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mbo-lvdc01\Accounting\Kevin\Fee Schedule mbo\"/>
    </mc:Choice>
  </mc:AlternateContent>
  <xr:revisionPtr revIDLastSave="0" documentId="13_ncr:1_{D76175EB-C688-4102-AA79-252637451E8E}" xr6:coauthVersionLast="47" xr6:coauthVersionMax="47" xr10:uidLastSave="{00000000-0000-0000-0000-000000000000}"/>
  <bookViews>
    <workbookView xWindow="-120" yWindow="-120" windowWidth="29040" windowHeight="15840" tabRatio="862" xr2:uid="{00000000-000D-0000-FFFF-FFFF00000000}"/>
  </bookViews>
  <sheets>
    <sheet name="Office Code Lookup" sheetId="3" r:id="rId1"/>
    <sheet name="DME PRICE LOOKUP LINKED" sheetId="20" state="hidden" r:id="rId2"/>
    <sheet name="verified office code lookup" sheetId="19" state="hidden" r:id="rId3"/>
    <sheet name="Medicare Code Price Master List" sheetId="1" state="hidden" r:id="rId4"/>
    <sheet name="Noridian DME 2023" sheetId="14" state="hidden" r:id="rId5"/>
    <sheet name="DME 2023" sheetId="18" state="hidden" r:id="rId6"/>
    <sheet name="Novitas non-facility" sheetId="11" state="hidden" r:id="rId7"/>
    <sheet name="Novitas facilty" sheetId="12" state="hidden" r:id="rId8"/>
    <sheet name="Sheet6" sheetId="16" state="hidden" r:id="rId9"/>
    <sheet name="ASP drug price 2023" sheetId="13" state="hidden" r:id="rId10"/>
    <sheet name="Common Codes" sheetId="8" r:id="rId11"/>
    <sheet name="Xray sheet" sheetId="4" r:id="rId12"/>
    <sheet name="DME Self Pay" sheetId="10" r:id="rId13"/>
  </sheets>
  <externalReferences>
    <externalReference r:id="rId14"/>
  </externalReferences>
  <definedNames>
    <definedName name="_xlnm._FilterDatabase" localSheetId="10" hidden="1">'Common Codes'!$A$3:$B$3</definedName>
    <definedName name="_xlnm._FilterDatabase" localSheetId="12" hidden="1">'DME Self Pay'!$F$2:$H$2</definedName>
    <definedName name="_xlnm._FilterDatabase" localSheetId="3" hidden="1">'Medicare Code Price Master List'!$A$2:$E$5647</definedName>
    <definedName name="CenterList">[1]!CenterLWI[[#All],[CLICK HERE TO CHOOSE CENTER]]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358" i="1" l="1"/>
  <c r="D4359" i="1"/>
  <c r="G5644" i="1"/>
  <c r="C40" i="8"/>
  <c r="C13" i="3"/>
  <c r="C14" i="3"/>
  <c r="E18" i="3"/>
  <c r="D18" i="3"/>
  <c r="D19" i="3" l="1"/>
  <c r="D20" i="3"/>
  <c r="C19" i="3"/>
  <c r="C20" i="3"/>
  <c r="C18" i="3"/>
  <c r="D3" i="19"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2" i="19"/>
  <c r="E19" i="3"/>
  <c r="E20" i="3"/>
  <c r="E539" i="19" l="1"/>
  <c r="E795" i="19"/>
  <c r="E813" i="19"/>
  <c r="E859" i="19"/>
  <c r="E1036" i="19"/>
  <c r="E1069" i="19"/>
  <c r="E1223" i="19"/>
  <c r="E1252" i="19"/>
  <c r="E1253" i="19"/>
  <c r="E1419" i="19"/>
  <c r="E1420" i="19"/>
  <c r="E1434" i="19"/>
  <c r="E1435" i="19"/>
  <c r="E1599" i="19"/>
  <c r="E1600" i="19"/>
  <c r="E1627" i="19"/>
  <c r="E2797" i="19"/>
  <c r="E3127" i="19"/>
  <c r="E3135"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5604" i="19"/>
  <c r="B5605" i="19"/>
  <c r="B5606" i="19"/>
  <c r="B5607" i="19"/>
  <c r="B5608" i="19"/>
  <c r="B5609" i="19"/>
  <c r="B5610" i="19"/>
  <c r="B5611" i="19"/>
  <c r="B5612" i="19"/>
  <c r="B5613" i="19"/>
  <c r="B5614" i="19"/>
  <c r="B5615" i="19"/>
  <c r="B5616" i="19"/>
  <c r="B5617" i="19"/>
  <c r="B5618" i="19"/>
  <c r="B5619" i="19"/>
  <c r="B5620" i="19"/>
  <c r="B5621" i="19"/>
  <c r="B5622" i="19"/>
  <c r="B5623" i="19"/>
  <c r="B5624" i="19"/>
  <c r="B5625" i="19"/>
  <c r="B5626" i="19"/>
  <c r="B5627" i="19"/>
  <c r="B5628" i="19"/>
  <c r="B5629" i="19"/>
  <c r="B5630" i="19"/>
  <c r="B5631" i="19"/>
  <c r="B5632" i="19"/>
  <c r="B5633" i="19"/>
  <c r="B5634" i="19"/>
  <c r="B5635" i="19"/>
  <c r="B5636" i="19"/>
  <c r="B5637" i="19"/>
  <c r="B5638" i="19"/>
  <c r="B5639" i="19"/>
  <c r="B5640" i="19"/>
  <c r="B5641" i="19"/>
  <c r="B5642" i="19"/>
  <c r="B5643" i="19"/>
  <c r="B5644" i="19"/>
  <c r="B5645" i="19"/>
  <c r="B5646" i="19"/>
  <c r="B5647" i="19"/>
  <c r="B12" i="19"/>
  <c r="B11" i="19"/>
  <c r="B10" i="19"/>
  <c r="B9" i="19"/>
  <c r="B8" i="19"/>
  <c r="B7" i="19"/>
  <c r="B6" i="19"/>
  <c r="B5" i="19"/>
  <c r="B4" i="19"/>
  <c r="B3" i="19"/>
  <c r="B2" i="19"/>
  <c r="E5642" i="19" l="1"/>
  <c r="E5634" i="19"/>
  <c r="E5626" i="19"/>
  <c r="E5618" i="19"/>
  <c r="E5610" i="19"/>
  <c r="E5602" i="19"/>
  <c r="E5594" i="19"/>
  <c r="E5586" i="19"/>
  <c r="E5578" i="19"/>
  <c r="E5570" i="19"/>
  <c r="E5562" i="19"/>
  <c r="E5554" i="19"/>
  <c r="E5546" i="19"/>
  <c r="E5538" i="19"/>
  <c r="E5530" i="19"/>
  <c r="E5522" i="19"/>
  <c r="E5514" i="19"/>
  <c r="E5506" i="19"/>
  <c r="E5498" i="19"/>
  <c r="E5490" i="19"/>
  <c r="E5482" i="19"/>
  <c r="E5474" i="19"/>
  <c r="E5466" i="19"/>
  <c r="E5458" i="19"/>
  <c r="E5450" i="19"/>
  <c r="E5442" i="19"/>
  <c r="E5434" i="19"/>
  <c r="E5426" i="19"/>
  <c r="E5418" i="19"/>
  <c r="E5410" i="19"/>
  <c r="E5402" i="19"/>
  <c r="E5394" i="19"/>
  <c r="E5386" i="19"/>
  <c r="E5378" i="19"/>
  <c r="E5370" i="19"/>
  <c r="E5362" i="19"/>
  <c r="E5354" i="19"/>
  <c r="E5346" i="19"/>
  <c r="E5338" i="19"/>
  <c r="E5330" i="19"/>
  <c r="E5322" i="19"/>
  <c r="E5314" i="19"/>
  <c r="E5306" i="19"/>
  <c r="E5298" i="19"/>
  <c r="E5290" i="19"/>
  <c r="E5282" i="19"/>
  <c r="E2" i="19"/>
  <c r="E5274" i="19"/>
  <c r="E5266" i="19"/>
  <c r="E5258" i="19"/>
  <c r="E5250" i="19"/>
  <c r="E5242" i="19"/>
  <c r="E5234" i="19"/>
  <c r="E5226" i="19"/>
  <c r="E5218" i="19"/>
  <c r="E5210" i="19"/>
  <c r="E5202" i="19"/>
  <c r="E5194" i="19"/>
  <c r="E5186" i="19"/>
  <c r="E5178" i="19"/>
  <c r="E5170" i="19"/>
  <c r="E5162" i="19"/>
  <c r="E5154" i="19"/>
  <c r="E5146" i="19"/>
  <c r="E5138" i="19"/>
  <c r="E5130" i="19"/>
  <c r="E5122" i="19"/>
  <c r="E5114" i="19"/>
  <c r="E5106" i="19"/>
  <c r="E5098" i="19"/>
  <c r="E5090" i="19"/>
  <c r="E5082" i="19"/>
  <c r="E5074" i="19"/>
  <c r="E5066" i="19"/>
  <c r="E5058" i="19"/>
  <c r="E5050" i="19"/>
  <c r="E5042" i="19"/>
  <c r="E5034" i="19"/>
  <c r="E5026" i="19"/>
  <c r="E5018" i="19"/>
  <c r="E5010" i="19"/>
  <c r="E5002" i="19"/>
  <c r="E4994" i="19"/>
  <c r="E4986" i="19"/>
  <c r="E4978" i="19"/>
  <c r="E4970" i="19"/>
  <c r="E4962" i="19"/>
  <c r="E4954" i="19"/>
  <c r="E4946" i="19"/>
  <c r="E4938" i="19"/>
  <c r="E4930" i="19"/>
  <c r="E4922" i="19"/>
  <c r="E4914" i="19"/>
  <c r="E4906" i="19"/>
  <c r="E4898" i="19"/>
  <c r="E4890" i="19"/>
  <c r="E4882" i="19"/>
  <c r="E4874" i="19"/>
  <c r="E4866" i="19"/>
  <c r="E4858" i="19"/>
  <c r="E4850" i="19"/>
  <c r="E4842" i="19"/>
  <c r="E4834" i="19"/>
  <c r="E4826" i="19"/>
  <c r="E4818" i="19"/>
  <c r="E4810" i="19"/>
  <c r="E4802" i="19"/>
  <c r="E4794" i="19"/>
  <c r="E4786" i="19"/>
  <c r="E4778" i="19"/>
  <c r="E4770" i="19"/>
  <c r="E4762" i="19"/>
  <c r="E4754" i="19"/>
  <c r="E4746" i="19"/>
  <c r="E4738" i="19"/>
  <c r="E4730" i="19"/>
  <c r="E4722" i="19"/>
  <c r="E4714" i="19"/>
  <c r="E4706" i="19"/>
  <c r="E4698" i="19"/>
  <c r="E4690" i="19"/>
  <c r="E4682" i="19"/>
  <c r="E4674" i="19"/>
  <c r="E4666" i="19"/>
  <c r="E4658" i="19"/>
  <c r="E4650" i="19"/>
  <c r="E4642" i="19"/>
  <c r="E4634" i="19"/>
  <c r="E4626" i="19"/>
  <c r="E4618" i="19"/>
  <c r="E4610" i="19"/>
  <c r="E4602" i="19"/>
  <c r="E5643" i="19"/>
  <c r="E5635" i="19"/>
  <c r="E5627" i="19"/>
  <c r="E4594" i="19"/>
  <c r="E4586" i="19"/>
  <c r="E4578" i="19"/>
  <c r="E4570" i="19"/>
  <c r="E4562" i="19"/>
  <c r="E4554" i="19"/>
  <c r="E4546" i="19"/>
  <c r="E4538" i="19"/>
  <c r="E4530" i="19"/>
  <c r="E4522" i="19"/>
  <c r="E4514" i="19"/>
  <c r="E4506" i="19"/>
  <c r="E4498" i="19"/>
  <c r="E4490" i="19"/>
  <c r="E4482" i="19"/>
  <c r="E4474" i="19"/>
  <c r="E4466" i="19"/>
  <c r="E4458" i="19"/>
  <c r="E4450" i="19"/>
  <c r="E4442" i="19"/>
  <c r="E4434" i="19"/>
  <c r="E4426" i="19"/>
  <c r="E4418" i="19"/>
  <c r="E4410" i="19"/>
  <c r="E4402" i="19"/>
  <c r="E4394" i="19"/>
  <c r="E4386" i="19"/>
  <c r="E4378" i="19"/>
  <c r="E4370" i="19"/>
  <c r="E4362" i="19"/>
  <c r="E4354" i="19"/>
  <c r="E4346" i="19"/>
  <c r="E4338" i="19"/>
  <c r="E4330" i="19"/>
  <c r="E4322" i="19"/>
  <c r="E4314" i="19"/>
  <c r="E4306" i="19"/>
  <c r="E4298" i="19"/>
  <c r="E4290" i="19"/>
  <c r="E4282" i="19"/>
  <c r="E4274" i="19"/>
  <c r="E4266" i="19"/>
  <c r="E4258" i="19"/>
  <c r="E4250" i="19"/>
  <c r="E4242" i="19"/>
  <c r="E4234" i="19"/>
  <c r="E4226" i="19"/>
  <c r="E4218" i="19"/>
  <c r="E4210" i="19"/>
  <c r="E4202" i="19"/>
  <c r="E4194" i="19"/>
  <c r="E4186" i="19"/>
  <c r="E4178" i="19"/>
  <c r="E4170" i="19"/>
  <c r="E4162" i="19"/>
  <c r="E4154" i="19"/>
  <c r="E4146" i="19"/>
  <c r="E4138" i="19"/>
  <c r="E4130" i="19"/>
  <c r="E4122" i="19"/>
  <c r="E4114" i="19"/>
  <c r="E4106" i="19"/>
  <c r="E4098" i="19"/>
  <c r="E4090" i="19"/>
  <c r="E4082" i="19"/>
  <c r="E4074" i="19"/>
  <c r="E4066" i="19"/>
  <c r="E4058" i="19"/>
  <c r="E4050" i="19"/>
  <c r="E4042" i="19"/>
  <c r="E4034" i="19"/>
  <c r="E4026" i="19"/>
  <c r="E4018" i="19"/>
  <c r="E4010" i="19"/>
  <c r="E4002" i="19"/>
  <c r="E3994" i="19"/>
  <c r="E3986" i="19"/>
  <c r="E3978" i="19"/>
  <c r="E3970" i="19"/>
  <c r="E3962" i="19"/>
  <c r="E3954" i="19"/>
  <c r="E3946" i="19"/>
  <c r="E3938" i="19"/>
  <c r="E3930" i="19"/>
  <c r="E3922" i="19"/>
  <c r="E5641" i="19"/>
  <c r="E5633" i="19"/>
  <c r="E5625" i="19"/>
  <c r="E5617" i="19"/>
  <c r="E5609" i="19"/>
  <c r="E5601" i="19"/>
  <c r="E5593" i="19"/>
  <c r="E5585" i="19"/>
  <c r="E5577" i="19"/>
  <c r="E5569" i="19"/>
  <c r="E5561" i="19"/>
  <c r="E5553" i="19"/>
  <c r="E5545" i="19"/>
  <c r="E5537" i="19"/>
  <c r="E5529" i="19"/>
  <c r="E5521" i="19"/>
  <c r="E5513" i="19"/>
  <c r="E5505" i="19"/>
  <c r="E5497" i="19"/>
  <c r="E5489" i="19"/>
  <c r="E5481" i="19"/>
  <c r="E5473" i="19"/>
  <c r="E5465" i="19"/>
  <c r="E5457" i="19"/>
  <c r="E5449" i="19"/>
  <c r="E5441" i="19"/>
  <c r="E5433" i="19"/>
  <c r="E5425" i="19"/>
  <c r="E5417" i="19"/>
  <c r="E5409" i="19"/>
  <c r="E5401" i="19"/>
  <c r="E5393" i="19"/>
  <c r="E5385" i="19"/>
  <c r="E5377" i="19"/>
  <c r="E5369" i="19"/>
  <c r="E5361" i="19"/>
  <c r="E5353" i="19"/>
  <c r="E5345" i="19"/>
  <c r="E5337" i="19"/>
  <c r="E5329" i="19"/>
  <c r="E5321" i="19"/>
  <c r="E5313" i="19"/>
  <c r="E5305" i="19"/>
  <c r="E5297" i="19"/>
  <c r="E5289" i="19"/>
  <c r="E5281" i="19"/>
  <c r="E5273" i="19"/>
  <c r="E5265" i="19"/>
  <c r="E5257" i="19"/>
  <c r="E5249" i="19"/>
  <c r="E5241" i="19"/>
  <c r="E5233" i="19"/>
  <c r="E5225" i="19"/>
  <c r="E5217" i="19"/>
  <c r="E5209" i="19"/>
  <c r="E5640" i="19"/>
  <c r="E5632" i="19"/>
  <c r="E5624" i="19"/>
  <c r="E5616" i="19"/>
  <c r="E5608" i="19"/>
  <c r="E5600" i="19"/>
  <c r="E5592" i="19"/>
  <c r="E5584" i="19"/>
  <c r="E5576" i="19"/>
  <c r="E5568" i="19"/>
  <c r="E5560" i="19"/>
  <c r="E5552" i="19"/>
  <c r="E5544" i="19"/>
  <c r="E5536" i="19"/>
  <c r="E5528" i="19"/>
  <c r="E5520" i="19"/>
  <c r="E5512" i="19"/>
  <c r="E5504" i="19"/>
  <c r="E5496" i="19"/>
  <c r="E5488" i="19"/>
  <c r="E5480" i="19"/>
  <c r="E5472" i="19"/>
  <c r="E5464" i="19"/>
  <c r="E5456" i="19"/>
  <c r="E5448" i="19"/>
  <c r="E5440" i="19"/>
  <c r="E5432" i="19"/>
  <c r="E5424" i="19"/>
  <c r="E5416" i="19"/>
  <c r="E5408" i="19"/>
  <c r="E5400" i="19"/>
  <c r="E5392" i="19"/>
  <c r="E5384" i="19"/>
  <c r="E5376" i="19"/>
  <c r="E5368" i="19"/>
  <c r="E5360" i="19"/>
  <c r="E5352" i="19"/>
  <c r="E5344" i="19"/>
  <c r="E5336" i="19"/>
  <c r="E5328" i="19"/>
  <c r="E5320" i="19"/>
  <c r="E5312" i="19"/>
  <c r="E5304" i="19"/>
  <c r="E5296" i="19"/>
  <c r="E5288" i="19"/>
  <c r="E5280" i="19"/>
  <c r="E5272" i="19"/>
  <c r="E5264" i="19"/>
  <c r="E5256" i="19"/>
  <c r="E5248" i="19"/>
  <c r="E5240" i="19"/>
  <c r="E5232" i="19"/>
  <c r="E5224" i="19"/>
  <c r="E5216" i="19"/>
  <c r="E5208" i="19"/>
  <c r="E5200" i="19"/>
  <c r="E5192" i="19"/>
  <c r="E5184" i="19"/>
  <c r="E5176" i="19"/>
  <c r="E5168" i="19"/>
  <c r="E5160" i="19"/>
  <c r="E5152" i="19"/>
  <c r="E5144" i="19"/>
  <c r="E5136" i="19"/>
  <c r="E5128" i="19"/>
  <c r="E5120" i="19"/>
  <c r="E5112" i="19"/>
  <c r="E5104" i="19"/>
  <c r="E5096" i="19"/>
  <c r="E5088" i="19"/>
  <c r="E5080" i="19"/>
  <c r="E5072" i="19"/>
  <c r="E5647" i="19"/>
  <c r="E5639" i="19"/>
  <c r="E5631" i="19"/>
  <c r="E5623" i="19"/>
  <c r="E5615" i="19"/>
  <c r="E5607" i="19"/>
  <c r="E5599" i="19"/>
  <c r="E5591" i="19"/>
  <c r="E5583" i="19"/>
  <c r="E5575" i="19"/>
  <c r="E5567" i="19"/>
  <c r="E5559" i="19"/>
  <c r="E5551" i="19"/>
  <c r="E5543" i="19"/>
  <c r="E5535" i="19"/>
  <c r="E5527" i="19"/>
  <c r="E5519" i="19"/>
  <c r="E5511" i="19"/>
  <c r="E5503" i="19"/>
  <c r="E5495" i="19"/>
  <c r="E5487" i="19"/>
  <c r="E5479" i="19"/>
  <c r="E5471" i="19"/>
  <c r="E5463" i="19"/>
  <c r="E5455" i="19"/>
  <c r="E5447" i="19"/>
  <c r="E5439" i="19"/>
  <c r="E5431" i="19"/>
  <c r="E5423" i="19"/>
  <c r="E5415" i="19"/>
  <c r="E5407" i="19"/>
  <c r="E5399" i="19"/>
  <c r="E5391" i="19"/>
  <c r="E5383" i="19"/>
  <c r="E5375" i="19"/>
  <c r="E5367" i="19"/>
  <c r="E5359" i="19"/>
  <c r="E5351" i="19"/>
  <c r="E5343" i="19"/>
  <c r="E5335" i="19"/>
  <c r="E5327" i="19"/>
  <c r="E5319" i="19"/>
  <c r="E5311" i="19"/>
  <c r="E5303" i="19"/>
  <c r="E5295" i="19"/>
  <c r="E5287" i="19"/>
  <c r="E5279" i="19"/>
  <c r="E5271" i="19"/>
  <c r="E5263" i="19"/>
  <c r="E5255" i="19"/>
  <c r="E5247" i="19"/>
  <c r="E5239" i="19"/>
  <c r="E5231" i="19"/>
  <c r="E5644" i="19"/>
  <c r="E5636" i="19"/>
  <c r="E5628" i="19"/>
  <c r="E5620" i="19"/>
  <c r="E5612" i="19"/>
  <c r="E5604" i="19"/>
  <c r="E5596" i="19"/>
  <c r="E5588" i="19"/>
  <c r="E5580" i="19"/>
  <c r="E5572" i="19"/>
  <c r="E5564" i="19"/>
  <c r="E5556" i="19"/>
  <c r="E5548" i="19"/>
  <c r="E5540" i="19"/>
  <c r="E5532" i="19"/>
  <c r="E5524" i="19"/>
  <c r="E5516" i="19"/>
  <c r="E5508" i="19"/>
  <c r="E5500" i="19"/>
  <c r="E5492" i="19"/>
  <c r="E5484" i="19"/>
  <c r="E5476" i="19"/>
  <c r="E5468" i="19"/>
  <c r="E5460" i="19"/>
  <c r="E5452" i="19"/>
  <c r="E5444" i="19"/>
  <c r="E5436" i="19"/>
  <c r="E5428" i="19"/>
  <c r="E5420" i="19"/>
  <c r="E5412" i="19"/>
  <c r="E5404" i="19"/>
  <c r="E5396" i="19"/>
  <c r="E5388" i="19"/>
  <c r="E5380" i="19"/>
  <c r="E5372" i="19"/>
  <c r="E5364" i="19"/>
  <c r="E5356" i="19"/>
  <c r="E5348" i="19"/>
  <c r="E5340" i="19"/>
  <c r="E5332" i="19"/>
  <c r="E5324" i="19"/>
  <c r="E5316" i="19"/>
  <c r="E5308" i="19"/>
  <c r="E5300" i="19"/>
  <c r="E5292" i="19"/>
  <c r="E5284" i="19"/>
  <c r="E5276" i="19"/>
  <c r="E5268" i="19"/>
  <c r="E5260" i="19"/>
  <c r="E5252" i="19"/>
  <c r="E5244" i="19"/>
  <c r="E5236" i="19"/>
  <c r="E5228" i="19"/>
  <c r="E5220" i="19"/>
  <c r="E5212" i="19"/>
  <c r="E5204" i="19"/>
  <c r="E5196" i="19"/>
  <c r="E5188" i="19"/>
  <c r="E5180" i="19"/>
  <c r="E5172" i="19"/>
  <c r="E5619" i="19"/>
  <c r="E5611" i="19"/>
  <c r="E5603" i="19"/>
  <c r="E5595" i="19"/>
  <c r="E5587" i="19"/>
  <c r="E5579" i="19"/>
  <c r="E5571" i="19"/>
  <c r="E5563" i="19"/>
  <c r="E5555" i="19"/>
  <c r="E5547" i="19"/>
  <c r="E5539" i="19"/>
  <c r="E5531" i="19"/>
  <c r="E5523" i="19"/>
  <c r="E5515" i="19"/>
  <c r="E5507" i="19"/>
  <c r="E5499" i="19"/>
  <c r="E5491" i="19"/>
  <c r="E5483" i="19"/>
  <c r="E5475" i="19"/>
  <c r="E5467" i="19"/>
  <c r="E5459" i="19"/>
  <c r="E5451" i="19"/>
  <c r="E5443" i="19"/>
  <c r="E5435" i="19"/>
  <c r="E5427" i="19"/>
  <c r="E5419" i="19"/>
  <c r="E5411" i="19"/>
  <c r="E5403" i="19"/>
  <c r="E5395" i="19"/>
  <c r="E5387" i="19"/>
  <c r="E5379" i="19"/>
  <c r="E5371" i="19"/>
  <c r="E5363" i="19"/>
  <c r="E5355" i="19"/>
  <c r="E5347" i="19"/>
  <c r="E5339" i="19"/>
  <c r="E5331" i="19"/>
  <c r="E5323" i="19"/>
  <c r="E5315" i="19"/>
  <c r="E5307" i="19"/>
  <c r="E5299" i="19"/>
  <c r="E5291" i="19"/>
  <c r="E5283" i="19"/>
  <c r="E5275" i="19"/>
  <c r="E5267" i="19"/>
  <c r="E5259" i="19"/>
  <c r="E5251" i="19"/>
  <c r="E5243" i="19"/>
  <c r="E5235" i="19"/>
  <c r="E5227" i="19"/>
  <c r="E5219" i="19"/>
  <c r="E5211" i="19"/>
  <c r="E5201" i="19"/>
  <c r="E5193" i="19"/>
  <c r="E5185" i="19"/>
  <c r="E5177" i="19"/>
  <c r="E5169" i="19"/>
  <c r="E5161" i="19"/>
  <c r="E5153" i="19"/>
  <c r="E5145" i="19"/>
  <c r="E5137" i="19"/>
  <c r="E5129" i="19"/>
  <c r="E5121" i="19"/>
  <c r="E5113" i="19"/>
  <c r="E5105" i="19"/>
  <c r="E5097" i="19"/>
  <c r="E5089" i="19"/>
  <c r="E5081" i="19"/>
  <c r="E5073" i="19"/>
  <c r="E5065" i="19"/>
  <c r="E5057" i="19"/>
  <c r="E5049" i="19"/>
  <c r="E5041" i="19"/>
  <c r="E5033" i="19"/>
  <c r="E5025" i="19"/>
  <c r="E5017" i="19"/>
  <c r="E5009" i="19"/>
  <c r="E5001" i="19"/>
  <c r="E4993" i="19"/>
  <c r="E4985" i="19"/>
  <c r="E4977" i="19"/>
  <c r="E4969" i="19"/>
  <c r="E4961" i="19"/>
  <c r="E4953" i="19"/>
  <c r="E4945" i="19"/>
  <c r="E4937" i="19"/>
  <c r="E4929" i="19"/>
  <c r="E4921" i="19"/>
  <c r="E4913" i="19"/>
  <c r="E4905" i="19"/>
  <c r="E4897" i="19"/>
  <c r="E4889" i="19"/>
  <c r="E4881" i="19"/>
  <c r="E4873" i="19"/>
  <c r="E4865" i="19"/>
  <c r="E4857" i="19"/>
  <c r="E4849" i="19"/>
  <c r="E4841" i="19"/>
  <c r="E4833" i="19"/>
  <c r="E4825" i="19"/>
  <c r="E4817" i="19"/>
  <c r="E4809" i="19"/>
  <c r="E4801" i="19"/>
  <c r="E4793" i="19"/>
  <c r="E4785" i="19"/>
  <c r="E4777" i="19"/>
  <c r="E4769" i="19"/>
  <c r="E4761" i="19"/>
  <c r="E4753" i="19"/>
  <c r="E4745" i="19"/>
  <c r="E4737" i="19"/>
  <c r="E4729" i="19"/>
  <c r="E4721" i="19"/>
  <c r="E4713" i="19"/>
  <c r="E4705" i="19"/>
  <c r="E4697" i="19"/>
  <c r="E4689" i="19"/>
  <c r="E4681" i="19"/>
  <c r="E4673" i="19"/>
  <c r="E4665" i="19"/>
  <c r="E4657" i="19"/>
  <c r="E4649" i="19"/>
  <c r="E4641" i="19"/>
  <c r="E4633" i="19"/>
  <c r="E4625" i="19"/>
  <c r="E4617" i="19"/>
  <c r="E4609" i="19"/>
  <c r="E4601" i="19"/>
  <c r="E4593" i="19"/>
  <c r="E4585" i="19"/>
  <c r="E4577" i="19"/>
  <c r="E4569" i="19"/>
  <c r="E4561" i="19"/>
  <c r="E4553" i="19"/>
  <c r="E4545" i="19"/>
  <c r="E4537" i="19"/>
  <c r="E4529" i="19"/>
  <c r="E4521" i="19"/>
  <c r="E4513" i="19"/>
  <c r="E4505" i="19"/>
  <c r="E4497" i="19"/>
  <c r="E4489" i="19"/>
  <c r="E4481" i="19"/>
  <c r="E4473" i="19"/>
  <c r="E4465" i="19"/>
  <c r="E4457" i="19"/>
  <c r="E4449" i="19"/>
  <c r="E4441" i="19"/>
  <c r="E4433" i="19"/>
  <c r="E4425" i="19"/>
  <c r="E4417" i="19"/>
  <c r="E4409" i="19"/>
  <c r="E4401" i="19"/>
  <c r="E4393" i="19"/>
  <c r="E4385" i="19"/>
  <c r="E4377" i="19"/>
  <c r="E4369" i="19"/>
  <c r="E4361" i="19"/>
  <c r="E4353" i="19"/>
  <c r="E4345" i="19"/>
  <c r="E4337" i="19"/>
  <c r="E4329" i="19"/>
  <c r="E4321" i="19"/>
  <c r="E4313" i="19"/>
  <c r="E4305" i="19"/>
  <c r="E4297" i="19"/>
  <c r="E4289" i="19"/>
  <c r="E4281" i="19"/>
  <c r="E4273" i="19"/>
  <c r="E4265" i="19"/>
  <c r="E4257" i="19"/>
  <c r="E4249" i="19"/>
  <c r="E4241" i="19"/>
  <c r="E4233" i="19"/>
  <c r="E4225" i="19"/>
  <c r="E4217" i="19"/>
  <c r="E4209" i="19"/>
  <c r="E4201" i="19"/>
  <c r="E4193" i="19"/>
  <c r="E4185" i="19"/>
  <c r="E4177" i="19"/>
  <c r="E4169" i="19"/>
  <c r="E4161" i="19"/>
  <c r="E4153" i="19"/>
  <c r="E4145" i="19"/>
  <c r="E4137" i="19"/>
  <c r="E4129" i="19"/>
  <c r="E4121" i="19"/>
  <c r="E4113" i="19"/>
  <c r="E4105" i="19"/>
  <c r="E4097" i="19"/>
  <c r="E4089" i="19"/>
  <c r="E4081" i="19"/>
  <c r="E4073" i="19"/>
  <c r="E4065" i="19"/>
  <c r="E4057" i="19"/>
  <c r="E4049" i="19"/>
  <c r="E4041" i="19"/>
  <c r="E4033" i="19"/>
  <c r="E4025" i="19"/>
  <c r="E4017" i="19"/>
  <c r="E4009" i="19"/>
  <c r="E4001" i="19"/>
  <c r="E3993" i="19"/>
  <c r="E3985" i="19"/>
  <c r="E3977" i="19"/>
  <c r="E3969" i="19"/>
  <c r="E3961" i="19"/>
  <c r="E3953" i="19"/>
  <c r="E3945" i="19"/>
  <c r="E3937" i="19"/>
  <c r="E3929" i="19"/>
  <c r="E3921" i="19"/>
  <c r="E3913" i="19"/>
  <c r="E3905" i="19"/>
  <c r="E3897" i="19"/>
  <c r="E3889" i="19"/>
  <c r="E3881" i="19"/>
  <c r="E3873" i="19"/>
  <c r="E3865" i="19"/>
  <c r="E3857" i="19"/>
  <c r="E3849" i="19"/>
  <c r="E5064" i="19"/>
  <c r="E5056" i="19"/>
  <c r="E5048" i="19"/>
  <c r="E5040" i="19"/>
  <c r="E5032" i="19"/>
  <c r="E5024" i="19"/>
  <c r="E5016" i="19"/>
  <c r="E5008" i="19"/>
  <c r="E5000" i="19"/>
  <c r="E4992" i="19"/>
  <c r="E4984" i="19"/>
  <c r="E4976" i="19"/>
  <c r="E4968" i="19"/>
  <c r="E4960" i="19"/>
  <c r="E4952" i="19"/>
  <c r="E4944" i="19"/>
  <c r="E4936" i="19"/>
  <c r="E4928" i="19"/>
  <c r="E4920" i="19"/>
  <c r="E4912" i="19"/>
  <c r="E4904" i="19"/>
  <c r="E4896" i="19"/>
  <c r="E4888" i="19"/>
  <c r="E4880" i="19"/>
  <c r="E4872" i="19"/>
  <c r="E4864" i="19"/>
  <c r="E4856" i="19"/>
  <c r="E4848" i="19"/>
  <c r="E4840" i="19"/>
  <c r="E4832" i="19"/>
  <c r="E4824" i="19"/>
  <c r="E4816" i="19"/>
  <c r="E4808" i="19"/>
  <c r="E4800" i="19"/>
  <c r="E4792" i="19"/>
  <c r="E4784" i="19"/>
  <c r="E4776" i="19"/>
  <c r="E4768" i="19"/>
  <c r="E4760" i="19"/>
  <c r="E4752" i="19"/>
  <c r="E4744" i="19"/>
  <c r="E4736" i="19"/>
  <c r="E4728" i="19"/>
  <c r="E4720" i="19"/>
  <c r="E4712" i="19"/>
  <c r="E4704" i="19"/>
  <c r="E4696" i="19"/>
  <c r="E4688" i="19"/>
  <c r="E4680" i="19"/>
  <c r="E4672" i="19"/>
  <c r="E4664" i="19"/>
  <c r="E4656" i="19"/>
  <c r="E4648" i="19"/>
  <c r="E4640" i="19"/>
  <c r="E4632" i="19"/>
  <c r="E4624" i="19"/>
  <c r="E4616" i="19"/>
  <c r="E4608" i="19"/>
  <c r="E4600" i="19"/>
  <c r="E4592" i="19"/>
  <c r="E4584" i="19"/>
  <c r="E4576" i="19"/>
  <c r="E4568" i="19"/>
  <c r="E4560" i="19"/>
  <c r="E4552" i="19"/>
  <c r="E4544" i="19"/>
  <c r="E4536" i="19"/>
  <c r="E4528" i="19"/>
  <c r="E4520" i="19"/>
  <c r="E4512" i="19"/>
  <c r="E4504" i="19"/>
  <c r="E4496" i="19"/>
  <c r="E4488" i="19"/>
  <c r="E4480" i="19"/>
  <c r="E4472" i="19"/>
  <c r="E4464" i="19"/>
  <c r="E4456" i="19"/>
  <c r="E4448" i="19"/>
  <c r="E4440" i="19"/>
  <c r="E4432" i="19"/>
  <c r="E4424" i="19"/>
  <c r="E4416" i="19"/>
  <c r="E4088" i="19"/>
  <c r="E3904" i="19"/>
  <c r="E5223" i="19"/>
  <c r="E5215" i="19"/>
  <c r="E5207" i="19"/>
  <c r="E5199" i="19"/>
  <c r="E5191" i="19"/>
  <c r="E5183" i="19"/>
  <c r="E5175" i="19"/>
  <c r="E5167" i="19"/>
  <c r="E5159" i="19"/>
  <c r="E5151" i="19"/>
  <c r="E5143" i="19"/>
  <c r="E5135" i="19"/>
  <c r="E5127" i="19"/>
  <c r="E5119" i="19"/>
  <c r="E5111" i="19"/>
  <c r="E5103" i="19"/>
  <c r="E5095" i="19"/>
  <c r="E5087" i="19"/>
  <c r="E5079" i="19"/>
  <c r="E5071" i="19"/>
  <c r="E5063" i="19"/>
  <c r="E5055" i="19"/>
  <c r="E5047" i="19"/>
  <c r="E5039" i="19"/>
  <c r="E5031" i="19"/>
  <c r="E5023" i="19"/>
  <c r="E5015" i="19"/>
  <c r="E5007" i="19"/>
  <c r="E4999" i="19"/>
  <c r="E4991" i="19"/>
  <c r="E5646" i="19"/>
  <c r="E5638" i="19"/>
  <c r="E5630" i="19"/>
  <c r="E5622" i="19"/>
  <c r="E5614" i="19"/>
  <c r="E5606" i="19"/>
  <c r="E5598" i="19"/>
  <c r="E5590" i="19"/>
  <c r="E5582" i="19"/>
  <c r="E5574" i="19"/>
  <c r="E5566" i="19"/>
  <c r="E5558" i="19"/>
  <c r="E5550" i="19"/>
  <c r="E5542" i="19"/>
  <c r="E5534" i="19"/>
  <c r="E5526" i="19"/>
  <c r="E5518" i="19"/>
  <c r="E5510" i="19"/>
  <c r="E5502" i="19"/>
  <c r="E5494" i="19"/>
  <c r="E5645" i="19"/>
  <c r="E5637" i="19"/>
  <c r="E5629" i="19"/>
  <c r="E5621" i="19"/>
  <c r="E5613" i="19"/>
  <c r="E5605" i="19"/>
  <c r="E5597" i="19"/>
  <c r="E5589" i="19"/>
  <c r="E5581" i="19"/>
  <c r="E5573" i="19"/>
  <c r="E5565" i="19"/>
  <c r="E5557" i="19"/>
  <c r="E5549" i="19"/>
  <c r="E5541" i="19"/>
  <c r="E5533" i="19"/>
  <c r="E5525" i="19"/>
  <c r="E5517" i="19"/>
  <c r="E5509" i="19"/>
  <c r="E5501" i="19"/>
  <c r="E5493" i="19"/>
  <c r="E5485" i="19"/>
  <c r="E5477" i="19"/>
  <c r="E5469" i="19"/>
  <c r="E5461" i="19"/>
  <c r="E5453" i="19"/>
  <c r="E5445" i="19"/>
  <c r="E5437" i="19"/>
  <c r="E5429" i="19"/>
  <c r="E5421" i="19"/>
  <c r="E5413" i="19"/>
  <c r="E5405" i="19"/>
  <c r="E5397" i="19"/>
  <c r="E5389" i="19"/>
  <c r="E5381" i="19"/>
  <c r="E5373" i="19"/>
  <c r="E5365" i="19"/>
  <c r="E5357" i="19"/>
  <c r="E5349" i="19"/>
  <c r="E5341" i="19"/>
  <c r="E5333" i="19"/>
  <c r="E5325" i="19"/>
  <c r="E5317" i="19"/>
  <c r="E5309" i="19"/>
  <c r="E5301" i="19"/>
  <c r="E5293" i="19"/>
  <c r="E5285" i="19"/>
  <c r="E5277" i="19"/>
  <c r="E5269" i="19"/>
  <c r="E5261" i="19"/>
  <c r="E5253" i="19"/>
  <c r="E5245" i="19"/>
  <c r="E5237" i="19"/>
  <c r="E5229" i="19"/>
  <c r="E5221" i="19"/>
  <c r="E5213" i="19"/>
  <c r="E5205" i="19"/>
  <c r="E5197" i="19"/>
  <c r="E5189" i="19"/>
  <c r="E5181" i="19"/>
  <c r="E5173" i="19"/>
  <c r="E5165" i="19"/>
  <c r="E5157" i="19"/>
  <c r="E5149" i="19"/>
  <c r="E5141" i="19"/>
  <c r="E5133" i="19"/>
  <c r="E5125" i="19"/>
  <c r="E5117" i="19"/>
  <c r="E5109" i="19"/>
  <c r="E5164" i="19"/>
  <c r="E5156" i="19"/>
  <c r="E5148" i="19"/>
  <c r="E5140" i="19"/>
  <c r="E5132" i="19"/>
  <c r="E5124" i="19"/>
  <c r="E5116" i="19"/>
  <c r="E5108" i="19"/>
  <c r="E5100" i="19"/>
  <c r="E5092" i="19"/>
  <c r="E5084" i="19"/>
  <c r="E5076" i="19"/>
  <c r="E5068" i="19"/>
  <c r="E5060" i="19"/>
  <c r="E5052" i="19"/>
  <c r="E5044" i="19"/>
  <c r="E5036" i="19"/>
  <c r="E5028" i="19"/>
  <c r="E5020" i="19"/>
  <c r="E5012" i="19"/>
  <c r="E5004" i="19"/>
  <c r="E4996" i="19"/>
  <c r="E4988" i="19"/>
  <c r="E4980" i="19"/>
  <c r="E4972" i="19"/>
  <c r="E4964" i="19"/>
  <c r="E4956" i="19"/>
  <c r="E4948" i="19"/>
  <c r="E4940" i="19"/>
  <c r="E4932" i="19"/>
  <c r="E4924" i="19"/>
  <c r="E4916" i="19"/>
  <c r="E4908" i="19"/>
  <c r="E4900" i="19"/>
  <c r="E4892" i="19"/>
  <c r="E4884" i="19"/>
  <c r="E4876" i="19"/>
  <c r="E4868" i="19"/>
  <c r="E4860" i="19"/>
  <c r="E4852" i="19"/>
  <c r="E4844" i="19"/>
  <c r="E4836" i="19"/>
  <c r="E4828" i="19"/>
  <c r="E4820" i="19"/>
  <c r="E4812" i="19"/>
  <c r="E4804" i="19"/>
  <c r="E4796" i="19"/>
  <c r="E4788" i="19"/>
  <c r="E4780" i="19"/>
  <c r="E4772" i="19"/>
  <c r="E4764" i="19"/>
  <c r="E4756" i="19"/>
  <c r="E4748" i="19"/>
  <c r="E4740" i="19"/>
  <c r="E4732" i="19"/>
  <c r="E4724" i="19"/>
  <c r="E4716" i="19"/>
  <c r="E4708" i="19"/>
  <c r="E4700" i="19"/>
  <c r="E4692" i="19"/>
  <c r="E4684" i="19"/>
  <c r="E4676" i="19"/>
  <c r="E4668" i="19"/>
  <c r="E4660" i="19"/>
  <c r="E4652" i="19"/>
  <c r="E4644" i="19"/>
  <c r="E4636" i="19"/>
  <c r="E4628" i="19"/>
  <c r="E4620" i="19"/>
  <c r="E4612" i="19"/>
  <c r="E4604" i="19"/>
  <c r="E4596" i="19"/>
  <c r="E4588" i="19"/>
  <c r="E4580" i="19"/>
  <c r="E4572" i="19"/>
  <c r="E4564" i="19"/>
  <c r="E4556" i="19"/>
  <c r="E4548" i="19"/>
  <c r="E4540" i="19"/>
  <c r="E4532" i="19"/>
  <c r="E4524" i="19"/>
  <c r="E4516" i="19"/>
  <c r="E4508" i="19"/>
  <c r="E4500" i="19"/>
  <c r="E4492" i="19"/>
  <c r="E4484" i="19"/>
  <c r="E4476" i="19"/>
  <c r="E4468" i="19"/>
  <c r="E4460" i="19"/>
  <c r="E4452" i="19"/>
  <c r="E4444" i="19"/>
  <c r="E4436" i="19"/>
  <c r="E4428" i="19"/>
  <c r="E4420" i="19"/>
  <c r="E4412" i="19"/>
  <c r="E4404" i="19"/>
  <c r="E4396" i="19"/>
  <c r="E4388" i="19"/>
  <c r="E4380" i="19"/>
  <c r="E4372" i="19"/>
  <c r="E4364" i="19"/>
  <c r="E4356" i="19"/>
  <c r="E4348" i="19"/>
  <c r="E4340" i="19"/>
  <c r="E4332" i="19"/>
  <c r="E4324" i="19"/>
  <c r="E4316" i="19"/>
  <c r="E4308" i="19"/>
  <c r="E4300" i="19"/>
  <c r="E4292" i="19"/>
  <c r="E4284" i="19"/>
  <c r="E4276" i="19"/>
  <c r="E4268" i="19"/>
  <c r="E4260" i="19"/>
  <c r="E4252" i="19"/>
  <c r="E4244" i="19"/>
  <c r="E4236" i="19"/>
  <c r="E4228" i="19"/>
  <c r="E4220" i="19"/>
  <c r="E4212" i="19"/>
  <c r="E4204" i="19"/>
  <c r="E4196" i="19"/>
  <c r="E5203" i="19"/>
  <c r="E5195" i="19"/>
  <c r="E5187" i="19"/>
  <c r="E5179" i="19"/>
  <c r="E5171" i="19"/>
  <c r="E5163" i="19"/>
  <c r="E5155" i="19"/>
  <c r="E5147" i="19"/>
  <c r="E5139" i="19"/>
  <c r="E5131" i="19"/>
  <c r="E5123" i="19"/>
  <c r="E5115" i="19"/>
  <c r="E5107" i="19"/>
  <c r="E5099" i="19"/>
  <c r="E5091" i="19"/>
  <c r="E5083" i="19"/>
  <c r="E5075" i="19"/>
  <c r="E5067" i="19"/>
  <c r="E5059" i="19"/>
  <c r="E5051" i="19"/>
  <c r="E5043" i="19"/>
  <c r="E5035" i="19"/>
  <c r="E5027" i="19"/>
  <c r="E5019" i="19"/>
  <c r="E5011" i="19"/>
  <c r="E5003" i="19"/>
  <c r="E4995" i="19"/>
  <c r="E4987" i="19"/>
  <c r="E4979" i="19"/>
  <c r="E4971" i="19"/>
  <c r="E4963" i="19"/>
  <c r="E4955" i="19"/>
  <c r="E4947" i="19"/>
  <c r="E4939" i="19"/>
  <c r="E4931" i="19"/>
  <c r="E4923" i="19"/>
  <c r="E4915" i="19"/>
  <c r="E4907" i="19"/>
  <c r="E4899" i="19"/>
  <c r="E4891" i="19"/>
  <c r="E4883" i="19"/>
  <c r="E4875" i="19"/>
  <c r="E4867" i="19"/>
  <c r="E4859" i="19"/>
  <c r="E4851" i="19"/>
  <c r="E4843" i="19"/>
  <c r="E4835" i="19"/>
  <c r="E4827" i="19"/>
  <c r="E4819" i="19"/>
  <c r="E4811" i="19"/>
  <c r="E4803" i="19"/>
  <c r="E4795" i="19"/>
  <c r="E4787" i="19"/>
  <c r="E4779" i="19"/>
  <c r="E4771" i="19"/>
  <c r="E4763" i="19"/>
  <c r="E4755" i="19"/>
  <c r="E4747" i="19"/>
  <c r="E4739" i="19"/>
  <c r="E4731" i="19"/>
  <c r="E4723" i="19"/>
  <c r="E4715" i="19"/>
  <c r="E4707" i="19"/>
  <c r="E4699" i="19"/>
  <c r="E4691" i="19"/>
  <c r="E4683" i="19"/>
  <c r="E4675" i="19"/>
  <c r="E4667" i="19"/>
  <c r="E4659" i="19"/>
  <c r="E4651" i="19"/>
  <c r="E4643" i="19"/>
  <c r="E4635" i="19"/>
  <c r="E4627" i="19"/>
  <c r="E4619" i="19"/>
  <c r="E4611" i="19"/>
  <c r="E4603" i="19"/>
  <c r="E4595" i="19"/>
  <c r="E4587" i="19"/>
  <c r="E4579" i="19"/>
  <c r="E4571" i="19"/>
  <c r="E4563" i="19"/>
  <c r="E4555" i="19"/>
  <c r="E4547" i="19"/>
  <c r="E4539" i="19"/>
  <c r="E4531" i="19"/>
  <c r="E4523" i="19"/>
  <c r="E4515" i="19"/>
  <c r="E4507" i="19"/>
  <c r="E4499" i="19"/>
  <c r="E4491" i="19"/>
  <c r="E4483" i="19"/>
  <c r="E4475" i="19"/>
  <c r="E4467" i="19"/>
  <c r="E4459" i="19"/>
  <c r="E4451" i="19"/>
  <c r="E4443" i="19"/>
  <c r="E4435" i="19"/>
  <c r="E4427" i="19"/>
  <c r="E4419" i="19"/>
  <c r="E4411" i="19"/>
  <c r="E4403" i="19"/>
  <c r="E4395" i="19"/>
  <c r="E4387" i="19"/>
  <c r="E4379" i="19"/>
  <c r="E4371" i="19"/>
  <c r="E4363" i="19"/>
  <c r="E4355" i="19"/>
  <c r="E4347" i="19"/>
  <c r="E4339" i="19"/>
  <c r="E4331" i="19"/>
  <c r="E4323" i="19"/>
  <c r="E4315" i="19"/>
  <c r="E4307" i="19"/>
  <c r="E4299" i="19"/>
  <c r="E4291" i="19"/>
  <c r="E4283" i="19"/>
  <c r="E4275" i="19"/>
  <c r="E4267" i="19"/>
  <c r="E4259" i="19"/>
  <c r="E4251" i="19"/>
  <c r="E4243" i="19"/>
  <c r="E4235" i="19"/>
  <c r="E4983" i="19"/>
  <c r="E4975" i="19"/>
  <c r="E4967" i="19"/>
  <c r="E4959" i="19"/>
  <c r="E4951" i="19"/>
  <c r="E4943" i="19"/>
  <c r="E4935" i="19"/>
  <c r="E4927" i="19"/>
  <c r="E4919" i="19"/>
  <c r="E4911" i="19"/>
  <c r="E4903" i="19"/>
  <c r="E4895" i="19"/>
  <c r="E4887" i="19"/>
  <c r="E4879" i="19"/>
  <c r="E4871" i="19"/>
  <c r="E4863" i="19"/>
  <c r="E4855" i="19"/>
  <c r="E4847" i="19"/>
  <c r="E4839" i="19"/>
  <c r="E4831" i="19"/>
  <c r="E4823" i="19"/>
  <c r="E4815" i="19"/>
  <c r="E4807" i="19"/>
  <c r="E4799" i="19"/>
  <c r="E4791" i="19"/>
  <c r="E4783" i="19"/>
  <c r="E4775" i="19"/>
  <c r="E4767" i="19"/>
  <c r="E4759" i="19"/>
  <c r="E4751" i="19"/>
  <c r="E4743" i="19"/>
  <c r="E4735" i="19"/>
  <c r="E4727" i="19"/>
  <c r="E4719" i="19"/>
  <c r="E4711" i="19"/>
  <c r="E4703" i="19"/>
  <c r="E4695" i="19"/>
  <c r="E4687" i="19"/>
  <c r="E4679" i="19"/>
  <c r="E4671" i="19"/>
  <c r="E4663" i="19"/>
  <c r="E4655" i="19"/>
  <c r="E4647" i="19"/>
  <c r="E4639" i="19"/>
  <c r="E4631" i="19"/>
  <c r="E4623" i="19"/>
  <c r="E4615" i="19"/>
  <c r="E4607" i="19"/>
  <c r="E4599" i="19"/>
  <c r="E4591" i="19"/>
  <c r="E4583" i="19"/>
  <c r="E4575" i="19"/>
  <c r="E4567" i="19"/>
  <c r="E4559" i="19"/>
  <c r="E4551" i="19"/>
  <c r="E4543" i="19"/>
  <c r="E4535" i="19"/>
  <c r="E4527" i="19"/>
  <c r="E4519" i="19"/>
  <c r="E4511" i="19"/>
  <c r="E4503" i="19"/>
  <c r="E4495" i="19"/>
  <c r="E4487" i="19"/>
  <c r="E4479" i="19"/>
  <c r="E4471" i="19"/>
  <c r="E4463" i="19"/>
  <c r="E4455" i="19"/>
  <c r="E4447" i="19"/>
  <c r="E4439" i="19"/>
  <c r="E4431" i="19"/>
  <c r="E4423" i="19"/>
  <c r="E4415" i="19"/>
  <c r="E4407" i="19"/>
  <c r="E4399" i="19"/>
  <c r="E4391" i="19"/>
  <c r="E4383" i="19"/>
  <c r="E4375" i="19"/>
  <c r="E4367" i="19"/>
  <c r="E4359" i="19"/>
  <c r="E4351" i="19"/>
  <c r="E4343" i="19"/>
  <c r="E4335" i="19"/>
  <c r="E4327" i="19"/>
  <c r="E4319" i="19"/>
  <c r="E4311" i="19"/>
  <c r="E4303" i="19"/>
  <c r="E4295" i="19"/>
  <c r="E4287" i="19"/>
  <c r="E4279" i="19"/>
  <c r="E4271" i="19"/>
  <c r="E4263" i="19"/>
  <c r="E4255" i="19"/>
  <c r="E4247" i="19"/>
  <c r="E4239" i="19"/>
  <c r="E4231" i="19"/>
  <c r="E4223" i="19"/>
  <c r="E4215" i="19"/>
  <c r="E4207" i="19"/>
  <c r="E4199" i="19"/>
  <c r="E4191" i="19"/>
  <c r="E4183" i="19"/>
  <c r="E4175" i="19"/>
  <c r="E4167" i="19"/>
  <c r="E4159" i="19"/>
  <c r="E4151" i="19"/>
  <c r="E4143" i="19"/>
  <c r="E4135" i="19"/>
  <c r="E4127" i="19"/>
  <c r="E4119" i="19"/>
  <c r="E4111" i="19"/>
  <c r="E5486" i="19"/>
  <c r="E5478" i="19"/>
  <c r="E5470" i="19"/>
  <c r="E5462" i="19"/>
  <c r="E5454" i="19"/>
  <c r="E5446" i="19"/>
  <c r="E5438" i="19"/>
  <c r="E5430" i="19"/>
  <c r="E5422" i="19"/>
  <c r="E5414" i="19"/>
  <c r="E5406" i="19"/>
  <c r="E5398" i="19"/>
  <c r="E5390" i="19"/>
  <c r="E5382" i="19"/>
  <c r="E5374" i="19"/>
  <c r="E5366" i="19"/>
  <c r="E5358" i="19"/>
  <c r="E5350" i="19"/>
  <c r="E5342" i="19"/>
  <c r="E5334" i="19"/>
  <c r="E5326" i="19"/>
  <c r="E5318" i="19"/>
  <c r="E5310" i="19"/>
  <c r="E5302" i="19"/>
  <c r="E5294" i="19"/>
  <c r="E5286" i="19"/>
  <c r="E5278" i="19"/>
  <c r="E5270" i="19"/>
  <c r="E5262" i="19"/>
  <c r="E5254" i="19"/>
  <c r="E5246" i="19"/>
  <c r="E5238" i="19"/>
  <c r="E5230" i="19"/>
  <c r="E5222" i="19"/>
  <c r="E5214" i="19"/>
  <c r="E5206" i="19"/>
  <c r="E5198" i="19"/>
  <c r="E5190" i="19"/>
  <c r="E5182" i="19"/>
  <c r="E5174" i="19"/>
  <c r="E5166" i="19"/>
  <c r="E5158" i="19"/>
  <c r="E5150" i="19"/>
  <c r="E5142" i="19"/>
  <c r="E5134" i="19"/>
  <c r="E5126" i="19"/>
  <c r="E5118" i="19"/>
  <c r="E5110" i="19"/>
  <c r="E5102" i="19"/>
  <c r="E5094" i="19"/>
  <c r="E5086" i="19"/>
  <c r="E5078" i="19"/>
  <c r="E5070" i="19"/>
  <c r="E5062" i="19"/>
  <c r="E5054" i="19"/>
  <c r="E5046" i="19"/>
  <c r="E5038" i="19"/>
  <c r="E5030" i="19"/>
  <c r="E5022" i="19"/>
  <c r="E5014" i="19"/>
  <c r="E5006" i="19"/>
  <c r="E4998" i="19"/>
  <c r="E4990" i="19"/>
  <c r="E4982" i="19"/>
  <c r="E4974" i="19"/>
  <c r="E4966" i="19"/>
  <c r="E4958" i="19"/>
  <c r="E4950" i="19"/>
  <c r="E4942" i="19"/>
  <c r="E4934" i="19"/>
  <c r="E4926" i="19"/>
  <c r="E4918" i="19"/>
  <c r="E4910" i="19"/>
  <c r="E4902" i="19"/>
  <c r="E4894" i="19"/>
  <c r="E4886" i="19"/>
  <c r="E4878" i="19"/>
  <c r="E4870" i="19"/>
  <c r="E4862" i="19"/>
  <c r="E4854" i="19"/>
  <c r="E4846" i="19"/>
  <c r="E4838" i="19"/>
  <c r="E4830" i="19"/>
  <c r="E4822" i="19"/>
  <c r="E4814" i="19"/>
  <c r="E4806" i="19"/>
  <c r="E4798" i="19"/>
  <c r="E4790" i="19"/>
  <c r="E4782" i="19"/>
  <c r="E4774" i="19"/>
  <c r="E4766" i="19"/>
  <c r="E4758" i="19"/>
  <c r="E4750" i="19"/>
  <c r="E4742" i="19"/>
  <c r="E4734" i="19"/>
  <c r="E4726" i="19"/>
  <c r="E4718" i="19"/>
  <c r="E4710" i="19"/>
  <c r="E4702" i="19"/>
  <c r="E4694" i="19"/>
  <c r="E4686" i="19"/>
  <c r="E4678" i="19"/>
  <c r="E4670" i="19"/>
  <c r="E4662" i="19"/>
  <c r="E4654" i="19"/>
  <c r="E4646" i="19"/>
  <c r="E4638" i="19"/>
  <c r="E4630" i="19"/>
  <c r="E4622" i="19"/>
  <c r="E4614" i="19"/>
  <c r="E4606" i="19"/>
  <c r="E4598" i="19"/>
  <c r="E4590" i="19"/>
  <c r="E4582" i="19"/>
  <c r="E4574" i="19"/>
  <c r="E4566" i="19"/>
  <c r="E4558" i="19"/>
  <c r="E4550" i="19"/>
  <c r="E4542" i="19"/>
  <c r="E4534" i="19"/>
  <c r="E4526" i="19"/>
  <c r="E4518" i="19"/>
  <c r="E4510" i="19"/>
  <c r="E4502" i="19"/>
  <c r="E4494" i="19"/>
  <c r="E4486" i="19"/>
  <c r="E4478" i="19"/>
  <c r="E4470" i="19"/>
  <c r="E4462" i="19"/>
  <c r="E4454" i="19"/>
  <c r="E4446" i="19"/>
  <c r="E4438" i="19"/>
  <c r="E4430" i="19"/>
  <c r="E4422" i="19"/>
  <c r="E4414" i="19"/>
  <c r="E4406" i="19"/>
  <c r="E4398" i="19"/>
  <c r="E4390" i="19"/>
  <c r="E4382" i="19"/>
  <c r="E4374" i="19"/>
  <c r="E4366" i="19"/>
  <c r="E4358" i="19"/>
  <c r="E4350" i="19"/>
  <c r="E4342" i="19"/>
  <c r="E4334" i="19"/>
  <c r="E4326" i="19"/>
  <c r="E4318" i="19"/>
  <c r="E4310" i="19"/>
  <c r="E4302" i="19"/>
  <c r="E4294" i="19"/>
  <c r="E4286" i="19"/>
  <c r="E4278" i="19"/>
  <c r="E4270" i="19"/>
  <c r="E4262" i="19"/>
  <c r="E4254" i="19"/>
  <c r="E4246" i="19"/>
  <c r="E4238" i="19"/>
  <c r="E4230" i="19"/>
  <c r="E4222" i="19"/>
  <c r="E4214" i="19"/>
  <c r="E4206" i="19"/>
  <c r="E4198" i="19"/>
  <c r="E4190" i="19"/>
  <c r="E4182" i="19"/>
  <c r="E4174" i="19"/>
  <c r="E4166" i="19"/>
  <c r="E4158" i="19"/>
  <c r="E4150" i="19"/>
  <c r="E4142" i="19"/>
  <c r="E4134" i="19"/>
  <c r="E5101" i="19"/>
  <c r="E5093" i="19"/>
  <c r="E5085" i="19"/>
  <c r="E5077" i="19"/>
  <c r="E5069" i="19"/>
  <c r="E5061" i="19"/>
  <c r="E5053" i="19"/>
  <c r="E5045" i="19"/>
  <c r="E5037" i="19"/>
  <c r="E5029" i="19"/>
  <c r="E5021" i="19"/>
  <c r="E5013" i="19"/>
  <c r="E5005" i="19"/>
  <c r="E4997" i="19"/>
  <c r="E4989" i="19"/>
  <c r="E4981" i="19"/>
  <c r="E4973" i="19"/>
  <c r="E4965" i="19"/>
  <c r="E4957" i="19"/>
  <c r="E4949" i="19"/>
  <c r="E4941" i="19"/>
  <c r="E4933" i="19"/>
  <c r="E4925" i="19"/>
  <c r="E4917" i="19"/>
  <c r="E4909" i="19"/>
  <c r="E4901" i="19"/>
  <c r="E4893" i="19"/>
  <c r="E4885" i="19"/>
  <c r="E4877" i="19"/>
  <c r="E4869" i="19"/>
  <c r="E4861" i="19"/>
  <c r="E4853" i="19"/>
  <c r="E4845" i="19"/>
  <c r="E4837" i="19"/>
  <c r="E4829" i="19"/>
  <c r="E4821" i="19"/>
  <c r="E4813" i="19"/>
  <c r="E4805" i="19"/>
  <c r="E4797" i="19"/>
  <c r="E4789" i="19"/>
  <c r="E4781" i="19"/>
  <c r="E4773" i="19"/>
  <c r="E4765" i="19"/>
  <c r="E4757" i="19"/>
  <c r="E4749" i="19"/>
  <c r="E4741" i="19"/>
  <c r="E4733" i="19"/>
  <c r="E4725" i="19"/>
  <c r="E4717" i="19"/>
  <c r="E4709" i="19"/>
  <c r="E4701" i="19"/>
  <c r="E4693" i="19"/>
  <c r="E4685" i="19"/>
  <c r="E4677" i="19"/>
  <c r="E4669" i="19"/>
  <c r="E4661" i="19"/>
  <c r="E4653" i="19"/>
  <c r="E4645" i="19"/>
  <c r="E4637" i="19"/>
  <c r="E4629" i="19"/>
  <c r="E4621" i="19"/>
  <c r="E4613" i="19"/>
  <c r="E4605" i="19"/>
  <c r="E4597" i="19"/>
  <c r="E4589" i="19"/>
  <c r="E4581" i="19"/>
  <c r="E4573" i="19"/>
  <c r="E4565" i="19"/>
  <c r="E4557" i="19"/>
  <c r="E4549" i="19"/>
  <c r="E4541" i="19"/>
  <c r="E4533" i="19"/>
  <c r="E4525" i="19"/>
  <c r="E4517" i="19"/>
  <c r="E4509" i="19"/>
  <c r="E4501" i="19"/>
  <c r="E4493" i="19"/>
  <c r="E4485" i="19"/>
  <c r="E4477" i="19"/>
  <c r="E4469" i="19"/>
  <c r="E4461" i="19"/>
  <c r="E4453" i="19"/>
  <c r="E4445" i="19"/>
  <c r="E4437" i="19"/>
  <c r="E4429" i="19"/>
  <c r="E4188" i="19"/>
  <c r="E4180" i="19"/>
  <c r="E4172" i="19"/>
  <c r="E4164" i="19"/>
  <c r="E4156" i="19"/>
  <c r="E4148" i="19"/>
  <c r="E4140" i="19"/>
  <c r="E4132" i="19"/>
  <c r="E4124" i="19"/>
  <c r="E4116" i="19"/>
  <c r="E4108" i="19"/>
  <c r="E4100" i="19"/>
  <c r="E4092" i="19"/>
  <c r="E4084" i="19"/>
  <c r="E4076" i="19"/>
  <c r="E4068" i="19"/>
  <c r="E4060" i="19"/>
  <c r="E4052" i="19"/>
  <c r="E4044" i="19"/>
  <c r="E4036" i="19"/>
  <c r="E4028" i="19"/>
  <c r="E4020" i="19"/>
  <c r="E4012" i="19"/>
  <c r="E4004" i="19"/>
  <c r="E3996" i="19"/>
  <c r="E3988" i="19"/>
  <c r="E3980" i="19"/>
  <c r="E3972" i="19"/>
  <c r="E3964" i="19"/>
  <c r="E3956" i="19"/>
  <c r="E3948" i="19"/>
  <c r="E3940" i="19"/>
  <c r="E3932" i="19"/>
  <c r="E3924" i="19"/>
  <c r="E3916" i="19"/>
  <c r="E3908" i="19"/>
  <c r="E3900" i="19"/>
  <c r="E3892" i="19"/>
  <c r="E3884" i="19"/>
  <c r="E3876" i="19"/>
  <c r="E3868" i="19"/>
  <c r="E3860" i="19"/>
  <c r="E3852" i="19"/>
  <c r="E3844" i="19"/>
  <c r="E3836" i="19"/>
  <c r="E3828" i="19"/>
  <c r="E3820" i="19"/>
  <c r="E3812" i="19"/>
  <c r="E3804" i="19"/>
  <c r="E3796" i="19"/>
  <c r="E3788" i="19"/>
  <c r="E3780" i="19"/>
  <c r="E3772" i="19"/>
  <c r="E3764" i="19"/>
  <c r="E3756" i="19"/>
  <c r="E3748" i="19"/>
  <c r="E3740" i="19"/>
  <c r="E3732" i="19"/>
  <c r="E3724" i="19"/>
  <c r="E3716" i="19"/>
  <c r="E3708" i="19"/>
  <c r="E3700" i="19"/>
  <c r="E3692" i="19"/>
  <c r="E3684" i="19"/>
  <c r="E3676" i="19"/>
  <c r="E3668" i="19"/>
  <c r="E3660" i="19"/>
  <c r="E3652" i="19"/>
  <c r="E3644" i="19"/>
  <c r="E3636" i="19"/>
  <c r="E3628" i="19"/>
  <c r="E3620" i="19"/>
  <c r="E3612" i="19"/>
  <c r="E3604" i="19"/>
  <c r="E3596" i="19"/>
  <c r="E3588" i="19"/>
  <c r="E3580" i="19"/>
  <c r="E3572" i="19"/>
  <c r="E3564" i="19"/>
  <c r="E3556" i="19"/>
  <c r="E3548" i="19"/>
  <c r="E3540" i="19"/>
  <c r="E3532" i="19"/>
  <c r="E3524" i="19"/>
  <c r="E3516" i="19"/>
  <c r="E3508" i="19"/>
  <c r="E3500" i="19"/>
  <c r="E3492" i="19"/>
  <c r="E3484" i="19"/>
  <c r="E3476" i="19"/>
  <c r="E3468" i="19"/>
  <c r="E3460" i="19"/>
  <c r="E3452" i="19"/>
  <c r="E3444" i="19"/>
  <c r="E3436" i="19"/>
  <c r="E3428" i="19"/>
  <c r="E3420" i="19"/>
  <c r="E3412" i="19"/>
  <c r="E3404" i="19"/>
  <c r="E3396" i="19"/>
  <c r="E3388" i="19"/>
  <c r="E3380" i="19"/>
  <c r="E3372" i="19"/>
  <c r="E3364" i="19"/>
  <c r="E3356" i="19"/>
  <c r="E3348" i="19"/>
  <c r="E3340" i="19"/>
  <c r="E3332" i="19"/>
  <c r="E3324" i="19"/>
  <c r="E3316" i="19"/>
  <c r="E3308" i="19"/>
  <c r="E3300" i="19"/>
  <c r="E3292" i="19"/>
  <c r="E3284" i="19"/>
  <c r="E3276" i="19"/>
  <c r="E3268" i="19"/>
  <c r="E3260" i="19"/>
  <c r="E3252" i="19"/>
  <c r="E3244" i="19"/>
  <c r="E3236" i="19"/>
  <c r="E3228" i="19"/>
  <c r="E3220" i="19"/>
  <c r="E3212" i="19"/>
  <c r="E3204" i="19"/>
  <c r="E3196" i="19"/>
  <c r="E3188" i="19"/>
  <c r="E3180" i="19"/>
  <c r="E3172" i="19"/>
  <c r="E3164" i="19"/>
  <c r="E3156" i="19"/>
  <c r="E3148" i="19"/>
  <c r="E3140" i="19"/>
  <c r="E3132" i="19"/>
  <c r="E3124" i="19"/>
  <c r="E3116" i="19"/>
  <c r="E3108" i="19"/>
  <c r="E3100" i="19"/>
  <c r="E3092" i="19"/>
  <c r="E3084" i="19"/>
  <c r="E3076" i="19"/>
  <c r="E3068" i="19"/>
  <c r="E3060" i="19"/>
  <c r="E3052" i="19"/>
  <c r="E3044" i="19"/>
  <c r="E3036" i="19"/>
  <c r="E3028" i="19"/>
  <c r="E3020" i="19"/>
  <c r="E3012" i="19"/>
  <c r="E3004" i="19"/>
  <c r="E2996" i="19"/>
  <c r="E2988" i="19"/>
  <c r="E2980" i="19"/>
  <c r="E2972" i="19"/>
  <c r="E2964" i="19"/>
  <c r="E2956" i="19"/>
  <c r="E2948" i="19"/>
  <c r="E2940" i="19"/>
  <c r="E2932" i="19"/>
  <c r="E4227" i="19"/>
  <c r="E4219" i="19"/>
  <c r="E4211" i="19"/>
  <c r="E4203" i="19"/>
  <c r="E4195" i="19"/>
  <c r="E4187" i="19"/>
  <c r="E4179" i="19"/>
  <c r="E4171" i="19"/>
  <c r="E4163" i="19"/>
  <c r="E4155" i="19"/>
  <c r="E4147" i="19"/>
  <c r="E4139" i="19"/>
  <c r="E4131" i="19"/>
  <c r="E4123" i="19"/>
  <c r="E4115" i="19"/>
  <c r="E4107" i="19"/>
  <c r="E4099" i="19"/>
  <c r="E4091" i="19"/>
  <c r="E4083" i="19"/>
  <c r="E4075" i="19"/>
  <c r="E4067" i="19"/>
  <c r="E4059" i="19"/>
  <c r="E4051" i="19"/>
  <c r="E4043" i="19"/>
  <c r="E4035" i="19"/>
  <c r="E4027" i="19"/>
  <c r="E4019" i="19"/>
  <c r="E4011" i="19"/>
  <c r="E4003" i="19"/>
  <c r="E3995" i="19"/>
  <c r="E3987" i="19"/>
  <c r="E3979" i="19"/>
  <c r="E3971" i="19"/>
  <c r="E3963" i="19"/>
  <c r="E3955" i="19"/>
  <c r="E3947" i="19"/>
  <c r="E3939" i="19"/>
  <c r="E3931" i="19"/>
  <c r="E3923" i="19"/>
  <c r="E3915" i="19"/>
  <c r="E3907" i="19"/>
  <c r="E3899" i="19"/>
  <c r="E3891" i="19"/>
  <c r="E3883" i="19"/>
  <c r="E3875" i="19"/>
  <c r="E3867" i="19"/>
  <c r="E3859" i="19"/>
  <c r="E3851" i="19"/>
  <c r="E3843" i="19"/>
  <c r="E3835" i="19"/>
  <c r="E3827" i="19"/>
  <c r="E3819" i="19"/>
  <c r="E3811" i="19"/>
  <c r="E3803" i="19"/>
  <c r="E3795" i="19"/>
  <c r="E3787" i="19"/>
  <c r="E3779" i="19"/>
  <c r="E3771" i="19"/>
  <c r="E3763" i="19"/>
  <c r="E3755" i="19"/>
  <c r="E3747" i="19"/>
  <c r="E3739" i="19"/>
  <c r="E3731" i="19"/>
  <c r="E3723" i="19"/>
  <c r="E3715" i="19"/>
  <c r="E3707" i="19"/>
  <c r="E3699" i="19"/>
  <c r="E3691" i="19"/>
  <c r="E3683" i="19"/>
  <c r="E3675" i="19"/>
  <c r="E3667" i="19"/>
  <c r="E3659" i="19"/>
  <c r="E3651" i="19"/>
  <c r="E3643" i="19"/>
  <c r="E3635" i="19"/>
  <c r="E3627" i="19"/>
  <c r="E3619" i="19"/>
  <c r="E3611" i="19"/>
  <c r="E3603" i="19"/>
  <c r="E3595" i="19"/>
  <c r="E3587" i="19"/>
  <c r="E3579" i="19"/>
  <c r="E3571" i="19"/>
  <c r="E3563" i="19"/>
  <c r="E3555" i="19"/>
  <c r="E3547" i="19"/>
  <c r="E3539" i="19"/>
  <c r="E3531" i="19"/>
  <c r="E3523" i="19"/>
  <c r="E3515" i="19"/>
  <c r="E3507" i="19"/>
  <c r="E3499" i="19"/>
  <c r="E3491" i="19"/>
  <c r="E3483" i="19"/>
  <c r="E3475" i="19"/>
  <c r="E3467" i="19"/>
  <c r="E3459" i="19"/>
  <c r="E3451" i="19"/>
  <c r="E3443" i="19"/>
  <c r="E3435" i="19"/>
  <c r="E3427" i="19"/>
  <c r="E3419" i="19"/>
  <c r="E3411" i="19"/>
  <c r="E3403" i="19"/>
  <c r="E3395" i="19"/>
  <c r="E3387" i="19"/>
  <c r="E3379" i="19"/>
  <c r="E3371" i="19"/>
  <c r="E3363" i="19"/>
  <c r="E3355" i="19"/>
  <c r="E3347" i="19"/>
  <c r="E3339" i="19"/>
  <c r="E3331" i="19"/>
  <c r="E3323" i="19"/>
  <c r="E3315" i="19"/>
  <c r="E3307" i="19"/>
  <c r="E3299" i="19"/>
  <c r="E3291" i="19"/>
  <c r="E3283" i="19"/>
  <c r="E3275" i="19"/>
  <c r="E3267" i="19"/>
  <c r="E3259" i="19"/>
  <c r="E3251" i="19"/>
  <c r="E3243" i="19"/>
  <c r="E3235" i="19"/>
  <c r="E3227" i="19"/>
  <c r="E3219" i="19"/>
  <c r="E3211" i="19"/>
  <c r="E3203" i="19"/>
  <c r="E3195" i="19"/>
  <c r="E3187" i="19"/>
  <c r="E3179" i="19"/>
  <c r="E3171" i="19"/>
  <c r="E3163" i="19"/>
  <c r="E3155" i="19"/>
  <c r="E3147" i="19"/>
  <c r="E3139" i="19"/>
  <c r="E3131" i="19"/>
  <c r="E3123" i="19"/>
  <c r="E3115" i="19"/>
  <c r="E3107" i="19"/>
  <c r="E3099" i="19"/>
  <c r="E3091" i="19"/>
  <c r="E3083" i="19"/>
  <c r="E3075" i="19"/>
  <c r="E3067" i="19"/>
  <c r="E3059" i="19"/>
  <c r="E3051" i="19"/>
  <c r="E3043" i="19"/>
  <c r="E3035" i="19"/>
  <c r="E3027" i="19"/>
  <c r="E2803" i="19"/>
  <c r="E3914" i="19"/>
  <c r="E3906" i="19"/>
  <c r="E3898" i="19"/>
  <c r="E3890" i="19"/>
  <c r="E3882" i="19"/>
  <c r="E3874" i="19"/>
  <c r="E3866" i="19"/>
  <c r="E3858" i="19"/>
  <c r="E3850" i="19"/>
  <c r="E3842" i="19"/>
  <c r="E3834" i="19"/>
  <c r="E3826" i="19"/>
  <c r="E3818" i="19"/>
  <c r="E3810" i="19"/>
  <c r="E3802" i="19"/>
  <c r="E3794" i="19"/>
  <c r="E3786" i="19"/>
  <c r="E3778" i="19"/>
  <c r="E3770" i="19"/>
  <c r="E3762" i="19"/>
  <c r="E3754" i="19"/>
  <c r="E3746" i="19"/>
  <c r="E3738" i="19"/>
  <c r="E3730" i="19"/>
  <c r="E3722" i="19"/>
  <c r="E3714" i="19"/>
  <c r="E3706" i="19"/>
  <c r="E3698" i="19"/>
  <c r="E3690" i="19"/>
  <c r="E3682" i="19"/>
  <c r="E3674" i="19"/>
  <c r="E3666" i="19"/>
  <c r="E3658" i="19"/>
  <c r="E3650" i="19"/>
  <c r="E3642" i="19"/>
  <c r="E3634" i="19"/>
  <c r="E3626" i="19"/>
  <c r="E3618" i="19"/>
  <c r="E3610" i="19"/>
  <c r="E3602" i="19"/>
  <c r="E3594" i="19"/>
  <c r="E3586" i="19"/>
  <c r="E3578" i="19"/>
  <c r="E3570" i="19"/>
  <c r="E3562" i="19"/>
  <c r="E3554" i="19"/>
  <c r="E3546" i="19"/>
  <c r="E3538" i="19"/>
  <c r="E3530" i="19"/>
  <c r="E3522" i="19"/>
  <c r="E3514" i="19"/>
  <c r="E3506" i="19"/>
  <c r="E3498" i="19"/>
  <c r="E3490" i="19"/>
  <c r="E3482" i="19"/>
  <c r="E3474" i="19"/>
  <c r="E3466" i="19"/>
  <c r="E3458" i="19"/>
  <c r="E3450" i="19"/>
  <c r="E3442" i="19"/>
  <c r="E3434" i="19"/>
  <c r="E3426" i="19"/>
  <c r="E3418" i="19"/>
  <c r="E3410" i="19"/>
  <c r="E3402" i="19"/>
  <c r="E3394" i="19"/>
  <c r="E3386" i="19"/>
  <c r="E3378" i="19"/>
  <c r="E3370" i="19"/>
  <c r="E3362" i="19"/>
  <c r="E3354" i="19"/>
  <c r="E3346" i="19"/>
  <c r="E3338" i="19"/>
  <c r="E3330" i="19"/>
  <c r="E3322" i="19"/>
  <c r="E3314" i="19"/>
  <c r="E3306" i="19"/>
  <c r="E3298" i="19"/>
  <c r="E3290" i="19"/>
  <c r="E3282" i="19"/>
  <c r="E3274" i="19"/>
  <c r="E3266" i="19"/>
  <c r="E3258" i="19"/>
  <c r="E3250" i="19"/>
  <c r="E3242" i="19"/>
  <c r="E3234" i="19"/>
  <c r="E3226" i="19"/>
  <c r="E3218" i="19"/>
  <c r="E3210" i="19"/>
  <c r="E3202" i="19"/>
  <c r="E3194" i="19"/>
  <c r="E3186" i="19"/>
  <c r="E3178" i="19"/>
  <c r="E3170" i="19"/>
  <c r="E3162" i="19"/>
  <c r="E3154" i="19"/>
  <c r="E3146" i="19"/>
  <c r="E3138" i="19"/>
  <c r="E3130" i="19"/>
  <c r="E3122" i="19"/>
  <c r="E3114" i="19"/>
  <c r="E3106" i="19"/>
  <c r="E3098" i="19"/>
  <c r="E3090" i="19"/>
  <c r="E3082" i="19"/>
  <c r="E3074" i="19"/>
  <c r="E3066" i="19"/>
  <c r="E3058" i="19"/>
  <c r="E3050" i="19"/>
  <c r="E3042" i="19"/>
  <c r="E3034" i="19"/>
  <c r="E3026" i="19"/>
  <c r="E3018" i="19"/>
  <c r="E3010" i="19"/>
  <c r="E3002" i="19"/>
  <c r="E2994" i="19"/>
  <c r="E2986" i="19"/>
  <c r="E2978" i="19"/>
  <c r="E2970" i="19"/>
  <c r="E2962" i="19"/>
  <c r="E2954" i="19"/>
  <c r="E2946" i="19"/>
  <c r="E2938" i="19"/>
  <c r="E2930" i="19"/>
  <c r="E2922" i="19"/>
  <c r="E2914" i="19"/>
  <c r="E2906" i="19"/>
  <c r="E2898" i="19"/>
  <c r="E2890" i="19"/>
  <c r="E2882" i="19"/>
  <c r="E2874" i="19"/>
  <c r="E2866" i="19"/>
  <c r="E2858" i="19"/>
  <c r="E2850" i="19"/>
  <c r="E2842" i="19"/>
  <c r="E2834" i="19"/>
  <c r="E2826" i="19"/>
  <c r="E2818" i="19"/>
  <c r="E2810" i="19"/>
  <c r="E2802" i="19"/>
  <c r="E2794" i="19"/>
  <c r="E2786" i="19"/>
  <c r="E2778" i="19"/>
  <c r="E2770" i="19"/>
  <c r="E2762" i="19"/>
  <c r="E2754" i="19"/>
  <c r="E2746" i="19"/>
  <c r="E2738" i="19"/>
  <c r="E2730" i="19"/>
  <c r="E2722" i="19"/>
  <c r="E2714" i="19"/>
  <c r="E2706" i="19"/>
  <c r="E2698" i="19"/>
  <c r="E2690" i="19"/>
  <c r="E2682" i="19"/>
  <c r="E2674" i="19"/>
  <c r="E2666" i="19"/>
  <c r="E2658" i="19"/>
  <c r="E2650" i="19"/>
  <c r="E2642" i="19"/>
  <c r="E2634" i="19"/>
  <c r="E3841" i="19"/>
  <c r="E3833" i="19"/>
  <c r="E3825" i="19"/>
  <c r="E3817" i="19"/>
  <c r="E3809" i="19"/>
  <c r="E3801" i="19"/>
  <c r="E3793" i="19"/>
  <c r="E3785" i="19"/>
  <c r="E3777" i="19"/>
  <c r="E3769" i="19"/>
  <c r="E3761" i="19"/>
  <c r="E3753" i="19"/>
  <c r="E3745" i="19"/>
  <c r="E3737" i="19"/>
  <c r="E3729" i="19"/>
  <c r="E3721" i="19"/>
  <c r="E3713" i="19"/>
  <c r="E3705" i="19"/>
  <c r="E3697" i="19"/>
  <c r="E3689" i="19"/>
  <c r="E3681" i="19"/>
  <c r="E3673" i="19"/>
  <c r="E3665" i="19"/>
  <c r="E3657" i="19"/>
  <c r="E3649" i="19"/>
  <c r="E3641" i="19"/>
  <c r="E3633" i="19"/>
  <c r="E3625" i="19"/>
  <c r="E3617" i="19"/>
  <c r="E3609" i="19"/>
  <c r="E3601" i="19"/>
  <c r="E3593" i="19"/>
  <c r="E3585" i="19"/>
  <c r="E3577" i="19"/>
  <c r="E3569" i="19"/>
  <c r="E3561" i="19"/>
  <c r="E3553" i="19"/>
  <c r="E3545" i="19"/>
  <c r="E3537" i="19"/>
  <c r="E3529" i="19"/>
  <c r="E3521" i="19"/>
  <c r="E3513" i="19"/>
  <c r="E3505" i="19"/>
  <c r="E3497" i="19"/>
  <c r="E3489" i="19"/>
  <c r="E3481" i="19"/>
  <c r="E3473" i="19"/>
  <c r="E3465" i="19"/>
  <c r="E3457" i="19"/>
  <c r="E3449" i="19"/>
  <c r="E3441" i="19"/>
  <c r="E3433" i="19"/>
  <c r="E3425" i="19"/>
  <c r="E3417" i="19"/>
  <c r="E3409" i="19"/>
  <c r="E3401" i="19"/>
  <c r="E3393" i="19"/>
  <c r="E3385" i="19"/>
  <c r="E3377" i="19"/>
  <c r="E3369" i="19"/>
  <c r="E3361" i="19"/>
  <c r="E3353" i="19"/>
  <c r="E3345" i="19"/>
  <c r="E3337" i="19"/>
  <c r="E3329" i="19"/>
  <c r="E3321" i="19"/>
  <c r="E3313" i="19"/>
  <c r="E3305" i="19"/>
  <c r="E3297" i="19"/>
  <c r="E3289" i="19"/>
  <c r="E3281" i="19"/>
  <c r="E3273" i="19"/>
  <c r="E3265" i="19"/>
  <c r="E3257" i="19"/>
  <c r="E3249" i="19"/>
  <c r="E3241" i="19"/>
  <c r="E3233" i="19"/>
  <c r="E3225" i="19"/>
  <c r="E3217" i="19"/>
  <c r="E3209" i="19"/>
  <c r="E3201" i="19"/>
  <c r="E3193" i="19"/>
  <c r="E2401" i="19"/>
  <c r="E4408" i="19"/>
  <c r="E4400" i="19"/>
  <c r="E4392" i="19"/>
  <c r="E4384" i="19"/>
  <c r="E4376" i="19"/>
  <c r="E4368" i="19"/>
  <c r="E4360" i="19"/>
  <c r="E4352" i="19"/>
  <c r="E4344" i="19"/>
  <c r="E4336" i="19"/>
  <c r="E4328" i="19"/>
  <c r="E4320" i="19"/>
  <c r="E4312" i="19"/>
  <c r="E4304" i="19"/>
  <c r="E4296" i="19"/>
  <c r="E4288" i="19"/>
  <c r="E4280" i="19"/>
  <c r="E4272" i="19"/>
  <c r="E4264" i="19"/>
  <c r="E4256" i="19"/>
  <c r="E4248" i="19"/>
  <c r="E4240" i="19"/>
  <c r="E4232" i="19"/>
  <c r="E4224" i="19"/>
  <c r="E4216" i="19"/>
  <c r="E4208" i="19"/>
  <c r="E4200" i="19"/>
  <c r="E4192" i="19"/>
  <c r="E4184" i="19"/>
  <c r="E4176" i="19"/>
  <c r="E4168" i="19"/>
  <c r="E4160" i="19"/>
  <c r="E4152" i="19"/>
  <c r="E4144" i="19"/>
  <c r="E4136" i="19"/>
  <c r="E4128" i="19"/>
  <c r="E4120" i="19"/>
  <c r="E4112" i="19"/>
  <c r="E4104" i="19"/>
  <c r="E4096" i="19"/>
  <c r="E4080" i="19"/>
  <c r="E4072" i="19"/>
  <c r="E4064" i="19"/>
  <c r="E4056" i="19"/>
  <c r="E4048" i="19"/>
  <c r="E4040" i="19"/>
  <c r="E4032" i="19"/>
  <c r="E4024" i="19"/>
  <c r="E4016" i="19"/>
  <c r="E4008" i="19"/>
  <c r="E4000" i="19"/>
  <c r="E3992" i="19"/>
  <c r="E3984" i="19"/>
  <c r="E3976" i="19"/>
  <c r="E3968" i="19"/>
  <c r="E3960" i="19"/>
  <c r="E3952" i="19"/>
  <c r="E3944" i="19"/>
  <c r="E3936" i="19"/>
  <c r="E3928" i="19"/>
  <c r="E3920" i="19"/>
  <c r="E3912" i="19"/>
  <c r="E3896" i="19"/>
  <c r="E3888" i="19"/>
  <c r="E3880" i="19"/>
  <c r="E3872" i="19"/>
  <c r="E3864" i="19"/>
  <c r="E3856" i="19"/>
  <c r="E3848" i="19"/>
  <c r="E3840" i="19"/>
  <c r="E3832" i="19"/>
  <c r="E3824" i="19"/>
  <c r="E3816" i="19"/>
  <c r="E3808" i="19"/>
  <c r="E3800" i="19"/>
  <c r="E4103" i="19"/>
  <c r="E4095" i="19"/>
  <c r="E4087" i="19"/>
  <c r="E4079" i="19"/>
  <c r="E4071" i="19"/>
  <c r="E4063" i="19"/>
  <c r="E4055" i="19"/>
  <c r="E4047" i="19"/>
  <c r="E4039" i="19"/>
  <c r="E4031" i="19"/>
  <c r="E4023" i="19"/>
  <c r="E4015" i="19"/>
  <c r="E4007" i="19"/>
  <c r="E3999" i="19"/>
  <c r="E3991" i="19"/>
  <c r="E3983" i="19"/>
  <c r="E3975" i="19"/>
  <c r="E3967" i="19"/>
  <c r="E3959" i="19"/>
  <c r="E3951" i="19"/>
  <c r="E3943" i="19"/>
  <c r="E3935" i="19"/>
  <c r="E3927" i="19"/>
  <c r="E3919" i="19"/>
  <c r="E3911" i="19"/>
  <c r="E3903" i="19"/>
  <c r="E3895" i="19"/>
  <c r="E3887" i="19"/>
  <c r="E3879" i="19"/>
  <c r="E3871" i="19"/>
  <c r="E3863" i="19"/>
  <c r="E3855" i="19"/>
  <c r="E3847" i="19"/>
  <c r="E3839" i="19"/>
  <c r="E3831" i="19"/>
  <c r="E3823" i="19"/>
  <c r="E3815" i="19"/>
  <c r="E3807" i="19"/>
  <c r="E3799" i="19"/>
  <c r="E3791" i="19"/>
  <c r="E3783" i="19"/>
  <c r="E3775" i="19"/>
  <c r="E3767" i="19"/>
  <c r="E3759" i="19"/>
  <c r="E3751" i="19"/>
  <c r="E3743" i="19"/>
  <c r="E3735" i="19"/>
  <c r="E3727" i="19"/>
  <c r="E3719" i="19"/>
  <c r="E3711" i="19"/>
  <c r="E3703" i="19"/>
  <c r="E3695" i="19"/>
  <c r="E3687" i="19"/>
  <c r="E3679" i="19"/>
  <c r="E3671" i="19"/>
  <c r="E3663" i="19"/>
  <c r="E3655" i="19"/>
  <c r="E3647" i="19"/>
  <c r="E3639" i="19"/>
  <c r="E3631" i="19"/>
  <c r="E3623" i="19"/>
  <c r="E3615" i="19"/>
  <c r="E3607" i="19"/>
  <c r="E3599" i="19"/>
  <c r="E3591" i="19"/>
  <c r="E3583" i="19"/>
  <c r="E3575" i="19"/>
  <c r="E3567" i="19"/>
  <c r="E3559" i="19"/>
  <c r="E3551" i="19"/>
  <c r="E3543" i="19"/>
  <c r="E3535" i="19"/>
  <c r="E3527" i="19"/>
  <c r="E3519" i="19"/>
  <c r="E3511" i="19"/>
  <c r="E3503" i="19"/>
  <c r="E3495" i="19"/>
  <c r="E3487" i="19"/>
  <c r="E3479" i="19"/>
  <c r="E3471" i="19"/>
  <c r="E3463" i="19"/>
  <c r="E3455" i="19"/>
  <c r="E3447" i="19"/>
  <c r="E3439" i="19"/>
  <c r="E3431" i="19"/>
  <c r="E3423" i="19"/>
  <c r="E3415" i="19"/>
  <c r="E3407" i="19"/>
  <c r="E3399" i="19"/>
  <c r="E3391" i="19"/>
  <c r="E3383" i="19"/>
  <c r="E3375" i="19"/>
  <c r="E3367" i="19"/>
  <c r="E4126" i="19"/>
  <c r="E4118" i="19"/>
  <c r="E4110" i="19"/>
  <c r="E4102" i="19"/>
  <c r="E4094" i="19"/>
  <c r="E4086" i="19"/>
  <c r="E4078" i="19"/>
  <c r="E4070" i="19"/>
  <c r="E4062" i="19"/>
  <c r="E4054" i="19"/>
  <c r="E4046" i="19"/>
  <c r="E4038" i="19"/>
  <c r="E4030" i="19"/>
  <c r="E4022" i="19"/>
  <c r="E4014" i="19"/>
  <c r="E4006" i="19"/>
  <c r="E3998" i="19"/>
  <c r="E3990" i="19"/>
  <c r="E3982" i="19"/>
  <c r="E3974" i="19"/>
  <c r="E3966" i="19"/>
  <c r="E3958" i="19"/>
  <c r="E3950" i="19"/>
  <c r="E3942" i="19"/>
  <c r="E3934" i="19"/>
  <c r="E3926" i="19"/>
  <c r="E3918" i="19"/>
  <c r="E3910" i="19"/>
  <c r="E3902" i="19"/>
  <c r="E3894" i="19"/>
  <c r="E3886" i="19"/>
  <c r="E3878" i="19"/>
  <c r="E3870" i="19"/>
  <c r="E3862" i="19"/>
  <c r="E3854" i="19"/>
  <c r="E3846" i="19"/>
  <c r="E3838" i="19"/>
  <c r="E3830" i="19"/>
  <c r="E3822" i="19"/>
  <c r="E3814" i="19"/>
  <c r="E3806" i="19"/>
  <c r="E3798" i="19"/>
  <c r="E3790" i="19"/>
  <c r="E3782" i="19"/>
  <c r="E3774" i="19"/>
  <c r="E3766" i="19"/>
  <c r="E3758" i="19"/>
  <c r="E3750" i="19"/>
  <c r="E3742" i="19"/>
  <c r="E3734" i="19"/>
  <c r="E3726" i="19"/>
  <c r="E3718" i="19"/>
  <c r="E3710" i="19"/>
  <c r="E3702" i="19"/>
  <c r="E3694" i="19"/>
  <c r="E3686" i="19"/>
  <c r="E3678" i="19"/>
  <c r="E3670" i="19"/>
  <c r="E3662" i="19"/>
  <c r="E3654" i="19"/>
  <c r="E3646" i="19"/>
  <c r="E3638" i="19"/>
  <c r="E3630" i="19"/>
  <c r="E3622" i="19"/>
  <c r="E3614" i="19"/>
  <c r="E3606" i="19"/>
  <c r="E3598" i="19"/>
  <c r="E3590" i="19"/>
  <c r="E3582" i="19"/>
  <c r="E3574" i="19"/>
  <c r="E3566" i="19"/>
  <c r="E3558" i="19"/>
  <c r="E3550" i="19"/>
  <c r="E3542" i="19"/>
  <c r="E3534" i="19"/>
  <c r="E3526" i="19"/>
  <c r="E3518" i="19"/>
  <c r="E3510" i="19"/>
  <c r="E3502" i="19"/>
  <c r="E3494" i="19"/>
  <c r="E3486" i="19"/>
  <c r="E3478" i="19"/>
  <c r="E3470" i="19"/>
  <c r="E3446" i="19"/>
  <c r="E4421" i="19"/>
  <c r="E4413" i="19"/>
  <c r="E4405" i="19"/>
  <c r="E4397" i="19"/>
  <c r="E4389" i="19"/>
  <c r="E4381" i="19"/>
  <c r="E4373" i="19"/>
  <c r="E4365" i="19"/>
  <c r="E4357" i="19"/>
  <c r="E4349" i="19"/>
  <c r="E4341" i="19"/>
  <c r="E4333" i="19"/>
  <c r="E4325" i="19"/>
  <c r="E4317" i="19"/>
  <c r="E4309" i="19"/>
  <c r="E4301" i="19"/>
  <c r="E4293" i="19"/>
  <c r="E4285" i="19"/>
  <c r="E4277" i="19"/>
  <c r="E4269" i="19"/>
  <c r="E4261" i="19"/>
  <c r="E4253" i="19"/>
  <c r="E4245" i="19"/>
  <c r="E4237" i="19"/>
  <c r="E4229" i="19"/>
  <c r="E4221" i="19"/>
  <c r="E4213" i="19"/>
  <c r="E4205" i="19"/>
  <c r="E4197" i="19"/>
  <c r="E4189" i="19"/>
  <c r="E4181" i="19"/>
  <c r="E4173" i="19"/>
  <c r="E4165" i="19"/>
  <c r="E4157" i="19"/>
  <c r="E4149" i="19"/>
  <c r="E4141" i="19"/>
  <c r="E4133" i="19"/>
  <c r="E4125" i="19"/>
  <c r="E4117" i="19"/>
  <c r="E4109" i="19"/>
  <c r="E4101" i="19"/>
  <c r="E4093" i="19"/>
  <c r="E4085" i="19"/>
  <c r="E4077" i="19"/>
  <c r="E4069" i="19"/>
  <c r="E4061" i="19"/>
  <c r="E4053" i="19"/>
  <c r="E4045" i="19"/>
  <c r="E4037" i="19"/>
  <c r="E4029" i="19"/>
  <c r="E4021" i="19"/>
  <c r="E4013" i="19"/>
  <c r="E4005" i="19"/>
  <c r="E3997" i="19"/>
  <c r="E3989" i="19"/>
  <c r="E3981" i="19"/>
  <c r="E3973" i="19"/>
  <c r="E3965" i="19"/>
  <c r="E3957" i="19"/>
  <c r="E3949" i="19"/>
  <c r="E3941" i="19"/>
  <c r="E3933" i="19"/>
  <c r="E3925" i="19"/>
  <c r="E3917" i="19"/>
  <c r="E3909" i="19"/>
  <c r="E3901" i="19"/>
  <c r="E3893" i="19"/>
  <c r="E3885" i="19"/>
  <c r="E3877" i="19"/>
  <c r="E3869" i="19"/>
  <c r="E3357" i="19"/>
  <c r="E2924" i="19"/>
  <c r="E2916" i="19"/>
  <c r="E2908" i="19"/>
  <c r="E2900" i="19"/>
  <c r="E2892" i="19"/>
  <c r="E2884" i="19"/>
  <c r="E2876" i="19"/>
  <c r="E2868" i="19"/>
  <c r="E2860" i="19"/>
  <c r="E2852" i="19"/>
  <c r="E2844" i="19"/>
  <c r="E2836" i="19"/>
  <c r="E2828" i="19"/>
  <c r="E2820" i="19"/>
  <c r="E2812" i="19"/>
  <c r="E2804" i="19"/>
  <c r="E2796" i="19"/>
  <c r="E2788" i="19"/>
  <c r="E2780" i="19"/>
  <c r="E2772" i="19"/>
  <c r="E2764" i="19"/>
  <c r="E2756" i="19"/>
  <c r="E2748" i="19"/>
  <c r="E2740" i="19"/>
  <c r="E2732" i="19"/>
  <c r="E2724" i="19"/>
  <c r="E2716" i="19"/>
  <c r="E2708" i="19"/>
  <c r="E2700" i="19"/>
  <c r="E2692" i="19"/>
  <c r="E2684" i="19"/>
  <c r="E2676" i="19"/>
  <c r="E2668" i="19"/>
  <c r="E2660" i="19"/>
  <c r="E2652" i="19"/>
  <c r="E2644" i="19"/>
  <c r="E2636" i="19"/>
  <c r="E2628" i="19"/>
  <c r="E2620" i="19"/>
  <c r="E2612" i="19"/>
  <c r="E2604" i="19"/>
  <c r="E2596" i="19"/>
  <c r="E2588" i="19"/>
  <c r="E2580" i="19"/>
  <c r="E2572" i="19"/>
  <c r="E2564" i="19"/>
  <c r="E2556" i="19"/>
  <c r="E2548" i="19"/>
  <c r="E2540" i="19"/>
  <c r="E2532" i="19"/>
  <c r="E2524" i="19"/>
  <c r="E2516" i="19"/>
  <c r="E2508" i="19"/>
  <c r="E2500" i="19"/>
  <c r="E2492" i="19"/>
  <c r="E2484" i="19"/>
  <c r="E2476" i="19"/>
  <c r="E2468" i="19"/>
  <c r="E2460" i="19"/>
  <c r="E2452" i="19"/>
  <c r="E2444" i="19"/>
  <c r="E2436" i="19"/>
  <c r="E2428" i="19"/>
  <c r="E2420" i="19"/>
  <c r="E2412" i="19"/>
  <c r="E2404" i="19"/>
  <c r="E2396" i="19"/>
  <c r="E2388" i="19"/>
  <c r="E2380" i="19"/>
  <c r="E2372" i="19"/>
  <c r="E2364" i="19"/>
  <c r="E2356" i="19"/>
  <c r="E2348" i="19"/>
  <c r="E2340" i="19"/>
  <c r="E2332" i="19"/>
  <c r="E2324" i="19"/>
  <c r="E2316" i="19"/>
  <c r="E2308" i="19"/>
  <c r="E2300" i="19"/>
  <c r="E2292" i="19"/>
  <c r="E2284" i="19"/>
  <c r="E2276" i="19"/>
  <c r="E2268" i="19"/>
  <c r="E2260" i="19"/>
  <c r="E2252" i="19"/>
  <c r="E2244" i="19"/>
  <c r="E2236" i="19"/>
  <c r="E2228" i="19"/>
  <c r="E2220" i="19"/>
  <c r="E2212" i="19"/>
  <c r="E2204" i="19"/>
  <c r="E2196" i="19"/>
  <c r="E2188" i="19"/>
  <c r="E2180" i="19"/>
  <c r="E2172" i="19"/>
  <c r="E2164" i="19"/>
  <c r="E2156" i="19"/>
  <c r="E2148" i="19"/>
  <c r="E2140" i="19"/>
  <c r="E2132" i="19"/>
  <c r="E2124" i="19"/>
  <c r="E2116" i="19"/>
  <c r="E2108" i="19"/>
  <c r="E2100" i="19"/>
  <c r="E2092" i="19"/>
  <c r="E2084" i="19"/>
  <c r="E2076" i="19"/>
  <c r="E2068" i="19"/>
  <c r="E2060" i="19"/>
  <c r="E2052" i="19"/>
  <c r="E2044" i="19"/>
  <c r="E2036" i="19"/>
  <c r="E2028" i="19"/>
  <c r="E2020" i="19"/>
  <c r="E2012" i="19"/>
  <c r="E2004" i="19"/>
  <c r="E1996" i="19"/>
  <c r="E1988" i="19"/>
  <c r="E1980" i="19"/>
  <c r="E1972" i="19"/>
  <c r="E1964" i="19"/>
  <c r="E1956" i="19"/>
  <c r="E1948" i="19"/>
  <c r="E1940" i="19"/>
  <c r="E1932" i="19"/>
  <c r="E1924" i="19"/>
  <c r="E1916" i="19"/>
  <c r="E1908" i="19"/>
  <c r="E1900" i="19"/>
  <c r="E1892" i="19"/>
  <c r="E3019" i="19"/>
  <c r="E3011" i="19"/>
  <c r="E3003" i="19"/>
  <c r="E2995" i="19"/>
  <c r="E2987" i="19"/>
  <c r="E2979" i="19"/>
  <c r="E2971" i="19"/>
  <c r="E2963" i="19"/>
  <c r="E2955" i="19"/>
  <c r="E2947" i="19"/>
  <c r="E2939" i="19"/>
  <c r="E2931" i="19"/>
  <c r="E2923" i="19"/>
  <c r="E2915" i="19"/>
  <c r="E2907" i="19"/>
  <c r="E2899" i="19"/>
  <c r="E2891" i="19"/>
  <c r="E2883" i="19"/>
  <c r="E2875" i="19"/>
  <c r="E2867" i="19"/>
  <c r="E2859" i="19"/>
  <c r="E2851" i="19"/>
  <c r="E2843" i="19"/>
  <c r="E2835" i="19"/>
  <c r="E2827" i="19"/>
  <c r="E2819" i="19"/>
  <c r="E2811" i="19"/>
  <c r="E2795" i="19"/>
  <c r="E2787" i="19"/>
  <c r="E2779" i="19"/>
  <c r="E2771" i="19"/>
  <c r="E2763" i="19"/>
  <c r="E2755" i="19"/>
  <c r="E2747" i="19"/>
  <c r="E2739" i="19"/>
  <c r="E2731" i="19"/>
  <c r="E2723" i="19"/>
  <c r="E2715" i="19"/>
  <c r="E2707" i="19"/>
  <c r="E2699" i="19"/>
  <c r="E2691" i="19"/>
  <c r="E2683" i="19"/>
  <c r="E2675" i="19"/>
  <c r="E2667" i="19"/>
  <c r="E2659" i="19"/>
  <c r="E2651" i="19"/>
  <c r="E2643" i="19"/>
  <c r="E2635" i="19"/>
  <c r="E2627" i="19"/>
  <c r="E2619" i="19"/>
  <c r="E2611" i="19"/>
  <c r="E2603" i="19"/>
  <c r="E2595" i="19"/>
  <c r="E2587" i="19"/>
  <c r="E2579" i="19"/>
  <c r="E2571" i="19"/>
  <c r="E2563" i="19"/>
  <c r="E2555" i="19"/>
  <c r="E2547" i="19"/>
  <c r="E2539" i="19"/>
  <c r="E2531" i="19"/>
  <c r="E2523" i="19"/>
  <c r="E2515" i="19"/>
  <c r="E2507" i="19"/>
  <c r="E2499" i="19"/>
  <c r="E2491" i="19"/>
  <c r="E2483" i="19"/>
  <c r="E2475" i="19"/>
  <c r="E2467" i="19"/>
  <c r="E2459" i="19"/>
  <c r="E2451" i="19"/>
  <c r="E2443" i="19"/>
  <c r="E2435" i="19"/>
  <c r="E2427" i="19"/>
  <c r="E2419" i="19"/>
  <c r="E2411" i="19"/>
  <c r="E2403" i="19"/>
  <c r="E2395" i="19"/>
  <c r="E2387" i="19"/>
  <c r="E2379" i="19"/>
  <c r="E2371" i="19"/>
  <c r="E2363" i="19"/>
  <c r="E2355" i="19"/>
  <c r="E2347" i="19"/>
  <c r="E2339" i="19"/>
  <c r="E2331" i="19"/>
  <c r="E2323" i="19"/>
  <c r="E2315" i="19"/>
  <c r="E2307" i="19"/>
  <c r="E2299" i="19"/>
  <c r="E2291" i="19"/>
  <c r="E2283" i="19"/>
  <c r="E2275" i="19"/>
  <c r="E2267" i="19"/>
  <c r="E2259" i="19"/>
  <c r="E2251" i="19"/>
  <c r="E2243" i="19"/>
  <c r="E2235" i="19"/>
  <c r="E2227" i="19"/>
  <c r="E2219" i="19"/>
  <c r="E2211" i="19"/>
  <c r="E2203" i="19"/>
  <c r="E2195" i="19"/>
  <c r="E2187" i="19"/>
  <c r="E2179" i="19"/>
  <c r="E2171" i="19"/>
  <c r="E2163" i="19"/>
  <c r="E2155" i="19"/>
  <c r="E2147" i="19"/>
  <c r="E2139" i="19"/>
  <c r="E2131" i="19"/>
  <c r="E2123" i="19"/>
  <c r="E2115" i="19"/>
  <c r="E2107" i="19"/>
  <c r="E2099" i="19"/>
  <c r="E2091" i="19"/>
  <c r="E2083" i="19"/>
  <c r="E2075" i="19"/>
  <c r="E2067" i="19"/>
  <c r="E2059" i="19"/>
  <c r="E3185" i="19"/>
  <c r="E3177" i="19"/>
  <c r="E3169" i="19"/>
  <c r="E3161" i="19"/>
  <c r="E3153" i="19"/>
  <c r="E3145" i="19"/>
  <c r="E3137" i="19"/>
  <c r="E3129" i="19"/>
  <c r="E3121" i="19"/>
  <c r="E3113" i="19"/>
  <c r="E3105" i="19"/>
  <c r="E3097" i="19"/>
  <c r="E3089" i="19"/>
  <c r="E3081" i="19"/>
  <c r="E3073" i="19"/>
  <c r="E3065" i="19"/>
  <c r="E3057" i="19"/>
  <c r="E3049" i="19"/>
  <c r="E3041" i="19"/>
  <c r="E3033" i="19"/>
  <c r="E3025" i="19"/>
  <c r="E3017" i="19"/>
  <c r="E3009" i="19"/>
  <c r="E3001" i="19"/>
  <c r="E2993" i="19"/>
  <c r="E2985" i="19"/>
  <c r="E2977" i="19"/>
  <c r="E2969" i="19"/>
  <c r="E2961" i="19"/>
  <c r="E2953" i="19"/>
  <c r="E2945" i="19"/>
  <c r="E2937" i="19"/>
  <c r="E2929" i="19"/>
  <c r="E2921" i="19"/>
  <c r="E2913" i="19"/>
  <c r="E2905" i="19"/>
  <c r="E2897" i="19"/>
  <c r="E2889" i="19"/>
  <c r="E2881" i="19"/>
  <c r="E2873" i="19"/>
  <c r="E2865" i="19"/>
  <c r="E2857" i="19"/>
  <c r="E2849" i="19"/>
  <c r="E2841" i="19"/>
  <c r="E2833" i="19"/>
  <c r="E2825" i="19"/>
  <c r="E2817" i="19"/>
  <c r="E2809" i="19"/>
  <c r="E2801" i="19"/>
  <c r="E2793" i="19"/>
  <c r="E2785" i="19"/>
  <c r="E2777" i="19"/>
  <c r="E2769" i="19"/>
  <c r="E2761" i="19"/>
  <c r="E2753" i="19"/>
  <c r="E2745" i="19"/>
  <c r="E2737" i="19"/>
  <c r="E2729" i="19"/>
  <c r="E2721" i="19"/>
  <c r="E2713" i="19"/>
  <c r="E2705" i="19"/>
  <c r="E2697" i="19"/>
  <c r="E2689" i="19"/>
  <c r="E2681" i="19"/>
  <c r="E2673" i="19"/>
  <c r="E2665" i="19"/>
  <c r="E2657" i="19"/>
  <c r="E2649" i="19"/>
  <c r="E2641" i="19"/>
  <c r="E2633" i="19"/>
  <c r="E2625" i="19"/>
  <c r="E2617" i="19"/>
  <c r="E2609" i="19"/>
  <c r="E2601" i="19"/>
  <c r="E2593" i="19"/>
  <c r="E2585" i="19"/>
  <c r="E2577" i="19"/>
  <c r="E2569" i="19"/>
  <c r="E2561" i="19"/>
  <c r="E2553" i="19"/>
  <c r="E2545" i="19"/>
  <c r="E2537" i="19"/>
  <c r="E2529" i="19"/>
  <c r="E2521" i="19"/>
  <c r="E2513" i="19"/>
  <c r="E2505" i="19"/>
  <c r="E2497" i="19"/>
  <c r="E2489" i="19"/>
  <c r="E2481" i="19"/>
  <c r="E2473" i="19"/>
  <c r="E2465" i="19"/>
  <c r="E2457" i="19"/>
  <c r="E2449" i="19"/>
  <c r="E2441" i="19"/>
  <c r="E2433" i="19"/>
  <c r="E2425" i="19"/>
  <c r="E2417" i="19"/>
  <c r="E2409" i="19"/>
  <c r="E2393" i="19"/>
  <c r="E2385" i="19"/>
  <c r="E2377" i="19"/>
  <c r="E2369" i="19"/>
  <c r="E2361" i="19"/>
  <c r="E2353" i="19"/>
  <c r="E2345" i="19"/>
  <c r="E2337" i="19"/>
  <c r="E2329" i="19"/>
  <c r="E2321" i="19"/>
  <c r="E2313" i="19"/>
  <c r="E2305" i="19"/>
  <c r="E2297" i="19"/>
  <c r="E2289" i="19"/>
  <c r="E2281" i="19"/>
  <c r="E2273" i="19"/>
  <c r="E2265" i="19"/>
  <c r="E2257" i="19"/>
  <c r="E2249" i="19"/>
  <c r="E2241" i="19"/>
  <c r="E2233" i="19"/>
  <c r="E2225" i="19"/>
  <c r="E2217" i="19"/>
  <c r="E2209" i="19"/>
  <c r="E2201" i="19"/>
  <c r="E2193" i="19"/>
  <c r="E2185" i="19"/>
  <c r="E2177" i="19"/>
  <c r="E2169" i="19"/>
  <c r="E2161" i="19"/>
  <c r="E2153" i="19"/>
  <c r="E2145" i="19"/>
  <c r="E2137" i="19"/>
  <c r="E2129" i="19"/>
  <c r="E2121" i="19"/>
  <c r="E2113" i="19"/>
  <c r="E2105" i="19"/>
  <c r="E2097" i="19"/>
  <c r="E2089" i="19"/>
  <c r="E2081" i="19"/>
  <c r="E2073" i="19"/>
  <c r="E2065" i="19"/>
  <c r="E2057" i="19"/>
  <c r="E2049" i="19"/>
  <c r="E2041" i="19"/>
  <c r="E2033" i="19"/>
  <c r="E2025" i="19"/>
  <c r="E2017" i="19"/>
  <c r="E2009" i="19"/>
  <c r="E2001" i="19"/>
  <c r="E1993" i="19"/>
  <c r="E1985" i="19"/>
  <c r="E1977" i="19"/>
  <c r="E1969" i="19"/>
  <c r="E1961" i="19"/>
  <c r="E1953" i="19"/>
  <c r="E1945" i="19"/>
  <c r="E1937" i="19"/>
  <c r="E1929" i="19"/>
  <c r="E1921" i="19"/>
  <c r="E1913" i="19"/>
  <c r="E1905" i="19"/>
  <c r="E1897" i="19"/>
  <c r="E1889" i="19"/>
  <c r="E1881" i="19"/>
  <c r="E1873" i="19"/>
  <c r="E3792" i="19"/>
  <c r="E3784" i="19"/>
  <c r="E3776" i="19"/>
  <c r="E3768" i="19"/>
  <c r="E3760" i="19"/>
  <c r="E3752" i="19"/>
  <c r="E3744" i="19"/>
  <c r="E3736" i="19"/>
  <c r="E3728" i="19"/>
  <c r="E3720" i="19"/>
  <c r="E3712" i="19"/>
  <c r="E3704" i="19"/>
  <c r="E3696" i="19"/>
  <c r="E3688" i="19"/>
  <c r="E3680" i="19"/>
  <c r="E3672" i="19"/>
  <c r="E3664" i="19"/>
  <c r="E3656" i="19"/>
  <c r="E3648" i="19"/>
  <c r="E3640" i="19"/>
  <c r="E3632" i="19"/>
  <c r="E3624" i="19"/>
  <c r="E3616" i="19"/>
  <c r="E3608" i="19"/>
  <c r="E3600" i="19"/>
  <c r="E3592" i="19"/>
  <c r="E3584" i="19"/>
  <c r="E3576" i="19"/>
  <c r="E3568" i="19"/>
  <c r="E3560" i="19"/>
  <c r="E3552" i="19"/>
  <c r="E3544" i="19"/>
  <c r="E3536" i="19"/>
  <c r="E3528" i="19"/>
  <c r="E3520" i="19"/>
  <c r="E3512" i="19"/>
  <c r="E3504" i="19"/>
  <c r="E3496" i="19"/>
  <c r="E3488" i="19"/>
  <c r="E3480" i="19"/>
  <c r="E3472" i="19"/>
  <c r="E3464" i="19"/>
  <c r="E3456" i="19"/>
  <c r="E3448" i="19"/>
  <c r="E3440" i="19"/>
  <c r="E3432" i="19"/>
  <c r="E3424" i="19"/>
  <c r="E3416" i="19"/>
  <c r="E3408" i="19"/>
  <c r="E3400" i="19"/>
  <c r="E3392" i="19"/>
  <c r="E3384" i="19"/>
  <c r="E3376" i="19"/>
  <c r="E3368" i="19"/>
  <c r="E3360" i="19"/>
  <c r="E3352" i="19"/>
  <c r="E3344" i="19"/>
  <c r="E3336" i="19"/>
  <c r="E3328" i="19"/>
  <c r="E3320" i="19"/>
  <c r="E3312" i="19"/>
  <c r="E3304" i="19"/>
  <c r="E3296" i="19"/>
  <c r="E3288" i="19"/>
  <c r="E3280" i="19"/>
  <c r="E3272" i="19"/>
  <c r="E3264" i="19"/>
  <c r="E3256" i="19"/>
  <c r="E3248" i="19"/>
  <c r="E3240" i="19"/>
  <c r="E3232" i="19"/>
  <c r="E3224" i="19"/>
  <c r="E3216" i="19"/>
  <c r="E3208" i="19"/>
  <c r="E3200" i="19"/>
  <c r="E3192" i="19"/>
  <c r="E3184" i="19"/>
  <c r="E3176" i="19"/>
  <c r="E3168" i="19"/>
  <c r="E3160" i="19"/>
  <c r="E3152" i="19"/>
  <c r="E3144" i="19"/>
  <c r="E3136" i="19"/>
  <c r="E3128" i="19"/>
  <c r="E3120" i="19"/>
  <c r="E3112" i="19"/>
  <c r="E3104" i="19"/>
  <c r="E3096" i="19"/>
  <c r="E3088" i="19"/>
  <c r="E3080" i="19"/>
  <c r="E3072" i="19"/>
  <c r="E3064" i="19"/>
  <c r="E3056" i="19"/>
  <c r="E3048" i="19"/>
  <c r="E3040" i="19"/>
  <c r="E3032" i="19"/>
  <c r="E3024" i="19"/>
  <c r="E3016" i="19"/>
  <c r="E3008" i="19"/>
  <c r="E3000" i="19"/>
  <c r="E2992" i="19"/>
  <c r="E2984" i="19"/>
  <c r="E2976" i="19"/>
  <c r="E2968" i="19"/>
  <c r="E2960" i="19"/>
  <c r="E2952" i="19"/>
  <c r="E2944" i="19"/>
  <c r="E2936" i="19"/>
  <c r="E2928" i="19"/>
  <c r="E2920" i="19"/>
  <c r="E2912" i="19"/>
  <c r="E2904" i="19"/>
  <c r="E2896" i="19"/>
  <c r="E2888" i="19"/>
  <c r="E2880" i="19"/>
  <c r="E2872" i="19"/>
  <c r="E2864" i="19"/>
  <c r="E2856" i="19"/>
  <c r="E2848" i="19"/>
  <c r="E2840" i="19"/>
  <c r="E2832" i="19"/>
  <c r="E2824" i="19"/>
  <c r="E2816" i="19"/>
  <c r="E2808" i="19"/>
  <c r="E2800" i="19"/>
  <c r="E2792" i="19"/>
  <c r="E2784" i="19"/>
  <c r="E2776" i="19"/>
  <c r="E2768" i="19"/>
  <c r="E2760" i="19"/>
  <c r="E2752" i="19"/>
  <c r="E2744" i="19"/>
  <c r="E2736" i="19"/>
  <c r="E2728" i="19"/>
  <c r="E2720" i="19"/>
  <c r="E2712" i="19"/>
  <c r="E2704" i="19"/>
  <c r="E2696" i="19"/>
  <c r="E2688" i="19"/>
  <c r="E2680" i="19"/>
  <c r="E2672" i="19"/>
  <c r="E2664" i="19"/>
  <c r="E2656" i="19"/>
  <c r="E2648" i="19"/>
  <c r="E2640" i="19"/>
  <c r="E2632" i="19"/>
  <c r="E2624" i="19"/>
  <c r="E2616" i="19"/>
  <c r="E2608" i="19"/>
  <c r="E2600" i="19"/>
  <c r="E2592" i="19"/>
  <c r="E2584" i="19"/>
  <c r="E2576" i="19"/>
  <c r="E2568" i="19"/>
  <c r="E2560" i="19"/>
  <c r="E2552" i="19"/>
  <c r="E2544" i="19"/>
  <c r="E2536" i="19"/>
  <c r="E2528" i="19"/>
  <c r="E2520" i="19"/>
  <c r="E2512" i="19"/>
  <c r="E2504" i="19"/>
  <c r="E2496" i="19"/>
  <c r="E2488" i="19"/>
  <c r="E2480" i="19"/>
  <c r="E2472" i="19"/>
  <c r="E2464" i="19"/>
  <c r="E2456" i="19"/>
  <c r="E2448" i="19"/>
  <c r="E2440" i="19"/>
  <c r="E2432" i="19"/>
  <c r="E2424" i="19"/>
  <c r="E2416" i="19"/>
  <c r="E2408" i="19"/>
  <c r="E2400" i="19"/>
  <c r="E2392" i="19"/>
  <c r="E2384" i="19"/>
  <c r="E2376" i="19"/>
  <c r="E2368" i="19"/>
  <c r="E2360" i="19"/>
  <c r="E2352" i="19"/>
  <c r="E2344" i="19"/>
  <c r="E2336" i="19"/>
  <c r="E2328" i="19"/>
  <c r="E2320" i="19"/>
  <c r="E2312" i="19"/>
  <c r="E2304" i="19"/>
  <c r="E2296" i="19"/>
  <c r="E2288" i="19"/>
  <c r="E2280" i="19"/>
  <c r="E2272" i="19"/>
  <c r="E2264" i="19"/>
  <c r="E2256" i="19"/>
  <c r="E2248" i="19"/>
  <c r="E2240" i="19"/>
  <c r="E2232" i="19"/>
  <c r="E2224" i="19"/>
  <c r="E2216" i="19"/>
  <c r="E2208" i="19"/>
  <c r="E2200" i="19"/>
  <c r="E2192" i="19"/>
  <c r="E2184" i="19"/>
  <c r="E2176" i="19"/>
  <c r="E2168" i="19"/>
  <c r="E2160" i="19"/>
  <c r="E2152" i="19"/>
  <c r="E2144" i="19"/>
  <c r="E2136" i="19"/>
  <c r="E2128" i="19"/>
  <c r="E2120" i="19"/>
  <c r="E2112" i="19"/>
  <c r="E2104" i="19"/>
  <c r="E2096" i="19"/>
  <c r="E2088" i="19"/>
  <c r="E2080" i="19"/>
  <c r="E2072" i="19"/>
  <c r="E2064" i="19"/>
  <c r="E2056" i="19"/>
  <c r="E2048" i="19"/>
  <c r="E2040" i="19"/>
  <c r="E2032" i="19"/>
  <c r="E2024" i="19"/>
  <c r="E2016" i="19"/>
  <c r="E2008" i="19"/>
  <c r="E2000" i="19"/>
  <c r="E1992" i="19"/>
  <c r="E1984" i="19"/>
  <c r="E1976" i="19"/>
  <c r="E1968" i="19"/>
  <c r="E1960" i="19"/>
  <c r="E1952" i="19"/>
  <c r="E1944" i="19"/>
  <c r="E1936" i="19"/>
  <c r="E1928" i="19"/>
  <c r="E1920" i="19"/>
  <c r="E1912" i="19"/>
  <c r="E1904" i="19"/>
  <c r="E1896" i="19"/>
  <c r="E1888" i="19"/>
  <c r="E1880" i="19"/>
  <c r="E1872" i="19"/>
  <c r="E1864" i="19"/>
  <c r="E1856" i="19"/>
  <c r="E1848" i="19"/>
  <c r="E1840" i="19"/>
  <c r="E1832" i="19"/>
  <c r="E1824" i="19"/>
  <c r="E1816" i="19"/>
  <c r="E1808" i="19"/>
  <c r="E1800" i="19"/>
  <c r="E1792" i="19"/>
  <c r="E1784" i="19"/>
  <c r="E1776" i="19"/>
  <c r="E1768" i="19"/>
  <c r="E1760" i="19"/>
  <c r="E480" i="19"/>
  <c r="E3359" i="19"/>
  <c r="E3351" i="19"/>
  <c r="E3343" i="19"/>
  <c r="E3335" i="19"/>
  <c r="E3327" i="19"/>
  <c r="E3319" i="19"/>
  <c r="E3311" i="19"/>
  <c r="E3303" i="19"/>
  <c r="E3295" i="19"/>
  <c r="E3287" i="19"/>
  <c r="E3279" i="19"/>
  <c r="E3271" i="19"/>
  <c r="E3263" i="19"/>
  <c r="E3255" i="19"/>
  <c r="E3247" i="19"/>
  <c r="E3239" i="19"/>
  <c r="E3231" i="19"/>
  <c r="E3223" i="19"/>
  <c r="E3215" i="19"/>
  <c r="E3207" i="19"/>
  <c r="E3199" i="19"/>
  <c r="E3191" i="19"/>
  <c r="E3183" i="19"/>
  <c r="E3175" i="19"/>
  <c r="E3167" i="19"/>
  <c r="E3159" i="19"/>
  <c r="E3151" i="19"/>
  <c r="E3143" i="19"/>
  <c r="E3119" i="19"/>
  <c r="E3111" i="19"/>
  <c r="E3103" i="19"/>
  <c r="E3095" i="19"/>
  <c r="E3087" i="19"/>
  <c r="E3079" i="19"/>
  <c r="E3071" i="19"/>
  <c r="E3063" i="19"/>
  <c r="E3055" i="19"/>
  <c r="E3047" i="19"/>
  <c r="E3039" i="19"/>
  <c r="E3031" i="19"/>
  <c r="E3023" i="19"/>
  <c r="E3015" i="19"/>
  <c r="E3007" i="19"/>
  <c r="E2999" i="19"/>
  <c r="E2991" i="19"/>
  <c r="E2983" i="19"/>
  <c r="E2975" i="19"/>
  <c r="E2967" i="19"/>
  <c r="E2959" i="19"/>
  <c r="E2951" i="19"/>
  <c r="E2943" i="19"/>
  <c r="E2935" i="19"/>
  <c r="E2927" i="19"/>
  <c r="E2919" i="19"/>
  <c r="E2911" i="19"/>
  <c r="E2903" i="19"/>
  <c r="E2895" i="19"/>
  <c r="E2887" i="19"/>
  <c r="E2879" i="19"/>
  <c r="E2871" i="19"/>
  <c r="E2863" i="19"/>
  <c r="E2855" i="19"/>
  <c r="E2847" i="19"/>
  <c r="E2839" i="19"/>
  <c r="E2831" i="19"/>
  <c r="E2823" i="19"/>
  <c r="E2815" i="19"/>
  <c r="E2807" i="19"/>
  <c r="E2799" i="19"/>
  <c r="E2791" i="19"/>
  <c r="E2783" i="19"/>
  <c r="E2775" i="19"/>
  <c r="E2767" i="19"/>
  <c r="E2759" i="19"/>
  <c r="E2751" i="19"/>
  <c r="E2743" i="19"/>
  <c r="E2735" i="19"/>
  <c r="E2727" i="19"/>
  <c r="E2719" i="19"/>
  <c r="E2711" i="19"/>
  <c r="E2703" i="19"/>
  <c r="E2695" i="19"/>
  <c r="E2687" i="19"/>
  <c r="E2679" i="19"/>
  <c r="E2671" i="19"/>
  <c r="E2663" i="19"/>
  <c r="E2655" i="19"/>
  <c r="E2647" i="19"/>
  <c r="E2639" i="19"/>
  <c r="E2631" i="19"/>
  <c r="E2623" i="19"/>
  <c r="E2615" i="19"/>
  <c r="E2607" i="19"/>
  <c r="E2599" i="19"/>
  <c r="E2591" i="19"/>
  <c r="E2583" i="19"/>
  <c r="E2575" i="19"/>
  <c r="E2567" i="19"/>
  <c r="E2559" i="19"/>
  <c r="E2551" i="19"/>
  <c r="E2543" i="19"/>
  <c r="E2535" i="19"/>
  <c r="E2527" i="19"/>
  <c r="E2519" i="19"/>
  <c r="E2511" i="19"/>
  <c r="E2503" i="19"/>
  <c r="E2495" i="19"/>
  <c r="E2487" i="19"/>
  <c r="E2479" i="19"/>
  <c r="E2471" i="19"/>
  <c r="E2463" i="19"/>
  <c r="E2455" i="19"/>
  <c r="E2447" i="19"/>
  <c r="E2439" i="19"/>
  <c r="E2431" i="19"/>
  <c r="E2423" i="19"/>
  <c r="E2415" i="19"/>
  <c r="E2407" i="19"/>
  <c r="E2399" i="19"/>
  <c r="E2391" i="19"/>
  <c r="E2383" i="19"/>
  <c r="E2375" i="19"/>
  <c r="E2367" i="19"/>
  <c r="E2359" i="19"/>
  <c r="E2351" i="19"/>
  <c r="E2343" i="19"/>
  <c r="E2335" i="19"/>
  <c r="E2327" i="19"/>
  <c r="E2319" i="19"/>
  <c r="E2311" i="19"/>
  <c r="E2303" i="19"/>
  <c r="E2295" i="19"/>
  <c r="E2287" i="19"/>
  <c r="E2279" i="19"/>
  <c r="E2271" i="19"/>
  <c r="E2263" i="19"/>
  <c r="E2255" i="19"/>
  <c r="E2247" i="19"/>
  <c r="E2239" i="19"/>
  <c r="E2231" i="19"/>
  <c r="E2223" i="19"/>
  <c r="E2215" i="19"/>
  <c r="E2207" i="19"/>
  <c r="E2199" i="19"/>
  <c r="E2191" i="19"/>
  <c r="E2183" i="19"/>
  <c r="E2175" i="19"/>
  <c r="E2167" i="19"/>
  <c r="E2159" i="19"/>
  <c r="E2151" i="19"/>
  <c r="E2143" i="19"/>
  <c r="E2135" i="19"/>
  <c r="E2127" i="19"/>
  <c r="E2119" i="19"/>
  <c r="E2111" i="19"/>
  <c r="E2103" i="19"/>
  <c r="E2095" i="19"/>
  <c r="E2087" i="19"/>
  <c r="E2079" i="19"/>
  <c r="E2071" i="19"/>
  <c r="E2063" i="19"/>
  <c r="E2055" i="19"/>
  <c r="E2047" i="19"/>
  <c r="E2039" i="19"/>
  <c r="E2031" i="19"/>
  <c r="E2023" i="19"/>
  <c r="E2015" i="19"/>
  <c r="E2007" i="19"/>
  <c r="E1999" i="19"/>
  <c r="E1991" i="19"/>
  <c r="E1983" i="19"/>
  <c r="E1975" i="19"/>
  <c r="E1967" i="19"/>
  <c r="E1959" i="19"/>
  <c r="E1951" i="19"/>
  <c r="E1943" i="19"/>
  <c r="E1935" i="19"/>
  <c r="E1927" i="19"/>
  <c r="E1919" i="19"/>
  <c r="E1911" i="19"/>
  <c r="E1903" i="19"/>
  <c r="E1895" i="19"/>
  <c r="E1887" i="19"/>
  <c r="E1879" i="19"/>
  <c r="E1871" i="19"/>
  <c r="E1863" i="19"/>
  <c r="E1855" i="19"/>
  <c r="E1847" i="19"/>
  <c r="E1839" i="19"/>
  <c r="E1831" i="19"/>
  <c r="E1823" i="19"/>
  <c r="E1815" i="19"/>
  <c r="E1807" i="19"/>
  <c r="E1799" i="19"/>
  <c r="E1791" i="19"/>
  <c r="E1783" i="19"/>
  <c r="E1775" i="19"/>
  <c r="E1767" i="19"/>
  <c r="E1759" i="19"/>
  <c r="E1751" i="19"/>
  <c r="E1743" i="19"/>
  <c r="E1735" i="19"/>
  <c r="E1727" i="19"/>
  <c r="E1719" i="19"/>
  <c r="E1711" i="19"/>
  <c r="E1703" i="19"/>
  <c r="E1695" i="19"/>
  <c r="E3462" i="19"/>
  <c r="E3454" i="19"/>
  <c r="E3438" i="19"/>
  <c r="E3430" i="19"/>
  <c r="E3422" i="19"/>
  <c r="E3414" i="19"/>
  <c r="E3406" i="19"/>
  <c r="E3398" i="19"/>
  <c r="E3390" i="19"/>
  <c r="E3382" i="19"/>
  <c r="E3374" i="19"/>
  <c r="E3366" i="19"/>
  <c r="E3358" i="19"/>
  <c r="E3350" i="19"/>
  <c r="E3342" i="19"/>
  <c r="E3334" i="19"/>
  <c r="E3326" i="19"/>
  <c r="E3318" i="19"/>
  <c r="E3310" i="19"/>
  <c r="E3302" i="19"/>
  <c r="E3294" i="19"/>
  <c r="E3286" i="19"/>
  <c r="E3278" i="19"/>
  <c r="E3270" i="19"/>
  <c r="E3262" i="19"/>
  <c r="E3254" i="19"/>
  <c r="E3246" i="19"/>
  <c r="E3238" i="19"/>
  <c r="E3230" i="19"/>
  <c r="E3222" i="19"/>
  <c r="E3214" i="19"/>
  <c r="E3206" i="19"/>
  <c r="E3198" i="19"/>
  <c r="E3190" i="19"/>
  <c r="E3182" i="19"/>
  <c r="E3174" i="19"/>
  <c r="E3166" i="19"/>
  <c r="E3158" i="19"/>
  <c r="E3150" i="19"/>
  <c r="E3142" i="19"/>
  <c r="E3134" i="19"/>
  <c r="E3126" i="19"/>
  <c r="E3118" i="19"/>
  <c r="E3110" i="19"/>
  <c r="E3102" i="19"/>
  <c r="E3094" i="19"/>
  <c r="E3086" i="19"/>
  <c r="E3078" i="19"/>
  <c r="E3070" i="19"/>
  <c r="E3062" i="19"/>
  <c r="E3054" i="19"/>
  <c r="E3046" i="19"/>
  <c r="E3038" i="19"/>
  <c r="E3030" i="19"/>
  <c r="E3022" i="19"/>
  <c r="E3014" i="19"/>
  <c r="E3006" i="19"/>
  <c r="E2998" i="19"/>
  <c r="E2990" i="19"/>
  <c r="E2982" i="19"/>
  <c r="E2974" i="19"/>
  <c r="E2966" i="19"/>
  <c r="E2958" i="19"/>
  <c r="E2950" i="19"/>
  <c r="E2942" i="19"/>
  <c r="E2934" i="19"/>
  <c r="E2926" i="19"/>
  <c r="E2918" i="19"/>
  <c r="E2910" i="19"/>
  <c r="E2902" i="19"/>
  <c r="E2894" i="19"/>
  <c r="E2886" i="19"/>
  <c r="E2878" i="19"/>
  <c r="E2870" i="19"/>
  <c r="E2862" i="19"/>
  <c r="E2854" i="19"/>
  <c r="E2846" i="19"/>
  <c r="E2838" i="19"/>
  <c r="E2830" i="19"/>
  <c r="E2822" i="19"/>
  <c r="E2814" i="19"/>
  <c r="E2806" i="19"/>
  <c r="E2798" i="19"/>
  <c r="E2790" i="19"/>
  <c r="E2782" i="19"/>
  <c r="E2774" i="19"/>
  <c r="E2766" i="19"/>
  <c r="E2758" i="19"/>
  <c r="E2750" i="19"/>
  <c r="E2742" i="19"/>
  <c r="E2734" i="19"/>
  <c r="E2726" i="19"/>
  <c r="E2718" i="19"/>
  <c r="E2710" i="19"/>
  <c r="E2702" i="19"/>
  <c r="E2694" i="19"/>
  <c r="E2686" i="19"/>
  <c r="E2678" i="19"/>
  <c r="E2670" i="19"/>
  <c r="E2662" i="19"/>
  <c r="E2654" i="19"/>
  <c r="E2646" i="19"/>
  <c r="E2638" i="19"/>
  <c r="E2630" i="19"/>
  <c r="E2622" i="19"/>
  <c r="E2614" i="19"/>
  <c r="E2606" i="19"/>
  <c r="E2598" i="19"/>
  <c r="E2590" i="19"/>
  <c r="E2582" i="19"/>
  <c r="E2574" i="19"/>
  <c r="E2566" i="19"/>
  <c r="E2558" i="19"/>
  <c r="E2550" i="19"/>
  <c r="E2542" i="19"/>
  <c r="E2534" i="19"/>
  <c r="E2526" i="19"/>
  <c r="E2518" i="19"/>
  <c r="E2510" i="19"/>
  <c r="E2502" i="19"/>
  <c r="E2494" i="19"/>
  <c r="E2486" i="19"/>
  <c r="E2478" i="19"/>
  <c r="E2470" i="19"/>
  <c r="E2462" i="19"/>
  <c r="E2454" i="19"/>
  <c r="E2446" i="19"/>
  <c r="E2438" i="19"/>
  <c r="E2430" i="19"/>
  <c r="E2422" i="19"/>
  <c r="E2414" i="19"/>
  <c r="E2406" i="19"/>
  <c r="E2398" i="19"/>
  <c r="E2390" i="19"/>
  <c r="E2382" i="19"/>
  <c r="E2374" i="19"/>
  <c r="E2366" i="19"/>
  <c r="E2358" i="19"/>
  <c r="E2350" i="19"/>
  <c r="E2342" i="19"/>
  <c r="E2334" i="19"/>
  <c r="E2326" i="19"/>
  <c r="E2318" i="19"/>
  <c r="E2310" i="19"/>
  <c r="E2302" i="19"/>
  <c r="E2294" i="19"/>
  <c r="E2286" i="19"/>
  <c r="E2278" i="19"/>
  <c r="E2270" i="19"/>
  <c r="E2262" i="19"/>
  <c r="E2254" i="19"/>
  <c r="E2246" i="19"/>
  <c r="E2238" i="19"/>
  <c r="E2230" i="19"/>
  <c r="E2222" i="19"/>
  <c r="E2214" i="19"/>
  <c r="E2206" i="19"/>
  <c r="E2198" i="19"/>
  <c r="E2190" i="19"/>
  <c r="E2182" i="19"/>
  <c r="E2174" i="19"/>
  <c r="E2166" i="19"/>
  <c r="E2158" i="19"/>
  <c r="E2150" i="19"/>
  <c r="E2142" i="19"/>
  <c r="E2134" i="19"/>
  <c r="E2126" i="19"/>
  <c r="E2118" i="19"/>
  <c r="E2110" i="19"/>
  <c r="E2102" i="19"/>
  <c r="E2094" i="19"/>
  <c r="E2086" i="19"/>
  <c r="E2078" i="19"/>
  <c r="E2070" i="19"/>
  <c r="E2062" i="19"/>
  <c r="E2054" i="19"/>
  <c r="E2046" i="19"/>
  <c r="E2038" i="19"/>
  <c r="E2030" i="19"/>
  <c r="E2022" i="19"/>
  <c r="E2014" i="19"/>
  <c r="E2006" i="19"/>
  <c r="E1998" i="19"/>
  <c r="E1990" i="19"/>
  <c r="E1982" i="19"/>
  <c r="E1974" i="19"/>
  <c r="E1966" i="19"/>
  <c r="E1958" i="19"/>
  <c r="E1950" i="19"/>
  <c r="E1942" i="19"/>
  <c r="E1934" i="19"/>
  <c r="E1926" i="19"/>
  <c r="E1918" i="19"/>
  <c r="E1910" i="19"/>
  <c r="E1902" i="19"/>
  <c r="E1894" i="19"/>
  <c r="E1886" i="19"/>
  <c r="E1878" i="19"/>
  <c r="E1870" i="19"/>
  <c r="E1862" i="19"/>
  <c r="E1854" i="19"/>
  <c r="E1846" i="19"/>
  <c r="E1838" i="19"/>
  <c r="E1830" i="19"/>
  <c r="E1822" i="19"/>
  <c r="E1814" i="19"/>
  <c r="E1806" i="19"/>
  <c r="E1798" i="19"/>
  <c r="E1790" i="19"/>
  <c r="E1782" i="19"/>
  <c r="E1774" i="19"/>
  <c r="E1766" i="19"/>
  <c r="E1758" i="19"/>
  <c r="E1750" i="19"/>
  <c r="E1742" i="19"/>
  <c r="E1734" i="19"/>
  <c r="E1726" i="19"/>
  <c r="E1718" i="19"/>
  <c r="E1710" i="19"/>
  <c r="E1702" i="19"/>
  <c r="E1694" i="19"/>
  <c r="E1686" i="19"/>
  <c r="E1678" i="19"/>
  <c r="E1670" i="19"/>
  <c r="E1662" i="19"/>
  <c r="E1654" i="19"/>
  <c r="E1646" i="19"/>
  <c r="E1638" i="19"/>
  <c r="E1630" i="19"/>
  <c r="E1622" i="19"/>
  <c r="E1614" i="19"/>
  <c r="E1606" i="19"/>
  <c r="E1598" i="19"/>
  <c r="E1590" i="19"/>
  <c r="E1582" i="19"/>
  <c r="E1574" i="19"/>
  <c r="E1566" i="19"/>
  <c r="E1558" i="19"/>
  <c r="E1550" i="19"/>
  <c r="E1542" i="19"/>
  <c r="E1534" i="19"/>
  <c r="E1526" i="19"/>
  <c r="E1518" i="19"/>
  <c r="E1510" i="19"/>
  <c r="E1502" i="19"/>
  <c r="E1494" i="19"/>
  <c r="E1486" i="19"/>
  <c r="E1478" i="19"/>
  <c r="E1470" i="19"/>
  <c r="E1462" i="19"/>
  <c r="E1454" i="19"/>
  <c r="E1446" i="19"/>
  <c r="E1438" i="19"/>
  <c r="E1430" i="19"/>
  <c r="E1422" i="19"/>
  <c r="E1414" i="19"/>
  <c r="E1406" i="19"/>
  <c r="E1398" i="19"/>
  <c r="E1390" i="19"/>
  <c r="E1382" i="19"/>
  <c r="E1374" i="19"/>
  <c r="E1366" i="19"/>
  <c r="E1358" i="19"/>
  <c r="E1350" i="19"/>
  <c r="E1342" i="19"/>
  <c r="E1334" i="19"/>
  <c r="E1326" i="19"/>
  <c r="E1318" i="19"/>
  <c r="E1310" i="19"/>
  <c r="E1302" i="19"/>
  <c r="E1294" i="19"/>
  <c r="E1286" i="19"/>
  <c r="E1278" i="19"/>
  <c r="E1270" i="19"/>
  <c r="E1262" i="19"/>
  <c r="E1254" i="19"/>
  <c r="E1246" i="19"/>
  <c r="E1238" i="19"/>
  <c r="E1230" i="19"/>
  <c r="E1222" i="19"/>
  <c r="E1214" i="19"/>
  <c r="E1206" i="19"/>
  <c r="E1198" i="19"/>
  <c r="E1190" i="19"/>
  <c r="E1182" i="19"/>
  <c r="E1174" i="19"/>
  <c r="E1166" i="19"/>
  <c r="E1158" i="19"/>
  <c r="E1150" i="19"/>
  <c r="E1142" i="19"/>
  <c r="E1134" i="19"/>
  <c r="E1126" i="19"/>
  <c r="E1118" i="19"/>
  <c r="E1110" i="19"/>
  <c r="E1102" i="19"/>
  <c r="E1094" i="19"/>
  <c r="E1086" i="19"/>
  <c r="E1078" i="19"/>
  <c r="E1070" i="19"/>
  <c r="E1062" i="19"/>
  <c r="E1054" i="19"/>
  <c r="E1046" i="19"/>
  <c r="E1038" i="19"/>
  <c r="E1030" i="19"/>
  <c r="E1022" i="19"/>
  <c r="E1014" i="19"/>
  <c r="E1006" i="19"/>
  <c r="E998" i="19"/>
  <c r="E990" i="19"/>
  <c r="E982" i="19"/>
  <c r="E974" i="19"/>
  <c r="E966" i="19"/>
  <c r="E958" i="19"/>
  <c r="E950" i="19"/>
  <c r="E942" i="19"/>
  <c r="E934" i="19"/>
  <c r="E926" i="19"/>
  <c r="E918" i="19"/>
  <c r="E910" i="19"/>
  <c r="E902" i="19"/>
  <c r="E894" i="19"/>
  <c r="E886" i="19"/>
  <c r="E878" i="19"/>
  <c r="E870" i="19"/>
  <c r="E862" i="19"/>
  <c r="E854" i="19"/>
  <c r="E846" i="19"/>
  <c r="E838" i="19"/>
  <c r="E830" i="19"/>
  <c r="E822" i="19"/>
  <c r="E814" i="19"/>
  <c r="E806" i="19"/>
  <c r="E798" i="19"/>
  <c r="E790" i="19"/>
  <c r="E782" i="19"/>
  <c r="E774" i="19"/>
  <c r="E766" i="19"/>
  <c r="E758" i="19"/>
  <c r="E750" i="19"/>
  <c r="E742" i="19"/>
  <c r="E734" i="19"/>
  <c r="E726" i="19"/>
  <c r="E718" i="19"/>
  <c r="E710" i="19"/>
  <c r="E702" i="19"/>
  <c r="E694" i="19"/>
  <c r="E686" i="19"/>
  <c r="E678" i="19"/>
  <c r="E670" i="19"/>
  <c r="E662" i="19"/>
  <c r="E654" i="19"/>
  <c r="E646" i="19"/>
  <c r="E638" i="19"/>
  <c r="E630" i="19"/>
  <c r="E622" i="19"/>
  <c r="E614" i="19"/>
  <c r="E606" i="19"/>
  <c r="E598" i="19"/>
  <c r="E590" i="19"/>
  <c r="E582" i="19"/>
  <c r="E574" i="19"/>
  <c r="E566" i="19"/>
  <c r="E558" i="19"/>
  <c r="E550" i="19"/>
  <c r="E542" i="19"/>
  <c r="E534" i="19"/>
  <c r="E526" i="19"/>
  <c r="E518" i="19"/>
  <c r="E510" i="19"/>
  <c r="E502" i="19"/>
  <c r="E3861" i="19"/>
  <c r="E3853" i="19"/>
  <c r="E3845" i="19"/>
  <c r="E3837" i="19"/>
  <c r="E3829" i="19"/>
  <c r="E3821" i="19"/>
  <c r="E3813" i="19"/>
  <c r="E3805" i="19"/>
  <c r="E3797" i="19"/>
  <c r="E3789" i="19"/>
  <c r="E3781" i="19"/>
  <c r="E3773" i="19"/>
  <c r="E3765" i="19"/>
  <c r="E3757" i="19"/>
  <c r="E3749" i="19"/>
  <c r="E3741" i="19"/>
  <c r="E3733" i="19"/>
  <c r="E3725" i="19"/>
  <c r="E3717" i="19"/>
  <c r="E3709" i="19"/>
  <c r="E3701" i="19"/>
  <c r="E3693" i="19"/>
  <c r="E3685" i="19"/>
  <c r="E3677" i="19"/>
  <c r="E3669" i="19"/>
  <c r="E3661" i="19"/>
  <c r="E3653" i="19"/>
  <c r="E3645" i="19"/>
  <c r="E3637" i="19"/>
  <c r="E3629" i="19"/>
  <c r="E3621" i="19"/>
  <c r="E3613" i="19"/>
  <c r="E3605" i="19"/>
  <c r="E3597" i="19"/>
  <c r="E3589" i="19"/>
  <c r="E3581" i="19"/>
  <c r="E3573" i="19"/>
  <c r="E3565" i="19"/>
  <c r="E3557" i="19"/>
  <c r="E3549" i="19"/>
  <c r="E3541" i="19"/>
  <c r="E3533" i="19"/>
  <c r="E3525" i="19"/>
  <c r="E3517" i="19"/>
  <c r="E3509" i="19"/>
  <c r="E3501" i="19"/>
  <c r="E3493" i="19"/>
  <c r="E3485" i="19"/>
  <c r="E3477" i="19"/>
  <c r="E3469" i="19"/>
  <c r="E3461" i="19"/>
  <c r="E3453" i="19"/>
  <c r="E3445" i="19"/>
  <c r="E3437" i="19"/>
  <c r="E3429" i="19"/>
  <c r="E3421" i="19"/>
  <c r="E3413" i="19"/>
  <c r="E3405" i="19"/>
  <c r="E3397" i="19"/>
  <c r="E3389" i="19"/>
  <c r="E3381" i="19"/>
  <c r="E3373" i="19"/>
  <c r="E3365" i="19"/>
  <c r="E3349" i="19"/>
  <c r="E3341" i="19"/>
  <c r="E3333" i="19"/>
  <c r="E3325" i="19"/>
  <c r="E3317" i="19"/>
  <c r="E3309" i="19"/>
  <c r="E3301" i="19"/>
  <c r="E3293" i="19"/>
  <c r="E3285" i="19"/>
  <c r="E3277" i="19"/>
  <c r="E3269" i="19"/>
  <c r="E3261" i="19"/>
  <c r="E3253" i="19"/>
  <c r="E3245" i="19"/>
  <c r="E3237" i="19"/>
  <c r="E3229" i="19"/>
  <c r="E3221" i="19"/>
  <c r="E3213" i="19"/>
  <c r="E3205" i="19"/>
  <c r="E3197" i="19"/>
  <c r="E3189" i="19"/>
  <c r="E3181" i="19"/>
  <c r="E3173" i="19"/>
  <c r="E3165" i="19"/>
  <c r="E3157" i="19"/>
  <c r="E3149" i="19"/>
  <c r="E3141" i="19"/>
  <c r="E3133" i="19"/>
  <c r="E3125" i="19"/>
  <c r="E3117" i="19"/>
  <c r="E3109" i="19"/>
  <c r="E3101" i="19"/>
  <c r="E3093" i="19"/>
  <c r="E3085" i="19"/>
  <c r="E3077" i="19"/>
  <c r="E3069" i="19"/>
  <c r="E3061" i="19"/>
  <c r="E3053" i="19"/>
  <c r="E3045" i="19"/>
  <c r="E3037" i="19"/>
  <c r="E3029" i="19"/>
  <c r="E3021" i="19"/>
  <c r="E3013" i="19"/>
  <c r="E3005" i="19"/>
  <c r="E2997" i="19"/>
  <c r="E2989" i="19"/>
  <c r="E2981" i="19"/>
  <c r="E2973" i="19"/>
  <c r="E2965" i="19"/>
  <c r="E2957" i="19"/>
  <c r="E2949" i="19"/>
  <c r="E2941" i="19"/>
  <c r="E2933" i="19"/>
  <c r="E2925" i="19"/>
  <c r="E2917" i="19"/>
  <c r="E2909" i="19"/>
  <c r="E2901" i="19"/>
  <c r="E2893" i="19"/>
  <c r="E2885" i="19"/>
  <c r="E2877" i="19"/>
  <c r="E2869" i="19"/>
  <c r="E2861" i="19"/>
  <c r="E2853" i="19"/>
  <c r="E2845" i="19"/>
  <c r="E2837" i="19"/>
  <c r="E2829" i="19"/>
  <c r="E2821" i="19"/>
  <c r="E2813" i="19"/>
  <c r="E2805" i="19"/>
  <c r="E2789" i="19"/>
  <c r="E2781" i="19"/>
  <c r="E2773" i="19"/>
  <c r="E2765" i="19"/>
  <c r="E2757" i="19"/>
  <c r="E2749" i="19"/>
  <c r="E2741" i="19"/>
  <c r="E2733" i="19"/>
  <c r="E2725" i="19"/>
  <c r="E2717" i="19"/>
  <c r="E2709" i="19"/>
  <c r="E2701" i="19"/>
  <c r="E2693" i="19"/>
  <c r="E2685" i="19"/>
  <c r="E2677" i="19"/>
  <c r="E2669" i="19"/>
  <c r="E2661" i="19"/>
  <c r="E2653" i="19"/>
  <c r="E2645" i="19"/>
  <c r="E2637" i="19"/>
  <c r="E2629" i="19"/>
  <c r="E2621" i="19"/>
  <c r="E2613" i="19"/>
  <c r="E2605" i="19"/>
  <c r="E2597" i="19"/>
  <c r="E2589" i="19"/>
  <c r="E2581" i="19"/>
  <c r="E2573" i="19"/>
  <c r="E2565" i="19"/>
  <c r="E2557" i="19"/>
  <c r="E2549" i="19"/>
  <c r="E2541" i="19"/>
  <c r="E2533" i="19"/>
  <c r="E2525" i="19"/>
  <c r="E2517" i="19"/>
  <c r="E2509" i="19"/>
  <c r="E2501" i="19"/>
  <c r="E2493" i="19"/>
  <c r="E2485" i="19"/>
  <c r="E2477" i="19"/>
  <c r="E2469" i="19"/>
  <c r="E2461" i="19"/>
  <c r="E2453" i="19"/>
  <c r="E2445" i="19"/>
  <c r="E2437" i="19"/>
  <c r="E2429" i="19"/>
  <c r="E2421" i="19"/>
  <c r="E2413" i="19"/>
  <c r="E2405" i="19"/>
  <c r="E2397" i="19"/>
  <c r="E2389" i="19"/>
  <c r="E2381" i="19"/>
  <c r="E2373" i="19"/>
  <c r="E2365" i="19"/>
  <c r="E2357" i="19"/>
  <c r="E2349" i="19"/>
  <c r="E2341" i="19"/>
  <c r="E2333" i="19"/>
  <c r="E2325" i="19"/>
  <c r="E2317" i="19"/>
  <c r="E2309" i="19"/>
  <c r="E2301" i="19"/>
  <c r="E2293" i="19"/>
  <c r="E2285" i="19"/>
  <c r="E2277" i="19"/>
  <c r="E2269" i="19"/>
  <c r="E2261" i="19"/>
  <c r="E2253" i="19"/>
  <c r="E2245" i="19"/>
  <c r="E2237" i="19"/>
  <c r="E2229" i="19"/>
  <c r="E2221" i="19"/>
  <c r="E2213" i="19"/>
  <c r="E2205" i="19"/>
  <c r="E2197" i="19"/>
  <c r="E2189" i="19"/>
  <c r="E2181" i="19"/>
  <c r="E2173" i="19"/>
  <c r="E2165" i="19"/>
  <c r="E2157" i="19"/>
  <c r="E2149" i="19"/>
  <c r="E2141" i="19"/>
  <c r="E2133" i="19"/>
  <c r="E2125" i="19"/>
  <c r="E2117" i="19"/>
  <c r="E2109" i="19"/>
  <c r="E2101" i="19"/>
  <c r="E2093" i="19"/>
  <c r="E2085" i="19"/>
  <c r="E2077" i="19"/>
  <c r="E2069" i="19"/>
  <c r="E2061" i="19"/>
  <c r="E2053" i="19"/>
  <c r="E2045" i="19"/>
  <c r="E2037" i="19"/>
  <c r="E2029" i="19"/>
  <c r="E2021" i="19"/>
  <c r="E2013" i="19"/>
  <c r="E2005" i="19"/>
  <c r="E1997" i="19"/>
  <c r="E1989" i="19"/>
  <c r="E1981" i="19"/>
  <c r="E1973" i="19"/>
  <c r="E1965" i="19"/>
  <c r="E1957" i="19"/>
  <c r="E1949" i="19"/>
  <c r="E1941" i="19"/>
  <c r="E1933" i="19"/>
  <c r="E1925" i="19"/>
  <c r="E1917" i="19"/>
  <c r="E494" i="19"/>
  <c r="E486" i="19"/>
  <c r="E478" i="19"/>
  <c r="E470" i="19"/>
  <c r="E462" i="19"/>
  <c r="E454" i="19"/>
  <c r="E446" i="19"/>
  <c r="E438" i="19"/>
  <c r="E430" i="19"/>
  <c r="E422" i="19"/>
  <c r="E414" i="19"/>
  <c r="E406" i="19"/>
  <c r="E398" i="19"/>
  <c r="E390" i="19"/>
  <c r="E382" i="19"/>
  <c r="E374" i="19"/>
  <c r="E366" i="19"/>
  <c r="E358" i="19"/>
  <c r="E350" i="19"/>
  <c r="E342" i="19"/>
  <c r="E334" i="19"/>
  <c r="E326" i="19"/>
  <c r="E318" i="19"/>
  <c r="E310" i="19"/>
  <c r="E302" i="19"/>
  <c r="E294" i="19"/>
  <c r="E286" i="19"/>
  <c r="E278" i="19"/>
  <c r="E270" i="19"/>
  <c r="E262" i="19"/>
  <c r="E254" i="19"/>
  <c r="E246" i="19"/>
  <c r="E238" i="19"/>
  <c r="E230" i="19"/>
  <c r="E222" i="19"/>
  <c r="E214" i="19"/>
  <c r="E206" i="19"/>
  <c r="E198" i="19"/>
  <c r="E190" i="19"/>
  <c r="E182" i="19"/>
  <c r="E174" i="19"/>
  <c r="E166" i="19"/>
  <c r="E158" i="19"/>
  <c r="E150" i="19"/>
  <c r="E142" i="19"/>
  <c r="E134" i="19"/>
  <c r="E126" i="19"/>
  <c r="E118" i="19"/>
  <c r="E110" i="19"/>
  <c r="E102" i="19"/>
  <c r="E94" i="19"/>
  <c r="E86" i="19"/>
  <c r="E78" i="19"/>
  <c r="E70" i="19"/>
  <c r="E62" i="19"/>
  <c r="E54" i="19"/>
  <c r="E46" i="19"/>
  <c r="E38" i="19"/>
  <c r="E30" i="19"/>
  <c r="E22" i="19"/>
  <c r="E14" i="19"/>
  <c r="E6" i="19"/>
  <c r="E1909" i="19"/>
  <c r="E1901" i="19"/>
  <c r="E1893" i="19"/>
  <c r="E1885" i="19"/>
  <c r="E1877" i="19"/>
  <c r="E1869" i="19"/>
  <c r="E1861" i="19"/>
  <c r="E1853" i="19"/>
  <c r="E1845" i="19"/>
  <c r="E1837" i="19"/>
  <c r="E1829" i="19"/>
  <c r="E1821" i="19"/>
  <c r="E1813" i="19"/>
  <c r="E1805" i="19"/>
  <c r="E1797" i="19"/>
  <c r="E1789" i="19"/>
  <c r="E1781" i="19"/>
  <c r="E1525" i="19"/>
  <c r="E1517" i="19"/>
  <c r="E1149" i="19"/>
  <c r="E1884" i="19"/>
  <c r="E1876" i="19"/>
  <c r="E1868" i="19"/>
  <c r="E1860" i="19"/>
  <c r="E1852" i="19"/>
  <c r="E1844" i="19"/>
  <c r="E1836" i="19"/>
  <c r="E1828" i="19"/>
  <c r="E1820" i="19"/>
  <c r="E1812" i="19"/>
  <c r="E1804" i="19"/>
  <c r="E1796" i="19"/>
  <c r="E1788" i="19"/>
  <c r="E1780" i="19"/>
  <c r="E1772" i="19"/>
  <c r="E1764" i="19"/>
  <c r="E1756" i="19"/>
  <c r="E1748" i="19"/>
  <c r="E1700" i="19"/>
  <c r="E1524" i="19"/>
  <c r="E1356" i="19"/>
  <c r="E1316" i="19"/>
  <c r="E1140" i="19"/>
  <c r="E948" i="19"/>
  <c r="E932" i="19"/>
  <c r="E700" i="19"/>
  <c r="E2051" i="19"/>
  <c r="E2043" i="19"/>
  <c r="E2035" i="19"/>
  <c r="E2027" i="19"/>
  <c r="E2019" i="19"/>
  <c r="E2011" i="19"/>
  <c r="E2003" i="19"/>
  <c r="E1995" i="19"/>
  <c r="E1987" i="19"/>
  <c r="E1979" i="19"/>
  <c r="E1971" i="19"/>
  <c r="E1963" i="19"/>
  <c r="E1955" i="19"/>
  <c r="E1947" i="19"/>
  <c r="E1939" i="19"/>
  <c r="E1907" i="19"/>
  <c r="E2626" i="19"/>
  <c r="E2618" i="19"/>
  <c r="E2610" i="19"/>
  <c r="E2602" i="19"/>
  <c r="E2594" i="19"/>
  <c r="E2586" i="19"/>
  <c r="E2578" i="19"/>
  <c r="E2570" i="19"/>
  <c r="E2562" i="19"/>
  <c r="E2554" i="19"/>
  <c r="E2546" i="19"/>
  <c r="E2538" i="19"/>
  <c r="E2530" i="19"/>
  <c r="E2522" i="19"/>
  <c r="E2514" i="19"/>
  <c r="E2506" i="19"/>
  <c r="E2498" i="19"/>
  <c r="E2490" i="19"/>
  <c r="E2482" i="19"/>
  <c r="E2474" i="19"/>
  <c r="E2466" i="19"/>
  <c r="E2458" i="19"/>
  <c r="E1865" i="19"/>
  <c r="E1857" i="19"/>
  <c r="E1849" i="19"/>
  <c r="E1841" i="19"/>
  <c r="E1833" i="19"/>
  <c r="E1825" i="19"/>
  <c r="E1817" i="19"/>
  <c r="E1809" i="19"/>
  <c r="E1801" i="19"/>
  <c r="E1793" i="19"/>
  <c r="E1785" i="19"/>
  <c r="E1777" i="19"/>
  <c r="E1769" i="19"/>
  <c r="E1761" i="19"/>
  <c r="E1753" i="19"/>
  <c r="E1745" i="19"/>
  <c r="E1737" i="19"/>
  <c r="E1729" i="19"/>
  <c r="E1057" i="19"/>
  <c r="E481" i="19"/>
  <c r="E1931" i="19"/>
  <c r="E1923" i="19"/>
  <c r="E1915" i="19"/>
  <c r="E1899" i="19"/>
  <c r="E1891" i="19"/>
  <c r="E1883" i="19"/>
  <c r="E1875" i="19"/>
  <c r="E1867" i="19"/>
  <c r="E1859" i="19"/>
  <c r="E1851" i="19"/>
  <c r="E1843" i="19"/>
  <c r="E1835" i="19"/>
  <c r="E1827" i="19"/>
  <c r="E1819" i="19"/>
  <c r="E1811" i="19"/>
  <c r="E1803" i="19"/>
  <c r="E1795" i="19"/>
  <c r="E1787" i="19"/>
  <c r="E1779" i="19"/>
  <c r="E1307" i="19"/>
  <c r="E1171" i="19"/>
  <c r="E1139" i="19"/>
  <c r="E947" i="19"/>
  <c r="E2450" i="19"/>
  <c r="E2442" i="19"/>
  <c r="E2434" i="19"/>
  <c r="E2426" i="19"/>
  <c r="E2418" i="19"/>
  <c r="E2410" i="19"/>
  <c r="E2402" i="19"/>
  <c r="E2394" i="19"/>
  <c r="E2386" i="19"/>
  <c r="E2378" i="19"/>
  <c r="E2370" i="19"/>
  <c r="E2362" i="19"/>
  <c r="E2354" i="19"/>
  <c r="E2346" i="19"/>
  <c r="E2338" i="19"/>
  <c r="E2330" i="19"/>
  <c r="E2322" i="19"/>
  <c r="E2314" i="19"/>
  <c r="E2306" i="19"/>
  <c r="E2298" i="19"/>
  <c r="E2290" i="19"/>
  <c r="E2282" i="19"/>
  <c r="E2274" i="19"/>
  <c r="E2266" i="19"/>
  <c r="E2258" i="19"/>
  <c r="E2250" i="19"/>
  <c r="E2242" i="19"/>
  <c r="E2234" i="19"/>
  <c r="E2226" i="19"/>
  <c r="E2218" i="19"/>
  <c r="E2210" i="19"/>
  <c r="E2202" i="19"/>
  <c r="E2194" i="19"/>
  <c r="E2186" i="19"/>
  <c r="E2178" i="19"/>
  <c r="E2170" i="19"/>
  <c r="E2162" i="19"/>
  <c r="E2154" i="19"/>
  <c r="E2146" i="19"/>
  <c r="E2138" i="19"/>
  <c r="E2130" i="19"/>
  <c r="E2122" i="19"/>
  <c r="E2114" i="19"/>
  <c r="E2106" i="19"/>
  <c r="E2098" i="19"/>
  <c r="E2090" i="19"/>
  <c r="E2082" i="19"/>
  <c r="E2074" i="19"/>
  <c r="E2066" i="19"/>
  <c r="E2058" i="19"/>
  <c r="E2050" i="19"/>
  <c r="E2042" i="19"/>
  <c r="E2034" i="19"/>
  <c r="E2026" i="19"/>
  <c r="E2018" i="19"/>
  <c r="E2010" i="19"/>
  <c r="E2002" i="19"/>
  <c r="E1994" i="19"/>
  <c r="E1986" i="19"/>
  <c r="E1978" i="19"/>
  <c r="E1970" i="19"/>
  <c r="E1962" i="19"/>
  <c r="E1954" i="19"/>
  <c r="E1946" i="19"/>
  <c r="E1938" i="19"/>
  <c r="E1930" i="19"/>
  <c r="E1922" i="19"/>
  <c r="E1914" i="19"/>
  <c r="E1906" i="19"/>
  <c r="E1898" i="19"/>
  <c r="E1890" i="19"/>
  <c r="E1882" i="19"/>
  <c r="E1874" i="19"/>
  <c r="E1866" i="19"/>
  <c r="E1858" i="19"/>
  <c r="E1850" i="19"/>
  <c r="E1842" i="19"/>
  <c r="E1834" i="19"/>
  <c r="E1826" i="19"/>
  <c r="E1818" i="19"/>
  <c r="E1810" i="19"/>
  <c r="E1802" i="19"/>
  <c r="E1794" i="19"/>
  <c r="E1786" i="19"/>
  <c r="E1778" i="19"/>
  <c r="E1770" i="19"/>
  <c r="E1762" i="19"/>
  <c r="E1754" i="19"/>
  <c r="E1746" i="19"/>
  <c r="E1338" i="19"/>
  <c r="E970" i="19"/>
  <c r="E258" i="19"/>
  <c r="E1721" i="19"/>
  <c r="E1713" i="19"/>
  <c r="E1705" i="19"/>
  <c r="E1697" i="19"/>
  <c r="E1689" i="19"/>
  <c r="E1681" i="19"/>
  <c r="E1673" i="19"/>
  <c r="E1665" i="19"/>
  <c r="E1657" i="19"/>
  <c r="E1649" i="19"/>
  <c r="E1641" i="19"/>
  <c r="E1633" i="19"/>
  <c r="E1625" i="19"/>
  <c r="E1617" i="19"/>
  <c r="E1609" i="19"/>
  <c r="E1601" i="19"/>
  <c r="E1593" i="19"/>
  <c r="E1585" i="19"/>
  <c r="E1577" i="19"/>
  <c r="E1569" i="19"/>
  <c r="E1561" i="19"/>
  <c r="E1553" i="19"/>
  <c r="E1545" i="19"/>
  <c r="E1537" i="19"/>
  <c r="E1529" i="19"/>
  <c r="E1521" i="19"/>
  <c r="E1513" i="19"/>
  <c r="E1505" i="19"/>
  <c r="E1497" i="19"/>
  <c r="E1489" i="19"/>
  <c r="E1481" i="19"/>
  <c r="E1473" i="19"/>
  <c r="E1465" i="19"/>
  <c r="E1457" i="19"/>
  <c r="E1449" i="19"/>
  <c r="E1441" i="19"/>
  <c r="E1433" i="19"/>
  <c r="E1425" i="19"/>
  <c r="E1417" i="19"/>
  <c r="E1409" i="19"/>
  <c r="E1401" i="19"/>
  <c r="E1393" i="19"/>
  <c r="E1385" i="19"/>
  <c r="E1377" i="19"/>
  <c r="E1369" i="19"/>
  <c r="E1361" i="19"/>
  <c r="E1353" i="19"/>
  <c r="E1345" i="19"/>
  <c r="E1337" i="19"/>
  <c r="E1329" i="19"/>
  <c r="E1321" i="19"/>
  <c r="E1313" i="19"/>
  <c r="E1305" i="19"/>
  <c r="E1297" i="19"/>
  <c r="E1289" i="19"/>
  <c r="E1281" i="19"/>
  <c r="E1273" i="19"/>
  <c r="E1265" i="19"/>
  <c r="E1257" i="19"/>
  <c r="E1249" i="19"/>
  <c r="E1241" i="19"/>
  <c r="E1233" i="19"/>
  <c r="E1225" i="19"/>
  <c r="E1217" i="19"/>
  <c r="E1209" i="19"/>
  <c r="E1201" i="19"/>
  <c r="E1193" i="19"/>
  <c r="E1185" i="19"/>
  <c r="E1177" i="19"/>
  <c r="E1169" i="19"/>
  <c r="E1161" i="19"/>
  <c r="E1153" i="19"/>
  <c r="E1145" i="19"/>
  <c r="E1137" i="19"/>
  <c r="E1129" i="19"/>
  <c r="E1121" i="19"/>
  <c r="E1113" i="19"/>
  <c r="E1105" i="19"/>
  <c r="E1097" i="19"/>
  <c r="E1089" i="19"/>
  <c r="E1081" i="19"/>
  <c r="E1073" i="19"/>
  <c r="E1065" i="19"/>
  <c r="E1049" i="19"/>
  <c r="E1041" i="19"/>
  <c r="E1033" i="19"/>
  <c r="E1025" i="19"/>
  <c r="E1017" i="19"/>
  <c r="E1009" i="19"/>
  <c r="E1001" i="19"/>
  <c r="E993" i="19"/>
  <c r="E985" i="19"/>
  <c r="E977" i="19"/>
  <c r="E969" i="19"/>
  <c r="E961" i="19"/>
  <c r="E953" i="19"/>
  <c r="E945" i="19"/>
  <c r="E937" i="19"/>
  <c r="E929" i="19"/>
  <c r="E921" i="19"/>
  <c r="E913" i="19"/>
  <c r="E905" i="19"/>
  <c r="E897" i="19"/>
  <c r="E889" i="19"/>
  <c r="E881" i="19"/>
  <c r="E873" i="19"/>
  <c r="E865" i="19"/>
  <c r="E857" i="19"/>
  <c r="E849" i="19"/>
  <c r="E841" i="19"/>
  <c r="E833" i="19"/>
  <c r="E825" i="19"/>
  <c r="E817" i="19"/>
  <c r="E809" i="19"/>
  <c r="E801" i="19"/>
  <c r="E793" i="19"/>
  <c r="E785" i="19"/>
  <c r="E777" i="19"/>
  <c r="E769" i="19"/>
  <c r="E761" i="19"/>
  <c r="E753" i="19"/>
  <c r="E745" i="19"/>
  <c r="E737" i="19"/>
  <c r="E729" i="19"/>
  <c r="E721" i="19"/>
  <c r="E713" i="19"/>
  <c r="E705" i="19"/>
  <c r="E697" i="19"/>
  <c r="E689" i="19"/>
  <c r="E681" i="19"/>
  <c r="E673" i="19"/>
  <c r="E665" i="19"/>
  <c r="E657" i="19"/>
  <c r="E649" i="19"/>
  <c r="E641" i="19"/>
  <c r="E633" i="19"/>
  <c r="E625" i="19"/>
  <c r="E617" i="19"/>
  <c r="E609" i="19"/>
  <c r="E601" i="19"/>
  <c r="E593" i="19"/>
  <c r="E585" i="19"/>
  <c r="E577" i="19"/>
  <c r="E569" i="19"/>
  <c r="E561" i="19"/>
  <c r="E553" i="19"/>
  <c r="E545" i="19"/>
  <c r="E537" i="19"/>
  <c r="E529" i="19"/>
  <c r="E521" i="19"/>
  <c r="E513" i="19"/>
  <c r="E505" i="19"/>
  <c r="E497" i="19"/>
  <c r="E489" i="19"/>
  <c r="E473" i="19"/>
  <c r="E465" i="19"/>
  <c r="E457" i="19"/>
  <c r="E449" i="19"/>
  <c r="E441" i="19"/>
  <c r="E433" i="19"/>
  <c r="E425" i="19"/>
  <c r="E417" i="19"/>
  <c r="E409" i="19"/>
  <c r="E401" i="19"/>
  <c r="E393" i="19"/>
  <c r="E385" i="19"/>
  <c r="E377" i="19"/>
  <c r="E369" i="19"/>
  <c r="E361" i="19"/>
  <c r="E353" i="19"/>
  <c r="E345" i="19"/>
  <c r="E337" i="19"/>
  <c r="E329" i="19"/>
  <c r="E321" i="19"/>
  <c r="E313" i="19"/>
  <c r="E305" i="19"/>
  <c r="E297" i="19"/>
  <c r="E289" i="19"/>
  <c r="E281" i="19"/>
  <c r="E273" i="19"/>
  <c r="E265" i="19"/>
  <c r="E257" i="19"/>
  <c r="E249" i="19"/>
  <c r="E241" i="19"/>
  <c r="E233" i="19"/>
  <c r="E225" i="19"/>
  <c r="E217" i="19"/>
  <c r="E209" i="19"/>
  <c r="E201" i="19"/>
  <c r="E193" i="19"/>
  <c r="E185" i="19"/>
  <c r="E177" i="19"/>
  <c r="E169" i="19"/>
  <c r="E161" i="19"/>
  <c r="E153" i="19"/>
  <c r="E145" i="19"/>
  <c r="E137" i="19"/>
  <c r="E129" i="19"/>
  <c r="E121" i="19"/>
  <c r="E113" i="19"/>
  <c r="E105" i="19"/>
  <c r="E97" i="19"/>
  <c r="E89" i="19"/>
  <c r="E81" i="19"/>
  <c r="E73" i="19"/>
  <c r="E65" i="19"/>
  <c r="E57" i="19"/>
  <c r="E49" i="19"/>
  <c r="E41" i="19"/>
  <c r="E33" i="19"/>
  <c r="E25" i="19"/>
  <c r="E17" i="19"/>
  <c r="E9" i="19"/>
  <c r="E1752" i="19"/>
  <c r="E1744" i="19"/>
  <c r="E1736" i="19"/>
  <c r="E1728" i="19"/>
  <c r="E1720" i="19"/>
  <c r="E1712" i="19"/>
  <c r="E1704" i="19"/>
  <c r="E1696" i="19"/>
  <c r="E1688" i="19"/>
  <c r="E1680" i="19"/>
  <c r="E1672" i="19"/>
  <c r="E1664" i="19"/>
  <c r="E1656" i="19"/>
  <c r="E1648" i="19"/>
  <c r="E1640" i="19"/>
  <c r="E1632" i="19"/>
  <c r="E1624" i="19"/>
  <c r="E1616" i="19"/>
  <c r="E1608" i="19"/>
  <c r="E1592" i="19"/>
  <c r="E1584" i="19"/>
  <c r="E1576" i="19"/>
  <c r="E1568" i="19"/>
  <c r="E1560" i="19"/>
  <c r="E1552" i="19"/>
  <c r="E1544" i="19"/>
  <c r="E1536" i="19"/>
  <c r="E1528" i="19"/>
  <c r="E1520" i="19"/>
  <c r="E1512" i="19"/>
  <c r="E1504" i="19"/>
  <c r="E1496" i="19"/>
  <c r="E1488" i="19"/>
  <c r="E1480" i="19"/>
  <c r="E1472" i="19"/>
  <c r="E1464" i="19"/>
  <c r="E1456" i="19"/>
  <c r="E1448" i="19"/>
  <c r="E1440" i="19"/>
  <c r="E1432" i="19"/>
  <c r="E1424" i="19"/>
  <c r="E1416" i="19"/>
  <c r="E1408" i="19"/>
  <c r="E1400" i="19"/>
  <c r="E1392" i="19"/>
  <c r="E1384" i="19"/>
  <c r="E1376" i="19"/>
  <c r="E1368" i="19"/>
  <c r="E1360" i="19"/>
  <c r="E1352" i="19"/>
  <c r="E1344" i="19"/>
  <c r="E1336" i="19"/>
  <c r="E1328" i="19"/>
  <c r="E1320" i="19"/>
  <c r="E1312" i="19"/>
  <c r="E1304" i="19"/>
  <c r="E1296" i="19"/>
  <c r="E1288" i="19"/>
  <c r="E1280" i="19"/>
  <c r="E1272" i="19"/>
  <c r="E1264" i="19"/>
  <c r="E1256" i="19"/>
  <c r="E1248" i="19"/>
  <c r="E1240" i="19"/>
  <c r="E1232" i="19"/>
  <c r="E1224" i="19"/>
  <c r="E1216" i="19"/>
  <c r="E1208" i="19"/>
  <c r="E1200" i="19"/>
  <c r="E1192" i="19"/>
  <c r="E1184" i="19"/>
  <c r="E1176" i="19"/>
  <c r="E1168" i="19"/>
  <c r="E1160" i="19"/>
  <c r="E1152" i="19"/>
  <c r="E1144" i="19"/>
  <c r="E1136" i="19"/>
  <c r="E1128" i="19"/>
  <c r="E1120" i="19"/>
  <c r="E1112" i="19"/>
  <c r="E1104" i="19"/>
  <c r="E1096" i="19"/>
  <c r="E1088" i="19"/>
  <c r="E1080" i="19"/>
  <c r="E1072" i="19"/>
  <c r="E1064" i="19"/>
  <c r="E1056" i="19"/>
  <c r="E1048" i="19"/>
  <c r="E1040" i="19"/>
  <c r="E1032" i="19"/>
  <c r="E1024" i="19"/>
  <c r="E1016" i="19"/>
  <c r="E1008" i="19"/>
  <c r="E1000" i="19"/>
  <c r="E992" i="19"/>
  <c r="E984" i="19"/>
  <c r="E976" i="19"/>
  <c r="E968" i="19"/>
  <c r="E960" i="19"/>
  <c r="E952" i="19"/>
  <c r="E944" i="19"/>
  <c r="E936" i="19"/>
  <c r="E928" i="19"/>
  <c r="E920" i="19"/>
  <c r="E912" i="19"/>
  <c r="E904" i="19"/>
  <c r="E896" i="19"/>
  <c r="E888" i="19"/>
  <c r="E880" i="19"/>
  <c r="E872" i="19"/>
  <c r="E864" i="19"/>
  <c r="E856" i="19"/>
  <c r="E848" i="19"/>
  <c r="E840" i="19"/>
  <c r="E832" i="19"/>
  <c r="E824" i="19"/>
  <c r="E816" i="19"/>
  <c r="E808" i="19"/>
  <c r="E800" i="19"/>
  <c r="E792" i="19"/>
  <c r="E784" i="19"/>
  <c r="E776" i="19"/>
  <c r="E768" i="19"/>
  <c r="E760" i="19"/>
  <c r="E752" i="19"/>
  <c r="E744" i="19"/>
  <c r="E736" i="19"/>
  <c r="E728" i="19"/>
  <c r="E720" i="19"/>
  <c r="E712" i="19"/>
  <c r="E704" i="19"/>
  <c r="E696" i="19"/>
  <c r="E688" i="19"/>
  <c r="E680" i="19"/>
  <c r="E672" i="19"/>
  <c r="E664" i="19"/>
  <c r="E656" i="19"/>
  <c r="E648" i="19"/>
  <c r="E640" i="19"/>
  <c r="E632" i="19"/>
  <c r="E624" i="19"/>
  <c r="E616" i="19"/>
  <c r="E608" i="19"/>
  <c r="E600" i="19"/>
  <c r="E592" i="19"/>
  <c r="E584" i="19"/>
  <c r="E576" i="19"/>
  <c r="E568" i="19"/>
  <c r="E560" i="19"/>
  <c r="E552" i="19"/>
  <c r="E544" i="19"/>
  <c r="E536" i="19"/>
  <c r="E528" i="19"/>
  <c r="E520" i="19"/>
  <c r="E512" i="19"/>
  <c r="E504" i="19"/>
  <c r="E496" i="19"/>
  <c r="E488" i="19"/>
  <c r="E472" i="19"/>
  <c r="E464" i="19"/>
  <c r="E456" i="19"/>
  <c r="E448" i="19"/>
  <c r="E440" i="19"/>
  <c r="E432" i="19"/>
  <c r="E424" i="19"/>
  <c r="E416" i="19"/>
  <c r="E408" i="19"/>
  <c r="E400" i="19"/>
  <c r="E392" i="19"/>
  <c r="E384" i="19"/>
  <c r="E376" i="19"/>
  <c r="E368" i="19"/>
  <c r="E360" i="19"/>
  <c r="E352" i="19"/>
  <c r="E344" i="19"/>
  <c r="E336" i="19"/>
  <c r="E328" i="19"/>
  <c r="E320" i="19"/>
  <c r="E312" i="19"/>
  <c r="E304" i="19"/>
  <c r="E296" i="19"/>
  <c r="E288" i="19"/>
  <c r="E280" i="19"/>
  <c r="E272" i="19"/>
  <c r="E264" i="19"/>
  <c r="E256" i="19"/>
  <c r="E248" i="19"/>
  <c r="E240" i="19"/>
  <c r="E232" i="19"/>
  <c r="E224" i="19"/>
  <c r="E216" i="19"/>
  <c r="E208" i="19"/>
  <c r="E200" i="19"/>
  <c r="E192" i="19"/>
  <c r="E184" i="19"/>
  <c r="E176" i="19"/>
  <c r="E168" i="19"/>
  <c r="E160" i="19"/>
  <c r="E152" i="19"/>
  <c r="E144" i="19"/>
  <c r="E136" i="19"/>
  <c r="E128" i="19"/>
  <c r="E120" i="19"/>
  <c r="E112" i="19"/>
  <c r="E104" i="19"/>
  <c r="E96" i="19"/>
  <c r="E88" i="19"/>
  <c r="E80" i="19"/>
  <c r="E72" i="19"/>
  <c r="E64" i="19"/>
  <c r="E56" i="19"/>
  <c r="E48" i="19"/>
  <c r="E40" i="19"/>
  <c r="E32" i="19"/>
  <c r="E24" i="19"/>
  <c r="E16" i="19"/>
  <c r="E8" i="19"/>
  <c r="E1687" i="19"/>
  <c r="E1679" i="19"/>
  <c r="E1671" i="19"/>
  <c r="E1663" i="19"/>
  <c r="E1655" i="19"/>
  <c r="E1647" i="19"/>
  <c r="E1639" i="19"/>
  <c r="E1631" i="19"/>
  <c r="E1623" i="19"/>
  <c r="E1615" i="19"/>
  <c r="E1607" i="19"/>
  <c r="E1591" i="19"/>
  <c r="E1583" i="19"/>
  <c r="E1575" i="19"/>
  <c r="E1567" i="19"/>
  <c r="E1559" i="19"/>
  <c r="E1551" i="19"/>
  <c r="E1543" i="19"/>
  <c r="E1535" i="19"/>
  <c r="E1527" i="19"/>
  <c r="E1519" i="19"/>
  <c r="E1511" i="19"/>
  <c r="E1503" i="19"/>
  <c r="E1495" i="19"/>
  <c r="E1487" i="19"/>
  <c r="E1479" i="19"/>
  <c r="E1471" i="19"/>
  <c r="E1463" i="19"/>
  <c r="E1455" i="19"/>
  <c r="E1447" i="19"/>
  <c r="E1439" i="19"/>
  <c r="E1431" i="19"/>
  <c r="E1423" i="19"/>
  <c r="E1415" i="19"/>
  <c r="E1407" i="19"/>
  <c r="E1399" i="19"/>
  <c r="E1391" i="19"/>
  <c r="E1383" i="19"/>
  <c r="E1375" i="19"/>
  <c r="E1367" i="19"/>
  <c r="E1359" i="19"/>
  <c r="E1351" i="19"/>
  <c r="E1343" i="19"/>
  <c r="E1335" i="19"/>
  <c r="E1327" i="19"/>
  <c r="E1319" i="19"/>
  <c r="E1311" i="19"/>
  <c r="E1303" i="19"/>
  <c r="E1295" i="19"/>
  <c r="E1287" i="19"/>
  <c r="E1279" i="19"/>
  <c r="E1271" i="19"/>
  <c r="E1263" i="19"/>
  <c r="E1255" i="19"/>
  <c r="E1247" i="19"/>
  <c r="E1239" i="19"/>
  <c r="E1231" i="19"/>
  <c r="E1215" i="19"/>
  <c r="E1207" i="19"/>
  <c r="E1199" i="19"/>
  <c r="E1191" i="19"/>
  <c r="E1183" i="19"/>
  <c r="E1175" i="19"/>
  <c r="E1167" i="19"/>
  <c r="E1159" i="19"/>
  <c r="E1151" i="19"/>
  <c r="E1143" i="19"/>
  <c r="E1135" i="19"/>
  <c r="E1127" i="19"/>
  <c r="E1119" i="19"/>
  <c r="E1111" i="19"/>
  <c r="E1103" i="19"/>
  <c r="E1095" i="19"/>
  <c r="E1087" i="19"/>
  <c r="E1079" i="19"/>
  <c r="E1071" i="19"/>
  <c r="E1063" i="19"/>
  <c r="E1055" i="19"/>
  <c r="E1047" i="19"/>
  <c r="E1039" i="19"/>
  <c r="E1031" i="19"/>
  <c r="E1023" i="19"/>
  <c r="E1015" i="19"/>
  <c r="E1007" i="19"/>
  <c r="E999" i="19"/>
  <c r="E991" i="19"/>
  <c r="E983" i="19"/>
  <c r="E975" i="19"/>
  <c r="E967" i="19"/>
  <c r="E959" i="19"/>
  <c r="E951" i="19"/>
  <c r="E943" i="19"/>
  <c r="E935" i="19"/>
  <c r="E927" i="19"/>
  <c r="E919" i="19"/>
  <c r="E911" i="19"/>
  <c r="E903" i="19"/>
  <c r="E895" i="19"/>
  <c r="E887" i="19"/>
  <c r="E879" i="19"/>
  <c r="E871" i="19"/>
  <c r="E863" i="19"/>
  <c r="E855" i="19"/>
  <c r="E847" i="19"/>
  <c r="E839" i="19"/>
  <c r="E831" i="19"/>
  <c r="E823" i="19"/>
  <c r="E815" i="19"/>
  <c r="E807" i="19"/>
  <c r="E799" i="19"/>
  <c r="E791" i="19"/>
  <c r="E783" i="19"/>
  <c r="E775" i="19"/>
  <c r="E767" i="19"/>
  <c r="E759" i="19"/>
  <c r="E751" i="19"/>
  <c r="E743" i="19"/>
  <c r="E735" i="19"/>
  <c r="E727" i="19"/>
  <c r="E719" i="19"/>
  <c r="E711" i="19"/>
  <c r="E703" i="19"/>
  <c r="E695" i="19"/>
  <c r="E687" i="19"/>
  <c r="E679" i="19"/>
  <c r="E671" i="19"/>
  <c r="E663" i="19"/>
  <c r="E655" i="19"/>
  <c r="E647" i="19"/>
  <c r="E639" i="19"/>
  <c r="E631" i="19"/>
  <c r="E623" i="19"/>
  <c r="E615" i="19"/>
  <c r="E607" i="19"/>
  <c r="E599" i="19"/>
  <c r="E591" i="19"/>
  <c r="E583" i="19"/>
  <c r="E575" i="19"/>
  <c r="E567" i="19"/>
  <c r="E559" i="19"/>
  <c r="E551" i="19"/>
  <c r="E543" i="19"/>
  <c r="E535" i="19"/>
  <c r="E527" i="19"/>
  <c r="E519" i="19"/>
  <c r="E511" i="19"/>
  <c r="E503" i="19"/>
  <c r="E495" i="19"/>
  <c r="E487" i="19"/>
  <c r="E479" i="19"/>
  <c r="E471" i="19"/>
  <c r="E463" i="19"/>
  <c r="E455" i="19"/>
  <c r="E447" i="19"/>
  <c r="E439" i="19"/>
  <c r="E431" i="19"/>
  <c r="E423" i="19"/>
  <c r="E415" i="19"/>
  <c r="E407" i="19"/>
  <c r="E399" i="19"/>
  <c r="E391" i="19"/>
  <c r="E383" i="19"/>
  <c r="E375" i="19"/>
  <c r="E367" i="19"/>
  <c r="E359" i="19"/>
  <c r="E351" i="19"/>
  <c r="E343" i="19"/>
  <c r="E335" i="19"/>
  <c r="E327" i="19"/>
  <c r="E319" i="19"/>
  <c r="E311" i="19"/>
  <c r="E303" i="19"/>
  <c r="E295" i="19"/>
  <c r="E287" i="19"/>
  <c r="E279" i="19"/>
  <c r="E271" i="19"/>
  <c r="E263" i="19"/>
  <c r="E255" i="19"/>
  <c r="E247" i="19"/>
  <c r="E239" i="19"/>
  <c r="E231" i="19"/>
  <c r="E223" i="19"/>
  <c r="E215" i="19"/>
  <c r="E207" i="19"/>
  <c r="E199" i="19"/>
  <c r="E191" i="19"/>
  <c r="E183" i="19"/>
  <c r="E175" i="19"/>
  <c r="E167" i="19"/>
  <c r="E159" i="19"/>
  <c r="E151" i="19"/>
  <c r="E143" i="19"/>
  <c r="E135" i="19"/>
  <c r="E127" i="19"/>
  <c r="E119" i="19"/>
  <c r="E111" i="19"/>
  <c r="E103" i="19"/>
  <c r="E95" i="19"/>
  <c r="E87" i="19"/>
  <c r="E79" i="19"/>
  <c r="E71" i="19"/>
  <c r="E63" i="19"/>
  <c r="E55" i="19"/>
  <c r="E47" i="19"/>
  <c r="E39" i="19"/>
  <c r="E31" i="19"/>
  <c r="E23" i="19"/>
  <c r="E15" i="19"/>
  <c r="E7" i="19"/>
  <c r="E1773" i="19"/>
  <c r="E1765" i="19"/>
  <c r="E1757" i="19"/>
  <c r="E1749" i="19"/>
  <c r="E1741" i="19"/>
  <c r="E1733" i="19"/>
  <c r="E1725" i="19"/>
  <c r="E1717" i="19"/>
  <c r="E1709" i="19"/>
  <c r="E1701" i="19"/>
  <c r="E1693" i="19"/>
  <c r="E1685" i="19"/>
  <c r="E1677" i="19"/>
  <c r="E1669" i="19"/>
  <c r="E1661" i="19"/>
  <c r="E1653" i="19"/>
  <c r="E1645" i="19"/>
  <c r="E1637" i="19"/>
  <c r="E1629" i="19"/>
  <c r="E1621" i="19"/>
  <c r="E1613" i="19"/>
  <c r="E1605" i="19"/>
  <c r="E1597" i="19"/>
  <c r="E1589" i="19"/>
  <c r="E1581" i="19"/>
  <c r="E1573" i="19"/>
  <c r="E1565" i="19"/>
  <c r="E1557" i="19"/>
  <c r="E1549" i="19"/>
  <c r="E1541" i="19"/>
  <c r="E1533" i="19"/>
  <c r="E1509" i="19"/>
  <c r="E1501" i="19"/>
  <c r="E1493" i="19"/>
  <c r="E1485" i="19"/>
  <c r="E1477" i="19"/>
  <c r="E1469" i="19"/>
  <c r="E1461" i="19"/>
  <c r="E1453" i="19"/>
  <c r="E1445" i="19"/>
  <c r="E1437" i="19"/>
  <c r="E1429" i="19"/>
  <c r="E1421" i="19"/>
  <c r="E1413" i="19"/>
  <c r="E1405" i="19"/>
  <c r="E1397" i="19"/>
  <c r="E1389" i="19"/>
  <c r="E1381" i="19"/>
  <c r="E1373" i="19"/>
  <c r="E1365" i="19"/>
  <c r="E1357" i="19"/>
  <c r="E1349" i="19"/>
  <c r="E1341" i="19"/>
  <c r="E1333" i="19"/>
  <c r="E1325" i="19"/>
  <c r="E1317" i="19"/>
  <c r="E1309" i="19"/>
  <c r="E1301" i="19"/>
  <c r="E1293" i="19"/>
  <c r="E1285" i="19"/>
  <c r="E1277" i="19"/>
  <c r="E1269" i="19"/>
  <c r="E1261" i="19"/>
  <c r="E1245" i="19"/>
  <c r="E1237" i="19"/>
  <c r="E1229" i="19"/>
  <c r="E1221" i="19"/>
  <c r="E1213" i="19"/>
  <c r="E1205" i="19"/>
  <c r="E1197" i="19"/>
  <c r="E1189" i="19"/>
  <c r="E1181" i="19"/>
  <c r="E1173" i="19"/>
  <c r="E1165" i="19"/>
  <c r="E1157" i="19"/>
  <c r="E1141" i="19"/>
  <c r="E1133" i="19"/>
  <c r="E1125" i="19"/>
  <c r="E1117" i="19"/>
  <c r="E1109" i="19"/>
  <c r="E1101" i="19"/>
  <c r="E1093" i="19"/>
  <c r="E1085" i="19"/>
  <c r="E1077" i="19"/>
  <c r="E1061" i="19"/>
  <c r="E1053" i="19"/>
  <c r="E1045" i="19"/>
  <c r="E1037" i="19"/>
  <c r="E1029" i="19"/>
  <c r="E1021" i="19"/>
  <c r="E1013" i="19"/>
  <c r="E1005" i="19"/>
  <c r="E997" i="19"/>
  <c r="E989" i="19"/>
  <c r="E981" i="19"/>
  <c r="E973" i="19"/>
  <c r="E965" i="19"/>
  <c r="E957" i="19"/>
  <c r="E949" i="19"/>
  <c r="E941" i="19"/>
  <c r="E933" i="19"/>
  <c r="E925" i="19"/>
  <c r="E917" i="19"/>
  <c r="E909" i="19"/>
  <c r="E901" i="19"/>
  <c r="E893" i="19"/>
  <c r="E885" i="19"/>
  <c r="E877" i="19"/>
  <c r="E869" i="19"/>
  <c r="E861" i="19"/>
  <c r="E853" i="19"/>
  <c r="E845" i="19"/>
  <c r="E837" i="19"/>
  <c r="E829" i="19"/>
  <c r="E821" i="19"/>
  <c r="E805" i="19"/>
  <c r="E797" i="19"/>
  <c r="E789" i="19"/>
  <c r="E781" i="19"/>
  <c r="E773" i="19"/>
  <c r="E765" i="19"/>
  <c r="E757" i="19"/>
  <c r="E749" i="19"/>
  <c r="E741" i="19"/>
  <c r="E733" i="19"/>
  <c r="E725" i="19"/>
  <c r="E717" i="19"/>
  <c r="E709" i="19"/>
  <c r="E701" i="19"/>
  <c r="E693" i="19"/>
  <c r="E685" i="19"/>
  <c r="E677" i="19"/>
  <c r="E669" i="19"/>
  <c r="E661" i="19"/>
  <c r="E653" i="19"/>
  <c r="E645" i="19"/>
  <c r="E637" i="19"/>
  <c r="E629" i="19"/>
  <c r="E621" i="19"/>
  <c r="E613" i="19"/>
  <c r="E605" i="19"/>
  <c r="E597" i="19"/>
  <c r="E589" i="19"/>
  <c r="E581" i="19"/>
  <c r="E573" i="19"/>
  <c r="E565" i="19"/>
  <c r="E557" i="19"/>
  <c r="E549" i="19"/>
  <c r="E541" i="19"/>
  <c r="E533" i="19"/>
  <c r="E525" i="19"/>
  <c r="E517" i="19"/>
  <c r="E509" i="19"/>
  <c r="E501" i="19"/>
  <c r="E493" i="19"/>
  <c r="E485" i="19"/>
  <c r="E477" i="19"/>
  <c r="E469" i="19"/>
  <c r="E461" i="19"/>
  <c r="E453" i="19"/>
  <c r="E445" i="19"/>
  <c r="E437" i="19"/>
  <c r="E429" i="19"/>
  <c r="E421" i="19"/>
  <c r="E413" i="19"/>
  <c r="E405" i="19"/>
  <c r="E397" i="19"/>
  <c r="E389" i="19"/>
  <c r="E381" i="19"/>
  <c r="E373" i="19"/>
  <c r="E365" i="19"/>
  <c r="E357" i="19"/>
  <c r="E349" i="19"/>
  <c r="E341" i="19"/>
  <c r="E333" i="19"/>
  <c r="E325" i="19"/>
  <c r="E317" i="19"/>
  <c r="E309" i="19"/>
  <c r="E301" i="19"/>
  <c r="E293" i="19"/>
  <c r="E285" i="19"/>
  <c r="E277" i="19"/>
  <c r="E269" i="19"/>
  <c r="E261" i="19"/>
  <c r="E253" i="19"/>
  <c r="E245" i="19"/>
  <c r="E237" i="19"/>
  <c r="E229" i="19"/>
  <c r="E221" i="19"/>
  <c r="E213" i="19"/>
  <c r="E205" i="19"/>
  <c r="E197" i="19"/>
  <c r="E189" i="19"/>
  <c r="E181" i="19"/>
  <c r="E173" i="19"/>
  <c r="E165" i="19"/>
  <c r="E157" i="19"/>
  <c r="E149" i="19"/>
  <c r="E141" i="19"/>
  <c r="E133" i="19"/>
  <c r="E125" i="19"/>
  <c r="E117" i="19"/>
  <c r="E109" i="19"/>
  <c r="E101" i="19"/>
  <c r="E93" i="19"/>
  <c r="E85" i="19"/>
  <c r="E77" i="19"/>
  <c r="E69" i="19"/>
  <c r="E61" i="19"/>
  <c r="E53" i="19"/>
  <c r="E45" i="19"/>
  <c r="E37" i="19"/>
  <c r="E29" i="19"/>
  <c r="E21" i="19"/>
  <c r="E13" i="19"/>
  <c r="E5" i="19"/>
  <c r="E1740" i="19"/>
  <c r="E1732" i="19"/>
  <c r="E1724" i="19"/>
  <c r="E1716" i="19"/>
  <c r="E1708" i="19"/>
  <c r="E1692" i="19"/>
  <c r="E1684" i="19"/>
  <c r="E1676" i="19"/>
  <c r="E1668" i="19"/>
  <c r="E1660" i="19"/>
  <c r="E1652" i="19"/>
  <c r="E1644" i="19"/>
  <c r="E1636" i="19"/>
  <c r="E1628" i="19"/>
  <c r="E1620" i="19"/>
  <c r="E1612" i="19"/>
  <c r="E1604" i="19"/>
  <c r="E1596" i="19"/>
  <c r="E1588" i="19"/>
  <c r="E1580" i="19"/>
  <c r="E1572" i="19"/>
  <c r="E1564" i="19"/>
  <c r="E1556" i="19"/>
  <c r="E1548" i="19"/>
  <c r="E1540" i="19"/>
  <c r="E1532" i="19"/>
  <c r="E1516" i="19"/>
  <c r="E1508" i="19"/>
  <c r="E1500" i="19"/>
  <c r="E1492" i="19"/>
  <c r="E1484" i="19"/>
  <c r="E1476" i="19"/>
  <c r="E1468" i="19"/>
  <c r="E1460" i="19"/>
  <c r="E1452" i="19"/>
  <c r="E1444" i="19"/>
  <c r="E1436" i="19"/>
  <c r="E1428" i="19"/>
  <c r="E1412" i="19"/>
  <c r="E1404" i="19"/>
  <c r="E1396" i="19"/>
  <c r="E1388" i="19"/>
  <c r="E1380" i="19"/>
  <c r="E1372" i="19"/>
  <c r="E1364" i="19"/>
  <c r="E1348" i="19"/>
  <c r="E1340" i="19"/>
  <c r="E1332" i="19"/>
  <c r="E1324" i="19"/>
  <c r="E1308" i="19"/>
  <c r="E1300" i="19"/>
  <c r="E1292" i="19"/>
  <c r="E1284" i="19"/>
  <c r="E1276" i="19"/>
  <c r="E1268" i="19"/>
  <c r="E1260" i="19"/>
  <c r="E1244" i="19"/>
  <c r="E1236" i="19"/>
  <c r="E1228" i="19"/>
  <c r="E1220" i="19"/>
  <c r="E1212" i="19"/>
  <c r="E1204" i="19"/>
  <c r="E1196" i="19"/>
  <c r="E1188" i="19"/>
  <c r="E1180" i="19"/>
  <c r="E1172" i="19"/>
  <c r="E1164" i="19"/>
  <c r="E1156" i="19"/>
  <c r="E1148" i="19"/>
  <c r="E1132" i="19"/>
  <c r="E1124" i="19"/>
  <c r="E1116" i="19"/>
  <c r="E1108" i="19"/>
  <c r="E1100" i="19"/>
  <c r="E1092" i="19"/>
  <c r="E1084" i="19"/>
  <c r="E1076" i="19"/>
  <c r="E1068" i="19"/>
  <c r="E1060" i="19"/>
  <c r="E1052" i="19"/>
  <c r="E1044" i="19"/>
  <c r="E1028" i="19"/>
  <c r="E1020" i="19"/>
  <c r="E1012" i="19"/>
  <c r="E1004" i="19"/>
  <c r="E996" i="19"/>
  <c r="E988" i="19"/>
  <c r="E980" i="19"/>
  <c r="E972" i="19"/>
  <c r="E964" i="19"/>
  <c r="E956" i="19"/>
  <c r="E940" i="19"/>
  <c r="E924" i="19"/>
  <c r="E916" i="19"/>
  <c r="E908" i="19"/>
  <c r="E900" i="19"/>
  <c r="E892" i="19"/>
  <c r="E884" i="19"/>
  <c r="E876" i="19"/>
  <c r="E868" i="19"/>
  <c r="E860" i="19"/>
  <c r="E852" i="19"/>
  <c r="E844" i="19"/>
  <c r="E836" i="19"/>
  <c r="E828" i="19"/>
  <c r="E820" i="19"/>
  <c r="E812" i="19"/>
  <c r="E804" i="19"/>
  <c r="E796" i="19"/>
  <c r="E788" i="19"/>
  <c r="E780" i="19"/>
  <c r="E772" i="19"/>
  <c r="E764" i="19"/>
  <c r="E756" i="19"/>
  <c r="E748" i="19"/>
  <c r="E740" i="19"/>
  <c r="E732" i="19"/>
  <c r="E724" i="19"/>
  <c r="E716" i="19"/>
  <c r="E708" i="19"/>
  <c r="E692" i="19"/>
  <c r="E684" i="19"/>
  <c r="E676" i="19"/>
  <c r="E668" i="19"/>
  <c r="E660" i="19"/>
  <c r="E652" i="19"/>
  <c r="E644" i="19"/>
  <c r="E636" i="19"/>
  <c r="E628" i="19"/>
  <c r="E620" i="19"/>
  <c r="E612" i="19"/>
  <c r="E604" i="19"/>
  <c r="E596" i="19"/>
  <c r="E588" i="19"/>
  <c r="E580" i="19"/>
  <c r="E572" i="19"/>
  <c r="E564" i="19"/>
  <c r="E556" i="19"/>
  <c r="E548" i="19"/>
  <c r="E540" i="19"/>
  <c r="E532" i="19"/>
  <c r="E524" i="19"/>
  <c r="E516" i="19"/>
  <c r="E508" i="19"/>
  <c r="E500" i="19"/>
  <c r="E492" i="19"/>
  <c r="E484" i="19"/>
  <c r="E476" i="19"/>
  <c r="E468" i="19"/>
  <c r="E460" i="19"/>
  <c r="E452" i="19"/>
  <c r="E444" i="19"/>
  <c r="E436" i="19"/>
  <c r="E428" i="19"/>
  <c r="E420" i="19"/>
  <c r="E412" i="19"/>
  <c r="E404" i="19"/>
  <c r="E396" i="19"/>
  <c r="E388" i="19"/>
  <c r="E380" i="19"/>
  <c r="E372" i="19"/>
  <c r="E364" i="19"/>
  <c r="E356" i="19"/>
  <c r="E348" i="19"/>
  <c r="E340" i="19"/>
  <c r="E332" i="19"/>
  <c r="E324" i="19"/>
  <c r="E316" i="19"/>
  <c r="E308" i="19"/>
  <c r="E300" i="19"/>
  <c r="E292" i="19"/>
  <c r="E284" i="19"/>
  <c r="E276" i="19"/>
  <c r="E268" i="19"/>
  <c r="E260" i="19"/>
  <c r="E252" i="19"/>
  <c r="E244" i="19"/>
  <c r="E236" i="19"/>
  <c r="E228" i="19"/>
  <c r="E220" i="19"/>
  <c r="E212" i="19"/>
  <c r="E204" i="19"/>
  <c r="E196" i="19"/>
  <c r="E188" i="19"/>
  <c r="E180" i="19"/>
  <c r="E172" i="19"/>
  <c r="E164" i="19"/>
  <c r="E156" i="19"/>
  <c r="E148" i="19"/>
  <c r="E140" i="19"/>
  <c r="E132" i="19"/>
  <c r="E124" i="19"/>
  <c r="E116" i="19"/>
  <c r="E108" i="19"/>
  <c r="E100" i="19"/>
  <c r="E92" i="19"/>
  <c r="E84" i="19"/>
  <c r="E76" i="19"/>
  <c r="E68" i="19"/>
  <c r="E60" i="19"/>
  <c r="E52" i="19"/>
  <c r="E44" i="19"/>
  <c r="E36" i="19"/>
  <c r="E28" i="19"/>
  <c r="E20" i="19"/>
  <c r="E12" i="19"/>
  <c r="E4" i="19"/>
  <c r="E1771" i="19"/>
  <c r="E1763" i="19"/>
  <c r="E1755" i="19"/>
  <c r="E1747" i="19"/>
  <c r="E1739" i="19"/>
  <c r="E1731" i="19"/>
  <c r="E1723" i="19"/>
  <c r="E1715" i="19"/>
  <c r="E1707" i="19"/>
  <c r="E1699" i="19"/>
  <c r="E1691" i="19"/>
  <c r="E1683" i="19"/>
  <c r="E1675" i="19"/>
  <c r="E1667" i="19"/>
  <c r="E1659" i="19"/>
  <c r="E1651" i="19"/>
  <c r="E1643" i="19"/>
  <c r="E1635" i="19"/>
  <c r="E1619" i="19"/>
  <c r="E1611" i="19"/>
  <c r="E1603" i="19"/>
  <c r="E1595" i="19"/>
  <c r="E1587" i="19"/>
  <c r="E1579" i="19"/>
  <c r="E1571" i="19"/>
  <c r="E1563" i="19"/>
  <c r="E1555" i="19"/>
  <c r="E1547" i="19"/>
  <c r="E1539" i="19"/>
  <c r="E1531" i="19"/>
  <c r="E1523" i="19"/>
  <c r="E1515" i="19"/>
  <c r="E1507" i="19"/>
  <c r="E1499" i="19"/>
  <c r="E1491" i="19"/>
  <c r="E1483" i="19"/>
  <c r="E1475" i="19"/>
  <c r="E1467" i="19"/>
  <c r="E1459" i="19"/>
  <c r="E1451" i="19"/>
  <c r="E1443" i="19"/>
  <c r="E1427" i="19"/>
  <c r="E1411" i="19"/>
  <c r="E1403" i="19"/>
  <c r="E1395" i="19"/>
  <c r="E1387" i="19"/>
  <c r="E1379" i="19"/>
  <c r="E1371" i="19"/>
  <c r="E1363" i="19"/>
  <c r="E1355" i="19"/>
  <c r="E1347" i="19"/>
  <c r="E1339" i="19"/>
  <c r="E1331" i="19"/>
  <c r="E1323" i="19"/>
  <c r="E1315" i="19"/>
  <c r="E1299" i="19"/>
  <c r="E1291" i="19"/>
  <c r="E1283" i="19"/>
  <c r="E1275" i="19"/>
  <c r="E1267" i="19"/>
  <c r="E1259" i="19"/>
  <c r="E1251" i="19"/>
  <c r="E1243" i="19"/>
  <c r="E1235" i="19"/>
  <c r="E1227" i="19"/>
  <c r="E1219" i="19"/>
  <c r="E1211" i="19"/>
  <c r="E1203" i="19"/>
  <c r="E1195" i="19"/>
  <c r="E1187" i="19"/>
  <c r="E1179" i="19"/>
  <c r="E1163" i="19"/>
  <c r="E1155" i="19"/>
  <c r="E1147" i="19"/>
  <c r="E1131" i="19"/>
  <c r="E1123" i="19"/>
  <c r="E1115" i="19"/>
  <c r="E1107" i="19"/>
  <c r="E1099" i="19"/>
  <c r="E1091" i="19"/>
  <c r="E1083" i="19"/>
  <c r="E1075" i="19"/>
  <c r="E1067" i="19"/>
  <c r="E1059" i="19"/>
  <c r="E1051" i="19"/>
  <c r="E1043" i="19"/>
  <c r="E1035" i="19"/>
  <c r="E1027" i="19"/>
  <c r="E1019" i="19"/>
  <c r="E1011" i="19"/>
  <c r="E1003" i="19"/>
  <c r="E995" i="19"/>
  <c r="E987" i="19"/>
  <c r="E979" i="19"/>
  <c r="E971" i="19"/>
  <c r="E963" i="19"/>
  <c r="E955" i="19"/>
  <c r="E939" i="19"/>
  <c r="E931" i="19"/>
  <c r="E923" i="19"/>
  <c r="E915" i="19"/>
  <c r="E907" i="19"/>
  <c r="E899" i="19"/>
  <c r="E891" i="19"/>
  <c r="E883" i="19"/>
  <c r="E875" i="19"/>
  <c r="E867" i="19"/>
  <c r="E851" i="19"/>
  <c r="E843" i="19"/>
  <c r="E835" i="19"/>
  <c r="E827" i="19"/>
  <c r="E819" i="19"/>
  <c r="E811" i="19"/>
  <c r="E803" i="19"/>
  <c r="E787" i="19"/>
  <c r="E779" i="19"/>
  <c r="E771" i="19"/>
  <c r="E763" i="19"/>
  <c r="E755" i="19"/>
  <c r="E747" i="19"/>
  <c r="E739" i="19"/>
  <c r="E731" i="19"/>
  <c r="E723" i="19"/>
  <c r="E715" i="19"/>
  <c r="E707" i="19"/>
  <c r="E699" i="19"/>
  <c r="E691" i="19"/>
  <c r="E683" i="19"/>
  <c r="E675" i="19"/>
  <c r="E667" i="19"/>
  <c r="E659" i="19"/>
  <c r="E651" i="19"/>
  <c r="E643" i="19"/>
  <c r="E635" i="19"/>
  <c r="E627" i="19"/>
  <c r="E619" i="19"/>
  <c r="E611" i="19"/>
  <c r="E603" i="19"/>
  <c r="E595" i="19"/>
  <c r="E587" i="19"/>
  <c r="E579" i="19"/>
  <c r="E571" i="19"/>
  <c r="E563" i="19"/>
  <c r="E555" i="19"/>
  <c r="E547" i="19"/>
  <c r="E531" i="19"/>
  <c r="E523" i="19"/>
  <c r="E515" i="19"/>
  <c r="E507" i="19"/>
  <c r="E499" i="19"/>
  <c r="E491" i="19"/>
  <c r="E483" i="19"/>
  <c r="E475" i="19"/>
  <c r="E467" i="19"/>
  <c r="E459" i="19"/>
  <c r="E451" i="19"/>
  <c r="E443" i="19"/>
  <c r="E435" i="19"/>
  <c r="E427" i="19"/>
  <c r="E419" i="19"/>
  <c r="E411" i="19"/>
  <c r="E403" i="19"/>
  <c r="E395" i="19"/>
  <c r="E387" i="19"/>
  <c r="E379" i="19"/>
  <c r="E371" i="19"/>
  <c r="E363" i="19"/>
  <c r="E355" i="19"/>
  <c r="E347" i="19"/>
  <c r="E339" i="19"/>
  <c r="E331" i="19"/>
  <c r="E323" i="19"/>
  <c r="E315" i="19"/>
  <c r="E307" i="19"/>
  <c r="E299" i="19"/>
  <c r="E291" i="19"/>
  <c r="E283" i="19"/>
  <c r="E275" i="19"/>
  <c r="E267" i="19"/>
  <c r="E259" i="19"/>
  <c r="E251" i="19"/>
  <c r="E243" i="19"/>
  <c r="E235" i="19"/>
  <c r="E227" i="19"/>
  <c r="E219" i="19"/>
  <c r="E211" i="19"/>
  <c r="E203" i="19"/>
  <c r="E195" i="19"/>
  <c r="E187" i="19"/>
  <c r="E179" i="19"/>
  <c r="E171" i="19"/>
  <c r="E163" i="19"/>
  <c r="E155" i="19"/>
  <c r="E147" i="19"/>
  <c r="E139" i="19"/>
  <c r="E131" i="19"/>
  <c r="E123" i="19"/>
  <c r="E115" i="19"/>
  <c r="E107" i="19"/>
  <c r="E99" i="19"/>
  <c r="E91" i="19"/>
  <c r="E83" i="19"/>
  <c r="E75" i="19"/>
  <c r="E67" i="19"/>
  <c r="E59" i="19"/>
  <c r="E51" i="19"/>
  <c r="E43" i="19"/>
  <c r="E35" i="19"/>
  <c r="E27" i="19"/>
  <c r="E19" i="19"/>
  <c r="E11" i="19"/>
  <c r="E3" i="19"/>
  <c r="E1738" i="19"/>
  <c r="E1730" i="19"/>
  <c r="E1722" i="19"/>
  <c r="E1714" i="19"/>
  <c r="E1706" i="19"/>
  <c r="E1698" i="19"/>
  <c r="E1690" i="19"/>
  <c r="E1682" i="19"/>
  <c r="E1674" i="19"/>
  <c r="E1666" i="19"/>
  <c r="E1658" i="19"/>
  <c r="E1650" i="19"/>
  <c r="E1642" i="19"/>
  <c r="E1634" i="19"/>
  <c r="E1626" i="19"/>
  <c r="E1618" i="19"/>
  <c r="E1610" i="19"/>
  <c r="E1602" i="19"/>
  <c r="E1594" i="19"/>
  <c r="E1586" i="19"/>
  <c r="E1578" i="19"/>
  <c r="E1570" i="19"/>
  <c r="E1562" i="19"/>
  <c r="E1554" i="19"/>
  <c r="E1546" i="19"/>
  <c r="E1538" i="19"/>
  <c r="E1530" i="19"/>
  <c r="E1522" i="19"/>
  <c r="E1514" i="19"/>
  <c r="E1506" i="19"/>
  <c r="E1498" i="19"/>
  <c r="E1490" i="19"/>
  <c r="E1482" i="19"/>
  <c r="E1474" i="19"/>
  <c r="E1466" i="19"/>
  <c r="E1458" i="19"/>
  <c r="E1450" i="19"/>
  <c r="E1442" i="19"/>
  <c r="E1426" i="19"/>
  <c r="E1418" i="19"/>
  <c r="E1410" i="19"/>
  <c r="E1402" i="19"/>
  <c r="E1394" i="19"/>
  <c r="E1386" i="19"/>
  <c r="E1378" i="19"/>
  <c r="E1370" i="19"/>
  <c r="E1362" i="19"/>
  <c r="E1354" i="19"/>
  <c r="E1346" i="19"/>
  <c r="E1330" i="19"/>
  <c r="E1322" i="19"/>
  <c r="E1314" i="19"/>
  <c r="E1306" i="19"/>
  <c r="E1298" i="19"/>
  <c r="E1290" i="19"/>
  <c r="E1282" i="19"/>
  <c r="E1274" i="19"/>
  <c r="E1266" i="19"/>
  <c r="E1258" i="19"/>
  <c r="E1250" i="19"/>
  <c r="E1242" i="19"/>
  <c r="E1234" i="19"/>
  <c r="E1226" i="19"/>
  <c r="E1218" i="19"/>
  <c r="E1210" i="19"/>
  <c r="E1202" i="19"/>
  <c r="E1194" i="19"/>
  <c r="E1186" i="19"/>
  <c r="E1178" i="19"/>
  <c r="E1170" i="19"/>
  <c r="E1162" i="19"/>
  <c r="E1154" i="19"/>
  <c r="E1146" i="19"/>
  <c r="E1138" i="19"/>
  <c r="E1130" i="19"/>
  <c r="E1122" i="19"/>
  <c r="E1114" i="19"/>
  <c r="E1106" i="19"/>
  <c r="E1098" i="19"/>
  <c r="E1090" i="19"/>
  <c r="E1082" i="19"/>
  <c r="E1074" i="19"/>
  <c r="E1066" i="19"/>
  <c r="E1058" i="19"/>
  <c r="E1050" i="19"/>
  <c r="E1042" i="19"/>
  <c r="E1034" i="19"/>
  <c r="E1026" i="19"/>
  <c r="E1018" i="19"/>
  <c r="E1010" i="19"/>
  <c r="E1002" i="19"/>
  <c r="E994" i="19"/>
  <c r="E986" i="19"/>
  <c r="E978" i="19"/>
  <c r="E962" i="19"/>
  <c r="E954" i="19"/>
  <c r="E946" i="19"/>
  <c r="E938" i="19"/>
  <c r="E930" i="19"/>
  <c r="E922" i="19"/>
  <c r="E914" i="19"/>
  <c r="E906" i="19"/>
  <c r="E898" i="19"/>
  <c r="E890" i="19"/>
  <c r="E882" i="19"/>
  <c r="E874" i="19"/>
  <c r="E866" i="19"/>
  <c r="E858" i="19"/>
  <c r="E850" i="19"/>
  <c r="E842" i="19"/>
  <c r="E834" i="19"/>
  <c r="E826" i="19"/>
  <c r="E818" i="19"/>
  <c r="E810" i="19"/>
  <c r="E802" i="19"/>
  <c r="E794" i="19"/>
  <c r="E786" i="19"/>
  <c r="E778" i="19"/>
  <c r="E770" i="19"/>
  <c r="E762" i="19"/>
  <c r="E754" i="19"/>
  <c r="E746" i="19"/>
  <c r="E738" i="19"/>
  <c r="E730" i="19"/>
  <c r="E722" i="19"/>
  <c r="E714" i="19"/>
  <c r="E706" i="19"/>
  <c r="E698" i="19"/>
  <c r="E690" i="19"/>
  <c r="E682" i="19"/>
  <c r="E674" i="19"/>
  <c r="E666" i="19"/>
  <c r="E658" i="19"/>
  <c r="E650" i="19"/>
  <c r="E642" i="19"/>
  <c r="E634" i="19"/>
  <c r="E626" i="19"/>
  <c r="E618" i="19"/>
  <c r="E610" i="19"/>
  <c r="E602" i="19"/>
  <c r="E594" i="19"/>
  <c r="E586" i="19"/>
  <c r="E578" i="19"/>
  <c r="E570" i="19"/>
  <c r="E562" i="19"/>
  <c r="E554" i="19"/>
  <c r="E546" i="19"/>
  <c r="E538" i="19"/>
  <c r="E530" i="19"/>
  <c r="E522" i="19"/>
  <c r="E514" i="19"/>
  <c r="E506" i="19"/>
  <c r="E498" i="19"/>
  <c r="E490" i="19"/>
  <c r="E482" i="19"/>
  <c r="E474" i="19"/>
  <c r="E466" i="19"/>
  <c r="E458" i="19"/>
  <c r="E450" i="19"/>
  <c r="E442" i="19"/>
  <c r="E434" i="19"/>
  <c r="E426" i="19"/>
  <c r="E418" i="19"/>
  <c r="E410" i="19"/>
  <c r="E402" i="19"/>
  <c r="E394" i="19"/>
  <c r="E386" i="19"/>
  <c r="E378" i="19"/>
  <c r="E370" i="19"/>
  <c r="E362" i="19"/>
  <c r="E354" i="19"/>
  <c r="E346" i="19"/>
  <c r="E338" i="19"/>
  <c r="E330" i="19"/>
  <c r="E322" i="19"/>
  <c r="E314" i="19"/>
  <c r="E306" i="19"/>
  <c r="E298" i="19"/>
  <c r="E290" i="19"/>
  <c r="E282" i="19"/>
  <c r="E274" i="19"/>
  <c r="E266" i="19"/>
  <c r="E250" i="19"/>
  <c r="E242" i="19"/>
  <c r="E234" i="19"/>
  <c r="E226" i="19"/>
  <c r="E218" i="19"/>
  <c r="E210" i="19"/>
  <c r="E202" i="19"/>
  <c r="E194" i="19"/>
  <c r="E186" i="19"/>
  <c r="E178" i="19"/>
  <c r="E170" i="19"/>
  <c r="E162" i="19"/>
  <c r="E154" i="19"/>
  <c r="E146" i="19"/>
  <c r="E138" i="19"/>
  <c r="E130" i="19"/>
  <c r="E122" i="19"/>
  <c r="E114" i="19"/>
  <c r="E106" i="19"/>
  <c r="E98" i="19"/>
  <c r="E90" i="19"/>
  <c r="E82" i="19"/>
  <c r="E74" i="19"/>
  <c r="E66" i="19"/>
  <c r="E58" i="19"/>
  <c r="E50" i="19"/>
  <c r="E42" i="19"/>
  <c r="E34" i="19"/>
  <c r="E26" i="19"/>
  <c r="E18" i="19"/>
  <c r="E10" i="19"/>
  <c r="G5647" i="1"/>
  <c r="F447" i="13"/>
  <c r="G5646" i="1"/>
  <c r="F375" i="13"/>
  <c r="C38" i="8"/>
  <c r="G5645" i="1"/>
  <c r="F444" i="13"/>
  <c r="D4000" i="1" l="1"/>
  <c r="D4001" i="1"/>
  <c r="D4002" i="1"/>
  <c r="D4004" i="1"/>
  <c r="D4006" i="1"/>
  <c r="D4010" i="1"/>
  <c r="D4011" i="1"/>
  <c r="D4012" i="1"/>
  <c r="D4014" i="1"/>
  <c r="D4016" i="1"/>
  <c r="D4017" i="1"/>
  <c r="D4018" i="1"/>
  <c r="D4020" i="1"/>
  <c r="D4021" i="1"/>
  <c r="D4022" i="1"/>
  <c r="D4023" i="1"/>
  <c r="D4024" i="1"/>
  <c r="D4025" i="1"/>
  <c r="D4026" i="1"/>
  <c r="D4027" i="1"/>
  <c r="D4028" i="1"/>
  <c r="D4029" i="1"/>
  <c r="D4030" i="1"/>
  <c r="D4031" i="1"/>
  <c r="D4032" i="1"/>
  <c r="D4033" i="1"/>
  <c r="D4035" i="1"/>
  <c r="D4037" i="1"/>
  <c r="D4038" i="1"/>
  <c r="D3978" i="1"/>
  <c r="D3979" i="1"/>
  <c r="D3980" i="1"/>
  <c r="D3981" i="1"/>
  <c r="D3982" i="1"/>
  <c r="D3983" i="1"/>
  <c r="D3984" i="1"/>
  <c r="D3985" i="1"/>
  <c r="D3986" i="1"/>
  <c r="D3987" i="1"/>
  <c r="D3988" i="1"/>
  <c r="D3989" i="1"/>
  <c r="D3990" i="1"/>
  <c r="D3991" i="1"/>
  <c r="D3992" i="1"/>
  <c r="D3993" i="1"/>
  <c r="D3994" i="1"/>
  <c r="D3995" i="1"/>
  <c r="D3996" i="1"/>
  <c r="D3997" i="1"/>
  <c r="D3998" i="1"/>
  <c r="D3999"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12" i="1"/>
  <c r="D3913" i="1"/>
  <c r="D3914" i="1"/>
  <c r="D3915" i="1"/>
  <c r="D3916" i="1"/>
  <c r="D3917" i="1"/>
  <c r="D3918" i="1"/>
  <c r="D3919" i="1"/>
  <c r="D3920" i="1"/>
  <c r="D3921" i="1"/>
  <c r="D3922" i="1"/>
  <c r="D3923" i="1"/>
  <c r="D3924" i="1"/>
  <c r="D3925" i="1"/>
  <c r="D3926" i="1"/>
  <c r="D3927" i="1"/>
  <c r="D3928" i="1"/>
  <c r="D3929" i="1"/>
  <c r="D3930" i="1"/>
  <c r="D3931" i="1"/>
  <c r="D3894" i="1"/>
  <c r="D3895" i="1"/>
  <c r="D3896" i="1"/>
  <c r="D3897" i="1"/>
  <c r="D3898" i="1"/>
  <c r="D3899" i="1"/>
  <c r="D3900" i="1"/>
  <c r="D3901" i="1"/>
  <c r="D3902" i="1"/>
  <c r="D3903" i="1"/>
  <c r="D3904" i="1"/>
  <c r="D3905" i="1"/>
  <c r="D3906" i="1"/>
  <c r="D3907" i="1"/>
  <c r="D3908" i="1"/>
  <c r="D3909" i="1"/>
  <c r="D3910" i="1"/>
  <c r="D3911" i="1"/>
  <c r="D3873" i="1"/>
  <c r="D3874" i="1"/>
  <c r="D3875" i="1"/>
  <c r="D3876" i="1"/>
  <c r="D3877" i="1"/>
  <c r="D3878" i="1"/>
  <c r="D3879" i="1"/>
  <c r="D3880" i="1"/>
  <c r="D3881" i="1"/>
  <c r="D3882" i="1"/>
  <c r="D3883" i="1"/>
  <c r="D3884" i="1"/>
  <c r="D3885" i="1"/>
  <c r="D3886" i="1"/>
  <c r="D3887" i="1"/>
  <c r="D3888" i="1"/>
  <c r="D3889" i="1"/>
  <c r="D3890" i="1"/>
  <c r="D3891" i="1"/>
  <c r="D3892" i="1"/>
  <c r="D3893" i="1"/>
  <c r="D3854" i="1"/>
  <c r="D3855" i="1"/>
  <c r="D3856" i="1"/>
  <c r="D3857" i="1"/>
  <c r="D3858" i="1"/>
  <c r="D3859" i="1"/>
  <c r="D3860" i="1"/>
  <c r="D3861" i="1"/>
  <c r="D3862" i="1"/>
  <c r="D3863" i="1"/>
  <c r="D3864" i="1"/>
  <c r="D3865" i="1"/>
  <c r="D3866" i="1"/>
  <c r="D3867" i="1"/>
  <c r="D3868" i="1"/>
  <c r="D3869" i="1"/>
  <c r="D3870" i="1"/>
  <c r="D3871" i="1"/>
  <c r="D3872"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04" i="1"/>
  <c r="D3805" i="1"/>
  <c r="D3806" i="1"/>
  <c r="D3807" i="1"/>
  <c r="D3808" i="1"/>
  <c r="D3809" i="1"/>
  <c r="D3810" i="1"/>
  <c r="D3811" i="1"/>
  <c r="D3812" i="1"/>
  <c r="D3813" i="1"/>
  <c r="D3814" i="1"/>
  <c r="D3815" i="1"/>
  <c r="D3816" i="1"/>
  <c r="D3817" i="1"/>
  <c r="D3818" i="1"/>
  <c r="D3819" i="1"/>
  <c r="D3793" i="1"/>
  <c r="D3794" i="1"/>
  <c r="D3795" i="1"/>
  <c r="D3796" i="1"/>
  <c r="D3797" i="1"/>
  <c r="D3798" i="1"/>
  <c r="D3799" i="1"/>
  <c r="D3800" i="1"/>
  <c r="D3801" i="1"/>
  <c r="D3802" i="1"/>
  <c r="D3803" i="1"/>
  <c r="D3774" i="1"/>
  <c r="D3775" i="1"/>
  <c r="D3776" i="1"/>
  <c r="D3777" i="1"/>
  <c r="D3778" i="1"/>
  <c r="D3779" i="1"/>
  <c r="D3780" i="1"/>
  <c r="D3781" i="1"/>
  <c r="D3782" i="1"/>
  <c r="D3783" i="1"/>
  <c r="D3784" i="1"/>
  <c r="D3785" i="1"/>
  <c r="D3786" i="1"/>
  <c r="D3787" i="1"/>
  <c r="D3788" i="1"/>
  <c r="D3789" i="1"/>
  <c r="D3790" i="1"/>
  <c r="D3791" i="1"/>
  <c r="D3792" i="1"/>
  <c r="D3770" i="1"/>
  <c r="D3771" i="1"/>
  <c r="D3772" i="1"/>
  <c r="D3773" i="1"/>
  <c r="D3764" i="1"/>
  <c r="D3765" i="1"/>
  <c r="D3766" i="1"/>
  <c r="D3767" i="1"/>
  <c r="D3768" i="1"/>
  <c r="D3769" i="1"/>
  <c r="D3743" i="1"/>
  <c r="D3744" i="1"/>
  <c r="D3745" i="1"/>
  <c r="D3746" i="1"/>
  <c r="D3747" i="1"/>
  <c r="D3748" i="1"/>
  <c r="D3749" i="1"/>
  <c r="D3750" i="1"/>
  <c r="D3751" i="1"/>
  <c r="D3752" i="1"/>
  <c r="D3753" i="1"/>
  <c r="D3754" i="1"/>
  <c r="D3755" i="1"/>
  <c r="D3756" i="1"/>
  <c r="D3757" i="1"/>
  <c r="D3758" i="1"/>
  <c r="D3759" i="1"/>
  <c r="D3760" i="1"/>
  <c r="D3761" i="1"/>
  <c r="D3762" i="1"/>
  <c r="D3763" i="1"/>
  <c r="D3724" i="1"/>
  <c r="D3725" i="1"/>
  <c r="D3726" i="1"/>
  <c r="D3727" i="1"/>
  <c r="D3728" i="1"/>
  <c r="D3729" i="1"/>
  <c r="D3730" i="1"/>
  <c r="D3731" i="1"/>
  <c r="D3732" i="1"/>
  <c r="D3733" i="1"/>
  <c r="D3734" i="1"/>
  <c r="D3735" i="1"/>
  <c r="D3736" i="1"/>
  <c r="D3737" i="1"/>
  <c r="D3738" i="1"/>
  <c r="D3739" i="1"/>
  <c r="D3740" i="1"/>
  <c r="D3741" i="1"/>
  <c r="D3742" i="1"/>
  <c r="D3712" i="1"/>
  <c r="D3723" i="1"/>
  <c r="D3722" i="1"/>
  <c r="D3721" i="1"/>
  <c r="D3720" i="1"/>
  <c r="D3719" i="1"/>
  <c r="D3718" i="1"/>
  <c r="D3717" i="1"/>
  <c r="D3716" i="1"/>
  <c r="D3715" i="1"/>
  <c r="D3714" i="1"/>
  <c r="D3713"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398" i="1"/>
  <c r="D3397" i="1"/>
  <c r="D3396" i="1"/>
  <c r="D3395" i="1"/>
  <c r="D3394" i="1"/>
  <c r="D3393" i="1"/>
  <c r="D3392" i="1"/>
  <c r="D3391" i="1"/>
  <c r="D3390" i="1"/>
  <c r="D3389" i="1"/>
  <c r="D3388" i="1"/>
  <c r="D3387" i="1"/>
  <c r="D3386" i="1"/>
  <c r="D3384" i="1"/>
  <c r="D3383"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8" i="1"/>
  <c r="D3337" i="1"/>
  <c r="D3336" i="1"/>
  <c r="D3335" i="1"/>
  <c r="D3334" i="1"/>
  <c r="D3333" i="1"/>
  <c r="D3332" i="1"/>
  <c r="D3331" i="1"/>
  <c r="D3330" i="1"/>
  <c r="D3327"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59" i="1"/>
  <c r="D3260" i="1"/>
  <c r="D3261" i="1"/>
  <c r="D3256" i="1"/>
  <c r="D3257" i="1"/>
  <c r="D3258" i="1"/>
  <c r="D3253" i="1"/>
  <c r="D3254" i="1"/>
  <c r="D3255" i="1"/>
  <c r="D3252" i="1"/>
  <c r="D3237" i="1"/>
  <c r="D3238" i="1"/>
  <c r="D3239" i="1"/>
  <c r="D3240" i="1"/>
  <c r="D3241" i="1"/>
  <c r="D3242" i="1"/>
  <c r="D3243" i="1"/>
  <c r="D3244" i="1"/>
  <c r="D3245" i="1"/>
  <c r="D3246" i="1"/>
  <c r="D3247" i="1"/>
  <c r="D3248" i="1"/>
  <c r="D3249" i="1"/>
  <c r="D3250" i="1"/>
  <c r="D3251" i="1"/>
  <c r="D3236" i="1"/>
  <c r="D3235" i="1"/>
  <c r="D3234" i="1"/>
  <c r="D3233" i="1"/>
  <c r="D3232" i="1"/>
  <c r="D3231" i="1"/>
  <c r="D3230" i="1"/>
  <c r="D3229" i="1"/>
  <c r="D3228" i="1"/>
  <c r="D3227" i="1"/>
  <c r="D3226" i="1"/>
  <c r="D3225" i="1"/>
  <c r="D3224" i="1"/>
  <c r="D3223" i="1"/>
  <c r="D3222"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31" i="1"/>
  <c r="D2932" i="1"/>
  <c r="D2933" i="1"/>
  <c r="D2934" i="1"/>
  <c r="D2935" i="1"/>
  <c r="D2936" i="1"/>
  <c r="D2937" i="1"/>
  <c r="D2938" i="1"/>
  <c r="D2939" i="1"/>
  <c r="D2922" i="1"/>
  <c r="D2923" i="1"/>
  <c r="D2924" i="1"/>
  <c r="D2925" i="1"/>
  <c r="D2926" i="1"/>
  <c r="D2927" i="1"/>
  <c r="D2928" i="1"/>
  <c r="D2929" i="1"/>
  <c r="D2930" i="1"/>
  <c r="D2916" i="1"/>
  <c r="D2917" i="1"/>
  <c r="D2918" i="1"/>
  <c r="D2919" i="1"/>
  <c r="D2920" i="1"/>
  <c r="D2921" i="1"/>
  <c r="D2910" i="1"/>
  <c r="D2911" i="1"/>
  <c r="D2912" i="1"/>
  <c r="D2913" i="1"/>
  <c r="D2914" i="1"/>
  <c r="D2915" i="1"/>
  <c r="D2900" i="1"/>
  <c r="D2901" i="1"/>
  <c r="D2902" i="1"/>
  <c r="D2903" i="1"/>
  <c r="D2904" i="1"/>
  <c r="D2905" i="1"/>
  <c r="D2906" i="1"/>
  <c r="D2907" i="1"/>
  <c r="D2908" i="1"/>
  <c r="D2909"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622" i="1"/>
  <c r="G2622" i="1" s="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1713"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57" i="1"/>
  <c r="D158" i="1"/>
  <c r="D159" i="1"/>
  <c r="D160" i="1"/>
  <c r="D161" i="1"/>
  <c r="D162" i="1"/>
  <c r="D163" i="1"/>
  <c r="D164" i="1"/>
  <c r="D165" i="1"/>
  <c r="D166" i="1"/>
  <c r="D167" i="1"/>
  <c r="D150" i="1"/>
  <c r="D151" i="1"/>
  <c r="D152" i="1"/>
  <c r="D153" i="1"/>
  <c r="D154" i="1"/>
  <c r="D155" i="1"/>
  <c r="D156" i="1"/>
  <c r="D134" i="1"/>
  <c r="D135" i="1"/>
  <c r="D136" i="1"/>
  <c r="D137" i="1"/>
  <c r="D138" i="1"/>
  <c r="D139" i="1"/>
  <c r="D140" i="1"/>
  <c r="D141" i="1"/>
  <c r="D142" i="1"/>
  <c r="D143" i="1"/>
  <c r="D144" i="1"/>
  <c r="D145" i="1"/>
  <c r="D146" i="1"/>
  <c r="D147" i="1"/>
  <c r="D148" i="1"/>
  <c r="D149" i="1"/>
  <c r="D123" i="1"/>
  <c r="D124" i="1"/>
  <c r="D125" i="1"/>
  <c r="D126" i="1"/>
  <c r="D127" i="1"/>
  <c r="D128" i="1"/>
  <c r="D129" i="1"/>
  <c r="D130" i="1"/>
  <c r="D131" i="1"/>
  <c r="D132" i="1"/>
  <c r="D133" i="1"/>
  <c r="D112" i="1"/>
  <c r="D113" i="1"/>
  <c r="D114" i="1"/>
  <c r="D115" i="1"/>
  <c r="D116" i="1"/>
  <c r="D117" i="1"/>
  <c r="D118" i="1"/>
  <c r="D119" i="1"/>
  <c r="D120" i="1"/>
  <c r="D121" i="1"/>
  <c r="D122" i="1"/>
  <c r="D111" i="1"/>
  <c r="D90" i="1"/>
  <c r="D91" i="1"/>
  <c r="D92" i="1"/>
  <c r="D93" i="1"/>
  <c r="D94" i="1"/>
  <c r="D95" i="1"/>
  <c r="D96" i="1"/>
  <c r="D97" i="1"/>
  <c r="D98" i="1"/>
  <c r="D99" i="1"/>
  <c r="D100" i="1"/>
  <c r="D101" i="1"/>
  <c r="D102" i="1"/>
  <c r="D103" i="1"/>
  <c r="D104" i="1"/>
  <c r="D105" i="1"/>
  <c r="D106" i="1"/>
  <c r="D107" i="1"/>
  <c r="D108" i="1"/>
  <c r="D109" i="1"/>
  <c r="D110"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5" i="1"/>
  <c r="D6" i="1"/>
  <c r="D7" i="1"/>
  <c r="D8" i="1"/>
  <c r="D9" i="1"/>
  <c r="D10" i="1"/>
  <c r="D11" i="1"/>
  <c r="D12" i="1"/>
  <c r="D13" i="1"/>
  <c r="D14" i="1"/>
  <c r="D15" i="1"/>
  <c r="D16" i="1"/>
  <c r="D17" i="1"/>
  <c r="D18" i="1"/>
  <c r="D19" i="1"/>
  <c r="D20" i="1"/>
  <c r="D21" i="1"/>
  <c r="D22" i="1"/>
  <c r="D23" i="1"/>
  <c r="D4" i="1"/>
  <c r="G5643" i="1"/>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5" i="16"/>
  <c r="E3237" i="1" l="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323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2622"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1713"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283" i="1"/>
  <c r="E284" i="1"/>
  <c r="E285" i="1"/>
  <c r="E286" i="1"/>
  <c r="E287" i="1"/>
  <c r="E288" i="1"/>
  <c r="E289" i="1"/>
  <c r="E290" i="1"/>
  <c r="E291" i="1"/>
  <c r="E292" i="1"/>
  <c r="E293" i="1"/>
  <c r="E294" i="1"/>
  <c r="E295" i="1"/>
  <c r="E296" i="1"/>
  <c r="E297" i="1"/>
  <c r="E298" i="1"/>
  <c r="E299" i="1"/>
  <c r="E300" i="1"/>
  <c r="E301" i="1"/>
  <c r="E302" i="1"/>
  <c r="E303" i="1"/>
  <c r="E304" i="1"/>
  <c r="E305" i="1"/>
  <c r="E306" i="1"/>
  <c r="E268" i="1"/>
  <c r="E269" i="1"/>
  <c r="E270" i="1"/>
  <c r="E271" i="1"/>
  <c r="E272" i="1"/>
  <c r="E273" i="1"/>
  <c r="E274" i="1"/>
  <c r="E275" i="1"/>
  <c r="E276" i="1"/>
  <c r="E277" i="1"/>
  <c r="E278" i="1"/>
  <c r="E279" i="1"/>
  <c r="E280" i="1"/>
  <c r="E281" i="1"/>
  <c r="E282"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155" i="1"/>
  <c r="E156" i="1"/>
  <c r="E157" i="1"/>
  <c r="E158" i="1"/>
  <c r="E159" i="1"/>
  <c r="E160" i="1"/>
  <c r="E161" i="1"/>
  <c r="E162" i="1"/>
  <c r="E163" i="1"/>
  <c r="E164" i="1"/>
  <c r="E165" i="1"/>
  <c r="E166" i="1"/>
  <c r="E167" i="1"/>
  <c r="E168" i="1"/>
  <c r="E169" i="1"/>
  <c r="E170"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12" i="1"/>
  <c r="E113" i="1"/>
  <c r="E114" i="1"/>
  <c r="E115" i="1"/>
  <c r="E116" i="1"/>
  <c r="E117" i="1"/>
  <c r="E118" i="1"/>
  <c r="E119" i="1"/>
  <c r="E120" i="1"/>
  <c r="E121" i="1"/>
  <c r="E122" i="1"/>
  <c r="E123" i="1"/>
  <c r="E124" i="1"/>
  <c r="E125" i="1"/>
  <c r="E126" i="1"/>
  <c r="E127" i="1"/>
  <c r="E128" i="1"/>
  <c r="E129" i="1"/>
  <c r="E111"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5" i="1"/>
  <c r="E6" i="1"/>
  <c r="E7" i="1"/>
  <c r="E8" i="1"/>
  <c r="E9" i="1"/>
  <c r="E10" i="1"/>
  <c r="E11" i="1"/>
  <c r="E12" i="1"/>
  <c r="E13" i="1"/>
  <c r="E14" i="1"/>
  <c r="E15" i="1"/>
  <c r="E4"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107" i="1"/>
  <c r="D5108" i="1"/>
  <c r="D5109" i="1"/>
  <c r="D5096" i="1"/>
  <c r="D5097" i="1"/>
  <c r="D5098" i="1"/>
  <c r="D5099" i="1"/>
  <c r="D5100" i="1"/>
  <c r="D5101" i="1"/>
  <c r="D5102" i="1"/>
  <c r="D5103" i="1"/>
  <c r="D5104" i="1"/>
  <c r="D5105" i="1"/>
  <c r="D5106" i="1"/>
  <c r="D5086" i="1"/>
  <c r="D5087" i="1"/>
  <c r="D5088" i="1"/>
  <c r="D5089" i="1"/>
  <c r="D5090" i="1"/>
  <c r="D5091" i="1"/>
  <c r="D5092" i="1"/>
  <c r="D5093" i="1"/>
  <c r="D5094" i="1"/>
  <c r="D5095" i="1"/>
  <c r="D5075" i="1"/>
  <c r="D5076" i="1"/>
  <c r="D5077" i="1"/>
  <c r="D5078" i="1"/>
  <c r="D5079" i="1"/>
  <c r="D5080" i="1"/>
  <c r="D5081" i="1"/>
  <c r="D5082" i="1"/>
  <c r="D5083" i="1"/>
  <c r="D5084" i="1"/>
  <c r="D5085" i="1"/>
  <c r="D5061" i="1"/>
  <c r="D5062" i="1"/>
  <c r="D5063" i="1"/>
  <c r="D5064" i="1"/>
  <c r="D5065" i="1"/>
  <c r="D5066" i="1"/>
  <c r="D5067" i="1"/>
  <c r="D5068" i="1"/>
  <c r="D5069" i="1"/>
  <c r="D5070" i="1"/>
  <c r="D5071" i="1"/>
  <c r="D5072" i="1"/>
  <c r="D5073" i="1"/>
  <c r="D5074"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29" i="1"/>
  <c r="D5030" i="1"/>
  <c r="D5031" i="1"/>
  <c r="D5032" i="1"/>
  <c r="D5033" i="1"/>
  <c r="D5018" i="1"/>
  <c r="D5019" i="1"/>
  <c r="D5020" i="1"/>
  <c r="D5021" i="1"/>
  <c r="D5022" i="1"/>
  <c r="D5023" i="1"/>
  <c r="D5024" i="1"/>
  <c r="D5025" i="1"/>
  <c r="D5026" i="1"/>
  <c r="D5027" i="1"/>
  <c r="D5028" i="1"/>
  <c r="D5008" i="1"/>
  <c r="D5009" i="1"/>
  <c r="D5010" i="1"/>
  <c r="D5011" i="1"/>
  <c r="D5012" i="1"/>
  <c r="D5013" i="1"/>
  <c r="D5014" i="1"/>
  <c r="D5015" i="1"/>
  <c r="D5016" i="1"/>
  <c r="D5017" i="1"/>
  <c r="D4992" i="1"/>
  <c r="D4993" i="1"/>
  <c r="D4994" i="1"/>
  <c r="D4995" i="1"/>
  <c r="D4996" i="1"/>
  <c r="D4997" i="1"/>
  <c r="D4998" i="1"/>
  <c r="D4999" i="1"/>
  <c r="D5000" i="1"/>
  <c r="D5001" i="1"/>
  <c r="D5002" i="1"/>
  <c r="D5003" i="1"/>
  <c r="D5004" i="1"/>
  <c r="D5005" i="1"/>
  <c r="D5006" i="1"/>
  <c r="D5007" i="1"/>
  <c r="D4976" i="1"/>
  <c r="D4977" i="1"/>
  <c r="D4978" i="1"/>
  <c r="D4979" i="1"/>
  <c r="D4980" i="1"/>
  <c r="D4981" i="1"/>
  <c r="D4982" i="1"/>
  <c r="D4983" i="1"/>
  <c r="D4984" i="1"/>
  <c r="D4985" i="1"/>
  <c r="D4986" i="1"/>
  <c r="D4987" i="1"/>
  <c r="D4988" i="1"/>
  <c r="D4989" i="1"/>
  <c r="D4990" i="1"/>
  <c r="D4991" i="1"/>
  <c r="D4962" i="1"/>
  <c r="D4963" i="1"/>
  <c r="D4964" i="1"/>
  <c r="D4965" i="1"/>
  <c r="D4966" i="1"/>
  <c r="D4967" i="1"/>
  <c r="D4968" i="1"/>
  <c r="D4969" i="1"/>
  <c r="D4970" i="1"/>
  <c r="D4971" i="1"/>
  <c r="D4972" i="1"/>
  <c r="D4973" i="1"/>
  <c r="D4974" i="1"/>
  <c r="D4975" i="1"/>
  <c r="D4954" i="1"/>
  <c r="D4955" i="1"/>
  <c r="D4956" i="1"/>
  <c r="D4957" i="1"/>
  <c r="D4958" i="1"/>
  <c r="D4959" i="1"/>
  <c r="D4960" i="1"/>
  <c r="D4961" i="1"/>
  <c r="D4937" i="1"/>
  <c r="D4938" i="1"/>
  <c r="D4939" i="1"/>
  <c r="D4940" i="1"/>
  <c r="D4941" i="1"/>
  <c r="D4942" i="1"/>
  <c r="D4943" i="1"/>
  <c r="D4944" i="1"/>
  <c r="D4945" i="1"/>
  <c r="D4946" i="1"/>
  <c r="D4947" i="1"/>
  <c r="D4948" i="1"/>
  <c r="D4949" i="1"/>
  <c r="D4950" i="1"/>
  <c r="D4951" i="1"/>
  <c r="D4952" i="1"/>
  <c r="D4953" i="1"/>
  <c r="D4923" i="1"/>
  <c r="D4924" i="1"/>
  <c r="D4925" i="1"/>
  <c r="D4926" i="1"/>
  <c r="D4927" i="1"/>
  <c r="D4928" i="1"/>
  <c r="D4929" i="1"/>
  <c r="D4930" i="1"/>
  <c r="D4931" i="1"/>
  <c r="D4932" i="1"/>
  <c r="D4933" i="1"/>
  <c r="D4934" i="1"/>
  <c r="D4935" i="1"/>
  <c r="D4936" i="1"/>
  <c r="D4917" i="1"/>
  <c r="D4918" i="1"/>
  <c r="D4919" i="1"/>
  <c r="D4920" i="1"/>
  <c r="D4921" i="1"/>
  <c r="D4922" i="1"/>
  <c r="D4905" i="1"/>
  <c r="D4906" i="1"/>
  <c r="D4907" i="1"/>
  <c r="D4908" i="1"/>
  <c r="D4909" i="1"/>
  <c r="D4910" i="1"/>
  <c r="D4911" i="1"/>
  <c r="D4912" i="1"/>
  <c r="D4913" i="1"/>
  <c r="D4914" i="1"/>
  <c r="D4915" i="1"/>
  <c r="D4916" i="1"/>
  <c r="D4896" i="1"/>
  <c r="D4897" i="1"/>
  <c r="D4898" i="1"/>
  <c r="D4899" i="1"/>
  <c r="D4900" i="1"/>
  <c r="D4901" i="1"/>
  <c r="D4902" i="1"/>
  <c r="D4903" i="1"/>
  <c r="D4904" i="1"/>
  <c r="D4895"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20" i="1"/>
  <c r="D4821" i="1"/>
  <c r="D4822" i="1"/>
  <c r="D4823" i="1"/>
  <c r="D4824" i="1"/>
  <c r="D4825" i="1"/>
  <c r="D4826" i="1"/>
  <c r="D4827" i="1"/>
  <c r="D4828" i="1"/>
  <c r="D4829" i="1"/>
  <c r="D4830" i="1"/>
  <c r="D4831" i="1"/>
  <c r="D4832" i="1"/>
  <c r="D4833" i="1"/>
  <c r="D4834" i="1"/>
  <c r="D4835" i="1"/>
  <c r="D4836" i="1"/>
  <c r="D4837" i="1"/>
  <c r="D4838" i="1"/>
  <c r="D4839"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695" i="1"/>
  <c r="D4696" i="1"/>
  <c r="D4697" i="1"/>
  <c r="D4698" i="1"/>
  <c r="D4699" i="1"/>
  <c r="D4700" i="1"/>
  <c r="D4701" i="1"/>
  <c r="D4702" i="1"/>
  <c r="D4703" i="1"/>
  <c r="D4692" i="1"/>
  <c r="D4693" i="1"/>
  <c r="D4694" i="1"/>
  <c r="D4676" i="1"/>
  <c r="D4677" i="1"/>
  <c r="D4678" i="1"/>
  <c r="D4679" i="1"/>
  <c r="D4680" i="1"/>
  <c r="D4681" i="1"/>
  <c r="D4682" i="1"/>
  <c r="D4683" i="1"/>
  <c r="D4684" i="1"/>
  <c r="D4685" i="1"/>
  <c r="D4686" i="1"/>
  <c r="D4687" i="1"/>
  <c r="D4688" i="1"/>
  <c r="D4689" i="1"/>
  <c r="D4690" i="1"/>
  <c r="D4691" i="1"/>
  <c r="D4661" i="1"/>
  <c r="D4662" i="1"/>
  <c r="D4663" i="1"/>
  <c r="D4664" i="1"/>
  <c r="D4665" i="1"/>
  <c r="D4666" i="1"/>
  <c r="D4667" i="1"/>
  <c r="D4668" i="1"/>
  <c r="D4669" i="1"/>
  <c r="D4670" i="1"/>
  <c r="D4671" i="1"/>
  <c r="D4672" i="1"/>
  <c r="D4673" i="1"/>
  <c r="D4674" i="1"/>
  <c r="D4675" i="1"/>
  <c r="D4643" i="1"/>
  <c r="D4644" i="1"/>
  <c r="D4645" i="1"/>
  <c r="D4646" i="1"/>
  <c r="D4647" i="1"/>
  <c r="D4648" i="1"/>
  <c r="D4649" i="1"/>
  <c r="D4650" i="1"/>
  <c r="D4651" i="1"/>
  <c r="D4652" i="1"/>
  <c r="D4653" i="1"/>
  <c r="D4654" i="1"/>
  <c r="D4655" i="1"/>
  <c r="D4656" i="1"/>
  <c r="D4657" i="1"/>
  <c r="D4658" i="1"/>
  <c r="D4659" i="1"/>
  <c r="D4660" i="1"/>
  <c r="D4625" i="1"/>
  <c r="D4626" i="1"/>
  <c r="D4627" i="1"/>
  <c r="D4628" i="1"/>
  <c r="D4629" i="1"/>
  <c r="D4630" i="1"/>
  <c r="D4631" i="1"/>
  <c r="D4632" i="1"/>
  <c r="D4633" i="1"/>
  <c r="D4634" i="1"/>
  <c r="D4635" i="1"/>
  <c r="D4636" i="1"/>
  <c r="D4637" i="1"/>
  <c r="D4638" i="1"/>
  <c r="D4639" i="1"/>
  <c r="D4640" i="1"/>
  <c r="D4641" i="1"/>
  <c r="D4642"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572" i="1"/>
  <c r="D4573" i="1"/>
  <c r="D4574" i="1"/>
  <c r="D4575" i="1"/>
  <c r="D4576" i="1"/>
  <c r="D4577" i="1"/>
  <c r="D4578" i="1"/>
  <c r="D4579" i="1"/>
  <c r="D4580" i="1"/>
  <c r="D4581" i="1"/>
  <c r="D4582" i="1"/>
  <c r="D4583" i="1"/>
  <c r="D4584" i="1"/>
  <c r="D4585" i="1"/>
  <c r="D4557" i="1"/>
  <c r="D4558" i="1"/>
  <c r="D4559" i="1"/>
  <c r="D4560" i="1"/>
  <c r="D4561" i="1"/>
  <c r="D4562" i="1"/>
  <c r="D4563" i="1"/>
  <c r="D4564" i="1"/>
  <c r="D4565" i="1"/>
  <c r="D4566" i="1"/>
  <c r="D4567" i="1"/>
  <c r="D4568" i="1"/>
  <c r="D4569" i="1"/>
  <c r="D4570" i="1"/>
  <c r="D4571" i="1"/>
  <c r="D4546" i="1"/>
  <c r="D4547" i="1"/>
  <c r="D4548" i="1"/>
  <c r="D4549" i="1"/>
  <c r="D4550" i="1"/>
  <c r="D4551" i="1"/>
  <c r="D4552" i="1"/>
  <c r="D4553" i="1"/>
  <c r="D4554" i="1"/>
  <c r="D4555" i="1"/>
  <c r="D4556" i="1"/>
  <c r="D4540" i="1"/>
  <c r="D4541" i="1"/>
  <c r="D4542" i="1"/>
  <c r="D4543" i="1"/>
  <c r="D4544" i="1"/>
  <c r="D4545" i="1"/>
  <c r="D4539" i="1"/>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4"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D2992" i="1"/>
  <c r="C27" i="8"/>
  <c r="C28" i="8"/>
  <c r="C29" i="8"/>
  <c r="C30" i="8"/>
  <c r="C31" i="8"/>
  <c r="C37" i="8"/>
  <c r="C39" i="8"/>
  <c r="D4360" i="1"/>
  <c r="G4360" i="1" s="1"/>
  <c r="C35" i="8" s="1"/>
  <c r="C36" i="8" s="1"/>
  <c r="C32" i="8"/>
  <c r="D5633" i="1"/>
  <c r="D5634" i="1"/>
  <c r="D5635" i="1"/>
  <c r="D5636" i="1"/>
  <c r="D5637" i="1"/>
  <c r="D5638" i="1"/>
  <c r="D5639" i="1"/>
  <c r="D5640" i="1"/>
  <c r="D5641" i="1"/>
  <c r="D5642"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543" i="1"/>
  <c r="D5544" i="1"/>
  <c r="D5545" i="1"/>
  <c r="D5546" i="1"/>
  <c r="D5547" i="1"/>
  <c r="D5548" i="1"/>
  <c r="D5549" i="1"/>
  <c r="D5550" i="1"/>
  <c r="D5551" i="1"/>
  <c r="D5552" i="1"/>
  <c r="D5553" i="1"/>
  <c r="D5554" i="1"/>
  <c r="D5555" i="1"/>
  <c r="D5556" i="1"/>
  <c r="D5557" i="1"/>
  <c r="D5558" i="1"/>
  <c r="D5559" i="1"/>
  <c r="D554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66"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361" i="1"/>
  <c r="D4887" i="1"/>
  <c r="D4888" i="1"/>
  <c r="D4889" i="1"/>
  <c r="D4890" i="1"/>
  <c r="D4891" i="1"/>
  <c r="D4892" i="1"/>
  <c r="D4893" i="1"/>
  <c r="D4894" i="1"/>
  <c r="D4886" i="1"/>
  <c r="D4519" i="1"/>
  <c r="D4520" i="1"/>
  <c r="D4521" i="1"/>
  <c r="D4522" i="1"/>
  <c r="D4523" i="1"/>
  <c r="D4524" i="1"/>
  <c r="D4525" i="1"/>
  <c r="D4526" i="1"/>
  <c r="D4527" i="1"/>
  <c r="D4528" i="1"/>
  <c r="D4529" i="1"/>
  <c r="D4530" i="1"/>
  <c r="D4531" i="1"/>
  <c r="D4532" i="1"/>
  <c r="D4533" i="1"/>
  <c r="D4534" i="1"/>
  <c r="D4535" i="1"/>
  <c r="D4536" i="1"/>
  <c r="D4537" i="1"/>
  <c r="D4538"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495" i="1"/>
  <c r="D4492" i="1"/>
  <c r="D4493" i="1"/>
  <c r="D4494" i="1"/>
  <c r="D4491"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337" i="1"/>
  <c r="D4338" i="1"/>
  <c r="D4339" i="1"/>
  <c r="D4340" i="1"/>
  <c r="D4341" i="1"/>
  <c r="D4342" i="1"/>
  <c r="D4343" i="1"/>
  <c r="D4344" i="1"/>
  <c r="D4345" i="1"/>
  <c r="D4346" i="1"/>
  <c r="D4347" i="1"/>
  <c r="D4348" i="1"/>
  <c r="D4349" i="1"/>
  <c r="D4350" i="1"/>
  <c r="D4351" i="1"/>
  <c r="D4352" i="1"/>
  <c r="D4353" i="1"/>
  <c r="D4354" i="1"/>
  <c r="D4355" i="1"/>
  <c r="D4356" i="1"/>
  <c r="D4357" i="1"/>
  <c r="G4359" i="1"/>
  <c r="D4362" i="1"/>
  <c r="G4362" i="1" s="1"/>
  <c r="D4363" i="1"/>
  <c r="G4363" i="1" s="1"/>
  <c r="D4364" i="1"/>
  <c r="D4365" i="1"/>
  <c r="D4366"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00" i="1"/>
  <c r="D4101" i="1"/>
  <c r="D4102" i="1"/>
  <c r="D4103" i="1"/>
  <c r="D4104"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361" i="1" l="1"/>
  <c r="G4361" i="1" s="1"/>
  <c r="E8" i="3"/>
  <c r="E9" i="3"/>
  <c r="E10" i="3"/>
  <c r="E11" i="3"/>
  <c r="E12" i="3"/>
  <c r="E13" i="3"/>
  <c r="E14" i="3"/>
  <c r="E15" i="3"/>
  <c r="E16" i="3"/>
  <c r="E17" i="3"/>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037" i="1"/>
  <c r="H4029" i="1"/>
  <c r="H4030" i="1"/>
  <c r="H4031" i="1"/>
  <c r="H4032" i="1"/>
  <c r="H4033" i="1"/>
  <c r="H4034" i="1"/>
  <c r="H4035" i="1"/>
  <c r="H4036" i="1"/>
  <c r="H4028"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E7" i="3" s="1"/>
  <c r="H3912" i="1"/>
  <c r="H3913" i="1"/>
  <c r="H3914" i="1"/>
  <c r="H3915" i="1"/>
  <c r="H3916" i="1"/>
  <c r="H3917" i="1"/>
  <c r="H3918" i="1"/>
  <c r="H3919" i="1"/>
  <c r="H3920" i="1"/>
  <c r="H3921" i="1"/>
  <c r="H3922" i="1"/>
  <c r="H3923" i="1"/>
  <c r="H3924" i="1"/>
  <c r="H3925" i="1"/>
  <c r="H3926" i="1"/>
  <c r="H3927" i="1"/>
  <c r="H3928" i="1"/>
  <c r="H3929" i="1"/>
  <c r="H3930" i="1"/>
  <c r="H3931"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3236"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2622"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1713" i="1"/>
  <c r="G1712" i="1"/>
  <c r="H1712"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E6" i="3"/>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1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7" i="1"/>
  <c r="H88" i="1"/>
  <c r="H89" i="1"/>
  <c r="H90" i="1"/>
  <c r="H91" i="1"/>
  <c r="H92" i="1"/>
  <c r="H93" i="1"/>
  <c r="H94" i="1"/>
  <c r="H95" i="1"/>
  <c r="H96" i="1"/>
  <c r="H97" i="1"/>
  <c r="H98" i="1"/>
  <c r="H99" i="1"/>
  <c r="H100" i="1"/>
  <c r="H101" i="1"/>
  <c r="H102" i="1"/>
  <c r="H103" i="1"/>
  <c r="H104" i="1"/>
  <c r="H105" i="1"/>
  <c r="H106" i="1"/>
  <c r="H107" i="1"/>
  <c r="H108" i="1"/>
  <c r="H109" i="1"/>
  <c r="H110" i="1"/>
  <c r="H4"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472" i="1"/>
  <c r="E21" i="3" l="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542"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467" i="1"/>
  <c r="G5468" i="1"/>
  <c r="G5469" i="1"/>
  <c r="G5470" i="1"/>
  <c r="G5471" i="1"/>
  <c r="G5472" i="1"/>
  <c r="G5473" i="1"/>
  <c r="G5474" i="1"/>
  <c r="G5475" i="1"/>
  <c r="G54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362" i="1"/>
  <c r="G5363" i="1"/>
  <c r="G5364" i="1"/>
  <c r="G5365" i="1"/>
  <c r="G5366" i="1"/>
  <c r="G5361"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4887" i="1"/>
  <c r="G4886"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540" i="1"/>
  <c r="G4541" i="1"/>
  <c r="G4542" i="1"/>
  <c r="G4543" i="1"/>
  <c r="G4539"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495" i="1"/>
  <c r="G4492" i="1"/>
  <c r="G4493" i="1"/>
  <c r="G4494" i="1"/>
  <c r="G449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365" i="1"/>
  <c r="G4366" i="1"/>
  <c r="G4367" i="1"/>
  <c r="G4368" i="1"/>
  <c r="G4369" i="1"/>
  <c r="G4370" i="1"/>
  <c r="G4371" i="1"/>
  <c r="G4364"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08"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216" i="1"/>
  <c r="G4207" i="1"/>
  <c r="G4208" i="1"/>
  <c r="G4209" i="1"/>
  <c r="G4210" i="1"/>
  <c r="G4211" i="1"/>
  <c r="G4212" i="1"/>
  <c r="G4213" i="1"/>
  <c r="G4214"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132" i="1"/>
  <c r="G4109" i="1"/>
  <c r="G4110" i="1"/>
  <c r="G4111" i="1"/>
  <c r="G4112" i="1"/>
  <c r="G4113" i="1"/>
  <c r="G4114" i="1"/>
  <c r="G4115" i="1"/>
  <c r="G4116" i="1"/>
  <c r="G4117" i="1"/>
  <c r="G4118" i="1"/>
  <c r="G4119" i="1"/>
  <c r="G4120" i="1"/>
  <c r="G4121" i="1"/>
  <c r="G4122" i="1"/>
  <c r="G4123" i="1"/>
  <c r="G4124" i="1"/>
  <c r="G4125" i="1"/>
  <c r="G4126" i="1"/>
  <c r="G4127" i="1"/>
  <c r="G4128" i="1"/>
  <c r="G4129" i="1"/>
  <c r="G4102" i="1"/>
  <c r="G4103" i="1"/>
  <c r="G4104" i="1"/>
  <c r="G4105" i="1"/>
  <c r="G4106" i="1"/>
  <c r="G4107" i="1"/>
  <c r="G4108" i="1"/>
  <c r="G4101"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037" i="1"/>
  <c r="G4029" i="1"/>
  <c r="G4030" i="1"/>
  <c r="G4031" i="1"/>
  <c r="G4032" i="1"/>
  <c r="G4033" i="1"/>
  <c r="G4034" i="1"/>
  <c r="G4035" i="1"/>
  <c r="G4036" i="1"/>
  <c r="G402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19" i="8" s="1"/>
  <c r="G3730" i="1"/>
  <c r="G3731" i="1"/>
  <c r="G3732" i="1"/>
  <c r="G3733" i="1"/>
  <c r="G20" i="8" s="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C4" i="8" s="1"/>
  <c r="G3906" i="1"/>
  <c r="C5" i="8" s="1"/>
  <c r="G3907" i="1"/>
  <c r="G3908" i="1"/>
  <c r="G3909" i="1"/>
  <c r="G3910" i="1"/>
  <c r="G3911" i="1"/>
  <c r="G3912" i="1"/>
  <c r="C9" i="8" s="1"/>
  <c r="G3913" i="1"/>
  <c r="G3914" i="1"/>
  <c r="G3915" i="1"/>
  <c r="G3916" i="1"/>
  <c r="G3917" i="1"/>
  <c r="G3918" i="1"/>
  <c r="G3919" i="1"/>
  <c r="G3920" i="1"/>
  <c r="G3921" i="1"/>
  <c r="G3922" i="1"/>
  <c r="G3923" i="1"/>
  <c r="G3924" i="1"/>
  <c r="G3925" i="1"/>
  <c r="G3926" i="1"/>
  <c r="G3927" i="1"/>
  <c r="G3928" i="1"/>
  <c r="G3929" i="1"/>
  <c r="G3930" i="1"/>
  <c r="G3931"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3237" i="1"/>
  <c r="G3238" i="1"/>
  <c r="G3236"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I7" i="4" s="1"/>
  <c r="G2692" i="1"/>
  <c r="I8" i="4" s="1"/>
  <c r="G2693" i="1"/>
  <c r="I9" i="4" s="1"/>
  <c r="G2694" i="1"/>
  <c r="G2695" i="1"/>
  <c r="G2696" i="1"/>
  <c r="G2697" i="1"/>
  <c r="G2698" i="1"/>
  <c r="G2699" i="1"/>
  <c r="G2700" i="1"/>
  <c r="G2701" i="1"/>
  <c r="G2702" i="1"/>
  <c r="G2703" i="1"/>
  <c r="G2704" i="1"/>
  <c r="G2705" i="1"/>
  <c r="D33" i="4" s="1"/>
  <c r="G2706" i="1"/>
  <c r="G2707" i="1"/>
  <c r="D35" i="4" s="1"/>
  <c r="G2708" i="1"/>
  <c r="I24" i="4" s="1"/>
  <c r="G2709" i="1"/>
  <c r="I25" i="4" s="1"/>
  <c r="G2710" i="1"/>
  <c r="G2711" i="1"/>
  <c r="G2712" i="1"/>
  <c r="I16" i="4" s="1"/>
  <c r="G2713" i="1"/>
  <c r="I17" i="4" s="1"/>
  <c r="G2714" i="1"/>
  <c r="G2715" i="1"/>
  <c r="I19" i="4" s="1"/>
  <c r="G2716" i="1"/>
  <c r="I20" i="4" s="1"/>
  <c r="G2717" i="1"/>
  <c r="I21" i="4" s="1"/>
  <c r="G2718" i="1"/>
  <c r="G2719" i="1"/>
  <c r="I23" i="4" s="1"/>
  <c r="G2720" i="1"/>
  <c r="G2721" i="1"/>
  <c r="G2722" i="1"/>
  <c r="G2723" i="1"/>
  <c r="G2724" i="1"/>
  <c r="G2725" i="1"/>
  <c r="G2726" i="1"/>
  <c r="G2727" i="1"/>
  <c r="G2728" i="1"/>
  <c r="G2729" i="1"/>
  <c r="G2730" i="1"/>
  <c r="G2731" i="1"/>
  <c r="G2732" i="1"/>
  <c r="G2733" i="1"/>
  <c r="G2734" i="1"/>
  <c r="G2735" i="1"/>
  <c r="G2736" i="1"/>
  <c r="G2737" i="1"/>
  <c r="G2738" i="1"/>
  <c r="G2739" i="1"/>
  <c r="I4" i="4" s="1"/>
  <c r="G2740" i="1"/>
  <c r="I5" i="4" s="1"/>
  <c r="G2741" i="1"/>
  <c r="G2742" i="1"/>
  <c r="G2743" i="1"/>
  <c r="G2744" i="1"/>
  <c r="G2745" i="1"/>
  <c r="G2746" i="1"/>
  <c r="G2747" i="1"/>
  <c r="G2748" i="1"/>
  <c r="G2749" i="1"/>
  <c r="I14" i="4" s="1"/>
  <c r="G2750" i="1"/>
  <c r="G2751" i="1"/>
  <c r="I28" i="4" s="1"/>
  <c r="G2752" i="1"/>
  <c r="G2753" i="1"/>
  <c r="G2754" i="1"/>
  <c r="G2755" i="1"/>
  <c r="G2756" i="1"/>
  <c r="G2757" i="1"/>
  <c r="G2758" i="1"/>
  <c r="G2759" i="1"/>
  <c r="D7" i="4" s="1"/>
  <c r="G2760" i="1"/>
  <c r="I12" i="4" s="1"/>
  <c r="G2761" i="1"/>
  <c r="I10" i="4" s="1"/>
  <c r="G2762" i="1"/>
  <c r="G2763" i="1"/>
  <c r="G2764" i="1"/>
  <c r="I13" i="4" s="1"/>
  <c r="G2765" i="1"/>
  <c r="D25" i="4" s="1"/>
  <c r="G2766" i="1"/>
  <c r="G2767" i="1"/>
  <c r="D9" i="4" s="1"/>
  <c r="G2768" i="1"/>
  <c r="G2769" i="1"/>
  <c r="D15" i="4" s="1"/>
  <c r="G2770" i="1"/>
  <c r="G2771" i="1"/>
  <c r="I32" i="4" s="1"/>
  <c r="G2772" i="1"/>
  <c r="I33" i="4" s="1"/>
  <c r="G2773" i="1"/>
  <c r="G2774" i="1"/>
  <c r="G2775" i="1"/>
  <c r="D17" i="4" s="1"/>
  <c r="G2776" i="1"/>
  <c r="D12" i="4" s="1"/>
  <c r="G2777" i="1"/>
  <c r="G2778" i="1"/>
  <c r="G2779" i="1"/>
  <c r="G2780" i="1"/>
  <c r="G2781" i="1"/>
  <c r="G2782" i="1"/>
  <c r="G2783" i="1"/>
  <c r="G2784" i="1"/>
  <c r="G2785" i="1"/>
  <c r="G2786" i="1"/>
  <c r="G2787" i="1"/>
  <c r="G2788" i="1"/>
  <c r="D19" i="4" s="1"/>
  <c r="G2789" i="1"/>
  <c r="D20" i="4" s="1"/>
  <c r="G2790" i="1"/>
  <c r="G2791" i="1"/>
  <c r="D22" i="4" s="1"/>
  <c r="G2792" i="1"/>
  <c r="D23" i="4" s="1"/>
  <c r="G2793" i="1"/>
  <c r="D24" i="4" s="1"/>
  <c r="G2794" i="1"/>
  <c r="G2795" i="1"/>
  <c r="D10" i="4" s="1"/>
  <c r="G2796" i="1"/>
  <c r="D11" i="4" s="1"/>
  <c r="G2797" i="1"/>
  <c r="D26" i="4" s="1"/>
  <c r="G2798" i="1"/>
  <c r="G2799" i="1"/>
  <c r="D28" i="4" s="1"/>
  <c r="G2800" i="1"/>
  <c r="D29" i="4" s="1"/>
  <c r="G2801" i="1"/>
  <c r="G2802" i="1"/>
  <c r="G2803" i="1"/>
  <c r="D30" i="4" s="1"/>
  <c r="G2804" i="1"/>
  <c r="D4" i="4" s="1"/>
  <c r="G2805" i="1"/>
  <c r="D5" i="4" s="1"/>
  <c r="G2806" i="1"/>
  <c r="G2807" i="1"/>
  <c r="D13" i="4" s="1"/>
  <c r="G2808" i="1"/>
  <c r="D14" i="4" s="1"/>
  <c r="G2809" i="1"/>
  <c r="D18" i="4" s="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I34" i="4" s="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2623" i="1"/>
  <c r="G2624" i="1"/>
  <c r="G2625" i="1"/>
  <c r="I6" i="4"/>
  <c r="I11" i="4"/>
  <c r="I15" i="4"/>
  <c r="I18" i="4"/>
  <c r="I22" i="4"/>
  <c r="I26" i="4"/>
  <c r="I27" i="4"/>
  <c r="I29" i="4"/>
  <c r="I30" i="4"/>
  <c r="I31" i="4"/>
  <c r="D34" i="4"/>
  <c r="D32" i="4"/>
  <c r="D31" i="4"/>
  <c r="D27" i="4"/>
  <c r="D21" i="4"/>
  <c r="D16" i="4"/>
  <c r="D8" i="4"/>
  <c r="D6" i="4"/>
  <c r="G21" i="8"/>
  <c r="G22" i="8"/>
  <c r="G23" i="8"/>
  <c r="G24" i="8"/>
  <c r="G1010" i="1"/>
  <c r="G5" i="8" s="1"/>
  <c r="G1093" i="1"/>
  <c r="G6" i="8" s="1"/>
  <c r="G7" i="8"/>
  <c r="G1538" i="1"/>
  <c r="G8" i="8" s="1"/>
  <c r="G1650" i="1"/>
  <c r="G9" i="8" s="1"/>
  <c r="G10" i="8"/>
  <c r="G2188" i="1"/>
  <c r="G11" i="8" s="1"/>
  <c r="G820" i="1"/>
  <c r="G4" i="8" s="1"/>
  <c r="C26" i="8"/>
  <c r="G132" i="1"/>
  <c r="C13" i="8" s="1"/>
  <c r="G133" i="1"/>
  <c r="C14" i="8" s="1"/>
  <c r="G134" i="1"/>
  <c r="C15" i="8" s="1"/>
  <c r="G135" i="1"/>
  <c r="C16" i="8" s="1"/>
  <c r="G137" i="1"/>
  <c r="C17" i="8" s="1"/>
  <c r="G139" i="1"/>
  <c r="C18" i="8" s="1"/>
  <c r="G141" i="1"/>
  <c r="C19" i="8" s="1"/>
  <c r="G142" i="1"/>
  <c r="C20" i="8" s="1"/>
  <c r="G1967" i="1"/>
  <c r="C21" i="8" s="1"/>
  <c r="G2121" i="1"/>
  <c r="C22" i="8" s="1"/>
  <c r="G2122" i="1"/>
  <c r="C23" i="8" s="1"/>
  <c r="G130" i="1"/>
  <c r="C12" i="8" s="1"/>
  <c r="C6" i="8"/>
  <c r="C7" i="8"/>
  <c r="C8" i="8"/>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1713" i="1"/>
  <c r="G112" i="1"/>
  <c r="G113" i="1"/>
  <c r="G114" i="1"/>
  <c r="G115" i="1"/>
  <c r="G116" i="1"/>
  <c r="G117" i="1"/>
  <c r="G118" i="1"/>
  <c r="G119" i="1"/>
  <c r="G120" i="1"/>
  <c r="G121" i="1"/>
  <c r="G122" i="1"/>
  <c r="G123" i="1"/>
  <c r="G124" i="1"/>
  <c r="G125" i="1"/>
  <c r="G126" i="1"/>
  <c r="G127" i="1"/>
  <c r="G128" i="1"/>
  <c r="G129" i="1"/>
  <c r="G131" i="1"/>
  <c r="G136" i="1"/>
  <c r="G138" i="1"/>
  <c r="G140"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11" i="1"/>
  <c r="D7" i="3"/>
  <c r="D8" i="3"/>
  <c r="D9" i="3"/>
  <c r="D10" i="3"/>
  <c r="D11" i="3"/>
  <c r="D12" i="3"/>
  <c r="D13" i="3"/>
  <c r="D14" i="3"/>
  <c r="D15" i="3"/>
  <c r="D16" i="3"/>
  <c r="D17" i="3"/>
  <c r="D6" i="3"/>
  <c r="C8" i="3"/>
  <c r="C9" i="3"/>
  <c r="C10" i="3"/>
  <c r="C11" i="3"/>
  <c r="C12" i="3"/>
  <c r="C17" i="3"/>
  <c r="C16" i="3"/>
  <c r="C15" i="3"/>
  <c r="C7" i="3"/>
  <c r="C6" i="3"/>
  <c r="D21" i="3" l="1"/>
</calcChain>
</file>

<file path=xl/sharedStrings.xml><?xml version="1.0" encoding="utf-8"?>
<sst xmlns="http://schemas.openxmlformats.org/spreadsheetml/2006/main" count="66177" uniqueCount="9275">
  <si>
    <t>HCPCS CODE</t>
  </si>
  <si>
    <t>MODIFIER</t>
  </si>
  <si>
    <t>SHORT DESCRIPTION</t>
  </si>
  <si>
    <t>NON-FACILITY PRICE</t>
  </si>
  <si>
    <t>FACILITY PRICE</t>
  </si>
  <si>
    <t xml:space="preserve">I&amp;d abscess subfascial        </t>
  </si>
  <si>
    <t xml:space="preserve">Explore wound neck            </t>
  </si>
  <si>
    <t xml:space="preserve">Explore wound chest           </t>
  </si>
  <si>
    <t xml:space="preserve">Explore wound abdomen         </t>
  </si>
  <si>
    <t xml:space="preserve">Explore wound extremity       </t>
  </si>
  <si>
    <t xml:space="preserve">Excise epiphyseal bar         </t>
  </si>
  <si>
    <t xml:space="preserve">Muscle biopsy                 </t>
  </si>
  <si>
    <t xml:space="preserve">Deep muscle biopsy            </t>
  </si>
  <si>
    <t xml:space="preserve">Needle biopsy muscle          </t>
  </si>
  <si>
    <t xml:space="preserve">Bone biopsy trocar/needle     </t>
  </si>
  <si>
    <t xml:space="preserve">Bone biopsy excisional        </t>
  </si>
  <si>
    <t xml:space="preserve">Open bone biopsy              </t>
  </si>
  <si>
    <t xml:space="preserve">Injection of sinus tract      </t>
  </si>
  <si>
    <t xml:space="preserve">Replantation hand complete    </t>
  </si>
  <si>
    <t xml:space="preserve">Replantation digit complete   </t>
  </si>
  <si>
    <t xml:space="preserve">Replantation thumb complete   </t>
  </si>
  <si>
    <t xml:space="preserve">Replantation foot complete    </t>
  </si>
  <si>
    <t xml:space="preserve">Removal of bone for graft     </t>
  </si>
  <si>
    <t xml:space="preserve">Remove cartilage for graft    </t>
  </si>
  <si>
    <t xml:space="preserve">Removal of fascia for graft   </t>
  </si>
  <si>
    <t xml:space="preserve">Removal of tendon for graft   </t>
  </si>
  <si>
    <t xml:space="preserve">Removal of tissue for graft   </t>
  </si>
  <si>
    <t xml:space="preserve">Sp bone algrft struct add-on  </t>
  </si>
  <si>
    <t xml:space="preserve">Sp bone agrft morsel add-on   </t>
  </si>
  <si>
    <t xml:space="preserve">Sp bone agrft struct add-on   </t>
  </si>
  <si>
    <t xml:space="preserve">Fluid pressure muscle         </t>
  </si>
  <si>
    <t xml:space="preserve">Fibula bone graft microvasc   </t>
  </si>
  <si>
    <t xml:space="preserve">Iliac bone graft microvasc    </t>
  </si>
  <si>
    <t xml:space="preserve">Mt bone graft microvasc       </t>
  </si>
  <si>
    <t xml:space="preserve">Other bone graft microvasc    </t>
  </si>
  <si>
    <t xml:space="preserve">Bone/skin graft microvasc     </t>
  </si>
  <si>
    <t xml:space="preserve">Bone/skin graft iliac crest   </t>
  </si>
  <si>
    <t xml:space="preserve">Bone/skin graft metatarsal    </t>
  </si>
  <si>
    <t xml:space="preserve">Bone/skin graft great toe     </t>
  </si>
  <si>
    <t xml:space="preserve">Electrical bone stimulation   </t>
  </si>
  <si>
    <t xml:space="preserve">Us bone stimulation           </t>
  </si>
  <si>
    <t xml:space="preserve">Ablate bone tumor(s) perq     </t>
  </si>
  <si>
    <t xml:space="preserve">Cptr-asst dir ms px           </t>
  </si>
  <si>
    <t xml:space="preserve">Inject sinus tract for x-ray  </t>
  </si>
  <si>
    <t xml:space="preserve">Removal of foreign body       </t>
  </si>
  <si>
    <t xml:space="preserve">Ther injection carp tunnel    </t>
  </si>
  <si>
    <t xml:space="preserve">Inj dupuytren cord w/enzyme   </t>
  </si>
  <si>
    <t xml:space="preserve">Inj tendon sheath/ligament    </t>
  </si>
  <si>
    <t xml:space="preserve">Inj tendon origin/insertion   </t>
  </si>
  <si>
    <t xml:space="preserve">Inj trigger point 1/2 muscl   </t>
  </si>
  <si>
    <t xml:space="preserve">Inject trigger points 3/&gt;     </t>
  </si>
  <si>
    <t xml:space="preserve">Place ndl musc/tis for rt     </t>
  </si>
  <si>
    <t xml:space="preserve">Drain/inj joint/bursa w/o us  </t>
  </si>
  <si>
    <t xml:space="preserve">Drain/inj joint/bursa w/us    </t>
  </si>
  <si>
    <t xml:space="preserve">Aspirate/inj ganglion cyst    </t>
  </si>
  <si>
    <t xml:space="preserve">Treatment of bone cyst        </t>
  </si>
  <si>
    <t xml:space="preserve">Insert and remove bone pin    </t>
  </si>
  <si>
    <t xml:space="preserve">Apply rem fixation device     </t>
  </si>
  <si>
    <t xml:space="preserve">Application of head brace     </t>
  </si>
  <si>
    <t xml:space="preserve">Application of pelvis brace   </t>
  </si>
  <si>
    <t xml:space="preserve">Application of thigh brace    </t>
  </si>
  <si>
    <t xml:space="preserve">Application of halo           </t>
  </si>
  <si>
    <t xml:space="preserve">Removal of fixation device    </t>
  </si>
  <si>
    <t xml:space="preserve">Removal of support implant    </t>
  </si>
  <si>
    <t xml:space="preserve">Apply bone fixation device    </t>
  </si>
  <si>
    <t xml:space="preserve">Adjust bone fixation device   </t>
  </si>
  <si>
    <t xml:space="preserve">Remove bone fixation device   </t>
  </si>
  <si>
    <t xml:space="preserve">Comp multiplane ext fixation  </t>
  </si>
  <si>
    <t xml:space="preserve">Comp ext fixate strut change  </t>
  </si>
  <si>
    <t xml:space="preserve">Replantation arm complete     </t>
  </si>
  <si>
    <t xml:space="preserve">Replant forearm complete      </t>
  </si>
  <si>
    <t xml:space="preserve">Interdental wiring            </t>
  </si>
  <si>
    <t xml:space="preserve">Treat hyoid bone fracture     </t>
  </si>
  <si>
    <t xml:space="preserve">Repair dislocated jaw         </t>
  </si>
  <si>
    <t xml:space="preserve">Reset dislocated jaw          </t>
  </si>
  <si>
    <t xml:space="preserve">Treat lower jaw fracture      </t>
  </si>
  <si>
    <t xml:space="preserve">Treat dental ridge fracture   </t>
  </si>
  <si>
    <t xml:space="preserve">Treat craniofacial fracture   </t>
  </si>
  <si>
    <t xml:space="preserve">Treat mouth roof fracture     </t>
  </si>
  <si>
    <t xml:space="preserve">Opn tx orbit fx w/bone grft   </t>
  </si>
  <si>
    <t xml:space="preserve">Opn tx orbit fx w/implant     </t>
  </si>
  <si>
    <t xml:space="preserve">Opn tx orbit fx w/o implant   </t>
  </si>
  <si>
    <t xml:space="preserve">Closed tx orbit w/manipulj    </t>
  </si>
  <si>
    <t xml:space="preserve">Closed tx orbit w/o manipulj  </t>
  </si>
  <si>
    <t xml:space="preserve">Opn tx orbit periorbt w/grft  </t>
  </si>
  <si>
    <t xml:space="preserve">Opn tx orbit periorbtl implt  </t>
  </si>
  <si>
    <t xml:space="preserve">Opn tx orbit fx combined      </t>
  </si>
  <si>
    <t xml:space="preserve">Opn tx orbit fx periorbital   </t>
  </si>
  <si>
    <t xml:space="preserve">Opn tx orbit fx transantral   </t>
  </si>
  <si>
    <t xml:space="preserve">Opn tx complx malar w/grft    </t>
  </si>
  <si>
    <t xml:space="preserve">Opn tx complx malar fx        </t>
  </si>
  <si>
    <t xml:space="preserve">Opn tx dprsd malar fracture   </t>
  </si>
  <si>
    <t xml:space="preserve">Opn tx dprsd zygomatic arch   </t>
  </si>
  <si>
    <t xml:space="preserve">Perq tx malar fracture        </t>
  </si>
  <si>
    <t xml:space="preserve">Opn tx nasomax fx w/graft     </t>
  </si>
  <si>
    <t xml:space="preserve">Opn tx nasomax fx multple     </t>
  </si>
  <si>
    <t xml:space="preserve">Opn tx nasomax fx w/fixj      </t>
  </si>
  <si>
    <t xml:space="preserve">Closed tx nose/jaw fx         </t>
  </si>
  <si>
    <t xml:space="preserve">Open tx compl front sinus fx  </t>
  </si>
  <si>
    <t xml:space="preserve">Open tx dprsd front sinus fx  </t>
  </si>
  <si>
    <t xml:space="preserve">Perq tx nasoethmoid fx        </t>
  </si>
  <si>
    <t xml:space="preserve">Open nasoethmoid fx w/ fixj   </t>
  </si>
  <si>
    <t xml:space="preserve">Open nasoethmoid fx w/o fixj  </t>
  </si>
  <si>
    <t xml:space="preserve">Closed tx septal&amp;nose fx      </t>
  </si>
  <si>
    <t xml:space="preserve">Open tx septal fx w/wo stabj  </t>
  </si>
  <si>
    <t xml:space="preserve">Open tx nose &amp; septal fx      </t>
  </si>
  <si>
    <t xml:space="preserve">Open tx nose fx w/skele fixj  </t>
  </si>
  <si>
    <t xml:space="preserve">Open tx nose fx uncomplicatd  </t>
  </si>
  <si>
    <t xml:space="preserve">Closed tx nose fx w/ stablj   </t>
  </si>
  <si>
    <t xml:space="preserve">Closed tx nose fx w/o stablj  </t>
  </si>
  <si>
    <t xml:space="preserve">Closed tx nose fx w/o manj    </t>
  </si>
  <si>
    <t xml:space="preserve">Revision of jaw muscle/bone   </t>
  </si>
  <si>
    <t xml:space="preserve">Revision of eyelid            </t>
  </si>
  <si>
    <t xml:space="preserve">Revision orbitofacial bones   </t>
  </si>
  <si>
    <t xml:space="preserve">Augmentation cheek bone       </t>
  </si>
  <si>
    <t xml:space="preserve">Revise eye sockets            </t>
  </si>
  <si>
    <t xml:space="preserve">Reconstruction of orbit       </t>
  </si>
  <si>
    <t xml:space="preserve">Reconstruct lower jaw bone    </t>
  </si>
  <si>
    <t xml:space="preserve">Reconstruction of jaw         </t>
  </si>
  <si>
    <t xml:space="preserve">Reconstruction of lower jaw   </t>
  </si>
  <si>
    <t xml:space="preserve">Reconstruction of jaw joint   </t>
  </si>
  <si>
    <t xml:space="preserve">Ear cartilage graft           </t>
  </si>
  <si>
    <t xml:space="preserve">Rib cartilage graft           </t>
  </si>
  <si>
    <t xml:space="preserve">Lower jaw bone graft          </t>
  </si>
  <si>
    <t xml:space="preserve">Face bone graft               </t>
  </si>
  <si>
    <t xml:space="preserve">Reduction of facial bones     </t>
  </si>
  <si>
    <t xml:space="preserve">Augmentation of facial bones  </t>
  </si>
  <si>
    <t xml:space="preserve">Reconstruct upper jaw bone    </t>
  </si>
  <si>
    <t xml:space="preserve">Reconstr lwr jaw w/advance    </t>
  </si>
  <si>
    <t xml:space="preserve">Reconstr lwr jaw segment      </t>
  </si>
  <si>
    <t xml:space="preserve">Reconst lwr jaw w/fixation    </t>
  </si>
  <si>
    <t xml:space="preserve">Reconst lwr jaw w/o fixation  </t>
  </si>
  <si>
    <t xml:space="preserve">Reconst lwr jaw w/graft       </t>
  </si>
  <si>
    <t xml:space="preserve">Reconst lwr jaw w/o graft     </t>
  </si>
  <si>
    <t xml:space="preserve">Reconstruction of midface     </t>
  </si>
  <si>
    <t xml:space="preserve">Reconstruct cranial bone      </t>
  </si>
  <si>
    <t xml:space="preserve">Contour cranial bone lesion   </t>
  </si>
  <si>
    <t xml:space="preserve">Reconstruct entire forehead   </t>
  </si>
  <si>
    <t xml:space="preserve">Reconstruct orbit/forehead    </t>
  </si>
  <si>
    <t xml:space="preserve">Lefort iii w/fhd w/ lefort i  </t>
  </si>
  <si>
    <t xml:space="preserve">Lefort iii w/fhdw/o lefort i  </t>
  </si>
  <si>
    <t xml:space="preserve">Lefort iii w/ lefort i        </t>
  </si>
  <si>
    <t xml:space="preserve">Lefort iii w/o lefort i       </t>
  </si>
  <si>
    <t xml:space="preserve">Lefort ii w/bone grafts       </t>
  </si>
  <si>
    <t xml:space="preserve">Lefort ii anterior intrusion  </t>
  </si>
  <si>
    <t xml:space="preserve">Lefort i-3/&gt; piece w/ graft   </t>
  </si>
  <si>
    <t xml:space="preserve">Lefort i-2 piece w/ graft     </t>
  </si>
  <si>
    <t xml:space="preserve">Lefort i-1 piece w/ graft     </t>
  </si>
  <si>
    <t xml:space="preserve">Lefort i-3/&gt; piece w/o graft  </t>
  </si>
  <si>
    <t xml:space="preserve">Lefort i-2 piece w/o graft    </t>
  </si>
  <si>
    <t xml:space="preserve">Lefort i-1 piece w/o graft    </t>
  </si>
  <si>
    <t xml:space="preserve">Reduction of forehead         </t>
  </si>
  <si>
    <t xml:space="preserve">Augmentation lower jaw bone   </t>
  </si>
  <si>
    <t xml:space="preserve">Reconstruction of chin        </t>
  </si>
  <si>
    <t xml:space="preserve">Injection jaw joint x-ray     </t>
  </si>
  <si>
    <t xml:space="preserve">Interdental fixation          </t>
  </si>
  <si>
    <t xml:space="preserve">Maxillofacial fixation        </t>
  </si>
  <si>
    <t xml:space="preserve">Prepare face/oral prosthesis  </t>
  </si>
  <si>
    <t xml:space="preserve">Mnpj of tmj w/anesth          </t>
  </si>
  <si>
    <t xml:space="preserve">Remove coronoid process       </t>
  </si>
  <si>
    <t xml:space="preserve">Remove jaw joint cartilage    </t>
  </si>
  <si>
    <t xml:space="preserve">Removal of jaw joint          </t>
  </si>
  <si>
    <t xml:space="preserve">Excis uppr jaw cyst w/repair  </t>
  </si>
  <si>
    <t xml:space="preserve">Remove maxilla cyst complex   </t>
  </si>
  <si>
    <t xml:space="preserve">Excise lwr jaw cyst w/repair  </t>
  </si>
  <si>
    <t xml:space="preserve">Remove mandible cyst complex  </t>
  </si>
  <si>
    <t xml:space="preserve">Extensive jaw surgery         </t>
  </si>
  <si>
    <t xml:space="preserve">Removal of jaw bone lesion    </t>
  </si>
  <si>
    <t xml:space="preserve">Excise mandible lesion        </t>
  </si>
  <si>
    <t xml:space="preserve">Excise max/zygoma mal tumor   </t>
  </si>
  <si>
    <t xml:space="preserve">Remove exostosis maxilla      </t>
  </si>
  <si>
    <t xml:space="preserve">Remove exostosis mandible     </t>
  </si>
  <si>
    <t xml:space="preserve">Excise max/zygoma b9 tumor    </t>
  </si>
  <si>
    <t xml:space="preserve">Contour of face bone lesion   </t>
  </si>
  <si>
    <t xml:space="preserve">Excision of facial bone(s)    </t>
  </si>
  <si>
    <t xml:space="preserve">Excision of bone lower jaw    </t>
  </si>
  <si>
    <t xml:space="preserve">Resect face/scalp tum 2 cm/&gt;  </t>
  </si>
  <si>
    <t xml:space="preserve">Resect face/scalp tum &lt; 2 cm  </t>
  </si>
  <si>
    <t xml:space="preserve">Exc face tum deep 2 cm/&gt;      </t>
  </si>
  <si>
    <t xml:space="preserve">Exc face tum deep &lt; 2 cm      </t>
  </si>
  <si>
    <t xml:space="preserve">Exc face les sbq 2 cm/&gt;       </t>
  </si>
  <si>
    <t xml:space="preserve">Exc face les sc &lt;2 cm         </t>
  </si>
  <si>
    <t xml:space="preserve">Incision of jaw joint         </t>
  </si>
  <si>
    <t xml:space="preserve">Drain neck/chest lesion       </t>
  </si>
  <si>
    <t xml:space="preserve">Drain chest lesion            </t>
  </si>
  <si>
    <t xml:space="preserve">Drainage of bone lesion       </t>
  </si>
  <si>
    <t xml:space="preserve">Biopsy of neck/chest          </t>
  </si>
  <si>
    <t xml:space="preserve">Exc neck les sc 3 cm/&gt;        </t>
  </si>
  <si>
    <t xml:space="preserve">Exc neck tum deep 5 cm/&gt;      </t>
  </si>
  <si>
    <t xml:space="preserve">Exc neck les sc &lt; 3 cm        </t>
  </si>
  <si>
    <t xml:space="preserve">Exc neck tum deep &lt; 5 cm      </t>
  </si>
  <si>
    <t xml:space="preserve">Resect neck thorax tumor&lt;5cm  </t>
  </si>
  <si>
    <t xml:space="preserve">Resect neck tumor 5 cm/&gt;      </t>
  </si>
  <si>
    <t xml:space="preserve">Partial removal of rib        </t>
  </si>
  <si>
    <t xml:space="preserve">Removal of rib                </t>
  </si>
  <si>
    <t xml:space="preserve">Removal of rib and nerves     </t>
  </si>
  <si>
    <t xml:space="preserve">Partial removal of sternum    </t>
  </si>
  <si>
    <t xml:space="preserve">Sternal debridement           </t>
  </si>
  <si>
    <t xml:space="preserve">Extensive sternum surgery     </t>
  </si>
  <si>
    <t xml:space="preserve">Hyoid myotomy &amp; suspension    </t>
  </si>
  <si>
    <t xml:space="preserve">Revision of neck muscle       </t>
  </si>
  <si>
    <t xml:space="preserve">Revision of neck muscle/rib   </t>
  </si>
  <si>
    <t xml:space="preserve">Reconstruction of sternum     </t>
  </si>
  <si>
    <t xml:space="preserve">Repair of sternum separation  </t>
  </si>
  <si>
    <t xml:space="preserve">Optx of rib fx w/fixj scope   </t>
  </si>
  <si>
    <t xml:space="preserve">Treatment of rib fracture     </t>
  </si>
  <si>
    <t xml:space="preserve">Treat sternum fracture        </t>
  </si>
  <si>
    <t xml:space="preserve">Biopsy soft tissue of back    </t>
  </si>
  <si>
    <t xml:space="preserve">Exc back les sc &lt; 3 cm        </t>
  </si>
  <si>
    <t xml:space="preserve">Exc back les sc 3 cm/&gt;        </t>
  </si>
  <si>
    <t xml:space="preserve">Exc back tum deep &lt; 5 cm      </t>
  </si>
  <si>
    <t xml:space="preserve">Exc back tum deep 5 cm/&gt;      </t>
  </si>
  <si>
    <t xml:space="preserve">Resect back tum &lt; 5 cm        </t>
  </si>
  <si>
    <t xml:space="preserve">Resect back tum 5 cm/&gt;        </t>
  </si>
  <si>
    <t xml:space="preserve">I&amp;d p-spine c/t/cerv-thor     </t>
  </si>
  <si>
    <t xml:space="preserve">I&amp;d abscess p-spine l/s/ls    </t>
  </si>
  <si>
    <t xml:space="preserve">Remove part of neck vertebra  </t>
  </si>
  <si>
    <t xml:space="preserve">Remove part thorax vertebra   </t>
  </si>
  <si>
    <t xml:space="preserve">Remove part lumbar vertebra   </t>
  </si>
  <si>
    <t xml:space="preserve">Remove extra spine segment    </t>
  </si>
  <si>
    <t xml:space="preserve">Incis spine 3 column thorac   </t>
  </si>
  <si>
    <t xml:space="preserve">Incis spine 3 column lumbar   </t>
  </si>
  <si>
    <t xml:space="preserve">Incis spine 3 column adl seg  </t>
  </si>
  <si>
    <t xml:space="preserve">Incis 1 vertebral seg cerv    </t>
  </si>
  <si>
    <t xml:space="preserve">Incis 1 vertebral seg thorac  </t>
  </si>
  <si>
    <t xml:space="preserve">Incis 1 vertebral seg lumbar  </t>
  </si>
  <si>
    <t xml:space="preserve">Incis addl spine segment      </t>
  </si>
  <si>
    <t xml:space="preserve">Incis w/discectomy cervical   </t>
  </si>
  <si>
    <t xml:space="preserve">Incis w/discectomy thoracic   </t>
  </si>
  <si>
    <t xml:space="preserve">Incis w/discectomy lumbar     </t>
  </si>
  <si>
    <t xml:space="preserve">Revise extra spine segment    </t>
  </si>
  <si>
    <t xml:space="preserve">Closed tx spine process fx    </t>
  </si>
  <si>
    <t xml:space="preserve">Closed tx vert fx w/o manj    </t>
  </si>
  <si>
    <t xml:space="preserve">Closed tx vert fx w/manj      </t>
  </si>
  <si>
    <t xml:space="preserve">Treat odontoid fx w/o graft   </t>
  </si>
  <si>
    <t xml:space="preserve">Treat odontoid fx w/graft     </t>
  </si>
  <si>
    <t xml:space="preserve">Treat spine fracture          </t>
  </si>
  <si>
    <t xml:space="preserve">Treat neck spine fracture     </t>
  </si>
  <si>
    <t xml:space="preserve">Treat thorax spine fracture   </t>
  </si>
  <si>
    <t xml:space="preserve">Treat each add spine fx       </t>
  </si>
  <si>
    <t xml:space="preserve">Manipulation of spine         </t>
  </si>
  <si>
    <t xml:space="preserve">Perq cervicothoracic inject   </t>
  </si>
  <si>
    <t xml:space="preserve">Perq lumbosacral injection    </t>
  </si>
  <si>
    <t xml:space="preserve">Vertebroplasty addl inject    </t>
  </si>
  <si>
    <t xml:space="preserve">Perq vertebral augmentation   </t>
  </si>
  <si>
    <t xml:space="preserve">Lat thorax spine fusion       </t>
  </si>
  <si>
    <t xml:space="preserve">Lat lumbar spine fusion       </t>
  </si>
  <si>
    <t xml:space="preserve">Lat thor/lumb addl seg        </t>
  </si>
  <si>
    <t xml:space="preserve">Neck spine fusion             </t>
  </si>
  <si>
    <t xml:space="preserve">Neck spine fuse&amp;remov bel c2  </t>
  </si>
  <si>
    <t xml:space="preserve">Addl neck spine fusion        </t>
  </si>
  <si>
    <t xml:space="preserve">Thorax spine fusion           </t>
  </si>
  <si>
    <t xml:space="preserve">Lumbar spine fusion           </t>
  </si>
  <si>
    <t xml:space="preserve">Additional spinal fusion      </t>
  </si>
  <si>
    <t xml:space="preserve">Prescrl fuse w/ instr l5-s1   </t>
  </si>
  <si>
    <t xml:space="preserve">Spine &amp; skull spinal fusion   </t>
  </si>
  <si>
    <t xml:space="preserve">Neck spinal fusion            </t>
  </si>
  <si>
    <t xml:space="preserve">Spine fusion extra segment    </t>
  </si>
  <si>
    <t xml:space="preserve">Lumbar spine fusion combined  </t>
  </si>
  <si>
    <t xml:space="preserve">Post fusion &lt;/6 vert seg      </t>
  </si>
  <si>
    <t xml:space="preserve">Post fusion 7-12 vert seg     </t>
  </si>
  <si>
    <t xml:space="preserve">Post fusion 13/&gt; vert seg     </t>
  </si>
  <si>
    <t xml:space="preserve">Ant fusion 2-3 vert seg       </t>
  </si>
  <si>
    <t xml:space="preserve">Ant fusion 4-7 vert seg       </t>
  </si>
  <si>
    <t xml:space="preserve">Ant fusion 8/&gt; vert seg       </t>
  </si>
  <si>
    <t xml:space="preserve">Kyphectomy 1-2 segments       </t>
  </si>
  <si>
    <t xml:space="preserve">Kyphectomy 3 or more          </t>
  </si>
  <si>
    <t xml:space="preserve">Exploration of spinal fusion  </t>
  </si>
  <si>
    <t xml:space="preserve">Insert spine fixation device  </t>
  </si>
  <si>
    <t xml:space="preserve">Insert pelv fixation device   </t>
  </si>
  <si>
    <t xml:space="preserve">Reinsert spinal fixation      </t>
  </si>
  <si>
    <t xml:space="preserve">Remove spine fixation device  </t>
  </si>
  <si>
    <t xml:space="preserve">Apply spine prosth device     </t>
  </si>
  <si>
    <t xml:space="preserve">Cerv artific diskectomy       </t>
  </si>
  <si>
    <t xml:space="preserve">Lumbar artif diskectomy       </t>
  </si>
  <si>
    <t xml:space="preserve">Second level cer diskectomy   </t>
  </si>
  <si>
    <t xml:space="preserve">Revise cerv artific disc      </t>
  </si>
  <si>
    <t xml:space="preserve">Revise lumbar artif disc      </t>
  </si>
  <si>
    <t xml:space="preserve">Remove cerv artif disc        </t>
  </si>
  <si>
    <t xml:space="preserve">Remove lumb artif disc        </t>
  </si>
  <si>
    <t xml:space="preserve">Exc abdl tum deep &lt; 5 cm      </t>
  </si>
  <si>
    <t xml:space="preserve">Exc abdl tum deep 5 cm/&gt;      </t>
  </si>
  <si>
    <t xml:space="preserve">Exc abd les sc &lt; 3 cm         </t>
  </si>
  <si>
    <t xml:space="preserve">Exc abd les sc 3 cm/&gt;         </t>
  </si>
  <si>
    <t xml:space="preserve">Radical resect abd tumor&lt;5cm  </t>
  </si>
  <si>
    <t xml:space="preserve">Rad resect abd tumor 5 cm/&gt;   </t>
  </si>
  <si>
    <t xml:space="preserve">Removal of calcium deposits   </t>
  </si>
  <si>
    <t xml:space="preserve">Release shoulder joint        </t>
  </si>
  <si>
    <t xml:space="preserve">Drain shoulder lesion         </t>
  </si>
  <si>
    <t xml:space="preserve">Drain shoulder bursa          </t>
  </si>
  <si>
    <t xml:space="preserve">Drain shoulder bone lesion    </t>
  </si>
  <si>
    <t xml:space="preserve">Exploratory shoulder surgery  </t>
  </si>
  <si>
    <t xml:space="preserve">Biopsy shoulder tissues       </t>
  </si>
  <si>
    <t xml:space="preserve">Exc shoulder les sc 3 cm/&gt;    </t>
  </si>
  <si>
    <t xml:space="preserve">Exc shoulder tum deep 5 cm/&gt;  </t>
  </si>
  <si>
    <t xml:space="preserve">Exc shoulder les sc &lt; 3 cm    </t>
  </si>
  <si>
    <t xml:space="preserve">Exc shoulder tum deep &lt; 5 cm  </t>
  </si>
  <si>
    <t xml:space="preserve">Resect shoulder tumor &lt; 5 cm  </t>
  </si>
  <si>
    <t xml:space="preserve">Resect shoulder tumor 5 cm/&gt;  </t>
  </si>
  <si>
    <t xml:space="preserve">Biopsy of shoulder joint      </t>
  </si>
  <si>
    <t xml:space="preserve">Shoulder joint surgery        </t>
  </si>
  <si>
    <t xml:space="preserve">Remove shoulder joint lining  </t>
  </si>
  <si>
    <t xml:space="preserve">Incision of collarbone joint  </t>
  </si>
  <si>
    <t xml:space="preserve">Explore treat shoulder joint  </t>
  </si>
  <si>
    <t xml:space="preserve">Partial removal collar bone   </t>
  </si>
  <si>
    <t xml:space="preserve">Removal of collar bone        </t>
  </si>
  <si>
    <t xml:space="preserve">Remove shoulder bone part     </t>
  </si>
  <si>
    <t xml:space="preserve">Removal of bone lesion        </t>
  </si>
  <si>
    <t xml:space="preserve">Removal of humerus lesion     </t>
  </si>
  <si>
    <t xml:space="preserve">Remove collar bone lesion     </t>
  </si>
  <si>
    <t xml:space="preserve">Remove shoulder blade lesion  </t>
  </si>
  <si>
    <t xml:space="preserve">Remove humerus lesion         </t>
  </si>
  <si>
    <t xml:space="preserve">Partial removal of scapula    </t>
  </si>
  <si>
    <t xml:space="preserve">Removal of head of humerus    </t>
  </si>
  <si>
    <t xml:space="preserve">Resect clavicle tumor         </t>
  </si>
  <si>
    <t xml:space="preserve">Resect scapula tumor          </t>
  </si>
  <si>
    <t xml:space="preserve">Resect prox humerus tumor     </t>
  </si>
  <si>
    <t xml:space="preserve">Remove shoulder foreign body  </t>
  </si>
  <si>
    <t xml:space="preserve">Remove shoulder fb deep       </t>
  </si>
  <si>
    <t xml:space="preserve">Shoulder prosthesis removal   </t>
  </si>
  <si>
    <t xml:space="preserve">Injection for shoulder x-ray  </t>
  </si>
  <si>
    <t xml:space="preserve">Muscle transfer shoulder/arm  </t>
  </si>
  <si>
    <t xml:space="preserve">Muscle transfers              </t>
  </si>
  <si>
    <t xml:space="preserve">Fixation of shoulder blade    </t>
  </si>
  <si>
    <t xml:space="preserve">Incision of tendon &amp; muscle   </t>
  </si>
  <si>
    <t xml:space="preserve">Incise tendon(s) &amp; muscle(s)  </t>
  </si>
  <si>
    <t xml:space="preserve">Repair rotator cuff acute     </t>
  </si>
  <si>
    <t xml:space="preserve">Repair rotator cuff chronic   </t>
  </si>
  <si>
    <t xml:space="preserve">Release of shoulder ligament  </t>
  </si>
  <si>
    <t xml:space="preserve">Repair of shoulder            </t>
  </si>
  <si>
    <t xml:space="preserve">Repair biceps tendon          </t>
  </si>
  <si>
    <t xml:space="preserve">Remove/transplant tendon      </t>
  </si>
  <si>
    <t xml:space="preserve">Repair shoulder capsule       </t>
  </si>
  <si>
    <t xml:space="preserve">Reconstruct shoulder joint    </t>
  </si>
  <si>
    <t xml:space="preserve">Revis reconst shoulder joint  </t>
  </si>
  <si>
    <t xml:space="preserve">Revision of collar bone       </t>
  </si>
  <si>
    <t xml:space="preserve">Reinforce clavicle            </t>
  </si>
  <si>
    <t xml:space="preserve">Reinforce shoulder bones      </t>
  </si>
  <si>
    <t xml:space="preserve">Treat clavicle fracture       </t>
  </si>
  <si>
    <t xml:space="preserve">Treat clavicle dislocation    </t>
  </si>
  <si>
    <t xml:space="preserve">Treat shoulder blade fx       </t>
  </si>
  <si>
    <t xml:space="preserve">Treat scapula fracture        </t>
  </si>
  <si>
    <t xml:space="preserve">Treat humerus fracture        </t>
  </si>
  <si>
    <t xml:space="preserve">Treat shoulder dislocation    </t>
  </si>
  <si>
    <t xml:space="preserve">Treat dislocation/fracture    </t>
  </si>
  <si>
    <t xml:space="preserve">Fixation of shoulder          </t>
  </si>
  <si>
    <t xml:space="preserve">Fusion of shoulder joint      </t>
  </si>
  <si>
    <t xml:space="preserve">Amputation of arm &amp; girdle    </t>
  </si>
  <si>
    <t xml:space="preserve">Amputation at shoulder joint  </t>
  </si>
  <si>
    <t xml:space="preserve">Amputation follow-up surgery  </t>
  </si>
  <si>
    <t xml:space="preserve">Drainage of arm lesion        </t>
  </si>
  <si>
    <t xml:space="preserve">Drainage of arm bursa         </t>
  </si>
  <si>
    <t xml:space="preserve">Drain arm/elbow bone lesion   </t>
  </si>
  <si>
    <t xml:space="preserve">Exploratory elbow surgery     </t>
  </si>
  <si>
    <t xml:space="preserve">Release elbow joint           </t>
  </si>
  <si>
    <t xml:space="preserve">Biopsy arm/elbow soft tissue  </t>
  </si>
  <si>
    <t xml:space="preserve">Exc arm/elbow les sc 3 cm/&gt;   </t>
  </si>
  <si>
    <t xml:space="preserve">Ex arm/elbow tum deep 5 cm/&gt;  </t>
  </si>
  <si>
    <t xml:space="preserve">Exc arm/elbow les sc &lt; 3 cm   </t>
  </si>
  <si>
    <t xml:space="preserve">Ex arm/elbow tum deep &lt; 5 cm  </t>
  </si>
  <si>
    <t xml:space="preserve">Resect arm/elbow tum &lt; 5 cm   </t>
  </si>
  <si>
    <t xml:space="preserve">Resect arm/elbow tum 5 cm/&gt;   </t>
  </si>
  <si>
    <t xml:space="preserve">Biopsy elbow joint lining     </t>
  </si>
  <si>
    <t xml:space="preserve">Explore/treat elbow joint     </t>
  </si>
  <si>
    <t xml:space="preserve">Remove elbow joint lining     </t>
  </si>
  <si>
    <t xml:space="preserve">Removal of elbow bursa        </t>
  </si>
  <si>
    <t xml:space="preserve">Remove/graft bone lesion      </t>
  </si>
  <si>
    <t xml:space="preserve">Remove elbow lesion           </t>
  </si>
  <si>
    <t xml:space="preserve">Removal of head of radius     </t>
  </si>
  <si>
    <t xml:space="preserve">Removal of arm bone lesion    </t>
  </si>
  <si>
    <t xml:space="preserve">Remove radius bone lesion     </t>
  </si>
  <si>
    <t xml:space="preserve">Remove elbow bone lesion      </t>
  </si>
  <si>
    <t xml:space="preserve">Partial removal of arm bone   </t>
  </si>
  <si>
    <t xml:space="preserve">Partial removal of radius     </t>
  </si>
  <si>
    <t xml:space="preserve">Partial removal of elbow      </t>
  </si>
  <si>
    <t xml:space="preserve">Radical resection of elbow    </t>
  </si>
  <si>
    <t xml:space="preserve">Resect distal humerus tumor   </t>
  </si>
  <si>
    <t xml:space="preserve">Resect radius tumor           </t>
  </si>
  <si>
    <t xml:space="preserve">Removal of elbow joint        </t>
  </si>
  <si>
    <t xml:space="preserve">Remove elbow joint implant    </t>
  </si>
  <si>
    <t xml:space="preserve">Remove radius head implant    </t>
  </si>
  <si>
    <t xml:space="preserve">Removal of arm foreign body   </t>
  </si>
  <si>
    <t xml:space="preserve">Injection for elbow x-ray     </t>
  </si>
  <si>
    <t xml:space="preserve">Manipulate elbow w/anesth     </t>
  </si>
  <si>
    <t xml:space="preserve">Muscle/tendon transfer        </t>
  </si>
  <si>
    <t xml:space="preserve">Arm tendon lengthening        </t>
  </si>
  <si>
    <t xml:space="preserve">Revision of arm tendon        </t>
  </si>
  <si>
    <t xml:space="preserve">Repair of arm tendon          </t>
  </si>
  <si>
    <t xml:space="preserve">Revision of arm muscles       </t>
  </si>
  <si>
    <t xml:space="preserve">Tenolysis triceps             </t>
  </si>
  <si>
    <t xml:space="preserve">Repair of biceps tendon       </t>
  </si>
  <si>
    <t xml:space="preserve">Repair arm tendon/muscle      </t>
  </si>
  <si>
    <t xml:space="preserve">Repair of ruptured tendon     </t>
  </si>
  <si>
    <t xml:space="preserve">Repr elbow lat ligmnt w/tiss  </t>
  </si>
  <si>
    <t xml:space="preserve">Reconstruct elbow lat ligmnt  </t>
  </si>
  <si>
    <t xml:space="preserve">Repr elbw med ligmnt w/tissu  </t>
  </si>
  <si>
    <t xml:space="preserve">Reconstruct elbow med ligmnt  </t>
  </si>
  <si>
    <t xml:space="preserve">Repair elbow perc             </t>
  </si>
  <si>
    <t xml:space="preserve">Repair elbow w/deb open       </t>
  </si>
  <si>
    <t xml:space="preserve">Repair elbow deb/attch open   </t>
  </si>
  <si>
    <t xml:space="preserve">Reconstruct elbow joint       </t>
  </si>
  <si>
    <t xml:space="preserve">Replace elbow joint           </t>
  </si>
  <si>
    <t xml:space="preserve">Reconstruct head of radius    </t>
  </si>
  <si>
    <t xml:space="preserve">Revise reconst elbow joint    </t>
  </si>
  <si>
    <t xml:space="preserve">Revision of humerus           </t>
  </si>
  <si>
    <t xml:space="preserve">Repair of humerus             </t>
  </si>
  <si>
    <t xml:space="preserve">Repair humerus with graft     </t>
  </si>
  <si>
    <t xml:space="preserve">Revision of elbow joint       </t>
  </si>
  <si>
    <t xml:space="preserve">Decompression of forearm      </t>
  </si>
  <si>
    <t xml:space="preserve">Reinforce humerus             </t>
  </si>
  <si>
    <t xml:space="preserve">Treat elbow fracture          </t>
  </si>
  <si>
    <t xml:space="preserve">Treat elbow dislocation       </t>
  </si>
  <si>
    <t xml:space="preserve">Treat radius fracture         </t>
  </si>
  <si>
    <t xml:space="preserve">Treat ulnar fracture          </t>
  </si>
  <si>
    <t xml:space="preserve">Fusion of elbow joint         </t>
  </si>
  <si>
    <t xml:space="preserve">Fusion/graft of elbow joint   </t>
  </si>
  <si>
    <t xml:space="preserve">Amputation of upper arm       </t>
  </si>
  <si>
    <t xml:space="preserve">Amputate upper arm &amp; implant  </t>
  </si>
  <si>
    <t xml:space="preserve">Revision of amputation        </t>
  </si>
  <si>
    <t xml:space="preserve">Incision of tendon sheath     </t>
  </si>
  <si>
    <t xml:space="preserve">Incise flexor carpi radialis  </t>
  </si>
  <si>
    <t xml:space="preserve">Decompress forearm 1 space    </t>
  </si>
  <si>
    <t xml:space="preserve">Decompress forearm 2 spaces   </t>
  </si>
  <si>
    <t xml:space="preserve">Drainage of forearm lesion    </t>
  </si>
  <si>
    <t xml:space="preserve">Drainage of forearm bursa     </t>
  </si>
  <si>
    <t xml:space="preserve">Treat forearm bone lesion     </t>
  </si>
  <si>
    <t xml:space="preserve">Explore/treat wrist joint     </t>
  </si>
  <si>
    <t xml:space="preserve">Biopsy forearm soft tissues   </t>
  </si>
  <si>
    <t xml:space="preserve">Exc forearm les sc 3 cm/&gt;     </t>
  </si>
  <si>
    <t xml:space="preserve">Exc forearm tum deep 3 cm/&gt;   </t>
  </si>
  <si>
    <t xml:space="preserve">Exc forearm les sc &lt; 3 cm     </t>
  </si>
  <si>
    <t xml:space="preserve">Exc forearm tum deep &lt; 3 cm   </t>
  </si>
  <si>
    <t xml:space="preserve">Resect forearm/wrist tum&lt;3cm  </t>
  </si>
  <si>
    <t xml:space="preserve">Resect forarm/wrist tum 3cm&gt;  </t>
  </si>
  <si>
    <t xml:space="preserve">Incision of wrist capsule     </t>
  </si>
  <si>
    <t xml:space="preserve">Biopsy of wrist joint         </t>
  </si>
  <si>
    <t xml:space="preserve">Remove wrist joint lining     </t>
  </si>
  <si>
    <t xml:space="preserve">Remove wrist joint cartilage  </t>
  </si>
  <si>
    <t xml:space="preserve">Excise tendon forearm/wrist   </t>
  </si>
  <si>
    <t xml:space="preserve">Remove wrist tendon lesion    </t>
  </si>
  <si>
    <t xml:space="preserve">Reremove wrist tendon lesion  </t>
  </si>
  <si>
    <t xml:space="preserve">Remove wrist/forearm lesion   </t>
  </si>
  <si>
    <t xml:space="preserve">Excise wrist tendon sheath    </t>
  </si>
  <si>
    <t xml:space="preserve">Partial removal of ulna       </t>
  </si>
  <si>
    <t xml:space="preserve">Removal of forearm lesion     </t>
  </si>
  <si>
    <t xml:space="preserve">Remove/graft forearm lesion   </t>
  </si>
  <si>
    <t xml:space="preserve">Removal of wrist lesion       </t>
  </si>
  <si>
    <t xml:space="preserve">Remove &amp; graft wrist lesion   </t>
  </si>
  <si>
    <t xml:space="preserve">Remove forearm bone lesion    </t>
  </si>
  <si>
    <t xml:space="preserve">Resect radius/ulnar tumor     </t>
  </si>
  <si>
    <t xml:space="preserve">Removal of wrist bone         </t>
  </si>
  <si>
    <t xml:space="preserve">Removal of wrist bones        </t>
  </si>
  <si>
    <t xml:space="preserve">Injection for wrist x-ray     </t>
  </si>
  <si>
    <t xml:space="preserve">Remove forearm foreign body   </t>
  </si>
  <si>
    <t xml:space="preserve">Removal of wrist prosthesis   </t>
  </si>
  <si>
    <t xml:space="preserve">Manipulate wrist w/anesthes   </t>
  </si>
  <si>
    <t xml:space="preserve">Repair forearm tendon/muscle  </t>
  </si>
  <si>
    <t xml:space="preserve">Repair forearm tendon sheath  </t>
  </si>
  <si>
    <t xml:space="preserve">Revise wrist/forearm tendon   </t>
  </si>
  <si>
    <t xml:space="preserve">Incise wrist/forearm tendon   </t>
  </si>
  <si>
    <t xml:space="preserve">Release wrist/forearm tendon  </t>
  </si>
  <si>
    <t xml:space="preserve">Fusion of tendons at wrist    </t>
  </si>
  <si>
    <t xml:space="preserve">Transplant forearm tendon     </t>
  </si>
  <si>
    <t xml:space="preserve">Revise palsy hand tendon(s)   </t>
  </si>
  <si>
    <t xml:space="preserve">Repair/revise wrist joint     </t>
  </si>
  <si>
    <t xml:space="preserve">Revise wrist joint            </t>
  </si>
  <si>
    <t xml:space="preserve">Realignment of hand           </t>
  </si>
  <si>
    <t xml:space="preserve">Reconstruct ulna/radioulnar   </t>
  </si>
  <si>
    <t xml:space="preserve">Revision of radius            </t>
  </si>
  <si>
    <t xml:space="preserve">Revision of ulna              </t>
  </si>
  <si>
    <t xml:space="preserve">Revise radius &amp; ulna          </t>
  </si>
  <si>
    <t xml:space="preserve">Revise radius or ulna         </t>
  </si>
  <si>
    <t xml:space="preserve">Shorten radius or ulna        </t>
  </si>
  <si>
    <t xml:space="preserve">Lengthen radius or ulna       </t>
  </si>
  <si>
    <t xml:space="preserve">Shorten radius &amp; ulna         </t>
  </si>
  <si>
    <t xml:space="preserve">Lengthen radius &amp; ulna        </t>
  </si>
  <si>
    <t xml:space="preserve">Repair carpal bone shorten    </t>
  </si>
  <si>
    <t xml:space="preserve">Repair radius or ulna         </t>
  </si>
  <si>
    <t xml:space="preserve">Repair/graft radius or ulna   </t>
  </si>
  <si>
    <t xml:space="preserve">Repair radius &amp; ulna          </t>
  </si>
  <si>
    <t xml:space="preserve">Repair/graft radius &amp; ulna    </t>
  </si>
  <si>
    <t xml:space="preserve">Vasc graft into carpal bone   </t>
  </si>
  <si>
    <t xml:space="preserve">Repair nonunion carpal bone   </t>
  </si>
  <si>
    <t xml:space="preserve">Repair/graft wrist bone       </t>
  </si>
  <si>
    <t xml:space="preserve">Reconstruct wrist joint       </t>
  </si>
  <si>
    <t xml:space="preserve">Wrist replacement             </t>
  </si>
  <si>
    <t xml:space="preserve">Repair wrist joints           </t>
  </si>
  <si>
    <t xml:space="preserve">Remove wrist joint implant    </t>
  </si>
  <si>
    <t xml:space="preserve">Revision of wrist joint       </t>
  </si>
  <si>
    <t xml:space="preserve">Reinforce radius              </t>
  </si>
  <si>
    <t xml:space="preserve">Reinforce ulna                </t>
  </si>
  <si>
    <t xml:space="preserve">Reinforce radius and ulna     </t>
  </si>
  <si>
    <t xml:space="preserve">Treat fracture of radius      </t>
  </si>
  <si>
    <t xml:space="preserve">Treat fracture of ulna        </t>
  </si>
  <si>
    <t xml:space="preserve">Treat fracture radius &amp; ulna  </t>
  </si>
  <si>
    <t xml:space="preserve">Treat fracture radius/ulna    </t>
  </si>
  <si>
    <t xml:space="preserve">Treat fx distal radial        </t>
  </si>
  <si>
    <t xml:space="preserve">Treat fx rad extra-articul    </t>
  </si>
  <si>
    <t xml:space="preserve">Treat fx rad intra-articul    </t>
  </si>
  <si>
    <t xml:space="preserve">Treat fx radial 3+ frag       </t>
  </si>
  <si>
    <t xml:space="preserve">Treat wrist bone fracture     </t>
  </si>
  <si>
    <t xml:space="preserve">Pin ulnar styloid fracture    </t>
  </si>
  <si>
    <t xml:space="preserve">Treat fracture ulnar styloid  </t>
  </si>
  <si>
    <t xml:space="preserve">Treat wrist dislocation       </t>
  </si>
  <si>
    <t xml:space="preserve">Pin radioulnar dislocation    </t>
  </si>
  <si>
    <t xml:space="preserve">Treat wrist fracture          </t>
  </si>
  <si>
    <t xml:space="preserve">Fusion of wrist joint         </t>
  </si>
  <si>
    <t xml:space="preserve">Fusion/graft of wrist joint   </t>
  </si>
  <si>
    <t xml:space="preserve">Fusion of hand bones          </t>
  </si>
  <si>
    <t xml:space="preserve">Fuse hand bones with graft    </t>
  </si>
  <si>
    <t xml:space="preserve">Fusion radioulnar jnt/ulna    </t>
  </si>
  <si>
    <t xml:space="preserve">Amputation of forearm         </t>
  </si>
  <si>
    <t xml:space="preserve">Amputate hand at wrist        </t>
  </si>
  <si>
    <t xml:space="preserve">Amputation of hand            </t>
  </si>
  <si>
    <t xml:space="preserve">Drainage of finger abscess    </t>
  </si>
  <si>
    <t xml:space="preserve">Drain hand tendon sheath      </t>
  </si>
  <si>
    <t xml:space="preserve">Drainage of palm bursa        </t>
  </si>
  <si>
    <t xml:space="preserve">Drainage of palm bursas       </t>
  </si>
  <si>
    <t xml:space="preserve">Treat hand bone lesion        </t>
  </si>
  <si>
    <t xml:space="preserve">Decompress fingers/hand       </t>
  </si>
  <si>
    <t xml:space="preserve">Release palm contracture      </t>
  </si>
  <si>
    <t xml:space="preserve">Incise finger tendon sheath   </t>
  </si>
  <si>
    <t xml:space="preserve">Incision of finger tendon     </t>
  </si>
  <si>
    <t xml:space="preserve">Explore/treat hand joint      </t>
  </si>
  <si>
    <t xml:space="preserve">Explore/treat finger joint    </t>
  </si>
  <si>
    <t xml:space="preserve">Biopsy hand joint lining      </t>
  </si>
  <si>
    <t xml:space="preserve">Biopsy finger joint lining    </t>
  </si>
  <si>
    <t xml:space="preserve">Exc hand les sc 1.5 cm/&gt;      </t>
  </si>
  <si>
    <t xml:space="preserve">Exc hand tum deep 1.5 cm/&gt;    </t>
  </si>
  <si>
    <t xml:space="preserve">Exc hand les sc &lt; 1.5 cm      </t>
  </si>
  <si>
    <t xml:space="preserve">Exc hand tum deep &lt; 1.5 cm    </t>
  </si>
  <si>
    <t xml:space="preserve">Rad resect hand tumor &lt; 3 cm  </t>
  </si>
  <si>
    <t xml:space="preserve">Rad resect hand tumor 3 cm/&gt;  </t>
  </si>
  <si>
    <t xml:space="preserve">Revise finger joint each      </t>
  </si>
  <si>
    <t xml:space="preserve">Tendon excision palm/finger   </t>
  </si>
  <si>
    <t xml:space="preserve">Remove tendon sheath lesion   </t>
  </si>
  <si>
    <t xml:space="preserve">Removal of palm tendon each   </t>
  </si>
  <si>
    <t xml:space="preserve">Removal of finger tendon      </t>
  </si>
  <si>
    <t xml:space="preserve">Remove finger bone            </t>
  </si>
  <si>
    <t xml:space="preserve">Remove hand bone lesion       </t>
  </si>
  <si>
    <t xml:space="preserve">Removal of finger lesion      </t>
  </si>
  <si>
    <t xml:space="preserve">Remove/graft finger lesion    </t>
  </si>
  <si>
    <t xml:space="preserve">Partial removal of hand bone  </t>
  </si>
  <si>
    <t xml:space="preserve">Partial removal finger bone   </t>
  </si>
  <si>
    <t xml:space="preserve">Extensive hand surgery        </t>
  </si>
  <si>
    <t xml:space="preserve">Resect prox finger tumor      </t>
  </si>
  <si>
    <t xml:space="preserve">Resect distal finger tumor    </t>
  </si>
  <si>
    <t xml:space="preserve">Removal of implant from hand  </t>
  </si>
  <si>
    <t xml:space="preserve">Manipulate finger w/anesth    </t>
  </si>
  <si>
    <t xml:space="preserve">Manipulat palm cord post inj  </t>
  </si>
  <si>
    <t xml:space="preserve">Repair finger/hand tendon     </t>
  </si>
  <si>
    <t xml:space="preserve">Repair/graft hand tendon      </t>
  </si>
  <si>
    <t xml:space="preserve">Revise hand/finger tendon     </t>
  </si>
  <si>
    <t xml:space="preserve">Repair hand tendon            </t>
  </si>
  <si>
    <t xml:space="preserve">Excision hand/finger tendon   </t>
  </si>
  <si>
    <t xml:space="preserve">Graft hand or finger tendon   </t>
  </si>
  <si>
    <t xml:space="preserve">Repair finger tendon          </t>
  </si>
  <si>
    <t xml:space="preserve">Repair/graft finger tendon    </t>
  </si>
  <si>
    <t xml:space="preserve">Realignment of tendons        </t>
  </si>
  <si>
    <t xml:space="preserve">Release palm/finger tendon    </t>
  </si>
  <si>
    <t xml:space="preserve">Release palm &amp; finger tendon  </t>
  </si>
  <si>
    <t xml:space="preserve">Release hand/finger tendon    </t>
  </si>
  <si>
    <t xml:space="preserve">Release forearm/hand tendon   </t>
  </si>
  <si>
    <t xml:space="preserve">Incision of palm tendon       </t>
  </si>
  <si>
    <t xml:space="preserve">Incise hand/finger tendon     </t>
  </si>
  <si>
    <t xml:space="preserve">Fusion of finger tendons      </t>
  </si>
  <si>
    <t xml:space="preserve">Tendon lengthening            </t>
  </si>
  <si>
    <t xml:space="preserve">Tendon shortening             </t>
  </si>
  <si>
    <t xml:space="preserve">Lengthening of hand tendon    </t>
  </si>
  <si>
    <t xml:space="preserve">Shortening of hand tendon     </t>
  </si>
  <si>
    <t xml:space="preserve">Transplant hand tendon        </t>
  </si>
  <si>
    <t xml:space="preserve">Transplant/graft hand tendon  </t>
  </si>
  <si>
    <t xml:space="preserve">Transplant palm tendon        </t>
  </si>
  <si>
    <t xml:space="preserve">Transplant/graft palm tendon  </t>
  </si>
  <si>
    <t xml:space="preserve">Revise thumb tendon           </t>
  </si>
  <si>
    <t xml:space="preserve">Tendon transfer with graft    </t>
  </si>
  <si>
    <t xml:space="preserve">Hand tendon/muscle transfer   </t>
  </si>
  <si>
    <t xml:space="preserve">Finger tendon transfer        </t>
  </si>
  <si>
    <t xml:space="preserve">Revision of finger            </t>
  </si>
  <si>
    <t xml:space="preserve">Hand tendon reconstruction    </t>
  </si>
  <si>
    <t xml:space="preserve">Release thumb contracture     </t>
  </si>
  <si>
    <t xml:space="preserve">Thumb tendon transfer         </t>
  </si>
  <si>
    <t xml:space="preserve">Fusion of knuckle joint       </t>
  </si>
  <si>
    <t xml:space="preserve">Fusion of knuckle joints      </t>
  </si>
  <si>
    <t xml:space="preserve">Release knuckle contracture   </t>
  </si>
  <si>
    <t xml:space="preserve">Release finger contracture    </t>
  </si>
  <si>
    <t xml:space="preserve">Revise knuckle joint          </t>
  </si>
  <si>
    <t xml:space="preserve">Revise knuckle with implant   </t>
  </si>
  <si>
    <t xml:space="preserve">Revise finger joint           </t>
  </si>
  <si>
    <t xml:space="preserve">Revise/implant finger joint   </t>
  </si>
  <si>
    <t xml:space="preserve">Repair hand joint             </t>
  </si>
  <si>
    <t xml:space="preserve">Repair hand joint with graft  </t>
  </si>
  <si>
    <t xml:space="preserve">Reconstruct finger joint      </t>
  </si>
  <si>
    <t xml:space="preserve">Repair nonunion hand          </t>
  </si>
  <si>
    <t xml:space="preserve">Construct thumb replacement   </t>
  </si>
  <si>
    <t xml:space="preserve">Great toe-hand transfer       </t>
  </si>
  <si>
    <t xml:space="preserve">Single transfer toe-hand      </t>
  </si>
  <si>
    <t xml:space="preserve">Double transfer toe-hand      </t>
  </si>
  <si>
    <t xml:space="preserve">Positional change of finger   </t>
  </si>
  <si>
    <t xml:space="preserve">Toe joint transfer            </t>
  </si>
  <si>
    <t xml:space="preserve">Repair of web finger          </t>
  </si>
  <si>
    <t xml:space="preserve">Correct metacarpal flaw       </t>
  </si>
  <si>
    <t xml:space="preserve">Correct finger deformity      </t>
  </si>
  <si>
    <t xml:space="preserve">Lengthen metacarpal/finger    </t>
  </si>
  <si>
    <t xml:space="preserve">Repair hand deformity         </t>
  </si>
  <si>
    <t xml:space="preserve">Reconstruct extra finger      </t>
  </si>
  <si>
    <t xml:space="preserve">Repair finger deformity       </t>
  </si>
  <si>
    <t xml:space="preserve">Repair muscles of hand        </t>
  </si>
  <si>
    <t xml:space="preserve">Release muscles of hand       </t>
  </si>
  <si>
    <t xml:space="preserve">Excision constricting tissue  </t>
  </si>
  <si>
    <t xml:space="preserve">Treat metacarpal fracture     </t>
  </si>
  <si>
    <t xml:space="preserve">Treat thumb dislocation       </t>
  </si>
  <si>
    <t xml:space="preserve">Treat thumb fracture          </t>
  </si>
  <si>
    <t xml:space="preserve">Treat hand dislocation        </t>
  </si>
  <si>
    <t xml:space="preserve">Pin hand dislocation          </t>
  </si>
  <si>
    <t xml:space="preserve">Treat knuckle dislocation     </t>
  </si>
  <si>
    <t xml:space="preserve">Pin knuckle dislocation       </t>
  </si>
  <si>
    <t xml:space="preserve">Treat finger fracture each    </t>
  </si>
  <si>
    <t xml:space="preserve">Pin finger fracture each      </t>
  </si>
  <si>
    <t xml:space="preserve">Treat finger dislocation      </t>
  </si>
  <si>
    <t xml:space="preserve">Pin finger dislocation        </t>
  </si>
  <si>
    <t xml:space="preserve">Thumb fusion with graft       </t>
  </si>
  <si>
    <t xml:space="preserve">Fusion of thumb               </t>
  </si>
  <si>
    <t xml:space="preserve">Fusion of hand joint          </t>
  </si>
  <si>
    <t xml:space="preserve">Fusion/graft of hand joint    </t>
  </si>
  <si>
    <t xml:space="preserve">Fusion of knuckle             </t>
  </si>
  <si>
    <t xml:space="preserve">Fusion of knuckle with graft  </t>
  </si>
  <si>
    <t xml:space="preserve">Fusion of finger joint        </t>
  </si>
  <si>
    <t xml:space="preserve">Fusion of finger jnt add-on   </t>
  </si>
  <si>
    <t xml:space="preserve">Fusion/graft of finger joint  </t>
  </si>
  <si>
    <t xml:space="preserve">Fuse/graft added joint        </t>
  </si>
  <si>
    <t xml:space="preserve">Amputate metacarpal bone      </t>
  </si>
  <si>
    <t xml:space="preserve">Amputation of finger/thumb    </t>
  </si>
  <si>
    <t xml:space="preserve">Drainage of pelvis lesion     </t>
  </si>
  <si>
    <t xml:space="preserve">Drainage of pelvis bursa      </t>
  </si>
  <si>
    <t xml:space="preserve">Incision of hip tendon        </t>
  </si>
  <si>
    <t xml:space="preserve">Buttock fasciotomy w/dbrdmt   </t>
  </si>
  <si>
    <t xml:space="preserve">Removal of hip joint lining   </t>
  </si>
  <si>
    <t xml:space="preserve">Biopsy of hip joint           </t>
  </si>
  <si>
    <t xml:space="preserve">Biopsy of sacroiliac joint    </t>
  </si>
  <si>
    <t xml:space="preserve">Resect hip/pelv tum &lt; 5 cm    </t>
  </si>
  <si>
    <t xml:space="preserve">Exc hip/pelv tum deep &lt; 5 cm  </t>
  </si>
  <si>
    <t xml:space="preserve">Exc hip/pelvis les sc &lt; 3 cm  </t>
  </si>
  <si>
    <t xml:space="preserve">Exc hip/pelv tum deep 5 cm/&gt;  </t>
  </si>
  <si>
    <t xml:space="preserve">Exc hip pelvis les sc 3 cm/&gt;  </t>
  </si>
  <si>
    <t xml:space="preserve">Biopsy of soft tissues        </t>
  </si>
  <si>
    <t xml:space="preserve">Excision of hip joint/muscle  </t>
  </si>
  <si>
    <t xml:space="preserve">Denervation of hip joint      </t>
  </si>
  <si>
    <t xml:space="preserve">Exploration of hip joint      </t>
  </si>
  <si>
    <t xml:space="preserve">Drainage of hip joint         </t>
  </si>
  <si>
    <t xml:space="preserve">Buttock fasciotomy            </t>
  </si>
  <si>
    <t xml:space="preserve">Incision of hip/thigh fascia  </t>
  </si>
  <si>
    <t xml:space="preserve">Incision of hip tendons       </t>
  </si>
  <si>
    <t xml:space="preserve">Resect hip/pelv tum 5 cm/&gt;    </t>
  </si>
  <si>
    <t xml:space="preserve">Removal of ischial bursa      </t>
  </si>
  <si>
    <t xml:space="preserve">Remove femur lesion/bursa     </t>
  </si>
  <si>
    <t xml:space="preserve">Remove hip bone les super     </t>
  </si>
  <si>
    <t xml:space="preserve">Remove hip bone les deep      </t>
  </si>
  <si>
    <t xml:space="preserve">Remove/graft hip bone lesion  </t>
  </si>
  <si>
    <t xml:space="preserve">Part remove hip bone super    </t>
  </si>
  <si>
    <t xml:space="preserve">Part removal hip bone deep    </t>
  </si>
  <si>
    <t xml:space="preserve">Resect hip tumor              </t>
  </si>
  <si>
    <t xml:space="preserve">Resect hip tum incl acetabul  </t>
  </si>
  <si>
    <t xml:space="preserve">Resect hip tum w/innom bone   </t>
  </si>
  <si>
    <t xml:space="preserve">Rsect hip tum incl femur      </t>
  </si>
  <si>
    <t xml:space="preserve">Removal of tail bone          </t>
  </si>
  <si>
    <t xml:space="preserve">Remove hip foreign body       </t>
  </si>
  <si>
    <t xml:space="preserve">Removal of hip prosthesis     </t>
  </si>
  <si>
    <t xml:space="preserve">Injection for hip x-ray       </t>
  </si>
  <si>
    <t xml:space="preserve">Inject sacroiliac joint       </t>
  </si>
  <si>
    <t xml:space="preserve">Revision of hip tendon        </t>
  </si>
  <si>
    <t xml:space="preserve">Transfer tendon to pelvis     </t>
  </si>
  <si>
    <t xml:space="preserve">Transfer of abdominal muscle  </t>
  </si>
  <si>
    <t xml:space="preserve">Transfer of spinal muscle     </t>
  </si>
  <si>
    <t xml:space="preserve">Transfer of iliopsoas muscle  </t>
  </si>
  <si>
    <t xml:space="preserve">Reconstruction of hip socket  </t>
  </si>
  <si>
    <t xml:space="preserve">Partial hip replacement       </t>
  </si>
  <si>
    <t xml:space="preserve">Total hip arthroplasty        </t>
  </si>
  <si>
    <t xml:space="preserve">Revise hip joint replacement  </t>
  </si>
  <si>
    <t xml:space="preserve">Transplant femur ridge        </t>
  </si>
  <si>
    <t xml:space="preserve">Incision of hip bone          </t>
  </si>
  <si>
    <t xml:space="preserve">Revision of hip bone          </t>
  </si>
  <si>
    <t xml:space="preserve">Incision of hip bones         </t>
  </si>
  <si>
    <t xml:space="preserve">Revision of hip bones         </t>
  </si>
  <si>
    <t xml:space="preserve">Revision of pelvis            </t>
  </si>
  <si>
    <t xml:space="preserve">Incision of neck of femur     </t>
  </si>
  <si>
    <t xml:space="preserve">Incision/fixation of femur    </t>
  </si>
  <si>
    <t xml:space="preserve">Repair/graft femur head/neck  </t>
  </si>
  <si>
    <t xml:space="preserve">Treat slipped epiphysis       </t>
  </si>
  <si>
    <t xml:space="preserve">Revise head/neck of femur     </t>
  </si>
  <si>
    <t xml:space="preserve">Revision of femur epiphysis   </t>
  </si>
  <si>
    <t xml:space="preserve">Reinforce hip bones           </t>
  </si>
  <si>
    <t xml:space="preserve">Treat pelvic ring fracture    </t>
  </si>
  <si>
    <t xml:space="preserve">Treat tail bone fracture      </t>
  </si>
  <si>
    <t xml:space="preserve">Treat hip socket fracture     </t>
  </si>
  <si>
    <t xml:space="preserve">Treat hip wall fracture       </t>
  </si>
  <si>
    <t xml:space="preserve">Treat hip fracture(s)         </t>
  </si>
  <si>
    <t xml:space="preserve">Treat thigh fracture          </t>
  </si>
  <si>
    <t xml:space="preserve">Treat hip dislocation         </t>
  </si>
  <si>
    <t xml:space="preserve">Cltx thigh fx                 </t>
  </si>
  <si>
    <t xml:space="preserve">Cltx thigh fx w/mnpj          </t>
  </si>
  <si>
    <t xml:space="preserve">Optx thigh fx                 </t>
  </si>
  <si>
    <t xml:space="preserve">Manipulation of hip joint     </t>
  </si>
  <si>
    <t xml:space="preserve">Arthrodesis sacroiliac joint  </t>
  </si>
  <si>
    <t xml:space="preserve">Fusion of sacroiliac joint    </t>
  </si>
  <si>
    <t xml:space="preserve">Fusion of pubic bones         </t>
  </si>
  <si>
    <t xml:space="preserve">Fusion of hip joint           </t>
  </si>
  <si>
    <t xml:space="preserve">Amputation of leg at hip      </t>
  </si>
  <si>
    <t xml:space="preserve">Drain thigh/knee lesion       </t>
  </si>
  <si>
    <t xml:space="preserve">Incise thigh tendon &amp; fascia  </t>
  </si>
  <si>
    <t xml:space="preserve">Incision of thigh tendon      </t>
  </si>
  <si>
    <t xml:space="preserve">Incision of thigh tendons     </t>
  </si>
  <si>
    <t xml:space="preserve">Exploration of knee joint     </t>
  </si>
  <si>
    <t xml:space="preserve">Biopsy thigh soft tissues     </t>
  </si>
  <si>
    <t xml:space="preserve">Neurectomy hamstring          </t>
  </si>
  <si>
    <t xml:space="preserve">Neurectomy popliteal          </t>
  </si>
  <si>
    <t xml:space="preserve">Exc thigh/knee les sc &lt; 3 cm  </t>
  </si>
  <si>
    <t xml:space="preserve">Exc thigh/knee tum deep &lt;5cm  </t>
  </si>
  <si>
    <t xml:space="preserve">Resect thigh/knee tum &lt; 5 cm  </t>
  </si>
  <si>
    <t xml:space="preserve">Biopsy knee joint lining      </t>
  </si>
  <si>
    <t xml:space="preserve">Explore/treat knee joint      </t>
  </si>
  <si>
    <t xml:space="preserve">Removal of knee cartilage     </t>
  </si>
  <si>
    <t xml:space="preserve">Remove knee joint lining      </t>
  </si>
  <si>
    <t xml:space="preserve">Exc thigh/knee les sc 3 cm/&gt;  </t>
  </si>
  <si>
    <t xml:space="preserve">Exc thigh/knee tum dep 5cm/&gt;  </t>
  </si>
  <si>
    <t xml:space="preserve">Removal of kneecap bursa      </t>
  </si>
  <si>
    <t xml:space="preserve">Removal of knee cyst          </t>
  </si>
  <si>
    <t xml:space="preserve">Remove knee cyst              </t>
  </si>
  <si>
    <t xml:space="preserve">Removal of kneecap            </t>
  </si>
  <si>
    <t xml:space="preserve">Remove femur lesion           </t>
  </si>
  <si>
    <t xml:space="preserve">Remove femur lesion/graft     </t>
  </si>
  <si>
    <t xml:space="preserve">Remove femur lesion/fixation  </t>
  </si>
  <si>
    <t xml:space="preserve">Partial removal leg bone(s)   </t>
  </si>
  <si>
    <t xml:space="preserve">Resect thigh/knee tum 5 cm/&gt;  </t>
  </si>
  <si>
    <t xml:space="preserve">Resect femur/knee tumor       </t>
  </si>
  <si>
    <t xml:space="preserve">Injection for knee x-ray      </t>
  </si>
  <si>
    <t xml:space="preserve">Repair of kneecap tendon      </t>
  </si>
  <si>
    <t xml:space="preserve">Repair/graft kneecap tendon   </t>
  </si>
  <si>
    <t xml:space="preserve">Repair of thigh muscle        </t>
  </si>
  <si>
    <t xml:space="preserve">Repair/graft of thigh muscle  </t>
  </si>
  <si>
    <t xml:space="preserve">Lengthening of thigh tendon   </t>
  </si>
  <si>
    <t xml:space="preserve">Lengthening of thigh tendons  </t>
  </si>
  <si>
    <t xml:space="preserve">Transplant of thigh tendon    </t>
  </si>
  <si>
    <t xml:space="preserve">Transplants of thigh tendons  </t>
  </si>
  <si>
    <t xml:space="preserve">Revise thigh muscles/tendons  </t>
  </si>
  <si>
    <t xml:space="preserve">Repair of knee cartilage      </t>
  </si>
  <si>
    <t xml:space="preserve">Repair of knee ligament       </t>
  </si>
  <si>
    <t xml:space="preserve">Repair of knee ligaments      </t>
  </si>
  <si>
    <t xml:space="preserve">Autochondrocyte implant knee  </t>
  </si>
  <si>
    <t xml:space="preserve">Osteochondral knee allograft  </t>
  </si>
  <si>
    <t xml:space="preserve">Osteochondral knee autograft  </t>
  </si>
  <si>
    <t xml:space="preserve">Repair degenerated kneecap    </t>
  </si>
  <si>
    <t xml:space="preserve">Revision of unstable kneecap  </t>
  </si>
  <si>
    <t xml:space="preserve">Revision/removal of kneecap   </t>
  </si>
  <si>
    <t xml:space="preserve">Lat retinacular release open  </t>
  </si>
  <si>
    <t xml:space="preserve">Reconstruction knee           </t>
  </si>
  <si>
    <t xml:space="preserve">Revision of thigh muscles     </t>
  </si>
  <si>
    <t xml:space="preserve">Incision of knee joint        </t>
  </si>
  <si>
    <t xml:space="preserve">Revise kneecap                </t>
  </si>
  <si>
    <t xml:space="preserve">Revise kneecap with implant   </t>
  </si>
  <si>
    <t xml:space="preserve">Revision of knee joint        </t>
  </si>
  <si>
    <t xml:space="preserve">Total knee arthroplasty       </t>
  </si>
  <si>
    <t xml:space="preserve">Incision of thigh             </t>
  </si>
  <si>
    <t xml:space="preserve">Realignment of thigh bone     </t>
  </si>
  <si>
    <t xml:space="preserve">Realignment of knee           </t>
  </si>
  <si>
    <t xml:space="preserve">Shortening of thigh bone      </t>
  </si>
  <si>
    <t xml:space="preserve">Lengthening of thigh bone     </t>
  </si>
  <si>
    <t xml:space="preserve">Shorten/lengthen thighs       </t>
  </si>
  <si>
    <t xml:space="preserve">Repair of thigh               </t>
  </si>
  <si>
    <t xml:space="preserve">Repair/graft of thigh         </t>
  </si>
  <si>
    <t xml:space="preserve">Surgery to stop leg growth    </t>
  </si>
  <si>
    <t xml:space="preserve">Revise/replace knee joint     </t>
  </si>
  <si>
    <t xml:space="preserve">Removal of knee prosthesis    </t>
  </si>
  <si>
    <t xml:space="preserve">Reinforce thigh               </t>
  </si>
  <si>
    <t xml:space="preserve">Decompression of thigh/knee   </t>
  </si>
  <si>
    <t xml:space="preserve">Treatment of thigh fracture   </t>
  </si>
  <si>
    <t>NA</t>
  </si>
  <si>
    <t xml:space="preserve">Treat thigh fx growth plate   </t>
  </si>
  <si>
    <t xml:space="preserve">Treat kneecap fracture        </t>
  </si>
  <si>
    <t xml:space="preserve">Treat knee fracture           </t>
  </si>
  <si>
    <t xml:space="preserve">Treat knee fracture(s)        </t>
  </si>
  <si>
    <t xml:space="preserve">Treat knee dislocation        </t>
  </si>
  <si>
    <t xml:space="preserve">Treat kneecap dislocation     </t>
  </si>
  <si>
    <t xml:space="preserve">Fixation of knee joint        </t>
  </si>
  <si>
    <t xml:space="preserve">Fusion of knee                </t>
  </si>
  <si>
    <t xml:space="preserve">Amputate leg at thigh         </t>
  </si>
  <si>
    <t xml:space="preserve">Amputate lower leg at knee    </t>
  </si>
  <si>
    <t xml:space="preserve">Decompression of lower leg    </t>
  </si>
  <si>
    <t xml:space="preserve">Drain lower leg lesion        </t>
  </si>
  <si>
    <t xml:space="preserve">Drain lower leg bursa         </t>
  </si>
  <si>
    <t xml:space="preserve">Incision of achilles tendon   </t>
  </si>
  <si>
    <t xml:space="preserve">Treat lower leg bone lesion   </t>
  </si>
  <si>
    <t xml:space="preserve">Explore/treat ankle joint     </t>
  </si>
  <si>
    <t xml:space="preserve">Exploration of ankle joint    </t>
  </si>
  <si>
    <t xml:space="preserve">Biopsy lower leg soft tissue  </t>
  </si>
  <si>
    <t xml:space="preserve">Resect leg/ankle tum &lt; 5 cm   </t>
  </si>
  <si>
    <t xml:space="preserve">Resect leg/ankle tum 5 cm/&gt;   </t>
  </si>
  <si>
    <t xml:space="preserve">Exc leg/ankle tum &lt; 3 cm      </t>
  </si>
  <si>
    <t xml:space="preserve">Exc leg/ankle tum deep &lt;5 cm  </t>
  </si>
  <si>
    <t xml:space="preserve">Remove ankle joint lining     </t>
  </si>
  <si>
    <t xml:space="preserve">Removal of tendon lesion      </t>
  </si>
  <si>
    <t xml:space="preserve">Exc leg/ankle les sc 3 cm/&gt;   </t>
  </si>
  <si>
    <t xml:space="preserve">Exc leg/ankle tum dep 5 cm/&gt;  </t>
  </si>
  <si>
    <t xml:space="preserve">Remove lower leg bone lesion  </t>
  </si>
  <si>
    <t xml:space="preserve">Remove/graft leg bone lesion  </t>
  </si>
  <si>
    <t xml:space="preserve">Partial removal of tibia      </t>
  </si>
  <si>
    <t xml:space="preserve">Partial removal of fibula     </t>
  </si>
  <si>
    <t xml:space="preserve">Resect tibia tumor            </t>
  </si>
  <si>
    <t xml:space="preserve">Resect fibula tumor           </t>
  </si>
  <si>
    <t xml:space="preserve">Resect talus/calcaneus tum    </t>
  </si>
  <si>
    <t xml:space="preserve">Injection for ankle x-ray     </t>
  </si>
  <si>
    <t xml:space="preserve">Repair achilles tendon        </t>
  </si>
  <si>
    <t xml:space="preserve">Repair/graft achilles tendon  </t>
  </si>
  <si>
    <t xml:space="preserve">Repair of achilles tendon     </t>
  </si>
  <si>
    <t xml:space="preserve">Repair leg fascia defect      </t>
  </si>
  <si>
    <t xml:space="preserve">Repair of leg tendon each     </t>
  </si>
  <si>
    <t xml:space="preserve">Repair lower leg tendons      </t>
  </si>
  <si>
    <t xml:space="preserve">Release of lower leg tendon   </t>
  </si>
  <si>
    <t xml:space="preserve">Release of lower leg tendons  </t>
  </si>
  <si>
    <t xml:space="preserve">Revision of lower leg tendon  </t>
  </si>
  <si>
    <t xml:space="preserve">Revise lower leg tendons      </t>
  </si>
  <si>
    <t xml:space="preserve">Revision of calf tendon       </t>
  </si>
  <si>
    <t xml:space="preserve">Revise lower leg tendon       </t>
  </si>
  <si>
    <t xml:space="preserve">Revise additional leg tendon  </t>
  </si>
  <si>
    <t xml:space="preserve">Repair of ankle ligament      </t>
  </si>
  <si>
    <t xml:space="preserve">Repair of ankle ligaments     </t>
  </si>
  <si>
    <t xml:space="preserve">Revision of ankle joint       </t>
  </si>
  <si>
    <t xml:space="preserve">Reconstruct ankle joint       </t>
  </si>
  <si>
    <t xml:space="preserve">Reconstruction ankle joint    </t>
  </si>
  <si>
    <t xml:space="preserve">Removal of ankle implant      </t>
  </si>
  <si>
    <t xml:space="preserve">Incision of tibia             </t>
  </si>
  <si>
    <t xml:space="preserve">Incision of fibula            </t>
  </si>
  <si>
    <t xml:space="preserve">Incision of tibia &amp; fibula    </t>
  </si>
  <si>
    <t xml:space="preserve">Realignment of lower leg      </t>
  </si>
  <si>
    <t xml:space="preserve">Revision of lower leg         </t>
  </si>
  <si>
    <t xml:space="preserve">Repair of tibia               </t>
  </si>
  <si>
    <t xml:space="preserve">Repair/graft of tibia         </t>
  </si>
  <si>
    <t xml:space="preserve">Repair of lower leg           </t>
  </si>
  <si>
    <t xml:space="preserve">Repair fibula nonunion        </t>
  </si>
  <si>
    <t xml:space="preserve">Repair of tibia epiphysis     </t>
  </si>
  <si>
    <t xml:space="preserve">Repair of fibula epiphysis    </t>
  </si>
  <si>
    <t xml:space="preserve">Repair lower leg epiphyses    </t>
  </si>
  <si>
    <t xml:space="preserve">Repair of leg epiphyses       </t>
  </si>
  <si>
    <t xml:space="preserve">Reinforce tibia               </t>
  </si>
  <si>
    <t xml:space="preserve">Treatment of tibia fracture   </t>
  </si>
  <si>
    <t xml:space="preserve">Cltx medial ankle fx          </t>
  </si>
  <si>
    <t xml:space="preserve">Cltx med ankle fx w/mnpj      </t>
  </si>
  <si>
    <t xml:space="preserve">Optx medial ankle fx          </t>
  </si>
  <si>
    <t xml:space="preserve">Cltx post ankle fx            </t>
  </si>
  <si>
    <t xml:space="preserve">Cltx post ankle fx w/mnpj     </t>
  </si>
  <si>
    <t xml:space="preserve">Optx post ankle fx            </t>
  </si>
  <si>
    <t xml:space="preserve">Treatment of fibula fracture  </t>
  </si>
  <si>
    <t xml:space="preserve">Treatment of ankle fracture   </t>
  </si>
  <si>
    <t xml:space="preserve">Treat lower leg fracture      </t>
  </si>
  <si>
    <t xml:space="preserve">Treat lower leg joint         </t>
  </si>
  <si>
    <t xml:space="preserve">Treat lower leg dislocation   </t>
  </si>
  <si>
    <t xml:space="preserve">Treat ankle dislocation       </t>
  </si>
  <si>
    <t xml:space="preserve">Fixation of ankle joint       </t>
  </si>
  <si>
    <t xml:space="preserve">Fusion of ankle joint open    </t>
  </si>
  <si>
    <t xml:space="preserve">Fusion of tibiofibular joint  </t>
  </si>
  <si>
    <t xml:space="preserve">Amputation of lower leg       </t>
  </si>
  <si>
    <t xml:space="preserve">Amputation of foot at ankle   </t>
  </si>
  <si>
    <t xml:space="preserve">Decompression of leg          </t>
  </si>
  <si>
    <t xml:space="preserve">Drainage of bursa of foot     </t>
  </si>
  <si>
    <t xml:space="preserve">Treatment of foot infection   </t>
  </si>
  <si>
    <t xml:space="preserve">Treat foot bone lesion        </t>
  </si>
  <si>
    <t xml:space="preserve">Incision of foot fascia       </t>
  </si>
  <si>
    <t xml:space="preserve">Incision of toe tendon        </t>
  </si>
  <si>
    <t xml:space="preserve">Incision of toe tendons       </t>
  </si>
  <si>
    <t xml:space="preserve">Exploration of foot joint     </t>
  </si>
  <si>
    <t xml:space="preserve">Exploration of toe joint      </t>
  </si>
  <si>
    <t xml:space="preserve">Decompression of tibia nerve  </t>
  </si>
  <si>
    <t xml:space="preserve">Exc foot/toe tum sc 1.5 cm/&gt;  </t>
  </si>
  <si>
    <t xml:space="preserve">Exc foot/toe tum dep 1.5cm/&gt;  </t>
  </si>
  <si>
    <t xml:space="preserve">Exc foot/toe tum sc &lt; 1.5 cm  </t>
  </si>
  <si>
    <t xml:space="preserve">Exc foot/toe tum deep &lt;1.5cm  </t>
  </si>
  <si>
    <t xml:space="preserve">Resect foot/toe tumor &lt; 3 cm  </t>
  </si>
  <si>
    <t xml:space="preserve">Resect foot/toe tumor 3 cm/&gt;  </t>
  </si>
  <si>
    <t xml:space="preserve">Biopsy of foot joint lining   </t>
  </si>
  <si>
    <t xml:space="preserve">Biopsy of toe joint lining    </t>
  </si>
  <si>
    <t xml:space="preserve">Neurectomy foot               </t>
  </si>
  <si>
    <t xml:space="preserve">Partial removal foot fascia   </t>
  </si>
  <si>
    <t xml:space="preserve">Removal of foot fascia        </t>
  </si>
  <si>
    <t xml:space="preserve">Removal of foot joint lining  </t>
  </si>
  <si>
    <t xml:space="preserve">Removal of foot lesion        </t>
  </si>
  <si>
    <t xml:space="preserve">Excise foot tendon sheath     </t>
  </si>
  <si>
    <t xml:space="preserve">Removal of toe lesions        </t>
  </si>
  <si>
    <t xml:space="preserve">Removal of ankle/heel lesion  </t>
  </si>
  <si>
    <t xml:space="preserve">Remove/graft foot lesion      </t>
  </si>
  <si>
    <t xml:space="preserve">Part removal of metatarsal    </t>
  </si>
  <si>
    <t xml:space="preserve">Removal of metatarsal heads   </t>
  </si>
  <si>
    <t xml:space="preserve">Revision of foot              </t>
  </si>
  <si>
    <t xml:space="preserve">Removal of heel bone          </t>
  </si>
  <si>
    <t xml:space="preserve">Removal of heel spur          </t>
  </si>
  <si>
    <t xml:space="preserve">Part removal of ankle/heel    </t>
  </si>
  <si>
    <t xml:space="preserve">Partial removal of foot bone  </t>
  </si>
  <si>
    <t xml:space="preserve">Partial removal of toe        </t>
  </si>
  <si>
    <t xml:space="preserve">Removal of ankle bone         </t>
  </si>
  <si>
    <t xml:space="preserve">Removal of metatarsal         </t>
  </si>
  <si>
    <t xml:space="preserve">Removal of toe                </t>
  </si>
  <si>
    <t xml:space="preserve">Resect tarsal tumor           </t>
  </si>
  <si>
    <t xml:space="preserve">Resect metatarsal tumor       </t>
  </si>
  <si>
    <t xml:space="preserve">Resect phalanx of toe tumor   </t>
  </si>
  <si>
    <t xml:space="preserve">Removal of foot foreign body  </t>
  </si>
  <si>
    <t xml:space="preserve">Repair of foot tendon         </t>
  </si>
  <si>
    <t xml:space="preserve">Repair/graft of foot tendon   </t>
  </si>
  <si>
    <t xml:space="preserve">Release of foot tendon        </t>
  </si>
  <si>
    <t xml:space="preserve">Release of foot tendons       </t>
  </si>
  <si>
    <t xml:space="preserve">Incision of foot tendon(s)    </t>
  </si>
  <si>
    <t xml:space="preserve">Incision of foot tendon       </t>
  </si>
  <si>
    <t xml:space="preserve">Revision of foot tendon       </t>
  </si>
  <si>
    <t xml:space="preserve">Release of big toe            </t>
  </si>
  <si>
    <t xml:space="preserve">Revision of foot fascia       </t>
  </si>
  <si>
    <t xml:space="preserve">Release of midfoot joint      </t>
  </si>
  <si>
    <t xml:space="preserve">Revision of foot and ankle    </t>
  </si>
  <si>
    <t xml:space="preserve">Release of foot contracture   </t>
  </si>
  <si>
    <t xml:space="preserve">Release of toe joint each     </t>
  </si>
  <si>
    <t xml:space="preserve">Fusion of toes                </t>
  </si>
  <si>
    <t xml:space="preserve">Repair of hammertoe           </t>
  </si>
  <si>
    <t xml:space="preserve">Repair hallux rigidus         </t>
  </si>
  <si>
    <t xml:space="preserve">Correction of bunion          </t>
  </si>
  <si>
    <t xml:space="preserve">Incision of heel bone         </t>
  </si>
  <si>
    <t xml:space="preserve">Incision of ankle bone        </t>
  </si>
  <si>
    <t xml:space="preserve">Incision of midfoot bones     </t>
  </si>
  <si>
    <t xml:space="preserve">Incise/graft midfoot bones    </t>
  </si>
  <si>
    <t xml:space="preserve">Incision of metatarsal        </t>
  </si>
  <si>
    <t xml:space="preserve">Incision of metatarsals       </t>
  </si>
  <si>
    <t xml:space="preserve">Revision of big toe           </t>
  </si>
  <si>
    <t xml:space="preserve">Revision of toe               </t>
  </si>
  <si>
    <t xml:space="preserve">Repair deformity of toe       </t>
  </si>
  <si>
    <t xml:space="preserve">Removal of sesamoid bone      </t>
  </si>
  <si>
    <t xml:space="preserve">Repair of foot bones          </t>
  </si>
  <si>
    <t xml:space="preserve">Repair of metatarsals         </t>
  </si>
  <si>
    <t xml:space="preserve">Resect enlarged toe tissue    </t>
  </si>
  <si>
    <t xml:space="preserve">Resect enlarged toe           </t>
  </si>
  <si>
    <t xml:space="preserve">Repair extra toe(s)           </t>
  </si>
  <si>
    <t xml:space="preserve">Repair webbed toe(s)          </t>
  </si>
  <si>
    <t xml:space="preserve">Reconstruct cleft foot        </t>
  </si>
  <si>
    <t xml:space="preserve">Treatment of heel fracture    </t>
  </si>
  <si>
    <t xml:space="preserve">Treat heel fracture           </t>
  </si>
  <si>
    <t xml:space="preserve">Treat/graft heel fracture     </t>
  </si>
  <si>
    <t xml:space="preserve">Treat ankle fracture          </t>
  </si>
  <si>
    <t xml:space="preserve">Osteochondral talus autogrft  </t>
  </si>
  <si>
    <t xml:space="preserve">Treat midfoot fracture each   </t>
  </si>
  <si>
    <t xml:space="preserve">Treat midfoot fracture        </t>
  </si>
  <si>
    <t xml:space="preserve">Treat metatarsal fracture     </t>
  </si>
  <si>
    <t xml:space="preserve">Treat big toe fracture        </t>
  </si>
  <si>
    <t xml:space="preserve">Treatment of toe fracture     </t>
  </si>
  <si>
    <t xml:space="preserve">Treat toe fracture            </t>
  </si>
  <si>
    <t xml:space="preserve">Treat sesamoid bone fracture  </t>
  </si>
  <si>
    <t xml:space="preserve">Treat foot dislocation        </t>
  </si>
  <si>
    <t xml:space="preserve">Repair foot dislocation       </t>
  </si>
  <si>
    <t xml:space="preserve">Treat toe dislocation         </t>
  </si>
  <si>
    <t xml:space="preserve">Repair toe dislocation        </t>
  </si>
  <si>
    <t xml:space="preserve">Repair of toe dislocation     </t>
  </si>
  <si>
    <t xml:space="preserve">Fusion of foot bones          </t>
  </si>
  <si>
    <t xml:space="preserve">Revision of foot bones        </t>
  </si>
  <si>
    <t xml:space="preserve">Fusion of big toe joint       </t>
  </si>
  <si>
    <t xml:space="preserve">Amputation of midfoot         </t>
  </si>
  <si>
    <t xml:space="preserve">Amputation thru metatarsal    </t>
  </si>
  <si>
    <t xml:space="preserve">Amputation toe &amp; metatarsal   </t>
  </si>
  <si>
    <t xml:space="preserve">Amputation of toe             </t>
  </si>
  <si>
    <t xml:space="preserve">Partial amputation of toe     </t>
  </si>
  <si>
    <t xml:space="preserve">Hi enrgy eswt plantar fascia  </t>
  </si>
  <si>
    <t xml:space="preserve">Application of body cast      </t>
  </si>
  <si>
    <t xml:space="preserve">Application of figure eight   </t>
  </si>
  <si>
    <t xml:space="preserve">Application of shoulder cast  </t>
  </si>
  <si>
    <t xml:space="preserve">Application of long arm cast  </t>
  </si>
  <si>
    <t xml:space="preserve">Application of forearm cast   </t>
  </si>
  <si>
    <t xml:space="preserve">Apply hand/wrist cast         </t>
  </si>
  <si>
    <t xml:space="preserve">Apply finger cast             </t>
  </si>
  <si>
    <t xml:space="preserve">Apply long arm splint         </t>
  </si>
  <si>
    <t xml:space="preserve">Apply forearm splint          </t>
  </si>
  <si>
    <t xml:space="preserve">Application of finger splint  </t>
  </si>
  <si>
    <t xml:space="preserve">Strapping of chest            </t>
  </si>
  <si>
    <t xml:space="preserve">Strapping of shoulder         </t>
  </si>
  <si>
    <t xml:space="preserve">Strapping of elbow or wrist   </t>
  </si>
  <si>
    <t xml:space="preserve">Strapping of hand or finger   </t>
  </si>
  <si>
    <t xml:space="preserve">Application of hip cast       </t>
  </si>
  <si>
    <t xml:space="preserve">Application of hip casts      </t>
  </si>
  <si>
    <t xml:space="preserve">Application of long leg cast  </t>
  </si>
  <si>
    <t xml:space="preserve">Apply long leg cast brace     </t>
  </si>
  <si>
    <t xml:space="preserve">Apply short leg cast          </t>
  </si>
  <si>
    <t xml:space="preserve">Addition of walker to cast    </t>
  </si>
  <si>
    <t xml:space="preserve">Apply rigid leg cast          </t>
  </si>
  <si>
    <t xml:space="preserve">Application of leg cast       </t>
  </si>
  <si>
    <t xml:space="preserve">Application long leg splint   </t>
  </si>
  <si>
    <t xml:space="preserve">Application lower leg splint  </t>
  </si>
  <si>
    <t xml:space="preserve">Strapping of hip              </t>
  </si>
  <si>
    <t xml:space="preserve">Strapping of knee             </t>
  </si>
  <si>
    <t xml:space="preserve">Strapping of ankle and/or ft  </t>
  </si>
  <si>
    <t xml:space="preserve">Strapping of toes             </t>
  </si>
  <si>
    <t xml:space="preserve">Application of paste boot     </t>
  </si>
  <si>
    <t xml:space="preserve">Apply multlay comprs lwr leg  </t>
  </si>
  <si>
    <t xml:space="preserve">Appl multlay comprs arm/hand  </t>
  </si>
  <si>
    <t xml:space="preserve">Removal/revision of cast      </t>
  </si>
  <si>
    <t xml:space="preserve">Repair of body cast           </t>
  </si>
  <si>
    <t xml:space="preserve">Windowing of cast             </t>
  </si>
  <si>
    <t xml:space="preserve">Wedging of cast               </t>
  </si>
  <si>
    <t xml:space="preserve">Wedging of clubfoot cast      </t>
  </si>
  <si>
    <t xml:space="preserve">Jaw arthroscopy/surgery       </t>
  </si>
  <si>
    <t xml:space="preserve">Shoulder arthroscopy dx       </t>
  </si>
  <si>
    <t xml:space="preserve">Shoulder arthroscopy/surgery  </t>
  </si>
  <si>
    <t xml:space="preserve">Arthroscop rotator cuff repr  </t>
  </si>
  <si>
    <t xml:space="preserve">Arthroscopy biceps tenodesis  </t>
  </si>
  <si>
    <t xml:space="preserve">Elbow arthroscopy             </t>
  </si>
  <si>
    <t xml:space="preserve">Elbow arthroscopy/surgery     </t>
  </si>
  <si>
    <t xml:space="preserve">Wrist arthroscopy             </t>
  </si>
  <si>
    <t xml:space="preserve">Wrist arthroscopy/surgery     </t>
  </si>
  <si>
    <t xml:space="preserve">Wrist endoscopy/surgery       </t>
  </si>
  <si>
    <t xml:space="preserve">Knee arthroscopy/surgery      </t>
  </si>
  <si>
    <t xml:space="preserve">Tibial arthroscopy/surgery    </t>
  </si>
  <si>
    <t xml:space="preserve">Hip arthroscopy dx            </t>
  </si>
  <si>
    <t xml:space="preserve">Hip arthro w/fb removal       </t>
  </si>
  <si>
    <t xml:space="preserve">Hip arthr0 w/debridement      </t>
  </si>
  <si>
    <t xml:space="preserve">Hip arthr0 w/synovectomy      </t>
  </si>
  <si>
    <t xml:space="preserve">Autgrft implnt knee w/scope   </t>
  </si>
  <si>
    <t xml:space="preserve">Allgrft implnt knee w/scope   </t>
  </si>
  <si>
    <t xml:space="preserve">Meniscal trnspl knee w/scpe   </t>
  </si>
  <si>
    <t xml:space="preserve">Knee arthroscopy dx           </t>
  </si>
  <si>
    <t xml:space="preserve">Knee arthroscopy/drainage     </t>
  </si>
  <si>
    <t xml:space="preserve">Ankle arthroscopy/surgery     </t>
  </si>
  <si>
    <t xml:space="preserve">Scope plantar fasciotomy      </t>
  </si>
  <si>
    <t xml:space="preserve">Mcp joint arthroscopy dx      </t>
  </si>
  <si>
    <t xml:space="preserve">Mcp joint arthroscopy surg    </t>
  </si>
  <si>
    <t xml:space="preserve">Subtalar arthro w/fb rmvl     </t>
  </si>
  <si>
    <t xml:space="preserve">Subtalar arthro w/exc         </t>
  </si>
  <si>
    <t xml:space="preserve">Subtalar arthro w/deb         </t>
  </si>
  <si>
    <t xml:space="preserve">Subtalar arthro w/fusion      </t>
  </si>
  <si>
    <t xml:space="preserve">Hip arthro w/femoroplasty     </t>
  </si>
  <si>
    <t xml:space="preserve">Hip arthro acetabuloplasty    </t>
  </si>
  <si>
    <t xml:space="preserve">Hip arthro w/labral repair    </t>
  </si>
  <si>
    <t xml:space="preserve">Drain thyroid/tongue cyst     </t>
  </si>
  <si>
    <t xml:space="preserve">Biopsy of thyroid             </t>
  </si>
  <si>
    <t xml:space="preserve">Remove thyroid lesion         </t>
  </si>
  <si>
    <t xml:space="preserve">Partial thyroid excision      </t>
  </si>
  <si>
    <t xml:space="preserve">Partial removal of thyroid    </t>
  </si>
  <si>
    <t xml:space="preserve">Removal of thyroid            </t>
  </si>
  <si>
    <t xml:space="preserve">Extensive thyroid surgery     </t>
  </si>
  <si>
    <t xml:space="preserve">Repeat thyroid surgery        </t>
  </si>
  <si>
    <t xml:space="preserve">Remove thyroid duct lesion    </t>
  </si>
  <si>
    <t xml:space="preserve">Aspir/inj thyroid cyst        </t>
  </si>
  <si>
    <t xml:space="preserve">Explore parathyroid glands    </t>
  </si>
  <si>
    <t xml:space="preserve">Re-explore parathyroids       </t>
  </si>
  <si>
    <t xml:space="preserve">Autotransplant parathyroid    </t>
  </si>
  <si>
    <t xml:space="preserve">Removal of thymus gland       </t>
  </si>
  <si>
    <t xml:space="preserve">Explore adrenal gland         </t>
  </si>
  <si>
    <t xml:space="preserve">Remove carotid body lesion    </t>
  </si>
  <si>
    <t xml:space="preserve">Laparoscopy adrenalectomy     </t>
  </si>
  <si>
    <t xml:space="preserve">Remove cranial cavity fluid   </t>
  </si>
  <si>
    <t xml:space="preserve">Remove brain cavity fluid     </t>
  </si>
  <si>
    <t xml:space="preserve">Injection into brain canal    </t>
  </si>
  <si>
    <t xml:space="preserve">Remove brain canal fluid      </t>
  </si>
  <si>
    <t xml:space="preserve">Brain canal shunt procedure   </t>
  </si>
  <si>
    <t xml:space="preserve">Twist drill hole              </t>
  </si>
  <si>
    <t xml:space="preserve">Drill skull for implantation  </t>
  </si>
  <si>
    <t xml:space="preserve">Drill skull for drainage      </t>
  </si>
  <si>
    <t xml:space="preserve">Burr hole for puncture        </t>
  </si>
  <si>
    <t xml:space="preserve">Pierce skull for biopsy       </t>
  </si>
  <si>
    <t xml:space="preserve">Pierce skull for drainage     </t>
  </si>
  <si>
    <t xml:space="preserve">Pierce skull &amp; remove clot    </t>
  </si>
  <si>
    <t xml:space="preserve">Pierce skull implant device   </t>
  </si>
  <si>
    <t xml:space="preserve">Insert brain-fluid device     </t>
  </si>
  <si>
    <t xml:space="preserve">Pierce skull &amp; explore        </t>
  </si>
  <si>
    <t xml:space="preserve">Open skull for exploration    </t>
  </si>
  <si>
    <t xml:space="preserve">Open skull for drainage       </t>
  </si>
  <si>
    <t xml:space="preserve">Implt cran bone flap to abdo  </t>
  </si>
  <si>
    <t xml:space="preserve">Decompressive craniotomy      </t>
  </si>
  <si>
    <t xml:space="preserve">Decompressive lobectomy       </t>
  </si>
  <si>
    <t xml:space="preserve">Decompress eye socket         </t>
  </si>
  <si>
    <t xml:space="preserve">Explore/biopsy eye socket     </t>
  </si>
  <si>
    <t xml:space="preserve">Explore orbit/remove lesion   </t>
  </si>
  <si>
    <t xml:space="preserve">Subtemporal decompression     </t>
  </si>
  <si>
    <t xml:space="preserve">Incise skull (press relief)   </t>
  </si>
  <si>
    <t xml:space="preserve">Relieve cranial pressure      </t>
  </si>
  <si>
    <t xml:space="preserve">Incise skull for surgery      </t>
  </si>
  <si>
    <t xml:space="preserve">Incise skull for brain wound  </t>
  </si>
  <si>
    <t xml:space="preserve">Removal of skull lesion       </t>
  </si>
  <si>
    <t xml:space="preserve">Remove infected skull bone    </t>
  </si>
  <si>
    <t xml:space="preserve">Removal of brain lesion       </t>
  </si>
  <si>
    <t xml:space="preserve">Remove brain lining lesion    </t>
  </si>
  <si>
    <t xml:space="preserve">Removal of brain abscess      </t>
  </si>
  <si>
    <t xml:space="preserve">Implt brain chemotx add-on    </t>
  </si>
  <si>
    <t xml:space="preserve">Implant brain electrodes      </t>
  </si>
  <si>
    <t xml:space="preserve">Remove brain electrodes       </t>
  </si>
  <si>
    <t xml:space="preserve">Removal of brain tissue       </t>
  </si>
  <si>
    <t xml:space="preserve">Incision of brain tissue      </t>
  </si>
  <si>
    <t xml:space="preserve">Remove &amp; treat brain lesion   </t>
  </si>
  <si>
    <t xml:space="preserve">Excision of brain tumor       </t>
  </si>
  <si>
    <t xml:space="preserve">Removal of pituitary gland    </t>
  </si>
  <si>
    <t xml:space="preserve">Release of skull seams        </t>
  </si>
  <si>
    <t xml:space="preserve">Incise skull/sutures          </t>
  </si>
  <si>
    <t xml:space="preserve">Excision of skull/sutures     </t>
  </si>
  <si>
    <t xml:space="preserve">Excision of skull tumor       </t>
  </si>
  <si>
    <t xml:space="preserve">Remove foreign body brain     </t>
  </si>
  <si>
    <t xml:space="preserve">Skull base/brainstem surgery  </t>
  </si>
  <si>
    <t xml:space="preserve">Craniofacial approach skull   </t>
  </si>
  <si>
    <t xml:space="preserve">Orbitocranial approach/skull  </t>
  </si>
  <si>
    <t xml:space="preserve">Resect nasopharynx skull      </t>
  </si>
  <si>
    <t xml:space="preserve">Infratemporal approach/skull  </t>
  </si>
  <si>
    <t xml:space="preserve">Transtemporal approach/skull  </t>
  </si>
  <si>
    <t xml:space="preserve">Transcochlear approach/skull  </t>
  </si>
  <si>
    <t xml:space="preserve">Transcondylar approach/skull  </t>
  </si>
  <si>
    <t xml:space="preserve">Transpetrosal approach/skull  </t>
  </si>
  <si>
    <t xml:space="preserve">Resect/excise cranial lesion  </t>
  </si>
  <si>
    <t xml:space="preserve">Transect artery sinus         </t>
  </si>
  <si>
    <t xml:space="preserve">Remove aneurysm sinus         </t>
  </si>
  <si>
    <t xml:space="preserve">Resect/excise lesion skull    </t>
  </si>
  <si>
    <t xml:space="preserve">Repair dura                   </t>
  </si>
  <si>
    <t xml:space="preserve">Endovasc tempory vessel occl  </t>
  </si>
  <si>
    <t xml:space="preserve">Transcath occlusion cns       </t>
  </si>
  <si>
    <t xml:space="preserve">Transcath occlusion non-cns   </t>
  </si>
  <si>
    <t xml:space="preserve">Intracranial angioplasty      </t>
  </si>
  <si>
    <t xml:space="preserve">Intracran angioplsty w/stent  </t>
  </si>
  <si>
    <t xml:space="preserve">Perq art m-thrombect &amp;/nfs    </t>
  </si>
  <si>
    <t xml:space="preserve">Evasc prlng admn rx agnt 1st  </t>
  </si>
  <si>
    <t xml:space="preserve">Evasc prlng admn rx agnt add  </t>
  </si>
  <si>
    <t xml:space="preserve">Intracranial vessel surgery   </t>
  </si>
  <si>
    <t xml:space="preserve">Brain aneurysm repr complx    </t>
  </si>
  <si>
    <t xml:space="preserve">Brain aneurysm repr simple    </t>
  </si>
  <si>
    <t xml:space="preserve">Inner skull vessel surgery    </t>
  </si>
  <si>
    <t xml:space="preserve">Clamp neck artery             </t>
  </si>
  <si>
    <t xml:space="preserve">Revise circulation to head    </t>
  </si>
  <si>
    <t xml:space="preserve">Fusion of skull arteries      </t>
  </si>
  <si>
    <t xml:space="preserve">Incise skull/brain surgery    </t>
  </si>
  <si>
    <t xml:space="preserve">Incise skull/brain biopsy     </t>
  </si>
  <si>
    <t xml:space="preserve">Brain biopsy w/ct/mr guide    </t>
  </si>
  <si>
    <t xml:space="preserve">Incise skull for treatment    </t>
  </si>
  <si>
    <t xml:space="preserve">Scan proc cranial intra       </t>
  </si>
  <si>
    <t xml:space="preserve">Scan proc cranial extra       </t>
  </si>
  <si>
    <t xml:space="preserve">Scan proc spinal              </t>
  </si>
  <si>
    <t xml:space="preserve">Treat trigeminal nerve        </t>
  </si>
  <si>
    <t xml:space="preserve">Treat trigeminal tract        </t>
  </si>
  <si>
    <t xml:space="preserve">Srs cranial lesion simple     </t>
  </si>
  <si>
    <t xml:space="preserve">Srs cran les simple addl      </t>
  </si>
  <si>
    <t xml:space="preserve">Srs cranial lesion complex    </t>
  </si>
  <si>
    <t xml:space="preserve">Srs cran les complex addl     </t>
  </si>
  <si>
    <t xml:space="preserve">Apply srs headframe add-on    </t>
  </si>
  <si>
    <t xml:space="preserve">Implant neuroelectrodes       </t>
  </si>
  <si>
    <t xml:space="preserve">Implant neuroelectrode        </t>
  </si>
  <si>
    <t xml:space="preserve">Implant neuroelectrde addl    </t>
  </si>
  <si>
    <t xml:space="preserve">Revise/remove neuroelectrode  </t>
  </si>
  <si>
    <t xml:space="preserve">Insrt/redo neurostim 1 array  </t>
  </si>
  <si>
    <t xml:space="preserve">Implant neurostim arrays      </t>
  </si>
  <si>
    <t xml:space="preserve">Revise/remove neuroreceiver   </t>
  </si>
  <si>
    <t xml:space="preserve">Treat skull fracture          </t>
  </si>
  <si>
    <t xml:space="preserve">Treatment of head injury      </t>
  </si>
  <si>
    <t xml:space="preserve">Repair brain fluid leakage    </t>
  </si>
  <si>
    <t xml:space="preserve">Reduction of skull defect     </t>
  </si>
  <si>
    <t xml:space="preserve">Repair skull cavity lesion    </t>
  </si>
  <si>
    <t xml:space="preserve">Incise skull repair           </t>
  </si>
  <si>
    <t xml:space="preserve">Repair of skull defect        </t>
  </si>
  <si>
    <t xml:space="preserve">Remove skull plate/flap       </t>
  </si>
  <si>
    <t xml:space="preserve">Replace skull plate/flap      </t>
  </si>
  <si>
    <t xml:space="preserve">Repair of skull &amp; brain       </t>
  </si>
  <si>
    <t xml:space="preserve">Repair of skull with graft    </t>
  </si>
  <si>
    <t xml:space="preserve">Retr bone flap to fix skull   </t>
  </si>
  <si>
    <t xml:space="preserve">Neuroendoscopy add-on         </t>
  </si>
  <si>
    <t xml:space="preserve">Dissect brain w/scope         </t>
  </si>
  <si>
    <t xml:space="preserve">Remove colloid cyst w/scope   </t>
  </si>
  <si>
    <t xml:space="preserve">Zneuroendoscopy w/fb removal  </t>
  </si>
  <si>
    <t xml:space="preserve">Remove brain tumor w/scope    </t>
  </si>
  <si>
    <t xml:space="preserve">Remove pituit tumor w/scope   </t>
  </si>
  <si>
    <t xml:space="preserve">Establish brain cavity shunt  </t>
  </si>
  <si>
    <t xml:space="preserve">Replace/irrigate catheter     </t>
  </si>
  <si>
    <t xml:space="preserve">Brain cavity shunt w/scope    </t>
  </si>
  <si>
    <t xml:space="preserve">Replace/revise brain shunt    </t>
  </si>
  <si>
    <t xml:space="preserve">Csf shunt reprogram           </t>
  </si>
  <si>
    <t xml:space="preserve">Remove brain cavity shunt     </t>
  </si>
  <si>
    <t xml:space="preserve">Replace brain cavity shunt    </t>
  </si>
  <si>
    <t xml:space="preserve">Epidural lysis mult sessions  </t>
  </si>
  <si>
    <t xml:space="preserve">Epidural lysis on single day  </t>
  </si>
  <si>
    <t xml:space="preserve">Interdiscal perq aspir dx     </t>
  </si>
  <si>
    <t xml:space="preserve">Drain spinal cord cyst        </t>
  </si>
  <si>
    <t xml:space="preserve">Needle biopsy spinal cord     </t>
  </si>
  <si>
    <t xml:space="preserve">Spinal fluid tap diagnostic   </t>
  </si>
  <si>
    <t xml:space="preserve">Drain cerebro spinal fluid    </t>
  </si>
  <si>
    <t xml:space="preserve">Inject epidural patch         </t>
  </si>
  <si>
    <t xml:space="preserve">Treat spinal cord lesion      </t>
  </si>
  <si>
    <t xml:space="preserve">Treat spinal canal lesion     </t>
  </si>
  <si>
    <t xml:space="preserve">Injection for myelogram       </t>
  </si>
  <si>
    <t xml:space="preserve">Percutaneous diskectomy       </t>
  </si>
  <si>
    <t xml:space="preserve">Inject for spine disk x-ray   </t>
  </si>
  <si>
    <t xml:space="preserve">Injection into disk lesion    </t>
  </si>
  <si>
    <t xml:space="preserve">Injection into spinal artery  </t>
  </si>
  <si>
    <t xml:space="preserve">Myelography lumbar injection  </t>
  </si>
  <si>
    <t xml:space="preserve">Inject spine cerv/thoracic    </t>
  </si>
  <si>
    <t xml:space="preserve">Inject spine lumbar/sacral    </t>
  </si>
  <si>
    <t xml:space="preserve">Inject spine w/cath crv/thrc  </t>
  </si>
  <si>
    <t xml:space="preserve">Inject spine w/cath lmb/scrl  </t>
  </si>
  <si>
    <t xml:space="preserve">Implant spinal canal cath     </t>
  </si>
  <si>
    <t xml:space="preserve">Remove spinal canal catheter  </t>
  </si>
  <si>
    <t xml:space="preserve">Insert spine infusion device  </t>
  </si>
  <si>
    <t xml:space="preserve">Implant spine infusion pump   </t>
  </si>
  <si>
    <t xml:space="preserve">Remove spine infusion device  </t>
  </si>
  <si>
    <t xml:space="preserve">Analyze spine infus pump      </t>
  </si>
  <si>
    <t xml:space="preserve">Analyze sp inf pump w/reprog  </t>
  </si>
  <si>
    <t xml:space="preserve">Anal sp inf pmp w/reprg&amp;fill  </t>
  </si>
  <si>
    <t xml:space="preserve">Anl sp inf pmp w/mdreprg&amp;fil  </t>
  </si>
  <si>
    <t xml:space="preserve">Remove spine lamina 1/2 crvl  </t>
  </si>
  <si>
    <t xml:space="preserve">Remove spine lamina 1/2 thrc  </t>
  </si>
  <si>
    <t xml:space="preserve">Remove spine lamina 1/2 lmbr  </t>
  </si>
  <si>
    <t xml:space="preserve">Remove spine lamina 1/2 scrl  </t>
  </si>
  <si>
    <t xml:space="preserve">Remove lamina/facets lumbar   </t>
  </si>
  <si>
    <t xml:space="preserve">Remove spine lamina &gt;2 crvcl  </t>
  </si>
  <si>
    <t xml:space="preserve">Remove spine lamina &gt;2 thrc   </t>
  </si>
  <si>
    <t xml:space="preserve">Remove spine lamina &gt;2 lmbr   </t>
  </si>
  <si>
    <t xml:space="preserve">Neck spine disk surgery       </t>
  </si>
  <si>
    <t xml:space="preserve">Low back disk surgery         </t>
  </si>
  <si>
    <t xml:space="preserve">Spinal disk surgery add-on    </t>
  </si>
  <si>
    <t xml:space="preserve">Laminotomy single cervical    </t>
  </si>
  <si>
    <t xml:space="preserve">Laminotomy single lumbar      </t>
  </si>
  <si>
    <t xml:space="preserve">Remove spine lamina 1 crvl    </t>
  </si>
  <si>
    <t xml:space="preserve">Remove spine lamina 1 thrc    </t>
  </si>
  <si>
    <t xml:space="preserve">Remove spine lamina 1 lmbr    </t>
  </si>
  <si>
    <t xml:space="preserve">Remove spinal lamina add-on   </t>
  </si>
  <si>
    <t xml:space="preserve">Cervical laminoplsty 2/&gt; seg  </t>
  </si>
  <si>
    <t xml:space="preserve">C-laminoplasty w/graft/plate  </t>
  </si>
  <si>
    <t xml:space="preserve">Decompress spinal cord thrc   </t>
  </si>
  <si>
    <t xml:space="preserve">Decompress spinal cord lmbr   </t>
  </si>
  <si>
    <t xml:space="preserve">Decompress spine cord add-on  </t>
  </si>
  <si>
    <t xml:space="preserve">Spine disk surgery thorax     </t>
  </si>
  <si>
    <t xml:space="preserve">Remove vert body dcmprn crvl  </t>
  </si>
  <si>
    <t xml:space="preserve">Remove vertebral body add-on  </t>
  </si>
  <si>
    <t xml:space="preserve">Remove vert body dcmprn thrc  </t>
  </si>
  <si>
    <t xml:space="preserve">Remov vertbr dcmprn thrclmbr  </t>
  </si>
  <si>
    <t xml:space="preserve">Remove vert body dcmprn lmbr  </t>
  </si>
  <si>
    <t xml:space="preserve">Incise spinal cord tract(s)   </t>
  </si>
  <si>
    <t xml:space="preserve">Drainage of spinal cyst       </t>
  </si>
  <si>
    <t xml:space="preserve">Revise spinal cord ligaments  </t>
  </si>
  <si>
    <t xml:space="preserve">Incise spine nrv half segmnt  </t>
  </si>
  <si>
    <t xml:space="preserve">Incise spine nrv &gt;2 segmnts   </t>
  </si>
  <si>
    <t xml:space="preserve">Incise spine accessory nerve  </t>
  </si>
  <si>
    <t xml:space="preserve">Incise spine &amp; cord cervical  </t>
  </si>
  <si>
    <t xml:space="preserve">Incise spine &amp; cord thoracic  </t>
  </si>
  <si>
    <t xml:space="preserve">Incise spine&amp;cord 2 trx crvl  </t>
  </si>
  <si>
    <t xml:space="preserve">Incise spine&amp;cord 2 trx thrc  </t>
  </si>
  <si>
    <t xml:space="preserve">Incise spin&amp;cord 2 stgs crvl  </t>
  </si>
  <si>
    <t xml:space="preserve">Incise spin&amp;cord 2 stgs thrc  </t>
  </si>
  <si>
    <t xml:space="preserve">Release spinal cord lumbar    </t>
  </si>
  <si>
    <t xml:space="preserve">Revise spinal cord vsls crvl  </t>
  </si>
  <si>
    <t xml:space="preserve">Revise spinal cord vsls thrc  </t>
  </si>
  <si>
    <t xml:space="preserve">Revise spine cord vsl thrlmb  </t>
  </si>
  <si>
    <t xml:space="preserve">Excise intraspinl lesion crv  </t>
  </si>
  <si>
    <t xml:space="preserve">Excise intrspinl lesion thrc  </t>
  </si>
  <si>
    <t xml:space="preserve">Excise intrspinl lesion lmbr  </t>
  </si>
  <si>
    <t xml:space="preserve">Excise intrspinl lesion scrl  </t>
  </si>
  <si>
    <t xml:space="preserve">Excise intrspinl lesion crvl  </t>
  </si>
  <si>
    <t xml:space="preserve">Bx/exc xdrl spine lesn crvl   </t>
  </si>
  <si>
    <t xml:space="preserve">Bx/exc xdrl spine lesn thrc   </t>
  </si>
  <si>
    <t xml:space="preserve">Bx/exc xdrl spine lesn lmbr   </t>
  </si>
  <si>
    <t xml:space="preserve">Bx/exc xdrl spine lesn scrl   </t>
  </si>
  <si>
    <t xml:space="preserve">Bx/exc idrl spine lesn crvl   </t>
  </si>
  <si>
    <t xml:space="preserve">Bx/exc idrl spine lesn thrc   </t>
  </si>
  <si>
    <t xml:space="preserve">Bx/exc idrl spine lesn lmbr   </t>
  </si>
  <si>
    <t xml:space="preserve">Bx/exc idrl spine lesn scrl   </t>
  </si>
  <si>
    <t xml:space="preserve">Bx/exc idrl imed lesn cervl   </t>
  </si>
  <si>
    <t xml:space="preserve">Bx/exc idrl imed lesn thrc    </t>
  </si>
  <si>
    <t xml:space="preserve">Bx/exc idrl imed lesn thrlmb  </t>
  </si>
  <si>
    <t xml:space="preserve">Bx/exc xdrl/idrl lsn any lvl  </t>
  </si>
  <si>
    <t xml:space="preserve">Repair laminectomy defect     </t>
  </si>
  <si>
    <t xml:space="preserve">Remove vert xdrl body crvcl   </t>
  </si>
  <si>
    <t xml:space="preserve">Remove vert xdrl body thrc    </t>
  </si>
  <si>
    <t xml:space="preserve">Remove vert xdrl body thrlmb  </t>
  </si>
  <si>
    <t xml:space="preserve">Remov vert xdrl bdy lmbr/sac  </t>
  </si>
  <si>
    <t xml:space="preserve">Remove vert idrl body crvcl   </t>
  </si>
  <si>
    <t xml:space="preserve">Remove vert idrl body thrc    </t>
  </si>
  <si>
    <t xml:space="preserve">Remov vert idrl bdy thrclmbr  </t>
  </si>
  <si>
    <t xml:space="preserve">Remov vert idrl bdy lmbr/sac  </t>
  </si>
  <si>
    <t xml:space="preserve">Remove spinal cord lesion     </t>
  </si>
  <si>
    <t xml:space="preserve">Stimulation of spinal cord    </t>
  </si>
  <si>
    <t xml:space="preserve">Remove lesion of spinal cord  </t>
  </si>
  <si>
    <t xml:space="preserve">Srs spinal lesion             </t>
  </si>
  <si>
    <t xml:space="preserve">Srs spinal lesion addl        </t>
  </si>
  <si>
    <t xml:space="preserve">Remove spine eltrd perq aray  </t>
  </si>
  <si>
    <t xml:space="preserve">Remove spine eltrd plate      </t>
  </si>
  <si>
    <t xml:space="preserve">Revise spine eltrd perq aray  </t>
  </si>
  <si>
    <t xml:space="preserve">Revise spine eltrd plate      </t>
  </si>
  <si>
    <t xml:space="preserve">Insrt/redo spine n generator  </t>
  </si>
  <si>
    <t xml:space="preserve">Repair of spinal herniation   </t>
  </si>
  <si>
    <t xml:space="preserve">Repair spinal fluid leakage   </t>
  </si>
  <si>
    <t xml:space="preserve">Graft repair of spine defect  </t>
  </si>
  <si>
    <t xml:space="preserve">Install spinal shunt          </t>
  </si>
  <si>
    <t xml:space="preserve">Revision of spinal shunt      </t>
  </si>
  <si>
    <t xml:space="preserve">Removal of spinal shunt       </t>
  </si>
  <si>
    <t xml:space="preserve">N block inj trigeminal        </t>
  </si>
  <si>
    <t xml:space="preserve">N block inj facial            </t>
  </si>
  <si>
    <t xml:space="preserve">N block inj occipital         </t>
  </si>
  <si>
    <t xml:space="preserve">N block inj vagus             </t>
  </si>
  <si>
    <t xml:space="preserve">N block inj phrenic           </t>
  </si>
  <si>
    <t xml:space="preserve">N block inj cervical plexus   </t>
  </si>
  <si>
    <t xml:space="preserve">N block inj brachial plexus   </t>
  </si>
  <si>
    <t xml:space="preserve">N block cont infuse b plex    </t>
  </si>
  <si>
    <t xml:space="preserve">N block inj axillary          </t>
  </si>
  <si>
    <t xml:space="preserve">N block inj suprascapular     </t>
  </si>
  <si>
    <t xml:space="preserve">N block inj intercost sng     </t>
  </si>
  <si>
    <t xml:space="preserve">N block inj intercost mlt     </t>
  </si>
  <si>
    <t xml:space="preserve">N block inj ilio-ing/hypogi   </t>
  </si>
  <si>
    <t xml:space="preserve">N block inj pudendal          </t>
  </si>
  <si>
    <t xml:space="preserve">N block inj paracervical      </t>
  </si>
  <si>
    <t xml:space="preserve">N block inj sciatic sng       </t>
  </si>
  <si>
    <t xml:space="preserve">N blk inj sciatic cont inf    </t>
  </si>
  <si>
    <t xml:space="preserve">N block inj fem single        </t>
  </si>
  <si>
    <t xml:space="preserve">N block inj fem cont inf      </t>
  </si>
  <si>
    <t xml:space="preserve">N block inj lumbar plexus     </t>
  </si>
  <si>
    <t xml:space="preserve">N block other peripheral      </t>
  </si>
  <si>
    <t xml:space="preserve">N block inj plantar digit     </t>
  </si>
  <si>
    <t xml:space="preserve">Pvb thoracic single inj site  </t>
  </si>
  <si>
    <t xml:space="preserve">Pvb thoracic 2nd+ inj site    </t>
  </si>
  <si>
    <t xml:space="preserve">Pvb thoracic cont infusion    </t>
  </si>
  <si>
    <t xml:space="preserve">Inj foramen epidural c/t      </t>
  </si>
  <si>
    <t xml:space="preserve">Inj foramen epidural add-on   </t>
  </si>
  <si>
    <t xml:space="preserve">Inj foramen epidural l/s      </t>
  </si>
  <si>
    <t xml:space="preserve">Tap block unil by injection   </t>
  </si>
  <si>
    <t xml:space="preserve">Tap block uni by infusion     </t>
  </si>
  <si>
    <t xml:space="preserve">Tap block bi injection        </t>
  </si>
  <si>
    <t xml:space="preserve">Tap block bi by infusion      </t>
  </si>
  <si>
    <t xml:space="preserve">Inj paravert f jnt c/t 1 lev  </t>
  </si>
  <si>
    <t xml:space="preserve">Inj paravert f jnt c/t 2 lev  </t>
  </si>
  <si>
    <t xml:space="preserve">Inj paravert f jnt c/t 3 lev  </t>
  </si>
  <si>
    <t xml:space="preserve">Inj paravert f jnt l/s 1 lev  </t>
  </si>
  <si>
    <t xml:space="preserve">Inj paravert f jnt l/s 2 lev  </t>
  </si>
  <si>
    <t xml:space="preserve">Inj paravert f jnt l/s 3 lev  </t>
  </si>
  <si>
    <t xml:space="preserve">N block spenopalatine gangl   </t>
  </si>
  <si>
    <t xml:space="preserve">N block carotid sinus s/p     </t>
  </si>
  <si>
    <t xml:space="preserve">N block stellate ganglion     </t>
  </si>
  <si>
    <t xml:space="preserve">N block inj hypogas plxs      </t>
  </si>
  <si>
    <t xml:space="preserve">N block lumbar/thoracic       </t>
  </si>
  <si>
    <t xml:space="preserve">N block inj celiac pelus      </t>
  </si>
  <si>
    <t xml:space="preserve">Apply neurostimulator         </t>
  </si>
  <si>
    <t xml:space="preserve">Neuroeltrd stim post tibial   </t>
  </si>
  <si>
    <t xml:space="preserve">Inc for vagus n elect impl    </t>
  </si>
  <si>
    <t xml:space="preserve">Revise/repl vagus n eltrd     </t>
  </si>
  <si>
    <t xml:space="preserve">Remove vagus n eltrd          </t>
  </si>
  <si>
    <t xml:space="preserve">Insrt/redo pn/gastr stimul    </t>
  </si>
  <si>
    <t xml:space="preserve">Revise/rmv pn/gastr stimul    </t>
  </si>
  <si>
    <t xml:space="preserve">Injection treatment of nerve  </t>
  </si>
  <si>
    <t xml:space="preserve">Chemodenerv saliv glands      </t>
  </si>
  <si>
    <t xml:space="preserve">Destroy nerve face muscle     </t>
  </si>
  <si>
    <t xml:space="preserve">Chemodenerv musc migraine     </t>
  </si>
  <si>
    <t xml:space="preserve">Chemodenerv musc neck dyston  </t>
  </si>
  <si>
    <t xml:space="preserve">Chemodener muscle larynx emg  </t>
  </si>
  <si>
    <t xml:space="preserve">N block inj common digit      </t>
  </si>
  <si>
    <t xml:space="preserve">Destroy cerv/thor facet jnt   </t>
  </si>
  <si>
    <t xml:space="preserve">Destroy c/th facet jnt addl   </t>
  </si>
  <si>
    <t xml:space="preserve">Destroy lumb/sac facet jnt    </t>
  </si>
  <si>
    <t xml:space="preserve">Destroy l/s facet jnt addl    </t>
  </si>
  <si>
    <t xml:space="preserve">Chemodenerv 1 extremity 1-4   </t>
  </si>
  <si>
    <t xml:space="preserve">Chemodenerv 1 extrem 1-4 ea   </t>
  </si>
  <si>
    <t xml:space="preserve">Chemodenerv 1 extrem 5/&gt; mus  </t>
  </si>
  <si>
    <t xml:space="preserve">Chemodenerv 1 extrem 5/&gt; ea   </t>
  </si>
  <si>
    <t xml:space="preserve">Chemodenerv trunk musc 1-5    </t>
  </si>
  <si>
    <t xml:space="preserve">Chemodenerv trunk musc 6/&gt;    </t>
  </si>
  <si>
    <t xml:space="preserve">Chemodenerv eccrine glands    </t>
  </si>
  <si>
    <t xml:space="preserve">Revise finger/toe nerve       </t>
  </si>
  <si>
    <t xml:space="preserve">Revise hand/foot nerve        </t>
  </si>
  <si>
    <t xml:space="preserve">Revise arm/leg nerve          </t>
  </si>
  <si>
    <t xml:space="preserve">Revision of sciatic nerve     </t>
  </si>
  <si>
    <t xml:space="preserve">Revision of arm nerve(s)      </t>
  </si>
  <si>
    <t xml:space="preserve">Revise low back nerve(s)      </t>
  </si>
  <si>
    <t xml:space="preserve">Revision of cranial nerve     </t>
  </si>
  <si>
    <t xml:space="preserve">Revise ulnar nerve at elbow   </t>
  </si>
  <si>
    <t xml:space="preserve">Revise ulnar nerve at wrist   </t>
  </si>
  <si>
    <t xml:space="preserve">Carpal tunnel surgery         </t>
  </si>
  <si>
    <t xml:space="preserve">Relieve pressure on nerve(s)  </t>
  </si>
  <si>
    <t xml:space="preserve">Release foot/toe nerve        </t>
  </si>
  <si>
    <t xml:space="preserve">Internal nerve revision       </t>
  </si>
  <si>
    <t xml:space="preserve">Incision of brow nerve        </t>
  </si>
  <si>
    <t xml:space="preserve">Incision of cheek nerve       </t>
  </si>
  <si>
    <t xml:space="preserve">Incision of chin nerve        </t>
  </si>
  <si>
    <t xml:space="preserve">Incision of jaw nerve         </t>
  </si>
  <si>
    <t xml:space="preserve">Incision of tongue nerve      </t>
  </si>
  <si>
    <t xml:space="preserve">Incision of facial nerve      </t>
  </si>
  <si>
    <t xml:space="preserve">Incise nerve back of head     </t>
  </si>
  <si>
    <t xml:space="preserve">Incise diaphragm nerve        </t>
  </si>
  <si>
    <t xml:space="preserve">Incision of stomach nerves    </t>
  </si>
  <si>
    <t xml:space="preserve">Incision of vagus nerve       </t>
  </si>
  <si>
    <t xml:space="preserve">Incise hip/thigh nerve        </t>
  </si>
  <si>
    <t xml:space="preserve">Sever cranial nerve           </t>
  </si>
  <si>
    <t xml:space="preserve">Incision of spinal nerve      </t>
  </si>
  <si>
    <t xml:space="preserve">Remove skin nerve lesion      </t>
  </si>
  <si>
    <t xml:space="preserve">Remove digit nerve lesion     </t>
  </si>
  <si>
    <t xml:space="preserve">Digit nerve surgery add-on    </t>
  </si>
  <si>
    <t xml:space="preserve">Remove limb nerve lesion      </t>
  </si>
  <si>
    <t xml:space="preserve">Limb nerve surgery add-on     </t>
  </si>
  <si>
    <t xml:space="preserve">Remove nerve lesion           </t>
  </si>
  <si>
    <t xml:space="preserve">Remove sciatic nerve lesion   </t>
  </si>
  <si>
    <t xml:space="preserve">Implant nerve end             </t>
  </si>
  <si>
    <t xml:space="preserve">Removal of nerve lesion       </t>
  </si>
  <si>
    <t xml:space="preserve">Biopsy of nerve               </t>
  </si>
  <si>
    <t xml:space="preserve">Sympathectomy cervical        </t>
  </si>
  <si>
    <t xml:space="preserve">Remove sympathetic nerves     </t>
  </si>
  <si>
    <t xml:space="preserve">Sympathectomy digital artery  </t>
  </si>
  <si>
    <t xml:space="preserve">Sympathectomy supfc palmar    </t>
  </si>
  <si>
    <t xml:space="preserve">Repair of digit nerve         </t>
  </si>
  <si>
    <t xml:space="preserve">Repair nerve add-on           </t>
  </si>
  <si>
    <t xml:space="preserve">Repair of hand or foot nerve  </t>
  </si>
  <si>
    <t xml:space="preserve">Repair of leg nerve           </t>
  </si>
  <si>
    <t xml:space="preserve">Repair/transpose nerve        </t>
  </si>
  <si>
    <t xml:space="preserve">Repair arm/leg nerve          </t>
  </si>
  <si>
    <t xml:space="preserve">Repair sciatic nerve          </t>
  </si>
  <si>
    <t xml:space="preserve">Nerve surgery                 </t>
  </si>
  <si>
    <t xml:space="preserve">Repair of arm nerves          </t>
  </si>
  <si>
    <t xml:space="preserve">Repair of low back nerves     </t>
  </si>
  <si>
    <t xml:space="preserve">Repair of facial nerve        </t>
  </si>
  <si>
    <t xml:space="preserve">Fusion of facial/other nerve  </t>
  </si>
  <si>
    <t xml:space="preserve">Subsequent repair of nerve    </t>
  </si>
  <si>
    <t xml:space="preserve">Repair &amp; revise nerve add-on  </t>
  </si>
  <si>
    <t xml:space="preserve">Repair nerve/shorten bone     </t>
  </si>
  <si>
    <t xml:space="preserve">Nerve graft head/neck &lt;/4 cm  </t>
  </si>
  <si>
    <t xml:space="preserve">Nerve graft head/neck &gt;4 cm   </t>
  </si>
  <si>
    <t xml:space="preserve">Nerve graft hand/foot &lt;/4 cm  </t>
  </si>
  <si>
    <t xml:space="preserve">Nerve graft hand/foot &gt;4 cm   </t>
  </si>
  <si>
    <t xml:space="preserve">Nerve graft arm/leg &lt;4 cm     </t>
  </si>
  <si>
    <t xml:space="preserve">Nerve graft arm/leg &gt;4 cm     </t>
  </si>
  <si>
    <t xml:space="preserve">Nerve graft arm/leg &lt;/4 cm    </t>
  </si>
  <si>
    <t xml:space="preserve">Nerve graft add-on            </t>
  </si>
  <si>
    <t xml:space="preserve">Nerve pedicle transfer        </t>
  </si>
  <si>
    <t xml:space="preserve">Nerve repair w/allograft      </t>
  </si>
  <si>
    <t xml:space="preserve">Neurorraphy w/vein autograft  </t>
  </si>
  <si>
    <t xml:space="preserve">Revise eye                    </t>
  </si>
  <si>
    <t xml:space="preserve">Revise eye with implant       </t>
  </si>
  <si>
    <t xml:space="preserve">Removal of eye                </t>
  </si>
  <si>
    <t xml:space="preserve">Remove eye/insert implant     </t>
  </si>
  <si>
    <t xml:space="preserve">Remove eye/attach implant     </t>
  </si>
  <si>
    <t xml:space="preserve">Remove eye/revise socket      </t>
  </si>
  <si>
    <t xml:space="preserve">Revise ocular implant         </t>
  </si>
  <si>
    <t xml:space="preserve">Insert ocular implant         </t>
  </si>
  <si>
    <t xml:space="preserve">Attach ocular implant         </t>
  </si>
  <si>
    <t xml:space="preserve">Reinsert ocular implant       </t>
  </si>
  <si>
    <t xml:space="preserve">Removal of ocular implant     </t>
  </si>
  <si>
    <t xml:space="preserve">Remove foreign body from eye  </t>
  </si>
  <si>
    <t xml:space="preserve">Repair of eye wound           </t>
  </si>
  <si>
    <t xml:space="preserve">Repair of eye socket wound    </t>
  </si>
  <si>
    <t xml:space="preserve">Removal of eye lesion         </t>
  </si>
  <si>
    <t xml:space="preserve">Biopsy of cornea              </t>
  </si>
  <si>
    <t xml:space="preserve">Corneal smear                 </t>
  </si>
  <si>
    <t xml:space="preserve">Curette/treat cornea          </t>
  </si>
  <si>
    <t xml:space="preserve">Treatment of corneal lesion   </t>
  </si>
  <si>
    <t xml:space="preserve">Revision of cornea            </t>
  </si>
  <si>
    <t xml:space="preserve">Corneal transplant            </t>
  </si>
  <si>
    <t xml:space="preserve">Corneal trnspl endothelial    </t>
  </si>
  <si>
    <t xml:space="preserve">Revise cornea with implant    </t>
  </si>
  <si>
    <t xml:space="preserve">Correction of astigmatism     </t>
  </si>
  <si>
    <t xml:space="preserve">Cover eye w/membrane          </t>
  </si>
  <si>
    <t xml:space="preserve">Cover eye w/membrane suture   </t>
  </si>
  <si>
    <t xml:space="preserve">Ocular reconst transplant     </t>
  </si>
  <si>
    <t xml:space="preserve">Impltj ntrstrml crnl rng seg  </t>
  </si>
  <si>
    <t xml:space="preserve">Drainage of eye               </t>
  </si>
  <si>
    <t xml:space="preserve">Relieve inner eye pressure    </t>
  </si>
  <si>
    <t xml:space="preserve">Incision of eye               </t>
  </si>
  <si>
    <t xml:space="preserve">Trabeculoplasty laser surg    </t>
  </si>
  <si>
    <t xml:space="preserve">Incise inner eye adhesions    </t>
  </si>
  <si>
    <t xml:space="preserve">Remove eye lesion             </t>
  </si>
  <si>
    <t xml:space="preserve">Remove implant of eye         </t>
  </si>
  <si>
    <t xml:space="preserve">Remove blood clot from eye    </t>
  </si>
  <si>
    <t xml:space="preserve">Injection treatment of eye    </t>
  </si>
  <si>
    <t xml:space="preserve">Glaucoma surgery              </t>
  </si>
  <si>
    <t xml:space="preserve">Translum dil eye canal        </t>
  </si>
  <si>
    <t xml:space="preserve">Trnslum dil eye canal w/stnt  </t>
  </si>
  <si>
    <t xml:space="preserve">Aqueous shunt eye w/o graft   </t>
  </si>
  <si>
    <t xml:space="preserve">Aqueous shunt eye w/graft     </t>
  </si>
  <si>
    <t xml:space="preserve">Insert ant drainage device    </t>
  </si>
  <si>
    <t xml:space="preserve">Revision of aqueous shunt     </t>
  </si>
  <si>
    <t xml:space="preserve">Revise aqueous shunt eye      </t>
  </si>
  <si>
    <t xml:space="preserve">Repair eye lesion             </t>
  </si>
  <si>
    <t xml:space="preserve">Repair/graft eye lesion       </t>
  </si>
  <si>
    <t xml:space="preserve">Follow-up surgery of eye      </t>
  </si>
  <si>
    <t xml:space="preserve">Incision of iris              </t>
  </si>
  <si>
    <t xml:space="preserve">Remove iris and lesion        </t>
  </si>
  <si>
    <t xml:space="preserve">Removal of iris               </t>
  </si>
  <si>
    <t xml:space="preserve">Repair iris &amp; ciliary body    </t>
  </si>
  <si>
    <t xml:space="preserve">Destruction ciliary body      </t>
  </si>
  <si>
    <t xml:space="preserve">Ciliary transsleral therapy   </t>
  </si>
  <si>
    <t xml:space="preserve">Ciliary endoscopic ablation   </t>
  </si>
  <si>
    <t xml:space="preserve">Revision of iris              </t>
  </si>
  <si>
    <t xml:space="preserve">Removal of inner eye lesion   </t>
  </si>
  <si>
    <t xml:space="preserve">Incision secondary cataract   </t>
  </si>
  <si>
    <t xml:space="preserve">After cataract laser surgery  </t>
  </si>
  <si>
    <t xml:space="preserve">Reposition intraocular lens   </t>
  </si>
  <si>
    <t xml:space="preserve">Removal of lens lesion        </t>
  </si>
  <si>
    <t xml:space="preserve">Removal of lens material      </t>
  </si>
  <si>
    <t xml:space="preserve">Extraction of lens            </t>
  </si>
  <si>
    <t xml:space="preserve">Cataract surgery complex      </t>
  </si>
  <si>
    <t xml:space="preserve">Cataract surg w/iol 1 stage   </t>
  </si>
  <si>
    <t xml:space="preserve">Insert lens prosthesis        </t>
  </si>
  <si>
    <t xml:space="preserve">Exchange lens prosthesis      </t>
  </si>
  <si>
    <t xml:space="preserve">Ophthalmic endoscope add-on   </t>
  </si>
  <si>
    <t xml:space="preserve">Partial removal of eye fluid  </t>
  </si>
  <si>
    <t xml:space="preserve">Release of eye fluid          </t>
  </si>
  <si>
    <t xml:space="preserve">Replace eye fluid             </t>
  </si>
  <si>
    <t xml:space="preserve">Implant eye drug system       </t>
  </si>
  <si>
    <t xml:space="preserve">Injection eye drug            </t>
  </si>
  <si>
    <t xml:space="preserve">Incise inner eye strands      </t>
  </si>
  <si>
    <t xml:space="preserve">Laser surgery eye strands     </t>
  </si>
  <si>
    <t xml:space="preserve">Removal of inner eye fluid    </t>
  </si>
  <si>
    <t xml:space="preserve">Laser treatment of retina     </t>
  </si>
  <si>
    <t xml:space="preserve">Vit for macular pucker        </t>
  </si>
  <si>
    <t xml:space="preserve">Vit for macular hole          </t>
  </si>
  <si>
    <t xml:space="preserve">Vit for membrane dissect      </t>
  </si>
  <si>
    <t xml:space="preserve">Repair detached retina        </t>
  </si>
  <si>
    <t xml:space="preserve">Repair retinal detach cplx    </t>
  </si>
  <si>
    <t xml:space="preserve">Release encircling material   </t>
  </si>
  <si>
    <t xml:space="preserve">Remove eye implant material   </t>
  </si>
  <si>
    <t xml:space="preserve">Treatment of retina           </t>
  </si>
  <si>
    <t xml:space="preserve">Treatment of retinal lesion   </t>
  </si>
  <si>
    <t xml:space="preserve">Treatment of choroid lesion   </t>
  </si>
  <si>
    <t xml:space="preserve">Ocular photodynamic ther      </t>
  </si>
  <si>
    <t xml:space="preserve">Eye photodynamic ther add-on  </t>
  </si>
  <si>
    <t xml:space="preserve">Dstrj extensive retinopathy   </t>
  </si>
  <si>
    <t xml:space="preserve">Treatment x10sv retinopathy   </t>
  </si>
  <si>
    <t xml:space="preserve">Tr retinal les preterm inf    </t>
  </si>
  <si>
    <t xml:space="preserve">Reinforce eye wall            </t>
  </si>
  <si>
    <t xml:space="preserve">Reinforce/graft eye wall      </t>
  </si>
  <si>
    <t xml:space="preserve">Revise eye muscle             </t>
  </si>
  <si>
    <t xml:space="preserve">Revise two eye muscles        </t>
  </si>
  <si>
    <t xml:space="preserve">Revise eye muscle(s)          </t>
  </si>
  <si>
    <t xml:space="preserve">Revise eye muscle(s) add-on   </t>
  </si>
  <si>
    <t xml:space="preserve">Eye surgery follow-up add-on  </t>
  </si>
  <si>
    <t xml:space="preserve">Rerevise eye muscles add-on   </t>
  </si>
  <si>
    <t xml:space="preserve">Revise eye muscle w/suture    </t>
  </si>
  <si>
    <t xml:space="preserve">Eye suture during surgery     </t>
  </si>
  <si>
    <t xml:space="preserve">Revise eye muscle add-on      </t>
  </si>
  <si>
    <t xml:space="preserve">Release eye tissue            </t>
  </si>
  <si>
    <t xml:space="preserve">Destroy nerve of eye muscle   </t>
  </si>
  <si>
    <t xml:space="preserve">Biopsy eye muscle             </t>
  </si>
  <si>
    <t xml:space="preserve">Explore/drain eye socket      </t>
  </si>
  <si>
    <t xml:space="preserve">Explore/treat eye socket      </t>
  </si>
  <si>
    <t xml:space="preserve">Explr/decompress eye socket   </t>
  </si>
  <si>
    <t xml:space="preserve">Aspiration orbital contents   </t>
  </si>
  <si>
    <t xml:space="preserve">Inject/treat eye socket       </t>
  </si>
  <si>
    <t xml:space="preserve">Insert eye socket implant     </t>
  </si>
  <si>
    <t xml:space="preserve">Revise eye socket implant     </t>
  </si>
  <si>
    <t xml:space="preserve">Decompress optic nerve        </t>
  </si>
  <si>
    <t xml:space="preserve">Drainage of eyelid abscess    </t>
  </si>
  <si>
    <t xml:space="preserve">Incision of eyelid            </t>
  </si>
  <si>
    <t xml:space="preserve">Incision of eyelid fold       </t>
  </si>
  <si>
    <t xml:space="preserve">Remove eyelid lesion          </t>
  </si>
  <si>
    <t xml:space="preserve">Remove eyelid lesions         </t>
  </si>
  <si>
    <t xml:space="preserve">Remove eyelid lesion(s)       </t>
  </si>
  <si>
    <t xml:space="preserve">Biopsy eyelid &amp; lid margin    </t>
  </si>
  <si>
    <t xml:space="preserve">Revise eyelashes              </t>
  </si>
  <si>
    <t xml:space="preserve">Treat eyelid lesion           </t>
  </si>
  <si>
    <t xml:space="preserve">Closure of eyelid by suture   </t>
  </si>
  <si>
    <t xml:space="preserve">Repair brow defect            </t>
  </si>
  <si>
    <t xml:space="preserve">Repair eyelid defect          </t>
  </si>
  <si>
    <t xml:space="preserve">Revise eyelid defect          </t>
  </si>
  <si>
    <t xml:space="preserve">Correction eyelid w/implant   </t>
  </si>
  <si>
    <t xml:space="preserve">Repair eyelid wound           </t>
  </si>
  <si>
    <t xml:space="preserve">Remove eyelid foreign body    </t>
  </si>
  <si>
    <t xml:space="preserve">Reconstruction of eyelid      </t>
  </si>
  <si>
    <t xml:space="preserve">Incise/drain eyelid lining    </t>
  </si>
  <si>
    <t xml:space="preserve">Treatment of eyelid lesions   </t>
  </si>
  <si>
    <t xml:space="preserve">Biopsy of eyelid lining       </t>
  </si>
  <si>
    <t xml:space="preserve">Remove eyelid lining lesion   </t>
  </si>
  <si>
    <t xml:space="preserve">Treat eyelid by injection     </t>
  </si>
  <si>
    <t xml:space="preserve">Revise/graft eyelid lining    </t>
  </si>
  <si>
    <t xml:space="preserve">Revise eyelid lining          </t>
  </si>
  <si>
    <t xml:space="preserve">Separate eyelid adhesions     </t>
  </si>
  <si>
    <t xml:space="preserve">Harvest eye tissue alograft   </t>
  </si>
  <si>
    <t xml:space="preserve">Incise/drain tear gland       </t>
  </si>
  <si>
    <t xml:space="preserve">Incise/drain tear sac         </t>
  </si>
  <si>
    <t xml:space="preserve">Incise tear duct opening      </t>
  </si>
  <si>
    <t xml:space="preserve">Removal of tear gland         </t>
  </si>
  <si>
    <t xml:space="preserve">Partial removal tear gland    </t>
  </si>
  <si>
    <t xml:space="preserve">Biopsy of tear gland          </t>
  </si>
  <si>
    <t xml:space="preserve">Removal of tear sac           </t>
  </si>
  <si>
    <t xml:space="preserve">Biopsy of tear sac            </t>
  </si>
  <si>
    <t xml:space="preserve">Clearance of tear duct        </t>
  </si>
  <si>
    <t xml:space="preserve">Remove tear gland lesion      </t>
  </si>
  <si>
    <t xml:space="preserve">Repair tear ducts             </t>
  </si>
  <si>
    <t xml:space="preserve">Revise tear duct opening      </t>
  </si>
  <si>
    <t xml:space="preserve">Create tear sac drain         </t>
  </si>
  <si>
    <t xml:space="preserve">Create tear duct drain        </t>
  </si>
  <si>
    <t xml:space="preserve">Close tear duct opening       </t>
  </si>
  <si>
    <t xml:space="preserve">Close tear system fistula     </t>
  </si>
  <si>
    <t xml:space="preserve">Dilate tear duct opening      </t>
  </si>
  <si>
    <t xml:space="preserve">Probe nasolacrimal duct       </t>
  </si>
  <si>
    <t xml:space="preserve">Probe nl duct w/balloon       </t>
  </si>
  <si>
    <t xml:space="preserve">Explore/irrigate tear ducts   </t>
  </si>
  <si>
    <t xml:space="preserve">Injection for tear sac x-ray  </t>
  </si>
  <si>
    <t xml:space="preserve">Drain external ear lesion     </t>
  </si>
  <si>
    <t xml:space="preserve">Drain outer ear canal lesion  </t>
  </si>
  <si>
    <t xml:space="preserve">Biopsy of external ear        </t>
  </si>
  <si>
    <t xml:space="preserve">Biopsy of external ear canal  </t>
  </si>
  <si>
    <t xml:space="preserve">Remove external ear partial   </t>
  </si>
  <si>
    <t xml:space="preserve">Removal of external ear       </t>
  </si>
  <si>
    <t xml:space="preserve">Remove ear canal lesion(s)    </t>
  </si>
  <si>
    <t xml:space="preserve">Extensive ear canal surgery   </t>
  </si>
  <si>
    <t xml:space="preserve">Extensive ear/neck surgery    </t>
  </si>
  <si>
    <t xml:space="preserve">Clear outer ear canal         </t>
  </si>
  <si>
    <t xml:space="preserve">Remove impacted ear wax uni   </t>
  </si>
  <si>
    <t xml:space="preserve">Clean out mastoid cavity      </t>
  </si>
  <si>
    <t xml:space="preserve">Revise external ear           </t>
  </si>
  <si>
    <t xml:space="preserve">Rebuild outer ear canal       </t>
  </si>
  <si>
    <t xml:space="preserve">Incision of eardrum           </t>
  </si>
  <si>
    <t xml:space="preserve">Remove ventilating tube       </t>
  </si>
  <si>
    <t xml:space="preserve">Create eardrum opening        </t>
  </si>
  <si>
    <t xml:space="preserve">Exploration of middle ear     </t>
  </si>
  <si>
    <t xml:space="preserve">Eardrum revision              </t>
  </si>
  <si>
    <t xml:space="preserve">Mastoidectomy                 </t>
  </si>
  <si>
    <t xml:space="preserve">Remove mastoid structures     </t>
  </si>
  <si>
    <t xml:space="preserve">Extensive mastoid surgery     </t>
  </si>
  <si>
    <t xml:space="preserve">Remove part of temporal bone  </t>
  </si>
  <si>
    <t xml:space="preserve">Remove ear lesion             </t>
  </si>
  <si>
    <t xml:space="preserve">Mastoid surgery revision      </t>
  </si>
  <si>
    <t xml:space="preserve">Repair of eardrum             </t>
  </si>
  <si>
    <t xml:space="preserve">Repair eardrum structures     </t>
  </si>
  <si>
    <t xml:space="preserve">Rebuild eardrum structures    </t>
  </si>
  <si>
    <t xml:space="preserve">Revise middle ear &amp; mastoid   </t>
  </si>
  <si>
    <t xml:space="preserve">Release middle ear bone       </t>
  </si>
  <si>
    <t xml:space="preserve">Revise middle ear bone        </t>
  </si>
  <si>
    <t xml:space="preserve">Repair middle ear structures  </t>
  </si>
  <si>
    <t xml:space="preserve">Remove mastoid air cells      </t>
  </si>
  <si>
    <t xml:space="preserve">Remove middle ear nerve       </t>
  </si>
  <si>
    <t xml:space="preserve">Close mastoid fistula         </t>
  </si>
  <si>
    <t xml:space="preserve">Remove/repair hearing aid     </t>
  </si>
  <si>
    <t xml:space="preserve">Implant temple bone w/stimul  </t>
  </si>
  <si>
    <t xml:space="preserve">Temple bne implnt w/stimulat  </t>
  </si>
  <si>
    <t xml:space="preserve">Temple bone implant revision  </t>
  </si>
  <si>
    <t xml:space="preserve">Revise temple bone implant    </t>
  </si>
  <si>
    <t xml:space="preserve">Release facial nerve          </t>
  </si>
  <si>
    <t xml:space="preserve">Repair facial nerve           </t>
  </si>
  <si>
    <t xml:space="preserve">Incise inner ear              </t>
  </si>
  <si>
    <t xml:space="preserve">Explore inner ear             </t>
  </si>
  <si>
    <t xml:space="preserve">Remove inner ear              </t>
  </si>
  <si>
    <t xml:space="preserve">Remove inner ear &amp; mastoid    </t>
  </si>
  <si>
    <t xml:space="preserve">Incise inner ear nerve        </t>
  </si>
  <si>
    <t xml:space="preserve">Implant cochlear device       </t>
  </si>
  <si>
    <t xml:space="preserve">Release inner ear canal       </t>
  </si>
  <si>
    <t xml:space="preserve">Remove inner ear lesion       </t>
  </si>
  <si>
    <t xml:space="preserve">Microsurgery add-on           </t>
  </si>
  <si>
    <t xml:space="preserve">Contrast x-ray of brain       </t>
  </si>
  <si>
    <t xml:space="preserve">X-ray eye for foreign body    </t>
  </si>
  <si>
    <t xml:space="preserve">X-ray exam of jaw &lt;4views     </t>
  </si>
  <si>
    <t xml:space="preserve">X-ray exam of jaw 4/&gt; views   </t>
  </si>
  <si>
    <t xml:space="preserve">X-ray exam of mastoids        </t>
  </si>
  <si>
    <t xml:space="preserve">X-ray exam of middle ear      </t>
  </si>
  <si>
    <t xml:space="preserve">X-ray exam of facial bones    </t>
  </si>
  <si>
    <t xml:space="preserve">X-ray exam of nasal bones     </t>
  </si>
  <si>
    <t xml:space="preserve">X-ray exam of tear duct       </t>
  </si>
  <si>
    <t xml:space="preserve">X-ray exam of eye sockets     </t>
  </si>
  <si>
    <t xml:space="preserve">X-ray exam of sinuses         </t>
  </si>
  <si>
    <t xml:space="preserve">X-ray exam pituitary saddle   </t>
  </si>
  <si>
    <t xml:space="preserve">X-ray exam of skull           </t>
  </si>
  <si>
    <t xml:space="preserve">X-ray exam of teeth           </t>
  </si>
  <si>
    <t xml:space="preserve">Full mouth x-ray of teeth     </t>
  </si>
  <si>
    <t xml:space="preserve">X-ray exam of jaw joint       </t>
  </si>
  <si>
    <t xml:space="preserve">X-ray exam of jaw joints      </t>
  </si>
  <si>
    <t xml:space="preserve">Magnetic image jaw joint      </t>
  </si>
  <si>
    <t xml:space="preserve">X-ray head for orthodontia    </t>
  </si>
  <si>
    <t xml:space="preserve">Panoramic x-ray of jaws       </t>
  </si>
  <si>
    <t xml:space="preserve">X-ray exam of neck            </t>
  </si>
  <si>
    <t xml:space="preserve">Throat x-ray &amp; fluoroscopy    </t>
  </si>
  <si>
    <t xml:space="preserve">Speech evaluation complex     </t>
  </si>
  <si>
    <t xml:space="preserve">X-ray exam of salivary gland  </t>
  </si>
  <si>
    <t xml:space="preserve">X-ray exam of salivary duct   </t>
  </si>
  <si>
    <t xml:space="preserve">Ct head/brain w/o dye         </t>
  </si>
  <si>
    <t xml:space="preserve">Ct head/brain w/dye           </t>
  </si>
  <si>
    <t xml:space="preserve">Ct head/brain w/o &amp; w/dye     </t>
  </si>
  <si>
    <t xml:space="preserve">Ct orbit/ear/fossa w/o dye    </t>
  </si>
  <si>
    <t xml:space="preserve">Ct orbit/ear/fossa w/dye      </t>
  </si>
  <si>
    <t xml:space="preserve">Ct orbit/ear/fossa w/o&amp;w/dye  </t>
  </si>
  <si>
    <t xml:space="preserve">Ct maxillofacial w/o dye      </t>
  </si>
  <si>
    <t xml:space="preserve">Ct maxillofacial w/dye        </t>
  </si>
  <si>
    <t xml:space="preserve">Ct maxillofacial w/o &amp; w/dye  </t>
  </si>
  <si>
    <t xml:space="preserve">Ct soft tissue neck w/o dye   </t>
  </si>
  <si>
    <t xml:space="preserve">Ct soft tissue neck w/dye     </t>
  </si>
  <si>
    <t xml:space="preserve">Ct sft tsue nck w/o &amp; w/dye   </t>
  </si>
  <si>
    <t xml:space="preserve">Ct angiography head           </t>
  </si>
  <si>
    <t xml:space="preserve">Ct angiography neck           </t>
  </si>
  <si>
    <t xml:space="preserve">Mri orbit/face/neck w/o dye   </t>
  </si>
  <si>
    <t xml:space="preserve">Mri orbit/face/neck w/dye     </t>
  </si>
  <si>
    <t xml:space="preserve">Mri orbt/fac/nck w/o &amp;w/dye   </t>
  </si>
  <si>
    <t xml:space="preserve">Mr angiography head w/o dye   </t>
  </si>
  <si>
    <t xml:space="preserve">Mr angiography head w/dye     </t>
  </si>
  <si>
    <t xml:space="preserve">Mr angiograph head w/o&amp;w/dye  </t>
  </si>
  <si>
    <t xml:space="preserve">Mr angiography neck w/o dye   </t>
  </si>
  <si>
    <t xml:space="preserve">Mr angiography neck w/dye     </t>
  </si>
  <si>
    <t xml:space="preserve">Mr angiograph neck w/o&amp;w/dye  </t>
  </si>
  <si>
    <t xml:space="preserve">Mri brain stem w/o dye        </t>
  </si>
  <si>
    <t xml:space="preserve">Mri brain stem w/dye          </t>
  </si>
  <si>
    <t xml:space="preserve">Mri brain stem w/o &amp; w/dye    </t>
  </si>
  <si>
    <t xml:space="preserve">Fmri brain by tech            </t>
  </si>
  <si>
    <t xml:space="preserve">Fmri brain by phys/psych      </t>
  </si>
  <si>
    <t xml:space="preserve">Mri brain w/o dye             </t>
  </si>
  <si>
    <t xml:space="preserve">Mri brain w/dye               </t>
  </si>
  <si>
    <t xml:space="preserve">Mri brain w/o &amp; w/dye         </t>
  </si>
  <si>
    <t xml:space="preserve">X-ray exam ribs uni 2 views   </t>
  </si>
  <si>
    <t xml:space="preserve">X-ray exam unilat ribs/chest  </t>
  </si>
  <si>
    <t xml:space="preserve">X-ray exam ribs bil 3 views   </t>
  </si>
  <si>
    <t xml:space="preserve">X-ray exam ribs/chest4/&gt; vws  </t>
  </si>
  <si>
    <t xml:space="preserve">X-ray exam breastbone 2/&gt;vws  </t>
  </si>
  <si>
    <t xml:space="preserve">X-ray strenoclavic jt 3/&gt;vws  </t>
  </si>
  <si>
    <t xml:space="preserve">Ct thorax w/o dye             </t>
  </si>
  <si>
    <t xml:space="preserve">Ct thorax w/dye               </t>
  </si>
  <si>
    <t xml:space="preserve">Ct thorax w/o &amp; w/dye         </t>
  </si>
  <si>
    <t xml:space="preserve">Ct angiography chest          </t>
  </si>
  <si>
    <t xml:space="preserve">Mri chest w/o dye             </t>
  </si>
  <si>
    <t xml:space="preserve">Mri chest w/dye               </t>
  </si>
  <si>
    <t xml:space="preserve">Mri chest w/o &amp; w/dye         </t>
  </si>
  <si>
    <t xml:space="preserve">Mri angio chest w or w/o dye  </t>
  </si>
  <si>
    <t xml:space="preserve">X-ray exam of spine 1 view    </t>
  </si>
  <si>
    <t xml:space="preserve">X-ray exam neck spine 2-3 vw  </t>
  </si>
  <si>
    <t xml:space="preserve">X-ray exam neck spine 4/5vws  </t>
  </si>
  <si>
    <t xml:space="preserve">X-ray exam neck spine 6/&gt;vws  </t>
  </si>
  <si>
    <t xml:space="preserve">X-ray exam thorac spine 2vws  </t>
  </si>
  <si>
    <t xml:space="preserve">X-ray exam thorac spine 3vws  </t>
  </si>
  <si>
    <t xml:space="preserve">X-ray exam thorac spine4/&gt;vw  </t>
  </si>
  <si>
    <t xml:space="preserve">X-ray exam thoracolmb 2/&gt; vw  </t>
  </si>
  <si>
    <t xml:space="preserve">X-ray exam entire spi 1 vw    </t>
  </si>
  <si>
    <t xml:space="preserve">X-ray exam entire spi 2/3 vw  </t>
  </si>
  <si>
    <t xml:space="preserve">X-ray exam entire spi 4/5 vw  </t>
  </si>
  <si>
    <t xml:space="preserve">X-ray exam entire spi 6/&gt; vw  </t>
  </si>
  <si>
    <t xml:space="preserve">X-ray exam l-s spine 2/3 vws  </t>
  </si>
  <si>
    <t xml:space="preserve">X-ray exam l-2 spine 4/&gt;vws   </t>
  </si>
  <si>
    <t xml:space="preserve">X-ray exam l-s spine bending  </t>
  </si>
  <si>
    <t xml:space="preserve">X-ray bend only l-s spine     </t>
  </si>
  <si>
    <t xml:space="preserve">Ct neck spine w/o dye         </t>
  </si>
  <si>
    <t xml:space="preserve">Ct neck spine w/dye           </t>
  </si>
  <si>
    <t xml:space="preserve">Ct neck spine w/o &amp; w/dye     </t>
  </si>
  <si>
    <t xml:space="preserve">Ct chest spine w/o dye        </t>
  </si>
  <si>
    <t xml:space="preserve">Ct chest spine w/dye          </t>
  </si>
  <si>
    <t xml:space="preserve">Ct chest spine w/o &amp; w/dye    </t>
  </si>
  <si>
    <t xml:space="preserve">Ct lumbar spine w/o dye       </t>
  </si>
  <si>
    <t xml:space="preserve">Ct lumbar spine w/dye         </t>
  </si>
  <si>
    <t xml:space="preserve">Ct lumbar spine w/o &amp; w/dye   </t>
  </si>
  <si>
    <t xml:space="preserve">Mri neck spine w/o dye        </t>
  </si>
  <si>
    <t xml:space="preserve">Mri neck spine w/dye          </t>
  </si>
  <si>
    <t xml:space="preserve">Mri chest spine w/o dye       </t>
  </si>
  <si>
    <t xml:space="preserve">Mri chest spine w/dye         </t>
  </si>
  <si>
    <t xml:space="preserve">Mri lumbar spine w/o dye      </t>
  </si>
  <si>
    <t xml:space="preserve">Mri lumbar spine w/dye        </t>
  </si>
  <si>
    <t xml:space="preserve">Mri neck spine w/o &amp; w/dye    </t>
  </si>
  <si>
    <t xml:space="preserve">Mri chest spine w/o &amp; w/dye   </t>
  </si>
  <si>
    <t xml:space="preserve">Mri lumbar spine w/o &amp; w/dye  </t>
  </si>
  <si>
    <t xml:space="preserve">Mr angio spine w/o&amp;w/dye      </t>
  </si>
  <si>
    <t xml:space="preserve">X-ray exam of pelvis          </t>
  </si>
  <si>
    <t xml:space="preserve">Ct angiograph pelv w/o&amp;w/dye  </t>
  </si>
  <si>
    <t xml:space="preserve">Ct pelvis w/o dye             </t>
  </si>
  <si>
    <t xml:space="preserve">Ct pelvis w/dye               </t>
  </si>
  <si>
    <t xml:space="preserve">Ct pelvis w/o &amp; w/dye         </t>
  </si>
  <si>
    <t xml:space="preserve">Mri pelvis w/o dye            </t>
  </si>
  <si>
    <t xml:space="preserve">Mri pelvis w/dye              </t>
  </si>
  <si>
    <t xml:space="preserve">Mri pelvis w/o &amp; w/dye        </t>
  </si>
  <si>
    <t xml:space="preserve">Mr angio pelvis w/o &amp; w/dye   </t>
  </si>
  <si>
    <t xml:space="preserve">X-ray exam si joints          </t>
  </si>
  <si>
    <t xml:space="preserve">X-ray exam si joints 3/&gt; vws  </t>
  </si>
  <si>
    <t xml:space="preserve">X-ray exam sacrum tailbone    </t>
  </si>
  <si>
    <t xml:space="preserve">Myelography neck spine        </t>
  </si>
  <si>
    <t xml:space="preserve">Myelography thoracic spine    </t>
  </si>
  <si>
    <t xml:space="preserve">Myelography l-s spine         </t>
  </si>
  <si>
    <t xml:space="preserve">Myelogphy 2/&gt; spine regions   </t>
  </si>
  <si>
    <t xml:space="preserve">Epidurography                 </t>
  </si>
  <si>
    <t xml:space="preserve">Discography cerv/thor spine   </t>
  </si>
  <si>
    <t xml:space="preserve">X-ray of lower spine disk     </t>
  </si>
  <si>
    <t xml:space="preserve">X-ray exam of collar bone     </t>
  </si>
  <si>
    <t xml:space="preserve">X-ray exam of shoulder blade  </t>
  </si>
  <si>
    <t xml:space="preserve">X-ray exam of shoulder        </t>
  </si>
  <si>
    <t xml:space="preserve">Contrast x-ray of shoulder    </t>
  </si>
  <si>
    <t xml:space="preserve">X-ray exam of shoulders       </t>
  </si>
  <si>
    <t xml:space="preserve">X-ray exam of humerus         </t>
  </si>
  <si>
    <t xml:space="preserve">X-ray exam of elbow           </t>
  </si>
  <si>
    <t xml:space="preserve">Contrast x-ray of elbow       </t>
  </si>
  <si>
    <t xml:space="preserve">X-ray exam of forearm         </t>
  </si>
  <si>
    <t xml:space="preserve">X-ray exam of arm infant      </t>
  </si>
  <si>
    <t xml:space="preserve">X-ray exam of wrist           </t>
  </si>
  <si>
    <t xml:space="preserve">Contrast x-ray of wrist       </t>
  </si>
  <si>
    <t xml:space="preserve">X-ray exam of hand            </t>
  </si>
  <si>
    <t xml:space="preserve">X-ray exam of finger(s)       </t>
  </si>
  <si>
    <t xml:space="preserve">Ct upper extremity w/o dye    </t>
  </si>
  <si>
    <t xml:space="preserve">Ct upper extremity w/dye      </t>
  </si>
  <si>
    <t xml:space="preserve">Ct uppr extremity w/o&amp;w/dye   </t>
  </si>
  <si>
    <t xml:space="preserve">Ct angio upr extrm w/o&amp;w/dye  </t>
  </si>
  <si>
    <t xml:space="preserve">Mri upper extremity w/o dye   </t>
  </si>
  <si>
    <t xml:space="preserve">Mri upper extremity w/dye     </t>
  </si>
  <si>
    <t xml:space="preserve">Mri uppr extremity w/o&amp;w/dye  </t>
  </si>
  <si>
    <t xml:space="preserve">Mri joint upr extrem w/o dye  </t>
  </si>
  <si>
    <t xml:space="preserve">Mri joint upr extrem w/dye    </t>
  </si>
  <si>
    <t xml:space="preserve">Mri joint upr extr w/o&amp;w/dye  </t>
  </si>
  <si>
    <t xml:space="preserve">Mr angio upr extr w/o&amp;w/dye   </t>
  </si>
  <si>
    <t xml:space="preserve">X-ray exam hip uni 1 view     </t>
  </si>
  <si>
    <t xml:space="preserve">X-ray exam hip uni 2-3 views  </t>
  </si>
  <si>
    <t xml:space="preserve">X-ray exam hip uni 4/&gt; views  </t>
  </si>
  <si>
    <t xml:space="preserve">X-ray exam hips bi 2 views    </t>
  </si>
  <si>
    <t xml:space="preserve">X-ray exam hips bi 3-4 views  </t>
  </si>
  <si>
    <t xml:space="preserve">X-ray exam hips bi 5/&gt; views  </t>
  </si>
  <si>
    <t xml:space="preserve">Contrast x-ray of hip         </t>
  </si>
  <si>
    <t xml:space="preserve">X-ray exam of femur 1         </t>
  </si>
  <si>
    <t xml:space="preserve">X-ray exam of femur 2/&gt;       </t>
  </si>
  <si>
    <t xml:space="preserve">X-ray exam of knee 1 or 2     </t>
  </si>
  <si>
    <t xml:space="preserve">X-ray exam of knee 3          </t>
  </si>
  <si>
    <t xml:space="preserve">X-ray exam knee 4 or more     </t>
  </si>
  <si>
    <t xml:space="preserve">X-ray exam of knees           </t>
  </si>
  <si>
    <t xml:space="preserve">Contrast x-ray of knee joint  </t>
  </si>
  <si>
    <t xml:space="preserve">X-ray exam of lower leg       </t>
  </si>
  <si>
    <t xml:space="preserve">X-ray exam of leg infant      </t>
  </si>
  <si>
    <t xml:space="preserve">X-ray exam of ankle           </t>
  </si>
  <si>
    <t xml:space="preserve">Contrast x-ray of ankle       </t>
  </si>
  <si>
    <t xml:space="preserve">X-ray exam of foot            </t>
  </si>
  <si>
    <t xml:space="preserve">X-ray exam of heel            </t>
  </si>
  <si>
    <t xml:space="preserve">X-ray exam of toe(s)          </t>
  </si>
  <si>
    <t xml:space="preserve">Ct lower extremity w/o dye    </t>
  </si>
  <si>
    <t xml:space="preserve">Ct lower extremity w/dye      </t>
  </si>
  <si>
    <t xml:space="preserve">Ct lwr extremity w/o&amp;w/dye    </t>
  </si>
  <si>
    <t xml:space="preserve">Ct angio lwr extr w/o&amp;w/dye   </t>
  </si>
  <si>
    <t xml:space="preserve">Mri lower extremity w/o dye   </t>
  </si>
  <si>
    <t xml:space="preserve">Mri lower extremity w/dye     </t>
  </si>
  <si>
    <t xml:space="preserve">Mri lwr extremity w/o&amp;w/dye   </t>
  </si>
  <si>
    <t xml:space="preserve">Mri jnt of lwr extre w/o dye  </t>
  </si>
  <si>
    <t xml:space="preserve">Mri joint of lwr extr w/dye   </t>
  </si>
  <si>
    <t xml:space="preserve">Mri joint lwr extr w/o&amp;w/dye  </t>
  </si>
  <si>
    <t xml:space="preserve">Mr ang lwr ext w or w/o dye   </t>
  </si>
  <si>
    <t xml:space="preserve">X-ray for pancreas endoscopy  </t>
  </si>
  <si>
    <t xml:space="preserve">X-ray bile/panc endoscopy     </t>
  </si>
  <si>
    <t xml:space="preserve">X-ray guide for gi tube       </t>
  </si>
  <si>
    <t xml:space="preserve">X-ray guide intestinal tube   </t>
  </si>
  <si>
    <t xml:space="preserve">X-ray guide gi dilation       </t>
  </si>
  <si>
    <t xml:space="preserve">X-ray bile duct dilation      </t>
  </si>
  <si>
    <t xml:space="preserve">Contrst x-ray urinary tract   </t>
  </si>
  <si>
    <t xml:space="preserve">Contrast x-ray bladder        </t>
  </si>
  <si>
    <t xml:space="preserve">X-ray male genital tract      </t>
  </si>
  <si>
    <t xml:space="preserve">X-ray exam of penis           </t>
  </si>
  <si>
    <t xml:space="preserve">X-ray urethra/bladder         </t>
  </si>
  <si>
    <t xml:space="preserve">X-ray exam of kidney lesion   </t>
  </si>
  <si>
    <t xml:space="preserve">X-ray guide gu dilation       </t>
  </si>
  <si>
    <t xml:space="preserve">X-ray measurement of pelvis   </t>
  </si>
  <si>
    <t xml:space="preserve">Mri fetal sngl/1st gestation  </t>
  </si>
  <si>
    <t xml:space="preserve">Mri fetal ea addl gestation   </t>
  </si>
  <si>
    <t xml:space="preserve">X-ray female genital tract    </t>
  </si>
  <si>
    <t xml:space="preserve">X-ray fallopian tube          </t>
  </si>
  <si>
    <t xml:space="preserve">X-ray exam of perineum        </t>
  </si>
  <si>
    <t xml:space="preserve">X-ray exam series abdomen     </t>
  </si>
  <si>
    <t xml:space="preserve">Ct abdomen w/o dye            </t>
  </si>
  <si>
    <t xml:space="preserve">Ct abdomen w/dye              </t>
  </si>
  <si>
    <t xml:space="preserve">Ct abdomen w/o &amp; w/dye        </t>
  </si>
  <si>
    <t xml:space="preserve">Ct angio abd&amp;pelv w/o&amp;w/dye   </t>
  </si>
  <si>
    <t xml:space="preserve">Ct angio abdom w/o &amp; w/dye    </t>
  </si>
  <si>
    <t xml:space="preserve">Ct abd &amp; pelvis w/o contrast  </t>
  </si>
  <si>
    <t xml:space="preserve">Ct abd &amp; pelv w/contrast      </t>
  </si>
  <si>
    <t xml:space="preserve">Ct abd &amp; pelv 1/&gt; regns       </t>
  </si>
  <si>
    <t xml:space="preserve">Mri abdomen w/o dye           </t>
  </si>
  <si>
    <t xml:space="preserve">Mri abdomen w/dye             </t>
  </si>
  <si>
    <t xml:space="preserve">Mri abdomen w/o &amp; w/dye       </t>
  </si>
  <si>
    <t xml:space="preserve">Mri angio abdom w orw/o dye   </t>
  </si>
  <si>
    <t xml:space="preserve">X-ray exam of peritoneum      </t>
  </si>
  <si>
    <t xml:space="preserve">Contrst x-ray exam of throat  </t>
  </si>
  <si>
    <t xml:space="preserve">Contrast x-ray esophagus      </t>
  </si>
  <si>
    <t xml:space="preserve">Cine/vid x-ray throat/esoph   </t>
  </si>
  <si>
    <t xml:space="preserve">Remove esophagus obstruction  </t>
  </si>
  <si>
    <t xml:space="preserve">X-ray upper gi delay w/o kub  </t>
  </si>
  <si>
    <t xml:space="preserve">X-ray upper gi delay w/kub    </t>
  </si>
  <si>
    <t xml:space="preserve">X-ray upper gi&amp;small intest   </t>
  </si>
  <si>
    <t xml:space="preserve">Contrst x-ray uppr gi tract   </t>
  </si>
  <si>
    <t xml:space="preserve">X-ray exam of small bowel     </t>
  </si>
  <si>
    <t xml:space="preserve">Ct colonography dx            </t>
  </si>
  <si>
    <t xml:space="preserve">Ct colonography dx w/dye      </t>
  </si>
  <si>
    <t xml:space="preserve">Contrast x-ray exam of colon  </t>
  </si>
  <si>
    <t xml:space="preserve">Contrast x-ray gallbladder    </t>
  </si>
  <si>
    <t xml:space="preserve">X-ray bile ducts/pancreas     </t>
  </si>
  <si>
    <t xml:space="preserve">X-rays at surgery add-on      </t>
  </si>
  <si>
    <t xml:space="preserve">X-ray bile duct endoscopy     </t>
  </si>
  <si>
    <t xml:space="preserve">Cardiac mri for morph         </t>
  </si>
  <si>
    <t xml:space="preserve">Cardiac mri w/stress img      </t>
  </si>
  <si>
    <t xml:space="preserve">Cardiac mri for morph w/dye   </t>
  </si>
  <si>
    <t xml:space="preserve">Card mri w/stress img &amp; dye   </t>
  </si>
  <si>
    <t xml:space="preserve">Card mri veloc flow mapping   </t>
  </si>
  <si>
    <t xml:space="preserve">Ct hrt w/o dye w/ca test      </t>
  </si>
  <si>
    <t xml:space="preserve">Ct hrt w/3d image             </t>
  </si>
  <si>
    <t xml:space="preserve">Ct hrt w/3d image congen      </t>
  </si>
  <si>
    <t xml:space="preserve">Ct angio hrt w/3d image       </t>
  </si>
  <si>
    <t xml:space="preserve">Contrast exam thoracic aorta  </t>
  </si>
  <si>
    <t xml:space="preserve">Contrast exam abdominl aorta  </t>
  </si>
  <si>
    <t xml:space="preserve">X-ray aorta leg arteries      </t>
  </si>
  <si>
    <t xml:space="preserve">Ct angio abdominal arteries   </t>
  </si>
  <si>
    <t xml:space="preserve">Artery x-rays spine           </t>
  </si>
  <si>
    <t xml:space="preserve">Artery x-rays arm/leg         </t>
  </si>
  <si>
    <t xml:space="preserve">Artery x-rays arms/legs       </t>
  </si>
  <si>
    <t xml:space="preserve">Artery x-rays abdomen         </t>
  </si>
  <si>
    <t xml:space="preserve">Artery x-rays adrenal gland   </t>
  </si>
  <si>
    <t xml:space="preserve">Artery x-rays adrenals        </t>
  </si>
  <si>
    <t xml:space="preserve">Artery x-rays pelvis          </t>
  </si>
  <si>
    <t xml:space="preserve">Artery x-rays lung            </t>
  </si>
  <si>
    <t xml:space="preserve">Artery x-rays lungs           </t>
  </si>
  <si>
    <t xml:space="preserve">Artery x-rays chest           </t>
  </si>
  <si>
    <t xml:space="preserve">Artery x-ray each vessel      </t>
  </si>
  <si>
    <t xml:space="preserve">Av dialysis shunt imaging     </t>
  </si>
  <si>
    <t xml:space="preserve">Lymph vessel x-ray arm/leg    </t>
  </si>
  <si>
    <t xml:space="preserve">Lymph vessel x-ray arms/legs  </t>
  </si>
  <si>
    <t xml:space="preserve">Lymph vessel x-ray trunk      </t>
  </si>
  <si>
    <t xml:space="preserve">Nonvascular shunt x-ray       </t>
  </si>
  <si>
    <t xml:space="preserve">Vein x-ray spleen/liver       </t>
  </si>
  <si>
    <t xml:space="preserve">Vein x-ray arm/leg            </t>
  </si>
  <si>
    <t xml:space="preserve">Vein x-ray arms/legs          </t>
  </si>
  <si>
    <t xml:space="preserve">Vein x-ray trunk              </t>
  </si>
  <si>
    <t xml:space="preserve">Vein x-ray chest              </t>
  </si>
  <si>
    <t xml:space="preserve">Vein x-ray kidney             </t>
  </si>
  <si>
    <t xml:space="preserve">Vein x-ray kidneys            </t>
  </si>
  <si>
    <t xml:space="preserve">Vein x-ray adrenal gland      </t>
  </si>
  <si>
    <t xml:space="preserve">Vein x-ray adrenal glands     </t>
  </si>
  <si>
    <t xml:space="preserve">Vein x-ray neck               </t>
  </si>
  <si>
    <t xml:space="preserve">Vein x-ray skull              </t>
  </si>
  <si>
    <t xml:space="preserve">Vein x-ray skull epidural     </t>
  </si>
  <si>
    <t xml:space="preserve">Vein x-ray eye socket         </t>
  </si>
  <si>
    <t xml:space="preserve">Vein x-ray liver w/hemodynam  </t>
  </si>
  <si>
    <t xml:space="preserve">Vein x-ray liver w/o hemodyn  </t>
  </si>
  <si>
    <t xml:space="preserve">Vein x-ray liver              </t>
  </si>
  <si>
    <t xml:space="preserve">Venous sampling by catheter   </t>
  </si>
  <si>
    <t xml:space="preserve">X-rays transcath therapy      </t>
  </si>
  <si>
    <t xml:space="preserve">Follow-up angiography         </t>
  </si>
  <si>
    <t xml:space="preserve">Remove cva device obstruct    </t>
  </si>
  <si>
    <t xml:space="preserve">Remove cva lumen obstruct     </t>
  </si>
  <si>
    <t xml:space="preserve">Xray endovasc thor ao repr    </t>
  </si>
  <si>
    <t xml:space="preserve">Xray place prox ext thor ao   </t>
  </si>
  <si>
    <t xml:space="preserve">Xray place dist ext thor ao   </t>
  </si>
  <si>
    <t xml:space="preserve">Repair arterial blockage      </t>
  </si>
  <si>
    <t xml:space="preserve">Repair artery blockage each   </t>
  </si>
  <si>
    <t xml:space="preserve">Vascular biopsy               </t>
  </si>
  <si>
    <t xml:space="preserve">Repair venous blockage        </t>
  </si>
  <si>
    <t xml:space="preserve">Xray control catheter change  </t>
  </si>
  <si>
    <t xml:space="preserve">Abscess drainage under x-ray  </t>
  </si>
  <si>
    <t xml:space="preserve">Fluoroscope examination       </t>
  </si>
  <si>
    <t xml:space="preserve">Fluoroscope exam extensive    </t>
  </si>
  <si>
    <t xml:space="preserve">X-ray nose to rectum          </t>
  </si>
  <si>
    <t xml:space="preserve">X-ray exam of fistula         </t>
  </si>
  <si>
    <t xml:space="preserve">X-ray exam breast specimen    </t>
  </si>
  <si>
    <t xml:space="preserve">X-ray exam of body section    </t>
  </si>
  <si>
    <t xml:space="preserve">Complex body section x-ray    </t>
  </si>
  <si>
    <t xml:space="preserve">Complex body section x-rays   </t>
  </si>
  <si>
    <t xml:space="preserve">Cine/video x-rays             </t>
  </si>
  <si>
    <t xml:space="preserve">Cine/video x-rays add-on      </t>
  </si>
  <si>
    <t xml:space="preserve">3d render w/intrp postproces  </t>
  </si>
  <si>
    <t xml:space="preserve">Cat scan follow-up study      </t>
  </si>
  <si>
    <t xml:space="preserve">Echo exam of head             </t>
  </si>
  <si>
    <t xml:space="preserve">Ophth us b &amp; quant a          </t>
  </si>
  <si>
    <t xml:space="preserve">Ophth us quant a only         </t>
  </si>
  <si>
    <t xml:space="preserve">Ophth us b w/non-quant a      </t>
  </si>
  <si>
    <t xml:space="preserve">Echo exam of eye water bath   </t>
  </si>
  <si>
    <t xml:space="preserve">Echo exam of eye thickness    </t>
  </si>
  <si>
    <t xml:space="preserve">Echo exam of eye              </t>
  </si>
  <si>
    <t xml:space="preserve">Us exam of head and neck      </t>
  </si>
  <si>
    <t xml:space="preserve">Us exam chest                 </t>
  </si>
  <si>
    <t xml:space="preserve">Ultrasound breast complete    </t>
  </si>
  <si>
    <t xml:space="preserve">Ultrasound breast limited     </t>
  </si>
  <si>
    <t xml:space="preserve">Us exam abdom complete        </t>
  </si>
  <si>
    <t xml:space="preserve">Echo exam of abdomen          </t>
  </si>
  <si>
    <t xml:space="preserve">Us exam abdo back wall comp   </t>
  </si>
  <si>
    <t xml:space="preserve">Us exam abdo back wall lim    </t>
  </si>
  <si>
    <t xml:space="preserve">Us exam k transpl w/doppler   </t>
  </si>
  <si>
    <t xml:space="preserve">Us exam spinal canal          </t>
  </si>
  <si>
    <t xml:space="preserve">Ob us &lt; 14 wks single fetus   </t>
  </si>
  <si>
    <t xml:space="preserve">Ob us &lt; 14 wks addl fetus     </t>
  </si>
  <si>
    <t xml:space="preserve">Ob us &gt;/= 14 wks sngl fetus   </t>
  </si>
  <si>
    <t xml:space="preserve">Ob us &gt;/= 14 wks addl fetus   </t>
  </si>
  <si>
    <t xml:space="preserve">Ob us detailed sngl fetus     </t>
  </si>
  <si>
    <t xml:space="preserve">Ob us detailed addl fetus     </t>
  </si>
  <si>
    <t xml:space="preserve">Ob us nuchal meas 1 gest      </t>
  </si>
  <si>
    <t xml:space="preserve">Ob us nuchal meas add-on      </t>
  </si>
  <si>
    <t xml:space="preserve">Ob us limited fetus(s)        </t>
  </si>
  <si>
    <t xml:space="preserve">Ob us follow-up per fetus     </t>
  </si>
  <si>
    <t xml:space="preserve">Transvaginal us obstetric     </t>
  </si>
  <si>
    <t xml:space="preserve">Fetal biophys profile w/nst   </t>
  </si>
  <si>
    <t xml:space="preserve">Fetal biophys profil w/o nst  </t>
  </si>
  <si>
    <t xml:space="preserve">Umbilical artery echo         </t>
  </si>
  <si>
    <t xml:space="preserve">Middle cerebral artery echo   </t>
  </si>
  <si>
    <t xml:space="preserve">Echo exam of fetal heart      </t>
  </si>
  <si>
    <t xml:space="preserve">Transvaginal us non-ob        </t>
  </si>
  <si>
    <t xml:space="preserve">Echo exam uterus              </t>
  </si>
  <si>
    <t xml:space="preserve">Us exam pelvic complete       </t>
  </si>
  <si>
    <t xml:space="preserve">Us exam pelvic limited        </t>
  </si>
  <si>
    <t xml:space="preserve">Us exam scrotum               </t>
  </si>
  <si>
    <t xml:space="preserve">Us transrectal                </t>
  </si>
  <si>
    <t xml:space="preserve">Echograp trans r pros study   </t>
  </si>
  <si>
    <t xml:space="preserve">Us xtr non-vasc complete      </t>
  </si>
  <si>
    <t xml:space="preserve">Us xtr non-vasc lmtd          </t>
  </si>
  <si>
    <t xml:space="preserve">Us exam infant hips dynamic   </t>
  </si>
  <si>
    <t xml:space="preserve">Us exam infant hips static    </t>
  </si>
  <si>
    <t xml:space="preserve">Echo guide cardiocentesis     </t>
  </si>
  <si>
    <t xml:space="preserve">Echo guide for heart biopsy   </t>
  </si>
  <si>
    <t xml:space="preserve">Echo guide for artery repair  </t>
  </si>
  <si>
    <t xml:space="preserve">Us guide vascular access      </t>
  </si>
  <si>
    <t xml:space="preserve">Us guide tissue ablation      </t>
  </si>
  <si>
    <t xml:space="preserve">Echo guide for transfusion    </t>
  </si>
  <si>
    <t xml:space="preserve">Echo guide for biopsy         </t>
  </si>
  <si>
    <t xml:space="preserve">Echo guide villus sampling    </t>
  </si>
  <si>
    <t xml:space="preserve">Echo guide for amniocentesis  </t>
  </si>
  <si>
    <t xml:space="preserve">Echo guide ova aspiration     </t>
  </si>
  <si>
    <t xml:space="preserve">Echo guidance radiotherapy    </t>
  </si>
  <si>
    <t xml:space="preserve">Ultrasound exam follow-up     </t>
  </si>
  <si>
    <t xml:space="preserve">Gi endoscopic ultrasound      </t>
  </si>
  <si>
    <t xml:space="preserve">Us bone density measure       </t>
  </si>
  <si>
    <t xml:space="preserve">Us guide intraop              </t>
  </si>
  <si>
    <t xml:space="preserve">Set radiation therapy field   </t>
  </si>
  <si>
    <t xml:space="preserve">Respirator motion mgmt simul  </t>
  </si>
  <si>
    <t xml:space="preserve">3-d radiotherapy plan         </t>
  </si>
  <si>
    <t xml:space="preserve">Radiation therapy dose plan   </t>
  </si>
  <si>
    <t xml:space="preserve">Radiotherapy dose plan imrt   </t>
  </si>
  <si>
    <t xml:space="preserve">Telethx isodose plan simple   </t>
  </si>
  <si>
    <t xml:space="preserve">Telethx isodose plan cplx     </t>
  </si>
  <si>
    <t xml:space="preserve">Brachytx isodose plan simple  </t>
  </si>
  <si>
    <t xml:space="preserve">Brachytx isodose intermed     </t>
  </si>
  <si>
    <t xml:space="preserve">Brachytx isodose complex      </t>
  </si>
  <si>
    <t xml:space="preserve">Special teletx port plan      </t>
  </si>
  <si>
    <t xml:space="preserve">Special radiation dosimetry   </t>
  </si>
  <si>
    <t xml:space="preserve">Radiation treatment aid(s)    </t>
  </si>
  <si>
    <t xml:space="preserve">Radiation physics consult     </t>
  </si>
  <si>
    <t xml:space="preserve">Design mlc device for imrt    </t>
  </si>
  <si>
    <t xml:space="preserve">Srs linear based              </t>
  </si>
  <si>
    <t xml:space="preserve">Sbrt delivery                 </t>
  </si>
  <si>
    <t xml:space="preserve">Radiation treatment delivery  </t>
  </si>
  <si>
    <t xml:space="preserve">Radiology port images(s)      </t>
  </si>
  <si>
    <t xml:space="preserve">Radiation tx management x5    </t>
  </si>
  <si>
    <t xml:space="preserve">Radiation therapy management  </t>
  </si>
  <si>
    <t xml:space="preserve">Stereotactic radiation trmt   </t>
  </si>
  <si>
    <t xml:space="preserve">Sbrt management               </t>
  </si>
  <si>
    <t xml:space="preserve">Io radiation tx management    </t>
  </si>
  <si>
    <t xml:space="preserve">Special radiation treatment   </t>
  </si>
  <si>
    <t xml:space="preserve">Hyperthermia treatment        </t>
  </si>
  <si>
    <t xml:space="preserve">Infuse radioactive materials  </t>
  </si>
  <si>
    <t xml:space="preserve">Apply intrcav radiat simple   </t>
  </si>
  <si>
    <t xml:space="preserve">Apply intrcav radiat interm   </t>
  </si>
  <si>
    <t xml:space="preserve">Apply intrcav radiat compl    </t>
  </si>
  <si>
    <t xml:space="preserve">Hdr rdncl skn surf brachytx   </t>
  </si>
  <si>
    <t xml:space="preserve">Hdr rdncl ntrstl/icav brchtx  </t>
  </si>
  <si>
    <t xml:space="preserve">Apply interstit radiat compl  </t>
  </si>
  <si>
    <t xml:space="preserve">Apply surf ldr radionuclide   </t>
  </si>
  <si>
    <t xml:space="preserve">Radiation handling            </t>
  </si>
  <si>
    <t xml:space="preserve">Fluoroguide for vein device   </t>
  </si>
  <si>
    <t xml:space="preserve">Needle localization by xray   </t>
  </si>
  <si>
    <t xml:space="preserve">Fluoroguide for spine inject  </t>
  </si>
  <si>
    <t xml:space="preserve">Ct scan for localization      </t>
  </si>
  <si>
    <t xml:space="preserve">Ct scan for needle biopsy     </t>
  </si>
  <si>
    <t xml:space="preserve">Ct guide for tissue ablation  </t>
  </si>
  <si>
    <t xml:space="preserve">Ct scan for therapy guide     </t>
  </si>
  <si>
    <t xml:space="preserve">Mr guidance for needle place  </t>
  </si>
  <si>
    <t xml:space="preserve">Mri for tissue ablation       </t>
  </si>
  <si>
    <t xml:space="preserve">Computer dx mammogram add-on  </t>
  </si>
  <si>
    <t xml:space="preserve">Comp screen mammogram add-on  </t>
  </si>
  <si>
    <t xml:space="preserve">X-ray of mammary duct         </t>
  </si>
  <si>
    <t xml:space="preserve">X-ray of mammary ducts        </t>
  </si>
  <si>
    <t xml:space="preserve">Mammogram one breast          </t>
  </si>
  <si>
    <t xml:space="preserve">Mammogram both breasts        </t>
  </si>
  <si>
    <t xml:space="preserve">Mammogram screening           </t>
  </si>
  <si>
    <t xml:space="preserve">Mri one breast                </t>
  </si>
  <si>
    <t xml:space="preserve">Mri both breasts              </t>
  </si>
  <si>
    <t xml:space="preserve">Breast tomosynthesis bi       </t>
  </si>
  <si>
    <t xml:space="preserve">X-ray stress view             </t>
  </si>
  <si>
    <t xml:space="preserve">X-rays for bone age           </t>
  </si>
  <si>
    <t xml:space="preserve">X-rays bone length studies    </t>
  </si>
  <si>
    <t xml:space="preserve">X-rays bone survey limited    </t>
  </si>
  <si>
    <t xml:space="preserve">X-rays bone survey complete   </t>
  </si>
  <si>
    <t xml:space="preserve">X-rays bone survey infant     </t>
  </si>
  <si>
    <t xml:space="preserve">Joint survey single view      </t>
  </si>
  <si>
    <t xml:space="preserve">Ct bone density axial         </t>
  </si>
  <si>
    <t xml:space="preserve">Dxa bone density axial        </t>
  </si>
  <si>
    <t xml:space="preserve">Dxa bone density/peripheral   </t>
  </si>
  <si>
    <t xml:space="preserve">Magnetic image bone marrow    </t>
  </si>
  <si>
    <t xml:space="preserve">Dxa bone density study        </t>
  </si>
  <si>
    <t xml:space="preserve">Fracture assessment via dxa   </t>
  </si>
  <si>
    <t xml:space="preserve">Radiation therapy planning    </t>
  </si>
  <si>
    <t xml:space="preserve">Thyroid uptake measurement    </t>
  </si>
  <si>
    <t xml:space="preserve">Thyroid imaging w/blood flow  </t>
  </si>
  <si>
    <t xml:space="preserve">Thyroid met imaging           </t>
  </si>
  <si>
    <t xml:space="preserve">Thyroid met imaging/studies   </t>
  </si>
  <si>
    <t xml:space="preserve">Thyroid met imaging body      </t>
  </si>
  <si>
    <t xml:space="preserve">Thyroid met uptake            </t>
  </si>
  <si>
    <t xml:space="preserve">Parathyroid planar imaging    </t>
  </si>
  <si>
    <t xml:space="preserve">Parathyrd planar w/wo subtrj  </t>
  </si>
  <si>
    <t xml:space="preserve">Parathyrd planar w/spect&amp;ct   </t>
  </si>
  <si>
    <t xml:space="preserve">Adrenal cortex &amp; medulla img  </t>
  </si>
  <si>
    <t xml:space="preserve">Bone marrow imaging ltd       </t>
  </si>
  <si>
    <t xml:space="preserve">Bone marrow imaging mult      </t>
  </si>
  <si>
    <t xml:space="preserve">Bone marrow imaging body      </t>
  </si>
  <si>
    <t xml:space="preserve">Plasma volume single          </t>
  </si>
  <si>
    <t xml:space="preserve">Plasma volume multiple        </t>
  </si>
  <si>
    <t xml:space="preserve">Red cell mass single          </t>
  </si>
  <si>
    <t xml:space="preserve">Red cell mass multiple        </t>
  </si>
  <si>
    <t xml:space="preserve">Blood volume                  </t>
  </si>
  <si>
    <t xml:space="preserve">Red cell survival study       </t>
  </si>
  <si>
    <t xml:space="preserve">Red cell survival kinetics    </t>
  </si>
  <si>
    <t xml:space="preserve">Red cell sequestration        </t>
  </si>
  <si>
    <t xml:space="preserve">Spleen imaging                </t>
  </si>
  <si>
    <t xml:space="preserve">Platelet survival             </t>
  </si>
  <si>
    <t xml:space="preserve">Lymph system imaging          </t>
  </si>
  <si>
    <t xml:space="preserve">Liver imaging                 </t>
  </si>
  <si>
    <t xml:space="preserve">Liver imaging with flow       </t>
  </si>
  <si>
    <t xml:space="preserve">Liver imaging (3d)            </t>
  </si>
  <si>
    <t xml:space="preserve">Liver image (3d) with flow    </t>
  </si>
  <si>
    <t xml:space="preserve">Liver and spleen imaging      </t>
  </si>
  <si>
    <t xml:space="preserve">Liver &amp; spleen image/flow     </t>
  </si>
  <si>
    <t xml:space="preserve">Hepatobiliary system imaging  </t>
  </si>
  <si>
    <t xml:space="preserve">Hepatobil syst image w/drug   </t>
  </si>
  <si>
    <t xml:space="preserve">Salivary gland imaging        </t>
  </si>
  <si>
    <t xml:space="preserve">Serial salivary imaging       </t>
  </si>
  <si>
    <t xml:space="preserve">Salivary gland function exam  </t>
  </si>
  <si>
    <t xml:space="preserve">Esophageal motility study     </t>
  </si>
  <si>
    <t xml:space="preserve">Gastric mucosa imaging        </t>
  </si>
  <si>
    <t xml:space="preserve">Gastroesophageal reflux exam  </t>
  </si>
  <si>
    <t xml:space="preserve">Gastric emptying imag study   </t>
  </si>
  <si>
    <t xml:space="preserve">Vit b-12 absorption exam      </t>
  </si>
  <si>
    <t xml:space="preserve">Vit b-12 absrp exam int fac   </t>
  </si>
  <si>
    <t xml:space="preserve">Vit b-12 absorp combined      </t>
  </si>
  <si>
    <t xml:space="preserve">Acute gi blood loss imaging   </t>
  </si>
  <si>
    <t xml:space="preserve">Gi protein loss exam          </t>
  </si>
  <si>
    <t xml:space="preserve">Meckels divert exam           </t>
  </si>
  <si>
    <t xml:space="preserve">Leveen/shunt patency exam     </t>
  </si>
  <si>
    <t xml:space="preserve">Bone imaging limited area     </t>
  </si>
  <si>
    <t xml:space="preserve">Bone imaging multiple areas   </t>
  </si>
  <si>
    <t xml:space="preserve">Bone imaging whole body       </t>
  </si>
  <si>
    <t xml:space="preserve">Bone imaging 3 phase          </t>
  </si>
  <si>
    <t xml:space="preserve">Bone imaging (3d)             </t>
  </si>
  <si>
    <t xml:space="preserve">Non-imaging heart function    </t>
  </si>
  <si>
    <t xml:space="preserve">Cardiac shunt imaging         </t>
  </si>
  <si>
    <t xml:space="preserve">Vascular flow imaging         </t>
  </si>
  <si>
    <t xml:space="preserve">Ht muscle image spect sing    </t>
  </si>
  <si>
    <t xml:space="preserve">Ht muscle image spect mult    </t>
  </si>
  <si>
    <t xml:space="preserve">Ht muscle image planar sing   </t>
  </si>
  <si>
    <t xml:space="preserve">Ht musc image planar mult     </t>
  </si>
  <si>
    <t xml:space="preserve">Acute venous thrombus image   </t>
  </si>
  <si>
    <t xml:space="preserve">Venous thrombosis imaging     </t>
  </si>
  <si>
    <t xml:space="preserve">Ven thrombosis images bilat   </t>
  </si>
  <si>
    <t xml:space="preserve">Heart muscle imaging (pet)    </t>
  </si>
  <si>
    <t xml:space="preserve">Heart infarct image           </t>
  </si>
  <si>
    <t xml:space="preserve">Heart infarct image (ef)      </t>
  </si>
  <si>
    <t xml:space="preserve">Heart infarct image (3d)      </t>
  </si>
  <si>
    <t xml:space="preserve">Gated heart planar single     </t>
  </si>
  <si>
    <t xml:space="preserve">Gated heart multiple          </t>
  </si>
  <si>
    <t xml:space="preserve">Heart first pass single       </t>
  </si>
  <si>
    <t xml:space="preserve">Heart first pass multiple     </t>
  </si>
  <si>
    <t xml:space="preserve">Heart image (pet) single      </t>
  </si>
  <si>
    <t xml:space="preserve">Heart image (pet) multiple    </t>
  </si>
  <si>
    <t xml:space="preserve">Heart image spect             </t>
  </si>
  <si>
    <t xml:space="preserve">Heart first pass add-on       </t>
  </si>
  <si>
    <t xml:space="preserve">Lung ventilation imaging      </t>
  </si>
  <si>
    <t xml:space="preserve">Lung perfusion imaging        </t>
  </si>
  <si>
    <t xml:space="preserve">Lung ventilat&amp;perfus imaging  </t>
  </si>
  <si>
    <t xml:space="preserve">Lung perfusion differential   </t>
  </si>
  <si>
    <t xml:space="preserve">Lung perf&amp;ventilat diferentl  </t>
  </si>
  <si>
    <t xml:space="preserve">Brain image &lt; 4 views         </t>
  </si>
  <si>
    <t xml:space="preserve">Brain image w/flow &lt; 4 views  </t>
  </si>
  <si>
    <t xml:space="preserve">Brain image 4+ views          </t>
  </si>
  <si>
    <t xml:space="preserve">Brain image w/flow 4 + views  </t>
  </si>
  <si>
    <t xml:space="preserve">Brain imaging (3d)            </t>
  </si>
  <si>
    <t xml:space="preserve">Brain imaging (pet)           </t>
  </si>
  <si>
    <t xml:space="preserve">Brain flow imaging only       </t>
  </si>
  <si>
    <t xml:space="preserve">Cerebrospinal fluid scan      </t>
  </si>
  <si>
    <t xml:space="preserve">Csf ventriculography          </t>
  </si>
  <si>
    <t xml:space="preserve">Csf shunt evaluation          </t>
  </si>
  <si>
    <t xml:space="preserve">Csf leakage imaging           </t>
  </si>
  <si>
    <t xml:space="preserve">Nuclear exam of tear flow     </t>
  </si>
  <si>
    <t xml:space="preserve">Kidney imaging morphol        </t>
  </si>
  <si>
    <t xml:space="preserve">Kidney imaging with flow      </t>
  </si>
  <si>
    <t xml:space="preserve">K flow/funct image w/o drug   </t>
  </si>
  <si>
    <t xml:space="preserve">K flow/funct image w/drug     </t>
  </si>
  <si>
    <t xml:space="preserve">K flow/funct image multiple   </t>
  </si>
  <si>
    <t xml:space="preserve">Kidney imaging (3d)           </t>
  </si>
  <si>
    <t xml:space="preserve">Kidney function study         </t>
  </si>
  <si>
    <t xml:space="preserve">Urinary bladder retention     </t>
  </si>
  <si>
    <t xml:space="preserve">Ureteral reflux study         </t>
  </si>
  <si>
    <t xml:space="preserve">Testicular imaging w/flow     </t>
  </si>
  <si>
    <t xml:space="preserve">Tumor imaging limited area    </t>
  </si>
  <si>
    <t xml:space="preserve">Tumor imaging mult areas      </t>
  </si>
  <si>
    <t xml:space="preserve">Tumor imaging whole body      </t>
  </si>
  <si>
    <t xml:space="preserve">Tumor imaging (3d)            </t>
  </si>
  <si>
    <t xml:space="preserve">Abscess imaging ltd area      </t>
  </si>
  <si>
    <t xml:space="preserve">Abscess imaging whole body    </t>
  </si>
  <si>
    <t xml:space="preserve">Nuclear localization/abscess  </t>
  </si>
  <si>
    <t xml:space="preserve">Iv inj ra drug dx study       </t>
  </si>
  <si>
    <t xml:space="preserve">Pet image ltd area            </t>
  </si>
  <si>
    <t xml:space="preserve">Pet image skull-thigh         </t>
  </si>
  <si>
    <t xml:space="preserve">Pet image full body           </t>
  </si>
  <si>
    <t xml:space="preserve">Pet image w/ct lmtd           </t>
  </si>
  <si>
    <t xml:space="preserve">Pet image w/ct skull-thigh    </t>
  </si>
  <si>
    <t xml:space="preserve">Pet image w/ct full body      </t>
  </si>
  <si>
    <t xml:space="preserve">Nuclear rx oral admin         </t>
  </si>
  <si>
    <t xml:space="preserve">Nuclear rx iv admin           </t>
  </si>
  <si>
    <t xml:space="preserve">Nuclear rx intracav admin     </t>
  </si>
  <si>
    <t xml:space="preserve">Nuclr rx interstit colloid    </t>
  </si>
  <si>
    <t xml:space="preserve">Hematopoietic nuclear tx      </t>
  </si>
  <si>
    <t xml:space="preserve">Nuclear rx intra-articular    </t>
  </si>
  <si>
    <t xml:space="preserve">Nuclear rx intra-arterial     </t>
  </si>
  <si>
    <t xml:space="preserve">Psytx complex interactive     </t>
  </si>
  <si>
    <t xml:space="preserve">Psych diagnostic evaluation   </t>
  </si>
  <si>
    <t xml:space="preserve">Psych diag eval w/med srvcs   </t>
  </si>
  <si>
    <t xml:space="preserve">Psytx pt&amp;/family 30 minutes   </t>
  </si>
  <si>
    <t xml:space="preserve">Psytx pt&amp;/fam w/e&amp;m 30 min    </t>
  </si>
  <si>
    <t xml:space="preserve">Psytx pt&amp;/family 45 minutes   </t>
  </si>
  <si>
    <t xml:space="preserve">Psytx pt&amp;/fam w/e&amp;m 45 min    </t>
  </si>
  <si>
    <t xml:space="preserve">Psytx pt&amp;/family 60 minutes   </t>
  </si>
  <si>
    <t xml:space="preserve">Psytx pt&amp;/fam w/e&amp;m 60 min    </t>
  </si>
  <si>
    <t xml:space="preserve">Psytx crisis initial 60 min   </t>
  </si>
  <si>
    <t xml:space="preserve">Psytx crisis ea addl 30 min   </t>
  </si>
  <si>
    <t xml:space="preserve">Psychoanalysis                </t>
  </si>
  <si>
    <t xml:space="preserve">Family psytx w/o patient      </t>
  </si>
  <si>
    <t xml:space="preserve">Family psytx w/patient        </t>
  </si>
  <si>
    <t xml:space="preserve">Multiple family group psytx   </t>
  </si>
  <si>
    <t xml:space="preserve">Group psychotherapy           </t>
  </si>
  <si>
    <t xml:space="preserve">Narcosynthesis                </t>
  </si>
  <si>
    <t xml:space="preserve">Electroconvulsive therapy     </t>
  </si>
  <si>
    <t xml:space="preserve">Hypnotherapy                  </t>
  </si>
  <si>
    <t xml:space="preserve">Im admin 1st/only component   </t>
  </si>
  <si>
    <t xml:space="preserve">Im admin each addl component  </t>
  </si>
  <si>
    <t xml:space="preserve">Immunization admin            </t>
  </si>
  <si>
    <t xml:space="preserve">Immunization admin each add   </t>
  </si>
  <si>
    <t xml:space="preserve">Immune admin oral/nasal       </t>
  </si>
  <si>
    <t xml:space="preserve">Immune admin oral/nasal addl  </t>
  </si>
  <si>
    <t xml:space="preserve">Biofeedback train any meth    </t>
  </si>
  <si>
    <t xml:space="preserve">Biofeedback peri/uro/rectal   </t>
  </si>
  <si>
    <t xml:space="preserve">Hemodialysis one evaluation   </t>
  </si>
  <si>
    <t xml:space="preserve">Hemodialysis repeated eval    </t>
  </si>
  <si>
    <t xml:space="preserve">Dialysis one evaluation       </t>
  </si>
  <si>
    <t xml:space="preserve">Dialysis repeated eval        </t>
  </si>
  <si>
    <t xml:space="preserve">Esrd serv 4 visits p mo &lt;2yr  </t>
  </si>
  <si>
    <t xml:space="preserve">Esrd serv 4 vsts p mo 2-11    </t>
  </si>
  <si>
    <t xml:space="preserve">Esrd srv 2-3 vsts p mo 2-11   </t>
  </si>
  <si>
    <t xml:space="preserve">Esrd srv 1 visit p mo 2-11    </t>
  </si>
  <si>
    <t xml:space="preserve">Esrd srv 4 vsts p mo 12-19    </t>
  </si>
  <si>
    <t xml:space="preserve">Esrd srv 2-3 vsts p mo 12-19  </t>
  </si>
  <si>
    <t xml:space="preserve">Esrd serv 1 vst p mo 12-19    </t>
  </si>
  <si>
    <t xml:space="preserve">Esrd srv 4 visits p mo 20+    </t>
  </si>
  <si>
    <t xml:space="preserve">Esrd srv 2-3 vsts p mo 20+    </t>
  </si>
  <si>
    <t xml:space="preserve">Esrd serv 1 visit p mo 20+    </t>
  </si>
  <si>
    <t xml:space="preserve">Esrd home pt serv p mo &lt;2yrs  </t>
  </si>
  <si>
    <t xml:space="preserve">Esrd home pt serv p mo 2-11   </t>
  </si>
  <si>
    <t xml:space="preserve">Esrd home pt serv p mo 12-19  </t>
  </si>
  <si>
    <t xml:space="preserve">Esrd home pt serv p mo 20+    </t>
  </si>
  <si>
    <t xml:space="preserve">Esrd home pt serv p day &lt;2    </t>
  </si>
  <si>
    <t xml:space="preserve">Esrd home pt srv p day 2-11   </t>
  </si>
  <si>
    <t xml:space="preserve">Esrd home pt srv p day 12-19  </t>
  </si>
  <si>
    <t xml:space="preserve">Esrd home pt serv p day 20+   </t>
  </si>
  <si>
    <t xml:space="preserve">Hemoperfusion                 </t>
  </si>
  <si>
    <t xml:space="preserve">Esophagus motility study      </t>
  </si>
  <si>
    <t xml:space="preserve">Esophgl motil w/stim/perfus   </t>
  </si>
  <si>
    <t xml:space="preserve">Gastric motility studies      </t>
  </si>
  <si>
    <t xml:space="preserve">Duodenal motility study       </t>
  </si>
  <si>
    <t xml:space="preserve">Acid perfusion of esophagus   </t>
  </si>
  <si>
    <t xml:space="preserve">Gastroesophageal reflux test  </t>
  </si>
  <si>
    <t xml:space="preserve">G-esoph reflx tst w/electrod  </t>
  </si>
  <si>
    <t xml:space="preserve">Esoph imped function test     </t>
  </si>
  <si>
    <t xml:space="preserve">Esoph imped funct test &gt; 1hr  </t>
  </si>
  <si>
    <t xml:space="preserve">Esoph balloon distension tst  </t>
  </si>
  <si>
    <t xml:space="preserve">Breath hydrogen/methane test  </t>
  </si>
  <si>
    <t xml:space="preserve">Gi tract capsule endoscopy    </t>
  </si>
  <si>
    <t xml:space="preserve">Esophageal capsule endoscopy  </t>
  </si>
  <si>
    <t xml:space="preserve">Gi wireless capsule measure   </t>
  </si>
  <si>
    <t xml:space="preserve">Colon motility 6 hr study     </t>
  </si>
  <si>
    <t xml:space="preserve">Rectal sensation test         </t>
  </si>
  <si>
    <t xml:space="preserve">Anal pressure record          </t>
  </si>
  <si>
    <t xml:space="preserve">Electrogastrography           </t>
  </si>
  <si>
    <t xml:space="preserve">Electrogastrography w/test    </t>
  </si>
  <si>
    <t xml:space="preserve">Liver elastography            </t>
  </si>
  <si>
    <t xml:space="preserve">Eye exam new patient          </t>
  </si>
  <si>
    <t xml:space="preserve">Eye exam establish patient    </t>
  </si>
  <si>
    <t xml:space="preserve">Eye exam&amp;tx estab pt 1/&gt;vst   </t>
  </si>
  <si>
    <t xml:space="preserve">New eye exam &amp; treatment      </t>
  </si>
  <si>
    <t xml:space="preserve">Eye exam &amp; treatment          </t>
  </si>
  <si>
    <t xml:space="preserve">Special eye evaluation        </t>
  </si>
  <si>
    <t xml:space="preserve">Corneal topography            </t>
  </si>
  <si>
    <t xml:space="preserve">Orthoptic/pleoptic training   </t>
  </si>
  <si>
    <t xml:space="preserve">Contact lens fitting for tx   </t>
  </si>
  <si>
    <t xml:space="preserve">Fit contac lens for managmnt  </t>
  </si>
  <si>
    <t xml:space="preserve">Visual field examination(s)   </t>
  </si>
  <si>
    <t xml:space="preserve">Serial tonometry exam(s)      </t>
  </si>
  <si>
    <t xml:space="preserve">Cmptr ophth dx img ant segmt  </t>
  </si>
  <si>
    <t xml:space="preserve">Cmptr ophth img optic nerve   </t>
  </si>
  <si>
    <t xml:space="preserve">Cptr ophth dx img post segmt  </t>
  </si>
  <si>
    <t xml:space="preserve">Ophthalmic biometry           </t>
  </si>
  <si>
    <t xml:space="preserve">Glaucoma provocative tests    </t>
  </si>
  <si>
    <t xml:space="preserve">Corneal hysteresis deter      </t>
  </si>
  <si>
    <t xml:space="preserve">Special eye exam initial      </t>
  </si>
  <si>
    <t xml:space="preserve">Special eye exam subsequent   </t>
  </si>
  <si>
    <t xml:space="preserve">Remote dx retinal imaging     </t>
  </si>
  <si>
    <t xml:space="preserve">Remote retinal imaging mgmt   </t>
  </si>
  <si>
    <t xml:space="preserve">Eye exam with photos          </t>
  </si>
  <si>
    <t xml:space="preserve">Icg angiography               </t>
  </si>
  <si>
    <t xml:space="preserve">Ophthalmoscopy/dynamometry    </t>
  </si>
  <si>
    <t xml:space="preserve">Eye muscle evaluation         </t>
  </si>
  <si>
    <t xml:space="preserve">Electro-oculography           </t>
  </si>
  <si>
    <t xml:space="preserve">Electroretinography           </t>
  </si>
  <si>
    <t xml:space="preserve">Color vision examination      </t>
  </si>
  <si>
    <t xml:space="preserve">Dark adaptation eye exam      </t>
  </si>
  <si>
    <t xml:space="preserve">Eye photography               </t>
  </si>
  <si>
    <t xml:space="preserve">Internal eye photography      </t>
  </si>
  <si>
    <t xml:space="preserve">Contact lens fitting          </t>
  </si>
  <si>
    <t xml:space="preserve">Rx cntact lens aphakia 1 eye  </t>
  </si>
  <si>
    <t xml:space="preserve">Rx cntact lens aphakia 2 eye  </t>
  </si>
  <si>
    <t xml:space="preserve">Rx corneoscleral cntact lens  </t>
  </si>
  <si>
    <t xml:space="preserve">Modification of contact lens  </t>
  </si>
  <si>
    <t xml:space="preserve">Replacement of contact lens   </t>
  </si>
  <si>
    <t xml:space="preserve">Ear and throat examination    </t>
  </si>
  <si>
    <t xml:space="preserve">Ear microscopy examination    </t>
  </si>
  <si>
    <t xml:space="preserve">Speech/hearing therapy        </t>
  </si>
  <si>
    <t xml:space="preserve">Nasopharyngoscopy             </t>
  </si>
  <si>
    <t xml:space="preserve">Nasal function studies        </t>
  </si>
  <si>
    <t xml:space="preserve">Facial nerve function test    </t>
  </si>
  <si>
    <t xml:space="preserve">Laryngeal function studies    </t>
  </si>
  <si>
    <t xml:space="preserve">Evaluation of speech fluency  </t>
  </si>
  <si>
    <t xml:space="preserve">Evaluate speech production    </t>
  </si>
  <si>
    <t xml:space="preserve">Speech sound lang comprehen   </t>
  </si>
  <si>
    <t xml:space="preserve">Behavral qualit analys voice  </t>
  </si>
  <si>
    <t xml:space="preserve">Oral function therapy         </t>
  </si>
  <si>
    <t xml:space="preserve">Caloric vstblr test w/rec     </t>
  </si>
  <si>
    <t xml:space="preserve">Basic vestibular evaluation   </t>
  </si>
  <si>
    <t xml:space="preserve">Spontaneous nystagmus test    </t>
  </si>
  <si>
    <t xml:space="preserve">Positional nystagmus test     </t>
  </si>
  <si>
    <t xml:space="preserve">Optokinetic nystagmus test    </t>
  </si>
  <si>
    <t xml:space="preserve">Oscillating tracking test     </t>
  </si>
  <si>
    <t xml:space="preserve">Sinusoidal rotational test    </t>
  </si>
  <si>
    <t xml:space="preserve">Supplemental electrical test  </t>
  </si>
  <si>
    <t xml:space="preserve">Posturography                 </t>
  </si>
  <si>
    <t xml:space="preserve">Tympanometry &amp; reflex thresh  </t>
  </si>
  <si>
    <t xml:space="preserve">Pure tone audiometry air      </t>
  </si>
  <si>
    <t xml:space="preserve">Audiometry air &amp; bone         </t>
  </si>
  <si>
    <t xml:space="preserve">Speech threshold audiometry   </t>
  </si>
  <si>
    <t xml:space="preserve">Speech audiometry complete    </t>
  </si>
  <si>
    <t xml:space="preserve">Comprehensive hearing test    </t>
  </si>
  <si>
    <t xml:space="preserve">Bekesy audiometry diagnosis   </t>
  </si>
  <si>
    <t xml:space="preserve">Loudness balance test         </t>
  </si>
  <si>
    <t xml:space="preserve">Tone decay hearing test       </t>
  </si>
  <si>
    <t xml:space="preserve">Sisi hearing test             </t>
  </si>
  <si>
    <t xml:space="preserve">Stenger test pure tone        </t>
  </si>
  <si>
    <t xml:space="preserve">Tympanometry                  </t>
  </si>
  <si>
    <t xml:space="preserve">Acoustic refl threshold tst   </t>
  </si>
  <si>
    <t xml:space="preserve">Acoustic immitance testing    </t>
  </si>
  <si>
    <t xml:space="preserve">Filtered speech hearing test  </t>
  </si>
  <si>
    <t xml:space="preserve">Staggered spondaic word test  </t>
  </si>
  <si>
    <t xml:space="preserve">Sensorineural acuity test     </t>
  </si>
  <si>
    <t xml:space="preserve">Synthetic sentence test       </t>
  </si>
  <si>
    <t xml:space="preserve">Stenger test speech           </t>
  </si>
  <si>
    <t xml:space="preserve">Visual audiometry (vra)       </t>
  </si>
  <si>
    <t xml:space="preserve">Conditioning play audiometry  </t>
  </si>
  <si>
    <t xml:space="preserve">Select picture audiometry     </t>
  </si>
  <si>
    <t xml:space="preserve">Electrocochleography          </t>
  </si>
  <si>
    <t xml:space="preserve">Auditor evoke potent compre   </t>
  </si>
  <si>
    <t xml:space="preserve">Auditor evoke potent limit    </t>
  </si>
  <si>
    <t xml:space="preserve">Evoked auditory test limited  </t>
  </si>
  <si>
    <t xml:space="preserve">Evoked auditory tst complete  </t>
  </si>
  <si>
    <t xml:space="preserve">Ear protector evaluation      </t>
  </si>
  <si>
    <t xml:space="preserve">Oral speech device eval       </t>
  </si>
  <si>
    <t xml:space="preserve">Cochlear implt f/up exam &lt;7   </t>
  </si>
  <si>
    <t xml:space="preserve">Reprogram cochlear implt 7/&gt;  </t>
  </si>
  <si>
    <t xml:space="preserve">Cochlear implt f/up exam 7/&gt;  </t>
  </si>
  <si>
    <t xml:space="preserve">Ex for speech device rx 1hr   </t>
  </si>
  <si>
    <t xml:space="preserve">Ex for speech device rx addl  </t>
  </si>
  <si>
    <t xml:space="preserve">Use of speech device service  </t>
  </si>
  <si>
    <t xml:space="preserve">Evaluate swallowing function  </t>
  </si>
  <si>
    <t xml:space="preserve">Motion fluoroscopy/swallow    </t>
  </si>
  <si>
    <t xml:space="preserve">Endoscopy swallow tst (fees)  </t>
  </si>
  <si>
    <t xml:space="preserve">Laryngoscopic sensory test    </t>
  </si>
  <si>
    <t xml:space="preserve">Eval laryngoscopy sense tst   </t>
  </si>
  <si>
    <t xml:space="preserve">Fees w/laryngeal sense test   </t>
  </si>
  <si>
    <t xml:space="preserve">Interprt fees/laryngeal test  </t>
  </si>
  <si>
    <t xml:space="preserve">Auditory function 60 min      </t>
  </si>
  <si>
    <t xml:space="preserve">Auditory function + 15 min    </t>
  </si>
  <si>
    <t xml:space="preserve">Tinnitus assessment           </t>
  </si>
  <si>
    <t xml:space="preserve">Eval aud rehab status         </t>
  </si>
  <si>
    <t xml:space="preserve">Eval aud status rehab add-on  </t>
  </si>
  <si>
    <t xml:space="preserve">Aud brainstem implt programg  </t>
  </si>
  <si>
    <t xml:space="preserve">Prq cardiac angioplast 1 art  </t>
  </si>
  <si>
    <t xml:space="preserve">Prq card angio/athrect 1 art  </t>
  </si>
  <si>
    <t xml:space="preserve">Prq card stent w/angio 1 vsl  </t>
  </si>
  <si>
    <t xml:space="preserve">Prq card stent/ath/angio      </t>
  </si>
  <si>
    <t xml:space="preserve">Prq revasc byp graft 1 vsl    </t>
  </si>
  <si>
    <t xml:space="preserve">Prq card revasc mi 1 vsl      </t>
  </si>
  <si>
    <t xml:space="preserve">Prq card revasc chronic 1vsl  </t>
  </si>
  <si>
    <t xml:space="preserve">Heart/lung resuscitation cpr  </t>
  </si>
  <si>
    <t xml:space="preserve">Temporary external pacing     </t>
  </si>
  <si>
    <t xml:space="preserve">Cardioversion electric ext    </t>
  </si>
  <si>
    <t xml:space="preserve">Cardioversion electric int    </t>
  </si>
  <si>
    <t xml:space="preserve">Cardioassist internal         </t>
  </si>
  <si>
    <t xml:space="preserve">Cardioassist external         </t>
  </si>
  <si>
    <t xml:space="preserve">Prq coronary mech thrombect   </t>
  </si>
  <si>
    <t xml:space="preserve">Cath place cardio brachytx    </t>
  </si>
  <si>
    <t xml:space="preserve">Dissolve clot heart vessel    </t>
  </si>
  <si>
    <t xml:space="preserve">Intravasc us heart add-on     </t>
  </si>
  <si>
    <t xml:space="preserve">Revision of aortic valve      </t>
  </si>
  <si>
    <t xml:space="preserve">Revision of mitral valve      </t>
  </si>
  <si>
    <t xml:space="preserve">Revision of pulmonary valve   </t>
  </si>
  <si>
    <t xml:space="preserve">Pul art balloon repr percut   </t>
  </si>
  <si>
    <t xml:space="preserve">Electrocardiogram complete    </t>
  </si>
  <si>
    <t xml:space="preserve">Electrocardiogram tracing     </t>
  </si>
  <si>
    <t xml:space="preserve">Electrocardiogram report      </t>
  </si>
  <si>
    <t xml:space="preserve">Cardiovascular stress test    </t>
  </si>
  <si>
    <t xml:space="preserve">Cardiac drug stress test      </t>
  </si>
  <si>
    <t xml:space="preserve">Microvolt t-wave assess       </t>
  </si>
  <si>
    <t xml:space="preserve">Rhythm ecg with report        </t>
  </si>
  <si>
    <t xml:space="preserve">Rhythm ecg tracing            </t>
  </si>
  <si>
    <t xml:space="preserve">Rhythm ecg report             </t>
  </si>
  <si>
    <t xml:space="preserve">Art pressure waveform analys  </t>
  </si>
  <si>
    <t xml:space="preserve">Ecg monit/reprt up to 48 hrs  </t>
  </si>
  <si>
    <t xml:space="preserve">Remote 30 day ecg rev/report  </t>
  </si>
  <si>
    <t xml:space="preserve">Remote 30 day ecg tech supp   </t>
  </si>
  <si>
    <t xml:space="preserve">Prgrmg dev eval impltbl sys   </t>
  </si>
  <si>
    <t xml:space="preserve">Interrogate subq defib        </t>
  </si>
  <si>
    <t xml:space="preserve">Ecg record/review             </t>
  </si>
  <si>
    <t xml:space="preserve">Ecg/monitoring and analysis   </t>
  </si>
  <si>
    <t xml:space="preserve">Ecg/review interpret only     </t>
  </si>
  <si>
    <t xml:space="preserve">Ecg/signal-averaged           </t>
  </si>
  <si>
    <t xml:space="preserve">Pm device progr eval sngl     </t>
  </si>
  <si>
    <t xml:space="preserve">Pm device progr eval dual     </t>
  </si>
  <si>
    <t xml:space="preserve">Pm device progr eval multi    </t>
  </si>
  <si>
    <t xml:space="preserve">Prgrmg eval implantable dfb   </t>
  </si>
  <si>
    <t xml:space="preserve">Ilr device eval progr         </t>
  </si>
  <si>
    <t xml:space="preserve">Peri-px pacemaker device evl  </t>
  </si>
  <si>
    <t xml:space="preserve">Peri-px device eval &amp; prgr    </t>
  </si>
  <si>
    <t xml:space="preserve">Pm device eval in person      </t>
  </si>
  <si>
    <t xml:space="preserve">Interrog device eval heart    </t>
  </si>
  <si>
    <t xml:space="preserve">Icm device eval               </t>
  </si>
  <si>
    <t xml:space="preserve">Ilr device interrogate        </t>
  </si>
  <si>
    <t xml:space="preserve">Wcd device interrogate        </t>
  </si>
  <si>
    <t xml:space="preserve">Pm phone r-strip device eval  </t>
  </si>
  <si>
    <t xml:space="preserve">Pm device interrogate remote  </t>
  </si>
  <si>
    <t xml:space="preserve">Dev interrog remote 1/2/mlt   </t>
  </si>
  <si>
    <t xml:space="preserve">Pm/icd remote tech serv       </t>
  </si>
  <si>
    <t xml:space="preserve">Icm device interrogat remote  </t>
  </si>
  <si>
    <t xml:space="preserve">Ilr device interrogat remote  </t>
  </si>
  <si>
    <t xml:space="preserve">Echo transthoracic            </t>
  </si>
  <si>
    <t xml:space="preserve">Tte w/doppler complete        </t>
  </si>
  <si>
    <t xml:space="preserve">Tte w/o doppler complete      </t>
  </si>
  <si>
    <t xml:space="preserve">Tte f-up or lmtd              </t>
  </si>
  <si>
    <t xml:space="preserve">Echo transesophageal          </t>
  </si>
  <si>
    <t xml:space="preserve">Echo transesophageal intraop  </t>
  </si>
  <si>
    <t xml:space="preserve">Doppler echo exam heart       </t>
  </si>
  <si>
    <t xml:space="preserve">Doppler color flow add-on     </t>
  </si>
  <si>
    <t xml:space="preserve">Stress tte only               </t>
  </si>
  <si>
    <t xml:space="preserve">Stress tte complete           </t>
  </si>
  <si>
    <t xml:space="preserve">Admin ecg contrast agent      </t>
  </si>
  <si>
    <t xml:space="preserve">Echo transesophageal (tee)    </t>
  </si>
  <si>
    <t xml:space="preserve">Right heart cath              </t>
  </si>
  <si>
    <t xml:space="preserve">Left hrt cath w/ventrclgrphy  </t>
  </si>
  <si>
    <t xml:space="preserve">R&amp;l hrt cath w/ventriclgrphy  </t>
  </si>
  <si>
    <t xml:space="preserve">Coronary artery angio s&amp;i     </t>
  </si>
  <si>
    <t xml:space="preserve">Coronary art/grft angio s&amp;i   </t>
  </si>
  <si>
    <t xml:space="preserve">R hrt coronary artery angio   </t>
  </si>
  <si>
    <t xml:space="preserve">R hrt art/grft angio          </t>
  </si>
  <si>
    <t xml:space="preserve">L hrt artery/ventricle angio  </t>
  </si>
  <si>
    <t xml:space="preserve">L hrt art/grft angio          </t>
  </si>
  <si>
    <t xml:space="preserve">R&amp;l hrt art/ventricle angio   </t>
  </si>
  <si>
    <t xml:space="preserve">L hrt cath trnsptl puncture   </t>
  </si>
  <si>
    <t xml:space="preserve">Drug admin &amp; hemodynmic meas  </t>
  </si>
  <si>
    <t xml:space="preserve">Exercise w/hemodynamic meas   </t>
  </si>
  <si>
    <t xml:space="preserve">Insert/place heart catheter   </t>
  </si>
  <si>
    <t xml:space="preserve">Biopsy of heart lining        </t>
  </si>
  <si>
    <t xml:space="preserve">Rt heart cath congenital      </t>
  </si>
  <si>
    <t xml:space="preserve">R &amp; l heart cath congenital   </t>
  </si>
  <si>
    <t xml:space="preserve">Cardiac output measurement    </t>
  </si>
  <si>
    <t xml:space="preserve">Card output measure subsq     </t>
  </si>
  <si>
    <t xml:space="preserve">Inject congenital card cath   </t>
  </si>
  <si>
    <t xml:space="preserve">Inject hrt congntl art/grft   </t>
  </si>
  <si>
    <t xml:space="preserve">Inject l ventr/atrial angio   </t>
  </si>
  <si>
    <t xml:space="preserve">Inject r ventr/atrial angio   </t>
  </si>
  <si>
    <t xml:space="preserve">Inject suprvlv aortography    </t>
  </si>
  <si>
    <t xml:space="preserve">Inject pulm art hrt cath      </t>
  </si>
  <si>
    <t xml:space="preserve">Heart flow reserve measure    </t>
  </si>
  <si>
    <t xml:space="preserve">Transcath closure of asd      </t>
  </si>
  <si>
    <t xml:space="preserve">Transcath closure of vsd      </t>
  </si>
  <si>
    <t xml:space="preserve">Perq transcath closure pda    </t>
  </si>
  <si>
    <t xml:space="preserve">Perq transcath septal reduxn  </t>
  </si>
  <si>
    <t xml:space="preserve">Bundle of his recording       </t>
  </si>
  <si>
    <t xml:space="preserve">Intra-atrial recording        </t>
  </si>
  <si>
    <t xml:space="preserve">Right ventricular recording   </t>
  </si>
  <si>
    <t xml:space="preserve">Map tachycardia add-on        </t>
  </si>
  <si>
    <t xml:space="preserve">Intra-atrial pacing           </t>
  </si>
  <si>
    <t xml:space="preserve">Intraventricular pacing       </t>
  </si>
  <si>
    <t xml:space="preserve">Electrophys map 3d add-on     </t>
  </si>
  <si>
    <t xml:space="preserve">Esophageal recording          </t>
  </si>
  <si>
    <t xml:space="preserve">Heart rhythm pacing           </t>
  </si>
  <si>
    <t xml:space="preserve">Electrophysiology evaluation  </t>
  </si>
  <si>
    <t xml:space="preserve">Stimulation pacing heart      </t>
  </si>
  <si>
    <t xml:space="preserve">Electrophysiologic study      </t>
  </si>
  <si>
    <t xml:space="preserve">Heart pacing mapping          </t>
  </si>
  <si>
    <t xml:space="preserve">Evaluation heart device       </t>
  </si>
  <si>
    <t xml:space="preserve">Ablate heart dysrhythm focus  </t>
  </si>
  <si>
    <t xml:space="preserve">Ep &amp; ablate supravent arrhyt  </t>
  </si>
  <si>
    <t xml:space="preserve">Ep &amp; ablate ventric tachy     </t>
  </si>
  <si>
    <t xml:space="preserve">Ablate arrhythmia add on      </t>
  </si>
  <si>
    <t xml:space="preserve">Tx atrial fib pulm vein isol  </t>
  </si>
  <si>
    <t xml:space="preserve">Tx l/r atrial fib addl        </t>
  </si>
  <si>
    <t xml:space="preserve">Tilt table evaluation         </t>
  </si>
  <si>
    <t xml:space="preserve">Intracardiac ecg (ice)        </t>
  </si>
  <si>
    <t xml:space="preserve">Bioimpedance cv analysis      </t>
  </si>
  <si>
    <t xml:space="preserve">Bis xtracell fluid analysis   </t>
  </si>
  <si>
    <t xml:space="preserve">Analyze pacemaker system      </t>
  </si>
  <si>
    <t xml:space="preserve">Interrogation vad in person   </t>
  </si>
  <si>
    <t xml:space="preserve">Ambulatory bp monitoring      </t>
  </si>
  <si>
    <t xml:space="preserve">Ambulatory bp recording       </t>
  </si>
  <si>
    <t xml:space="preserve">Ambulatory bp analysis        </t>
  </si>
  <si>
    <t xml:space="preserve">Review/report bp recording    </t>
  </si>
  <si>
    <t xml:space="preserve">Cardiac rehab                 </t>
  </si>
  <si>
    <t xml:space="preserve">Cardiac rehab/monitor         </t>
  </si>
  <si>
    <t xml:space="preserve">Extracranial bilat study      </t>
  </si>
  <si>
    <t xml:space="preserve">Extracranial uni/ltd study    </t>
  </si>
  <si>
    <t xml:space="preserve">Intracranial complete study   </t>
  </si>
  <si>
    <t xml:space="preserve">Intracranial limited study    </t>
  </si>
  <si>
    <t xml:space="preserve">Tcd vasoreactivity study      </t>
  </si>
  <si>
    <t xml:space="preserve">Tcd emboli detect w/o inj     </t>
  </si>
  <si>
    <t xml:space="preserve">Tcd emboli detect w/inj       </t>
  </si>
  <si>
    <t xml:space="preserve">Upr/l xtremity art 2 levels   </t>
  </si>
  <si>
    <t xml:space="preserve">Upr/lxtr art stdy 3+ lvls     </t>
  </si>
  <si>
    <t xml:space="preserve">Lwr xtr vasc stdy bilat       </t>
  </si>
  <si>
    <t xml:space="preserve">Lower extremity study         </t>
  </si>
  <si>
    <t xml:space="preserve">Upper extremity study         </t>
  </si>
  <si>
    <t xml:space="preserve">Extremity study               </t>
  </si>
  <si>
    <t xml:space="preserve">Vascular study                </t>
  </si>
  <si>
    <t xml:space="preserve">Penile vascular study         </t>
  </si>
  <si>
    <t xml:space="preserve">Aneurysm pressure sens study  </t>
  </si>
  <si>
    <t xml:space="preserve">Doppler flow testing          </t>
  </si>
  <si>
    <t xml:space="preserve">Vent mgmt inpat init day      </t>
  </si>
  <si>
    <t xml:space="preserve">Vent mgmt inpat subq day      </t>
  </si>
  <si>
    <t xml:space="preserve">Vent mgmt nf per day          </t>
  </si>
  <si>
    <t xml:space="preserve">Breathing capacity test       </t>
  </si>
  <si>
    <t xml:space="preserve">Spirometry up to 2 yrs old    </t>
  </si>
  <si>
    <t xml:space="preserve">Spirmtry w/brnchdil inf-2 yr  </t>
  </si>
  <si>
    <t xml:space="preserve">Meas lung vol thru 2 yrs      </t>
  </si>
  <si>
    <t xml:space="preserve">Patient recorded spirometry   </t>
  </si>
  <si>
    <t xml:space="preserve">Review patient spirometry     </t>
  </si>
  <si>
    <t xml:space="preserve">Evaluation of wheezing        </t>
  </si>
  <si>
    <t xml:space="preserve">Lung function test (mbc/mvv)  </t>
  </si>
  <si>
    <t xml:space="preserve">Expired gas collection        </t>
  </si>
  <si>
    <t xml:space="preserve">Respiratory flow volume loop  </t>
  </si>
  <si>
    <t xml:space="preserve">Co2 breathing response curve  </t>
  </si>
  <si>
    <t xml:space="preserve">Hypoxia response curve        </t>
  </si>
  <si>
    <t xml:space="preserve">Hast w/report                 </t>
  </si>
  <si>
    <t xml:space="preserve">Hast w/oxygen titrate         </t>
  </si>
  <si>
    <t xml:space="preserve">Surfactant admin thru tube    </t>
  </si>
  <si>
    <t xml:space="preserve">Pulmonary stress test/simple  </t>
  </si>
  <si>
    <t xml:space="preserve">Pulm stress test/complex      </t>
  </si>
  <si>
    <t xml:space="preserve">Airway inhalation treatment   </t>
  </si>
  <si>
    <t xml:space="preserve">Cbt 1st hour                  </t>
  </si>
  <si>
    <t xml:space="preserve">Cbt each addl hour            </t>
  </si>
  <si>
    <t xml:space="preserve">Pos airway pressure cpap      </t>
  </si>
  <si>
    <t xml:space="preserve">Neg press ventilation cnp     </t>
  </si>
  <si>
    <t xml:space="preserve">Evaluate pt use of inhaler    </t>
  </si>
  <si>
    <t xml:space="preserve">Chest wall manipulation       </t>
  </si>
  <si>
    <t xml:space="preserve">Mechanical chest wall oscill  </t>
  </si>
  <si>
    <t xml:space="preserve">Exhaled air analysis o2       </t>
  </si>
  <si>
    <t xml:space="preserve">Exhaled air analysis o2/co2   </t>
  </si>
  <si>
    <t xml:space="preserve">Exhaled air analysis          </t>
  </si>
  <si>
    <t xml:space="preserve">Pulm funct tst plethysmograp  </t>
  </si>
  <si>
    <t xml:space="preserve">Pulm function test by gas     </t>
  </si>
  <si>
    <t xml:space="preserve">Pulm funct test oscillometry  </t>
  </si>
  <si>
    <t xml:space="preserve">Co/membane diffuse capacity   </t>
  </si>
  <si>
    <t xml:space="preserve">Pulmonary compliance study    </t>
  </si>
  <si>
    <t xml:space="preserve">Measure blood oxygen level    </t>
  </si>
  <si>
    <t xml:space="preserve">Exhaled carbon dioxide test   </t>
  </si>
  <si>
    <t xml:space="preserve">Car seat/bed test 60 min      </t>
  </si>
  <si>
    <t xml:space="preserve">Car seat/bed test + 30 min    </t>
  </si>
  <si>
    <t xml:space="preserve">Percut allergy skin tests     </t>
  </si>
  <si>
    <t xml:space="preserve">Exhaled nitric oxide meas     </t>
  </si>
  <si>
    <t xml:space="preserve">Perq &amp; icut allg test venoms  </t>
  </si>
  <si>
    <t xml:space="preserve">Perq&amp;ic allg test drugs/biol  </t>
  </si>
  <si>
    <t xml:space="preserve">Icut allergy test drug/bug    </t>
  </si>
  <si>
    <t xml:space="preserve">Icut allergy titrate-airborn  </t>
  </si>
  <si>
    <t xml:space="preserve">Icut allergy test-delayed     </t>
  </si>
  <si>
    <t xml:space="preserve">Allergy patch tests           </t>
  </si>
  <si>
    <t xml:space="preserve">Photo patch test              </t>
  </si>
  <si>
    <t xml:space="preserve">Photosensitivity tests        </t>
  </si>
  <si>
    <t xml:space="preserve">Eye allergy tests             </t>
  </si>
  <si>
    <t xml:space="preserve">Nose allergy test             </t>
  </si>
  <si>
    <t xml:space="preserve">Bronchial allergy tests       </t>
  </si>
  <si>
    <t xml:space="preserve">Ingest challenge ini 120 min  </t>
  </si>
  <si>
    <t xml:space="preserve">Ingest challenge addl 60 min  </t>
  </si>
  <si>
    <t xml:space="preserve">Immunotherapy one injection   </t>
  </si>
  <si>
    <t xml:space="preserve">Immunotherapy injections      </t>
  </si>
  <si>
    <t xml:space="preserve">Antigen therapy services      </t>
  </si>
  <si>
    <t xml:space="preserve">Rapid desensitization         </t>
  </si>
  <si>
    <t xml:space="preserve">Glucose monitoring cont       </t>
  </si>
  <si>
    <t xml:space="preserve">Gluc monitor cont phys i&amp;r    </t>
  </si>
  <si>
    <t xml:space="preserve">Polysom &lt;6 yrs 4/&gt; paramtrs   </t>
  </si>
  <si>
    <t xml:space="preserve">Polysom &lt;6 yrs cpap/bilvl     </t>
  </si>
  <si>
    <t xml:space="preserve">Slp stdy unattended           </t>
  </si>
  <si>
    <t xml:space="preserve">Slp stdy unatnd w/anal        </t>
  </si>
  <si>
    <t xml:space="preserve">Actigraphy testing            </t>
  </si>
  <si>
    <t xml:space="preserve">Multiple sleep latency test   </t>
  </si>
  <si>
    <t xml:space="preserve">Sleep study unatt&amp;resp efft   </t>
  </si>
  <si>
    <t xml:space="preserve">Sleep study attended          </t>
  </si>
  <si>
    <t xml:space="preserve">Polysom any age 1-3&gt; param    </t>
  </si>
  <si>
    <t xml:space="preserve">Polysom 6/&gt; yrs 4/&gt; param     </t>
  </si>
  <si>
    <t xml:space="preserve">Polysom 6/&gt;yrs cpap 4/&gt; parm  </t>
  </si>
  <si>
    <t xml:space="preserve">Eeg 41-60 minutes             </t>
  </si>
  <si>
    <t xml:space="preserve">Eeg over 1 hour               </t>
  </si>
  <si>
    <t xml:space="preserve">Eeg awake and drowsy          </t>
  </si>
  <si>
    <t xml:space="preserve">Eeg awake and asleep          </t>
  </si>
  <si>
    <t xml:space="preserve">Eeg coma or sleep only        </t>
  </si>
  <si>
    <t xml:space="preserve">Eeg cerebral death only       </t>
  </si>
  <si>
    <t xml:space="preserve">Eeg all night recording       </t>
  </si>
  <si>
    <t xml:space="preserve">Surgery electrocorticogram    </t>
  </si>
  <si>
    <t xml:space="preserve">Insert electrodes for eeg     </t>
  </si>
  <si>
    <t xml:space="preserve">Limb muscle testing manual    </t>
  </si>
  <si>
    <t xml:space="preserve">Hand muscle testing manual    </t>
  </si>
  <si>
    <t xml:space="preserve">Body muscle testing manual    </t>
  </si>
  <si>
    <t xml:space="preserve">Range of motion measurements  </t>
  </si>
  <si>
    <t xml:space="preserve">Cholinesterase challenge      </t>
  </si>
  <si>
    <t xml:space="preserve">Muscle test one limb          </t>
  </si>
  <si>
    <t xml:space="preserve">Muscle test 2 limbs           </t>
  </si>
  <si>
    <t xml:space="preserve">Muscle test 3 limbs           </t>
  </si>
  <si>
    <t xml:space="preserve">Muscle test 4 limbs           </t>
  </si>
  <si>
    <t xml:space="preserve">Muscle test larynx            </t>
  </si>
  <si>
    <t xml:space="preserve">Muscle test hemidiaphragm     </t>
  </si>
  <si>
    <t xml:space="preserve">Muscle test cran nerv unilat  </t>
  </si>
  <si>
    <t xml:space="preserve">Muscle test cran nerve bilat  </t>
  </si>
  <si>
    <t xml:space="preserve">Muscle test thor paraspinal   </t>
  </si>
  <si>
    <t xml:space="preserve">Muscle test nonparaspinal     </t>
  </si>
  <si>
    <t xml:space="preserve">Muscle test one fiber         </t>
  </si>
  <si>
    <t xml:space="preserve">Guide nerv destr elec stim    </t>
  </si>
  <si>
    <t xml:space="preserve">Guide nerv destr needle emg   </t>
  </si>
  <si>
    <t xml:space="preserve">Limb exercise test            </t>
  </si>
  <si>
    <t xml:space="preserve">Musc tst done w/nerv tst lim  </t>
  </si>
  <si>
    <t xml:space="preserve">Musc test done w/n test comp  </t>
  </si>
  <si>
    <t xml:space="preserve">Musc tst done w/n tst nonext  </t>
  </si>
  <si>
    <t xml:space="preserve">Motor &amp;/ sens nrve cndj test  </t>
  </si>
  <si>
    <t xml:space="preserve">Nvr cndj tst 1-2 studies      </t>
  </si>
  <si>
    <t xml:space="preserve">Nrv cndj tst 3-4 studies      </t>
  </si>
  <si>
    <t xml:space="preserve">Nrv cndj tst 5-6 studies      </t>
  </si>
  <si>
    <t xml:space="preserve">Nrv cndj test 7-8 studies     </t>
  </si>
  <si>
    <t xml:space="preserve">Nrv cndj test 9-10 studies    </t>
  </si>
  <si>
    <t xml:space="preserve">Nrv cndj test 11-12 studies   </t>
  </si>
  <si>
    <t xml:space="preserve">Nrv cndj test 13/&gt; studies    </t>
  </si>
  <si>
    <t xml:space="preserve">Autonomic nrv parasym inervj  </t>
  </si>
  <si>
    <t xml:space="preserve">Autonomic nrv adrenrg inervj  </t>
  </si>
  <si>
    <t xml:space="preserve">Autonomic nrv syst funj test  </t>
  </si>
  <si>
    <t xml:space="preserve">Ans parasymp &amp; symp w/tilt    </t>
  </si>
  <si>
    <t xml:space="preserve">Somatosensory testing         </t>
  </si>
  <si>
    <t xml:space="preserve">C motor evoked uppr limbs     </t>
  </si>
  <si>
    <t xml:space="preserve">C motor evoked lwr limbs      </t>
  </si>
  <si>
    <t xml:space="preserve">Visual evoked potential test  </t>
  </si>
  <si>
    <t xml:space="preserve">Blink reflex test             </t>
  </si>
  <si>
    <t xml:space="preserve">Neuromuscular junction test   </t>
  </si>
  <si>
    <t xml:space="preserve">C motor evoked upr&amp;lwr limbs  </t>
  </si>
  <si>
    <t xml:space="preserve">Ionm in operatng room 15 min  </t>
  </si>
  <si>
    <t xml:space="preserve">Ambulatory eeg monitoring     </t>
  </si>
  <si>
    <t xml:space="preserve">Eeg monitoring/videorecord    </t>
  </si>
  <si>
    <t xml:space="preserve">Eeg monitoring/computer       </t>
  </si>
  <si>
    <t xml:space="preserve">Eeg monitoring/giving drugs   </t>
  </si>
  <si>
    <t xml:space="preserve">Eeg during surgery            </t>
  </si>
  <si>
    <t xml:space="preserve">Eeg monitor technol attended  </t>
  </si>
  <si>
    <t xml:space="preserve">Eeg digital analysis          </t>
  </si>
  <si>
    <t xml:space="preserve">Eeg monitoring/function test  </t>
  </si>
  <si>
    <t xml:space="preserve">Electrode stimulation brain   </t>
  </si>
  <si>
    <t xml:space="preserve">Electrode stim brain add-on   </t>
  </si>
  <si>
    <t xml:space="preserve">Meg spontaneous               </t>
  </si>
  <si>
    <t xml:space="preserve">Meg evoked single             </t>
  </si>
  <si>
    <t xml:space="preserve">Meg evoked each addl          </t>
  </si>
  <si>
    <t xml:space="preserve">Analyze neurostim no prog     </t>
  </si>
  <si>
    <t xml:space="preserve">Analyze neurostim simple      </t>
  </si>
  <si>
    <t xml:space="preserve">Analyze neurostim complex     </t>
  </si>
  <si>
    <t xml:space="preserve">Cranial neurostim complex     </t>
  </si>
  <si>
    <t xml:space="preserve">Analyze neurostim brain/1h    </t>
  </si>
  <si>
    <t xml:space="preserve">Analyz neurostim brain addon  </t>
  </si>
  <si>
    <t xml:space="preserve">Io anal gast n-stim init      </t>
  </si>
  <si>
    <t xml:space="preserve">Io anal gast n-stim subsq     </t>
  </si>
  <si>
    <t xml:space="preserve">Io ga n-stim subsq w/reprog   </t>
  </si>
  <si>
    <t xml:space="preserve">Spin/brain pump refil &amp; main  </t>
  </si>
  <si>
    <t xml:space="preserve">Canalith repositioning proc   </t>
  </si>
  <si>
    <t xml:space="preserve">Motion analysis video/3d      </t>
  </si>
  <si>
    <t xml:space="preserve">Motion test w/ft press meas   </t>
  </si>
  <si>
    <t xml:space="preserve">Dynamic surface emg           </t>
  </si>
  <si>
    <t xml:space="preserve">Dynamic fine wire emg         </t>
  </si>
  <si>
    <t xml:space="preserve">Phys review of motion tests   </t>
  </si>
  <si>
    <t xml:space="preserve">Functional brain mapping      </t>
  </si>
  <si>
    <t xml:space="preserve">Psycho testing by psych/phys  </t>
  </si>
  <si>
    <t xml:space="preserve">Psycho testing by technician  </t>
  </si>
  <si>
    <t xml:space="preserve">Psycho testing admin by comp  </t>
  </si>
  <si>
    <t xml:space="preserve">Assessment of aphasia         </t>
  </si>
  <si>
    <t xml:space="preserve">Developmental test extend     </t>
  </si>
  <si>
    <t xml:space="preserve">Neurobehavioral status exam   </t>
  </si>
  <si>
    <t xml:space="preserve">Neuropsych tst by psych/phys  </t>
  </si>
  <si>
    <t xml:space="preserve">Neuropsych testing by tec     </t>
  </si>
  <si>
    <t xml:space="preserve">Neuropsych tst admin w/comp   </t>
  </si>
  <si>
    <t xml:space="preserve">Cognitive test by hc pro      </t>
  </si>
  <si>
    <t xml:space="preserve">Brief emotional/behav assmt   </t>
  </si>
  <si>
    <t xml:space="preserve">Assess hlth/behave init       </t>
  </si>
  <si>
    <t xml:space="preserve">Assess hlth/behave subseq     </t>
  </si>
  <si>
    <t xml:space="preserve">Intervene hlth/behave indiv   </t>
  </si>
  <si>
    <t xml:space="preserve">Intervene hlth/behave group   </t>
  </si>
  <si>
    <t xml:space="preserve">Interv hlth/behav fam w/pt    </t>
  </si>
  <si>
    <t xml:space="preserve">Hydration iv infusion init    </t>
  </si>
  <si>
    <t xml:space="preserve">Hydrate iv infusion add-on    </t>
  </si>
  <si>
    <t xml:space="preserve">Ther/proph/diag iv inf init   </t>
  </si>
  <si>
    <t xml:space="preserve">Ther/proph/diag iv inf addon  </t>
  </si>
  <si>
    <t xml:space="preserve">Tx/proph/dg addl seq iv inf   </t>
  </si>
  <si>
    <t xml:space="preserve">Ther/diag concurrent inf      </t>
  </si>
  <si>
    <t xml:space="preserve">Sc ther infusion up to 1 hr   </t>
  </si>
  <si>
    <t xml:space="preserve">Sc ther infusion addl hr      </t>
  </si>
  <si>
    <t xml:space="preserve">Sc ther infusion reset pump   </t>
  </si>
  <si>
    <t xml:space="preserve">Ther/proph/diag inj sc/im     </t>
  </si>
  <si>
    <t xml:space="preserve">Ther/proph/diag inj ia        </t>
  </si>
  <si>
    <t xml:space="preserve">Ther/proph/diag inj iv push   </t>
  </si>
  <si>
    <t xml:space="preserve">Tx/pro/dx inj new drug addon  </t>
  </si>
  <si>
    <t xml:space="preserve">Chemo anti-neopl sq/im        </t>
  </si>
  <si>
    <t xml:space="preserve">Chemo hormon antineopl sq/im  </t>
  </si>
  <si>
    <t xml:space="preserve">Chemo intralesional up to 7   </t>
  </si>
  <si>
    <t xml:space="preserve">Chemo intralesional over 7    </t>
  </si>
  <si>
    <t xml:space="preserve">Chemo iv push sngl drug       </t>
  </si>
  <si>
    <t xml:space="preserve">Chemo iv push addl drug       </t>
  </si>
  <si>
    <t xml:space="preserve">Chemo iv infusion 1 hr        </t>
  </si>
  <si>
    <t xml:space="preserve">Chemo iv infusion addl hr     </t>
  </si>
  <si>
    <t xml:space="preserve">Chemo prolong infuse w/pump   </t>
  </si>
  <si>
    <t xml:space="preserve">Chemo iv infus each addl seq  </t>
  </si>
  <si>
    <t xml:space="preserve">Chemo ia push tecnique        </t>
  </si>
  <si>
    <t xml:space="preserve">Chemo ia infusion up to 1 hr  </t>
  </si>
  <si>
    <t xml:space="preserve">Chemo ia infuse each addl hr  </t>
  </si>
  <si>
    <t xml:space="preserve">Chemotherapy infusion method  </t>
  </si>
  <si>
    <t xml:space="preserve">Chemotherapy intracavitary    </t>
  </si>
  <si>
    <t xml:space="preserve">Chemotx admn prtl cavity      </t>
  </si>
  <si>
    <t xml:space="preserve">Chemotherapy into cns         </t>
  </si>
  <si>
    <t xml:space="preserve">Refill/maint portable pump    </t>
  </si>
  <si>
    <t xml:space="preserve">Refill/maint pump/resvr syst  </t>
  </si>
  <si>
    <t xml:space="preserve">Irrig drug delivery device    </t>
  </si>
  <si>
    <t xml:space="preserve">Chemotherapy injection        </t>
  </si>
  <si>
    <t xml:space="preserve">Photodynamic tx skin          </t>
  </si>
  <si>
    <t xml:space="preserve">Photodynmc tx 30 min add-on   </t>
  </si>
  <si>
    <t xml:space="preserve">Photodynamic tx addl 15 min   </t>
  </si>
  <si>
    <t xml:space="preserve">Ultraviolet light therapy     </t>
  </si>
  <si>
    <t xml:space="preserve">Whole body photography        </t>
  </si>
  <si>
    <t xml:space="preserve">Photochemotherapy with uv-b   </t>
  </si>
  <si>
    <t xml:space="preserve">Photochemotherapy with uv-a   </t>
  </si>
  <si>
    <t xml:space="preserve">Photochemotherapy uv-a or b   </t>
  </si>
  <si>
    <t xml:space="preserve">Laser tx skin &lt; 250 sq cm     </t>
  </si>
  <si>
    <t xml:space="preserve">Laser tx skin 250-500 sq cm   </t>
  </si>
  <si>
    <t xml:space="preserve">Laser tx skin &gt;500 sq cm      </t>
  </si>
  <si>
    <t xml:space="preserve">Pt evaluation                 </t>
  </si>
  <si>
    <t xml:space="preserve">Pt re-evaluation              </t>
  </si>
  <si>
    <t xml:space="preserve">Ot evaluation                 </t>
  </si>
  <si>
    <t xml:space="preserve">Ot re-evaluation              </t>
  </si>
  <si>
    <t xml:space="preserve">Mechanical traction therapy   </t>
  </si>
  <si>
    <t xml:space="preserve">Vasopneumatic device therapy  </t>
  </si>
  <si>
    <t xml:space="preserve">Paraffin bath therapy         </t>
  </si>
  <si>
    <t xml:space="preserve">Whirlpool therapy             </t>
  </si>
  <si>
    <t xml:space="preserve">Diathermy eg microwave        </t>
  </si>
  <si>
    <t xml:space="preserve">Infrared therapy              </t>
  </si>
  <si>
    <t xml:space="preserve">Ultraviolet therapy           </t>
  </si>
  <si>
    <t xml:space="preserve">Electrical stimulation        </t>
  </si>
  <si>
    <t xml:space="preserve">Electric current therapy      </t>
  </si>
  <si>
    <t xml:space="preserve">Contrast bath therapy         </t>
  </si>
  <si>
    <t xml:space="preserve">Ultrasound therapy            </t>
  </si>
  <si>
    <t xml:space="preserve">Hydrotherapy                  </t>
  </si>
  <si>
    <t xml:space="preserve">Therapeutic exercises         </t>
  </si>
  <si>
    <t xml:space="preserve">Neuromuscular reeducation     </t>
  </si>
  <si>
    <t xml:space="preserve">Aquatic therapy/exercises     </t>
  </si>
  <si>
    <t xml:space="preserve">Gait training therapy         </t>
  </si>
  <si>
    <t xml:space="preserve">Massage therapy               </t>
  </si>
  <si>
    <t xml:space="preserve">Manual therapy 1/&gt; regions    </t>
  </si>
  <si>
    <t xml:space="preserve">Group therapeutic procedures  </t>
  </si>
  <si>
    <t xml:space="preserve">Therapeutic activities        </t>
  </si>
  <si>
    <t xml:space="preserve">Cognitive skills development  </t>
  </si>
  <si>
    <t xml:space="preserve">Sensory integration           </t>
  </si>
  <si>
    <t xml:space="preserve">Self care mngment training    </t>
  </si>
  <si>
    <t xml:space="preserve">Community/work reintegration  </t>
  </si>
  <si>
    <t xml:space="preserve">Wheelchair mngment training   </t>
  </si>
  <si>
    <t xml:space="preserve">Work hardening                </t>
  </si>
  <si>
    <t xml:space="preserve">Work hardening add-on         </t>
  </si>
  <si>
    <t xml:space="preserve">Rmvl devital tis 20 cm/&lt;      </t>
  </si>
  <si>
    <t xml:space="preserve">Rmvl devital tis addl 20cm/&lt;  </t>
  </si>
  <si>
    <t xml:space="preserve">Neg press wound tx &lt;/=50 cm   </t>
  </si>
  <si>
    <t xml:space="preserve">Neg press wound tx &gt;50 cm     </t>
  </si>
  <si>
    <t xml:space="preserve">Low frequency non-thermal us  </t>
  </si>
  <si>
    <t xml:space="preserve">Physical performance test     </t>
  </si>
  <si>
    <t xml:space="preserve">Assistive technology assess   </t>
  </si>
  <si>
    <t xml:space="preserve">Orthotic mgmt and training    </t>
  </si>
  <si>
    <t xml:space="preserve">Prosthetic training           </t>
  </si>
  <si>
    <t xml:space="preserve">C/o for orthotic/prosth use   </t>
  </si>
  <si>
    <t xml:space="preserve">Medical nutrition indiv in    </t>
  </si>
  <si>
    <t xml:space="preserve">Med nutrition indiv subseq    </t>
  </si>
  <si>
    <t xml:space="preserve">Medical nutrition group       </t>
  </si>
  <si>
    <t xml:space="preserve">Osteopath manj 1-2 regions    </t>
  </si>
  <si>
    <t xml:space="preserve">Osteopath manj 3-4 regions    </t>
  </si>
  <si>
    <t xml:space="preserve">Osteopath manj 5-6 regions    </t>
  </si>
  <si>
    <t xml:space="preserve">Osteopath manj 7-8 regions    </t>
  </si>
  <si>
    <t xml:space="preserve">Osteopath manj 9-10 regions   </t>
  </si>
  <si>
    <t xml:space="preserve">Chiropract manj 1-2 regions   </t>
  </si>
  <si>
    <t xml:space="preserve">Chiropract manj 3-4 regions   </t>
  </si>
  <si>
    <t xml:space="preserve">Chiropractic manj 5 regions   </t>
  </si>
  <si>
    <t xml:space="preserve">Anogenital exam child w imag  </t>
  </si>
  <si>
    <t xml:space="preserve">Induction of vomiting         </t>
  </si>
  <si>
    <t xml:space="preserve">Hyperbaric oxygen therapy     </t>
  </si>
  <si>
    <t xml:space="preserve">Hypothermia ill neonate       </t>
  </si>
  <si>
    <t xml:space="preserve">Phlebotomy                    </t>
  </si>
  <si>
    <t xml:space="preserve">Office/outpatient visit new   </t>
  </si>
  <si>
    <t xml:space="preserve">Office/outpatient visit est   </t>
  </si>
  <si>
    <t xml:space="preserve">Observation care discharge    </t>
  </si>
  <si>
    <t xml:space="preserve">Initial observation care      </t>
  </si>
  <si>
    <t xml:space="preserve">Initial hospital care         </t>
  </si>
  <si>
    <t xml:space="preserve">Subsequent observation care   </t>
  </si>
  <si>
    <t xml:space="preserve">Subsequent hospital care      </t>
  </si>
  <si>
    <t xml:space="preserve">Observ/hosp same date         </t>
  </si>
  <si>
    <t xml:space="preserve">Hospital discharge day        </t>
  </si>
  <si>
    <t xml:space="preserve">Emergency dept visit          </t>
  </si>
  <si>
    <t xml:space="preserve">Critical care first hour      </t>
  </si>
  <si>
    <t xml:space="preserve">Critical care addl 30 min     </t>
  </si>
  <si>
    <t xml:space="preserve">Nursing facility care init    </t>
  </si>
  <si>
    <t xml:space="preserve">Nursing fac care subseq       </t>
  </si>
  <si>
    <t xml:space="preserve">Nursing fac discharge day     </t>
  </si>
  <si>
    <t xml:space="preserve">Annual nursing fac assessmnt  </t>
  </si>
  <si>
    <t xml:space="preserve">Domicil/r-home visit new pat  </t>
  </si>
  <si>
    <t xml:space="preserve">Domicil/r-home visit est pat  </t>
  </si>
  <si>
    <t xml:space="preserve">Home visit new patient        </t>
  </si>
  <si>
    <t xml:space="preserve">Home visit est patient        </t>
  </si>
  <si>
    <t xml:space="preserve">Prolong e&amp;m/psyctx serv o/p   </t>
  </si>
  <si>
    <t xml:space="preserve">Prolonged service inpatient   </t>
  </si>
  <si>
    <t xml:space="preserve">Behav chng smoking 3-10 min   </t>
  </si>
  <si>
    <t xml:space="preserve">Behav chng smoking &gt; 10 min   </t>
  </si>
  <si>
    <t xml:space="preserve">Prolong clincl staff svc      </t>
  </si>
  <si>
    <t xml:space="preserve">Prolong clincl staff svc add  </t>
  </si>
  <si>
    <t xml:space="preserve">Work related disability exam  </t>
  </si>
  <si>
    <t xml:space="preserve">Disability examination        </t>
  </si>
  <si>
    <t xml:space="preserve">Init nb em per day hosp       </t>
  </si>
  <si>
    <t xml:space="preserve">Init nb em per day non-fac    </t>
  </si>
  <si>
    <t xml:space="preserve">Sbsq nb em per day hosp       </t>
  </si>
  <si>
    <t xml:space="preserve">Same day nb discharge         </t>
  </si>
  <si>
    <t xml:space="preserve">Attendance at delivery        </t>
  </si>
  <si>
    <t xml:space="preserve">Nb resuscitation              </t>
  </si>
  <si>
    <t xml:space="preserve">Ped crit care transport       </t>
  </si>
  <si>
    <t xml:space="preserve">Ped crit care transport addl  </t>
  </si>
  <si>
    <t xml:space="preserve">Neonate crit care initial     </t>
  </si>
  <si>
    <t xml:space="preserve">Neonate crit care subsq       </t>
  </si>
  <si>
    <t xml:space="preserve">Ped critical care initial     </t>
  </si>
  <si>
    <t xml:space="preserve">Ped critical care subsq       </t>
  </si>
  <si>
    <t xml:space="preserve">Ped crit care age 2-5 init    </t>
  </si>
  <si>
    <t xml:space="preserve">Ped crit care age 2-5 subsq   </t>
  </si>
  <si>
    <t xml:space="preserve">Init day hosp neonate care    </t>
  </si>
  <si>
    <t xml:space="preserve">Ic lbw inf &lt; 1500 gm subsq    </t>
  </si>
  <si>
    <t xml:space="preserve">Ic lbw inf 1500-2500 g subsq  </t>
  </si>
  <si>
    <t xml:space="preserve">Ic inf pbw 2501-5000 g subsq  </t>
  </si>
  <si>
    <t xml:space="preserve">Chron care mgmt srvc 20 min   </t>
  </si>
  <si>
    <t xml:space="preserve">Trans care mgmt 14 day disch  </t>
  </si>
  <si>
    <t xml:space="preserve">Trans care mgmt 7 day disch   </t>
  </si>
  <si>
    <t xml:space="preserve">Advncd care plan 30 min       </t>
  </si>
  <si>
    <t xml:space="preserve">Advncd care plan addl 30 min  </t>
  </si>
  <si>
    <t>Code</t>
  </si>
  <si>
    <t>Code Description</t>
  </si>
  <si>
    <t>Total Cost</t>
  </si>
  <si>
    <t>CODE</t>
  </si>
  <si>
    <t>TYPE</t>
  </si>
  <si>
    <t>PRICE</t>
  </si>
  <si>
    <t>Ankle</t>
  </si>
  <si>
    <t>AP &amp; Lat</t>
  </si>
  <si>
    <t>Ribs Unilateral</t>
  </si>
  <si>
    <t>Ribs Unilateral w/chest</t>
  </si>
  <si>
    <t>Arm infant (UE- &lt;1 year age)</t>
  </si>
  <si>
    <t>Ribs Bilateral</t>
  </si>
  <si>
    <t>Ribs Bilateral w/chest</t>
  </si>
  <si>
    <t>4 or more</t>
  </si>
  <si>
    <t>Elbow</t>
  </si>
  <si>
    <t>Shoulder</t>
  </si>
  <si>
    <t>2 or more</t>
  </si>
  <si>
    <t>Femur</t>
  </si>
  <si>
    <t>Shoulder blade</t>
  </si>
  <si>
    <t>3 or more</t>
  </si>
  <si>
    <t>Shoulders/AC joints Bilateral</t>
  </si>
  <si>
    <t>Finger(s)</t>
  </si>
  <si>
    <t>SI joints</t>
  </si>
  <si>
    <t>1-2</t>
  </si>
  <si>
    <t>Foot</t>
  </si>
  <si>
    <t>Spine (entire)</t>
  </si>
  <si>
    <t>Forearm</t>
  </si>
  <si>
    <t>2-3</t>
  </si>
  <si>
    <t>Hand</t>
  </si>
  <si>
    <t>4-5</t>
  </si>
  <si>
    <t>6 or more</t>
  </si>
  <si>
    <t>Heel</t>
  </si>
  <si>
    <t>Spine Lumbar</t>
  </si>
  <si>
    <t>Hip Unilateral</t>
  </si>
  <si>
    <t>Spine Lumbar w/bending</t>
  </si>
  <si>
    <t>Spine Lumbar bending only</t>
  </si>
  <si>
    <t>Hips Bilateral</t>
  </si>
  <si>
    <t xml:space="preserve">Spine Thoracic </t>
  </si>
  <si>
    <t>3-4</t>
  </si>
  <si>
    <t>5 or more</t>
  </si>
  <si>
    <t>Humerus</t>
  </si>
  <si>
    <t>Spine Thoracolumbar</t>
  </si>
  <si>
    <t>Knee Unilateral</t>
  </si>
  <si>
    <t>Sacrum tailbone</t>
  </si>
  <si>
    <t>Sternum</t>
  </si>
  <si>
    <t>Sternoclavicular joint</t>
  </si>
  <si>
    <t>Knees Bilateral AP</t>
  </si>
  <si>
    <t>Toe(s)</t>
  </si>
  <si>
    <t>Leg infant (LE- &lt;1 year age)</t>
  </si>
  <si>
    <t>Wrist</t>
  </si>
  <si>
    <t>Lower leg</t>
  </si>
  <si>
    <t>Neck</t>
  </si>
  <si>
    <t>X-ray Stress view</t>
  </si>
  <si>
    <t>Neck spine</t>
  </si>
  <si>
    <t>Pelvis</t>
  </si>
  <si>
    <t xml:space="preserve"> </t>
  </si>
  <si>
    <t>A9575</t>
  </si>
  <si>
    <t>A9576</t>
  </si>
  <si>
    <t>A9577</t>
  </si>
  <si>
    <t>A9578</t>
  </si>
  <si>
    <t>A9579</t>
  </si>
  <si>
    <t>A9581</t>
  </si>
  <si>
    <t>A9583</t>
  </si>
  <si>
    <t>A9585</t>
  </si>
  <si>
    <t>A9606</t>
  </si>
  <si>
    <t>J0585</t>
  </si>
  <si>
    <t>J0587</t>
  </si>
  <si>
    <t>J0670</t>
  </si>
  <si>
    <t>J0702</t>
  </si>
  <si>
    <t>J0775</t>
  </si>
  <si>
    <t>J0897</t>
  </si>
  <si>
    <t>J1020</t>
  </si>
  <si>
    <t>J1030</t>
  </si>
  <si>
    <t>J1040</t>
  </si>
  <si>
    <t>J1885</t>
  </si>
  <si>
    <t>J2001</t>
  </si>
  <si>
    <t>J3301</t>
  </si>
  <si>
    <t>J7321</t>
  </si>
  <si>
    <t>J7323</t>
  </si>
  <si>
    <t>J7324</t>
  </si>
  <si>
    <t>J7325</t>
  </si>
  <si>
    <t>J7326</t>
  </si>
  <si>
    <t>J7327</t>
  </si>
  <si>
    <t>P9041</t>
  </si>
  <si>
    <t>P9045</t>
  </si>
  <si>
    <t>P9046</t>
  </si>
  <si>
    <t>P9047</t>
  </si>
  <si>
    <t>Q0138</t>
  </si>
  <si>
    <t>Q0139</t>
  </si>
  <si>
    <t>Q0162</t>
  </si>
  <si>
    <t>Q0163</t>
  </si>
  <si>
    <t>Q0164</t>
  </si>
  <si>
    <t>Q0166</t>
  </si>
  <si>
    <t>Q0167</t>
  </si>
  <si>
    <t>Q0169</t>
  </si>
  <si>
    <t>Q0180</t>
  </si>
  <si>
    <t>Q2035</t>
  </si>
  <si>
    <t>Q2037</t>
  </si>
  <si>
    <t>Q2038</t>
  </si>
  <si>
    <t>Q2043</t>
  </si>
  <si>
    <t>Q2050</t>
  </si>
  <si>
    <t>Q3027</t>
  </si>
  <si>
    <t>Q4074</t>
  </si>
  <si>
    <t>Q4081</t>
  </si>
  <si>
    <t>Q4101</t>
  </si>
  <si>
    <t>Q4102</t>
  </si>
  <si>
    <t>Q4104</t>
  </si>
  <si>
    <t>Q4105</t>
  </si>
  <si>
    <t>Q4106</t>
  </si>
  <si>
    <t>Q4107</t>
  </si>
  <si>
    <t>Q4108</t>
  </si>
  <si>
    <t>Q4110</t>
  </si>
  <si>
    <t>Q4111</t>
  </si>
  <si>
    <t>Q4112</t>
  </si>
  <si>
    <t>Q4113</t>
  </si>
  <si>
    <t>Q4115</t>
  </si>
  <si>
    <t>Q4116</t>
  </si>
  <si>
    <t>Q4121</t>
  </si>
  <si>
    <t>Q4123</t>
  </si>
  <si>
    <t>Q4131</t>
  </si>
  <si>
    <t>Q5101</t>
  </si>
  <si>
    <t>Q9950</t>
  </si>
  <si>
    <t>Q9956</t>
  </si>
  <si>
    <t>Q9957</t>
  </si>
  <si>
    <t>Q9958</t>
  </si>
  <si>
    <t>Q9960</t>
  </si>
  <si>
    <t>Q9961</t>
  </si>
  <si>
    <t>Q9963</t>
  </si>
  <si>
    <t>Q9965</t>
  </si>
  <si>
    <t>Q9966</t>
  </si>
  <si>
    <t>Q9967</t>
  </si>
  <si>
    <t>Hep b ig im</t>
  </si>
  <si>
    <t>Rabies ig im/sc</t>
  </si>
  <si>
    <t>Rabies ig heat treated</t>
  </si>
  <si>
    <t>Bcg vaccine percut</t>
  </si>
  <si>
    <t>Bcg vaccine, intravesical</t>
  </si>
  <si>
    <t>IIV4 Vacc no prsv 3 yrs+ id</t>
  </si>
  <si>
    <t>Hep a vaccine, adult im</t>
  </si>
  <si>
    <t>Flu vaccine no preserv 3 yo &amp; &gt;, im</t>
  </si>
  <si>
    <t>Flu vaccine, 6-35 mo, im</t>
  </si>
  <si>
    <t>Flu vaccine, no preserv, 3 +, im, cell cultures</t>
  </si>
  <si>
    <t>Flu vacc prsv free inc antig</t>
  </si>
  <si>
    <t>Pneumococcal vacc, 13 val im</t>
  </si>
  <si>
    <t>Flu vaccine 4 valent nasal</t>
  </si>
  <si>
    <t>Flu vacc riv3 no preserv</t>
  </si>
  <si>
    <t>Rabies vaccine im</t>
  </si>
  <si>
    <t>Flu vac no prsv 4 val 6-35 m</t>
  </si>
  <si>
    <t>Flu vac no prsv 4 val 3 yrs+</t>
  </si>
  <si>
    <t>Flu vaccine, 6-35 mon, IM, 4 val</t>
  </si>
  <si>
    <t>Flu vaccine, 3 +, IM, 4 val</t>
  </si>
  <si>
    <t>Typhoid vaccine, im</t>
  </si>
  <si>
    <t>Td vaccine no prsrv &gt;/= 7 yo, im</t>
  </si>
  <si>
    <t>Tdap =&gt; 7 yo, im</t>
  </si>
  <si>
    <t>Pneumococcal vaccine</t>
  </si>
  <si>
    <t>Hepb vacc, ill pat 3 dose im</t>
  </si>
  <si>
    <t>Hep b vacc, adol, 2 dose, im</t>
  </si>
  <si>
    <t>Hepb vacc ped/adol 3 dose im</t>
  </si>
  <si>
    <t>Hep b vaccine, adult, im</t>
  </si>
  <si>
    <t>Hepb vacc, ill pat 4 dose im</t>
  </si>
  <si>
    <t>Inj gadoterate meglumi 0.1 ml</t>
  </si>
  <si>
    <t>Inj prohance multipack</t>
  </si>
  <si>
    <t>Inj multihance</t>
  </si>
  <si>
    <t>Inj multihance multipack</t>
  </si>
  <si>
    <t>Gad-base MR contrast NOS,1ml</t>
  </si>
  <si>
    <t>Gadoxetate disodium inj</t>
  </si>
  <si>
    <t>Gadofosveset trisodium inj</t>
  </si>
  <si>
    <t>Gadobutrol injection</t>
  </si>
  <si>
    <t>Radium ra223 dichloride ther</t>
  </si>
  <si>
    <t>Injection,onabotulinumtoxinA</t>
  </si>
  <si>
    <t>Inj, rimabotulinumtoxinB</t>
  </si>
  <si>
    <t>Inj mepivacaine HCL/10 ml</t>
  </si>
  <si>
    <t>Betamethasone acet&amp;sod phosp</t>
  </si>
  <si>
    <t>Collagenase, clost hist inj</t>
  </si>
  <si>
    <t>Denosumab injection</t>
  </si>
  <si>
    <t>Methylprednisolone 20 MG inj</t>
  </si>
  <si>
    <t>Methylprednisolone 40 MG inj</t>
  </si>
  <si>
    <t>Methylprednisolone 80 MG inj</t>
  </si>
  <si>
    <t>Ketorolac tromethamine inj</t>
  </si>
  <si>
    <t>Lidocaine injection</t>
  </si>
  <si>
    <t>Triamcinolone acet inj NOS</t>
  </si>
  <si>
    <t>Euflexxa inj per dose</t>
  </si>
  <si>
    <t>Orthovisc inj per dose</t>
  </si>
  <si>
    <t>Gel-One</t>
  </si>
  <si>
    <t>Monovisc inj per dose</t>
  </si>
  <si>
    <t>Albumin (human),5%, 50ml</t>
  </si>
  <si>
    <t>Albumin (human), 5%, 250 ml</t>
  </si>
  <si>
    <t>Albumin (human), 25%, 20 ml</t>
  </si>
  <si>
    <t>Albumin (human), 25%, 50ml</t>
  </si>
  <si>
    <t>Ferumoxytol, non-esrd</t>
  </si>
  <si>
    <t>Ferumoxytol, esrd use</t>
  </si>
  <si>
    <t>Ondansetron oral</t>
  </si>
  <si>
    <t>Diphenhydramine HCl 50mg</t>
  </si>
  <si>
    <t>Prochlorperazine maleate 5mg</t>
  </si>
  <si>
    <t>Granisetron hcl 1 mg oral</t>
  </si>
  <si>
    <t>Dronabinol 2.5mg oral</t>
  </si>
  <si>
    <t>Promethazine HCl 12.5mg oral</t>
  </si>
  <si>
    <t>Dolasetron mesylate oral</t>
  </si>
  <si>
    <t>Afluria vacc, 3 yrs &amp; &gt;, im</t>
  </si>
  <si>
    <t>Fluvirin vacc, 3 yrs &amp; &gt;, im</t>
  </si>
  <si>
    <t>Fluzone vacc, 3 yrs &amp; &gt;, im</t>
  </si>
  <si>
    <t>Sipuleucel-T auto CD54+</t>
  </si>
  <si>
    <t>Doxorubicin inj 10mg</t>
  </si>
  <si>
    <t>Inj beta interferon im 1 mcg</t>
  </si>
  <si>
    <t>Iloprost non-comp unit dose</t>
  </si>
  <si>
    <t>Epoetin alfa, 100 units ESRD</t>
  </si>
  <si>
    <t>Apligraf skin sub</t>
  </si>
  <si>
    <t>Oasis wound matrix skin sub</t>
  </si>
  <si>
    <t>Integra BMWD skin sub</t>
  </si>
  <si>
    <t>Integra DRT skin sub</t>
  </si>
  <si>
    <t>Dermagraft skin sub</t>
  </si>
  <si>
    <t>Graftjacket skin sub</t>
  </si>
  <si>
    <t>Integra matrix skin sub</t>
  </si>
  <si>
    <t>Primatrix skin sub</t>
  </si>
  <si>
    <t>Gammagraft skin sub</t>
  </si>
  <si>
    <t>Cymetra allograft</t>
  </si>
  <si>
    <t>Graftjacket express allograf</t>
  </si>
  <si>
    <t>Alloskin</t>
  </si>
  <si>
    <t>Alloderm skin sub</t>
  </si>
  <si>
    <t>Theraskin</t>
  </si>
  <si>
    <t>Alloskin RT</t>
  </si>
  <si>
    <t>Epifix</t>
  </si>
  <si>
    <t>Inj filgrastim g-csf biosim</t>
  </si>
  <si>
    <t>Inj sulf hexa lipid microsph</t>
  </si>
  <si>
    <t>Inj octafluoropropane mic,ml</t>
  </si>
  <si>
    <t>Inj perflutren lip micros,ml</t>
  </si>
  <si>
    <t>HOCM &lt;=149 mg/ml iodine, 1ml</t>
  </si>
  <si>
    <t>HOCM 200-249mg/ml iodine,1ml</t>
  </si>
  <si>
    <t>HOCM 250-299mg/ml iodine,1ml</t>
  </si>
  <si>
    <t>HOCM 350-399mg/ml iodine,1ml</t>
  </si>
  <si>
    <t>LOCM 100-199mg/ml iodine,1ml</t>
  </si>
  <si>
    <t>LOCM 200-299mg/ml iodine,1ml</t>
  </si>
  <si>
    <t>LOCM 300-399mg/ml iodine,1ml</t>
  </si>
  <si>
    <t>N/A</t>
  </si>
  <si>
    <t>A4216</t>
  </si>
  <si>
    <t>Sterile water/saline, 10 ml</t>
  </si>
  <si>
    <t>A4217</t>
  </si>
  <si>
    <t>Sterile water/saline, 500 ml</t>
  </si>
  <si>
    <t>A4221</t>
  </si>
  <si>
    <t>Maint drug infus cath per wk</t>
  </si>
  <si>
    <t>A4222</t>
  </si>
  <si>
    <t>Infusion supplies with pump</t>
  </si>
  <si>
    <t>A4233</t>
  </si>
  <si>
    <t>Alkalin batt for glucose mon</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</si>
  <si>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</si>
  <si>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</si>
  <si>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</si>
  <si>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</si>
  <si>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</si>
  <si>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</si>
  <si>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</si>
  <si>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</si>
  <si>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</si>
  <si>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</si>
  <si>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</si>
  <si>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</si>
  <si>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</si>
  <si>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</si>
  <si>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</si>
  <si>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</si>
  <si>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</si>
  <si>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</si>
  <si>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</si>
  <si>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</si>
  <si>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</si>
  <si>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Brst prsths adhsv attchmnt</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</si>
  <si>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</si>
  <si>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</si>
  <si>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</si>
  <si>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</si>
  <si>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</si>
  <si>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</si>
  <si>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</si>
  <si>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</si>
  <si>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</si>
  <si>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</si>
  <si>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</si>
  <si>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</si>
  <si>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</si>
  <si>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</si>
  <si>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</si>
  <si>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</si>
  <si>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</si>
  <si>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</si>
  <si>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</si>
  <si>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</si>
  <si>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</si>
  <si>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</si>
  <si>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</si>
  <si>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</si>
  <si>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</si>
  <si>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</si>
  <si>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</si>
  <si>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</si>
  <si>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</si>
  <si>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</si>
  <si>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</si>
  <si>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</si>
  <si>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</si>
  <si>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</si>
  <si>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</si>
  <si>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</si>
  <si>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</si>
  <si>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</si>
  <si>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</si>
  <si>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</si>
  <si>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</si>
  <si>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</si>
  <si>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</si>
  <si>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</si>
  <si>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</si>
  <si>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</si>
  <si>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</si>
  <si>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</si>
  <si>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</si>
  <si>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</si>
  <si>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</si>
  <si>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</si>
  <si>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</si>
  <si>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</si>
  <si>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</si>
  <si>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</si>
  <si>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</si>
  <si>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</si>
  <si>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</si>
  <si>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</si>
  <si>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</si>
  <si>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</si>
  <si>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</si>
  <si>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</si>
  <si>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</si>
  <si>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</si>
  <si>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</si>
  <si>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</si>
  <si>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</si>
  <si>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</si>
  <si>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</si>
  <si>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</si>
  <si>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</si>
  <si>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</si>
  <si>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</si>
  <si>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</si>
  <si>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</si>
  <si>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</si>
  <si>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</si>
  <si>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</si>
  <si>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</si>
  <si>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</si>
  <si>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</si>
  <si>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</si>
  <si>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</si>
  <si>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</si>
  <si>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</si>
  <si>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</si>
  <si>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</si>
  <si>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</si>
  <si>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</si>
  <si>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</si>
  <si>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</si>
  <si>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</si>
  <si>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</si>
  <si>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</si>
  <si>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</si>
  <si>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</si>
  <si>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</si>
  <si>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</si>
  <si>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</si>
  <si>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</si>
  <si>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</si>
  <si>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</si>
  <si>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</si>
  <si>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</si>
  <si>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</si>
  <si>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</si>
  <si>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</si>
  <si>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</si>
  <si>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</si>
  <si>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</si>
  <si>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</si>
  <si>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</si>
  <si>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</si>
  <si>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</si>
  <si>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</si>
  <si>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</si>
  <si>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</si>
  <si>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</si>
  <si>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</si>
  <si>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</si>
  <si>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</si>
  <si>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</si>
  <si>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</si>
  <si>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</si>
  <si>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</si>
  <si>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</si>
  <si>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</si>
  <si>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</si>
  <si>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</si>
  <si>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</si>
  <si>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</si>
  <si>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</si>
  <si>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</si>
  <si>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</si>
  <si>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</si>
  <si>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</si>
  <si>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</si>
  <si>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</si>
  <si>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</si>
  <si>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</si>
  <si>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</si>
  <si>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</si>
  <si>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</si>
  <si>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</si>
  <si>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</si>
  <si>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</si>
  <si>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</si>
  <si>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</si>
  <si>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</si>
  <si>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</si>
  <si>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</si>
  <si>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</si>
  <si>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</si>
  <si>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</si>
  <si>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</si>
  <si>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</si>
  <si>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</si>
  <si>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</si>
  <si>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</si>
  <si>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</si>
  <si>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</si>
  <si>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</si>
  <si>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</si>
  <si>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</si>
  <si>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</si>
  <si>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</si>
  <si>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</si>
  <si>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</si>
  <si>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</si>
  <si>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</si>
  <si>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</si>
  <si>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</si>
  <si>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</si>
  <si>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</si>
  <si>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</si>
  <si>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</si>
  <si>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</si>
  <si>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</si>
  <si>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</si>
  <si>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</si>
  <si>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</si>
  <si>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</si>
  <si>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</si>
  <si>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</si>
  <si>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</si>
  <si>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</si>
  <si>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</si>
  <si>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</si>
  <si>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</si>
  <si>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</si>
  <si>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</si>
  <si>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</si>
  <si>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</si>
  <si>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</si>
  <si>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</si>
  <si>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</si>
  <si>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</si>
  <si>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</si>
  <si>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</si>
  <si>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</si>
  <si>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</si>
  <si>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</si>
  <si>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</si>
  <si>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</si>
  <si>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</si>
  <si>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</si>
  <si>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</si>
  <si>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</si>
  <si>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</si>
  <si>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</si>
  <si>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</si>
  <si>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</si>
  <si>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</si>
  <si>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</si>
  <si>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</si>
  <si>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</si>
  <si>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</si>
  <si>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</si>
  <si>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</si>
  <si>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</si>
  <si>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</si>
  <si>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</si>
  <si>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</si>
  <si>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</si>
  <si>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</si>
  <si>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</si>
  <si>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</si>
  <si>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</si>
  <si>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</si>
  <si>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</si>
  <si>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</si>
  <si>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</si>
  <si>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</si>
  <si>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</si>
  <si>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</si>
  <si>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</si>
  <si>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</si>
  <si>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</si>
  <si>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</si>
  <si>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</si>
  <si>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</si>
  <si>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</si>
  <si>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</si>
  <si>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</si>
  <si>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</si>
  <si>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</si>
  <si>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</si>
  <si>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</si>
  <si>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</si>
  <si>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</si>
  <si>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</si>
  <si>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</si>
  <si>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</si>
  <si>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</si>
  <si>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</si>
  <si>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</si>
  <si>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</si>
  <si>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</si>
  <si>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</si>
  <si>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</si>
  <si>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</si>
  <si>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</si>
  <si>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</si>
  <si>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</si>
  <si>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</si>
  <si>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</si>
  <si>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</si>
  <si>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</si>
  <si>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</si>
  <si>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</si>
  <si>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</si>
  <si>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</si>
  <si>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</si>
  <si>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</si>
  <si>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</si>
  <si>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</si>
  <si>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</si>
  <si>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</si>
  <si>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</si>
  <si>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</si>
  <si>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</si>
  <si>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</si>
  <si>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</si>
  <si>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</si>
  <si>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</si>
  <si>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</si>
  <si>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</si>
  <si>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</si>
  <si>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</si>
  <si>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</si>
  <si>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</si>
  <si>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</si>
  <si>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</si>
  <si>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</si>
  <si>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</si>
  <si>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</si>
  <si>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</si>
  <si>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</si>
  <si>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</si>
  <si>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</si>
  <si>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</si>
  <si>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</si>
  <si>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</si>
  <si>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</si>
  <si>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</si>
  <si>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</si>
  <si>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</si>
  <si>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</si>
  <si>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</si>
  <si>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</si>
  <si>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</si>
  <si>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</si>
  <si>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</si>
  <si>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</si>
  <si>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</si>
  <si>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</si>
  <si>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</si>
  <si>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</si>
  <si>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</si>
  <si>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</si>
  <si>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</si>
  <si>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</si>
  <si>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</si>
  <si>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</si>
  <si>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</si>
  <si>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</si>
  <si>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</si>
  <si>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</si>
  <si>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</si>
  <si>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</si>
  <si>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</si>
  <si>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</si>
  <si>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</si>
  <si>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</si>
  <si>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</si>
  <si>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</si>
  <si>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</si>
  <si>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</si>
  <si>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</si>
  <si>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</si>
  <si>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</si>
  <si>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</si>
  <si>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</si>
  <si>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</si>
  <si>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</si>
  <si>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</si>
  <si>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</si>
  <si>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</si>
  <si>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</si>
  <si>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</si>
  <si>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</si>
  <si>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</si>
  <si>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</si>
  <si>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</si>
  <si>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</si>
  <si>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</si>
  <si>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</si>
  <si>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</si>
  <si>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</si>
  <si>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</si>
  <si>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</si>
  <si>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</si>
  <si>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</si>
  <si>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</si>
  <si>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</si>
  <si>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</si>
  <si>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</si>
  <si>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</si>
  <si>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</si>
  <si>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</si>
  <si>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</si>
  <si>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</si>
  <si>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</si>
  <si>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</si>
  <si>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</si>
  <si>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</si>
  <si>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</si>
  <si>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</si>
  <si>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</si>
  <si>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</si>
  <si>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</si>
  <si>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</si>
  <si>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</si>
  <si>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</si>
  <si>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</si>
  <si>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</si>
  <si>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</si>
  <si>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</si>
  <si>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</si>
  <si>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</si>
  <si>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</si>
  <si>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</si>
  <si>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</si>
  <si>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</si>
  <si>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</si>
  <si>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</si>
  <si>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</si>
  <si>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</si>
  <si>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</si>
  <si>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</si>
  <si>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</si>
  <si>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</si>
  <si>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</si>
  <si>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</si>
  <si>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</si>
  <si>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</si>
  <si>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</si>
  <si>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</si>
  <si>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</si>
  <si>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</si>
  <si>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</si>
  <si>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</si>
  <si>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</si>
  <si>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</si>
  <si>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</si>
  <si>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</si>
  <si>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</si>
  <si>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</si>
  <si>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</si>
  <si>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</si>
  <si>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</si>
  <si>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</si>
  <si>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</si>
  <si>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</si>
  <si>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</si>
  <si>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</si>
  <si>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</si>
  <si>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</si>
  <si>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</si>
  <si>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</si>
  <si>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</si>
  <si>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</si>
  <si>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</si>
  <si>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</si>
  <si>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</si>
  <si>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</si>
  <si>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</si>
  <si>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</si>
  <si>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</si>
  <si>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</si>
  <si>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</si>
  <si>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</si>
  <si>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</si>
  <si>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</si>
  <si>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</si>
  <si>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</si>
  <si>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</si>
  <si>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</si>
  <si>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</si>
  <si>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</si>
  <si>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</si>
  <si>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</si>
  <si>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</si>
  <si>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</si>
  <si>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</si>
  <si>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</si>
  <si>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</si>
  <si>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</si>
  <si>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</si>
  <si>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</si>
  <si>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</si>
  <si>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</si>
  <si>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</si>
  <si>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</si>
  <si>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</si>
  <si>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</si>
  <si>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</si>
  <si>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</si>
  <si>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</si>
  <si>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</si>
  <si>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</si>
  <si>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</si>
  <si>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</si>
  <si>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</si>
  <si>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</si>
  <si>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</si>
  <si>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</si>
  <si>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</si>
  <si>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</si>
  <si>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</si>
  <si>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</si>
  <si>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</si>
  <si>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</si>
  <si>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</si>
  <si>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</si>
  <si>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</si>
  <si>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</si>
  <si>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</si>
  <si>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</si>
  <si>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</si>
  <si>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</si>
  <si>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</si>
  <si>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</si>
  <si>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</si>
  <si>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</si>
  <si>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</si>
  <si>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</si>
  <si>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</si>
  <si>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</si>
  <si>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</si>
  <si>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</si>
  <si>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</si>
  <si>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</si>
  <si>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</si>
  <si>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</si>
  <si>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</si>
  <si>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</si>
  <si>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</si>
  <si>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</si>
  <si>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</si>
  <si>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</si>
  <si>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</si>
  <si>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</si>
  <si>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</si>
  <si>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</si>
  <si>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</si>
  <si>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</si>
  <si>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</si>
  <si>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</si>
  <si>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</si>
  <si>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</si>
  <si>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</si>
  <si>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</si>
  <si>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</si>
  <si>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</si>
  <si>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</si>
  <si>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</si>
  <si>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</si>
  <si>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</si>
  <si>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</si>
  <si>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</si>
  <si>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</si>
  <si>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</si>
  <si>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</si>
  <si>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</si>
  <si>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</si>
  <si>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</si>
  <si>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</si>
  <si>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</si>
  <si>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</si>
  <si>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</si>
  <si>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</si>
  <si>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</si>
  <si>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</si>
  <si>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</si>
  <si>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</si>
  <si>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</si>
  <si>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</si>
  <si>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</si>
  <si>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</si>
  <si>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</si>
  <si>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</si>
  <si>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</si>
  <si>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</si>
  <si>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</si>
  <si>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</si>
  <si>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</si>
  <si>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</si>
  <si>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</si>
  <si>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</si>
  <si>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</si>
  <si>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</si>
  <si>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</si>
  <si>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</si>
  <si>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</si>
  <si>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</si>
  <si>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</si>
  <si>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</si>
  <si>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</si>
  <si>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</si>
  <si>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</si>
  <si>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</si>
  <si>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</si>
  <si>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</si>
  <si>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</si>
  <si>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</si>
  <si>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</si>
  <si>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</si>
  <si>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</si>
  <si>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</si>
  <si>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</si>
  <si>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</si>
  <si>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</si>
  <si>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</si>
  <si>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</si>
  <si>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</si>
  <si>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</si>
  <si>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</si>
  <si>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</si>
  <si>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</si>
  <si>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</si>
  <si>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</si>
  <si>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</si>
  <si>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</si>
  <si>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</si>
  <si>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</si>
  <si>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</si>
  <si>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</si>
  <si>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</si>
  <si>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</si>
  <si>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</si>
  <si>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</si>
  <si>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</si>
  <si>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</si>
  <si>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</si>
  <si>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</si>
  <si>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</si>
  <si>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</si>
  <si>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</si>
  <si>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</si>
  <si>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</si>
  <si>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</si>
  <si>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</si>
  <si>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</si>
  <si>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</si>
  <si>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</si>
  <si>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</si>
  <si>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</si>
  <si>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</si>
  <si>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</si>
  <si>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</si>
  <si>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</si>
  <si>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</si>
  <si>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</si>
  <si>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</si>
  <si>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</si>
  <si>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</si>
  <si>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</si>
  <si>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</si>
  <si>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</si>
  <si>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</si>
  <si>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</si>
  <si>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</si>
  <si>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</si>
  <si>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</si>
  <si>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</si>
  <si>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</si>
  <si>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</si>
  <si>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</si>
  <si>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</si>
  <si>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</si>
  <si>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</si>
  <si>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</si>
  <si>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</si>
  <si>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</si>
  <si>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</si>
  <si>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</si>
  <si>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</si>
  <si>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</si>
  <si>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</si>
  <si>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</si>
  <si>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</si>
  <si>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</si>
  <si>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</si>
  <si>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</si>
  <si>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</si>
  <si>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</si>
  <si>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</si>
  <si>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</si>
  <si>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</si>
  <si>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</si>
  <si>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</si>
  <si>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</si>
  <si>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</si>
  <si>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</si>
  <si>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</si>
  <si>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</si>
  <si>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</si>
  <si>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</si>
  <si>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</si>
  <si>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</si>
  <si>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</si>
  <si>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</si>
  <si>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</si>
  <si>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</si>
  <si>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</si>
  <si>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</si>
  <si>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</si>
  <si>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</si>
  <si>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</si>
  <si>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</si>
  <si>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</si>
  <si>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</si>
  <si>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</si>
  <si>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</si>
  <si>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</si>
  <si>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</si>
  <si>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</si>
  <si>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</si>
  <si>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</si>
  <si>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</si>
  <si>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</si>
  <si>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</si>
  <si>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</si>
  <si>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</si>
  <si>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</si>
  <si>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</si>
  <si>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</si>
  <si>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</si>
  <si>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</si>
  <si>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</si>
  <si>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</si>
  <si>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</si>
  <si>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</si>
  <si>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</si>
  <si>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</si>
  <si>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</si>
  <si>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</si>
  <si>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</si>
  <si>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</si>
  <si>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</si>
  <si>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</si>
  <si>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</si>
  <si>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</si>
  <si>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</si>
  <si>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</si>
  <si>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</si>
  <si>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</si>
  <si>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</si>
  <si>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</si>
  <si>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</si>
  <si>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</si>
  <si>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</si>
  <si>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</si>
  <si>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</si>
  <si>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</si>
  <si>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</si>
  <si>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</si>
  <si>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</si>
  <si>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</si>
  <si>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</si>
  <si>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</si>
  <si>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</si>
  <si>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</si>
  <si>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</si>
  <si>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</si>
  <si>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</si>
  <si>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</si>
  <si>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</si>
  <si>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</si>
  <si>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</si>
  <si>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</si>
  <si>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</si>
  <si>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</si>
  <si>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</si>
  <si>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</si>
  <si>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</si>
  <si>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</si>
  <si>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</si>
  <si>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</si>
  <si>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</si>
  <si>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</si>
  <si>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</si>
  <si>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</si>
  <si>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</si>
  <si>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</si>
  <si>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</si>
  <si>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</si>
  <si>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</si>
  <si>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</si>
  <si>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</si>
  <si>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</si>
  <si>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</si>
  <si>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</si>
  <si>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</si>
  <si>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</si>
  <si>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</si>
  <si>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</si>
  <si>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</si>
  <si>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</si>
  <si>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</si>
  <si>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</si>
  <si>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</si>
  <si>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</si>
  <si>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</si>
  <si>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</si>
  <si>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</si>
  <si>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</si>
  <si>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</si>
  <si>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</si>
  <si>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</si>
  <si>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</si>
  <si>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</si>
  <si>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</si>
  <si>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</si>
  <si>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</si>
  <si>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</si>
  <si>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</si>
  <si>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</si>
  <si>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</si>
  <si>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</si>
  <si>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</si>
  <si>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</si>
  <si>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</si>
  <si>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</si>
  <si>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</si>
  <si>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</si>
  <si>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</si>
  <si>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</si>
  <si>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</si>
  <si>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</si>
  <si>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</si>
  <si>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</si>
  <si>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</si>
  <si>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</si>
  <si>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</si>
  <si>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</si>
  <si>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</si>
  <si>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</si>
  <si>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</si>
  <si>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</si>
  <si>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</si>
  <si>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</si>
  <si>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</si>
  <si>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</si>
  <si>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</si>
  <si>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</si>
  <si>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</si>
  <si>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</si>
  <si>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</si>
  <si>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</si>
  <si>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</si>
  <si>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</si>
  <si>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</si>
  <si>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</si>
  <si>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</si>
  <si>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</si>
  <si>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</si>
  <si>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</si>
  <si>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</si>
  <si>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</si>
  <si>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</si>
  <si>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</si>
  <si>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</si>
  <si>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</si>
  <si>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</si>
  <si>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</si>
  <si>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</si>
  <si>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</si>
  <si>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</si>
  <si>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</si>
  <si>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</si>
  <si>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</si>
  <si>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</si>
  <si>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</si>
  <si>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</si>
  <si>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</si>
  <si>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</si>
  <si>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</si>
  <si>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</si>
  <si>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</si>
  <si>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</si>
  <si>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</si>
  <si>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</si>
  <si>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</si>
  <si>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</si>
  <si>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</si>
  <si>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</si>
  <si>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</si>
  <si>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</si>
  <si>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</si>
  <si>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</si>
  <si>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</si>
  <si>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</si>
  <si>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</si>
  <si>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</si>
  <si>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</si>
  <si>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</si>
  <si>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</si>
  <si>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</si>
  <si>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E0462</t>
  </si>
  <si>
    <t>Rocking bed w/ or w/o side r</t>
  </si>
  <si>
    <t>E0465</t>
  </si>
  <si>
    <t>Home vent invasive interface</t>
  </si>
  <si>
    <t>E0466</t>
  </si>
  <si>
    <t>Home vent non-invasive inter</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</si>
  <si>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</si>
  <si>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</si>
  <si>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</si>
  <si>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</si>
  <si>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</si>
  <si>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</si>
  <si>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</si>
  <si>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</si>
  <si>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</si>
  <si>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</si>
  <si>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</si>
  <si>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</si>
  <si>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</si>
  <si>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</si>
  <si>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</si>
  <si>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</si>
  <si>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</si>
  <si>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</si>
  <si>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</si>
  <si>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</si>
  <si>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</si>
  <si>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</si>
  <si>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</si>
  <si>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</si>
  <si>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</si>
  <si>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</si>
  <si>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</si>
  <si>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</si>
  <si>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</si>
  <si>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</si>
  <si>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</si>
  <si>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</si>
  <si>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</si>
  <si>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</si>
  <si>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</si>
  <si>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</si>
  <si>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</si>
  <si>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</si>
  <si>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</si>
  <si>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</si>
  <si>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</si>
  <si>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</si>
  <si>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</si>
  <si>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</si>
  <si>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</si>
  <si>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</si>
  <si>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</si>
  <si>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</si>
  <si>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</si>
  <si>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</si>
  <si>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</si>
  <si>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</si>
  <si>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</si>
  <si>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</si>
  <si>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</si>
  <si>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</si>
  <si>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</si>
  <si>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</si>
  <si>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</si>
  <si>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</si>
  <si>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</si>
  <si>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</si>
  <si>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</si>
  <si>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</si>
  <si>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</si>
  <si>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</si>
  <si>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</si>
  <si>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</si>
  <si>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</si>
  <si>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</si>
  <si>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</si>
  <si>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</si>
  <si>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</si>
  <si>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</si>
  <si>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</si>
  <si>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</si>
  <si>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</si>
  <si>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</si>
  <si>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</si>
  <si>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</si>
  <si>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</si>
  <si>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</si>
  <si>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</si>
  <si>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</si>
  <si>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</si>
  <si>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</si>
  <si>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</si>
  <si>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</si>
  <si>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</si>
  <si>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</si>
  <si>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</si>
  <si>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</si>
  <si>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</si>
  <si>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</si>
  <si>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</si>
  <si>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</si>
  <si>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</si>
  <si>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</si>
  <si>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</si>
  <si>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</si>
  <si>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</si>
  <si>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</si>
  <si>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</si>
  <si>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</si>
  <si>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</si>
  <si>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</si>
  <si>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</si>
  <si>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</si>
  <si>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</si>
  <si>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</si>
  <si>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</si>
  <si>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</si>
  <si>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</si>
  <si>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</si>
  <si>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</si>
  <si>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</si>
  <si>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</si>
  <si>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</si>
  <si>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</si>
  <si>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</si>
  <si>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</si>
  <si>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</si>
  <si>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</si>
  <si>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</si>
  <si>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</si>
  <si>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</si>
  <si>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</si>
  <si>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</si>
  <si>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</si>
  <si>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</si>
  <si>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</si>
  <si>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</si>
  <si>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</si>
  <si>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</si>
  <si>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</si>
  <si>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</si>
  <si>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</si>
  <si>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</si>
  <si>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</si>
  <si>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</si>
  <si>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</si>
  <si>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</si>
  <si>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</si>
  <si>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</si>
  <si>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</si>
  <si>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</si>
  <si>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</si>
  <si>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</si>
  <si>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</si>
  <si>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</si>
  <si>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</si>
  <si>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</si>
  <si>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</si>
  <si>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</si>
  <si>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</si>
  <si>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</si>
  <si>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</si>
  <si>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</si>
  <si>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</si>
  <si>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</si>
  <si>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</si>
  <si>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</si>
  <si>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</si>
  <si>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</si>
  <si>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</si>
  <si>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</si>
  <si>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</si>
  <si>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</si>
  <si>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</si>
  <si>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</si>
  <si>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</si>
  <si>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</si>
  <si>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</si>
  <si>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</si>
  <si>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</si>
  <si>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</si>
  <si>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</si>
  <si>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</si>
  <si>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</si>
  <si>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</si>
  <si>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</si>
  <si>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</si>
  <si>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</si>
  <si>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</si>
  <si>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</si>
  <si>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</si>
  <si>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</si>
  <si>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</si>
  <si>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</si>
  <si>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</si>
  <si>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</si>
  <si>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</si>
  <si>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</si>
  <si>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</si>
  <si>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</si>
  <si>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</si>
  <si>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</si>
  <si>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</si>
  <si>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</si>
  <si>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</si>
  <si>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</si>
  <si>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</si>
  <si>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</si>
  <si>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</si>
  <si>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</si>
  <si>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</si>
  <si>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</si>
  <si>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</si>
  <si>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</si>
  <si>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</si>
  <si>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</si>
  <si>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</si>
  <si>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</si>
  <si>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</si>
  <si>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</si>
  <si>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</si>
  <si>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</si>
  <si>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</si>
  <si>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</si>
  <si>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</si>
  <si>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</si>
  <si>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</si>
  <si>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</si>
  <si>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</si>
  <si>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</si>
  <si>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</si>
  <si>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</si>
  <si>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</si>
  <si>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</si>
  <si>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</si>
  <si>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</si>
  <si>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</si>
  <si>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</si>
  <si>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</si>
  <si>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</si>
  <si>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</si>
  <si>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</si>
  <si>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</si>
  <si>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</si>
  <si>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</si>
  <si>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</si>
  <si>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</si>
  <si>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</si>
  <si>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</si>
  <si>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</si>
  <si>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</si>
  <si>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</si>
  <si>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</si>
  <si>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</si>
  <si>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</si>
  <si>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</si>
  <si>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</si>
  <si>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</si>
  <si>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</si>
  <si>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</si>
  <si>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</si>
  <si>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</si>
  <si>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</si>
  <si>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</si>
  <si>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</si>
  <si>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</si>
  <si>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</si>
  <si>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</si>
  <si>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</si>
  <si>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</si>
  <si>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</si>
  <si>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</si>
  <si>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</si>
  <si>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</si>
  <si>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</si>
  <si>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</si>
  <si>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</si>
  <si>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</si>
  <si>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</si>
  <si>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</si>
  <si>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</si>
  <si>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</si>
  <si>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</si>
  <si>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</si>
  <si>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</si>
  <si>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</si>
  <si>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</si>
  <si>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</si>
  <si>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</si>
  <si>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</si>
  <si>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</si>
  <si>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</si>
  <si>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</si>
  <si>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</si>
  <si>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</si>
  <si>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</si>
  <si>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</si>
  <si>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</si>
  <si>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</si>
  <si>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</si>
  <si>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</si>
  <si>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</si>
  <si>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</si>
  <si>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</si>
  <si>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</si>
  <si>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</si>
  <si>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</si>
  <si>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</si>
  <si>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</si>
  <si>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</si>
  <si>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</si>
  <si>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</si>
  <si>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</si>
  <si>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</si>
  <si>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</si>
  <si>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</si>
  <si>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</si>
  <si>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</si>
  <si>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</si>
  <si>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</si>
  <si>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</si>
  <si>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</si>
  <si>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</si>
  <si>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</si>
  <si>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</si>
  <si>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</si>
  <si>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</si>
  <si>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</si>
  <si>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</si>
  <si>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</si>
  <si>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</si>
  <si>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</si>
  <si>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</si>
  <si>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</si>
  <si>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</si>
  <si>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</si>
  <si>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</si>
  <si>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</si>
  <si>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</si>
  <si>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</si>
  <si>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</si>
  <si>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</si>
  <si>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</si>
  <si>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</si>
  <si>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</si>
  <si>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</si>
  <si>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</si>
  <si>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</si>
  <si>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</si>
  <si>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</si>
  <si>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</si>
  <si>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</si>
  <si>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</si>
  <si>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</si>
  <si>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</si>
  <si>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</si>
  <si>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</si>
  <si>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</si>
  <si>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</si>
  <si>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</si>
  <si>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</si>
  <si>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</si>
  <si>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</si>
  <si>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</si>
  <si>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</si>
  <si>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</si>
  <si>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</si>
  <si>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</si>
  <si>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</si>
  <si>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</si>
  <si>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</si>
  <si>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</si>
  <si>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</si>
  <si>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</si>
  <si>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</si>
  <si>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</si>
  <si>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</si>
  <si>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</si>
  <si>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</si>
  <si>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</si>
  <si>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</si>
  <si>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</si>
  <si>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</si>
  <si>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</si>
  <si>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</si>
  <si>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</si>
  <si>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</si>
  <si>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</si>
  <si>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</si>
  <si>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</si>
  <si>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</si>
  <si>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</si>
  <si>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</si>
  <si>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</si>
  <si>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</si>
  <si>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</si>
  <si>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</si>
  <si>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</si>
  <si>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</si>
  <si>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</si>
  <si>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</si>
  <si>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</si>
  <si>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</si>
  <si>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</si>
  <si>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</si>
  <si>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</si>
  <si>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</si>
  <si>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</si>
  <si>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</si>
  <si>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</si>
  <si>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</si>
  <si>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</si>
  <si>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</si>
  <si>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</si>
  <si>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</si>
  <si>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</si>
  <si>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</si>
  <si>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</si>
  <si>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</si>
  <si>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</si>
  <si>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</si>
  <si>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</si>
  <si>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</si>
  <si>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</si>
  <si>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</si>
  <si>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</si>
  <si>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</si>
  <si>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</si>
  <si>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</si>
  <si>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</si>
  <si>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</si>
  <si>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</si>
  <si>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</si>
  <si>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</si>
  <si>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</si>
  <si>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</si>
  <si>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</si>
  <si>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</si>
  <si>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</si>
  <si>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</si>
  <si>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</si>
  <si>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</si>
  <si>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</si>
  <si>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</si>
  <si>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</si>
  <si>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</si>
  <si>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</si>
  <si>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</si>
  <si>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</si>
  <si>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</si>
  <si>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</si>
  <si>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</si>
  <si>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</si>
  <si>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</si>
  <si>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</si>
  <si>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</si>
  <si>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</si>
  <si>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</si>
  <si>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</si>
  <si>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</si>
  <si>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</si>
  <si>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</si>
  <si>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</si>
  <si>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</si>
  <si>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</si>
  <si>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</si>
  <si>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</si>
  <si>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</si>
  <si>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</si>
  <si>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</si>
  <si>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</si>
  <si>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</si>
  <si>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</si>
  <si>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</si>
  <si>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</si>
  <si>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</si>
  <si>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</si>
  <si>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</si>
  <si>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</si>
  <si>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</si>
  <si>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</si>
  <si>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</si>
  <si>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</si>
  <si>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</si>
  <si>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</si>
  <si>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</si>
  <si>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</si>
  <si>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</si>
  <si>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</si>
  <si>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</si>
  <si>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</si>
  <si>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</si>
  <si>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</si>
  <si>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</si>
  <si>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</si>
  <si>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</si>
  <si>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</si>
  <si>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</si>
  <si>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</si>
  <si>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</si>
  <si>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</si>
  <si>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</si>
  <si>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</si>
  <si>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</si>
  <si>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</si>
  <si>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</si>
  <si>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</si>
  <si>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</si>
  <si>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</si>
  <si>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</si>
  <si>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</si>
  <si>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</si>
  <si>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</si>
  <si>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</si>
  <si>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</si>
  <si>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</si>
  <si>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</si>
  <si>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</si>
  <si>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</si>
  <si>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</si>
  <si>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</si>
  <si>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</si>
  <si>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</si>
  <si>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</si>
  <si>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</si>
  <si>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</si>
  <si>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</si>
  <si>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</si>
  <si>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</si>
  <si>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</si>
  <si>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</si>
  <si>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</si>
  <si>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</si>
  <si>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</si>
  <si>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</si>
  <si>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</si>
  <si>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</si>
  <si>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</si>
  <si>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</si>
  <si>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</si>
  <si>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</si>
  <si>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</si>
  <si>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</si>
  <si>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</si>
  <si>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</si>
  <si>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</si>
  <si>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</si>
  <si>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</si>
  <si>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</si>
  <si>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</si>
  <si>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</si>
  <si>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</si>
  <si>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</si>
  <si>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</si>
  <si>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</si>
  <si>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</si>
  <si>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</si>
  <si>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</si>
  <si>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</si>
  <si>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</si>
  <si>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</si>
  <si>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</si>
  <si>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</si>
  <si>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</si>
  <si>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</si>
  <si>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</si>
  <si>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</si>
  <si>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</si>
  <si>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</si>
  <si>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</si>
  <si>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</si>
  <si>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</si>
  <si>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</si>
  <si>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</si>
  <si>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</si>
  <si>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</si>
  <si>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</si>
  <si>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</si>
  <si>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</si>
  <si>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</si>
  <si>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</si>
  <si>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</si>
  <si>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</si>
  <si>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</si>
  <si>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</si>
  <si>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</si>
  <si>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</si>
  <si>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</si>
  <si>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</si>
  <si>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</si>
  <si>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</si>
  <si>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</si>
  <si>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</si>
  <si>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</si>
  <si>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</si>
  <si>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</si>
  <si>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</si>
  <si>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</si>
  <si>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</si>
  <si>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</si>
  <si>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</si>
  <si>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</si>
  <si>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</si>
  <si>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</si>
  <si>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</si>
  <si>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</si>
  <si>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</si>
  <si>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</si>
  <si>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</si>
  <si>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</si>
  <si>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</si>
  <si>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</si>
  <si>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</si>
  <si>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</si>
  <si>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</si>
  <si>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</si>
  <si>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</si>
  <si>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</si>
  <si>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</si>
  <si>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</si>
  <si>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</si>
  <si>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</si>
  <si>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</si>
  <si>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</si>
  <si>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</si>
  <si>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</si>
  <si>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</si>
  <si>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</si>
  <si>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</si>
  <si>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</si>
  <si>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</si>
  <si>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</si>
  <si>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</si>
  <si>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</si>
  <si>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</si>
  <si>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</si>
  <si>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</si>
  <si>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</si>
  <si>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</si>
  <si>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</si>
  <si>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</si>
  <si>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</si>
  <si>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</si>
  <si>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</si>
  <si>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</si>
  <si>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</si>
  <si>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</si>
  <si>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</si>
  <si>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</si>
  <si>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</si>
  <si>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</si>
  <si>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</si>
  <si>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</si>
  <si>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</si>
  <si>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</si>
  <si>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</si>
  <si>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</si>
  <si>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</si>
  <si>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</si>
  <si>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</si>
  <si>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</si>
  <si>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</si>
  <si>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</si>
  <si>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</si>
  <si>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</si>
  <si>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</si>
  <si>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</si>
  <si>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</si>
  <si>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</si>
  <si>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</si>
  <si>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</si>
  <si>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</si>
  <si>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</si>
  <si>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</si>
  <si>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</si>
  <si>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</si>
  <si>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</si>
  <si>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</si>
  <si>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</si>
  <si>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</si>
  <si>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</si>
  <si>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</si>
  <si>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</si>
  <si>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</si>
  <si>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</si>
  <si>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</si>
  <si>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</si>
  <si>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</si>
  <si>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</si>
  <si>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</si>
  <si>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</si>
  <si>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</si>
  <si>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</si>
  <si>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</si>
  <si>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</si>
  <si>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</si>
  <si>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</si>
  <si>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</si>
  <si>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</si>
  <si>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</si>
  <si>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</si>
  <si>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</si>
  <si>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</si>
  <si>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</si>
  <si>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</si>
  <si>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</si>
  <si>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</si>
  <si>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</si>
  <si>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</si>
  <si>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</si>
  <si>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</si>
  <si>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</si>
  <si>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</si>
  <si>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</si>
  <si>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</si>
  <si>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</si>
  <si>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</si>
  <si>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</si>
  <si>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</si>
  <si>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</si>
  <si>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</si>
  <si>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</si>
  <si>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</si>
  <si>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</si>
  <si>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</si>
  <si>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</si>
  <si>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</si>
  <si>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</si>
  <si>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</si>
  <si>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</si>
  <si>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</si>
  <si>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</si>
  <si>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</si>
  <si>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</si>
  <si>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</si>
  <si>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</si>
  <si>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</si>
  <si>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</si>
  <si>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</si>
  <si>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</si>
  <si>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</si>
  <si>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</si>
  <si>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</si>
  <si>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</si>
  <si>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</si>
  <si>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</si>
  <si>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</si>
  <si>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</si>
  <si>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</si>
  <si>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</si>
  <si>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</si>
  <si>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</si>
  <si>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</si>
  <si>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</si>
  <si>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</si>
  <si>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</si>
  <si>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</si>
  <si>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</si>
  <si>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</si>
  <si>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</si>
  <si>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</si>
  <si>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</si>
  <si>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</si>
  <si>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</si>
  <si>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</si>
  <si>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</si>
  <si>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</si>
  <si>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</si>
  <si>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</si>
  <si>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</si>
  <si>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</si>
  <si>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</si>
  <si>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</si>
  <si>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</si>
  <si>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</si>
  <si>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</si>
  <si>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</si>
  <si>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</si>
  <si>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</si>
  <si>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</si>
  <si>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</si>
  <si>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</si>
  <si>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</si>
  <si>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</si>
  <si>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</si>
  <si>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</si>
  <si>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</si>
  <si>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</si>
  <si>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</si>
  <si>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</si>
  <si>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</si>
  <si>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</si>
  <si>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</si>
  <si>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</si>
  <si>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</si>
  <si>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</si>
  <si>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</si>
  <si>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</si>
  <si>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</si>
  <si>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</si>
  <si>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</si>
  <si>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</si>
  <si>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</si>
  <si>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</si>
  <si>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</si>
  <si>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</si>
  <si>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</si>
  <si>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</si>
  <si>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</si>
  <si>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</si>
  <si>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</si>
  <si>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</si>
  <si>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</si>
  <si>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</si>
  <si>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</si>
  <si>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</si>
  <si>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</si>
  <si>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</si>
  <si>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</si>
  <si>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</si>
  <si>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</si>
  <si>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</si>
  <si>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</si>
  <si>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</si>
  <si>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</si>
  <si>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</si>
  <si>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</si>
  <si>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</si>
  <si>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</si>
  <si>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</si>
  <si>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</si>
  <si>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</si>
  <si>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</si>
  <si>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</si>
  <si>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</si>
  <si>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</si>
  <si>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</si>
  <si>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</si>
  <si>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</si>
  <si>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</si>
  <si>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</si>
  <si>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</si>
  <si>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</si>
  <si>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</si>
  <si>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</si>
  <si>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</si>
  <si>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</si>
  <si>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</si>
  <si>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</si>
  <si>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</si>
  <si>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</si>
  <si>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</si>
  <si>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</si>
  <si>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</si>
  <si>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</si>
  <si>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</si>
  <si>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</si>
  <si>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</si>
  <si>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</si>
  <si>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</si>
  <si>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</si>
  <si>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</si>
  <si>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</si>
  <si>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</si>
  <si>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</si>
  <si>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</si>
  <si>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</si>
  <si>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</si>
  <si>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</si>
  <si>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</si>
  <si>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</si>
  <si>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</si>
  <si>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</si>
  <si>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</si>
  <si>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</si>
  <si>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</si>
  <si>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</si>
  <si>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</si>
  <si>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</si>
  <si>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</si>
  <si>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</si>
  <si>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</si>
  <si>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</si>
  <si>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</si>
  <si>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</si>
  <si>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</si>
  <si>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</si>
  <si>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</si>
  <si>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</si>
  <si>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</si>
  <si>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</si>
  <si>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</si>
  <si>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</si>
  <si>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</si>
  <si>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</si>
  <si>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</si>
  <si>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</si>
  <si>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</si>
  <si>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</si>
  <si>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</si>
  <si>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</si>
  <si>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</si>
  <si>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</si>
  <si>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</si>
  <si>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</si>
  <si>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</si>
  <si>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</si>
  <si>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</si>
  <si>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</si>
  <si>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</si>
  <si>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</si>
  <si>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</si>
  <si>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</si>
  <si>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</si>
  <si>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</si>
  <si>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</si>
  <si>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</si>
  <si>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</si>
  <si>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</si>
  <si>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</si>
  <si>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</si>
  <si>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</si>
  <si>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</si>
  <si>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</si>
  <si>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</si>
  <si>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</si>
  <si>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</si>
  <si>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</si>
  <si>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</si>
  <si>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</si>
  <si>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</si>
  <si>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</si>
  <si>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</si>
  <si>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</si>
  <si>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</si>
  <si>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</si>
  <si>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</si>
  <si>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</si>
  <si>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</si>
  <si>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</si>
  <si>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</si>
  <si>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</si>
  <si>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</si>
  <si>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</si>
  <si>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</si>
  <si>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</si>
  <si>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L0120</t>
  </si>
  <si>
    <t>Cerv flex n/adj foam pre ots</t>
  </si>
  <si>
    <t>L0472</t>
  </si>
  <si>
    <t>L0621</t>
  </si>
  <si>
    <t>Sio flex pelvic/sacr pre ots</t>
  </si>
  <si>
    <t>L0627</t>
  </si>
  <si>
    <t>Lo sag ri an/pos pnl pre cst</t>
  </si>
  <si>
    <t>L0637</t>
  </si>
  <si>
    <t>Lso sc r ant/pos pnl pre cst</t>
  </si>
  <si>
    <t>L0641</t>
  </si>
  <si>
    <t>Lo rig pos pnl l1-l5 pre ots</t>
  </si>
  <si>
    <t>L1050</t>
  </si>
  <si>
    <t>L1812</t>
  </si>
  <si>
    <t>L1820</t>
  </si>
  <si>
    <t>L1830</t>
  </si>
  <si>
    <t>L1846</t>
  </si>
  <si>
    <t>L1902</t>
  </si>
  <si>
    <t>L1930</t>
  </si>
  <si>
    <t>L1940</t>
  </si>
  <si>
    <t>L2330</t>
  </si>
  <si>
    <t>L2397</t>
  </si>
  <si>
    <t>L2755</t>
  </si>
  <si>
    <t>L2795</t>
  </si>
  <si>
    <t>L2820</t>
  </si>
  <si>
    <t>L2830</t>
  </si>
  <si>
    <t>L3020</t>
  </si>
  <si>
    <t>L3170</t>
  </si>
  <si>
    <t>L3650</t>
  </si>
  <si>
    <t>So 8 abd restraint pre ots</t>
  </si>
  <si>
    <t>L3660</t>
  </si>
  <si>
    <t>So 8 ab rstr can/web pre ots</t>
  </si>
  <si>
    <t>L3670</t>
  </si>
  <si>
    <t>So acro/clav can web pre ots</t>
  </si>
  <si>
    <t>L3762</t>
  </si>
  <si>
    <t>Eo rigid w/o joints pre ots</t>
  </si>
  <si>
    <t>L3809</t>
  </si>
  <si>
    <t>Whfo w/o joints pre ots</t>
  </si>
  <si>
    <t>L3908</t>
  </si>
  <si>
    <t>Who cock-up nonmolde pre ots</t>
  </si>
  <si>
    <t>L3960</t>
  </si>
  <si>
    <t>Sewho airplan desig abdu pos</t>
  </si>
  <si>
    <t>L3980</t>
  </si>
  <si>
    <t>L3982</t>
  </si>
  <si>
    <t>Upper ext fx orthosis rad/ul</t>
  </si>
  <si>
    <t>L3984</t>
  </si>
  <si>
    <t>Upper ext fx orthosis wrist</t>
  </si>
  <si>
    <t>L3995</t>
  </si>
  <si>
    <t>Sock fracture or equal each</t>
  </si>
  <si>
    <t>L4350</t>
  </si>
  <si>
    <t>L4370</t>
  </si>
  <si>
    <t>L4397</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</si>
  <si>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</si>
  <si>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</si>
  <si>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</si>
  <si>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</si>
  <si>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</si>
  <si>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</si>
  <si>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</si>
  <si>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</si>
  <si>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</si>
  <si>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</si>
  <si>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</si>
  <si>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</si>
  <si>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</si>
  <si>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</si>
  <si>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</si>
  <si>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</si>
  <si>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</si>
  <si>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</si>
  <si>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</si>
  <si>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</si>
  <si>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</si>
  <si>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</si>
  <si>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</si>
  <si>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</si>
  <si>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</si>
  <si>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</si>
  <si>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</si>
  <si>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</si>
  <si>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</si>
  <si>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</si>
  <si>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</si>
  <si>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</si>
  <si>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</si>
  <si>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</si>
  <si>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</si>
  <si>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</si>
  <si>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</si>
  <si>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</si>
  <si>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</si>
  <si>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</si>
  <si>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</si>
  <si>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</si>
  <si>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</si>
  <si>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</si>
  <si>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</si>
  <si>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</si>
  <si>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</si>
  <si>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</si>
  <si>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</si>
  <si>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</si>
  <si>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</si>
  <si>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</si>
  <si>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</si>
  <si>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</si>
  <si>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</si>
  <si>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</si>
  <si>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</si>
  <si>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</si>
  <si>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</si>
  <si>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</si>
  <si>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</si>
  <si>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</si>
  <si>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</si>
  <si>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</si>
  <si>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</si>
  <si>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</si>
  <si>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</si>
  <si>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</si>
  <si>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</si>
  <si>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</si>
  <si>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</si>
  <si>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</si>
  <si>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</si>
  <si>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</si>
  <si>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</si>
  <si>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</si>
  <si>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</si>
  <si>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</si>
  <si>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</si>
  <si>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</si>
  <si>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</si>
  <si>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</si>
  <si>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</si>
  <si>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</si>
  <si>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</si>
  <si>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</si>
  <si>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</si>
  <si>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</si>
  <si>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</si>
  <si>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</si>
  <si>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</si>
  <si>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</si>
  <si>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</si>
  <si>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</si>
  <si>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</si>
  <si>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</si>
  <si>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</si>
  <si>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</si>
  <si>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</si>
  <si>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</si>
  <si>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</si>
  <si>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</si>
  <si>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</si>
  <si>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</si>
  <si>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</si>
  <si>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</si>
  <si>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</si>
  <si>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</si>
  <si>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</si>
  <si>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</si>
  <si>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</si>
  <si>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</si>
  <si>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</si>
  <si>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</si>
  <si>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</si>
  <si>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</si>
  <si>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</si>
  <si>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</si>
  <si>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</si>
  <si>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</si>
  <si>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</si>
  <si>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</si>
  <si>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</si>
  <si>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</si>
  <si>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</si>
  <si>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</si>
  <si>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</si>
  <si>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</si>
  <si>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</si>
  <si>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</si>
  <si>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</si>
  <si>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</si>
  <si>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</si>
  <si>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</si>
  <si>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</si>
  <si>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</si>
  <si>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</si>
  <si>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</si>
  <si>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</si>
  <si>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</si>
  <si>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</si>
  <si>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</si>
  <si>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</si>
  <si>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</si>
  <si>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</si>
  <si>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</si>
  <si>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</si>
  <si>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</si>
  <si>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</si>
  <si>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</si>
  <si>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</si>
  <si>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</si>
  <si>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</si>
  <si>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</si>
  <si>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</si>
  <si>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</si>
  <si>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</si>
  <si>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</si>
  <si>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</si>
  <si>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</si>
  <si>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</si>
  <si>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</si>
  <si>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</si>
  <si>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</si>
  <si>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</si>
  <si>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</si>
  <si>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</si>
  <si>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</si>
  <si>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</si>
  <si>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</si>
  <si>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</si>
  <si>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</si>
  <si>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</si>
  <si>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</si>
  <si>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</si>
  <si>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</si>
  <si>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</si>
  <si>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</si>
  <si>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</si>
  <si>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</si>
  <si>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</si>
  <si>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</si>
  <si>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</si>
  <si>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</si>
  <si>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</si>
  <si>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</si>
  <si>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</si>
  <si>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</si>
  <si>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</si>
  <si>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</si>
  <si>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</si>
  <si>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</si>
  <si>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</si>
  <si>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</si>
  <si>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</si>
  <si>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</si>
  <si>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</si>
  <si>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</si>
  <si>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</si>
  <si>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</si>
  <si>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</si>
  <si>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</si>
  <si>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</si>
  <si>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</si>
  <si>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</si>
  <si>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</si>
  <si>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</si>
  <si>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</si>
  <si>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</si>
  <si>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</si>
  <si>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</si>
  <si>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</si>
  <si>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</si>
  <si>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</si>
  <si>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</si>
  <si>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</si>
  <si>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</si>
  <si>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</si>
  <si>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</si>
  <si>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</si>
  <si>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</si>
  <si>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</si>
  <si>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</si>
  <si>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</si>
  <si>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</si>
  <si>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</si>
  <si>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</si>
  <si>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</si>
  <si>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</si>
  <si>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</si>
  <si>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</si>
  <si>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</si>
  <si>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</si>
  <si>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</si>
  <si>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</si>
  <si>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</si>
  <si>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</si>
  <si>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</si>
  <si>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</si>
  <si>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</si>
  <si>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</si>
  <si>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</si>
  <si>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</si>
  <si>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</si>
  <si>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</si>
  <si>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</si>
  <si>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</si>
  <si>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</si>
  <si>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</si>
  <si>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</si>
  <si>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</si>
  <si>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</si>
  <si>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</si>
  <si>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</si>
  <si>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</si>
  <si>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</si>
  <si>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</si>
  <si>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</si>
  <si>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</si>
  <si>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</si>
  <si>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</si>
  <si>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</si>
  <si>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</si>
  <si>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</si>
  <si>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</si>
  <si>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</si>
  <si>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</si>
  <si>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</si>
  <si>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</si>
  <si>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</si>
  <si>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</si>
  <si>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</si>
  <si>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</si>
  <si>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</si>
  <si>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</si>
  <si>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</si>
  <si>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</si>
  <si>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</si>
  <si>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</si>
  <si>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</si>
  <si>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</si>
  <si>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</si>
  <si>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</si>
  <si>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</si>
  <si>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</si>
  <si>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</si>
  <si>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</si>
  <si>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</si>
  <si>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</si>
  <si>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</si>
  <si>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</si>
  <si>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</si>
  <si>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</si>
  <si>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</si>
  <si>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</si>
  <si>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</si>
  <si>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</si>
  <si>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</si>
  <si>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</si>
  <si>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</si>
  <si>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</si>
  <si>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</si>
  <si>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</si>
  <si>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</si>
  <si>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</si>
  <si>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</si>
  <si>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</si>
  <si>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</si>
  <si>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</si>
  <si>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</si>
  <si>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</si>
  <si>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</si>
  <si>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</si>
  <si>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</si>
  <si>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</si>
  <si>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</si>
  <si>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</si>
  <si>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</si>
  <si>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</si>
  <si>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</si>
  <si>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</si>
  <si>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</si>
  <si>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</si>
  <si>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</si>
  <si>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</si>
  <si>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</si>
  <si>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</si>
  <si>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</si>
  <si>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</si>
  <si>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</si>
  <si>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</si>
  <si>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</si>
  <si>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</si>
  <si>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</si>
  <si>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</si>
  <si>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</si>
  <si>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</si>
  <si>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</si>
  <si>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</si>
  <si>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</si>
  <si>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</si>
  <si>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</si>
  <si>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</si>
  <si>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</si>
  <si>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</si>
  <si>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</si>
  <si>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</si>
  <si>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</si>
  <si>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</si>
  <si>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</si>
  <si>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</si>
  <si>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</si>
  <si>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</si>
  <si>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Collar bone (bilateral x2)</t>
  </si>
  <si>
    <t>Hips Bilateral w/ pelvis optional</t>
  </si>
  <si>
    <t>Hip Unilateral w/ pelvis optional</t>
  </si>
  <si>
    <t>Bone marrow aspir bone grfg</t>
  </si>
  <si>
    <t>Njx interlaminar crv/thrc</t>
  </si>
  <si>
    <t>Njx interlaminar lmbr/sac</t>
  </si>
  <si>
    <t>X-ray exam chest 1 view</t>
  </si>
  <si>
    <t>X-ray exam chest 2 views</t>
  </si>
  <si>
    <t>X-ray exam chest 3 views</t>
  </si>
  <si>
    <t>X-ray exam chest 4+ views</t>
  </si>
  <si>
    <t>X-ray exam abdomen 1 view</t>
  </si>
  <si>
    <t>X-ray exam abdomen 2 views</t>
  </si>
  <si>
    <t>X-ray exam abdomen 3+ views</t>
  </si>
  <si>
    <t>Established Office Visit Level 3</t>
  </si>
  <si>
    <t>Kenalog/Trimcinlone</t>
  </si>
  <si>
    <t>Large Joint Injection</t>
  </si>
  <si>
    <t>New Office Visit Level 3</t>
  </si>
  <si>
    <t>J7325,1</t>
  </si>
  <si>
    <t>Methylprednisolone 40 MG/ML VL</t>
  </si>
  <si>
    <t>Established Office Visit Level 2</t>
  </si>
  <si>
    <t>Osteopathic Manual Treatment 5-6 Body Regions</t>
  </si>
  <si>
    <t>Established Office Visit Level 4</t>
  </si>
  <si>
    <t>Euflexxa 20 MG/2 ML Syringe</t>
  </si>
  <si>
    <t>Celestone 0.5 mL</t>
  </si>
  <si>
    <t>Osteopathic Manual Treatment 3-4 Body Regions</t>
  </si>
  <si>
    <t>Medium Joint Injection</t>
  </si>
  <si>
    <t>Arthroplasty - Total Knee Replacement</t>
  </si>
  <si>
    <t>Injection/Trigger Points 1-2 Muscles</t>
  </si>
  <si>
    <t>Small Joint Injection</t>
  </si>
  <si>
    <t>Ketorolac Tromethamine 15mg / 0.5mL</t>
  </si>
  <si>
    <t>New Office Visit Level 2</t>
  </si>
  <si>
    <t>Injection/Trigger Points 3 or more Muscles</t>
  </si>
  <si>
    <t>New Office Visit Level 4</t>
  </si>
  <si>
    <t>Osteopathic Manual Treatment 7-8 Body Regions</t>
  </si>
  <si>
    <t>5-6 Nerve Conduction Study</t>
  </si>
  <si>
    <t>3-4 Nerve Conduction Study</t>
  </si>
  <si>
    <t>Fracture/Distal Radial w/o Manipulation</t>
  </si>
  <si>
    <t>Arthroplasty - Total Hip Replacement</t>
  </si>
  <si>
    <t>LIDOCAINE HCL 1% VIAL</t>
  </si>
  <si>
    <t>Injection/ Single Tendon</t>
  </si>
  <si>
    <t>Injection- Therapeutic Carpal Tunnel Tendon Sheath</t>
  </si>
  <si>
    <t>Fracture/Phalangeal Shaft w/o Manipulation</t>
  </si>
  <si>
    <t>Arthroscopy-Knee; Meniscectomy Medial or Lateral</t>
  </si>
  <si>
    <t>Fracture/Metatarsal w/o Manipulation</t>
  </si>
  <si>
    <t>Carpal Tunnel Release</t>
  </si>
  <si>
    <t>Arthroscopy- Shoulder; Partial Acromioplasty</t>
  </si>
  <si>
    <t>Evaluation - Occupational Therapy</t>
  </si>
  <si>
    <t>E/M</t>
  </si>
  <si>
    <t>Description</t>
  </si>
  <si>
    <t>Price</t>
  </si>
  <si>
    <t>Injections</t>
  </si>
  <si>
    <t>Drugs</t>
  </si>
  <si>
    <t>SX/FX</t>
  </si>
  <si>
    <t>Therapy</t>
  </si>
  <si>
    <t>Other</t>
  </si>
  <si>
    <t>EMG/complete 5 or more w/nerve conduction</t>
  </si>
  <si>
    <t>Evaluation - Physical Therapy</t>
  </si>
  <si>
    <t>Injection - Tendon Sheath or Ligament</t>
  </si>
  <si>
    <t>Injection - Major Joint with Ultrasound Guidance</t>
  </si>
  <si>
    <t>Injection - Lumbar/Sacral; single level epidural</t>
  </si>
  <si>
    <t>Injection - Lumbar/Sacral; additional level epidural</t>
  </si>
  <si>
    <t>Therapy Follow up</t>
  </si>
  <si>
    <t>per inj</t>
  </si>
  <si>
    <t>This sheet includes the cash prices for the most common CPT codes</t>
  </si>
  <si>
    <t>X-ray prices are contained on a separate sheet</t>
  </si>
  <si>
    <t>The full cash price fee schedule can be found at MBOmail.com</t>
  </si>
  <si>
    <t>Injection - Diagnostic/thera substance I/s w/imaging</t>
  </si>
  <si>
    <t>Synvisc</t>
  </si>
  <si>
    <t>Synvisc One</t>
  </si>
  <si>
    <t>MBO Self Pay Lookup</t>
  </si>
  <si>
    <t>J0129</t>
  </si>
  <si>
    <t>Abatacept injection</t>
  </si>
  <si>
    <t>J0130</t>
  </si>
  <si>
    <t>Abciximab injection</t>
  </si>
  <si>
    <t>J0132</t>
  </si>
  <si>
    <t>Acetylcysteine injection</t>
  </si>
  <si>
    <t>J0133</t>
  </si>
  <si>
    <t>Acyclovir injection</t>
  </si>
  <si>
    <t>J0135</t>
  </si>
  <si>
    <t>Adalimumab injection</t>
  </si>
  <si>
    <t>J0153</t>
  </si>
  <si>
    <t>Adenosine inj 1mg</t>
  </si>
  <si>
    <t>J0171</t>
  </si>
  <si>
    <t>Adrenalin epinephrine inject</t>
  </si>
  <si>
    <t>J0178</t>
  </si>
  <si>
    <t xml:space="preserve">Aflibercept injection </t>
  </si>
  <si>
    <t>J0180</t>
  </si>
  <si>
    <t>Agalsidase beta injection</t>
  </si>
  <si>
    <t>J0202</t>
  </si>
  <si>
    <t>Injection, Alemtuzumab</t>
  </si>
  <si>
    <t>J0207</t>
  </si>
  <si>
    <t>Amifostine</t>
  </si>
  <si>
    <t>J0220</t>
  </si>
  <si>
    <t>Alglucosidase alfa injection</t>
  </si>
  <si>
    <t>J0221</t>
  </si>
  <si>
    <t>Lumizyme injection</t>
  </si>
  <si>
    <t>J0256</t>
  </si>
  <si>
    <t>Alpha 1 proteinase inhibitor</t>
  </si>
  <si>
    <t>J0257</t>
  </si>
  <si>
    <t>Glassia injection</t>
  </si>
  <si>
    <t>J0278</t>
  </si>
  <si>
    <t>Amikacin sulfate injection</t>
  </si>
  <si>
    <t>J0280</t>
  </si>
  <si>
    <t>Aminophyllin 250 MG inj</t>
  </si>
  <si>
    <t>J0285</t>
  </si>
  <si>
    <t>Amphotericin B</t>
  </si>
  <si>
    <t>J0287</t>
  </si>
  <si>
    <t>Amphotericin b lipid complex</t>
  </si>
  <si>
    <t>J0289</t>
  </si>
  <si>
    <t>Amphotericin b liposome inj</t>
  </si>
  <si>
    <t>J0290</t>
  </si>
  <si>
    <t>Ampicillin 500 MG inj</t>
  </si>
  <si>
    <t>J0295</t>
  </si>
  <si>
    <t>Ampicillin sodium per 1.5 gm</t>
  </si>
  <si>
    <t>J0348</t>
  </si>
  <si>
    <t>Anidulafungin injection</t>
  </si>
  <si>
    <t>J0360</t>
  </si>
  <si>
    <t>Hydralazine hcl injection</t>
  </si>
  <si>
    <t>J0400</t>
  </si>
  <si>
    <t>Aripiprazole injection</t>
  </si>
  <si>
    <t>J0401</t>
  </si>
  <si>
    <t>Inj aripriprazole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</si>
  <si>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</si>
  <si>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</si>
  <si>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</si>
  <si>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</si>
  <si>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</si>
  <si>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</si>
  <si>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</si>
  <si>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</si>
  <si>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</si>
  <si>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</si>
  <si>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</si>
  <si>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</si>
  <si>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</si>
  <si>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</si>
  <si>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</si>
  <si>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</si>
  <si>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</si>
  <si>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</si>
  <si>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</si>
  <si>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</si>
  <si>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J0558</t>
  </si>
  <si>
    <t>PenG benzathine/procaine inj</t>
  </si>
  <si>
    <t>J0561</t>
  </si>
  <si>
    <t>Penicillin g benzathine inj</t>
  </si>
  <si>
    <t>J0583</t>
  </si>
  <si>
    <t>Bivalirudin</t>
  </si>
  <si>
    <t>J0586</t>
  </si>
  <si>
    <t>AbobotulinumtoxinA</t>
  </si>
  <si>
    <t>J0588</t>
  </si>
  <si>
    <t>Incobotulinumtoxin A</t>
  </si>
  <si>
    <t>J0592</t>
  </si>
  <si>
    <t>Buprenorphine hydrochloride</t>
  </si>
  <si>
    <t>J0594</t>
  </si>
  <si>
    <t>Busulfan injection</t>
  </si>
  <si>
    <t>J0595</t>
  </si>
  <si>
    <t>Butorphanol tartrate 1 mg</t>
  </si>
  <si>
    <t>J0597</t>
  </si>
  <si>
    <t>C-1 esterase, berinert</t>
  </si>
  <si>
    <t>J0598</t>
  </si>
  <si>
    <t>C-1 esterase, cinryze</t>
  </si>
  <si>
    <t>J0600</t>
  </si>
  <si>
    <t>Edetate calcium disodium inj</t>
  </si>
  <si>
    <t>J0610</t>
  </si>
  <si>
    <t>Calcium gluconate injection</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</si>
  <si>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</si>
  <si>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</si>
  <si>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</si>
  <si>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</si>
  <si>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</si>
  <si>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</si>
  <si>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</si>
  <si>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</si>
  <si>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</si>
  <si>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</si>
  <si>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</si>
  <si>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</si>
  <si>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J0690</t>
  </si>
  <si>
    <t>Cefazolin sodium injection</t>
  </si>
  <si>
    <t>J0692</t>
  </si>
  <si>
    <t>Cefepime HCl for injection</t>
  </si>
  <si>
    <t>J0694</t>
  </si>
  <si>
    <t>Cefoxitin sodium injection</t>
  </si>
  <si>
    <t>J0696</t>
  </si>
  <si>
    <t>Ceftriaxone sodium injection</t>
  </si>
  <si>
    <t>J0697</t>
  </si>
  <si>
    <t>Sterile cefuroxime injection</t>
  </si>
  <si>
    <t>J0698</t>
  </si>
  <si>
    <t>Cefotaxime sodium injection</t>
  </si>
  <si>
    <t>J0712</t>
  </si>
  <si>
    <t>Ceftaroline fosamil inj</t>
  </si>
  <si>
    <t>J0713</t>
  </si>
  <si>
    <t>Inj ceftazidime per 500 mg</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</si>
  <si>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</si>
  <si>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</si>
  <si>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</si>
  <si>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</si>
  <si>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</si>
  <si>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</si>
  <si>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</si>
  <si>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</si>
  <si>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</si>
  <si>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</si>
  <si>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</si>
  <si>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</si>
  <si>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</si>
  <si>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</si>
  <si>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J0770</t>
  </si>
  <si>
    <t>Colistimethate sodium inj</t>
  </si>
  <si>
    <t>J0780</t>
  </si>
  <si>
    <t>Prochlorperazine injection</t>
  </si>
  <si>
    <t>J0795</t>
  </si>
  <si>
    <t>Corticorelin ovine triflutal</t>
  </si>
  <si>
    <t>J0800</t>
  </si>
  <si>
    <t>Corticotropin injection</t>
  </si>
  <si>
    <t>J0834</t>
  </si>
  <si>
    <t>Cosyntropin cortrosyn inj</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</si>
  <si>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</si>
  <si>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</si>
  <si>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</si>
  <si>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</si>
  <si>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</si>
  <si>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</si>
  <si>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</si>
  <si>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</si>
  <si>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</si>
  <si>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</si>
  <si>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</si>
  <si>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</si>
  <si>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</si>
  <si>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</si>
  <si>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</si>
  <si>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</si>
  <si>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</si>
  <si>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</si>
  <si>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J0894</t>
  </si>
  <si>
    <t>Decitabine injection</t>
  </si>
  <si>
    <t>J0895</t>
  </si>
  <si>
    <t>Deferoxamine mesylate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</si>
  <si>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</si>
  <si>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</si>
  <si>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</si>
  <si>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</si>
  <si>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</si>
  <si>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</si>
  <si>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</si>
  <si>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</si>
  <si>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</si>
  <si>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</si>
  <si>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</si>
  <si>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</si>
  <si>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</si>
  <si>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</si>
  <si>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</si>
  <si>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</si>
  <si>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</si>
  <si>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</si>
  <si>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</si>
  <si>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</si>
  <si>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</si>
  <si>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</si>
  <si>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</si>
  <si>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</si>
  <si>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</si>
  <si>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</si>
  <si>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</si>
  <si>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</si>
  <si>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</si>
  <si>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</si>
  <si>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</si>
  <si>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</si>
  <si>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</si>
  <si>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</si>
  <si>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</si>
  <si>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</si>
  <si>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</si>
  <si>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</si>
  <si>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</si>
  <si>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</si>
  <si>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</si>
  <si>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</si>
  <si>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</si>
  <si>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</si>
  <si>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</si>
  <si>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</si>
  <si>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</si>
  <si>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</si>
  <si>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J1325</t>
  </si>
  <si>
    <t>Epoprostenol injection</t>
  </si>
  <si>
    <t>J1335</t>
  </si>
  <si>
    <t>Ertapenem injection</t>
  </si>
  <si>
    <t>J1364</t>
  </si>
  <si>
    <t>Erythro lactobionate /500 MG</t>
  </si>
  <si>
    <t>J1380</t>
  </si>
  <si>
    <t>Estradiol valerate 10 MG inj</t>
  </si>
  <si>
    <t>J1410</t>
  </si>
  <si>
    <t>Inj estrogen conjugate 25 MG</t>
  </si>
  <si>
    <t>J1430</t>
  </si>
  <si>
    <t>Ethanolamine oleate 100 mg</t>
  </si>
  <si>
    <t>J1438</t>
  </si>
  <si>
    <t>Etanercept injection</t>
  </si>
  <si>
    <t>J1439</t>
  </si>
  <si>
    <t>Inj ferric carboxymaltos 1mg</t>
  </si>
  <si>
    <t>J1442</t>
  </si>
  <si>
    <t>Inj filgrastim excl biosimil</t>
  </si>
  <si>
    <t>J1447</t>
  </si>
  <si>
    <t>Inj tbo filgrastim 1 microg</t>
  </si>
  <si>
    <t>J1450</t>
  </si>
  <si>
    <t>Fluconazole</t>
  </si>
  <si>
    <t>J1453</t>
  </si>
  <si>
    <t>Fosaprepitant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</si>
  <si>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</si>
  <si>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</si>
  <si>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</si>
  <si>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</si>
  <si>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</si>
  <si>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</si>
  <si>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</si>
  <si>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</si>
  <si>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</si>
  <si>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</si>
  <si>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</si>
  <si>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</si>
  <si>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</si>
  <si>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</si>
  <si>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</si>
  <si>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</si>
  <si>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</si>
  <si>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</si>
  <si>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</si>
  <si>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</si>
  <si>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</si>
  <si>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</si>
  <si>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</si>
  <si>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</si>
  <si>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</si>
  <si>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</si>
  <si>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</si>
  <si>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</si>
  <si>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J1575</t>
  </si>
  <si>
    <t>Hyqvia 100mg immuneglobulin</t>
  </si>
  <si>
    <t>J1580</t>
  </si>
  <si>
    <t>Garamycin gentamicin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</si>
  <si>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</si>
  <si>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</si>
  <si>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</si>
  <si>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</si>
  <si>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</si>
  <si>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</si>
  <si>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</si>
  <si>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</si>
  <si>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</si>
  <si>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</si>
  <si>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</si>
  <si>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</si>
  <si>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</si>
  <si>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</si>
  <si>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</si>
  <si>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</si>
  <si>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</si>
  <si>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</si>
  <si>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</si>
  <si>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</si>
  <si>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</si>
  <si>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</si>
  <si>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</si>
  <si>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</si>
  <si>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J1720</t>
  </si>
  <si>
    <t>Hydrocortisone sodium succ i</t>
  </si>
  <si>
    <t>J1740</t>
  </si>
  <si>
    <t>Ibandronate sodium injection</t>
  </si>
  <si>
    <t>J1742</t>
  </si>
  <si>
    <t>Ibutilide fumarate injection</t>
  </si>
  <si>
    <t>J1743</t>
  </si>
  <si>
    <t>Idursulfase injection</t>
  </si>
  <si>
    <t>J1745</t>
  </si>
  <si>
    <t>Infliximab injection</t>
  </si>
  <si>
    <t>J1750</t>
  </si>
  <si>
    <t>Inj iron dextran</t>
  </si>
  <si>
    <t>J1756</t>
  </si>
  <si>
    <t>Iron sucrose injection</t>
  </si>
  <si>
    <t>J1786</t>
  </si>
  <si>
    <t>Imuglucerase injection</t>
  </si>
  <si>
    <t>J1800</t>
  </si>
  <si>
    <t>Propranolol injection</t>
  </si>
  <si>
    <t>J1815</t>
  </si>
  <si>
    <t>Insulin injection</t>
  </si>
  <si>
    <t>J1817</t>
  </si>
  <si>
    <t>Insulin for insulin pump use</t>
  </si>
  <si>
    <t>J1930</t>
  </si>
  <si>
    <t>Lanreotide injection</t>
  </si>
  <si>
    <t>J1931</t>
  </si>
  <si>
    <t>Laronidase injection</t>
  </si>
  <si>
    <t>J1940</t>
  </si>
  <si>
    <t>Furosemide injection</t>
  </si>
  <si>
    <t>J1950</t>
  </si>
  <si>
    <t>Leuprolide acetate /3.75 MG</t>
  </si>
  <si>
    <t>J1953</t>
  </si>
  <si>
    <t>Levetiracetam injection</t>
  </si>
  <si>
    <t>J1955</t>
  </si>
  <si>
    <t>Inj levocarnitine per 1 gm</t>
  </si>
  <si>
    <t>J1956</t>
  </si>
  <si>
    <t>Levofloxacin injection</t>
  </si>
  <si>
    <t>J1980</t>
  </si>
  <si>
    <t>Hyoscyamine sulfate inj</t>
  </si>
  <si>
    <t>J2010</t>
  </si>
  <si>
    <t>Lincomycin injection</t>
  </si>
  <si>
    <t>J2020</t>
  </si>
  <si>
    <t>Linezolid injection</t>
  </si>
  <si>
    <t>J2060</t>
  </si>
  <si>
    <t>Lorazepam injection</t>
  </si>
  <si>
    <t>J2150</t>
  </si>
  <si>
    <t>Mannitol injection</t>
  </si>
  <si>
    <t>J2175</t>
  </si>
  <si>
    <t>Meperidine hydrochl /100 MG</t>
  </si>
  <si>
    <t>J2185</t>
  </si>
  <si>
    <t>Meropenem</t>
  </si>
  <si>
    <t>J2210</t>
  </si>
  <si>
    <t>Methylergonovin maleate inj</t>
  </si>
  <si>
    <t>J2248</t>
  </si>
  <si>
    <t>Micafungin sodium injection</t>
  </si>
  <si>
    <t>J2250</t>
  </si>
  <si>
    <t>Inj midazolam hydrochloride</t>
  </si>
  <si>
    <t>J2270</t>
  </si>
  <si>
    <t>Morphine sulfate injection</t>
  </si>
  <si>
    <t>J2274</t>
  </si>
  <si>
    <t>In morphine preservativ free</t>
  </si>
  <si>
    <t>J2278</t>
  </si>
  <si>
    <t>Ziconotide injection</t>
  </si>
  <si>
    <t>J2280</t>
  </si>
  <si>
    <t>Inj, moxifloxacin 100 mg</t>
  </si>
  <si>
    <t>J2300</t>
  </si>
  <si>
    <t>Inj nalbuphine hydrochloride</t>
  </si>
  <si>
    <t>J2310</t>
  </si>
  <si>
    <t>Inj naloxone hydrochloride</t>
  </si>
  <si>
    <t>J2315</t>
  </si>
  <si>
    <t>Naltrexone, depot form</t>
  </si>
  <si>
    <t>J2323</t>
  </si>
  <si>
    <t>Natalizumab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</si>
  <si>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</si>
  <si>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</si>
  <si>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</si>
  <si>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</si>
  <si>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</si>
  <si>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</si>
  <si>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</si>
  <si>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</si>
  <si>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</si>
  <si>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</si>
  <si>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</si>
  <si>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</si>
  <si>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J2400</t>
  </si>
  <si>
    <t>Chloroprocaine hcl injection</t>
  </si>
  <si>
    <t>J2405</t>
  </si>
  <si>
    <t>Ondansetron hcl injection</t>
  </si>
  <si>
    <t>J2407</t>
  </si>
  <si>
    <t>Injection, oritavancin</t>
  </si>
  <si>
    <t>J2410</t>
  </si>
  <si>
    <t>Oxymorphone hcl injection</t>
  </si>
  <si>
    <t>J2425</t>
  </si>
  <si>
    <t>Palifermin injection</t>
  </si>
  <si>
    <t>J2426</t>
  </si>
  <si>
    <t>Paliperidone palmitate inj</t>
  </si>
  <si>
    <t>J2430</t>
  </si>
  <si>
    <t>Pamidronate disodium /30 MG</t>
  </si>
  <si>
    <t>J2469</t>
  </si>
  <si>
    <t>Palonosetron hcl</t>
  </si>
  <si>
    <t>J2501</t>
  </si>
  <si>
    <t>Paricalcitol</t>
  </si>
  <si>
    <t>J2503</t>
  </si>
  <si>
    <t>Pegaptanib sodium injection</t>
  </si>
  <si>
    <t>J2504</t>
  </si>
  <si>
    <t>Pegademase bovine, 25 iu</t>
  </si>
  <si>
    <t>J2505</t>
  </si>
  <si>
    <t>Injection, pegfilgrastim 6mg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</si>
  <si>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</si>
  <si>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</si>
  <si>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</si>
  <si>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</si>
  <si>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</si>
  <si>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</si>
  <si>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</si>
  <si>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</si>
  <si>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</si>
  <si>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</si>
  <si>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</si>
  <si>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</si>
  <si>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J2550</t>
  </si>
  <si>
    <t>Promethazine hcl injection</t>
  </si>
  <si>
    <t>J2560</t>
  </si>
  <si>
    <t>Phenobarbital sodium inj</t>
  </si>
  <si>
    <t>J2562</t>
  </si>
  <si>
    <t>Plerixafor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</si>
  <si>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</si>
  <si>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</si>
  <si>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</si>
  <si>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</si>
  <si>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</si>
  <si>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</si>
  <si>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</si>
  <si>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</si>
  <si>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</si>
  <si>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</si>
  <si>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</si>
  <si>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</si>
  <si>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J2720</t>
  </si>
  <si>
    <t>Inj protamine sulfate/10 MG</t>
  </si>
  <si>
    <t>J2724</t>
  </si>
  <si>
    <t>Protein c concentrate</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</si>
  <si>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</si>
  <si>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</si>
  <si>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</si>
  <si>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</si>
  <si>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</si>
  <si>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</si>
  <si>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</si>
  <si>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</si>
  <si>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</si>
  <si>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</si>
  <si>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</si>
  <si>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</si>
  <si>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</si>
  <si>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</si>
  <si>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</si>
  <si>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</si>
  <si>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</si>
  <si>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</si>
  <si>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</si>
  <si>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</si>
  <si>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J2794</t>
  </si>
  <si>
    <t>Risperidone, long acting</t>
  </si>
  <si>
    <t>J2795</t>
  </si>
  <si>
    <t>Ropivacaine HCl injection</t>
  </si>
  <si>
    <t>J2796</t>
  </si>
  <si>
    <t>Romiplostim injection</t>
  </si>
  <si>
    <t>J2800</t>
  </si>
  <si>
    <t>Methocarbamol injection</t>
  </si>
  <si>
    <t>J2805</t>
  </si>
  <si>
    <t>Sincalide injection</t>
  </si>
  <si>
    <t>J2810</t>
  </si>
  <si>
    <t>Inj theophylline per 40 MG</t>
  </si>
  <si>
    <t>J2820</t>
  </si>
  <si>
    <t>Sargramostim injection</t>
  </si>
  <si>
    <t>J2850</t>
  </si>
  <si>
    <t>Inj secretin synthetic human</t>
  </si>
  <si>
    <t>J2916</t>
  </si>
  <si>
    <t>Na ferric gluconate complex</t>
  </si>
  <si>
    <t>J2920</t>
  </si>
  <si>
    <t>Methylprednisolone injection</t>
  </si>
  <si>
    <t>J2930</t>
  </si>
  <si>
    <t>J2997</t>
  </si>
  <si>
    <t>Alteplase recombinant</t>
  </si>
  <si>
    <t>J3000</t>
  </si>
  <si>
    <t>Streptomycin injection</t>
  </si>
  <si>
    <t>J3010</t>
  </si>
  <si>
    <t>Fentanyl citrate injeciton</t>
  </si>
  <si>
    <t>J3060</t>
  </si>
  <si>
    <t>Inj, Taliglucerace Alfa 10 u</t>
  </si>
  <si>
    <t>J3070</t>
  </si>
  <si>
    <t>Pentazocine injection</t>
  </si>
  <si>
    <t>J3090</t>
  </si>
  <si>
    <t>Inj tedizolid phosphate</t>
  </si>
  <si>
    <t>J3095</t>
  </si>
  <si>
    <t>Telavancin injection</t>
  </si>
  <si>
    <t>J3101</t>
  </si>
  <si>
    <t>Tenecteplase injection</t>
  </si>
  <si>
    <t>J3105</t>
  </si>
  <si>
    <t>Terbutaline sulfate inj</t>
  </si>
  <si>
    <t>J3121</t>
  </si>
  <si>
    <t>Inj testostero enanthate 1mg</t>
  </si>
  <si>
    <t>J3230</t>
  </si>
  <si>
    <t>Chlorpromazine hcl injection</t>
  </si>
  <si>
    <t>J3240</t>
  </si>
  <si>
    <t>Thyrotropin injection</t>
  </si>
  <si>
    <t>J3243</t>
  </si>
  <si>
    <t>Tigecycline injection</t>
  </si>
  <si>
    <t>J3250</t>
  </si>
  <si>
    <t>Trimethobenzamide hcl inj</t>
  </si>
  <si>
    <t>J3260</t>
  </si>
  <si>
    <t>Tobramycin sulfate injection</t>
  </si>
  <si>
    <t>J3262</t>
  </si>
  <si>
    <t>Tocilizumab injection</t>
  </si>
  <si>
    <t>J3285</t>
  </si>
  <si>
    <t>Treprostinil injection</t>
  </si>
  <si>
    <t>J3300</t>
  </si>
  <si>
    <t>Triamcinolone A inj PRS-free</t>
  </si>
  <si>
    <t>J3303</t>
  </si>
  <si>
    <t>Triamcinolone hexacetonl inj</t>
  </si>
  <si>
    <t>J3315</t>
  </si>
  <si>
    <t>Triptorelin pamoate</t>
  </si>
  <si>
    <t>J3357</t>
  </si>
  <si>
    <t>Ustekinumab injection</t>
  </si>
  <si>
    <t>J3360</t>
  </si>
  <si>
    <t>Diazepam injection</t>
  </si>
  <si>
    <t>J3370</t>
  </si>
  <si>
    <t>Vancomycin hcl injection</t>
  </si>
  <si>
    <t>J3380</t>
  </si>
  <si>
    <t>Injection, vedolizumab</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</si>
  <si>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</si>
  <si>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</si>
  <si>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</si>
  <si>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</si>
  <si>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</si>
  <si>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</si>
  <si>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</si>
  <si>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</si>
  <si>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</si>
  <si>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</si>
  <si>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</si>
  <si>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</si>
  <si>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</si>
  <si>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</si>
  <si>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</si>
  <si>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</si>
  <si>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J3471</t>
  </si>
  <si>
    <t>Ovine, up to 999 usp units</t>
  </si>
  <si>
    <t>J3473</t>
  </si>
  <si>
    <t>Hyaluronidase recombinant</t>
  </si>
  <si>
    <t>J3475</t>
  </si>
  <si>
    <t>Inj magnesium sulfate</t>
  </si>
  <si>
    <t>J3480</t>
  </si>
  <si>
    <t>Inj potassium chloride</t>
  </si>
  <si>
    <t>J3485</t>
  </si>
  <si>
    <t>Zidovudine</t>
  </si>
  <si>
    <t>J3486</t>
  </si>
  <si>
    <t>Ziprasidone mesylate</t>
  </si>
  <si>
    <t>J3489</t>
  </si>
  <si>
    <t>Zoledronic Acid 1mg</t>
  </si>
  <si>
    <t>J7030</t>
  </si>
  <si>
    <t>Normal saline solution infus</t>
  </si>
  <si>
    <t>J7040</t>
  </si>
  <si>
    <t>J7042</t>
  </si>
  <si>
    <t>5% dextrose/normal saline</t>
  </si>
  <si>
    <t>J7050</t>
  </si>
  <si>
    <t>J7060</t>
  </si>
  <si>
    <t>5% dextrose/water</t>
  </si>
  <si>
    <t>J7070</t>
  </si>
  <si>
    <t>D5w infusion</t>
  </si>
  <si>
    <t>J7120</t>
  </si>
  <si>
    <t>Ringers lactate infusion</t>
  </si>
  <si>
    <t>J7180</t>
  </si>
  <si>
    <t>Factor xiii anti-hem factor</t>
  </si>
  <si>
    <t>J7182</t>
  </si>
  <si>
    <t>Factor viii recomb novoeight</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</si>
  <si>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</si>
  <si>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</si>
  <si>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</si>
  <si>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</si>
  <si>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</si>
  <si>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</si>
  <si>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</si>
  <si>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</si>
  <si>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</si>
  <si>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</si>
  <si>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</si>
  <si>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</si>
  <si>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</si>
  <si>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</si>
  <si>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</si>
  <si>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</si>
  <si>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</si>
  <si>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</si>
  <si>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J7195</t>
  </si>
  <si>
    <t>Factor IX recombinant</t>
  </si>
  <si>
    <t>J7197</t>
  </si>
  <si>
    <t>Antithrombin iii injection</t>
  </si>
  <si>
    <t>J7198</t>
  </si>
  <si>
    <t>Anti-inhibitor</t>
  </si>
  <si>
    <t>J7200</t>
  </si>
  <si>
    <t>Factor ix recombinan rixubis</t>
  </si>
  <si>
    <t>J7201</t>
  </si>
  <si>
    <t>Factor ix fc fusion recomb</t>
  </si>
  <si>
    <t>J7205</t>
  </si>
  <si>
    <t>Factor viii fc fusion recomb</t>
  </si>
  <si>
    <t>J7308</t>
  </si>
  <si>
    <t>Aminolevulinic acid hcl top</t>
  </si>
  <si>
    <t>J7311</t>
  </si>
  <si>
    <t>Fluocinolone acetonide implt</t>
  </si>
  <si>
    <t>J7312</t>
  </si>
  <si>
    <t>Dexamethasone intra implant</t>
  </si>
  <si>
    <t>J7313</t>
  </si>
  <si>
    <t>Fluocinol acet intravit imp</t>
  </si>
  <si>
    <t>J7316</t>
  </si>
  <si>
    <t>Inj, Ocriplasmin, 0.125 mg</t>
  </si>
  <si>
    <t>J7336</t>
  </si>
  <si>
    <t>Capsaicin 8% patch</t>
  </si>
  <si>
    <t>J7500</t>
  </si>
  <si>
    <t>Azathioprine oral 50mg</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</si>
  <si>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</si>
  <si>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</si>
  <si>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</si>
  <si>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</si>
  <si>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</si>
  <si>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</si>
  <si>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</si>
  <si>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</si>
  <si>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</si>
  <si>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</si>
  <si>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</si>
  <si>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</si>
  <si>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</si>
  <si>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</si>
  <si>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</si>
  <si>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</si>
  <si>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</si>
  <si>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</si>
  <si>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</si>
  <si>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</si>
  <si>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</si>
  <si>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</si>
  <si>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</si>
  <si>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</si>
  <si>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</si>
  <si>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</si>
  <si>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</si>
  <si>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</si>
  <si>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</si>
  <si>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</si>
  <si>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</si>
  <si>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</si>
  <si>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J7605</t>
  </si>
  <si>
    <t>Arformoterol non-comp unit</t>
  </si>
  <si>
    <t>J7606</t>
  </si>
  <si>
    <t>Formoterol fumarate, inh</t>
  </si>
  <si>
    <t>J7608</t>
  </si>
  <si>
    <t>Acetylcysteine non-comp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</si>
  <si>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</si>
  <si>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</si>
  <si>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</si>
  <si>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</si>
  <si>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</si>
  <si>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</si>
  <si>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</si>
  <si>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</si>
  <si>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</si>
  <si>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</si>
  <si>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</si>
  <si>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</si>
  <si>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J7631</t>
  </si>
  <si>
    <t>Cromolyn sodium noncomp unit</t>
  </si>
  <si>
    <t>J7639</t>
  </si>
  <si>
    <t>Dornase alfa non-comp unit</t>
  </si>
  <si>
    <t>J7644</t>
  </si>
  <si>
    <t>Ipratropium bromide non-comp</t>
  </si>
  <si>
    <t>J7674</t>
  </si>
  <si>
    <t>Methacholine chloride, neb</t>
  </si>
  <si>
    <t>J7682</t>
  </si>
  <si>
    <t>Tobramycin non-comp unit</t>
  </si>
  <si>
    <t>J7686</t>
  </si>
  <si>
    <t>Treprostinil, non-comp unit</t>
  </si>
  <si>
    <t>J8501</t>
  </si>
  <si>
    <t>Oral aprepitant</t>
  </si>
  <si>
    <t>J8510</t>
  </si>
  <si>
    <t>Oral busulfan</t>
  </si>
  <si>
    <t>J8520</t>
  </si>
  <si>
    <t>Capecitabine, oral, 150 mg</t>
  </si>
  <si>
    <t>J8521</t>
  </si>
  <si>
    <t>Capecitabine, oral, 500 mg</t>
  </si>
  <si>
    <t>J8530</t>
  </si>
  <si>
    <t>Cyclophosphamide oral 25 MG</t>
  </si>
  <si>
    <t>J8540</t>
  </si>
  <si>
    <t>Oral dexamethasone</t>
  </si>
  <si>
    <t>J8560</t>
  </si>
  <si>
    <t>Etoposide oral 50 MG</t>
  </si>
  <si>
    <t>J8600</t>
  </si>
  <si>
    <t>Melphalan oral 2 MG</t>
  </si>
  <si>
    <t>J8610</t>
  </si>
  <si>
    <t>Methotrexate oral 2.5 MG</t>
  </si>
  <si>
    <t>J8655</t>
  </si>
  <si>
    <t>Netupitant palonosetron oral</t>
  </si>
  <si>
    <t>J8700</t>
  </si>
  <si>
    <t>Temozolomide</t>
  </si>
  <si>
    <t>J8705</t>
  </si>
  <si>
    <t>Topotecan oral</t>
  </si>
  <si>
    <t>J9000</t>
  </si>
  <si>
    <t>Doxorubicin hcl injection</t>
  </si>
  <si>
    <t>J9017</t>
  </si>
  <si>
    <t>Arsenic trioxide injection</t>
  </si>
  <si>
    <t>J9019</t>
  </si>
  <si>
    <t>Erwinaze injection</t>
  </si>
  <si>
    <t>J9025</t>
  </si>
  <si>
    <t>Azacitidine injection</t>
  </si>
  <si>
    <t>J9027</t>
  </si>
  <si>
    <t>Clofarabine injection</t>
  </si>
  <si>
    <t>J9031</t>
  </si>
  <si>
    <t>Bcg live intravesical vac</t>
  </si>
  <si>
    <t>J9032</t>
  </si>
  <si>
    <t>Injection, belinostat, 10mg</t>
  </si>
  <si>
    <t>J9033</t>
  </si>
  <si>
    <t>Bendamustine injection</t>
  </si>
  <si>
    <t>J9035</t>
  </si>
  <si>
    <t>Bevacizumab injection</t>
  </si>
  <si>
    <t>J9040</t>
  </si>
  <si>
    <t>Bleomycin sulfate injection</t>
  </si>
  <si>
    <t>J9041</t>
  </si>
  <si>
    <t>Bortezomib injection</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</si>
  <si>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</si>
  <si>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</si>
  <si>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</si>
  <si>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</si>
  <si>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</si>
  <si>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</si>
  <si>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</si>
  <si>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</si>
  <si>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</si>
  <si>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</si>
  <si>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</si>
  <si>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</si>
  <si>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</si>
  <si>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</si>
  <si>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</si>
  <si>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</si>
  <si>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J9070</t>
  </si>
  <si>
    <t>Cyclophosphamide 100 MG inj</t>
  </si>
  <si>
    <t>J9098</t>
  </si>
  <si>
    <t>Cytarabine liposome inj</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</si>
  <si>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</si>
  <si>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</si>
  <si>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</si>
  <si>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</si>
  <si>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</si>
  <si>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</si>
  <si>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</si>
  <si>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</si>
  <si>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</si>
  <si>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</si>
  <si>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</si>
  <si>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</si>
  <si>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</si>
  <si>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</si>
  <si>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</si>
  <si>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</si>
  <si>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</si>
  <si>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</si>
  <si>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</si>
  <si>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</si>
  <si>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</si>
  <si>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</si>
  <si>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</si>
  <si>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</si>
  <si>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</si>
  <si>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Gemcitabine hcl injection</t>
  </si>
  <si>
    <t>J9202</t>
  </si>
  <si>
    <t>Goserelin acetate implant</t>
  </si>
  <si>
    <t>J9206</t>
  </si>
  <si>
    <t>Irinotecan injection</t>
  </si>
  <si>
    <t>J9207</t>
  </si>
  <si>
    <t>Ixabepilone injection</t>
  </si>
  <si>
    <t>J9208</t>
  </si>
  <si>
    <t>Ifosfamide injection</t>
  </si>
  <si>
    <t>J9209</t>
  </si>
  <si>
    <t>Mesna injection</t>
  </si>
  <si>
    <t>J9211</t>
  </si>
  <si>
    <t>Idarubicin hcl injection</t>
  </si>
  <si>
    <t>J9214</t>
  </si>
  <si>
    <t>Interferon alfa-2b inj</t>
  </si>
  <si>
    <t>J9217</t>
  </si>
  <si>
    <t>Leuprolide acetate suspnsion</t>
  </si>
  <si>
    <t>J9218</t>
  </si>
  <si>
    <t>Leuprolide acetate injeciton</t>
  </si>
  <si>
    <t>J9225</t>
  </si>
  <si>
    <t>Vantas implant</t>
  </si>
  <si>
    <t>J9226</t>
  </si>
  <si>
    <t>Supprelin LA implant</t>
  </si>
  <si>
    <t>J9228</t>
  </si>
  <si>
    <t>Ipilimumab injection</t>
  </si>
  <si>
    <t>J9230</t>
  </si>
  <si>
    <t>Mechlorethamine hcl inj</t>
  </si>
  <si>
    <t>J9245</t>
  </si>
  <si>
    <t>Inj melphalan hydrochl 50 MG</t>
  </si>
  <si>
    <t>J9250</t>
  </si>
  <si>
    <t>Methotrexate sodium inj</t>
  </si>
  <si>
    <t>J9260</t>
  </si>
  <si>
    <t>J9261</t>
  </si>
  <si>
    <t>Nelarabine injection</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</si>
  <si>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</si>
  <si>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</si>
  <si>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</si>
  <si>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</si>
  <si>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</si>
  <si>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</si>
  <si>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</si>
  <si>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</si>
  <si>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</si>
  <si>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</si>
  <si>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</si>
  <si>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</si>
  <si>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</si>
  <si>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</si>
  <si>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</si>
  <si>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</si>
  <si>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</si>
  <si>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</si>
  <si>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</si>
  <si>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</si>
  <si>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</si>
  <si>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</si>
  <si>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</si>
  <si>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</si>
  <si>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</si>
  <si>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</si>
  <si>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</si>
  <si>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</si>
  <si>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</si>
  <si>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</si>
  <si>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</si>
  <si>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</si>
  <si>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J9310</t>
  </si>
  <si>
    <t>Rituximab injection</t>
  </si>
  <si>
    <t>J9315</t>
  </si>
  <si>
    <t>Romidepsin injection</t>
  </si>
  <si>
    <t>J9320</t>
  </si>
  <si>
    <t>Streptozocin injection</t>
  </si>
  <si>
    <t>J9328</t>
  </si>
  <si>
    <t>Temozolomide injection</t>
  </si>
  <si>
    <t>J9330</t>
  </si>
  <si>
    <t>Temsirolimus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</si>
  <si>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</si>
  <si>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</si>
  <si>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</si>
  <si>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</si>
  <si>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</si>
  <si>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</si>
  <si>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</si>
  <si>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</si>
  <si>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</si>
  <si>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</si>
  <si>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</si>
  <si>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</si>
  <si>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J9371</t>
  </si>
  <si>
    <t>Inj, vincristine sul lip 1 mg</t>
  </si>
  <si>
    <t>J9390</t>
  </si>
  <si>
    <t>Vinorelbine tartrate inj</t>
  </si>
  <si>
    <t>J9395</t>
  </si>
  <si>
    <t>Injection, Fulvestrant</t>
  </si>
  <si>
    <t>J9400</t>
  </si>
  <si>
    <t>Inj, ziv-aflibercept, 1mg</t>
  </si>
  <si>
    <t>Common Self Pay CPT Codes</t>
  </si>
  <si>
    <t>X-RAY PRICING GUIDE</t>
  </si>
  <si>
    <t>A</t>
  </si>
  <si>
    <t>E</t>
  </si>
  <si>
    <t>J</t>
  </si>
  <si>
    <t>K</t>
  </si>
  <si>
    <t>L</t>
  </si>
  <si>
    <t>Q</t>
  </si>
  <si>
    <t>V</t>
  </si>
  <si>
    <t>P</t>
  </si>
  <si>
    <t>per unit</t>
  </si>
  <si>
    <t>Insj biomechanical device</t>
  </si>
  <si>
    <t>Debride skin musc at fx site</t>
  </si>
  <si>
    <t>Debride infected skin</t>
  </si>
  <si>
    <t>Debride infected skin add-on</t>
  </si>
  <si>
    <t>Debride genitalia &amp; perineum</t>
  </si>
  <si>
    <t>Debride abdom wall</t>
  </si>
  <si>
    <t>Debride genit/per/abdom wall</t>
  </si>
  <si>
    <t>Remove mesh from abd wall</t>
  </si>
  <si>
    <t>Debride skin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</si>
  <si>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</si>
  <si>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</si>
  <si>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</si>
  <si>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</si>
  <si>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</si>
  <si>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</si>
  <si>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</si>
  <si>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</si>
  <si>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</si>
  <si>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</si>
  <si>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</si>
  <si>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</si>
  <si>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Removal of skin tags &lt;="" td=""&gt;</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</si>
  <si>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</si>
  <si>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</si>
  <si>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</si>
  <si>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</si>
  <si>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</si>
  <si>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</si>
  <si>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</si>
  <si>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</si>
  <si>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</si>
  <si>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</si>
  <si>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</si>
  <si>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</si>
  <si>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</si>
  <si>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</si>
  <si>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</si>
  <si>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</si>
  <si>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</si>
  <si>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</si>
  <si>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</si>
  <si>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</si>
  <si>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</si>
  <si>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</si>
  <si>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</si>
  <si>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</si>
  <si>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</si>
  <si>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</si>
  <si>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</si>
  <si>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</si>
  <si>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</si>
  <si>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</si>
  <si>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</si>
  <si>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</si>
  <si>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</si>
  <si>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</si>
  <si>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</si>
  <si>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</si>
  <si>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</si>
  <si>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</si>
  <si>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</si>
  <si>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</si>
  <si>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</si>
  <si>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</si>
  <si>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</si>
  <si>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</si>
  <si>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</si>
  <si>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</si>
  <si>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</si>
  <si>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</si>
  <si>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</si>
  <si>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</si>
  <si>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</si>
  <si>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</si>
  <si>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</si>
  <si>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</si>
  <si>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</si>
  <si>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</si>
  <si>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</si>
  <si>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</si>
  <si>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</si>
  <si>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</si>
  <si>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</si>
  <si>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</si>
  <si>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</si>
  <si>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</si>
  <si>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</si>
  <si>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</si>
  <si>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</si>
  <si>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</si>
  <si>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</si>
  <si>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</si>
  <si>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</si>
  <si>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</si>
  <si>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</si>
  <si>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Methylprednisolone 80 MG/ML VL</t>
  </si>
  <si>
    <t>Hymovis - 2 series</t>
  </si>
  <si>
    <t>Durolane - single injection</t>
  </si>
  <si>
    <t>Zilretta - single injection</t>
  </si>
  <si>
    <t>Use this sheet for the self pay cost of procedures at Mercer Bucks Orthopaedics</t>
  </si>
  <si>
    <t>Office Setting</t>
  </si>
  <si>
    <t>Facility Setting</t>
  </si>
  <si>
    <t>Non-covered DME (Self-Pay)</t>
  </si>
  <si>
    <t>Achilles Wedge</t>
  </si>
  <si>
    <t>Alumniumn Splint finger; Splint</t>
  </si>
  <si>
    <t>Clinic Tennis Elbow, 6pk</t>
  </si>
  <si>
    <t>Compression Stockings- Knee High</t>
  </si>
  <si>
    <t>Compression Stockings- Thigh High</t>
  </si>
  <si>
    <t>Elastic Ankle Support</t>
  </si>
  <si>
    <t>Elastic support / stretchable material - any type</t>
  </si>
  <si>
    <t>Hapad dancer's pad</t>
  </si>
  <si>
    <t>Hapad heel lift</t>
  </si>
  <si>
    <t>Hapad medial/lateral heel lift(wedge)</t>
  </si>
  <si>
    <t>Hapad metatarsal pads</t>
  </si>
  <si>
    <t>Hapad neuroma pads</t>
  </si>
  <si>
    <t>Longitudinal Met Pads</t>
  </si>
  <si>
    <t>Mesh Heel/Elbow (Pair)</t>
  </si>
  <si>
    <t>Post op Shoe</t>
  </si>
  <si>
    <t>Power Steps</t>
  </si>
  <si>
    <t>Raparel Ankle Sleeve</t>
  </si>
  <si>
    <t>Raparel Arm Sleeve</t>
  </si>
  <si>
    <t>Raparel Elbow Sleeve</t>
  </si>
  <si>
    <t>Raparel Knee Sleeve</t>
  </si>
  <si>
    <t>Raparel Knee UnderSleeve</t>
  </si>
  <si>
    <t>Raparel Long Leg Sleeve</t>
  </si>
  <si>
    <t>Raparel Wrist Sleeve</t>
  </si>
  <si>
    <t>ShoeLift</t>
  </si>
  <si>
    <t>Sling</t>
  </si>
  <si>
    <t>Spenco Full Gel Insoles</t>
  </si>
  <si>
    <t>Spenco Heel Cups</t>
  </si>
  <si>
    <t>Spenco heel cushion</t>
  </si>
  <si>
    <t>Surround Elbow Universal</t>
  </si>
  <si>
    <t>Surround Patella Strap</t>
  </si>
  <si>
    <t xml:space="preserve">Thigh Sleeve </t>
  </si>
  <si>
    <t>Synvisc / Synvisc-3</t>
  </si>
  <si>
    <t>Professional Reimbursement Only:</t>
  </si>
  <si>
    <t>hapad Horsehoe pad</t>
  </si>
  <si>
    <t>Static or dynamic ankle foot orthosis; soft</t>
  </si>
  <si>
    <t>MiniTrax; Walking Boot</t>
  </si>
  <si>
    <t>L4387</t>
  </si>
  <si>
    <t>Dorsal Night Splint (OTS); Static or dynamic ankle foot orthosis, including soft interface material, adjustable for fit, for positioning, may be used for minimal ambulation, prefabricated, off-the-shelf</t>
  </si>
  <si>
    <t>Leg Brace w/Ant Panel</t>
  </si>
  <si>
    <t>Mini Trax (OTS); Walking boot, non-pneumatic, with or without joints, with or without interface material, prefabricated, off-the-shelf</t>
  </si>
  <si>
    <t>Fitted Walking Boot</t>
  </si>
  <si>
    <t>L4361</t>
  </si>
  <si>
    <t>Pneumatic full leg splint, prefabricated, off-the-shelf</t>
  </si>
  <si>
    <t>Ankle Air Cast</t>
  </si>
  <si>
    <t>Fitted walking boot (OTS); Walking boot, pneumatic and/or vacuum, with or without joints, with or without interface material, prefabricated, off-the-shelf</t>
  </si>
  <si>
    <t>Heel stabilizer</t>
  </si>
  <si>
    <t>Air Cast; Ankle control orthosis, stirrup style, rigid, includes any type interface (e.g., pneumatic, gel), prefabricated, off-the-shelf</t>
  </si>
  <si>
    <t>Plaster Orthotic Support</t>
  </si>
  <si>
    <t xml:space="preserve"> Foot, plastic, silicone or equal, heel stabilizer, prefabricated, off-the-shelf, each</t>
  </si>
  <si>
    <t>Custom Lacer Mold to Patient Orthotic</t>
  </si>
  <si>
    <r>
      <t>Custom Molded Orthotics; Foot, insert, removable, molded to patient model, longitudinal/ metatarsal support,</t>
    </r>
    <r>
      <rPr>
        <sz val="14"/>
        <color theme="1"/>
        <rFont val="Calibri"/>
        <family val="2"/>
        <scheme val="minor"/>
      </rPr>
      <t xml:space="preserve"> </t>
    </r>
    <r>
      <rPr>
        <b/>
        <i/>
        <sz val="14"/>
        <color theme="1"/>
        <rFont val="Calibri"/>
        <family val="2"/>
        <scheme val="minor"/>
      </rPr>
      <t>EACH FOOT</t>
    </r>
  </si>
  <si>
    <t>Ankle/Foot Orthosis</t>
  </si>
  <si>
    <t xml:space="preserve"> Arizona; Addition to lower extremity, lacer molded to patient model, for custom fabricated orthosis only</t>
  </si>
  <si>
    <t>AFO PLASTIC</t>
  </si>
  <si>
    <t>Arizona; Ankle foot orthosis, plastic or other material, custom fabricated</t>
  </si>
  <si>
    <t>Ankle Stabilizer</t>
  </si>
  <si>
    <t>Ankle foot orthosis, plastic or other material, prefabricated, includes fitting and adjustment</t>
  </si>
  <si>
    <t>Elbow Protector</t>
  </si>
  <si>
    <t>Ankle Stablizer; Ankle orthosis, ankle gauntlet or similar, with or without joints, prefabricated, off-the-shelf</t>
  </si>
  <si>
    <t>Crutches</t>
  </si>
  <si>
    <t>Heel or elbow protector, each</t>
  </si>
  <si>
    <t>Soft Interface, above knee</t>
  </si>
  <si>
    <t>Crutches; underarm, other than wood, adjustable or fixed, pair, with pads, tips and handgrips</t>
  </si>
  <si>
    <t>Thigh Sleeve</t>
  </si>
  <si>
    <t>THISLEEV</t>
  </si>
  <si>
    <t>Soft Interface, below knee</t>
  </si>
  <si>
    <t>Definace, custum OAA NANO; Addition to lower extremity orthosis, soft interface for molded plastic, above knee section</t>
  </si>
  <si>
    <t>Surroud Patella Strap</t>
  </si>
  <si>
    <t>C0010</t>
  </si>
  <si>
    <t>Knee Control Full Kneecap</t>
  </si>
  <si>
    <t>Defiance, custom OA NANO, Arizona; Addition to lower extremity orthosis, soft interface for molded plastic, below knee section</t>
  </si>
  <si>
    <t>C0021</t>
  </si>
  <si>
    <t>Carbon Graphite Lamination</t>
  </si>
  <si>
    <t>Raction, lat J (2); Addition to lower extremity orthosis, knee control, full kneecap</t>
  </si>
  <si>
    <t>Spenco Heel Cushion</t>
  </si>
  <si>
    <t>Spheelcush</t>
  </si>
  <si>
    <t>Add Suspension Sleeve</t>
  </si>
  <si>
    <t xml:space="preserve"> Addition to lower extremity orthosis, high strength, lightweight material, all hybrid lamination/prepreg composite, per segment, for custom fabricated orthosis only</t>
  </si>
  <si>
    <t>C0019</t>
  </si>
  <si>
    <t>Knee Orthosis w/ Adj Flexion &amp; Extension Joint</t>
  </si>
  <si>
    <t>L1852</t>
  </si>
  <si>
    <t>Addition to lower extremity orthosis, suspension sleeve</t>
  </si>
  <si>
    <t>C0020</t>
  </si>
  <si>
    <t>Knee Orthosis, single upright, Adj Flexion &amp; Extension Joint</t>
  </si>
  <si>
    <t>L1851</t>
  </si>
  <si>
    <t>ACL Fullforce, ACL Armor; Knee orthosis (ko), double upright, thigh and calf, with adjustable flexion and extension joint (unicentric or polycentric), medial-lateral and rotation control, with or without varus/valgus adjustment, prefabricated, off-the-shelf</t>
  </si>
  <si>
    <t>Med Supply Sling</t>
  </si>
  <si>
    <t>Knee Orthosis, double upright</t>
  </si>
  <si>
    <t>OA NANO; Knee orthosis (ko), single upright, thigh and calf, with adjustable flexion and extension joint (unicentric or polycentric), medial-lateral and rotation control, with or without varus/valgus adjustment, prefabricated, off-the-shelf</t>
  </si>
  <si>
    <t>Procare Shoe Lift</t>
  </si>
  <si>
    <t>Knee Orthosis, Adj Knee Joints,Positional Orthosis,</t>
  </si>
  <si>
    <t>L1833</t>
  </si>
  <si>
    <t>Defiance, Cutsom OA NANO; Knee orthosis, double upright, thigh and calf, with adjustable flexion and extension joint (unicentric or polycentric), medial-lateral and rotation control, with or without varus/valgus adjustment, custom fabricated</t>
  </si>
  <si>
    <t>Wristsleev</t>
  </si>
  <si>
    <t>Knee Immobilizer w/Joints</t>
  </si>
  <si>
    <t>Dial Lock hinged knee brace, Global, Hinged knee with removable buttress, Playmaker (OTS); Knee orthosis, adjustable knee joints (unicentric or polycentric), positional orthosis, rigid support, prefabricated item that has been trimmed, bent, molded, assembled, or otherwise customized to fit a specific patient by an individual with expertise</t>
  </si>
  <si>
    <t>LongLegSle</t>
  </si>
  <si>
    <t>Elastic Knee Orthosis</t>
  </si>
  <si>
    <t>Knee Immobilizer w/ Joints; Knee orthosis, immobilizer, canvas longitudinal, prefabricated, off-the-shelf</t>
  </si>
  <si>
    <t>KNUNDSLEEV</t>
  </si>
  <si>
    <t>Drytex Lateral Hinged Knee</t>
  </si>
  <si>
    <t>Double upright Hinged Knee brace</t>
  </si>
  <si>
    <t>Knsleev</t>
  </si>
  <si>
    <t>Reaction, lat J (1 )(OTS);  Knee orthosis, elastic with joints, prefabricated, off-the-shelf</t>
  </si>
  <si>
    <t>Reparel Elbow Sleeve</t>
  </si>
  <si>
    <t>ElbowSleev</t>
  </si>
  <si>
    <t>Undersleeve for Upper Extremity Orthosis; Addition to upper extremity orthosis, sock, fracture or equal, each</t>
  </si>
  <si>
    <t>ArmSleeve</t>
  </si>
  <si>
    <t>Thumb Spica EXOS, Radial Gutter EXOS, Ulna Gutter EXOS;  Upper extremity fracture orthosis, wrist, prefabricated, includes fitting and adjustment</t>
  </si>
  <si>
    <t>Reparel Ankle Sleeve</t>
  </si>
  <si>
    <t>Anklesleev</t>
  </si>
  <si>
    <t>Hand Finger Orthosis, prefabricated</t>
  </si>
  <si>
    <t>L3924</t>
  </si>
  <si>
    <t xml:space="preserve">Short Arm Open Thumb EXOS; Upper extremity fracture orthosis, radius/ulnar, prefabricated, includes fitting and adjustment </t>
  </si>
  <si>
    <t>Power Step DME</t>
  </si>
  <si>
    <t>PWRSTEP</t>
  </si>
  <si>
    <t xml:space="preserve">Santa Barbara, Thumb O'Prene, CMC Care (OST); Hand finger orthosis, without joints, may include soft interface,straps, prefabricated item that has been trimmed, bent, molded, assembled, or otherwise customized to fit a specific patient by an individual with expertise </t>
  </si>
  <si>
    <t>Post-op Shoe</t>
  </si>
  <si>
    <t>C0008</t>
  </si>
  <si>
    <t>Carpal Tunnel Wrist Brace; Wrist hand orthosis, wrist extension control cock-up, non molded, prefabricated, off-the-shelf</t>
  </si>
  <si>
    <t>MESH HEEL/ELBOW (PAIR)</t>
  </si>
  <si>
    <t>C0007</t>
  </si>
  <si>
    <t>Thumb Spica Brace, TKO, (OTS)Wrist hand finger orthosis, without joint(s), prefabricated, off-the-shelf, any type</t>
  </si>
  <si>
    <t>Longitudinal Met Pad</t>
  </si>
  <si>
    <t>C0022</t>
  </si>
  <si>
    <t>Elbow Orthosis with Adjustable Position Locking Joints</t>
  </si>
  <si>
    <t>L3761</t>
  </si>
  <si>
    <t>Cubital Tunnel; Elbow orthosis, rigid, without joints, includes soft interface material, prefabricated, off-the-shelf</t>
  </si>
  <si>
    <t>Hapad Neuroma Pads</t>
  </si>
  <si>
    <t>Neuromapad</t>
  </si>
  <si>
    <t>Humeral Fracture Brace</t>
  </si>
  <si>
    <t>(OTS);  Elbow orthosis (eo), with adjustable position locking joint(s), prefabricated, off-the-shelf</t>
  </si>
  <si>
    <t>Hapad Metatarsal Pads</t>
  </si>
  <si>
    <t>Metpads</t>
  </si>
  <si>
    <t>EXOS Humeral; Upper extremity fracture orthosis, humeral, prefabricated, includes fitting and adjustment</t>
  </si>
  <si>
    <t>Hapad Medial/Lateral heel lift (wedge)</t>
  </si>
  <si>
    <t>Medlatheel</t>
  </si>
  <si>
    <t>Shouler Cradle</t>
  </si>
  <si>
    <t>Hapad HorseShoe Pad</t>
  </si>
  <si>
    <t>Horshoepad</t>
  </si>
  <si>
    <t>Ultrasling; Shoulder orthosis, acromio/clavicular (canvas and webbing type), prefabricated, off-the-shelf</t>
  </si>
  <si>
    <t>Happad Heel Lift</t>
  </si>
  <si>
    <t>Heellift</t>
  </si>
  <si>
    <t>Shoulder Immobilizer; Shoulder orthosis, figure of eight design abduction restrainer, canvas and webbing, prefabricated, off-the-shelf</t>
  </si>
  <si>
    <t>Hapad Dancer's Pad</t>
  </si>
  <si>
    <t>Dancerpad</t>
  </si>
  <si>
    <t>Addition to ctlso or scoliosis orthosis, sternal pad</t>
  </si>
  <si>
    <t>Clavicle Strap; Shoulder orthosis, figure of eight design abduction restrainer, prefabricated, off-the-shelf</t>
  </si>
  <si>
    <t>Elastic support/stretchable material-any type</t>
  </si>
  <si>
    <t>A4466</t>
  </si>
  <si>
    <t>Elastic ankle support</t>
  </si>
  <si>
    <t>C0005</t>
  </si>
  <si>
    <t>DJO Lite; 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</si>
  <si>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Compression Stockings - Thigh High</t>
  </si>
  <si>
    <t>COMPSCKS</t>
  </si>
  <si>
    <t>EXOS 637; 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</si>
  <si>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Compression Stockings - Knee High</t>
  </si>
  <si>
    <t>COMPSOCKS</t>
  </si>
  <si>
    <t>EXOS 627 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</si>
  <si>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Clinic Tennis Elbow</t>
  </si>
  <si>
    <t>C0002</t>
  </si>
  <si>
    <t>TLSO RIGID FRAME HPEREX PR</t>
  </si>
  <si>
    <t>SI Belt; Sacroiliac orthosis, flexible, provides pelvic-sacral support, reduces motion about the sacroiliac joint, includes straps, closures, may include pendulous abdomen design, prefabricated, off-the-shelf</t>
  </si>
  <si>
    <t>Alumiumn Splint/finger</t>
  </si>
  <si>
    <t>A4570</t>
  </si>
  <si>
    <t>Vista Collar; semi-rigid thermoplastic foam, OTS</t>
  </si>
  <si>
    <t>L0172</t>
  </si>
  <si>
    <t xml:space="preserve"> Jewett; 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</si>
  <si>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AchillesWe</t>
  </si>
  <si>
    <t>Vista Collar; Cervical, collar, semi-rigid thermoplastic foam, two-piece, prefabricated, off-the-shelf</t>
  </si>
  <si>
    <t>CPT</t>
  </si>
  <si>
    <t>Cervical, flexible, non-adjustable, prefabricated, off-the-shelf (foam collar)</t>
  </si>
  <si>
    <t>DME</t>
  </si>
  <si>
    <t>FAC IND</t>
  </si>
  <si>
    <t>PROC CODE</t>
  </si>
  <si>
    <t>PAR FEE</t>
  </si>
  <si>
    <t>G0076</t>
  </si>
  <si>
    <t>G0077</t>
  </si>
  <si>
    <t>G0078</t>
  </si>
  <si>
    <t>G0079</t>
  </si>
  <si>
    <t>G0080</t>
  </si>
  <si>
    <t>G0081</t>
  </si>
  <si>
    <t>G0082</t>
  </si>
  <si>
    <t>G0083</t>
  </si>
  <si>
    <t>G0084</t>
  </si>
  <si>
    <t>G0085</t>
  </si>
  <si>
    <t>G0086</t>
  </si>
  <si>
    <t>G0087</t>
  </si>
  <si>
    <t>G0101</t>
  </si>
  <si>
    <t>G0102</t>
  </si>
  <si>
    <t>G0104</t>
  </si>
  <si>
    <t>G0105</t>
  </si>
  <si>
    <t>G0106</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</si>
  <si>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</si>
  <si>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</si>
  <si>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</si>
  <si>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</si>
  <si>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</si>
  <si>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</si>
  <si>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</si>
  <si>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</si>
  <si>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</si>
  <si>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</si>
  <si>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</si>
  <si>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</si>
  <si>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</si>
  <si>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</si>
  <si>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</si>
  <si>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</si>
  <si>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</si>
  <si>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</si>
  <si>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</si>
  <si>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</si>
  <si>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</si>
  <si>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</si>
  <si>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</si>
  <si>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</si>
  <si>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</si>
  <si>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</si>
  <si>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</si>
  <si>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</si>
  <si>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</si>
  <si>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</si>
  <si>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</si>
  <si>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</si>
  <si>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</si>
  <si>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</si>
  <si>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</si>
  <si>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</si>
  <si>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</si>
  <si>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</si>
  <si>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G0316</t>
  </si>
  <si>
    <t>G0317</t>
  </si>
  <si>
    <t>G0318</t>
  </si>
  <si>
    <t>G0323</t>
  </si>
  <si>
    <t>G0329</t>
  </si>
  <si>
    <t>G0341</t>
  </si>
  <si>
    <t>G0342</t>
  </si>
  <si>
    <t>G0343</t>
  </si>
  <si>
    <t>G0372</t>
  </si>
  <si>
    <t>G0396</t>
  </si>
  <si>
    <t>G0397</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</si>
  <si>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</si>
  <si>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</si>
  <si>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</si>
  <si>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</si>
  <si>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</si>
  <si>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</si>
  <si>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</si>
  <si>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</si>
  <si>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</si>
  <si>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</si>
  <si>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</si>
  <si>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</si>
  <si>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</si>
  <si>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</si>
  <si>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</si>
  <si>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</si>
  <si>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</si>
  <si>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</si>
  <si>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</si>
  <si>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</si>
  <si>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</si>
  <si>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</si>
  <si>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</si>
  <si>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G0442</t>
  </si>
  <si>
    <t>G0443</t>
  </si>
  <si>
    <t>G0444</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</si>
  <si>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</si>
  <si>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</si>
  <si>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</si>
  <si>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</si>
  <si>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</si>
  <si>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</si>
  <si>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</si>
  <si>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</si>
  <si>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</si>
  <si>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</si>
  <si>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</si>
  <si>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</si>
  <si>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</si>
  <si>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</si>
  <si>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</si>
  <si>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</si>
  <si>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</si>
  <si>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</si>
  <si>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</si>
  <si>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</si>
  <si>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</si>
  <si>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</si>
  <si>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</si>
  <si>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</si>
  <si>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</si>
  <si>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</si>
  <si>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</si>
  <si>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</si>
  <si>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</si>
  <si>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</si>
  <si>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</si>
  <si>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</si>
  <si>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</si>
  <si>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</si>
  <si>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</si>
  <si>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</si>
  <si>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G2086</t>
  </si>
  <si>
    <t>G2087</t>
  </si>
  <si>
    <t>G2088</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</si>
  <si>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</si>
  <si>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</si>
  <si>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</si>
  <si>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</si>
  <si>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</si>
  <si>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</si>
  <si>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</si>
  <si>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</si>
  <si>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</si>
  <si>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</si>
  <si>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</si>
  <si>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</si>
  <si>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</si>
  <si>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</si>
  <si>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</si>
  <si>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</si>
  <si>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</si>
  <si>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</si>
  <si>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</si>
  <si>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</si>
  <si>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</si>
  <si>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</si>
  <si>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</si>
  <si>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</si>
  <si>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</si>
  <si>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</si>
  <si>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</si>
  <si>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</si>
  <si>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</si>
  <si>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</si>
  <si>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</si>
  <si>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</si>
  <si>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</si>
  <si>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</si>
  <si>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</si>
  <si>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</si>
  <si>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</si>
  <si>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</si>
  <si>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</si>
  <si>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</si>
  <si>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</si>
  <si>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</si>
  <si>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</si>
  <si>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</si>
  <si>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</si>
  <si>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</si>
  <si>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</si>
  <si>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</si>
  <si>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</si>
  <si>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</si>
  <si>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</si>
  <si>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</si>
  <si>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</si>
  <si>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</si>
  <si>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</si>
  <si>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</si>
  <si>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</si>
  <si>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0503T</t>
  </si>
  <si>
    <t>0509T</t>
  </si>
  <si>
    <t>non-facility</t>
  </si>
  <si>
    <t>#</t>
  </si>
  <si>
    <t>HCPCS Code</t>
  </si>
  <si>
    <t>Short Description</t>
  </si>
  <si>
    <t>HCPCS Code Dosage</t>
  </si>
  <si>
    <t>Payment Limit</t>
  </si>
  <si>
    <t>Vaccine AWP%</t>
  </si>
  <si>
    <t>Vaccine Limit</t>
  </si>
  <si>
    <t>1 ML</t>
  </si>
  <si>
    <t>150 IU</t>
  </si>
  <si>
    <t>Rabies ig ht&amp;sol human im/sc</t>
  </si>
  <si>
    <t>Bcg vaccine intravesical</t>
  </si>
  <si>
    <t>1 EACH</t>
  </si>
  <si>
    <t>Hepa vaccine adult im</t>
  </si>
  <si>
    <t>Iiv no prsv increased ag im</t>
  </si>
  <si>
    <t>0.5 ML</t>
  </si>
  <si>
    <t>Pcv13 vaccine im</t>
  </si>
  <si>
    <t>PCV15 vaccine IM</t>
  </si>
  <si>
    <t>1 EA</t>
  </si>
  <si>
    <t>Laiv4 vaccine intranasal</t>
  </si>
  <si>
    <t>0.2 ML</t>
  </si>
  <si>
    <t>Cciiv4 vac no prsv 0.5 ml im</t>
  </si>
  <si>
    <t>Pcv20 vaccine im</t>
  </si>
  <si>
    <t>Riv4 vacc recombinant dna im</t>
  </si>
  <si>
    <t>Iiv4 vacc no prsv 0.5 ml im</t>
  </si>
  <si>
    <t>0.5 ml</t>
  </si>
  <si>
    <t>Iiv4 vaccine splt 0.25 ml im</t>
  </si>
  <si>
    <t>0.25 ML</t>
  </si>
  <si>
    <t>Iiv4 vaccine splt 0.5 ml im</t>
  </si>
  <si>
    <t>Vacc AIIV4 no prsrv 0.5ML IM</t>
  </si>
  <si>
    <t>Td vacc no presv 7 yrs+ im</t>
  </si>
  <si>
    <t>Tdap vaccine 7 yrs/&gt; im</t>
  </si>
  <si>
    <t>Ppsv23 vacc 2 yrs+ subq/im</t>
  </si>
  <si>
    <t>Hepb vacc 2 dose adult im</t>
  </si>
  <si>
    <t>1 DOSE</t>
  </si>
  <si>
    <t>Hepb vacc 3 dose immunsup im</t>
  </si>
  <si>
    <t>40 MCG</t>
  </si>
  <si>
    <t>Hepb vacc 3 dose ped/adol im</t>
  </si>
  <si>
    <t>Hepb vaccine 3 dose adult im</t>
  </si>
  <si>
    <t>20 MCG</t>
  </si>
  <si>
    <t>Hepb vacc 4 dose immunsup im</t>
  </si>
  <si>
    <t>Cciiv4 vacc abx free im</t>
  </si>
  <si>
    <t>Hep b vac 3ag 10mcg 3 dos im</t>
  </si>
  <si>
    <t>10 MCG</t>
  </si>
  <si>
    <t>Inj gadoterate meglumi 0.1ml</t>
  </si>
  <si>
    <t>0.1 ML</t>
  </si>
  <si>
    <t>Gad-base mr contrast nos,1ml</t>
  </si>
  <si>
    <t>A9589</t>
  </si>
  <si>
    <t>Insti hexaminolevulinate hcl</t>
  </si>
  <si>
    <t>100 MG</t>
  </si>
  <si>
    <t>1 microCurie</t>
  </si>
  <si>
    <t>J0121</t>
  </si>
  <si>
    <t>Inj., omadacycline, 1 mg</t>
  </si>
  <si>
    <t>1 MG</t>
  </si>
  <si>
    <t>J0122</t>
  </si>
  <si>
    <t>Inj., eravacycline, 1 mg</t>
  </si>
  <si>
    <t>10 MG</t>
  </si>
  <si>
    <t>J0131</t>
  </si>
  <si>
    <t>Inj, acetaminophen (nos)</t>
  </si>
  <si>
    <t>5 MG</t>
  </si>
  <si>
    <t>J0134</t>
  </si>
  <si>
    <t>Inj acetaminophen -fresenius</t>
  </si>
  <si>
    <t>J0136</t>
  </si>
  <si>
    <t>Inj, acetaminophen (b braun)</t>
  </si>
  <si>
    <t>0.1 MG</t>
  </si>
  <si>
    <t>J0172</t>
  </si>
  <si>
    <t>Inj, aducanumab-avwa, 2 mg</t>
  </si>
  <si>
    <t>2 MG</t>
  </si>
  <si>
    <t>Aflibercept injection</t>
  </si>
  <si>
    <t>J0179</t>
  </si>
  <si>
    <t>Inj, brolucizumab-dbll, 1 mg</t>
  </si>
  <si>
    <t>J0185</t>
  </si>
  <si>
    <t>Inj., aprepitant, 1 mg</t>
  </si>
  <si>
    <t>Injection, alemtuzumab</t>
  </si>
  <si>
    <t>J0219</t>
  </si>
  <si>
    <t>Inj aval alfa-nqpt 4mg</t>
  </si>
  <si>
    <t>4 MG</t>
  </si>
  <si>
    <t>J0222</t>
  </si>
  <si>
    <t>Inj., patisiran, 0.1 mg</t>
  </si>
  <si>
    <t>J0223</t>
  </si>
  <si>
    <t>Inj givosiran 0.5 mg</t>
  </si>
  <si>
    <t>0.5 MG</t>
  </si>
  <si>
    <t>J0224</t>
  </si>
  <si>
    <t>Inj. lumasiran, 0.5 mg</t>
  </si>
  <si>
    <t>J0248</t>
  </si>
  <si>
    <t>Inj, remdesivir, 1 mg</t>
  </si>
  <si>
    <t>Aminophyllin 250 mg inj</t>
  </si>
  <si>
    <t>250 MG</t>
  </si>
  <si>
    <t>Amphotericin b</t>
  </si>
  <si>
    <t>50 MG</t>
  </si>
  <si>
    <t>Ampicillin 500 mg inj</t>
  </si>
  <si>
    <t>500 MG</t>
  </si>
  <si>
    <t>J0291</t>
  </si>
  <si>
    <t>Inj., plazomicin, 5 mg</t>
  </si>
  <si>
    <t>Ampicillin sulbactam 1.5 gm</t>
  </si>
  <si>
    <t>1.5 GM</t>
  </si>
  <si>
    <t>20 MG</t>
  </si>
  <si>
    <t>Inj aripiprazole ext rel 1mg</t>
  </si>
  <si>
    <t>0.01 MG</t>
  </si>
  <si>
    <t>Baclofen 10 mg injection</t>
  </si>
  <si>
    <t>50 MCG</t>
  </si>
  <si>
    <t>J0491</t>
  </si>
  <si>
    <t>Inj anifrolumab-fnia 1mg</t>
  </si>
  <si>
    <t>J0517</t>
  </si>
  <si>
    <t>Inj., benralizumab, 1 mg</t>
  </si>
  <si>
    <t>Peng benzathine/procaine inj</t>
  </si>
  <si>
    <t>100,000 UNITS</t>
  </si>
  <si>
    <t>J0565</t>
  </si>
  <si>
    <t>Inj, bezlotoxumab, 10 mg</t>
  </si>
  <si>
    <t>J0584</t>
  </si>
  <si>
    <t>Injection, burosumab-twza 1m</t>
  </si>
  <si>
    <t>Injection,onabotulinumtoxina</t>
  </si>
  <si>
    <t>1 UNIT</t>
  </si>
  <si>
    <t>Abobotulinumtoxina</t>
  </si>
  <si>
    <t>5 Unit</t>
  </si>
  <si>
    <t>Inj, rimabotulinumtoxinb</t>
  </si>
  <si>
    <t>100 UNITS</t>
  </si>
  <si>
    <t>Incobotulinumtoxin a</t>
  </si>
  <si>
    <t>J0596</t>
  </si>
  <si>
    <t>Injection, ruconest</t>
  </si>
  <si>
    <t>10 UNITS</t>
  </si>
  <si>
    <t>1000 MG</t>
  </si>
  <si>
    <t>Calcium glucon (fresenius)</t>
  </si>
  <si>
    <t>10 ML</t>
  </si>
  <si>
    <t>J0611</t>
  </si>
  <si>
    <t>Calcium glucon (wg critical)</t>
  </si>
  <si>
    <t>400 UNITS</t>
  </si>
  <si>
    <t>0.1 MCG</t>
  </si>
  <si>
    <t>Inj levoleucovorin nos 0.5mg</t>
  </si>
  <si>
    <t>J0642</t>
  </si>
  <si>
    <t>Injection, khapzory, 0.5 mg</t>
  </si>
  <si>
    <t>Inj mepivacaine hcl/10 ml</t>
  </si>
  <si>
    <t>J0689</t>
  </si>
  <si>
    <t>Inj cefazolin sodium, baxter</t>
  </si>
  <si>
    <t>J0691</t>
  </si>
  <si>
    <t>Inj lefamulin 1 mg</t>
  </si>
  <si>
    <t>Cefepime hcl for injection</t>
  </si>
  <si>
    <t>1 GM</t>
  </si>
  <si>
    <t>J0695</t>
  </si>
  <si>
    <t>Inj ceftolozane tazobactam</t>
  </si>
  <si>
    <t>75mg (50mg cft/25mg taz)</t>
  </si>
  <si>
    <t>750 MG</t>
  </si>
  <si>
    <t>J0701</t>
  </si>
  <si>
    <t>Inj. cefepime hcl (baxter)</t>
  </si>
  <si>
    <t>3 MG &amp; 3 MG</t>
  </si>
  <si>
    <t>J0703</t>
  </si>
  <si>
    <t>Inj, cefepime hcl (b braun)</t>
  </si>
  <si>
    <t>J0714</t>
  </si>
  <si>
    <t>Ceftazidime and avibactam</t>
  </si>
  <si>
    <t>.625 GM</t>
  </si>
  <si>
    <t>Certolizumab pegol inj 1mg</t>
  </si>
  <si>
    <t>1000 UNITS</t>
  </si>
  <si>
    <t>375 MG</t>
  </si>
  <si>
    <t>J0741</t>
  </si>
  <si>
    <t>Inj, cabote rilpivir 2mg 3mg</t>
  </si>
  <si>
    <t>2MG/3MG</t>
  </si>
  <si>
    <t>J0742</t>
  </si>
  <si>
    <t>Inj imip 4 cilas 4 releb 2mg</t>
  </si>
  <si>
    <t>4 MG-4 MG-2 MG</t>
  </si>
  <si>
    <t>200 MG</t>
  </si>
  <si>
    <t>150 MG</t>
  </si>
  <si>
    <t>J0791</t>
  </si>
  <si>
    <t>Inj crizanlizumab-tmca 5mg</t>
  </si>
  <si>
    <t>40 UNITS</t>
  </si>
  <si>
    <t>Inj., cosyntropin, 0.25 mg</t>
  </si>
  <si>
    <t>0.25 MG</t>
  </si>
  <si>
    <t>UP TO 1 GM</t>
  </si>
  <si>
    <t>J0841</t>
  </si>
  <si>
    <t>Inj crotalidae im f(ab')2 eq</t>
  </si>
  <si>
    <t>120 MG</t>
  </si>
  <si>
    <t>Cytomegalovirus imm iv /vial</t>
  </si>
  <si>
    <t>PER VIAL</t>
  </si>
  <si>
    <t>J0877</t>
  </si>
  <si>
    <t>Inj, daptomycin (hospira)</t>
  </si>
  <si>
    <t>1 MCG</t>
  </si>
  <si>
    <t>J0891</t>
  </si>
  <si>
    <t>Argatroban nonesrd (accord)</t>
  </si>
  <si>
    <t>J0892</t>
  </si>
  <si>
    <t>Argatroban dialysis (accord)</t>
  </si>
  <si>
    <t>J0893</t>
  </si>
  <si>
    <t>Inj, decitabine (sun pharma)</t>
  </si>
  <si>
    <t>J0896</t>
  </si>
  <si>
    <t>Inj luspatercept-aamt 0.25mg</t>
  </si>
  <si>
    <t>J0898</t>
  </si>
  <si>
    <t>Argatroban nonesrd (auromed)</t>
  </si>
  <si>
    <t>J0899</t>
  </si>
  <si>
    <t>Argatroban dialysis, auromed</t>
  </si>
  <si>
    <t>Methylprednisolone 20 mg inj</t>
  </si>
  <si>
    <t>Methylprednisolone 40 mg inj</t>
  </si>
  <si>
    <t>40 MG</t>
  </si>
  <si>
    <t>Methylprednisolone 80 mg inj</t>
  </si>
  <si>
    <t>80 MG</t>
  </si>
  <si>
    <t>Dexrazoxane hcl injection</t>
  </si>
  <si>
    <t>J1201</t>
  </si>
  <si>
    <t>Inj. cetirizine hcl 0.5mg</t>
  </si>
  <si>
    <t>Dimethyl sulfoxide 50% 50 ml</t>
  </si>
  <si>
    <t>50 ML</t>
  </si>
  <si>
    <t>Inj dobutamine hcl/250 mg</t>
  </si>
  <si>
    <t>J1301</t>
  </si>
  <si>
    <t>Injection, edaravone, 1 mg</t>
  </si>
  <si>
    <t>J1303</t>
  </si>
  <si>
    <t>Inj., ravulizumab-cwvz 10 mg</t>
  </si>
  <si>
    <t>J1305</t>
  </si>
  <si>
    <t>Inj, evinacumab-dgnb, 5mg</t>
  </si>
  <si>
    <t>J1306</t>
  </si>
  <si>
    <t>Injection, inclisiran, 1 mg</t>
  </si>
  <si>
    <t>J1322</t>
  </si>
  <si>
    <t>Elosulfase alfa, injection</t>
  </si>
  <si>
    <t>Erythro lactobionate /500 mg</t>
  </si>
  <si>
    <t>Estradiol valerate 10 mg inj</t>
  </si>
  <si>
    <t>Inj estrogen conjugate 25 mg</t>
  </si>
  <si>
    <t>25 MG</t>
  </si>
  <si>
    <t>J1437</t>
  </si>
  <si>
    <t>Inj. fe derisomaltose 10 mg</t>
  </si>
  <si>
    <t>J1448</t>
  </si>
  <si>
    <t>Injection, trilaciclib, 1mg</t>
  </si>
  <si>
    <t>J1454</t>
  </si>
  <si>
    <t>Inj fosnetupitant, palonoset</t>
  </si>
  <si>
    <t>Inj ivig privigen 500 mg</t>
  </si>
  <si>
    <t>Gamma globulin 1 cc inj</t>
  </si>
  <si>
    <t>1 CC</t>
  </si>
  <si>
    <t>J1551</t>
  </si>
  <si>
    <t>Inj cutaquig 100 mg</t>
  </si>
  <si>
    <t>J1554</t>
  </si>
  <si>
    <t>Inj. asceniv</t>
  </si>
  <si>
    <t>J1555</t>
  </si>
  <si>
    <t>Inj cuvitru, 100 mg</t>
  </si>
  <si>
    <t>Inj, imm glob bivigam, 500mg</t>
  </si>
  <si>
    <t>J1558</t>
  </si>
  <si>
    <t>Inj. xembify, 100 mg</t>
  </si>
  <si>
    <t>Gamma globulin &gt; 10 cc inj</t>
  </si>
  <si>
    <t>10 CC</t>
  </si>
  <si>
    <t>Gamunex-c/gammaked</t>
  </si>
  <si>
    <t>Glucagon hydrochloride/1 mg</t>
  </si>
  <si>
    <t>J1611</t>
  </si>
  <si>
    <t>Inj glucagon hcl, fresenius</t>
  </si>
  <si>
    <t>100 MCG</t>
  </si>
  <si>
    <t>J1627</t>
  </si>
  <si>
    <t>Inj, granisetron, xr, 0.1 mg</t>
  </si>
  <si>
    <t>2500 IU</t>
  </si>
  <si>
    <t>250 UNITS</t>
  </si>
  <si>
    <t>J1738</t>
  </si>
  <si>
    <t>Inj. meloxicam 1 mg</t>
  </si>
  <si>
    <t>Infliximab not biosimil 10mg</t>
  </si>
  <si>
    <t>J1746</t>
  </si>
  <si>
    <t>Inj., ibalizumab-uiyk, 10 mg</t>
  </si>
  <si>
    <t>50 UNITS</t>
  </si>
  <si>
    <t>J1823</t>
  </si>
  <si>
    <t>Inj. inebilizumab-cdon, 1 mg</t>
  </si>
  <si>
    <t>15 MG</t>
  </si>
  <si>
    <t>J1932</t>
  </si>
  <si>
    <t>Inj, lanreotide, (cipla) 1mg</t>
  </si>
  <si>
    <t>J1943</t>
  </si>
  <si>
    <t>Inj., aristada initio, 1 mg</t>
  </si>
  <si>
    <t>J1944</t>
  </si>
  <si>
    <t>Aripiprazole lauroxil 1 mg</t>
  </si>
  <si>
    <t>Leuprolide acetate /3.75 mg</t>
  </si>
  <si>
    <t>3.75 MG</t>
  </si>
  <si>
    <t>J1951</t>
  </si>
  <si>
    <t>Inj fensolvi 0.25 mg</t>
  </si>
  <si>
    <t>J1952</t>
  </si>
  <si>
    <t>Leuprolide inj, camcevi, 1mg</t>
  </si>
  <si>
    <t>1 mg</t>
  </si>
  <si>
    <t>300 MG</t>
  </si>
  <si>
    <t>J2021</t>
  </si>
  <si>
    <t>Inj, linezolid (hospira)</t>
  </si>
  <si>
    <t>Meperidine hydrochl /100 mg</t>
  </si>
  <si>
    <t>J2182</t>
  </si>
  <si>
    <t>Injection, mepolizumab, 1mg</t>
  </si>
  <si>
    <t>J2184</t>
  </si>
  <si>
    <t>Inj, meropenem (b. braun)</t>
  </si>
  <si>
    <t>0.2 MG</t>
  </si>
  <si>
    <t>J2247</t>
  </si>
  <si>
    <t>Inj, micafungin (par pharm)</t>
  </si>
  <si>
    <t>J2251</t>
  </si>
  <si>
    <t>Inj midazolam (wg crit care)</t>
  </si>
  <si>
    <t>J2260</t>
  </si>
  <si>
    <t>Inj milrinone lactate / 5 mg</t>
  </si>
  <si>
    <t>J2272</t>
  </si>
  <si>
    <t>Inj, morphine (fresenius)</t>
  </si>
  <si>
    <t>Inj morphine pf epid ithc</t>
  </si>
  <si>
    <t>J2281</t>
  </si>
  <si>
    <t>Inj moxifloxacin (fres kabi)</t>
  </si>
  <si>
    <t>J2327</t>
  </si>
  <si>
    <t>Inj risankizumab-rzaa 1 mg</t>
  </si>
  <si>
    <t>J2350</t>
  </si>
  <si>
    <t>Injection, ocrelizumab, 1 mg</t>
  </si>
  <si>
    <t>25 MCG</t>
  </si>
  <si>
    <t>J2356</t>
  </si>
  <si>
    <t>Inj tezepelumab-ekko, 1mg</t>
  </si>
  <si>
    <t>60 MG</t>
  </si>
  <si>
    <t>J2401</t>
  </si>
  <si>
    <t>J2406</t>
  </si>
  <si>
    <t>Injection, oritavancin 10 mg</t>
  </si>
  <si>
    <t>Pamidronate disodium /30 mg</t>
  </si>
  <si>
    <t>30 MG</t>
  </si>
  <si>
    <t>J2506</t>
  </si>
  <si>
    <t>Inj pegfilgrast ex bio 0.5mg</t>
  </si>
  <si>
    <t>600000 UNITS</t>
  </si>
  <si>
    <t>1.125 GM</t>
  </si>
  <si>
    <t>Inj progesterone per 50 mg</t>
  </si>
  <si>
    <t>Fluphenazine decanoate 25 mg</t>
  </si>
  <si>
    <t>Inj protamine sulfate/10 mg</t>
  </si>
  <si>
    <t>J2760</t>
  </si>
  <si>
    <t>Phentolaine mesylate inj</t>
  </si>
  <si>
    <t>J2777</t>
  </si>
  <si>
    <t>Inj, faricimab-svoa, 0.1mg</t>
  </si>
  <si>
    <t>0.1 mg</t>
  </si>
  <si>
    <t>J2779</t>
  </si>
  <si>
    <t>Inj, susvimo 0.1 mg</t>
  </si>
  <si>
    <t>J2786</t>
  </si>
  <si>
    <t>Injection, reslizumab, 1mg</t>
  </si>
  <si>
    <t>50 MCG (250 IU)</t>
  </si>
  <si>
    <t>300 MCG (1500 IU)</t>
  </si>
  <si>
    <t>100 IU</t>
  </si>
  <si>
    <t>Rho(d) immune globulin h, sd</t>
  </si>
  <si>
    <t>Inj risperdal consta, 0.5 mg</t>
  </si>
  <si>
    <t>Ropivacaine hcl injection</t>
  </si>
  <si>
    <t>J2798</t>
  </si>
  <si>
    <t>Inj., perseris, 0.5 mg</t>
  </si>
  <si>
    <t>0.5 mg</t>
  </si>
  <si>
    <t>5 MCG</t>
  </si>
  <si>
    <t>J2860</t>
  </si>
  <si>
    <t>Injection, siltuximab</t>
  </si>
  <si>
    <t>12.5 MG</t>
  </si>
  <si>
    <t>125 MG</t>
  </si>
  <si>
    <t>Fentanyl citrate injection</t>
  </si>
  <si>
    <t>J3032</t>
  </si>
  <si>
    <t>Inj. eptinezumab-jjmr 1 mg</t>
  </si>
  <si>
    <t>Inj, taliglucerase alfa 10 u</t>
  </si>
  <si>
    <t>J3111</t>
  </si>
  <si>
    <t>Inj. romosozumab-aqqg 1 mg</t>
  </si>
  <si>
    <t>J3145</t>
  </si>
  <si>
    <t>Testosterone undecanoate 1mg</t>
  </si>
  <si>
    <t>0.9 MG</t>
  </si>
  <si>
    <t>J3241</t>
  </si>
  <si>
    <t>Inj. teprotumumab-trbw 10 mg</t>
  </si>
  <si>
    <t>J3245</t>
  </si>
  <si>
    <t>Inj., tildrakizumab, 1 mg</t>
  </si>
  <si>
    <t>J3299</t>
  </si>
  <si>
    <t>Inj xipere 1 mg</t>
  </si>
  <si>
    <t>Triamcinolone a inj prs-free</t>
  </si>
  <si>
    <t>Triamcinolone acet inj nos</t>
  </si>
  <si>
    <t>J3304</t>
  </si>
  <si>
    <t>Inj triamcinolone ace xr 1mg</t>
  </si>
  <si>
    <t>Ustekinumab sub cu inj, 1 mg</t>
  </si>
  <si>
    <t>J3358</t>
  </si>
  <si>
    <t>Ustekinumab, iv inject, 1 mg</t>
  </si>
  <si>
    <t>J3371</t>
  </si>
  <si>
    <t>Inj, vancomycin hcl (mylan)</t>
  </si>
  <si>
    <t>J3372</t>
  </si>
  <si>
    <t>Inj, vancomycin hcl (xellia)</t>
  </si>
  <si>
    <t>1000 MCG</t>
  </si>
  <si>
    <t>1 USP UNIT</t>
  </si>
  <si>
    <t>2 MEQ</t>
  </si>
  <si>
    <t>Zoledronic acid 1mg</t>
  </si>
  <si>
    <t>1000 ML</t>
  </si>
  <si>
    <t>500 ML</t>
  </si>
  <si>
    <t>250 ML</t>
  </si>
  <si>
    <t>1000 CC</t>
  </si>
  <si>
    <t>J7170</t>
  </si>
  <si>
    <t>Inj., emicizumab-kxwh 0.5 mg</t>
  </si>
  <si>
    <t>J7175</t>
  </si>
  <si>
    <t>Inj, factor x, (human), 1iu</t>
  </si>
  <si>
    <t>1 IU</t>
  </si>
  <si>
    <t>J7177</t>
  </si>
  <si>
    <t>Inj., fibryga, 1 mg</t>
  </si>
  <si>
    <t>J7178</t>
  </si>
  <si>
    <t>Inj human fibrinogen con nos</t>
  </si>
  <si>
    <t>J7179</t>
  </si>
  <si>
    <t>Vonvendi inj 1 iu vwf:rco</t>
  </si>
  <si>
    <t>J7181</t>
  </si>
  <si>
    <t>Factor xiii recomb a-subunit</t>
  </si>
  <si>
    <t>1 I.U. VWF:RCO</t>
  </si>
  <si>
    <t>PER FACTOR VIII IU</t>
  </si>
  <si>
    <t>Humate-p, inj</t>
  </si>
  <si>
    <t>J7188</t>
  </si>
  <si>
    <t>Factor viii recomb obizur</t>
  </si>
  <si>
    <t>Factor viia recomb novoseven</t>
  </si>
  <si>
    <t>Factor viii recombinant nos</t>
  </si>
  <si>
    <t>Factor ix non-recombinant</t>
  </si>
  <si>
    <t>Factor ix recombinant nos</t>
  </si>
  <si>
    <t>Factor ix alprolix recomb</t>
  </si>
  <si>
    <t>J7202</t>
  </si>
  <si>
    <t>Factor ix idelvion inj</t>
  </si>
  <si>
    <t>J7203</t>
  </si>
  <si>
    <t>Factor ix recomb gly rebinyn</t>
  </si>
  <si>
    <t>J7204</t>
  </si>
  <si>
    <t>Inj recombin esperoct per iu</t>
  </si>
  <si>
    <t>J7207</t>
  </si>
  <si>
    <t>Factor viii pegylated recomb</t>
  </si>
  <si>
    <t>J7208</t>
  </si>
  <si>
    <t>Inj. jivi 1 iu</t>
  </si>
  <si>
    <t>J7209</t>
  </si>
  <si>
    <t>Factor viii nuwiq recomb 1iu</t>
  </si>
  <si>
    <t>J7210</t>
  </si>
  <si>
    <t>Inj, afstyla, 1 i.u.</t>
  </si>
  <si>
    <t>J7211</t>
  </si>
  <si>
    <t>Inj, kovaltry, 1 i.u.</t>
  </si>
  <si>
    <t>J7212</t>
  </si>
  <si>
    <t>Factor viia recomb sevenfact</t>
  </si>
  <si>
    <t>354 MG</t>
  </si>
  <si>
    <t>Inj., retisert, 0.01 mg</t>
  </si>
  <si>
    <t>Inj., iluvien, 0.01 mg</t>
  </si>
  <si>
    <t>J7314</t>
  </si>
  <si>
    <t>Inj., yutiq, 0.01 mg</t>
  </si>
  <si>
    <t>J7318</t>
  </si>
  <si>
    <t>Inj, durolane 1 mg</t>
  </si>
  <si>
    <t>J7320</t>
  </si>
  <si>
    <t>Genvisc 850, inj, 1mg</t>
  </si>
  <si>
    <t>Hyalgan supartz visco-3 dose</t>
  </si>
  <si>
    <t>per dose</t>
  </si>
  <si>
    <t>J7322</t>
  </si>
  <si>
    <t>Hymovis injection 1 mg</t>
  </si>
  <si>
    <t>PER DOSE</t>
  </si>
  <si>
    <t>Synvisc or synvisc-one</t>
  </si>
  <si>
    <t>Gel-one</t>
  </si>
  <si>
    <t>J7328</t>
  </si>
  <si>
    <t>Gelsyn-3 injection 0.1 mg</t>
  </si>
  <si>
    <t>J7329</t>
  </si>
  <si>
    <t>Inj, trivisc 1 mg</t>
  </si>
  <si>
    <t>J7332</t>
  </si>
  <si>
    <t>Inj., triluron, 1 mg</t>
  </si>
  <si>
    <t>1 SQ CM</t>
  </si>
  <si>
    <t>J7340</t>
  </si>
  <si>
    <t>Carbidopa levodopa ent 100ml</t>
  </si>
  <si>
    <t>100 ML</t>
  </si>
  <si>
    <t>J7342</t>
  </si>
  <si>
    <t>Ciprofloxacin otic susp 6 mg</t>
  </si>
  <si>
    <t>6 MG</t>
  </si>
  <si>
    <t>J7345</t>
  </si>
  <si>
    <t>Aminolevulinic acid, 10% gel</t>
  </si>
  <si>
    <t>J7351</t>
  </si>
  <si>
    <t>Inj bimatoprost itc imp1mcg</t>
  </si>
  <si>
    <t>J7402</t>
  </si>
  <si>
    <t>Mometasone sinus sinuva</t>
  </si>
  <si>
    <t>Tacrolimus imme rel oral 1mg</t>
  </si>
  <si>
    <t>180 MG</t>
  </si>
  <si>
    <t>15 mcg</t>
  </si>
  <si>
    <t>2.5 MG/0.5 MG</t>
  </si>
  <si>
    <t>J7677</t>
  </si>
  <si>
    <t>Revefenacin inh non-com 1mcg</t>
  </si>
  <si>
    <t xml:space="preserve"> 1.74 MG</t>
  </si>
  <si>
    <t>Cyclophosphamide oral 25 mg</t>
  </si>
  <si>
    <t>Etoposide oral 50 mg</t>
  </si>
  <si>
    <t>Methotrexate oral 2.5 mg</t>
  </si>
  <si>
    <t>2.5 MG</t>
  </si>
  <si>
    <t>Oral netupitant, palonosetro</t>
  </si>
  <si>
    <t>J8670</t>
  </si>
  <si>
    <t>Rolapitant, oral, 1mg</t>
  </si>
  <si>
    <t>0.25 mg</t>
  </si>
  <si>
    <t>J9021</t>
  </si>
  <si>
    <t>Inj, aspara, rylaze, 0.1 mg</t>
  </si>
  <si>
    <t>J9022</t>
  </si>
  <si>
    <t>Inj, atezolizumab,10 mg</t>
  </si>
  <si>
    <t>J9023</t>
  </si>
  <si>
    <t>Injection, avelumab, 10 mg</t>
  </si>
  <si>
    <t>J9030</t>
  </si>
  <si>
    <t>Bcg live intravesical 1mg</t>
  </si>
  <si>
    <t>Inj., treanda 1 mg</t>
  </si>
  <si>
    <t>J9034</t>
  </si>
  <si>
    <t>Inj., bendeka 1 mg</t>
  </si>
  <si>
    <t>J9036</t>
  </si>
  <si>
    <t>Inj. belrapzo/bendamustine</t>
  </si>
  <si>
    <t>J9037</t>
  </si>
  <si>
    <t>Inj belantamab mafodot blmf</t>
  </si>
  <si>
    <t>J9039</t>
  </si>
  <si>
    <t>Injection, blinatumomab</t>
  </si>
  <si>
    <t>15 UNITS</t>
  </si>
  <si>
    <t>Injection, bortezomib, 0.1mg</t>
  </si>
  <si>
    <t>J9046</t>
  </si>
  <si>
    <t>Inj, bortezomib, dr. reddy's</t>
  </si>
  <si>
    <t>Injection, carfilzomib, 1 mg</t>
  </si>
  <si>
    <t>J9048</t>
  </si>
  <si>
    <t>Inj, bortezomib freseniuskab</t>
  </si>
  <si>
    <t>J9049</t>
  </si>
  <si>
    <t>Inj, bortezomib, hospira</t>
  </si>
  <si>
    <t>Cisplatin 10 mg injection</t>
  </si>
  <si>
    <t>J9061</t>
  </si>
  <si>
    <t>Inj, amivantamab-vmjw</t>
  </si>
  <si>
    <t>Inj cladribine per 1 mg</t>
  </si>
  <si>
    <t>Cyclophosphamide 100 mg inj</t>
  </si>
  <si>
    <t>J9071</t>
  </si>
  <si>
    <t>Inj cyclophosphamd auromedic</t>
  </si>
  <si>
    <t>Cytarabine hcl 100 mg inj</t>
  </si>
  <si>
    <t>J9118</t>
  </si>
  <si>
    <t>Inj. calaspargase pegol-mknl</t>
  </si>
  <si>
    <t>10 UNIT</t>
  </si>
  <si>
    <t>J9119</t>
  </si>
  <si>
    <t>Inj., cemiplimab-rwlc, 1 mg</t>
  </si>
  <si>
    <t>J9144</t>
  </si>
  <si>
    <t>Daratumumab, hyaluronidase</t>
  </si>
  <si>
    <t>J9145</t>
  </si>
  <si>
    <t>Injection, daratumumab 10 mg</t>
  </si>
  <si>
    <t>J9153</t>
  </si>
  <si>
    <t>Inj daunorubicin, cytarabine</t>
  </si>
  <si>
    <t>1 MG/2.27 MG</t>
  </si>
  <si>
    <t>J9173</t>
  </si>
  <si>
    <t>Inj., durvalumab, 10 mg</t>
  </si>
  <si>
    <t>J9176</t>
  </si>
  <si>
    <t>Injection, elotuzumab, 1mg</t>
  </si>
  <si>
    <t>J9177</t>
  </si>
  <si>
    <t>Inj enfort vedo-ejfv 0.25mg</t>
  </si>
  <si>
    <t>J9198</t>
  </si>
  <si>
    <t>Inj. infugem, 100 mg</t>
  </si>
  <si>
    <t>In gemcitabine hcl nos 200mg</t>
  </si>
  <si>
    <t>3.6 MG</t>
  </si>
  <si>
    <t>J9203</t>
  </si>
  <si>
    <t>Gemtuzumab ozogamicin 0.1 mg</t>
  </si>
  <si>
    <t>J9204</t>
  </si>
  <si>
    <t>Inj mogamulizumab-kpkc, 1 mg</t>
  </si>
  <si>
    <t>J9205</t>
  </si>
  <si>
    <t>Inj irinotecan liposome 1 mg</t>
  </si>
  <si>
    <t>J9210</t>
  </si>
  <si>
    <t>Inj., emapalumab-lzsg, 1 mg</t>
  </si>
  <si>
    <t>1 MIL UNITS</t>
  </si>
  <si>
    <t>7.5 MG</t>
  </si>
  <si>
    <t>J9223</t>
  </si>
  <si>
    <t>Inj. lurbinectedin, 0.1 mg</t>
  </si>
  <si>
    <t>Supprelin la implant</t>
  </si>
  <si>
    <t>J9227</t>
  </si>
  <si>
    <t>Inj. isatuximab-irfc 10 mg</t>
  </si>
  <si>
    <t>J9229</t>
  </si>
  <si>
    <t>Inj inotuzumab ozogam 0.1 mg</t>
  </si>
  <si>
    <t>Inj melpha hydroch nos 50 mg</t>
  </si>
  <si>
    <t>J9246</t>
  </si>
  <si>
    <t>Inj., evomela, 1 mg</t>
  </si>
  <si>
    <t>J9262</t>
  </si>
  <si>
    <t>Inj, omacetaxine mep, 0.01mg</t>
  </si>
  <si>
    <t>J9269</t>
  </si>
  <si>
    <t>Inj. tagraxofusp-erzs 10 mcg</t>
  </si>
  <si>
    <t>J9272</t>
  </si>
  <si>
    <t>Inj, dostarlimab-gxly, 10 mg</t>
  </si>
  <si>
    <t>J9273</t>
  </si>
  <si>
    <t>Inj tisotu vedotin-tftv, 1mg</t>
  </si>
  <si>
    <t>J9274</t>
  </si>
  <si>
    <t>Inj, tebentafusp-tebn, 1 mcg</t>
  </si>
  <si>
    <t>J9281</t>
  </si>
  <si>
    <t>Mitomycin instillation</t>
  </si>
  <si>
    <t>Mitoxantrone hydrochl / 5 mg</t>
  </si>
  <si>
    <t>J9295</t>
  </si>
  <si>
    <t>Injection, necitumumab, 1 mg</t>
  </si>
  <si>
    <t>J9298</t>
  </si>
  <si>
    <t>Inj nivol relatlimab 3mg/1mg</t>
  </si>
  <si>
    <t>3 mg/1 mg</t>
  </si>
  <si>
    <t>J9304</t>
  </si>
  <si>
    <t>Inj. pemetrexed, 10 mg</t>
  </si>
  <si>
    <t>Inj. pemetrexed nos 10mg</t>
  </si>
  <si>
    <t>Injection, pertuzumab, 1 mg</t>
  </si>
  <si>
    <t>J9309</t>
  </si>
  <si>
    <t>Inj, polatuzumab vedotin 1mg</t>
  </si>
  <si>
    <t>J9311</t>
  </si>
  <si>
    <t>Inj rituximab, hyaluronidase</t>
  </si>
  <si>
    <t>10 mg</t>
  </si>
  <si>
    <t>J9312</t>
  </si>
  <si>
    <t>Inj., rituximab, 10 mg</t>
  </si>
  <si>
    <t>J9313</t>
  </si>
  <si>
    <t>Inj., lumoxiti, 0.01 mg</t>
  </si>
  <si>
    <t>J9316</t>
  </si>
  <si>
    <t>Pertuzu, trastuzu, 10 mg</t>
  </si>
  <si>
    <t>J9317</t>
  </si>
  <si>
    <t>Sacituzumab govitecan-hziy</t>
  </si>
  <si>
    <t>J9319</t>
  </si>
  <si>
    <t>Inj romidepsin lyophil 0.1mg</t>
  </si>
  <si>
    <t>J9325</t>
  </si>
  <si>
    <t>Inj talimogene laherparepvec</t>
  </si>
  <si>
    <t>1 million PFU</t>
  </si>
  <si>
    <t>J9331</t>
  </si>
  <si>
    <t>Inj sirolimus prot part 1 mg</t>
  </si>
  <si>
    <t>J9332</t>
  </si>
  <si>
    <t>Inj efgartigimod 2mg</t>
  </si>
  <si>
    <t>J9340</t>
  </si>
  <si>
    <t>Thiotepa injection</t>
  </si>
  <si>
    <t>J9349</t>
  </si>
  <si>
    <t>Inj., tafasitamab-cxix</t>
  </si>
  <si>
    <t>J9352</t>
  </si>
  <si>
    <t>Injection trabectedin 0.1mg</t>
  </si>
  <si>
    <t>J9353</t>
  </si>
  <si>
    <t>Inj. margetuximab-cmkb, 5 mg</t>
  </si>
  <si>
    <t>Inj, ado-trastuzumab emt 1mg</t>
  </si>
  <si>
    <t>Inj trastuzumab excl biosimi</t>
  </si>
  <si>
    <t>J9356</t>
  </si>
  <si>
    <t>Inj. herceptin hylecta, 10mg</t>
  </si>
  <si>
    <t>J9358</t>
  </si>
  <si>
    <t>Inj fam-trastu deru-nxki 1mg</t>
  </si>
  <si>
    <t>J9359</t>
  </si>
  <si>
    <t>Inj lon tesirin-lpyl 0.075mg</t>
  </si>
  <si>
    <t>0.075 MG</t>
  </si>
  <si>
    <t>Vincristine sulfate 1 mg inj</t>
  </si>
  <si>
    <t>J9393</t>
  </si>
  <si>
    <t>Inj, fulvestrant (teva)</t>
  </si>
  <si>
    <t>J9394</t>
  </si>
  <si>
    <t>Inj, fulvestrant (fresenius)</t>
  </si>
  <si>
    <t>Injection, fulvestrant</t>
  </si>
  <si>
    <t>20 ML</t>
  </si>
  <si>
    <t>Q0222</t>
  </si>
  <si>
    <t>Bebtelovimab 175 mg</t>
  </si>
  <si>
    <t>175 MG</t>
  </si>
  <si>
    <t>Sipuleucel-t auto cd54+</t>
  </si>
  <si>
    <t>Per infusion (minimum 50 million cells)</t>
  </si>
  <si>
    <t>UP TO 20 MCG</t>
  </si>
  <si>
    <t>Epoetin alfa, 100 units esrd</t>
  </si>
  <si>
    <t>Apligraf</t>
  </si>
  <si>
    <t>Oasis wound matrix</t>
  </si>
  <si>
    <t>Q4103</t>
  </si>
  <si>
    <t>Oasis burn matrix</t>
  </si>
  <si>
    <t>Integra bmwd</t>
  </si>
  <si>
    <t>Integra drt or omnigraft</t>
  </si>
  <si>
    <t>Dermagraft</t>
  </si>
  <si>
    <t>Integra matrix</t>
  </si>
  <si>
    <t>Primatrix</t>
  </si>
  <si>
    <t>Gammagraft</t>
  </si>
  <si>
    <t>Q4114</t>
  </si>
  <si>
    <t>Integra flowable wound matri</t>
  </si>
  <si>
    <t>Q4117</t>
  </si>
  <si>
    <t>Hyalomatrix</t>
  </si>
  <si>
    <t>Q4118</t>
  </si>
  <si>
    <t>Matristem micromatrix</t>
  </si>
  <si>
    <t>Q4124</t>
  </si>
  <si>
    <t>Oasis tri-layer wound matrix</t>
  </si>
  <si>
    <t>Q4126</t>
  </si>
  <si>
    <t>Memoderm/derma/tranz/integup</t>
  </si>
  <si>
    <t>Q4127</t>
  </si>
  <si>
    <t>Talymed</t>
  </si>
  <si>
    <t>Q4128</t>
  </si>
  <si>
    <t>Flexhd/allopatchhd/sq cm</t>
  </si>
  <si>
    <t>Q4132</t>
  </si>
  <si>
    <t>Grafix core, grafixpl core</t>
  </si>
  <si>
    <t>Q4133</t>
  </si>
  <si>
    <t>Grafix stravix prime pl sqcm</t>
  </si>
  <si>
    <t>Q4137</t>
  </si>
  <si>
    <t>Amnioexcel biodexcel 1sq cm</t>
  </si>
  <si>
    <t>Q4143</t>
  </si>
  <si>
    <t>Repriza, 1cm</t>
  </si>
  <si>
    <t>Q4150</t>
  </si>
  <si>
    <t>Allowrap ds or dry 1 sq cm</t>
  </si>
  <si>
    <t>Q4151</t>
  </si>
  <si>
    <t>Amnioband, guardian 1 sq cm</t>
  </si>
  <si>
    <t>Q4152</t>
  </si>
  <si>
    <t>Dermapure 1 square cm</t>
  </si>
  <si>
    <t>Q4153</t>
  </si>
  <si>
    <t>Dermavest, plurivest sq cm</t>
  </si>
  <si>
    <t>Q4154</t>
  </si>
  <si>
    <t>Biovance 1 square cm</t>
  </si>
  <si>
    <t>Q4159</t>
  </si>
  <si>
    <t>Affinity1 square cm</t>
  </si>
  <si>
    <t>Q4160</t>
  </si>
  <si>
    <t>Nushield 1 square cm</t>
  </si>
  <si>
    <t>Q4161</t>
  </si>
  <si>
    <t>Bio-connekt per square cm</t>
  </si>
  <si>
    <t>Q4163</t>
  </si>
  <si>
    <t>Woundex, bioskin, per sq cm</t>
  </si>
  <si>
    <t>Q4170</t>
  </si>
  <si>
    <t>Cygnus, per sq cm</t>
  </si>
  <si>
    <t>Q4171</t>
  </si>
  <si>
    <t>Interfyl, 1 mg</t>
  </si>
  <si>
    <t>Q4175</t>
  </si>
  <si>
    <t>Miroderm</t>
  </si>
  <si>
    <t>Q4176</t>
  </si>
  <si>
    <t>Neopatch or therion, 1 sq cm</t>
  </si>
  <si>
    <t>Q4180</t>
  </si>
  <si>
    <t>Revita, per sq cm</t>
  </si>
  <si>
    <t>1 MM</t>
  </si>
  <si>
    <t>Q4186</t>
  </si>
  <si>
    <t>Epifix 1 sq cm</t>
  </si>
  <si>
    <t>Q4187</t>
  </si>
  <si>
    <t>Epicord 1 sq cm</t>
  </si>
  <si>
    <t>Q4195</t>
  </si>
  <si>
    <t>Puraply 1 sq cm</t>
  </si>
  <si>
    <t>Q4196</t>
  </si>
  <si>
    <t>Puraply am 1 sq cm</t>
  </si>
  <si>
    <t>Q4197</t>
  </si>
  <si>
    <t>Puraply xt 1 sq cm</t>
  </si>
  <si>
    <t>Q4199</t>
  </si>
  <si>
    <t>Cygnus matrix, per sq cm</t>
  </si>
  <si>
    <t>Q4201</t>
  </si>
  <si>
    <t>Matrion 1 sq cm</t>
  </si>
  <si>
    <t>Q4203</t>
  </si>
  <si>
    <t>Derma-gide, 1 sq cm</t>
  </si>
  <si>
    <t>Q4210</t>
  </si>
  <si>
    <t>Axolotl graf dualgraf sq cm</t>
  </si>
  <si>
    <t>Q4227</t>
  </si>
  <si>
    <t>Amniocore per sq cm</t>
  </si>
  <si>
    <t>Q4231</t>
  </si>
  <si>
    <t>Corplex p, per cc</t>
  </si>
  <si>
    <t>Q4232</t>
  </si>
  <si>
    <t>Corplex, per sq cm</t>
  </si>
  <si>
    <t>Q4235</t>
  </si>
  <si>
    <t>Amniorepair or altiply sq cm</t>
  </si>
  <si>
    <t>Q4244</t>
  </si>
  <si>
    <t>Procenta, per 200 mg</t>
  </si>
  <si>
    <t>Q4246</t>
  </si>
  <si>
    <t>Coretext or protext, per cc</t>
  </si>
  <si>
    <t>Q4247</t>
  </si>
  <si>
    <t>Amniotext patch, per sq cm</t>
  </si>
  <si>
    <t>Q4248</t>
  </si>
  <si>
    <t>Dermacyte amn mem allo sq cm</t>
  </si>
  <si>
    <t>Q4252</t>
  </si>
  <si>
    <t>Vendaje, per square centimet</t>
  </si>
  <si>
    <t>Q4254</t>
  </si>
  <si>
    <t>Novafix dl per sq cm</t>
  </si>
  <si>
    <t>Q4258</t>
  </si>
  <si>
    <t>Enverse, per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</si>
  <si>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</si>
  <si>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</si>
  <si>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</si>
  <si>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</si>
  <si>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</si>
  <si>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</si>
  <si>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</si>
  <si>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</si>
  <si>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</si>
  <si>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</si>
  <si>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</si>
  <si>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</si>
  <si>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</si>
  <si>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</si>
  <si>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</si>
  <si>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</si>
  <si>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</si>
  <si>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</si>
  <si>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</si>
  <si>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</si>
  <si>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</si>
  <si>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</si>
  <si>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</si>
  <si>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</si>
  <si>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</si>
  <si>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</si>
  <si>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</si>
  <si>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</si>
  <si>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</si>
  <si>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</si>
  <si>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</si>
  <si>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</si>
  <si>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</si>
  <si>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</si>
  <si>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</si>
  <si>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</si>
  <si>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</si>
  <si>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</si>
  <si>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</si>
  <si>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</si>
  <si>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</si>
  <si>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</si>
  <si>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</si>
  <si>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Hocm &lt;=149 mg/ml iodine, 1ml</t>
  </si>
  <si>
    <t>Hocm 250-299mg/ml iodine,1ml</t>
  </si>
  <si>
    <t>Hocm 350-399mg/ml iodine,1ml</t>
  </si>
  <si>
    <t>Locm 100-199mg/ml iodine,1ml</t>
  </si>
  <si>
    <t>Locm 200-299mg/ml iodine,1ml</t>
  </si>
  <si>
    <t>Locm 300-399mg/ml iodine,1ml</t>
  </si>
  <si>
    <t>Q9991</t>
  </si>
  <si>
    <t>Buprenorph xr 100 mg or less</t>
  </si>
  <si>
    <t>Less than or equal to 100 MG</t>
  </si>
  <si>
    <t>Q9992</t>
  </si>
  <si>
    <t>Buprenorphine xr over 100 mg</t>
  </si>
  <si>
    <t>Greater than 100 MG</t>
  </si>
  <si>
    <t>HCPCS</t>
  </si>
  <si>
    <t>Mod</t>
  </si>
  <si>
    <t>Mod2</t>
  </si>
  <si>
    <t>JURIS</t>
  </si>
  <si>
    <t>CATG</t>
  </si>
  <si>
    <t>Ceiling</t>
  </si>
  <si>
    <t>Floor</t>
  </si>
  <si>
    <t>NJ (NR)</t>
  </si>
  <si>
    <t>NJ (R)</t>
  </si>
  <si>
    <t>PA (NR)</t>
  </si>
  <si>
    <t>PA (R)</t>
  </si>
  <si>
    <t/>
  </si>
  <si>
    <t>OS</t>
  </si>
  <si>
    <t>SU</t>
  </si>
  <si>
    <t>AU</t>
  </si>
  <si>
    <t>D</t>
  </si>
  <si>
    <t>Supp non-insulin inf cath/wk</t>
  </si>
  <si>
    <t>A4224</t>
  </si>
  <si>
    <t>Supply insulin inf cath/wk</t>
  </si>
  <si>
    <t>A4225</t>
  </si>
  <si>
    <t>Sup/ext insulin inf pump syr</t>
  </si>
  <si>
    <t>NU</t>
  </si>
  <si>
    <t>IN</t>
  </si>
  <si>
    <t>A4238</t>
  </si>
  <si>
    <t>KF</t>
  </si>
  <si>
    <t>Adju cgm supply allowance</t>
  </si>
  <si>
    <t>A4239</t>
  </si>
  <si>
    <t>Non-adju cgm supply allow</t>
  </si>
  <si>
    <t>PO</t>
  </si>
  <si>
    <t>A4436</t>
  </si>
  <si>
    <t>Irr supply sleev reus per mo</t>
  </si>
  <si>
    <t>A4437</t>
  </si>
  <si>
    <t>Irr supply sleev disp per mo</t>
  </si>
  <si>
    <t>AV</t>
  </si>
  <si>
    <t>AW</t>
  </si>
  <si>
    <t>SD</t>
  </si>
  <si>
    <t>A4563</t>
  </si>
  <si>
    <t>Vag inser rectal control sys</t>
  </si>
  <si>
    <t>SC</t>
  </si>
  <si>
    <t>A4596</t>
  </si>
  <si>
    <t>Ces system monthly supp</t>
  </si>
  <si>
    <t>OX</t>
  </si>
  <si>
    <t>RR</t>
  </si>
  <si>
    <t>UE</t>
  </si>
  <si>
    <t>KE</t>
  </si>
  <si>
    <t>CR</t>
  </si>
  <si>
    <t>TS</t>
  </si>
  <si>
    <t>A5514</t>
  </si>
  <si>
    <t>Mult den insert dir carv/cam</t>
  </si>
  <si>
    <t>E0183</t>
  </si>
  <si>
    <t>PRESS UNDERLAY ALTER W/PUMP</t>
  </si>
  <si>
    <t>Hosp bed var ht no sr w/matt</t>
  </si>
  <si>
    <t>Hosp bed var ht no sr no mat</t>
  </si>
  <si>
    <t>QB</t>
  </si>
  <si>
    <t>QF</t>
  </si>
  <si>
    <t>E0447</t>
  </si>
  <si>
    <t>Port o2 cont, liq over 4 lpm</t>
  </si>
  <si>
    <t>FS</t>
  </si>
  <si>
    <t>E0467</t>
  </si>
  <si>
    <t>Home vent multi-function</t>
  </si>
  <si>
    <t>Hi freq chest wall oscil sys</t>
  </si>
  <si>
    <t>Seat lift mech, electric any</t>
  </si>
  <si>
    <t>Seat lift mech, non-electric</t>
  </si>
  <si>
    <t>KU</t>
  </si>
  <si>
    <t>TE</t>
  </si>
  <si>
    <t>Non-implant pelv flr e-stim</t>
  </si>
  <si>
    <t>E0766</t>
  </si>
  <si>
    <t>Elec stim cancer treatment</t>
  </si>
  <si>
    <t>E0953</t>
  </si>
  <si>
    <t>W/C LATERAL THIGH/KNEE SUP</t>
  </si>
  <si>
    <t>E0954</t>
  </si>
  <si>
    <t>FOOT BOX, ANY TYPE EACH FOOT</t>
  </si>
  <si>
    <t>Man wc rim/projection rep ea</t>
  </si>
  <si>
    <t>Wc calf rest, pad replacemnt</t>
  </si>
  <si>
    <t>E2102</t>
  </si>
  <si>
    <t>ADJU CGM RECEIVER/MONITOR</t>
  </si>
  <si>
    <t>E2103</t>
  </si>
  <si>
    <t>Non-adju cgm receiver/mon</t>
  </si>
  <si>
    <t>Man wc whl lock comp repl ea</t>
  </si>
  <si>
    <t>Solid propuls tire, repl, ea</t>
  </si>
  <si>
    <t>Solid caster tire repl, each</t>
  </si>
  <si>
    <t>Solid caster integ whl, repl</t>
  </si>
  <si>
    <t>Propulsion whl excl tire rep</t>
  </si>
  <si>
    <t>KC</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</si>
  <si>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</si>
  <si>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</si>
  <si>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</si>
  <si>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</si>
  <si>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</si>
  <si>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</si>
  <si>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</si>
  <si>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</si>
  <si>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</si>
  <si>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</si>
  <si>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</si>
  <si>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</si>
  <si>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</si>
  <si>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</si>
  <si>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</si>
  <si>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</si>
  <si>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</si>
  <si>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</si>
  <si>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</si>
  <si>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K1002</t>
  </si>
  <si>
    <t>Ces system</t>
  </si>
  <si>
    <t>K1014</t>
  </si>
  <si>
    <t>Ak 4 bar link hydl swg/stanc</t>
  </si>
  <si>
    <t>K1016</t>
  </si>
  <si>
    <t>Trans elec nerv for trigemin</t>
  </si>
  <si>
    <t>K1017</t>
  </si>
  <si>
    <t>Monthly supp use with k1016</t>
  </si>
  <si>
    <t>K1018</t>
  </si>
  <si>
    <t>Ext up limb tremor stim wris</t>
  </si>
  <si>
    <t>K1020</t>
  </si>
  <si>
    <t>Non-invasive vagus nerv stim</t>
  </si>
  <si>
    <t>K1022</t>
  </si>
  <si>
    <t>Endoskel posit rotat unit</t>
  </si>
  <si>
    <t>K1024</t>
  </si>
  <si>
    <t>Non pneum comp control cal</t>
  </si>
  <si>
    <t>K1025</t>
  </si>
  <si>
    <t>Non pneum compress full arm</t>
  </si>
  <si>
    <t>K1031</t>
  </si>
  <si>
    <t>Non pneu comp control w/o ca</t>
  </si>
  <si>
    <t>K1032</t>
  </si>
  <si>
    <t>Non pneum seq comp full leg</t>
  </si>
  <si>
    <t>K1033</t>
  </si>
  <si>
    <t>Non pneum seq comp half leg</t>
  </si>
  <si>
    <t>L0112</t>
  </si>
  <si>
    <t>Cranial cervical orthosis</t>
  </si>
  <si>
    <t>L0113</t>
  </si>
  <si>
    <t>Cranial cervical torticollis</t>
  </si>
  <si>
    <t>L0130</t>
  </si>
  <si>
    <t>Flex thermoplastic collar mo</t>
  </si>
  <si>
    <t>L0140</t>
  </si>
  <si>
    <t>Cervical semi-rigid adjustab</t>
  </si>
  <si>
    <t>L0150</t>
  </si>
  <si>
    <t>Cerv semi-rig adj molded chn</t>
  </si>
  <si>
    <t>L0160</t>
  </si>
  <si>
    <t>Cerv sr wire occ/man pre ots</t>
  </si>
  <si>
    <t>L0170</t>
  </si>
  <si>
    <t>Cervical collar molded to pt</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</si>
  <si>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</si>
  <si>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</si>
  <si>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</si>
  <si>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</si>
  <si>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</si>
  <si>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</si>
  <si>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</si>
  <si>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</si>
  <si>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</si>
  <si>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</si>
  <si>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</si>
  <si>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</si>
  <si>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</si>
  <si>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</si>
  <si>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</si>
  <si>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</si>
  <si>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</si>
  <si>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</si>
  <si>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</si>
  <si>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</si>
  <si>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</si>
  <si>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</si>
  <si>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</si>
  <si>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</si>
  <si>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</si>
  <si>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</si>
  <si>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</si>
  <si>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</si>
  <si>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</si>
  <si>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</si>
  <si>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</si>
  <si>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</si>
  <si>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</si>
  <si>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</si>
  <si>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</si>
  <si>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</si>
  <si>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</si>
  <si>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</si>
  <si>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</si>
  <si>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</si>
  <si>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</si>
  <si>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</si>
  <si>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</si>
  <si>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</si>
  <si>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</si>
  <si>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</si>
  <si>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</si>
  <si>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</si>
  <si>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</si>
  <si>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</si>
  <si>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</si>
  <si>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</si>
  <si>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</si>
  <si>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</si>
  <si>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</si>
  <si>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</si>
  <si>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</si>
  <si>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</si>
  <si>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L0622</t>
  </si>
  <si>
    <t>Sio flex pelvisacral custom</t>
  </si>
  <si>
    <t>L0623</t>
  </si>
  <si>
    <t>Sio rig pnl pelv/sac pre ots</t>
  </si>
  <si>
    <t>L0624</t>
  </si>
  <si>
    <t>Sio panel custom</t>
  </si>
  <si>
    <t>L0625</t>
  </si>
  <si>
    <t>Lo flex l1-below l5 pre ots</t>
  </si>
  <si>
    <t>L0626</t>
  </si>
  <si>
    <t>Lo sag rig pnl stays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</si>
  <si>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</si>
  <si>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</si>
  <si>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</si>
  <si>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</si>
  <si>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</si>
  <si>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</si>
  <si>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</si>
  <si>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</si>
  <si>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</si>
  <si>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</si>
  <si>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</si>
  <si>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</si>
  <si>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</si>
  <si>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</si>
  <si>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</si>
  <si>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</si>
  <si>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</si>
  <si>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</si>
  <si>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L0638</t>
  </si>
  <si>
    <t>Lso sag-coronal panel custom</t>
  </si>
  <si>
    <t>L0639</t>
  </si>
  <si>
    <t>Lso s/c shell/panel prefab</t>
  </si>
  <si>
    <t>L0640</t>
  </si>
  <si>
    <t>Lso s/c shell/panel custom</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</si>
  <si>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</si>
  <si>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</si>
  <si>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</si>
  <si>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</si>
  <si>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</si>
  <si>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</si>
  <si>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</si>
  <si>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</si>
  <si>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</si>
  <si>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</si>
  <si>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</si>
  <si>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</si>
  <si>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</si>
  <si>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</si>
  <si>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</si>
  <si>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</si>
  <si>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</si>
  <si>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</si>
  <si>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</si>
  <si>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</si>
  <si>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</si>
  <si>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</si>
  <si>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</si>
  <si>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</si>
  <si>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</si>
  <si>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</si>
  <si>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</si>
  <si>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</si>
  <si>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</si>
  <si>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</si>
  <si>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</si>
  <si>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</si>
  <si>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</si>
  <si>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</si>
  <si>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</si>
  <si>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</si>
  <si>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</si>
  <si>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</si>
  <si>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</si>
  <si>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</si>
  <si>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</si>
  <si>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</si>
  <si>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</si>
  <si>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</si>
  <si>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</si>
  <si>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</si>
  <si>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</si>
  <si>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</si>
  <si>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</si>
  <si>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</si>
  <si>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</si>
  <si>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</si>
  <si>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</si>
  <si>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</si>
  <si>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</si>
  <si>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</si>
  <si>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</si>
  <si>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</si>
  <si>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</si>
  <si>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</si>
  <si>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</si>
  <si>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</si>
  <si>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</si>
  <si>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</si>
  <si>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</si>
  <si>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</si>
  <si>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</si>
  <si>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</si>
  <si>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</si>
  <si>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</si>
  <si>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</si>
  <si>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</si>
  <si>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</si>
  <si>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</si>
  <si>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</si>
  <si>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</si>
  <si>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</si>
  <si>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</si>
  <si>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</si>
  <si>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</si>
  <si>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</si>
  <si>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</si>
  <si>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</si>
  <si>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</si>
  <si>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</si>
  <si>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</si>
  <si>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</si>
  <si>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</si>
  <si>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</si>
  <si>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</si>
  <si>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</si>
  <si>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</si>
  <si>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</si>
  <si>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</si>
  <si>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</si>
  <si>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</si>
  <si>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</si>
  <si>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</si>
  <si>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</si>
  <si>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</si>
  <si>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</si>
  <si>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</si>
  <si>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</si>
  <si>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</si>
  <si>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</si>
  <si>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</si>
  <si>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</si>
  <si>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</si>
  <si>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</si>
  <si>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</si>
  <si>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</si>
  <si>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</si>
  <si>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</si>
  <si>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</si>
  <si>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</si>
  <si>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</si>
  <si>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</si>
  <si>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</si>
  <si>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</si>
  <si>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</si>
  <si>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</si>
  <si>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</si>
  <si>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</si>
  <si>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</si>
  <si>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</si>
  <si>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</si>
  <si>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</si>
  <si>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</si>
  <si>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</si>
  <si>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</si>
  <si>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</si>
  <si>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</si>
  <si>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</si>
  <si>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</si>
  <si>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</si>
  <si>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Ko elastic w/joints pre ots</t>
  </si>
  <si>
    <t>Ko elas w/ condyle pads &amp; jo</t>
  </si>
  <si>
    <t>Ko immob canvas long pre ots</t>
  </si>
  <si>
    <t>L1831</t>
  </si>
  <si>
    <t>Knee orth pos locking joint</t>
  </si>
  <si>
    <t>L1832</t>
  </si>
  <si>
    <t>Ko adj jnt pos r sup pre cst</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</si>
  <si>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</si>
  <si>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</si>
  <si>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</si>
  <si>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</si>
  <si>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</si>
  <si>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</si>
  <si>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</si>
  <si>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</si>
  <si>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</si>
  <si>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</si>
  <si>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</si>
  <si>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</si>
  <si>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</si>
  <si>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Ko w adj flex/ext rotat mold</t>
  </si>
  <si>
    <t>L1847</t>
  </si>
  <si>
    <t>Ko dbl upright w/air pre cst</t>
  </si>
  <si>
    <t>L1848</t>
  </si>
  <si>
    <t>Ko dbl upright w/air pre ots</t>
  </si>
  <si>
    <t>L1850</t>
  </si>
  <si>
    <t>Ko swedish type pre ots</t>
  </si>
  <si>
    <t>Ko single upright prefab ots</t>
  </si>
  <si>
    <t>Ko double upright prefab ots</t>
  </si>
  <si>
    <t>L1860</t>
  </si>
  <si>
    <t>Ko supracondylar socket mold</t>
  </si>
  <si>
    <t>L1900</t>
  </si>
  <si>
    <t>Afo sprng wir drsflx calf bd</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</si>
  <si>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</si>
  <si>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</si>
  <si>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</si>
  <si>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</si>
  <si>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</si>
  <si>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</si>
  <si>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</si>
  <si>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</si>
  <si>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</si>
  <si>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</si>
  <si>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</si>
  <si>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Afo plastic</t>
  </si>
  <si>
    <t>L1932</t>
  </si>
  <si>
    <t>Afo rig ant tib prefab tcf/=</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</si>
  <si>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</si>
  <si>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</si>
  <si>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</si>
  <si>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</si>
  <si>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</si>
  <si>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</si>
  <si>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</si>
  <si>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</si>
  <si>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</si>
  <si>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</si>
  <si>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</si>
  <si>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</si>
  <si>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</si>
  <si>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</si>
  <si>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</si>
  <si>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</si>
  <si>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</si>
  <si>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</si>
  <si>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</si>
  <si>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</si>
  <si>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</si>
  <si>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</si>
  <si>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</si>
  <si>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</si>
  <si>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</si>
  <si>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</si>
  <si>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</si>
  <si>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</si>
  <si>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</si>
  <si>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</si>
  <si>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</si>
  <si>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</si>
  <si>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</si>
  <si>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</si>
  <si>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</si>
  <si>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</si>
  <si>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</si>
  <si>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</si>
  <si>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</si>
  <si>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</si>
  <si>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</si>
  <si>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</si>
  <si>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</si>
  <si>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</si>
  <si>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</si>
  <si>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</si>
  <si>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</si>
  <si>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</si>
  <si>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</si>
  <si>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</si>
  <si>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</si>
  <si>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</si>
  <si>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</si>
  <si>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</si>
  <si>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</si>
  <si>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</si>
  <si>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</si>
  <si>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</si>
  <si>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</si>
  <si>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</si>
  <si>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</si>
  <si>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</si>
  <si>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</si>
  <si>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</si>
  <si>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</si>
  <si>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</si>
  <si>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</si>
  <si>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</si>
  <si>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</si>
  <si>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</si>
  <si>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</si>
  <si>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</si>
  <si>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</si>
  <si>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</si>
  <si>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</si>
  <si>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</si>
  <si>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</si>
  <si>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</si>
  <si>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</si>
  <si>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</si>
  <si>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</si>
  <si>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</si>
  <si>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</si>
  <si>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</si>
  <si>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</si>
  <si>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</si>
  <si>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</si>
  <si>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</si>
  <si>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</si>
  <si>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</si>
  <si>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</si>
  <si>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</si>
  <si>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</si>
  <si>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</si>
  <si>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</si>
  <si>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</si>
  <si>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</si>
  <si>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</si>
  <si>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</si>
  <si>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</si>
  <si>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</si>
  <si>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</si>
  <si>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</si>
  <si>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</si>
  <si>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</si>
  <si>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</si>
  <si>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</si>
  <si>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</si>
  <si>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</si>
  <si>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</si>
  <si>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</si>
  <si>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</si>
  <si>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</si>
  <si>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</si>
  <si>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</si>
  <si>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</si>
  <si>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</si>
  <si>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</si>
  <si>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</si>
  <si>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</si>
  <si>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</si>
  <si>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</si>
  <si>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</si>
  <si>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</si>
  <si>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</si>
  <si>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</si>
  <si>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</si>
  <si>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</si>
  <si>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</si>
  <si>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</si>
  <si>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</si>
  <si>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</si>
  <si>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</si>
  <si>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</si>
  <si>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</si>
  <si>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</si>
  <si>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</si>
  <si>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</si>
  <si>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</si>
  <si>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</si>
  <si>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</si>
  <si>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</si>
  <si>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</si>
  <si>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</si>
  <si>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</si>
  <si>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</si>
  <si>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</si>
  <si>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</si>
  <si>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</si>
  <si>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</si>
  <si>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</si>
  <si>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</si>
  <si>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</si>
  <si>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</si>
  <si>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</si>
  <si>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</si>
  <si>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</si>
  <si>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</si>
  <si>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</si>
  <si>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</si>
  <si>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</si>
  <si>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</si>
  <si>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</si>
  <si>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</si>
  <si>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</si>
  <si>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</si>
  <si>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</si>
  <si>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</si>
  <si>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</si>
  <si>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</si>
  <si>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</si>
  <si>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</si>
  <si>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</si>
  <si>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</si>
  <si>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</si>
  <si>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</si>
  <si>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</si>
  <si>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</si>
  <si>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</si>
  <si>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</si>
  <si>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</si>
  <si>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</si>
  <si>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</si>
  <si>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</si>
  <si>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</si>
  <si>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</si>
  <si>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</si>
  <si>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</si>
  <si>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</si>
  <si>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</si>
  <si>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</si>
  <si>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</si>
  <si>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</si>
  <si>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</si>
  <si>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</si>
  <si>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</si>
  <si>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</si>
  <si>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Carbon graphite lamination</t>
  </si>
  <si>
    <t>L2760</t>
  </si>
  <si>
    <t>Extension per extension per</t>
  </si>
  <si>
    <t>L2768</t>
  </si>
  <si>
    <t>Ortho sidebar disconnect</t>
  </si>
  <si>
    <t>L2780</t>
  </si>
  <si>
    <t>Non-corrosive finish</t>
  </si>
  <si>
    <t>L2785</t>
  </si>
  <si>
    <t>Drop lock retainer each</t>
  </si>
  <si>
    <t>Knee control full kneecap</t>
  </si>
  <si>
    <t>L2800</t>
  </si>
  <si>
    <t>Knee cap medial or lateral p</t>
  </si>
  <si>
    <t>L2810</t>
  </si>
  <si>
    <t>Knee control condylar pad</t>
  </si>
  <si>
    <t>Soft interface below knee se</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</si>
  <si>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</si>
  <si>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</si>
  <si>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</si>
  <si>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</si>
  <si>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</si>
  <si>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</si>
  <si>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</si>
  <si>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</si>
  <si>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</si>
  <si>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</si>
  <si>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</si>
  <si>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</si>
  <si>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</si>
  <si>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</si>
  <si>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</si>
  <si>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</si>
  <si>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</si>
  <si>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</si>
  <si>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</si>
  <si>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</si>
  <si>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</si>
  <si>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</si>
  <si>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</si>
  <si>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</si>
  <si>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</si>
  <si>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</si>
  <si>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</si>
  <si>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</si>
  <si>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</si>
  <si>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</si>
  <si>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</si>
  <si>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</si>
  <si>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</si>
  <si>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</si>
  <si>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</si>
  <si>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</si>
  <si>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</si>
  <si>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</si>
  <si>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</si>
  <si>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</si>
  <si>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</si>
  <si>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</si>
  <si>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</si>
  <si>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</si>
  <si>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</si>
  <si>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</si>
  <si>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</si>
  <si>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</si>
  <si>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</si>
  <si>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</si>
  <si>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</si>
  <si>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</si>
  <si>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</si>
  <si>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</si>
  <si>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</si>
  <si>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</si>
  <si>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</si>
  <si>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</si>
  <si>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</si>
  <si>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</si>
  <si>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</si>
  <si>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</si>
  <si>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</si>
  <si>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</si>
  <si>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</si>
  <si>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</si>
  <si>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</si>
  <si>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</si>
  <si>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</si>
  <si>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</si>
  <si>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</si>
  <si>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</si>
  <si>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</si>
  <si>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</si>
  <si>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</si>
  <si>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</si>
  <si>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</si>
  <si>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</si>
  <si>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</si>
  <si>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</si>
  <si>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</si>
  <si>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</si>
  <si>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</si>
  <si>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</si>
  <si>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</si>
  <si>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</si>
  <si>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</si>
  <si>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</si>
  <si>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</si>
  <si>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</si>
  <si>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</si>
  <si>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</si>
  <si>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</si>
  <si>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</si>
  <si>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</si>
  <si>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</si>
  <si>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</si>
  <si>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</si>
  <si>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</si>
  <si>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</si>
  <si>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</si>
  <si>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</si>
  <si>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</si>
  <si>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</si>
  <si>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</si>
  <si>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</si>
  <si>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</si>
  <si>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</si>
  <si>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</si>
  <si>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</si>
  <si>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</si>
  <si>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</si>
  <si>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</si>
  <si>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</si>
  <si>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</si>
  <si>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</si>
  <si>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</si>
  <si>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</si>
  <si>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</si>
  <si>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</si>
  <si>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</si>
  <si>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</si>
  <si>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</si>
  <si>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</si>
  <si>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</si>
  <si>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</si>
  <si>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</si>
  <si>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</si>
  <si>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</si>
  <si>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</si>
  <si>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</si>
  <si>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</si>
  <si>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</si>
  <si>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</si>
  <si>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</si>
  <si>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</si>
  <si>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</si>
  <si>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Eo, adj lock joint prefab ot</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</si>
  <si>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</si>
  <si>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</si>
  <si>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</si>
  <si>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</si>
  <si>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</si>
  <si>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</si>
  <si>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</si>
  <si>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</si>
  <si>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</si>
  <si>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</si>
  <si>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</si>
  <si>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</si>
  <si>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</si>
  <si>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</si>
  <si>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L3900</t>
  </si>
  <si>
    <t>Hinge extension/flex wrist/f</t>
  </si>
  <si>
    <t>L3901</t>
  </si>
  <si>
    <t>Hinge ext/flex wrist finger</t>
  </si>
  <si>
    <t>L3904</t>
  </si>
  <si>
    <t>Whfo electric custom fitted</t>
  </si>
  <si>
    <t>L3905</t>
  </si>
  <si>
    <t>Who w/nontorsion jnt(s) cf</t>
  </si>
  <si>
    <t>L3906</t>
  </si>
  <si>
    <t>Who w/o joints cf</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</si>
  <si>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</si>
  <si>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</si>
  <si>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</si>
  <si>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</si>
  <si>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</si>
  <si>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</si>
  <si>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</si>
  <si>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</si>
  <si>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</si>
  <si>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</si>
  <si>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</si>
  <si>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</si>
  <si>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</si>
  <si>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</si>
  <si>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</si>
  <si>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</si>
  <si>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</si>
  <si>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</si>
  <si>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</si>
  <si>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</si>
  <si>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</si>
  <si>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</si>
  <si>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</si>
  <si>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</si>
  <si>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</si>
  <si>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</si>
  <si>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</si>
  <si>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</si>
  <si>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</si>
  <si>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</si>
  <si>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</si>
  <si>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</si>
  <si>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</si>
  <si>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</si>
  <si>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</si>
  <si>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</si>
  <si>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</si>
  <si>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</si>
  <si>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</si>
  <si>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</si>
  <si>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</si>
  <si>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</si>
  <si>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</si>
  <si>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</si>
  <si>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</si>
  <si>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</si>
  <si>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</si>
  <si>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</si>
  <si>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</si>
  <si>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</si>
  <si>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</si>
  <si>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</si>
  <si>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</si>
  <si>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Up ext fx orthos humeral nos</t>
  </si>
  <si>
    <t>L3981</t>
  </si>
  <si>
    <t>Ue fx orth shoul cap forearm</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</si>
  <si>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</si>
  <si>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</si>
  <si>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</si>
  <si>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</si>
  <si>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</si>
  <si>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</si>
  <si>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</si>
  <si>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</si>
  <si>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</si>
  <si>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</si>
  <si>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</si>
  <si>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</si>
  <si>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</si>
  <si>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</si>
  <si>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</si>
  <si>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</si>
  <si>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</si>
  <si>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</si>
  <si>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</si>
  <si>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</si>
  <si>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</si>
  <si>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</si>
  <si>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</si>
  <si>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</si>
  <si>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</si>
  <si>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</si>
  <si>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</si>
  <si>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</si>
  <si>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</si>
  <si>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</si>
  <si>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</si>
  <si>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</si>
  <si>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Ankle control ortho pre ots</t>
  </si>
  <si>
    <t>L4360</t>
  </si>
  <si>
    <t>Pneumat walking boot pre cst</t>
  </si>
  <si>
    <t>Pneuma/vac walk boot pre ots</t>
  </si>
  <si>
    <t>Pneum full leg splnt pre ots</t>
  </si>
  <si>
    <t>L4386</t>
  </si>
  <si>
    <t>Non-pneum walk boot pre cst</t>
  </si>
  <si>
    <t>Non-pneum walk boot pre ots</t>
  </si>
  <si>
    <t>L4392</t>
  </si>
  <si>
    <t>Replace afo soft interface</t>
  </si>
  <si>
    <t>L4394</t>
  </si>
  <si>
    <t>Replace foot drop spint</t>
  </si>
  <si>
    <t>L4396</t>
  </si>
  <si>
    <t>Static or dynami afo pre cst</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</si>
  <si>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</si>
  <si>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</si>
  <si>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</si>
  <si>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</si>
  <si>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</si>
  <si>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</si>
  <si>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</si>
  <si>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</si>
  <si>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</si>
  <si>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</si>
  <si>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</si>
  <si>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</si>
  <si>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</si>
  <si>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</si>
  <si>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</si>
  <si>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</si>
  <si>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</si>
  <si>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</si>
  <si>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</si>
  <si>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</si>
  <si>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</si>
  <si>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</si>
  <si>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</si>
  <si>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</si>
  <si>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</si>
  <si>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</si>
  <si>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</si>
  <si>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</si>
  <si>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</si>
  <si>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</si>
  <si>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</si>
  <si>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</si>
  <si>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</si>
  <si>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</si>
  <si>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</si>
  <si>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</si>
  <si>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</si>
  <si>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</si>
  <si>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</si>
  <si>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</si>
  <si>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</si>
  <si>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</si>
  <si>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</si>
  <si>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</si>
  <si>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</si>
  <si>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</si>
  <si>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</si>
  <si>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</si>
  <si>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</si>
  <si>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</si>
  <si>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</si>
  <si>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</si>
  <si>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</si>
  <si>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</si>
  <si>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</si>
  <si>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</si>
  <si>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</si>
  <si>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</si>
  <si>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</si>
  <si>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</si>
  <si>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</si>
  <si>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</si>
  <si>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</si>
  <si>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</si>
  <si>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</si>
  <si>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</si>
  <si>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</si>
  <si>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</si>
  <si>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</si>
  <si>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</si>
  <si>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</si>
  <si>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</si>
  <si>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</si>
  <si>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</si>
  <si>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</si>
  <si>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</si>
  <si>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</si>
  <si>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</si>
  <si>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</si>
  <si>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</si>
  <si>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</si>
  <si>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</si>
  <si>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</si>
  <si>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</si>
  <si>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</si>
  <si>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</si>
  <si>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</si>
  <si>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</si>
  <si>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</si>
  <si>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</si>
  <si>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</si>
  <si>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</si>
  <si>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</si>
  <si>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</si>
  <si>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</si>
  <si>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</si>
  <si>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</si>
  <si>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</si>
  <si>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</si>
  <si>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</si>
  <si>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</si>
  <si>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</si>
  <si>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</si>
  <si>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</si>
  <si>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</si>
  <si>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</si>
  <si>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</si>
  <si>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</si>
  <si>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</si>
  <si>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</si>
  <si>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</si>
  <si>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</si>
  <si>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</si>
  <si>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</si>
  <si>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</si>
  <si>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</si>
  <si>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</si>
  <si>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</si>
  <si>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</si>
  <si>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</si>
  <si>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</si>
  <si>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</si>
  <si>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</si>
  <si>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</si>
  <si>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</si>
  <si>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</si>
  <si>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</si>
  <si>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</si>
  <si>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</si>
  <si>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</si>
  <si>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</si>
  <si>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</si>
  <si>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</si>
  <si>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</si>
  <si>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</si>
  <si>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</si>
  <si>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</si>
  <si>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</si>
  <si>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</si>
  <si>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</si>
  <si>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</si>
  <si>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</si>
  <si>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</si>
  <si>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</si>
  <si>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</si>
  <si>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</si>
  <si>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</si>
  <si>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</si>
  <si>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</si>
  <si>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</si>
  <si>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</si>
  <si>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</si>
  <si>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</si>
  <si>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</si>
  <si>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</si>
  <si>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</si>
  <si>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</si>
  <si>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</si>
  <si>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</si>
  <si>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</si>
  <si>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</si>
  <si>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</si>
  <si>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</si>
  <si>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</si>
  <si>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</si>
  <si>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</si>
  <si>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</si>
  <si>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</si>
  <si>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</si>
  <si>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</si>
  <si>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</si>
  <si>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</si>
  <si>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</si>
  <si>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</si>
  <si>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</si>
  <si>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</si>
  <si>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</si>
  <si>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</si>
  <si>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</si>
  <si>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</si>
  <si>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</si>
  <si>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</si>
  <si>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</si>
  <si>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</si>
  <si>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</si>
  <si>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</si>
  <si>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</si>
  <si>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</si>
  <si>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</si>
  <si>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</si>
  <si>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</si>
  <si>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</si>
  <si>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</si>
  <si>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</si>
  <si>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</si>
  <si>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</si>
  <si>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</si>
  <si>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</si>
  <si>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</si>
  <si>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</si>
  <si>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</si>
  <si>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</si>
  <si>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</si>
  <si>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</si>
  <si>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</si>
  <si>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</si>
  <si>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</si>
  <si>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</si>
  <si>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</si>
  <si>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</si>
  <si>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</si>
  <si>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</si>
  <si>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</si>
  <si>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</si>
  <si>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</si>
  <si>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</si>
  <si>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</si>
  <si>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</si>
  <si>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</si>
  <si>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</si>
  <si>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</si>
  <si>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</si>
  <si>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</si>
  <si>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</si>
  <si>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</si>
  <si>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</si>
  <si>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</si>
  <si>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</si>
  <si>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</si>
  <si>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</si>
  <si>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</si>
  <si>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</si>
  <si>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</si>
  <si>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</si>
  <si>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</si>
  <si>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</si>
  <si>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</si>
  <si>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</si>
  <si>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</si>
  <si>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</si>
  <si>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</si>
  <si>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</si>
  <si>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</si>
  <si>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</si>
  <si>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</si>
  <si>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</si>
  <si>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</si>
  <si>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</si>
  <si>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</si>
  <si>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</si>
  <si>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</si>
  <si>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</si>
  <si>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</si>
  <si>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</si>
  <si>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</si>
  <si>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</si>
  <si>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</si>
  <si>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</si>
  <si>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</si>
  <si>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</si>
  <si>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</si>
  <si>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</si>
  <si>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</si>
  <si>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</si>
  <si>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</si>
  <si>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</si>
  <si>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</si>
  <si>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</si>
  <si>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</si>
  <si>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</si>
  <si>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</si>
  <si>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</si>
  <si>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</si>
  <si>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</si>
  <si>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</si>
  <si>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</si>
  <si>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</si>
  <si>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</si>
  <si>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</si>
  <si>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</si>
  <si>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</si>
  <si>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</si>
  <si>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</si>
  <si>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</si>
  <si>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</si>
  <si>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</si>
  <si>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</si>
  <si>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</si>
  <si>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</si>
  <si>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</si>
  <si>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</si>
  <si>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</si>
  <si>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</si>
  <si>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</si>
  <si>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</si>
  <si>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</si>
  <si>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</si>
  <si>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</si>
  <si>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</si>
  <si>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</si>
  <si>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</si>
  <si>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</si>
  <si>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</si>
  <si>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</si>
  <si>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</si>
  <si>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</si>
  <si>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</si>
  <si>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</si>
  <si>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</si>
  <si>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</si>
  <si>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</si>
  <si>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</si>
  <si>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</si>
  <si>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</si>
  <si>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</si>
  <si>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</si>
  <si>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</si>
  <si>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</si>
  <si>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</si>
  <si>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</si>
  <si>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</si>
  <si>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</si>
  <si>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</si>
  <si>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</si>
  <si>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</si>
  <si>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</si>
  <si>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</si>
  <si>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</si>
  <si>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</si>
  <si>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</si>
  <si>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</si>
  <si>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</si>
  <si>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</si>
  <si>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</si>
  <si>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</si>
  <si>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</si>
  <si>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</si>
  <si>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</si>
  <si>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</si>
  <si>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</si>
  <si>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</si>
  <si>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</si>
  <si>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</si>
  <si>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</si>
  <si>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</si>
  <si>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</si>
  <si>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</si>
  <si>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</si>
  <si>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</si>
  <si>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</si>
  <si>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</si>
  <si>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</si>
  <si>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</si>
  <si>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</si>
  <si>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</si>
  <si>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</si>
  <si>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</si>
  <si>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</si>
  <si>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</si>
  <si>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</si>
  <si>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</si>
  <si>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</si>
  <si>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</si>
  <si>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</si>
  <si>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</si>
  <si>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</si>
  <si>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</si>
  <si>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</si>
  <si>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</si>
  <si>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</si>
  <si>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</si>
  <si>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</si>
  <si>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</si>
  <si>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</si>
  <si>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</si>
  <si>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</si>
  <si>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</si>
  <si>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</si>
  <si>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</si>
  <si>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</si>
  <si>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</si>
  <si>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</si>
  <si>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</si>
  <si>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</si>
  <si>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</si>
  <si>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</si>
  <si>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</si>
  <si>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</si>
  <si>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</si>
  <si>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</si>
  <si>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</si>
  <si>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</si>
  <si>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</si>
  <si>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</si>
  <si>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</si>
  <si>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</si>
  <si>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</si>
  <si>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</si>
  <si>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</si>
  <si>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</si>
  <si>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</si>
  <si>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</si>
  <si>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</si>
  <si>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</si>
  <si>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</si>
  <si>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</si>
  <si>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</si>
  <si>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</si>
  <si>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</si>
  <si>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</si>
  <si>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</si>
  <si>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</si>
  <si>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</si>
  <si>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</si>
  <si>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</si>
  <si>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</si>
  <si>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</si>
  <si>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</si>
  <si>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</si>
  <si>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</si>
  <si>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</si>
  <si>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</si>
  <si>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</si>
  <si>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</si>
  <si>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</si>
  <si>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</si>
  <si>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</si>
  <si>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</si>
  <si>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</si>
  <si>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</si>
  <si>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</si>
  <si>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</si>
  <si>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</si>
  <si>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</si>
  <si>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</si>
  <si>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</si>
  <si>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</si>
  <si>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</si>
  <si>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</si>
  <si>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</si>
  <si>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</si>
  <si>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</si>
  <si>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</si>
  <si>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</si>
  <si>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</si>
  <si>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</si>
  <si>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</si>
  <si>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</si>
  <si>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</si>
  <si>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</si>
  <si>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</si>
  <si>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</si>
  <si>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</si>
  <si>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</si>
  <si>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</si>
  <si>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</si>
  <si>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</si>
  <si>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</si>
  <si>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</si>
  <si>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</si>
  <si>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</si>
  <si>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</si>
  <si>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</si>
  <si>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</si>
  <si>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</si>
  <si>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</si>
  <si>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</si>
  <si>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</si>
  <si>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</si>
  <si>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</si>
  <si>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</si>
  <si>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</si>
  <si>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</si>
  <si>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</si>
  <si>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</si>
  <si>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</si>
  <si>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</si>
  <si>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</si>
  <si>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</si>
  <si>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</si>
  <si>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</si>
  <si>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</si>
  <si>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</si>
  <si>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</si>
  <si>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</si>
  <si>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</si>
  <si>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</si>
  <si>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</si>
  <si>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</si>
  <si>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</si>
  <si>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</si>
  <si>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</si>
  <si>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</si>
  <si>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</si>
  <si>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</si>
  <si>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</si>
  <si>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</si>
  <si>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</si>
  <si>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</si>
  <si>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</si>
  <si>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</si>
  <si>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</si>
  <si>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</si>
  <si>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</si>
  <si>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</si>
  <si>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</si>
  <si>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</si>
  <si>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</si>
  <si>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</si>
  <si>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</si>
  <si>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</si>
  <si>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</si>
  <si>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</si>
  <si>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</si>
  <si>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</si>
  <si>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</si>
  <si>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</si>
  <si>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</si>
  <si>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</si>
  <si>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</si>
  <si>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</si>
  <si>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</si>
  <si>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</si>
  <si>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</si>
  <si>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</si>
  <si>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</si>
  <si>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</si>
  <si>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</si>
  <si>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</si>
  <si>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</si>
  <si>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</si>
  <si>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</si>
  <si>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</si>
  <si>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</si>
  <si>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</si>
  <si>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</si>
  <si>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</si>
  <si>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</si>
  <si>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</si>
  <si>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</si>
  <si>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</si>
  <si>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</si>
  <si>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</si>
  <si>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</si>
  <si>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</si>
  <si>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</si>
  <si>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</si>
  <si>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</si>
  <si>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</si>
  <si>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</si>
  <si>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</si>
  <si>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</si>
  <si>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</si>
  <si>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</si>
  <si>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</si>
  <si>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</si>
  <si>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</si>
  <si>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</si>
  <si>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</si>
  <si>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</si>
  <si>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</si>
  <si>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</si>
  <si>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</si>
  <si>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</si>
  <si>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</si>
  <si>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</si>
  <si>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</si>
  <si>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</si>
  <si>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</si>
  <si>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</si>
  <si>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</si>
  <si>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</si>
  <si>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</si>
  <si>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</si>
  <si>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</si>
  <si>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</si>
  <si>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</si>
  <si>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</si>
  <si>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</si>
  <si>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</si>
  <si>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</si>
  <si>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</si>
  <si>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</si>
  <si>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</si>
  <si>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</si>
  <si>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</si>
  <si>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</si>
  <si>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</si>
  <si>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</si>
  <si>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</si>
  <si>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</si>
  <si>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</si>
  <si>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</si>
  <si>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</si>
  <si>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</si>
  <si>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</si>
  <si>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</si>
  <si>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</si>
  <si>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</si>
  <si>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</si>
  <si>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</si>
  <si>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</si>
  <si>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</si>
  <si>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</si>
  <si>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</si>
  <si>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</si>
  <si>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</si>
  <si>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</si>
  <si>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</si>
  <si>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</si>
  <si>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</si>
  <si>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</si>
  <si>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</si>
  <si>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</si>
  <si>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</si>
  <si>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</si>
  <si>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</si>
  <si>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</si>
  <si>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</si>
  <si>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</si>
  <si>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</si>
  <si>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</si>
  <si>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</si>
  <si>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</si>
  <si>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</si>
  <si>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</si>
  <si>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</si>
  <si>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</si>
  <si>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</si>
  <si>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</si>
  <si>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</si>
  <si>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</si>
  <si>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</si>
  <si>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</si>
  <si>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</si>
  <si>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</si>
  <si>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</si>
  <si>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</si>
  <si>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</si>
  <si>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</si>
  <si>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</si>
  <si>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</si>
  <si>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</si>
  <si>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</si>
  <si>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</si>
  <si>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</si>
  <si>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</si>
  <si>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</si>
  <si>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</si>
  <si>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</si>
  <si>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</si>
  <si>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</si>
  <si>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</si>
  <si>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</si>
  <si>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</si>
  <si>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</si>
  <si>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</si>
  <si>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</si>
  <si>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</si>
  <si>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</si>
  <si>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</si>
  <si>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</si>
  <si>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</si>
  <si>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</si>
  <si>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</si>
  <si>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</si>
  <si>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</si>
  <si>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</si>
  <si>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</si>
  <si>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</si>
  <si>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</si>
  <si>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</si>
  <si>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</si>
  <si>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</si>
  <si>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</si>
  <si>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</si>
  <si>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</si>
  <si>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</si>
  <si>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</si>
  <si>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</si>
  <si>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</si>
  <si>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</si>
  <si>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</si>
  <si>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</si>
  <si>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</si>
  <si>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</si>
  <si>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</si>
  <si>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</si>
  <si>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</si>
  <si>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</si>
  <si>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</si>
  <si>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</si>
  <si>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</si>
  <si>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</si>
  <si>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</si>
  <si>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</si>
  <si>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</si>
  <si>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</si>
  <si>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</si>
  <si>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</si>
  <si>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</si>
  <si>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</si>
  <si>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</si>
  <si>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</si>
  <si>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</si>
  <si>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</si>
  <si>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</si>
  <si>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</si>
  <si>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</si>
  <si>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</si>
  <si>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</si>
  <si>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</si>
  <si>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</si>
  <si>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</si>
  <si>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</si>
  <si>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</si>
  <si>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</si>
  <si>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</si>
  <si>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</si>
  <si>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</si>
  <si>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</si>
  <si>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</si>
  <si>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</si>
  <si>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</si>
  <si>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</si>
  <si>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</si>
  <si>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</si>
  <si>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</si>
  <si>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</si>
  <si>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</si>
  <si>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</si>
  <si>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</si>
  <si>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</si>
  <si>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</si>
  <si>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</si>
  <si>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</si>
  <si>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</si>
  <si>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</si>
  <si>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</si>
  <si>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</si>
  <si>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</si>
  <si>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</si>
  <si>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</si>
  <si>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</si>
  <si>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</si>
  <si>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</si>
  <si>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</si>
  <si>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</si>
  <si>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</si>
  <si>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</si>
  <si>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</si>
  <si>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</si>
  <si>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</si>
  <si>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</si>
  <si>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</si>
  <si>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</si>
  <si>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</si>
  <si>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</si>
  <si>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</si>
  <si>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</si>
  <si>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</si>
  <si>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</si>
  <si>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</si>
  <si>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</si>
  <si>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</si>
  <si>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</si>
  <si>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</si>
  <si>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</si>
  <si>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</si>
  <si>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</si>
  <si>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</si>
  <si>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</si>
  <si>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</si>
  <si>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</si>
  <si>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</si>
  <si>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</si>
  <si>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</si>
  <si>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</si>
  <si>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</si>
  <si>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</si>
  <si>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</si>
  <si>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</si>
  <si>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</si>
  <si>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</si>
  <si>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</si>
  <si>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</si>
  <si>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</si>
  <si>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</si>
  <si>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</si>
  <si>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</si>
  <si>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</si>
  <si>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</si>
  <si>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</si>
  <si>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</si>
  <si>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</si>
  <si>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</si>
  <si>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</si>
  <si>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</si>
  <si>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</si>
  <si>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</si>
  <si>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</si>
  <si>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</si>
  <si>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</si>
  <si>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</si>
  <si>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</si>
  <si>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</si>
  <si>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</si>
  <si>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</si>
  <si>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</si>
  <si>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</si>
  <si>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</si>
  <si>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</si>
  <si>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</si>
  <si>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</si>
  <si>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</si>
  <si>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</si>
  <si>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</si>
  <si>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</si>
  <si>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</si>
  <si>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</si>
  <si>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</si>
  <si>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</si>
  <si>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</si>
  <si>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</si>
  <si>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</si>
  <si>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</si>
  <si>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</si>
  <si>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</si>
  <si>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</si>
  <si>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</si>
  <si>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</si>
  <si>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</si>
  <si>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</si>
  <si>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</si>
  <si>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</si>
  <si>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</si>
  <si>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</si>
  <si>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</si>
  <si>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</si>
  <si>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Q0477</t>
  </si>
  <si>
    <t>Pwr module pt cable lvad rpl</t>
  </si>
  <si>
    <t>V2524</t>
  </si>
  <si>
    <t>Cntct lens hydrophil photoch</t>
  </si>
  <si>
    <t>IL</t>
  </si>
  <si>
    <t>Column1</t>
  </si>
  <si>
    <t>Column2</t>
  </si>
  <si>
    <t>Column3</t>
  </si>
  <si>
    <t>Horizon Blue Cross Blue Shield Of New Jersey</t>
  </si>
  <si>
    <t>Aetna</t>
  </si>
  <si>
    <t>DMERC A - Region A Nordian</t>
  </si>
  <si>
    <t>Aetna Medicare</t>
  </si>
  <si>
    <t>Horizon New Jersey Health</t>
  </si>
  <si>
    <t>30%</t>
  </si>
  <si>
    <t>40%</t>
  </si>
  <si>
    <t>50%</t>
  </si>
  <si>
    <t>ANKLESLEEV</t>
  </si>
  <si>
    <t>KNSLEEV</t>
  </si>
  <si>
    <t>L3702-LT</t>
  </si>
  <si>
    <t>L3763-LT</t>
  </si>
  <si>
    <t>L3763-RT</t>
  </si>
  <si>
    <t>L3806-LT</t>
  </si>
  <si>
    <t>L3806-RT</t>
  </si>
  <si>
    <t>L3808-LT</t>
  </si>
  <si>
    <t>L3808-RT</t>
  </si>
  <si>
    <t>L3906-LT</t>
  </si>
  <si>
    <t>L3906-RT</t>
  </si>
  <si>
    <t>L3913-LT</t>
  </si>
  <si>
    <t>L3913-RT</t>
  </si>
  <si>
    <t>L3919-LT</t>
  </si>
  <si>
    <t>L3919-RT</t>
  </si>
  <si>
    <t>L3921-LT</t>
  </si>
  <si>
    <t>L3921-RT</t>
  </si>
  <si>
    <t>L3933-F2</t>
  </si>
  <si>
    <t>L3933-F3</t>
  </si>
  <si>
    <t>L3933-F4</t>
  </si>
  <si>
    <t>L3933-F6</t>
  </si>
  <si>
    <t>L3933-F7</t>
  </si>
  <si>
    <t>L3933-F8</t>
  </si>
  <si>
    <t>L3933-F9</t>
  </si>
  <si>
    <t>L3935-F6</t>
  </si>
  <si>
    <t>L3999</t>
  </si>
  <si>
    <t>j7325,1</t>
  </si>
  <si>
    <t>Synvisc one</t>
  </si>
  <si>
    <t>DUROLANE</t>
  </si>
  <si>
    <t>ZILRETTA</t>
  </si>
  <si>
    <t>HYMOVIS</t>
  </si>
  <si>
    <t>verify</t>
  </si>
  <si>
    <t>difference</t>
  </si>
  <si>
    <t>DME LOOKUP ONLY</t>
  </si>
  <si>
    <t>Trivisc</t>
  </si>
  <si>
    <t>Visco-3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</si>
</sst>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MS Sans Serif"/>
      <family val="2"/>
    </font>
    <font>
      <b/>
      <sz val="14"/>
      <color theme="1"/>
      <name val="Calibri"/>
      <family val="2"/>
      <scheme val="minor"/>
    </font>
    <font>
      <i/>
      <sz val="11"/>
      <name val="Calibri"/>
      <family val="2"/>
      <scheme val="minor"/>
    </font>
    <font>
      <b/>
      <u/>
      <sz val="12"/>
      <color theme="1"/>
      <name val="Calibri"/>
      <family val="2"/>
      <scheme val="minor"/>
    </font>
    <font>
      <sz val="11"/>
      <color theme="1"/>
      <name val="Calibri"/>
      <family val="2"/>
    </font>
    <font>
      <b/>
      <sz val="18"/>
      <color theme="1"/>
      <name val="Calibri"/>
      <family val="2"/>
      <scheme val="minor"/>
    </font>
    <font>
      <sz val="14"/>
      <color theme="1"/>
      <name val="Calibri"/>
      <family val="2"/>
      <scheme val="minor"/>
    </font>
    <font>
      <b/>
      <i/>
      <sz val="14"/>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99FF"/>
        <bgColor indexed="64"/>
      </patternFill>
    </fill>
    <fill>
      <patternFill patternType="solid">
        <fgColor rgb="FFFF33CC"/>
        <bgColor indexed="64"/>
      </patternFill>
    </fill>
    <fill>
      <patternFill patternType="solid">
        <fgColor rgb="FFCC9900"/>
        <bgColor indexed="64"/>
      </patternFill>
    </fill>
    <fill>
      <patternFill patternType="solid">
        <fgColor rgb="FFCCECFF"/>
        <bgColor indexed="64"/>
      </patternFill>
    </fill>
    <fill>
      <patternFill patternType="solid">
        <fgColor rgb="FFFFCCCC"/>
        <bgColor indexed="64"/>
      </patternFill>
    </fill>
    <fill>
      <patternFill patternType="solid">
        <fgColor rgb="FF00CC99"/>
        <bgColor indexed="64"/>
      </patternFill>
    </fill>
    <fill>
      <patternFill patternType="solid">
        <fgColor rgb="FFFF6600"/>
        <bgColor indexed="64"/>
      </patternFill>
    </fill>
    <fill>
      <patternFill patternType="solid">
        <fgColor rgb="FF3399FF"/>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4" fontId="18" fillId="0" borderId="0" applyFont="0" applyFill="0" applyBorder="0" applyAlignment="0" applyProtection="0"/>
    <xf numFmtId="0" fontId="19" fillId="0" borderId="0"/>
    <xf numFmtId="41"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0" fontId="16" fillId="0" borderId="0" xfId="0" applyFont="1"/>
    <xf numFmtId="0" fontId="16" fillId="0" borderId="0" xfId="0" applyFont="1" applyAlignment="1">
      <alignment horizontal="center"/>
    </xf>
    <xf numFmtId="44" fontId="0" fillId="0" borderId="10" xfId="1" applyFont="1" applyBorder="1"/>
    <xf numFmtId="44" fontId="0" fillId="0" borderId="0" xfId="1" applyFont="1"/>
    <xf numFmtId="0" fontId="20" fillId="0" borderId="0" xfId="0" applyFont="1"/>
    <xf numFmtId="0" fontId="21" fillId="0" borderId="10" xfId="17" applyFont="1" applyBorder="1"/>
    <xf numFmtId="44" fontId="0" fillId="34" borderId="0" xfId="0" applyNumberFormat="1" applyFill="1"/>
    <xf numFmtId="0" fontId="16" fillId="0" borderId="0" xfId="0" applyFont="1" applyAlignment="1">
      <alignment horizontal="right"/>
    </xf>
    <xf numFmtId="0" fontId="16" fillId="0" borderId="10" xfId="0" applyFont="1" applyBorder="1" applyAlignment="1">
      <alignment horizontal="center"/>
    </xf>
    <xf numFmtId="44" fontId="16" fillId="0" borderId="10" xfId="1" applyFont="1" applyBorder="1" applyAlignment="1">
      <alignment horizontal="center"/>
    </xf>
    <xf numFmtId="0" fontId="0" fillId="0" borderId="10" xfId="0" applyBorder="1"/>
    <xf numFmtId="0" fontId="0" fillId="0" borderId="10" xfId="0" applyBorder="1" applyAlignment="1">
      <alignment horizontal="center"/>
    </xf>
    <xf numFmtId="0" fontId="0" fillId="0" borderId="10" xfId="0" quotePrefix="1" applyBorder="1" applyAlignment="1">
      <alignment horizontal="center"/>
    </xf>
    <xf numFmtId="16" fontId="0" fillId="0" borderId="10" xfId="46" quotePrefix="1" applyNumberFormat="1" applyFont="1" applyBorder="1" applyAlignment="1">
      <alignment horizontal="center"/>
    </xf>
    <xf numFmtId="2" fontId="0" fillId="0" borderId="10" xfId="0" applyNumberFormat="1" applyBorder="1" applyAlignment="1">
      <alignment horizontal="center"/>
    </xf>
    <xf numFmtId="0" fontId="0" fillId="0" borderId="0" xfId="0" applyAlignment="1">
      <alignment horizontal="center"/>
    </xf>
    <xf numFmtId="0" fontId="0" fillId="33" borderId="10" xfId="0" applyFill="1" applyBorder="1" applyProtection="1">
      <protection locked="0"/>
    </xf>
    <xf numFmtId="0" fontId="0" fillId="0" borderId="0" xfId="0" applyAlignment="1">
      <alignment horizontal="right"/>
    </xf>
    <xf numFmtId="0" fontId="0" fillId="0" borderId="0" xfId="0" applyAlignment="1">
      <alignment horizontal="left"/>
    </xf>
    <xf numFmtId="0" fontId="0" fillId="0" borderId="0" xfId="0" applyFill="1" applyBorder="1" applyAlignment="1">
      <alignment horizontal="left"/>
    </xf>
    <xf numFmtId="0" fontId="0" fillId="35" borderId="0" xfId="0" applyFill="1"/>
    <xf numFmtId="0" fontId="0" fillId="36" borderId="0" xfId="0" applyFill="1"/>
    <xf numFmtId="0" fontId="0" fillId="37" borderId="0" xfId="0" applyFill="1"/>
    <xf numFmtId="0" fontId="0" fillId="38" borderId="0" xfId="0" applyFill="1"/>
    <xf numFmtId="0" fontId="0" fillId="33" borderId="0" xfId="0" applyFill="1"/>
    <xf numFmtId="0" fontId="0" fillId="0" borderId="0" xfId="0" applyFill="1"/>
    <xf numFmtId="0" fontId="0" fillId="39" borderId="0" xfId="0" applyFont="1" applyFill="1"/>
    <xf numFmtId="0" fontId="0" fillId="39" borderId="0" xfId="0" applyFill="1"/>
    <xf numFmtId="8" fontId="0" fillId="38" borderId="0" xfId="0" applyNumberFormat="1" applyFill="1"/>
    <xf numFmtId="0" fontId="0" fillId="37" borderId="0" xfId="0" applyFill="1" applyAlignment="1">
      <alignment wrapText="1"/>
    </xf>
    <xf numFmtId="0" fontId="23" fillId="0" borderId="0" xfId="0" applyFont="1"/>
    <xf numFmtId="0" fontId="0" fillId="40" borderId="0" xfId="0" applyFill="1"/>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0" borderId="0" xfId="0" applyFill="1" applyAlignment="1">
      <alignment horizontal="right"/>
    </xf>
    <xf numFmtId="0" fontId="0" fillId="0" borderId="0" xfId="0" applyFill="1" applyAlignment="1">
      <alignment horizontal="left"/>
    </xf>
    <xf numFmtId="43" fontId="16" fillId="0" borderId="0" xfId="47" applyFont="1"/>
    <xf numFmtId="43" fontId="0" fillId="39" borderId="0" xfId="47" applyFont="1" applyFill="1"/>
    <xf numFmtId="43" fontId="0" fillId="38" borderId="0" xfId="47" applyFont="1" applyFill="1"/>
    <xf numFmtId="43" fontId="0" fillId="37" borderId="0" xfId="47" applyFont="1" applyFill="1"/>
    <xf numFmtId="43" fontId="0" fillId="33" borderId="0" xfId="47" applyFont="1" applyFill="1"/>
    <xf numFmtId="43" fontId="0" fillId="35" borderId="0" xfId="47" applyFont="1" applyFill="1"/>
    <xf numFmtId="43" fontId="0" fillId="41" borderId="0" xfId="47" applyFont="1" applyFill="1"/>
    <xf numFmtId="43" fontId="0" fillId="40" borderId="0" xfId="47" applyFont="1" applyFill="1"/>
    <xf numFmtId="43" fontId="0" fillId="0" borderId="0" xfId="47" applyFont="1" applyFill="1"/>
    <xf numFmtId="43" fontId="0" fillId="43" borderId="0" xfId="47" applyFont="1" applyFill="1"/>
    <xf numFmtId="43" fontId="0" fillId="44" borderId="0" xfId="47" applyFont="1" applyFill="1"/>
    <xf numFmtId="43" fontId="0" fillId="42" borderId="0" xfId="47" applyFont="1" applyFill="1"/>
    <xf numFmtId="43" fontId="0" fillId="45" borderId="0" xfId="47" applyFont="1" applyFill="1"/>
    <xf numFmtId="43" fontId="0" fillId="47" borderId="0" xfId="47" applyFont="1" applyFill="1"/>
    <xf numFmtId="43" fontId="0" fillId="0" borderId="0" xfId="47" applyFont="1"/>
    <xf numFmtId="0" fontId="0" fillId="39" borderId="0" xfId="0" applyFill="1" applyAlignment="1">
      <alignment vertical="center" wrapText="1"/>
    </xf>
    <xf numFmtId="0" fontId="0" fillId="39" borderId="0" xfId="0" applyFill="1" applyAlignment="1">
      <alignment vertical="center"/>
    </xf>
    <xf numFmtId="43" fontId="0" fillId="39" borderId="0" xfId="47" applyFont="1" applyFill="1" applyAlignment="1">
      <alignment vertical="center" wrapText="1"/>
    </xf>
    <xf numFmtId="0" fontId="16" fillId="0" borderId="0" xfId="0" applyFont="1" applyAlignment="1">
      <alignment horizontal="center"/>
    </xf>
    <xf numFmtId="0" fontId="0" fillId="0" borderId="0" xfId="0" applyAlignment="1"/>
    <xf numFmtId="44" fontId="0" fillId="0" borderId="0" xfId="1" applyFont="1" applyAlignment="1"/>
    <xf numFmtId="44" fontId="0" fillId="0" borderId="10" xfId="1" applyFont="1" applyBorder="1" applyAlignment="1"/>
    <xf numFmtId="0" fontId="0" fillId="0" borderId="10" xfId="0" applyBorder="1" applyAlignment="1"/>
    <xf numFmtId="0" fontId="24" fillId="0" borderId="0" xfId="0" applyFont="1" applyAlignment="1"/>
    <xf numFmtId="44" fontId="0" fillId="0" borderId="10" xfId="1" applyFont="1" applyBorder="1" applyAlignment="1">
      <alignment horizontal="right"/>
    </xf>
    <xf numFmtId="0" fontId="0" fillId="0" borderId="10" xfId="0" applyFont="1" applyBorder="1" applyAlignment="1"/>
    <xf numFmtId="0" fontId="16" fillId="0" borderId="11" xfId="0" applyFont="1" applyBorder="1"/>
    <xf numFmtId="0" fontId="16" fillId="0" borderId="10" xfId="0" applyFont="1" applyBorder="1" applyAlignment="1"/>
    <xf numFmtId="44" fontId="16" fillId="0" borderId="11" xfId="1" applyFont="1" applyBorder="1"/>
    <xf numFmtId="44" fontId="0" fillId="0" borderId="0" xfId="0" applyNumberFormat="1"/>
    <xf numFmtId="44" fontId="0" fillId="0" borderId="15" xfId="0" applyNumberFormat="1" applyFont="1" applyBorder="1"/>
    <xf numFmtId="0" fontId="0" fillId="39" borderId="10" xfId="0" applyFill="1" applyBorder="1" applyProtection="1">
      <protection locked="0"/>
    </xf>
    <xf numFmtId="0" fontId="13" fillId="48" borderId="16" xfId="0" applyFont="1" applyFill="1" applyBorder="1" applyAlignment="1">
      <alignment horizontal="center"/>
    </xf>
    <xf numFmtId="0" fontId="13" fillId="48" borderId="16" xfId="0" applyFont="1" applyFill="1" applyBorder="1"/>
    <xf numFmtId="0" fontId="13" fillId="48" borderId="17" xfId="0" applyFont="1" applyFill="1" applyBorder="1" applyAlignment="1">
      <alignment horizontal="center"/>
    </xf>
    <xf numFmtId="0" fontId="21" fillId="49" borderId="18" xfId="17" applyFont="1" applyFill="1" applyBorder="1"/>
    <xf numFmtId="0" fontId="0" fillId="49" borderId="19" xfId="0" applyFont="1" applyFill="1" applyBorder="1"/>
    <xf numFmtId="44" fontId="0" fillId="49" borderId="17" xfId="0" applyNumberFormat="1" applyFont="1" applyFill="1" applyBorder="1"/>
    <xf numFmtId="0" fontId="21" fillId="0" borderId="18" xfId="17" applyFont="1" applyBorder="1"/>
    <xf numFmtId="44" fontId="0" fillId="0" borderId="17" xfId="0" applyNumberFormat="1" applyFont="1" applyBorder="1"/>
    <xf numFmtId="0" fontId="21" fillId="0" borderId="14" xfId="17" applyFont="1" applyBorder="1"/>
    <xf numFmtId="0" fontId="0" fillId="0" borderId="0" xfId="0" applyAlignment="1">
      <alignment horizontal="center"/>
    </xf>
    <xf numFmtId="0" fontId="16" fillId="39" borderId="0" xfId="0" applyFont="1" applyFill="1" applyAlignment="1">
      <alignment horizontal="center" vertical="center" wrapText="1"/>
    </xf>
    <xf numFmtId="0" fontId="16" fillId="0" borderId="0" xfId="0" applyFont="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7" builtinId="3"/>
    <cellStyle name="Comma [0]" xfId="46" builtinId="6"/>
    <cellStyle name="Currency" xfId="1" builtinId="4"/>
    <cellStyle name="Currency 2" xfId="44" xr:uid="{00000000-0005-0000-0000-00001E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9000000}"/>
    <cellStyle name="Normal 2 2" xfId="45" xr:uid="{00000000-0005-0000-0000-00002A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8">
    <dxf>
      <font>
        <b val="0"/>
        <i val="0"/>
        <strike val="0"/>
        <condense val="0"/>
        <extend val="0"/>
        <outline val="0"/>
        <shadow val="0"/>
        <u val="none"/>
        <vertAlign val="baseline"/>
        <sz val="11"/>
        <color theme="1"/>
        <name val="Calibri"/>
        <scheme val="minor"/>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bgColor theme="2" tint="-0.2499465926084170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left style="thin">
          <color auto="1"/>
        </left>
        <right style="thin">
          <color auto="1"/>
        </right>
        <top style="thin">
          <color auto="1"/>
        </top>
        <bottom style="thin">
          <color auto="1"/>
        </bottom>
        <vertical style="thin">
          <color auto="1"/>
        </vertical>
        <horizontal style="thin">
          <color auto="1"/>
        </horizontal>
      </border>
    </dxf>
    <dxf>
      <font>
        <b/>
        <i val="0"/>
        <strike val="0"/>
        <color theme="0"/>
      </font>
      <fill>
        <patternFill>
          <bgColor theme="0" tint="-0.499984740745262"/>
        </patternFill>
      </fill>
      <border>
        <left style="medium">
          <color auto="1"/>
        </left>
        <right style="medium">
          <color auto="1"/>
        </right>
        <top style="medium">
          <color auto="1"/>
        </top>
        <bottom style="medium">
          <color auto="1"/>
        </bottom>
        <vertical style="thin">
          <color auto="1"/>
        </vertical>
        <horizontal style="thin">
          <color auto="1"/>
        </horizontal>
      </border>
    </dxf>
    <dxf>
      <border>
        <left style="medium">
          <color auto="1"/>
        </left>
        <right style="medium">
          <color auto="1"/>
        </right>
        <top style="medium">
          <color auto="1"/>
        </top>
        <bottom style="medium">
          <color auto="1"/>
        </bottom>
      </border>
    </dxf>
  </dxfs>
  <tableStyles count="1" defaultTableStyle="TableStyleMedium2" defaultPivotStyle="PivotStyleLight16">
    <tableStyle name="Table Style 1" pivot="0" count="4" xr9:uid="{00000000-0011-0000-FFFF-FFFF00000000}">
      <tableStyleElement type="wholeTable" dxfId="7"/>
      <tableStyleElement type="headerRow" dxfId="6"/>
      <tableStyleElement type="firstRowStripe" dxfId="5"/>
      <tableStyleElement type="secondRowStripe" dxfId="4"/>
    </tableStyle>
  </tableStyles>
  <colors>
    <mruColors>
      <color rgb="FF3399FF"/>
      <color rgb="FFFF6600"/>
      <color rgb="FFFF3300"/>
      <color rgb="FF00CC99"/>
      <color rgb="FFCC9900"/>
      <color rgb="FFFF33CC"/>
      <color rgb="FFFFCCCC"/>
      <color rgb="FFCCE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esarcik/AppData/Local/Microsoft/Windows/INetCache/Content.Outlook/E5HB35XM/MCSC%20MEDICARE%20PAYMENT%20ESTIMATO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CPT_Rates"/>
      <sheetName val="CenterLWI"/>
      <sheetName val="2016CMSPmtRate"/>
      <sheetName val="MCSC MEDICARE PAYMENT ESTIMATOR"/>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N1:O4026" totalsRowShown="0" dataDxfId="3">
  <autoFilter ref="N1:O4026" xr:uid="{00000000-0009-0000-0100-000004000000}"/>
  <tableColumns count="2">
    <tableColumn id="1" xr3:uid="{00000000-0010-0000-0000-000001000000}" name="Column1" dataDxfId="2"/>
    <tableColumn id="2" xr3:uid="{00000000-0010-0000-0000-000002000000}" name="Column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I2:K6587" totalsRowShown="0">
  <autoFilter ref="I2:K6587" xr:uid="{00000000-0009-0000-0100-000005000000}">
    <filterColumn colId="2">
      <filters>
        <filter val="11004"/>
        <filter val="11005"/>
        <filter val="11006"/>
        <filter val="11008"/>
        <filter val="11100"/>
        <filter val="11101"/>
        <filter val="11960"/>
        <filter val="11970"/>
        <filter val="11971"/>
        <filter val="20005"/>
        <filter val="20100"/>
        <filter val="20150"/>
        <filter val="20240"/>
        <filter val="20245"/>
        <filter val="20250"/>
        <filter val="20251"/>
        <filter val="20555"/>
        <filter val="20660"/>
        <filter val="20661"/>
        <filter val="20662"/>
        <filter val="20663"/>
        <filter val="20664"/>
        <filter val="20690"/>
        <filter val="20692"/>
        <filter val="20693"/>
        <filter val="20696"/>
        <filter val="20697"/>
        <filter val="20802"/>
        <filter val="20805"/>
        <filter val="20808"/>
        <filter val="20816"/>
        <filter val="20822"/>
        <filter val="20824"/>
        <filter val="20827"/>
        <filter val="20838"/>
        <filter val="20902"/>
        <filter val="20910"/>
        <filter val="20912"/>
        <filter val="20920"/>
        <filter val="20924"/>
        <filter val="20926"/>
        <filter val="20931"/>
        <filter val="20937"/>
        <filter val="20938"/>
        <filter val="20939"/>
        <filter val="20955"/>
        <filter val="20956"/>
        <filter val="20957"/>
        <filter val="20962"/>
        <filter val="20969"/>
        <filter val="20970"/>
        <filter val="20972"/>
        <filter val="20973"/>
        <filter val="20975"/>
        <filter val="20985"/>
        <filter val="21010"/>
        <filter val="21012"/>
        <filter val="21014"/>
        <filter val="21015"/>
        <filter val="21016"/>
        <filter val="21044"/>
        <filter val="21045"/>
        <filter val="21046"/>
        <filter val="21047"/>
        <filter val="21048"/>
        <filter val="21049"/>
        <filter val="21050"/>
        <filter val="21060"/>
        <filter val="21070"/>
        <filter val="21122"/>
        <filter val="21123"/>
        <filter val="21137"/>
        <filter val="21138"/>
        <filter val="21139"/>
        <filter val="21141"/>
        <filter val="21142"/>
        <filter val="21143"/>
        <filter val="21145"/>
        <filter val="21146"/>
        <filter val="21147"/>
        <filter val="21150"/>
        <filter val="21151"/>
        <filter val="21154"/>
        <filter val="21155"/>
        <filter val="21159"/>
        <filter val="21160"/>
        <filter val="21172"/>
        <filter val="21175"/>
        <filter val="21179"/>
        <filter val="21180"/>
        <filter val="21181"/>
        <filter val="21182"/>
        <filter val="21183"/>
        <filter val="21184"/>
        <filter val="21188"/>
        <filter val="21193"/>
        <filter val="21194"/>
        <filter val="21195"/>
        <filter val="21196"/>
        <filter val="21198"/>
        <filter val="21199"/>
        <filter val="21206"/>
        <filter val="21230"/>
        <filter val="21240"/>
        <filter val="21242"/>
        <filter val="21243"/>
        <filter val="21244"/>
        <filter val="21246"/>
        <filter val="21247"/>
        <filter val="21255"/>
        <filter val="21256"/>
        <filter val="21260"/>
        <filter val="21261"/>
        <filter val="21263"/>
        <filter val="21267"/>
        <filter val="21268"/>
        <filter val="21275"/>
        <filter val="21280"/>
        <filter val="21282"/>
        <filter val="21295"/>
        <filter val="21296"/>
        <filter val="21310"/>
        <filter val="21325"/>
        <filter val="21330"/>
        <filter val="21335"/>
        <filter val="21336"/>
        <filter val="21338"/>
        <filter val="21339"/>
        <filter val="21340"/>
        <filter val="21343"/>
        <filter val="21344"/>
        <filter val="21346"/>
        <filter val="21347"/>
        <filter val="21348"/>
        <filter val="21360"/>
        <filter val="21365"/>
        <filter val="21366"/>
        <filter val="21385"/>
        <filter val="21386"/>
        <filter val="21387"/>
        <filter val="21390"/>
        <filter val="21395"/>
        <filter val="21406"/>
        <filter val="21407"/>
        <filter val="21408"/>
        <filter val="21422"/>
        <filter val="21423"/>
        <filter val="21431"/>
        <filter val="21432"/>
        <filter val="21433"/>
        <filter val="21435"/>
        <filter val="21436"/>
        <filter val="21454"/>
        <filter val="21465"/>
        <filter val="21470"/>
        <filter val="21490"/>
        <filter val="21495"/>
        <filter val="21502"/>
        <filter val="21510"/>
        <filter val="21552"/>
        <filter val="21554"/>
        <filter val="21556"/>
        <filter val="21557"/>
        <filter val="21558"/>
        <filter val="21600"/>
        <filter val="21610"/>
        <filter val="21615"/>
        <filter val="21616"/>
        <filter val="21620"/>
        <filter val="21627"/>
        <filter val="21630"/>
        <filter val="21632"/>
        <filter val="21685"/>
        <filter val="21700"/>
        <filter val="21705"/>
        <filter val="21720"/>
        <filter val="21725"/>
        <filter val="21740"/>
        <filter val="21750"/>
        <filter val="21811"/>
        <filter val="21812"/>
        <filter val="21813"/>
        <filter val="21825"/>
        <filter val="21931"/>
        <filter val="21932"/>
        <filter val="21933"/>
        <filter val="21935"/>
        <filter val="21936"/>
        <filter val="22010"/>
        <filter val="22015"/>
        <filter val="22100"/>
        <filter val="22101"/>
        <filter val="22102"/>
        <filter val="22103"/>
        <filter val="22110"/>
        <filter val="22112"/>
        <filter val="22114"/>
        <filter val="22116"/>
        <filter val="22206"/>
        <filter val="22207"/>
        <filter val="22208"/>
        <filter val="22210"/>
        <filter val="22212"/>
        <filter val="22214"/>
        <filter val="22216"/>
        <filter val="22220"/>
        <filter val="22222"/>
        <filter val="22224"/>
        <filter val="22226"/>
        <filter val="22305"/>
        <filter val="22318"/>
        <filter val="22319"/>
        <filter val="22325"/>
        <filter val="22326"/>
        <filter val="22327"/>
        <filter val="22328"/>
        <filter val="22505"/>
        <filter val="22532"/>
        <filter val="22533"/>
        <filter val="22534"/>
        <filter val="22548"/>
        <filter val="22551"/>
        <filter val="22552"/>
        <filter val="22554"/>
        <filter val="22556"/>
        <filter val="22558"/>
        <filter val="22585"/>
        <filter val="22586"/>
        <filter val="22590"/>
        <filter val="22595"/>
        <filter val="22600"/>
        <filter val="22610"/>
        <filter val="22612"/>
        <filter val="22614"/>
        <filter val="22630"/>
        <filter val="22632"/>
        <filter val="22633"/>
        <filter val="22634"/>
        <filter val="22800"/>
        <filter val="22802"/>
        <filter val="22804"/>
        <filter val="22808"/>
        <filter val="22810"/>
        <filter val="22812"/>
        <filter val="22818"/>
        <filter val="22819"/>
        <filter val="22830"/>
        <filter val="22840"/>
        <filter val="22842"/>
        <filter val="22843"/>
        <filter val="22844"/>
        <filter val="22845"/>
        <filter val="22846"/>
        <filter val="22847"/>
        <filter val="22848"/>
        <filter val="22849"/>
        <filter val="22850"/>
        <filter val="22851"/>
        <filter val="22852"/>
        <filter val="22853"/>
        <filter val="22855"/>
        <filter val="22856"/>
        <filter val="22857"/>
        <filter val="22858"/>
        <filter val="22861"/>
        <filter val="22862"/>
        <filter val="22864"/>
        <filter val="22865"/>
        <filter val="22900"/>
        <filter val="22901"/>
        <filter val="22903"/>
        <filter val="22904"/>
        <filter val="22905"/>
        <filter val="23020"/>
        <filter val="23035"/>
        <filter val="23040"/>
        <filter val="23044"/>
        <filter val="23071"/>
        <filter val="23073"/>
        <filter val="23076"/>
        <filter val="23077"/>
        <filter val="23078"/>
        <filter val="23100"/>
        <filter val="23101"/>
        <filter val="23105"/>
        <filter val="23106"/>
        <filter val="23107"/>
        <filter val="23120"/>
        <filter val="23125"/>
        <filter val="23130"/>
        <filter val="23140"/>
        <filter val="23145"/>
        <filter val="23146"/>
        <filter val="23150"/>
        <filter val="23155"/>
        <filter val="23156"/>
        <filter val="23170"/>
        <filter val="23172"/>
        <filter val="23174"/>
        <filter val="23180"/>
        <filter val="23182"/>
        <filter val="23184"/>
        <filter val="23190"/>
        <filter val="23195"/>
        <filter val="23200"/>
        <filter val="23210"/>
        <filter val="23220"/>
        <filter val="23333"/>
        <filter val="23334"/>
        <filter val="23335"/>
        <filter val="23395"/>
        <filter val="23397"/>
        <filter val="23400"/>
        <filter val="23405"/>
        <filter val="23406"/>
        <filter val="23410"/>
        <filter val="23412"/>
        <filter val="23415"/>
        <filter val="23420"/>
        <filter val="23430"/>
        <filter val="23440"/>
        <filter val="23450"/>
        <filter val="23455"/>
        <filter val="23460"/>
        <filter val="23462"/>
        <filter val="23465"/>
        <filter val="23466"/>
        <filter val="23470"/>
        <filter val="23472"/>
        <filter val="23473"/>
        <filter val="23474"/>
        <filter val="23480"/>
        <filter val="23485"/>
        <filter val="23490"/>
        <filter val="23491"/>
        <filter val="23515"/>
        <filter val="23530"/>
        <filter val="23532"/>
        <filter val="23550"/>
        <filter val="23552"/>
        <filter val="23585"/>
        <filter val="23615"/>
        <filter val="23616"/>
        <filter val="23630"/>
        <filter val="23655"/>
        <filter val="23660"/>
        <filter val="23670"/>
        <filter val="23680"/>
        <filter val="23700"/>
        <filter val="23800"/>
        <filter val="23802"/>
        <filter val="23900"/>
        <filter val="23920"/>
        <filter val="23921"/>
        <filter val="23935"/>
        <filter val="24000"/>
        <filter val="24006"/>
        <filter val="24071"/>
        <filter val="24073"/>
        <filter val="24076"/>
        <filter val="24077"/>
        <filter val="24079"/>
        <filter val="24100"/>
        <filter val="24101"/>
        <filter val="24102"/>
        <filter val="24105"/>
        <filter val="24110"/>
        <filter val="24115"/>
        <filter val="24116"/>
        <filter val="24120"/>
        <filter val="24125"/>
        <filter val="24126"/>
        <filter val="24130"/>
        <filter val="24134"/>
        <filter val="24136"/>
        <filter val="24138"/>
        <filter val="24140"/>
        <filter val="24145"/>
        <filter val="24147"/>
        <filter val="24149"/>
        <filter val="24150"/>
        <filter val="24152"/>
        <filter val="24155"/>
        <filter val="24160"/>
        <filter val="24164"/>
        <filter val="24300"/>
        <filter val="24301"/>
        <filter val="24305"/>
        <filter val="24310"/>
        <filter val="24320"/>
        <filter val="24330"/>
        <filter val="24331"/>
        <filter val="24332"/>
        <filter val="24340"/>
        <filter val="24341"/>
        <filter val="24342"/>
        <filter val="24343"/>
        <filter val="24344"/>
        <filter val="24345"/>
        <filter val="24346"/>
        <filter val="24357"/>
        <filter val="24358"/>
        <filter val="24359"/>
        <filter val="24360"/>
        <filter val="24361"/>
        <filter val="24362"/>
        <filter val="24363"/>
        <filter val="24365"/>
        <filter val="24366"/>
        <filter val="24370"/>
        <filter val="24371"/>
        <filter val="24400"/>
        <filter val="24410"/>
        <filter val="24420"/>
        <filter val="24430"/>
        <filter val="24435"/>
        <filter val="24470"/>
        <filter val="24495"/>
        <filter val="24498"/>
        <filter val="24515"/>
        <filter val="24516"/>
        <filter val="24538"/>
        <filter val="24545"/>
        <filter val="24546"/>
        <filter val="24566"/>
        <filter val="24575"/>
        <filter val="24579"/>
        <filter val="24582"/>
        <filter val="24586"/>
        <filter val="24587"/>
        <filter val="24605"/>
        <filter val="24615"/>
        <filter val="24620"/>
        <filter val="24635"/>
        <filter val="24665"/>
        <filter val="24666"/>
        <filter val="24685"/>
        <filter val="24800"/>
        <filter val="24802"/>
        <filter val="24900"/>
        <filter val="24920"/>
        <filter val="24925"/>
        <filter val="24930"/>
        <filter val="24931"/>
        <filter val="24935"/>
        <filter val="25000"/>
        <filter val="25001"/>
        <filter val="25020"/>
        <filter val="25023"/>
        <filter val="25024"/>
        <filter val="25025"/>
        <filter val="25028"/>
        <filter val="25031"/>
        <filter val="25035"/>
        <filter val="25040"/>
        <filter val="25066"/>
        <filter val="25071"/>
        <filter val="25073"/>
        <filter val="25076"/>
        <filter val="25077"/>
        <filter val="25078"/>
        <filter val="25085"/>
        <filter val="25100"/>
        <filter val="25101"/>
        <filter val="25105"/>
        <filter val="25107"/>
        <filter val="25109"/>
        <filter val="25110"/>
        <filter val="25111"/>
        <filter val="25112"/>
        <filter val="25115"/>
        <filter val="25116"/>
        <filter val="25118"/>
        <filter val="25119"/>
        <filter val="25120"/>
        <filter val="25125"/>
        <filter val="25126"/>
        <filter val="25130"/>
        <filter val="25135"/>
        <filter val="25136"/>
        <filter val="25145"/>
        <filter val="25150"/>
        <filter val="25151"/>
        <filter val="25170"/>
        <filter val="25210"/>
        <filter val="25215"/>
        <filter val="25230"/>
        <filter val="25240"/>
        <filter val="25248"/>
        <filter val="25250"/>
        <filter val="25251"/>
        <filter val="25259"/>
        <filter val="25260"/>
        <filter val="25263"/>
        <filter val="25265"/>
        <filter val="25270"/>
        <filter val="25272"/>
        <filter val="25274"/>
        <filter val="25275"/>
        <filter val="25280"/>
        <filter val="25290"/>
        <filter val="25295"/>
        <filter val="25300"/>
        <filter val="25301"/>
        <filter val="25310"/>
        <filter val="25312"/>
        <filter val="25315"/>
        <filter val="25316"/>
        <filter val="25320"/>
        <filter val="25332"/>
        <filter val="25335"/>
        <filter val="25337"/>
        <filter val="25350"/>
        <filter val="25355"/>
        <filter val="25360"/>
        <filter val="25365"/>
        <filter val="25370"/>
        <filter val="25375"/>
        <filter val="25390"/>
        <filter val="25391"/>
        <filter val="25392"/>
        <filter val="25393"/>
        <filter val="25394"/>
        <filter val="25400"/>
        <filter val="25405"/>
        <filter val="25415"/>
        <filter val="25420"/>
        <filter val="25425"/>
        <filter val="25426"/>
        <filter val="25430"/>
        <filter val="25431"/>
        <filter val="25440"/>
        <filter val="25441"/>
        <filter val="25442"/>
        <filter val="25443"/>
        <filter val="25444"/>
        <filter val="25445"/>
        <filter val="25446"/>
        <filter val="25447"/>
        <filter val="25449"/>
        <filter val="25450"/>
        <filter val="25455"/>
        <filter val="25490"/>
        <filter val="25491"/>
        <filter val="25492"/>
        <filter val="25515"/>
        <filter val="25525"/>
        <filter val="25526"/>
        <filter val="25545"/>
        <filter val="25574"/>
        <filter val="25575"/>
        <filter val="25606"/>
        <filter val="25607"/>
        <filter val="25608"/>
        <filter val="25609"/>
        <filter val="25628"/>
        <filter val="25645"/>
        <filter val="25651"/>
        <filter val="25652"/>
        <filter val="25660"/>
        <filter val="25670"/>
        <filter val="25671"/>
        <filter val="25676"/>
        <filter val="25680"/>
        <filter val="25685"/>
        <filter val="25690"/>
        <filter val="25695"/>
        <filter val="25800"/>
        <filter val="25805"/>
        <filter val="25810"/>
        <filter val="25820"/>
        <filter val="25825"/>
        <filter val="25830"/>
        <filter val="25900"/>
        <filter val="25905"/>
        <filter val="25907"/>
        <filter val="25909"/>
        <filter val="25915"/>
        <filter val="25920"/>
        <filter val="25922"/>
        <filter val="25924"/>
        <filter val="25927"/>
        <filter val="25929"/>
        <filter val="25931"/>
        <filter val="26020"/>
        <filter val="26025"/>
        <filter val="26030"/>
        <filter val="26034"/>
        <filter val="26035"/>
        <filter val="26037"/>
        <filter val="26040"/>
        <filter val="26045"/>
        <filter val="26060"/>
        <filter val="26070"/>
        <filter val="26075"/>
        <filter val="26080"/>
        <filter val="26100"/>
        <filter val="26105"/>
        <filter val="26110"/>
        <filter val="26111"/>
        <filter val="26113"/>
        <filter val="26116"/>
        <filter val="26117"/>
        <filter val="26118"/>
        <filter val="26121"/>
        <filter val="26123"/>
        <filter val="26125"/>
        <filter val="26130"/>
        <filter val="26135"/>
        <filter val="26140"/>
        <filter val="26145"/>
        <filter val="26170"/>
        <filter val="26180"/>
        <filter val="26185"/>
        <filter val="26200"/>
        <filter val="26205"/>
        <filter val="26210"/>
        <filter val="26215"/>
        <filter val="26230"/>
        <filter val="26235"/>
        <filter val="26236"/>
        <filter val="26250"/>
        <filter val="26260"/>
        <filter val="26262"/>
        <filter val="26320"/>
        <filter val="26340"/>
        <filter val="26350"/>
        <filter val="26352"/>
        <filter val="26356"/>
        <filter val="26357"/>
        <filter val="26358"/>
        <filter val="26370"/>
        <filter val="26372"/>
        <filter val="26373"/>
        <filter val="26390"/>
        <filter val="26392"/>
        <filter val="26410"/>
        <filter val="26412"/>
        <filter val="26415"/>
        <filter val="26416"/>
        <filter val="26418"/>
        <filter val="26420"/>
        <filter val="26426"/>
        <filter val="26428"/>
        <filter val="26432"/>
        <filter val="26433"/>
        <filter val="26434"/>
        <filter val="26437"/>
        <filter val="26440"/>
        <filter val="26442"/>
        <filter val="26445"/>
        <filter val="26449"/>
        <filter val="26450"/>
        <filter val="26455"/>
        <filter val="26460"/>
        <filter val="26471"/>
        <filter val="26474"/>
        <filter val="26476"/>
        <filter val="26477"/>
        <filter val="26478"/>
        <filter val="26479"/>
        <filter val="26480"/>
        <filter val="26483"/>
        <filter val="26485"/>
        <filter val="26489"/>
        <filter val="26490"/>
        <filter val="26492"/>
        <filter val="26494"/>
        <filter val="26496"/>
        <filter val="26497"/>
        <filter val="26498"/>
        <filter val="26499"/>
        <filter val="26500"/>
        <filter val="26502"/>
        <filter val="26508"/>
        <filter val="26510"/>
        <filter val="26516"/>
        <filter val="26517"/>
        <filter val="26518"/>
        <filter val="26520"/>
        <filter val="26525"/>
        <filter val="26530"/>
        <filter val="26531"/>
        <filter val="26535"/>
        <filter val="26536"/>
        <filter val="26540"/>
        <filter val="26541"/>
        <filter val="26542"/>
        <filter val="26545"/>
        <filter val="26546"/>
        <filter val="26548"/>
        <filter val="26550"/>
        <filter val="26551"/>
        <filter val="26553"/>
        <filter val="26554"/>
        <filter val="26555"/>
        <filter val="26556"/>
        <filter val="26560"/>
        <filter val="26561"/>
        <filter val="26562"/>
        <filter val="26565"/>
        <filter val="26567"/>
        <filter val="26568"/>
        <filter val="26580"/>
        <filter val="26587"/>
        <filter val="26590"/>
        <filter val="26591"/>
        <filter val="26593"/>
        <filter val="26596"/>
        <filter val="26607"/>
        <filter val="26608"/>
        <filter val="26615"/>
        <filter val="26650"/>
        <filter val="26665"/>
        <filter val="26676"/>
        <filter val="26685"/>
        <filter val="26686"/>
        <filter val="26706"/>
        <filter val="26715"/>
        <filter val="26727"/>
        <filter val="26735"/>
        <filter val="26746"/>
        <filter val="26756"/>
        <filter val="26765"/>
        <filter val="26776"/>
        <filter val="26785"/>
        <filter val="26820"/>
        <filter val="26841"/>
        <filter val="26842"/>
        <filter val="26843"/>
        <filter val="26844"/>
        <filter val="26850"/>
        <filter val="26852"/>
        <filter val="26860"/>
        <filter val="26861"/>
        <filter val="26862"/>
        <filter val="26863"/>
        <filter val="26910"/>
        <filter val="26951"/>
        <filter val="26952"/>
        <filter val="26990"/>
        <filter val="26992"/>
        <filter val="27000"/>
        <filter val="27001"/>
        <filter val="27003"/>
        <filter val="27005"/>
        <filter val="27006"/>
        <filter val="27025"/>
        <filter val="27027"/>
        <filter val="27030"/>
        <filter val="27033"/>
        <filter val="27035"/>
        <filter val="27036"/>
        <filter val="27041"/>
        <filter val="27043"/>
        <filter val="27045"/>
        <filter val="27048"/>
        <filter val="27049"/>
        <filter val="27050"/>
        <filter val="27052"/>
        <filter val="27054"/>
        <filter val="27057"/>
        <filter val="27059"/>
        <filter val="27060"/>
        <filter val="27062"/>
        <filter val="27065"/>
        <filter val="27066"/>
        <filter val="27067"/>
        <filter val="27070"/>
        <filter val="27071"/>
        <filter val="27075"/>
        <filter val="27076"/>
        <filter val="27077"/>
        <filter val="27078"/>
        <filter val="27080"/>
        <filter val="27087"/>
        <filter val="27090"/>
        <filter val="27091"/>
        <filter val="27097"/>
        <filter val="27098"/>
        <filter val="27100"/>
        <filter val="27105"/>
        <filter val="27110"/>
        <filter val="27111"/>
        <filter val="27120"/>
        <filter val="27122"/>
        <filter val="27125"/>
        <filter val="27130"/>
        <filter val="27132"/>
        <filter val="27134"/>
        <filter val="27137"/>
        <filter val="27138"/>
        <filter val="27140"/>
        <filter val="27146"/>
        <filter val="27147"/>
        <filter val="27151"/>
        <filter val="27156"/>
        <filter val="27158"/>
        <filter val="27161"/>
        <filter val="27165"/>
        <filter val="27170"/>
        <filter val="27175"/>
        <filter val="27176"/>
        <filter val="27177"/>
        <filter val="27178"/>
        <filter val="27179"/>
        <filter val="27181"/>
        <filter val="27185"/>
        <filter val="27187"/>
        <filter val="27193"/>
        <filter val="27194"/>
        <filter val="27202"/>
        <filter val="27222"/>
        <filter val="27226"/>
        <filter val="27227"/>
        <filter val="27228"/>
        <filter val="27232"/>
        <filter val="27235"/>
        <filter val="27236"/>
        <filter val="27238"/>
        <filter val="27240"/>
        <filter val="27244"/>
        <filter val="27245"/>
        <filter val="27248"/>
        <filter val="27250"/>
        <filter val="27252"/>
        <filter val="27253"/>
        <filter val="27254"/>
        <filter val="27257"/>
        <filter val="27258"/>
        <filter val="27259"/>
        <filter val="27265"/>
        <filter val="27266"/>
        <filter val="27267"/>
        <filter val="27268"/>
        <filter val="27269"/>
        <filter val="27275"/>
        <filter val="27279"/>
        <filter val="27280"/>
        <filter val="27282"/>
        <filter val="27284"/>
        <filter val="27286"/>
        <filter val="27290"/>
        <filter val="27295"/>
        <filter val="27303"/>
        <filter val="27305"/>
        <filter val="27306"/>
        <filter val="27307"/>
        <filter val="27310"/>
        <filter val="27324"/>
        <filter val="27325"/>
        <filter val="27326"/>
        <filter val="27328"/>
        <filter val="27329"/>
        <filter val="27330"/>
        <filter val="27331"/>
        <filter val="27332"/>
        <filter val="27333"/>
        <filter val="27334"/>
        <filter val="27335"/>
        <filter val="27337"/>
        <filter val="27339"/>
        <filter val="27340"/>
        <filter val="27345"/>
        <filter val="27347"/>
        <filter val="27350"/>
        <filter val="27355"/>
        <filter val="27356"/>
        <filter val="27357"/>
        <filter val="27358"/>
        <filter val="27360"/>
        <filter val="27364"/>
        <filter val="27365"/>
        <filter val="27370"/>
        <filter val="27380"/>
        <filter val="27381"/>
        <filter val="27385"/>
        <filter val="27386"/>
        <filter val="27390"/>
        <filter val="27391"/>
        <filter val="27392"/>
        <filter val="27393"/>
        <filter val="27394"/>
        <filter val="27395"/>
        <filter val="27396"/>
        <filter val="27397"/>
        <filter val="27400"/>
        <filter val="27403"/>
        <filter val="27405"/>
        <filter val="27407"/>
        <filter val="27409"/>
        <filter val="27412"/>
        <filter val="27415"/>
        <filter val="27416"/>
        <filter val="27418"/>
        <filter val="27420"/>
        <filter val="27422"/>
        <filter val="27424"/>
        <filter val="27425"/>
        <filter val="27427"/>
        <filter val="27428"/>
        <filter val="27429"/>
        <filter val="27430"/>
        <filter val="27435"/>
        <filter val="27437"/>
        <filter val="27438"/>
        <filter val="27440"/>
        <filter val="27441"/>
        <filter val="27442"/>
        <filter val="27443"/>
        <filter val="27445"/>
        <filter val="27446"/>
        <filter val="27447"/>
        <filter val="27448"/>
        <filter val="27450"/>
        <filter val="27454"/>
        <filter val="27455"/>
        <filter val="27457"/>
        <filter val="27465"/>
        <filter val="27466"/>
        <filter val="27468"/>
        <filter val="27470"/>
        <filter val="27472"/>
        <filter val="27475"/>
        <filter val="27477"/>
        <filter val="27479"/>
        <filter val="27485"/>
        <filter val="27486"/>
        <filter val="27487"/>
        <filter val="27488"/>
        <filter val="27495"/>
        <filter val="27496"/>
        <filter val="27497"/>
        <filter val="27498"/>
        <filter val="27499"/>
        <filter val="27502"/>
        <filter val="27503"/>
        <filter val="27506"/>
        <filter val="27507"/>
        <filter val="27509"/>
        <filter val="27510"/>
        <filter val="27511"/>
        <filter val="27513"/>
        <filter val="27514"/>
        <filter val="27517"/>
        <filter val="27519"/>
        <filter val="27524"/>
        <filter val="27535"/>
        <filter val="27536"/>
        <filter val="27540"/>
        <filter val="27552"/>
        <filter val="27556"/>
        <filter val="27557"/>
        <filter val="27558"/>
        <filter val="27562"/>
        <filter val="27566"/>
        <filter val="27570"/>
        <filter val="27580"/>
        <filter val="27590"/>
        <filter val="27591"/>
        <filter val="27592"/>
        <filter val="27594"/>
        <filter val="27596"/>
        <filter val="27598"/>
        <filter val="27600"/>
        <filter val="27601"/>
        <filter val="27602"/>
        <filter val="27606"/>
        <filter val="27607"/>
        <filter val="27610"/>
        <filter val="27612"/>
        <filter val="27615"/>
        <filter val="27616"/>
        <filter val="27619"/>
        <filter val="27620"/>
        <filter val="27625"/>
        <filter val="27626"/>
        <filter val="27632"/>
        <filter val="27634"/>
        <filter val="27635"/>
        <filter val="27637"/>
        <filter val="27638"/>
        <filter val="27640"/>
        <filter val="27641"/>
        <filter val="27645"/>
        <filter val="27646"/>
        <filter val="27647"/>
        <filter val="27650"/>
        <filter val="27652"/>
        <filter val="27654"/>
        <filter val="27658"/>
        <filter val="27659"/>
        <filter val="27664"/>
        <filter val="27665"/>
        <filter val="27675"/>
        <filter val="27676"/>
        <filter val="27680"/>
        <filter val="27681"/>
        <filter val="27686"/>
        <filter val="27687"/>
        <filter val="27690"/>
        <filter val="27691"/>
        <filter val="27692"/>
        <filter val="27695"/>
        <filter val="27696"/>
        <filter val="27698"/>
        <filter val="27700"/>
        <filter val="27702"/>
        <filter val="27703"/>
        <filter val="27704"/>
        <filter val="27705"/>
        <filter val="27707"/>
        <filter val="27709"/>
        <filter val="27712"/>
        <filter val="27715"/>
        <filter val="27720"/>
        <filter val="27722"/>
        <filter val="27724"/>
        <filter val="27725"/>
        <filter val="27726"/>
        <filter val="27727"/>
        <filter val="27730"/>
        <filter val="27732"/>
        <filter val="27734"/>
        <filter val="27740"/>
        <filter val="27742"/>
        <filter val="27745"/>
        <filter val="27756"/>
        <filter val="27758"/>
        <filter val="27759"/>
        <filter val="27766"/>
        <filter val="27768"/>
        <filter val="27769"/>
        <filter val="27784"/>
        <filter val="27792"/>
        <filter val="27814"/>
        <filter val="27822"/>
        <filter val="27823"/>
        <filter val="27826"/>
        <filter val="27827"/>
        <filter val="27828"/>
        <filter val="27829"/>
        <filter val="27831"/>
        <filter val="27832"/>
        <filter val="27840"/>
        <filter val="27842"/>
        <filter val="27846"/>
        <filter val="27848"/>
        <filter val="27860"/>
        <filter val="27870"/>
        <filter val="27871"/>
        <filter val="27880"/>
        <filter val="27881"/>
        <filter val="27882"/>
        <filter val="27884"/>
        <filter val="27886"/>
        <filter val="27888"/>
        <filter val="27889"/>
        <filter val="27892"/>
        <filter val="27893"/>
        <filter val="27894"/>
        <filter val="28005"/>
        <filter val="28041"/>
        <filter val="28046"/>
        <filter val="28047"/>
        <filter val="28055"/>
        <filter val="28102"/>
        <filter val="28103"/>
        <filter val="28106"/>
        <filter val="28130"/>
        <filter val="28171"/>
        <filter val="28173"/>
        <filter val="28175"/>
        <filter val="28290"/>
        <filter val="28293"/>
        <filter val="28294"/>
        <filter val="28300"/>
        <filter val="28302"/>
        <filter val="28305"/>
        <filter val="28309"/>
        <filter val="28320"/>
        <filter val="28360"/>
        <filter val="28406"/>
        <filter val="28415"/>
        <filter val="28420"/>
        <filter val="28436"/>
        <filter val="28445"/>
        <filter val="28446"/>
        <filter val="28456"/>
        <filter val="28465"/>
        <filter val="28476"/>
        <filter val="28485"/>
        <filter val="28576"/>
        <filter val="28606"/>
        <filter val="28615"/>
        <filter val="28666"/>
        <filter val="28705"/>
        <filter val="28715"/>
        <filter val="28725"/>
        <filter val="28730"/>
        <filter val="28735"/>
        <filter val="28737"/>
        <filter val="28800"/>
        <filter val="28805"/>
        <filter val="28810"/>
        <filter val="29800"/>
        <filter val="29804"/>
        <filter val="29805"/>
        <filter val="29806"/>
        <filter val="29807"/>
        <filter val="29819"/>
        <filter val="29820"/>
        <filter val="29821"/>
        <filter val="29822"/>
        <filter val="29823"/>
        <filter val="29824"/>
        <filter val="29825"/>
        <filter val="29826"/>
        <filter val="29827"/>
        <filter val="29828"/>
        <filter val="29830"/>
        <filter val="29834"/>
        <filter val="29835"/>
        <filter val="29836"/>
        <filter val="29837"/>
        <filter val="29838"/>
        <filter val="29840"/>
        <filter val="29843"/>
        <filter val="29844"/>
        <filter val="29845"/>
        <filter val="29846"/>
        <filter val="29847"/>
        <filter val="29848"/>
        <filter val="29850"/>
        <filter val="29851"/>
        <filter val="29855"/>
        <filter val="29856"/>
        <filter val="29860"/>
        <filter val="29861"/>
        <filter val="29862"/>
        <filter val="29863"/>
        <filter val="29866"/>
        <filter val="29867"/>
        <filter val="29868"/>
        <filter val="29871"/>
        <filter val="29873"/>
        <filter val="29874"/>
        <filter val="29875"/>
        <filter val="29876"/>
        <filter val="29877"/>
        <filter val="29879"/>
        <filter val="29880"/>
        <filter val="29881"/>
        <filter val="29882"/>
        <filter val="29883"/>
        <filter val="29884"/>
        <filter val="29885"/>
        <filter val="29886"/>
        <filter val="29887"/>
        <filter val="29888"/>
        <filter val="29889"/>
        <filter val="29891"/>
        <filter val="29892"/>
        <filter val="29894"/>
        <filter val="29895"/>
        <filter val="29897"/>
        <filter val="29898"/>
        <filter val="29899"/>
        <filter val="29900"/>
        <filter val="29901"/>
        <filter val="29902"/>
        <filter val="29904"/>
        <filter val="29905"/>
        <filter val="29906"/>
        <filter val="29907"/>
        <filter val="29914"/>
        <filter val="29915"/>
        <filter val="29916"/>
        <filter val="60200"/>
        <filter val="60210"/>
        <filter val="60212"/>
        <filter val="60220"/>
        <filter val="60225"/>
        <filter val="60240"/>
        <filter val="60252"/>
        <filter val="60254"/>
        <filter val="60260"/>
        <filter val="60270"/>
        <filter val="60271"/>
        <filter val="60280"/>
        <filter val="60281"/>
        <filter val="60500"/>
        <filter val="60502"/>
        <filter val="60505"/>
        <filter val="60512"/>
        <filter val="60520"/>
        <filter val="60521"/>
        <filter val="60522"/>
        <filter val="60540"/>
        <filter val="60545"/>
        <filter val="60600"/>
        <filter val="60605"/>
        <filter val="60650"/>
        <filter val="61000"/>
        <filter val="61001"/>
        <filter val="61020"/>
        <filter val="61026"/>
        <filter val="61050"/>
        <filter val="61055"/>
        <filter val="61070"/>
        <filter val="61105"/>
        <filter val="61107"/>
        <filter val="61108"/>
        <filter val="61120"/>
        <filter val="61140"/>
        <filter val="61150"/>
        <filter val="61151"/>
        <filter val="61154"/>
        <filter val="61156"/>
        <filter val="61210"/>
        <filter val="61215"/>
        <filter val="61250"/>
        <filter val="61253"/>
        <filter val="61304"/>
        <filter val="61305"/>
        <filter val="61312"/>
        <filter val="61313"/>
        <filter val="61314"/>
        <filter val="61315"/>
        <filter val="61316"/>
        <filter val="61320"/>
        <filter val="61321"/>
        <filter val="61322"/>
        <filter val="61323"/>
        <filter val="61330"/>
        <filter val="61332"/>
        <filter val="61333"/>
        <filter val="61340"/>
        <filter val="61343"/>
        <filter val="61345"/>
        <filter val="61450"/>
        <filter val="61458"/>
        <filter val="61460"/>
        <filter val="61480"/>
        <filter val="61500"/>
        <filter val="61501"/>
        <filter val="61510"/>
        <filter val="61512"/>
        <filter val="61514"/>
        <filter val="61516"/>
        <filter val="61517"/>
        <filter val="61518"/>
        <filter val="61519"/>
        <filter val="61520"/>
        <filter val="61521"/>
        <filter val="61522"/>
        <filter val="61524"/>
        <filter val="61526"/>
        <filter val="61530"/>
        <filter val="61531"/>
        <filter val="61533"/>
        <filter val="61534"/>
        <filter val="61535"/>
        <filter val="61536"/>
        <filter val="61537"/>
        <filter val="61538"/>
        <filter val="61539"/>
        <filter val="61540"/>
        <filter val="61541"/>
        <filter val="61543"/>
        <filter val="61544"/>
        <filter val="61545"/>
        <filter val="61546"/>
        <filter val="61548"/>
        <filter val="61550"/>
        <filter val="61552"/>
        <filter val="61556"/>
        <filter val="61557"/>
        <filter val="61558"/>
        <filter val="61559"/>
        <filter val="61563"/>
        <filter val="61564"/>
        <filter val="61566"/>
        <filter val="61567"/>
        <filter val="61570"/>
        <filter val="61571"/>
        <filter val="61575"/>
        <filter val="61576"/>
        <filter val="61580"/>
        <filter val="61581"/>
        <filter val="61582"/>
        <filter val="61583"/>
        <filter val="61584"/>
        <filter val="61585"/>
        <filter val="61586"/>
        <filter val="61590"/>
        <filter val="61591"/>
        <filter val="61592"/>
        <filter val="61595"/>
        <filter val="61596"/>
        <filter val="61597"/>
        <filter val="61598"/>
        <filter val="61600"/>
        <filter val="61601"/>
        <filter val="61605"/>
        <filter val="61606"/>
        <filter val="61607"/>
        <filter val="61608"/>
        <filter val="61610"/>
        <filter val="61611"/>
        <filter val="61612"/>
        <filter val="61613"/>
        <filter val="61615"/>
        <filter val="61616"/>
        <filter val="61618"/>
        <filter val="61619"/>
        <filter val="61623"/>
        <filter val="61624"/>
        <filter val="61626"/>
        <filter val="61630"/>
        <filter val="61635"/>
        <filter val="61645"/>
        <filter val="61650"/>
        <filter val="61651"/>
        <filter val="61680"/>
        <filter val="61682"/>
        <filter val="61684"/>
        <filter val="61686"/>
        <filter val="61690"/>
        <filter val="61692"/>
        <filter val="61697"/>
        <filter val="61698"/>
        <filter val="61700"/>
        <filter val="61702"/>
        <filter val="61703"/>
        <filter val="61705"/>
        <filter val="61708"/>
        <filter val="61710"/>
        <filter val="61711"/>
        <filter val="61720"/>
        <filter val="61735"/>
        <filter val="61750"/>
        <filter val="61751"/>
        <filter val="61760"/>
        <filter val="61770"/>
        <filter val="61781"/>
        <filter val="61782"/>
        <filter val="61783"/>
        <filter val="61790"/>
        <filter val="61791"/>
        <filter val="61796"/>
        <filter val="61797"/>
        <filter val="61798"/>
        <filter val="61799"/>
        <filter val="61800"/>
        <filter val="61850"/>
        <filter val="61860"/>
        <filter val="61863"/>
        <filter val="61864"/>
        <filter val="61867"/>
        <filter val="61868"/>
        <filter val="61870"/>
        <filter val="61880"/>
        <filter val="61885"/>
        <filter val="61886"/>
        <filter val="61888"/>
        <filter val="62000"/>
        <filter val="62005"/>
        <filter val="62010"/>
        <filter val="62100"/>
        <filter val="62115"/>
        <filter val="62117"/>
        <filter val="62120"/>
        <filter val="62121"/>
        <filter val="62140"/>
        <filter val="62141"/>
        <filter val="62142"/>
        <filter val="62143"/>
        <filter val="62145"/>
        <filter val="62146"/>
        <filter val="62147"/>
        <filter val="62148"/>
        <filter val="62160"/>
        <filter val="62161"/>
        <filter val="62162"/>
        <filter val="62163"/>
        <filter val="62164"/>
        <filter val="62165"/>
        <filter val="62180"/>
        <filter val="62190"/>
        <filter val="62192"/>
        <filter val="62194"/>
        <filter val="62200"/>
        <filter val="62201"/>
        <filter val="62220"/>
        <filter val="62223"/>
        <filter val="62225"/>
        <filter val="62230"/>
        <filter val="62252"/>
        <filter val="62256"/>
        <filter val="62258"/>
        <filter val="62268"/>
        <filter val="62269"/>
        <filter val="62287"/>
        <filter val="62292"/>
        <filter val="62294"/>
        <filter val="62310"/>
        <filter val="62311"/>
        <filter val="62318"/>
        <filter val="62319"/>
        <filter val="62350"/>
        <filter val="62351"/>
        <filter val="62355"/>
        <filter val="62360"/>
        <filter val="62361"/>
        <filter val="62362"/>
        <filter val="62365"/>
        <filter val="63001"/>
        <filter val="63003"/>
        <filter val="63005"/>
        <filter val="63011"/>
        <filter val="63012"/>
        <filter val="63015"/>
        <filter val="63016"/>
        <filter val="63017"/>
        <filter val="63020"/>
        <filter val="63030"/>
        <filter val="63035"/>
        <filter val="63040"/>
        <filter val="63042"/>
        <filter val="63045"/>
        <filter val="63046"/>
        <filter val="63047"/>
        <filter val="63048"/>
        <filter val="63050"/>
        <filter val="63051"/>
        <filter val="63055"/>
        <filter val="63056"/>
        <filter val="63057"/>
        <filter val="63064"/>
        <filter val="63066"/>
        <filter val="63075"/>
        <filter val="63076"/>
        <filter val="63077"/>
        <filter val="63078"/>
        <filter val="63081"/>
        <filter val="63082"/>
        <filter val="63085"/>
        <filter val="63086"/>
        <filter val="63087"/>
        <filter val="63088"/>
        <filter val="63090"/>
        <filter val="63091"/>
        <filter val="63101"/>
        <filter val="63102"/>
        <filter val="63103"/>
        <filter val="63170"/>
        <filter val="63172"/>
        <filter val="63173"/>
        <filter val="63180"/>
        <filter val="63182"/>
        <filter val="63185"/>
        <filter val="63190"/>
        <filter val="63191"/>
        <filter val="63194"/>
        <filter val="63195"/>
        <filter val="63196"/>
        <filter val="63197"/>
        <filter val="63198"/>
        <filter val="63199"/>
        <filter val="63200"/>
        <filter val="63250"/>
        <filter val="63251"/>
        <filter val="63252"/>
        <filter val="63265"/>
        <filter val="63266"/>
        <filter val="63267"/>
        <filter val="63268"/>
        <filter val="63270"/>
        <filter val="63271"/>
        <filter val="63272"/>
        <filter val="63273"/>
        <filter val="63275"/>
        <filter val="63276"/>
        <filter val="63277"/>
        <filter val="63278"/>
        <filter val="63280"/>
        <filter val="63281"/>
        <filter val="63282"/>
        <filter val="63283"/>
        <filter val="63285"/>
        <filter val="63286"/>
        <filter val="63287"/>
        <filter val="63290"/>
        <filter val="63295"/>
        <filter val="63300"/>
        <filter val="63301"/>
        <filter val="63302"/>
        <filter val="63303"/>
        <filter val="63304"/>
        <filter val="63305"/>
        <filter val="63306"/>
        <filter val="63307"/>
        <filter val="63308"/>
        <filter val="63600"/>
        <filter val="63610"/>
        <filter val="63615"/>
        <filter val="63620"/>
        <filter val="63621"/>
        <filter val="63655"/>
        <filter val="63662"/>
        <filter val="63664"/>
        <filter val="63685"/>
        <filter val="63688"/>
        <filter val="63700"/>
        <filter val="63702"/>
        <filter val="63704"/>
        <filter val="63706"/>
        <filter val="63707"/>
        <filter val="63709"/>
        <filter val="63710"/>
        <filter val="63740"/>
        <filter val="63741"/>
        <filter val="63744"/>
        <filter val="63746"/>
        <filter val="64402"/>
        <filter val="64410"/>
        <filter val="64413"/>
        <filter val="64416"/>
        <filter val="64446"/>
        <filter val="64448"/>
        <filter val="64449"/>
        <filter val="64508"/>
        <filter val="64550"/>
        <filter val="64568"/>
        <filter val="64569"/>
        <filter val="64570"/>
        <filter val="64575"/>
        <filter val="64580"/>
        <filter val="64581"/>
        <filter val="64702"/>
        <filter val="64704"/>
        <filter val="64708"/>
        <filter val="64712"/>
        <filter val="64713"/>
        <filter val="64714"/>
        <filter val="64716"/>
        <filter val="64718"/>
        <filter val="64719"/>
        <filter val="64722"/>
        <filter val="64726"/>
        <filter val="64727"/>
        <filter val="64732"/>
        <filter val="64734"/>
        <filter val="64736"/>
        <filter val="64738"/>
        <filter val="64740"/>
        <filter val="64742"/>
        <filter val="64744"/>
        <filter val="64746"/>
        <filter val="64755"/>
        <filter val="64760"/>
        <filter val="64763"/>
        <filter val="64766"/>
        <filter val="64771"/>
        <filter val="64772"/>
        <filter val="64774"/>
        <filter val="64776"/>
        <filter val="64778"/>
        <filter val="64782"/>
        <filter val="64783"/>
        <filter val="64784"/>
        <filter val="64786"/>
        <filter val="64787"/>
        <filter val="64788"/>
        <filter val="64790"/>
        <filter val="64792"/>
        <filter val="64795"/>
        <filter val="64802"/>
        <filter val="64804"/>
        <filter val="64809"/>
        <filter val="64818"/>
        <filter val="64820"/>
        <filter val="64821"/>
        <filter val="64822"/>
        <filter val="64823"/>
        <filter val="64831"/>
        <filter val="64832"/>
        <filter val="64834"/>
        <filter val="64835"/>
        <filter val="64836"/>
        <filter val="64837"/>
        <filter val="64840"/>
        <filter val="64856"/>
        <filter val="64857"/>
        <filter val="64858"/>
        <filter val="64859"/>
        <filter val="64861"/>
        <filter val="64862"/>
        <filter val="64864"/>
        <filter val="64865"/>
        <filter val="64866"/>
        <filter val="64868"/>
        <filter val="64872"/>
        <filter val="64874"/>
        <filter val="64876"/>
        <filter val="64885"/>
        <filter val="64886"/>
        <filter val="64890"/>
        <filter val="64891"/>
        <filter val="64892"/>
        <filter val="64893"/>
        <filter val="64895"/>
        <filter val="64896"/>
        <filter val="64897"/>
        <filter val="64898"/>
        <filter val="64901"/>
        <filter val="64902"/>
        <filter val="64905"/>
        <filter val="64907"/>
        <filter val="64910"/>
        <filter val="64911"/>
        <filter val="65091"/>
        <filter val="65093"/>
        <filter val="65101"/>
        <filter val="65103"/>
        <filter val="65105"/>
        <filter val="65110"/>
        <filter val="65112"/>
        <filter val="65114"/>
        <filter val="65130"/>
        <filter val="65135"/>
        <filter val="65140"/>
        <filter val="65150"/>
        <filter val="65155"/>
        <filter val="65175"/>
        <filter val="65205"/>
        <filter val="65235"/>
        <filter val="65260"/>
        <filter val="65265"/>
        <filter val="65273"/>
        <filter val="65280"/>
        <filter val="65285"/>
        <filter val="65290"/>
        <filter val="65710"/>
        <filter val="65730"/>
        <filter val="65750"/>
        <filter val="65755"/>
        <filter val="65756"/>
        <filter val="65770"/>
        <filter val="65775"/>
        <filter val="65780"/>
        <filter val="65781"/>
        <filter val="65782"/>
        <filter val="65810"/>
        <filter val="65820"/>
        <filter val="65850"/>
        <filter val="65865"/>
        <filter val="65870"/>
        <filter val="65875"/>
        <filter val="65880"/>
        <filter val="65900"/>
        <filter val="65920"/>
        <filter val="65930"/>
        <filter val="66150"/>
        <filter val="66155"/>
        <filter val="66160"/>
        <filter val="66170"/>
        <filter val="66172"/>
        <filter val="66174"/>
        <filter val="66175"/>
        <filter val="66179"/>
        <filter val="66180"/>
        <filter val="66183"/>
        <filter val="66184"/>
        <filter val="66185"/>
        <filter val="66220"/>
        <filter val="66225"/>
        <filter val="66500"/>
        <filter val="66505"/>
        <filter val="66600"/>
        <filter val="66605"/>
        <filter val="66625"/>
        <filter val="66630"/>
        <filter val="66635"/>
        <filter val="66680"/>
        <filter val="66682"/>
        <filter val="66711"/>
        <filter val="66820"/>
        <filter val="66825"/>
        <filter val="66830"/>
        <filter val="66840"/>
        <filter val="66850"/>
        <filter val="66852"/>
        <filter val="66920"/>
        <filter val="66930"/>
        <filter val="66940"/>
        <filter val="66982"/>
        <filter val="66983"/>
        <filter val="66984"/>
        <filter val="66985"/>
        <filter val="66986"/>
        <filter val="66990"/>
        <filter val="67005"/>
        <filter val="67010"/>
        <filter val="67015"/>
        <filter val="67027"/>
        <filter val="67030"/>
        <filter val="67036"/>
        <filter val="67039"/>
        <filter val="67040"/>
        <filter val="67041"/>
        <filter val="67042"/>
        <filter val="67043"/>
        <filter val="67107"/>
        <filter val="67108"/>
        <filter val="67113"/>
        <filter val="67115"/>
        <filter val="67121"/>
        <filter val="67218"/>
        <filter val="67229"/>
        <filter val="67250"/>
        <filter val="67255"/>
        <filter val="67311"/>
        <filter val="67312"/>
        <filter val="67314"/>
        <filter val="67316"/>
        <filter val="67318"/>
        <filter val="67320"/>
        <filter val="67331"/>
        <filter val="67332"/>
        <filter val="67334"/>
        <filter val="67335"/>
        <filter val="67340"/>
        <filter val="67343"/>
        <filter val="67346"/>
        <filter val="67400"/>
        <filter val="67405"/>
        <filter val="67412"/>
        <filter val="67413"/>
        <filter val="67414"/>
        <filter val="67415"/>
        <filter val="67420"/>
        <filter val="67430"/>
        <filter val="67440"/>
        <filter val="67445"/>
        <filter val="67450"/>
        <filter val="67550"/>
        <filter val="67560"/>
        <filter val="67570"/>
        <filter val="67808"/>
        <filter val="67835"/>
        <filter val="67902"/>
        <filter val="67906"/>
        <filter val="67911"/>
        <filter val="67971"/>
        <filter val="67973"/>
        <filter val="67974"/>
        <filter val="67975"/>
        <filter val="68325"/>
        <filter val="68326"/>
        <filter val="68328"/>
        <filter val="68335"/>
        <filter val="68362"/>
        <filter val="68371"/>
        <filter val="68500"/>
        <filter val="68505"/>
        <filter val="68520"/>
        <filter val="68525"/>
        <filter val="68540"/>
        <filter val="68550"/>
        <filter val="68700"/>
        <filter val="68720"/>
        <filter val="68745"/>
        <filter val="68750"/>
        <filter val="68770"/>
        <filter val="68811"/>
        <filter val="69120"/>
        <filter val="69140"/>
        <filter val="69150"/>
        <filter val="69155"/>
        <filter val="69205"/>
        <filter val="69209"/>
        <filter val="69310"/>
        <filter val="69320"/>
        <filter val="69421"/>
        <filter val="69436"/>
        <filter val="69440"/>
        <filter val="69450"/>
        <filter val="69501"/>
        <filter val="69502"/>
        <filter val="69505"/>
        <filter val="69511"/>
        <filter val="69530"/>
        <filter val="69535"/>
        <filter val="69550"/>
        <filter val="69552"/>
        <filter val="69554"/>
        <filter val="69601"/>
        <filter val="69602"/>
        <filter val="69603"/>
        <filter val="69604"/>
        <filter val="69605"/>
        <filter val="69631"/>
        <filter val="69632"/>
        <filter val="69633"/>
        <filter val="69635"/>
        <filter val="69636"/>
        <filter val="69637"/>
        <filter val="69641"/>
        <filter val="69642"/>
        <filter val="69643"/>
        <filter val="69644"/>
        <filter val="69645"/>
        <filter val="69646"/>
        <filter val="69650"/>
        <filter val="69660"/>
        <filter val="69661"/>
        <filter val="69662"/>
        <filter val="69666"/>
        <filter val="69667"/>
        <filter val="69670"/>
        <filter val="69676"/>
        <filter val="69700"/>
        <filter val="69711"/>
        <filter val="69714"/>
        <filter val="69715"/>
        <filter val="69717"/>
        <filter val="69718"/>
        <filter val="69720"/>
        <filter val="69725"/>
        <filter val="69740"/>
        <filter val="69745"/>
        <filter val="69805"/>
        <filter val="69806"/>
        <filter val="69905"/>
        <filter val="69910"/>
        <filter val="69915"/>
        <filter val="69930"/>
        <filter val="69950"/>
        <filter val="69955"/>
        <filter val="69960"/>
        <filter val="69970"/>
        <filter val="69990"/>
        <filter val="70010"/>
        <filter val="70015"/>
        <filter val="70030"/>
        <filter val="70100"/>
        <filter val="70110"/>
        <filter val="70120"/>
        <filter val="70130"/>
        <filter val="70134"/>
        <filter val="70140"/>
        <filter val="70150"/>
        <filter val="70160"/>
        <filter val="70170"/>
        <filter val="70190"/>
        <filter val="70200"/>
        <filter val="70210"/>
        <filter val="70220"/>
        <filter val="70240"/>
        <filter val="70250"/>
        <filter val="70260"/>
        <filter val="70300"/>
        <filter val="70310"/>
        <filter val="70320"/>
        <filter val="70328"/>
        <filter val="70330"/>
        <filter val="70332"/>
        <filter val="70336"/>
        <filter val="70350"/>
        <filter val="70355"/>
        <filter val="70360"/>
        <filter val="70370"/>
        <filter val="70371"/>
        <filter val="70380"/>
        <filter val="70390"/>
        <filter val="70450"/>
        <filter val="70460"/>
        <filter val="70470"/>
        <filter val="70480"/>
        <filter val="70481"/>
        <filter val="70482"/>
        <filter val="70486"/>
        <filter val="70487"/>
        <filter val="70488"/>
        <filter val="70490"/>
        <filter val="70491"/>
        <filter val="70492"/>
        <filter val="70496"/>
        <filter val="70498"/>
        <filter val="70540"/>
        <filter val="70542"/>
        <filter val="70543"/>
        <filter val="70544"/>
        <filter val="70545"/>
        <filter val="70546"/>
        <filter val="70547"/>
        <filter val="70548"/>
        <filter val="70549"/>
        <filter val="70551"/>
        <filter val="70552"/>
        <filter val="70553"/>
        <filter val="70554"/>
        <filter val="70555"/>
        <filter val="70557"/>
        <filter val="70558"/>
        <filter val="70559"/>
        <filter val="71045"/>
        <filter val="71046"/>
        <filter val="71047"/>
        <filter val="71048"/>
        <filter val="71100"/>
        <filter val="71101"/>
        <filter val="71110"/>
        <filter val="71111"/>
        <filter val="71120"/>
        <filter val="71130"/>
        <filter val="71250"/>
        <filter val="71260"/>
        <filter val="71270"/>
        <filter val="71275"/>
        <filter val="71550"/>
        <filter val="71551"/>
        <filter val="71552"/>
        <filter val="71555"/>
        <filter val="72020"/>
        <filter val="72040"/>
        <filter val="72050"/>
        <filter val="72052"/>
        <filter val="72070"/>
        <filter val="72072"/>
        <filter val="72074"/>
        <filter val="72080"/>
        <filter val="72081"/>
        <filter val="72082"/>
        <filter val="72083"/>
        <filter val="72084"/>
        <filter val="72100"/>
        <filter val="72110"/>
        <filter val="72114"/>
        <filter val="72120"/>
        <filter val="72125"/>
        <filter val="72126"/>
        <filter val="72127"/>
        <filter val="72128"/>
        <filter val="72129"/>
        <filter val="72130"/>
        <filter val="72131"/>
        <filter val="72132"/>
        <filter val="72133"/>
        <filter val="72141"/>
        <filter val="72142"/>
        <filter val="72146"/>
        <filter val="72147"/>
        <filter val="72148"/>
        <filter val="72149"/>
        <filter val="72156"/>
        <filter val="72157"/>
        <filter val="72158"/>
        <filter val="72159"/>
        <filter val="72170"/>
        <filter val="72190"/>
        <filter val="72191"/>
        <filter val="72192"/>
        <filter val="72193"/>
        <filter val="72194"/>
        <filter val="72195"/>
        <filter val="72196"/>
        <filter val="72197"/>
        <filter val="72198"/>
        <filter val="72200"/>
        <filter val="72202"/>
        <filter val="72220"/>
        <filter val="72240"/>
        <filter val="72255"/>
        <filter val="72265"/>
        <filter val="72270"/>
        <filter val="72275"/>
        <filter val="72285"/>
        <filter val="72295"/>
        <filter val="73000"/>
        <filter val="73010"/>
        <filter val="73020"/>
        <filter val="73030"/>
        <filter val="73040"/>
        <filter val="73050"/>
        <filter val="73060"/>
        <filter val="73070"/>
        <filter val="73080"/>
        <filter val="73085"/>
        <filter val="73090"/>
        <filter val="73092"/>
        <filter val="73100"/>
        <filter val="73110"/>
        <filter val="73115"/>
        <filter val="73120"/>
        <filter val="73130"/>
        <filter val="73140"/>
        <filter val="73200"/>
        <filter val="73201"/>
        <filter val="73202"/>
        <filter val="73206"/>
        <filter val="73218"/>
        <filter val="73219"/>
        <filter val="73220"/>
        <filter val="73221"/>
        <filter val="73222"/>
        <filter val="73223"/>
        <filter val="73225"/>
        <filter val="73501"/>
        <filter val="73502"/>
        <filter val="73503"/>
        <filter val="73521"/>
        <filter val="73522"/>
        <filter val="73523"/>
        <filter val="73525"/>
        <filter val="73551"/>
        <filter val="73552"/>
        <filter val="73560"/>
        <filter val="73562"/>
        <filter val="73564"/>
        <filter val="73565"/>
        <filter val="73580"/>
        <filter val="73590"/>
        <filter val="73592"/>
        <filter val="73600"/>
        <filter val="73610"/>
        <filter val="73615"/>
        <filter val="73620"/>
        <filter val="73630"/>
        <filter val="73650"/>
        <filter val="73660"/>
        <filter val="73700"/>
        <filter val="73701"/>
        <filter val="73702"/>
        <filter val="73706"/>
        <filter val="73718"/>
        <filter val="73719"/>
        <filter val="73720"/>
        <filter val="73721"/>
        <filter val="73722"/>
        <filter val="73723"/>
        <filter val="73725"/>
        <filter val="74018"/>
        <filter val="74019"/>
        <filter val="74021"/>
        <filter val="74022"/>
        <filter val="74150"/>
        <filter val="74160"/>
        <filter val="74170"/>
        <filter val="74174"/>
        <filter val="74175"/>
        <filter val="74176"/>
        <filter val="74177"/>
        <filter val="74178"/>
        <filter val="74181"/>
        <filter val="74182"/>
        <filter val="74183"/>
        <filter val="74185"/>
        <filter val="74190"/>
        <filter val="74210"/>
        <filter val="74220"/>
        <filter val="74230"/>
        <filter val="74235"/>
        <filter val="74240"/>
        <filter val="74241"/>
        <filter val="74245"/>
        <filter val="74246"/>
        <filter val="74247"/>
        <filter val="74249"/>
        <filter val="74250"/>
        <filter val="74251"/>
        <filter val="74260"/>
        <filter val="74261"/>
        <filter val="74262"/>
        <filter val="74270"/>
        <filter val="74280"/>
        <filter val="74283"/>
        <filter val="74290"/>
        <filter val="74300"/>
        <filter val="74301"/>
        <filter val="74328"/>
        <filter val="74329"/>
        <filter val="74330"/>
        <filter val="74340"/>
        <filter val="74355"/>
        <filter val="74360"/>
        <filter val="74363"/>
        <filter val="74400"/>
        <filter val="74410"/>
        <filter val="74415"/>
        <filter val="74420"/>
        <filter val="74425"/>
        <filter val="74430"/>
        <filter val="74440"/>
        <filter val="74445"/>
        <filter val="74450"/>
        <filter val="74455"/>
        <filter val="74470"/>
        <filter val="74485"/>
        <filter val="74710"/>
        <filter val="74712"/>
        <filter val="74713"/>
        <filter val="74740"/>
        <filter val="74742"/>
        <filter val="74775"/>
        <filter val="75557"/>
        <filter val="75559"/>
        <filter val="75561"/>
        <filter val="75563"/>
        <filter val="75565"/>
        <filter val="75571"/>
        <filter val="75572"/>
        <filter val="75573"/>
        <filter val="75574"/>
        <filter val="75600"/>
        <filter val="75605"/>
        <filter val="75625"/>
        <filter val="75630"/>
        <filter val="75635"/>
        <filter val="75705"/>
        <filter val="75710"/>
        <filter val="75716"/>
        <filter val="75726"/>
        <filter val="75731"/>
        <filter val="75733"/>
        <filter val="75736"/>
        <filter val="75741"/>
        <filter val="75743"/>
        <filter val="75746"/>
        <filter val="75756"/>
        <filter val="75774"/>
        <filter val="75791"/>
        <filter val="75801"/>
        <filter val="75803"/>
        <filter val="75805"/>
        <filter val="75807"/>
        <filter val="75809"/>
        <filter val="75810"/>
        <filter val="75820"/>
        <filter val="75822"/>
        <filter val="75825"/>
        <filter val="75827"/>
        <filter val="75831"/>
        <filter val="75833"/>
        <filter val="75840"/>
        <filter val="75842"/>
        <filter val="75860"/>
        <filter val="75870"/>
        <filter val="75872"/>
        <filter val="75880"/>
        <filter val="75885"/>
        <filter val="75887"/>
        <filter val="75889"/>
        <filter val="75891"/>
        <filter val="75893"/>
        <filter val="75894"/>
        <filter val="75898"/>
        <filter val="75901"/>
        <filter val="75902"/>
        <filter val="75956"/>
        <filter val="75957"/>
        <filter val="75958"/>
        <filter val="75959"/>
        <filter val="75962"/>
        <filter val="75964"/>
        <filter val="75966"/>
        <filter val="75968"/>
        <filter val="75970"/>
        <filter val="75978"/>
        <filter val="75984"/>
        <filter val="75989"/>
        <filter val="76000"/>
        <filter val="76001"/>
        <filter val="76010"/>
        <filter val="76080"/>
        <filter val="76098"/>
        <filter val="76100"/>
        <filter val="76101"/>
        <filter val="76102"/>
        <filter val="76120"/>
        <filter val="76125"/>
        <filter val="76376"/>
        <filter val="76377"/>
        <filter val="76380"/>
        <filter val="76506"/>
        <filter val="76510"/>
        <filter val="76511"/>
        <filter val="76512"/>
        <filter val="76513"/>
        <filter val="76514"/>
        <filter val="76516"/>
        <filter val="76519"/>
        <filter val="76529"/>
        <filter val="76536"/>
        <filter val="76604"/>
        <filter val="76641"/>
        <filter val="76642"/>
        <filter val="76700"/>
        <filter val="76705"/>
        <filter val="76770"/>
        <filter val="76775"/>
        <filter val="76776"/>
        <filter val="76800"/>
        <filter val="76801"/>
        <filter val="76802"/>
        <filter val="76805"/>
        <filter val="76810"/>
        <filter val="76811"/>
        <filter val="76812"/>
        <filter val="76813"/>
        <filter val="76814"/>
        <filter val="76815"/>
        <filter val="76816"/>
        <filter val="76817"/>
        <filter val="76818"/>
        <filter val="76819"/>
        <filter val="76820"/>
        <filter val="76821"/>
        <filter val="76825"/>
        <filter val="76826"/>
        <filter val="76827"/>
        <filter val="76828"/>
        <filter val="76830"/>
        <filter val="76831"/>
        <filter val="76856"/>
        <filter val="76857"/>
        <filter val="76870"/>
        <filter val="76872"/>
        <filter val="76873"/>
        <filter val="76881"/>
        <filter val="76882"/>
        <filter val="76885"/>
        <filter val="76886"/>
        <filter val="76930"/>
        <filter val="76932"/>
        <filter val="76936"/>
        <filter val="76937"/>
        <filter val="76940"/>
        <filter val="76941"/>
        <filter val="76942"/>
        <filter val="76945"/>
        <filter val="76946"/>
        <filter val="76948"/>
        <filter val="76965"/>
        <filter val="76970"/>
        <filter val="76975"/>
        <filter val="76977"/>
        <filter val="76998"/>
        <filter val="77001"/>
        <filter val="77002"/>
        <filter val="77003"/>
        <filter val="77011"/>
        <filter val="77012"/>
        <filter val="77013"/>
        <filter val="77014"/>
        <filter val="77021"/>
        <filter val="77022"/>
        <filter val="77051"/>
        <filter val="77052"/>
        <filter val="77053"/>
        <filter val="77054"/>
        <filter val="77055"/>
        <filter val="77056"/>
        <filter val="77057"/>
        <filter val="77058"/>
        <filter val="77059"/>
        <filter val="77063"/>
        <filter val="77071"/>
        <filter val="77072"/>
        <filter val="77073"/>
        <filter val="77074"/>
        <filter val="77075"/>
        <filter val="77076"/>
        <filter val="77077"/>
        <filter val="77078"/>
        <filter val="77080"/>
        <filter val="77081"/>
        <filter val="77084"/>
        <filter val="77085"/>
        <filter val="77086"/>
        <filter val="77261"/>
        <filter val="77262"/>
        <filter val="77263"/>
        <filter val="77280"/>
        <filter val="77285"/>
        <filter val="77290"/>
        <filter val="77293"/>
        <filter val="77295"/>
        <filter val="77300"/>
        <filter val="77301"/>
        <filter val="77306"/>
        <filter val="77307"/>
        <filter val="77316"/>
        <filter val="77317"/>
        <filter val="77318"/>
        <filter val="77321"/>
        <filter val="77331"/>
        <filter val="77332"/>
        <filter val="77333"/>
        <filter val="77334"/>
        <filter val="77336"/>
        <filter val="77338"/>
        <filter val="77370"/>
        <filter val="77372"/>
        <filter val="77373"/>
        <filter val="77401"/>
        <filter val="77417"/>
        <filter val="77427"/>
        <filter val="77431"/>
        <filter val="77432"/>
        <filter val="77435"/>
        <filter val="77469"/>
        <filter val="77470"/>
        <filter val="77600"/>
        <filter val="77605"/>
        <filter val="77610"/>
        <filter val="77615"/>
        <filter val="77620"/>
        <filter val="77750"/>
        <filter val="77761"/>
        <filter val="77762"/>
        <filter val="77763"/>
        <filter val="77767"/>
        <filter val="77768"/>
        <filter val="77770"/>
        <filter val="77771"/>
        <filter val="77772"/>
        <filter val="77778"/>
        <filter val="77789"/>
        <filter val="77790"/>
        <filter val="78012"/>
        <filter val="78013"/>
        <filter val="78014"/>
        <filter val="78015"/>
        <filter val="78016"/>
        <filter val="78018"/>
        <filter val="78020"/>
        <filter val="78070"/>
        <filter val="78071"/>
        <filter val="78072"/>
        <filter val="78075"/>
        <filter val="78102"/>
        <filter val="78103"/>
        <filter val="78104"/>
        <filter val="78110"/>
        <filter val="78111"/>
        <filter val="78120"/>
        <filter val="78121"/>
        <filter val="78122"/>
        <filter val="78130"/>
        <filter val="78135"/>
        <filter val="78140"/>
        <filter val="78185"/>
        <filter val="78191"/>
        <filter val="78195"/>
        <filter val="78201"/>
        <filter val="78202"/>
        <filter val="78205"/>
        <filter val="78206"/>
        <filter val="78215"/>
        <filter val="78216"/>
        <filter val="78226"/>
        <filter val="78227"/>
        <filter val="78230"/>
        <filter val="78231"/>
        <filter val="78232"/>
        <filter val="78258"/>
        <filter val="78261"/>
        <filter val="78262"/>
        <filter val="78264"/>
        <filter val="78265"/>
        <filter val="78266"/>
        <filter val="78270"/>
        <filter val="78271"/>
        <filter val="78272"/>
        <filter val="78278"/>
        <filter val="78282"/>
        <filter val="78290"/>
        <filter val="78291"/>
        <filter val="78300"/>
        <filter val="78305"/>
        <filter val="78306"/>
        <filter val="78315"/>
        <filter val="78320"/>
        <filter val="78414"/>
        <filter val="78428"/>
        <filter val="78445"/>
        <filter val="78451"/>
        <filter val="78452"/>
        <filter val="78453"/>
        <filter val="78454"/>
        <filter val="78456"/>
        <filter val="78457"/>
        <filter val="78458"/>
        <filter val="78459"/>
        <filter val="78466"/>
        <filter val="78468"/>
        <filter val="78469"/>
        <filter val="78472"/>
        <filter val="78473"/>
        <filter val="78481"/>
        <filter val="78483"/>
        <filter val="78491"/>
        <filter val="78492"/>
        <filter val="78494"/>
        <filter val="78496"/>
        <filter val="78579"/>
        <filter val="78580"/>
        <filter val="78582"/>
        <filter val="78597"/>
        <filter val="78598"/>
        <filter val="78600"/>
        <filter val="78601"/>
        <filter val="78605"/>
        <filter val="78606"/>
        <filter val="78607"/>
        <filter val="78608"/>
        <filter val="78610"/>
        <filter val="78630"/>
        <filter val="78635"/>
        <filter val="78645"/>
        <filter val="78647"/>
        <filter val="78650"/>
        <filter val="78660"/>
        <filter val="78700"/>
        <filter val="78701"/>
        <filter val="78707"/>
        <filter val="78708"/>
        <filter val="78709"/>
        <filter val="78710"/>
        <filter val="78725"/>
        <filter val="78730"/>
        <filter val="78740"/>
        <filter val="78761"/>
        <filter val="78800"/>
        <filter val="78801"/>
        <filter val="78802"/>
        <filter val="78803"/>
        <filter val="78804"/>
        <filter val="78805"/>
        <filter val="78806"/>
        <filter val="78807"/>
        <filter val="78808"/>
        <filter val="78811"/>
        <filter val="78812"/>
        <filter val="78813"/>
        <filter val="78814"/>
        <filter val="78815"/>
        <filter val="78816"/>
        <filter val="79005"/>
        <filter val="79101"/>
        <filter val="79200"/>
        <filter val="79300"/>
        <filter val="79403"/>
        <filter val="79440"/>
        <filter val="79445"/>
        <filter val="90371"/>
        <filter val="90375"/>
        <filter val="90376"/>
        <filter val="90460"/>
        <filter val="90461"/>
        <filter val="90471"/>
        <filter val="90472"/>
        <filter val="90473"/>
        <filter val="90474"/>
        <filter val="90585"/>
        <filter val="90586"/>
        <filter val="90630"/>
        <filter val="90632"/>
        <filter val="90656"/>
        <filter val="90657"/>
        <filter val="90661"/>
        <filter val="90662"/>
        <filter val="90670"/>
        <filter val="90672"/>
        <filter val="90673"/>
        <filter val="90675"/>
        <filter val="90685"/>
        <filter val="90686"/>
        <filter val="90687"/>
        <filter val="90688"/>
        <filter val="90691"/>
        <filter val="90714"/>
        <filter val="90715"/>
        <filter val="90732"/>
        <filter val="90740"/>
        <filter val="90743"/>
        <filter val="90744"/>
        <filter val="90746"/>
        <filter val="90747"/>
        <filter val="90911"/>
        <filter val="90935"/>
        <filter val="90937"/>
        <filter val="90945"/>
        <filter val="90947"/>
        <filter val="90951"/>
        <filter val="90954"/>
        <filter val="90955"/>
        <filter val="90956"/>
        <filter val="90957"/>
        <filter val="90958"/>
        <filter val="90959"/>
        <filter val="90960"/>
        <filter val="90961"/>
        <filter val="90962"/>
        <filter val="90963"/>
        <filter val="90964"/>
        <filter val="90965"/>
        <filter val="90966"/>
        <filter val="90967"/>
        <filter val="90968"/>
        <filter val="90969"/>
        <filter val="90970"/>
        <filter val="90997"/>
        <filter val="91010"/>
        <filter val="91013"/>
        <filter val="91020"/>
        <filter val="91022"/>
        <filter val="91030"/>
        <filter val="91034"/>
        <filter val="91035"/>
        <filter val="91037"/>
        <filter val="91038"/>
        <filter val="91040"/>
        <filter val="91065"/>
        <filter val="91110"/>
        <filter val="91111"/>
        <filter val="91112"/>
        <filter val="91117"/>
        <filter val="91120"/>
        <filter val="91122"/>
        <filter val="91132"/>
        <filter val="91133"/>
        <filter val="91200"/>
        <filter val="92018"/>
        <filter val="92019"/>
        <filter val="92025"/>
        <filter val="92060"/>
        <filter val="92065"/>
        <filter val="92081"/>
        <filter val="92082"/>
        <filter val="92083"/>
        <filter val="92132"/>
        <filter val="92133"/>
        <filter val="92134"/>
        <filter val="92136"/>
        <filter val="92140"/>
        <filter val="92145"/>
        <filter val="92225"/>
        <filter val="92226"/>
        <filter val="92227"/>
        <filter val="92228"/>
        <filter val="92235"/>
        <filter val="92240"/>
        <filter val="92250"/>
        <filter val="92265"/>
        <filter val="92270"/>
        <filter val="92275"/>
        <filter val="92283"/>
        <filter val="92284"/>
        <filter val="92285"/>
        <filter val="92286"/>
        <filter val="92287"/>
        <filter val="92325"/>
        <filter val="92326"/>
        <filter val="92502"/>
        <filter val="92507"/>
        <filter val="92508"/>
        <filter val="92521"/>
        <filter val="92522"/>
        <filter val="92523"/>
        <filter val="92524"/>
        <filter val="92526"/>
        <filter val="92537"/>
        <filter val="92538"/>
        <filter val="92540"/>
        <filter val="92541"/>
        <filter val="92542"/>
        <filter val="92544"/>
        <filter val="92545"/>
        <filter val="92546"/>
        <filter val="92547"/>
        <filter val="92548"/>
        <filter val="92550"/>
        <filter val="92552"/>
        <filter val="92553"/>
        <filter val="92555"/>
        <filter val="92556"/>
        <filter val="92561"/>
        <filter val="92562"/>
        <filter val="92563"/>
        <filter val="92564"/>
        <filter val="92565"/>
        <filter val="92571"/>
        <filter val="92572"/>
        <filter val="92575"/>
        <filter val="92576"/>
        <filter val="92577"/>
        <filter val="92582"/>
        <filter val="92583"/>
        <filter val="92584"/>
        <filter val="92585"/>
        <filter val="92586"/>
        <filter val="92587"/>
        <filter val="92588"/>
        <filter val="92596"/>
        <filter val="92597"/>
        <filter val="92607"/>
        <filter val="92608"/>
        <filter val="92609"/>
        <filter val="92611"/>
        <filter val="92613"/>
        <filter val="92615"/>
        <filter val="92920"/>
        <filter val="92924"/>
        <filter val="92928"/>
        <filter val="92933"/>
        <filter val="92937"/>
        <filter val="92941"/>
        <filter val="92943"/>
        <filter val="92953"/>
        <filter val="92961"/>
        <filter val="92970"/>
        <filter val="92971"/>
        <filter val="92973"/>
        <filter val="92974"/>
        <filter val="92975"/>
        <filter val="92977"/>
        <filter val="92978"/>
        <filter val="92979"/>
        <filter val="92986"/>
        <filter val="92987"/>
        <filter val="92990"/>
        <filter val="92997"/>
        <filter val="92998"/>
        <filter val="93000"/>
        <filter val="93005"/>
        <filter val="93010"/>
        <filter val="93015"/>
        <filter val="93016"/>
        <filter val="93017"/>
        <filter val="93018"/>
        <filter val="93024"/>
        <filter val="93025"/>
        <filter val="93040"/>
        <filter val="93041"/>
        <filter val="93042"/>
        <filter val="93050"/>
        <filter val="93224"/>
        <filter val="93225"/>
        <filter val="93226"/>
        <filter val="93227"/>
        <filter val="93228"/>
        <filter val="93229"/>
        <filter val="93260"/>
        <filter val="93261"/>
        <filter val="93268"/>
        <filter val="93270"/>
        <filter val="93271"/>
        <filter val="93272"/>
        <filter val="93278"/>
        <filter val="93279"/>
        <filter val="93280"/>
        <filter val="93281"/>
        <filter val="93282"/>
        <filter val="93283"/>
        <filter val="93284"/>
        <filter val="93285"/>
        <filter val="93286"/>
        <filter val="93287"/>
        <filter val="93288"/>
        <filter val="93289"/>
        <filter val="93290"/>
        <filter val="93291"/>
        <filter val="93292"/>
        <filter val="93293"/>
        <filter val="93294"/>
        <filter val="93295"/>
        <filter val="93296"/>
        <filter val="93297"/>
        <filter val="93298"/>
        <filter val="93303"/>
        <filter val="93304"/>
        <filter val="93306"/>
        <filter val="93307"/>
        <filter val="93308"/>
        <filter val="93312"/>
        <filter val="93313"/>
        <filter val="93314"/>
        <filter val="93315"/>
        <filter val="93316"/>
        <filter val="93317"/>
        <filter val="93318"/>
        <filter val="93320"/>
        <filter val="93321"/>
        <filter val="93325"/>
        <filter val="93350"/>
        <filter val="93351"/>
        <filter val="93352"/>
        <filter val="93355"/>
        <filter val="93451"/>
        <filter val="93452"/>
        <filter val="93453"/>
        <filter val="93454"/>
        <filter val="93455"/>
        <filter val="93456"/>
        <filter val="93457"/>
        <filter val="93458"/>
        <filter val="93459"/>
        <filter val="93460"/>
        <filter val="93461"/>
        <filter val="93462"/>
        <filter val="93463"/>
        <filter val="93464"/>
        <filter val="93503"/>
        <filter val="93505"/>
        <filter val="93530"/>
        <filter val="93531"/>
        <filter val="93532"/>
        <filter val="93533"/>
        <filter val="93561"/>
        <filter val="93562"/>
        <filter val="93563"/>
        <filter val="93564"/>
        <filter val="93565"/>
        <filter val="93566"/>
        <filter val="93567"/>
        <filter val="93568"/>
        <filter val="93571"/>
        <filter val="93572"/>
        <filter val="93580"/>
        <filter val="93581"/>
        <filter val="93582"/>
        <filter val="93583"/>
        <filter val="93600"/>
        <filter val="93602"/>
        <filter val="93603"/>
        <filter val="93609"/>
        <filter val="93610"/>
        <filter val="93612"/>
        <filter val="93613"/>
        <filter val="93615"/>
        <filter val="93616"/>
        <filter val="93618"/>
        <filter val="93619"/>
        <filter val="93620"/>
        <filter val="93621"/>
        <filter val="93622"/>
        <filter val="93623"/>
        <filter val="93624"/>
        <filter val="93631"/>
        <filter val="93640"/>
        <filter val="93641"/>
        <filter val="93642"/>
        <filter val="93644"/>
        <filter val="93650"/>
        <filter val="93653"/>
        <filter val="93654"/>
        <filter val="93655"/>
        <filter val="93656"/>
        <filter val="93657"/>
        <filter val="93660"/>
        <filter val="93662"/>
        <filter val="93701"/>
        <filter val="93702"/>
        <filter val="93724"/>
        <filter val="93784"/>
        <filter val="93786"/>
        <filter val="93788"/>
        <filter val="93790"/>
        <filter val="93880"/>
        <filter val="93882"/>
        <filter val="93886"/>
        <filter val="93888"/>
        <filter val="93890"/>
        <filter val="93892"/>
        <filter val="93893"/>
        <filter val="93922"/>
        <filter val="93923"/>
        <filter val="93924"/>
        <filter val="93925"/>
        <filter val="93926"/>
        <filter val="93930"/>
        <filter val="93931"/>
        <filter val="93965"/>
        <filter val="93970"/>
        <filter val="93971"/>
        <filter val="93975"/>
        <filter val="93976"/>
        <filter val="93978"/>
        <filter val="93979"/>
        <filter val="93980"/>
        <filter val="93981"/>
        <filter val="93982"/>
        <filter val="93990"/>
        <filter val="94002"/>
        <filter val="94003"/>
        <filter val="94004"/>
        <filter val="94010"/>
        <filter val="94011"/>
        <filter val="94012"/>
        <filter val="94013"/>
        <filter val="94014"/>
        <filter val="94015"/>
        <filter val="94016"/>
        <filter val="94060"/>
        <filter val="94070"/>
        <filter val="94200"/>
        <filter val="94250"/>
        <filter val="94375"/>
        <filter val="94400"/>
        <filter val="94450"/>
        <filter val="94452"/>
        <filter val="94453"/>
        <filter val="94610"/>
        <filter val="94620"/>
        <filter val="94621"/>
        <filter val="94640"/>
        <filter val="94644"/>
        <filter val="94645"/>
        <filter val="94662"/>
        <filter val="94664"/>
        <filter val="94667"/>
        <filter val="94668"/>
        <filter val="94669"/>
        <filter val="94680"/>
        <filter val="94681"/>
        <filter val="94690"/>
        <filter val="94726"/>
        <filter val="94727"/>
        <filter val="94728"/>
        <filter val="94729"/>
        <filter val="94750"/>
        <filter val="94760"/>
        <filter val="94761"/>
        <filter val="94762"/>
        <filter val="94770"/>
        <filter val="95004"/>
        <filter val="95012"/>
        <filter val="95027"/>
        <filter val="95028"/>
        <filter val="95044"/>
        <filter val="95052"/>
        <filter val="95056"/>
        <filter val="95060"/>
        <filter val="95065"/>
        <filter val="95070"/>
        <filter val="95071"/>
        <filter val="95115"/>
        <filter val="95117"/>
        <filter val="95250"/>
        <filter val="95251"/>
        <filter val="95782"/>
        <filter val="95783"/>
        <filter val="95800"/>
        <filter val="95801"/>
        <filter val="95803"/>
        <filter val="95805"/>
        <filter val="95806"/>
        <filter val="95807"/>
        <filter val="95808"/>
        <filter val="95810"/>
        <filter val="95811"/>
        <filter val="95812"/>
        <filter val="95813"/>
        <filter val="95816"/>
        <filter val="95819"/>
        <filter val="95822"/>
        <filter val="95824"/>
        <filter val="95827"/>
        <filter val="95829"/>
        <filter val="95831"/>
        <filter val="95832"/>
        <filter val="95833"/>
        <filter val="95834"/>
        <filter val="95860"/>
        <filter val="95861"/>
        <filter val="95863"/>
        <filter val="95864"/>
        <filter val="95865"/>
        <filter val="95866"/>
        <filter val="95867"/>
        <filter val="95868"/>
        <filter val="95869"/>
        <filter val="95870"/>
        <filter val="95872"/>
        <filter val="95873"/>
        <filter val="95874"/>
        <filter val="95875"/>
        <filter val="95885"/>
        <filter val="95886"/>
        <filter val="95887"/>
        <filter val="95905"/>
        <filter val="95907"/>
        <filter val="95908"/>
        <filter val="95909"/>
        <filter val="95910"/>
        <filter val="95911"/>
        <filter val="95912"/>
        <filter val="95913"/>
        <filter val="95921"/>
        <filter val="95922"/>
        <filter val="95923"/>
        <filter val="95924"/>
        <filter val="95925"/>
        <filter val="95926"/>
        <filter val="95927"/>
        <filter val="95928"/>
        <filter val="95929"/>
        <filter val="95930"/>
        <filter val="95933"/>
        <filter val="95937"/>
        <filter val="95938"/>
        <filter val="95939"/>
        <filter val="95940"/>
        <filter val="95950"/>
        <filter val="95951"/>
        <filter val="95953"/>
        <filter val="95954"/>
        <filter val="95955"/>
        <filter val="95956"/>
        <filter val="95957"/>
        <filter val="95958"/>
        <filter val="95961"/>
        <filter val="95962"/>
        <filter val="95965"/>
        <filter val="95966"/>
        <filter val="95967"/>
        <filter val="95974"/>
        <filter val="95975"/>
        <filter val="95978"/>
        <filter val="95979"/>
        <filter val="95980"/>
        <filter val="95990"/>
        <filter val="96000"/>
        <filter val="96001"/>
        <filter val="96002"/>
        <filter val="96003"/>
        <filter val="96004"/>
        <filter val="96020"/>
        <filter val="96101"/>
        <filter val="96102"/>
        <filter val="96103"/>
        <filter val="96105"/>
        <filter val="96111"/>
        <filter val="96118"/>
        <filter val="96119"/>
        <filter val="96120"/>
        <filter val="96125"/>
        <filter val="96127"/>
        <filter val="96150"/>
        <filter val="96151"/>
        <filter val="96152"/>
        <filter val="96153"/>
        <filter val="96154"/>
        <filter val="96360"/>
        <filter val="96361"/>
        <filter val="96365"/>
        <filter val="96366"/>
        <filter val="96367"/>
        <filter val="96368"/>
        <filter val="96369"/>
        <filter val="96370"/>
        <filter val="96371"/>
        <filter val="96372"/>
        <filter val="96373"/>
        <filter val="96374"/>
        <filter val="96375"/>
        <filter val="96401"/>
        <filter val="96402"/>
        <filter val="96409"/>
        <filter val="96411"/>
        <filter val="96413"/>
        <filter val="96415"/>
        <filter val="96416"/>
        <filter val="96417"/>
        <filter val="96420"/>
        <filter val="96422"/>
        <filter val="96423"/>
        <filter val="96425"/>
        <filter val="96521"/>
        <filter val="96522"/>
        <filter val="96523"/>
        <filter val="96567"/>
        <filter val="96570"/>
        <filter val="96571"/>
        <filter val="96900"/>
        <filter val="96904"/>
        <filter val="96910"/>
        <filter val="96912"/>
        <filter val="96913"/>
        <filter val="97001"/>
        <filter val="97002"/>
        <filter val="97003"/>
        <filter val="97004"/>
        <filter val="97012"/>
        <filter val="97016"/>
        <filter val="97018"/>
        <filter val="97022"/>
        <filter val="97024"/>
        <filter val="97026"/>
        <filter val="97028"/>
        <filter val="97032"/>
        <filter val="97033"/>
        <filter val="97034"/>
        <filter val="97035"/>
        <filter val="97036"/>
        <filter val="97110"/>
        <filter val="97112"/>
        <filter val="97113"/>
        <filter val="97116"/>
        <filter val="97124"/>
        <filter val="97140"/>
        <filter val="97150"/>
        <filter val="97530"/>
        <filter val="97532"/>
        <filter val="97533"/>
        <filter val="97535"/>
        <filter val="97537"/>
        <filter val="97542"/>
        <filter val="97545"/>
        <filter val="97546"/>
        <filter val="97750"/>
        <filter val="97755"/>
        <filter val="97760"/>
        <filter val="97761"/>
        <filter val="97762"/>
        <filter val="99175"/>
        <filter val="99183"/>
        <filter val="99184"/>
        <filter val="99195"/>
        <filter val="99201"/>
        <filter val="99217"/>
        <filter val="99218"/>
        <filter val="99219"/>
        <filter val="99220"/>
        <filter val="99221"/>
        <filter val="99222"/>
        <filter val="99223"/>
        <filter val="99224"/>
        <filter val="99225"/>
        <filter val="99226"/>
        <filter val="99231"/>
        <filter val="99232"/>
        <filter val="99233"/>
        <filter val="99234"/>
        <filter val="99235"/>
        <filter val="99236"/>
        <filter val="99238"/>
        <filter val="99239"/>
        <filter val="99281"/>
        <filter val="99282"/>
        <filter val="99283"/>
        <filter val="99284"/>
        <filter val="99285"/>
        <filter val="99304"/>
        <filter val="99305"/>
        <filter val="99306"/>
        <filter val="99307"/>
        <filter val="99308"/>
        <filter val="99309"/>
        <filter val="99310"/>
        <filter val="99315"/>
        <filter val="99316"/>
        <filter val="99318"/>
        <filter val="99324"/>
        <filter val="99325"/>
        <filter val="99326"/>
        <filter val="99327"/>
        <filter val="99328"/>
        <filter val="99334"/>
        <filter val="99335"/>
        <filter val="99336"/>
        <filter val="99337"/>
        <filter val="99341"/>
        <filter val="99342"/>
        <filter val="99343"/>
        <filter val="99344"/>
        <filter val="99345"/>
        <filter val="99347"/>
        <filter val="99348"/>
        <filter val="99349"/>
        <filter val="99350"/>
        <filter val="99354"/>
        <filter val="99355"/>
        <filter val="99356"/>
        <filter val="99357"/>
        <filter val="99415"/>
        <filter val="99416"/>
        <filter val="99455"/>
        <filter val="99456"/>
        <filter val="99460"/>
        <filter val="99462"/>
        <filter val="99463"/>
        <filter val="99464"/>
        <filter val="99465"/>
        <filter val="99466"/>
        <filter val="99467"/>
        <filter val="99468"/>
        <filter val="99469"/>
        <filter val="99471"/>
        <filter val="99472"/>
        <filter val="99475"/>
        <filter val="99476"/>
        <filter val="99477"/>
        <filter val="99478"/>
        <filter val="99479"/>
        <filter val="99480"/>
      </filters>
    </filterColumn>
  </autoFilter>
  <tableColumns count="3">
    <tableColumn id="1" xr3:uid="{00000000-0010-0000-0100-000001000000}" name="Column1"/>
    <tableColumn id="2" xr3:uid="{00000000-0010-0000-0100-000002000000}" name="Column2" dataDxfId="0" dataCellStyle="Comma"/>
    <tableColumn id="3" xr3:uid="{00000000-0010-0000-0100-000003000000}" name="Column3">
      <calculatedColumnFormula>VLOOKUP(I3,$E$4:$F$3113,1,FALSE)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E21"/>
  <sheetViews>
    <sheetView tabSelected="1" zoomScaleNormal="100" workbookViewId="0">
      <selection activeCell="B6" sqref="B6"/>
    </sheetView>
  </sheetViews>
  <sheetFormatPr defaultRowHeight="15" x14ac:dyDescent="0.25"/>
  <cols>
    <col min="3" max="3" width="28.28515625" customWidth="1"/>
    <col min="4" max="4" width="16.140625" bestFit="1" customWidth="1"/>
    <col min="5" max="5" width="16.85546875" customWidth="1"/>
    <col min="6" max="6" width="12.85546875" customWidth="1"/>
  </cols>
  <sheetData>
    <row r="1" spans="1:5" ht="18.75" x14ac:dyDescent="0.3">
      <c r="A1" s="5" t="s">
        <v>5386</v>
      </c>
    </row>
    <row r="2" spans="1:5" x14ac:dyDescent="0.25">
      <c r="A2" t="s">
        <v>6365</v>
      </c>
    </row>
    <row r="4" spans="1:5" x14ac:dyDescent="0.25">
      <c r="D4" s="83" t="s">
        <v>6401</v>
      </c>
      <c r="E4" s="83"/>
    </row>
    <row r="5" spans="1:5" x14ac:dyDescent="0.25">
      <c r="B5" s="2" t="s">
        <v>2829</v>
      </c>
      <c r="C5" s="2" t="s">
        <v>2830</v>
      </c>
      <c r="D5" s="2" t="s">
        <v>6366</v>
      </c>
      <c r="E5" s="60" t="s">
        <v>6367</v>
      </c>
    </row>
    <row r="6" spans="1:5" x14ac:dyDescent="0.25">
      <c r="B6" s="17"/>
      <c r="C6" s="6" t="e">
        <f>VLOOKUP(B6,'Medicare Code Price Master List'!$A:$C,3,FALSE)</f>
        <v>#N/A</v>
      </c>
      <c r="D6" s="3">
        <f>SUMIF('Medicare Code Price Master List'!$A:$A,'Office Code Lookup'!B6,'Medicare Code Price Master List'!$G:$G)</f>
        <v>0</v>
      </c>
      <c r="E6" s="3">
        <f>SUMIF('Medicare Code Price Master List'!$A:$A,'Office Code Lookup'!B6,'Medicare Code Price Master List'!$H:$H)</f>
        <v>0</v>
      </c>
    </row>
    <row r="7" spans="1:5" x14ac:dyDescent="0.25">
      <c r="B7" s="17"/>
      <c r="C7" s="6" t="e">
        <f>VLOOKUP(B7,'Medicare Code Price Master List'!$A:$C,3,FALSE)</f>
        <v>#N/A</v>
      </c>
      <c r="D7" s="3">
        <f>SUMIF('Medicare Code Price Master List'!$A:$A,'Office Code Lookup'!B7,'Medicare Code Price Master List'!$G:$G)</f>
        <v>0</v>
      </c>
      <c r="E7" s="3">
        <f>SUMIF('Medicare Code Price Master List'!$A:$A,'Office Code Lookup'!B7,'Medicare Code Price Master List'!$H:$H)</f>
        <v>0</v>
      </c>
    </row>
    <row r="8" spans="1:5" x14ac:dyDescent="0.25">
      <c r="B8" s="17"/>
      <c r="C8" s="6" t="e">
        <f>VLOOKUP(B8,'Medicare Code Price Master List'!$A:$C,3,FALSE)</f>
        <v>#N/A</v>
      </c>
      <c r="D8" s="3">
        <f>SUMIF('Medicare Code Price Master List'!$A:$A,'Office Code Lookup'!B8,'Medicare Code Price Master List'!$G:$G)</f>
        <v>0</v>
      </c>
      <c r="E8" s="3">
        <f>SUMIF('Medicare Code Price Master List'!$A:$A,'Office Code Lookup'!B8,'Medicare Code Price Master List'!$H:$H)</f>
        <v>0</v>
      </c>
    </row>
    <row r="9" spans="1:5" x14ac:dyDescent="0.25">
      <c r="B9" s="17"/>
      <c r="C9" s="6" t="e">
        <f>VLOOKUP(B9,'Medicare Code Price Master List'!$A:$C,3,FALSE)</f>
        <v>#N/A</v>
      </c>
      <c r="D9" s="3">
        <f>SUMIF('Medicare Code Price Master List'!$A:$A,'Office Code Lookup'!B9,'Medicare Code Price Master List'!$G:$G)</f>
        <v>0</v>
      </c>
      <c r="E9" s="3">
        <f>SUMIF('Medicare Code Price Master List'!$A:$A,'Office Code Lookup'!B9,'Medicare Code Price Master List'!$H:$H)</f>
        <v>0</v>
      </c>
    </row>
    <row r="10" spans="1:5" x14ac:dyDescent="0.25">
      <c r="B10" s="17"/>
      <c r="C10" s="6" t="e">
        <f>VLOOKUP(B10,'Medicare Code Price Master List'!$A:$C,3,FALSE)</f>
        <v>#N/A</v>
      </c>
      <c r="D10" s="3">
        <f>SUMIF('Medicare Code Price Master List'!$A:$A,'Office Code Lookup'!B10,'Medicare Code Price Master List'!$G:$G)</f>
        <v>0</v>
      </c>
      <c r="E10" s="3">
        <f>SUMIF('Medicare Code Price Master List'!$A:$A,'Office Code Lookup'!B10,'Medicare Code Price Master List'!$H:$H)</f>
        <v>0</v>
      </c>
    </row>
    <row r="11" spans="1:5" x14ac:dyDescent="0.25">
      <c r="B11" s="17"/>
      <c r="C11" s="6" t="e">
        <f>VLOOKUP(B11,'Medicare Code Price Master List'!$A:$C,3,FALSE)</f>
        <v>#N/A</v>
      </c>
      <c r="D11" s="3">
        <f>SUMIF('Medicare Code Price Master List'!$A:$A,'Office Code Lookup'!B11,'Medicare Code Price Master List'!$G:$G)</f>
        <v>0</v>
      </c>
      <c r="E11" s="3">
        <f>SUMIF('Medicare Code Price Master List'!$A:$A,'Office Code Lookup'!B11,'Medicare Code Price Master List'!$H:$H)</f>
        <v>0</v>
      </c>
    </row>
    <row r="12" spans="1:5" x14ac:dyDescent="0.25">
      <c r="B12" s="17"/>
      <c r="C12" s="6" t="e">
        <f>VLOOKUP(B12,'Medicare Code Price Master List'!$A:$C,3,FALSE)</f>
        <v>#N/A</v>
      </c>
      <c r="D12" s="3">
        <f>SUMIF('Medicare Code Price Master List'!$A:$A,'Office Code Lookup'!B12,'Medicare Code Price Master List'!$G:$G)</f>
        <v>0</v>
      </c>
      <c r="E12" s="3">
        <f>SUMIF('Medicare Code Price Master List'!$A:$A,'Office Code Lookup'!B12,'Medicare Code Price Master List'!$H:$H)</f>
        <v>0</v>
      </c>
    </row>
    <row r="13" spans="1:5" x14ac:dyDescent="0.25">
      <c r="B13" s="17"/>
      <c r="C13" s="6" t="e">
        <f>VLOOKUP(B13,'Medicare Code Price Master List'!$A:$C,3,FALSE)</f>
        <v>#N/A</v>
      </c>
      <c r="D13" s="3">
        <f>SUMIF('Medicare Code Price Master List'!$A:$A,'Office Code Lookup'!B13,'Medicare Code Price Master List'!$G:$G)</f>
        <v>0</v>
      </c>
      <c r="E13" s="3">
        <f>SUMIF('Medicare Code Price Master List'!$A:$A,'Office Code Lookup'!B13,'Medicare Code Price Master List'!$H:$H)</f>
        <v>0</v>
      </c>
    </row>
    <row r="14" spans="1:5" x14ac:dyDescent="0.25">
      <c r="B14" s="17"/>
      <c r="C14" s="6" t="e">
        <f>VLOOKUP(B14,'Medicare Code Price Master List'!$A:$C,3,FALSE)</f>
        <v>#N/A</v>
      </c>
      <c r="D14" s="3">
        <f>SUMIF('Medicare Code Price Master List'!$A:$A,'Office Code Lookup'!B14,'Medicare Code Price Master List'!$G:$G)</f>
        <v>0</v>
      </c>
      <c r="E14" s="3">
        <f>SUMIF('Medicare Code Price Master List'!$A:$A,'Office Code Lookup'!B14,'Medicare Code Price Master List'!$H:$H)</f>
        <v>0</v>
      </c>
    </row>
    <row r="15" spans="1:5" x14ac:dyDescent="0.25">
      <c r="B15" s="17"/>
      <c r="C15" s="6" t="e">
        <f>VLOOKUP(B15,'Medicare Code Price Master List'!$A:$C,3,FALSE)</f>
        <v>#N/A</v>
      </c>
      <c r="D15" s="3">
        <f>SUMIF('Medicare Code Price Master List'!$A:$A,'Office Code Lookup'!B15,'Medicare Code Price Master List'!$G:$G)</f>
        <v>0</v>
      </c>
      <c r="E15" s="3">
        <f>SUMIF('Medicare Code Price Master List'!$A:$A,'Office Code Lookup'!B15,'Medicare Code Price Master List'!$H:$H)</f>
        <v>0</v>
      </c>
    </row>
    <row r="16" spans="1:5" x14ac:dyDescent="0.25">
      <c r="B16" s="17"/>
      <c r="C16" s="6" t="e">
        <f>VLOOKUP(B16,'Medicare Code Price Master List'!$A:$C,3,FALSE)</f>
        <v>#N/A</v>
      </c>
      <c r="D16" s="3">
        <f>SUMIF('Medicare Code Price Master List'!$A:$A,'Office Code Lookup'!B16,'Medicare Code Price Master List'!$G:$G)</f>
        <v>0</v>
      </c>
      <c r="E16" s="3">
        <f>SUMIF('Medicare Code Price Master List'!$A:$A,'Office Code Lookup'!B16,'Medicare Code Price Master List'!$H:$H)</f>
        <v>0</v>
      </c>
    </row>
    <row r="17" spans="1:5" x14ac:dyDescent="0.25">
      <c r="B17" s="17"/>
      <c r="C17" s="6" t="e">
        <f>VLOOKUP(B17,'Medicare Code Price Master List'!$A:$C,3,FALSE)</f>
        <v>#N/A</v>
      </c>
      <c r="D17" s="3">
        <f>SUMIF('Medicare Code Price Master List'!$A:$A,'Office Code Lookup'!B17,'Medicare Code Price Master List'!$G:$G)</f>
        <v>0</v>
      </c>
      <c r="E17" s="3">
        <f>SUMIF('Medicare Code Price Master List'!$A:$A,'Office Code Lookup'!B17,'Medicare Code Price Master List'!$H:$H)</f>
        <v>0</v>
      </c>
    </row>
    <row r="18" spans="1:5" x14ac:dyDescent="0.25">
      <c r="A18" s="84" t="s">
        <v>9272</v>
      </c>
      <c r="B18" s="73"/>
      <c r="C18" s="6" t="e">
        <f>VLOOKUP(B18,'DME PRICE LOOKUP LINKED'!$A$1:$C$79,2,FALSE)</f>
        <v>#N/A</v>
      </c>
      <c r="D18" s="3">
        <f>SUMIF('DME PRICE LOOKUP LINKED'!$A:$A,'Office Code Lookup'!B18,'DME PRICE LOOKUP LINKED'!$C:$C)</f>
        <v>0</v>
      </c>
      <c r="E18" s="3">
        <f>SUMIF('Medicare Code Price Master List'!$A:$A,'Office Code Lookup'!B18,'Medicare Code Price Master List'!$H:$H)</f>
        <v>0</v>
      </c>
    </row>
    <row r="19" spans="1:5" x14ac:dyDescent="0.25">
      <c r="A19" s="84"/>
      <c r="B19" s="73"/>
      <c r="C19" s="6" t="e">
        <f>VLOOKUP(B19,'DME PRICE LOOKUP LINKED'!$A$1:$C$79,2,FALSE)</f>
        <v>#N/A</v>
      </c>
      <c r="D19" s="3">
        <f>SUMIF('DME PRICE LOOKUP LINKED'!$A:$A,'Office Code Lookup'!B19,'DME PRICE LOOKUP LINKED'!$C:$C)</f>
        <v>0</v>
      </c>
      <c r="E19" s="3">
        <f>SUMIF('Medicare Code Price Master List'!$A:$A,'Office Code Lookup'!B19,'Medicare Code Price Master List'!$H:$H)</f>
        <v>0</v>
      </c>
    </row>
    <row r="20" spans="1:5" x14ac:dyDescent="0.25">
      <c r="A20" s="84"/>
      <c r="B20" s="73"/>
      <c r="C20" s="6" t="e">
        <f>VLOOKUP(B20,'DME PRICE LOOKUP LINKED'!$A$1:$C$79,2,FALSE)</f>
        <v>#N/A</v>
      </c>
      <c r="D20" s="3">
        <f>SUMIF('DME PRICE LOOKUP LINKED'!$A:$A,'Office Code Lookup'!B20,'DME PRICE LOOKUP LINKED'!$C:$C)</f>
        <v>0</v>
      </c>
      <c r="E20" s="3">
        <f>SUMIF('Medicare Code Price Master List'!$A:$A,'Office Code Lookup'!B20,'Medicare Code Price Master List'!$H:$H)</f>
        <v>0</v>
      </c>
    </row>
    <row r="21" spans="1:5" x14ac:dyDescent="0.25">
      <c r="C21" s="8" t="s">
        <v>2831</v>
      </c>
      <c r="D21" s="7">
        <f>SUM(D6:D20)</f>
        <v>0</v>
      </c>
      <c r="E21" s="7">
        <f>SUM(E6:E20)</f>
        <v>0</v>
      </c>
    </row>
  </sheetData>
  <sheetProtection algorithmName="SHA-512" hashValue="j7gXl9w0RcKVUdp8R4M2EST5C/dYtdfsqfEHkytex9ObzRaUJCpYvDBuNpLdv+WvVeYVmpVOLynMcbQaDl6EUw==" saltValue="tIqNTmr8gNz4NDphyf3evA==" spinCount="100000" sheet="1" objects="1" scenarios="1"/>
  <mergeCells count="2">
    <mergeCell ref="D4:E4"/>
    <mergeCell ref="A18:A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G741"/>
  <sheetViews>
    <sheetView topLeftCell="A433" workbookViewId="0">
      <selection activeCell="F448" sqref="F448"/>
    </sheetView>
  </sheetViews>
  <sheetFormatPr defaultRowHeight="15" x14ac:dyDescent="0.25"/>
  <cols>
    <col min="5" max="5" width="12.5703125" bestFit="1" customWidth="1"/>
    <col min="6" max="6" width="13.28515625" bestFit="1" customWidth="1"/>
    <col min="7" max="7" width="11.7109375" bestFit="1" customWidth="1"/>
  </cols>
  <sheetData>
    <row r="3" spans="2:7" x14ac:dyDescent="0.25">
      <c r="B3" t="s">
        <v>6737</v>
      </c>
      <c r="C3" t="s">
        <v>6738</v>
      </c>
      <c r="D3" t="s">
        <v>6739</v>
      </c>
      <c r="E3" t="s">
        <v>6740</v>
      </c>
      <c r="F3" t="s">
        <v>6741</v>
      </c>
      <c r="G3" t="s">
        <v>6742</v>
      </c>
    </row>
    <row r="4" spans="2:7" x14ac:dyDescent="0.25">
      <c r="B4">
        <v>90371</v>
      </c>
      <c r="C4" t="s">
        <v>2960</v>
      </c>
      <c r="D4" t="s">
        <v>6743</v>
      </c>
      <c r="E4">
        <v>128.05099999999999</v>
      </c>
    </row>
    <row r="5" spans="2:7" x14ac:dyDescent="0.25">
      <c r="B5">
        <v>90375</v>
      </c>
      <c r="C5" t="s">
        <v>2961</v>
      </c>
      <c r="D5" t="s">
        <v>6744</v>
      </c>
      <c r="E5">
        <v>278.23599999999999</v>
      </c>
    </row>
    <row r="6" spans="2:7" x14ac:dyDescent="0.25">
      <c r="B6">
        <v>90376</v>
      </c>
      <c r="C6" t="s">
        <v>2962</v>
      </c>
      <c r="D6" t="s">
        <v>6744</v>
      </c>
      <c r="E6">
        <v>320.86200000000002</v>
      </c>
    </row>
    <row r="7" spans="2:7" x14ac:dyDescent="0.25">
      <c r="B7">
        <v>90377</v>
      </c>
      <c r="C7" t="s">
        <v>6745</v>
      </c>
      <c r="D7" t="s">
        <v>6744</v>
      </c>
      <c r="E7">
        <v>247.286</v>
      </c>
    </row>
    <row r="8" spans="2:7" x14ac:dyDescent="0.25">
      <c r="B8">
        <v>90586</v>
      </c>
      <c r="C8" t="s">
        <v>6746</v>
      </c>
      <c r="D8" t="s">
        <v>6747</v>
      </c>
      <c r="E8">
        <v>143.20500000000001</v>
      </c>
    </row>
    <row r="9" spans="2:7" x14ac:dyDescent="0.25">
      <c r="B9">
        <v>90632</v>
      </c>
      <c r="C9" t="s">
        <v>6748</v>
      </c>
      <c r="D9" t="s">
        <v>6743</v>
      </c>
      <c r="E9">
        <v>70.168999999999997</v>
      </c>
    </row>
    <row r="10" spans="2:7" x14ac:dyDescent="0.25">
      <c r="B10">
        <v>90662</v>
      </c>
      <c r="C10" t="s">
        <v>6749</v>
      </c>
      <c r="D10" t="s">
        <v>6750</v>
      </c>
      <c r="E10">
        <v>69.941000000000003</v>
      </c>
      <c r="F10">
        <v>95</v>
      </c>
      <c r="G10">
        <v>69.941000000000003</v>
      </c>
    </row>
    <row r="11" spans="2:7" x14ac:dyDescent="0.25">
      <c r="B11">
        <v>90670</v>
      </c>
      <c r="C11" t="s">
        <v>6751</v>
      </c>
      <c r="D11" t="s">
        <v>6750</v>
      </c>
      <c r="E11">
        <v>257.98865000000001</v>
      </c>
      <c r="F11">
        <v>95</v>
      </c>
      <c r="G11">
        <v>257.98865000000001</v>
      </c>
    </row>
    <row r="12" spans="2:7" x14ac:dyDescent="0.25">
      <c r="B12">
        <v>90671</v>
      </c>
      <c r="C12" t="s">
        <v>6752</v>
      </c>
      <c r="D12" t="s">
        <v>6753</v>
      </c>
      <c r="E12">
        <v>246.19534999999999</v>
      </c>
      <c r="F12">
        <v>95</v>
      </c>
      <c r="G12">
        <v>246.19534999999999</v>
      </c>
    </row>
    <row r="13" spans="2:7" x14ac:dyDescent="0.25">
      <c r="B13">
        <v>90672</v>
      </c>
      <c r="C13" t="s">
        <v>6754</v>
      </c>
      <c r="D13" t="s">
        <v>6755</v>
      </c>
      <c r="E13">
        <v>26.876000000000001</v>
      </c>
      <c r="F13">
        <v>95</v>
      </c>
      <c r="G13">
        <v>26.876000000000001</v>
      </c>
    </row>
    <row r="14" spans="2:7" x14ac:dyDescent="0.25">
      <c r="B14">
        <v>90674</v>
      </c>
      <c r="C14" t="s">
        <v>6756</v>
      </c>
      <c r="D14" t="s">
        <v>6750</v>
      </c>
      <c r="E14">
        <v>32.277999999999999</v>
      </c>
      <c r="F14">
        <v>95</v>
      </c>
      <c r="G14">
        <v>32.277999999999999</v>
      </c>
    </row>
    <row r="15" spans="2:7" x14ac:dyDescent="0.25">
      <c r="B15">
        <v>90675</v>
      </c>
      <c r="C15" t="s">
        <v>2974</v>
      </c>
      <c r="D15" t="s">
        <v>6743</v>
      </c>
      <c r="E15">
        <v>355.21699999999998</v>
      </c>
    </row>
    <row r="16" spans="2:7" x14ac:dyDescent="0.25">
      <c r="B16">
        <v>90677</v>
      </c>
      <c r="C16" t="s">
        <v>6757</v>
      </c>
      <c r="D16" t="s">
        <v>6750</v>
      </c>
      <c r="E16">
        <v>283.71654999999998</v>
      </c>
      <c r="F16">
        <v>95</v>
      </c>
      <c r="G16">
        <v>283.71654999999998</v>
      </c>
    </row>
    <row r="17" spans="2:7" x14ac:dyDescent="0.25">
      <c r="B17">
        <v>90682</v>
      </c>
      <c r="C17" t="s">
        <v>6758</v>
      </c>
      <c r="D17" t="s">
        <v>6750</v>
      </c>
      <c r="E17">
        <v>69.941000000000003</v>
      </c>
      <c r="F17">
        <v>95</v>
      </c>
      <c r="G17">
        <v>69.941000000000003</v>
      </c>
    </row>
    <row r="18" spans="2:7" x14ac:dyDescent="0.25">
      <c r="B18">
        <v>90686</v>
      </c>
      <c r="C18" t="s">
        <v>6759</v>
      </c>
      <c r="D18" t="s">
        <v>6760</v>
      </c>
      <c r="E18">
        <v>21.518000000000001</v>
      </c>
      <c r="F18">
        <v>95</v>
      </c>
      <c r="G18">
        <v>21.518000000000001</v>
      </c>
    </row>
    <row r="19" spans="2:7" x14ac:dyDescent="0.25">
      <c r="B19">
        <v>90687</v>
      </c>
      <c r="C19" t="s">
        <v>6761</v>
      </c>
      <c r="D19" t="s">
        <v>6762</v>
      </c>
      <c r="E19">
        <v>10.241</v>
      </c>
      <c r="F19">
        <v>95</v>
      </c>
      <c r="G19">
        <v>10.241</v>
      </c>
    </row>
    <row r="20" spans="2:7" x14ac:dyDescent="0.25">
      <c r="B20">
        <v>90688</v>
      </c>
      <c r="C20" t="s">
        <v>6763</v>
      </c>
      <c r="D20" t="s">
        <v>6750</v>
      </c>
      <c r="E20">
        <v>20.481999999999999</v>
      </c>
      <c r="F20">
        <v>95</v>
      </c>
      <c r="G20">
        <v>20.481999999999999</v>
      </c>
    </row>
    <row r="21" spans="2:7" x14ac:dyDescent="0.25">
      <c r="B21">
        <v>90694</v>
      </c>
      <c r="C21" t="s">
        <v>6764</v>
      </c>
      <c r="D21" t="s">
        <v>6750</v>
      </c>
      <c r="E21">
        <v>71.682000000000002</v>
      </c>
      <c r="F21">
        <v>95</v>
      </c>
      <c r="G21">
        <v>71.682000000000002</v>
      </c>
    </row>
    <row r="22" spans="2:7" x14ac:dyDescent="0.25">
      <c r="B22">
        <v>90714</v>
      </c>
      <c r="C22" t="s">
        <v>6765</v>
      </c>
      <c r="D22" t="s">
        <v>6750</v>
      </c>
      <c r="E22">
        <v>27.780999999999999</v>
      </c>
    </row>
    <row r="23" spans="2:7" x14ac:dyDescent="0.25">
      <c r="B23">
        <v>90715</v>
      </c>
      <c r="C23" t="s">
        <v>6766</v>
      </c>
      <c r="D23" t="s">
        <v>6750</v>
      </c>
      <c r="E23">
        <v>37.497999999999998</v>
      </c>
    </row>
    <row r="24" spans="2:7" x14ac:dyDescent="0.25">
      <c r="B24">
        <v>90732</v>
      </c>
      <c r="C24" t="s">
        <v>6767</v>
      </c>
      <c r="D24" t="s">
        <v>6750</v>
      </c>
      <c r="E24">
        <v>133.47215</v>
      </c>
      <c r="F24">
        <v>95</v>
      </c>
      <c r="G24">
        <v>133.47215</v>
      </c>
    </row>
    <row r="25" spans="2:7" x14ac:dyDescent="0.25">
      <c r="B25">
        <v>90739</v>
      </c>
      <c r="C25" t="s">
        <v>6768</v>
      </c>
      <c r="D25" t="s">
        <v>6769</v>
      </c>
      <c r="E25">
        <v>152.07599999999999</v>
      </c>
      <c r="F25">
        <v>95</v>
      </c>
      <c r="G25">
        <v>152.07599999999999</v>
      </c>
    </row>
    <row r="26" spans="2:7" x14ac:dyDescent="0.25">
      <c r="B26">
        <v>90740</v>
      </c>
      <c r="C26" t="s">
        <v>6770</v>
      </c>
      <c r="D26" t="s">
        <v>6771</v>
      </c>
      <c r="E26">
        <v>146.32900000000001</v>
      </c>
      <c r="F26">
        <v>95</v>
      </c>
      <c r="G26">
        <v>146.32900000000001</v>
      </c>
    </row>
    <row r="27" spans="2:7" x14ac:dyDescent="0.25">
      <c r="B27">
        <v>90743</v>
      </c>
      <c r="C27" t="s">
        <v>2984</v>
      </c>
      <c r="D27" t="s">
        <v>6769</v>
      </c>
      <c r="E27">
        <v>73.847300000000004</v>
      </c>
      <c r="F27">
        <v>95</v>
      </c>
      <c r="G27">
        <v>73.847300000000004</v>
      </c>
    </row>
    <row r="28" spans="2:7" x14ac:dyDescent="0.25">
      <c r="B28">
        <v>90744</v>
      </c>
      <c r="C28" t="s">
        <v>6772</v>
      </c>
      <c r="D28" t="s">
        <v>6769</v>
      </c>
      <c r="E28">
        <v>29.894600000000001</v>
      </c>
      <c r="F28">
        <v>95</v>
      </c>
      <c r="G28">
        <v>29.894600000000001</v>
      </c>
    </row>
    <row r="29" spans="2:7" x14ac:dyDescent="0.25">
      <c r="B29">
        <v>90746</v>
      </c>
      <c r="C29" t="s">
        <v>6773</v>
      </c>
      <c r="D29" t="s">
        <v>6774</v>
      </c>
      <c r="E29">
        <v>70.376000000000005</v>
      </c>
      <c r="F29">
        <v>95</v>
      </c>
      <c r="G29">
        <v>70.376000000000005</v>
      </c>
    </row>
    <row r="30" spans="2:7" x14ac:dyDescent="0.25">
      <c r="B30">
        <v>90747</v>
      </c>
      <c r="C30" t="s">
        <v>6775</v>
      </c>
      <c r="D30" t="s">
        <v>6771</v>
      </c>
      <c r="E30">
        <v>140.75200000000001</v>
      </c>
      <c r="F30">
        <v>95</v>
      </c>
      <c r="G30">
        <v>140.75200000000001</v>
      </c>
    </row>
    <row r="31" spans="2:7" x14ac:dyDescent="0.25">
      <c r="B31">
        <v>90756</v>
      </c>
      <c r="C31" t="s">
        <v>6776</v>
      </c>
      <c r="D31" t="s">
        <v>6750</v>
      </c>
      <c r="E31">
        <v>30.581</v>
      </c>
      <c r="F31">
        <v>95</v>
      </c>
      <c r="G31">
        <v>30.581</v>
      </c>
    </row>
    <row r="32" spans="2:7" x14ac:dyDescent="0.25">
      <c r="B32">
        <v>90759</v>
      </c>
      <c r="C32" t="s">
        <v>6777</v>
      </c>
      <c r="D32" t="s">
        <v>6778</v>
      </c>
      <c r="E32">
        <v>73.814999999999998</v>
      </c>
      <c r="F32">
        <v>95</v>
      </c>
      <c r="G32">
        <v>73.814999999999998</v>
      </c>
    </row>
    <row r="33" spans="2:5" x14ac:dyDescent="0.25">
      <c r="B33" t="s">
        <v>2885</v>
      </c>
      <c r="C33" t="s">
        <v>6779</v>
      </c>
      <c r="D33" t="s">
        <v>6780</v>
      </c>
      <c r="E33">
        <v>0.14199999999999999</v>
      </c>
    </row>
    <row r="34" spans="2:5" x14ac:dyDescent="0.25">
      <c r="B34" t="s">
        <v>2886</v>
      </c>
      <c r="C34" t="s">
        <v>2989</v>
      </c>
      <c r="D34" t="s">
        <v>6743</v>
      </c>
      <c r="E34">
        <v>1.4239999999999999</v>
      </c>
    </row>
    <row r="35" spans="2:5" x14ac:dyDescent="0.25">
      <c r="B35" t="s">
        <v>2887</v>
      </c>
      <c r="C35" t="s">
        <v>2990</v>
      </c>
      <c r="D35" t="s">
        <v>6743</v>
      </c>
      <c r="E35">
        <v>1.843</v>
      </c>
    </row>
    <row r="36" spans="2:5" x14ac:dyDescent="0.25">
      <c r="B36" t="s">
        <v>2888</v>
      </c>
      <c r="C36" t="s">
        <v>2991</v>
      </c>
      <c r="D36" t="s">
        <v>6743</v>
      </c>
      <c r="E36">
        <v>1.8080000000000001</v>
      </c>
    </row>
    <row r="37" spans="2:5" x14ac:dyDescent="0.25">
      <c r="B37" t="s">
        <v>2889</v>
      </c>
      <c r="C37" t="s">
        <v>6781</v>
      </c>
      <c r="D37" t="s">
        <v>6743</v>
      </c>
      <c r="E37">
        <v>1.581</v>
      </c>
    </row>
    <row r="38" spans="2:5" x14ac:dyDescent="0.25">
      <c r="B38" t="s">
        <v>2890</v>
      </c>
      <c r="C38" t="s">
        <v>2993</v>
      </c>
      <c r="D38" t="s">
        <v>6743</v>
      </c>
      <c r="E38">
        <v>14.747999999999999</v>
      </c>
    </row>
    <row r="39" spans="2:5" x14ac:dyDescent="0.25">
      <c r="B39" t="s">
        <v>2892</v>
      </c>
      <c r="C39" t="s">
        <v>2995</v>
      </c>
      <c r="D39" t="s">
        <v>6780</v>
      </c>
      <c r="E39">
        <v>0.33200000000000002</v>
      </c>
    </row>
    <row r="40" spans="2:5" x14ac:dyDescent="0.25">
      <c r="B40" t="s">
        <v>6782</v>
      </c>
      <c r="C40" t="s">
        <v>6783</v>
      </c>
      <c r="D40" t="s">
        <v>6784</v>
      </c>
      <c r="E40">
        <v>1230.8399999999999</v>
      </c>
    </row>
    <row r="41" spans="2:5" x14ac:dyDescent="0.25">
      <c r="B41" t="s">
        <v>2893</v>
      </c>
      <c r="C41" t="s">
        <v>2996</v>
      </c>
      <c r="D41" t="s">
        <v>6785</v>
      </c>
      <c r="E41" t="s">
        <v>3061</v>
      </c>
    </row>
    <row r="42" spans="2:5" x14ac:dyDescent="0.25">
      <c r="B42" t="s">
        <v>6786</v>
      </c>
      <c r="C42" t="s">
        <v>6787</v>
      </c>
      <c r="D42" t="s">
        <v>6788</v>
      </c>
      <c r="E42">
        <v>3.68</v>
      </c>
    </row>
    <row r="43" spans="2:5" x14ac:dyDescent="0.25">
      <c r="B43" t="s">
        <v>6789</v>
      </c>
      <c r="C43" t="s">
        <v>6790</v>
      </c>
      <c r="D43" t="s">
        <v>6788</v>
      </c>
      <c r="E43">
        <v>1.054</v>
      </c>
    </row>
    <row r="44" spans="2:5" x14ac:dyDescent="0.25">
      <c r="B44" t="s">
        <v>5387</v>
      </c>
      <c r="C44" t="s">
        <v>5388</v>
      </c>
      <c r="D44" t="s">
        <v>6791</v>
      </c>
      <c r="E44">
        <v>43.497999999999998</v>
      </c>
    </row>
    <row r="45" spans="2:5" x14ac:dyDescent="0.25">
      <c r="B45" t="s">
        <v>6792</v>
      </c>
      <c r="C45" t="s">
        <v>6793</v>
      </c>
      <c r="D45" t="s">
        <v>6791</v>
      </c>
      <c r="E45">
        <v>0.10100000000000001</v>
      </c>
    </row>
    <row r="46" spans="2:5" x14ac:dyDescent="0.25">
      <c r="B46" t="s">
        <v>5391</v>
      </c>
      <c r="C46" t="s">
        <v>5392</v>
      </c>
      <c r="D46" t="s">
        <v>6784</v>
      </c>
      <c r="E46">
        <v>0.98899999999999999</v>
      </c>
    </row>
    <row r="47" spans="2:5" x14ac:dyDescent="0.25">
      <c r="B47" t="s">
        <v>5393</v>
      </c>
      <c r="C47" t="s">
        <v>5394</v>
      </c>
      <c r="D47" t="s">
        <v>6794</v>
      </c>
      <c r="E47">
        <v>0.05</v>
      </c>
    </row>
    <row r="48" spans="2:5" x14ac:dyDescent="0.25">
      <c r="B48" t="s">
        <v>6795</v>
      </c>
      <c r="C48" t="s">
        <v>6796</v>
      </c>
      <c r="D48" t="s">
        <v>6791</v>
      </c>
      <c r="E48">
        <v>0.13900000000000001</v>
      </c>
    </row>
    <row r="49" spans="2:5" x14ac:dyDescent="0.25">
      <c r="B49" t="s">
        <v>6797</v>
      </c>
      <c r="C49" t="s">
        <v>6798</v>
      </c>
      <c r="D49" t="s">
        <v>6791</v>
      </c>
      <c r="E49">
        <v>4.9000000000000002E-2</v>
      </c>
    </row>
    <row r="50" spans="2:5" x14ac:dyDescent="0.25">
      <c r="B50" t="s">
        <v>5397</v>
      </c>
      <c r="C50" t="s">
        <v>5398</v>
      </c>
      <c r="D50" t="s">
        <v>6788</v>
      </c>
      <c r="E50">
        <v>0.51500000000000001</v>
      </c>
    </row>
    <row r="51" spans="2:5" x14ac:dyDescent="0.25">
      <c r="B51" t="s">
        <v>5399</v>
      </c>
      <c r="C51" t="s">
        <v>5400</v>
      </c>
      <c r="D51" t="s">
        <v>6799</v>
      </c>
      <c r="E51">
        <v>0.72299999999999998</v>
      </c>
    </row>
    <row r="52" spans="2:5" x14ac:dyDescent="0.25">
      <c r="B52" t="s">
        <v>6800</v>
      </c>
      <c r="C52" t="s">
        <v>6801</v>
      </c>
      <c r="D52" t="s">
        <v>6802</v>
      </c>
      <c r="E52">
        <v>5.9779999999999998</v>
      </c>
    </row>
    <row r="53" spans="2:5" x14ac:dyDescent="0.25">
      <c r="B53" t="s">
        <v>5401</v>
      </c>
      <c r="C53" t="s">
        <v>6803</v>
      </c>
      <c r="D53" t="s">
        <v>6788</v>
      </c>
      <c r="E53">
        <v>898.327</v>
      </c>
    </row>
    <row r="54" spans="2:5" x14ac:dyDescent="0.25">
      <c r="B54" t="s">
        <v>6804</v>
      </c>
      <c r="C54" t="s">
        <v>6805</v>
      </c>
      <c r="D54" t="s">
        <v>6788</v>
      </c>
      <c r="E54">
        <v>313.47500000000002</v>
      </c>
    </row>
    <row r="55" spans="2:5" x14ac:dyDescent="0.25">
      <c r="B55" t="s">
        <v>5403</v>
      </c>
      <c r="C55" t="s">
        <v>5404</v>
      </c>
      <c r="D55" t="s">
        <v>6788</v>
      </c>
      <c r="E55">
        <v>208.32400000000001</v>
      </c>
    </row>
    <row r="56" spans="2:5" x14ac:dyDescent="0.25">
      <c r="B56" t="s">
        <v>6806</v>
      </c>
      <c r="C56" t="s">
        <v>6807</v>
      </c>
      <c r="D56" t="s">
        <v>6788</v>
      </c>
      <c r="E56">
        <v>1.7290000000000001</v>
      </c>
    </row>
    <row r="57" spans="2:5" x14ac:dyDescent="0.25">
      <c r="B57" t="s">
        <v>5405</v>
      </c>
      <c r="C57" t="s">
        <v>6808</v>
      </c>
      <c r="D57" t="s">
        <v>6788</v>
      </c>
      <c r="E57">
        <v>2244.9189999999999</v>
      </c>
    </row>
    <row r="58" spans="2:5" x14ac:dyDescent="0.25">
      <c r="B58" t="s">
        <v>6809</v>
      </c>
      <c r="C58" t="s">
        <v>6810</v>
      </c>
      <c r="D58" t="s">
        <v>6811</v>
      </c>
      <c r="E58">
        <v>72.506</v>
      </c>
    </row>
    <row r="59" spans="2:5" x14ac:dyDescent="0.25">
      <c r="B59" t="s">
        <v>5411</v>
      </c>
      <c r="C59" t="s">
        <v>5412</v>
      </c>
      <c r="D59" t="s">
        <v>6791</v>
      </c>
      <c r="E59">
        <v>188.44399999999999</v>
      </c>
    </row>
    <row r="60" spans="2:5" x14ac:dyDescent="0.25">
      <c r="B60" t="s">
        <v>6812</v>
      </c>
      <c r="C60" t="s">
        <v>6813</v>
      </c>
      <c r="D60" t="s">
        <v>6799</v>
      </c>
      <c r="E60">
        <v>100.746</v>
      </c>
    </row>
    <row r="61" spans="2:5" x14ac:dyDescent="0.25">
      <c r="B61" t="s">
        <v>6814</v>
      </c>
      <c r="C61" t="s">
        <v>6815</v>
      </c>
      <c r="D61" t="s">
        <v>6816</v>
      </c>
      <c r="E61">
        <v>109.81699999999999</v>
      </c>
    </row>
    <row r="62" spans="2:5" x14ac:dyDescent="0.25">
      <c r="B62" t="s">
        <v>6817</v>
      </c>
      <c r="C62" t="s">
        <v>6818</v>
      </c>
      <c r="D62" t="s">
        <v>6816</v>
      </c>
      <c r="E62">
        <v>310.899</v>
      </c>
    </row>
    <row r="63" spans="2:5" x14ac:dyDescent="0.25">
      <c r="B63" t="s">
        <v>6819</v>
      </c>
      <c r="C63" t="s">
        <v>6820</v>
      </c>
      <c r="D63" t="s">
        <v>6788</v>
      </c>
      <c r="E63">
        <v>5.508</v>
      </c>
    </row>
    <row r="64" spans="2:5" x14ac:dyDescent="0.25">
      <c r="B64" t="s">
        <v>5413</v>
      </c>
      <c r="C64" t="s">
        <v>5414</v>
      </c>
      <c r="D64" t="s">
        <v>6791</v>
      </c>
      <c r="E64">
        <v>4.5919999999999996</v>
      </c>
    </row>
    <row r="65" spans="2:5" x14ac:dyDescent="0.25">
      <c r="B65" t="s">
        <v>5415</v>
      </c>
      <c r="C65" t="s">
        <v>5416</v>
      </c>
      <c r="D65" t="s">
        <v>6791</v>
      </c>
      <c r="E65">
        <v>5.0990000000000002</v>
      </c>
    </row>
    <row r="66" spans="2:5" x14ac:dyDescent="0.25">
      <c r="B66" t="s">
        <v>5417</v>
      </c>
      <c r="C66" t="s">
        <v>5418</v>
      </c>
      <c r="D66" t="s">
        <v>6784</v>
      </c>
      <c r="E66">
        <v>0.85899999999999999</v>
      </c>
    </row>
    <row r="67" spans="2:5" x14ac:dyDescent="0.25">
      <c r="B67" t="s">
        <v>5419</v>
      </c>
      <c r="C67" t="s">
        <v>6821</v>
      </c>
      <c r="D67" t="s">
        <v>6822</v>
      </c>
      <c r="E67">
        <v>13.093999999999999</v>
      </c>
    </row>
    <row r="68" spans="2:5" x14ac:dyDescent="0.25">
      <c r="B68" t="s">
        <v>5421</v>
      </c>
      <c r="C68" t="s">
        <v>6823</v>
      </c>
      <c r="D68" t="s">
        <v>6824</v>
      </c>
      <c r="E68">
        <v>41.817999999999998</v>
      </c>
    </row>
    <row r="69" spans="2:5" x14ac:dyDescent="0.25">
      <c r="B69" t="s">
        <v>5423</v>
      </c>
      <c r="C69" t="s">
        <v>5424</v>
      </c>
      <c r="D69" t="s">
        <v>6791</v>
      </c>
      <c r="E69">
        <v>10.298999999999999</v>
      </c>
    </row>
    <row r="70" spans="2:5" x14ac:dyDescent="0.25">
      <c r="B70" t="s">
        <v>5425</v>
      </c>
      <c r="C70" t="s">
        <v>5426</v>
      </c>
      <c r="D70" t="s">
        <v>6791</v>
      </c>
      <c r="E70">
        <v>24.52</v>
      </c>
    </row>
    <row r="71" spans="2:5" x14ac:dyDescent="0.25">
      <c r="B71" t="s">
        <v>5427</v>
      </c>
      <c r="C71" t="s">
        <v>6825</v>
      </c>
      <c r="D71" t="s">
        <v>6826</v>
      </c>
      <c r="E71">
        <v>0.72799999999999998</v>
      </c>
    </row>
    <row r="72" spans="2:5" x14ac:dyDescent="0.25">
      <c r="B72" t="s">
        <v>6827</v>
      </c>
      <c r="C72" t="s">
        <v>6828</v>
      </c>
      <c r="D72" t="s">
        <v>6794</v>
      </c>
      <c r="E72">
        <v>3.4380000000000002</v>
      </c>
    </row>
    <row r="73" spans="2:5" x14ac:dyDescent="0.25">
      <c r="B73" t="s">
        <v>5429</v>
      </c>
      <c r="C73" t="s">
        <v>6829</v>
      </c>
      <c r="D73" t="s">
        <v>6830</v>
      </c>
      <c r="E73">
        <v>2.282</v>
      </c>
    </row>
    <row r="74" spans="2:5" x14ac:dyDescent="0.25">
      <c r="B74" t="s">
        <v>5431</v>
      </c>
      <c r="C74" t="s">
        <v>5432</v>
      </c>
      <c r="D74" t="s">
        <v>6788</v>
      </c>
      <c r="E74">
        <v>0.51300000000000001</v>
      </c>
    </row>
    <row r="75" spans="2:5" x14ac:dyDescent="0.25">
      <c r="B75" t="s">
        <v>5433</v>
      </c>
      <c r="C75" t="s">
        <v>5434</v>
      </c>
      <c r="D75" t="s">
        <v>6831</v>
      </c>
      <c r="E75">
        <v>6.758</v>
      </c>
    </row>
    <row r="76" spans="2:5" x14ac:dyDescent="0.25">
      <c r="B76" t="s">
        <v>5437</v>
      </c>
      <c r="C76" t="s">
        <v>6832</v>
      </c>
      <c r="D76" t="s">
        <v>6788</v>
      </c>
      <c r="E76">
        <v>6.4189999999999996</v>
      </c>
    </row>
    <row r="77" spans="2:5" x14ac:dyDescent="0.25">
      <c r="B77" t="s">
        <v>5439</v>
      </c>
      <c r="C77" t="s">
        <v>5440</v>
      </c>
      <c r="D77" t="s">
        <v>6826</v>
      </c>
      <c r="E77">
        <v>2.5659999999999998</v>
      </c>
    </row>
    <row r="78" spans="2:5" x14ac:dyDescent="0.25">
      <c r="B78" t="s">
        <v>5441</v>
      </c>
      <c r="C78" t="s">
        <v>5442</v>
      </c>
      <c r="D78" t="s">
        <v>6833</v>
      </c>
      <c r="E78">
        <v>6.4000000000000001E-2</v>
      </c>
    </row>
    <row r="79" spans="2:5" x14ac:dyDescent="0.25">
      <c r="B79" t="s">
        <v>5445</v>
      </c>
      <c r="C79" t="s">
        <v>6834</v>
      </c>
      <c r="D79" t="s">
        <v>6791</v>
      </c>
      <c r="E79">
        <v>185.923</v>
      </c>
    </row>
    <row r="80" spans="2:5" x14ac:dyDescent="0.25">
      <c r="B80" t="s">
        <v>5447</v>
      </c>
      <c r="C80" t="s">
        <v>5448</v>
      </c>
      <c r="D80" t="s">
        <v>6835</v>
      </c>
      <c r="E80">
        <v>59.698</v>
      </c>
    </row>
    <row r="81" spans="2:5" x14ac:dyDescent="0.25">
      <c r="B81" t="s">
        <v>5449</v>
      </c>
      <c r="C81" t="s">
        <v>5450</v>
      </c>
      <c r="D81" t="s">
        <v>6831</v>
      </c>
      <c r="E81">
        <v>4238.6880000000001</v>
      </c>
    </row>
    <row r="82" spans="2:5" x14ac:dyDescent="0.25">
      <c r="B82" t="s">
        <v>5451</v>
      </c>
      <c r="C82" t="s">
        <v>5452</v>
      </c>
      <c r="D82" t="s">
        <v>6788</v>
      </c>
      <c r="E82">
        <v>3.7829999999999999</v>
      </c>
    </row>
    <row r="83" spans="2:5" x14ac:dyDescent="0.25">
      <c r="B83" t="s">
        <v>5453</v>
      </c>
      <c r="C83" t="s">
        <v>5454</v>
      </c>
      <c r="D83" t="s">
        <v>6791</v>
      </c>
      <c r="E83">
        <v>50.198999999999998</v>
      </c>
    </row>
    <row r="84" spans="2:5" x14ac:dyDescent="0.25">
      <c r="B84" t="s">
        <v>6836</v>
      </c>
      <c r="C84" t="s">
        <v>6837</v>
      </c>
      <c r="D84" t="s">
        <v>6788</v>
      </c>
      <c r="E84">
        <v>16.315999999999999</v>
      </c>
    </row>
    <row r="85" spans="2:5" x14ac:dyDescent="0.25">
      <c r="B85" t="s">
        <v>5455</v>
      </c>
      <c r="C85" t="s">
        <v>5456</v>
      </c>
      <c r="D85" t="s">
        <v>6831</v>
      </c>
      <c r="E85">
        <v>24.187999999999999</v>
      </c>
    </row>
    <row r="86" spans="2:5" x14ac:dyDescent="0.25">
      <c r="B86" t="s">
        <v>5457</v>
      </c>
      <c r="C86" t="s">
        <v>5458</v>
      </c>
      <c r="D86" t="s">
        <v>6788</v>
      </c>
      <c r="E86">
        <v>17.463999999999999</v>
      </c>
    </row>
    <row r="87" spans="2:5" x14ac:dyDescent="0.25">
      <c r="B87" t="s">
        <v>6838</v>
      </c>
      <c r="C87" t="s">
        <v>6839</v>
      </c>
      <c r="D87" t="s">
        <v>6788</v>
      </c>
      <c r="E87">
        <v>168.24799999999999</v>
      </c>
    </row>
    <row r="88" spans="2:5" x14ac:dyDescent="0.25">
      <c r="B88" t="s">
        <v>5459</v>
      </c>
      <c r="C88" t="s">
        <v>6840</v>
      </c>
      <c r="D88" t="s">
        <v>6841</v>
      </c>
      <c r="E88">
        <v>13.88</v>
      </c>
    </row>
    <row r="89" spans="2:5" x14ac:dyDescent="0.25">
      <c r="B89" t="s">
        <v>5461</v>
      </c>
      <c r="C89" t="s">
        <v>5462</v>
      </c>
      <c r="D89" t="s">
        <v>6841</v>
      </c>
      <c r="E89">
        <v>18.111999999999998</v>
      </c>
    </row>
    <row r="90" spans="2:5" x14ac:dyDescent="0.25">
      <c r="B90" t="s">
        <v>6842</v>
      </c>
      <c r="C90" t="s">
        <v>6843</v>
      </c>
      <c r="D90" t="s">
        <v>6791</v>
      </c>
      <c r="E90">
        <v>39.896000000000001</v>
      </c>
    </row>
    <row r="91" spans="2:5" x14ac:dyDescent="0.25">
      <c r="B91" t="s">
        <v>5463</v>
      </c>
      <c r="C91" t="s">
        <v>5464</v>
      </c>
      <c r="D91" t="s">
        <v>6788</v>
      </c>
      <c r="E91">
        <v>0.26100000000000001</v>
      </c>
    </row>
    <row r="92" spans="2:5" x14ac:dyDescent="0.25">
      <c r="B92" t="s">
        <v>6844</v>
      </c>
      <c r="C92" t="s">
        <v>6845</v>
      </c>
      <c r="D92" t="s">
        <v>6788</v>
      </c>
      <c r="E92">
        <v>411.01600000000002</v>
      </c>
    </row>
    <row r="93" spans="2:5" x14ac:dyDescent="0.25">
      <c r="B93" t="s">
        <v>2894</v>
      </c>
      <c r="C93" t="s">
        <v>6846</v>
      </c>
      <c r="D93" t="s">
        <v>6847</v>
      </c>
      <c r="E93">
        <v>6.319</v>
      </c>
    </row>
    <row r="94" spans="2:5" x14ac:dyDescent="0.25">
      <c r="B94" t="s">
        <v>5465</v>
      </c>
      <c r="C94" t="s">
        <v>6848</v>
      </c>
      <c r="D94" t="s">
        <v>6849</v>
      </c>
      <c r="E94">
        <v>8.7309999999999999</v>
      </c>
    </row>
    <row r="95" spans="2:5" x14ac:dyDescent="0.25">
      <c r="B95" t="s">
        <v>2895</v>
      </c>
      <c r="C95" t="s">
        <v>6850</v>
      </c>
      <c r="D95" t="s">
        <v>6851</v>
      </c>
      <c r="E95">
        <v>12.475</v>
      </c>
    </row>
    <row r="96" spans="2:5" x14ac:dyDescent="0.25">
      <c r="B96" t="s">
        <v>5467</v>
      </c>
      <c r="C96" t="s">
        <v>6852</v>
      </c>
      <c r="D96" t="s">
        <v>6847</v>
      </c>
      <c r="E96">
        <v>5.1369999999999996</v>
      </c>
    </row>
    <row r="97" spans="2:5" x14ac:dyDescent="0.25">
      <c r="B97" t="s">
        <v>5469</v>
      </c>
      <c r="C97" t="s">
        <v>5470</v>
      </c>
      <c r="D97" t="s">
        <v>6799</v>
      </c>
      <c r="E97">
        <v>4.0380000000000003</v>
      </c>
    </row>
    <row r="98" spans="2:5" x14ac:dyDescent="0.25">
      <c r="B98" t="s">
        <v>5471</v>
      </c>
      <c r="C98" t="s">
        <v>5472</v>
      </c>
      <c r="D98" t="s">
        <v>6788</v>
      </c>
      <c r="E98">
        <v>1.149</v>
      </c>
    </row>
    <row r="99" spans="2:5" x14ac:dyDescent="0.25">
      <c r="B99" t="s">
        <v>5473</v>
      </c>
      <c r="C99" t="s">
        <v>5474</v>
      </c>
      <c r="D99" t="s">
        <v>6788</v>
      </c>
      <c r="E99">
        <v>3.536</v>
      </c>
    </row>
    <row r="100" spans="2:5" x14ac:dyDescent="0.25">
      <c r="B100" t="s">
        <v>6853</v>
      </c>
      <c r="C100" t="s">
        <v>6854</v>
      </c>
      <c r="D100" t="s">
        <v>6855</v>
      </c>
      <c r="E100">
        <v>31.701000000000001</v>
      </c>
    </row>
    <row r="101" spans="2:5" x14ac:dyDescent="0.25">
      <c r="B101" t="s">
        <v>5475</v>
      </c>
      <c r="C101" t="s">
        <v>5476</v>
      </c>
      <c r="D101" t="s">
        <v>6855</v>
      </c>
      <c r="E101">
        <v>60.77</v>
      </c>
    </row>
    <row r="102" spans="2:5" x14ac:dyDescent="0.25">
      <c r="B102" t="s">
        <v>5477</v>
      </c>
      <c r="C102" t="s">
        <v>5478</v>
      </c>
      <c r="D102" t="s">
        <v>6855</v>
      </c>
      <c r="E102">
        <v>60.707999999999998</v>
      </c>
    </row>
    <row r="103" spans="2:5" x14ac:dyDescent="0.25">
      <c r="B103" t="s">
        <v>5479</v>
      </c>
      <c r="C103" t="s">
        <v>5480</v>
      </c>
      <c r="D103" t="s">
        <v>6856</v>
      </c>
      <c r="E103">
        <v>5708.5940000000001</v>
      </c>
    </row>
    <row r="104" spans="2:5" x14ac:dyDescent="0.25">
      <c r="B104" t="s">
        <v>5481</v>
      </c>
      <c r="C104" t="s">
        <v>6857</v>
      </c>
      <c r="D104" t="s">
        <v>6858</v>
      </c>
      <c r="E104">
        <v>5.1680000000000001</v>
      </c>
    </row>
    <row r="105" spans="2:5" x14ac:dyDescent="0.25">
      <c r="B105" t="s">
        <v>6859</v>
      </c>
      <c r="C105" t="s">
        <v>6860</v>
      </c>
      <c r="D105" t="s">
        <v>6858</v>
      </c>
      <c r="E105">
        <v>1.6890000000000001</v>
      </c>
    </row>
    <row r="106" spans="2:5" x14ac:dyDescent="0.25">
      <c r="B106" t="s">
        <v>5483</v>
      </c>
      <c r="C106" t="s">
        <v>5484</v>
      </c>
      <c r="D106" t="s">
        <v>6861</v>
      </c>
      <c r="E106">
        <v>1937.8869999999999</v>
      </c>
    </row>
    <row r="107" spans="2:5" x14ac:dyDescent="0.25">
      <c r="B107" t="s">
        <v>5485</v>
      </c>
      <c r="C107" t="s">
        <v>5486</v>
      </c>
      <c r="D107" t="s">
        <v>6862</v>
      </c>
      <c r="E107">
        <v>0.68700000000000006</v>
      </c>
    </row>
    <row r="108" spans="2:5" x14ac:dyDescent="0.25">
      <c r="B108" t="s">
        <v>5487</v>
      </c>
      <c r="C108" t="s">
        <v>5488</v>
      </c>
      <c r="D108" t="s">
        <v>6794</v>
      </c>
      <c r="E108">
        <v>5.617</v>
      </c>
    </row>
    <row r="109" spans="2:5" x14ac:dyDescent="0.25">
      <c r="B109" t="s">
        <v>5489</v>
      </c>
      <c r="C109" t="s">
        <v>5490</v>
      </c>
      <c r="D109" t="s">
        <v>6788</v>
      </c>
      <c r="E109">
        <v>119.55800000000001</v>
      </c>
    </row>
    <row r="110" spans="2:5" x14ac:dyDescent="0.25">
      <c r="B110" t="s">
        <v>5491</v>
      </c>
      <c r="C110" t="s">
        <v>5492</v>
      </c>
      <c r="D110" t="s">
        <v>6824</v>
      </c>
      <c r="E110">
        <v>3.6019999999999999</v>
      </c>
    </row>
    <row r="111" spans="2:5" x14ac:dyDescent="0.25">
      <c r="B111" t="s">
        <v>5493</v>
      </c>
      <c r="C111" t="s">
        <v>6863</v>
      </c>
      <c r="D111" t="s">
        <v>6816</v>
      </c>
      <c r="E111">
        <v>0.26600000000000001</v>
      </c>
    </row>
    <row r="112" spans="2:5" x14ac:dyDescent="0.25">
      <c r="B112" t="s">
        <v>6864</v>
      </c>
      <c r="C112" t="s">
        <v>6865</v>
      </c>
      <c r="D112" t="s">
        <v>6816</v>
      </c>
      <c r="E112">
        <v>1.4790000000000001</v>
      </c>
    </row>
    <row r="113" spans="2:5" x14ac:dyDescent="0.25">
      <c r="B113" t="s">
        <v>2896</v>
      </c>
      <c r="C113" t="s">
        <v>6866</v>
      </c>
      <c r="D113" t="s">
        <v>6858</v>
      </c>
      <c r="E113">
        <v>2.84</v>
      </c>
    </row>
    <row r="114" spans="2:5" x14ac:dyDescent="0.25">
      <c r="B114" t="s">
        <v>6867</v>
      </c>
      <c r="C114" t="s">
        <v>6868</v>
      </c>
      <c r="D114" t="s">
        <v>6826</v>
      </c>
      <c r="E114">
        <v>1.1619999999999999</v>
      </c>
    </row>
    <row r="115" spans="2:5" x14ac:dyDescent="0.25">
      <c r="B115" t="s">
        <v>5495</v>
      </c>
      <c r="C115" t="s">
        <v>5496</v>
      </c>
      <c r="D115" t="s">
        <v>6826</v>
      </c>
      <c r="E115">
        <v>0.73</v>
      </c>
    </row>
    <row r="116" spans="2:5" x14ac:dyDescent="0.25">
      <c r="B116" t="s">
        <v>6869</v>
      </c>
      <c r="C116" t="s">
        <v>6870</v>
      </c>
      <c r="D116" t="s">
        <v>6788</v>
      </c>
      <c r="E116">
        <v>0.72399999999999998</v>
      </c>
    </row>
    <row r="117" spans="2:5" x14ac:dyDescent="0.25">
      <c r="B117" t="s">
        <v>5497</v>
      </c>
      <c r="C117" t="s">
        <v>6871</v>
      </c>
      <c r="D117" t="s">
        <v>6826</v>
      </c>
      <c r="E117">
        <v>1.2869999999999999</v>
      </c>
    </row>
    <row r="118" spans="2:5" x14ac:dyDescent="0.25">
      <c r="B118" t="s">
        <v>5499</v>
      </c>
      <c r="C118" t="s">
        <v>5500</v>
      </c>
      <c r="D118" t="s">
        <v>6872</v>
      </c>
      <c r="E118">
        <v>4.8730000000000002</v>
      </c>
    </row>
    <row r="119" spans="2:5" x14ac:dyDescent="0.25">
      <c r="B119" t="s">
        <v>6873</v>
      </c>
      <c r="C119" t="s">
        <v>6874</v>
      </c>
      <c r="D119" t="s">
        <v>6875</v>
      </c>
      <c r="E119">
        <v>6.556</v>
      </c>
    </row>
    <row r="120" spans="2:5" x14ac:dyDescent="0.25">
      <c r="B120" t="s">
        <v>5501</v>
      </c>
      <c r="C120" t="s">
        <v>5502</v>
      </c>
      <c r="D120" t="s">
        <v>6822</v>
      </c>
      <c r="E120">
        <v>0.52900000000000003</v>
      </c>
    </row>
    <row r="121" spans="2:5" x14ac:dyDescent="0.25">
      <c r="B121" t="s">
        <v>5503</v>
      </c>
      <c r="C121" t="s">
        <v>5504</v>
      </c>
      <c r="D121" t="s">
        <v>6876</v>
      </c>
      <c r="E121">
        <v>2.09</v>
      </c>
    </row>
    <row r="122" spans="2:5" x14ac:dyDescent="0.25">
      <c r="B122" t="s">
        <v>6877</v>
      </c>
      <c r="C122" t="s">
        <v>6878</v>
      </c>
      <c r="D122" t="s">
        <v>6826</v>
      </c>
      <c r="E122">
        <v>5.431</v>
      </c>
    </row>
    <row r="123" spans="2:5" x14ac:dyDescent="0.25">
      <c r="B123" t="s">
        <v>2897</v>
      </c>
      <c r="C123" t="s">
        <v>3000</v>
      </c>
      <c r="D123" t="s">
        <v>6879</v>
      </c>
      <c r="E123">
        <v>6.9379999999999997</v>
      </c>
    </row>
    <row r="124" spans="2:5" x14ac:dyDescent="0.25">
      <c r="B124" t="s">
        <v>6880</v>
      </c>
      <c r="C124" t="s">
        <v>6881</v>
      </c>
      <c r="D124" t="s">
        <v>6826</v>
      </c>
      <c r="E124">
        <v>5.0620000000000003</v>
      </c>
    </row>
    <row r="125" spans="2:5" x14ac:dyDescent="0.25">
      <c r="B125" t="s">
        <v>5507</v>
      </c>
      <c r="C125" t="s">
        <v>5508</v>
      </c>
      <c r="D125" t="s">
        <v>6791</v>
      </c>
      <c r="E125">
        <v>3.78</v>
      </c>
    </row>
    <row r="126" spans="2:5" x14ac:dyDescent="0.25">
      <c r="B126" t="s">
        <v>5509</v>
      </c>
      <c r="C126" t="s">
        <v>5510</v>
      </c>
      <c r="D126" t="s">
        <v>6826</v>
      </c>
      <c r="E126">
        <v>1.978</v>
      </c>
    </row>
    <row r="127" spans="2:5" x14ac:dyDescent="0.25">
      <c r="B127" t="s">
        <v>6882</v>
      </c>
      <c r="C127" t="s">
        <v>6883</v>
      </c>
      <c r="D127" t="s">
        <v>6884</v>
      </c>
      <c r="E127">
        <v>91.369</v>
      </c>
    </row>
    <row r="128" spans="2:5" x14ac:dyDescent="0.25">
      <c r="B128" t="s">
        <v>5511</v>
      </c>
      <c r="C128" t="s">
        <v>6885</v>
      </c>
      <c r="D128" t="s">
        <v>6788</v>
      </c>
      <c r="E128">
        <v>5.0609999999999999</v>
      </c>
    </row>
    <row r="129" spans="2:5" x14ac:dyDescent="0.25">
      <c r="B129" t="s">
        <v>5513</v>
      </c>
      <c r="C129" t="s">
        <v>5514</v>
      </c>
      <c r="D129" t="s">
        <v>6872</v>
      </c>
      <c r="E129">
        <v>41.255200000000002</v>
      </c>
    </row>
    <row r="130" spans="2:5" x14ac:dyDescent="0.25">
      <c r="B130" t="s">
        <v>5515</v>
      </c>
      <c r="C130" t="s">
        <v>5516</v>
      </c>
      <c r="D130" t="s">
        <v>6886</v>
      </c>
      <c r="E130">
        <v>22.875</v>
      </c>
    </row>
    <row r="131" spans="2:5" x14ac:dyDescent="0.25">
      <c r="B131" t="s">
        <v>5517</v>
      </c>
      <c r="C131" t="s">
        <v>5518</v>
      </c>
      <c r="D131" t="s">
        <v>6788</v>
      </c>
      <c r="E131">
        <v>22.172999999999998</v>
      </c>
    </row>
    <row r="132" spans="2:5" x14ac:dyDescent="0.25">
      <c r="B132" t="s">
        <v>5519</v>
      </c>
      <c r="C132" t="s">
        <v>5520</v>
      </c>
      <c r="D132" t="s">
        <v>6887</v>
      </c>
      <c r="E132">
        <v>629.77499999999998</v>
      </c>
    </row>
    <row r="133" spans="2:5" x14ac:dyDescent="0.25">
      <c r="B133" t="s">
        <v>6888</v>
      </c>
      <c r="C133" t="s">
        <v>6889</v>
      </c>
      <c r="D133" t="s">
        <v>6890</v>
      </c>
      <c r="E133">
        <v>21.56</v>
      </c>
    </row>
    <row r="134" spans="2:5" x14ac:dyDescent="0.25">
      <c r="B134" t="s">
        <v>6891</v>
      </c>
      <c r="C134" t="s">
        <v>6892</v>
      </c>
      <c r="D134" t="s">
        <v>6893</v>
      </c>
      <c r="E134">
        <v>2.3839999999999999</v>
      </c>
    </row>
    <row r="135" spans="2:5" x14ac:dyDescent="0.25">
      <c r="B135" t="s">
        <v>5521</v>
      </c>
      <c r="C135" t="s">
        <v>5522</v>
      </c>
      <c r="D135" t="s">
        <v>6822</v>
      </c>
      <c r="E135">
        <v>8.2289999999999992</v>
      </c>
    </row>
    <row r="136" spans="2:5" x14ac:dyDescent="0.25">
      <c r="B136" t="s">
        <v>5523</v>
      </c>
      <c r="C136" t="s">
        <v>5524</v>
      </c>
      <c r="D136" t="s">
        <v>6894</v>
      </c>
      <c r="E136">
        <v>1.091</v>
      </c>
    </row>
    <row r="137" spans="2:5" x14ac:dyDescent="0.25">
      <c r="B137" t="s">
        <v>5525</v>
      </c>
      <c r="C137" t="s">
        <v>5526</v>
      </c>
      <c r="D137" t="s">
        <v>6895</v>
      </c>
      <c r="E137">
        <v>15.784000000000001</v>
      </c>
    </row>
    <row r="138" spans="2:5" x14ac:dyDescent="0.25">
      <c r="B138" t="s">
        <v>2898</v>
      </c>
      <c r="C138" t="s">
        <v>3001</v>
      </c>
      <c r="D138" t="s">
        <v>6833</v>
      </c>
      <c r="E138">
        <v>62.509</v>
      </c>
    </row>
    <row r="139" spans="2:5" x14ac:dyDescent="0.25">
      <c r="B139" t="s">
        <v>5527</v>
      </c>
      <c r="C139" t="s">
        <v>5528</v>
      </c>
      <c r="D139" t="s">
        <v>6791</v>
      </c>
      <c r="E139">
        <v>2.9510000000000001</v>
      </c>
    </row>
    <row r="140" spans="2:5" x14ac:dyDescent="0.25">
      <c r="B140" t="s">
        <v>6896</v>
      </c>
      <c r="C140" t="s">
        <v>6897</v>
      </c>
      <c r="D140" t="s">
        <v>6794</v>
      </c>
      <c r="E140">
        <v>125.128</v>
      </c>
    </row>
    <row r="141" spans="2:5" x14ac:dyDescent="0.25">
      <c r="B141" t="s">
        <v>5531</v>
      </c>
      <c r="C141" t="s">
        <v>5532</v>
      </c>
      <c r="D141" t="s">
        <v>6898</v>
      </c>
      <c r="E141">
        <v>3870.3220000000001</v>
      </c>
    </row>
    <row r="142" spans="2:5" x14ac:dyDescent="0.25">
      <c r="B142" t="s">
        <v>5533</v>
      </c>
      <c r="C142" t="s">
        <v>6899</v>
      </c>
      <c r="D142" t="s">
        <v>6900</v>
      </c>
      <c r="E142">
        <v>24.419</v>
      </c>
    </row>
    <row r="143" spans="2:5" x14ac:dyDescent="0.25">
      <c r="B143" t="s">
        <v>5535</v>
      </c>
      <c r="C143" t="s">
        <v>5536</v>
      </c>
      <c r="D143" t="s">
        <v>6901</v>
      </c>
      <c r="E143">
        <v>2112.0859999999998</v>
      </c>
    </row>
    <row r="144" spans="2:5" x14ac:dyDescent="0.25">
      <c r="B144" t="s">
        <v>6902</v>
      </c>
      <c r="C144" t="s">
        <v>6903</v>
      </c>
      <c r="D144" t="s">
        <v>6904</v>
      </c>
      <c r="E144">
        <v>987.00199999999995</v>
      </c>
    </row>
    <row r="145" spans="2:5" x14ac:dyDescent="0.25">
      <c r="B145" t="s">
        <v>5537</v>
      </c>
      <c r="C145" t="s">
        <v>6905</v>
      </c>
      <c r="D145" t="s">
        <v>6906</v>
      </c>
      <c r="E145">
        <v>1769.567</v>
      </c>
    </row>
    <row r="146" spans="2:5" x14ac:dyDescent="0.25">
      <c r="B146" t="s">
        <v>5539</v>
      </c>
      <c r="C146" t="s">
        <v>5540</v>
      </c>
      <c r="D146" t="s">
        <v>6794</v>
      </c>
      <c r="E146">
        <v>14.909000000000001</v>
      </c>
    </row>
    <row r="147" spans="2:5" x14ac:dyDescent="0.25">
      <c r="B147" t="s">
        <v>6907</v>
      </c>
      <c r="C147" t="s">
        <v>6908</v>
      </c>
      <c r="D147" t="s">
        <v>6788</v>
      </c>
      <c r="E147">
        <v>6.6000000000000003E-2</v>
      </c>
    </row>
    <row r="148" spans="2:5" x14ac:dyDescent="0.25">
      <c r="B148" t="s">
        <v>5541</v>
      </c>
      <c r="C148" t="s">
        <v>5542</v>
      </c>
      <c r="D148" t="s">
        <v>6788</v>
      </c>
      <c r="E148">
        <v>4.8000000000000001E-2</v>
      </c>
    </row>
    <row r="149" spans="2:5" x14ac:dyDescent="0.25">
      <c r="B149" t="s">
        <v>5543</v>
      </c>
      <c r="C149" t="s">
        <v>5544</v>
      </c>
      <c r="D149" t="s">
        <v>6909</v>
      </c>
      <c r="E149">
        <v>3.1230000000000002</v>
      </c>
    </row>
    <row r="150" spans="2:5" x14ac:dyDescent="0.25">
      <c r="B150" t="s">
        <v>5545</v>
      </c>
      <c r="C150" t="s">
        <v>5546</v>
      </c>
      <c r="D150" t="s">
        <v>6909</v>
      </c>
      <c r="E150">
        <v>3.1230000000000002</v>
      </c>
    </row>
    <row r="151" spans="2:5" x14ac:dyDescent="0.25">
      <c r="B151" t="s">
        <v>5547</v>
      </c>
      <c r="C151" t="s">
        <v>5548</v>
      </c>
      <c r="D151" t="s">
        <v>6886</v>
      </c>
      <c r="E151">
        <v>8.2449999999999992</v>
      </c>
    </row>
    <row r="152" spans="2:5" x14ac:dyDescent="0.25">
      <c r="B152" t="s">
        <v>5549</v>
      </c>
      <c r="C152" t="s">
        <v>5550</v>
      </c>
      <c r="D152" t="s">
        <v>6909</v>
      </c>
      <c r="E152">
        <v>1.4359999999999999</v>
      </c>
    </row>
    <row r="153" spans="2:5" x14ac:dyDescent="0.25">
      <c r="B153" t="s">
        <v>5551</v>
      </c>
      <c r="C153" t="s">
        <v>5552</v>
      </c>
      <c r="D153" t="s">
        <v>6909</v>
      </c>
      <c r="E153">
        <v>1.4359999999999999</v>
      </c>
    </row>
    <row r="154" spans="2:5" x14ac:dyDescent="0.25">
      <c r="B154" t="s">
        <v>6910</v>
      </c>
      <c r="C154" t="s">
        <v>6911</v>
      </c>
      <c r="D154" t="s">
        <v>6788</v>
      </c>
      <c r="E154">
        <v>0.56699999999999995</v>
      </c>
    </row>
    <row r="155" spans="2:5" x14ac:dyDescent="0.25">
      <c r="B155" t="s">
        <v>6912</v>
      </c>
      <c r="C155" t="s">
        <v>6913</v>
      </c>
      <c r="D155" t="s">
        <v>6788</v>
      </c>
      <c r="E155">
        <v>0.56699999999999995</v>
      </c>
    </row>
    <row r="156" spans="2:5" x14ac:dyDescent="0.25">
      <c r="B156" t="s">
        <v>6914</v>
      </c>
      <c r="C156" t="s">
        <v>6915</v>
      </c>
      <c r="D156" t="s">
        <v>6788</v>
      </c>
      <c r="E156">
        <v>1.5760000000000001</v>
      </c>
    </row>
    <row r="157" spans="2:5" x14ac:dyDescent="0.25">
      <c r="B157" t="s">
        <v>5553</v>
      </c>
      <c r="C157" t="s">
        <v>5554</v>
      </c>
      <c r="D157" t="s">
        <v>6788</v>
      </c>
      <c r="E157">
        <v>1.276</v>
      </c>
    </row>
    <row r="158" spans="2:5" x14ac:dyDescent="0.25">
      <c r="B158" t="s">
        <v>5555</v>
      </c>
      <c r="C158" t="s">
        <v>5556</v>
      </c>
      <c r="D158" t="s">
        <v>6826</v>
      </c>
      <c r="E158">
        <v>8.6630000000000003</v>
      </c>
    </row>
    <row r="159" spans="2:5" x14ac:dyDescent="0.25">
      <c r="B159" t="s">
        <v>6916</v>
      </c>
      <c r="C159" t="s">
        <v>6917</v>
      </c>
      <c r="D159" t="s">
        <v>6900</v>
      </c>
      <c r="E159">
        <v>38.469000000000001</v>
      </c>
    </row>
    <row r="160" spans="2:5" x14ac:dyDescent="0.25">
      <c r="B160" t="s">
        <v>2899</v>
      </c>
      <c r="C160" t="s">
        <v>3002</v>
      </c>
      <c r="D160" t="s">
        <v>6788</v>
      </c>
      <c r="E160">
        <v>23.067</v>
      </c>
    </row>
    <row r="161" spans="2:5" x14ac:dyDescent="0.25">
      <c r="B161" t="s">
        <v>6918</v>
      </c>
      <c r="C161" t="s">
        <v>6919</v>
      </c>
      <c r="D161" t="s">
        <v>6788</v>
      </c>
      <c r="E161">
        <v>2.1854926596477608</v>
      </c>
    </row>
    <row r="162" spans="2:5" x14ac:dyDescent="0.25">
      <c r="B162" t="s">
        <v>6920</v>
      </c>
      <c r="C162" t="s">
        <v>6921</v>
      </c>
      <c r="D162" t="s">
        <v>6788</v>
      </c>
      <c r="E162">
        <v>2.1854926596477608</v>
      </c>
    </row>
    <row r="163" spans="2:5" x14ac:dyDescent="0.25">
      <c r="B163" t="s">
        <v>5557</v>
      </c>
      <c r="C163" t="s">
        <v>5558</v>
      </c>
      <c r="D163" t="s">
        <v>6794</v>
      </c>
      <c r="E163">
        <v>29.699000000000002</v>
      </c>
    </row>
    <row r="164" spans="2:5" x14ac:dyDescent="0.25">
      <c r="B164" t="s">
        <v>2900</v>
      </c>
      <c r="C164" t="s">
        <v>6922</v>
      </c>
      <c r="D164" t="s">
        <v>6831</v>
      </c>
      <c r="E164">
        <v>4.6109999999999998</v>
      </c>
    </row>
    <row r="165" spans="2:5" x14ac:dyDescent="0.25">
      <c r="B165" t="s">
        <v>2901</v>
      </c>
      <c r="C165" t="s">
        <v>6923</v>
      </c>
      <c r="D165" t="s">
        <v>6924</v>
      </c>
      <c r="E165">
        <v>8.0549999999999997</v>
      </c>
    </row>
    <row r="166" spans="2:5" x14ac:dyDescent="0.25">
      <c r="B166" t="s">
        <v>2902</v>
      </c>
      <c r="C166" t="s">
        <v>6925</v>
      </c>
      <c r="D166" t="s">
        <v>6926</v>
      </c>
      <c r="E166">
        <v>12.217000000000001</v>
      </c>
    </row>
    <row r="167" spans="2:5" x14ac:dyDescent="0.25">
      <c r="B167" t="s">
        <v>5561</v>
      </c>
      <c r="C167" t="s">
        <v>5562</v>
      </c>
      <c r="D167" t="s">
        <v>6788</v>
      </c>
      <c r="E167">
        <v>3.2000000000000001E-2</v>
      </c>
    </row>
    <row r="168" spans="2:5" x14ac:dyDescent="0.25">
      <c r="B168" t="s">
        <v>5563</v>
      </c>
      <c r="C168" t="s">
        <v>5564</v>
      </c>
      <c r="D168" t="s">
        <v>6788</v>
      </c>
      <c r="E168">
        <v>0.125</v>
      </c>
    </row>
    <row r="169" spans="2:5" x14ac:dyDescent="0.25">
      <c r="B169" t="s">
        <v>5565</v>
      </c>
      <c r="C169" t="s">
        <v>5566</v>
      </c>
      <c r="D169" t="s">
        <v>6788</v>
      </c>
      <c r="E169">
        <v>57.314999999999998</v>
      </c>
    </row>
    <row r="170" spans="2:5" x14ac:dyDescent="0.25">
      <c r="B170" t="s">
        <v>5567</v>
      </c>
      <c r="C170" t="s">
        <v>5568</v>
      </c>
      <c r="D170" t="s">
        <v>6826</v>
      </c>
      <c r="E170">
        <v>23.931000000000001</v>
      </c>
    </row>
    <row r="171" spans="2:5" x14ac:dyDescent="0.25">
      <c r="B171" t="s">
        <v>5569</v>
      </c>
      <c r="C171" t="s">
        <v>5570</v>
      </c>
      <c r="D171" t="s">
        <v>6816</v>
      </c>
      <c r="E171">
        <v>8.1240000000000006</v>
      </c>
    </row>
    <row r="172" spans="2:5" x14ac:dyDescent="0.25">
      <c r="B172" t="s">
        <v>5571</v>
      </c>
      <c r="C172" t="s">
        <v>5572</v>
      </c>
      <c r="D172" t="s">
        <v>6906</v>
      </c>
      <c r="E172">
        <v>4597.0230000000001</v>
      </c>
    </row>
    <row r="173" spans="2:5" x14ac:dyDescent="0.25">
      <c r="B173" t="s">
        <v>5573</v>
      </c>
      <c r="C173" t="s">
        <v>5574</v>
      </c>
      <c r="D173" t="s">
        <v>6824</v>
      </c>
      <c r="E173">
        <v>0.56399999999999995</v>
      </c>
    </row>
    <row r="174" spans="2:5" x14ac:dyDescent="0.25">
      <c r="B174" t="s">
        <v>5575</v>
      </c>
      <c r="C174" t="s">
        <v>5576</v>
      </c>
      <c r="D174" t="s">
        <v>6811</v>
      </c>
      <c r="E174">
        <v>4.2229999999999999</v>
      </c>
    </row>
    <row r="175" spans="2:5" x14ac:dyDescent="0.25">
      <c r="B175" t="s">
        <v>5577</v>
      </c>
      <c r="C175" t="s">
        <v>6927</v>
      </c>
      <c r="D175" t="s">
        <v>6822</v>
      </c>
      <c r="E175">
        <v>125.253</v>
      </c>
    </row>
    <row r="176" spans="2:5" x14ac:dyDescent="0.25">
      <c r="B176" t="s">
        <v>5579</v>
      </c>
      <c r="C176" t="s">
        <v>5580</v>
      </c>
      <c r="D176" t="s">
        <v>6824</v>
      </c>
      <c r="E176">
        <v>1.1639999999999999</v>
      </c>
    </row>
    <row r="177" spans="2:5" x14ac:dyDescent="0.25">
      <c r="B177" t="s">
        <v>6928</v>
      </c>
      <c r="C177" t="s">
        <v>6929</v>
      </c>
      <c r="D177" t="s">
        <v>6816</v>
      </c>
      <c r="E177">
        <v>15.103999999999999</v>
      </c>
    </row>
    <row r="178" spans="2:5" x14ac:dyDescent="0.25">
      <c r="B178" t="s">
        <v>5581</v>
      </c>
      <c r="C178" t="s">
        <v>5582</v>
      </c>
      <c r="D178" t="s">
        <v>6826</v>
      </c>
      <c r="E178">
        <v>40.514000000000003</v>
      </c>
    </row>
    <row r="179" spans="2:5" x14ac:dyDescent="0.25">
      <c r="B179" t="s">
        <v>5583</v>
      </c>
      <c r="C179" t="s">
        <v>6930</v>
      </c>
      <c r="D179" t="s">
        <v>6931</v>
      </c>
      <c r="E179">
        <v>637.70600000000002</v>
      </c>
    </row>
    <row r="180" spans="2:5" x14ac:dyDescent="0.25">
      <c r="B180" t="s">
        <v>5585</v>
      </c>
      <c r="C180" t="s">
        <v>5586</v>
      </c>
      <c r="D180" t="s">
        <v>6791</v>
      </c>
      <c r="E180">
        <v>16.077000000000002</v>
      </c>
    </row>
    <row r="181" spans="2:5" x14ac:dyDescent="0.25">
      <c r="B181" t="s">
        <v>5587</v>
      </c>
      <c r="C181" t="s">
        <v>5588</v>
      </c>
      <c r="D181" t="s">
        <v>6824</v>
      </c>
      <c r="E181">
        <v>8.1829999999999998</v>
      </c>
    </row>
    <row r="182" spans="2:5" x14ac:dyDescent="0.25">
      <c r="B182" t="s">
        <v>5589</v>
      </c>
      <c r="C182" t="s">
        <v>5590</v>
      </c>
      <c r="D182" t="s">
        <v>6791</v>
      </c>
      <c r="E182">
        <v>3.706</v>
      </c>
    </row>
    <row r="183" spans="2:5" x14ac:dyDescent="0.25">
      <c r="B183" t="s">
        <v>5591</v>
      </c>
      <c r="C183" t="s">
        <v>6932</v>
      </c>
      <c r="D183" t="s">
        <v>6822</v>
      </c>
      <c r="E183">
        <v>6.968</v>
      </c>
    </row>
    <row r="184" spans="2:5" x14ac:dyDescent="0.25">
      <c r="B184" t="s">
        <v>5595</v>
      </c>
      <c r="C184" t="s">
        <v>5596</v>
      </c>
      <c r="D184" t="s">
        <v>6924</v>
      </c>
      <c r="E184">
        <v>0.62</v>
      </c>
    </row>
    <row r="185" spans="2:5" x14ac:dyDescent="0.25">
      <c r="B185" t="s">
        <v>5599</v>
      </c>
      <c r="C185" t="s">
        <v>5600</v>
      </c>
      <c r="D185" t="s">
        <v>6909</v>
      </c>
      <c r="E185">
        <v>0.32300000000000001</v>
      </c>
    </row>
    <row r="186" spans="2:5" x14ac:dyDescent="0.25">
      <c r="B186" t="s">
        <v>5601</v>
      </c>
      <c r="C186" t="s">
        <v>5602</v>
      </c>
      <c r="D186" t="s">
        <v>6788</v>
      </c>
      <c r="E186">
        <v>516.6</v>
      </c>
    </row>
    <row r="187" spans="2:5" x14ac:dyDescent="0.25">
      <c r="B187" t="s">
        <v>5603</v>
      </c>
      <c r="C187" t="s">
        <v>5604</v>
      </c>
      <c r="D187" t="s">
        <v>6791</v>
      </c>
      <c r="E187">
        <v>227.03800000000001</v>
      </c>
    </row>
    <row r="188" spans="2:5" x14ac:dyDescent="0.25">
      <c r="B188" t="s">
        <v>6933</v>
      </c>
      <c r="C188" t="s">
        <v>6934</v>
      </c>
      <c r="D188" t="s">
        <v>6788</v>
      </c>
      <c r="E188">
        <v>21.414000000000001</v>
      </c>
    </row>
    <row r="189" spans="2:5" x14ac:dyDescent="0.25">
      <c r="B189" t="s">
        <v>6935</v>
      </c>
      <c r="C189" t="s">
        <v>6936</v>
      </c>
      <c r="D189" t="s">
        <v>6791</v>
      </c>
      <c r="E189">
        <v>222.68299999999999</v>
      </c>
    </row>
    <row r="190" spans="2:5" x14ac:dyDescent="0.25">
      <c r="B190" t="s">
        <v>6937</v>
      </c>
      <c r="C190" t="s">
        <v>6938</v>
      </c>
      <c r="D190" t="s">
        <v>6794</v>
      </c>
      <c r="E190">
        <v>172.25</v>
      </c>
    </row>
    <row r="191" spans="2:5" x14ac:dyDescent="0.25">
      <c r="B191" t="s">
        <v>6939</v>
      </c>
      <c r="C191" t="s">
        <v>6940</v>
      </c>
      <c r="D191" t="s">
        <v>6788</v>
      </c>
      <c r="E191">
        <v>11.993</v>
      </c>
    </row>
    <row r="192" spans="2:5" x14ac:dyDescent="0.25">
      <c r="B192" t="s">
        <v>6941</v>
      </c>
      <c r="C192" t="s">
        <v>6942</v>
      </c>
      <c r="D192" t="s">
        <v>6788</v>
      </c>
      <c r="E192">
        <v>262.72199999999998</v>
      </c>
    </row>
    <row r="193" spans="2:5" x14ac:dyDescent="0.25">
      <c r="B193" t="s">
        <v>5605</v>
      </c>
      <c r="C193" t="s">
        <v>5606</v>
      </c>
      <c r="D193" t="s">
        <v>6816</v>
      </c>
      <c r="E193">
        <v>15.2</v>
      </c>
    </row>
    <row r="194" spans="2:5" x14ac:dyDescent="0.25">
      <c r="B194" t="s">
        <v>5607</v>
      </c>
      <c r="C194" t="s">
        <v>5608</v>
      </c>
      <c r="D194" t="s">
        <v>6826</v>
      </c>
      <c r="E194">
        <v>15.369</v>
      </c>
    </row>
    <row r="195" spans="2:5" x14ac:dyDescent="0.25">
      <c r="B195" t="s">
        <v>5609</v>
      </c>
      <c r="C195" t="s">
        <v>6943</v>
      </c>
      <c r="D195" t="s">
        <v>6826</v>
      </c>
      <c r="E195">
        <v>83.57</v>
      </c>
    </row>
    <row r="196" spans="2:5" x14ac:dyDescent="0.25">
      <c r="B196" t="s">
        <v>5611</v>
      </c>
      <c r="C196" t="s">
        <v>6944</v>
      </c>
      <c r="D196" t="s">
        <v>6791</v>
      </c>
      <c r="E196">
        <v>11.153</v>
      </c>
    </row>
    <row r="197" spans="2:5" x14ac:dyDescent="0.25">
      <c r="B197" t="s">
        <v>5613</v>
      </c>
      <c r="C197" t="s">
        <v>6945</v>
      </c>
      <c r="D197" t="s">
        <v>6946</v>
      </c>
      <c r="E197">
        <v>355.52300000000002</v>
      </c>
    </row>
    <row r="198" spans="2:5" x14ac:dyDescent="0.25">
      <c r="B198" t="s">
        <v>5615</v>
      </c>
      <c r="C198" t="s">
        <v>5616</v>
      </c>
      <c r="D198" t="s">
        <v>6784</v>
      </c>
      <c r="E198">
        <v>457.00400000000002</v>
      </c>
    </row>
    <row r="199" spans="2:5" x14ac:dyDescent="0.25">
      <c r="B199" t="s">
        <v>6947</v>
      </c>
      <c r="C199" t="s">
        <v>6948</v>
      </c>
      <c r="D199" t="s">
        <v>6791</v>
      </c>
      <c r="E199">
        <v>22.713000000000001</v>
      </c>
    </row>
    <row r="200" spans="2:5" x14ac:dyDescent="0.25">
      <c r="B200" t="s">
        <v>5619</v>
      </c>
      <c r="C200" t="s">
        <v>5620</v>
      </c>
      <c r="D200" t="s">
        <v>6788</v>
      </c>
      <c r="E200">
        <v>1.1020000000000001</v>
      </c>
    </row>
    <row r="201" spans="2:5" x14ac:dyDescent="0.25">
      <c r="B201" t="s">
        <v>5621</v>
      </c>
      <c r="C201" t="s">
        <v>5622</v>
      </c>
      <c r="D201" t="s">
        <v>6909</v>
      </c>
      <c r="E201">
        <v>0.98</v>
      </c>
    </row>
    <row r="202" spans="2:5" x14ac:dyDescent="0.25">
      <c r="B202" t="s">
        <v>5623</v>
      </c>
      <c r="C202" t="s">
        <v>5624</v>
      </c>
      <c r="D202" t="s">
        <v>6909</v>
      </c>
      <c r="E202">
        <v>0.40600000000000003</v>
      </c>
    </row>
    <row r="203" spans="2:5" x14ac:dyDescent="0.25">
      <c r="B203" t="s">
        <v>6949</v>
      </c>
      <c r="C203" t="s">
        <v>6950</v>
      </c>
      <c r="D203" t="s">
        <v>6788</v>
      </c>
      <c r="E203">
        <v>5.008</v>
      </c>
    </row>
    <row r="204" spans="2:5" x14ac:dyDescent="0.25">
      <c r="B204" t="s">
        <v>5625</v>
      </c>
      <c r="C204" t="s">
        <v>5626</v>
      </c>
      <c r="D204" t="s">
        <v>6894</v>
      </c>
      <c r="E204">
        <v>2.3250000000000002</v>
      </c>
    </row>
    <row r="205" spans="2:5" x14ac:dyDescent="0.25">
      <c r="B205" t="s">
        <v>5627</v>
      </c>
      <c r="C205" t="s">
        <v>5628</v>
      </c>
      <c r="D205" t="s">
        <v>6788</v>
      </c>
      <c r="E205">
        <v>0.17499999999999999</v>
      </c>
    </row>
    <row r="206" spans="2:5" x14ac:dyDescent="0.25">
      <c r="B206" t="s">
        <v>6951</v>
      </c>
      <c r="C206" t="s">
        <v>6952</v>
      </c>
      <c r="D206" t="s">
        <v>6900</v>
      </c>
      <c r="E206">
        <v>467.05799999999999</v>
      </c>
    </row>
    <row r="207" spans="2:5" x14ac:dyDescent="0.25">
      <c r="B207" t="s">
        <v>5629</v>
      </c>
      <c r="C207" t="s">
        <v>5630</v>
      </c>
      <c r="D207" t="s">
        <v>6788</v>
      </c>
      <c r="E207">
        <v>432.79899999999998</v>
      </c>
    </row>
    <row r="208" spans="2:5" x14ac:dyDescent="0.25">
      <c r="B208" t="s">
        <v>5631</v>
      </c>
      <c r="C208" t="s">
        <v>6953</v>
      </c>
      <c r="D208" t="s">
        <v>6826</v>
      </c>
      <c r="E208">
        <v>47.569000000000003</v>
      </c>
    </row>
    <row r="209" spans="2:5" x14ac:dyDescent="0.25">
      <c r="B209" t="s">
        <v>5633</v>
      </c>
      <c r="C209" t="s">
        <v>6954</v>
      </c>
      <c r="D209" t="s">
        <v>6955</v>
      </c>
      <c r="E209">
        <v>47.87</v>
      </c>
    </row>
    <row r="210" spans="2:5" x14ac:dyDescent="0.25">
      <c r="B210" t="s">
        <v>6956</v>
      </c>
      <c r="C210" t="s">
        <v>6957</v>
      </c>
      <c r="D210" t="s">
        <v>6784</v>
      </c>
      <c r="E210">
        <v>12.627000000000001</v>
      </c>
    </row>
    <row r="211" spans="2:5" x14ac:dyDescent="0.25">
      <c r="B211" t="s">
        <v>6958</v>
      </c>
      <c r="C211" t="s">
        <v>6959</v>
      </c>
      <c r="D211" t="s">
        <v>6826</v>
      </c>
      <c r="E211">
        <v>481.77</v>
      </c>
    </row>
    <row r="212" spans="2:5" x14ac:dyDescent="0.25">
      <c r="B212" t="s">
        <v>6960</v>
      </c>
      <c r="C212" t="s">
        <v>6961</v>
      </c>
      <c r="D212" t="s">
        <v>6784</v>
      </c>
      <c r="E212">
        <v>15.058</v>
      </c>
    </row>
    <row r="213" spans="2:5" x14ac:dyDescent="0.25">
      <c r="B213" t="s">
        <v>5635</v>
      </c>
      <c r="C213" t="s">
        <v>6962</v>
      </c>
      <c r="D213" t="s">
        <v>6826</v>
      </c>
      <c r="E213">
        <v>70.489000000000004</v>
      </c>
    </row>
    <row r="214" spans="2:5" x14ac:dyDescent="0.25">
      <c r="B214" t="s">
        <v>5637</v>
      </c>
      <c r="C214" t="s">
        <v>5638</v>
      </c>
      <c r="D214" t="s">
        <v>6826</v>
      </c>
      <c r="E214">
        <v>52.375999999999998</v>
      </c>
    </row>
    <row r="215" spans="2:5" x14ac:dyDescent="0.25">
      <c r="B215" t="s">
        <v>6963</v>
      </c>
      <c r="C215" t="s">
        <v>6964</v>
      </c>
      <c r="D215" t="s">
        <v>6784</v>
      </c>
      <c r="E215">
        <v>12.975</v>
      </c>
    </row>
    <row r="216" spans="2:5" x14ac:dyDescent="0.25">
      <c r="B216" t="s">
        <v>5639</v>
      </c>
      <c r="C216" t="s">
        <v>5640</v>
      </c>
      <c r="D216" t="s">
        <v>6784</v>
      </c>
      <c r="E216">
        <v>12.624000000000001</v>
      </c>
    </row>
    <row r="217" spans="2:5" x14ac:dyDescent="0.25">
      <c r="B217" t="s">
        <v>5641</v>
      </c>
      <c r="C217" t="s">
        <v>6965</v>
      </c>
      <c r="D217" t="s">
        <v>6966</v>
      </c>
      <c r="E217">
        <v>478.69600000000003</v>
      </c>
    </row>
    <row r="218" spans="2:5" x14ac:dyDescent="0.25">
      <c r="B218" t="s">
        <v>5643</v>
      </c>
      <c r="C218" t="s">
        <v>6967</v>
      </c>
      <c r="D218" t="s">
        <v>6826</v>
      </c>
      <c r="E218">
        <v>47.795999999999999</v>
      </c>
    </row>
    <row r="219" spans="2:5" x14ac:dyDescent="0.25">
      <c r="B219" t="s">
        <v>5645</v>
      </c>
      <c r="C219" t="s">
        <v>5646</v>
      </c>
      <c r="D219" t="s">
        <v>6826</v>
      </c>
      <c r="E219">
        <v>73.588999999999999</v>
      </c>
    </row>
    <row r="220" spans="2:5" x14ac:dyDescent="0.25">
      <c r="B220" t="s">
        <v>5647</v>
      </c>
      <c r="C220" t="s">
        <v>5648</v>
      </c>
      <c r="D220" t="s">
        <v>6826</v>
      </c>
      <c r="E220">
        <v>41.064999999999998</v>
      </c>
    </row>
    <row r="221" spans="2:5" x14ac:dyDescent="0.25">
      <c r="B221" t="s">
        <v>5649</v>
      </c>
      <c r="C221" t="s">
        <v>5650</v>
      </c>
      <c r="D221" t="s">
        <v>6826</v>
      </c>
      <c r="E221">
        <v>45.551000000000002</v>
      </c>
    </row>
    <row r="222" spans="2:5" x14ac:dyDescent="0.25">
      <c r="B222" t="s">
        <v>5651</v>
      </c>
      <c r="C222" t="s">
        <v>5652</v>
      </c>
      <c r="D222" t="s">
        <v>6826</v>
      </c>
      <c r="E222">
        <v>41.405999999999999</v>
      </c>
    </row>
    <row r="223" spans="2:5" x14ac:dyDescent="0.25">
      <c r="B223" t="s">
        <v>5653</v>
      </c>
      <c r="C223" t="s">
        <v>5654</v>
      </c>
      <c r="D223" t="s">
        <v>6750</v>
      </c>
      <c r="E223">
        <v>69.426000000000002</v>
      </c>
    </row>
    <row r="224" spans="2:5" x14ac:dyDescent="0.25">
      <c r="B224" t="s">
        <v>5655</v>
      </c>
      <c r="C224" t="s">
        <v>5656</v>
      </c>
      <c r="D224" t="s">
        <v>6826</v>
      </c>
      <c r="E224">
        <v>41.533999999999999</v>
      </c>
    </row>
    <row r="225" spans="2:5" x14ac:dyDescent="0.25">
      <c r="B225" t="s">
        <v>5657</v>
      </c>
      <c r="C225" t="s">
        <v>5658</v>
      </c>
      <c r="D225" t="s">
        <v>6784</v>
      </c>
      <c r="E225">
        <v>16.042000000000002</v>
      </c>
    </row>
    <row r="226" spans="2:5" x14ac:dyDescent="0.25">
      <c r="B226" t="s">
        <v>5659</v>
      </c>
      <c r="C226" t="s">
        <v>5660</v>
      </c>
      <c r="D226" t="s">
        <v>6926</v>
      </c>
      <c r="E226">
        <v>2.794</v>
      </c>
    </row>
    <row r="227" spans="2:5" x14ac:dyDescent="0.25">
      <c r="B227" t="s">
        <v>5661</v>
      </c>
      <c r="C227" t="s">
        <v>5662</v>
      </c>
      <c r="D227" t="s">
        <v>6788</v>
      </c>
      <c r="E227">
        <v>13.847</v>
      </c>
    </row>
    <row r="228" spans="2:5" x14ac:dyDescent="0.25">
      <c r="B228" t="s">
        <v>5663</v>
      </c>
      <c r="C228" t="s">
        <v>6968</v>
      </c>
      <c r="D228" t="s">
        <v>6788</v>
      </c>
      <c r="E228">
        <v>173.77500000000001</v>
      </c>
    </row>
    <row r="229" spans="2:5" x14ac:dyDescent="0.25">
      <c r="B229" t="s">
        <v>6969</v>
      </c>
      <c r="C229" t="s">
        <v>6970</v>
      </c>
      <c r="D229" t="s">
        <v>6788</v>
      </c>
      <c r="E229">
        <v>162.012</v>
      </c>
    </row>
    <row r="230" spans="2:5" x14ac:dyDescent="0.25">
      <c r="B230" t="s">
        <v>5665</v>
      </c>
      <c r="C230" t="s">
        <v>5666</v>
      </c>
      <c r="D230" t="s">
        <v>6971</v>
      </c>
      <c r="E230">
        <v>0.36099999999999999</v>
      </c>
    </row>
    <row r="231" spans="2:5" x14ac:dyDescent="0.25">
      <c r="B231" t="s">
        <v>6972</v>
      </c>
      <c r="C231" t="s">
        <v>6973</v>
      </c>
      <c r="D231" t="s">
        <v>6799</v>
      </c>
      <c r="E231">
        <v>6.03</v>
      </c>
    </row>
    <row r="232" spans="2:5" x14ac:dyDescent="0.25">
      <c r="B232" t="s">
        <v>5667</v>
      </c>
      <c r="C232" t="s">
        <v>5668</v>
      </c>
      <c r="D232" t="s">
        <v>6794</v>
      </c>
      <c r="E232">
        <v>0.85799999999999998</v>
      </c>
    </row>
    <row r="233" spans="2:5" x14ac:dyDescent="0.25">
      <c r="B233" t="s">
        <v>5669</v>
      </c>
      <c r="C233" t="s">
        <v>5670</v>
      </c>
      <c r="D233" t="s">
        <v>6824</v>
      </c>
      <c r="E233">
        <v>7.6520000000000001</v>
      </c>
    </row>
    <row r="234" spans="2:5" x14ac:dyDescent="0.25">
      <c r="B234" t="s">
        <v>5671</v>
      </c>
      <c r="C234" t="s">
        <v>5672</v>
      </c>
      <c r="D234" t="s">
        <v>6788</v>
      </c>
      <c r="E234">
        <v>29.036000000000001</v>
      </c>
    </row>
    <row r="235" spans="2:5" x14ac:dyDescent="0.25">
      <c r="B235" t="s">
        <v>5673</v>
      </c>
      <c r="C235" t="s">
        <v>5674</v>
      </c>
      <c r="D235" t="s">
        <v>6855</v>
      </c>
      <c r="E235">
        <v>1.6E-2</v>
      </c>
    </row>
    <row r="236" spans="2:5" x14ac:dyDescent="0.25">
      <c r="B236" t="s">
        <v>5675</v>
      </c>
      <c r="C236" t="s">
        <v>5676</v>
      </c>
      <c r="D236" t="s">
        <v>6886</v>
      </c>
      <c r="E236">
        <v>0.125</v>
      </c>
    </row>
    <row r="237" spans="2:5" x14ac:dyDescent="0.25">
      <c r="B237" t="s">
        <v>5677</v>
      </c>
      <c r="C237" t="s">
        <v>5678</v>
      </c>
      <c r="D237" t="s">
        <v>6974</v>
      </c>
      <c r="E237">
        <v>13.308</v>
      </c>
    </row>
    <row r="238" spans="2:5" x14ac:dyDescent="0.25">
      <c r="B238" t="s">
        <v>5679</v>
      </c>
      <c r="C238" t="s">
        <v>5680</v>
      </c>
      <c r="D238" t="s">
        <v>6791</v>
      </c>
      <c r="E238">
        <v>0.81399999999999995</v>
      </c>
    </row>
    <row r="239" spans="2:5" x14ac:dyDescent="0.25">
      <c r="B239" t="s">
        <v>5681</v>
      </c>
      <c r="C239" t="s">
        <v>5682</v>
      </c>
      <c r="D239" t="s">
        <v>6816</v>
      </c>
      <c r="E239">
        <v>1.0009999999999999</v>
      </c>
    </row>
    <row r="240" spans="2:5" x14ac:dyDescent="0.25">
      <c r="B240" t="s">
        <v>5683</v>
      </c>
      <c r="C240" t="s">
        <v>5684</v>
      </c>
      <c r="D240" t="s">
        <v>6975</v>
      </c>
      <c r="E240">
        <v>524.41399999999999</v>
      </c>
    </row>
    <row r="241" spans="2:5" x14ac:dyDescent="0.25">
      <c r="B241" t="s">
        <v>5685</v>
      </c>
      <c r="C241" t="s">
        <v>5686</v>
      </c>
      <c r="D241" t="s">
        <v>6784</v>
      </c>
      <c r="E241">
        <v>17.881</v>
      </c>
    </row>
    <row r="242" spans="2:5" x14ac:dyDescent="0.25">
      <c r="B242" t="s">
        <v>6976</v>
      </c>
      <c r="C242" t="s">
        <v>6977</v>
      </c>
      <c r="D242" t="s">
        <v>6788</v>
      </c>
      <c r="E242">
        <v>3.008</v>
      </c>
    </row>
    <row r="243" spans="2:5" x14ac:dyDescent="0.25">
      <c r="B243" t="s">
        <v>5687</v>
      </c>
      <c r="C243" t="s">
        <v>5688</v>
      </c>
      <c r="D243" t="s">
        <v>6788</v>
      </c>
      <c r="E243">
        <v>34.031999999999996</v>
      </c>
    </row>
    <row r="244" spans="2:5" x14ac:dyDescent="0.25">
      <c r="B244" t="s">
        <v>5691</v>
      </c>
      <c r="C244" t="s">
        <v>5692</v>
      </c>
      <c r="D244" t="s">
        <v>6788</v>
      </c>
      <c r="E244">
        <v>542.87599999999998</v>
      </c>
    </row>
    <row r="245" spans="2:5" x14ac:dyDescent="0.25">
      <c r="B245" t="s">
        <v>5693</v>
      </c>
      <c r="C245" t="s">
        <v>6978</v>
      </c>
      <c r="D245" t="s">
        <v>6791</v>
      </c>
      <c r="E245">
        <v>34.862000000000002</v>
      </c>
    </row>
    <row r="246" spans="2:5" x14ac:dyDescent="0.25">
      <c r="B246" t="s">
        <v>6979</v>
      </c>
      <c r="C246" t="s">
        <v>6980</v>
      </c>
      <c r="D246" t="s">
        <v>6791</v>
      </c>
      <c r="E246">
        <v>69.614000000000004</v>
      </c>
    </row>
    <row r="247" spans="2:5" x14ac:dyDescent="0.25">
      <c r="B247" t="s">
        <v>5695</v>
      </c>
      <c r="C247" t="s">
        <v>5696</v>
      </c>
      <c r="D247" t="s">
        <v>6824</v>
      </c>
      <c r="E247">
        <v>16.579000000000001</v>
      </c>
    </row>
    <row r="248" spans="2:5" x14ac:dyDescent="0.25">
      <c r="B248" t="s">
        <v>5697</v>
      </c>
      <c r="C248" t="s">
        <v>5698</v>
      </c>
      <c r="D248" t="s">
        <v>6788</v>
      </c>
      <c r="E248">
        <v>0.223</v>
      </c>
    </row>
    <row r="249" spans="2:5" x14ac:dyDescent="0.25">
      <c r="B249" t="s">
        <v>5699</v>
      </c>
      <c r="C249" t="s">
        <v>5700</v>
      </c>
      <c r="D249" t="s">
        <v>6855</v>
      </c>
      <c r="E249">
        <v>44.396999999999998</v>
      </c>
    </row>
    <row r="250" spans="2:5" x14ac:dyDescent="0.25">
      <c r="B250" t="s">
        <v>5705</v>
      </c>
      <c r="C250" t="s">
        <v>5706</v>
      </c>
      <c r="D250" t="s">
        <v>6981</v>
      </c>
      <c r="E250">
        <v>8.44</v>
      </c>
    </row>
    <row r="251" spans="2:5" x14ac:dyDescent="0.25">
      <c r="B251" t="s">
        <v>6982</v>
      </c>
      <c r="C251" t="s">
        <v>6983</v>
      </c>
      <c r="D251" t="s">
        <v>6788</v>
      </c>
      <c r="E251">
        <v>462.86700000000002</v>
      </c>
    </row>
    <row r="252" spans="2:5" x14ac:dyDescent="0.25">
      <c r="B252" t="s">
        <v>2903</v>
      </c>
      <c r="C252" t="s">
        <v>3006</v>
      </c>
      <c r="D252" t="s">
        <v>6984</v>
      </c>
      <c r="E252">
        <v>0.59399999999999997</v>
      </c>
    </row>
    <row r="253" spans="2:5" x14ac:dyDescent="0.25">
      <c r="B253" t="s">
        <v>5707</v>
      </c>
      <c r="C253" t="s">
        <v>5708</v>
      </c>
      <c r="D253" t="s">
        <v>6788</v>
      </c>
      <c r="E253">
        <v>61.56</v>
      </c>
    </row>
    <row r="254" spans="2:5" x14ac:dyDescent="0.25">
      <c r="B254" t="s">
        <v>5709</v>
      </c>
      <c r="C254" t="s">
        <v>5710</v>
      </c>
      <c r="D254" t="s">
        <v>6799</v>
      </c>
      <c r="E254">
        <v>36.091000000000001</v>
      </c>
    </row>
    <row r="255" spans="2:5" x14ac:dyDescent="0.25">
      <c r="B255" t="s">
        <v>6985</v>
      </c>
      <c r="C255" t="s">
        <v>6986</v>
      </c>
      <c r="D255" t="s">
        <v>6788</v>
      </c>
      <c r="E255">
        <v>60.378</v>
      </c>
    </row>
    <row r="256" spans="2:5" x14ac:dyDescent="0.25">
      <c r="B256" t="s">
        <v>5711</v>
      </c>
      <c r="C256" t="s">
        <v>5712</v>
      </c>
      <c r="D256" t="s">
        <v>6831</v>
      </c>
      <c r="E256">
        <v>0.66</v>
      </c>
    </row>
    <row r="257" spans="2:5" x14ac:dyDescent="0.25">
      <c r="B257" t="s">
        <v>6987</v>
      </c>
      <c r="C257" t="s">
        <v>6988</v>
      </c>
      <c r="D257" t="s">
        <v>6788</v>
      </c>
      <c r="E257">
        <v>2.9740000000000002</v>
      </c>
    </row>
    <row r="258" spans="2:5" x14ac:dyDescent="0.25">
      <c r="B258" t="s">
        <v>6989</v>
      </c>
      <c r="C258" t="s">
        <v>6990</v>
      </c>
      <c r="D258" t="s">
        <v>6788</v>
      </c>
      <c r="E258">
        <v>2.9820000000000002</v>
      </c>
    </row>
    <row r="259" spans="2:5" x14ac:dyDescent="0.25">
      <c r="B259" t="s">
        <v>5713</v>
      </c>
      <c r="C259" t="s">
        <v>6991</v>
      </c>
      <c r="D259" t="s">
        <v>6992</v>
      </c>
      <c r="E259">
        <v>1474.1769999999999</v>
      </c>
    </row>
    <row r="260" spans="2:5" x14ac:dyDescent="0.25">
      <c r="B260" t="s">
        <v>6993</v>
      </c>
      <c r="C260" t="s">
        <v>6994</v>
      </c>
      <c r="D260" t="s">
        <v>6900</v>
      </c>
      <c r="E260">
        <v>132.76300000000001</v>
      </c>
    </row>
    <row r="261" spans="2:5" x14ac:dyDescent="0.25">
      <c r="B261" t="s">
        <v>6995</v>
      </c>
      <c r="C261" t="s">
        <v>6996</v>
      </c>
      <c r="D261" t="s">
        <v>6997</v>
      </c>
      <c r="E261">
        <v>88.751000000000005</v>
      </c>
    </row>
    <row r="262" spans="2:5" x14ac:dyDescent="0.25">
      <c r="B262" t="s">
        <v>5715</v>
      </c>
      <c r="C262" t="s">
        <v>5716</v>
      </c>
      <c r="D262" t="s">
        <v>6791</v>
      </c>
      <c r="E262">
        <v>8.5999999999999993E-2</v>
      </c>
    </row>
    <row r="263" spans="2:5" x14ac:dyDescent="0.25">
      <c r="B263" t="s">
        <v>5717</v>
      </c>
      <c r="C263" t="s">
        <v>5718</v>
      </c>
      <c r="D263" t="s">
        <v>6872</v>
      </c>
      <c r="E263">
        <v>30.221</v>
      </c>
    </row>
    <row r="264" spans="2:5" x14ac:dyDescent="0.25">
      <c r="B264" t="s">
        <v>5719</v>
      </c>
      <c r="C264" t="s">
        <v>5720</v>
      </c>
      <c r="D264" t="s">
        <v>6822</v>
      </c>
      <c r="E264">
        <v>0.97299999999999998</v>
      </c>
    </row>
    <row r="265" spans="2:5" x14ac:dyDescent="0.25">
      <c r="B265" t="s">
        <v>5721</v>
      </c>
      <c r="C265" t="s">
        <v>5722</v>
      </c>
      <c r="D265" t="s">
        <v>6900</v>
      </c>
      <c r="E265">
        <v>31.687000000000001</v>
      </c>
    </row>
    <row r="266" spans="2:5" x14ac:dyDescent="0.25">
      <c r="B266" t="s">
        <v>2904</v>
      </c>
      <c r="C266" t="s">
        <v>3007</v>
      </c>
      <c r="D266" t="s">
        <v>6791</v>
      </c>
      <c r="E266">
        <v>2.5999999999999999E-2</v>
      </c>
    </row>
    <row r="267" spans="2:5" x14ac:dyDescent="0.25">
      <c r="B267" t="s">
        <v>5723</v>
      </c>
      <c r="C267" t="s">
        <v>5724</v>
      </c>
      <c r="D267" t="s">
        <v>6998</v>
      </c>
      <c r="E267">
        <v>9.8230000000000004</v>
      </c>
    </row>
    <row r="268" spans="2:5" x14ac:dyDescent="0.25">
      <c r="B268" t="s">
        <v>5725</v>
      </c>
      <c r="C268" t="s">
        <v>5726</v>
      </c>
      <c r="D268" t="s">
        <v>6894</v>
      </c>
      <c r="E268">
        <v>3.2330000000000001</v>
      </c>
    </row>
    <row r="269" spans="2:5" x14ac:dyDescent="0.25">
      <c r="B269" t="s">
        <v>6999</v>
      </c>
      <c r="C269" t="s">
        <v>7000</v>
      </c>
      <c r="D269" t="s">
        <v>6894</v>
      </c>
      <c r="E269">
        <v>16.433</v>
      </c>
    </row>
    <row r="270" spans="2:5" x14ac:dyDescent="0.25">
      <c r="B270" t="s">
        <v>5727</v>
      </c>
      <c r="C270" t="s">
        <v>5728</v>
      </c>
      <c r="D270" t="s">
        <v>6802</v>
      </c>
      <c r="E270">
        <v>0.90600000000000003</v>
      </c>
    </row>
    <row r="271" spans="2:5" x14ac:dyDescent="0.25">
      <c r="B271" t="s">
        <v>5729</v>
      </c>
      <c r="C271" t="s">
        <v>5730</v>
      </c>
      <c r="D271" t="s">
        <v>6931</v>
      </c>
      <c r="E271">
        <v>4.9829999999999997</v>
      </c>
    </row>
    <row r="272" spans="2:5" x14ac:dyDescent="0.25">
      <c r="B272" t="s">
        <v>5731</v>
      </c>
      <c r="C272" t="s">
        <v>7001</v>
      </c>
      <c r="D272" t="s">
        <v>6784</v>
      </c>
      <c r="E272">
        <v>9.593</v>
      </c>
    </row>
    <row r="273" spans="2:5" x14ac:dyDescent="0.25">
      <c r="B273" t="s">
        <v>7002</v>
      </c>
      <c r="C273" t="s">
        <v>7003</v>
      </c>
      <c r="D273" t="s">
        <v>6788</v>
      </c>
      <c r="E273">
        <v>29.648</v>
      </c>
    </row>
    <row r="274" spans="2:5" x14ac:dyDescent="0.25">
      <c r="B274" t="s">
        <v>7004</v>
      </c>
      <c r="C274" t="s">
        <v>7005</v>
      </c>
      <c r="D274" t="s">
        <v>6784</v>
      </c>
      <c r="E274">
        <v>2.1259999999999999</v>
      </c>
    </row>
    <row r="275" spans="2:5" x14ac:dyDescent="0.25">
      <c r="B275" t="s">
        <v>5733</v>
      </c>
      <c r="C275" t="s">
        <v>5734</v>
      </c>
      <c r="D275" t="s">
        <v>6784</v>
      </c>
      <c r="E275">
        <v>0.621</v>
      </c>
    </row>
    <row r="276" spans="2:5" x14ac:dyDescent="0.25">
      <c r="B276" t="s">
        <v>5735</v>
      </c>
      <c r="C276" t="s">
        <v>5736</v>
      </c>
      <c r="D276" t="s">
        <v>7006</v>
      </c>
      <c r="E276">
        <v>20.192</v>
      </c>
    </row>
    <row r="277" spans="2:5" x14ac:dyDescent="0.25">
      <c r="B277" t="s">
        <v>7007</v>
      </c>
      <c r="C277" t="s">
        <v>7008</v>
      </c>
      <c r="D277" t="s">
        <v>6788</v>
      </c>
      <c r="E277">
        <v>0.24</v>
      </c>
    </row>
    <row r="278" spans="2:5" x14ac:dyDescent="0.25">
      <c r="B278" t="s">
        <v>5737</v>
      </c>
      <c r="C278" t="s">
        <v>5738</v>
      </c>
      <c r="D278" t="s">
        <v>6788</v>
      </c>
      <c r="E278">
        <v>0.92</v>
      </c>
    </row>
    <row r="279" spans="2:5" x14ac:dyDescent="0.25">
      <c r="B279" t="s">
        <v>5739</v>
      </c>
      <c r="C279" t="s">
        <v>5740</v>
      </c>
      <c r="D279" t="s">
        <v>6788</v>
      </c>
      <c r="E279">
        <v>0.157</v>
      </c>
    </row>
    <row r="280" spans="2:5" x14ac:dyDescent="0.25">
      <c r="B280" t="s">
        <v>7009</v>
      </c>
      <c r="C280" t="s">
        <v>7010</v>
      </c>
      <c r="D280" t="s">
        <v>6788</v>
      </c>
      <c r="E280">
        <v>0.308</v>
      </c>
    </row>
    <row r="281" spans="2:5" x14ac:dyDescent="0.25">
      <c r="B281" t="s">
        <v>7011</v>
      </c>
      <c r="C281" t="s">
        <v>7012</v>
      </c>
      <c r="D281" t="s">
        <v>6794</v>
      </c>
      <c r="E281">
        <v>1.9159999999999999</v>
      </c>
    </row>
    <row r="282" spans="2:5" x14ac:dyDescent="0.25">
      <c r="B282" t="s">
        <v>5741</v>
      </c>
      <c r="C282" t="s">
        <v>5742</v>
      </c>
      <c r="D282" t="s">
        <v>6791</v>
      </c>
      <c r="E282">
        <v>2.4609999999999999</v>
      </c>
    </row>
    <row r="283" spans="2:5" x14ac:dyDescent="0.25">
      <c r="B283" t="s">
        <v>7013</v>
      </c>
      <c r="C283" t="s">
        <v>7014</v>
      </c>
      <c r="D283" t="s">
        <v>6791</v>
      </c>
      <c r="E283">
        <v>7.4509999999999996</v>
      </c>
    </row>
    <row r="284" spans="2:5" x14ac:dyDescent="0.25">
      <c r="B284" t="s">
        <v>5743</v>
      </c>
      <c r="C284" t="s">
        <v>7015</v>
      </c>
      <c r="D284" t="s">
        <v>6791</v>
      </c>
      <c r="E284">
        <v>9.1010000000000009</v>
      </c>
    </row>
    <row r="285" spans="2:5" x14ac:dyDescent="0.25">
      <c r="B285" t="s">
        <v>5745</v>
      </c>
      <c r="C285" t="s">
        <v>5746</v>
      </c>
      <c r="D285" t="s">
        <v>6909</v>
      </c>
      <c r="E285">
        <v>9.1050000000000004</v>
      </c>
    </row>
    <row r="286" spans="2:5" x14ac:dyDescent="0.25">
      <c r="B286" t="s">
        <v>5747</v>
      </c>
      <c r="C286" t="s">
        <v>5748</v>
      </c>
      <c r="D286" t="s">
        <v>6784</v>
      </c>
      <c r="E286">
        <v>10.263999999999999</v>
      </c>
    </row>
    <row r="287" spans="2:5" x14ac:dyDescent="0.25">
      <c r="B287" t="s">
        <v>7016</v>
      </c>
      <c r="C287" t="s">
        <v>7017</v>
      </c>
      <c r="D287" t="s">
        <v>6784</v>
      </c>
      <c r="E287">
        <v>9.7279999999999998</v>
      </c>
    </row>
    <row r="288" spans="2:5" x14ac:dyDescent="0.25">
      <c r="B288" t="s">
        <v>5749</v>
      </c>
      <c r="C288" t="s">
        <v>5750</v>
      </c>
      <c r="D288" t="s">
        <v>6791</v>
      </c>
      <c r="E288">
        <v>2.7770000000000001</v>
      </c>
    </row>
    <row r="289" spans="2:5" x14ac:dyDescent="0.25">
      <c r="B289" t="s">
        <v>5751</v>
      </c>
      <c r="C289" t="s">
        <v>5752</v>
      </c>
      <c r="D289" t="s">
        <v>6788</v>
      </c>
      <c r="E289">
        <v>10.3</v>
      </c>
    </row>
    <row r="290" spans="2:5" x14ac:dyDescent="0.25">
      <c r="B290" t="s">
        <v>5753</v>
      </c>
      <c r="C290" t="s">
        <v>5754</v>
      </c>
      <c r="D290" t="s">
        <v>6788</v>
      </c>
      <c r="E290">
        <v>3.7360000000000002</v>
      </c>
    </row>
    <row r="291" spans="2:5" x14ac:dyDescent="0.25">
      <c r="B291" t="s">
        <v>5755</v>
      </c>
      <c r="C291" t="s">
        <v>5756</v>
      </c>
      <c r="D291" t="s">
        <v>6788</v>
      </c>
      <c r="E291">
        <v>23.821999999999999</v>
      </c>
    </row>
    <row r="292" spans="2:5" x14ac:dyDescent="0.25">
      <c r="B292" t="s">
        <v>7018</v>
      </c>
      <c r="C292" t="s">
        <v>7019</v>
      </c>
      <c r="D292" t="s">
        <v>6788</v>
      </c>
      <c r="E292">
        <v>15.808999999999999</v>
      </c>
    </row>
    <row r="293" spans="2:5" x14ac:dyDescent="0.25">
      <c r="B293" t="s">
        <v>7020</v>
      </c>
      <c r="C293" t="s">
        <v>7021</v>
      </c>
      <c r="D293" t="s">
        <v>6788</v>
      </c>
      <c r="E293">
        <v>59.654000000000003</v>
      </c>
    </row>
    <row r="294" spans="2:5" x14ac:dyDescent="0.25">
      <c r="B294" t="s">
        <v>5757</v>
      </c>
      <c r="C294" t="s">
        <v>5758</v>
      </c>
      <c r="D294" t="s">
        <v>6788</v>
      </c>
      <c r="E294">
        <v>205.64500000000001</v>
      </c>
    </row>
    <row r="295" spans="2:5" x14ac:dyDescent="0.25">
      <c r="B295" t="s">
        <v>5759</v>
      </c>
      <c r="C295" t="s">
        <v>5760</v>
      </c>
      <c r="D295" t="s">
        <v>7022</v>
      </c>
      <c r="E295">
        <v>1.421</v>
      </c>
    </row>
    <row r="296" spans="2:5" x14ac:dyDescent="0.25">
      <c r="B296" t="s">
        <v>7023</v>
      </c>
      <c r="C296" t="s">
        <v>7024</v>
      </c>
      <c r="D296" t="s">
        <v>6788</v>
      </c>
      <c r="E296">
        <v>17.876000000000001</v>
      </c>
    </row>
    <row r="297" spans="2:5" x14ac:dyDescent="0.25">
      <c r="B297" t="s">
        <v>5763</v>
      </c>
      <c r="C297" t="s">
        <v>5764</v>
      </c>
      <c r="D297" t="s">
        <v>6794</v>
      </c>
      <c r="E297">
        <v>38.195999999999998</v>
      </c>
    </row>
    <row r="298" spans="2:5" x14ac:dyDescent="0.25">
      <c r="B298" t="s">
        <v>5765</v>
      </c>
      <c r="C298" t="s">
        <v>5766</v>
      </c>
      <c r="D298" t="s">
        <v>6788</v>
      </c>
      <c r="E298">
        <v>2.9169999999999998</v>
      </c>
    </row>
    <row r="299" spans="2:5" x14ac:dyDescent="0.25">
      <c r="B299" t="s">
        <v>5767</v>
      </c>
      <c r="C299" t="s">
        <v>5768</v>
      </c>
      <c r="D299" t="s">
        <v>7025</v>
      </c>
      <c r="E299">
        <v>4.29</v>
      </c>
    </row>
    <row r="300" spans="2:5" x14ac:dyDescent="0.25">
      <c r="B300" t="s">
        <v>7026</v>
      </c>
      <c r="C300" t="s">
        <v>5770</v>
      </c>
      <c r="D300" t="s">
        <v>6788</v>
      </c>
      <c r="E300">
        <v>3.6999999999999998E-2</v>
      </c>
    </row>
    <row r="301" spans="2:5" x14ac:dyDescent="0.25">
      <c r="B301" t="s">
        <v>5771</v>
      </c>
      <c r="C301" t="s">
        <v>5772</v>
      </c>
      <c r="D301" t="s">
        <v>6788</v>
      </c>
      <c r="E301">
        <v>9.2999999999999999E-2</v>
      </c>
    </row>
    <row r="302" spans="2:5" x14ac:dyDescent="0.25">
      <c r="B302" t="s">
        <v>7027</v>
      </c>
      <c r="C302" t="s">
        <v>7028</v>
      </c>
      <c r="D302" t="s">
        <v>6791</v>
      </c>
      <c r="E302">
        <v>41.408999999999999</v>
      </c>
    </row>
    <row r="303" spans="2:5" x14ac:dyDescent="0.25">
      <c r="B303" t="s">
        <v>5773</v>
      </c>
      <c r="C303" t="s">
        <v>5774</v>
      </c>
      <c r="D303" t="s">
        <v>6791</v>
      </c>
      <c r="E303">
        <v>26.007999999999999</v>
      </c>
    </row>
    <row r="304" spans="2:5" x14ac:dyDescent="0.25">
      <c r="B304" t="s">
        <v>5777</v>
      </c>
      <c r="C304" t="s">
        <v>5778</v>
      </c>
      <c r="D304" t="s">
        <v>6835</v>
      </c>
      <c r="E304">
        <v>25.120999999999999</v>
      </c>
    </row>
    <row r="305" spans="2:5" x14ac:dyDescent="0.25">
      <c r="B305" t="s">
        <v>5779</v>
      </c>
      <c r="C305" t="s">
        <v>5780</v>
      </c>
      <c r="D305" t="s">
        <v>6788</v>
      </c>
      <c r="E305">
        <v>13.331</v>
      </c>
    </row>
    <row r="306" spans="2:5" x14ac:dyDescent="0.25">
      <c r="B306" t="s">
        <v>5781</v>
      </c>
      <c r="C306" t="s">
        <v>7029</v>
      </c>
      <c r="D306" t="s">
        <v>7030</v>
      </c>
      <c r="E306">
        <v>10.38</v>
      </c>
    </row>
    <row r="307" spans="2:5" x14ac:dyDescent="0.25">
      <c r="B307" t="s">
        <v>5783</v>
      </c>
      <c r="C307" t="s">
        <v>5784</v>
      </c>
      <c r="D307" t="s">
        <v>7022</v>
      </c>
      <c r="E307">
        <v>1.0129999999999999</v>
      </c>
    </row>
    <row r="308" spans="2:5" x14ac:dyDescent="0.25">
      <c r="B308" t="s">
        <v>5785</v>
      </c>
      <c r="C308" t="s">
        <v>5786</v>
      </c>
      <c r="D308" t="s">
        <v>6909</v>
      </c>
      <c r="E308">
        <v>0.629</v>
      </c>
    </row>
    <row r="309" spans="2:5" x14ac:dyDescent="0.25">
      <c r="B309" t="s">
        <v>7031</v>
      </c>
      <c r="C309" t="s">
        <v>7032</v>
      </c>
      <c r="D309" t="s">
        <v>6816</v>
      </c>
      <c r="E309">
        <v>135.166</v>
      </c>
    </row>
    <row r="310" spans="2:5" x14ac:dyDescent="0.25">
      <c r="B310" t="s">
        <v>5793</v>
      </c>
      <c r="C310" t="s">
        <v>5794</v>
      </c>
      <c r="D310" t="s">
        <v>6788</v>
      </c>
      <c r="E310">
        <v>3194.98</v>
      </c>
    </row>
    <row r="311" spans="2:5" x14ac:dyDescent="0.25">
      <c r="B311" t="s">
        <v>5795</v>
      </c>
      <c r="C311" t="s">
        <v>5796</v>
      </c>
      <c r="D311" t="s">
        <v>7033</v>
      </c>
      <c r="E311">
        <v>38.124000000000002</v>
      </c>
    </row>
    <row r="312" spans="2:5" x14ac:dyDescent="0.25">
      <c r="B312" t="s">
        <v>5797</v>
      </c>
      <c r="C312" t="s">
        <v>5798</v>
      </c>
      <c r="D312" t="s">
        <v>6824</v>
      </c>
      <c r="E312">
        <v>22.6</v>
      </c>
    </row>
    <row r="313" spans="2:5" x14ac:dyDescent="0.25">
      <c r="B313" t="s">
        <v>5799</v>
      </c>
      <c r="C313" t="s">
        <v>5800</v>
      </c>
      <c r="D313" t="s">
        <v>7033</v>
      </c>
      <c r="E313">
        <v>0.78200000000000003</v>
      </c>
    </row>
    <row r="314" spans="2:5" x14ac:dyDescent="0.25">
      <c r="B314" t="s">
        <v>5801</v>
      </c>
      <c r="C314" t="s">
        <v>5802</v>
      </c>
      <c r="D314" t="s">
        <v>7034</v>
      </c>
      <c r="E314">
        <v>1.5229999999999999</v>
      </c>
    </row>
    <row r="315" spans="2:5" x14ac:dyDescent="0.25">
      <c r="B315" t="s">
        <v>5803</v>
      </c>
      <c r="C315" t="s">
        <v>5804</v>
      </c>
      <c r="D315" t="s">
        <v>6998</v>
      </c>
      <c r="E315">
        <v>99.769000000000005</v>
      </c>
    </row>
    <row r="316" spans="2:5" x14ac:dyDescent="0.25">
      <c r="B316" t="s">
        <v>5805</v>
      </c>
      <c r="C316" t="s">
        <v>5806</v>
      </c>
      <c r="D316" t="s">
        <v>6824</v>
      </c>
      <c r="E316">
        <v>3.2160000000000002</v>
      </c>
    </row>
    <row r="317" spans="2:5" x14ac:dyDescent="0.25">
      <c r="B317" t="s">
        <v>5807</v>
      </c>
      <c r="C317" t="s">
        <v>5808</v>
      </c>
      <c r="D317" t="s">
        <v>6904</v>
      </c>
      <c r="E317">
        <v>45.854999999999997</v>
      </c>
    </row>
    <row r="318" spans="2:5" x14ac:dyDescent="0.25">
      <c r="B318" t="s">
        <v>5809</v>
      </c>
      <c r="C318" t="s">
        <v>5810</v>
      </c>
      <c r="D318" t="s">
        <v>6788</v>
      </c>
      <c r="E318">
        <v>401.92200000000003</v>
      </c>
    </row>
    <row r="319" spans="2:5" x14ac:dyDescent="0.25">
      <c r="B319" t="s">
        <v>5811</v>
      </c>
      <c r="C319" t="s">
        <v>5812</v>
      </c>
      <c r="D319" t="s">
        <v>6909</v>
      </c>
      <c r="E319">
        <v>7.3330000000000002</v>
      </c>
    </row>
    <row r="320" spans="2:5" x14ac:dyDescent="0.25">
      <c r="B320" t="s">
        <v>5813</v>
      </c>
      <c r="C320" t="s">
        <v>7035</v>
      </c>
      <c r="D320" t="s">
        <v>6824</v>
      </c>
      <c r="E320">
        <v>0.93899999999999995</v>
      </c>
    </row>
    <row r="321" spans="2:5" x14ac:dyDescent="0.25">
      <c r="B321" t="s">
        <v>5815</v>
      </c>
      <c r="C321" t="s">
        <v>7036</v>
      </c>
      <c r="D321" t="s">
        <v>6946</v>
      </c>
      <c r="E321">
        <v>9.5950000000000006</v>
      </c>
    </row>
    <row r="322" spans="2:5" x14ac:dyDescent="0.25">
      <c r="B322" t="s">
        <v>5817</v>
      </c>
      <c r="C322" t="s">
        <v>5818</v>
      </c>
      <c r="D322" t="s">
        <v>6872</v>
      </c>
      <c r="E322">
        <v>95.441000000000003</v>
      </c>
    </row>
    <row r="323" spans="2:5" x14ac:dyDescent="0.25">
      <c r="B323" t="s">
        <v>5819</v>
      </c>
      <c r="C323" t="s">
        <v>5820</v>
      </c>
      <c r="D323" t="s">
        <v>6822</v>
      </c>
      <c r="E323">
        <v>1.284</v>
      </c>
    </row>
    <row r="324" spans="2:5" x14ac:dyDescent="0.25">
      <c r="B324" t="s">
        <v>5821</v>
      </c>
      <c r="C324" t="s">
        <v>5822</v>
      </c>
      <c r="D324" t="s">
        <v>6791</v>
      </c>
      <c r="E324">
        <v>0.14000000000000001</v>
      </c>
    </row>
    <row r="325" spans="2:5" x14ac:dyDescent="0.25">
      <c r="B325" t="s">
        <v>5823</v>
      </c>
      <c r="C325" t="s">
        <v>7037</v>
      </c>
      <c r="D325" t="s">
        <v>6791</v>
      </c>
      <c r="E325">
        <v>1.0229999999999999</v>
      </c>
    </row>
    <row r="326" spans="2:5" x14ac:dyDescent="0.25">
      <c r="B326" t="s">
        <v>5825</v>
      </c>
      <c r="C326" t="s">
        <v>5826</v>
      </c>
      <c r="D326" t="s">
        <v>6855</v>
      </c>
      <c r="E326">
        <v>15.087</v>
      </c>
    </row>
    <row r="327" spans="2:5" x14ac:dyDescent="0.25">
      <c r="B327" t="s">
        <v>7038</v>
      </c>
      <c r="C327" t="s">
        <v>7039</v>
      </c>
      <c r="D327" t="s">
        <v>6794</v>
      </c>
      <c r="E327">
        <v>450.35500000000002</v>
      </c>
    </row>
    <row r="328" spans="2:5" x14ac:dyDescent="0.25">
      <c r="B328" t="s">
        <v>5827</v>
      </c>
      <c r="C328" t="s">
        <v>5828</v>
      </c>
      <c r="D328" t="s">
        <v>6791</v>
      </c>
      <c r="E328">
        <v>1.1020000000000001</v>
      </c>
    </row>
    <row r="329" spans="2:5" x14ac:dyDescent="0.25">
      <c r="B329" t="s">
        <v>5829</v>
      </c>
      <c r="C329" t="s">
        <v>5830</v>
      </c>
      <c r="D329" t="s">
        <v>6826</v>
      </c>
      <c r="E329">
        <v>493.97</v>
      </c>
    </row>
    <row r="330" spans="2:5" x14ac:dyDescent="0.25">
      <c r="B330" t="s">
        <v>7040</v>
      </c>
      <c r="C330" t="s">
        <v>7041</v>
      </c>
      <c r="D330" t="s">
        <v>6799</v>
      </c>
      <c r="E330">
        <v>37.671999999999997</v>
      </c>
    </row>
    <row r="331" spans="2:5" x14ac:dyDescent="0.25">
      <c r="B331" t="s">
        <v>5831</v>
      </c>
      <c r="C331" t="s">
        <v>5832</v>
      </c>
      <c r="D331" t="s">
        <v>7042</v>
      </c>
      <c r="E331">
        <v>237.19499999999999</v>
      </c>
    </row>
    <row r="332" spans="2:5" x14ac:dyDescent="0.25">
      <c r="B332" t="s">
        <v>7043</v>
      </c>
      <c r="C332" t="s">
        <v>7044</v>
      </c>
      <c r="D332" t="s">
        <v>6799</v>
      </c>
      <c r="E332">
        <v>82.07</v>
      </c>
    </row>
    <row r="333" spans="2:5" x14ac:dyDescent="0.25">
      <c r="B333" t="s">
        <v>5835</v>
      </c>
      <c r="C333" t="s">
        <v>5836</v>
      </c>
      <c r="D333" t="s">
        <v>6816</v>
      </c>
      <c r="E333">
        <v>340.86399999999998</v>
      </c>
    </row>
    <row r="334" spans="2:5" x14ac:dyDescent="0.25">
      <c r="B334" t="s">
        <v>5837</v>
      </c>
      <c r="C334" t="s">
        <v>5838</v>
      </c>
      <c r="D334" t="s">
        <v>6799</v>
      </c>
      <c r="E334">
        <v>61.151000000000003</v>
      </c>
    </row>
    <row r="335" spans="2:5" x14ac:dyDescent="0.25">
      <c r="B335" t="s">
        <v>7045</v>
      </c>
      <c r="C335" t="s">
        <v>7046</v>
      </c>
      <c r="D335" t="s">
        <v>6788</v>
      </c>
      <c r="E335">
        <v>10.1</v>
      </c>
    </row>
    <row r="336" spans="2:5" x14ac:dyDescent="0.25">
      <c r="B336" t="s">
        <v>5839</v>
      </c>
      <c r="C336" t="s">
        <v>5840</v>
      </c>
      <c r="D336" t="s">
        <v>7047</v>
      </c>
      <c r="E336">
        <v>24.34</v>
      </c>
    </row>
    <row r="337" spans="2:5" x14ac:dyDescent="0.25">
      <c r="B337" t="s">
        <v>5841</v>
      </c>
      <c r="C337" t="s">
        <v>5842</v>
      </c>
      <c r="D337" t="s">
        <v>7048</v>
      </c>
      <c r="E337">
        <v>81.772000000000006</v>
      </c>
    </row>
    <row r="338" spans="2:5" x14ac:dyDescent="0.25">
      <c r="B338" t="s">
        <v>5843</v>
      </c>
      <c r="C338" t="s">
        <v>5844</v>
      </c>
      <c r="D338" t="s">
        <v>7049</v>
      </c>
      <c r="E338">
        <v>4.9749999999999996</v>
      </c>
    </row>
    <row r="339" spans="2:5" x14ac:dyDescent="0.25">
      <c r="B339" t="s">
        <v>5845</v>
      </c>
      <c r="C339" t="s">
        <v>7050</v>
      </c>
      <c r="D339" t="s">
        <v>7049</v>
      </c>
      <c r="E339">
        <v>32.923000000000002</v>
      </c>
    </row>
    <row r="340" spans="2:5" x14ac:dyDescent="0.25">
      <c r="B340" t="s">
        <v>5847</v>
      </c>
      <c r="C340" t="s">
        <v>7051</v>
      </c>
      <c r="D340" t="s">
        <v>6816</v>
      </c>
      <c r="E340">
        <v>11.586</v>
      </c>
    </row>
    <row r="341" spans="2:5" x14ac:dyDescent="0.25">
      <c r="B341" t="s">
        <v>5849</v>
      </c>
      <c r="C341" t="s">
        <v>7052</v>
      </c>
      <c r="D341" t="s">
        <v>6788</v>
      </c>
      <c r="E341">
        <v>7.0999999999999994E-2</v>
      </c>
    </row>
    <row r="342" spans="2:5" x14ac:dyDescent="0.25">
      <c r="B342" t="s">
        <v>5851</v>
      </c>
      <c r="C342" t="s">
        <v>5852</v>
      </c>
      <c r="D342" t="s">
        <v>6778</v>
      </c>
      <c r="E342">
        <v>91.241</v>
      </c>
    </row>
    <row r="343" spans="2:5" x14ac:dyDescent="0.25">
      <c r="B343" t="s">
        <v>7053</v>
      </c>
      <c r="C343" t="s">
        <v>7054</v>
      </c>
      <c r="D343" t="s">
        <v>7055</v>
      </c>
      <c r="E343">
        <v>11.212999999999999</v>
      </c>
    </row>
    <row r="344" spans="2:5" x14ac:dyDescent="0.25">
      <c r="B344" t="s">
        <v>5853</v>
      </c>
      <c r="C344" t="s">
        <v>5854</v>
      </c>
      <c r="D344" t="s">
        <v>6858</v>
      </c>
      <c r="E344">
        <v>6.2220000000000004</v>
      </c>
    </row>
    <row r="345" spans="2:5" x14ac:dyDescent="0.25">
      <c r="B345" t="s">
        <v>5855</v>
      </c>
      <c r="C345" t="s">
        <v>5856</v>
      </c>
      <c r="D345" t="s">
        <v>7056</v>
      </c>
      <c r="E345">
        <v>123.087</v>
      </c>
    </row>
    <row r="346" spans="2:5" x14ac:dyDescent="0.25">
      <c r="B346" t="s">
        <v>5859</v>
      </c>
      <c r="C346" t="s">
        <v>5860</v>
      </c>
      <c r="D346" t="s">
        <v>6835</v>
      </c>
      <c r="E346">
        <v>56.500999999999998</v>
      </c>
    </row>
    <row r="347" spans="2:5" x14ac:dyDescent="0.25">
      <c r="B347" t="s">
        <v>7057</v>
      </c>
      <c r="C347" t="s">
        <v>7058</v>
      </c>
      <c r="D347" t="s">
        <v>6791</v>
      </c>
      <c r="E347">
        <v>133.108</v>
      </c>
    </row>
    <row r="348" spans="2:5" x14ac:dyDescent="0.25">
      <c r="B348" t="s">
        <v>5863</v>
      </c>
      <c r="C348" t="s">
        <v>5864</v>
      </c>
      <c r="D348" t="s">
        <v>7059</v>
      </c>
      <c r="E348">
        <v>2.0910000000000002</v>
      </c>
    </row>
    <row r="349" spans="2:5" x14ac:dyDescent="0.25">
      <c r="B349" t="s">
        <v>5865</v>
      </c>
      <c r="C349" t="s">
        <v>5866</v>
      </c>
      <c r="D349" t="s">
        <v>6924</v>
      </c>
      <c r="E349">
        <v>4.0789999999999997</v>
      </c>
    </row>
    <row r="350" spans="2:5" x14ac:dyDescent="0.25">
      <c r="B350" t="s">
        <v>5867</v>
      </c>
      <c r="C350" t="s">
        <v>5866</v>
      </c>
      <c r="D350" t="s">
        <v>7060</v>
      </c>
      <c r="E350">
        <v>5.9489999999999998</v>
      </c>
    </row>
    <row r="351" spans="2:5" x14ac:dyDescent="0.25">
      <c r="B351" t="s">
        <v>5868</v>
      </c>
      <c r="C351" t="s">
        <v>5869</v>
      </c>
      <c r="D351" t="s">
        <v>6788</v>
      </c>
      <c r="E351">
        <v>88.034000000000006</v>
      </c>
    </row>
    <row r="352" spans="2:5" x14ac:dyDescent="0.25">
      <c r="B352" t="s">
        <v>5870</v>
      </c>
      <c r="C352" t="s">
        <v>5871</v>
      </c>
      <c r="D352" t="s">
        <v>6872</v>
      </c>
      <c r="E352">
        <v>38.164000000000001</v>
      </c>
    </row>
    <row r="353" spans="2:5" x14ac:dyDescent="0.25">
      <c r="B353" t="s">
        <v>5872</v>
      </c>
      <c r="C353" t="s">
        <v>7061</v>
      </c>
      <c r="D353" t="s">
        <v>6799</v>
      </c>
      <c r="E353">
        <v>0.91800000000000004</v>
      </c>
    </row>
    <row r="354" spans="2:5" x14ac:dyDescent="0.25">
      <c r="B354" t="s">
        <v>7062</v>
      </c>
      <c r="C354" t="s">
        <v>7063</v>
      </c>
      <c r="D354" t="s">
        <v>6788</v>
      </c>
      <c r="E354">
        <v>16.888000000000002</v>
      </c>
    </row>
    <row r="355" spans="2:5" x14ac:dyDescent="0.25">
      <c r="B355" t="s">
        <v>5874</v>
      </c>
      <c r="C355" t="s">
        <v>7064</v>
      </c>
      <c r="D355" t="s">
        <v>6855</v>
      </c>
      <c r="E355">
        <v>41.994999999999997</v>
      </c>
    </row>
    <row r="356" spans="2:5" x14ac:dyDescent="0.25">
      <c r="B356" t="s">
        <v>5878</v>
      </c>
      <c r="C356" t="s">
        <v>5879</v>
      </c>
      <c r="D356" t="s">
        <v>6788</v>
      </c>
      <c r="E356">
        <v>1.7430000000000001</v>
      </c>
    </row>
    <row r="357" spans="2:5" x14ac:dyDescent="0.25">
      <c r="B357" t="s">
        <v>5880</v>
      </c>
      <c r="C357" t="s">
        <v>5881</v>
      </c>
      <c r="D357" t="s">
        <v>6791</v>
      </c>
      <c r="E357">
        <v>6.9829999999999997</v>
      </c>
    </row>
    <row r="358" spans="2:5" x14ac:dyDescent="0.25">
      <c r="B358" t="s">
        <v>5882</v>
      </c>
      <c r="C358" t="s">
        <v>5883</v>
      </c>
      <c r="D358" t="s">
        <v>6788</v>
      </c>
      <c r="E358">
        <v>143.65100000000001</v>
      </c>
    </row>
    <row r="359" spans="2:5" x14ac:dyDescent="0.25">
      <c r="B359" t="s">
        <v>5884</v>
      </c>
      <c r="C359" t="s">
        <v>5885</v>
      </c>
      <c r="D359" t="s">
        <v>6788</v>
      </c>
      <c r="E359">
        <v>1.321</v>
      </c>
    </row>
    <row r="360" spans="2:5" x14ac:dyDescent="0.25">
      <c r="B360" t="s">
        <v>7065</v>
      </c>
      <c r="C360" t="s">
        <v>7066</v>
      </c>
      <c r="D360" t="s">
        <v>6788</v>
      </c>
      <c r="E360">
        <v>9.9570000000000007</v>
      </c>
    </row>
    <row r="361" spans="2:5" x14ac:dyDescent="0.25">
      <c r="B361" t="s">
        <v>5886</v>
      </c>
      <c r="C361" t="s">
        <v>5887</v>
      </c>
      <c r="D361" t="s">
        <v>6788</v>
      </c>
      <c r="E361">
        <v>4.7E-2</v>
      </c>
    </row>
    <row r="362" spans="2:5" x14ac:dyDescent="0.25">
      <c r="B362" t="s">
        <v>7067</v>
      </c>
      <c r="C362" t="s">
        <v>7068</v>
      </c>
      <c r="D362" t="s">
        <v>6788</v>
      </c>
      <c r="E362">
        <v>1.7909999999999999</v>
      </c>
    </row>
    <row r="363" spans="2:5" x14ac:dyDescent="0.25">
      <c r="B363" t="s">
        <v>5888</v>
      </c>
      <c r="C363" t="s">
        <v>5889</v>
      </c>
      <c r="D363" t="s">
        <v>6824</v>
      </c>
      <c r="E363">
        <v>36.369999999999997</v>
      </c>
    </row>
    <row r="364" spans="2:5" x14ac:dyDescent="0.25">
      <c r="B364" t="s">
        <v>5890</v>
      </c>
      <c r="C364" t="s">
        <v>5891</v>
      </c>
      <c r="D364" t="s">
        <v>7069</v>
      </c>
      <c r="E364">
        <v>1924.941</v>
      </c>
    </row>
    <row r="365" spans="2:5" x14ac:dyDescent="0.25">
      <c r="B365" t="s">
        <v>7070</v>
      </c>
      <c r="C365" t="s">
        <v>7071</v>
      </c>
      <c r="D365" t="s">
        <v>6791</v>
      </c>
      <c r="E365">
        <v>321.88200000000001</v>
      </c>
    </row>
    <row r="366" spans="2:5" x14ac:dyDescent="0.25">
      <c r="B366" t="s">
        <v>5892</v>
      </c>
      <c r="C366" t="s">
        <v>5893</v>
      </c>
      <c r="D366" t="s">
        <v>6788</v>
      </c>
      <c r="E366">
        <v>0.70899999999999996</v>
      </c>
    </row>
    <row r="367" spans="2:5" x14ac:dyDescent="0.25">
      <c r="B367" t="s">
        <v>7072</v>
      </c>
      <c r="C367" t="s">
        <v>7073</v>
      </c>
      <c r="D367" t="s">
        <v>6788</v>
      </c>
      <c r="E367">
        <v>137.43199999999999</v>
      </c>
    </row>
    <row r="368" spans="2:5" x14ac:dyDescent="0.25">
      <c r="B368" t="s">
        <v>5894</v>
      </c>
      <c r="C368" t="s">
        <v>5895</v>
      </c>
      <c r="D368" t="s">
        <v>6894</v>
      </c>
      <c r="E368">
        <v>43.040999999999997</v>
      </c>
    </row>
    <row r="369" spans="2:6" x14ac:dyDescent="0.25">
      <c r="B369" t="s">
        <v>5896</v>
      </c>
      <c r="C369" t="s">
        <v>5897</v>
      </c>
      <c r="D369" t="s">
        <v>6926</v>
      </c>
      <c r="E369">
        <v>2.7170000000000001</v>
      </c>
    </row>
    <row r="370" spans="2:6" x14ac:dyDescent="0.25">
      <c r="B370" t="s">
        <v>5898</v>
      </c>
      <c r="C370" t="s">
        <v>5899</v>
      </c>
      <c r="D370" t="s">
        <v>6788</v>
      </c>
      <c r="E370">
        <v>5.9889999999999999</v>
      </c>
    </row>
    <row r="371" spans="2:6" x14ac:dyDescent="0.25">
      <c r="B371" t="s">
        <v>5900</v>
      </c>
      <c r="C371" t="s">
        <v>5901</v>
      </c>
      <c r="D371" t="s">
        <v>6788</v>
      </c>
      <c r="E371">
        <v>55.527000000000001</v>
      </c>
    </row>
    <row r="372" spans="2:6" x14ac:dyDescent="0.25">
      <c r="B372" t="s">
        <v>7074</v>
      </c>
      <c r="C372" t="s">
        <v>7075</v>
      </c>
      <c r="D372" t="s">
        <v>6799</v>
      </c>
      <c r="E372">
        <v>47.612000000000002</v>
      </c>
    </row>
    <row r="373" spans="2:6" x14ac:dyDescent="0.25">
      <c r="B373" t="s">
        <v>5902</v>
      </c>
      <c r="C373" t="s">
        <v>7076</v>
      </c>
      <c r="D373" t="s">
        <v>6788</v>
      </c>
      <c r="E373">
        <v>4.1849999999999996</v>
      </c>
    </row>
    <row r="374" spans="2:6" x14ac:dyDescent="0.25">
      <c r="B374" t="s">
        <v>2905</v>
      </c>
      <c r="C374" t="s">
        <v>7077</v>
      </c>
      <c r="D374" t="s">
        <v>6791</v>
      </c>
      <c r="E374">
        <v>1.06</v>
      </c>
    </row>
    <row r="375" spans="2:6" x14ac:dyDescent="0.25">
      <c r="B375" t="s">
        <v>7078</v>
      </c>
      <c r="C375" t="s">
        <v>7079</v>
      </c>
      <c r="D375" t="s">
        <v>6788</v>
      </c>
      <c r="E375">
        <v>16.954000000000001</v>
      </c>
      <c r="F375">
        <f>E375*32</f>
        <v>542.52800000000002</v>
      </c>
    </row>
    <row r="376" spans="2:6" x14ac:dyDescent="0.25">
      <c r="B376" t="s">
        <v>5906</v>
      </c>
      <c r="C376" t="s">
        <v>5907</v>
      </c>
      <c r="D376" t="s">
        <v>6992</v>
      </c>
      <c r="E376">
        <v>374.54899999999998</v>
      </c>
    </row>
    <row r="377" spans="2:6" x14ac:dyDescent="0.25">
      <c r="B377" t="s">
        <v>5908</v>
      </c>
      <c r="C377" t="s">
        <v>7080</v>
      </c>
      <c r="D377" t="s">
        <v>6788</v>
      </c>
      <c r="E377">
        <v>155.00200000000001</v>
      </c>
    </row>
    <row r="378" spans="2:6" x14ac:dyDescent="0.25">
      <c r="B378" t="s">
        <v>7081</v>
      </c>
      <c r="C378" t="s">
        <v>7082</v>
      </c>
      <c r="D378" t="s">
        <v>6788</v>
      </c>
      <c r="E378">
        <v>12.249000000000001</v>
      </c>
    </row>
    <row r="379" spans="2:6" x14ac:dyDescent="0.25">
      <c r="B379" t="s">
        <v>5910</v>
      </c>
      <c r="C379" t="s">
        <v>5911</v>
      </c>
      <c r="D379" t="s">
        <v>6794</v>
      </c>
      <c r="E379">
        <v>8.5489999999999995</v>
      </c>
    </row>
    <row r="380" spans="2:6" x14ac:dyDescent="0.25">
      <c r="B380" t="s">
        <v>5912</v>
      </c>
      <c r="C380" t="s">
        <v>5913</v>
      </c>
      <c r="D380" t="s">
        <v>6826</v>
      </c>
      <c r="E380">
        <v>2.8559999999999999</v>
      </c>
    </row>
    <row r="381" spans="2:6" x14ac:dyDescent="0.25">
      <c r="B381" t="s">
        <v>7083</v>
      </c>
      <c r="C381" t="s">
        <v>7084</v>
      </c>
      <c r="D381" t="s">
        <v>6826</v>
      </c>
      <c r="E381">
        <v>6.399</v>
      </c>
    </row>
    <row r="382" spans="2:6" x14ac:dyDescent="0.25">
      <c r="B382" t="s">
        <v>7085</v>
      </c>
      <c r="C382" t="s">
        <v>7086</v>
      </c>
      <c r="D382" t="s">
        <v>6826</v>
      </c>
      <c r="E382">
        <v>6.4909999999999997</v>
      </c>
    </row>
    <row r="383" spans="2:6" x14ac:dyDescent="0.25">
      <c r="B383" t="s">
        <v>5914</v>
      </c>
      <c r="C383" t="s">
        <v>5915</v>
      </c>
      <c r="D383" t="s">
        <v>6788</v>
      </c>
      <c r="E383">
        <v>21.695</v>
      </c>
    </row>
    <row r="384" spans="2:6" x14ac:dyDescent="0.25">
      <c r="B384" t="s">
        <v>5916</v>
      </c>
      <c r="C384" t="s">
        <v>5917</v>
      </c>
      <c r="D384" t="s">
        <v>6851</v>
      </c>
      <c r="E384">
        <v>357.52800000000002</v>
      </c>
    </row>
    <row r="385" spans="2:5" x14ac:dyDescent="0.25">
      <c r="B385" t="s">
        <v>5918</v>
      </c>
      <c r="C385" t="s">
        <v>5919</v>
      </c>
      <c r="D385" t="s">
        <v>6799</v>
      </c>
      <c r="E385">
        <v>11.301</v>
      </c>
    </row>
    <row r="386" spans="2:5" x14ac:dyDescent="0.25">
      <c r="B386" t="s">
        <v>5920</v>
      </c>
      <c r="C386" t="s">
        <v>5921</v>
      </c>
      <c r="D386" t="s">
        <v>6946</v>
      </c>
      <c r="E386">
        <v>10.676</v>
      </c>
    </row>
    <row r="387" spans="2:5" x14ac:dyDescent="0.25">
      <c r="B387" t="s">
        <v>5922</v>
      </c>
      <c r="C387" t="s">
        <v>5923</v>
      </c>
      <c r="D387" t="s">
        <v>6784</v>
      </c>
      <c r="E387">
        <v>2.8039999999999998</v>
      </c>
    </row>
    <row r="388" spans="2:5" x14ac:dyDescent="0.25">
      <c r="B388" t="s">
        <v>5924</v>
      </c>
      <c r="C388" t="s">
        <v>5925</v>
      </c>
      <c r="D388" t="s">
        <v>6784</v>
      </c>
      <c r="E388">
        <v>12.699</v>
      </c>
    </row>
    <row r="389" spans="2:5" x14ac:dyDescent="0.25">
      <c r="B389" t="s">
        <v>5926</v>
      </c>
      <c r="C389" t="s">
        <v>5927</v>
      </c>
      <c r="D389" t="s">
        <v>7087</v>
      </c>
      <c r="E389">
        <v>2.0529999999999999</v>
      </c>
    </row>
    <row r="390" spans="2:5" x14ac:dyDescent="0.25">
      <c r="B390" t="s">
        <v>5928</v>
      </c>
      <c r="C390" t="s">
        <v>5929</v>
      </c>
      <c r="D390" t="s">
        <v>6788</v>
      </c>
      <c r="E390">
        <v>3.19</v>
      </c>
    </row>
    <row r="391" spans="2:5" x14ac:dyDescent="0.25">
      <c r="B391" t="s">
        <v>5930</v>
      </c>
      <c r="C391" t="s">
        <v>5931</v>
      </c>
      <c r="D391" t="s">
        <v>6791</v>
      </c>
      <c r="E391">
        <v>1.1519999999999999</v>
      </c>
    </row>
    <row r="392" spans="2:5" x14ac:dyDescent="0.25">
      <c r="B392" t="s">
        <v>5932</v>
      </c>
      <c r="C392" t="s">
        <v>5933</v>
      </c>
      <c r="D392" t="s">
        <v>6847</v>
      </c>
      <c r="E392">
        <v>0.48499999999999999</v>
      </c>
    </row>
    <row r="393" spans="2:5" x14ac:dyDescent="0.25">
      <c r="B393" t="s">
        <v>5934</v>
      </c>
      <c r="C393" t="s">
        <v>5935</v>
      </c>
      <c r="D393" t="s">
        <v>7088</v>
      </c>
      <c r="E393">
        <v>0.35899999999999999</v>
      </c>
    </row>
    <row r="394" spans="2:5" x14ac:dyDescent="0.25">
      <c r="B394" t="s">
        <v>5936</v>
      </c>
      <c r="C394" t="s">
        <v>5937</v>
      </c>
      <c r="D394" t="s">
        <v>6826</v>
      </c>
      <c r="E394">
        <v>0.66100000000000003</v>
      </c>
    </row>
    <row r="395" spans="2:5" x14ac:dyDescent="0.25">
      <c r="B395" t="s">
        <v>5938</v>
      </c>
      <c r="C395" t="s">
        <v>5939</v>
      </c>
      <c r="D395" t="s">
        <v>7089</v>
      </c>
      <c r="E395">
        <v>0.14000000000000001</v>
      </c>
    </row>
    <row r="396" spans="2:5" x14ac:dyDescent="0.25">
      <c r="B396" t="s">
        <v>5940</v>
      </c>
      <c r="C396" t="s">
        <v>5941</v>
      </c>
      <c r="D396" t="s">
        <v>6791</v>
      </c>
      <c r="E396">
        <v>1.5109999999999999</v>
      </c>
    </row>
    <row r="397" spans="2:5" x14ac:dyDescent="0.25">
      <c r="B397" t="s">
        <v>5942</v>
      </c>
      <c r="C397" t="s">
        <v>5943</v>
      </c>
      <c r="D397" t="s">
        <v>6791</v>
      </c>
      <c r="E397">
        <v>10.156000000000001</v>
      </c>
    </row>
    <row r="398" spans="2:5" x14ac:dyDescent="0.25">
      <c r="B398" t="s">
        <v>5944</v>
      </c>
      <c r="C398" t="s">
        <v>7090</v>
      </c>
      <c r="D398" t="s">
        <v>6788</v>
      </c>
      <c r="E398">
        <v>11.141</v>
      </c>
    </row>
    <row r="399" spans="2:5" x14ac:dyDescent="0.25">
      <c r="B399" t="s">
        <v>5946</v>
      </c>
      <c r="C399" t="s">
        <v>5947</v>
      </c>
      <c r="D399" t="s">
        <v>7091</v>
      </c>
      <c r="E399">
        <v>2.64</v>
      </c>
    </row>
    <row r="400" spans="2:5" x14ac:dyDescent="0.25">
      <c r="B400" t="s">
        <v>5948</v>
      </c>
      <c r="C400" t="s">
        <v>5947</v>
      </c>
      <c r="D400" t="s">
        <v>7092</v>
      </c>
      <c r="E400">
        <v>1.32</v>
      </c>
    </row>
    <row r="401" spans="2:5" x14ac:dyDescent="0.25">
      <c r="B401" t="s">
        <v>5949</v>
      </c>
      <c r="C401" t="s">
        <v>5950</v>
      </c>
      <c r="D401" t="s">
        <v>7092</v>
      </c>
      <c r="E401">
        <v>1.0589999999999999</v>
      </c>
    </row>
    <row r="402" spans="2:5" x14ac:dyDescent="0.25">
      <c r="B402" t="s">
        <v>5951</v>
      </c>
      <c r="C402" t="s">
        <v>5947</v>
      </c>
      <c r="D402" t="s">
        <v>7093</v>
      </c>
      <c r="E402">
        <v>0.66</v>
      </c>
    </row>
    <row r="403" spans="2:5" x14ac:dyDescent="0.25">
      <c r="B403" t="s">
        <v>5952</v>
      </c>
      <c r="C403" t="s">
        <v>5953</v>
      </c>
      <c r="D403" t="s">
        <v>7092</v>
      </c>
      <c r="E403">
        <v>1.748</v>
      </c>
    </row>
    <row r="404" spans="2:5" x14ac:dyDescent="0.25">
      <c r="B404" t="s">
        <v>5954</v>
      </c>
      <c r="C404" t="s">
        <v>5955</v>
      </c>
      <c r="D404" t="s">
        <v>7094</v>
      </c>
      <c r="E404">
        <v>3.496</v>
      </c>
    </row>
    <row r="405" spans="2:5" x14ac:dyDescent="0.25">
      <c r="B405" t="s">
        <v>5956</v>
      </c>
      <c r="C405" t="s">
        <v>5957</v>
      </c>
      <c r="D405" t="s">
        <v>7094</v>
      </c>
      <c r="E405">
        <v>2.5</v>
      </c>
    </row>
    <row r="406" spans="2:5" x14ac:dyDescent="0.25">
      <c r="B406" t="s">
        <v>7095</v>
      </c>
      <c r="C406" t="s">
        <v>7096</v>
      </c>
      <c r="D406" t="s">
        <v>6816</v>
      </c>
      <c r="E406">
        <v>49.945</v>
      </c>
    </row>
    <row r="407" spans="2:5" x14ac:dyDescent="0.25">
      <c r="B407" t="s">
        <v>7097</v>
      </c>
      <c r="C407" t="s">
        <v>7098</v>
      </c>
      <c r="D407" t="s">
        <v>7099</v>
      </c>
      <c r="E407">
        <v>8.6129999999999995</v>
      </c>
    </row>
    <row r="408" spans="2:5" x14ac:dyDescent="0.25">
      <c r="B408" t="s">
        <v>7100</v>
      </c>
      <c r="C408" t="s">
        <v>7101</v>
      </c>
      <c r="D408" t="s">
        <v>6788</v>
      </c>
      <c r="E408">
        <v>1.405</v>
      </c>
    </row>
    <row r="409" spans="2:5" x14ac:dyDescent="0.25">
      <c r="B409" t="s">
        <v>7102</v>
      </c>
      <c r="C409" t="s">
        <v>7103</v>
      </c>
      <c r="D409" t="s">
        <v>7099</v>
      </c>
      <c r="E409">
        <v>1.3520000000000001</v>
      </c>
    </row>
    <row r="410" spans="2:5" x14ac:dyDescent="0.25">
      <c r="B410" t="s">
        <v>7104</v>
      </c>
      <c r="C410" t="s">
        <v>7105</v>
      </c>
      <c r="D410" t="s">
        <v>7099</v>
      </c>
      <c r="E410">
        <v>1.8009999999999999</v>
      </c>
    </row>
    <row r="411" spans="2:5" x14ac:dyDescent="0.25">
      <c r="B411" t="s">
        <v>5958</v>
      </c>
      <c r="C411" t="s">
        <v>5959</v>
      </c>
      <c r="D411" t="s">
        <v>7099</v>
      </c>
      <c r="E411">
        <v>9.4149999999999991</v>
      </c>
    </row>
    <row r="412" spans="2:5" x14ac:dyDescent="0.25">
      <c r="B412" t="s">
        <v>7106</v>
      </c>
      <c r="C412" t="s">
        <v>7107</v>
      </c>
      <c r="D412" t="s">
        <v>7099</v>
      </c>
      <c r="E412">
        <v>15.99</v>
      </c>
    </row>
    <row r="413" spans="2:5" x14ac:dyDescent="0.25">
      <c r="B413" t="s">
        <v>5960</v>
      </c>
      <c r="C413" t="s">
        <v>5961</v>
      </c>
      <c r="D413" t="s">
        <v>7099</v>
      </c>
      <c r="E413">
        <v>1.0840000000000001</v>
      </c>
    </row>
    <row r="414" spans="2:5" x14ac:dyDescent="0.25">
      <c r="B414" t="s">
        <v>5962</v>
      </c>
      <c r="C414" t="s">
        <v>5963</v>
      </c>
      <c r="D414" t="s">
        <v>7108</v>
      </c>
      <c r="E414">
        <v>1.1950000000000001</v>
      </c>
    </row>
    <row r="415" spans="2:5" x14ac:dyDescent="0.25">
      <c r="B415" t="s">
        <v>5964</v>
      </c>
      <c r="C415" t="s">
        <v>5965</v>
      </c>
      <c r="D415" t="s">
        <v>7099</v>
      </c>
      <c r="E415">
        <v>1.3360000000000001</v>
      </c>
    </row>
    <row r="416" spans="2:5" x14ac:dyDescent="0.25">
      <c r="B416" t="s">
        <v>5966</v>
      </c>
      <c r="C416" t="s">
        <v>5967</v>
      </c>
      <c r="D416" t="s">
        <v>7109</v>
      </c>
      <c r="E416">
        <v>1.163</v>
      </c>
    </row>
    <row r="417" spans="2:5" x14ac:dyDescent="0.25">
      <c r="B417" t="s">
        <v>5968</v>
      </c>
      <c r="C417" t="s">
        <v>7110</v>
      </c>
      <c r="D417" t="s">
        <v>7099</v>
      </c>
      <c r="E417">
        <v>1.3080000000000001</v>
      </c>
    </row>
    <row r="418" spans="2:5" x14ac:dyDescent="0.25">
      <c r="B418" t="s">
        <v>7111</v>
      </c>
      <c r="C418" t="s">
        <v>7112</v>
      </c>
      <c r="D418" t="s">
        <v>7099</v>
      </c>
      <c r="E418">
        <v>3.2080000000000002</v>
      </c>
    </row>
    <row r="419" spans="2:5" x14ac:dyDescent="0.25">
      <c r="B419" t="s">
        <v>5970</v>
      </c>
      <c r="C419" t="s">
        <v>7113</v>
      </c>
      <c r="D419" t="s">
        <v>6909</v>
      </c>
      <c r="E419">
        <v>2.351</v>
      </c>
    </row>
    <row r="420" spans="2:5" x14ac:dyDescent="0.25">
      <c r="B420" t="s">
        <v>5972</v>
      </c>
      <c r="C420" t="s">
        <v>5973</v>
      </c>
      <c r="D420" t="s">
        <v>7099</v>
      </c>
      <c r="E420">
        <v>1.1040000000000001</v>
      </c>
    </row>
    <row r="421" spans="2:5" x14ac:dyDescent="0.25">
      <c r="B421" t="s">
        <v>5974</v>
      </c>
      <c r="C421" t="s">
        <v>7114</v>
      </c>
      <c r="D421" t="s">
        <v>7099</v>
      </c>
      <c r="E421">
        <v>1.44</v>
      </c>
    </row>
    <row r="422" spans="2:5" x14ac:dyDescent="0.25">
      <c r="B422" t="s">
        <v>5976</v>
      </c>
      <c r="C422" t="s">
        <v>7115</v>
      </c>
      <c r="D422" t="s">
        <v>7099</v>
      </c>
      <c r="E422">
        <v>1.232</v>
      </c>
    </row>
    <row r="423" spans="2:5" x14ac:dyDescent="0.25">
      <c r="B423" t="s">
        <v>5978</v>
      </c>
      <c r="C423" t="s">
        <v>5979</v>
      </c>
      <c r="D423" t="s">
        <v>7099</v>
      </c>
      <c r="E423">
        <v>1.58</v>
      </c>
    </row>
    <row r="424" spans="2:5" x14ac:dyDescent="0.25">
      <c r="B424" t="s">
        <v>5980</v>
      </c>
      <c r="C424" t="s">
        <v>7116</v>
      </c>
      <c r="D424" t="s">
        <v>7099</v>
      </c>
      <c r="E424">
        <v>1.6459999999999999</v>
      </c>
    </row>
    <row r="425" spans="2:5" x14ac:dyDescent="0.25">
      <c r="B425" t="s">
        <v>5982</v>
      </c>
      <c r="C425" t="s">
        <v>5983</v>
      </c>
      <c r="D425" t="s">
        <v>7099</v>
      </c>
      <c r="E425">
        <v>3.17</v>
      </c>
    </row>
    <row r="426" spans="2:5" x14ac:dyDescent="0.25">
      <c r="B426" t="s">
        <v>5984</v>
      </c>
      <c r="C426" t="s">
        <v>5985</v>
      </c>
      <c r="D426" t="s">
        <v>7099</v>
      </c>
      <c r="E426">
        <v>2.254</v>
      </c>
    </row>
    <row r="427" spans="2:5" x14ac:dyDescent="0.25">
      <c r="B427" t="s">
        <v>5986</v>
      </c>
      <c r="C427" t="s">
        <v>5987</v>
      </c>
      <c r="D427" t="s">
        <v>7099</v>
      </c>
      <c r="E427">
        <v>1.633</v>
      </c>
    </row>
    <row r="428" spans="2:5" x14ac:dyDescent="0.25">
      <c r="B428" t="s">
        <v>5988</v>
      </c>
      <c r="C428" t="s">
        <v>7117</v>
      </c>
      <c r="D428" t="s">
        <v>7099</v>
      </c>
      <c r="E428">
        <v>3.371</v>
      </c>
    </row>
    <row r="429" spans="2:5" x14ac:dyDescent="0.25">
      <c r="B429" t="s">
        <v>7118</v>
      </c>
      <c r="C429" t="s">
        <v>7119</v>
      </c>
      <c r="D429" t="s">
        <v>7099</v>
      </c>
      <c r="E429">
        <v>4.7709999999999999</v>
      </c>
    </row>
    <row r="430" spans="2:5" x14ac:dyDescent="0.25">
      <c r="B430" t="s">
        <v>7120</v>
      </c>
      <c r="C430" t="s">
        <v>7121</v>
      </c>
      <c r="D430" t="s">
        <v>6788</v>
      </c>
      <c r="E430">
        <v>4.1379999999999999</v>
      </c>
    </row>
    <row r="431" spans="2:5" x14ac:dyDescent="0.25">
      <c r="B431" t="s">
        <v>7122</v>
      </c>
      <c r="C431" t="s">
        <v>7123</v>
      </c>
      <c r="D431" t="s">
        <v>7099</v>
      </c>
      <c r="E431">
        <v>2.0419999999999998</v>
      </c>
    </row>
    <row r="432" spans="2:5" x14ac:dyDescent="0.25">
      <c r="B432" t="s">
        <v>5990</v>
      </c>
      <c r="C432" t="s">
        <v>5991</v>
      </c>
      <c r="D432" t="s">
        <v>7099</v>
      </c>
      <c r="E432">
        <v>2.1389999999999998</v>
      </c>
    </row>
    <row r="433" spans="2:6" x14ac:dyDescent="0.25">
      <c r="B433" t="s">
        <v>7124</v>
      </c>
      <c r="C433" t="s">
        <v>7125</v>
      </c>
      <c r="D433" t="s">
        <v>7099</v>
      </c>
      <c r="E433">
        <v>2.024</v>
      </c>
    </row>
    <row r="434" spans="2:6" x14ac:dyDescent="0.25">
      <c r="B434" t="s">
        <v>7126</v>
      </c>
      <c r="C434" t="s">
        <v>7127</v>
      </c>
      <c r="D434" t="s">
        <v>7099</v>
      </c>
      <c r="E434">
        <v>2.173</v>
      </c>
    </row>
    <row r="435" spans="2:6" x14ac:dyDescent="0.25">
      <c r="B435" t="s">
        <v>7128</v>
      </c>
      <c r="C435" t="s">
        <v>7129</v>
      </c>
      <c r="D435" t="s">
        <v>7099</v>
      </c>
      <c r="E435">
        <v>1.306</v>
      </c>
    </row>
    <row r="436" spans="2:6" x14ac:dyDescent="0.25">
      <c r="B436" t="s">
        <v>7130</v>
      </c>
      <c r="C436" t="s">
        <v>7131</v>
      </c>
      <c r="D436" t="s">
        <v>7099</v>
      </c>
      <c r="E436">
        <v>1.4259999999999999</v>
      </c>
    </row>
    <row r="437" spans="2:6" x14ac:dyDescent="0.25">
      <c r="B437" t="s">
        <v>7132</v>
      </c>
      <c r="C437" t="s">
        <v>7133</v>
      </c>
      <c r="D437" t="s">
        <v>7099</v>
      </c>
      <c r="E437">
        <v>1.343</v>
      </c>
    </row>
    <row r="438" spans="2:6" x14ac:dyDescent="0.25">
      <c r="B438" t="s">
        <v>7134</v>
      </c>
      <c r="C438" t="s">
        <v>7135</v>
      </c>
      <c r="D438" t="s">
        <v>6909</v>
      </c>
      <c r="E438">
        <v>1.9359999999999999</v>
      </c>
    </row>
    <row r="439" spans="2:6" x14ac:dyDescent="0.25">
      <c r="B439" t="s">
        <v>5992</v>
      </c>
      <c r="C439" t="s">
        <v>5993</v>
      </c>
      <c r="D439" t="s">
        <v>7136</v>
      </c>
      <c r="E439">
        <v>390.601</v>
      </c>
    </row>
    <row r="440" spans="2:6" x14ac:dyDescent="0.25">
      <c r="B440" t="s">
        <v>5994</v>
      </c>
      <c r="C440" t="s">
        <v>7137</v>
      </c>
      <c r="D440" t="s">
        <v>6833</v>
      </c>
      <c r="E440">
        <v>336.01799999999997</v>
      </c>
    </row>
    <row r="441" spans="2:6" x14ac:dyDescent="0.25">
      <c r="B441" t="s">
        <v>5996</v>
      </c>
      <c r="C441" t="s">
        <v>5997</v>
      </c>
      <c r="D441" t="s">
        <v>6799</v>
      </c>
      <c r="E441">
        <v>199.97300000000001</v>
      </c>
    </row>
    <row r="442" spans="2:6" x14ac:dyDescent="0.25">
      <c r="B442" t="s">
        <v>5998</v>
      </c>
      <c r="C442" t="s">
        <v>7138</v>
      </c>
      <c r="D442" t="s">
        <v>6833</v>
      </c>
      <c r="E442">
        <v>490.947</v>
      </c>
    </row>
    <row r="443" spans="2:6" x14ac:dyDescent="0.25">
      <c r="B443" t="s">
        <v>7139</v>
      </c>
      <c r="C443" t="s">
        <v>7140</v>
      </c>
      <c r="D443" t="s">
        <v>6833</v>
      </c>
      <c r="E443">
        <v>523.53700000000003</v>
      </c>
    </row>
    <row r="444" spans="2:6" x14ac:dyDescent="0.25">
      <c r="B444" t="s">
        <v>7141</v>
      </c>
      <c r="C444" t="s">
        <v>7142</v>
      </c>
      <c r="D444" t="s">
        <v>6788</v>
      </c>
      <c r="E444">
        <v>7.4539999999999997</v>
      </c>
      <c r="F444">
        <f>E444*60</f>
        <v>447.24</v>
      </c>
    </row>
    <row r="445" spans="2:6" x14ac:dyDescent="0.25">
      <c r="B445" t="s">
        <v>7143</v>
      </c>
      <c r="C445" t="s">
        <v>7144</v>
      </c>
      <c r="D445" t="s">
        <v>6788</v>
      </c>
      <c r="E445">
        <v>8.0850000000000009</v>
      </c>
    </row>
    <row r="446" spans="2:6" x14ac:dyDescent="0.25">
      <c r="B446" t="s">
        <v>2906</v>
      </c>
      <c r="C446" t="s">
        <v>7145</v>
      </c>
      <c r="D446" t="s">
        <v>7146</v>
      </c>
      <c r="E446">
        <v>78.683000000000007</v>
      </c>
    </row>
    <row r="447" spans="2:6" x14ac:dyDescent="0.25">
      <c r="B447" t="s">
        <v>7147</v>
      </c>
      <c r="C447" t="s">
        <v>7148</v>
      </c>
      <c r="D447" t="s">
        <v>6788</v>
      </c>
      <c r="E447">
        <v>16.649000000000001</v>
      </c>
      <c r="F447">
        <f>E447*24</f>
        <v>399.57600000000002</v>
      </c>
    </row>
    <row r="448" spans="2:6" x14ac:dyDescent="0.25">
      <c r="B448" t="s">
        <v>2907</v>
      </c>
      <c r="C448" t="s">
        <v>3009</v>
      </c>
      <c r="D448" t="s">
        <v>7146</v>
      </c>
      <c r="E448">
        <v>129.583</v>
      </c>
    </row>
    <row r="449" spans="2:5" x14ac:dyDescent="0.25">
      <c r="B449" t="s">
        <v>2908</v>
      </c>
      <c r="C449" t="s">
        <v>3010</v>
      </c>
      <c r="D449" t="s">
        <v>7149</v>
      </c>
      <c r="E449">
        <v>123.643</v>
      </c>
    </row>
    <row r="450" spans="2:5" x14ac:dyDescent="0.25">
      <c r="B450" t="s">
        <v>2909</v>
      </c>
      <c r="C450" t="s">
        <v>7150</v>
      </c>
      <c r="D450" t="s">
        <v>6788</v>
      </c>
      <c r="E450">
        <v>9.7870000000000008</v>
      </c>
    </row>
    <row r="451" spans="2:5" x14ac:dyDescent="0.25">
      <c r="B451" t="s">
        <v>2910</v>
      </c>
      <c r="C451" t="s">
        <v>7151</v>
      </c>
      <c r="D451" t="s">
        <v>7146</v>
      </c>
      <c r="E451">
        <v>517.39400000000001</v>
      </c>
    </row>
    <row r="452" spans="2:5" x14ac:dyDescent="0.25">
      <c r="B452" t="s">
        <v>2911</v>
      </c>
      <c r="C452" t="s">
        <v>3012</v>
      </c>
      <c r="D452" t="s">
        <v>7149</v>
      </c>
      <c r="E452">
        <v>712.178</v>
      </c>
    </row>
    <row r="453" spans="2:5" x14ac:dyDescent="0.25">
      <c r="B453" t="s">
        <v>7152</v>
      </c>
      <c r="C453" t="s">
        <v>7153</v>
      </c>
      <c r="D453" t="s">
        <v>6799</v>
      </c>
      <c r="E453">
        <v>0.91300000000000003</v>
      </c>
    </row>
    <row r="454" spans="2:5" x14ac:dyDescent="0.25">
      <c r="B454" t="s">
        <v>7154</v>
      </c>
      <c r="C454" t="s">
        <v>7155</v>
      </c>
      <c r="D454" t="s">
        <v>6788</v>
      </c>
      <c r="E454">
        <v>9.375</v>
      </c>
    </row>
    <row r="455" spans="2:5" x14ac:dyDescent="0.25">
      <c r="B455" t="s">
        <v>7156</v>
      </c>
      <c r="C455" t="s">
        <v>7157</v>
      </c>
      <c r="D455" t="s">
        <v>6788</v>
      </c>
      <c r="E455">
        <v>9.8049999999999997</v>
      </c>
    </row>
    <row r="456" spans="2:5" x14ac:dyDescent="0.25">
      <c r="B456" t="s">
        <v>6002</v>
      </c>
      <c r="C456" t="s">
        <v>6003</v>
      </c>
      <c r="D456" t="s">
        <v>7158</v>
      </c>
      <c r="E456">
        <v>3.2370000000000001</v>
      </c>
    </row>
    <row r="457" spans="2:5" x14ac:dyDescent="0.25">
      <c r="B457" t="s">
        <v>7159</v>
      </c>
      <c r="C457" t="s">
        <v>7160</v>
      </c>
      <c r="D457" t="s">
        <v>7161</v>
      </c>
      <c r="E457">
        <v>219.386</v>
      </c>
    </row>
    <row r="458" spans="2:5" x14ac:dyDescent="0.25">
      <c r="B458" t="s">
        <v>7162</v>
      </c>
      <c r="C458" t="s">
        <v>7163</v>
      </c>
      <c r="D458" t="s">
        <v>7164</v>
      </c>
      <c r="E458">
        <v>30.001000000000001</v>
      </c>
    </row>
    <row r="459" spans="2:5" x14ac:dyDescent="0.25">
      <c r="B459" t="s">
        <v>7165</v>
      </c>
      <c r="C459" t="s">
        <v>7166</v>
      </c>
      <c r="D459" t="s">
        <v>6791</v>
      </c>
      <c r="E459">
        <v>1.657</v>
      </c>
    </row>
    <row r="460" spans="2:5" x14ac:dyDescent="0.25">
      <c r="B460" t="s">
        <v>7167</v>
      </c>
      <c r="C460" t="s">
        <v>7168</v>
      </c>
      <c r="D460" t="s">
        <v>6909</v>
      </c>
      <c r="E460">
        <v>206.14500000000001</v>
      </c>
    </row>
    <row r="461" spans="2:5" x14ac:dyDescent="0.25">
      <c r="B461" t="s">
        <v>7169</v>
      </c>
      <c r="C461" t="s">
        <v>7170</v>
      </c>
      <c r="D461" t="s">
        <v>6778</v>
      </c>
      <c r="E461">
        <v>11.345000000000001</v>
      </c>
    </row>
    <row r="462" spans="2:5" x14ac:dyDescent="0.25">
      <c r="B462" t="s">
        <v>6004</v>
      </c>
      <c r="C462" t="s">
        <v>6005</v>
      </c>
      <c r="D462" t="s">
        <v>6824</v>
      </c>
      <c r="E462">
        <v>11.845000000000001</v>
      </c>
    </row>
    <row r="463" spans="2:5" x14ac:dyDescent="0.25">
      <c r="B463" t="s">
        <v>6006</v>
      </c>
      <c r="C463" t="s">
        <v>6007</v>
      </c>
      <c r="D463" t="s">
        <v>6784</v>
      </c>
      <c r="E463">
        <v>2.1</v>
      </c>
    </row>
    <row r="464" spans="2:5" x14ac:dyDescent="0.25">
      <c r="B464" t="s">
        <v>6008</v>
      </c>
      <c r="C464" t="s">
        <v>6009</v>
      </c>
      <c r="D464" t="s">
        <v>6900</v>
      </c>
      <c r="E464">
        <v>1.615</v>
      </c>
    </row>
    <row r="465" spans="2:5" x14ac:dyDescent="0.25">
      <c r="B465" t="s">
        <v>6010</v>
      </c>
      <c r="C465" t="s">
        <v>6011</v>
      </c>
      <c r="D465" t="s">
        <v>6822</v>
      </c>
      <c r="E465">
        <v>3002.828</v>
      </c>
    </row>
    <row r="466" spans="2:5" x14ac:dyDescent="0.25">
      <c r="B466" t="s">
        <v>6012</v>
      </c>
      <c r="C466" t="s">
        <v>7171</v>
      </c>
      <c r="D466" t="s">
        <v>6788</v>
      </c>
      <c r="E466">
        <v>0.3</v>
      </c>
    </row>
    <row r="467" spans="2:5" x14ac:dyDescent="0.25">
      <c r="B467" t="s">
        <v>6014</v>
      </c>
      <c r="C467" t="s">
        <v>6015</v>
      </c>
      <c r="D467" t="s">
        <v>6799</v>
      </c>
      <c r="E467">
        <v>0.52400000000000002</v>
      </c>
    </row>
    <row r="468" spans="2:5" x14ac:dyDescent="0.25">
      <c r="B468" t="s">
        <v>6016</v>
      </c>
      <c r="C468" t="s">
        <v>6017</v>
      </c>
      <c r="D468" t="s">
        <v>6811</v>
      </c>
      <c r="E468">
        <v>0.254</v>
      </c>
    </row>
    <row r="469" spans="2:5" x14ac:dyDescent="0.25">
      <c r="B469" t="s">
        <v>6018</v>
      </c>
      <c r="C469" t="s">
        <v>6019</v>
      </c>
      <c r="D469" t="s">
        <v>6794</v>
      </c>
      <c r="E469">
        <v>0.23</v>
      </c>
    </row>
    <row r="470" spans="2:5" x14ac:dyDescent="0.25">
      <c r="B470" t="s">
        <v>6020</v>
      </c>
      <c r="C470" t="s">
        <v>6021</v>
      </c>
      <c r="D470" t="s">
        <v>6946</v>
      </c>
      <c r="E470">
        <v>888.99400000000003</v>
      </c>
    </row>
    <row r="471" spans="2:5" x14ac:dyDescent="0.25">
      <c r="B471" t="s">
        <v>6022</v>
      </c>
      <c r="C471" t="s">
        <v>6023</v>
      </c>
      <c r="D471" t="s">
        <v>6788</v>
      </c>
      <c r="E471">
        <v>1.7999999999999999E-2</v>
      </c>
    </row>
    <row r="472" spans="2:5" x14ac:dyDescent="0.25">
      <c r="B472" t="s">
        <v>6024</v>
      </c>
      <c r="C472" t="s">
        <v>6025</v>
      </c>
      <c r="D472" t="s">
        <v>6946</v>
      </c>
      <c r="E472">
        <v>0.70699999999999996</v>
      </c>
    </row>
    <row r="473" spans="2:5" x14ac:dyDescent="0.25">
      <c r="B473" t="s">
        <v>6026</v>
      </c>
      <c r="C473" t="s">
        <v>6027</v>
      </c>
      <c r="D473" t="s">
        <v>6822</v>
      </c>
      <c r="E473">
        <v>50.115000000000002</v>
      </c>
    </row>
    <row r="474" spans="2:5" x14ac:dyDescent="0.25">
      <c r="B474" t="s">
        <v>6028</v>
      </c>
      <c r="C474" t="s">
        <v>6029</v>
      </c>
      <c r="D474" t="s">
        <v>6822</v>
      </c>
      <c r="E474">
        <v>0.216</v>
      </c>
    </row>
    <row r="475" spans="2:5" x14ac:dyDescent="0.25">
      <c r="B475" t="s">
        <v>6030</v>
      </c>
      <c r="C475" t="s">
        <v>6031</v>
      </c>
      <c r="D475" t="s">
        <v>7172</v>
      </c>
      <c r="E475">
        <v>0.77100000000000002</v>
      </c>
    </row>
    <row r="476" spans="2:5" x14ac:dyDescent="0.25">
      <c r="B476" t="s">
        <v>6032</v>
      </c>
      <c r="C476" t="s">
        <v>6033</v>
      </c>
      <c r="D476" t="s">
        <v>6788</v>
      </c>
      <c r="E476">
        <v>3.1459999999999999</v>
      </c>
    </row>
    <row r="477" spans="2:5" x14ac:dyDescent="0.25">
      <c r="B477" t="s">
        <v>6034</v>
      </c>
      <c r="C477" t="s">
        <v>6035</v>
      </c>
      <c r="D477" t="s">
        <v>6794</v>
      </c>
      <c r="E477">
        <v>233.75200000000001</v>
      </c>
    </row>
    <row r="478" spans="2:5" x14ac:dyDescent="0.25">
      <c r="B478" t="s">
        <v>6036</v>
      </c>
      <c r="C478" t="s">
        <v>6037</v>
      </c>
      <c r="D478" t="s">
        <v>6900</v>
      </c>
      <c r="E478">
        <v>3.5990000000000002</v>
      </c>
    </row>
    <row r="479" spans="2:5" x14ac:dyDescent="0.25">
      <c r="B479" t="s">
        <v>6038</v>
      </c>
      <c r="C479" t="s">
        <v>6039</v>
      </c>
      <c r="D479" t="s">
        <v>7173</v>
      </c>
      <c r="E479">
        <v>3.1760000000000002</v>
      </c>
    </row>
    <row r="480" spans="2:5" x14ac:dyDescent="0.25">
      <c r="B480" t="s">
        <v>6040</v>
      </c>
      <c r="C480" t="s">
        <v>6041</v>
      </c>
      <c r="D480" t="s">
        <v>6774</v>
      </c>
      <c r="E480">
        <v>6.468</v>
      </c>
    </row>
    <row r="481" spans="2:5" x14ac:dyDescent="0.25">
      <c r="B481" t="s">
        <v>6042</v>
      </c>
      <c r="C481" t="s">
        <v>6043</v>
      </c>
      <c r="D481" t="s">
        <v>6872</v>
      </c>
      <c r="E481">
        <v>6.8890000000000002</v>
      </c>
    </row>
    <row r="482" spans="2:5" x14ac:dyDescent="0.25">
      <c r="B482" t="s">
        <v>6044</v>
      </c>
      <c r="C482" t="s">
        <v>6045</v>
      </c>
      <c r="D482" t="s">
        <v>6788</v>
      </c>
      <c r="E482">
        <v>0.182</v>
      </c>
    </row>
    <row r="483" spans="2:5" x14ac:dyDescent="0.25">
      <c r="B483" t="s">
        <v>6046</v>
      </c>
      <c r="C483" t="s">
        <v>6047</v>
      </c>
      <c r="D483" t="s">
        <v>6816</v>
      </c>
      <c r="E483">
        <v>0.22800000000000001</v>
      </c>
    </row>
    <row r="484" spans="2:5" x14ac:dyDescent="0.25">
      <c r="B484" t="s">
        <v>6048</v>
      </c>
      <c r="C484" t="s">
        <v>6049</v>
      </c>
      <c r="D484" t="s">
        <v>6788</v>
      </c>
      <c r="E484">
        <v>3.5000000000000003E-2</v>
      </c>
    </row>
    <row r="485" spans="2:5" x14ac:dyDescent="0.25">
      <c r="B485" t="s">
        <v>6050</v>
      </c>
      <c r="C485" t="s">
        <v>6051</v>
      </c>
      <c r="D485" t="s">
        <v>6816</v>
      </c>
      <c r="E485">
        <v>0.05</v>
      </c>
    </row>
    <row r="486" spans="2:5" x14ac:dyDescent="0.25">
      <c r="B486" t="s">
        <v>6052</v>
      </c>
      <c r="C486" t="s">
        <v>6053</v>
      </c>
      <c r="D486" t="s">
        <v>7174</v>
      </c>
      <c r="E486">
        <v>0.129</v>
      </c>
    </row>
    <row r="487" spans="2:5" x14ac:dyDescent="0.25">
      <c r="B487" t="s">
        <v>6054</v>
      </c>
      <c r="C487" t="s">
        <v>6055</v>
      </c>
      <c r="D487" t="s">
        <v>6816</v>
      </c>
      <c r="E487">
        <v>0.86799999999999999</v>
      </c>
    </row>
    <row r="488" spans="2:5" x14ac:dyDescent="0.25">
      <c r="B488" t="s">
        <v>6056</v>
      </c>
      <c r="C488" t="s">
        <v>6057</v>
      </c>
      <c r="D488" t="s">
        <v>6791</v>
      </c>
      <c r="E488">
        <v>1.64</v>
      </c>
    </row>
    <row r="489" spans="2:5" x14ac:dyDescent="0.25">
      <c r="B489" t="s">
        <v>6058</v>
      </c>
      <c r="C489" t="s">
        <v>6059</v>
      </c>
      <c r="D489" t="s">
        <v>6788</v>
      </c>
      <c r="E489">
        <v>50.12</v>
      </c>
    </row>
    <row r="490" spans="2:5" x14ac:dyDescent="0.25">
      <c r="B490" t="s">
        <v>6060</v>
      </c>
      <c r="C490" t="s">
        <v>6061</v>
      </c>
      <c r="D490" t="s">
        <v>6788</v>
      </c>
      <c r="E490">
        <v>0.22600000000000001</v>
      </c>
    </row>
    <row r="491" spans="2:5" x14ac:dyDescent="0.25">
      <c r="B491" t="s">
        <v>6062</v>
      </c>
      <c r="C491" t="s">
        <v>6063</v>
      </c>
      <c r="D491" t="s">
        <v>6788</v>
      </c>
      <c r="E491">
        <v>0.68799999999999994</v>
      </c>
    </row>
    <row r="492" spans="2:5" x14ac:dyDescent="0.25">
      <c r="B492" t="s">
        <v>7175</v>
      </c>
      <c r="C492" t="s">
        <v>7176</v>
      </c>
      <c r="D492" t="s">
        <v>6909</v>
      </c>
      <c r="E492">
        <v>0.187</v>
      </c>
    </row>
    <row r="493" spans="2:5" x14ac:dyDescent="0.25">
      <c r="B493" t="s">
        <v>6064</v>
      </c>
      <c r="C493" t="s">
        <v>6065</v>
      </c>
      <c r="D493" t="s">
        <v>6998</v>
      </c>
      <c r="E493">
        <v>29.178999999999998</v>
      </c>
    </row>
    <row r="494" spans="2:5" x14ac:dyDescent="0.25">
      <c r="B494" t="s">
        <v>6066</v>
      </c>
      <c r="C494" t="s">
        <v>6067</v>
      </c>
      <c r="D494" t="s">
        <v>7177</v>
      </c>
      <c r="E494">
        <v>704.65</v>
      </c>
    </row>
    <row r="495" spans="2:5" x14ac:dyDescent="0.25">
      <c r="B495" t="s">
        <v>6068</v>
      </c>
      <c r="C495" t="s">
        <v>6069</v>
      </c>
      <c r="D495" t="s">
        <v>6794</v>
      </c>
      <c r="E495">
        <v>3.2360000000000002</v>
      </c>
    </row>
    <row r="496" spans="2:5" x14ac:dyDescent="0.25">
      <c r="B496" t="s">
        <v>6072</v>
      </c>
      <c r="C496" t="s">
        <v>6073</v>
      </c>
      <c r="D496" t="s">
        <v>6895</v>
      </c>
      <c r="E496">
        <v>0.59699999999999998</v>
      </c>
    </row>
    <row r="497" spans="2:5" x14ac:dyDescent="0.25">
      <c r="B497" t="s">
        <v>6074</v>
      </c>
      <c r="C497" t="s">
        <v>6075</v>
      </c>
      <c r="D497" t="s">
        <v>6826</v>
      </c>
      <c r="E497">
        <v>1.3939999999999999</v>
      </c>
    </row>
    <row r="498" spans="2:5" x14ac:dyDescent="0.25">
      <c r="B498" t="s">
        <v>6076</v>
      </c>
      <c r="C498" t="s">
        <v>7178</v>
      </c>
      <c r="D498" t="s">
        <v>6946</v>
      </c>
      <c r="E498">
        <v>0.67300000000000004</v>
      </c>
    </row>
    <row r="499" spans="2:5" x14ac:dyDescent="0.25">
      <c r="B499" t="s">
        <v>6078</v>
      </c>
      <c r="C499" t="s">
        <v>6079</v>
      </c>
      <c r="D499" t="s">
        <v>6900</v>
      </c>
      <c r="E499">
        <v>0.105</v>
      </c>
    </row>
    <row r="500" spans="2:5" x14ac:dyDescent="0.25">
      <c r="B500" t="s">
        <v>6080</v>
      </c>
      <c r="C500" t="s">
        <v>7179</v>
      </c>
      <c r="D500" t="s">
        <v>6824</v>
      </c>
      <c r="E500">
        <v>76.405000000000001</v>
      </c>
    </row>
    <row r="501" spans="2:5" x14ac:dyDescent="0.25">
      <c r="B501" t="s">
        <v>6084</v>
      </c>
      <c r="C501" t="s">
        <v>7180</v>
      </c>
      <c r="D501" t="s">
        <v>7181</v>
      </c>
      <c r="E501">
        <v>0.22600000000000001</v>
      </c>
    </row>
    <row r="502" spans="2:5" x14ac:dyDescent="0.25">
      <c r="B502" t="s">
        <v>6086</v>
      </c>
      <c r="C502" t="s">
        <v>7182</v>
      </c>
      <c r="D502" t="s">
        <v>6816</v>
      </c>
      <c r="E502">
        <v>409.52800000000002</v>
      </c>
    </row>
    <row r="503" spans="2:5" x14ac:dyDescent="0.25">
      <c r="B503" t="s">
        <v>7183</v>
      </c>
      <c r="C503" t="s">
        <v>7184</v>
      </c>
      <c r="D503" t="s">
        <v>6788</v>
      </c>
      <c r="E503">
        <v>1.8180000000000001</v>
      </c>
    </row>
    <row r="504" spans="2:5" x14ac:dyDescent="0.25">
      <c r="B504" t="s">
        <v>6088</v>
      </c>
      <c r="C504" t="s">
        <v>6089</v>
      </c>
      <c r="D504" t="s">
        <v>6794</v>
      </c>
      <c r="E504">
        <v>0.21099999999999999</v>
      </c>
    </row>
    <row r="505" spans="2:5" x14ac:dyDescent="0.25">
      <c r="B505" t="s">
        <v>6090</v>
      </c>
      <c r="C505" t="s">
        <v>6091</v>
      </c>
      <c r="D505" t="s">
        <v>7185</v>
      </c>
      <c r="E505">
        <v>104.364</v>
      </c>
    </row>
    <row r="506" spans="2:5" x14ac:dyDescent="0.25">
      <c r="B506" t="s">
        <v>6092</v>
      </c>
      <c r="C506" t="s">
        <v>6093</v>
      </c>
      <c r="D506" t="s">
        <v>6791</v>
      </c>
      <c r="E506">
        <v>2.3969999999999998</v>
      </c>
    </row>
    <row r="507" spans="2:5" x14ac:dyDescent="0.25">
      <c r="B507" t="s">
        <v>6094</v>
      </c>
      <c r="C507" t="s">
        <v>6095</v>
      </c>
      <c r="D507" t="s">
        <v>6788</v>
      </c>
      <c r="E507">
        <v>15.907</v>
      </c>
    </row>
    <row r="508" spans="2:5" x14ac:dyDescent="0.25">
      <c r="B508" t="s">
        <v>7186</v>
      </c>
      <c r="C508" t="s">
        <v>7187</v>
      </c>
      <c r="D508" t="s">
        <v>6799</v>
      </c>
      <c r="E508">
        <v>48.08</v>
      </c>
    </row>
    <row r="509" spans="2:5" x14ac:dyDescent="0.25">
      <c r="B509" t="s">
        <v>7188</v>
      </c>
      <c r="C509" t="s">
        <v>7189</v>
      </c>
      <c r="D509" t="s">
        <v>6791</v>
      </c>
      <c r="E509">
        <v>80.799000000000007</v>
      </c>
    </row>
    <row r="510" spans="2:5" x14ac:dyDescent="0.25">
      <c r="B510" t="s">
        <v>7190</v>
      </c>
      <c r="C510" t="s">
        <v>7191</v>
      </c>
      <c r="D510" t="s">
        <v>6791</v>
      </c>
      <c r="E510">
        <v>89.334999999999994</v>
      </c>
    </row>
    <row r="511" spans="2:5" x14ac:dyDescent="0.25">
      <c r="B511" t="s">
        <v>6098</v>
      </c>
      <c r="C511" t="s">
        <v>6099</v>
      </c>
      <c r="D511" t="s">
        <v>6788</v>
      </c>
      <c r="E511">
        <v>0.45400000000000001</v>
      </c>
    </row>
    <row r="512" spans="2:5" x14ac:dyDescent="0.25">
      <c r="B512" t="s">
        <v>6100</v>
      </c>
      <c r="C512" t="s">
        <v>6101</v>
      </c>
      <c r="D512" t="s">
        <v>6788</v>
      </c>
      <c r="E512">
        <v>38.018000000000001</v>
      </c>
    </row>
    <row r="513" spans="2:5" x14ac:dyDescent="0.25">
      <c r="B513" t="s">
        <v>7192</v>
      </c>
      <c r="C513" t="s">
        <v>7193</v>
      </c>
      <c r="D513" t="s">
        <v>6788</v>
      </c>
      <c r="E513">
        <v>2.8639999999999999</v>
      </c>
    </row>
    <row r="514" spans="2:5" x14ac:dyDescent="0.25">
      <c r="B514" t="s">
        <v>6104</v>
      </c>
      <c r="C514" t="s">
        <v>6105</v>
      </c>
      <c r="D514" t="s">
        <v>6791</v>
      </c>
      <c r="E514">
        <v>46.154000000000003</v>
      </c>
    </row>
    <row r="515" spans="2:5" x14ac:dyDescent="0.25">
      <c r="B515" t="s">
        <v>6106</v>
      </c>
      <c r="C515" t="s">
        <v>7194</v>
      </c>
      <c r="D515" t="s">
        <v>6788</v>
      </c>
      <c r="E515">
        <v>14.821999999999999</v>
      </c>
    </row>
    <row r="516" spans="2:5" x14ac:dyDescent="0.25">
      <c r="B516" t="s">
        <v>7195</v>
      </c>
      <c r="C516" t="s">
        <v>7196</v>
      </c>
      <c r="D516" t="s">
        <v>6788</v>
      </c>
      <c r="E516">
        <v>16.809000000000001</v>
      </c>
    </row>
    <row r="517" spans="2:5" x14ac:dyDescent="0.25">
      <c r="B517" t="s">
        <v>6108</v>
      </c>
      <c r="C517" t="s">
        <v>6109</v>
      </c>
      <c r="D517" t="s">
        <v>6791</v>
      </c>
      <c r="E517">
        <v>70.751999999999995</v>
      </c>
    </row>
    <row r="518" spans="2:5" x14ac:dyDescent="0.25">
      <c r="B518" t="s">
        <v>7197</v>
      </c>
      <c r="C518" t="s">
        <v>7198</v>
      </c>
      <c r="D518" t="s">
        <v>6788</v>
      </c>
      <c r="E518">
        <v>18.274000000000001</v>
      </c>
    </row>
    <row r="519" spans="2:5" x14ac:dyDescent="0.25">
      <c r="B519" t="s">
        <v>7199</v>
      </c>
      <c r="C519" t="s">
        <v>7200</v>
      </c>
      <c r="D519" t="s">
        <v>6816</v>
      </c>
      <c r="E519">
        <v>45.277999999999999</v>
      </c>
    </row>
    <row r="520" spans="2:5" x14ac:dyDescent="0.25">
      <c r="B520" t="s">
        <v>7201</v>
      </c>
      <c r="C520" t="s">
        <v>7202</v>
      </c>
      <c r="D520" t="s">
        <v>6909</v>
      </c>
      <c r="E520">
        <v>135.61799999999999</v>
      </c>
    </row>
    <row r="521" spans="2:5" x14ac:dyDescent="0.25">
      <c r="B521" t="s">
        <v>6110</v>
      </c>
      <c r="C521" t="s">
        <v>6111</v>
      </c>
      <c r="D521" t="s">
        <v>7203</v>
      </c>
      <c r="E521">
        <v>25.245000000000001</v>
      </c>
    </row>
    <row r="522" spans="2:5" x14ac:dyDescent="0.25">
      <c r="B522" t="s">
        <v>6112</v>
      </c>
      <c r="C522" t="s">
        <v>7204</v>
      </c>
      <c r="D522" t="s">
        <v>6799</v>
      </c>
      <c r="E522">
        <v>9.0109999999999992</v>
      </c>
    </row>
    <row r="523" spans="2:5" x14ac:dyDescent="0.25">
      <c r="B523" t="s">
        <v>6114</v>
      </c>
      <c r="C523" t="s">
        <v>6115</v>
      </c>
      <c r="D523" t="s">
        <v>6788</v>
      </c>
      <c r="E523">
        <v>213.654</v>
      </c>
    </row>
    <row r="524" spans="2:5" x14ac:dyDescent="0.25">
      <c r="B524" t="s">
        <v>6116</v>
      </c>
      <c r="C524" t="s">
        <v>6117</v>
      </c>
      <c r="D524" t="s">
        <v>6788</v>
      </c>
      <c r="E524">
        <v>199.209</v>
      </c>
    </row>
    <row r="525" spans="2:5" x14ac:dyDescent="0.25">
      <c r="B525" t="s">
        <v>6118</v>
      </c>
      <c r="C525" t="s">
        <v>6119</v>
      </c>
      <c r="D525" t="s">
        <v>6824</v>
      </c>
      <c r="E525">
        <v>2.4830000000000001</v>
      </c>
    </row>
    <row r="526" spans="2:5" x14ac:dyDescent="0.25">
      <c r="B526" t="s">
        <v>7205</v>
      </c>
      <c r="C526" t="s">
        <v>7206</v>
      </c>
      <c r="D526" t="s">
        <v>6799</v>
      </c>
      <c r="E526">
        <v>10.959</v>
      </c>
    </row>
    <row r="527" spans="2:5" x14ac:dyDescent="0.25">
      <c r="B527" t="s">
        <v>6120</v>
      </c>
      <c r="C527" t="s">
        <v>7207</v>
      </c>
      <c r="D527" t="s">
        <v>6788</v>
      </c>
      <c r="E527">
        <v>45.061</v>
      </c>
    </row>
    <row r="528" spans="2:5" x14ac:dyDescent="0.25">
      <c r="B528" t="s">
        <v>7208</v>
      </c>
      <c r="C528" t="s">
        <v>7209</v>
      </c>
      <c r="D528" t="s">
        <v>6799</v>
      </c>
      <c r="E528">
        <v>2.677</v>
      </c>
    </row>
    <row r="529" spans="2:5" x14ac:dyDescent="0.25">
      <c r="B529" t="s">
        <v>7210</v>
      </c>
      <c r="C529" t="s">
        <v>7211</v>
      </c>
      <c r="D529" t="s">
        <v>6799</v>
      </c>
      <c r="E529">
        <v>7.13</v>
      </c>
    </row>
    <row r="530" spans="2:5" x14ac:dyDescent="0.25">
      <c r="B530" t="s">
        <v>6122</v>
      </c>
      <c r="C530" t="s">
        <v>6123</v>
      </c>
      <c r="D530" t="s">
        <v>6784</v>
      </c>
      <c r="E530">
        <v>245.96100000000001</v>
      </c>
    </row>
    <row r="531" spans="2:5" x14ac:dyDescent="0.25">
      <c r="B531" t="s">
        <v>6124</v>
      </c>
      <c r="C531" t="s">
        <v>6125</v>
      </c>
      <c r="D531" t="s">
        <v>6791</v>
      </c>
      <c r="E531">
        <v>70.353999999999999</v>
      </c>
    </row>
    <row r="532" spans="2:5" x14ac:dyDescent="0.25">
      <c r="B532" t="s">
        <v>6126</v>
      </c>
      <c r="C532" t="s">
        <v>7212</v>
      </c>
      <c r="D532" t="s">
        <v>6791</v>
      </c>
      <c r="E532">
        <v>1.6919999999999999</v>
      </c>
    </row>
    <row r="533" spans="2:5" x14ac:dyDescent="0.25">
      <c r="B533" t="s">
        <v>7213</v>
      </c>
      <c r="C533" t="s">
        <v>7214</v>
      </c>
      <c r="D533" t="s">
        <v>6802</v>
      </c>
      <c r="E533">
        <v>19.003</v>
      </c>
    </row>
    <row r="534" spans="2:5" x14ac:dyDescent="0.25">
      <c r="B534" t="s">
        <v>6128</v>
      </c>
      <c r="C534" t="s">
        <v>7215</v>
      </c>
      <c r="D534" t="s">
        <v>6788</v>
      </c>
      <c r="E534">
        <v>23.036999999999999</v>
      </c>
    </row>
    <row r="535" spans="2:5" x14ac:dyDescent="0.25">
      <c r="B535" t="s">
        <v>6130</v>
      </c>
      <c r="C535" t="s">
        <v>7216</v>
      </c>
      <c r="D535" t="s">
        <v>6784</v>
      </c>
      <c r="E535">
        <v>22.131</v>
      </c>
    </row>
    <row r="536" spans="2:5" x14ac:dyDescent="0.25">
      <c r="B536" t="s">
        <v>7217</v>
      </c>
      <c r="C536" t="s">
        <v>7218</v>
      </c>
      <c r="D536" t="s">
        <v>6794</v>
      </c>
      <c r="E536">
        <v>3.5739999999999998</v>
      </c>
    </row>
    <row r="537" spans="2:5" x14ac:dyDescent="0.25">
      <c r="B537" t="s">
        <v>6134</v>
      </c>
      <c r="C537" t="s">
        <v>7219</v>
      </c>
      <c r="D537" t="s">
        <v>6784</v>
      </c>
      <c r="E537">
        <v>1.02</v>
      </c>
    </row>
    <row r="538" spans="2:5" x14ac:dyDescent="0.25">
      <c r="B538" t="s">
        <v>7220</v>
      </c>
      <c r="C538" t="s">
        <v>7221</v>
      </c>
      <c r="D538" t="s">
        <v>7222</v>
      </c>
      <c r="E538">
        <v>70.760000000000005</v>
      </c>
    </row>
    <row r="539" spans="2:5" x14ac:dyDescent="0.25">
      <c r="B539" t="s">
        <v>7223</v>
      </c>
      <c r="C539" t="s">
        <v>7224</v>
      </c>
      <c r="D539" t="s">
        <v>6788</v>
      </c>
      <c r="E539">
        <v>27.231000000000002</v>
      </c>
    </row>
    <row r="540" spans="2:5" x14ac:dyDescent="0.25">
      <c r="B540" t="s">
        <v>6136</v>
      </c>
      <c r="C540" t="s">
        <v>6137</v>
      </c>
      <c r="D540" t="s">
        <v>6816</v>
      </c>
      <c r="E540">
        <v>604.79200000000003</v>
      </c>
    </row>
    <row r="541" spans="2:5" x14ac:dyDescent="0.25">
      <c r="B541" t="s">
        <v>6138</v>
      </c>
      <c r="C541" t="s">
        <v>6139</v>
      </c>
      <c r="D541" t="s">
        <v>6784</v>
      </c>
      <c r="E541">
        <v>4.2350000000000003</v>
      </c>
    </row>
    <row r="542" spans="2:5" x14ac:dyDescent="0.25">
      <c r="B542" t="s">
        <v>7225</v>
      </c>
      <c r="C542" t="s">
        <v>7226</v>
      </c>
      <c r="D542" t="s">
        <v>6791</v>
      </c>
      <c r="E542">
        <v>46.786999999999999</v>
      </c>
    </row>
    <row r="543" spans="2:5" x14ac:dyDescent="0.25">
      <c r="B543" t="s">
        <v>7227</v>
      </c>
      <c r="C543" t="s">
        <v>7228</v>
      </c>
      <c r="D543" t="s">
        <v>6791</v>
      </c>
      <c r="E543">
        <v>58.923999999999999</v>
      </c>
    </row>
    <row r="544" spans="2:5" x14ac:dyDescent="0.25">
      <c r="B544" t="s">
        <v>6140</v>
      </c>
      <c r="C544" t="s">
        <v>6141</v>
      </c>
      <c r="D544" t="s">
        <v>6791</v>
      </c>
      <c r="E544">
        <v>41.643999999999998</v>
      </c>
    </row>
    <row r="545" spans="2:5" x14ac:dyDescent="0.25">
      <c r="B545" t="s">
        <v>7229</v>
      </c>
      <c r="C545" t="s">
        <v>7230</v>
      </c>
      <c r="D545" t="s">
        <v>7231</v>
      </c>
      <c r="E545">
        <v>219.05699999999999</v>
      </c>
    </row>
    <row r="546" spans="2:5" x14ac:dyDescent="0.25">
      <c r="B546" t="s">
        <v>6142</v>
      </c>
      <c r="C546" t="s">
        <v>6143</v>
      </c>
      <c r="D546" t="s">
        <v>6788</v>
      </c>
      <c r="E546">
        <v>4.1239999999999997</v>
      </c>
    </row>
    <row r="547" spans="2:5" x14ac:dyDescent="0.25">
      <c r="B547" t="s">
        <v>6144</v>
      </c>
      <c r="C547" t="s">
        <v>6145</v>
      </c>
      <c r="D547" t="s">
        <v>6788</v>
      </c>
      <c r="E547">
        <v>0.57699999999999996</v>
      </c>
    </row>
    <row r="548" spans="2:5" x14ac:dyDescent="0.25">
      <c r="B548" t="s">
        <v>7232</v>
      </c>
      <c r="C548" t="s">
        <v>7233</v>
      </c>
      <c r="D548" t="s">
        <v>6791</v>
      </c>
      <c r="E548">
        <v>78.903000000000006</v>
      </c>
    </row>
    <row r="549" spans="2:5" x14ac:dyDescent="0.25">
      <c r="B549" t="s">
        <v>7234</v>
      </c>
      <c r="C549" t="s">
        <v>7235</v>
      </c>
      <c r="D549" t="s">
        <v>6788</v>
      </c>
      <c r="E549">
        <v>7.0609999999999999</v>
      </c>
    </row>
    <row r="550" spans="2:5" x14ac:dyDescent="0.25">
      <c r="B550" t="s">
        <v>7236</v>
      </c>
      <c r="C550" t="s">
        <v>7237</v>
      </c>
      <c r="D550" t="s">
        <v>6900</v>
      </c>
      <c r="E550">
        <v>32.57</v>
      </c>
    </row>
    <row r="551" spans="2:5" x14ac:dyDescent="0.25">
      <c r="B551" t="s">
        <v>6146</v>
      </c>
      <c r="C551" t="s">
        <v>6147</v>
      </c>
      <c r="D551" t="s">
        <v>6802</v>
      </c>
      <c r="E551">
        <v>1.357</v>
      </c>
    </row>
    <row r="552" spans="2:5" x14ac:dyDescent="0.25">
      <c r="B552" t="s">
        <v>6148</v>
      </c>
      <c r="C552" t="s">
        <v>6149</v>
      </c>
      <c r="D552" t="s">
        <v>6799</v>
      </c>
      <c r="E552">
        <v>126.626</v>
      </c>
    </row>
    <row r="553" spans="2:5" x14ac:dyDescent="0.25">
      <c r="B553" t="s">
        <v>6150</v>
      </c>
      <c r="C553" t="s">
        <v>6151</v>
      </c>
      <c r="D553" t="s">
        <v>6791</v>
      </c>
      <c r="E553">
        <v>0.89400000000000002</v>
      </c>
    </row>
    <row r="554" spans="2:5" x14ac:dyDescent="0.25">
      <c r="B554" t="s">
        <v>6152</v>
      </c>
      <c r="C554" t="s">
        <v>6153</v>
      </c>
      <c r="D554" t="s">
        <v>6824</v>
      </c>
      <c r="E554">
        <v>105.6</v>
      </c>
    </row>
    <row r="555" spans="2:5" x14ac:dyDescent="0.25">
      <c r="B555" t="s">
        <v>6154</v>
      </c>
      <c r="C555" t="s">
        <v>6155</v>
      </c>
      <c r="D555" t="s">
        <v>6826</v>
      </c>
      <c r="E555">
        <v>2.516</v>
      </c>
    </row>
    <row r="556" spans="2:5" x14ac:dyDescent="0.25">
      <c r="B556" t="s">
        <v>7238</v>
      </c>
      <c r="C556" t="s">
        <v>7239</v>
      </c>
      <c r="D556" t="s">
        <v>6784</v>
      </c>
      <c r="E556">
        <v>27.29</v>
      </c>
    </row>
    <row r="557" spans="2:5" x14ac:dyDescent="0.25">
      <c r="B557" t="s">
        <v>6156</v>
      </c>
      <c r="C557" t="s">
        <v>6157</v>
      </c>
      <c r="D557" t="s">
        <v>6826</v>
      </c>
      <c r="E557">
        <v>2890.1680000000001</v>
      </c>
    </row>
    <row r="558" spans="2:5" x14ac:dyDescent="0.25">
      <c r="B558" t="s">
        <v>6158</v>
      </c>
      <c r="C558" t="s">
        <v>7240</v>
      </c>
      <c r="D558" t="s">
        <v>6894</v>
      </c>
      <c r="E558">
        <v>3.5019999999999998</v>
      </c>
    </row>
    <row r="559" spans="2:5" x14ac:dyDescent="0.25">
      <c r="B559" t="s">
        <v>6160</v>
      </c>
      <c r="C559" t="s">
        <v>6161</v>
      </c>
      <c r="D559" t="s">
        <v>7241</v>
      </c>
      <c r="E559">
        <v>567.92899999999997</v>
      </c>
    </row>
    <row r="560" spans="2:5" x14ac:dyDescent="0.25">
      <c r="B560" t="s">
        <v>7242</v>
      </c>
      <c r="C560" t="s">
        <v>7243</v>
      </c>
      <c r="D560" t="s">
        <v>6799</v>
      </c>
      <c r="E560">
        <v>217.43199999999999</v>
      </c>
    </row>
    <row r="561" spans="2:5" x14ac:dyDescent="0.25">
      <c r="B561" t="s">
        <v>7244</v>
      </c>
      <c r="C561" t="s">
        <v>7245</v>
      </c>
      <c r="D561" t="s">
        <v>6788</v>
      </c>
      <c r="E561">
        <v>217.572</v>
      </c>
    </row>
    <row r="562" spans="2:5" x14ac:dyDescent="0.25">
      <c r="B562" t="s">
        <v>7246</v>
      </c>
      <c r="C562" t="s">
        <v>7247</v>
      </c>
      <c r="D562" t="s">
        <v>6788</v>
      </c>
      <c r="E562">
        <v>60.061999999999998</v>
      </c>
    </row>
    <row r="563" spans="2:5" x14ac:dyDescent="0.25">
      <c r="B563" t="s">
        <v>6162</v>
      </c>
      <c r="C563" t="s">
        <v>6163</v>
      </c>
      <c r="D563" t="s">
        <v>6831</v>
      </c>
      <c r="E563">
        <v>2.4279999999999999</v>
      </c>
    </row>
    <row r="564" spans="2:5" x14ac:dyDescent="0.25">
      <c r="B564" t="s">
        <v>6164</v>
      </c>
      <c r="C564" t="s">
        <v>6165</v>
      </c>
      <c r="D564" t="s">
        <v>6788</v>
      </c>
      <c r="E564">
        <v>118.648</v>
      </c>
    </row>
    <row r="565" spans="2:5" x14ac:dyDescent="0.25">
      <c r="B565" t="s">
        <v>6166</v>
      </c>
      <c r="C565" t="s">
        <v>6167</v>
      </c>
      <c r="D565" t="s">
        <v>6872</v>
      </c>
      <c r="E565">
        <v>25.654</v>
      </c>
    </row>
    <row r="566" spans="2:5" x14ac:dyDescent="0.25">
      <c r="B566" t="s">
        <v>6168</v>
      </c>
      <c r="C566" t="s">
        <v>6169</v>
      </c>
      <c r="D566" t="s">
        <v>6894</v>
      </c>
      <c r="E566">
        <v>1.718</v>
      </c>
    </row>
    <row r="567" spans="2:5" x14ac:dyDescent="0.25">
      <c r="B567" t="s">
        <v>7248</v>
      </c>
      <c r="C567" t="s">
        <v>7249</v>
      </c>
      <c r="D567" t="s">
        <v>6788</v>
      </c>
      <c r="E567">
        <v>391.315</v>
      </c>
    </row>
    <row r="568" spans="2:5" x14ac:dyDescent="0.25">
      <c r="B568" t="s">
        <v>6170</v>
      </c>
      <c r="C568" t="s">
        <v>6171</v>
      </c>
      <c r="D568" t="s">
        <v>6794</v>
      </c>
      <c r="E568">
        <v>40.432000000000002</v>
      </c>
    </row>
    <row r="569" spans="2:5" x14ac:dyDescent="0.25">
      <c r="B569" t="s">
        <v>6172</v>
      </c>
      <c r="C569" t="s">
        <v>6173</v>
      </c>
      <c r="D569" t="s">
        <v>7250</v>
      </c>
      <c r="E569">
        <v>32.573999999999998</v>
      </c>
    </row>
    <row r="570" spans="2:5" x14ac:dyDescent="0.25">
      <c r="B570" t="s">
        <v>6174</v>
      </c>
      <c r="C570" t="s">
        <v>6175</v>
      </c>
      <c r="D570" t="s">
        <v>7251</v>
      </c>
      <c r="E570">
        <v>188.33099999999999</v>
      </c>
    </row>
    <row r="571" spans="2:5" x14ac:dyDescent="0.25">
      <c r="B571" t="s">
        <v>6176</v>
      </c>
      <c r="C571" t="s">
        <v>6177</v>
      </c>
      <c r="D571" t="s">
        <v>6788</v>
      </c>
      <c r="E571">
        <v>12.598000000000001</v>
      </c>
    </row>
    <row r="572" spans="2:5" x14ac:dyDescent="0.25">
      <c r="B572" t="s">
        <v>7252</v>
      </c>
      <c r="C572" t="s">
        <v>7253</v>
      </c>
      <c r="D572" t="s">
        <v>6799</v>
      </c>
      <c r="E572">
        <v>185.98099999999999</v>
      </c>
    </row>
    <row r="573" spans="2:5" x14ac:dyDescent="0.25">
      <c r="B573" t="s">
        <v>6180</v>
      </c>
      <c r="C573" t="s">
        <v>7254</v>
      </c>
      <c r="D573" t="s">
        <v>6824</v>
      </c>
      <c r="E573">
        <v>43324.603000000003</v>
      </c>
    </row>
    <row r="574" spans="2:5" x14ac:dyDescent="0.25">
      <c r="B574" t="s">
        <v>7255</v>
      </c>
      <c r="C574" t="s">
        <v>7256</v>
      </c>
      <c r="D574" t="s">
        <v>6791</v>
      </c>
      <c r="E574">
        <v>71.947999999999993</v>
      </c>
    </row>
    <row r="575" spans="2:5" x14ac:dyDescent="0.25">
      <c r="B575" t="s">
        <v>6182</v>
      </c>
      <c r="C575" t="s">
        <v>6183</v>
      </c>
      <c r="D575" t="s">
        <v>6788</v>
      </c>
      <c r="E575">
        <v>165.76900000000001</v>
      </c>
    </row>
    <row r="576" spans="2:5" x14ac:dyDescent="0.25">
      <c r="B576" t="s">
        <v>7257</v>
      </c>
      <c r="C576" t="s">
        <v>7258</v>
      </c>
      <c r="D576" t="s">
        <v>6799</v>
      </c>
      <c r="E576">
        <v>2477.6239999999998</v>
      </c>
    </row>
    <row r="577" spans="2:5" x14ac:dyDescent="0.25">
      <c r="B577" t="s">
        <v>6186</v>
      </c>
      <c r="C577" t="s">
        <v>7259</v>
      </c>
      <c r="D577" t="s">
        <v>6824</v>
      </c>
      <c r="E577">
        <v>220.661</v>
      </c>
    </row>
    <row r="578" spans="2:5" x14ac:dyDescent="0.25">
      <c r="B578" t="s">
        <v>7260</v>
      </c>
      <c r="C578" t="s">
        <v>7261</v>
      </c>
      <c r="D578" t="s">
        <v>6788</v>
      </c>
      <c r="E578">
        <v>16.044</v>
      </c>
    </row>
    <row r="579" spans="2:5" x14ac:dyDescent="0.25">
      <c r="B579" t="s">
        <v>6188</v>
      </c>
      <c r="C579" t="s">
        <v>6189</v>
      </c>
      <c r="D579" t="s">
        <v>6794</v>
      </c>
      <c r="E579">
        <v>0.219</v>
      </c>
    </row>
    <row r="580" spans="2:5" x14ac:dyDescent="0.25">
      <c r="B580" t="s">
        <v>6190</v>
      </c>
      <c r="C580" t="s">
        <v>6189</v>
      </c>
      <c r="D580" t="s">
        <v>6824</v>
      </c>
      <c r="E580">
        <v>2.1909999999999998</v>
      </c>
    </row>
    <row r="581" spans="2:5" x14ac:dyDescent="0.25">
      <c r="B581" t="s">
        <v>6191</v>
      </c>
      <c r="C581" t="s">
        <v>6192</v>
      </c>
      <c r="D581" t="s">
        <v>6824</v>
      </c>
      <c r="E581">
        <v>135.28299999999999</v>
      </c>
    </row>
    <row r="582" spans="2:5" x14ac:dyDescent="0.25">
      <c r="B582" t="s">
        <v>7262</v>
      </c>
      <c r="C582" t="s">
        <v>7263</v>
      </c>
      <c r="D582" t="s">
        <v>6833</v>
      </c>
      <c r="E582">
        <v>3.6480000000000001</v>
      </c>
    </row>
    <row r="583" spans="2:5" x14ac:dyDescent="0.25">
      <c r="B583" t="s">
        <v>6193</v>
      </c>
      <c r="C583" t="s">
        <v>6194</v>
      </c>
      <c r="D583" t="s">
        <v>6816</v>
      </c>
      <c r="E583">
        <v>7.6999999999999999E-2</v>
      </c>
    </row>
    <row r="584" spans="2:5" x14ac:dyDescent="0.25">
      <c r="B584" t="s">
        <v>6195</v>
      </c>
      <c r="C584" t="s">
        <v>6196</v>
      </c>
      <c r="D584" t="s">
        <v>6788</v>
      </c>
      <c r="E584">
        <v>11.975</v>
      </c>
    </row>
    <row r="585" spans="2:5" x14ac:dyDescent="0.25">
      <c r="B585" t="s">
        <v>6197</v>
      </c>
      <c r="C585" t="s">
        <v>6198</v>
      </c>
      <c r="D585" t="s">
        <v>6753</v>
      </c>
      <c r="E585">
        <v>23577.008000000002</v>
      </c>
    </row>
    <row r="586" spans="2:5" x14ac:dyDescent="0.25">
      <c r="B586" t="s">
        <v>6199</v>
      </c>
      <c r="C586" t="s">
        <v>6200</v>
      </c>
      <c r="D586" t="s">
        <v>6788</v>
      </c>
      <c r="E586">
        <v>0.115</v>
      </c>
    </row>
    <row r="587" spans="2:5" x14ac:dyDescent="0.25">
      <c r="B587" t="s">
        <v>6201</v>
      </c>
      <c r="C587" t="s">
        <v>6202</v>
      </c>
      <c r="D587" t="s">
        <v>6791</v>
      </c>
      <c r="E587">
        <v>2320.116</v>
      </c>
    </row>
    <row r="588" spans="2:5" x14ac:dyDescent="0.25">
      <c r="B588" t="s">
        <v>7264</v>
      </c>
      <c r="C588" t="s">
        <v>7265</v>
      </c>
      <c r="D588" t="s">
        <v>6778</v>
      </c>
      <c r="E588">
        <v>319.98700000000002</v>
      </c>
    </row>
    <row r="589" spans="2:5" x14ac:dyDescent="0.25">
      <c r="B589" t="s">
        <v>6203</v>
      </c>
      <c r="C589" t="s">
        <v>6204</v>
      </c>
      <c r="D589" t="s">
        <v>6788</v>
      </c>
      <c r="E589">
        <v>53.914000000000001</v>
      </c>
    </row>
    <row r="590" spans="2:5" x14ac:dyDescent="0.25">
      <c r="B590" t="s">
        <v>7266</v>
      </c>
      <c r="C590" t="s">
        <v>7267</v>
      </c>
      <c r="D590" t="s">
        <v>6791</v>
      </c>
      <c r="E590">
        <v>223.96799999999999</v>
      </c>
    </row>
    <row r="591" spans="2:5" x14ac:dyDescent="0.25">
      <c r="B591" t="s">
        <v>7268</v>
      </c>
      <c r="C591" t="s">
        <v>7269</v>
      </c>
      <c r="D591" t="s">
        <v>6788</v>
      </c>
      <c r="E591">
        <v>155.99700000000001</v>
      </c>
    </row>
    <row r="592" spans="2:5" x14ac:dyDescent="0.25">
      <c r="B592" t="s">
        <v>7270</v>
      </c>
      <c r="C592" t="s">
        <v>7271</v>
      </c>
      <c r="D592" t="s">
        <v>6909</v>
      </c>
      <c r="E592">
        <v>198.85599999999999</v>
      </c>
    </row>
    <row r="593" spans="2:5" x14ac:dyDescent="0.25">
      <c r="B593" t="s">
        <v>6205</v>
      </c>
      <c r="C593" t="s">
        <v>6206</v>
      </c>
      <c r="D593" t="s">
        <v>6794</v>
      </c>
      <c r="E593">
        <v>44.47</v>
      </c>
    </row>
    <row r="594" spans="2:5" x14ac:dyDescent="0.25">
      <c r="B594" t="s">
        <v>7272</v>
      </c>
      <c r="C594" t="s">
        <v>7273</v>
      </c>
      <c r="D594" t="s">
        <v>6788</v>
      </c>
      <c r="E594">
        <v>290.30200000000002</v>
      </c>
    </row>
    <row r="595" spans="2:5" x14ac:dyDescent="0.25">
      <c r="B595" t="s">
        <v>6207</v>
      </c>
      <c r="C595" t="s">
        <v>7274</v>
      </c>
      <c r="D595" t="s">
        <v>6794</v>
      </c>
      <c r="E595">
        <v>54.884</v>
      </c>
    </row>
    <row r="596" spans="2:5" x14ac:dyDescent="0.25">
      <c r="B596" t="s">
        <v>7275</v>
      </c>
      <c r="C596" t="s">
        <v>7276</v>
      </c>
      <c r="D596" t="s">
        <v>6788</v>
      </c>
      <c r="E596">
        <v>5.7370000000000001</v>
      </c>
    </row>
    <row r="597" spans="2:5" x14ac:dyDescent="0.25">
      <c r="B597" t="s">
        <v>7277</v>
      </c>
      <c r="C597" t="s">
        <v>7278</v>
      </c>
      <c r="D597" t="s">
        <v>7279</v>
      </c>
      <c r="E597">
        <v>180.38399999999999</v>
      </c>
    </row>
    <row r="598" spans="2:5" x14ac:dyDescent="0.25">
      <c r="B598" t="s">
        <v>6209</v>
      </c>
      <c r="C598" t="s">
        <v>6210</v>
      </c>
      <c r="D598" t="s">
        <v>6788</v>
      </c>
      <c r="E598">
        <v>30.001000000000001</v>
      </c>
    </row>
    <row r="599" spans="2:5" x14ac:dyDescent="0.25">
      <c r="B599" t="s">
        <v>6211</v>
      </c>
      <c r="C599" t="s">
        <v>6212</v>
      </c>
      <c r="D599" t="s">
        <v>6791</v>
      </c>
      <c r="E599">
        <v>66.947999999999993</v>
      </c>
    </row>
    <row r="600" spans="2:5" x14ac:dyDescent="0.25">
      <c r="B600" t="s">
        <v>6213</v>
      </c>
      <c r="C600" t="s">
        <v>6214</v>
      </c>
      <c r="D600" t="s">
        <v>6791</v>
      </c>
      <c r="E600">
        <v>63.957000000000001</v>
      </c>
    </row>
    <row r="601" spans="2:5" x14ac:dyDescent="0.25">
      <c r="B601" t="s">
        <v>6215</v>
      </c>
      <c r="C601" t="s">
        <v>6216</v>
      </c>
      <c r="D601" t="s">
        <v>6791</v>
      </c>
      <c r="E601">
        <v>143.51</v>
      </c>
    </row>
    <row r="602" spans="2:5" x14ac:dyDescent="0.25">
      <c r="B602" t="s">
        <v>7280</v>
      </c>
      <c r="C602" t="s">
        <v>7281</v>
      </c>
      <c r="D602" t="s">
        <v>6791</v>
      </c>
      <c r="E602">
        <v>81.563000000000002</v>
      </c>
    </row>
    <row r="603" spans="2:5" x14ac:dyDescent="0.25">
      <c r="B603" t="s">
        <v>6217</v>
      </c>
      <c r="C603" t="s">
        <v>7282</v>
      </c>
      <c r="D603" t="s">
        <v>6791</v>
      </c>
      <c r="E603">
        <v>27.681000000000001</v>
      </c>
    </row>
    <row r="604" spans="2:5" x14ac:dyDescent="0.25">
      <c r="B604" t="s">
        <v>6219</v>
      </c>
      <c r="C604" t="s">
        <v>7283</v>
      </c>
      <c r="D604" t="s">
        <v>6788</v>
      </c>
      <c r="E604">
        <v>14.407999999999999</v>
      </c>
    </row>
    <row r="605" spans="2:5" x14ac:dyDescent="0.25">
      <c r="B605" t="s">
        <v>6221</v>
      </c>
      <c r="C605" t="s">
        <v>6222</v>
      </c>
      <c r="D605" t="s">
        <v>6788</v>
      </c>
      <c r="E605">
        <v>339.33199999999999</v>
      </c>
    </row>
    <row r="606" spans="2:5" x14ac:dyDescent="0.25">
      <c r="B606" t="s">
        <v>6223</v>
      </c>
      <c r="C606" t="s">
        <v>6224</v>
      </c>
      <c r="D606" t="s">
        <v>6794</v>
      </c>
      <c r="E606">
        <v>66.863</v>
      </c>
    </row>
    <row r="607" spans="2:5" x14ac:dyDescent="0.25">
      <c r="B607" t="s">
        <v>7284</v>
      </c>
      <c r="C607" t="s">
        <v>7285</v>
      </c>
      <c r="D607" t="s">
        <v>6788</v>
      </c>
      <c r="E607">
        <v>118.114</v>
      </c>
    </row>
    <row r="608" spans="2:5" x14ac:dyDescent="0.25">
      <c r="B608" t="s">
        <v>7286</v>
      </c>
      <c r="C608" t="s">
        <v>7287</v>
      </c>
      <c r="D608" t="s">
        <v>7288</v>
      </c>
      <c r="E608">
        <v>37.17</v>
      </c>
    </row>
    <row r="609" spans="2:5" x14ac:dyDescent="0.25">
      <c r="B609" t="s">
        <v>7289</v>
      </c>
      <c r="C609" t="s">
        <v>7290</v>
      </c>
      <c r="D609" t="s">
        <v>6791</v>
      </c>
      <c r="E609">
        <v>81.748000000000005</v>
      </c>
    </row>
    <row r="610" spans="2:5" x14ac:dyDescent="0.25">
      <c r="B610" t="s">
        <v>7291</v>
      </c>
      <c r="C610" t="s">
        <v>7292</v>
      </c>
      <c r="D610" t="s">
        <v>6833</v>
      </c>
      <c r="E610">
        <v>23.393999999999998</v>
      </c>
    </row>
    <row r="611" spans="2:5" x14ac:dyDescent="0.25">
      <c r="B611" t="s">
        <v>7293</v>
      </c>
      <c r="C611" t="s">
        <v>7294</v>
      </c>
      <c r="D611" t="s">
        <v>6791</v>
      </c>
      <c r="E611">
        <v>69.061000000000007</v>
      </c>
    </row>
    <row r="612" spans="2:5" x14ac:dyDescent="0.25">
      <c r="B612" t="s">
        <v>7295</v>
      </c>
      <c r="C612" t="s">
        <v>7296</v>
      </c>
      <c r="D612" t="s">
        <v>7181</v>
      </c>
      <c r="E612">
        <v>32.582000000000001</v>
      </c>
    </row>
    <row r="613" spans="2:5" x14ac:dyDescent="0.25">
      <c r="B613" t="s">
        <v>7297</v>
      </c>
      <c r="C613" t="s">
        <v>7298</v>
      </c>
      <c r="D613" t="s">
        <v>6799</v>
      </c>
      <c r="E613">
        <v>32.156999999999996</v>
      </c>
    </row>
    <row r="614" spans="2:5" x14ac:dyDescent="0.25">
      <c r="B614" t="s">
        <v>6229</v>
      </c>
      <c r="C614" t="s">
        <v>6230</v>
      </c>
      <c r="D614" t="s">
        <v>6872</v>
      </c>
      <c r="E614">
        <v>370.18400000000003</v>
      </c>
    </row>
    <row r="615" spans="2:5" x14ac:dyDescent="0.25">
      <c r="B615" t="s">
        <v>7299</v>
      </c>
      <c r="C615" t="s">
        <v>7300</v>
      </c>
      <c r="D615" t="s">
        <v>7301</v>
      </c>
      <c r="E615">
        <v>62.677999999999997</v>
      </c>
    </row>
    <row r="616" spans="2:5" x14ac:dyDescent="0.25">
      <c r="B616" t="s">
        <v>6231</v>
      </c>
      <c r="C616" t="s">
        <v>6232</v>
      </c>
      <c r="D616" t="s">
        <v>6788</v>
      </c>
      <c r="E616">
        <v>10.411</v>
      </c>
    </row>
    <row r="617" spans="2:5" x14ac:dyDescent="0.25">
      <c r="B617" t="s">
        <v>6233</v>
      </c>
      <c r="C617" t="s">
        <v>6234</v>
      </c>
      <c r="D617" t="s">
        <v>6788</v>
      </c>
      <c r="E617">
        <v>35.200000000000003</v>
      </c>
    </row>
    <row r="618" spans="2:5" x14ac:dyDescent="0.25">
      <c r="B618" t="s">
        <v>7302</v>
      </c>
      <c r="C618" t="s">
        <v>7303</v>
      </c>
      <c r="D618" t="s">
        <v>6788</v>
      </c>
      <c r="E618">
        <v>104.521</v>
      </c>
    </row>
    <row r="619" spans="2:5" x14ac:dyDescent="0.25">
      <c r="B619" t="s">
        <v>7304</v>
      </c>
      <c r="C619" t="s">
        <v>7305</v>
      </c>
      <c r="D619" t="s">
        <v>6802</v>
      </c>
      <c r="E619">
        <v>31.521999999999998</v>
      </c>
    </row>
    <row r="620" spans="2:5" x14ac:dyDescent="0.25">
      <c r="B620" t="s">
        <v>7306</v>
      </c>
      <c r="C620" t="s">
        <v>7307</v>
      </c>
      <c r="D620" t="s">
        <v>6984</v>
      </c>
      <c r="E620">
        <v>318.16899999999998</v>
      </c>
    </row>
    <row r="621" spans="2:5" x14ac:dyDescent="0.25">
      <c r="B621" t="s">
        <v>7308</v>
      </c>
      <c r="C621" t="s">
        <v>7309</v>
      </c>
      <c r="D621" t="s">
        <v>6802</v>
      </c>
      <c r="E621">
        <v>13.148</v>
      </c>
    </row>
    <row r="622" spans="2:5" x14ac:dyDescent="0.25">
      <c r="B622" t="s">
        <v>6235</v>
      </c>
      <c r="C622" t="s">
        <v>6236</v>
      </c>
      <c r="D622" t="s">
        <v>6799</v>
      </c>
      <c r="E622">
        <v>0.82399999999999995</v>
      </c>
    </row>
    <row r="623" spans="2:5" x14ac:dyDescent="0.25">
      <c r="B623" t="s">
        <v>7310</v>
      </c>
      <c r="C623" t="s">
        <v>7311</v>
      </c>
      <c r="D623" t="s">
        <v>6799</v>
      </c>
      <c r="E623">
        <v>331.834</v>
      </c>
    </row>
    <row r="624" spans="2:5" x14ac:dyDescent="0.25">
      <c r="B624" t="s">
        <v>7312</v>
      </c>
      <c r="C624" t="s">
        <v>7313</v>
      </c>
      <c r="D624" t="s">
        <v>6794</v>
      </c>
      <c r="E624">
        <v>44.988</v>
      </c>
    </row>
    <row r="625" spans="2:5" x14ac:dyDescent="0.25">
      <c r="B625" t="s">
        <v>6237</v>
      </c>
      <c r="C625" t="s">
        <v>7314</v>
      </c>
      <c r="D625" t="s">
        <v>6788</v>
      </c>
      <c r="E625">
        <v>36.270000000000003</v>
      </c>
    </row>
    <row r="626" spans="2:5" x14ac:dyDescent="0.25">
      <c r="B626" t="s">
        <v>6239</v>
      </c>
      <c r="C626" t="s">
        <v>7315</v>
      </c>
      <c r="D626" t="s">
        <v>6791</v>
      </c>
      <c r="E626">
        <v>82.742999999999995</v>
      </c>
    </row>
    <row r="627" spans="2:5" x14ac:dyDescent="0.25">
      <c r="B627" t="s">
        <v>7316</v>
      </c>
      <c r="C627" t="s">
        <v>7317</v>
      </c>
      <c r="D627" t="s">
        <v>6791</v>
      </c>
      <c r="E627">
        <v>65.488</v>
      </c>
    </row>
    <row r="628" spans="2:5" x14ac:dyDescent="0.25">
      <c r="B628" t="s">
        <v>6241</v>
      </c>
      <c r="C628" t="s">
        <v>6242</v>
      </c>
      <c r="D628" t="s">
        <v>6894</v>
      </c>
      <c r="E628">
        <v>1431.385</v>
      </c>
    </row>
    <row r="629" spans="2:5" x14ac:dyDescent="0.25">
      <c r="B629" t="s">
        <v>7318</v>
      </c>
      <c r="C629" t="s">
        <v>7319</v>
      </c>
      <c r="D629" t="s">
        <v>6788</v>
      </c>
      <c r="E629">
        <v>25.719000000000001</v>
      </c>
    </row>
    <row r="630" spans="2:5" x14ac:dyDescent="0.25">
      <c r="B630" t="s">
        <v>7320</v>
      </c>
      <c r="C630" t="s">
        <v>7321</v>
      </c>
      <c r="D630" t="s">
        <v>7322</v>
      </c>
      <c r="E630">
        <v>188.97800000000001</v>
      </c>
    </row>
    <row r="631" spans="2:5" x14ac:dyDescent="0.25">
      <c r="B631" t="s">
        <v>6243</v>
      </c>
      <c r="C631" t="s">
        <v>6244</v>
      </c>
      <c r="D631" t="s">
        <v>6788</v>
      </c>
      <c r="E631">
        <v>3.9329999999999998</v>
      </c>
    </row>
    <row r="632" spans="2:5" x14ac:dyDescent="0.25">
      <c r="B632" t="s">
        <v>6245</v>
      </c>
      <c r="C632" t="s">
        <v>7323</v>
      </c>
      <c r="D632" t="s">
        <v>6788</v>
      </c>
      <c r="E632">
        <v>4.9420000000000002</v>
      </c>
    </row>
    <row r="633" spans="2:5" x14ac:dyDescent="0.25">
      <c r="B633" t="s">
        <v>6249</v>
      </c>
      <c r="C633" t="s">
        <v>6250</v>
      </c>
      <c r="D633" t="s">
        <v>6791</v>
      </c>
      <c r="E633">
        <v>9.2509999999999994</v>
      </c>
    </row>
    <row r="634" spans="2:5" x14ac:dyDescent="0.25">
      <c r="B634" t="s">
        <v>7324</v>
      </c>
      <c r="C634" t="s">
        <v>7325</v>
      </c>
      <c r="D634" t="s">
        <v>6946</v>
      </c>
      <c r="E634">
        <v>15.443</v>
      </c>
    </row>
    <row r="635" spans="2:5" x14ac:dyDescent="0.25">
      <c r="B635" t="s">
        <v>7326</v>
      </c>
      <c r="C635" t="s">
        <v>7327</v>
      </c>
      <c r="D635" t="s">
        <v>6946</v>
      </c>
      <c r="E635">
        <v>7.8449999999999998</v>
      </c>
    </row>
    <row r="636" spans="2:5" x14ac:dyDescent="0.25">
      <c r="B636" t="s">
        <v>6251</v>
      </c>
      <c r="C636" t="s">
        <v>7328</v>
      </c>
      <c r="D636" t="s">
        <v>6946</v>
      </c>
      <c r="E636">
        <v>12.661</v>
      </c>
    </row>
    <row r="637" spans="2:5" x14ac:dyDescent="0.25">
      <c r="B637" t="s">
        <v>6253</v>
      </c>
      <c r="C637" t="s">
        <v>6254</v>
      </c>
      <c r="D637" t="s">
        <v>6788</v>
      </c>
      <c r="E637">
        <v>7.0060000000000002</v>
      </c>
    </row>
    <row r="638" spans="2:5" x14ac:dyDescent="0.25">
      <c r="B638" t="s">
        <v>2912</v>
      </c>
      <c r="C638" t="s">
        <v>3013</v>
      </c>
      <c r="D638" t="s">
        <v>6931</v>
      </c>
      <c r="E638">
        <v>10.554500000000001</v>
      </c>
    </row>
    <row r="639" spans="2:5" x14ac:dyDescent="0.25">
      <c r="B639" t="s">
        <v>2913</v>
      </c>
      <c r="C639" t="s">
        <v>3014</v>
      </c>
      <c r="D639" t="s">
        <v>7093</v>
      </c>
      <c r="E639">
        <v>52.772500000000001</v>
      </c>
    </row>
    <row r="640" spans="2:5" x14ac:dyDescent="0.25">
      <c r="B640" t="s">
        <v>2914</v>
      </c>
      <c r="C640" t="s">
        <v>3015</v>
      </c>
      <c r="D640" t="s">
        <v>7329</v>
      </c>
      <c r="E640">
        <v>21.109000000000002</v>
      </c>
    </row>
    <row r="641" spans="2:5" x14ac:dyDescent="0.25">
      <c r="B641" t="s">
        <v>2915</v>
      </c>
      <c r="C641" t="s">
        <v>3016</v>
      </c>
      <c r="D641" t="s">
        <v>6931</v>
      </c>
      <c r="E641">
        <v>52.772500000000001</v>
      </c>
    </row>
    <row r="642" spans="2:5" x14ac:dyDescent="0.25">
      <c r="B642" t="s">
        <v>2916</v>
      </c>
      <c r="C642" t="s">
        <v>3017</v>
      </c>
      <c r="D642" t="s">
        <v>6788</v>
      </c>
      <c r="E642">
        <v>0.55600000000000005</v>
      </c>
    </row>
    <row r="643" spans="2:5" x14ac:dyDescent="0.25">
      <c r="B643" t="s">
        <v>2917</v>
      </c>
      <c r="C643" t="s">
        <v>3018</v>
      </c>
      <c r="D643" t="s">
        <v>6788</v>
      </c>
      <c r="E643">
        <v>0.55600000000000005</v>
      </c>
    </row>
    <row r="644" spans="2:5" x14ac:dyDescent="0.25">
      <c r="B644" t="s">
        <v>2918</v>
      </c>
      <c r="C644" t="s">
        <v>3019</v>
      </c>
      <c r="D644" t="s">
        <v>6788</v>
      </c>
      <c r="E644">
        <v>1.2E-2</v>
      </c>
    </row>
    <row r="645" spans="2:5" x14ac:dyDescent="0.25">
      <c r="B645" t="s">
        <v>2922</v>
      </c>
      <c r="C645" t="s">
        <v>3023</v>
      </c>
      <c r="D645" t="s">
        <v>7181</v>
      </c>
      <c r="E645">
        <v>0.78600000000000003</v>
      </c>
    </row>
    <row r="646" spans="2:5" x14ac:dyDescent="0.25">
      <c r="B646" t="s">
        <v>7330</v>
      </c>
      <c r="C646" t="s">
        <v>7331</v>
      </c>
      <c r="D646" t="s">
        <v>7332</v>
      </c>
      <c r="E646">
        <v>2394</v>
      </c>
    </row>
    <row r="647" spans="2:5" x14ac:dyDescent="0.25">
      <c r="B647" t="s">
        <v>2928</v>
      </c>
      <c r="C647" t="s">
        <v>7333</v>
      </c>
      <c r="D647" t="s">
        <v>7334</v>
      </c>
      <c r="E647">
        <v>53981.464</v>
      </c>
    </row>
    <row r="648" spans="2:5" x14ac:dyDescent="0.25">
      <c r="B648" t="s">
        <v>2929</v>
      </c>
      <c r="C648" t="s">
        <v>3030</v>
      </c>
      <c r="D648" t="s">
        <v>6791</v>
      </c>
      <c r="E648">
        <v>102.235</v>
      </c>
    </row>
    <row r="649" spans="2:5" x14ac:dyDescent="0.25">
      <c r="B649" t="s">
        <v>2930</v>
      </c>
      <c r="C649" t="s">
        <v>3031</v>
      </c>
      <c r="D649" t="s">
        <v>6909</v>
      </c>
      <c r="E649">
        <v>54.417999999999999</v>
      </c>
    </row>
    <row r="650" spans="2:5" x14ac:dyDescent="0.25">
      <c r="B650" t="s">
        <v>2931</v>
      </c>
      <c r="C650" t="s">
        <v>3032</v>
      </c>
      <c r="D650" t="s">
        <v>7335</v>
      </c>
      <c r="E650">
        <v>139.50899999999999</v>
      </c>
    </row>
    <row r="651" spans="2:5" x14ac:dyDescent="0.25">
      <c r="B651" t="s">
        <v>2932</v>
      </c>
      <c r="C651" t="s">
        <v>7336</v>
      </c>
      <c r="D651" t="s">
        <v>6851</v>
      </c>
      <c r="E651">
        <v>0.82399999999999995</v>
      </c>
    </row>
    <row r="652" spans="2:5" x14ac:dyDescent="0.25">
      <c r="B652" t="s">
        <v>2933</v>
      </c>
      <c r="C652" t="s">
        <v>7337</v>
      </c>
      <c r="D652" t="s">
        <v>7158</v>
      </c>
      <c r="E652">
        <v>30.36</v>
      </c>
    </row>
    <row r="653" spans="2:5" x14ac:dyDescent="0.25">
      <c r="B653" t="s">
        <v>2934</v>
      </c>
      <c r="C653" t="s">
        <v>7338</v>
      </c>
      <c r="D653" t="s">
        <v>7158</v>
      </c>
      <c r="E653">
        <v>12.722</v>
      </c>
    </row>
    <row r="654" spans="2:5" x14ac:dyDescent="0.25">
      <c r="B654" t="s">
        <v>7339</v>
      </c>
      <c r="C654" t="s">
        <v>7340</v>
      </c>
      <c r="D654" t="s">
        <v>7158</v>
      </c>
      <c r="E654">
        <v>12.86</v>
      </c>
    </row>
    <row r="655" spans="2:5" x14ac:dyDescent="0.25">
      <c r="B655" t="s">
        <v>2935</v>
      </c>
      <c r="C655" t="s">
        <v>7341</v>
      </c>
      <c r="D655" t="s">
        <v>7158</v>
      </c>
      <c r="E655">
        <v>47.402999999999999</v>
      </c>
    </row>
    <row r="656" spans="2:5" x14ac:dyDescent="0.25">
      <c r="B656" t="s">
        <v>2936</v>
      </c>
      <c r="C656" t="s">
        <v>7342</v>
      </c>
      <c r="D656" t="s">
        <v>7158</v>
      </c>
      <c r="E656">
        <v>21.356999999999999</v>
      </c>
    </row>
    <row r="657" spans="2:5" x14ac:dyDescent="0.25">
      <c r="B657" t="s">
        <v>2937</v>
      </c>
      <c r="C657" t="s">
        <v>7343</v>
      </c>
      <c r="D657" t="s">
        <v>7158</v>
      </c>
      <c r="E657">
        <v>16.253</v>
      </c>
    </row>
    <row r="658" spans="2:5" x14ac:dyDescent="0.25">
      <c r="B658" t="s">
        <v>2939</v>
      </c>
      <c r="C658" t="s">
        <v>7344</v>
      </c>
      <c r="D658" t="s">
        <v>7158</v>
      </c>
      <c r="E658">
        <v>46.918999999999997</v>
      </c>
    </row>
    <row r="659" spans="2:5" x14ac:dyDescent="0.25">
      <c r="B659" t="s">
        <v>2940</v>
      </c>
      <c r="C659" t="s">
        <v>7345</v>
      </c>
      <c r="D659" t="s">
        <v>7158</v>
      </c>
      <c r="E659">
        <v>42.881</v>
      </c>
    </row>
    <row r="660" spans="2:5" x14ac:dyDescent="0.25">
      <c r="B660" t="s">
        <v>2941</v>
      </c>
      <c r="C660" t="s">
        <v>7346</v>
      </c>
      <c r="D660" t="s">
        <v>7158</v>
      </c>
      <c r="E660">
        <v>7.0609999999999999</v>
      </c>
    </row>
    <row r="661" spans="2:5" x14ac:dyDescent="0.25">
      <c r="B661" t="s">
        <v>7347</v>
      </c>
      <c r="C661" t="s">
        <v>7348</v>
      </c>
      <c r="D661" t="s">
        <v>6955</v>
      </c>
      <c r="E661">
        <v>1576.5160000000001</v>
      </c>
    </row>
    <row r="662" spans="2:5" x14ac:dyDescent="0.25">
      <c r="B662" t="s">
        <v>2944</v>
      </c>
      <c r="C662" t="s">
        <v>3045</v>
      </c>
      <c r="D662" t="s">
        <v>7158</v>
      </c>
      <c r="E662">
        <v>10.855</v>
      </c>
    </row>
    <row r="663" spans="2:5" x14ac:dyDescent="0.25">
      <c r="B663" t="s">
        <v>7349</v>
      </c>
      <c r="C663" t="s">
        <v>7350</v>
      </c>
      <c r="D663" t="s">
        <v>7158</v>
      </c>
      <c r="E663">
        <v>8.7110000000000003</v>
      </c>
    </row>
    <row r="664" spans="2:5" x14ac:dyDescent="0.25">
      <c r="B664" t="s">
        <v>7351</v>
      </c>
      <c r="C664" t="s">
        <v>7352</v>
      </c>
      <c r="D664" t="s">
        <v>6788</v>
      </c>
      <c r="E664">
        <v>2.5019999999999998</v>
      </c>
    </row>
    <row r="665" spans="2:5" x14ac:dyDescent="0.25">
      <c r="B665" t="s">
        <v>2946</v>
      </c>
      <c r="C665" t="s">
        <v>3047</v>
      </c>
      <c r="D665" t="s">
        <v>7158</v>
      </c>
      <c r="E665">
        <v>44.305999999999997</v>
      </c>
    </row>
    <row r="666" spans="2:5" x14ac:dyDescent="0.25">
      <c r="B666" t="s">
        <v>2947</v>
      </c>
      <c r="C666" t="s">
        <v>3045</v>
      </c>
      <c r="D666" t="s">
        <v>7158</v>
      </c>
      <c r="E666">
        <v>23.404</v>
      </c>
    </row>
    <row r="667" spans="2:5" x14ac:dyDescent="0.25">
      <c r="B667" t="s">
        <v>7353</v>
      </c>
      <c r="C667" t="s">
        <v>7354</v>
      </c>
      <c r="D667" t="s">
        <v>7158</v>
      </c>
      <c r="E667">
        <v>9.109</v>
      </c>
    </row>
    <row r="668" spans="2:5" x14ac:dyDescent="0.25">
      <c r="B668" t="s">
        <v>7355</v>
      </c>
      <c r="C668" t="s">
        <v>7356</v>
      </c>
      <c r="D668" t="s">
        <v>7158</v>
      </c>
      <c r="E668">
        <v>88.18</v>
      </c>
    </row>
    <row r="669" spans="2:5" x14ac:dyDescent="0.25">
      <c r="B669" t="s">
        <v>7357</v>
      </c>
      <c r="C669" t="s">
        <v>7358</v>
      </c>
      <c r="D669" t="s">
        <v>7158</v>
      </c>
      <c r="E669">
        <v>77.308000000000007</v>
      </c>
    </row>
    <row r="670" spans="2:5" x14ac:dyDescent="0.25">
      <c r="B670" t="s">
        <v>7359</v>
      </c>
      <c r="C670" t="s">
        <v>7360</v>
      </c>
      <c r="D670" t="s">
        <v>7158</v>
      </c>
      <c r="E670">
        <v>30.675000000000001</v>
      </c>
    </row>
    <row r="671" spans="2:5" x14ac:dyDescent="0.25">
      <c r="B671" t="s">
        <v>7361</v>
      </c>
      <c r="C671" t="s">
        <v>7362</v>
      </c>
      <c r="D671" t="s">
        <v>7158</v>
      </c>
      <c r="E671">
        <v>373.33199999999999</v>
      </c>
    </row>
    <row r="672" spans="2:5" x14ac:dyDescent="0.25">
      <c r="B672" t="s">
        <v>7363</v>
      </c>
      <c r="C672" t="s">
        <v>7364</v>
      </c>
      <c r="D672" t="s">
        <v>7158</v>
      </c>
      <c r="E672">
        <v>137.12899999999999</v>
      </c>
    </row>
    <row r="673" spans="2:5" x14ac:dyDescent="0.25">
      <c r="B673" t="s">
        <v>7365</v>
      </c>
      <c r="C673" t="s">
        <v>7366</v>
      </c>
      <c r="D673" t="s">
        <v>7158</v>
      </c>
      <c r="E673">
        <v>99.906000000000006</v>
      </c>
    </row>
    <row r="674" spans="2:5" x14ac:dyDescent="0.25">
      <c r="B674" t="s">
        <v>7367</v>
      </c>
      <c r="C674" t="s">
        <v>7368</v>
      </c>
      <c r="D674" t="s">
        <v>7158</v>
      </c>
      <c r="E674">
        <v>23.49</v>
      </c>
    </row>
    <row r="675" spans="2:5" x14ac:dyDescent="0.25">
      <c r="B675" t="s">
        <v>7369</v>
      </c>
      <c r="C675" t="s">
        <v>7370</v>
      </c>
      <c r="D675" t="s">
        <v>7158</v>
      </c>
      <c r="E675">
        <v>74.302999999999997</v>
      </c>
    </row>
    <row r="676" spans="2:5" x14ac:dyDescent="0.25">
      <c r="B676" t="s">
        <v>7371</v>
      </c>
      <c r="C676" t="s">
        <v>7372</v>
      </c>
      <c r="D676" t="s">
        <v>7158</v>
      </c>
      <c r="E676">
        <v>120.839</v>
      </c>
    </row>
    <row r="677" spans="2:5" x14ac:dyDescent="0.25">
      <c r="B677" t="s">
        <v>7373</v>
      </c>
      <c r="C677" t="s">
        <v>7374</v>
      </c>
      <c r="D677" t="s">
        <v>7158</v>
      </c>
      <c r="E677">
        <v>44.442999999999998</v>
      </c>
    </row>
    <row r="678" spans="2:5" x14ac:dyDescent="0.25">
      <c r="B678" t="s">
        <v>7375</v>
      </c>
      <c r="C678" t="s">
        <v>7376</v>
      </c>
      <c r="D678" t="s">
        <v>7158</v>
      </c>
      <c r="E678">
        <v>160.65299999999999</v>
      </c>
    </row>
    <row r="679" spans="2:5" x14ac:dyDescent="0.25">
      <c r="B679" t="s">
        <v>7377</v>
      </c>
      <c r="C679" t="s">
        <v>7378</v>
      </c>
      <c r="D679" t="s">
        <v>7158</v>
      </c>
      <c r="E679">
        <v>158.16900000000001</v>
      </c>
    </row>
    <row r="680" spans="2:5" x14ac:dyDescent="0.25">
      <c r="B680" t="s">
        <v>7379</v>
      </c>
      <c r="C680" t="s">
        <v>7380</v>
      </c>
      <c r="D680" t="s">
        <v>7158</v>
      </c>
      <c r="E680">
        <v>460.50099999999998</v>
      </c>
    </row>
    <row r="681" spans="2:5" x14ac:dyDescent="0.25">
      <c r="B681" t="s">
        <v>7381</v>
      </c>
      <c r="C681" t="s">
        <v>7382</v>
      </c>
      <c r="D681" t="s">
        <v>7158</v>
      </c>
      <c r="E681">
        <v>94.06</v>
      </c>
    </row>
    <row r="682" spans="2:5" x14ac:dyDescent="0.25">
      <c r="B682" t="s">
        <v>7383</v>
      </c>
      <c r="C682" t="s">
        <v>7384</v>
      </c>
      <c r="D682" t="s">
        <v>7158</v>
      </c>
      <c r="E682">
        <v>127.2</v>
      </c>
    </row>
    <row r="683" spans="2:5" x14ac:dyDescent="0.25">
      <c r="B683" t="s">
        <v>7385</v>
      </c>
      <c r="C683" t="s">
        <v>7386</v>
      </c>
      <c r="D683" t="s">
        <v>7158</v>
      </c>
      <c r="E683">
        <v>104.782</v>
      </c>
    </row>
    <row r="684" spans="2:5" x14ac:dyDescent="0.25">
      <c r="B684" t="s">
        <v>7387</v>
      </c>
      <c r="C684" t="s">
        <v>7388</v>
      </c>
      <c r="D684" t="s">
        <v>7158</v>
      </c>
      <c r="E684">
        <v>81.108000000000004</v>
      </c>
    </row>
    <row r="685" spans="2:5" x14ac:dyDescent="0.25">
      <c r="B685" t="s">
        <v>7389</v>
      </c>
      <c r="C685" t="s">
        <v>7390</v>
      </c>
      <c r="D685" t="s">
        <v>6788</v>
      </c>
      <c r="E685">
        <v>49.231999999999999</v>
      </c>
    </row>
    <row r="686" spans="2:5" x14ac:dyDescent="0.25">
      <c r="B686" t="s">
        <v>7391</v>
      </c>
      <c r="C686" t="s">
        <v>7392</v>
      </c>
      <c r="D686" t="s">
        <v>7158</v>
      </c>
      <c r="E686">
        <v>63.377000000000002</v>
      </c>
    </row>
    <row r="687" spans="2:5" x14ac:dyDescent="0.25">
      <c r="B687" t="s">
        <v>7393</v>
      </c>
      <c r="C687" t="s">
        <v>7394</v>
      </c>
      <c r="D687" t="s">
        <v>7158</v>
      </c>
      <c r="E687">
        <v>129.619</v>
      </c>
    </row>
    <row r="688" spans="2:5" x14ac:dyDescent="0.25">
      <c r="B688" t="s">
        <v>7395</v>
      </c>
      <c r="C688" t="s">
        <v>7396</v>
      </c>
      <c r="D688" t="s">
        <v>7397</v>
      </c>
      <c r="E688">
        <v>166.12899999999999</v>
      </c>
    </row>
    <row r="689" spans="2:5" x14ac:dyDescent="0.25">
      <c r="B689" t="s">
        <v>7398</v>
      </c>
      <c r="C689" t="s">
        <v>7399</v>
      </c>
      <c r="D689" t="s">
        <v>7158</v>
      </c>
      <c r="E689">
        <v>153.459</v>
      </c>
    </row>
    <row r="690" spans="2:5" x14ac:dyDescent="0.25">
      <c r="B690" t="s">
        <v>7400</v>
      </c>
      <c r="C690" t="s">
        <v>7401</v>
      </c>
      <c r="D690" t="s">
        <v>7158</v>
      </c>
      <c r="E690">
        <v>241.74600000000001</v>
      </c>
    </row>
    <row r="691" spans="2:5" x14ac:dyDescent="0.25">
      <c r="B691" t="s">
        <v>7402</v>
      </c>
      <c r="C691" t="s">
        <v>7403</v>
      </c>
      <c r="D691" t="s">
        <v>7158</v>
      </c>
      <c r="E691">
        <v>71.231999999999999</v>
      </c>
    </row>
    <row r="692" spans="2:5" x14ac:dyDescent="0.25">
      <c r="B692" t="s">
        <v>7404</v>
      </c>
      <c r="C692" t="s">
        <v>7405</v>
      </c>
      <c r="D692" t="s">
        <v>7158</v>
      </c>
      <c r="E692">
        <v>109.761</v>
      </c>
    </row>
    <row r="693" spans="2:5" x14ac:dyDescent="0.25">
      <c r="B693" t="s">
        <v>7406</v>
      </c>
      <c r="C693" t="s">
        <v>7407</v>
      </c>
      <c r="D693" t="s">
        <v>7158</v>
      </c>
      <c r="E693">
        <v>178.34100000000001</v>
      </c>
    </row>
    <row r="694" spans="2:5" x14ac:dyDescent="0.25">
      <c r="B694" t="s">
        <v>7408</v>
      </c>
      <c r="C694" t="s">
        <v>7409</v>
      </c>
      <c r="D694" t="s">
        <v>7158</v>
      </c>
      <c r="E694">
        <v>317.245</v>
      </c>
    </row>
    <row r="695" spans="2:5" x14ac:dyDescent="0.25">
      <c r="B695" t="s">
        <v>7410</v>
      </c>
      <c r="C695" t="s">
        <v>7411</v>
      </c>
      <c r="D695" t="s">
        <v>7158</v>
      </c>
      <c r="E695">
        <v>14.643000000000001</v>
      </c>
    </row>
    <row r="696" spans="2:5" x14ac:dyDescent="0.25">
      <c r="B696" t="s">
        <v>7412</v>
      </c>
      <c r="C696" t="s">
        <v>7413</v>
      </c>
      <c r="D696" t="s">
        <v>7158</v>
      </c>
      <c r="E696">
        <v>222.39099999999999</v>
      </c>
    </row>
    <row r="697" spans="2:5" x14ac:dyDescent="0.25">
      <c r="B697" t="s">
        <v>7414</v>
      </c>
      <c r="C697" t="s">
        <v>7415</v>
      </c>
      <c r="D697" t="s">
        <v>7158</v>
      </c>
      <c r="E697">
        <v>848</v>
      </c>
    </row>
    <row r="698" spans="2:5" x14ac:dyDescent="0.25">
      <c r="B698" t="s">
        <v>7416</v>
      </c>
      <c r="C698" t="s">
        <v>7417</v>
      </c>
      <c r="D698" t="s">
        <v>7158</v>
      </c>
      <c r="E698">
        <v>288.28899999999999</v>
      </c>
    </row>
    <row r="699" spans="2:5" x14ac:dyDescent="0.25">
      <c r="B699" t="s">
        <v>7418</v>
      </c>
      <c r="C699" t="s">
        <v>7419</v>
      </c>
      <c r="D699" t="s">
        <v>6955</v>
      </c>
      <c r="E699">
        <v>677.32600000000002</v>
      </c>
    </row>
    <row r="700" spans="2:5" x14ac:dyDescent="0.25">
      <c r="B700" t="s">
        <v>7420</v>
      </c>
      <c r="C700" t="s">
        <v>7421</v>
      </c>
      <c r="D700" t="s">
        <v>7158</v>
      </c>
      <c r="E700">
        <v>297.39699999999999</v>
      </c>
    </row>
    <row r="701" spans="2:5" x14ac:dyDescent="0.25">
      <c r="B701" t="s">
        <v>7422</v>
      </c>
      <c r="C701" t="s">
        <v>7423</v>
      </c>
      <c r="D701" t="s">
        <v>7158</v>
      </c>
      <c r="E701">
        <v>150.54900000000001</v>
      </c>
    </row>
    <row r="702" spans="2:5" x14ac:dyDescent="0.25">
      <c r="B702" t="s">
        <v>7424</v>
      </c>
      <c r="C702" t="s">
        <v>7425</v>
      </c>
      <c r="D702" t="s">
        <v>6788</v>
      </c>
      <c r="E702">
        <v>52.401000000000003</v>
      </c>
    </row>
    <row r="703" spans="2:5" x14ac:dyDescent="0.25">
      <c r="B703" t="s">
        <v>7426</v>
      </c>
      <c r="C703" t="s">
        <v>7427</v>
      </c>
      <c r="D703" t="s">
        <v>7397</v>
      </c>
      <c r="E703">
        <v>2968</v>
      </c>
    </row>
    <row r="704" spans="2:5" x14ac:dyDescent="0.25">
      <c r="B704" t="s">
        <v>7428</v>
      </c>
      <c r="C704" t="s">
        <v>7429</v>
      </c>
      <c r="D704" t="s">
        <v>7158</v>
      </c>
      <c r="E704">
        <v>530</v>
      </c>
    </row>
    <row r="705" spans="2:5" x14ac:dyDescent="0.25">
      <c r="B705" t="s">
        <v>7430</v>
      </c>
      <c r="C705" t="s">
        <v>7431</v>
      </c>
      <c r="D705" t="s">
        <v>7158</v>
      </c>
      <c r="E705">
        <v>5.9930000000000003</v>
      </c>
    </row>
    <row r="706" spans="2:5" x14ac:dyDescent="0.25">
      <c r="B706" t="s">
        <v>7432</v>
      </c>
      <c r="C706" t="s">
        <v>7433</v>
      </c>
      <c r="D706" t="s">
        <v>7158</v>
      </c>
      <c r="E706">
        <v>175.72300000000001</v>
      </c>
    </row>
    <row r="707" spans="2:5" x14ac:dyDescent="0.25">
      <c r="B707" t="s">
        <v>7434</v>
      </c>
      <c r="C707" t="s">
        <v>7435</v>
      </c>
      <c r="D707" t="s">
        <v>7158</v>
      </c>
      <c r="E707">
        <v>355.87599999999998</v>
      </c>
    </row>
    <row r="708" spans="2:5" x14ac:dyDescent="0.25">
      <c r="B708" t="s">
        <v>7436</v>
      </c>
      <c r="C708" t="s">
        <v>7437</v>
      </c>
      <c r="D708" t="s">
        <v>7397</v>
      </c>
      <c r="E708">
        <v>61.231999999999999</v>
      </c>
    </row>
    <row r="709" spans="2:5" x14ac:dyDescent="0.25">
      <c r="B709" t="s">
        <v>2949</v>
      </c>
      <c r="C709" t="s">
        <v>7438</v>
      </c>
      <c r="D709" t="s">
        <v>6909</v>
      </c>
      <c r="E709">
        <v>0.23799999999999999</v>
      </c>
    </row>
    <row r="710" spans="2:5" x14ac:dyDescent="0.25">
      <c r="B710" t="s">
        <v>7439</v>
      </c>
      <c r="C710" t="s">
        <v>7440</v>
      </c>
      <c r="D710" t="s">
        <v>6791</v>
      </c>
      <c r="E710">
        <v>24.803999999999998</v>
      </c>
    </row>
    <row r="711" spans="2:5" x14ac:dyDescent="0.25">
      <c r="B711" t="s">
        <v>7441</v>
      </c>
      <c r="C711" t="s">
        <v>7442</v>
      </c>
      <c r="D711" t="s">
        <v>6791</v>
      </c>
      <c r="E711">
        <v>45.470999999999997</v>
      </c>
    </row>
    <row r="712" spans="2:5" x14ac:dyDescent="0.25">
      <c r="B712" t="s">
        <v>7443</v>
      </c>
      <c r="C712" t="s">
        <v>7444</v>
      </c>
      <c r="D712" t="s">
        <v>6851</v>
      </c>
      <c r="E712">
        <v>0.80600000000000005</v>
      </c>
    </row>
    <row r="713" spans="2:5" x14ac:dyDescent="0.25">
      <c r="B713" t="s">
        <v>7445</v>
      </c>
      <c r="C713" t="s">
        <v>7446</v>
      </c>
      <c r="D713" t="s">
        <v>6886</v>
      </c>
      <c r="E713">
        <v>8.0630000000000006</v>
      </c>
    </row>
    <row r="714" spans="2:5" x14ac:dyDescent="0.25">
      <c r="B714" t="s">
        <v>7447</v>
      </c>
      <c r="C714" t="s">
        <v>7448</v>
      </c>
      <c r="D714" t="s">
        <v>6791</v>
      </c>
      <c r="E714">
        <v>31.696000000000002</v>
      </c>
    </row>
    <row r="715" spans="2:5" x14ac:dyDescent="0.25">
      <c r="B715" t="s">
        <v>7449</v>
      </c>
      <c r="C715" t="s">
        <v>7450</v>
      </c>
      <c r="D715" t="s">
        <v>6816</v>
      </c>
      <c r="E715">
        <v>136.54300000000001</v>
      </c>
    </row>
    <row r="716" spans="2:5" x14ac:dyDescent="0.25">
      <c r="B716" t="s">
        <v>7451</v>
      </c>
      <c r="C716" t="s">
        <v>7452</v>
      </c>
      <c r="D716" t="s">
        <v>6909</v>
      </c>
      <c r="E716">
        <v>0.35799999999999998</v>
      </c>
    </row>
    <row r="717" spans="2:5" x14ac:dyDescent="0.25">
      <c r="B717" t="s">
        <v>7453</v>
      </c>
      <c r="C717" t="s">
        <v>7454</v>
      </c>
      <c r="D717" t="s">
        <v>6816</v>
      </c>
      <c r="E717">
        <v>137.65899999999999</v>
      </c>
    </row>
    <row r="718" spans="2:5" x14ac:dyDescent="0.25">
      <c r="B718" t="s">
        <v>7455</v>
      </c>
      <c r="C718" t="s">
        <v>7456</v>
      </c>
      <c r="D718" t="s">
        <v>6791</v>
      </c>
      <c r="E718">
        <v>58.343000000000004</v>
      </c>
    </row>
    <row r="719" spans="2:5" x14ac:dyDescent="0.25">
      <c r="B719" t="s">
        <v>7457</v>
      </c>
      <c r="C719" t="s">
        <v>7458</v>
      </c>
      <c r="D719" t="s">
        <v>6791</v>
      </c>
      <c r="E719">
        <v>36.399000000000001</v>
      </c>
    </row>
    <row r="720" spans="2:5" x14ac:dyDescent="0.25">
      <c r="B720" t="s">
        <v>7459</v>
      </c>
      <c r="C720" t="s">
        <v>7460</v>
      </c>
      <c r="D720" t="s">
        <v>6791</v>
      </c>
      <c r="E720">
        <v>42.597000000000001</v>
      </c>
    </row>
    <row r="721" spans="2:5" x14ac:dyDescent="0.25">
      <c r="B721" t="s">
        <v>7461</v>
      </c>
      <c r="C721" t="s">
        <v>7462</v>
      </c>
      <c r="D721" t="s">
        <v>6791</v>
      </c>
      <c r="E721">
        <v>48.829000000000001</v>
      </c>
    </row>
    <row r="722" spans="2:5" x14ac:dyDescent="0.25">
      <c r="B722" t="s">
        <v>7463</v>
      </c>
      <c r="C722" t="s">
        <v>7464</v>
      </c>
      <c r="D722" t="s">
        <v>6791</v>
      </c>
      <c r="E722">
        <v>33.198</v>
      </c>
    </row>
    <row r="723" spans="2:5" x14ac:dyDescent="0.25">
      <c r="B723" t="s">
        <v>7465</v>
      </c>
      <c r="C723" t="s">
        <v>7466</v>
      </c>
      <c r="D723" t="s">
        <v>6791</v>
      </c>
      <c r="E723">
        <v>33.372999999999998</v>
      </c>
    </row>
    <row r="724" spans="2:5" x14ac:dyDescent="0.25">
      <c r="B724" t="s">
        <v>7467</v>
      </c>
      <c r="C724" t="s">
        <v>7468</v>
      </c>
      <c r="D724" t="s">
        <v>6791</v>
      </c>
      <c r="E724">
        <v>33.694000000000003</v>
      </c>
    </row>
    <row r="725" spans="2:5" x14ac:dyDescent="0.25">
      <c r="B725" t="s">
        <v>7469</v>
      </c>
      <c r="C725" t="s">
        <v>7470</v>
      </c>
      <c r="D725" t="s">
        <v>6791</v>
      </c>
      <c r="E725">
        <v>32.683</v>
      </c>
    </row>
    <row r="726" spans="2:5" x14ac:dyDescent="0.25">
      <c r="B726" t="s">
        <v>7471</v>
      </c>
      <c r="C726" t="s">
        <v>7472</v>
      </c>
      <c r="D726" t="s">
        <v>6816</v>
      </c>
      <c r="E726">
        <v>89.941999999999993</v>
      </c>
    </row>
    <row r="727" spans="2:5" x14ac:dyDescent="0.25">
      <c r="B727" t="s">
        <v>7473</v>
      </c>
      <c r="C727" t="s">
        <v>7474</v>
      </c>
      <c r="D727" t="s">
        <v>6791</v>
      </c>
      <c r="E727">
        <v>33.502000000000002</v>
      </c>
    </row>
    <row r="728" spans="2:5" x14ac:dyDescent="0.25">
      <c r="B728" t="s">
        <v>7475</v>
      </c>
      <c r="C728" t="s">
        <v>7476</v>
      </c>
      <c r="D728" t="s">
        <v>6816</v>
      </c>
      <c r="E728">
        <v>146.654</v>
      </c>
    </row>
    <row r="729" spans="2:5" x14ac:dyDescent="0.25">
      <c r="B729" t="s">
        <v>7477</v>
      </c>
      <c r="C729" t="s">
        <v>7478</v>
      </c>
      <c r="D729" t="s">
        <v>6791</v>
      </c>
      <c r="E729">
        <v>49.75</v>
      </c>
    </row>
    <row r="730" spans="2:5" x14ac:dyDescent="0.25">
      <c r="B730" t="s">
        <v>7479</v>
      </c>
      <c r="C730" t="s">
        <v>7480</v>
      </c>
      <c r="D730" t="s">
        <v>6799</v>
      </c>
      <c r="E730">
        <v>235.95</v>
      </c>
    </row>
    <row r="731" spans="2:5" x14ac:dyDescent="0.25">
      <c r="B731" t="s">
        <v>2950</v>
      </c>
      <c r="C731" t="s">
        <v>3051</v>
      </c>
      <c r="D731" t="s">
        <v>6743</v>
      </c>
      <c r="E731">
        <v>18.376999999999999</v>
      </c>
    </row>
    <row r="732" spans="2:5" x14ac:dyDescent="0.25">
      <c r="B732" t="s">
        <v>2951</v>
      </c>
      <c r="C732" t="s">
        <v>3052</v>
      </c>
      <c r="D732" t="s">
        <v>6743</v>
      </c>
      <c r="E732">
        <v>30.521000000000001</v>
      </c>
    </row>
    <row r="733" spans="2:5" x14ac:dyDescent="0.25">
      <c r="B733" t="s">
        <v>2952</v>
      </c>
      <c r="C733" t="s">
        <v>3053</v>
      </c>
      <c r="D733" t="s">
        <v>6743</v>
      </c>
      <c r="E733">
        <v>45.780999999999999</v>
      </c>
    </row>
    <row r="734" spans="2:5" x14ac:dyDescent="0.25">
      <c r="B734" t="s">
        <v>2953</v>
      </c>
      <c r="C734" t="s">
        <v>7481</v>
      </c>
      <c r="D734" t="s">
        <v>6743</v>
      </c>
      <c r="E734">
        <v>7.4999999999999997E-2</v>
      </c>
    </row>
    <row r="735" spans="2:5" x14ac:dyDescent="0.25">
      <c r="B735" t="s">
        <v>2955</v>
      </c>
      <c r="C735" t="s">
        <v>7482</v>
      </c>
      <c r="D735" t="s">
        <v>6743</v>
      </c>
      <c r="E735">
        <v>0.14799999999999999</v>
      </c>
    </row>
    <row r="736" spans="2:5" x14ac:dyDescent="0.25">
      <c r="B736" t="s">
        <v>2956</v>
      </c>
      <c r="C736" t="s">
        <v>7483</v>
      </c>
      <c r="D736" t="s">
        <v>6743</v>
      </c>
      <c r="E736">
        <v>0.20599999999999999</v>
      </c>
    </row>
    <row r="737" spans="2:5" x14ac:dyDescent="0.25">
      <c r="B737" t="s">
        <v>2957</v>
      </c>
      <c r="C737" t="s">
        <v>7484</v>
      </c>
      <c r="D737" t="s">
        <v>6743</v>
      </c>
      <c r="E737">
        <v>1.4930000000000001</v>
      </c>
    </row>
    <row r="738" spans="2:5" x14ac:dyDescent="0.25">
      <c r="B738" t="s">
        <v>2958</v>
      </c>
      <c r="C738" t="s">
        <v>7485</v>
      </c>
      <c r="D738" t="s">
        <v>6743</v>
      </c>
      <c r="E738">
        <v>0.47599999999999998</v>
      </c>
    </row>
    <row r="739" spans="2:5" x14ac:dyDescent="0.25">
      <c r="B739" t="s">
        <v>2959</v>
      </c>
      <c r="C739" t="s">
        <v>7486</v>
      </c>
      <c r="D739" t="s">
        <v>6743</v>
      </c>
      <c r="E739">
        <v>0.17399999999999999</v>
      </c>
    </row>
    <row r="740" spans="2:5" x14ac:dyDescent="0.25">
      <c r="B740" t="s">
        <v>7487</v>
      </c>
      <c r="C740" t="s">
        <v>7488</v>
      </c>
      <c r="D740" t="s">
        <v>7489</v>
      </c>
      <c r="E740">
        <v>1825.8330000000001</v>
      </c>
    </row>
    <row r="741" spans="2:5" x14ac:dyDescent="0.25">
      <c r="B741" t="s">
        <v>7490</v>
      </c>
      <c r="C741" t="s">
        <v>7491</v>
      </c>
      <c r="D741" t="s">
        <v>7492</v>
      </c>
      <c r="E741">
        <v>1825.8330000000001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H40"/>
  <sheetViews>
    <sheetView topLeftCell="A7" workbookViewId="0">
      <selection activeCell="C35" sqref="C35"/>
    </sheetView>
  </sheetViews>
  <sheetFormatPr defaultRowHeight="15" x14ac:dyDescent="0.25"/>
  <cols>
    <col min="1" max="1" width="9.42578125" bestFit="1" customWidth="1"/>
    <col min="2" max="2" width="48.85546875" customWidth="1"/>
    <col min="3" max="3" width="10.5703125" bestFit="1" customWidth="1"/>
    <col min="5" max="5" width="8.140625" bestFit="1" customWidth="1"/>
    <col min="6" max="6" width="47.42578125" bestFit="1" customWidth="1"/>
    <col min="7" max="7" width="10.5703125" bestFit="1" customWidth="1"/>
    <col min="8" max="8" width="12.85546875" customWidth="1"/>
  </cols>
  <sheetData>
    <row r="1" spans="1:8" x14ac:dyDescent="0.25">
      <c r="A1" s="85" t="s">
        <v>6255</v>
      </c>
      <c r="B1" s="85"/>
      <c r="C1" s="85"/>
      <c r="D1" s="85"/>
      <c r="E1" s="85"/>
      <c r="F1" s="85"/>
      <c r="G1" s="85"/>
    </row>
    <row r="3" spans="1:8" x14ac:dyDescent="0.25">
      <c r="A3" t="s">
        <v>5364</v>
      </c>
      <c r="B3" t="s">
        <v>5365</v>
      </c>
      <c r="C3" t="s">
        <v>5366</v>
      </c>
      <c r="E3" t="s">
        <v>5369</v>
      </c>
      <c r="F3" t="s">
        <v>5365</v>
      </c>
      <c r="G3" t="s">
        <v>5366</v>
      </c>
    </row>
    <row r="4" spans="1:8" x14ac:dyDescent="0.25">
      <c r="A4" s="18">
        <v>99202</v>
      </c>
      <c r="B4" s="19" t="s">
        <v>5347</v>
      </c>
      <c r="C4" s="3">
        <f>SUMIF('Medicare Code Price Master List'!$A:$A,'Common Codes'!A4,'Medicare Code Price Master List'!$G:$G)</f>
        <v>119</v>
      </c>
      <c r="D4" s="71"/>
      <c r="E4" s="18">
        <v>25600</v>
      </c>
      <c r="F4" s="19" t="s">
        <v>5353</v>
      </c>
      <c r="G4" s="3">
        <f>SUMIF('Medicare Code Price Master List'!$A:$A,'Common Codes'!E4,'Medicare Code Price Master List'!$G:$G)</f>
        <v>583</v>
      </c>
      <c r="H4" s="71"/>
    </row>
    <row r="5" spans="1:8" x14ac:dyDescent="0.25">
      <c r="A5" s="18">
        <v>99203</v>
      </c>
      <c r="B5" s="19" t="s">
        <v>5333</v>
      </c>
      <c r="C5" s="3">
        <f>SUMIF('Medicare Code Price Master List'!$A:$A,'Common Codes'!A5,'Medicare Code Price Master List'!$G:$G)</f>
        <v>183</v>
      </c>
      <c r="D5" s="71"/>
      <c r="E5" s="18">
        <v>26720</v>
      </c>
      <c r="F5" s="19" t="s">
        <v>5358</v>
      </c>
      <c r="G5" s="3">
        <f>SUMIF('Medicare Code Price Master List'!$A:$A,'Common Codes'!E5,'Medicare Code Price Master List'!$G:$G)</f>
        <v>346</v>
      </c>
      <c r="H5" s="71"/>
    </row>
    <row r="6" spans="1:8" x14ac:dyDescent="0.25">
      <c r="A6" s="18">
        <v>99204</v>
      </c>
      <c r="B6" s="19" t="s">
        <v>5349</v>
      </c>
      <c r="C6" s="3">
        <f>SUMIF('Medicare Code Price Master List'!$A:$A,'Common Codes'!A6,'Medicare Code Price Master List'!$G:$G)</f>
        <v>270</v>
      </c>
      <c r="D6" s="71"/>
      <c r="E6" s="18">
        <v>27130</v>
      </c>
      <c r="F6" s="19" t="s">
        <v>5354</v>
      </c>
      <c r="G6" s="3">
        <f>SUMIF('Medicare Code Price Master List'!$A:$A,'Common Codes'!E6,'Medicare Code Price Master List'!$G:$G)</f>
        <v>2087</v>
      </c>
      <c r="H6" s="71"/>
    </row>
    <row r="7" spans="1:8" x14ac:dyDescent="0.25">
      <c r="A7" s="18">
        <v>99212</v>
      </c>
      <c r="B7" s="19" t="s">
        <v>5336</v>
      </c>
      <c r="C7" s="3">
        <f>SUMIF('Medicare Code Price Master List'!$A:$A,'Common Codes'!A7,'Medicare Code Price Master List'!$G:$G)</f>
        <v>93</v>
      </c>
      <c r="D7" s="71"/>
      <c r="E7" s="18">
        <v>27447</v>
      </c>
      <c r="F7" s="19" t="s">
        <v>5343</v>
      </c>
      <c r="G7" s="3">
        <f>SUMIF('Medicare Code Price Master List'!$A:$A,'Common Codes'!E7,'Medicare Code Price Master List'!$G:$G)</f>
        <v>3500</v>
      </c>
      <c r="H7" s="71"/>
    </row>
    <row r="8" spans="1:8" x14ac:dyDescent="0.25">
      <c r="A8" s="18">
        <v>99213</v>
      </c>
      <c r="B8" s="19" t="s">
        <v>5330</v>
      </c>
      <c r="C8" s="3">
        <f>SUMIF('Medicare Code Price Master List'!$A:$A,'Common Codes'!A8,'Medicare Code Price Master List'!$G:$G)</f>
        <v>147</v>
      </c>
      <c r="D8" s="71"/>
      <c r="E8" s="18">
        <v>28470</v>
      </c>
      <c r="F8" s="19" t="s">
        <v>5360</v>
      </c>
      <c r="G8" s="3">
        <f>SUMIF('Medicare Code Price Master List'!$A:$A,'Common Codes'!E8,'Medicare Code Price Master List'!$G:$G)</f>
        <v>369</v>
      </c>
      <c r="H8" s="71"/>
    </row>
    <row r="9" spans="1:8" x14ac:dyDescent="0.25">
      <c r="A9" s="18">
        <v>99214</v>
      </c>
      <c r="B9" s="19" t="s">
        <v>5338</v>
      </c>
      <c r="C9" s="3">
        <f>SUMIF('Medicare Code Price Master List'!$A:$A,'Common Codes'!A9,'Medicare Code Price Master List'!$G:$G)</f>
        <v>208</v>
      </c>
      <c r="D9" s="71"/>
      <c r="E9" s="18">
        <v>29826</v>
      </c>
      <c r="F9" s="19" t="s">
        <v>5362</v>
      </c>
      <c r="G9" s="3">
        <f>SUMIF('Medicare Code Price Master List'!$A:$A,'Common Codes'!E9,'Medicare Code Price Master List'!$G:$G)</f>
        <v>276</v>
      </c>
      <c r="H9" s="71"/>
    </row>
    <row r="10" spans="1:8" x14ac:dyDescent="0.25">
      <c r="E10" s="18">
        <v>29881</v>
      </c>
      <c r="F10" s="19" t="s">
        <v>5359</v>
      </c>
      <c r="G10" s="3">
        <f>SUMIF('Medicare Code Price Master List'!$A:$A,'Common Codes'!E10,'Medicare Code Price Master List'!$G:$G)</f>
        <v>1250</v>
      </c>
      <c r="H10" s="71"/>
    </row>
    <row r="11" spans="1:8" x14ac:dyDescent="0.25">
      <c r="A11" t="s">
        <v>5367</v>
      </c>
      <c r="B11" t="s">
        <v>5365</v>
      </c>
      <c r="C11" t="s">
        <v>5366</v>
      </c>
      <c r="E11" s="18">
        <v>64721</v>
      </c>
      <c r="F11" s="19" t="s">
        <v>5361</v>
      </c>
      <c r="G11" s="3">
        <f>SUMIF('Medicare Code Price Master List'!$A:$A,'Common Codes'!E11,'Medicare Code Price Master List'!$G:$G)</f>
        <v>741</v>
      </c>
      <c r="H11" s="71"/>
    </row>
    <row r="12" spans="1:8" x14ac:dyDescent="0.25">
      <c r="A12" s="18">
        <v>20526</v>
      </c>
      <c r="B12" s="19" t="s">
        <v>5357</v>
      </c>
      <c r="C12" s="3">
        <f>SUMIF('Medicare Code Price Master List'!$A:$A,'Common Codes'!A12,'Medicare Code Price Master List'!$G:$G)</f>
        <v>136</v>
      </c>
      <c r="D12" s="71"/>
      <c r="E12" s="18"/>
      <c r="F12" s="19"/>
    </row>
    <row r="13" spans="1:8" x14ac:dyDescent="0.25">
      <c r="A13" s="18">
        <v>20550</v>
      </c>
      <c r="B13" s="19" t="s">
        <v>5374</v>
      </c>
      <c r="C13" s="3">
        <f>SUMIF('Medicare Code Price Master List'!$A:$A,'Common Codes'!A13,'Medicare Code Price Master List'!$G:$G)</f>
        <v>96</v>
      </c>
      <c r="D13" s="71"/>
      <c r="E13" t="s">
        <v>5370</v>
      </c>
      <c r="F13" t="s">
        <v>5365</v>
      </c>
      <c r="G13" t="s">
        <v>5366</v>
      </c>
    </row>
    <row r="14" spans="1:8" x14ac:dyDescent="0.25">
      <c r="A14" s="18">
        <v>20551</v>
      </c>
      <c r="B14" s="19" t="s">
        <v>5356</v>
      </c>
      <c r="C14" s="3">
        <f>SUMIF('Medicare Code Price Master List'!$A:$A,'Common Codes'!A14,'Medicare Code Price Master List'!$G:$G)</f>
        <v>96</v>
      </c>
      <c r="D14" s="71"/>
      <c r="E14" s="18">
        <v>97161</v>
      </c>
      <c r="F14" s="19" t="s">
        <v>5373</v>
      </c>
      <c r="G14" s="3">
        <v>145</v>
      </c>
      <c r="H14" s="71"/>
    </row>
    <row r="15" spans="1:8" x14ac:dyDescent="0.25">
      <c r="A15" s="18">
        <v>20552</v>
      </c>
      <c r="B15" s="19" t="s">
        <v>5344</v>
      </c>
      <c r="C15" s="3">
        <f>SUMIF('Medicare Code Price Master List'!$A:$A,'Common Codes'!A15,'Medicare Code Price Master List'!$G:$G)</f>
        <v>87</v>
      </c>
      <c r="D15" s="71"/>
      <c r="E15" s="18">
        <v>97166</v>
      </c>
      <c r="F15" s="19" t="s">
        <v>5363</v>
      </c>
      <c r="G15" s="3">
        <v>146</v>
      </c>
      <c r="H15" s="71"/>
    </row>
    <row r="16" spans="1:8" x14ac:dyDescent="0.25">
      <c r="A16" s="18">
        <v>20553</v>
      </c>
      <c r="B16" s="19" t="s">
        <v>5348</v>
      </c>
      <c r="C16" s="3">
        <f>SUMIF('Medicare Code Price Master List'!$A:$A,'Common Codes'!A16,'Medicare Code Price Master List'!$G:$G)</f>
        <v>101</v>
      </c>
      <c r="D16" s="71"/>
      <c r="E16" s="18"/>
      <c r="F16" s="19" t="s">
        <v>5378</v>
      </c>
      <c r="G16" s="3">
        <v>60</v>
      </c>
      <c r="H16" s="71"/>
    </row>
    <row r="17" spans="1:8" x14ac:dyDescent="0.25">
      <c r="A17" s="18">
        <v>20600</v>
      </c>
      <c r="B17" s="19" t="s">
        <v>5345</v>
      </c>
      <c r="C17" s="3">
        <f>SUMIF('Medicare Code Price Master List'!$A:$A,'Common Codes'!A17,'Medicare Code Price Master List'!$G:$G)</f>
        <v>87</v>
      </c>
      <c r="D17" s="71"/>
    </row>
    <row r="18" spans="1:8" x14ac:dyDescent="0.25">
      <c r="A18" s="18">
        <v>20605</v>
      </c>
      <c r="B18" s="19" t="s">
        <v>5342</v>
      </c>
      <c r="C18" s="3">
        <f>SUMIF('Medicare Code Price Master List'!$A:$A,'Common Codes'!A18,'Medicare Code Price Master List'!$G:$G)</f>
        <v>91</v>
      </c>
      <c r="D18" s="71"/>
      <c r="E18" t="s">
        <v>5371</v>
      </c>
      <c r="F18" t="s">
        <v>5365</v>
      </c>
      <c r="G18" t="s">
        <v>5366</v>
      </c>
    </row>
    <row r="19" spans="1:8" x14ac:dyDescent="0.25">
      <c r="A19" s="18">
        <v>20610</v>
      </c>
      <c r="B19" s="19" t="s">
        <v>5332</v>
      </c>
      <c r="C19" s="3">
        <f>SUMIF('Medicare Code Price Master List'!$A:$A,'Common Codes'!A19,'Medicare Code Price Master List'!$G:$G)</f>
        <v>107</v>
      </c>
      <c r="D19" s="71"/>
      <c r="E19" s="18">
        <v>95886</v>
      </c>
      <c r="F19" s="19" t="s">
        <v>5372</v>
      </c>
      <c r="G19" s="3">
        <f>SUMIF('Medicare Code Price Master List'!$A:$A,'Common Codes'!E19,'Medicare Code Price Master List'!$G:$G)</f>
        <v>163</v>
      </c>
      <c r="H19" s="71"/>
    </row>
    <row r="20" spans="1:8" x14ac:dyDescent="0.25">
      <c r="A20" s="18">
        <v>20611</v>
      </c>
      <c r="B20" s="19" t="s">
        <v>5375</v>
      </c>
      <c r="C20" s="3">
        <f>SUMIF('Medicare Code Price Master List'!$A:$A,'Common Codes'!A20,'Medicare Code Price Master List'!$G:$G)</f>
        <v>166</v>
      </c>
      <c r="D20" s="71"/>
      <c r="E20" s="18">
        <v>95908</v>
      </c>
      <c r="F20" s="19" t="s">
        <v>5352</v>
      </c>
      <c r="G20" s="3">
        <f>SUMIF('Medicare Code Price Master List'!$A:$A,'Common Codes'!E20,'Medicare Code Price Master List'!$G:$G)</f>
        <v>185</v>
      </c>
      <c r="H20" s="71"/>
    </row>
    <row r="21" spans="1:8" x14ac:dyDescent="0.25">
      <c r="A21" s="18">
        <v>62323</v>
      </c>
      <c r="B21" s="19" t="s">
        <v>5383</v>
      </c>
      <c r="C21" s="3">
        <f>SUMIF('Medicare Code Price Master List'!$A:$A,'Common Codes'!A21,'Medicare Code Price Master List'!$G:$G)</f>
        <v>434</v>
      </c>
      <c r="D21" s="71"/>
      <c r="E21" s="18">
        <v>95909</v>
      </c>
      <c r="F21" s="19" t="s">
        <v>5351</v>
      </c>
      <c r="G21" s="3">
        <f>SUMIF('Medicare Code Price Master List'!$A:$A,'Common Codes'!E21,'Medicare Code Price Master List'!$G:$G)</f>
        <v>222</v>
      </c>
      <c r="H21" s="71"/>
    </row>
    <row r="22" spans="1:8" x14ac:dyDescent="0.25">
      <c r="A22" s="18">
        <v>64483</v>
      </c>
      <c r="B22" s="19" t="s">
        <v>5376</v>
      </c>
      <c r="C22" s="3">
        <f>SUMIF('Medicare Code Price Master List'!$A:$A,'Common Codes'!A22,'Medicare Code Price Master List'!$G:$G)</f>
        <v>412</v>
      </c>
      <c r="D22" s="71"/>
      <c r="E22" s="18">
        <v>98926</v>
      </c>
      <c r="F22" s="19" t="s">
        <v>5341</v>
      </c>
      <c r="G22" s="3">
        <f>SUMIF('Medicare Code Price Master List'!$A:$A,'Common Codes'!E22,'Medicare Code Price Master List'!$G:$G)</f>
        <v>73</v>
      </c>
      <c r="H22" s="71"/>
    </row>
    <row r="23" spans="1:8" x14ac:dyDescent="0.25">
      <c r="A23" s="18">
        <v>64484</v>
      </c>
      <c r="B23" s="19" t="s">
        <v>5377</v>
      </c>
      <c r="C23" s="3">
        <f>SUMIF('Medicare Code Price Master List'!$A:$A,'Common Codes'!A23,'Medicare Code Price Master List'!$G:$G)</f>
        <v>186</v>
      </c>
      <c r="D23" s="71"/>
      <c r="E23" s="18">
        <v>98927</v>
      </c>
      <c r="F23" s="19" t="s">
        <v>5337</v>
      </c>
      <c r="G23" s="3">
        <f>SUMIF('Medicare Code Price Master List'!$A:$A,'Common Codes'!E23,'Medicare Code Price Master List'!$G:$G)</f>
        <v>94</v>
      </c>
      <c r="H23" s="71"/>
    </row>
    <row r="24" spans="1:8" x14ac:dyDescent="0.25">
      <c r="E24" s="18">
        <v>98928</v>
      </c>
      <c r="F24" s="19" t="s">
        <v>5350</v>
      </c>
      <c r="G24" s="3">
        <f>SUMIF('Medicare Code Price Master List'!$A:$A,'Common Codes'!E24,'Medicare Code Price Master List'!$G:$G)</f>
        <v>116</v>
      </c>
      <c r="H24" s="71"/>
    </row>
    <row r="25" spans="1:8" x14ac:dyDescent="0.25">
      <c r="A25" t="s">
        <v>5368</v>
      </c>
      <c r="B25" t="s">
        <v>5365</v>
      </c>
      <c r="C25" t="s">
        <v>5366</v>
      </c>
    </row>
    <row r="26" spans="1:8" x14ac:dyDescent="0.25">
      <c r="A26" s="18" t="s">
        <v>2897</v>
      </c>
      <c r="B26" s="19" t="s">
        <v>5340</v>
      </c>
      <c r="C26" s="3">
        <f>SUMIF('Medicare Code Price Master List'!$A:$A,'Common Codes'!A26,'Medicare Code Price Master List'!$G:$G)</f>
        <v>12</v>
      </c>
      <c r="D26" t="s">
        <v>6265</v>
      </c>
    </row>
    <row r="27" spans="1:8" x14ac:dyDescent="0.25">
      <c r="A27" s="18" t="s">
        <v>2901</v>
      </c>
      <c r="B27" s="19" t="s">
        <v>5335</v>
      </c>
      <c r="C27" s="3">
        <f>SUMIF('Medicare Code Price Master List'!$A:$A,'Common Codes'!A27,'Medicare Code Price Master List'!$G:$G)</f>
        <v>15</v>
      </c>
      <c r="D27" t="s">
        <v>6265</v>
      </c>
      <c r="F27" s="20" t="s">
        <v>5380</v>
      </c>
    </row>
    <row r="28" spans="1:8" x14ac:dyDescent="0.25">
      <c r="A28" s="18" t="s">
        <v>2902</v>
      </c>
      <c r="B28" s="19" t="s">
        <v>6361</v>
      </c>
      <c r="C28" s="3">
        <f>SUMIF('Medicare Code Price Master List'!$A:$A,'Common Codes'!A28,'Medicare Code Price Master List'!$G:$G)</f>
        <v>20</v>
      </c>
      <c r="D28" t="s">
        <v>6265</v>
      </c>
    </row>
    <row r="29" spans="1:8" x14ac:dyDescent="0.25">
      <c r="A29" s="18" t="s">
        <v>2903</v>
      </c>
      <c r="B29" s="19" t="s">
        <v>5346</v>
      </c>
      <c r="C29" s="3">
        <f>SUMIF('Medicare Code Price Master List'!$A:$A,'Common Codes'!A29,'Medicare Code Price Master List'!$G:$G)</f>
        <v>5</v>
      </c>
      <c r="D29" t="s">
        <v>6265</v>
      </c>
      <c r="F29" t="s">
        <v>5381</v>
      </c>
    </row>
    <row r="30" spans="1:8" x14ac:dyDescent="0.25">
      <c r="A30" s="18" t="s">
        <v>2904</v>
      </c>
      <c r="B30" s="19" t="s">
        <v>5355</v>
      </c>
      <c r="C30" s="3">
        <f>SUMIF('Medicare Code Price Master List'!$A:$A,'Common Codes'!A30,'Medicare Code Price Master List'!$G:$G)</f>
        <v>5</v>
      </c>
      <c r="D30" t="s">
        <v>6265</v>
      </c>
    </row>
    <row r="31" spans="1:8" x14ac:dyDescent="0.25">
      <c r="A31" s="18" t="s">
        <v>2905</v>
      </c>
      <c r="B31" s="19" t="s">
        <v>5331</v>
      </c>
      <c r="C31" s="3">
        <f>SUMIF('Medicare Code Price Master List'!$A:$A,'Common Codes'!A31,'Medicare Code Price Master List'!$G:$G)</f>
        <v>15</v>
      </c>
      <c r="D31" t="s">
        <v>6265</v>
      </c>
      <c r="F31" t="s">
        <v>5382</v>
      </c>
    </row>
    <row r="32" spans="1:8" x14ac:dyDescent="0.25">
      <c r="A32" s="18" t="s">
        <v>2906</v>
      </c>
      <c r="B32" s="19" t="s">
        <v>7145</v>
      </c>
      <c r="C32" s="3">
        <f>SUMIF('Medicare Code Price Master List'!$A:$A,'Common Codes'!A32,'Medicare Code Price Master List'!$G:$G)</f>
        <v>90</v>
      </c>
      <c r="D32" t="s">
        <v>5379</v>
      </c>
    </row>
    <row r="33" spans="1:4" x14ac:dyDescent="0.25">
      <c r="A33" s="18" t="s">
        <v>2906</v>
      </c>
      <c r="B33" s="19" t="s">
        <v>9274</v>
      </c>
      <c r="C33" s="3">
        <v>119</v>
      </c>
      <c r="D33" t="s">
        <v>5379</v>
      </c>
    </row>
    <row r="34" spans="1:4" x14ac:dyDescent="0.25">
      <c r="A34" s="40" t="s">
        <v>2907</v>
      </c>
      <c r="B34" s="41" t="s">
        <v>5339</v>
      </c>
      <c r="C34" s="3">
        <v>135</v>
      </c>
      <c r="D34" t="s">
        <v>5379</v>
      </c>
    </row>
    <row r="35" spans="1:4" x14ac:dyDescent="0.25">
      <c r="A35" s="40" t="s">
        <v>2909</v>
      </c>
      <c r="B35" s="41" t="s">
        <v>6400</v>
      </c>
      <c r="C35" s="3">
        <f>SUMIF('Medicare Code Price Master List'!$A:$A,'Common Codes'!A35,'Medicare Code Price Master List'!$G:$G)</f>
        <v>235</v>
      </c>
      <c r="D35" t="s">
        <v>5379</v>
      </c>
    </row>
    <row r="36" spans="1:4" x14ac:dyDescent="0.25">
      <c r="A36" s="40" t="s">
        <v>9265</v>
      </c>
      <c r="B36" s="41" t="s">
        <v>9266</v>
      </c>
      <c r="C36" s="3">
        <f>C35*3</f>
        <v>705</v>
      </c>
      <c r="D36" t="s">
        <v>5379</v>
      </c>
    </row>
    <row r="37" spans="1:4" x14ac:dyDescent="0.25">
      <c r="A37" s="40" t="s">
        <v>7078</v>
      </c>
      <c r="B37" s="41" t="s">
        <v>6364</v>
      </c>
      <c r="C37" s="3">
        <f>SUMIF('Medicare Code Price Master List'!$A:$A,'Common Codes'!A37,'Medicare Code Price Master List'!$G:$G)</f>
        <v>814</v>
      </c>
      <c r="D37" t="s">
        <v>5379</v>
      </c>
    </row>
    <row r="38" spans="1:4" x14ac:dyDescent="0.25">
      <c r="A38" s="40" t="s">
        <v>7141</v>
      </c>
      <c r="B38" s="41" t="s">
        <v>6363</v>
      </c>
      <c r="C38" s="3">
        <f>SUMIF('Medicare Code Price Master List'!$A:$A,'Common Codes'!A38,'Medicare Code Price Master List'!$G:$G)</f>
        <v>671</v>
      </c>
      <c r="D38" s="31" t="s">
        <v>5379</v>
      </c>
    </row>
    <row r="39" spans="1:4" x14ac:dyDescent="0.25">
      <c r="A39" s="40" t="s">
        <v>7147</v>
      </c>
      <c r="B39" s="41" t="s">
        <v>6362</v>
      </c>
      <c r="C39" s="3">
        <f>SUMIF('Medicare Code Price Master List'!$A:$A,'Common Codes'!A39,'Medicare Code Price Master List'!$G:$G)</f>
        <v>600</v>
      </c>
      <c r="D39" t="s">
        <v>5379</v>
      </c>
    </row>
    <row r="40" spans="1:4" x14ac:dyDescent="0.25">
      <c r="A40" s="40" t="s">
        <v>7154</v>
      </c>
      <c r="B40" s="41" t="s">
        <v>9273</v>
      </c>
      <c r="C40" s="3">
        <f>SUMIF('Medicare Code Price Master List'!$A:$A,'Common Codes'!A40,'Medicare Code Price Master List'!$G:$G)</f>
        <v>185</v>
      </c>
      <c r="D40" t="s">
        <v>5379</v>
      </c>
    </row>
  </sheetData>
  <mergeCells count="1">
    <mergeCell ref="A1:G1"/>
  </mergeCells>
  <pageMargins left="0.7" right="0.7" top="0.75" bottom="0.75" header="0.3" footer="0.3"/>
  <pageSetup scale="8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37"/>
  <sheetViews>
    <sheetView workbookViewId="0">
      <selection activeCell="C6" sqref="C6"/>
    </sheetView>
  </sheetViews>
  <sheetFormatPr defaultRowHeight="15" x14ac:dyDescent="0.25"/>
  <cols>
    <col min="2" max="2" width="29.5703125" customWidth="1"/>
    <col min="3" max="3" width="10.5703125" style="16" bestFit="1" customWidth="1"/>
    <col min="5" max="5" width="12.85546875" customWidth="1"/>
    <col min="7" max="7" width="27.42578125" customWidth="1"/>
    <col min="8" max="8" width="9.140625" style="16"/>
    <col min="9" max="9" width="9.140625" style="4"/>
  </cols>
  <sheetData>
    <row r="1" spans="1:9" ht="29.25" customHeight="1" x14ac:dyDescent="0.25">
      <c r="A1" s="86" t="s">
        <v>6256</v>
      </c>
      <c r="B1" s="87"/>
      <c r="C1" s="87"/>
      <c r="D1" s="87"/>
      <c r="E1" s="87"/>
      <c r="F1" s="87"/>
      <c r="G1" s="87"/>
      <c r="H1" s="87"/>
      <c r="I1" s="87"/>
    </row>
    <row r="3" spans="1:9" x14ac:dyDescent="0.25">
      <c r="A3" s="9" t="s">
        <v>2832</v>
      </c>
      <c r="B3" s="9" t="s">
        <v>2</v>
      </c>
      <c r="C3" s="9" t="s">
        <v>2833</v>
      </c>
      <c r="D3" s="9" t="s">
        <v>2834</v>
      </c>
      <c r="F3" s="9" t="s">
        <v>2832</v>
      </c>
      <c r="G3" s="9" t="s">
        <v>2</v>
      </c>
      <c r="H3" s="9" t="s">
        <v>2833</v>
      </c>
      <c r="I3" s="10" t="s">
        <v>2834</v>
      </c>
    </row>
    <row r="4" spans="1:9" x14ac:dyDescent="0.25">
      <c r="A4" s="11">
        <v>73600</v>
      </c>
      <c r="B4" s="11" t="s">
        <v>2835</v>
      </c>
      <c r="C4" s="12" t="s">
        <v>2836</v>
      </c>
      <c r="D4" s="3">
        <f>SUMIF('Medicare Code Price Master List'!$A:$A,'Xray sheet'!A4,'Medicare Code Price Master List'!$G:$G)</f>
        <v>56</v>
      </c>
      <c r="F4" s="11">
        <v>72170</v>
      </c>
      <c r="G4" s="11" t="s">
        <v>2883</v>
      </c>
      <c r="H4" s="13" t="s">
        <v>2852</v>
      </c>
      <c r="I4" s="3">
        <f>SUMIF('Medicare Code Price Master List'!$A:$A,'Xray sheet'!F4,'Medicare Code Price Master List'!$G:$G)</f>
        <v>48</v>
      </c>
    </row>
    <row r="5" spans="1:9" x14ac:dyDescent="0.25">
      <c r="A5" s="11">
        <v>73610</v>
      </c>
      <c r="B5" s="11" t="s">
        <v>2835</v>
      </c>
      <c r="C5" s="12">
        <v>3</v>
      </c>
      <c r="D5" s="3">
        <f>SUMIF('Medicare Code Price Master List'!$A:$A,'Xray sheet'!A5,'Medicare Code Price Master List'!$G:$G)</f>
        <v>63</v>
      </c>
      <c r="F5" s="11">
        <v>72190</v>
      </c>
      <c r="G5" s="11" t="s">
        <v>2883</v>
      </c>
      <c r="H5" s="12">
        <v>3</v>
      </c>
      <c r="I5" s="3">
        <f>SUMIF('Medicare Code Price Master List'!$A:$A,'Xray sheet'!F5,'Medicare Code Price Master List'!$G:$G)</f>
        <v>72</v>
      </c>
    </row>
    <row r="6" spans="1:9" x14ac:dyDescent="0.25">
      <c r="A6" s="11">
        <v>73092</v>
      </c>
      <c r="B6" s="11" t="s">
        <v>2839</v>
      </c>
      <c r="C6" s="12">
        <v>2</v>
      </c>
      <c r="D6" s="3">
        <f>SUMIF('Medicare Code Price Master List'!$A:$A,'Xray sheet'!A6,'Medicare Code Price Master List'!$G:$G)</f>
        <v>54</v>
      </c>
      <c r="F6" s="11">
        <v>71100</v>
      </c>
      <c r="G6" s="11" t="s">
        <v>2837</v>
      </c>
      <c r="H6" s="12">
        <v>2</v>
      </c>
      <c r="I6" s="3">
        <f>SUMIF('Medicare Code Price Master List'!$A:$A,'Xray sheet'!F6,'Medicare Code Price Master List'!$G:$G)</f>
        <v>63</v>
      </c>
    </row>
    <row r="7" spans="1:9" x14ac:dyDescent="0.25">
      <c r="A7" s="11">
        <v>73000</v>
      </c>
      <c r="B7" s="11" t="s">
        <v>5317</v>
      </c>
      <c r="C7" s="12">
        <v>2</v>
      </c>
      <c r="D7" s="3">
        <f>SUMIF('Medicare Code Price Master List'!$A:$A,'Xray sheet'!A7,'Medicare Code Price Master List'!$G:$G)</f>
        <v>55</v>
      </c>
      <c r="F7" s="11">
        <v>71101</v>
      </c>
      <c r="G7" s="11" t="s">
        <v>2838</v>
      </c>
      <c r="H7" s="12">
        <v>3</v>
      </c>
      <c r="I7" s="3">
        <f>SUMIF('Medicare Code Price Master List'!$A:$A,'Xray sheet'!F7,'Medicare Code Price Master List'!$G:$G)</f>
        <v>72</v>
      </c>
    </row>
    <row r="8" spans="1:9" x14ac:dyDescent="0.25">
      <c r="A8" s="11">
        <v>73070</v>
      </c>
      <c r="B8" s="11" t="s">
        <v>2843</v>
      </c>
      <c r="C8" s="12" t="s">
        <v>2836</v>
      </c>
      <c r="D8" s="3">
        <f>SUMIF('Medicare Code Price Master List'!$A:$A,'Xray sheet'!A8,'Medicare Code Price Master List'!$G:$G)</f>
        <v>50</v>
      </c>
      <c r="F8" s="11">
        <v>71110</v>
      </c>
      <c r="G8" s="11" t="s">
        <v>2840</v>
      </c>
      <c r="H8" s="12">
        <v>3</v>
      </c>
      <c r="I8" s="3">
        <f>SUMIF('Medicare Code Price Master List'!$A:$A,'Xray sheet'!F8,'Medicare Code Price Master List'!$G:$G)</f>
        <v>75</v>
      </c>
    </row>
    <row r="9" spans="1:9" x14ac:dyDescent="0.25">
      <c r="A9" s="11">
        <v>73080</v>
      </c>
      <c r="B9" s="11" t="s">
        <v>2843</v>
      </c>
      <c r="C9" s="12">
        <v>3</v>
      </c>
      <c r="D9" s="3">
        <f>SUMIF('Medicare Code Price Master List'!$A:$A,'Xray sheet'!A9,'Medicare Code Price Master List'!$G:$G)</f>
        <v>56</v>
      </c>
      <c r="F9" s="11">
        <v>71111</v>
      </c>
      <c r="G9" s="11" t="s">
        <v>2841</v>
      </c>
      <c r="H9" s="12" t="s">
        <v>2842</v>
      </c>
      <c r="I9" s="3">
        <f>SUMIF('Medicare Code Price Master List'!$A:$A,'Xray sheet'!F9,'Medicare Code Price Master List'!$G:$G)</f>
        <v>89</v>
      </c>
    </row>
    <row r="10" spans="1:9" x14ac:dyDescent="0.25">
      <c r="A10" s="11">
        <v>73551</v>
      </c>
      <c r="B10" s="11" t="s">
        <v>2846</v>
      </c>
      <c r="C10" s="12">
        <v>1</v>
      </c>
      <c r="D10" s="3">
        <f>SUMIF('Medicare Code Price Master List'!$A:$A,'Xray sheet'!A10,'Medicare Code Price Master List'!$G:$G)</f>
        <v>50</v>
      </c>
      <c r="F10" s="11">
        <v>73020</v>
      </c>
      <c r="G10" s="11" t="s">
        <v>2844</v>
      </c>
      <c r="H10" s="12">
        <v>1</v>
      </c>
      <c r="I10" s="3">
        <f>SUMIF('Medicare Code Price Master List'!$A:$A,'Xray sheet'!F10,'Medicare Code Price Master List'!$G:$G)</f>
        <v>37</v>
      </c>
    </row>
    <row r="11" spans="1:9" x14ac:dyDescent="0.25">
      <c r="A11" s="11">
        <v>73552</v>
      </c>
      <c r="B11" s="11" t="s">
        <v>2846</v>
      </c>
      <c r="C11" s="12" t="s">
        <v>2845</v>
      </c>
      <c r="D11" s="3">
        <f>SUMIF('Medicare Code Price Master List'!$A:$A,'Xray sheet'!A11,'Medicare Code Price Master List'!$G:$G)</f>
        <v>61</v>
      </c>
      <c r="F11" s="11">
        <v>73030</v>
      </c>
      <c r="G11" s="11" t="s">
        <v>2844</v>
      </c>
      <c r="H11" s="12" t="s">
        <v>2845</v>
      </c>
      <c r="I11" s="3">
        <f>SUMIF('Medicare Code Price Master List'!$A:$A,'Xray sheet'!F11,'Medicare Code Price Master List'!$G:$G)</f>
        <v>59</v>
      </c>
    </row>
    <row r="12" spans="1:9" x14ac:dyDescent="0.25">
      <c r="A12" s="11">
        <v>73140</v>
      </c>
      <c r="B12" s="11" t="s">
        <v>2850</v>
      </c>
      <c r="C12" s="12" t="s">
        <v>2845</v>
      </c>
      <c r="D12" s="3">
        <f>SUMIF('Medicare Code Price Master List'!$A:$A,'Xray sheet'!A12,'Medicare Code Price Master List'!$G:$G)</f>
        <v>65</v>
      </c>
      <c r="F12" s="11">
        <v>73010</v>
      </c>
      <c r="G12" s="11" t="s">
        <v>2847</v>
      </c>
      <c r="H12" s="12" t="s">
        <v>2848</v>
      </c>
      <c r="I12" s="3">
        <f>SUMIF('Medicare Code Price Master List'!$A:$A,'Xray sheet'!F12,'Medicare Code Price Master List'!$G:$G)</f>
        <v>40</v>
      </c>
    </row>
    <row r="13" spans="1:9" x14ac:dyDescent="0.25">
      <c r="A13" s="11">
        <v>73620</v>
      </c>
      <c r="B13" s="11" t="s">
        <v>2853</v>
      </c>
      <c r="C13" s="12" t="s">
        <v>2836</v>
      </c>
      <c r="D13" s="3">
        <f>SUMIF('Medicare Code Price Master List'!$A:$A,'Xray sheet'!A13,'Medicare Code Price Master List'!$G:$G)</f>
        <v>48</v>
      </c>
      <c r="F13" s="11">
        <v>73050</v>
      </c>
      <c r="G13" s="11" t="s">
        <v>2849</v>
      </c>
      <c r="H13" s="12">
        <v>1</v>
      </c>
      <c r="I13" s="3">
        <f>SUMIF('Medicare Code Price Master List'!$A:$A,'Xray sheet'!F13,'Medicare Code Price Master List'!$G:$G)</f>
        <v>49</v>
      </c>
    </row>
    <row r="14" spans="1:9" x14ac:dyDescent="0.25">
      <c r="A14" s="11">
        <v>73630</v>
      </c>
      <c r="B14" s="11" t="s">
        <v>2853</v>
      </c>
      <c r="C14" s="12">
        <v>3</v>
      </c>
      <c r="D14" s="3">
        <f>SUMIF('Medicare Code Price Master List'!$A:$A,'Xray sheet'!A14,'Medicare Code Price Master List'!$G:$G)</f>
        <v>59</v>
      </c>
      <c r="F14" s="11">
        <v>72200</v>
      </c>
      <c r="G14" s="11" t="s">
        <v>2851</v>
      </c>
      <c r="H14" s="13" t="s">
        <v>2852</v>
      </c>
      <c r="I14" s="3">
        <f>SUMIF('Medicare Code Price Master List'!$A:$A,'Xray sheet'!F14,'Medicare Code Price Master List'!$G:$G)</f>
        <v>56</v>
      </c>
    </row>
    <row r="15" spans="1:9" x14ac:dyDescent="0.25">
      <c r="A15" s="11">
        <v>73090</v>
      </c>
      <c r="B15" s="11" t="s">
        <v>2855</v>
      </c>
      <c r="C15" s="12">
        <v>2</v>
      </c>
      <c r="D15" s="3">
        <f>SUMIF('Medicare Code Price Master List'!$A:$A,'Xray sheet'!A15,'Medicare Code Price Master List'!$G:$G)</f>
        <v>50</v>
      </c>
      <c r="F15" s="11">
        <v>72202</v>
      </c>
      <c r="G15" s="11" t="s">
        <v>2851</v>
      </c>
      <c r="H15" s="12">
        <v>3</v>
      </c>
      <c r="I15" s="3">
        <f>SUMIF('Medicare Code Price Master List'!$A:$A,'Xray sheet'!F15,'Medicare Code Price Master List'!$G:$G)</f>
        <v>67</v>
      </c>
    </row>
    <row r="16" spans="1:9" x14ac:dyDescent="0.25">
      <c r="A16" s="11">
        <v>73120</v>
      </c>
      <c r="B16" s="11" t="s">
        <v>2857</v>
      </c>
      <c r="C16" s="12">
        <v>2</v>
      </c>
      <c r="D16" s="3">
        <f>SUMIF('Medicare Code Price Master List'!$A:$A,'Xray sheet'!A16,'Medicare Code Price Master List'!$G:$G)</f>
        <v>53</v>
      </c>
      <c r="F16" s="11">
        <v>72081</v>
      </c>
      <c r="G16" s="11" t="s">
        <v>2854</v>
      </c>
      <c r="H16" s="12">
        <v>1</v>
      </c>
      <c r="I16" s="3">
        <f>SUMIF('Medicare Code Price Master List'!$A:$A,'Xray sheet'!F16,'Medicare Code Price Master List'!$G:$G)</f>
        <v>72</v>
      </c>
    </row>
    <row r="17" spans="1:9" x14ac:dyDescent="0.25">
      <c r="A17" s="11">
        <v>73130</v>
      </c>
      <c r="B17" s="11" t="s">
        <v>2857</v>
      </c>
      <c r="C17" s="12">
        <v>3</v>
      </c>
      <c r="D17" s="3">
        <f>SUMIF('Medicare Code Price Master List'!$A:$A,'Xray sheet'!A17,'Medicare Code Price Master List'!$G:$G)</f>
        <v>63</v>
      </c>
      <c r="F17" s="11">
        <v>72082</v>
      </c>
      <c r="G17" s="11" t="s">
        <v>2854</v>
      </c>
      <c r="H17" s="13" t="s">
        <v>2856</v>
      </c>
      <c r="I17" s="3">
        <f>SUMIF('Medicare Code Price Master List'!$A:$A,'Xray sheet'!F17,'Medicare Code Price Master List'!$G:$G)</f>
        <v>120</v>
      </c>
    </row>
    <row r="18" spans="1:9" x14ac:dyDescent="0.25">
      <c r="A18" s="11">
        <v>73650</v>
      </c>
      <c r="B18" s="11" t="s">
        <v>2860</v>
      </c>
      <c r="C18" s="12">
        <v>2</v>
      </c>
      <c r="D18" s="3">
        <f>SUMIF('Medicare Code Price Master List'!$A:$A,'Xray sheet'!A18,'Medicare Code Price Master List'!$G:$G)</f>
        <v>49</v>
      </c>
      <c r="F18" s="11">
        <v>72083</v>
      </c>
      <c r="G18" s="11" t="s">
        <v>2854</v>
      </c>
      <c r="H18" s="13" t="s">
        <v>2858</v>
      </c>
      <c r="I18" s="3">
        <f>SUMIF('Medicare Code Price Master List'!$A:$A,'Xray sheet'!F18,'Medicare Code Price Master List'!$G:$G)</f>
        <v>134</v>
      </c>
    </row>
    <row r="19" spans="1:9" x14ac:dyDescent="0.25">
      <c r="A19" s="11">
        <v>73501</v>
      </c>
      <c r="B19" s="11" t="s">
        <v>5319</v>
      </c>
      <c r="C19" s="12">
        <v>1</v>
      </c>
      <c r="D19" s="3">
        <f>SUMIF('Medicare Code Price Master List'!$A:$A,'Xray sheet'!A19,'Medicare Code Price Master List'!$G:$G)</f>
        <v>56</v>
      </c>
      <c r="F19" s="11">
        <v>72084</v>
      </c>
      <c r="G19" s="11" t="s">
        <v>2854</v>
      </c>
      <c r="H19" s="12" t="s">
        <v>2859</v>
      </c>
      <c r="I19" s="3">
        <f>SUMIF('Medicare Code Price Master List'!$A:$A,'Xray sheet'!F19,'Medicare Code Price Master List'!$G:$G)</f>
        <v>169</v>
      </c>
    </row>
    <row r="20" spans="1:9" x14ac:dyDescent="0.25">
      <c r="A20" s="11">
        <v>73502</v>
      </c>
      <c r="B20" s="11" t="s">
        <v>2862</v>
      </c>
      <c r="C20" s="14" t="s">
        <v>2856</v>
      </c>
      <c r="D20" s="3">
        <f>SUMIF('Medicare Code Price Master List'!$A:$A,'Xray sheet'!A20,'Medicare Code Price Master List'!$G:$G)</f>
        <v>80</v>
      </c>
      <c r="F20" s="11">
        <v>72100</v>
      </c>
      <c r="G20" s="11" t="s">
        <v>2861</v>
      </c>
      <c r="H20" s="13" t="s">
        <v>2856</v>
      </c>
      <c r="I20" s="3">
        <f>SUMIF('Medicare Code Price Master List'!$A:$A,'Xray sheet'!F20,'Medicare Code Price Master List'!$G:$G)</f>
        <v>68</v>
      </c>
    </row>
    <row r="21" spans="1:9" x14ac:dyDescent="0.25">
      <c r="A21" s="11">
        <v>73503</v>
      </c>
      <c r="B21" s="11" t="s">
        <v>2862</v>
      </c>
      <c r="C21" s="15" t="s">
        <v>2842</v>
      </c>
      <c r="D21" s="3">
        <f>SUMIF('Medicare Code Price Master List'!$A:$A,'Xray sheet'!A21,'Medicare Code Price Master List'!$G:$G)</f>
        <v>101</v>
      </c>
      <c r="F21" s="11">
        <v>72110</v>
      </c>
      <c r="G21" s="11" t="s">
        <v>2861</v>
      </c>
      <c r="H21" s="12" t="s">
        <v>2842</v>
      </c>
      <c r="I21" s="3">
        <f>SUMIF('Medicare Code Price Master List'!$A:$A,'Xray sheet'!F21,'Medicare Code Price Master List'!$G:$G)</f>
        <v>87</v>
      </c>
    </row>
    <row r="22" spans="1:9" x14ac:dyDescent="0.25">
      <c r="A22" s="11">
        <v>73521</v>
      </c>
      <c r="B22" s="11" t="s">
        <v>5318</v>
      </c>
      <c r="C22" s="12">
        <v>2</v>
      </c>
      <c r="D22" s="3">
        <f>SUMIF('Medicare Code Price Master List'!$A:$A,'Xray sheet'!A22,'Medicare Code Price Master List'!$G:$G)</f>
        <v>70</v>
      </c>
      <c r="F22" s="11">
        <v>72114</v>
      </c>
      <c r="G22" s="11" t="s">
        <v>2863</v>
      </c>
      <c r="H22" s="12" t="s">
        <v>2859</v>
      </c>
      <c r="I22" s="3">
        <f>SUMIF('Medicare Code Price Master List'!$A:$A,'Xray sheet'!F22,'Medicare Code Price Master List'!$G:$G)</f>
        <v>105</v>
      </c>
    </row>
    <row r="23" spans="1:9" x14ac:dyDescent="0.25">
      <c r="A23" s="11">
        <v>73522</v>
      </c>
      <c r="B23" s="11" t="s">
        <v>2865</v>
      </c>
      <c r="C23" s="13" t="s">
        <v>2867</v>
      </c>
      <c r="D23" s="3">
        <f>SUMIF('Medicare Code Price Master List'!$A:$A,'Xray sheet'!A23,'Medicare Code Price Master List'!$G:$G)</f>
        <v>91</v>
      </c>
      <c r="F23" s="11">
        <v>72120</v>
      </c>
      <c r="G23" s="11" t="s">
        <v>2864</v>
      </c>
      <c r="H23" s="13" t="s">
        <v>2856</v>
      </c>
      <c r="I23" s="3">
        <f>SUMIF('Medicare Code Price Master List'!$A:$A,'Xray sheet'!F23,'Medicare Code Price Master List'!$G:$G)</f>
        <v>69</v>
      </c>
    </row>
    <row r="24" spans="1:9" x14ac:dyDescent="0.25">
      <c r="A24" s="11">
        <v>73523</v>
      </c>
      <c r="B24" s="11" t="s">
        <v>2865</v>
      </c>
      <c r="C24" s="12" t="s">
        <v>2868</v>
      </c>
      <c r="D24" s="3">
        <f>SUMIF('Medicare Code Price Master List'!$A:$A,'Xray sheet'!A24,'Medicare Code Price Master List'!$G:$G)</f>
        <v>105</v>
      </c>
      <c r="F24" s="11">
        <v>72070</v>
      </c>
      <c r="G24" s="11" t="s">
        <v>2866</v>
      </c>
      <c r="H24" s="12">
        <v>2</v>
      </c>
      <c r="I24" s="3">
        <f>SUMIF('Medicare Code Price Master List'!$A:$A,'Xray sheet'!F24,'Medicare Code Price Master List'!$G:$G)</f>
        <v>56</v>
      </c>
    </row>
    <row r="25" spans="1:9" x14ac:dyDescent="0.25">
      <c r="A25" s="11">
        <v>73060</v>
      </c>
      <c r="B25" s="11" t="s">
        <v>2869</v>
      </c>
      <c r="C25" s="12">
        <v>2</v>
      </c>
      <c r="D25" s="3">
        <f>SUMIF('Medicare Code Price Master List'!$A:$A,'Xray sheet'!A25,'Medicare Code Price Master List'!$G:$G)</f>
        <v>55</v>
      </c>
      <c r="F25" s="11">
        <v>72072</v>
      </c>
      <c r="G25" s="11" t="s">
        <v>2866</v>
      </c>
      <c r="H25" s="12">
        <v>3</v>
      </c>
      <c r="I25" s="3">
        <f>SUMIF('Medicare Code Price Master List'!$A:$A,'Xray sheet'!F25,'Medicare Code Price Master List'!$G:$G)</f>
        <v>67</v>
      </c>
    </row>
    <row r="26" spans="1:9" x14ac:dyDescent="0.25">
      <c r="A26" s="11">
        <v>73560</v>
      </c>
      <c r="B26" s="11" t="s">
        <v>2871</v>
      </c>
      <c r="C26" s="13" t="s">
        <v>2852</v>
      </c>
      <c r="D26" s="3">
        <f>SUMIF('Medicare Code Price Master List'!$A:$A,'Xray sheet'!A26,'Medicare Code Price Master List'!$G:$G)</f>
        <v>59</v>
      </c>
      <c r="F26" s="11">
        <v>72074</v>
      </c>
      <c r="G26" s="11" t="s">
        <v>2866</v>
      </c>
      <c r="H26" s="12" t="s">
        <v>2842</v>
      </c>
      <c r="I26" s="3">
        <f>SUMIF('Medicare Code Price Master List'!$A:$A,'Xray sheet'!F26,'Medicare Code Price Master List'!$G:$G)</f>
        <v>75</v>
      </c>
    </row>
    <row r="27" spans="1:9" x14ac:dyDescent="0.25">
      <c r="A27" s="11">
        <v>73562</v>
      </c>
      <c r="B27" s="11" t="s">
        <v>2871</v>
      </c>
      <c r="C27" s="12">
        <v>3</v>
      </c>
      <c r="D27" s="3">
        <f>SUMIF('Medicare Code Price Master List'!$A:$A,'Xray sheet'!A27,'Medicare Code Price Master List'!$G:$G)</f>
        <v>69</v>
      </c>
      <c r="F27" s="11">
        <v>72080</v>
      </c>
      <c r="G27" s="11" t="s">
        <v>2870</v>
      </c>
      <c r="H27" s="12">
        <v>2</v>
      </c>
      <c r="I27" s="3">
        <f>SUMIF('Medicare Code Price Master List'!$A:$A,'Xray sheet'!F27,'Medicare Code Price Master List'!$G:$G)</f>
        <v>59</v>
      </c>
    </row>
    <row r="28" spans="1:9" x14ac:dyDescent="0.25">
      <c r="A28" s="11">
        <v>73564</v>
      </c>
      <c r="B28" s="11" t="s">
        <v>2871</v>
      </c>
      <c r="C28" s="12">
        <v>4</v>
      </c>
      <c r="D28" s="3">
        <f>SUMIF('Medicare Code Price Master List'!$A:$A,'Xray sheet'!A28,'Medicare Code Price Master List'!$G:$G)</f>
        <v>79</v>
      </c>
      <c r="F28" s="11">
        <v>72220</v>
      </c>
      <c r="G28" s="11" t="s">
        <v>2872</v>
      </c>
      <c r="H28" s="12">
        <v>2</v>
      </c>
      <c r="I28" s="3">
        <f>SUMIF('Medicare Code Price Master List'!$A:$A,'Xray sheet'!F28,'Medicare Code Price Master List'!$G:$G)</f>
        <v>56</v>
      </c>
    </row>
    <row r="29" spans="1:9" x14ac:dyDescent="0.25">
      <c r="A29" s="11">
        <v>73565</v>
      </c>
      <c r="B29" s="11" t="s">
        <v>2875</v>
      </c>
      <c r="C29" s="12">
        <v>1</v>
      </c>
      <c r="D29" s="3">
        <f>SUMIF('Medicare Code Price Master List'!$A:$A,'Xray sheet'!A29,'Medicare Code Price Master List'!$G:$G)</f>
        <v>68</v>
      </c>
      <c r="F29" s="11">
        <v>71120</v>
      </c>
      <c r="G29" s="11" t="s">
        <v>2873</v>
      </c>
      <c r="H29" s="12">
        <v>2</v>
      </c>
      <c r="I29" s="3">
        <f>SUMIF('Medicare Code Price Master List'!$A:$A,'Xray sheet'!F29,'Medicare Code Price Master List'!$G:$G)</f>
        <v>57</v>
      </c>
    </row>
    <row r="30" spans="1:9" x14ac:dyDescent="0.25">
      <c r="A30" s="11">
        <v>73592</v>
      </c>
      <c r="B30" s="11" t="s">
        <v>2877</v>
      </c>
      <c r="C30" s="12">
        <v>2</v>
      </c>
      <c r="D30" s="3">
        <f>SUMIF('Medicare Code Price Master List'!$A:$A,'Xray sheet'!A30,'Medicare Code Price Master List'!$G:$G)</f>
        <v>54</v>
      </c>
      <c r="F30" s="11">
        <v>71130</v>
      </c>
      <c r="G30" s="11" t="s">
        <v>2874</v>
      </c>
      <c r="H30" s="12">
        <v>3</v>
      </c>
      <c r="I30" s="3">
        <f>SUMIF('Medicare Code Price Master List'!$A:$A,'Xray sheet'!F30,'Medicare Code Price Master List'!$G:$G)</f>
        <v>70</v>
      </c>
    </row>
    <row r="31" spans="1:9" x14ac:dyDescent="0.25">
      <c r="A31" s="11">
        <v>73590</v>
      </c>
      <c r="B31" s="11" t="s">
        <v>2879</v>
      </c>
      <c r="C31" s="12">
        <v>2</v>
      </c>
      <c r="D31" s="3">
        <f>SUMIF('Medicare Code Price Master List'!$A:$A,'Xray sheet'!A31,'Medicare Code Price Master List'!$G:$G)</f>
        <v>54</v>
      </c>
      <c r="F31" s="11">
        <v>73660</v>
      </c>
      <c r="G31" s="11" t="s">
        <v>2876</v>
      </c>
      <c r="H31" s="12" t="s">
        <v>2845</v>
      </c>
      <c r="I31" s="3">
        <f>SUMIF('Medicare Code Price Master List'!$A:$A,'Xray sheet'!F31,'Medicare Code Price Master List'!$G:$G)</f>
        <v>50</v>
      </c>
    </row>
    <row r="32" spans="1:9" x14ac:dyDescent="0.25">
      <c r="A32" s="11">
        <v>70360</v>
      </c>
      <c r="B32" s="11" t="s">
        <v>2880</v>
      </c>
      <c r="C32" s="12">
        <v>1</v>
      </c>
      <c r="D32" s="3">
        <f>SUMIF('Medicare Code Price Master List'!$A:$A,'Xray sheet'!A32,'Medicare Code Price Master List'!$G:$G)</f>
        <v>54</v>
      </c>
      <c r="F32" s="11">
        <v>73100</v>
      </c>
      <c r="G32" s="11" t="s">
        <v>2878</v>
      </c>
      <c r="H32" s="12" t="s">
        <v>2836</v>
      </c>
      <c r="I32" s="3">
        <f>SUMIF('Medicare Code Price Master List'!$A:$A,'Xray sheet'!F32,'Medicare Code Price Master List'!$G:$G)</f>
        <v>58</v>
      </c>
    </row>
    <row r="33" spans="1:9" x14ac:dyDescent="0.25">
      <c r="A33" s="11">
        <v>72040</v>
      </c>
      <c r="B33" s="11" t="s">
        <v>2882</v>
      </c>
      <c r="C33" s="13" t="s">
        <v>2856</v>
      </c>
      <c r="D33" s="3">
        <f>SUMIF('Medicare Code Price Master List'!$A:$A,'Xray sheet'!A33,'Medicare Code Price Master List'!$G:$G)</f>
        <v>67</v>
      </c>
      <c r="F33" s="11">
        <v>73110</v>
      </c>
      <c r="G33" s="11" t="s">
        <v>2878</v>
      </c>
      <c r="H33" s="12" t="s">
        <v>2848</v>
      </c>
      <c r="I33" s="3">
        <f>SUMIF('Medicare Code Price Master List'!$A:$A,'Xray sheet'!F33,'Medicare Code Price Master List'!$G:$G)</f>
        <v>70</v>
      </c>
    </row>
    <row r="34" spans="1:9" x14ac:dyDescent="0.25">
      <c r="A34" s="11">
        <v>72050</v>
      </c>
      <c r="B34" s="11" t="s">
        <v>2882</v>
      </c>
      <c r="C34" s="13" t="s">
        <v>2858</v>
      </c>
      <c r="D34" s="3">
        <f>SUMIF('Medicare Code Price Master List'!$A:$A,'Xray sheet'!A34,'Medicare Code Price Master List'!$G:$G)</f>
        <v>91</v>
      </c>
      <c r="F34" s="11">
        <v>77071</v>
      </c>
      <c r="G34" s="11" t="s">
        <v>2881</v>
      </c>
      <c r="H34" s="12"/>
      <c r="I34" s="3">
        <f>SUMIF('Medicare Code Price Master List'!$A:$A,'Xray sheet'!F34,'Medicare Code Price Master List'!$G:$G)</f>
        <v>92</v>
      </c>
    </row>
    <row r="35" spans="1:9" x14ac:dyDescent="0.25">
      <c r="A35" s="11">
        <v>72052</v>
      </c>
      <c r="B35" s="11" t="s">
        <v>2882</v>
      </c>
      <c r="C35" s="12" t="s">
        <v>2859</v>
      </c>
      <c r="D35" s="3">
        <f>SUMIF('Medicare Code Price Master List'!$A:$A,'Xray sheet'!A35,'Medicare Code Price Master List'!$G:$G)</f>
        <v>106</v>
      </c>
    </row>
    <row r="37" spans="1:9" x14ac:dyDescent="0.25">
      <c r="G37" t="s">
        <v>2884</v>
      </c>
    </row>
  </sheetData>
  <sheetProtection algorithmName="SHA-512" hashValue="mVht4sGUSeLlEcveA33QDPrkYDPKHDeTi7eRMlCqE1V8bYgbgl5e7VsUBtf8Ljd9yLFwQm5NWMCdpIP9vj5Erw==" saltValue="m8xAoamdPzQlglqz42sYDg==" spinCount="100000" sheet="1" objects="1" scenarios="1"/>
  <mergeCells count="1">
    <mergeCell ref="A1:I1"/>
  </mergeCells>
  <printOptions horizontalCentered="1" verticalCentered="1"/>
  <pageMargins left="0.7" right="0.7" top="0.75" bottom="0.75" header="0.3" footer="0.3"/>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H80"/>
  <sheetViews>
    <sheetView topLeftCell="B1" zoomScale="85" zoomScaleNormal="85" workbookViewId="0">
      <selection activeCell="D15" sqref="D15"/>
    </sheetView>
  </sheetViews>
  <sheetFormatPr defaultColWidth="9.140625" defaultRowHeight="15" x14ac:dyDescent="0.25"/>
  <cols>
    <col min="1" max="1" width="120.42578125" style="61" customWidth="1"/>
    <col min="2" max="2" width="6" style="61" bestFit="1" customWidth="1"/>
    <col min="3" max="3" width="54.85546875" style="61" bestFit="1" customWidth="1"/>
    <col min="4" max="4" width="10.5703125" style="62" bestFit="1" customWidth="1"/>
    <col min="5" max="5" width="12.85546875" style="61" customWidth="1"/>
    <col min="6" max="6" width="12.7109375" style="61" bestFit="1" customWidth="1"/>
    <col min="7" max="7" width="42.85546875" style="61" bestFit="1" customWidth="1"/>
    <col min="8" max="8" width="8" style="62" bestFit="1" customWidth="1"/>
    <col min="9" max="16384" width="9.140625" style="61"/>
  </cols>
  <sheetData>
    <row r="1" spans="1:8" x14ac:dyDescent="0.25">
      <c r="A1" s="61" t="s">
        <v>6541</v>
      </c>
      <c r="B1" s="88" t="s">
        <v>6368</v>
      </c>
      <c r="C1" s="89"/>
      <c r="D1" s="90"/>
      <c r="F1" s="88" t="s">
        <v>6368</v>
      </c>
      <c r="G1" s="89"/>
      <c r="H1" s="90"/>
    </row>
    <row r="2" spans="1:8" x14ac:dyDescent="0.25">
      <c r="A2" s="61" t="s">
        <v>6540</v>
      </c>
      <c r="B2" s="69" t="s">
        <v>6539</v>
      </c>
      <c r="C2" s="68" t="s">
        <v>5365</v>
      </c>
      <c r="D2" s="70" t="s">
        <v>5366</v>
      </c>
      <c r="F2" s="69" t="s">
        <v>6539</v>
      </c>
      <c r="G2" s="68" t="s">
        <v>5365</v>
      </c>
      <c r="H2" s="68" t="s">
        <v>5366</v>
      </c>
    </row>
    <row r="3" spans="1:8" x14ac:dyDescent="0.25">
      <c r="A3" s="61" t="s">
        <v>6538</v>
      </c>
      <c r="B3" s="64" t="s">
        <v>3768</v>
      </c>
      <c r="C3" s="64" t="s">
        <v>6428</v>
      </c>
      <c r="D3" s="63">
        <v>40</v>
      </c>
      <c r="F3" s="64" t="s">
        <v>6518</v>
      </c>
      <c r="G3" s="64" t="s">
        <v>6517</v>
      </c>
      <c r="H3" s="66">
        <v>36</v>
      </c>
    </row>
    <row r="4" spans="1:8" x14ac:dyDescent="0.25">
      <c r="A4" s="61" t="s">
        <v>6536</v>
      </c>
      <c r="B4" s="64" t="s">
        <v>3842</v>
      </c>
      <c r="C4" s="64" t="s">
        <v>6426</v>
      </c>
      <c r="D4" s="63">
        <v>15</v>
      </c>
      <c r="F4" s="64" t="s">
        <v>3324</v>
      </c>
      <c r="G4" s="64" t="s">
        <v>6455</v>
      </c>
      <c r="H4" s="66">
        <v>16</v>
      </c>
    </row>
    <row r="5" spans="1:8" x14ac:dyDescent="0.25">
      <c r="A5" s="61" t="s">
        <v>6531</v>
      </c>
      <c r="B5" s="64" t="s">
        <v>4913</v>
      </c>
      <c r="C5" s="64" t="s">
        <v>4914</v>
      </c>
      <c r="D5" s="63">
        <v>25</v>
      </c>
      <c r="F5" s="64" t="s">
        <v>6533</v>
      </c>
      <c r="G5" s="64" t="s">
        <v>6532</v>
      </c>
      <c r="H5" s="66">
        <v>11</v>
      </c>
    </row>
    <row r="6" spans="1:8" x14ac:dyDescent="0.25">
      <c r="A6" s="61" t="s">
        <v>6527</v>
      </c>
      <c r="B6" s="64" t="s">
        <v>6535</v>
      </c>
      <c r="C6" s="64" t="s">
        <v>6534</v>
      </c>
      <c r="D6" s="63">
        <v>120</v>
      </c>
      <c r="F6" s="64" t="s">
        <v>6537</v>
      </c>
      <c r="G6" s="64" t="s">
        <v>6369</v>
      </c>
      <c r="H6" s="66">
        <v>31</v>
      </c>
    </row>
    <row r="7" spans="1:8" x14ac:dyDescent="0.25">
      <c r="A7" s="61" t="s">
        <v>6524</v>
      </c>
      <c r="B7" s="64" t="s">
        <v>4915</v>
      </c>
      <c r="C7" s="64" t="s">
        <v>6530</v>
      </c>
      <c r="D7" s="63">
        <v>250</v>
      </c>
      <c r="F7" s="64" t="s">
        <v>6479</v>
      </c>
      <c r="G7" s="64" t="s">
        <v>6478</v>
      </c>
      <c r="H7" s="66">
        <v>26</v>
      </c>
    </row>
    <row r="8" spans="1:8" x14ac:dyDescent="0.25">
      <c r="A8" s="61" t="s">
        <v>6521</v>
      </c>
      <c r="B8" s="64" t="s">
        <v>4916</v>
      </c>
      <c r="C8" s="64" t="s">
        <v>4917</v>
      </c>
      <c r="D8" s="63">
        <v>70</v>
      </c>
      <c r="F8" s="64" t="s">
        <v>6476</v>
      </c>
      <c r="G8" s="64" t="s">
        <v>6386</v>
      </c>
      <c r="H8" s="66">
        <v>31</v>
      </c>
    </row>
    <row r="9" spans="1:8" x14ac:dyDescent="0.25">
      <c r="A9" s="61" t="s">
        <v>6515</v>
      </c>
      <c r="B9" s="64" t="s">
        <v>4918</v>
      </c>
      <c r="C9" s="64" t="s">
        <v>4919</v>
      </c>
      <c r="D9" s="63">
        <v>300</v>
      </c>
      <c r="F9" s="64" t="s">
        <v>6529</v>
      </c>
      <c r="G9" s="64" t="s">
        <v>6528</v>
      </c>
      <c r="H9" s="66">
        <v>31</v>
      </c>
    </row>
    <row r="10" spans="1:8" x14ac:dyDescent="0.25">
      <c r="A10" s="61" t="s">
        <v>6516</v>
      </c>
      <c r="B10" s="64" t="s">
        <v>4920</v>
      </c>
      <c r="C10" s="64" t="s">
        <v>4921</v>
      </c>
      <c r="D10" s="63">
        <v>800</v>
      </c>
      <c r="F10" s="64" t="s">
        <v>6520</v>
      </c>
      <c r="G10" s="64" t="s">
        <v>6519</v>
      </c>
      <c r="H10" s="66">
        <v>16</v>
      </c>
    </row>
    <row r="11" spans="1:8" x14ac:dyDescent="0.25">
      <c r="A11" s="61" t="s">
        <v>6512</v>
      </c>
      <c r="B11" s="64" t="s">
        <v>4922</v>
      </c>
      <c r="C11" s="64" t="s">
        <v>4923</v>
      </c>
      <c r="D11" s="63">
        <v>80</v>
      </c>
      <c r="F11" s="64" t="s">
        <v>6490</v>
      </c>
      <c r="G11" s="64" t="s">
        <v>6489</v>
      </c>
      <c r="H11" s="66">
        <v>16</v>
      </c>
    </row>
    <row r="12" spans="1:8" x14ac:dyDescent="0.25">
      <c r="A12" s="61" t="s">
        <v>6509</v>
      </c>
      <c r="B12" s="64" t="s">
        <v>4924</v>
      </c>
      <c r="C12" s="64" t="s">
        <v>6515</v>
      </c>
      <c r="D12" s="63">
        <v>70</v>
      </c>
      <c r="F12" s="64" t="s">
        <v>6487</v>
      </c>
      <c r="G12" s="64" t="s">
        <v>6486</v>
      </c>
      <c r="H12" s="66">
        <v>21</v>
      </c>
    </row>
    <row r="13" spans="1:8" x14ac:dyDescent="0.25">
      <c r="A13" s="61" t="s">
        <v>6506</v>
      </c>
      <c r="B13" s="64" t="s">
        <v>4925</v>
      </c>
      <c r="C13" s="64" t="s">
        <v>6469</v>
      </c>
      <c r="D13" s="63">
        <v>80</v>
      </c>
      <c r="F13" s="64" t="s">
        <v>6437</v>
      </c>
      <c r="G13" s="64" t="s">
        <v>6436</v>
      </c>
      <c r="H13" s="66">
        <v>21</v>
      </c>
    </row>
    <row r="14" spans="1:8" x14ac:dyDescent="0.25">
      <c r="A14" s="61" t="s">
        <v>6503</v>
      </c>
      <c r="B14" s="64" t="s">
        <v>4926</v>
      </c>
      <c r="C14" s="64" t="s">
        <v>6466</v>
      </c>
      <c r="D14" s="63">
        <v>100</v>
      </c>
      <c r="F14" s="64" t="s">
        <v>6447</v>
      </c>
      <c r="G14" s="64" t="s">
        <v>6395</v>
      </c>
      <c r="H14" s="66">
        <v>16</v>
      </c>
    </row>
    <row r="15" spans="1:8" x14ac:dyDescent="0.25">
      <c r="A15" s="61" t="s">
        <v>6500</v>
      </c>
      <c r="B15" s="64" t="s">
        <v>4927</v>
      </c>
      <c r="C15" s="64" t="s">
        <v>6463</v>
      </c>
      <c r="D15" s="63">
        <v>120</v>
      </c>
      <c r="F15" s="64" t="s">
        <v>6451</v>
      </c>
      <c r="G15" s="64" t="s">
        <v>6394</v>
      </c>
      <c r="H15" s="66">
        <v>36</v>
      </c>
    </row>
    <row r="16" spans="1:8" x14ac:dyDescent="0.25">
      <c r="A16" s="61" t="s">
        <v>6496</v>
      </c>
      <c r="B16" s="64" t="s">
        <v>6460</v>
      </c>
      <c r="C16" s="64" t="s">
        <v>6459</v>
      </c>
      <c r="D16" s="63">
        <v>400</v>
      </c>
      <c r="F16" s="64" t="s">
        <v>6440</v>
      </c>
      <c r="G16" s="64" t="s">
        <v>6397</v>
      </c>
      <c r="H16" s="66">
        <v>26</v>
      </c>
    </row>
    <row r="17" spans="1:8" x14ac:dyDescent="0.25">
      <c r="A17" s="61" t="s">
        <v>6491</v>
      </c>
      <c r="B17" s="64" t="s">
        <v>4928</v>
      </c>
      <c r="C17" s="64" t="s">
        <v>6456</v>
      </c>
      <c r="D17" s="63">
        <v>1150</v>
      </c>
      <c r="F17" s="64" t="s">
        <v>6493</v>
      </c>
      <c r="G17" s="64" t="s">
        <v>6492</v>
      </c>
      <c r="H17" s="66">
        <v>11</v>
      </c>
    </row>
    <row r="18" spans="1:8" x14ac:dyDescent="0.25">
      <c r="A18" s="61" t="s">
        <v>6488</v>
      </c>
      <c r="B18" s="64" t="s">
        <v>6453</v>
      </c>
      <c r="C18" s="64" t="s">
        <v>6452</v>
      </c>
      <c r="D18" s="63">
        <v>400</v>
      </c>
      <c r="F18" s="64" t="s">
        <v>6523</v>
      </c>
      <c r="G18" s="64" t="s">
        <v>6522</v>
      </c>
      <c r="H18" s="66">
        <v>28</v>
      </c>
    </row>
    <row r="19" spans="1:8" x14ac:dyDescent="0.25">
      <c r="A19" s="61" t="s">
        <v>6485</v>
      </c>
      <c r="B19" s="64" t="s">
        <v>6449</v>
      </c>
      <c r="C19" s="64" t="s">
        <v>6448</v>
      </c>
      <c r="D19" s="63">
        <v>660</v>
      </c>
      <c r="F19" s="64" t="s">
        <v>6526</v>
      </c>
      <c r="G19" s="64" t="s">
        <v>6525</v>
      </c>
      <c r="H19" s="66">
        <v>23</v>
      </c>
    </row>
    <row r="20" spans="1:8" x14ac:dyDescent="0.25">
      <c r="A20" s="61" t="s">
        <v>6482</v>
      </c>
      <c r="B20" s="64" t="s">
        <v>4929</v>
      </c>
      <c r="C20" s="64" t="s">
        <v>6424</v>
      </c>
      <c r="D20" s="63">
        <v>70</v>
      </c>
      <c r="F20" s="64" t="s">
        <v>6514</v>
      </c>
      <c r="G20" s="64" t="s">
        <v>6513</v>
      </c>
      <c r="H20" s="63">
        <v>11</v>
      </c>
    </row>
    <row r="21" spans="1:8" x14ac:dyDescent="0.25">
      <c r="A21" s="61" t="s">
        <v>6477</v>
      </c>
      <c r="B21" s="64" t="s">
        <v>4930</v>
      </c>
      <c r="C21" s="64" t="s">
        <v>6422</v>
      </c>
      <c r="D21" s="63">
        <v>200</v>
      </c>
      <c r="F21" s="64" t="s">
        <v>6474</v>
      </c>
      <c r="G21" s="64" t="s">
        <v>6473</v>
      </c>
      <c r="H21" s="66">
        <v>26</v>
      </c>
    </row>
    <row r="22" spans="1:8" x14ac:dyDescent="0.25">
      <c r="A22" s="61" t="s">
        <v>6475</v>
      </c>
      <c r="B22" s="64" t="s">
        <v>4931</v>
      </c>
      <c r="C22" s="64" t="s">
        <v>6420</v>
      </c>
      <c r="D22" s="63">
        <v>400</v>
      </c>
      <c r="F22" s="64" t="s">
        <v>6511</v>
      </c>
      <c r="G22" s="64" t="s">
        <v>6510</v>
      </c>
      <c r="H22" s="63">
        <v>11</v>
      </c>
    </row>
    <row r="23" spans="1:8" x14ac:dyDescent="0.25">
      <c r="A23" s="61" t="s">
        <v>6472</v>
      </c>
      <c r="B23" s="64" t="s">
        <v>4932</v>
      </c>
      <c r="C23" s="64" t="s">
        <v>6418</v>
      </c>
      <c r="D23" s="63">
        <v>360</v>
      </c>
      <c r="F23" s="64" t="s">
        <v>6508</v>
      </c>
      <c r="G23" s="64" t="s">
        <v>6507</v>
      </c>
      <c r="H23" s="63">
        <v>11</v>
      </c>
    </row>
    <row r="24" spans="1:8" x14ac:dyDescent="0.25">
      <c r="A24" s="61" t="s">
        <v>6470</v>
      </c>
      <c r="B24" s="67" t="s">
        <v>4933</v>
      </c>
      <c r="C24" s="64" t="s">
        <v>6445</v>
      </c>
      <c r="D24" s="63">
        <v>70</v>
      </c>
      <c r="F24" s="64" t="s">
        <v>6471</v>
      </c>
      <c r="G24" s="64" t="s">
        <v>6388</v>
      </c>
      <c r="H24" s="66">
        <v>41</v>
      </c>
    </row>
    <row r="25" spans="1:8" x14ac:dyDescent="0.25">
      <c r="A25" s="61" t="s">
        <v>6467</v>
      </c>
      <c r="B25" s="64" t="s">
        <v>4934</v>
      </c>
      <c r="C25" s="64" t="s">
        <v>6441</v>
      </c>
      <c r="D25" s="63">
        <v>120</v>
      </c>
      <c r="F25" s="64" t="s">
        <v>6468</v>
      </c>
      <c r="G25" s="64" t="s">
        <v>6389</v>
      </c>
      <c r="H25" s="66">
        <v>41</v>
      </c>
    </row>
    <row r="26" spans="1:8" x14ac:dyDescent="0.25">
      <c r="A26" s="61" t="s">
        <v>6464</v>
      </c>
      <c r="B26" s="64" t="s">
        <v>4935</v>
      </c>
      <c r="C26" s="64" t="s">
        <v>6438</v>
      </c>
      <c r="D26" s="63">
        <v>60</v>
      </c>
      <c r="F26" s="64" t="s">
        <v>6465</v>
      </c>
      <c r="G26" s="64" t="s">
        <v>6390</v>
      </c>
      <c r="H26" s="66">
        <v>56</v>
      </c>
    </row>
    <row r="27" spans="1:8" x14ac:dyDescent="0.25">
      <c r="A27" s="61" t="s">
        <v>6461</v>
      </c>
      <c r="B27" s="64" t="s">
        <v>4936</v>
      </c>
      <c r="C27" s="64" t="s">
        <v>6434</v>
      </c>
      <c r="D27" s="63">
        <v>70</v>
      </c>
      <c r="F27" s="64" t="s">
        <v>6505</v>
      </c>
      <c r="G27" s="64" t="s">
        <v>6504</v>
      </c>
      <c r="H27" s="63">
        <v>11</v>
      </c>
    </row>
    <row r="28" spans="1:8" x14ac:dyDescent="0.25">
      <c r="A28" s="61" t="s">
        <v>6457</v>
      </c>
      <c r="B28" s="64" t="s">
        <v>4937</v>
      </c>
      <c r="C28" s="64" t="s">
        <v>6430</v>
      </c>
      <c r="D28" s="63">
        <v>85</v>
      </c>
      <c r="F28" s="64" t="s">
        <v>6502</v>
      </c>
      <c r="G28" s="64" t="s">
        <v>6501</v>
      </c>
      <c r="H28" s="63">
        <v>11</v>
      </c>
    </row>
    <row r="29" spans="1:8" x14ac:dyDescent="0.25">
      <c r="A29" s="61" t="s">
        <v>6454</v>
      </c>
      <c r="B29" s="64" t="s">
        <v>4938</v>
      </c>
      <c r="C29" s="64" t="s">
        <v>6416</v>
      </c>
      <c r="D29" s="63">
        <v>200</v>
      </c>
      <c r="F29" s="64" t="s">
        <v>6498</v>
      </c>
      <c r="G29" s="64" t="s">
        <v>6497</v>
      </c>
      <c r="H29" s="63">
        <v>11</v>
      </c>
    </row>
    <row r="30" spans="1:8" x14ac:dyDescent="0.25">
      <c r="A30" s="61" t="s">
        <v>6450</v>
      </c>
      <c r="B30" s="64" t="s">
        <v>4939</v>
      </c>
      <c r="C30" s="64" t="s">
        <v>6414</v>
      </c>
      <c r="D30" s="63">
        <v>30</v>
      </c>
      <c r="F30" s="64" t="s">
        <v>6484</v>
      </c>
      <c r="G30" s="64" t="s">
        <v>6483</v>
      </c>
      <c r="H30" s="66">
        <v>31</v>
      </c>
    </row>
    <row r="31" spans="1:8" x14ac:dyDescent="0.25">
      <c r="A31" s="61" t="s">
        <v>6446</v>
      </c>
      <c r="B31" s="64" t="s">
        <v>4940</v>
      </c>
      <c r="C31" s="64" t="s">
        <v>4941</v>
      </c>
      <c r="D31" s="63">
        <v>45</v>
      </c>
      <c r="F31" s="64" t="s">
        <v>6392</v>
      </c>
      <c r="G31" s="64" t="s">
        <v>6458</v>
      </c>
      <c r="H31" s="66">
        <v>26</v>
      </c>
    </row>
    <row r="32" spans="1:8" x14ac:dyDescent="0.25">
      <c r="A32" s="61" t="s">
        <v>6442</v>
      </c>
      <c r="B32" s="64" t="s">
        <v>4942</v>
      </c>
      <c r="C32" s="64" t="s">
        <v>4943</v>
      </c>
      <c r="D32" s="63">
        <v>70</v>
      </c>
      <c r="F32" s="64" t="s">
        <v>6444</v>
      </c>
      <c r="G32" s="64" t="s">
        <v>6443</v>
      </c>
      <c r="H32" s="63">
        <v>11</v>
      </c>
    </row>
    <row r="33" spans="1:8" x14ac:dyDescent="0.25">
      <c r="A33" s="61" t="s">
        <v>6439</v>
      </c>
      <c r="B33" s="64" t="s">
        <v>4944</v>
      </c>
      <c r="C33" s="64" t="s">
        <v>4945</v>
      </c>
      <c r="D33" s="63">
        <v>90</v>
      </c>
      <c r="F33" s="64" t="s">
        <v>6433</v>
      </c>
      <c r="G33" s="64" t="s">
        <v>6432</v>
      </c>
      <c r="H33" s="66">
        <v>26</v>
      </c>
    </row>
    <row r="34" spans="1:8" x14ac:dyDescent="0.25">
      <c r="A34" s="61" t="s">
        <v>6435</v>
      </c>
      <c r="B34" s="64" t="s">
        <v>6495</v>
      </c>
      <c r="C34" s="64" t="s">
        <v>6494</v>
      </c>
      <c r="D34" s="63">
        <v>230</v>
      </c>
      <c r="F34" s="64" t="s">
        <v>6462</v>
      </c>
      <c r="G34" s="64" t="s">
        <v>6391</v>
      </c>
      <c r="H34" s="66">
        <v>26</v>
      </c>
    </row>
    <row r="35" spans="1:8" x14ac:dyDescent="0.25">
      <c r="A35" s="61" t="s">
        <v>6431</v>
      </c>
      <c r="B35" s="64" t="s">
        <v>4946</v>
      </c>
      <c r="C35" s="64" t="s">
        <v>4947</v>
      </c>
      <c r="D35" s="63">
        <v>50</v>
      </c>
    </row>
    <row r="36" spans="1:8" x14ac:dyDescent="0.25">
      <c r="A36" s="61" t="s">
        <v>6429</v>
      </c>
      <c r="B36" s="64" t="s">
        <v>4948</v>
      </c>
      <c r="C36" s="64" t="s">
        <v>4949</v>
      </c>
      <c r="D36" s="63">
        <v>200</v>
      </c>
    </row>
    <row r="37" spans="1:8" x14ac:dyDescent="0.25">
      <c r="A37" s="61" t="s">
        <v>6427</v>
      </c>
      <c r="B37" s="64" t="s">
        <v>4950</v>
      </c>
      <c r="C37" s="64" t="s">
        <v>4951</v>
      </c>
      <c r="D37" s="63">
        <v>50</v>
      </c>
    </row>
    <row r="38" spans="1:8" x14ac:dyDescent="0.25">
      <c r="A38" s="61" t="s">
        <v>6425</v>
      </c>
      <c r="B38" s="64" t="s">
        <v>6481</v>
      </c>
      <c r="C38" s="64" t="s">
        <v>6480</v>
      </c>
      <c r="D38" s="63">
        <v>60</v>
      </c>
    </row>
    <row r="39" spans="1:8" x14ac:dyDescent="0.25">
      <c r="A39" s="61" t="s">
        <v>6423</v>
      </c>
      <c r="B39" s="64" t="s">
        <v>4952</v>
      </c>
      <c r="C39" s="64" t="s">
        <v>4953</v>
      </c>
      <c r="D39" s="63">
        <v>495</v>
      </c>
    </row>
    <row r="40" spans="1:8" x14ac:dyDescent="0.25">
      <c r="A40" s="61" t="s">
        <v>6421</v>
      </c>
      <c r="B40" s="64" t="s">
        <v>4954</v>
      </c>
      <c r="C40" s="64" t="s">
        <v>6499</v>
      </c>
      <c r="D40" s="63">
        <v>250</v>
      </c>
    </row>
    <row r="41" spans="1:8" ht="18.75" x14ac:dyDescent="0.3">
      <c r="A41" s="61" t="s">
        <v>6419</v>
      </c>
      <c r="B41" s="64" t="s">
        <v>4955</v>
      </c>
      <c r="C41" s="64" t="s">
        <v>4956</v>
      </c>
      <c r="D41" s="63">
        <v>330</v>
      </c>
    </row>
    <row r="42" spans="1:8" x14ac:dyDescent="0.25">
      <c r="A42" s="61" t="s">
        <v>6417</v>
      </c>
      <c r="B42" s="64" t="s">
        <v>4957</v>
      </c>
      <c r="C42" s="64" t="s">
        <v>4958</v>
      </c>
      <c r="D42" s="63">
        <v>240</v>
      </c>
    </row>
    <row r="43" spans="1:8" x14ac:dyDescent="0.25">
      <c r="A43" s="61" t="s">
        <v>6415</v>
      </c>
      <c r="B43" s="64" t="s">
        <v>4959</v>
      </c>
      <c r="C43" s="64" t="s">
        <v>4960</v>
      </c>
      <c r="D43" s="63">
        <v>40</v>
      </c>
    </row>
    <row r="44" spans="1:8" x14ac:dyDescent="0.25">
      <c r="A44" s="61" t="s">
        <v>6413</v>
      </c>
      <c r="B44" s="64" t="s">
        <v>4961</v>
      </c>
      <c r="C44" s="64" t="s">
        <v>6412</v>
      </c>
      <c r="D44" s="63">
        <v>70</v>
      </c>
    </row>
    <row r="45" spans="1:8" x14ac:dyDescent="0.25">
      <c r="A45" s="61" t="s">
        <v>6411</v>
      </c>
      <c r="B45" s="64" t="s">
        <v>6410</v>
      </c>
      <c r="C45" s="64" t="s">
        <v>6409</v>
      </c>
      <c r="D45" s="63">
        <v>210</v>
      </c>
    </row>
    <row r="46" spans="1:8" x14ac:dyDescent="0.25">
      <c r="A46" s="61" t="s">
        <v>6408</v>
      </c>
      <c r="B46" s="64" t="s">
        <v>4962</v>
      </c>
      <c r="C46" s="64" t="s">
        <v>6407</v>
      </c>
      <c r="D46" s="63">
        <v>219</v>
      </c>
    </row>
    <row r="47" spans="1:8" x14ac:dyDescent="0.25">
      <c r="A47" s="61" t="s">
        <v>6406</v>
      </c>
      <c r="B47" s="64" t="s">
        <v>6405</v>
      </c>
      <c r="C47" s="64" t="s">
        <v>6404</v>
      </c>
      <c r="D47" s="63">
        <v>100</v>
      </c>
    </row>
    <row r="48" spans="1:8" ht="17.25" customHeight="1" x14ac:dyDescent="0.35">
      <c r="A48" s="65" t="s">
        <v>6368</v>
      </c>
      <c r="B48" s="64" t="s">
        <v>4963</v>
      </c>
      <c r="C48" s="64" t="s">
        <v>6403</v>
      </c>
      <c r="D48" s="63">
        <v>160</v>
      </c>
    </row>
    <row r="49" spans="1:1" x14ac:dyDescent="0.25">
      <c r="A49" s="61" t="s">
        <v>6369</v>
      </c>
    </row>
    <row r="50" spans="1:1" x14ac:dyDescent="0.25">
      <c r="A50" s="61" t="s">
        <v>6370</v>
      </c>
    </row>
    <row r="51" spans="1:1" x14ac:dyDescent="0.25">
      <c r="A51" s="61" t="s">
        <v>6371</v>
      </c>
    </row>
    <row r="52" spans="1:1" x14ac:dyDescent="0.25">
      <c r="A52" s="61" t="s">
        <v>6372</v>
      </c>
    </row>
    <row r="53" spans="1:1" x14ac:dyDescent="0.25">
      <c r="A53" s="61" t="s">
        <v>6373</v>
      </c>
    </row>
    <row r="54" spans="1:1" x14ac:dyDescent="0.25">
      <c r="A54" s="61" t="s">
        <v>6374</v>
      </c>
    </row>
    <row r="55" spans="1:1" x14ac:dyDescent="0.25">
      <c r="A55" s="61" t="s">
        <v>6375</v>
      </c>
    </row>
    <row r="56" spans="1:1" x14ac:dyDescent="0.25">
      <c r="A56" s="61" t="s">
        <v>6376</v>
      </c>
    </row>
    <row r="57" spans="1:1" x14ac:dyDescent="0.25">
      <c r="A57" s="61" t="s">
        <v>6377</v>
      </c>
    </row>
    <row r="58" spans="1:1" x14ac:dyDescent="0.25">
      <c r="A58" s="61" t="s">
        <v>6402</v>
      </c>
    </row>
    <row r="59" spans="1:1" x14ac:dyDescent="0.25">
      <c r="A59" s="61" t="s">
        <v>6378</v>
      </c>
    </row>
    <row r="60" spans="1:1" x14ac:dyDescent="0.25">
      <c r="A60" s="61" t="s">
        <v>6379</v>
      </c>
    </row>
    <row r="61" spans="1:1" x14ac:dyDescent="0.25">
      <c r="A61" s="61" t="s">
        <v>6380</v>
      </c>
    </row>
    <row r="62" spans="1:1" x14ac:dyDescent="0.25">
      <c r="A62" s="61" t="s">
        <v>6381</v>
      </c>
    </row>
    <row r="63" spans="1:1" x14ac:dyDescent="0.25">
      <c r="A63" s="61" t="s">
        <v>6382</v>
      </c>
    </row>
    <row r="64" spans="1:1" x14ac:dyDescent="0.25">
      <c r="A64" s="61" t="s">
        <v>6383</v>
      </c>
    </row>
    <row r="65" spans="1:1" x14ac:dyDescent="0.25">
      <c r="A65" s="61" t="s">
        <v>6384</v>
      </c>
    </row>
    <row r="66" spans="1:1" x14ac:dyDescent="0.25">
      <c r="A66" s="61" t="s">
        <v>6385</v>
      </c>
    </row>
    <row r="67" spans="1:1" x14ac:dyDescent="0.25">
      <c r="A67" s="61" t="s">
        <v>6386</v>
      </c>
    </row>
    <row r="68" spans="1:1" x14ac:dyDescent="0.25">
      <c r="A68" s="61" t="s">
        <v>6387</v>
      </c>
    </row>
    <row r="69" spans="1:1" x14ac:dyDescent="0.25">
      <c r="A69" s="61" t="s">
        <v>6388</v>
      </c>
    </row>
    <row r="70" spans="1:1" x14ac:dyDescent="0.25">
      <c r="A70" s="61" t="s">
        <v>6389</v>
      </c>
    </row>
    <row r="71" spans="1:1" x14ac:dyDescent="0.25">
      <c r="A71" s="61" t="s">
        <v>6390</v>
      </c>
    </row>
    <row r="72" spans="1:1" x14ac:dyDescent="0.25">
      <c r="A72" s="61" t="s">
        <v>6391</v>
      </c>
    </row>
    <row r="73" spans="1:1" x14ac:dyDescent="0.25">
      <c r="A73" s="61" t="s">
        <v>6392</v>
      </c>
    </row>
    <row r="74" spans="1:1" x14ac:dyDescent="0.25">
      <c r="A74" s="61" t="s">
        <v>6393</v>
      </c>
    </row>
    <row r="75" spans="1:1" x14ac:dyDescent="0.25">
      <c r="A75" s="61" t="s">
        <v>6394</v>
      </c>
    </row>
    <row r="76" spans="1:1" x14ac:dyDescent="0.25">
      <c r="A76" s="61" t="s">
        <v>6395</v>
      </c>
    </row>
    <row r="77" spans="1:1" x14ac:dyDescent="0.25">
      <c r="A77" s="61" t="s">
        <v>6396</v>
      </c>
    </row>
    <row r="78" spans="1:1" x14ac:dyDescent="0.25">
      <c r="A78" s="61" t="s">
        <v>6397</v>
      </c>
    </row>
    <row r="79" spans="1:1" x14ac:dyDescent="0.25">
      <c r="A79" s="61" t="s">
        <v>6398</v>
      </c>
    </row>
    <row r="80" spans="1:1" x14ac:dyDescent="0.25">
      <c r="A80" s="61" t="s">
        <v>6399</v>
      </c>
    </row>
  </sheetData>
  <sheetProtection algorithmName="SHA-512" hashValue="d5he6CIBBzKS1ZdASHZPg7YaSjhvufnpUGEXHP+d0r+O1XGhXAVZgcIvsp5aNhwq7l0qF3yvDYbsyxrejOQZvg==" saltValue="3nMCNVhccdUOFXV3rN9tbg==" spinCount="100000" sheet="1" objects="1" scenarios="1"/>
  <mergeCells count="2">
    <mergeCell ref="F1:H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9"/>
  <sheetViews>
    <sheetView workbookViewId="0">
      <selection activeCell="G21" sqref="G21"/>
    </sheetView>
  </sheetViews>
  <sheetFormatPr defaultRowHeight="15" x14ac:dyDescent="0.25"/>
  <sheetData>
    <row r="1" spans="1:3" x14ac:dyDescent="0.25">
      <c r="A1" s="69" t="s">
        <v>6539</v>
      </c>
      <c r="B1" s="68" t="s">
        <v>5365</v>
      </c>
      <c r="C1" s="70" t="s">
        <v>5366</v>
      </c>
    </row>
    <row r="2" spans="1:3" x14ac:dyDescent="0.25">
      <c r="A2" s="64" t="s">
        <v>3768</v>
      </c>
      <c r="B2" s="64" t="s">
        <v>6428</v>
      </c>
      <c r="C2" s="63">
        <v>40</v>
      </c>
    </row>
    <row r="3" spans="1:3" x14ac:dyDescent="0.25">
      <c r="A3" s="64" t="s">
        <v>3842</v>
      </c>
      <c r="B3" s="64" t="s">
        <v>6426</v>
      </c>
      <c r="C3" s="63">
        <v>15</v>
      </c>
    </row>
    <row r="4" spans="1:3" x14ac:dyDescent="0.25">
      <c r="A4" s="64" t="s">
        <v>4913</v>
      </c>
      <c r="B4" s="64" t="s">
        <v>4914</v>
      </c>
      <c r="C4" s="63">
        <v>25</v>
      </c>
    </row>
    <row r="5" spans="1:3" x14ac:dyDescent="0.25">
      <c r="A5" s="64" t="s">
        <v>6535</v>
      </c>
      <c r="B5" s="64" t="s">
        <v>6534</v>
      </c>
      <c r="C5" s="63">
        <v>120</v>
      </c>
    </row>
    <row r="6" spans="1:3" x14ac:dyDescent="0.25">
      <c r="A6" s="64" t="s">
        <v>4915</v>
      </c>
      <c r="B6" s="64" t="s">
        <v>6530</v>
      </c>
      <c r="C6" s="63">
        <v>250</v>
      </c>
    </row>
    <row r="7" spans="1:3" x14ac:dyDescent="0.25">
      <c r="A7" s="64" t="s">
        <v>4916</v>
      </c>
      <c r="B7" s="64" t="s">
        <v>4917</v>
      </c>
      <c r="C7" s="63">
        <v>70</v>
      </c>
    </row>
    <row r="8" spans="1:3" x14ac:dyDescent="0.25">
      <c r="A8" s="64" t="s">
        <v>4918</v>
      </c>
      <c r="B8" s="64" t="s">
        <v>4919</v>
      </c>
      <c r="C8" s="63">
        <v>300</v>
      </c>
    </row>
    <row r="9" spans="1:3" x14ac:dyDescent="0.25">
      <c r="A9" s="64" t="s">
        <v>4920</v>
      </c>
      <c r="B9" s="64" t="s">
        <v>4921</v>
      </c>
      <c r="C9" s="63">
        <v>800</v>
      </c>
    </row>
    <row r="10" spans="1:3" x14ac:dyDescent="0.25">
      <c r="A10" s="64" t="s">
        <v>4922</v>
      </c>
      <c r="B10" s="64" t="s">
        <v>4923</v>
      </c>
      <c r="C10" s="63">
        <v>80</v>
      </c>
    </row>
    <row r="11" spans="1:3" x14ac:dyDescent="0.25">
      <c r="A11" s="64" t="s">
        <v>4924</v>
      </c>
      <c r="B11" s="64" t="s">
        <v>6515</v>
      </c>
      <c r="C11" s="63">
        <v>70</v>
      </c>
    </row>
    <row r="12" spans="1:3" x14ac:dyDescent="0.25">
      <c r="A12" s="64" t="s">
        <v>4925</v>
      </c>
      <c r="B12" s="64" t="s">
        <v>6469</v>
      </c>
      <c r="C12" s="63">
        <v>80</v>
      </c>
    </row>
    <row r="13" spans="1:3" x14ac:dyDescent="0.25">
      <c r="A13" s="64" t="s">
        <v>4926</v>
      </c>
      <c r="B13" s="64" t="s">
        <v>6466</v>
      </c>
      <c r="C13" s="63">
        <v>100</v>
      </c>
    </row>
    <row r="14" spans="1:3" x14ac:dyDescent="0.25">
      <c r="A14" s="64" t="s">
        <v>4927</v>
      </c>
      <c r="B14" s="64" t="s">
        <v>6463</v>
      </c>
      <c r="C14" s="63">
        <v>70</v>
      </c>
    </row>
    <row r="15" spans="1:3" x14ac:dyDescent="0.25">
      <c r="A15" s="64" t="s">
        <v>6460</v>
      </c>
      <c r="B15" s="64" t="s">
        <v>6459</v>
      </c>
      <c r="C15" s="63">
        <v>400</v>
      </c>
    </row>
    <row r="16" spans="1:3" x14ac:dyDescent="0.25">
      <c r="A16" s="64" t="s">
        <v>4928</v>
      </c>
      <c r="B16" s="64" t="s">
        <v>6456</v>
      </c>
      <c r="C16" s="63">
        <v>1150</v>
      </c>
    </row>
    <row r="17" spans="1:3" x14ac:dyDescent="0.25">
      <c r="A17" s="64" t="s">
        <v>6453</v>
      </c>
      <c r="B17" s="64" t="s">
        <v>6452</v>
      </c>
      <c r="C17" s="63">
        <v>400</v>
      </c>
    </row>
    <row r="18" spans="1:3" x14ac:dyDescent="0.25">
      <c r="A18" s="64" t="s">
        <v>6449</v>
      </c>
      <c r="B18" s="64" t="s">
        <v>6448</v>
      </c>
      <c r="C18" s="63">
        <v>660</v>
      </c>
    </row>
    <row r="19" spans="1:3" x14ac:dyDescent="0.25">
      <c r="A19" s="64" t="s">
        <v>4929</v>
      </c>
      <c r="B19" s="64" t="s">
        <v>6424</v>
      </c>
      <c r="C19" s="63">
        <v>70</v>
      </c>
    </row>
    <row r="20" spans="1:3" x14ac:dyDescent="0.25">
      <c r="A20" s="64" t="s">
        <v>4930</v>
      </c>
      <c r="B20" s="64" t="s">
        <v>6422</v>
      </c>
      <c r="C20" s="63">
        <v>200</v>
      </c>
    </row>
    <row r="21" spans="1:3" x14ac:dyDescent="0.25">
      <c r="A21" s="64" t="s">
        <v>4931</v>
      </c>
      <c r="B21" s="64" t="s">
        <v>6420</v>
      </c>
      <c r="C21" s="63">
        <v>400</v>
      </c>
    </row>
    <row r="22" spans="1:3" x14ac:dyDescent="0.25">
      <c r="A22" s="64" t="s">
        <v>4932</v>
      </c>
      <c r="B22" s="64" t="s">
        <v>6418</v>
      </c>
      <c r="C22" s="63">
        <v>360</v>
      </c>
    </row>
    <row r="23" spans="1:3" x14ac:dyDescent="0.25">
      <c r="A23" s="67" t="s">
        <v>4933</v>
      </c>
      <c r="B23" s="64" t="s">
        <v>6445</v>
      </c>
      <c r="C23" s="63">
        <v>70</v>
      </c>
    </row>
    <row r="24" spans="1:3" x14ac:dyDescent="0.25">
      <c r="A24" s="64" t="s">
        <v>4934</v>
      </c>
      <c r="B24" s="64" t="s">
        <v>6441</v>
      </c>
      <c r="C24" s="63">
        <v>120</v>
      </c>
    </row>
    <row r="25" spans="1:3" x14ac:dyDescent="0.25">
      <c r="A25" s="64" t="s">
        <v>4935</v>
      </c>
      <c r="B25" s="64" t="s">
        <v>6438</v>
      </c>
      <c r="C25" s="63">
        <v>60</v>
      </c>
    </row>
    <row r="26" spans="1:3" x14ac:dyDescent="0.25">
      <c r="A26" s="64" t="s">
        <v>4936</v>
      </c>
      <c r="B26" s="64" t="s">
        <v>6434</v>
      </c>
      <c r="C26" s="63">
        <v>70</v>
      </c>
    </row>
    <row r="27" spans="1:3" x14ac:dyDescent="0.25">
      <c r="A27" s="64" t="s">
        <v>4937</v>
      </c>
      <c r="B27" s="64" t="s">
        <v>6430</v>
      </c>
      <c r="C27" s="63">
        <v>85</v>
      </c>
    </row>
    <row r="28" spans="1:3" x14ac:dyDescent="0.25">
      <c r="A28" s="64" t="s">
        <v>4938</v>
      </c>
      <c r="B28" s="64" t="s">
        <v>6416</v>
      </c>
      <c r="C28" s="63">
        <v>200</v>
      </c>
    </row>
    <row r="29" spans="1:3" x14ac:dyDescent="0.25">
      <c r="A29" s="64" t="s">
        <v>4939</v>
      </c>
      <c r="B29" s="64" t="s">
        <v>6414</v>
      </c>
      <c r="C29" s="63">
        <v>30</v>
      </c>
    </row>
    <row r="30" spans="1:3" x14ac:dyDescent="0.25">
      <c r="A30" s="64" t="s">
        <v>4940</v>
      </c>
      <c r="B30" s="64" t="s">
        <v>4941</v>
      </c>
      <c r="C30" s="63">
        <v>45</v>
      </c>
    </row>
    <row r="31" spans="1:3" x14ac:dyDescent="0.25">
      <c r="A31" s="64" t="s">
        <v>4942</v>
      </c>
      <c r="B31" s="64" t="s">
        <v>4943</v>
      </c>
      <c r="C31" s="63">
        <v>70</v>
      </c>
    </row>
    <row r="32" spans="1:3" x14ac:dyDescent="0.25">
      <c r="A32" s="64" t="s">
        <v>4944</v>
      </c>
      <c r="B32" s="64" t="s">
        <v>4945</v>
      </c>
      <c r="C32" s="63">
        <v>90</v>
      </c>
    </row>
    <row r="33" spans="1:3" x14ac:dyDescent="0.25">
      <c r="A33" s="64" t="s">
        <v>6495</v>
      </c>
      <c r="B33" s="64" t="s">
        <v>6494</v>
      </c>
      <c r="C33" s="63">
        <v>230</v>
      </c>
    </row>
    <row r="34" spans="1:3" x14ac:dyDescent="0.25">
      <c r="A34" s="64" t="s">
        <v>4946</v>
      </c>
      <c r="B34" s="64" t="s">
        <v>4947</v>
      </c>
      <c r="C34" s="63">
        <v>50</v>
      </c>
    </row>
    <row r="35" spans="1:3" x14ac:dyDescent="0.25">
      <c r="A35" s="64" t="s">
        <v>4948</v>
      </c>
      <c r="B35" s="64" t="s">
        <v>4949</v>
      </c>
      <c r="C35" s="63">
        <v>200</v>
      </c>
    </row>
    <row r="36" spans="1:3" x14ac:dyDescent="0.25">
      <c r="A36" s="64" t="s">
        <v>4950</v>
      </c>
      <c r="B36" s="64" t="s">
        <v>4951</v>
      </c>
      <c r="C36" s="63">
        <v>50</v>
      </c>
    </row>
    <row r="37" spans="1:3" x14ac:dyDescent="0.25">
      <c r="A37" s="64" t="s">
        <v>6481</v>
      </c>
      <c r="B37" s="64" t="s">
        <v>6480</v>
      </c>
      <c r="C37" s="63">
        <v>60</v>
      </c>
    </row>
    <row r="38" spans="1:3" x14ac:dyDescent="0.25">
      <c r="A38" s="64" t="s">
        <v>4952</v>
      </c>
      <c r="B38" s="64" t="s">
        <v>4953</v>
      </c>
      <c r="C38" s="63">
        <v>495</v>
      </c>
    </row>
    <row r="39" spans="1:3" x14ac:dyDescent="0.25">
      <c r="A39" s="64" t="s">
        <v>4954</v>
      </c>
      <c r="B39" s="64" t="s">
        <v>6499</v>
      </c>
      <c r="C39" s="63">
        <v>250</v>
      </c>
    </row>
    <row r="40" spans="1:3" x14ac:dyDescent="0.25">
      <c r="A40" s="64" t="s">
        <v>4955</v>
      </c>
      <c r="B40" s="64" t="s">
        <v>4956</v>
      </c>
      <c r="C40" s="63">
        <v>330</v>
      </c>
    </row>
    <row r="41" spans="1:3" x14ac:dyDescent="0.25">
      <c r="A41" s="64" t="s">
        <v>4957</v>
      </c>
      <c r="B41" s="64" t="s">
        <v>4958</v>
      </c>
      <c r="C41" s="63">
        <v>240</v>
      </c>
    </row>
    <row r="42" spans="1:3" x14ac:dyDescent="0.25">
      <c r="A42" s="64" t="s">
        <v>4959</v>
      </c>
      <c r="B42" s="64" t="s">
        <v>4960</v>
      </c>
      <c r="C42" s="63">
        <v>40</v>
      </c>
    </row>
    <row r="43" spans="1:3" x14ac:dyDescent="0.25">
      <c r="A43" s="64" t="s">
        <v>4961</v>
      </c>
      <c r="B43" s="64" t="s">
        <v>6412</v>
      </c>
      <c r="C43" s="63">
        <v>70</v>
      </c>
    </row>
    <row r="44" spans="1:3" x14ac:dyDescent="0.25">
      <c r="A44" s="64" t="s">
        <v>6410</v>
      </c>
      <c r="B44" s="64" t="s">
        <v>6409</v>
      </c>
      <c r="C44" s="63">
        <v>210</v>
      </c>
    </row>
    <row r="45" spans="1:3" x14ac:dyDescent="0.25">
      <c r="A45" s="64" t="s">
        <v>4962</v>
      </c>
      <c r="B45" s="64" t="s">
        <v>6407</v>
      </c>
      <c r="C45" s="63">
        <v>219</v>
      </c>
    </row>
    <row r="46" spans="1:3" x14ac:dyDescent="0.25">
      <c r="A46" s="64" t="s">
        <v>6405</v>
      </c>
      <c r="B46" s="64" t="s">
        <v>6404</v>
      </c>
      <c r="C46" s="63">
        <v>100</v>
      </c>
    </row>
    <row r="47" spans="1:3" x14ac:dyDescent="0.25">
      <c r="A47" s="64" t="s">
        <v>4963</v>
      </c>
      <c r="B47" s="64" t="s">
        <v>6403</v>
      </c>
      <c r="C47" s="63">
        <v>160</v>
      </c>
    </row>
    <row r="48" spans="1:3" x14ac:dyDescent="0.25">
      <c r="A48" s="64" t="s">
        <v>6518</v>
      </c>
      <c r="B48" s="64" t="s">
        <v>6517</v>
      </c>
      <c r="C48" s="66">
        <v>36</v>
      </c>
    </row>
    <row r="49" spans="1:3" x14ac:dyDescent="0.25">
      <c r="A49" s="64" t="s">
        <v>3324</v>
      </c>
      <c r="B49" s="64" t="s">
        <v>6455</v>
      </c>
      <c r="C49" s="66">
        <v>16</v>
      </c>
    </row>
    <row r="50" spans="1:3" x14ac:dyDescent="0.25">
      <c r="A50" s="64" t="s">
        <v>6533</v>
      </c>
      <c r="B50" s="64" t="s">
        <v>6532</v>
      </c>
      <c r="C50" s="66">
        <v>11</v>
      </c>
    </row>
    <row r="51" spans="1:3" x14ac:dyDescent="0.25">
      <c r="A51" s="64" t="s">
        <v>6537</v>
      </c>
      <c r="B51" s="64" t="s">
        <v>6369</v>
      </c>
      <c r="C51" s="66">
        <v>31</v>
      </c>
    </row>
    <row r="52" spans="1:3" x14ac:dyDescent="0.25">
      <c r="A52" s="64" t="s">
        <v>6479</v>
      </c>
      <c r="B52" s="64" t="s">
        <v>6478</v>
      </c>
      <c r="C52" s="66">
        <v>26</v>
      </c>
    </row>
    <row r="53" spans="1:3" x14ac:dyDescent="0.25">
      <c r="A53" s="64" t="s">
        <v>6476</v>
      </c>
      <c r="B53" s="64" t="s">
        <v>6386</v>
      </c>
      <c r="C53" s="66">
        <v>31</v>
      </c>
    </row>
    <row r="54" spans="1:3" x14ac:dyDescent="0.25">
      <c r="A54" s="64" t="s">
        <v>6529</v>
      </c>
      <c r="B54" s="64" t="s">
        <v>6528</v>
      </c>
      <c r="C54" s="66">
        <v>31</v>
      </c>
    </row>
    <row r="55" spans="1:3" x14ac:dyDescent="0.25">
      <c r="A55" s="64" t="s">
        <v>6520</v>
      </c>
      <c r="B55" s="64" t="s">
        <v>6519</v>
      </c>
      <c r="C55" s="66">
        <v>16</v>
      </c>
    </row>
    <row r="56" spans="1:3" x14ac:dyDescent="0.25">
      <c r="A56" s="64" t="s">
        <v>6490</v>
      </c>
      <c r="B56" s="64" t="s">
        <v>6489</v>
      </c>
      <c r="C56" s="66">
        <v>16</v>
      </c>
    </row>
    <row r="57" spans="1:3" x14ac:dyDescent="0.25">
      <c r="A57" s="64" t="s">
        <v>6487</v>
      </c>
      <c r="B57" s="64" t="s">
        <v>6486</v>
      </c>
      <c r="C57" s="66">
        <v>21</v>
      </c>
    </row>
    <row r="58" spans="1:3" x14ac:dyDescent="0.25">
      <c r="A58" s="64" t="s">
        <v>6437</v>
      </c>
      <c r="B58" s="64" t="s">
        <v>6436</v>
      </c>
      <c r="C58" s="66">
        <v>21</v>
      </c>
    </row>
    <row r="59" spans="1:3" x14ac:dyDescent="0.25">
      <c r="A59" s="64" t="s">
        <v>6447</v>
      </c>
      <c r="B59" s="64" t="s">
        <v>6395</v>
      </c>
      <c r="C59" s="66">
        <v>16</v>
      </c>
    </row>
    <row r="60" spans="1:3" x14ac:dyDescent="0.25">
      <c r="A60" s="64" t="s">
        <v>6451</v>
      </c>
      <c r="B60" s="64" t="s">
        <v>6394</v>
      </c>
      <c r="C60" s="66">
        <v>36</v>
      </c>
    </row>
    <row r="61" spans="1:3" x14ac:dyDescent="0.25">
      <c r="A61" s="64" t="s">
        <v>6440</v>
      </c>
      <c r="B61" s="64" t="s">
        <v>6397</v>
      </c>
      <c r="C61" s="66">
        <v>26</v>
      </c>
    </row>
    <row r="62" spans="1:3" x14ac:dyDescent="0.25">
      <c r="A62" s="64" t="s">
        <v>6493</v>
      </c>
      <c r="B62" s="64" t="s">
        <v>6492</v>
      </c>
      <c r="C62" s="66">
        <v>11</v>
      </c>
    </row>
    <row r="63" spans="1:3" x14ac:dyDescent="0.25">
      <c r="A63" s="64" t="s">
        <v>6523</v>
      </c>
      <c r="B63" s="64" t="s">
        <v>6522</v>
      </c>
      <c r="C63" s="66">
        <v>28</v>
      </c>
    </row>
    <row r="64" spans="1:3" x14ac:dyDescent="0.25">
      <c r="A64" s="64" t="s">
        <v>6526</v>
      </c>
      <c r="B64" s="64" t="s">
        <v>6525</v>
      </c>
      <c r="C64" s="66">
        <v>23</v>
      </c>
    </row>
    <row r="65" spans="1:3" x14ac:dyDescent="0.25">
      <c r="A65" s="64" t="s">
        <v>6514</v>
      </c>
      <c r="B65" s="64" t="s">
        <v>6513</v>
      </c>
      <c r="C65" s="63">
        <v>11</v>
      </c>
    </row>
    <row r="66" spans="1:3" x14ac:dyDescent="0.25">
      <c r="A66" s="64" t="s">
        <v>6474</v>
      </c>
      <c r="B66" s="64" t="s">
        <v>6473</v>
      </c>
      <c r="C66" s="66">
        <v>26</v>
      </c>
    </row>
    <row r="67" spans="1:3" x14ac:dyDescent="0.25">
      <c r="A67" s="64" t="s">
        <v>6511</v>
      </c>
      <c r="B67" s="64" t="s">
        <v>6510</v>
      </c>
      <c r="C67" s="63">
        <v>11</v>
      </c>
    </row>
    <row r="68" spans="1:3" x14ac:dyDescent="0.25">
      <c r="A68" s="64" t="s">
        <v>6508</v>
      </c>
      <c r="B68" s="64" t="s">
        <v>6507</v>
      </c>
      <c r="C68" s="63">
        <v>11</v>
      </c>
    </row>
    <row r="69" spans="1:3" x14ac:dyDescent="0.25">
      <c r="A69" s="64" t="s">
        <v>6471</v>
      </c>
      <c r="B69" s="64" t="s">
        <v>6388</v>
      </c>
      <c r="C69" s="66">
        <v>41</v>
      </c>
    </row>
    <row r="70" spans="1:3" x14ac:dyDescent="0.25">
      <c r="A70" s="64" t="s">
        <v>6468</v>
      </c>
      <c r="B70" s="64" t="s">
        <v>6389</v>
      </c>
      <c r="C70" s="66">
        <v>41</v>
      </c>
    </row>
    <row r="71" spans="1:3" x14ac:dyDescent="0.25">
      <c r="A71" s="64" t="s">
        <v>6465</v>
      </c>
      <c r="B71" s="64" t="s">
        <v>6390</v>
      </c>
      <c r="C71" s="66">
        <v>56</v>
      </c>
    </row>
    <row r="72" spans="1:3" x14ac:dyDescent="0.25">
      <c r="A72" s="64" t="s">
        <v>6505</v>
      </c>
      <c r="B72" s="64" t="s">
        <v>6504</v>
      </c>
      <c r="C72" s="63">
        <v>11</v>
      </c>
    </row>
    <row r="73" spans="1:3" x14ac:dyDescent="0.25">
      <c r="A73" s="64" t="s">
        <v>6502</v>
      </c>
      <c r="B73" s="64" t="s">
        <v>6501</v>
      </c>
      <c r="C73" s="63">
        <v>11</v>
      </c>
    </row>
    <row r="74" spans="1:3" x14ac:dyDescent="0.25">
      <c r="A74" s="64" t="s">
        <v>6498</v>
      </c>
      <c r="B74" s="64" t="s">
        <v>6497</v>
      </c>
      <c r="C74" s="63">
        <v>11</v>
      </c>
    </row>
    <row r="75" spans="1:3" x14ac:dyDescent="0.25">
      <c r="A75" s="64" t="s">
        <v>6484</v>
      </c>
      <c r="B75" s="64" t="s">
        <v>6483</v>
      </c>
      <c r="C75" s="66">
        <v>31</v>
      </c>
    </row>
    <row r="76" spans="1:3" x14ac:dyDescent="0.25">
      <c r="A76" s="64" t="s">
        <v>6392</v>
      </c>
      <c r="B76" s="64" t="s">
        <v>6458</v>
      </c>
      <c r="C76" s="66">
        <v>26</v>
      </c>
    </row>
    <row r="77" spans="1:3" x14ac:dyDescent="0.25">
      <c r="A77" s="64" t="s">
        <v>6444</v>
      </c>
      <c r="B77" s="64" t="s">
        <v>6443</v>
      </c>
      <c r="C77" s="63">
        <v>11</v>
      </c>
    </row>
    <row r="78" spans="1:3" x14ac:dyDescent="0.25">
      <c r="A78" s="64" t="s">
        <v>6433</v>
      </c>
      <c r="B78" s="64" t="s">
        <v>6432</v>
      </c>
      <c r="C78" s="66">
        <v>26</v>
      </c>
    </row>
    <row r="79" spans="1:3" x14ac:dyDescent="0.25">
      <c r="A79" s="64" t="s">
        <v>6462</v>
      </c>
      <c r="B79" s="64" t="s">
        <v>6391</v>
      </c>
      <c r="C79" s="66">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47"/>
  <sheetViews>
    <sheetView topLeftCell="A55" workbookViewId="0">
      <selection activeCell="H9" sqref="H9"/>
    </sheetView>
  </sheetViews>
  <sheetFormatPr defaultRowHeight="15" x14ac:dyDescent="0.25"/>
  <cols>
    <col min="2" max="2" width="36.85546875" bestFit="1" customWidth="1"/>
    <col min="3" max="3" width="15" customWidth="1"/>
    <col min="5" max="5" width="11.42578125" customWidth="1"/>
  </cols>
  <sheetData>
    <row r="1" spans="1:20" x14ac:dyDescent="0.25">
      <c r="A1" s="69" t="s">
        <v>6539</v>
      </c>
      <c r="B1" s="74" t="s">
        <v>2830</v>
      </c>
      <c r="C1" s="74" t="s">
        <v>6367</v>
      </c>
      <c r="D1" s="75" t="s">
        <v>9270</v>
      </c>
      <c r="E1" s="76" t="s">
        <v>9271</v>
      </c>
      <c r="R1" s="69" t="s">
        <v>6539</v>
      </c>
      <c r="S1" s="68" t="s">
        <v>5365</v>
      </c>
      <c r="T1" s="70" t="s">
        <v>5366</v>
      </c>
    </row>
    <row r="2" spans="1:20" x14ac:dyDescent="0.25">
      <c r="A2" s="64" t="s">
        <v>3768</v>
      </c>
      <c r="B2" s="77" t="str">
        <f>VLOOKUP(A2,'Medicare Code Price Master List'!$A:$C,3,FALSE)</f>
        <v>Crutch underarm pair no wood</v>
      </c>
      <c r="C2" s="3">
        <f>SUMIF('DME PRICE LOOKUP LINKED'!$A:$A,A2,'DME PRICE LOOKUP LINKED'!$C:$C)</f>
        <v>40</v>
      </c>
      <c r="D2" s="78">
        <f>VLOOKUP(A2,$R$2:$T$5644,3,FALSE)</f>
        <v>40</v>
      </c>
      <c r="E2" s="79">
        <f>D2-C2</f>
        <v>0</v>
      </c>
      <c r="I2" t="s">
        <v>0</v>
      </c>
      <c r="J2" t="s">
        <v>1</v>
      </c>
      <c r="K2" t="s">
        <v>2</v>
      </c>
      <c r="L2" t="s">
        <v>3</v>
      </c>
      <c r="M2" t="s">
        <v>4</v>
      </c>
      <c r="O2" t="s">
        <v>3</v>
      </c>
      <c r="P2" t="s">
        <v>4</v>
      </c>
      <c r="R2" s="64" t="s">
        <v>3768</v>
      </c>
      <c r="S2" s="64" t="s">
        <v>6428</v>
      </c>
      <c r="T2" s="63">
        <v>40</v>
      </c>
    </row>
    <row r="3" spans="1:20" x14ac:dyDescent="0.25">
      <c r="A3" s="64" t="s">
        <v>3842</v>
      </c>
      <c r="B3" s="80" t="str">
        <f>VLOOKUP(A3,'Medicare Code Price Master List'!$A:$C,3,FALSE)</f>
        <v>Protector heel or elbow</v>
      </c>
      <c r="C3" s="3">
        <f>SUMIF('DME PRICE LOOKUP LINKED'!$A:$A,A3,'DME PRICE LOOKUP LINKED'!$C:$C)</f>
        <v>15</v>
      </c>
      <c r="D3" s="78">
        <f t="shared" ref="D3:D66" si="0">VLOOKUP(A3,$R$2:$T$5644,3,FALSE)</f>
        <v>15</v>
      </c>
      <c r="E3" s="81">
        <f t="shared" ref="E3:E66" si="1">D3-C3</f>
        <v>0</v>
      </c>
      <c r="R3" s="64" t="s">
        <v>3842</v>
      </c>
      <c r="S3" s="64" t="s">
        <v>6426</v>
      </c>
      <c r="T3" s="63">
        <v>15</v>
      </c>
    </row>
    <row r="4" spans="1:20" x14ac:dyDescent="0.25">
      <c r="A4" s="64" t="s">
        <v>4913</v>
      </c>
      <c r="B4" s="77" t="e">
        <f>VLOOKUP(A4,'Medicare Code Price Master List'!$A:$C,3,FALSE)</f>
        <v>#N/A</v>
      </c>
      <c r="C4" s="3">
        <f>SUMIF('DME PRICE LOOKUP LINKED'!$A:$A,A4,'DME PRICE LOOKUP LINKED'!$C:$C)</f>
        <v>25</v>
      </c>
      <c r="D4" s="78">
        <f t="shared" si="0"/>
        <v>25</v>
      </c>
      <c r="E4" s="79">
        <f t="shared" si="1"/>
        <v>0</v>
      </c>
      <c r="I4">
        <v>11000</v>
      </c>
      <c r="K4" t="s">
        <v>6268</v>
      </c>
      <c r="L4">
        <v>64.02</v>
      </c>
      <c r="M4">
        <v>28.59</v>
      </c>
      <c r="O4">
        <v>84</v>
      </c>
      <c r="P4">
        <v>38</v>
      </c>
      <c r="R4" s="64" t="s">
        <v>4913</v>
      </c>
      <c r="S4" s="64" t="s">
        <v>4914</v>
      </c>
      <c r="T4" s="63">
        <v>25</v>
      </c>
    </row>
    <row r="5" spans="1:20" x14ac:dyDescent="0.25">
      <c r="A5" s="64" t="s">
        <v>6535</v>
      </c>
      <c r="B5" s="80" t="e">
        <f>VLOOKUP(A5,'Medicare Code Price Master List'!$A:$C,3,FALSE)</f>
        <v>#N/A</v>
      </c>
      <c r="C5" s="3">
        <f>SUMIF('DME PRICE LOOKUP LINKED'!$A:$A,A5,'DME PRICE LOOKUP LINKED'!$C:$C)</f>
        <v>120</v>
      </c>
      <c r="D5" s="78">
        <f t="shared" si="0"/>
        <v>120</v>
      </c>
      <c r="E5" s="81">
        <f t="shared" si="1"/>
        <v>0</v>
      </c>
      <c r="I5">
        <v>11001</v>
      </c>
      <c r="K5" t="s">
        <v>6269</v>
      </c>
      <c r="L5">
        <v>30.22</v>
      </c>
      <c r="M5">
        <v>15.75</v>
      </c>
      <c r="O5">
        <v>40</v>
      </c>
      <c r="P5">
        <v>21</v>
      </c>
      <c r="R5" s="64" t="s">
        <v>6535</v>
      </c>
      <c r="S5" s="64" t="s">
        <v>6534</v>
      </c>
      <c r="T5" s="63">
        <v>120</v>
      </c>
    </row>
    <row r="6" spans="1:20" x14ac:dyDescent="0.25">
      <c r="A6" s="64" t="s">
        <v>4915</v>
      </c>
      <c r="B6" s="77" t="e">
        <f>VLOOKUP(A6,'Medicare Code Price Master List'!$A:$C,3,FALSE)</f>
        <v>#N/A</v>
      </c>
      <c r="C6" s="3">
        <f>SUMIF('DME PRICE LOOKUP LINKED'!$A:$A,A6,'DME PRICE LOOKUP LINKED'!$C:$C)</f>
        <v>250</v>
      </c>
      <c r="D6" s="78">
        <f t="shared" si="0"/>
        <v>250</v>
      </c>
      <c r="E6" s="79">
        <f t="shared" si="1"/>
        <v>0</v>
      </c>
      <c r="I6">
        <v>11004</v>
      </c>
      <c r="K6" t="s">
        <v>6270</v>
      </c>
      <c r="L6">
        <v>601.19000000000005</v>
      </c>
      <c r="M6">
        <v>646.6</v>
      </c>
      <c r="O6">
        <v>782</v>
      </c>
      <c r="P6">
        <v>841</v>
      </c>
      <c r="R6" s="64" t="s">
        <v>4915</v>
      </c>
      <c r="S6" s="64" t="s">
        <v>6530</v>
      </c>
      <c r="T6" s="63">
        <v>250</v>
      </c>
    </row>
    <row r="7" spans="1:20" x14ac:dyDescent="0.25">
      <c r="A7" s="64" t="s">
        <v>4916</v>
      </c>
      <c r="B7" s="80" t="e">
        <f>VLOOKUP(A7,'Medicare Code Price Master List'!$A:$C,3,FALSE)</f>
        <v>#N/A</v>
      </c>
      <c r="C7" s="3">
        <f>SUMIF('DME PRICE LOOKUP LINKED'!$A:$A,A7,'DME PRICE LOOKUP LINKED'!$C:$C)</f>
        <v>70</v>
      </c>
      <c r="D7" s="78">
        <f t="shared" si="0"/>
        <v>70</v>
      </c>
      <c r="E7" s="81">
        <f t="shared" si="1"/>
        <v>0</v>
      </c>
      <c r="I7">
        <v>11005</v>
      </c>
      <c r="K7" t="s">
        <v>6271</v>
      </c>
      <c r="L7">
        <v>818.51</v>
      </c>
      <c r="M7">
        <v>883.71</v>
      </c>
      <c r="O7">
        <v>1065</v>
      </c>
      <c r="P7">
        <v>1149</v>
      </c>
      <c r="R7" s="64" t="s">
        <v>4916</v>
      </c>
      <c r="S7" s="64" t="s">
        <v>4917</v>
      </c>
      <c r="T7" s="63">
        <v>70</v>
      </c>
    </row>
    <row r="8" spans="1:20" x14ac:dyDescent="0.25">
      <c r="A8" s="64" t="s">
        <v>4918</v>
      </c>
      <c r="B8" s="77" t="e">
        <f>VLOOKUP(A8,'Medicare Code Price Master List'!$A:$C,3,FALSE)</f>
        <v>#N/A</v>
      </c>
      <c r="C8" s="3">
        <f>SUMIF('DME PRICE LOOKUP LINKED'!$A:$A,A8,'DME PRICE LOOKUP LINKED'!$C:$C)</f>
        <v>300</v>
      </c>
      <c r="D8" s="78">
        <f t="shared" si="0"/>
        <v>300</v>
      </c>
      <c r="E8" s="79">
        <f t="shared" si="1"/>
        <v>0</v>
      </c>
      <c r="I8">
        <v>11006</v>
      </c>
      <c r="K8" t="s">
        <v>6272</v>
      </c>
      <c r="L8">
        <v>740.88</v>
      </c>
      <c r="M8">
        <v>794.2</v>
      </c>
      <c r="O8">
        <v>964</v>
      </c>
      <c r="P8">
        <v>1033</v>
      </c>
      <c r="R8" s="64" t="s">
        <v>4918</v>
      </c>
      <c r="S8" s="64" t="s">
        <v>4919</v>
      </c>
      <c r="T8" s="63">
        <v>300</v>
      </c>
    </row>
    <row r="9" spans="1:20" x14ac:dyDescent="0.25">
      <c r="A9" s="64" t="s">
        <v>4920</v>
      </c>
      <c r="B9" s="80" t="e">
        <f>VLOOKUP(A9,'Medicare Code Price Master List'!$A:$C,3,FALSE)</f>
        <v>#N/A</v>
      </c>
      <c r="C9" s="3">
        <f>SUMIF('DME PRICE LOOKUP LINKED'!$A:$A,A9,'DME PRICE LOOKUP LINKED'!$C:$C)</f>
        <v>800</v>
      </c>
      <c r="D9" s="78">
        <f t="shared" si="0"/>
        <v>800</v>
      </c>
      <c r="E9" s="81">
        <f t="shared" si="1"/>
        <v>0</v>
      </c>
      <c r="I9">
        <v>11008</v>
      </c>
      <c r="K9" t="s">
        <v>6273</v>
      </c>
      <c r="L9">
        <v>288.89</v>
      </c>
      <c r="M9">
        <v>310.81</v>
      </c>
      <c r="O9">
        <v>376</v>
      </c>
      <c r="P9">
        <v>405</v>
      </c>
      <c r="R9" s="64" t="s">
        <v>4920</v>
      </c>
      <c r="S9" s="64" t="s">
        <v>4921</v>
      </c>
      <c r="T9" s="63">
        <v>800</v>
      </c>
    </row>
    <row r="10" spans="1:20" x14ac:dyDescent="0.25">
      <c r="A10" s="64" t="s">
        <v>4922</v>
      </c>
      <c r="B10" s="77" t="e">
        <f>VLOOKUP(A10,'Medicare Code Price Master List'!$A:$C,3,FALSE)</f>
        <v>#N/A</v>
      </c>
      <c r="C10" s="3">
        <f>SUMIF('DME PRICE LOOKUP LINKED'!$A:$A,A10,'DME PRICE LOOKUP LINKED'!$C:$C)</f>
        <v>80</v>
      </c>
      <c r="D10" s="78">
        <f t="shared" si="0"/>
        <v>80</v>
      </c>
      <c r="E10" s="79">
        <f t="shared" si="1"/>
        <v>0</v>
      </c>
      <c r="I10">
        <v>11010</v>
      </c>
      <c r="K10" t="s">
        <v>6274</v>
      </c>
      <c r="L10">
        <v>503.19</v>
      </c>
      <c r="M10">
        <v>298.64999999999998</v>
      </c>
      <c r="O10">
        <v>655</v>
      </c>
      <c r="P10">
        <v>389</v>
      </c>
      <c r="R10" s="64" t="s">
        <v>4922</v>
      </c>
      <c r="S10" s="64" t="s">
        <v>4923</v>
      </c>
      <c r="T10" s="63">
        <v>80</v>
      </c>
    </row>
    <row r="11" spans="1:20" x14ac:dyDescent="0.25">
      <c r="A11" s="64" t="s">
        <v>4924</v>
      </c>
      <c r="B11" s="80" t="e">
        <f>VLOOKUP(A11,'Medicare Code Price Master List'!$A:$C,3,FALSE)</f>
        <v>#N/A</v>
      </c>
      <c r="C11" s="3">
        <f>SUMIF('DME PRICE LOOKUP LINKED'!$A:$A,A11,'DME PRICE LOOKUP LINKED'!$C:$C)</f>
        <v>70</v>
      </c>
      <c r="D11" s="78">
        <f t="shared" si="0"/>
        <v>70</v>
      </c>
      <c r="E11" s="81">
        <f t="shared" si="1"/>
        <v>0</v>
      </c>
      <c r="I11">
        <v>11011</v>
      </c>
      <c r="K11" t="s">
        <v>6267</v>
      </c>
      <c r="L11">
        <v>550.9</v>
      </c>
      <c r="M11">
        <v>317.02999999999997</v>
      </c>
      <c r="O11">
        <v>717</v>
      </c>
      <c r="P11">
        <v>413</v>
      </c>
      <c r="R11" s="64" t="s">
        <v>4924</v>
      </c>
      <c r="S11" s="64" t="s">
        <v>6515</v>
      </c>
      <c r="T11" s="63">
        <v>70</v>
      </c>
    </row>
    <row r="12" spans="1:20" x14ac:dyDescent="0.25">
      <c r="A12" s="64" t="s">
        <v>4925</v>
      </c>
      <c r="B12" s="77" t="e">
        <f>VLOOKUP(A12,'Medicare Code Price Master List'!$A:$C,3,FALSE)</f>
        <v>#N/A</v>
      </c>
      <c r="C12" s="3">
        <f>SUMIF('DME PRICE LOOKUP LINKED'!$A:$A,A12,'DME PRICE LOOKUP LINKED'!$C:$C)</f>
        <v>80</v>
      </c>
      <c r="D12" s="78">
        <f t="shared" si="0"/>
        <v>80</v>
      </c>
      <c r="E12" s="79">
        <f t="shared" si="1"/>
        <v>0</v>
      </c>
      <c r="I12">
        <v>11012</v>
      </c>
      <c r="K12" t="s">
        <v>6275</v>
      </c>
      <c r="L12">
        <v>719.97</v>
      </c>
      <c r="M12">
        <v>445.73</v>
      </c>
      <c r="O12">
        <v>936</v>
      </c>
      <c r="P12">
        <v>580</v>
      </c>
      <c r="R12" s="64" t="s">
        <v>4925</v>
      </c>
      <c r="S12" s="64" t="s">
        <v>6469</v>
      </c>
      <c r="T12" s="63">
        <v>80</v>
      </c>
    </row>
    <row r="13" spans="1:20" x14ac:dyDescent="0.25">
      <c r="A13" s="64" t="s">
        <v>4926</v>
      </c>
      <c r="B13" s="80" t="e">
        <f>VLOOKUP(A13,'Medicare Code Price Master List'!$A:$C,3,FALSE)</f>
        <v>#N/A</v>
      </c>
      <c r="C13" s="3">
        <f>SUMIF('DME PRICE LOOKUP LINKED'!$A:$A,A13,'DME PRICE LOOKUP LINKED'!$C:$C)</f>
        <v>100</v>
      </c>
      <c r="D13" s="78">
        <f t="shared" si="0"/>
        <v>100</v>
      </c>
      <c r="E13" s="81">
        <f t="shared" si="1"/>
        <v>0</v>
      </c>
      <c r="I13">
        <v>11042</v>
      </c>
      <c r="K13" t="s">
        <v>6276</v>
      </c>
      <c r="L13">
        <v>143.66999999999999</v>
      </c>
      <c r="M13">
        <v>64.06</v>
      </c>
      <c r="O13">
        <v>187</v>
      </c>
      <c r="P13">
        <v>84</v>
      </c>
      <c r="R13" s="64" t="s">
        <v>4926</v>
      </c>
      <c r="S13" s="64" t="s">
        <v>6466</v>
      </c>
      <c r="T13" s="63">
        <v>100</v>
      </c>
    </row>
    <row r="14" spans="1:20" x14ac:dyDescent="0.25">
      <c r="A14" s="64" t="s">
        <v>4927</v>
      </c>
      <c r="B14" s="77" t="e">
        <f>VLOOKUP(A14,'Medicare Code Price Master List'!$A:$C,3,FALSE)</f>
        <v>#N/A</v>
      </c>
      <c r="C14" s="3">
        <f>SUMIF('DME PRICE LOOKUP LINKED'!$A:$A,A14,'DME PRICE LOOKUP LINKED'!$C:$C)</f>
        <v>70</v>
      </c>
      <c r="D14" s="78">
        <f t="shared" si="0"/>
        <v>70</v>
      </c>
      <c r="E14" s="79">
        <f t="shared" si="1"/>
        <v>0</v>
      </c>
      <c r="I14">
        <v>11043</v>
      </c>
      <c r="K14" t="s">
        <v>6277</v>
      </c>
      <c r="L14">
        <v>254.69</v>
      </c>
      <c r="M14">
        <v>164.04</v>
      </c>
      <c r="O14">
        <v>332</v>
      </c>
      <c r="P14">
        <v>214</v>
      </c>
      <c r="R14" s="64" t="s">
        <v>4927</v>
      </c>
      <c r="S14" s="64" t="s">
        <v>6463</v>
      </c>
      <c r="T14" s="63">
        <v>70</v>
      </c>
    </row>
    <row r="15" spans="1:20" x14ac:dyDescent="0.25">
      <c r="A15" s="64" t="s">
        <v>6460</v>
      </c>
      <c r="B15" s="80" t="e">
        <f>VLOOKUP(A15,'Medicare Code Price Master List'!$A:$C,3,FALSE)</f>
        <v>#N/A</v>
      </c>
      <c r="C15" s="3">
        <f>SUMIF('DME PRICE LOOKUP LINKED'!$A:$A,A15,'DME PRICE LOOKUP LINKED'!$C:$C)</f>
        <v>400</v>
      </c>
      <c r="D15" s="78">
        <f t="shared" si="0"/>
        <v>400</v>
      </c>
      <c r="E15" s="81">
        <f t="shared" si="1"/>
        <v>0</v>
      </c>
      <c r="I15">
        <v>11044</v>
      </c>
      <c r="K15" t="s">
        <v>6278</v>
      </c>
      <c r="L15">
        <v>338.47</v>
      </c>
      <c r="M15">
        <v>239.82</v>
      </c>
      <c r="O15">
        <v>441</v>
      </c>
      <c r="P15">
        <v>312</v>
      </c>
      <c r="R15" s="64" t="s">
        <v>6460</v>
      </c>
      <c r="S15" s="64" t="s">
        <v>6459</v>
      </c>
      <c r="T15" s="63">
        <v>400</v>
      </c>
    </row>
    <row r="16" spans="1:20" x14ac:dyDescent="0.25">
      <c r="A16" s="64" t="s">
        <v>4928</v>
      </c>
      <c r="B16" s="77" t="e">
        <f>VLOOKUP(A16,'Medicare Code Price Master List'!$A:$C,3,FALSE)</f>
        <v>#N/A</v>
      </c>
      <c r="C16" s="3">
        <f>SUMIF('DME PRICE LOOKUP LINKED'!$A:$A,A16,'DME PRICE LOOKUP LINKED'!$C:$C)</f>
        <v>1150</v>
      </c>
      <c r="D16" s="78">
        <f t="shared" si="0"/>
        <v>1150</v>
      </c>
      <c r="E16" s="79">
        <f t="shared" si="1"/>
        <v>0</v>
      </c>
      <c r="I16">
        <v>11045</v>
      </c>
      <c r="K16" t="s">
        <v>6279</v>
      </c>
      <c r="L16">
        <v>43.59</v>
      </c>
      <c r="M16">
        <v>26.83</v>
      </c>
      <c r="O16">
        <v>57</v>
      </c>
      <c r="P16">
        <v>35</v>
      </c>
      <c r="R16" s="64" t="s">
        <v>4928</v>
      </c>
      <c r="S16" s="64" t="s">
        <v>6456</v>
      </c>
      <c r="T16" s="63">
        <v>1150</v>
      </c>
    </row>
    <row r="17" spans="1:20" x14ac:dyDescent="0.25">
      <c r="A17" s="64" t="s">
        <v>6453</v>
      </c>
      <c r="B17" s="80" t="e">
        <f>VLOOKUP(A17,'Medicare Code Price Master List'!$A:$C,3,FALSE)</f>
        <v>#N/A</v>
      </c>
      <c r="C17" s="3">
        <f>SUMIF('DME PRICE LOOKUP LINKED'!$A:$A,A17,'DME PRICE LOOKUP LINKED'!$C:$C)</f>
        <v>400</v>
      </c>
      <c r="D17" s="78">
        <f t="shared" si="0"/>
        <v>400</v>
      </c>
      <c r="E17" s="81">
        <f t="shared" si="1"/>
        <v>0</v>
      </c>
      <c r="I17">
        <v>11046</v>
      </c>
      <c r="K17" t="s">
        <v>6280</v>
      </c>
      <c r="L17">
        <v>78.98</v>
      </c>
      <c r="M17">
        <v>58.03</v>
      </c>
      <c r="O17">
        <v>103</v>
      </c>
      <c r="P17">
        <v>76</v>
      </c>
      <c r="R17" s="64" t="s">
        <v>6453</v>
      </c>
      <c r="S17" s="64" t="s">
        <v>6452</v>
      </c>
      <c r="T17" s="63">
        <v>400</v>
      </c>
    </row>
    <row r="18" spans="1:20" x14ac:dyDescent="0.25">
      <c r="A18" s="64" t="s">
        <v>6449</v>
      </c>
      <c r="B18" s="77" t="e">
        <f>VLOOKUP(A18,'Medicare Code Price Master List'!$A:$C,3,FALSE)</f>
        <v>#N/A</v>
      </c>
      <c r="C18" s="3">
        <f>SUMIF('DME PRICE LOOKUP LINKED'!$A:$A,A18,'DME PRICE LOOKUP LINKED'!$C:$C)</f>
        <v>660</v>
      </c>
      <c r="D18" s="78">
        <f t="shared" si="0"/>
        <v>660</v>
      </c>
      <c r="E18" s="79">
        <f t="shared" si="1"/>
        <v>0</v>
      </c>
      <c r="I18">
        <v>11047</v>
      </c>
      <c r="K18" t="s">
        <v>6281</v>
      </c>
      <c r="L18">
        <v>130.63</v>
      </c>
      <c r="M18">
        <v>102.83</v>
      </c>
      <c r="O18">
        <v>170</v>
      </c>
      <c r="P18">
        <v>134</v>
      </c>
      <c r="R18" s="64" t="s">
        <v>6449</v>
      </c>
      <c r="S18" s="64" t="s">
        <v>6448</v>
      </c>
      <c r="T18" s="63">
        <v>660</v>
      </c>
    </row>
    <row r="19" spans="1:20" x14ac:dyDescent="0.25">
      <c r="A19" s="64" t="s">
        <v>4929</v>
      </c>
      <c r="B19" s="80" t="e">
        <f>VLOOKUP(A19,'Medicare Code Price Master List'!$A:$C,3,FALSE)</f>
        <v>#N/A</v>
      </c>
      <c r="C19" s="3">
        <f>SUMIF('DME PRICE LOOKUP LINKED'!$A:$A,A19,'DME PRICE LOOKUP LINKED'!$C:$C)</f>
        <v>70</v>
      </c>
      <c r="D19" s="78">
        <f t="shared" si="0"/>
        <v>70</v>
      </c>
      <c r="E19" s="81">
        <f t="shared" si="1"/>
        <v>0</v>
      </c>
      <c r="I19">
        <v>11055</v>
      </c>
      <c r="K19" t="s">
        <v>6282</v>
      </c>
      <c r="L19">
        <v>80.73</v>
      </c>
      <c r="M19">
        <v>16.739999999999998</v>
      </c>
      <c r="O19">
        <v>105</v>
      </c>
      <c r="P19">
        <v>22</v>
      </c>
      <c r="R19" s="64" t="s">
        <v>4929</v>
      </c>
      <c r="S19" s="64" t="s">
        <v>6424</v>
      </c>
      <c r="T19" s="63">
        <v>70</v>
      </c>
    </row>
    <row r="20" spans="1:20" x14ac:dyDescent="0.25">
      <c r="A20" s="64" t="s">
        <v>4930</v>
      </c>
      <c r="B20" s="77" t="e">
        <f>VLOOKUP(A20,'Medicare Code Price Master List'!$A:$C,3,FALSE)</f>
        <v>#N/A</v>
      </c>
      <c r="C20" s="3">
        <f>SUMIF('DME PRICE LOOKUP LINKED'!$A:$A,A20,'DME PRICE LOOKUP LINKED'!$C:$C)</f>
        <v>200</v>
      </c>
      <c r="D20" s="78">
        <f t="shared" si="0"/>
        <v>200</v>
      </c>
      <c r="E20" s="79">
        <f t="shared" si="1"/>
        <v>0</v>
      </c>
      <c r="I20">
        <v>11056</v>
      </c>
      <c r="K20" t="s">
        <v>6283</v>
      </c>
      <c r="L20">
        <v>92.49</v>
      </c>
      <c r="M20">
        <v>23.17</v>
      </c>
      <c r="O20">
        <v>121</v>
      </c>
      <c r="P20">
        <v>31</v>
      </c>
      <c r="R20" s="64" t="s">
        <v>4930</v>
      </c>
      <c r="S20" s="64" t="s">
        <v>6422</v>
      </c>
      <c r="T20" s="63">
        <v>200</v>
      </c>
    </row>
    <row r="21" spans="1:20" x14ac:dyDescent="0.25">
      <c r="A21" s="64" t="s">
        <v>4931</v>
      </c>
      <c r="B21" s="80" t="e">
        <f>VLOOKUP(A21,'Medicare Code Price Master List'!$A:$C,3,FALSE)</f>
        <v>#N/A</v>
      </c>
      <c r="C21" s="3">
        <f>SUMIF('DME PRICE LOOKUP LINKED'!$A:$A,A21,'DME PRICE LOOKUP LINKED'!$C:$C)</f>
        <v>400</v>
      </c>
      <c r="D21" s="78">
        <f t="shared" si="0"/>
        <v>400</v>
      </c>
      <c r="E21" s="81">
        <f t="shared" si="1"/>
        <v>0</v>
      </c>
      <c r="I21">
        <v>11057</v>
      </c>
      <c r="K21" t="s">
        <v>6284</v>
      </c>
      <c r="L21">
        <v>100.44</v>
      </c>
      <c r="M21">
        <v>29.97</v>
      </c>
      <c r="O21">
        <v>131</v>
      </c>
      <c r="P21">
        <v>39</v>
      </c>
      <c r="R21" s="64" t="s">
        <v>4931</v>
      </c>
      <c r="S21" s="64" t="s">
        <v>6420</v>
      </c>
      <c r="T21" s="63">
        <v>400</v>
      </c>
    </row>
    <row r="22" spans="1:20" x14ac:dyDescent="0.25">
      <c r="A22" s="64" t="s">
        <v>4932</v>
      </c>
      <c r="B22" s="77" t="e">
        <f>VLOOKUP(A22,'Medicare Code Price Master List'!$A:$C,3,FALSE)</f>
        <v>#N/A</v>
      </c>
      <c r="C22" s="3">
        <f>SUMIF('DME PRICE LOOKUP LINKED'!$A:$A,A22,'DME PRICE LOOKUP LINKED'!$C:$C)</f>
        <v>360</v>
      </c>
      <c r="D22" s="78">
        <f t="shared" si="0"/>
        <v>360</v>
      </c>
      <c r="E22" s="79">
        <f t="shared" si="1"/>
        <v>0</v>
      </c>
      <c r="I22">
        <v>11100</v>
      </c>
      <c r="K22" t="s">
        <v>6285</v>
      </c>
      <c r="L22">
        <v>115.68</v>
      </c>
      <c r="M22">
        <v>54.21</v>
      </c>
      <c r="O22">
        <v>151</v>
      </c>
      <c r="P22">
        <v>71</v>
      </c>
      <c r="R22" s="64" t="s">
        <v>4932</v>
      </c>
      <c r="S22" s="64" t="s">
        <v>6418</v>
      </c>
      <c r="T22" s="63">
        <v>360</v>
      </c>
    </row>
    <row r="23" spans="1:20" x14ac:dyDescent="0.25">
      <c r="A23" s="67" t="s">
        <v>4933</v>
      </c>
      <c r="B23" s="80" t="e">
        <f>VLOOKUP(A23,'Medicare Code Price Master List'!$A:$C,3,FALSE)</f>
        <v>#N/A</v>
      </c>
      <c r="C23" s="3">
        <f>SUMIF('DME PRICE LOOKUP LINKED'!$A:$A,A23,'DME PRICE LOOKUP LINKED'!$C:$C)</f>
        <v>70</v>
      </c>
      <c r="D23" s="78">
        <f t="shared" si="0"/>
        <v>70</v>
      </c>
      <c r="E23" s="81">
        <f t="shared" si="1"/>
        <v>0</v>
      </c>
      <c r="I23">
        <v>11101</v>
      </c>
      <c r="K23" t="s">
        <v>6286</v>
      </c>
      <c r="L23">
        <v>35.85</v>
      </c>
      <c r="M23">
        <v>27.73</v>
      </c>
      <c r="O23">
        <v>47</v>
      </c>
      <c r="P23">
        <v>37</v>
      </c>
      <c r="R23" s="67" t="s">
        <v>4933</v>
      </c>
      <c r="S23" s="64" t="s">
        <v>6445</v>
      </c>
      <c r="T23" s="63">
        <v>70</v>
      </c>
    </row>
    <row r="24" spans="1:20" x14ac:dyDescent="0.25">
      <c r="A24" s="64" t="s">
        <v>4934</v>
      </c>
      <c r="B24" s="77" t="e">
        <f>VLOOKUP(A24,'Medicare Code Price Master List'!$A:$C,3,FALSE)</f>
        <v>#N/A</v>
      </c>
      <c r="C24" s="3">
        <f>SUMIF('DME PRICE LOOKUP LINKED'!$A:$A,A24,'DME PRICE LOOKUP LINKED'!$C:$C)</f>
        <v>120</v>
      </c>
      <c r="D24" s="78">
        <f t="shared" si="0"/>
        <v>120</v>
      </c>
      <c r="E24" s="79">
        <f t="shared" si="1"/>
        <v>0</v>
      </c>
      <c r="I24">
        <v>11200</v>
      </c>
      <c r="K24" t="s">
        <v>6287</v>
      </c>
      <c r="L24">
        <v>101.63</v>
      </c>
      <c r="M24">
        <v>84.11</v>
      </c>
      <c r="O24">
        <v>133</v>
      </c>
      <c r="P24">
        <v>110</v>
      </c>
      <c r="R24" s="64" t="s">
        <v>4934</v>
      </c>
      <c r="S24" s="64" t="s">
        <v>6441</v>
      </c>
      <c r="T24" s="63">
        <v>120</v>
      </c>
    </row>
    <row r="25" spans="1:20" x14ac:dyDescent="0.25">
      <c r="A25" s="64" t="s">
        <v>4935</v>
      </c>
      <c r="B25" s="80" t="e">
        <f>VLOOKUP(A25,'Medicare Code Price Master List'!$A:$C,3,FALSE)</f>
        <v>#N/A</v>
      </c>
      <c r="C25" s="3">
        <f>SUMIF('DME PRICE LOOKUP LINKED'!$A:$A,A25,'DME PRICE LOOKUP LINKED'!$C:$C)</f>
        <v>60</v>
      </c>
      <c r="D25" s="78">
        <f t="shared" si="0"/>
        <v>60</v>
      </c>
      <c r="E25" s="81">
        <f t="shared" si="1"/>
        <v>0</v>
      </c>
      <c r="I25">
        <v>11201</v>
      </c>
      <c r="K25" t="s">
        <v>6288</v>
      </c>
      <c r="L25">
        <v>19.96</v>
      </c>
      <c r="M25">
        <v>17.68</v>
      </c>
      <c r="O25">
        <v>26</v>
      </c>
      <c r="P25">
        <v>23</v>
      </c>
      <c r="R25" s="64" t="s">
        <v>4935</v>
      </c>
      <c r="S25" s="64" t="s">
        <v>6438</v>
      </c>
      <c r="T25" s="63">
        <v>60</v>
      </c>
    </row>
    <row r="26" spans="1:20" x14ac:dyDescent="0.25">
      <c r="A26" s="64" t="s">
        <v>4936</v>
      </c>
      <c r="B26" s="77" t="e">
        <f>VLOOKUP(A26,'Medicare Code Price Master List'!$A:$C,3,FALSE)</f>
        <v>#N/A</v>
      </c>
      <c r="C26" s="3">
        <f>SUMIF('DME PRICE LOOKUP LINKED'!$A:$A,A26,'DME PRICE LOOKUP LINKED'!$C:$C)</f>
        <v>70</v>
      </c>
      <c r="D26" s="78">
        <f t="shared" si="0"/>
        <v>70</v>
      </c>
      <c r="E26" s="79">
        <f t="shared" si="1"/>
        <v>0</v>
      </c>
      <c r="I26">
        <v>11300</v>
      </c>
      <c r="K26" t="s">
        <v>6289</v>
      </c>
      <c r="L26">
        <v>114.18</v>
      </c>
      <c r="M26">
        <v>36.479999999999997</v>
      </c>
      <c r="O26">
        <v>149</v>
      </c>
      <c r="P26">
        <v>48</v>
      </c>
      <c r="R26" s="64" t="s">
        <v>4936</v>
      </c>
      <c r="S26" s="64" t="s">
        <v>6434</v>
      </c>
      <c r="T26" s="63">
        <v>70</v>
      </c>
    </row>
    <row r="27" spans="1:20" x14ac:dyDescent="0.25">
      <c r="A27" s="64" t="s">
        <v>4937</v>
      </c>
      <c r="B27" s="80" t="e">
        <f>VLOOKUP(A27,'Medicare Code Price Master List'!$A:$C,3,FALSE)</f>
        <v>#N/A</v>
      </c>
      <c r="C27" s="3">
        <f>SUMIF('DME PRICE LOOKUP LINKED'!$A:$A,A27,'DME PRICE LOOKUP LINKED'!$C:$C)</f>
        <v>85</v>
      </c>
      <c r="D27" s="78">
        <f t="shared" si="0"/>
        <v>85</v>
      </c>
      <c r="E27" s="81">
        <f t="shared" si="1"/>
        <v>0</v>
      </c>
      <c r="I27">
        <v>11301</v>
      </c>
      <c r="K27" t="s">
        <v>6290</v>
      </c>
      <c r="L27">
        <v>136.82</v>
      </c>
      <c r="M27">
        <v>54.93</v>
      </c>
      <c r="O27">
        <v>178</v>
      </c>
      <c r="P27">
        <v>72</v>
      </c>
      <c r="R27" s="64" t="s">
        <v>4937</v>
      </c>
      <c r="S27" s="64" t="s">
        <v>6430</v>
      </c>
      <c r="T27" s="63">
        <v>85</v>
      </c>
    </row>
    <row r="28" spans="1:20" x14ac:dyDescent="0.25">
      <c r="A28" s="64" t="s">
        <v>4938</v>
      </c>
      <c r="B28" s="77" t="e">
        <f>VLOOKUP(A28,'Medicare Code Price Master List'!$A:$C,3,FALSE)</f>
        <v>#N/A</v>
      </c>
      <c r="C28" s="3">
        <f>SUMIF('DME PRICE LOOKUP LINKED'!$A:$A,A28,'DME PRICE LOOKUP LINKED'!$C:$C)</f>
        <v>200</v>
      </c>
      <c r="D28" s="78">
        <f t="shared" si="0"/>
        <v>200</v>
      </c>
      <c r="E28" s="79">
        <f t="shared" si="1"/>
        <v>0</v>
      </c>
      <c r="I28">
        <v>11302</v>
      </c>
      <c r="K28" t="s">
        <v>6291</v>
      </c>
      <c r="L28">
        <v>153.87</v>
      </c>
      <c r="M28">
        <v>63.98</v>
      </c>
      <c r="O28">
        <v>201</v>
      </c>
      <c r="P28">
        <v>84</v>
      </c>
      <c r="R28" s="64" t="s">
        <v>4938</v>
      </c>
      <c r="S28" s="64" t="s">
        <v>6416</v>
      </c>
      <c r="T28" s="63">
        <v>200</v>
      </c>
    </row>
    <row r="29" spans="1:20" x14ac:dyDescent="0.25">
      <c r="A29" s="64" t="s">
        <v>4939</v>
      </c>
      <c r="B29" s="80" t="e">
        <f>VLOOKUP(A29,'Medicare Code Price Master List'!$A:$C,3,FALSE)</f>
        <v>#N/A</v>
      </c>
      <c r="C29" s="3">
        <f>SUMIF('DME PRICE LOOKUP LINKED'!$A:$A,A29,'DME PRICE LOOKUP LINKED'!$C:$C)</f>
        <v>30</v>
      </c>
      <c r="D29" s="78">
        <f t="shared" si="0"/>
        <v>30</v>
      </c>
      <c r="E29" s="81">
        <f t="shared" si="1"/>
        <v>0</v>
      </c>
      <c r="I29">
        <v>11303</v>
      </c>
      <c r="K29" t="s">
        <v>6292</v>
      </c>
      <c r="L29">
        <v>170.33</v>
      </c>
      <c r="M29">
        <v>75.86</v>
      </c>
      <c r="O29">
        <v>222</v>
      </c>
      <c r="P29">
        <v>99</v>
      </c>
      <c r="R29" s="64" t="s">
        <v>4939</v>
      </c>
      <c r="S29" s="64" t="s">
        <v>6414</v>
      </c>
      <c r="T29" s="63">
        <v>30</v>
      </c>
    </row>
    <row r="30" spans="1:20" x14ac:dyDescent="0.25">
      <c r="A30" s="64" t="s">
        <v>4940</v>
      </c>
      <c r="B30" s="77" t="e">
        <f>VLOOKUP(A30,'Medicare Code Price Master List'!$A:$C,3,FALSE)</f>
        <v>#N/A</v>
      </c>
      <c r="C30" s="3">
        <f>SUMIF('DME PRICE LOOKUP LINKED'!$A:$A,A30,'DME PRICE LOOKUP LINKED'!$C:$C)</f>
        <v>45</v>
      </c>
      <c r="D30" s="78">
        <f t="shared" si="0"/>
        <v>45</v>
      </c>
      <c r="E30" s="79">
        <f t="shared" si="1"/>
        <v>0</v>
      </c>
      <c r="I30">
        <v>11305</v>
      </c>
      <c r="K30" t="s">
        <v>6289</v>
      </c>
      <c r="L30">
        <v>118.56</v>
      </c>
      <c r="M30">
        <v>39.71</v>
      </c>
      <c r="O30">
        <v>155</v>
      </c>
      <c r="P30">
        <v>52</v>
      </c>
      <c r="R30" s="64" t="s">
        <v>4940</v>
      </c>
      <c r="S30" s="64" t="s">
        <v>4941</v>
      </c>
      <c r="T30" s="63">
        <v>45</v>
      </c>
    </row>
    <row r="31" spans="1:20" x14ac:dyDescent="0.25">
      <c r="A31" s="64" t="s">
        <v>4942</v>
      </c>
      <c r="B31" s="80" t="e">
        <f>VLOOKUP(A31,'Medicare Code Price Master List'!$A:$C,3,FALSE)</f>
        <v>#N/A</v>
      </c>
      <c r="C31" s="3">
        <f>SUMIF('DME PRICE LOOKUP LINKED'!$A:$A,A31,'DME PRICE LOOKUP LINKED'!$C:$C)</f>
        <v>70</v>
      </c>
      <c r="D31" s="78">
        <f t="shared" si="0"/>
        <v>70</v>
      </c>
      <c r="E31" s="81">
        <f t="shared" si="1"/>
        <v>0</v>
      </c>
      <c r="I31">
        <v>11306</v>
      </c>
      <c r="K31" t="s">
        <v>6290</v>
      </c>
      <c r="L31">
        <v>137.79</v>
      </c>
      <c r="M31">
        <v>52.47</v>
      </c>
      <c r="O31">
        <v>180</v>
      </c>
      <c r="P31">
        <v>69</v>
      </c>
      <c r="R31" s="64" t="s">
        <v>4942</v>
      </c>
      <c r="S31" s="64" t="s">
        <v>4943</v>
      </c>
      <c r="T31" s="63">
        <v>70</v>
      </c>
    </row>
    <row r="32" spans="1:20" x14ac:dyDescent="0.25">
      <c r="A32" s="64" t="s">
        <v>4944</v>
      </c>
      <c r="B32" s="77" t="e">
        <f>VLOOKUP(A32,'Medicare Code Price Master List'!$A:$C,3,FALSE)</f>
        <v>#N/A</v>
      </c>
      <c r="C32" s="3">
        <f>SUMIF('DME PRICE LOOKUP LINKED'!$A:$A,A32,'DME PRICE LOOKUP LINKED'!$C:$C)</f>
        <v>90</v>
      </c>
      <c r="D32" s="78">
        <f t="shared" si="0"/>
        <v>90</v>
      </c>
      <c r="E32" s="79">
        <f t="shared" si="1"/>
        <v>0</v>
      </c>
      <c r="I32">
        <v>11307</v>
      </c>
      <c r="K32" t="s">
        <v>6291</v>
      </c>
      <c r="L32">
        <v>155.69</v>
      </c>
      <c r="M32">
        <v>66.94</v>
      </c>
      <c r="O32">
        <v>203</v>
      </c>
      <c r="P32">
        <v>88</v>
      </c>
      <c r="R32" s="64" t="s">
        <v>4944</v>
      </c>
      <c r="S32" s="64" t="s">
        <v>4945</v>
      </c>
      <c r="T32" s="63">
        <v>90</v>
      </c>
    </row>
    <row r="33" spans="1:20" x14ac:dyDescent="0.25">
      <c r="A33" s="64" t="s">
        <v>6495</v>
      </c>
      <c r="B33" s="80" t="e">
        <f>VLOOKUP(A33,'Medicare Code Price Master List'!$A:$C,3,FALSE)</f>
        <v>#N/A</v>
      </c>
      <c r="C33" s="3">
        <f>SUMIF('DME PRICE LOOKUP LINKED'!$A:$A,A33,'DME PRICE LOOKUP LINKED'!$C:$C)</f>
        <v>230</v>
      </c>
      <c r="D33" s="78">
        <f t="shared" si="0"/>
        <v>230</v>
      </c>
      <c r="E33" s="81">
        <f t="shared" si="1"/>
        <v>0</v>
      </c>
      <c r="I33">
        <v>11308</v>
      </c>
      <c r="K33" t="s">
        <v>6292</v>
      </c>
      <c r="L33">
        <v>163.32</v>
      </c>
      <c r="M33">
        <v>74.19</v>
      </c>
      <c r="O33">
        <v>213</v>
      </c>
      <c r="P33">
        <v>97</v>
      </c>
      <c r="R33" s="64" t="s">
        <v>6495</v>
      </c>
      <c r="S33" s="64" t="s">
        <v>6494</v>
      </c>
      <c r="T33" s="63">
        <v>230</v>
      </c>
    </row>
    <row r="34" spans="1:20" x14ac:dyDescent="0.25">
      <c r="A34" s="64" t="s">
        <v>4946</v>
      </c>
      <c r="B34" s="77" t="e">
        <f>VLOOKUP(A34,'Medicare Code Price Master List'!$A:$C,3,FALSE)</f>
        <v>#N/A</v>
      </c>
      <c r="C34" s="3">
        <f>SUMIF('DME PRICE LOOKUP LINKED'!$A:$A,A34,'DME PRICE LOOKUP LINKED'!$C:$C)</f>
        <v>50</v>
      </c>
      <c r="D34" s="78">
        <f t="shared" si="0"/>
        <v>50</v>
      </c>
      <c r="E34" s="79">
        <f t="shared" si="1"/>
        <v>0</v>
      </c>
      <c r="I34">
        <v>11310</v>
      </c>
      <c r="K34" t="s">
        <v>6289</v>
      </c>
      <c r="L34">
        <v>131.02000000000001</v>
      </c>
      <c r="M34">
        <v>49.12</v>
      </c>
      <c r="O34">
        <v>171</v>
      </c>
      <c r="P34">
        <v>64</v>
      </c>
      <c r="R34" s="64" t="s">
        <v>4946</v>
      </c>
      <c r="S34" s="64" t="s">
        <v>4947</v>
      </c>
      <c r="T34" s="63">
        <v>50</v>
      </c>
    </row>
    <row r="35" spans="1:20" x14ac:dyDescent="0.25">
      <c r="A35" s="64" t="s">
        <v>4948</v>
      </c>
      <c r="B35" s="80" t="e">
        <f>VLOOKUP(A35,'Medicare Code Price Master List'!$A:$C,3,FALSE)</f>
        <v>#N/A</v>
      </c>
      <c r="C35" s="3">
        <f>SUMIF('DME PRICE LOOKUP LINKED'!$A:$A,A35,'DME PRICE LOOKUP LINKED'!$C:$C)</f>
        <v>200</v>
      </c>
      <c r="D35" s="78">
        <f t="shared" si="0"/>
        <v>200</v>
      </c>
      <c r="E35" s="81">
        <f t="shared" si="1"/>
        <v>0</v>
      </c>
      <c r="I35">
        <v>11311</v>
      </c>
      <c r="K35" t="s">
        <v>6290</v>
      </c>
      <c r="L35">
        <v>153.31</v>
      </c>
      <c r="M35">
        <v>67.23</v>
      </c>
      <c r="O35">
        <v>200</v>
      </c>
      <c r="P35">
        <v>88</v>
      </c>
      <c r="R35" s="64" t="s">
        <v>4948</v>
      </c>
      <c r="S35" s="64" t="s">
        <v>4949</v>
      </c>
      <c r="T35" s="63">
        <v>200</v>
      </c>
    </row>
    <row r="36" spans="1:20" x14ac:dyDescent="0.25">
      <c r="A36" s="64" t="s">
        <v>4950</v>
      </c>
      <c r="B36" s="77" t="e">
        <f>VLOOKUP(A36,'Medicare Code Price Master List'!$A:$C,3,FALSE)</f>
        <v>#N/A</v>
      </c>
      <c r="C36" s="3">
        <f>SUMIF('DME PRICE LOOKUP LINKED'!$A:$A,A36,'DME PRICE LOOKUP LINKED'!$C:$C)</f>
        <v>50</v>
      </c>
      <c r="D36" s="78">
        <f t="shared" si="0"/>
        <v>50</v>
      </c>
      <c r="E36" s="79">
        <f t="shared" si="1"/>
        <v>0</v>
      </c>
      <c r="I36">
        <v>11312</v>
      </c>
      <c r="K36" t="s">
        <v>6291</v>
      </c>
      <c r="L36">
        <v>175.02</v>
      </c>
      <c r="M36">
        <v>80.56</v>
      </c>
      <c r="O36">
        <v>228</v>
      </c>
      <c r="P36">
        <v>105</v>
      </c>
      <c r="R36" s="64" t="s">
        <v>4950</v>
      </c>
      <c r="S36" s="64" t="s">
        <v>4951</v>
      </c>
      <c r="T36" s="63">
        <v>50</v>
      </c>
    </row>
    <row r="37" spans="1:20" x14ac:dyDescent="0.25">
      <c r="A37" s="64" t="s">
        <v>6481</v>
      </c>
      <c r="B37" s="80" t="e">
        <f>VLOOKUP(A37,'Medicare Code Price Master List'!$A:$C,3,FALSE)</f>
        <v>#N/A</v>
      </c>
      <c r="C37" s="3">
        <f>SUMIF('DME PRICE LOOKUP LINKED'!$A:$A,A37,'DME PRICE LOOKUP LINKED'!$C:$C)</f>
        <v>60</v>
      </c>
      <c r="D37" s="78">
        <f t="shared" si="0"/>
        <v>60</v>
      </c>
      <c r="E37" s="81">
        <f t="shared" si="1"/>
        <v>0</v>
      </c>
      <c r="I37">
        <v>11313</v>
      </c>
      <c r="K37" t="s">
        <v>6292</v>
      </c>
      <c r="L37">
        <v>202.04</v>
      </c>
      <c r="M37">
        <v>102.25</v>
      </c>
      <c r="O37">
        <v>263</v>
      </c>
      <c r="P37">
        <v>133</v>
      </c>
      <c r="R37" s="64" t="s">
        <v>6481</v>
      </c>
      <c r="S37" s="64" t="s">
        <v>6480</v>
      </c>
      <c r="T37" s="63">
        <v>60</v>
      </c>
    </row>
    <row r="38" spans="1:20" x14ac:dyDescent="0.25">
      <c r="A38" s="64" t="s">
        <v>4952</v>
      </c>
      <c r="B38" s="77" t="e">
        <f>VLOOKUP(A38,'Medicare Code Price Master List'!$A:$C,3,FALSE)</f>
        <v>#N/A</v>
      </c>
      <c r="C38" s="3">
        <f>SUMIF('DME PRICE LOOKUP LINKED'!$A:$A,A38,'DME PRICE LOOKUP LINKED'!$C:$C)</f>
        <v>495</v>
      </c>
      <c r="D38" s="78">
        <f t="shared" si="0"/>
        <v>495</v>
      </c>
      <c r="E38" s="79">
        <f t="shared" si="1"/>
        <v>0</v>
      </c>
      <c r="I38">
        <v>11400</v>
      </c>
      <c r="K38" t="s">
        <v>6293</v>
      </c>
      <c r="L38">
        <v>143.6</v>
      </c>
      <c r="M38">
        <v>92.56</v>
      </c>
      <c r="O38">
        <v>187</v>
      </c>
      <c r="P38">
        <v>121</v>
      </c>
      <c r="R38" s="64" t="s">
        <v>4952</v>
      </c>
      <c r="S38" s="64" t="s">
        <v>4953</v>
      </c>
      <c r="T38" s="63">
        <v>495</v>
      </c>
    </row>
    <row r="39" spans="1:20" x14ac:dyDescent="0.25">
      <c r="A39" s="64" t="s">
        <v>4954</v>
      </c>
      <c r="B39" s="80" t="e">
        <f>VLOOKUP(A39,'Medicare Code Price Master List'!$A:$C,3,FALSE)</f>
        <v>#N/A</v>
      </c>
      <c r="C39" s="3">
        <f>SUMIF('DME PRICE LOOKUP LINKED'!$A:$A,A39,'DME PRICE LOOKUP LINKED'!$C:$C)</f>
        <v>250</v>
      </c>
      <c r="D39" s="78">
        <f t="shared" si="0"/>
        <v>250</v>
      </c>
      <c r="E39" s="81">
        <f t="shared" si="1"/>
        <v>0</v>
      </c>
      <c r="I39">
        <v>11401</v>
      </c>
      <c r="K39" t="s">
        <v>6294</v>
      </c>
      <c r="L39">
        <v>174.66</v>
      </c>
      <c r="M39">
        <v>116.38</v>
      </c>
      <c r="O39">
        <v>228</v>
      </c>
      <c r="P39">
        <v>152</v>
      </c>
      <c r="R39" s="64" t="s">
        <v>4954</v>
      </c>
      <c r="S39" s="64" t="s">
        <v>6499</v>
      </c>
      <c r="T39" s="63">
        <v>250</v>
      </c>
    </row>
    <row r="40" spans="1:20" x14ac:dyDescent="0.25">
      <c r="A40" s="64" t="s">
        <v>4955</v>
      </c>
      <c r="B40" s="77" t="e">
        <f>VLOOKUP(A40,'Medicare Code Price Master List'!$A:$C,3,FALSE)</f>
        <v>#N/A</v>
      </c>
      <c r="C40" s="3">
        <f>SUMIF('DME PRICE LOOKUP LINKED'!$A:$A,A40,'DME PRICE LOOKUP LINKED'!$C:$C)</f>
        <v>330</v>
      </c>
      <c r="D40" s="78">
        <f t="shared" si="0"/>
        <v>330</v>
      </c>
      <c r="E40" s="79">
        <f t="shared" si="1"/>
        <v>0</v>
      </c>
      <c r="I40">
        <v>11402</v>
      </c>
      <c r="K40" t="s">
        <v>6295</v>
      </c>
      <c r="L40">
        <v>191.66</v>
      </c>
      <c r="M40">
        <v>126.52</v>
      </c>
      <c r="O40">
        <v>250</v>
      </c>
      <c r="P40">
        <v>165</v>
      </c>
      <c r="R40" s="64" t="s">
        <v>4955</v>
      </c>
      <c r="S40" s="64" t="s">
        <v>4956</v>
      </c>
      <c r="T40" s="63">
        <v>330</v>
      </c>
    </row>
    <row r="41" spans="1:20" x14ac:dyDescent="0.25">
      <c r="A41" s="64" t="s">
        <v>4957</v>
      </c>
      <c r="B41" s="80" t="e">
        <f>VLOOKUP(A41,'Medicare Code Price Master List'!$A:$C,3,FALSE)</f>
        <v>#N/A</v>
      </c>
      <c r="C41" s="3">
        <f>SUMIF('DME PRICE LOOKUP LINKED'!$A:$A,A41,'DME PRICE LOOKUP LINKED'!$C:$C)</f>
        <v>240</v>
      </c>
      <c r="D41" s="78">
        <f t="shared" si="0"/>
        <v>240</v>
      </c>
      <c r="E41" s="81">
        <f t="shared" si="1"/>
        <v>0</v>
      </c>
      <c r="I41">
        <v>11403</v>
      </c>
      <c r="K41" t="s">
        <v>6296</v>
      </c>
      <c r="L41">
        <v>219.94</v>
      </c>
      <c r="M41">
        <v>163.19</v>
      </c>
      <c r="O41">
        <v>286</v>
      </c>
      <c r="P41">
        <v>213</v>
      </c>
      <c r="R41" s="64" t="s">
        <v>4957</v>
      </c>
      <c r="S41" s="64" t="s">
        <v>4958</v>
      </c>
      <c r="T41" s="63">
        <v>240</v>
      </c>
    </row>
    <row r="42" spans="1:20" x14ac:dyDescent="0.25">
      <c r="A42" s="64" t="s">
        <v>4959</v>
      </c>
      <c r="B42" s="77" t="e">
        <f>VLOOKUP(A42,'Medicare Code Price Master List'!$A:$C,3,FALSE)</f>
        <v>#N/A</v>
      </c>
      <c r="C42" s="3">
        <f>SUMIF('DME PRICE LOOKUP LINKED'!$A:$A,A42,'DME PRICE LOOKUP LINKED'!$C:$C)</f>
        <v>40</v>
      </c>
      <c r="D42" s="78">
        <f t="shared" si="0"/>
        <v>40</v>
      </c>
      <c r="E42" s="79">
        <f t="shared" si="1"/>
        <v>0</v>
      </c>
      <c r="I42">
        <v>11404</v>
      </c>
      <c r="K42" t="s">
        <v>6297</v>
      </c>
      <c r="L42">
        <v>249.34</v>
      </c>
      <c r="M42">
        <v>179.64</v>
      </c>
      <c r="O42">
        <v>325</v>
      </c>
      <c r="P42">
        <v>234</v>
      </c>
      <c r="R42" s="64" t="s">
        <v>4959</v>
      </c>
      <c r="S42" s="64" t="s">
        <v>4960</v>
      </c>
      <c r="T42" s="63">
        <v>40</v>
      </c>
    </row>
    <row r="43" spans="1:20" x14ac:dyDescent="0.25">
      <c r="A43" s="64" t="s">
        <v>4961</v>
      </c>
      <c r="B43" s="80" t="e">
        <f>VLOOKUP(A43,'Medicare Code Price Master List'!$A:$C,3,FALSE)</f>
        <v>#N/A</v>
      </c>
      <c r="C43" s="3">
        <f>SUMIF('DME PRICE LOOKUP LINKED'!$A:$A,A43,'DME PRICE LOOKUP LINKED'!$C:$C)</f>
        <v>70</v>
      </c>
      <c r="D43" s="78">
        <f t="shared" si="0"/>
        <v>70</v>
      </c>
      <c r="E43" s="81">
        <f t="shared" si="1"/>
        <v>0</v>
      </c>
      <c r="I43">
        <v>11406</v>
      </c>
      <c r="K43" t="s">
        <v>6298</v>
      </c>
      <c r="L43">
        <v>351.19</v>
      </c>
      <c r="M43">
        <v>268.92</v>
      </c>
      <c r="O43">
        <v>457</v>
      </c>
      <c r="P43">
        <v>350</v>
      </c>
      <c r="R43" s="64" t="s">
        <v>4961</v>
      </c>
      <c r="S43" s="64" t="s">
        <v>6412</v>
      </c>
      <c r="T43" s="63">
        <v>70</v>
      </c>
    </row>
    <row r="44" spans="1:20" x14ac:dyDescent="0.25">
      <c r="A44" s="64" t="s">
        <v>6410</v>
      </c>
      <c r="B44" s="77" t="e">
        <f>VLOOKUP(A44,'Medicare Code Price Master List'!$A:$C,3,FALSE)</f>
        <v>#N/A</v>
      </c>
      <c r="C44" s="3">
        <f>SUMIF('DME PRICE LOOKUP LINKED'!$A:$A,A44,'DME PRICE LOOKUP LINKED'!$C:$C)</f>
        <v>210</v>
      </c>
      <c r="D44" s="78">
        <f t="shared" si="0"/>
        <v>210</v>
      </c>
      <c r="E44" s="79">
        <f t="shared" si="1"/>
        <v>0</v>
      </c>
      <c r="I44">
        <v>11420</v>
      </c>
      <c r="K44" t="s">
        <v>6299</v>
      </c>
      <c r="L44">
        <v>142.5</v>
      </c>
      <c r="M44">
        <v>89.94</v>
      </c>
      <c r="O44">
        <v>186</v>
      </c>
      <c r="P44">
        <v>117</v>
      </c>
      <c r="R44" s="64" t="s">
        <v>6410</v>
      </c>
      <c r="S44" s="64" t="s">
        <v>6409</v>
      </c>
      <c r="T44" s="63">
        <v>210</v>
      </c>
    </row>
    <row r="45" spans="1:20" x14ac:dyDescent="0.25">
      <c r="A45" s="64" t="s">
        <v>4962</v>
      </c>
      <c r="B45" s="80" t="e">
        <f>VLOOKUP(A45,'Medicare Code Price Master List'!$A:$C,3,FALSE)</f>
        <v>#N/A</v>
      </c>
      <c r="C45" s="3">
        <f>SUMIF('DME PRICE LOOKUP LINKED'!$A:$A,A45,'DME PRICE LOOKUP LINKED'!$C:$C)</f>
        <v>219</v>
      </c>
      <c r="D45" s="78">
        <f t="shared" si="0"/>
        <v>219</v>
      </c>
      <c r="E45" s="81">
        <f t="shared" si="1"/>
        <v>0</v>
      </c>
      <c r="I45">
        <v>11421</v>
      </c>
      <c r="K45" t="s">
        <v>6300</v>
      </c>
      <c r="L45">
        <v>178.3</v>
      </c>
      <c r="M45">
        <v>119.65</v>
      </c>
      <c r="O45">
        <v>232</v>
      </c>
      <c r="P45">
        <v>156</v>
      </c>
      <c r="R45" s="64" t="s">
        <v>4962</v>
      </c>
      <c r="S45" s="64" t="s">
        <v>6407</v>
      </c>
      <c r="T45" s="63">
        <v>219</v>
      </c>
    </row>
    <row r="46" spans="1:20" x14ac:dyDescent="0.25">
      <c r="A46" s="64" t="s">
        <v>6405</v>
      </c>
      <c r="B46" s="77" t="e">
        <f>VLOOKUP(A46,'Medicare Code Price Master List'!$A:$C,3,FALSE)</f>
        <v>#N/A</v>
      </c>
      <c r="C46" s="3">
        <f>SUMIF('DME PRICE LOOKUP LINKED'!$A:$A,A46,'DME PRICE LOOKUP LINKED'!$C:$C)</f>
        <v>100</v>
      </c>
      <c r="D46" s="78">
        <f t="shared" si="0"/>
        <v>100</v>
      </c>
      <c r="E46" s="79">
        <f t="shared" si="1"/>
        <v>0</v>
      </c>
      <c r="I46">
        <v>11422</v>
      </c>
      <c r="K46" t="s">
        <v>6301</v>
      </c>
      <c r="L46">
        <v>199.64</v>
      </c>
      <c r="M46">
        <v>148.6</v>
      </c>
      <c r="O46">
        <v>260</v>
      </c>
      <c r="P46">
        <v>194</v>
      </c>
      <c r="R46" s="64" t="s">
        <v>6405</v>
      </c>
      <c r="S46" s="64" t="s">
        <v>6404</v>
      </c>
      <c r="T46" s="63">
        <v>100</v>
      </c>
    </row>
    <row r="47" spans="1:20" x14ac:dyDescent="0.25">
      <c r="A47" s="64" t="s">
        <v>4963</v>
      </c>
      <c r="B47" s="80" t="e">
        <f>VLOOKUP(A47,'Medicare Code Price Master List'!$A:$C,3,FALSE)</f>
        <v>#N/A</v>
      </c>
      <c r="C47" s="3">
        <f>SUMIF('DME PRICE LOOKUP LINKED'!$A:$A,A47,'DME PRICE LOOKUP LINKED'!$C:$C)</f>
        <v>160</v>
      </c>
      <c r="D47" s="78">
        <f t="shared" si="0"/>
        <v>160</v>
      </c>
      <c r="E47" s="81">
        <f t="shared" si="1"/>
        <v>0</v>
      </c>
      <c r="I47">
        <v>11423</v>
      </c>
      <c r="K47" t="s">
        <v>6302</v>
      </c>
      <c r="L47">
        <v>226.93</v>
      </c>
      <c r="M47">
        <v>170.56</v>
      </c>
      <c r="O47">
        <v>296</v>
      </c>
      <c r="P47">
        <v>222</v>
      </c>
      <c r="R47" s="64" t="s">
        <v>4963</v>
      </c>
      <c r="S47" s="64" t="s">
        <v>6403</v>
      </c>
      <c r="T47" s="63">
        <v>160</v>
      </c>
    </row>
    <row r="48" spans="1:20" x14ac:dyDescent="0.25">
      <c r="A48" s="64" t="s">
        <v>6518</v>
      </c>
      <c r="B48" s="77" t="e">
        <f>VLOOKUP(A48,'Medicare Code Price Master List'!$A:$C,3,FALSE)</f>
        <v>#N/A</v>
      </c>
      <c r="C48" s="3">
        <f>SUMIF('DME PRICE LOOKUP LINKED'!$A:$A,A48,'DME PRICE LOOKUP LINKED'!$C:$C)</f>
        <v>36</v>
      </c>
      <c r="D48" s="78">
        <f t="shared" si="0"/>
        <v>35</v>
      </c>
      <c r="E48" s="79">
        <f t="shared" si="1"/>
        <v>-1</v>
      </c>
      <c r="I48">
        <v>11424</v>
      </c>
      <c r="K48" t="s">
        <v>6303</v>
      </c>
      <c r="L48">
        <v>260.83999999999997</v>
      </c>
      <c r="M48">
        <v>194.19</v>
      </c>
      <c r="O48">
        <v>340</v>
      </c>
      <c r="P48">
        <v>253</v>
      </c>
      <c r="R48" s="64" t="s">
        <v>6518</v>
      </c>
      <c r="S48" s="64" t="s">
        <v>6517</v>
      </c>
      <c r="T48" s="66">
        <v>35</v>
      </c>
    </row>
    <row r="49" spans="1:20" x14ac:dyDescent="0.25">
      <c r="A49" s="64" t="s">
        <v>3324</v>
      </c>
      <c r="B49" s="80" t="str">
        <f>VLOOKUP(A49,'Medicare Code Price Master List'!$A:$C,3,FALSE)</f>
        <v>Slings</v>
      </c>
      <c r="C49" s="3">
        <f>SUMIF('DME PRICE LOOKUP LINKED'!$A:$A,A49,'DME PRICE LOOKUP LINKED'!$C:$C)</f>
        <v>16</v>
      </c>
      <c r="D49" s="78">
        <f t="shared" si="0"/>
        <v>15</v>
      </c>
      <c r="E49" s="81">
        <f t="shared" si="1"/>
        <v>-1</v>
      </c>
      <c r="I49">
        <v>11426</v>
      </c>
      <c r="K49" t="s">
        <v>6304</v>
      </c>
      <c r="L49">
        <v>362.88</v>
      </c>
      <c r="M49">
        <v>292.02999999999997</v>
      </c>
      <c r="O49">
        <v>472</v>
      </c>
      <c r="P49">
        <v>380</v>
      </c>
      <c r="R49" s="64" t="s">
        <v>3324</v>
      </c>
      <c r="S49" s="64" t="s">
        <v>6455</v>
      </c>
      <c r="T49" s="66">
        <v>15</v>
      </c>
    </row>
    <row r="50" spans="1:20" x14ac:dyDescent="0.25">
      <c r="A50" s="64" t="s">
        <v>6533</v>
      </c>
      <c r="B50" s="77" t="e">
        <f>VLOOKUP(A50,'Medicare Code Price Master List'!$A:$C,3,FALSE)</f>
        <v>#N/A</v>
      </c>
      <c r="C50" s="3">
        <f>SUMIF('DME PRICE LOOKUP LINKED'!$A:$A,A50,'DME PRICE LOOKUP LINKED'!$C:$C)</f>
        <v>11</v>
      </c>
      <c r="D50" s="78">
        <f t="shared" si="0"/>
        <v>10</v>
      </c>
      <c r="E50" s="79">
        <f t="shared" si="1"/>
        <v>-1</v>
      </c>
      <c r="I50">
        <v>11440</v>
      </c>
      <c r="K50" t="s">
        <v>6305</v>
      </c>
      <c r="L50">
        <v>160.72999999999999</v>
      </c>
      <c r="M50">
        <v>117.31</v>
      </c>
      <c r="O50">
        <v>209</v>
      </c>
      <c r="P50">
        <v>153</v>
      </c>
      <c r="R50" s="64" t="s">
        <v>6533</v>
      </c>
      <c r="S50" s="64" t="s">
        <v>6532</v>
      </c>
      <c r="T50" s="66">
        <v>10</v>
      </c>
    </row>
    <row r="51" spans="1:20" x14ac:dyDescent="0.25">
      <c r="A51" s="64" t="s">
        <v>6537</v>
      </c>
      <c r="B51" s="80" t="e">
        <f>VLOOKUP(A51,'Medicare Code Price Master List'!$A:$C,3,FALSE)</f>
        <v>#N/A</v>
      </c>
      <c r="C51" s="3">
        <f>SUMIF('DME PRICE LOOKUP LINKED'!$A:$A,A51,'DME PRICE LOOKUP LINKED'!$C:$C)</f>
        <v>31</v>
      </c>
      <c r="D51" s="78">
        <f t="shared" si="0"/>
        <v>30</v>
      </c>
      <c r="E51" s="81">
        <f t="shared" si="1"/>
        <v>-1</v>
      </c>
      <c r="I51">
        <v>11441</v>
      </c>
      <c r="K51" t="s">
        <v>6306</v>
      </c>
      <c r="L51">
        <v>194.09</v>
      </c>
      <c r="M51">
        <v>146.1</v>
      </c>
      <c r="O51">
        <v>253</v>
      </c>
      <c r="P51">
        <v>190</v>
      </c>
      <c r="R51" s="64" t="s">
        <v>6537</v>
      </c>
      <c r="S51" s="64" t="s">
        <v>6369</v>
      </c>
      <c r="T51" s="66">
        <v>30</v>
      </c>
    </row>
    <row r="52" spans="1:20" x14ac:dyDescent="0.25">
      <c r="A52" s="64" t="s">
        <v>6479</v>
      </c>
      <c r="B52" s="77" t="e">
        <f>VLOOKUP(A52,'Medicare Code Price Master List'!$A:$C,3,FALSE)</f>
        <v>#N/A</v>
      </c>
      <c r="C52" s="3">
        <f>SUMIF('DME PRICE LOOKUP LINKED'!$A:$A,A52,'DME PRICE LOOKUP LINKED'!$C:$C)</f>
        <v>26</v>
      </c>
      <c r="D52" s="78">
        <f t="shared" si="0"/>
        <v>25</v>
      </c>
      <c r="E52" s="79">
        <f t="shared" si="1"/>
        <v>-1</v>
      </c>
      <c r="I52">
        <v>11442</v>
      </c>
      <c r="K52" t="s">
        <v>6307</v>
      </c>
      <c r="L52">
        <v>215.34</v>
      </c>
      <c r="M52">
        <v>160.88</v>
      </c>
      <c r="O52">
        <v>280</v>
      </c>
      <c r="P52">
        <v>210</v>
      </c>
      <c r="R52" s="64" t="s">
        <v>6479</v>
      </c>
      <c r="S52" s="64" t="s">
        <v>6478</v>
      </c>
      <c r="T52" s="66">
        <v>25</v>
      </c>
    </row>
    <row r="53" spans="1:20" x14ac:dyDescent="0.25">
      <c r="A53" s="64" t="s">
        <v>6476</v>
      </c>
      <c r="B53" s="80" t="e">
        <f>VLOOKUP(A53,'Medicare Code Price Master List'!$A:$C,3,FALSE)</f>
        <v>#N/A</v>
      </c>
      <c r="C53" s="3">
        <f>SUMIF('DME PRICE LOOKUP LINKED'!$A:$A,A53,'DME PRICE LOOKUP LINKED'!$C:$C)</f>
        <v>31</v>
      </c>
      <c r="D53" s="78">
        <f t="shared" si="0"/>
        <v>30</v>
      </c>
      <c r="E53" s="81">
        <f t="shared" si="1"/>
        <v>-1</v>
      </c>
      <c r="I53">
        <v>11443</v>
      </c>
      <c r="K53" t="s">
        <v>6308</v>
      </c>
      <c r="L53">
        <v>253.02</v>
      </c>
      <c r="M53">
        <v>195.12</v>
      </c>
      <c r="O53">
        <v>329</v>
      </c>
      <c r="P53">
        <v>254</v>
      </c>
      <c r="R53" s="64" t="s">
        <v>6476</v>
      </c>
      <c r="S53" s="64" t="s">
        <v>6386</v>
      </c>
      <c r="T53" s="66">
        <v>30</v>
      </c>
    </row>
    <row r="54" spans="1:20" x14ac:dyDescent="0.25">
      <c r="A54" s="64" t="s">
        <v>6529</v>
      </c>
      <c r="B54" s="77" t="e">
        <f>VLOOKUP(A54,'Medicare Code Price Master List'!$A:$C,3,FALSE)</f>
        <v>#N/A</v>
      </c>
      <c r="C54" s="3">
        <f>SUMIF('DME PRICE LOOKUP LINKED'!$A:$A,A54,'DME PRICE LOOKUP LINKED'!$C:$C)</f>
        <v>31</v>
      </c>
      <c r="D54" s="78">
        <f t="shared" si="0"/>
        <v>30</v>
      </c>
      <c r="E54" s="79">
        <f t="shared" si="1"/>
        <v>-1</v>
      </c>
      <c r="I54">
        <v>11444</v>
      </c>
      <c r="K54" t="s">
        <v>6309</v>
      </c>
      <c r="L54">
        <v>312.55</v>
      </c>
      <c r="M54">
        <v>245.13</v>
      </c>
      <c r="O54">
        <v>407</v>
      </c>
      <c r="P54">
        <v>319</v>
      </c>
      <c r="R54" s="64" t="s">
        <v>6529</v>
      </c>
      <c r="S54" s="64" t="s">
        <v>6528</v>
      </c>
      <c r="T54" s="66">
        <v>30</v>
      </c>
    </row>
    <row r="55" spans="1:20" x14ac:dyDescent="0.25">
      <c r="A55" s="64" t="s">
        <v>6520</v>
      </c>
      <c r="B55" s="80" t="e">
        <f>VLOOKUP(A55,'Medicare Code Price Master List'!$A:$C,3,FALSE)</f>
        <v>#N/A</v>
      </c>
      <c r="C55" s="3">
        <f>SUMIF('DME PRICE LOOKUP LINKED'!$A:$A,A55,'DME PRICE LOOKUP LINKED'!$C:$C)</f>
        <v>16</v>
      </c>
      <c r="D55" s="78">
        <f t="shared" si="0"/>
        <v>15</v>
      </c>
      <c r="E55" s="81">
        <f t="shared" si="1"/>
        <v>-1</v>
      </c>
      <c r="I55">
        <v>11446</v>
      </c>
      <c r="K55" t="s">
        <v>6310</v>
      </c>
      <c r="L55">
        <v>420.25</v>
      </c>
      <c r="M55">
        <v>342.17</v>
      </c>
      <c r="O55">
        <v>547</v>
      </c>
      <c r="P55">
        <v>445</v>
      </c>
      <c r="R55" s="64" t="s">
        <v>6520</v>
      </c>
      <c r="S55" s="64" t="s">
        <v>6519</v>
      </c>
      <c r="T55" s="66">
        <v>15</v>
      </c>
    </row>
    <row r="56" spans="1:20" x14ac:dyDescent="0.25">
      <c r="A56" s="64" t="s">
        <v>6490</v>
      </c>
      <c r="B56" s="77" t="e">
        <f>VLOOKUP(A56,'Medicare Code Price Master List'!$A:$C,3,FALSE)</f>
        <v>#N/A</v>
      </c>
      <c r="C56" s="3">
        <f>SUMIF('DME PRICE LOOKUP LINKED'!$A:$A,A56,'DME PRICE LOOKUP LINKED'!$C:$C)</f>
        <v>16</v>
      </c>
      <c r="D56" s="78">
        <f t="shared" si="0"/>
        <v>15</v>
      </c>
      <c r="E56" s="79">
        <f t="shared" si="1"/>
        <v>-1</v>
      </c>
      <c r="I56">
        <v>11450</v>
      </c>
      <c r="K56" t="s">
        <v>6311</v>
      </c>
      <c r="L56">
        <v>483.89</v>
      </c>
      <c r="M56">
        <v>286.97000000000003</v>
      </c>
      <c r="O56">
        <v>630</v>
      </c>
      <c r="P56">
        <v>374</v>
      </c>
      <c r="R56" s="64" t="s">
        <v>6490</v>
      </c>
      <c r="S56" s="64" t="s">
        <v>6489</v>
      </c>
      <c r="T56" s="66">
        <v>15</v>
      </c>
    </row>
    <row r="57" spans="1:20" x14ac:dyDescent="0.25">
      <c r="A57" s="64" t="s">
        <v>6487</v>
      </c>
      <c r="B57" s="80" t="e">
        <f>VLOOKUP(A57,'Medicare Code Price Master List'!$A:$C,3,FALSE)</f>
        <v>#N/A</v>
      </c>
      <c r="C57" s="3">
        <f>SUMIF('DME PRICE LOOKUP LINKED'!$A:$A,A57,'DME PRICE LOOKUP LINKED'!$C:$C)</f>
        <v>21</v>
      </c>
      <c r="D57" s="78">
        <f t="shared" si="0"/>
        <v>20</v>
      </c>
      <c r="E57" s="81">
        <f t="shared" si="1"/>
        <v>-1</v>
      </c>
      <c r="I57">
        <v>11451</v>
      </c>
      <c r="K57" t="s">
        <v>6311</v>
      </c>
      <c r="L57">
        <v>589.35</v>
      </c>
      <c r="M57">
        <v>362.72</v>
      </c>
      <c r="O57">
        <v>767</v>
      </c>
      <c r="P57">
        <v>472</v>
      </c>
      <c r="R57" s="64" t="s">
        <v>6487</v>
      </c>
      <c r="S57" s="64" t="s">
        <v>6486</v>
      </c>
      <c r="T57" s="66">
        <v>20</v>
      </c>
    </row>
    <row r="58" spans="1:20" x14ac:dyDescent="0.25">
      <c r="A58" s="64" t="s">
        <v>6437</v>
      </c>
      <c r="B58" s="77" t="e">
        <f>VLOOKUP(A58,'Medicare Code Price Master List'!$A:$C,3,FALSE)</f>
        <v>#N/A</v>
      </c>
      <c r="C58" s="3">
        <f>SUMIF('DME PRICE LOOKUP LINKED'!$A:$A,A58,'DME PRICE LOOKUP LINKED'!$C:$C)</f>
        <v>21</v>
      </c>
      <c r="D58" s="78">
        <f t="shared" si="0"/>
        <v>20</v>
      </c>
      <c r="E58" s="79">
        <f t="shared" si="1"/>
        <v>-1</v>
      </c>
      <c r="I58">
        <v>11462</v>
      </c>
      <c r="K58" t="s">
        <v>6311</v>
      </c>
      <c r="L58">
        <v>468.48</v>
      </c>
      <c r="M58">
        <v>272.32</v>
      </c>
      <c r="O58">
        <v>610</v>
      </c>
      <c r="P58">
        <v>355</v>
      </c>
      <c r="R58" s="64" t="s">
        <v>6437</v>
      </c>
      <c r="S58" s="64" t="s">
        <v>6436</v>
      </c>
      <c r="T58" s="66">
        <v>20</v>
      </c>
    </row>
    <row r="59" spans="1:20" x14ac:dyDescent="0.25">
      <c r="A59" s="64" t="s">
        <v>6447</v>
      </c>
      <c r="B59" s="80" t="e">
        <f>VLOOKUP(A59,'Medicare Code Price Master List'!$A:$C,3,FALSE)</f>
        <v>#N/A</v>
      </c>
      <c r="C59" s="3">
        <f>SUMIF('DME PRICE LOOKUP LINKED'!$A:$A,A59,'DME PRICE LOOKUP LINKED'!$C:$C)</f>
        <v>16</v>
      </c>
      <c r="D59" s="78">
        <f t="shared" si="0"/>
        <v>10</v>
      </c>
      <c r="E59" s="81">
        <f t="shared" si="1"/>
        <v>-6</v>
      </c>
      <c r="I59">
        <v>11463</v>
      </c>
      <c r="K59" t="s">
        <v>6311</v>
      </c>
      <c r="L59">
        <v>597.80999999999995</v>
      </c>
      <c r="M59">
        <v>365.08</v>
      </c>
      <c r="O59">
        <v>778</v>
      </c>
      <c r="P59">
        <v>475</v>
      </c>
      <c r="R59" s="64" t="s">
        <v>6447</v>
      </c>
      <c r="S59" s="64" t="s">
        <v>6395</v>
      </c>
      <c r="T59" s="66">
        <v>10</v>
      </c>
    </row>
    <row r="60" spans="1:20" x14ac:dyDescent="0.25">
      <c r="A60" s="64" t="s">
        <v>6451</v>
      </c>
      <c r="B60" s="77" t="e">
        <f>VLOOKUP(A60,'Medicare Code Price Master List'!$A:$C,3,FALSE)</f>
        <v>#N/A</v>
      </c>
      <c r="C60" s="3">
        <f>SUMIF('DME PRICE LOOKUP LINKED'!$A:$A,A60,'DME PRICE LOOKUP LINKED'!$C:$C)</f>
        <v>36</v>
      </c>
      <c r="D60" s="78">
        <f t="shared" si="0"/>
        <v>15</v>
      </c>
      <c r="E60" s="79">
        <f t="shared" si="1"/>
        <v>-21</v>
      </c>
      <c r="I60">
        <v>11470</v>
      </c>
      <c r="K60" t="s">
        <v>6311</v>
      </c>
      <c r="L60">
        <v>511.68</v>
      </c>
      <c r="M60">
        <v>314.76</v>
      </c>
      <c r="O60">
        <v>666</v>
      </c>
      <c r="P60">
        <v>410</v>
      </c>
      <c r="R60" s="64" t="s">
        <v>6451</v>
      </c>
      <c r="S60" s="64" t="s">
        <v>6394</v>
      </c>
      <c r="T60" s="66">
        <v>15</v>
      </c>
    </row>
    <row r="61" spans="1:20" x14ac:dyDescent="0.25">
      <c r="A61" s="64" t="s">
        <v>6440</v>
      </c>
      <c r="B61" s="80" t="e">
        <f>VLOOKUP(A61,'Medicare Code Price Master List'!$A:$C,3,FALSE)</f>
        <v>#N/A</v>
      </c>
      <c r="C61" s="3">
        <f>SUMIF('DME PRICE LOOKUP LINKED'!$A:$A,A61,'DME PRICE LOOKUP LINKED'!$C:$C)</f>
        <v>26</v>
      </c>
      <c r="D61" s="78">
        <f t="shared" si="0"/>
        <v>25</v>
      </c>
      <c r="E61" s="81">
        <f t="shared" si="1"/>
        <v>-1</v>
      </c>
      <c r="I61">
        <v>11471</v>
      </c>
      <c r="K61" t="s">
        <v>6311</v>
      </c>
      <c r="L61">
        <v>603.38</v>
      </c>
      <c r="M61">
        <v>381.7</v>
      </c>
      <c r="O61">
        <v>785</v>
      </c>
      <c r="P61">
        <v>497</v>
      </c>
      <c r="R61" s="64" t="s">
        <v>6440</v>
      </c>
      <c r="S61" s="64" t="s">
        <v>6397</v>
      </c>
      <c r="T61" s="66">
        <v>25</v>
      </c>
    </row>
    <row r="62" spans="1:20" x14ac:dyDescent="0.25">
      <c r="A62" s="64" t="s">
        <v>6493</v>
      </c>
      <c r="B62" s="77" t="e">
        <f>VLOOKUP(A62,'Medicare Code Price Master List'!$A:$C,3,FALSE)</f>
        <v>#N/A</v>
      </c>
      <c r="C62" s="3">
        <f>SUMIF('DME PRICE LOOKUP LINKED'!$A:$A,A62,'DME PRICE LOOKUP LINKED'!$C:$C)</f>
        <v>11</v>
      </c>
      <c r="D62" s="78">
        <f t="shared" si="0"/>
        <v>10</v>
      </c>
      <c r="E62" s="79">
        <f t="shared" si="1"/>
        <v>-1</v>
      </c>
      <c r="I62">
        <v>11600</v>
      </c>
      <c r="K62" t="s">
        <v>6312</v>
      </c>
      <c r="L62">
        <v>220.73</v>
      </c>
      <c r="M62">
        <v>133.13</v>
      </c>
      <c r="O62">
        <v>287</v>
      </c>
      <c r="P62">
        <v>174</v>
      </c>
      <c r="R62" s="64" t="s">
        <v>6493</v>
      </c>
      <c r="S62" s="64" t="s">
        <v>6492</v>
      </c>
      <c r="T62" s="66">
        <v>10</v>
      </c>
    </row>
    <row r="63" spans="1:20" x14ac:dyDescent="0.25">
      <c r="A63" s="64" t="s">
        <v>6523</v>
      </c>
      <c r="B63" s="80" t="e">
        <f>VLOOKUP(A63,'Medicare Code Price Master List'!$A:$C,3,FALSE)</f>
        <v>#N/A</v>
      </c>
      <c r="C63" s="3">
        <f>SUMIF('DME PRICE LOOKUP LINKED'!$A:$A,A63,'DME PRICE LOOKUP LINKED'!$C:$C)</f>
        <v>28</v>
      </c>
      <c r="D63" s="78">
        <f t="shared" si="0"/>
        <v>27</v>
      </c>
      <c r="E63" s="81">
        <f t="shared" si="1"/>
        <v>-1</v>
      </c>
      <c r="I63">
        <v>11601</v>
      </c>
      <c r="K63" t="s">
        <v>6313</v>
      </c>
      <c r="L63">
        <v>254.4</v>
      </c>
      <c r="M63">
        <v>161.08000000000001</v>
      </c>
      <c r="O63">
        <v>331</v>
      </c>
      <c r="P63">
        <v>210</v>
      </c>
      <c r="R63" s="64" t="s">
        <v>6523</v>
      </c>
      <c r="S63" s="64" t="s">
        <v>6522</v>
      </c>
      <c r="T63" s="66">
        <v>27</v>
      </c>
    </row>
    <row r="64" spans="1:20" x14ac:dyDescent="0.25">
      <c r="A64" s="64" t="s">
        <v>6526</v>
      </c>
      <c r="B64" s="77" t="e">
        <f>VLOOKUP(A64,'Medicare Code Price Master List'!$A:$C,3,FALSE)</f>
        <v>#N/A</v>
      </c>
      <c r="C64" s="3">
        <f>SUMIF('DME PRICE LOOKUP LINKED'!$A:$A,A64,'DME PRICE LOOKUP LINKED'!$C:$C)</f>
        <v>23</v>
      </c>
      <c r="D64" s="78">
        <f t="shared" si="0"/>
        <v>22</v>
      </c>
      <c r="E64" s="79">
        <f t="shared" si="1"/>
        <v>-1</v>
      </c>
      <c r="I64">
        <v>11602</v>
      </c>
      <c r="K64" t="s">
        <v>6314</v>
      </c>
      <c r="L64">
        <v>272.10000000000002</v>
      </c>
      <c r="M64">
        <v>174.98</v>
      </c>
      <c r="O64">
        <v>354</v>
      </c>
      <c r="P64">
        <v>228</v>
      </c>
      <c r="R64" s="64" t="s">
        <v>6526</v>
      </c>
      <c r="S64" s="64" t="s">
        <v>6525</v>
      </c>
      <c r="T64" s="66">
        <v>22</v>
      </c>
    </row>
    <row r="65" spans="1:20" x14ac:dyDescent="0.25">
      <c r="A65" s="64" t="s">
        <v>6514</v>
      </c>
      <c r="B65" s="80" t="e">
        <f>VLOOKUP(A65,'Medicare Code Price Master List'!$A:$C,3,FALSE)</f>
        <v>#N/A</v>
      </c>
      <c r="C65" s="3">
        <f>SUMIF('DME PRICE LOOKUP LINKED'!$A:$A,A65,'DME PRICE LOOKUP LINKED'!$C:$C)</f>
        <v>11</v>
      </c>
      <c r="D65" s="78">
        <f t="shared" si="0"/>
        <v>10</v>
      </c>
      <c r="E65" s="81">
        <f t="shared" si="1"/>
        <v>-1</v>
      </c>
      <c r="I65">
        <v>11603</v>
      </c>
      <c r="K65" t="s">
        <v>6315</v>
      </c>
      <c r="L65">
        <v>309.38</v>
      </c>
      <c r="M65">
        <v>209.2</v>
      </c>
      <c r="O65">
        <v>403</v>
      </c>
      <c r="P65">
        <v>272</v>
      </c>
      <c r="R65" s="64" t="s">
        <v>6514</v>
      </c>
      <c r="S65" s="64" t="s">
        <v>6513</v>
      </c>
      <c r="T65" s="63">
        <v>10</v>
      </c>
    </row>
    <row r="66" spans="1:20" x14ac:dyDescent="0.25">
      <c r="A66" s="64" t="s">
        <v>6474</v>
      </c>
      <c r="B66" s="77" t="e">
        <f>VLOOKUP(A66,'Medicare Code Price Master List'!$A:$C,3,FALSE)</f>
        <v>#N/A</v>
      </c>
      <c r="C66" s="3">
        <f>SUMIF('DME PRICE LOOKUP LINKED'!$A:$A,A66,'DME PRICE LOOKUP LINKED'!$C:$C)</f>
        <v>26</v>
      </c>
      <c r="D66" s="78">
        <f t="shared" si="0"/>
        <v>25</v>
      </c>
      <c r="E66" s="79">
        <f t="shared" si="1"/>
        <v>-1</v>
      </c>
      <c r="I66">
        <v>11604</v>
      </c>
      <c r="K66" t="s">
        <v>6316</v>
      </c>
      <c r="L66">
        <v>344.29</v>
      </c>
      <c r="M66">
        <v>230.03</v>
      </c>
      <c r="O66">
        <v>448</v>
      </c>
      <c r="P66">
        <v>300</v>
      </c>
      <c r="R66" s="64" t="s">
        <v>6474</v>
      </c>
      <c r="S66" s="64" t="s">
        <v>6473</v>
      </c>
      <c r="T66" s="66">
        <v>25</v>
      </c>
    </row>
    <row r="67" spans="1:20" x14ac:dyDescent="0.25">
      <c r="A67" s="64" t="s">
        <v>6511</v>
      </c>
      <c r="B67" s="80" t="e">
        <f>VLOOKUP(A67,'Medicare Code Price Master List'!$A:$C,3,FALSE)</f>
        <v>#N/A</v>
      </c>
      <c r="C67" s="3">
        <f>SUMIF('DME PRICE LOOKUP LINKED'!$A:$A,A67,'DME PRICE LOOKUP LINKED'!$C:$C)</f>
        <v>11</v>
      </c>
      <c r="D67" s="78">
        <f t="shared" ref="D67:D130" si="2">VLOOKUP(A67,$R$2:$T$5644,3,FALSE)</f>
        <v>10</v>
      </c>
      <c r="E67" s="81">
        <f t="shared" ref="E67:E130" si="3">D67-C67</f>
        <v>-1</v>
      </c>
      <c r="I67">
        <v>11606</v>
      </c>
      <c r="K67" t="s">
        <v>6317</v>
      </c>
      <c r="L67">
        <v>492.84</v>
      </c>
      <c r="M67">
        <v>340.1</v>
      </c>
      <c r="O67">
        <v>641</v>
      </c>
      <c r="P67">
        <v>443</v>
      </c>
      <c r="R67" s="64" t="s">
        <v>6511</v>
      </c>
      <c r="S67" s="64" t="s">
        <v>6510</v>
      </c>
      <c r="T67" s="63">
        <v>10</v>
      </c>
    </row>
    <row r="68" spans="1:20" x14ac:dyDescent="0.25">
      <c r="A68" s="64" t="s">
        <v>6508</v>
      </c>
      <c r="B68" s="77" t="e">
        <f>VLOOKUP(A68,'Medicare Code Price Master List'!$A:$C,3,FALSE)</f>
        <v>#N/A</v>
      </c>
      <c r="C68" s="3">
        <f>SUMIF('DME PRICE LOOKUP LINKED'!$A:$A,A68,'DME PRICE LOOKUP LINKED'!$C:$C)</f>
        <v>11</v>
      </c>
      <c r="D68" s="78">
        <f t="shared" si="2"/>
        <v>10</v>
      </c>
      <c r="E68" s="79">
        <f t="shared" si="3"/>
        <v>-1</v>
      </c>
      <c r="I68">
        <v>11620</v>
      </c>
      <c r="K68" t="s">
        <v>6318</v>
      </c>
      <c r="L68">
        <v>221.85</v>
      </c>
      <c r="M68">
        <v>133.86000000000001</v>
      </c>
      <c r="O68">
        <v>289</v>
      </c>
      <c r="P68">
        <v>175</v>
      </c>
      <c r="R68" s="64" t="s">
        <v>6508</v>
      </c>
      <c r="S68" s="64" t="s">
        <v>6507</v>
      </c>
      <c r="T68" s="63">
        <v>10</v>
      </c>
    </row>
    <row r="69" spans="1:20" x14ac:dyDescent="0.25">
      <c r="A69" s="64" t="s">
        <v>6471</v>
      </c>
      <c r="B69" s="80" t="e">
        <f>VLOOKUP(A69,'Medicare Code Price Master List'!$A:$C,3,FALSE)</f>
        <v>#N/A</v>
      </c>
      <c r="C69" s="3">
        <f>SUMIF('DME PRICE LOOKUP LINKED'!$A:$A,A69,'DME PRICE LOOKUP LINKED'!$C:$C)</f>
        <v>41</v>
      </c>
      <c r="D69" s="78">
        <f t="shared" si="2"/>
        <v>40</v>
      </c>
      <c r="E69" s="81">
        <f t="shared" si="3"/>
        <v>-1</v>
      </c>
      <c r="I69">
        <v>11621</v>
      </c>
      <c r="K69" t="s">
        <v>6319</v>
      </c>
      <c r="L69">
        <v>255.86</v>
      </c>
      <c r="M69">
        <v>162.16</v>
      </c>
      <c r="O69">
        <v>333</v>
      </c>
      <c r="P69">
        <v>211</v>
      </c>
      <c r="R69" s="64" t="s">
        <v>6471</v>
      </c>
      <c r="S69" s="64" t="s">
        <v>6388</v>
      </c>
      <c r="T69" s="66">
        <v>40</v>
      </c>
    </row>
    <row r="70" spans="1:20" x14ac:dyDescent="0.25">
      <c r="A70" s="64" t="s">
        <v>6468</v>
      </c>
      <c r="B70" s="77" t="e">
        <f>VLOOKUP(A70,'Medicare Code Price Master List'!$A:$C,3,FALSE)</f>
        <v>#N/A</v>
      </c>
      <c r="C70" s="3">
        <f>SUMIF('DME PRICE LOOKUP LINKED'!$A:$A,A70,'DME PRICE LOOKUP LINKED'!$C:$C)</f>
        <v>41</v>
      </c>
      <c r="D70" s="78">
        <f t="shared" si="2"/>
        <v>40</v>
      </c>
      <c r="E70" s="79">
        <f t="shared" si="3"/>
        <v>-1</v>
      </c>
      <c r="I70">
        <v>11622</v>
      </c>
      <c r="K70" t="s">
        <v>6320</v>
      </c>
      <c r="L70">
        <v>280.77</v>
      </c>
      <c r="M70">
        <v>183.26</v>
      </c>
      <c r="O70">
        <v>366</v>
      </c>
      <c r="P70">
        <v>239</v>
      </c>
      <c r="R70" s="64" t="s">
        <v>6468</v>
      </c>
      <c r="S70" s="64" t="s">
        <v>6389</v>
      </c>
      <c r="T70" s="66">
        <v>40</v>
      </c>
    </row>
    <row r="71" spans="1:20" x14ac:dyDescent="0.25">
      <c r="A71" s="64" t="s">
        <v>6465</v>
      </c>
      <c r="B71" s="80" t="e">
        <f>VLOOKUP(A71,'Medicare Code Price Master List'!$A:$C,3,FALSE)</f>
        <v>#N/A</v>
      </c>
      <c r="C71" s="3">
        <f>SUMIF('DME PRICE LOOKUP LINKED'!$A:$A,A71,'DME PRICE LOOKUP LINKED'!$C:$C)</f>
        <v>56</v>
      </c>
      <c r="D71" s="78">
        <f t="shared" si="2"/>
        <v>55</v>
      </c>
      <c r="E71" s="81">
        <f t="shared" si="3"/>
        <v>-1</v>
      </c>
      <c r="I71">
        <v>11623</v>
      </c>
      <c r="K71" t="s">
        <v>6321</v>
      </c>
      <c r="L71">
        <v>327.78</v>
      </c>
      <c r="M71">
        <v>226.47</v>
      </c>
      <c r="O71">
        <v>427</v>
      </c>
      <c r="P71">
        <v>295</v>
      </c>
      <c r="R71" s="64" t="s">
        <v>6465</v>
      </c>
      <c r="S71" s="64" t="s">
        <v>6390</v>
      </c>
      <c r="T71" s="66">
        <v>55</v>
      </c>
    </row>
    <row r="72" spans="1:20" x14ac:dyDescent="0.25">
      <c r="A72" s="64" t="s">
        <v>6505</v>
      </c>
      <c r="B72" s="77" t="e">
        <f>VLOOKUP(A72,'Medicare Code Price Master List'!$A:$C,3,FALSE)</f>
        <v>#N/A</v>
      </c>
      <c r="C72" s="3">
        <f>SUMIF('DME PRICE LOOKUP LINKED'!$A:$A,A72,'DME PRICE LOOKUP LINKED'!$C:$C)</f>
        <v>11</v>
      </c>
      <c r="D72" s="78">
        <f t="shared" si="2"/>
        <v>10</v>
      </c>
      <c r="E72" s="79">
        <f t="shared" si="3"/>
        <v>-1</v>
      </c>
      <c r="I72">
        <v>11624</v>
      </c>
      <c r="K72" t="s">
        <v>6322</v>
      </c>
      <c r="L72">
        <v>372.75</v>
      </c>
      <c r="M72">
        <v>256.58</v>
      </c>
      <c r="O72">
        <v>485</v>
      </c>
      <c r="P72">
        <v>334</v>
      </c>
      <c r="R72" s="64" t="s">
        <v>6505</v>
      </c>
      <c r="S72" s="64" t="s">
        <v>6504</v>
      </c>
      <c r="T72" s="63">
        <v>10</v>
      </c>
    </row>
    <row r="73" spans="1:20" x14ac:dyDescent="0.25">
      <c r="A73" s="64" t="s">
        <v>6502</v>
      </c>
      <c r="B73" s="80" t="e">
        <f>VLOOKUP(A73,'Medicare Code Price Master List'!$A:$C,3,FALSE)</f>
        <v>#N/A</v>
      </c>
      <c r="C73" s="3">
        <f>SUMIF('DME PRICE LOOKUP LINKED'!$A:$A,A73,'DME PRICE LOOKUP LINKED'!$C:$C)</f>
        <v>11</v>
      </c>
      <c r="D73" s="78">
        <f t="shared" si="2"/>
        <v>10</v>
      </c>
      <c r="E73" s="81">
        <f t="shared" si="3"/>
        <v>-1</v>
      </c>
      <c r="I73">
        <v>11626</v>
      </c>
      <c r="K73" t="s">
        <v>6323</v>
      </c>
      <c r="L73">
        <v>448.23</v>
      </c>
      <c r="M73">
        <v>313.77999999999997</v>
      </c>
      <c r="O73">
        <v>583</v>
      </c>
      <c r="P73">
        <v>408</v>
      </c>
      <c r="R73" s="64" t="s">
        <v>6502</v>
      </c>
      <c r="S73" s="64" t="s">
        <v>6501</v>
      </c>
      <c r="T73" s="63">
        <v>10</v>
      </c>
    </row>
    <row r="74" spans="1:20" x14ac:dyDescent="0.25">
      <c r="A74" s="64" t="s">
        <v>6498</v>
      </c>
      <c r="B74" s="77" t="e">
        <f>VLOOKUP(A74,'Medicare Code Price Master List'!$A:$C,3,FALSE)</f>
        <v>#N/A</v>
      </c>
      <c r="C74" s="3">
        <f>SUMIF('DME PRICE LOOKUP LINKED'!$A:$A,A74,'DME PRICE LOOKUP LINKED'!$C:$C)</f>
        <v>11</v>
      </c>
      <c r="D74" s="78">
        <f t="shared" si="2"/>
        <v>10</v>
      </c>
      <c r="E74" s="79">
        <f t="shared" si="3"/>
        <v>-1</v>
      </c>
      <c r="I74">
        <v>11640</v>
      </c>
      <c r="K74" t="s">
        <v>6324</v>
      </c>
      <c r="L74">
        <v>226.79</v>
      </c>
      <c r="M74">
        <v>137.66</v>
      </c>
      <c r="O74">
        <v>295</v>
      </c>
      <c r="P74">
        <v>179</v>
      </c>
      <c r="R74" s="64" t="s">
        <v>6498</v>
      </c>
      <c r="S74" s="64" t="s">
        <v>6497</v>
      </c>
      <c r="T74" s="63">
        <v>10</v>
      </c>
    </row>
    <row r="75" spans="1:20" x14ac:dyDescent="0.25">
      <c r="A75" s="64" t="s">
        <v>6484</v>
      </c>
      <c r="B75" s="80" t="e">
        <f>VLOOKUP(A75,'Medicare Code Price Master List'!$A:$C,3,FALSE)</f>
        <v>#N/A</v>
      </c>
      <c r="C75" s="3">
        <f>SUMIF('DME PRICE LOOKUP LINKED'!$A:$A,A75,'DME PRICE LOOKUP LINKED'!$C:$C)</f>
        <v>31</v>
      </c>
      <c r="D75" s="78">
        <f t="shared" si="2"/>
        <v>30</v>
      </c>
      <c r="E75" s="81">
        <f t="shared" si="3"/>
        <v>-1</v>
      </c>
      <c r="I75">
        <v>11641</v>
      </c>
      <c r="K75" t="s">
        <v>6325</v>
      </c>
      <c r="L75">
        <v>263.94</v>
      </c>
      <c r="M75">
        <v>168.72</v>
      </c>
      <c r="O75">
        <v>344</v>
      </c>
      <c r="P75">
        <v>220</v>
      </c>
      <c r="R75" s="64" t="s">
        <v>6484</v>
      </c>
      <c r="S75" s="64" t="s">
        <v>6483</v>
      </c>
      <c r="T75" s="66">
        <v>30</v>
      </c>
    </row>
    <row r="76" spans="1:20" x14ac:dyDescent="0.25">
      <c r="A76" s="64" t="s">
        <v>6392</v>
      </c>
      <c r="B76" s="77" t="e">
        <f>VLOOKUP(A76,'Medicare Code Price Master List'!$A:$C,3,FALSE)</f>
        <v>#N/A</v>
      </c>
      <c r="C76" s="3">
        <f>SUMIF('DME PRICE LOOKUP LINKED'!$A:$A,A76,'DME PRICE LOOKUP LINKED'!$C:$C)</f>
        <v>26</v>
      </c>
      <c r="D76" s="78">
        <f t="shared" si="2"/>
        <v>25</v>
      </c>
      <c r="E76" s="79">
        <f t="shared" si="3"/>
        <v>-1</v>
      </c>
      <c r="I76">
        <v>11642</v>
      </c>
      <c r="K76" t="s">
        <v>6326</v>
      </c>
      <c r="L76">
        <v>297.14999999999998</v>
      </c>
      <c r="M76">
        <v>196.6</v>
      </c>
      <c r="O76">
        <v>387</v>
      </c>
      <c r="P76">
        <v>256</v>
      </c>
      <c r="R76" s="64" t="s">
        <v>6392</v>
      </c>
      <c r="S76" s="64" t="s">
        <v>6458</v>
      </c>
      <c r="T76" s="66">
        <v>25</v>
      </c>
    </row>
    <row r="77" spans="1:20" x14ac:dyDescent="0.25">
      <c r="A77" s="64" t="s">
        <v>6444</v>
      </c>
      <c r="B77" s="80" t="e">
        <f>VLOOKUP(A77,'Medicare Code Price Master List'!$A:$C,3,FALSE)</f>
        <v>#N/A</v>
      </c>
      <c r="C77" s="3">
        <f>SUMIF('DME PRICE LOOKUP LINKED'!$A:$A,A77,'DME PRICE LOOKUP LINKED'!$C:$C)</f>
        <v>11</v>
      </c>
      <c r="D77" s="78">
        <f t="shared" si="2"/>
        <v>10</v>
      </c>
      <c r="E77" s="81">
        <f t="shared" si="3"/>
        <v>-1</v>
      </c>
      <c r="I77">
        <v>11643</v>
      </c>
      <c r="K77" t="s">
        <v>6327</v>
      </c>
      <c r="L77">
        <v>348.07</v>
      </c>
      <c r="M77">
        <v>245.23</v>
      </c>
      <c r="O77">
        <v>453</v>
      </c>
      <c r="P77">
        <v>319</v>
      </c>
      <c r="R77" s="64" t="s">
        <v>6444</v>
      </c>
      <c r="S77" s="64" t="s">
        <v>6443</v>
      </c>
      <c r="T77" s="63">
        <v>10</v>
      </c>
    </row>
    <row r="78" spans="1:20" x14ac:dyDescent="0.25">
      <c r="A78" s="64" t="s">
        <v>6433</v>
      </c>
      <c r="B78" s="77" t="e">
        <f>VLOOKUP(A78,'Medicare Code Price Master List'!$A:$C,3,FALSE)</f>
        <v>#N/A</v>
      </c>
      <c r="C78" s="3">
        <f>SUMIF('DME PRICE LOOKUP LINKED'!$A:$A,A78,'DME PRICE LOOKUP LINKED'!$C:$C)</f>
        <v>26</v>
      </c>
      <c r="D78" s="78">
        <f t="shared" si="2"/>
        <v>25</v>
      </c>
      <c r="E78" s="79">
        <f t="shared" si="3"/>
        <v>-1</v>
      </c>
      <c r="I78">
        <v>11644</v>
      </c>
      <c r="K78" t="s">
        <v>6328</v>
      </c>
      <c r="L78">
        <v>428.62</v>
      </c>
      <c r="M78">
        <v>303.69</v>
      </c>
      <c r="O78">
        <v>558</v>
      </c>
      <c r="P78">
        <v>395</v>
      </c>
      <c r="R78" s="64" t="s">
        <v>6433</v>
      </c>
      <c r="S78" s="64" t="s">
        <v>6432</v>
      </c>
      <c r="T78" s="66">
        <v>25</v>
      </c>
    </row>
    <row r="79" spans="1:20" x14ac:dyDescent="0.25">
      <c r="A79" s="64" t="s">
        <v>6462</v>
      </c>
      <c r="B79" s="80" t="e">
        <f>VLOOKUP(A79,'Medicare Code Price Master List'!$A:$C,3,FALSE)</f>
        <v>#N/A</v>
      </c>
      <c r="C79" s="3">
        <f>SUMIF('DME PRICE LOOKUP LINKED'!$A:$A,A79,'DME PRICE LOOKUP LINKED'!$C:$C)</f>
        <v>26</v>
      </c>
      <c r="D79" s="78">
        <f t="shared" si="2"/>
        <v>25</v>
      </c>
      <c r="E79" s="81">
        <f t="shared" si="3"/>
        <v>-1</v>
      </c>
      <c r="I79">
        <v>11646</v>
      </c>
      <c r="K79" t="s">
        <v>6329</v>
      </c>
      <c r="L79">
        <v>554.67999999999995</v>
      </c>
      <c r="M79">
        <v>419.08</v>
      </c>
      <c r="O79">
        <v>722</v>
      </c>
      <c r="P79">
        <v>545</v>
      </c>
      <c r="R79" s="64" t="s">
        <v>6462</v>
      </c>
      <c r="S79" s="64" t="s">
        <v>6391</v>
      </c>
      <c r="T79" s="66">
        <v>25</v>
      </c>
    </row>
    <row r="80" spans="1:20" x14ac:dyDescent="0.25">
      <c r="B80" s="77" t="e">
        <f>VLOOKUP(A80,'Medicare Code Price Master List'!$A:$C,3,FALSE)</f>
        <v>#N/A</v>
      </c>
      <c r="C80" s="3">
        <f>SUMIF('DME PRICE LOOKUP LINKED'!$A:$A,A80,'DME PRICE LOOKUP LINKED'!$C:$C)</f>
        <v>0</v>
      </c>
      <c r="D80" s="78" t="e">
        <f t="shared" si="2"/>
        <v>#N/A</v>
      </c>
      <c r="E80" s="79" t="e">
        <f t="shared" si="3"/>
        <v>#N/A</v>
      </c>
      <c r="I80">
        <v>11719</v>
      </c>
      <c r="K80" t="s">
        <v>6330</v>
      </c>
      <c r="L80">
        <v>15.47</v>
      </c>
      <c r="M80">
        <v>7.85</v>
      </c>
      <c r="O80">
        <v>21</v>
      </c>
      <c r="P80">
        <v>11</v>
      </c>
    </row>
    <row r="81" spans="2:16" x14ac:dyDescent="0.25">
      <c r="B81" s="80" t="e">
        <f>VLOOKUP(A81,'Medicare Code Price Master List'!$A:$C,3,FALSE)</f>
        <v>#N/A</v>
      </c>
      <c r="C81" s="3">
        <f>SUMIF('DME PRICE LOOKUP LINKED'!$A:$A,A81,'DME PRICE LOOKUP LINKED'!$C:$C)</f>
        <v>0</v>
      </c>
      <c r="D81" s="78" t="e">
        <f t="shared" si="2"/>
        <v>#N/A</v>
      </c>
      <c r="E81" s="81" t="e">
        <f t="shared" si="3"/>
        <v>#N/A</v>
      </c>
      <c r="I81">
        <v>11720</v>
      </c>
      <c r="K81" t="s">
        <v>6331</v>
      </c>
      <c r="L81">
        <v>36.26</v>
      </c>
      <c r="M81">
        <v>15.31</v>
      </c>
      <c r="O81">
        <v>48</v>
      </c>
      <c r="P81">
        <v>20</v>
      </c>
    </row>
    <row r="82" spans="2:16" x14ac:dyDescent="0.25">
      <c r="B82" s="77" t="e">
        <f>VLOOKUP(A82,'Medicare Code Price Master List'!$A:$C,3,FALSE)</f>
        <v>#N/A</v>
      </c>
      <c r="C82" s="3">
        <f>SUMIF('DME PRICE LOOKUP LINKED'!$A:$A,A82,'DME PRICE LOOKUP LINKED'!$C:$C)</f>
        <v>0</v>
      </c>
      <c r="D82" s="78" t="e">
        <f t="shared" si="2"/>
        <v>#N/A</v>
      </c>
      <c r="E82" s="79" t="e">
        <f t="shared" si="3"/>
        <v>#N/A</v>
      </c>
      <c r="I82">
        <v>11721</v>
      </c>
      <c r="K82" t="s">
        <v>6332</v>
      </c>
      <c r="L82">
        <v>48.57</v>
      </c>
      <c r="M82">
        <v>24.96</v>
      </c>
      <c r="O82">
        <v>64</v>
      </c>
      <c r="P82">
        <v>33</v>
      </c>
    </row>
    <row r="83" spans="2:16" x14ac:dyDescent="0.25">
      <c r="B83" s="80" t="e">
        <f>VLOOKUP(A83,'Medicare Code Price Master List'!$A:$C,3,FALSE)</f>
        <v>#N/A</v>
      </c>
      <c r="C83" s="3">
        <f>SUMIF('DME PRICE LOOKUP LINKED'!$A:$A,A83,'DME PRICE LOOKUP LINKED'!$C:$C)</f>
        <v>0</v>
      </c>
      <c r="D83" s="78" t="e">
        <f t="shared" si="2"/>
        <v>#N/A</v>
      </c>
      <c r="E83" s="81" t="e">
        <f t="shared" si="3"/>
        <v>#N/A</v>
      </c>
      <c r="I83">
        <v>11730</v>
      </c>
      <c r="K83" t="s">
        <v>6333</v>
      </c>
      <c r="L83">
        <v>128.01</v>
      </c>
      <c r="M83">
        <v>57.16</v>
      </c>
      <c r="O83">
        <v>167</v>
      </c>
      <c r="P83">
        <v>75</v>
      </c>
    </row>
    <row r="84" spans="2:16" x14ac:dyDescent="0.25">
      <c r="B84" s="77" t="e">
        <f>VLOOKUP(A84,'Medicare Code Price Master List'!$A:$C,3,FALSE)</f>
        <v>#N/A</v>
      </c>
      <c r="C84" s="3">
        <f>SUMIF('DME PRICE LOOKUP LINKED'!$A:$A,A84,'DME PRICE LOOKUP LINKED'!$C:$C)</f>
        <v>0</v>
      </c>
      <c r="D84" s="78" t="e">
        <f t="shared" si="2"/>
        <v>#N/A</v>
      </c>
      <c r="E84" s="79" t="e">
        <f t="shared" si="3"/>
        <v>#N/A</v>
      </c>
      <c r="I84">
        <v>11732</v>
      </c>
      <c r="K84" t="s">
        <v>6334</v>
      </c>
      <c r="L84">
        <v>36.85</v>
      </c>
      <c r="M84">
        <v>18.18</v>
      </c>
      <c r="O84">
        <v>48</v>
      </c>
      <c r="P84">
        <v>24</v>
      </c>
    </row>
    <row r="85" spans="2:16" x14ac:dyDescent="0.25">
      <c r="B85" s="80" t="e">
        <f>VLOOKUP(A85,'Medicare Code Price Master List'!$A:$C,3,FALSE)</f>
        <v>#N/A</v>
      </c>
      <c r="C85" s="3">
        <f>SUMIF('DME PRICE LOOKUP LINKED'!$A:$A,A85,'DME PRICE LOOKUP LINKED'!$C:$C)</f>
        <v>0</v>
      </c>
      <c r="D85" s="78" t="e">
        <f t="shared" si="2"/>
        <v>#N/A</v>
      </c>
      <c r="E85" s="81" t="e">
        <f t="shared" si="3"/>
        <v>#N/A</v>
      </c>
      <c r="I85">
        <v>11740</v>
      </c>
      <c r="K85" t="s">
        <v>6335</v>
      </c>
      <c r="L85">
        <v>63.92</v>
      </c>
      <c r="M85">
        <v>34.97</v>
      </c>
      <c r="O85">
        <v>84</v>
      </c>
      <c r="P85">
        <v>46</v>
      </c>
    </row>
    <row r="86" spans="2:16" x14ac:dyDescent="0.25">
      <c r="B86" s="77" t="e">
        <f>VLOOKUP(A86,'Medicare Code Price Master List'!$A:$C,3,FALSE)</f>
        <v>#N/A</v>
      </c>
      <c r="C86" s="3">
        <f>SUMIF('DME PRICE LOOKUP LINKED'!$A:$A,A86,'DME PRICE LOOKUP LINKED'!$C:$C)</f>
        <v>0</v>
      </c>
      <c r="D86" s="78" t="e">
        <f t="shared" si="2"/>
        <v>#N/A</v>
      </c>
      <c r="E86" s="79" t="e">
        <f t="shared" si="3"/>
        <v>#N/A</v>
      </c>
      <c r="I86">
        <v>11750</v>
      </c>
      <c r="K86" t="s">
        <v>6336</v>
      </c>
      <c r="L86">
        <v>176.69</v>
      </c>
      <c r="M86">
        <v>108.89</v>
      </c>
      <c r="O86">
        <v>230</v>
      </c>
      <c r="P86">
        <v>142</v>
      </c>
    </row>
    <row r="87" spans="2:16" x14ac:dyDescent="0.25">
      <c r="B87" s="80" t="e">
        <f>VLOOKUP(A87,'Medicare Code Price Master List'!$A:$C,3,FALSE)</f>
        <v>#N/A</v>
      </c>
      <c r="C87" s="3">
        <f>SUMIF('DME PRICE LOOKUP LINKED'!$A:$A,A87,'DME PRICE LOOKUP LINKED'!$C:$C)</f>
        <v>0</v>
      </c>
      <c r="D87" s="78" t="e">
        <f t="shared" si="2"/>
        <v>#N/A</v>
      </c>
      <c r="E87" s="81" t="e">
        <f t="shared" si="3"/>
        <v>#N/A</v>
      </c>
      <c r="I87">
        <v>11755</v>
      </c>
      <c r="K87" t="s">
        <v>6337</v>
      </c>
      <c r="L87">
        <v>135.81</v>
      </c>
      <c r="M87">
        <v>64.209999999999994</v>
      </c>
      <c r="O87">
        <v>177</v>
      </c>
      <c r="P87">
        <v>84</v>
      </c>
    </row>
    <row r="88" spans="2:16" x14ac:dyDescent="0.25">
      <c r="B88" s="77" t="e">
        <f>VLOOKUP(A88,'Medicare Code Price Master List'!$A:$C,3,FALSE)</f>
        <v>#N/A</v>
      </c>
      <c r="C88" s="3">
        <f>SUMIF('DME PRICE LOOKUP LINKED'!$A:$A,A88,'DME PRICE LOOKUP LINKED'!$C:$C)</f>
        <v>0</v>
      </c>
      <c r="D88" s="78" t="e">
        <f t="shared" si="2"/>
        <v>#N/A</v>
      </c>
      <c r="E88" s="79" t="e">
        <f t="shared" si="3"/>
        <v>#N/A</v>
      </c>
      <c r="I88">
        <v>11760</v>
      </c>
      <c r="K88" t="s">
        <v>6338</v>
      </c>
      <c r="L88">
        <v>208.28</v>
      </c>
      <c r="M88">
        <v>119.91</v>
      </c>
      <c r="O88">
        <v>271</v>
      </c>
      <c r="P88">
        <v>156</v>
      </c>
    </row>
    <row r="89" spans="2:16" x14ac:dyDescent="0.25">
      <c r="B89" s="80" t="e">
        <f>VLOOKUP(A89,'Medicare Code Price Master List'!$A:$C,3,FALSE)</f>
        <v>#N/A</v>
      </c>
      <c r="C89" s="3">
        <f>SUMIF('DME PRICE LOOKUP LINKED'!$A:$A,A89,'DME PRICE LOOKUP LINKED'!$C:$C)</f>
        <v>0</v>
      </c>
      <c r="D89" s="78" t="e">
        <f t="shared" si="2"/>
        <v>#N/A</v>
      </c>
      <c r="E89" s="81" t="e">
        <f t="shared" si="3"/>
        <v>#N/A</v>
      </c>
      <c r="I89">
        <v>11762</v>
      </c>
      <c r="K89" t="s">
        <v>6339</v>
      </c>
      <c r="L89">
        <v>318.70999999999998</v>
      </c>
      <c r="M89">
        <v>201.77</v>
      </c>
      <c r="O89">
        <v>415</v>
      </c>
      <c r="P89">
        <v>263</v>
      </c>
    </row>
    <row r="90" spans="2:16" x14ac:dyDescent="0.25">
      <c r="B90" s="77" t="e">
        <f>VLOOKUP(A90,'Medicare Code Price Master List'!$A:$C,3,FALSE)</f>
        <v>#N/A</v>
      </c>
      <c r="C90" s="3">
        <f>SUMIF('DME PRICE LOOKUP LINKED'!$A:$A,A90,'DME PRICE LOOKUP LINKED'!$C:$C)</f>
        <v>0</v>
      </c>
      <c r="D90" s="78" t="e">
        <f t="shared" si="2"/>
        <v>#N/A</v>
      </c>
      <c r="E90" s="79" t="e">
        <f t="shared" si="3"/>
        <v>#N/A</v>
      </c>
      <c r="I90">
        <v>11765</v>
      </c>
      <c r="K90" t="s">
        <v>6340</v>
      </c>
      <c r="L90">
        <v>184.65</v>
      </c>
      <c r="M90">
        <v>100.48</v>
      </c>
      <c r="O90">
        <v>241</v>
      </c>
      <c r="P90">
        <v>131</v>
      </c>
    </row>
    <row r="91" spans="2:16" x14ac:dyDescent="0.25">
      <c r="B91" s="80" t="e">
        <f>VLOOKUP(A91,'Medicare Code Price Master List'!$A:$C,3,FALSE)</f>
        <v>#N/A</v>
      </c>
      <c r="C91" s="3">
        <f>SUMIF('DME PRICE LOOKUP LINKED'!$A:$A,A91,'DME PRICE LOOKUP LINKED'!$C:$C)</f>
        <v>0</v>
      </c>
      <c r="D91" s="78" t="e">
        <f t="shared" si="2"/>
        <v>#N/A</v>
      </c>
      <c r="E91" s="81" t="e">
        <f t="shared" si="3"/>
        <v>#N/A</v>
      </c>
      <c r="I91">
        <v>11770</v>
      </c>
      <c r="K91" t="s">
        <v>6341</v>
      </c>
      <c r="L91">
        <v>398.46</v>
      </c>
      <c r="M91">
        <v>201.53</v>
      </c>
      <c r="O91">
        <v>518</v>
      </c>
      <c r="P91">
        <v>262</v>
      </c>
    </row>
    <row r="92" spans="2:16" x14ac:dyDescent="0.25">
      <c r="B92" s="77" t="e">
        <f>VLOOKUP(A92,'Medicare Code Price Master List'!$A:$C,3,FALSE)</f>
        <v>#N/A</v>
      </c>
      <c r="C92" s="3">
        <f>SUMIF('DME PRICE LOOKUP LINKED'!$A:$A,A92,'DME PRICE LOOKUP LINKED'!$C:$C)</f>
        <v>0</v>
      </c>
      <c r="D92" s="78" t="e">
        <f t="shared" si="2"/>
        <v>#N/A</v>
      </c>
      <c r="E92" s="79" t="e">
        <f t="shared" si="3"/>
        <v>#N/A</v>
      </c>
      <c r="I92">
        <v>11771</v>
      </c>
      <c r="K92" t="s">
        <v>6342</v>
      </c>
      <c r="L92">
        <v>698.72</v>
      </c>
      <c r="M92">
        <v>490.76</v>
      </c>
      <c r="O92">
        <v>909</v>
      </c>
      <c r="P92">
        <v>638</v>
      </c>
    </row>
    <row r="93" spans="2:16" x14ac:dyDescent="0.25">
      <c r="B93" s="80" t="e">
        <f>VLOOKUP(A93,'Medicare Code Price Master List'!$A:$C,3,FALSE)</f>
        <v>#N/A</v>
      </c>
      <c r="C93" s="3">
        <f>SUMIF('DME PRICE LOOKUP LINKED'!$A:$A,A93,'DME PRICE LOOKUP LINKED'!$C:$C)</f>
        <v>0</v>
      </c>
      <c r="D93" s="78" t="e">
        <f t="shared" si="2"/>
        <v>#N/A</v>
      </c>
      <c r="E93" s="81" t="e">
        <f t="shared" si="3"/>
        <v>#N/A</v>
      </c>
      <c r="I93">
        <v>11772</v>
      </c>
      <c r="K93" t="s">
        <v>6343</v>
      </c>
      <c r="L93">
        <v>859.16</v>
      </c>
      <c r="M93">
        <v>634.82000000000005</v>
      </c>
      <c r="O93">
        <v>1117</v>
      </c>
      <c r="P93">
        <v>826</v>
      </c>
    </row>
    <row r="94" spans="2:16" x14ac:dyDescent="0.25">
      <c r="B94" s="77" t="e">
        <f>VLOOKUP(A94,'Medicare Code Price Master List'!$A:$C,3,FALSE)</f>
        <v>#N/A</v>
      </c>
      <c r="C94" s="3">
        <f>SUMIF('DME PRICE LOOKUP LINKED'!$A:$A,A94,'DME PRICE LOOKUP LINKED'!$C:$C)</f>
        <v>0</v>
      </c>
      <c r="D94" s="78" t="e">
        <f t="shared" si="2"/>
        <v>#N/A</v>
      </c>
      <c r="E94" s="79" t="e">
        <f t="shared" si="3"/>
        <v>#N/A</v>
      </c>
      <c r="I94">
        <v>11900</v>
      </c>
      <c r="K94" t="s">
        <v>6344</v>
      </c>
      <c r="L94">
        <v>63.41</v>
      </c>
      <c r="M94">
        <v>32.18</v>
      </c>
      <c r="O94">
        <v>83</v>
      </c>
      <c r="P94">
        <v>42</v>
      </c>
    </row>
    <row r="95" spans="2:16" x14ac:dyDescent="0.25">
      <c r="B95" s="80" t="e">
        <f>VLOOKUP(A95,'Medicare Code Price Master List'!$A:$C,3,FALSE)</f>
        <v>#N/A</v>
      </c>
      <c r="C95" s="3">
        <f>SUMIF('DME PRICE LOOKUP LINKED'!$A:$A,A95,'DME PRICE LOOKUP LINKED'!$C:$C)</f>
        <v>0</v>
      </c>
      <c r="D95" s="78" t="e">
        <f t="shared" si="2"/>
        <v>#N/A</v>
      </c>
      <c r="E95" s="81" t="e">
        <f t="shared" si="3"/>
        <v>#N/A</v>
      </c>
      <c r="I95">
        <v>11901</v>
      </c>
      <c r="K95" t="s">
        <v>6345</v>
      </c>
      <c r="L95">
        <v>77</v>
      </c>
      <c r="M95">
        <v>48.82</v>
      </c>
      <c r="O95">
        <v>101</v>
      </c>
      <c r="P95">
        <v>64</v>
      </c>
    </row>
    <row r="96" spans="2:16" x14ac:dyDescent="0.25">
      <c r="B96" s="77" t="e">
        <f>VLOOKUP(A96,'Medicare Code Price Master List'!$A:$C,3,FALSE)</f>
        <v>#N/A</v>
      </c>
      <c r="C96" s="3">
        <f>SUMIF('DME PRICE LOOKUP LINKED'!$A:$A,A96,'DME PRICE LOOKUP LINKED'!$C:$C)</f>
        <v>0</v>
      </c>
      <c r="D96" s="78" t="e">
        <f t="shared" si="2"/>
        <v>#N/A</v>
      </c>
      <c r="E96" s="79" t="e">
        <f t="shared" si="3"/>
        <v>#N/A</v>
      </c>
      <c r="I96">
        <v>11920</v>
      </c>
      <c r="K96" t="s">
        <v>6346</v>
      </c>
      <c r="L96">
        <v>214.17</v>
      </c>
      <c r="M96">
        <v>117.8</v>
      </c>
      <c r="O96">
        <v>279</v>
      </c>
      <c r="P96">
        <v>154</v>
      </c>
    </row>
    <row r="97" spans="2:16" x14ac:dyDescent="0.25">
      <c r="B97" s="80" t="e">
        <f>VLOOKUP(A97,'Medicare Code Price Master List'!$A:$C,3,FALSE)</f>
        <v>#N/A</v>
      </c>
      <c r="C97" s="3">
        <f>SUMIF('DME PRICE LOOKUP LINKED'!$A:$A,A97,'DME PRICE LOOKUP LINKED'!$C:$C)</f>
        <v>0</v>
      </c>
      <c r="D97" s="78" t="e">
        <f t="shared" si="2"/>
        <v>#N/A</v>
      </c>
      <c r="E97" s="81" t="e">
        <f t="shared" si="3"/>
        <v>#N/A</v>
      </c>
      <c r="I97">
        <v>11921</v>
      </c>
      <c r="K97" t="s">
        <v>6347</v>
      </c>
      <c r="L97">
        <v>248.71</v>
      </c>
      <c r="M97">
        <v>141.68</v>
      </c>
      <c r="O97">
        <v>324</v>
      </c>
      <c r="P97">
        <v>185</v>
      </c>
    </row>
    <row r="98" spans="2:16" x14ac:dyDescent="0.25">
      <c r="B98" s="77" t="e">
        <f>VLOOKUP(A98,'Medicare Code Price Master List'!$A:$C,3,FALSE)</f>
        <v>#N/A</v>
      </c>
      <c r="C98" s="3">
        <f>SUMIF('DME PRICE LOOKUP LINKED'!$A:$A,A98,'DME PRICE LOOKUP LINKED'!$C:$C)</f>
        <v>0</v>
      </c>
      <c r="D98" s="78" t="e">
        <f t="shared" si="2"/>
        <v>#N/A</v>
      </c>
      <c r="E98" s="79" t="e">
        <f t="shared" si="3"/>
        <v>#N/A</v>
      </c>
      <c r="I98">
        <v>11922</v>
      </c>
      <c r="K98" t="s">
        <v>6348</v>
      </c>
      <c r="L98">
        <v>67.92</v>
      </c>
      <c r="M98">
        <v>31.35</v>
      </c>
      <c r="O98">
        <v>89</v>
      </c>
      <c r="P98">
        <v>41</v>
      </c>
    </row>
    <row r="99" spans="2:16" x14ac:dyDescent="0.25">
      <c r="B99" s="80" t="e">
        <f>VLOOKUP(A99,'Medicare Code Price Master List'!$A:$C,3,FALSE)</f>
        <v>#N/A</v>
      </c>
      <c r="C99" s="3">
        <f>SUMIF('DME PRICE LOOKUP LINKED'!$A:$A,A99,'DME PRICE LOOKUP LINKED'!$C:$C)</f>
        <v>0</v>
      </c>
      <c r="D99" s="78" t="e">
        <f t="shared" si="2"/>
        <v>#N/A</v>
      </c>
      <c r="E99" s="81" t="e">
        <f t="shared" si="3"/>
        <v>#N/A</v>
      </c>
      <c r="I99">
        <v>11950</v>
      </c>
      <c r="K99" t="s">
        <v>6349</v>
      </c>
      <c r="L99">
        <v>90.27</v>
      </c>
      <c r="M99">
        <v>56.37</v>
      </c>
      <c r="O99">
        <v>118</v>
      </c>
      <c r="P99">
        <v>74</v>
      </c>
    </row>
    <row r="100" spans="2:16" x14ac:dyDescent="0.25">
      <c r="B100" s="77" t="e">
        <f>VLOOKUP(A100,'Medicare Code Price Master List'!$A:$C,3,FALSE)</f>
        <v>#N/A</v>
      </c>
      <c r="C100" s="3">
        <f>SUMIF('DME PRICE LOOKUP LINKED'!$A:$A,A100,'DME PRICE LOOKUP LINKED'!$C:$C)</f>
        <v>0</v>
      </c>
      <c r="D100" s="78" t="e">
        <f t="shared" si="2"/>
        <v>#N/A</v>
      </c>
      <c r="E100" s="79" t="e">
        <f t="shared" si="3"/>
        <v>#N/A</v>
      </c>
      <c r="I100">
        <v>11951</v>
      </c>
      <c r="K100" t="s">
        <v>6350</v>
      </c>
      <c r="L100">
        <v>119.16</v>
      </c>
      <c r="M100">
        <v>78.41</v>
      </c>
      <c r="O100">
        <v>155</v>
      </c>
      <c r="P100">
        <v>102</v>
      </c>
    </row>
    <row r="101" spans="2:16" x14ac:dyDescent="0.25">
      <c r="B101" s="80" t="e">
        <f>VLOOKUP(A101,'Medicare Code Price Master List'!$A:$C,3,FALSE)</f>
        <v>#N/A</v>
      </c>
      <c r="C101" s="3">
        <f>SUMIF('DME PRICE LOOKUP LINKED'!$A:$A,A101,'DME PRICE LOOKUP LINKED'!$C:$C)</f>
        <v>0</v>
      </c>
      <c r="D101" s="78" t="e">
        <f t="shared" si="2"/>
        <v>#N/A</v>
      </c>
      <c r="E101" s="81" t="e">
        <f t="shared" si="3"/>
        <v>#N/A</v>
      </c>
      <c r="I101">
        <v>11952</v>
      </c>
      <c r="K101" t="s">
        <v>6351</v>
      </c>
      <c r="L101">
        <v>158.94</v>
      </c>
      <c r="M101">
        <v>109.81</v>
      </c>
      <c r="O101">
        <v>207</v>
      </c>
      <c r="P101">
        <v>143</v>
      </c>
    </row>
    <row r="102" spans="2:16" x14ac:dyDescent="0.25">
      <c r="B102" s="77" t="e">
        <f>VLOOKUP(A102,'Medicare Code Price Master List'!$A:$C,3,FALSE)</f>
        <v>#N/A</v>
      </c>
      <c r="C102" s="3">
        <f>SUMIF('DME PRICE LOOKUP LINKED'!$A:$A,A102,'DME PRICE LOOKUP LINKED'!$C:$C)</f>
        <v>0</v>
      </c>
      <c r="D102" s="78" t="e">
        <f t="shared" si="2"/>
        <v>#N/A</v>
      </c>
      <c r="E102" s="79" t="e">
        <f t="shared" si="3"/>
        <v>#N/A</v>
      </c>
      <c r="I102">
        <v>11954</v>
      </c>
      <c r="K102" t="s">
        <v>6352</v>
      </c>
      <c r="L102">
        <v>175.09</v>
      </c>
      <c r="M102">
        <v>120.24</v>
      </c>
      <c r="O102">
        <v>228</v>
      </c>
      <c r="P102">
        <v>157</v>
      </c>
    </row>
    <row r="103" spans="2:16" x14ac:dyDescent="0.25">
      <c r="B103" s="80" t="e">
        <f>VLOOKUP(A103,'Medicare Code Price Master List'!$A:$C,3,FALSE)</f>
        <v>#N/A</v>
      </c>
      <c r="C103" s="3">
        <f>SUMIF('DME PRICE LOOKUP LINKED'!$A:$A,A103,'DME PRICE LOOKUP LINKED'!$C:$C)</f>
        <v>0</v>
      </c>
      <c r="D103" s="78" t="e">
        <f t="shared" si="2"/>
        <v>#N/A</v>
      </c>
      <c r="E103" s="81" t="e">
        <f t="shared" si="3"/>
        <v>#N/A</v>
      </c>
      <c r="I103">
        <v>11960</v>
      </c>
      <c r="K103" t="s">
        <v>6353</v>
      </c>
      <c r="L103">
        <v>1116.33</v>
      </c>
      <c r="M103">
        <v>1057.79</v>
      </c>
      <c r="O103">
        <v>1452</v>
      </c>
      <c r="P103">
        <v>1376</v>
      </c>
    </row>
    <row r="104" spans="2:16" x14ac:dyDescent="0.25">
      <c r="B104" s="77" t="e">
        <f>VLOOKUP(A104,'Medicare Code Price Master List'!$A:$C,3,FALSE)</f>
        <v>#N/A</v>
      </c>
      <c r="C104" s="3">
        <f>SUMIF('DME PRICE LOOKUP LINKED'!$A:$A,A104,'DME PRICE LOOKUP LINKED'!$C:$C)</f>
        <v>0</v>
      </c>
      <c r="D104" s="78" t="e">
        <f t="shared" si="2"/>
        <v>#N/A</v>
      </c>
      <c r="E104" s="79" t="e">
        <f t="shared" si="3"/>
        <v>#N/A</v>
      </c>
      <c r="I104">
        <v>11970</v>
      </c>
      <c r="K104" t="s">
        <v>6354</v>
      </c>
      <c r="L104">
        <v>614.47</v>
      </c>
      <c r="M104">
        <v>676.55</v>
      </c>
      <c r="O104">
        <v>799</v>
      </c>
      <c r="P104">
        <v>880</v>
      </c>
    </row>
    <row r="105" spans="2:16" x14ac:dyDescent="0.25">
      <c r="B105" s="80" t="e">
        <f>VLOOKUP(A105,'Medicare Code Price Master List'!$A:$C,3,FALSE)</f>
        <v>#N/A</v>
      </c>
      <c r="C105" s="3">
        <f>SUMIF('DME PRICE LOOKUP LINKED'!$A:$A,A105,'DME PRICE LOOKUP LINKED'!$C:$C)</f>
        <v>0</v>
      </c>
      <c r="D105" s="78" t="e">
        <f t="shared" si="2"/>
        <v>#N/A</v>
      </c>
      <c r="E105" s="81" t="e">
        <f t="shared" si="3"/>
        <v>#N/A</v>
      </c>
      <c r="I105">
        <v>11971</v>
      </c>
      <c r="K105" t="s">
        <v>6355</v>
      </c>
      <c r="L105">
        <v>604.70000000000005</v>
      </c>
      <c r="M105">
        <v>352.76</v>
      </c>
      <c r="O105">
        <v>787</v>
      </c>
      <c r="P105">
        <v>459</v>
      </c>
    </row>
    <row r="106" spans="2:16" x14ac:dyDescent="0.25">
      <c r="B106" s="77" t="e">
        <f>VLOOKUP(A106,'Medicare Code Price Master List'!$A:$C,3,FALSE)</f>
        <v>#N/A</v>
      </c>
      <c r="C106" s="3">
        <f>SUMIF('DME PRICE LOOKUP LINKED'!$A:$A,A106,'DME PRICE LOOKUP LINKED'!$C:$C)</f>
        <v>0</v>
      </c>
      <c r="D106" s="78" t="e">
        <f t="shared" si="2"/>
        <v>#N/A</v>
      </c>
      <c r="E106" s="79" t="e">
        <f t="shared" si="3"/>
        <v>#N/A</v>
      </c>
      <c r="I106">
        <v>11976</v>
      </c>
      <c r="K106" t="s">
        <v>6356</v>
      </c>
      <c r="L106">
        <v>159.1</v>
      </c>
      <c r="M106">
        <v>98.92</v>
      </c>
      <c r="O106">
        <v>207</v>
      </c>
      <c r="P106">
        <v>129</v>
      </c>
    </row>
    <row r="107" spans="2:16" x14ac:dyDescent="0.25">
      <c r="B107" s="80" t="e">
        <f>VLOOKUP(A107,'Medicare Code Price Master List'!$A:$C,3,FALSE)</f>
        <v>#N/A</v>
      </c>
      <c r="C107" s="3">
        <f>SUMIF('DME PRICE LOOKUP LINKED'!$A:$A,A107,'DME PRICE LOOKUP LINKED'!$C:$C)</f>
        <v>0</v>
      </c>
      <c r="D107" s="78" t="e">
        <f t="shared" si="2"/>
        <v>#N/A</v>
      </c>
      <c r="E107" s="81" t="e">
        <f t="shared" si="3"/>
        <v>#N/A</v>
      </c>
      <c r="I107">
        <v>11980</v>
      </c>
      <c r="K107" t="s">
        <v>6357</v>
      </c>
      <c r="L107">
        <v>103.61</v>
      </c>
      <c r="M107">
        <v>59.43</v>
      </c>
      <c r="O107">
        <v>135</v>
      </c>
      <c r="P107">
        <v>78</v>
      </c>
    </row>
    <row r="108" spans="2:16" x14ac:dyDescent="0.25">
      <c r="B108" s="77" t="e">
        <f>VLOOKUP(A108,'Medicare Code Price Master List'!$A:$C,3,FALSE)</f>
        <v>#N/A</v>
      </c>
      <c r="C108" s="3">
        <f>SUMIF('DME PRICE LOOKUP LINKED'!$A:$A,A108,'DME PRICE LOOKUP LINKED'!$C:$C)</f>
        <v>0</v>
      </c>
      <c r="D108" s="78" t="e">
        <f t="shared" si="2"/>
        <v>#N/A</v>
      </c>
      <c r="E108" s="79" t="e">
        <f t="shared" si="3"/>
        <v>#N/A</v>
      </c>
      <c r="I108">
        <v>11981</v>
      </c>
      <c r="K108" t="s">
        <v>6358</v>
      </c>
      <c r="L108">
        <v>110.62</v>
      </c>
      <c r="M108">
        <v>66.819999999999993</v>
      </c>
      <c r="O108">
        <v>144</v>
      </c>
      <c r="P108">
        <v>87</v>
      </c>
    </row>
    <row r="109" spans="2:16" x14ac:dyDescent="0.25">
      <c r="B109" s="80" t="e">
        <f>VLOOKUP(A109,'Medicare Code Price Master List'!$A:$C,3,FALSE)</f>
        <v>#N/A</v>
      </c>
      <c r="C109" s="3">
        <f>SUMIF('DME PRICE LOOKUP LINKED'!$A:$A,A109,'DME PRICE LOOKUP LINKED'!$C:$C)</f>
        <v>0</v>
      </c>
      <c r="D109" s="78" t="e">
        <f t="shared" si="2"/>
        <v>#N/A</v>
      </c>
      <c r="E109" s="81" t="e">
        <f t="shared" si="3"/>
        <v>#N/A</v>
      </c>
      <c r="I109">
        <v>11982</v>
      </c>
      <c r="K109" t="s">
        <v>6359</v>
      </c>
      <c r="L109">
        <v>123.57</v>
      </c>
      <c r="M109">
        <v>79</v>
      </c>
      <c r="O109">
        <v>161</v>
      </c>
      <c r="P109">
        <v>103</v>
      </c>
    </row>
    <row r="110" spans="2:16" x14ac:dyDescent="0.25">
      <c r="B110" s="77" t="e">
        <f>VLOOKUP(A110,'Medicare Code Price Master List'!$A:$C,3,FALSE)</f>
        <v>#N/A</v>
      </c>
      <c r="C110" s="3">
        <f>SUMIF('DME PRICE LOOKUP LINKED'!$A:$A,A110,'DME PRICE LOOKUP LINKED'!$C:$C)</f>
        <v>0</v>
      </c>
      <c r="D110" s="78" t="e">
        <f t="shared" si="2"/>
        <v>#N/A</v>
      </c>
      <c r="E110" s="79" t="e">
        <f t="shared" si="3"/>
        <v>#N/A</v>
      </c>
      <c r="I110">
        <v>11983</v>
      </c>
      <c r="K110" t="s">
        <v>6360</v>
      </c>
      <c r="L110">
        <v>155.49</v>
      </c>
      <c r="M110">
        <v>110.55</v>
      </c>
      <c r="O110">
        <v>203</v>
      </c>
      <c r="P110">
        <v>144</v>
      </c>
    </row>
    <row r="111" spans="2:16" x14ac:dyDescent="0.25">
      <c r="B111" s="80" t="e">
        <f>VLOOKUP(A111,'Medicare Code Price Master List'!$A:$C,3,FALSE)</f>
        <v>#N/A</v>
      </c>
      <c r="C111" s="3">
        <f>SUMIF('DME PRICE LOOKUP LINKED'!$A:$A,A111,'DME PRICE LOOKUP LINKED'!$C:$C)</f>
        <v>0</v>
      </c>
      <c r="D111" s="78" t="e">
        <f t="shared" si="2"/>
        <v>#N/A</v>
      </c>
      <c r="E111" s="81" t="e">
        <f t="shared" si="3"/>
        <v>#N/A</v>
      </c>
      <c r="I111">
        <v>20005</v>
      </c>
      <c r="K111" t="s">
        <v>5</v>
      </c>
      <c r="L111">
        <v>342.14</v>
      </c>
      <c r="M111">
        <v>257.14999999999998</v>
      </c>
      <c r="O111">
        <v>445</v>
      </c>
      <c r="P111">
        <v>335</v>
      </c>
    </row>
    <row r="112" spans="2:16" x14ac:dyDescent="0.25">
      <c r="B112" s="77" t="e">
        <f>VLOOKUP(A112,'Medicare Code Price Master List'!$A:$C,3,FALSE)</f>
        <v>#N/A</v>
      </c>
      <c r="C112" s="3">
        <f>SUMIF('DME PRICE LOOKUP LINKED'!$A:$A,A112,'DME PRICE LOOKUP LINKED'!$C:$C)</f>
        <v>0</v>
      </c>
      <c r="D112" s="78" t="e">
        <f t="shared" si="2"/>
        <v>#N/A</v>
      </c>
      <c r="E112" s="79" t="e">
        <f t="shared" si="3"/>
        <v>#N/A</v>
      </c>
      <c r="I112">
        <v>20100</v>
      </c>
      <c r="K112" t="s">
        <v>6</v>
      </c>
      <c r="L112">
        <v>642.54999999999995</v>
      </c>
      <c r="M112">
        <v>667.06</v>
      </c>
      <c r="O112">
        <v>836</v>
      </c>
      <c r="P112">
        <v>868</v>
      </c>
    </row>
    <row r="113" spans="2:16" x14ac:dyDescent="0.25">
      <c r="B113" s="80" t="e">
        <f>VLOOKUP(A113,'Medicare Code Price Master List'!$A:$C,3,FALSE)</f>
        <v>#N/A</v>
      </c>
      <c r="C113" s="3">
        <f>SUMIF('DME PRICE LOOKUP LINKED'!$A:$A,A113,'DME PRICE LOOKUP LINKED'!$C:$C)</f>
        <v>0</v>
      </c>
      <c r="D113" s="78" t="e">
        <f t="shared" si="2"/>
        <v>#N/A</v>
      </c>
      <c r="E113" s="81" t="e">
        <f t="shared" si="3"/>
        <v>#N/A</v>
      </c>
      <c r="I113">
        <v>20101</v>
      </c>
      <c r="K113" t="s">
        <v>7</v>
      </c>
      <c r="L113">
        <v>656.18</v>
      </c>
      <c r="M113">
        <v>226.53</v>
      </c>
      <c r="O113">
        <v>854</v>
      </c>
      <c r="P113">
        <v>295</v>
      </c>
    </row>
    <row r="114" spans="2:16" x14ac:dyDescent="0.25">
      <c r="B114" s="77" t="e">
        <f>VLOOKUP(A114,'Medicare Code Price Master List'!$A:$C,3,FALSE)</f>
        <v>#N/A</v>
      </c>
      <c r="C114" s="3">
        <f>SUMIF('DME PRICE LOOKUP LINKED'!$A:$A,A114,'DME PRICE LOOKUP LINKED'!$C:$C)</f>
        <v>0</v>
      </c>
      <c r="D114" s="78" t="e">
        <f t="shared" si="2"/>
        <v>#N/A</v>
      </c>
      <c r="E114" s="79" t="e">
        <f t="shared" si="3"/>
        <v>#N/A</v>
      </c>
      <c r="I114">
        <v>20102</v>
      </c>
      <c r="K114" t="s">
        <v>8</v>
      </c>
      <c r="L114">
        <v>682.98</v>
      </c>
      <c r="M114">
        <v>273.89999999999998</v>
      </c>
      <c r="O114">
        <v>888</v>
      </c>
      <c r="P114">
        <v>357</v>
      </c>
    </row>
    <row r="115" spans="2:16" x14ac:dyDescent="0.25">
      <c r="B115" s="80" t="e">
        <f>VLOOKUP(A115,'Medicare Code Price Master List'!$A:$C,3,FALSE)</f>
        <v>#N/A</v>
      </c>
      <c r="C115" s="3">
        <f>SUMIF('DME PRICE LOOKUP LINKED'!$A:$A,A115,'DME PRICE LOOKUP LINKED'!$C:$C)</f>
        <v>0</v>
      </c>
      <c r="D115" s="78" t="e">
        <f t="shared" si="2"/>
        <v>#N/A</v>
      </c>
      <c r="E115" s="81" t="e">
        <f t="shared" si="3"/>
        <v>#N/A</v>
      </c>
      <c r="I115">
        <v>20103</v>
      </c>
      <c r="K115" t="s">
        <v>9</v>
      </c>
      <c r="L115">
        <v>626.58000000000004</v>
      </c>
      <c r="M115">
        <v>373.28</v>
      </c>
      <c r="O115">
        <v>815</v>
      </c>
      <c r="P115">
        <v>486</v>
      </c>
    </row>
    <row r="116" spans="2:16" x14ac:dyDescent="0.25">
      <c r="B116" s="77" t="e">
        <f>VLOOKUP(A116,'Medicare Code Price Master List'!$A:$C,3,FALSE)</f>
        <v>#N/A</v>
      </c>
      <c r="C116" s="3">
        <f>SUMIF('DME PRICE LOOKUP LINKED'!$A:$A,A116,'DME PRICE LOOKUP LINKED'!$C:$C)</f>
        <v>0</v>
      </c>
      <c r="D116" s="78" t="e">
        <f t="shared" si="2"/>
        <v>#N/A</v>
      </c>
      <c r="E116" s="79" t="e">
        <f t="shared" si="3"/>
        <v>#N/A</v>
      </c>
      <c r="I116">
        <v>20150</v>
      </c>
      <c r="K116" t="s">
        <v>10</v>
      </c>
      <c r="L116">
        <v>1091.06</v>
      </c>
      <c r="M116">
        <v>990.4</v>
      </c>
      <c r="O116">
        <v>1419</v>
      </c>
      <c r="P116">
        <v>1288</v>
      </c>
    </row>
    <row r="117" spans="2:16" x14ac:dyDescent="0.25">
      <c r="B117" s="80" t="e">
        <f>VLOOKUP(A117,'Medicare Code Price Master List'!$A:$C,3,FALSE)</f>
        <v>#N/A</v>
      </c>
      <c r="C117" s="3">
        <f>SUMIF('DME PRICE LOOKUP LINKED'!$A:$A,A117,'DME PRICE LOOKUP LINKED'!$C:$C)</f>
        <v>0</v>
      </c>
      <c r="D117" s="78" t="e">
        <f t="shared" si="2"/>
        <v>#N/A</v>
      </c>
      <c r="E117" s="81" t="e">
        <f t="shared" si="3"/>
        <v>#N/A</v>
      </c>
      <c r="I117">
        <v>20200</v>
      </c>
      <c r="K117" t="s">
        <v>11</v>
      </c>
      <c r="L117">
        <v>244.66</v>
      </c>
      <c r="M117">
        <v>102.21</v>
      </c>
      <c r="O117">
        <v>319</v>
      </c>
      <c r="P117">
        <v>133</v>
      </c>
    </row>
    <row r="118" spans="2:16" x14ac:dyDescent="0.25">
      <c r="B118" s="77" t="e">
        <f>VLOOKUP(A118,'Medicare Code Price Master List'!$A:$C,3,FALSE)</f>
        <v>#N/A</v>
      </c>
      <c r="C118" s="3">
        <f>SUMIF('DME PRICE LOOKUP LINKED'!$A:$A,A118,'DME PRICE LOOKUP LINKED'!$C:$C)</f>
        <v>0</v>
      </c>
      <c r="D118" s="78" t="e">
        <f t="shared" si="2"/>
        <v>#N/A</v>
      </c>
      <c r="E118" s="79" t="e">
        <f t="shared" si="3"/>
        <v>#N/A</v>
      </c>
      <c r="I118">
        <v>20205</v>
      </c>
      <c r="K118" t="s">
        <v>12</v>
      </c>
      <c r="L118">
        <v>339.71</v>
      </c>
      <c r="M118">
        <v>166.4</v>
      </c>
      <c r="O118">
        <v>442</v>
      </c>
      <c r="P118">
        <v>217</v>
      </c>
    </row>
    <row r="119" spans="2:16" x14ac:dyDescent="0.25">
      <c r="B119" s="80" t="e">
        <f>VLOOKUP(A119,'Medicare Code Price Master List'!$A:$C,3,FALSE)</f>
        <v>#N/A</v>
      </c>
      <c r="C119" s="3">
        <f>SUMIF('DME PRICE LOOKUP LINKED'!$A:$A,A119,'DME PRICE LOOKUP LINKED'!$C:$C)</f>
        <v>0</v>
      </c>
      <c r="D119" s="78" t="e">
        <f t="shared" si="2"/>
        <v>#N/A</v>
      </c>
      <c r="E119" s="81" t="e">
        <f t="shared" si="3"/>
        <v>#N/A</v>
      </c>
      <c r="I119">
        <v>20206</v>
      </c>
      <c r="K119" t="s">
        <v>13</v>
      </c>
      <c r="L119">
        <v>253.5</v>
      </c>
      <c r="M119">
        <v>61.15</v>
      </c>
      <c r="O119">
        <v>330</v>
      </c>
      <c r="P119">
        <v>80</v>
      </c>
    </row>
    <row r="120" spans="2:16" x14ac:dyDescent="0.25">
      <c r="B120" s="77" t="e">
        <f>VLOOKUP(A120,'Medicare Code Price Master List'!$A:$C,3,FALSE)</f>
        <v>#N/A</v>
      </c>
      <c r="C120" s="3">
        <f>SUMIF('DME PRICE LOOKUP LINKED'!$A:$A,A120,'DME PRICE LOOKUP LINKED'!$C:$C)</f>
        <v>0</v>
      </c>
      <c r="D120" s="78" t="e">
        <f t="shared" si="2"/>
        <v>#N/A</v>
      </c>
      <c r="E120" s="79" t="e">
        <f t="shared" si="3"/>
        <v>#N/A</v>
      </c>
      <c r="I120">
        <v>20220</v>
      </c>
      <c r="K120" t="s">
        <v>14</v>
      </c>
      <c r="L120">
        <v>264.67</v>
      </c>
      <c r="M120">
        <v>93.26</v>
      </c>
      <c r="O120">
        <v>345</v>
      </c>
      <c r="P120">
        <v>122</v>
      </c>
    </row>
    <row r="121" spans="2:16" x14ac:dyDescent="0.25">
      <c r="B121" s="80" t="e">
        <f>VLOOKUP(A121,'Medicare Code Price Master List'!$A:$C,3,FALSE)</f>
        <v>#N/A</v>
      </c>
      <c r="C121" s="3">
        <f>SUMIF('DME PRICE LOOKUP LINKED'!$A:$A,A121,'DME PRICE LOOKUP LINKED'!$C:$C)</f>
        <v>0</v>
      </c>
      <c r="D121" s="78" t="e">
        <f t="shared" si="2"/>
        <v>#N/A</v>
      </c>
      <c r="E121" s="81" t="e">
        <f t="shared" si="3"/>
        <v>#N/A</v>
      </c>
      <c r="I121">
        <v>20225</v>
      </c>
      <c r="K121" t="s">
        <v>14</v>
      </c>
      <c r="L121">
        <v>434.23</v>
      </c>
      <c r="M121">
        <v>137.13</v>
      </c>
      <c r="O121">
        <v>565</v>
      </c>
      <c r="P121">
        <v>179</v>
      </c>
    </row>
    <row r="122" spans="2:16" x14ac:dyDescent="0.25">
      <c r="B122" s="77" t="e">
        <f>VLOOKUP(A122,'Medicare Code Price Master List'!$A:$C,3,FALSE)</f>
        <v>#N/A</v>
      </c>
      <c r="C122" s="3">
        <f>SUMIF('DME PRICE LOOKUP LINKED'!$A:$A,A122,'DME PRICE LOOKUP LINKED'!$C:$C)</f>
        <v>0</v>
      </c>
      <c r="D122" s="78" t="e">
        <f t="shared" si="2"/>
        <v>#N/A</v>
      </c>
      <c r="E122" s="79" t="e">
        <f t="shared" si="3"/>
        <v>#N/A</v>
      </c>
      <c r="I122">
        <v>20240</v>
      </c>
      <c r="K122" t="s">
        <v>15</v>
      </c>
      <c r="L122">
        <v>149.09</v>
      </c>
      <c r="M122">
        <v>169.42</v>
      </c>
      <c r="O122">
        <v>194</v>
      </c>
      <c r="P122">
        <v>221</v>
      </c>
    </row>
    <row r="123" spans="2:16" x14ac:dyDescent="0.25">
      <c r="B123" s="80" t="e">
        <f>VLOOKUP(A123,'Medicare Code Price Master List'!$A:$C,3,FALSE)</f>
        <v>#N/A</v>
      </c>
      <c r="C123" s="3">
        <f>SUMIF('DME PRICE LOOKUP LINKED'!$A:$A,A123,'DME PRICE LOOKUP LINKED'!$C:$C)</f>
        <v>0</v>
      </c>
      <c r="D123" s="78" t="e">
        <f t="shared" si="2"/>
        <v>#N/A</v>
      </c>
      <c r="E123" s="81" t="e">
        <f t="shared" si="3"/>
        <v>#N/A</v>
      </c>
      <c r="I123">
        <v>20245</v>
      </c>
      <c r="K123" t="s">
        <v>15</v>
      </c>
      <c r="L123">
        <v>368.53</v>
      </c>
      <c r="M123">
        <v>567.42999999999995</v>
      </c>
      <c r="O123">
        <v>480</v>
      </c>
      <c r="P123">
        <v>738</v>
      </c>
    </row>
    <row r="124" spans="2:16" x14ac:dyDescent="0.25">
      <c r="B124" s="77" t="e">
        <f>VLOOKUP(A124,'Medicare Code Price Master List'!$A:$C,3,FALSE)</f>
        <v>#N/A</v>
      </c>
      <c r="C124" s="3">
        <f>SUMIF('DME PRICE LOOKUP LINKED'!$A:$A,A124,'DME PRICE LOOKUP LINKED'!$C:$C)</f>
        <v>0</v>
      </c>
      <c r="D124" s="78" t="e">
        <f t="shared" si="2"/>
        <v>#N/A</v>
      </c>
      <c r="E124" s="79" t="e">
        <f t="shared" si="3"/>
        <v>#N/A</v>
      </c>
      <c r="I124">
        <v>20250</v>
      </c>
      <c r="K124" t="s">
        <v>16</v>
      </c>
      <c r="L124">
        <v>424.18</v>
      </c>
      <c r="M124">
        <v>433.6</v>
      </c>
      <c r="O124">
        <v>552</v>
      </c>
      <c r="P124">
        <v>564</v>
      </c>
    </row>
    <row r="125" spans="2:16" x14ac:dyDescent="0.25">
      <c r="B125" s="80" t="e">
        <f>VLOOKUP(A125,'Medicare Code Price Master List'!$A:$C,3,FALSE)</f>
        <v>#N/A</v>
      </c>
      <c r="C125" s="3">
        <f>SUMIF('DME PRICE LOOKUP LINKED'!$A:$A,A125,'DME PRICE LOOKUP LINKED'!$C:$C)</f>
        <v>0</v>
      </c>
      <c r="D125" s="78" t="e">
        <f t="shared" si="2"/>
        <v>#N/A</v>
      </c>
      <c r="E125" s="81" t="e">
        <f t="shared" si="3"/>
        <v>#N/A</v>
      </c>
      <c r="I125">
        <v>20251</v>
      </c>
      <c r="K125" t="s">
        <v>16</v>
      </c>
      <c r="L125">
        <v>459.96</v>
      </c>
      <c r="M125">
        <v>470.63</v>
      </c>
      <c r="O125">
        <v>598</v>
      </c>
      <c r="P125">
        <v>612</v>
      </c>
    </row>
    <row r="126" spans="2:16" x14ac:dyDescent="0.25">
      <c r="B126" s="77" t="e">
        <f>VLOOKUP(A126,'Medicare Code Price Master List'!$A:$C,3,FALSE)</f>
        <v>#N/A</v>
      </c>
      <c r="C126" s="3">
        <f>SUMIF('DME PRICE LOOKUP LINKED'!$A:$A,A126,'DME PRICE LOOKUP LINKED'!$C:$C)</f>
        <v>0</v>
      </c>
      <c r="D126" s="78" t="e">
        <f t="shared" si="2"/>
        <v>#N/A</v>
      </c>
      <c r="E126" s="79" t="e">
        <f t="shared" si="3"/>
        <v>#N/A</v>
      </c>
      <c r="I126">
        <v>20500</v>
      </c>
      <c r="K126" t="s">
        <v>17</v>
      </c>
      <c r="L126">
        <v>137.37</v>
      </c>
      <c r="M126">
        <v>97</v>
      </c>
      <c r="O126">
        <v>179</v>
      </c>
      <c r="P126">
        <v>127</v>
      </c>
    </row>
    <row r="127" spans="2:16" x14ac:dyDescent="0.25">
      <c r="B127" s="80" t="e">
        <f>VLOOKUP(A127,'Medicare Code Price Master List'!$A:$C,3,FALSE)</f>
        <v>#N/A</v>
      </c>
      <c r="C127" s="3">
        <f>SUMIF('DME PRICE LOOKUP LINKED'!$A:$A,A127,'DME PRICE LOOKUP LINKED'!$C:$C)</f>
        <v>0</v>
      </c>
      <c r="D127" s="78" t="e">
        <f t="shared" si="2"/>
        <v>#N/A</v>
      </c>
      <c r="E127" s="81" t="e">
        <f t="shared" si="3"/>
        <v>#N/A</v>
      </c>
      <c r="I127">
        <v>20501</v>
      </c>
      <c r="K127" t="s">
        <v>43</v>
      </c>
      <c r="L127">
        <v>162.47999999999999</v>
      </c>
      <c r="M127">
        <v>38.69</v>
      </c>
      <c r="O127">
        <v>212</v>
      </c>
      <c r="P127">
        <v>51</v>
      </c>
    </row>
    <row r="128" spans="2:16" x14ac:dyDescent="0.25">
      <c r="B128" s="77" t="e">
        <f>VLOOKUP(A128,'Medicare Code Price Master List'!$A:$C,3,FALSE)</f>
        <v>#N/A</v>
      </c>
      <c r="C128" s="3">
        <f>SUMIF('DME PRICE LOOKUP LINKED'!$A:$A,A128,'DME PRICE LOOKUP LINKED'!$C:$C)</f>
        <v>0</v>
      </c>
      <c r="D128" s="78" t="e">
        <f t="shared" si="2"/>
        <v>#N/A</v>
      </c>
      <c r="E128" s="79" t="e">
        <f t="shared" si="3"/>
        <v>#N/A</v>
      </c>
      <c r="I128">
        <v>20520</v>
      </c>
      <c r="K128" t="s">
        <v>44</v>
      </c>
      <c r="L128">
        <v>241.48</v>
      </c>
      <c r="M128">
        <v>161.11000000000001</v>
      </c>
      <c r="O128">
        <v>314</v>
      </c>
      <c r="P128">
        <v>210</v>
      </c>
    </row>
    <row r="129" spans="2:16" x14ac:dyDescent="0.25">
      <c r="B129" s="80" t="e">
        <f>VLOOKUP(A129,'Medicare Code Price Master List'!$A:$C,3,FALSE)</f>
        <v>#N/A</v>
      </c>
      <c r="C129" s="3">
        <f>SUMIF('DME PRICE LOOKUP LINKED'!$A:$A,A129,'DME PRICE LOOKUP LINKED'!$C:$C)</f>
        <v>0</v>
      </c>
      <c r="D129" s="78" t="e">
        <f t="shared" si="2"/>
        <v>#N/A</v>
      </c>
      <c r="E129" s="81" t="e">
        <f t="shared" si="3"/>
        <v>#N/A</v>
      </c>
      <c r="I129">
        <v>20525</v>
      </c>
      <c r="K129" t="s">
        <v>44</v>
      </c>
      <c r="L129">
        <v>521.01</v>
      </c>
      <c r="M129">
        <v>268.86</v>
      </c>
      <c r="O129">
        <v>678</v>
      </c>
      <c r="P129">
        <v>350</v>
      </c>
    </row>
    <row r="130" spans="2:16" x14ac:dyDescent="0.25">
      <c r="B130" s="77" t="e">
        <f>VLOOKUP(A130,'Medicare Code Price Master List'!$A:$C,3,FALSE)</f>
        <v>#N/A</v>
      </c>
      <c r="C130" s="3">
        <f>SUMIF('DME PRICE LOOKUP LINKED'!$A:$A,A130,'DME PRICE LOOKUP LINKED'!$C:$C)</f>
        <v>0</v>
      </c>
      <c r="D130" s="78" t="e">
        <f t="shared" si="2"/>
        <v>#N/A</v>
      </c>
      <c r="E130" s="79" t="e">
        <f t="shared" si="3"/>
        <v>#N/A</v>
      </c>
      <c r="I130">
        <v>20526</v>
      </c>
      <c r="K130" t="s">
        <v>45</v>
      </c>
      <c r="L130">
        <v>90.32</v>
      </c>
      <c r="M130">
        <v>61.37</v>
      </c>
      <c r="O130">
        <v>118</v>
      </c>
      <c r="P130">
        <v>80</v>
      </c>
    </row>
    <row r="131" spans="2:16" x14ac:dyDescent="0.25">
      <c r="B131" s="80" t="e">
        <f>VLOOKUP(A131,'Medicare Code Price Master List'!$A:$C,3,FALSE)</f>
        <v>#N/A</v>
      </c>
      <c r="C131" s="3">
        <f>SUMIF('DME PRICE LOOKUP LINKED'!$A:$A,A131,'DME PRICE LOOKUP LINKED'!$C:$C)</f>
        <v>0</v>
      </c>
      <c r="D131" s="78" t="e">
        <f t="shared" ref="D131:D194" si="4">VLOOKUP(A131,$R$2:$T$5644,3,FALSE)</f>
        <v>#N/A</v>
      </c>
      <c r="E131" s="81" t="e">
        <f t="shared" ref="E131:E194" si="5">D131-C131</f>
        <v>#N/A</v>
      </c>
      <c r="I131">
        <v>20527</v>
      </c>
      <c r="K131" t="s">
        <v>46</v>
      </c>
      <c r="L131">
        <v>96.59</v>
      </c>
      <c r="M131">
        <v>71.069999999999993</v>
      </c>
      <c r="O131">
        <v>126</v>
      </c>
      <c r="P131">
        <v>93</v>
      </c>
    </row>
    <row r="132" spans="2:16" x14ac:dyDescent="0.25">
      <c r="B132" s="77" t="e">
        <f>VLOOKUP(A132,'Medicare Code Price Master List'!$A:$C,3,FALSE)</f>
        <v>#N/A</v>
      </c>
      <c r="C132" s="3">
        <f>SUMIF('DME PRICE LOOKUP LINKED'!$A:$A,A132,'DME PRICE LOOKUP LINKED'!$C:$C)</f>
        <v>0</v>
      </c>
      <c r="D132" s="78" t="e">
        <f t="shared" si="4"/>
        <v>#N/A</v>
      </c>
      <c r="E132" s="79" t="e">
        <f t="shared" si="5"/>
        <v>#N/A</v>
      </c>
      <c r="I132">
        <v>20550</v>
      </c>
      <c r="K132" t="s">
        <v>47</v>
      </c>
      <c r="L132">
        <v>63.36</v>
      </c>
      <c r="M132">
        <v>41.65</v>
      </c>
      <c r="O132">
        <v>83</v>
      </c>
      <c r="P132">
        <v>55</v>
      </c>
    </row>
    <row r="133" spans="2:16" x14ac:dyDescent="0.25">
      <c r="B133" s="80" t="e">
        <f>VLOOKUP(A133,'Medicare Code Price Master List'!$A:$C,3,FALSE)</f>
        <v>#N/A</v>
      </c>
      <c r="C133" s="3">
        <f>SUMIF('DME PRICE LOOKUP LINKED'!$A:$A,A133,'DME PRICE LOOKUP LINKED'!$C:$C)</f>
        <v>0</v>
      </c>
      <c r="D133" s="78" t="e">
        <f t="shared" si="4"/>
        <v>#N/A</v>
      </c>
      <c r="E133" s="81" t="e">
        <f t="shared" si="5"/>
        <v>#N/A</v>
      </c>
      <c r="I133">
        <v>20551</v>
      </c>
      <c r="K133" t="s">
        <v>48</v>
      </c>
      <c r="L133">
        <v>63.36</v>
      </c>
      <c r="M133">
        <v>41.65</v>
      </c>
      <c r="O133">
        <v>83</v>
      </c>
      <c r="P133">
        <v>55</v>
      </c>
    </row>
    <row r="134" spans="2:16" x14ac:dyDescent="0.25">
      <c r="B134" s="77" t="e">
        <f>VLOOKUP(A134,'Medicare Code Price Master List'!$A:$C,3,FALSE)</f>
        <v>#N/A</v>
      </c>
      <c r="C134" s="3">
        <f>SUMIF('DME PRICE LOOKUP LINKED'!$A:$A,A134,'DME PRICE LOOKUP LINKED'!$C:$C)</f>
        <v>0</v>
      </c>
      <c r="D134" s="78" t="e">
        <f t="shared" si="4"/>
        <v>#N/A</v>
      </c>
      <c r="E134" s="79" t="e">
        <f t="shared" si="5"/>
        <v>#N/A</v>
      </c>
      <c r="I134">
        <v>20552</v>
      </c>
      <c r="K134" t="s">
        <v>49</v>
      </c>
      <c r="L134">
        <v>57.98</v>
      </c>
      <c r="M134">
        <v>39.700000000000003</v>
      </c>
      <c r="O134">
        <v>76</v>
      </c>
      <c r="P134">
        <v>52</v>
      </c>
    </row>
    <row r="135" spans="2:16" x14ac:dyDescent="0.25">
      <c r="B135" s="80" t="e">
        <f>VLOOKUP(A135,'Medicare Code Price Master List'!$A:$C,3,FALSE)</f>
        <v>#N/A</v>
      </c>
      <c r="C135" s="3">
        <f>SUMIF('DME PRICE LOOKUP LINKED'!$A:$A,A135,'DME PRICE LOOKUP LINKED'!$C:$C)</f>
        <v>0</v>
      </c>
      <c r="D135" s="78" t="e">
        <f t="shared" si="4"/>
        <v>#N/A</v>
      </c>
      <c r="E135" s="81" t="e">
        <f t="shared" si="5"/>
        <v>#N/A</v>
      </c>
      <c r="I135">
        <v>20553</v>
      </c>
      <c r="K135" t="s">
        <v>50</v>
      </c>
      <c r="L135">
        <v>67.17</v>
      </c>
      <c r="M135">
        <v>45.46</v>
      </c>
      <c r="O135">
        <v>88</v>
      </c>
      <c r="P135">
        <v>60</v>
      </c>
    </row>
    <row r="136" spans="2:16" x14ac:dyDescent="0.25">
      <c r="B136" s="77" t="e">
        <f>VLOOKUP(A136,'Medicare Code Price Master List'!$A:$C,3,FALSE)</f>
        <v>#N/A</v>
      </c>
      <c r="C136" s="3">
        <f>SUMIF('DME PRICE LOOKUP LINKED'!$A:$A,A136,'DME PRICE LOOKUP LINKED'!$C:$C)</f>
        <v>0</v>
      </c>
      <c r="D136" s="78" t="e">
        <f t="shared" si="4"/>
        <v>#N/A</v>
      </c>
      <c r="E136" s="79" t="e">
        <f t="shared" si="5"/>
        <v>#N/A</v>
      </c>
      <c r="I136">
        <v>20555</v>
      </c>
      <c r="K136" t="s">
        <v>51</v>
      </c>
      <c r="L136">
        <v>359.99</v>
      </c>
      <c r="M136">
        <v>357.33</v>
      </c>
      <c r="O136">
        <v>468</v>
      </c>
      <c r="P136">
        <v>465</v>
      </c>
    </row>
    <row r="137" spans="2:16" x14ac:dyDescent="0.25">
      <c r="B137" s="80" t="e">
        <f>VLOOKUP(A137,'Medicare Code Price Master List'!$A:$C,3,FALSE)</f>
        <v>#N/A</v>
      </c>
      <c r="C137" s="3">
        <f>SUMIF('DME PRICE LOOKUP LINKED'!$A:$A,A137,'DME PRICE LOOKUP LINKED'!$C:$C)</f>
        <v>0</v>
      </c>
      <c r="D137" s="78" t="e">
        <f t="shared" si="4"/>
        <v>#N/A</v>
      </c>
      <c r="E137" s="81" t="e">
        <f t="shared" si="5"/>
        <v>#N/A</v>
      </c>
      <c r="I137">
        <v>20600</v>
      </c>
      <c r="K137" t="s">
        <v>52</v>
      </c>
      <c r="L137">
        <v>57.98</v>
      </c>
      <c r="M137">
        <v>37.79</v>
      </c>
      <c r="O137">
        <v>76</v>
      </c>
      <c r="P137">
        <v>50</v>
      </c>
    </row>
    <row r="138" spans="2:16" x14ac:dyDescent="0.25">
      <c r="B138" s="77" t="e">
        <f>VLOOKUP(A138,'Medicare Code Price Master List'!$A:$C,3,FALSE)</f>
        <v>#N/A</v>
      </c>
      <c r="C138" s="3">
        <f>SUMIF('DME PRICE LOOKUP LINKED'!$A:$A,A138,'DME PRICE LOOKUP LINKED'!$C:$C)</f>
        <v>0</v>
      </c>
      <c r="D138" s="78" t="e">
        <f t="shared" si="4"/>
        <v>#N/A</v>
      </c>
      <c r="E138" s="79" t="e">
        <f t="shared" si="5"/>
        <v>#N/A</v>
      </c>
      <c r="I138">
        <v>20604</v>
      </c>
      <c r="K138" t="s">
        <v>53</v>
      </c>
      <c r="L138">
        <v>90.76</v>
      </c>
      <c r="M138">
        <v>48.87</v>
      </c>
      <c r="O138">
        <v>118</v>
      </c>
      <c r="P138">
        <v>64</v>
      </c>
    </row>
    <row r="139" spans="2:16" x14ac:dyDescent="0.25">
      <c r="B139" s="80" t="e">
        <f>VLOOKUP(A139,'Medicare Code Price Master List'!$A:$C,3,FALSE)</f>
        <v>#N/A</v>
      </c>
      <c r="C139" s="3">
        <f>SUMIF('DME PRICE LOOKUP LINKED'!$A:$A,A139,'DME PRICE LOOKUP LINKED'!$C:$C)</f>
        <v>0</v>
      </c>
      <c r="D139" s="78" t="e">
        <f t="shared" si="4"/>
        <v>#N/A</v>
      </c>
      <c r="E139" s="81" t="e">
        <f t="shared" si="5"/>
        <v>#N/A</v>
      </c>
      <c r="I139">
        <v>20605</v>
      </c>
      <c r="K139" t="s">
        <v>52</v>
      </c>
      <c r="L139">
        <v>60.52</v>
      </c>
      <c r="M139">
        <v>39.57</v>
      </c>
      <c r="O139">
        <v>79</v>
      </c>
      <c r="P139">
        <v>52</v>
      </c>
    </row>
    <row r="140" spans="2:16" x14ac:dyDescent="0.25">
      <c r="B140" s="77" t="e">
        <f>VLOOKUP(A140,'Medicare Code Price Master List'!$A:$C,3,FALSE)</f>
        <v>#N/A</v>
      </c>
      <c r="C140" s="3">
        <f>SUMIF('DME PRICE LOOKUP LINKED'!$A:$A,A140,'DME PRICE LOOKUP LINKED'!$C:$C)</f>
        <v>0</v>
      </c>
      <c r="D140" s="78" t="e">
        <f t="shared" si="4"/>
        <v>#N/A</v>
      </c>
      <c r="E140" s="79" t="e">
        <f t="shared" si="5"/>
        <v>#N/A</v>
      </c>
      <c r="I140">
        <v>20606</v>
      </c>
      <c r="K140" t="s">
        <v>53</v>
      </c>
      <c r="L140">
        <v>98.37</v>
      </c>
      <c r="M140">
        <v>55.33</v>
      </c>
      <c r="O140">
        <v>128</v>
      </c>
      <c r="P140">
        <v>72</v>
      </c>
    </row>
    <row r="141" spans="2:16" x14ac:dyDescent="0.25">
      <c r="B141" s="80" t="e">
        <f>VLOOKUP(A141,'Medicare Code Price Master List'!$A:$C,3,FALSE)</f>
        <v>#N/A</v>
      </c>
      <c r="C141" s="3">
        <f>SUMIF('DME PRICE LOOKUP LINKED'!$A:$A,A141,'DME PRICE LOOKUP LINKED'!$C:$C)</f>
        <v>0</v>
      </c>
      <c r="D141" s="78" t="e">
        <f t="shared" si="4"/>
        <v>#N/A</v>
      </c>
      <c r="E141" s="81" t="e">
        <f t="shared" si="5"/>
        <v>#N/A</v>
      </c>
      <c r="I141">
        <v>20610</v>
      </c>
      <c r="K141" t="s">
        <v>52</v>
      </c>
      <c r="L141">
        <v>70.790000000000006</v>
      </c>
      <c r="M141">
        <v>48.32</v>
      </c>
      <c r="O141">
        <v>93</v>
      </c>
      <c r="P141">
        <v>63</v>
      </c>
    </row>
    <row r="142" spans="2:16" x14ac:dyDescent="0.25">
      <c r="B142" s="77" t="e">
        <f>VLOOKUP(A142,'Medicare Code Price Master List'!$A:$C,3,FALSE)</f>
        <v>#N/A</v>
      </c>
      <c r="C142" s="3">
        <f>SUMIF('DME PRICE LOOKUP LINKED'!$A:$A,A142,'DME PRICE LOOKUP LINKED'!$C:$C)</f>
        <v>0</v>
      </c>
      <c r="D142" s="78" t="e">
        <f t="shared" si="4"/>
        <v>#N/A</v>
      </c>
      <c r="E142" s="79" t="e">
        <f t="shared" si="5"/>
        <v>#N/A</v>
      </c>
      <c r="I142">
        <v>20611</v>
      </c>
      <c r="K142" t="s">
        <v>53</v>
      </c>
      <c r="L142">
        <v>110.08</v>
      </c>
      <c r="M142">
        <v>64</v>
      </c>
      <c r="O142">
        <v>144</v>
      </c>
      <c r="P142">
        <v>84</v>
      </c>
    </row>
    <row r="143" spans="2:16" x14ac:dyDescent="0.25">
      <c r="B143" s="80" t="e">
        <f>VLOOKUP(A143,'Medicare Code Price Master List'!$A:$C,3,FALSE)</f>
        <v>#N/A</v>
      </c>
      <c r="C143" s="3">
        <f>SUMIF('DME PRICE LOOKUP LINKED'!$A:$A,A143,'DME PRICE LOOKUP LINKED'!$C:$C)</f>
        <v>0</v>
      </c>
      <c r="D143" s="78" t="e">
        <f t="shared" si="4"/>
        <v>#N/A</v>
      </c>
      <c r="E143" s="81" t="e">
        <f t="shared" si="5"/>
        <v>#N/A</v>
      </c>
      <c r="I143">
        <v>20612</v>
      </c>
      <c r="K143" t="s">
        <v>54</v>
      </c>
      <c r="L143">
        <v>70.739999999999995</v>
      </c>
      <c r="M143">
        <v>44.08</v>
      </c>
      <c r="O143">
        <v>92</v>
      </c>
      <c r="P143">
        <v>58</v>
      </c>
    </row>
    <row r="144" spans="2:16" x14ac:dyDescent="0.25">
      <c r="B144" s="77" t="e">
        <f>VLOOKUP(A144,'Medicare Code Price Master List'!$A:$C,3,FALSE)</f>
        <v>#N/A</v>
      </c>
      <c r="C144" s="3">
        <f>SUMIF('DME PRICE LOOKUP LINKED'!$A:$A,A144,'DME PRICE LOOKUP LINKED'!$C:$C)</f>
        <v>0</v>
      </c>
      <c r="D144" s="78" t="e">
        <f t="shared" si="4"/>
        <v>#N/A</v>
      </c>
      <c r="E144" s="79" t="e">
        <f t="shared" si="5"/>
        <v>#N/A</v>
      </c>
      <c r="I144">
        <v>20615</v>
      </c>
      <c r="K144" t="s">
        <v>55</v>
      </c>
      <c r="L144">
        <v>281.64999999999998</v>
      </c>
      <c r="M144">
        <v>175.76</v>
      </c>
      <c r="O144">
        <v>367</v>
      </c>
      <c r="P144">
        <v>229</v>
      </c>
    </row>
    <row r="145" spans="2:16" x14ac:dyDescent="0.25">
      <c r="B145" s="80" t="e">
        <f>VLOOKUP(A145,'Medicare Code Price Master List'!$A:$C,3,FALSE)</f>
        <v>#N/A</v>
      </c>
      <c r="C145" s="3">
        <f>SUMIF('DME PRICE LOOKUP LINKED'!$A:$A,A145,'DME PRICE LOOKUP LINKED'!$C:$C)</f>
        <v>0</v>
      </c>
      <c r="D145" s="78" t="e">
        <f t="shared" si="4"/>
        <v>#N/A</v>
      </c>
      <c r="E145" s="81" t="e">
        <f t="shared" si="5"/>
        <v>#N/A</v>
      </c>
      <c r="I145">
        <v>20650</v>
      </c>
      <c r="K145" t="s">
        <v>56</v>
      </c>
      <c r="L145">
        <v>251.13</v>
      </c>
      <c r="M145">
        <v>178.77</v>
      </c>
      <c r="O145">
        <v>327</v>
      </c>
      <c r="P145">
        <v>233</v>
      </c>
    </row>
    <row r="146" spans="2:16" x14ac:dyDescent="0.25">
      <c r="B146" s="77" t="e">
        <f>VLOOKUP(A146,'Medicare Code Price Master List'!$A:$C,3,FALSE)</f>
        <v>#N/A</v>
      </c>
      <c r="C146" s="3">
        <f>SUMIF('DME PRICE LOOKUP LINKED'!$A:$A,A146,'DME PRICE LOOKUP LINKED'!$C:$C)</f>
        <v>0</v>
      </c>
      <c r="D146" s="78" t="e">
        <f t="shared" si="4"/>
        <v>#N/A</v>
      </c>
      <c r="E146" s="79" t="e">
        <f t="shared" si="5"/>
        <v>#N/A</v>
      </c>
      <c r="I146">
        <v>20660</v>
      </c>
      <c r="K146" t="s">
        <v>57</v>
      </c>
      <c r="L146">
        <v>258.67</v>
      </c>
      <c r="M146">
        <v>271.27999999999997</v>
      </c>
      <c r="O146">
        <v>337</v>
      </c>
      <c r="P146">
        <v>353</v>
      </c>
    </row>
    <row r="147" spans="2:16" x14ac:dyDescent="0.25">
      <c r="B147" s="80" t="e">
        <f>VLOOKUP(A147,'Medicare Code Price Master List'!$A:$C,3,FALSE)</f>
        <v>#N/A</v>
      </c>
      <c r="C147" s="3">
        <f>SUMIF('DME PRICE LOOKUP LINKED'!$A:$A,A147,'DME PRICE LOOKUP LINKED'!$C:$C)</f>
        <v>0</v>
      </c>
      <c r="D147" s="78" t="e">
        <f t="shared" si="4"/>
        <v>#N/A</v>
      </c>
      <c r="E147" s="81" t="e">
        <f t="shared" si="5"/>
        <v>#N/A</v>
      </c>
      <c r="I147">
        <v>20661</v>
      </c>
      <c r="K147" t="s">
        <v>58</v>
      </c>
      <c r="L147">
        <v>573.85</v>
      </c>
      <c r="M147">
        <v>566.51</v>
      </c>
      <c r="O147">
        <v>747</v>
      </c>
      <c r="P147">
        <v>737</v>
      </c>
    </row>
    <row r="148" spans="2:16" x14ac:dyDescent="0.25">
      <c r="B148" s="77" t="e">
        <f>VLOOKUP(A148,'Medicare Code Price Master List'!$A:$C,3,FALSE)</f>
        <v>#N/A</v>
      </c>
      <c r="C148" s="3">
        <f>SUMIF('DME PRICE LOOKUP LINKED'!$A:$A,A148,'DME PRICE LOOKUP LINKED'!$C:$C)</f>
        <v>0</v>
      </c>
      <c r="D148" s="78" t="e">
        <f t="shared" si="4"/>
        <v>#N/A</v>
      </c>
      <c r="E148" s="79" t="e">
        <f t="shared" si="5"/>
        <v>#N/A</v>
      </c>
      <c r="I148">
        <v>20662</v>
      </c>
      <c r="K148" t="s">
        <v>59</v>
      </c>
      <c r="L148">
        <v>575.61</v>
      </c>
      <c r="M148">
        <v>476.52</v>
      </c>
      <c r="O148">
        <v>749</v>
      </c>
      <c r="P148">
        <v>620</v>
      </c>
    </row>
    <row r="149" spans="2:16" x14ac:dyDescent="0.25">
      <c r="B149" s="80" t="e">
        <f>VLOOKUP(A149,'Medicare Code Price Master List'!$A:$C,3,FALSE)</f>
        <v>#N/A</v>
      </c>
      <c r="C149" s="3">
        <f>SUMIF('DME PRICE LOOKUP LINKED'!$A:$A,A149,'DME PRICE LOOKUP LINKED'!$C:$C)</f>
        <v>0</v>
      </c>
      <c r="D149" s="78" t="e">
        <f t="shared" si="4"/>
        <v>#N/A</v>
      </c>
      <c r="E149" s="81" t="e">
        <f t="shared" si="5"/>
        <v>#N/A</v>
      </c>
      <c r="I149">
        <v>20663</v>
      </c>
      <c r="K149" t="s">
        <v>60</v>
      </c>
      <c r="L149">
        <v>531.09</v>
      </c>
      <c r="M149">
        <v>520.14</v>
      </c>
      <c r="O149">
        <v>691</v>
      </c>
      <c r="P149">
        <v>677</v>
      </c>
    </row>
    <row r="150" spans="2:16" x14ac:dyDescent="0.25">
      <c r="B150" s="77" t="e">
        <f>VLOOKUP(A150,'Medicare Code Price Master List'!$A:$C,3,FALSE)</f>
        <v>#N/A</v>
      </c>
      <c r="C150" s="3">
        <f>SUMIF('DME PRICE LOOKUP LINKED'!$A:$A,A150,'DME PRICE LOOKUP LINKED'!$C:$C)</f>
        <v>0</v>
      </c>
      <c r="D150" s="78" t="e">
        <f t="shared" si="4"/>
        <v>#N/A</v>
      </c>
      <c r="E150" s="79" t="e">
        <f t="shared" si="5"/>
        <v>#N/A</v>
      </c>
      <c r="I150">
        <v>20664</v>
      </c>
      <c r="K150" t="s">
        <v>61</v>
      </c>
      <c r="L150">
        <v>978.17</v>
      </c>
      <c r="M150">
        <v>982.24</v>
      </c>
      <c r="O150">
        <v>1272</v>
      </c>
      <c r="P150">
        <v>1277</v>
      </c>
    </row>
    <row r="151" spans="2:16" x14ac:dyDescent="0.25">
      <c r="B151" s="80" t="e">
        <f>VLOOKUP(A151,'Medicare Code Price Master List'!$A:$C,3,FALSE)</f>
        <v>#N/A</v>
      </c>
      <c r="C151" s="3">
        <f>SUMIF('DME PRICE LOOKUP LINKED'!$A:$A,A151,'DME PRICE LOOKUP LINKED'!$C:$C)</f>
        <v>0</v>
      </c>
      <c r="D151" s="78" t="e">
        <f t="shared" si="4"/>
        <v>#N/A</v>
      </c>
      <c r="E151" s="81" t="e">
        <f t="shared" si="5"/>
        <v>#N/A</v>
      </c>
      <c r="I151">
        <v>20665</v>
      </c>
      <c r="K151" t="s">
        <v>62</v>
      </c>
      <c r="L151">
        <v>129.75</v>
      </c>
      <c r="M151">
        <v>106.51</v>
      </c>
      <c r="O151">
        <v>169</v>
      </c>
      <c r="P151">
        <v>139</v>
      </c>
    </row>
    <row r="152" spans="2:16" x14ac:dyDescent="0.25">
      <c r="B152" s="77" t="e">
        <f>VLOOKUP(A152,'Medicare Code Price Master List'!$A:$C,3,FALSE)</f>
        <v>#N/A</v>
      </c>
      <c r="C152" s="3">
        <f>SUMIF('DME PRICE LOOKUP LINKED'!$A:$A,A152,'DME PRICE LOOKUP LINKED'!$C:$C)</f>
        <v>0</v>
      </c>
      <c r="D152" s="78" t="e">
        <f t="shared" si="4"/>
        <v>#N/A</v>
      </c>
      <c r="E152" s="79" t="e">
        <f t="shared" si="5"/>
        <v>#N/A</v>
      </c>
      <c r="I152">
        <v>20670</v>
      </c>
      <c r="K152" t="s">
        <v>63</v>
      </c>
      <c r="L152">
        <v>403.68</v>
      </c>
      <c r="M152">
        <v>158.76</v>
      </c>
      <c r="O152">
        <v>525</v>
      </c>
      <c r="P152">
        <v>207</v>
      </c>
    </row>
    <row r="153" spans="2:16" x14ac:dyDescent="0.25">
      <c r="B153" s="80" t="e">
        <f>VLOOKUP(A153,'Medicare Code Price Master List'!$A:$C,3,FALSE)</f>
        <v>#N/A</v>
      </c>
      <c r="C153" s="3">
        <f>SUMIF('DME PRICE LOOKUP LINKED'!$A:$A,A153,'DME PRICE LOOKUP LINKED'!$C:$C)</f>
        <v>0</v>
      </c>
      <c r="D153" s="78" t="e">
        <f t="shared" si="4"/>
        <v>#N/A</v>
      </c>
      <c r="E153" s="81" t="e">
        <f t="shared" si="5"/>
        <v>#N/A</v>
      </c>
      <c r="I153">
        <v>20680</v>
      </c>
      <c r="K153" t="s">
        <v>63</v>
      </c>
      <c r="L153">
        <v>667.3</v>
      </c>
      <c r="M153">
        <v>457.43</v>
      </c>
      <c r="O153">
        <v>868</v>
      </c>
      <c r="P153">
        <v>595</v>
      </c>
    </row>
    <row r="154" spans="2:16" x14ac:dyDescent="0.25">
      <c r="B154" s="77" t="e">
        <f>VLOOKUP(A154,'Medicare Code Price Master List'!$A:$C,3,FALSE)</f>
        <v>#N/A</v>
      </c>
      <c r="C154" s="3">
        <f>SUMIF('DME PRICE LOOKUP LINKED'!$A:$A,A154,'DME PRICE LOOKUP LINKED'!$C:$C)</f>
        <v>0</v>
      </c>
      <c r="D154" s="78" t="e">
        <f t="shared" si="4"/>
        <v>#N/A</v>
      </c>
      <c r="E154" s="79" t="e">
        <f t="shared" si="5"/>
        <v>#N/A</v>
      </c>
      <c r="I154">
        <v>20690</v>
      </c>
      <c r="K154" t="s">
        <v>64</v>
      </c>
      <c r="L154">
        <v>649.9</v>
      </c>
      <c r="M154">
        <v>655.21</v>
      </c>
      <c r="O154">
        <v>845</v>
      </c>
      <c r="P154">
        <v>852</v>
      </c>
    </row>
    <row r="155" spans="2:16" x14ac:dyDescent="0.25">
      <c r="B155" s="80" t="e">
        <f>VLOOKUP(A155,'Medicare Code Price Master List'!$A:$C,3,FALSE)</f>
        <v>#N/A</v>
      </c>
      <c r="C155" s="3">
        <f>SUMIF('DME PRICE LOOKUP LINKED'!$A:$A,A155,'DME PRICE LOOKUP LINKED'!$C:$C)</f>
        <v>0</v>
      </c>
      <c r="D155" s="78" t="e">
        <f t="shared" si="4"/>
        <v>#N/A</v>
      </c>
      <c r="E155" s="81" t="e">
        <f t="shared" si="5"/>
        <v>#N/A</v>
      </c>
      <c r="I155">
        <v>20692</v>
      </c>
      <c r="K155" t="s">
        <v>64</v>
      </c>
      <c r="L155">
        <v>1223.56</v>
      </c>
      <c r="M155">
        <v>1234.3900000000001</v>
      </c>
      <c r="O155">
        <v>1591</v>
      </c>
      <c r="P155">
        <v>1605</v>
      </c>
    </row>
    <row r="156" spans="2:16" x14ac:dyDescent="0.25">
      <c r="B156" s="77" t="e">
        <f>VLOOKUP(A156,'Medicare Code Price Master List'!$A:$C,3,FALSE)</f>
        <v>#N/A</v>
      </c>
      <c r="C156" s="3">
        <f>SUMIF('DME PRICE LOOKUP LINKED'!$A:$A,A156,'DME PRICE LOOKUP LINKED'!$C:$C)</f>
        <v>0</v>
      </c>
      <c r="D156" s="78" t="e">
        <f t="shared" si="4"/>
        <v>#N/A</v>
      </c>
      <c r="E156" s="79" t="e">
        <f t="shared" si="5"/>
        <v>#N/A</v>
      </c>
      <c r="I156">
        <v>20693</v>
      </c>
      <c r="K156" t="s">
        <v>65</v>
      </c>
      <c r="L156">
        <v>485.55</v>
      </c>
      <c r="M156">
        <v>493.02</v>
      </c>
      <c r="O156">
        <v>632</v>
      </c>
      <c r="P156">
        <v>641</v>
      </c>
    </row>
    <row r="157" spans="2:16" x14ac:dyDescent="0.25">
      <c r="B157" s="80" t="e">
        <f>VLOOKUP(A157,'Medicare Code Price Master List'!$A:$C,3,FALSE)</f>
        <v>#N/A</v>
      </c>
      <c r="C157" s="3">
        <f>SUMIF('DME PRICE LOOKUP LINKED'!$A:$A,A157,'DME PRICE LOOKUP LINKED'!$C:$C)</f>
        <v>0</v>
      </c>
      <c r="D157" s="78" t="e">
        <f t="shared" si="4"/>
        <v>#N/A</v>
      </c>
      <c r="E157" s="81" t="e">
        <f t="shared" si="5"/>
        <v>#N/A</v>
      </c>
      <c r="I157">
        <v>20694</v>
      </c>
      <c r="K157" t="s">
        <v>66</v>
      </c>
      <c r="L157">
        <v>479.2</v>
      </c>
      <c r="M157">
        <v>375.98</v>
      </c>
      <c r="O157">
        <v>623</v>
      </c>
      <c r="P157">
        <v>489</v>
      </c>
    </row>
    <row r="158" spans="2:16" x14ac:dyDescent="0.25">
      <c r="B158" s="77" t="e">
        <f>VLOOKUP(A158,'Medicare Code Price Master List'!$A:$C,3,FALSE)</f>
        <v>#N/A</v>
      </c>
      <c r="C158" s="3">
        <f>SUMIF('DME PRICE LOOKUP LINKED'!$A:$A,A158,'DME PRICE LOOKUP LINKED'!$C:$C)</f>
        <v>0</v>
      </c>
      <c r="D158" s="78" t="e">
        <f t="shared" si="4"/>
        <v>#N/A</v>
      </c>
      <c r="E158" s="79" t="e">
        <f t="shared" si="5"/>
        <v>#N/A</v>
      </c>
      <c r="I158">
        <v>20696</v>
      </c>
      <c r="K158" t="s">
        <v>67</v>
      </c>
      <c r="L158">
        <v>1272.8499999999999</v>
      </c>
      <c r="M158">
        <v>1328.64</v>
      </c>
      <c r="O158">
        <v>1655</v>
      </c>
      <c r="P158">
        <v>1728</v>
      </c>
    </row>
    <row r="159" spans="2:16" x14ac:dyDescent="0.25">
      <c r="B159" s="80" t="e">
        <f>VLOOKUP(A159,'Medicare Code Price Master List'!$A:$C,3,FALSE)</f>
        <v>#N/A</v>
      </c>
      <c r="C159" s="3">
        <f>SUMIF('DME PRICE LOOKUP LINKED'!$A:$A,A159,'DME PRICE LOOKUP LINKED'!$C:$C)</f>
        <v>0</v>
      </c>
      <c r="D159" s="78" t="e">
        <f t="shared" si="4"/>
        <v>#N/A</v>
      </c>
      <c r="E159" s="81" t="e">
        <f t="shared" si="5"/>
        <v>#N/A</v>
      </c>
      <c r="I159">
        <v>20697</v>
      </c>
      <c r="K159" t="s">
        <v>68</v>
      </c>
      <c r="L159">
        <v>2090.9499999999998</v>
      </c>
      <c r="M159">
        <v>2265.7199999999998</v>
      </c>
      <c r="O159">
        <v>2719</v>
      </c>
      <c r="P159">
        <v>2946</v>
      </c>
    </row>
    <row r="160" spans="2:16" x14ac:dyDescent="0.25">
      <c r="B160" s="77" t="e">
        <f>VLOOKUP(A160,'Medicare Code Price Master List'!$A:$C,3,FALSE)</f>
        <v>#N/A</v>
      </c>
      <c r="C160" s="3">
        <f>SUMIF('DME PRICE LOOKUP LINKED'!$A:$A,A160,'DME PRICE LOOKUP LINKED'!$C:$C)</f>
        <v>0</v>
      </c>
      <c r="D160" s="78" t="e">
        <f t="shared" si="4"/>
        <v>#N/A</v>
      </c>
      <c r="E160" s="79" t="e">
        <f t="shared" si="5"/>
        <v>#N/A</v>
      </c>
      <c r="I160">
        <v>20802</v>
      </c>
      <c r="K160" t="s">
        <v>69</v>
      </c>
      <c r="L160">
        <v>2958.32</v>
      </c>
      <c r="M160">
        <v>2630.28</v>
      </c>
      <c r="O160">
        <v>3846</v>
      </c>
      <c r="P160">
        <v>3420</v>
      </c>
    </row>
    <row r="161" spans="2:16" x14ac:dyDescent="0.25">
      <c r="B161" s="80" t="e">
        <f>VLOOKUP(A161,'Medicare Code Price Master List'!$A:$C,3,FALSE)</f>
        <v>#N/A</v>
      </c>
      <c r="C161" s="3">
        <f>SUMIF('DME PRICE LOOKUP LINKED'!$A:$A,A161,'DME PRICE LOOKUP LINKED'!$C:$C)</f>
        <v>0</v>
      </c>
      <c r="D161" s="78" t="e">
        <f t="shared" si="4"/>
        <v>#N/A</v>
      </c>
      <c r="E161" s="81" t="e">
        <f t="shared" si="5"/>
        <v>#N/A</v>
      </c>
      <c r="I161">
        <v>20805</v>
      </c>
      <c r="K161" t="s">
        <v>70</v>
      </c>
      <c r="L161">
        <v>3510.82</v>
      </c>
      <c r="M161">
        <v>3638.45</v>
      </c>
      <c r="O161">
        <v>4565</v>
      </c>
      <c r="P161">
        <v>4730</v>
      </c>
    </row>
    <row r="162" spans="2:16" x14ac:dyDescent="0.25">
      <c r="B162" s="77" t="e">
        <f>VLOOKUP(A162,'Medicare Code Price Master List'!$A:$C,3,FALSE)</f>
        <v>#N/A</v>
      </c>
      <c r="C162" s="3">
        <f>SUMIF('DME PRICE LOOKUP LINKED'!$A:$A,A162,'DME PRICE LOOKUP LINKED'!$C:$C)</f>
        <v>0</v>
      </c>
      <c r="D162" s="78" t="e">
        <f t="shared" si="4"/>
        <v>#N/A</v>
      </c>
      <c r="E162" s="79" t="e">
        <f t="shared" si="5"/>
        <v>#N/A</v>
      </c>
      <c r="I162">
        <v>20808</v>
      </c>
      <c r="K162" t="s">
        <v>18</v>
      </c>
      <c r="L162">
        <v>4229.6899999999996</v>
      </c>
      <c r="M162">
        <v>4429.3900000000003</v>
      </c>
      <c r="O162">
        <v>5499</v>
      </c>
      <c r="P162">
        <v>5759</v>
      </c>
    </row>
    <row r="163" spans="2:16" x14ac:dyDescent="0.25">
      <c r="B163" s="80" t="e">
        <f>VLOOKUP(A163,'Medicare Code Price Master List'!$A:$C,3,FALSE)</f>
        <v>#N/A</v>
      </c>
      <c r="C163" s="3">
        <f>SUMIF('DME PRICE LOOKUP LINKED'!$A:$A,A163,'DME PRICE LOOKUP LINKED'!$C:$C)</f>
        <v>0</v>
      </c>
      <c r="D163" s="78" t="e">
        <f t="shared" si="4"/>
        <v>#N/A</v>
      </c>
      <c r="E163" s="81" t="e">
        <f t="shared" si="5"/>
        <v>#N/A</v>
      </c>
      <c r="I163">
        <v>20816</v>
      </c>
      <c r="K163" t="s">
        <v>19</v>
      </c>
      <c r="L163">
        <v>2215.41</v>
      </c>
      <c r="M163">
        <v>2282.56</v>
      </c>
      <c r="O163">
        <v>2881</v>
      </c>
      <c r="P163">
        <v>2968</v>
      </c>
    </row>
    <row r="164" spans="2:16" x14ac:dyDescent="0.25">
      <c r="B164" s="77" t="e">
        <f>VLOOKUP(A164,'Medicare Code Price Master List'!$A:$C,3,FALSE)</f>
        <v>#N/A</v>
      </c>
      <c r="C164" s="3">
        <f>SUMIF('DME PRICE LOOKUP LINKED'!$A:$A,A164,'DME PRICE LOOKUP LINKED'!$C:$C)</f>
        <v>0</v>
      </c>
      <c r="D164" s="78" t="e">
        <f t="shared" si="4"/>
        <v>#N/A</v>
      </c>
      <c r="E164" s="79" t="e">
        <f t="shared" si="5"/>
        <v>#N/A</v>
      </c>
      <c r="I164">
        <v>20822</v>
      </c>
      <c r="K164" t="s">
        <v>19</v>
      </c>
      <c r="L164">
        <v>1917.8</v>
      </c>
      <c r="M164">
        <v>1976.34</v>
      </c>
      <c r="O164">
        <v>2494</v>
      </c>
      <c r="P164">
        <v>2570</v>
      </c>
    </row>
    <row r="165" spans="2:16" x14ac:dyDescent="0.25">
      <c r="B165" s="80" t="e">
        <f>VLOOKUP(A165,'Medicare Code Price Master List'!$A:$C,3,FALSE)</f>
        <v>#N/A</v>
      </c>
      <c r="C165" s="3">
        <f>SUMIF('DME PRICE LOOKUP LINKED'!$A:$A,A165,'DME PRICE LOOKUP LINKED'!$C:$C)</f>
        <v>0</v>
      </c>
      <c r="D165" s="78" t="e">
        <f t="shared" si="4"/>
        <v>#N/A</v>
      </c>
      <c r="E165" s="81" t="e">
        <f t="shared" si="5"/>
        <v>#N/A</v>
      </c>
      <c r="I165">
        <v>20824</v>
      </c>
      <c r="K165" t="s">
        <v>20</v>
      </c>
      <c r="L165">
        <v>2219.6</v>
      </c>
      <c r="M165">
        <v>2241.67</v>
      </c>
      <c r="O165">
        <v>2886</v>
      </c>
      <c r="P165">
        <v>2915</v>
      </c>
    </row>
    <row r="166" spans="2:16" x14ac:dyDescent="0.25">
      <c r="B166" s="77" t="e">
        <f>VLOOKUP(A166,'Medicare Code Price Master List'!$A:$C,3,FALSE)</f>
        <v>#N/A</v>
      </c>
      <c r="C166" s="3">
        <f>SUMIF('DME PRICE LOOKUP LINKED'!$A:$A,A166,'DME PRICE LOOKUP LINKED'!$C:$C)</f>
        <v>0</v>
      </c>
      <c r="D166" s="78" t="e">
        <f t="shared" si="4"/>
        <v>#N/A</v>
      </c>
      <c r="E166" s="79" t="e">
        <f t="shared" si="5"/>
        <v>#N/A</v>
      </c>
      <c r="I166">
        <v>20827</v>
      </c>
      <c r="K166" t="s">
        <v>20</v>
      </c>
      <c r="L166">
        <v>1969.2</v>
      </c>
      <c r="M166">
        <v>2016.22</v>
      </c>
      <c r="O166">
        <v>2560</v>
      </c>
      <c r="P166">
        <v>2622</v>
      </c>
    </row>
    <row r="167" spans="2:16" x14ac:dyDescent="0.25">
      <c r="B167" s="80" t="e">
        <f>VLOOKUP(A167,'Medicare Code Price Master List'!$A:$C,3,FALSE)</f>
        <v>#N/A</v>
      </c>
      <c r="C167" s="3">
        <f>SUMIF('DME PRICE LOOKUP LINKED'!$A:$A,A167,'DME PRICE LOOKUP LINKED'!$C:$C)</f>
        <v>0</v>
      </c>
      <c r="D167" s="78" t="e">
        <f t="shared" si="4"/>
        <v>#N/A</v>
      </c>
      <c r="E167" s="81" t="e">
        <f t="shared" si="5"/>
        <v>#N/A</v>
      </c>
      <c r="I167">
        <v>20838</v>
      </c>
      <c r="K167" t="s">
        <v>21</v>
      </c>
      <c r="L167">
        <v>3005</v>
      </c>
      <c r="M167">
        <v>2657.9</v>
      </c>
      <c r="O167">
        <v>3907</v>
      </c>
      <c r="P167">
        <v>3456</v>
      </c>
    </row>
    <row r="168" spans="2:16" x14ac:dyDescent="0.25">
      <c r="B168" s="77" t="e">
        <f>VLOOKUP(A168,'Medicare Code Price Master List'!$A:$C,3,FALSE)</f>
        <v>#N/A</v>
      </c>
      <c r="C168" s="3">
        <f>SUMIF('DME PRICE LOOKUP LINKED'!$A:$A,A168,'DME PRICE LOOKUP LINKED'!$C:$C)</f>
        <v>0</v>
      </c>
      <c r="D168" s="78" t="e">
        <f t="shared" si="4"/>
        <v>#N/A</v>
      </c>
      <c r="E168" s="79" t="e">
        <f t="shared" si="5"/>
        <v>#N/A</v>
      </c>
      <c r="I168">
        <v>20900</v>
      </c>
      <c r="K168" t="s">
        <v>22</v>
      </c>
      <c r="L168">
        <v>437.01</v>
      </c>
      <c r="M168">
        <v>195.14</v>
      </c>
      <c r="O168">
        <v>569</v>
      </c>
      <c r="P168">
        <v>254</v>
      </c>
    </row>
    <row r="169" spans="2:16" x14ac:dyDescent="0.25">
      <c r="B169" s="80" t="e">
        <f>VLOOKUP(A169,'Medicare Code Price Master List'!$A:$C,3,FALSE)</f>
        <v>#N/A</v>
      </c>
      <c r="C169" s="3">
        <f>SUMIF('DME PRICE LOOKUP LINKED'!$A:$A,A169,'DME PRICE LOOKUP LINKED'!$C:$C)</f>
        <v>0</v>
      </c>
      <c r="D169" s="78" t="e">
        <f t="shared" si="4"/>
        <v>#N/A</v>
      </c>
      <c r="E169" s="81" t="e">
        <f t="shared" si="5"/>
        <v>#N/A</v>
      </c>
      <c r="I169">
        <v>20902</v>
      </c>
      <c r="K169" t="s">
        <v>22</v>
      </c>
      <c r="L169">
        <v>296.05</v>
      </c>
      <c r="M169">
        <v>315.20999999999998</v>
      </c>
      <c r="O169">
        <v>385</v>
      </c>
      <c r="P169">
        <v>410</v>
      </c>
    </row>
    <row r="170" spans="2:16" x14ac:dyDescent="0.25">
      <c r="B170" s="77" t="e">
        <f>VLOOKUP(A170,'Medicare Code Price Master List'!$A:$C,3,FALSE)</f>
        <v>#N/A</v>
      </c>
      <c r="C170" s="3">
        <f>SUMIF('DME PRICE LOOKUP LINKED'!$A:$A,A170,'DME PRICE LOOKUP LINKED'!$C:$C)</f>
        <v>0</v>
      </c>
      <c r="D170" s="78" t="e">
        <f t="shared" si="4"/>
        <v>#N/A</v>
      </c>
      <c r="E170" s="79" t="e">
        <f t="shared" si="5"/>
        <v>#N/A</v>
      </c>
      <c r="I170">
        <v>20910</v>
      </c>
      <c r="K170" t="s">
        <v>23</v>
      </c>
      <c r="L170">
        <v>526.48</v>
      </c>
      <c r="M170">
        <v>454.89</v>
      </c>
      <c r="O170">
        <v>685</v>
      </c>
      <c r="P170">
        <v>592</v>
      </c>
    </row>
    <row r="171" spans="2:16" x14ac:dyDescent="0.25">
      <c r="B171" s="80" t="e">
        <f>VLOOKUP(A171,'Medicare Code Price Master List'!$A:$C,3,FALSE)</f>
        <v>#N/A</v>
      </c>
      <c r="C171" s="3">
        <f>SUMIF('DME PRICE LOOKUP LINKED'!$A:$A,A171,'DME PRICE LOOKUP LINKED'!$C:$C)</f>
        <v>0</v>
      </c>
      <c r="D171" s="78" t="e">
        <f t="shared" si="4"/>
        <v>#N/A</v>
      </c>
      <c r="E171" s="81" t="e">
        <f t="shared" si="5"/>
        <v>#N/A</v>
      </c>
      <c r="I171">
        <v>20912</v>
      </c>
      <c r="K171" t="s">
        <v>23</v>
      </c>
      <c r="L171">
        <v>529.04</v>
      </c>
      <c r="M171">
        <v>532</v>
      </c>
      <c r="O171">
        <v>688</v>
      </c>
      <c r="P171">
        <v>692</v>
      </c>
    </row>
    <row r="172" spans="2:16" x14ac:dyDescent="0.25">
      <c r="B172" s="77" t="e">
        <f>VLOOKUP(A172,'Medicare Code Price Master List'!$A:$C,3,FALSE)</f>
        <v>#N/A</v>
      </c>
      <c r="C172" s="3">
        <f>SUMIF('DME PRICE LOOKUP LINKED'!$A:$A,A172,'DME PRICE LOOKUP LINKED'!$C:$C)</f>
        <v>0</v>
      </c>
      <c r="D172" s="78" t="e">
        <f t="shared" si="4"/>
        <v>#N/A</v>
      </c>
      <c r="E172" s="79" t="e">
        <f t="shared" si="5"/>
        <v>#N/A</v>
      </c>
      <c r="I172">
        <v>20920</v>
      </c>
      <c r="K172" t="s">
        <v>24</v>
      </c>
      <c r="L172">
        <v>439.4</v>
      </c>
      <c r="M172">
        <v>435.65</v>
      </c>
      <c r="O172">
        <v>572</v>
      </c>
      <c r="P172">
        <v>567</v>
      </c>
    </row>
    <row r="173" spans="2:16" x14ac:dyDescent="0.25">
      <c r="B173" s="80" t="e">
        <f>VLOOKUP(A173,'Medicare Code Price Master List'!$A:$C,3,FALSE)</f>
        <v>#N/A</v>
      </c>
      <c r="C173" s="3">
        <f>SUMIF('DME PRICE LOOKUP LINKED'!$A:$A,A173,'DME PRICE LOOKUP LINKED'!$C:$C)</f>
        <v>0</v>
      </c>
      <c r="D173" s="78" t="e">
        <f t="shared" si="4"/>
        <v>#N/A</v>
      </c>
      <c r="E173" s="81" t="e">
        <f t="shared" si="5"/>
        <v>#N/A</v>
      </c>
      <c r="I173">
        <v>20922</v>
      </c>
      <c r="K173" t="s">
        <v>24</v>
      </c>
      <c r="L173">
        <v>670.37</v>
      </c>
      <c r="M173">
        <v>537.82000000000005</v>
      </c>
      <c r="O173">
        <v>872</v>
      </c>
      <c r="P173">
        <v>700</v>
      </c>
    </row>
    <row r="174" spans="2:16" x14ac:dyDescent="0.25">
      <c r="B174" s="77" t="e">
        <f>VLOOKUP(A174,'Medicare Code Price Master List'!$A:$C,3,FALSE)</f>
        <v>#N/A</v>
      </c>
      <c r="C174" s="3">
        <f>SUMIF('DME PRICE LOOKUP LINKED'!$A:$A,A174,'DME PRICE LOOKUP LINKED'!$C:$C)</f>
        <v>0</v>
      </c>
      <c r="D174" s="78" t="e">
        <f t="shared" si="4"/>
        <v>#N/A</v>
      </c>
      <c r="E174" s="79" t="e">
        <f t="shared" si="5"/>
        <v>#N/A</v>
      </c>
      <c r="I174">
        <v>20924</v>
      </c>
      <c r="K174" t="s">
        <v>25</v>
      </c>
      <c r="L174">
        <v>554.44000000000005</v>
      </c>
      <c r="M174">
        <v>559.79</v>
      </c>
      <c r="O174">
        <v>721</v>
      </c>
      <c r="P174">
        <v>728</v>
      </c>
    </row>
    <row r="175" spans="2:16" x14ac:dyDescent="0.25">
      <c r="B175" s="80" t="e">
        <f>VLOOKUP(A175,'Medicare Code Price Master List'!$A:$C,3,FALSE)</f>
        <v>#N/A</v>
      </c>
      <c r="C175" s="3">
        <f>SUMIF('DME PRICE LOOKUP LINKED'!$A:$A,A175,'DME PRICE LOOKUP LINKED'!$C:$C)</f>
        <v>0</v>
      </c>
      <c r="D175" s="78" t="e">
        <f t="shared" si="4"/>
        <v>#N/A</v>
      </c>
      <c r="E175" s="81" t="e">
        <f t="shared" si="5"/>
        <v>#N/A</v>
      </c>
      <c r="I175">
        <v>20926</v>
      </c>
      <c r="K175" t="s">
        <v>26</v>
      </c>
      <c r="L175">
        <v>476.2</v>
      </c>
      <c r="M175">
        <v>476.2</v>
      </c>
      <c r="O175">
        <v>620</v>
      </c>
      <c r="P175">
        <v>620</v>
      </c>
    </row>
    <row r="176" spans="2:16" x14ac:dyDescent="0.25">
      <c r="B176" s="77" t="e">
        <f>VLOOKUP(A176,'Medicare Code Price Master List'!$A:$C,3,FALSE)</f>
        <v>#N/A</v>
      </c>
      <c r="C176" s="3">
        <f>SUMIF('DME PRICE LOOKUP LINKED'!$A:$A,A176,'DME PRICE LOOKUP LINKED'!$C:$C)</f>
        <v>0</v>
      </c>
      <c r="D176" s="78" t="e">
        <f t="shared" si="4"/>
        <v>#N/A</v>
      </c>
      <c r="E176" s="79" t="e">
        <f t="shared" si="5"/>
        <v>#N/A</v>
      </c>
      <c r="I176">
        <v>20931</v>
      </c>
      <c r="K176" t="s">
        <v>27</v>
      </c>
      <c r="L176">
        <v>117.94</v>
      </c>
      <c r="M176">
        <v>125.28</v>
      </c>
      <c r="O176">
        <v>154</v>
      </c>
      <c r="P176">
        <v>163</v>
      </c>
    </row>
    <row r="177" spans="2:16" x14ac:dyDescent="0.25">
      <c r="B177" s="80" t="e">
        <f>VLOOKUP(A177,'Medicare Code Price Master List'!$A:$C,3,FALSE)</f>
        <v>#N/A</v>
      </c>
      <c r="C177" s="3">
        <f>SUMIF('DME PRICE LOOKUP LINKED'!$A:$A,A177,'DME PRICE LOOKUP LINKED'!$C:$C)</f>
        <v>0</v>
      </c>
      <c r="D177" s="78" t="e">
        <f t="shared" si="4"/>
        <v>#N/A</v>
      </c>
      <c r="E177" s="81" t="e">
        <f t="shared" si="5"/>
        <v>#N/A</v>
      </c>
      <c r="I177">
        <v>20937</v>
      </c>
      <c r="K177" t="s">
        <v>28</v>
      </c>
      <c r="L177">
        <v>178.36</v>
      </c>
      <c r="M177">
        <v>186.06</v>
      </c>
      <c r="O177">
        <v>232</v>
      </c>
      <c r="P177">
        <v>242</v>
      </c>
    </row>
    <row r="178" spans="2:16" x14ac:dyDescent="0.25">
      <c r="B178" s="77" t="e">
        <f>VLOOKUP(A178,'Medicare Code Price Master List'!$A:$C,3,FALSE)</f>
        <v>#N/A</v>
      </c>
      <c r="C178" s="3">
        <f>SUMIF('DME PRICE LOOKUP LINKED'!$A:$A,A178,'DME PRICE LOOKUP LINKED'!$C:$C)</f>
        <v>0</v>
      </c>
      <c r="D178" s="78" t="e">
        <f t="shared" si="4"/>
        <v>#N/A</v>
      </c>
      <c r="E178" s="79" t="e">
        <f t="shared" si="5"/>
        <v>#N/A</v>
      </c>
      <c r="I178">
        <v>20938</v>
      </c>
      <c r="K178" t="s">
        <v>29</v>
      </c>
      <c r="L178">
        <v>195.08</v>
      </c>
      <c r="M178">
        <v>205.55</v>
      </c>
      <c r="O178">
        <v>254</v>
      </c>
      <c r="P178">
        <v>268</v>
      </c>
    </row>
    <row r="179" spans="2:16" x14ac:dyDescent="0.25">
      <c r="B179" s="80" t="e">
        <f>VLOOKUP(A179,'Medicare Code Price Master List'!$A:$C,3,FALSE)</f>
        <v>#N/A</v>
      </c>
      <c r="C179" s="3">
        <f>SUMIF('DME PRICE LOOKUP LINKED'!$A:$A,A179,'DME PRICE LOOKUP LINKED'!$C:$C)</f>
        <v>0</v>
      </c>
      <c r="D179" s="78" t="e">
        <f t="shared" si="4"/>
        <v>#N/A</v>
      </c>
      <c r="E179" s="81" t="e">
        <f t="shared" si="5"/>
        <v>#N/A</v>
      </c>
      <c r="I179">
        <v>20939</v>
      </c>
      <c r="K179" t="s">
        <v>5320</v>
      </c>
      <c r="L179">
        <v>75</v>
      </c>
      <c r="M179">
        <v>74.92</v>
      </c>
      <c r="O179">
        <v>98</v>
      </c>
      <c r="P179">
        <v>98</v>
      </c>
    </row>
    <row r="180" spans="2:16" x14ac:dyDescent="0.25">
      <c r="B180" s="77" t="e">
        <f>VLOOKUP(A180,'Medicare Code Price Master List'!$A:$C,3,FALSE)</f>
        <v>#N/A</v>
      </c>
      <c r="C180" s="3">
        <f>SUMIF('DME PRICE LOOKUP LINKED'!$A:$A,A180,'DME PRICE LOOKUP LINKED'!$C:$C)</f>
        <v>0</v>
      </c>
      <c r="D180" s="78" t="e">
        <f t="shared" si="4"/>
        <v>#N/A</v>
      </c>
      <c r="E180" s="79" t="e">
        <f t="shared" si="5"/>
        <v>#N/A</v>
      </c>
      <c r="I180">
        <v>20950</v>
      </c>
      <c r="K180" t="s">
        <v>30</v>
      </c>
      <c r="L180">
        <v>297.60000000000002</v>
      </c>
      <c r="M180">
        <v>94.96</v>
      </c>
      <c r="O180">
        <v>387</v>
      </c>
      <c r="P180">
        <v>124</v>
      </c>
    </row>
    <row r="181" spans="2:16" x14ac:dyDescent="0.25">
      <c r="B181" s="80" t="e">
        <f>VLOOKUP(A181,'Medicare Code Price Master List'!$A:$C,3,FALSE)</f>
        <v>#N/A</v>
      </c>
      <c r="C181" s="3">
        <f>SUMIF('DME PRICE LOOKUP LINKED'!$A:$A,A181,'DME PRICE LOOKUP LINKED'!$C:$C)</f>
        <v>0</v>
      </c>
      <c r="D181" s="78" t="e">
        <f t="shared" si="4"/>
        <v>#N/A</v>
      </c>
      <c r="E181" s="81" t="e">
        <f t="shared" si="5"/>
        <v>#N/A</v>
      </c>
      <c r="I181">
        <v>20955</v>
      </c>
      <c r="K181" t="s">
        <v>31</v>
      </c>
      <c r="L181">
        <v>2655.75</v>
      </c>
      <c r="M181">
        <v>2764.28</v>
      </c>
      <c r="O181">
        <v>3453</v>
      </c>
      <c r="P181">
        <v>3594</v>
      </c>
    </row>
    <row r="182" spans="2:16" x14ac:dyDescent="0.25">
      <c r="B182" s="77" t="e">
        <f>VLOOKUP(A182,'Medicare Code Price Master List'!$A:$C,3,FALSE)</f>
        <v>#N/A</v>
      </c>
      <c r="C182" s="3">
        <f>SUMIF('DME PRICE LOOKUP LINKED'!$A:$A,A182,'DME PRICE LOOKUP LINKED'!$C:$C)</f>
        <v>0</v>
      </c>
      <c r="D182" s="78" t="e">
        <f t="shared" si="4"/>
        <v>#N/A</v>
      </c>
      <c r="E182" s="79" t="e">
        <f t="shared" si="5"/>
        <v>#N/A</v>
      </c>
      <c r="I182">
        <v>20956</v>
      </c>
      <c r="K182" t="s">
        <v>32</v>
      </c>
      <c r="L182">
        <v>2845.44</v>
      </c>
      <c r="M182">
        <v>2930.4</v>
      </c>
      <c r="O182">
        <v>3700</v>
      </c>
      <c r="P182">
        <v>3810</v>
      </c>
    </row>
    <row r="183" spans="2:16" x14ac:dyDescent="0.25">
      <c r="B183" s="80" t="e">
        <f>VLOOKUP(A183,'Medicare Code Price Master List'!$A:$C,3,FALSE)</f>
        <v>#N/A</v>
      </c>
      <c r="C183" s="3">
        <f>SUMIF('DME PRICE LOOKUP LINKED'!$A:$A,A183,'DME PRICE LOOKUP LINKED'!$C:$C)</f>
        <v>0</v>
      </c>
      <c r="D183" s="78" t="e">
        <f t="shared" si="4"/>
        <v>#N/A</v>
      </c>
      <c r="E183" s="81" t="e">
        <f t="shared" si="5"/>
        <v>#N/A</v>
      </c>
      <c r="I183">
        <v>20957</v>
      </c>
      <c r="K183" t="s">
        <v>33</v>
      </c>
      <c r="L183">
        <v>2964.45</v>
      </c>
      <c r="M183">
        <v>2691.87</v>
      </c>
      <c r="O183">
        <v>3854</v>
      </c>
      <c r="P183">
        <v>3500</v>
      </c>
    </row>
    <row r="184" spans="2:16" x14ac:dyDescent="0.25">
      <c r="B184" s="77" t="e">
        <f>VLOOKUP(A184,'Medicare Code Price Master List'!$A:$C,3,FALSE)</f>
        <v>#N/A</v>
      </c>
      <c r="C184" s="3">
        <f>SUMIF('DME PRICE LOOKUP LINKED'!$A:$A,A184,'DME PRICE LOOKUP LINKED'!$C:$C)</f>
        <v>0</v>
      </c>
      <c r="D184" s="78" t="e">
        <f t="shared" si="4"/>
        <v>#N/A</v>
      </c>
      <c r="E184" s="79" t="e">
        <f t="shared" si="5"/>
        <v>#N/A</v>
      </c>
      <c r="I184">
        <v>20962</v>
      </c>
      <c r="K184" t="s">
        <v>34</v>
      </c>
      <c r="L184">
        <v>2886.85</v>
      </c>
      <c r="M184">
        <v>2314.02</v>
      </c>
      <c r="O184">
        <v>3753</v>
      </c>
      <c r="P184">
        <v>3009</v>
      </c>
    </row>
    <row r="185" spans="2:16" x14ac:dyDescent="0.25">
      <c r="B185" s="80" t="e">
        <f>VLOOKUP(A185,'Medicare Code Price Master List'!$A:$C,3,FALSE)</f>
        <v>#N/A</v>
      </c>
      <c r="C185" s="3">
        <f>SUMIF('DME PRICE LOOKUP LINKED'!$A:$A,A185,'DME PRICE LOOKUP LINKED'!$C:$C)</f>
        <v>0</v>
      </c>
      <c r="D185" s="78" t="e">
        <f t="shared" si="4"/>
        <v>#N/A</v>
      </c>
      <c r="E185" s="81" t="e">
        <f t="shared" si="5"/>
        <v>#N/A</v>
      </c>
      <c r="I185">
        <v>20969</v>
      </c>
      <c r="K185" t="s">
        <v>35</v>
      </c>
      <c r="L185">
        <v>2926.99</v>
      </c>
      <c r="M185">
        <v>3050.87</v>
      </c>
      <c r="O185">
        <v>3806</v>
      </c>
      <c r="P185">
        <v>3967</v>
      </c>
    </row>
    <row r="186" spans="2:16" x14ac:dyDescent="0.25">
      <c r="B186" s="77" t="e">
        <f>VLOOKUP(A186,'Medicare Code Price Master List'!$A:$C,3,FALSE)</f>
        <v>#N/A</v>
      </c>
      <c r="C186" s="3">
        <f>SUMIF('DME PRICE LOOKUP LINKED'!$A:$A,A186,'DME PRICE LOOKUP LINKED'!$C:$C)</f>
        <v>0</v>
      </c>
      <c r="D186" s="78" t="e">
        <f t="shared" si="4"/>
        <v>#N/A</v>
      </c>
      <c r="E186" s="79" t="e">
        <f t="shared" si="5"/>
        <v>#N/A</v>
      </c>
      <c r="I186">
        <v>20970</v>
      </c>
      <c r="K186" t="s">
        <v>36</v>
      </c>
      <c r="L186">
        <v>3067.36</v>
      </c>
      <c r="M186">
        <v>3231.97</v>
      </c>
      <c r="O186">
        <v>3988</v>
      </c>
      <c r="P186">
        <v>4202</v>
      </c>
    </row>
    <row r="187" spans="2:16" x14ac:dyDescent="0.25">
      <c r="B187" s="80" t="e">
        <f>VLOOKUP(A187,'Medicare Code Price Master List'!$A:$C,3,FALSE)</f>
        <v>#N/A</v>
      </c>
      <c r="C187" s="3">
        <f>SUMIF('DME PRICE LOOKUP LINKED'!$A:$A,A187,'DME PRICE LOOKUP LINKED'!$C:$C)</f>
        <v>0</v>
      </c>
      <c r="D187" s="78" t="e">
        <f t="shared" si="4"/>
        <v>#N/A</v>
      </c>
      <c r="E187" s="81" t="e">
        <f t="shared" si="5"/>
        <v>#N/A</v>
      </c>
      <c r="I187">
        <v>20972</v>
      </c>
      <c r="K187" t="s">
        <v>37</v>
      </c>
      <c r="L187">
        <v>3058.46</v>
      </c>
      <c r="M187">
        <v>2584.69</v>
      </c>
      <c r="O187">
        <v>3976</v>
      </c>
      <c r="P187">
        <v>3361</v>
      </c>
    </row>
    <row r="188" spans="2:16" x14ac:dyDescent="0.25">
      <c r="B188" s="77" t="e">
        <f>VLOOKUP(A188,'Medicare Code Price Master List'!$A:$C,3,FALSE)</f>
        <v>#N/A</v>
      </c>
      <c r="C188" s="3">
        <f>SUMIF('DME PRICE LOOKUP LINKED'!$A:$A,A188,'DME PRICE LOOKUP LINKED'!$C:$C)</f>
        <v>0</v>
      </c>
      <c r="D188" s="78" t="e">
        <f t="shared" si="4"/>
        <v>#N/A</v>
      </c>
      <c r="E188" s="79" t="e">
        <f t="shared" si="5"/>
        <v>#N/A</v>
      </c>
      <c r="I188">
        <v>20973</v>
      </c>
      <c r="K188" t="s">
        <v>38</v>
      </c>
      <c r="L188">
        <v>3229.34</v>
      </c>
      <c r="M188">
        <v>2890.36</v>
      </c>
      <c r="O188">
        <v>4199</v>
      </c>
      <c r="P188">
        <v>3758</v>
      </c>
    </row>
    <row r="189" spans="2:16" x14ac:dyDescent="0.25">
      <c r="B189" s="80" t="e">
        <f>VLOOKUP(A189,'Medicare Code Price Master List'!$A:$C,3,FALSE)</f>
        <v>#N/A</v>
      </c>
      <c r="C189" s="3">
        <f>SUMIF('DME PRICE LOOKUP LINKED'!$A:$A,A189,'DME PRICE LOOKUP LINKED'!$C:$C)</f>
        <v>0</v>
      </c>
      <c r="D189" s="78" t="e">
        <f t="shared" si="4"/>
        <v>#N/A</v>
      </c>
      <c r="E189" s="81" t="e">
        <f t="shared" si="5"/>
        <v>#N/A</v>
      </c>
      <c r="I189">
        <v>20974</v>
      </c>
      <c r="K189" t="s">
        <v>39</v>
      </c>
      <c r="L189">
        <v>92.04</v>
      </c>
      <c r="M189">
        <v>55.48</v>
      </c>
      <c r="O189">
        <v>120</v>
      </c>
      <c r="P189">
        <v>73</v>
      </c>
    </row>
    <row r="190" spans="2:16" x14ac:dyDescent="0.25">
      <c r="B190" s="77" t="e">
        <f>VLOOKUP(A190,'Medicare Code Price Master List'!$A:$C,3,FALSE)</f>
        <v>#N/A</v>
      </c>
      <c r="C190" s="3">
        <f>SUMIF('DME PRICE LOOKUP LINKED'!$A:$A,A190,'DME PRICE LOOKUP LINKED'!$C:$C)</f>
        <v>0</v>
      </c>
      <c r="D190" s="78" t="e">
        <f t="shared" si="4"/>
        <v>#N/A</v>
      </c>
      <c r="E190" s="79" t="e">
        <f t="shared" si="5"/>
        <v>#N/A</v>
      </c>
      <c r="I190">
        <v>20975</v>
      </c>
      <c r="K190" t="s">
        <v>39</v>
      </c>
      <c r="L190">
        <v>188.91</v>
      </c>
      <c r="M190">
        <v>197.32</v>
      </c>
      <c r="O190">
        <v>246</v>
      </c>
      <c r="P190">
        <v>257</v>
      </c>
    </row>
    <row r="191" spans="2:16" x14ac:dyDescent="0.25">
      <c r="B191" s="80" t="e">
        <f>VLOOKUP(A191,'Medicare Code Price Master List'!$A:$C,3,FALSE)</f>
        <v>#N/A</v>
      </c>
      <c r="C191" s="3">
        <f>SUMIF('DME PRICE LOOKUP LINKED'!$A:$A,A191,'DME PRICE LOOKUP LINKED'!$C:$C)</f>
        <v>0</v>
      </c>
      <c r="D191" s="78" t="e">
        <f t="shared" si="4"/>
        <v>#N/A</v>
      </c>
      <c r="E191" s="81" t="e">
        <f t="shared" si="5"/>
        <v>#N/A</v>
      </c>
      <c r="I191">
        <v>20979</v>
      </c>
      <c r="K191" t="s">
        <v>40</v>
      </c>
      <c r="L191">
        <v>62.21</v>
      </c>
      <c r="M191">
        <v>34.409999999999997</v>
      </c>
      <c r="O191">
        <v>81</v>
      </c>
      <c r="P191">
        <v>45</v>
      </c>
    </row>
    <row r="192" spans="2:16" x14ac:dyDescent="0.25">
      <c r="B192" s="77" t="e">
        <f>VLOOKUP(A192,'Medicare Code Price Master List'!$A:$C,3,FALSE)</f>
        <v>#N/A</v>
      </c>
      <c r="C192" s="3">
        <f>SUMIF('DME PRICE LOOKUP LINKED'!$A:$A,A192,'DME PRICE LOOKUP LINKED'!$C:$C)</f>
        <v>0</v>
      </c>
      <c r="D192" s="78" t="e">
        <f t="shared" si="4"/>
        <v>#N/A</v>
      </c>
      <c r="E192" s="79" t="e">
        <f t="shared" si="5"/>
        <v>#N/A</v>
      </c>
      <c r="I192">
        <v>20982</v>
      </c>
      <c r="K192" t="s">
        <v>41</v>
      </c>
      <c r="L192">
        <v>4016.33</v>
      </c>
      <c r="M192">
        <v>388.33</v>
      </c>
      <c r="O192">
        <v>5222</v>
      </c>
      <c r="P192">
        <v>505</v>
      </c>
    </row>
    <row r="193" spans="2:16" x14ac:dyDescent="0.25">
      <c r="B193" s="80" t="e">
        <f>VLOOKUP(A193,'Medicare Code Price Master List'!$A:$C,3,FALSE)</f>
        <v>#N/A</v>
      </c>
      <c r="C193" s="3">
        <f>SUMIF('DME PRICE LOOKUP LINKED'!$A:$A,A193,'DME PRICE LOOKUP LINKED'!$C:$C)</f>
        <v>0</v>
      </c>
      <c r="D193" s="78" t="e">
        <f t="shared" si="4"/>
        <v>#N/A</v>
      </c>
      <c r="E193" s="81" t="e">
        <f t="shared" si="5"/>
        <v>#N/A</v>
      </c>
      <c r="I193">
        <v>20983</v>
      </c>
      <c r="K193" t="s">
        <v>41</v>
      </c>
      <c r="L193">
        <v>5866.74</v>
      </c>
      <c r="M193">
        <v>360.18</v>
      </c>
      <c r="O193">
        <v>7627</v>
      </c>
      <c r="P193">
        <v>469</v>
      </c>
    </row>
    <row r="194" spans="2:16" x14ac:dyDescent="0.25">
      <c r="B194" s="77" t="e">
        <f>VLOOKUP(A194,'Medicare Code Price Master List'!$A:$C,3,FALSE)</f>
        <v>#N/A</v>
      </c>
      <c r="C194" s="3">
        <f>SUMIF('DME PRICE LOOKUP LINKED'!$A:$A,A194,'DME PRICE LOOKUP LINKED'!$C:$C)</f>
        <v>0</v>
      </c>
      <c r="D194" s="78" t="e">
        <f t="shared" si="4"/>
        <v>#N/A</v>
      </c>
      <c r="E194" s="79" t="e">
        <f t="shared" si="5"/>
        <v>#N/A</v>
      </c>
      <c r="I194">
        <v>20985</v>
      </c>
      <c r="K194" t="s">
        <v>42</v>
      </c>
      <c r="L194">
        <v>154.68</v>
      </c>
      <c r="M194">
        <v>162.01</v>
      </c>
      <c r="O194">
        <v>202</v>
      </c>
      <c r="P194">
        <v>211</v>
      </c>
    </row>
    <row r="195" spans="2:16" x14ac:dyDescent="0.25">
      <c r="B195" s="80" t="e">
        <f>VLOOKUP(A195,'Medicare Code Price Master List'!$A:$C,3,FALSE)</f>
        <v>#N/A</v>
      </c>
      <c r="C195" s="3">
        <f>SUMIF('DME PRICE LOOKUP LINKED'!$A:$A,A195,'DME PRICE LOOKUP LINKED'!$C:$C)</f>
        <v>0</v>
      </c>
      <c r="D195" s="78" t="e">
        <f t="shared" ref="D195:D258" si="6">VLOOKUP(A195,$R$2:$T$5644,3,FALSE)</f>
        <v>#N/A</v>
      </c>
      <c r="E195" s="81" t="e">
        <f t="shared" ref="E195:E258" si="7">D195-C195</f>
        <v>#N/A</v>
      </c>
      <c r="I195">
        <v>21010</v>
      </c>
      <c r="K195" t="s">
        <v>182</v>
      </c>
      <c r="L195">
        <v>809.22</v>
      </c>
      <c r="M195">
        <v>820.41</v>
      </c>
      <c r="O195">
        <v>1052</v>
      </c>
      <c r="P195">
        <v>1067</v>
      </c>
    </row>
    <row r="196" spans="2:16" x14ac:dyDescent="0.25">
      <c r="B196" s="77" t="e">
        <f>VLOOKUP(A196,'Medicare Code Price Master List'!$A:$C,3,FALSE)</f>
        <v>#N/A</v>
      </c>
      <c r="C196" s="3">
        <f>SUMIF('DME PRICE LOOKUP LINKED'!$A:$A,A196,'DME PRICE LOOKUP LINKED'!$C:$C)</f>
        <v>0</v>
      </c>
      <c r="D196" s="78" t="e">
        <f t="shared" si="6"/>
        <v>#N/A</v>
      </c>
      <c r="E196" s="79" t="e">
        <f t="shared" si="7"/>
        <v>#N/A</v>
      </c>
      <c r="I196">
        <v>21011</v>
      </c>
      <c r="K196" t="s">
        <v>181</v>
      </c>
      <c r="L196">
        <v>417.99</v>
      </c>
      <c r="M196">
        <v>286.95999999999998</v>
      </c>
      <c r="O196">
        <v>544</v>
      </c>
      <c r="P196">
        <v>374</v>
      </c>
    </row>
    <row r="197" spans="2:16" x14ac:dyDescent="0.25">
      <c r="B197" s="80" t="e">
        <f>VLOOKUP(A197,'Medicare Code Price Master List'!$A:$C,3,FALSE)</f>
        <v>#N/A</v>
      </c>
      <c r="C197" s="3">
        <f>SUMIF('DME PRICE LOOKUP LINKED'!$A:$A,A197,'DME PRICE LOOKUP LINKED'!$C:$C)</f>
        <v>0</v>
      </c>
      <c r="D197" s="78" t="e">
        <f t="shared" si="6"/>
        <v>#N/A</v>
      </c>
      <c r="E197" s="81" t="e">
        <f t="shared" si="7"/>
        <v>#N/A</v>
      </c>
      <c r="I197">
        <v>21012</v>
      </c>
      <c r="K197" t="s">
        <v>180</v>
      </c>
      <c r="L197">
        <v>372.34</v>
      </c>
      <c r="M197">
        <v>375.66</v>
      </c>
      <c r="O197">
        <v>485</v>
      </c>
      <c r="P197">
        <v>489</v>
      </c>
    </row>
    <row r="198" spans="2:16" x14ac:dyDescent="0.25">
      <c r="B198" s="77" t="e">
        <f>VLOOKUP(A198,'Medicare Code Price Master List'!$A:$C,3,FALSE)</f>
        <v>#N/A</v>
      </c>
      <c r="C198" s="3">
        <f>SUMIF('DME PRICE LOOKUP LINKED'!$A:$A,A198,'DME PRICE LOOKUP LINKED'!$C:$C)</f>
        <v>0</v>
      </c>
      <c r="D198" s="78" t="e">
        <f t="shared" si="6"/>
        <v>#N/A</v>
      </c>
      <c r="E198" s="79" t="e">
        <f t="shared" si="7"/>
        <v>#N/A</v>
      </c>
      <c r="I198">
        <v>21013</v>
      </c>
      <c r="K198" t="s">
        <v>179</v>
      </c>
      <c r="L198">
        <v>596.33000000000004</v>
      </c>
      <c r="M198">
        <v>441.31</v>
      </c>
      <c r="O198">
        <v>776</v>
      </c>
      <c r="P198">
        <v>574</v>
      </c>
    </row>
    <row r="199" spans="2:16" x14ac:dyDescent="0.25">
      <c r="B199" s="80" t="e">
        <f>VLOOKUP(A199,'Medicare Code Price Master List'!$A:$C,3,FALSE)</f>
        <v>#N/A</v>
      </c>
      <c r="C199" s="3">
        <f>SUMIF('DME PRICE LOOKUP LINKED'!$A:$A,A199,'DME PRICE LOOKUP LINKED'!$C:$C)</f>
        <v>0</v>
      </c>
      <c r="D199" s="78" t="e">
        <f t="shared" si="6"/>
        <v>#N/A</v>
      </c>
      <c r="E199" s="81" t="e">
        <f t="shared" si="7"/>
        <v>#N/A</v>
      </c>
      <c r="I199">
        <v>21014</v>
      </c>
      <c r="K199" t="s">
        <v>178</v>
      </c>
      <c r="L199">
        <v>572.16</v>
      </c>
      <c r="M199">
        <v>576.99</v>
      </c>
      <c r="O199">
        <v>744</v>
      </c>
      <c r="P199">
        <v>751</v>
      </c>
    </row>
    <row r="200" spans="2:16" x14ac:dyDescent="0.25">
      <c r="B200" s="77" t="e">
        <f>VLOOKUP(A200,'Medicare Code Price Master List'!$A:$C,3,FALSE)</f>
        <v>#N/A</v>
      </c>
      <c r="C200" s="3">
        <f>SUMIF('DME PRICE LOOKUP LINKED'!$A:$A,A200,'DME PRICE LOOKUP LINKED'!$C:$C)</f>
        <v>0</v>
      </c>
      <c r="D200" s="78" t="e">
        <f t="shared" si="6"/>
        <v>#N/A</v>
      </c>
      <c r="E200" s="79" t="e">
        <f t="shared" si="7"/>
        <v>#N/A</v>
      </c>
      <c r="I200">
        <v>21015</v>
      </c>
      <c r="K200" t="s">
        <v>177</v>
      </c>
      <c r="L200">
        <v>762.88</v>
      </c>
      <c r="M200">
        <v>785.64</v>
      </c>
      <c r="O200">
        <v>992</v>
      </c>
      <c r="P200">
        <v>1022</v>
      </c>
    </row>
    <row r="201" spans="2:16" x14ac:dyDescent="0.25">
      <c r="B201" s="80" t="e">
        <f>VLOOKUP(A201,'Medicare Code Price Master List'!$A:$C,3,FALSE)</f>
        <v>#N/A</v>
      </c>
      <c r="C201" s="3">
        <f>SUMIF('DME PRICE LOOKUP LINKED'!$A:$A,A201,'DME PRICE LOOKUP LINKED'!$C:$C)</f>
        <v>0</v>
      </c>
      <c r="D201" s="78" t="e">
        <f t="shared" si="6"/>
        <v>#N/A</v>
      </c>
      <c r="E201" s="81" t="e">
        <f t="shared" si="7"/>
        <v>#N/A</v>
      </c>
      <c r="I201">
        <v>21016</v>
      </c>
      <c r="K201" t="s">
        <v>176</v>
      </c>
      <c r="L201">
        <v>1095.03</v>
      </c>
      <c r="M201">
        <v>1130.1500000000001</v>
      </c>
      <c r="O201">
        <v>1424</v>
      </c>
      <c r="P201">
        <v>1470</v>
      </c>
    </row>
    <row r="202" spans="2:16" x14ac:dyDescent="0.25">
      <c r="B202" s="77" t="e">
        <f>VLOOKUP(A202,'Medicare Code Price Master List'!$A:$C,3,FALSE)</f>
        <v>#N/A</v>
      </c>
      <c r="C202" s="3">
        <f>SUMIF('DME PRICE LOOKUP LINKED'!$A:$A,A202,'DME PRICE LOOKUP LINKED'!$C:$C)</f>
        <v>0</v>
      </c>
      <c r="D202" s="78" t="e">
        <f t="shared" si="6"/>
        <v>#N/A</v>
      </c>
      <c r="E202" s="79" t="e">
        <f t="shared" si="7"/>
        <v>#N/A</v>
      </c>
      <c r="I202">
        <v>21025</v>
      </c>
      <c r="K202" t="s">
        <v>175</v>
      </c>
      <c r="L202">
        <v>866.94</v>
      </c>
      <c r="M202">
        <v>717.25</v>
      </c>
      <c r="O202">
        <v>1128</v>
      </c>
      <c r="P202">
        <v>933</v>
      </c>
    </row>
    <row r="203" spans="2:16" x14ac:dyDescent="0.25">
      <c r="B203" s="80" t="e">
        <f>VLOOKUP(A203,'Medicare Code Price Master List'!$A:$C,3,FALSE)</f>
        <v>#N/A</v>
      </c>
      <c r="C203" s="3">
        <f>SUMIF('DME PRICE LOOKUP LINKED'!$A:$A,A203,'DME PRICE LOOKUP LINKED'!$C:$C)</f>
        <v>0</v>
      </c>
      <c r="D203" s="78" t="e">
        <f t="shared" si="6"/>
        <v>#N/A</v>
      </c>
      <c r="E203" s="81" t="e">
        <f t="shared" si="7"/>
        <v>#N/A</v>
      </c>
      <c r="I203">
        <v>21026</v>
      </c>
      <c r="K203" t="s">
        <v>174</v>
      </c>
      <c r="L203">
        <v>590.09</v>
      </c>
      <c r="M203">
        <v>467.44</v>
      </c>
      <c r="O203">
        <v>768</v>
      </c>
      <c r="P203">
        <v>608</v>
      </c>
    </row>
    <row r="204" spans="2:16" x14ac:dyDescent="0.25">
      <c r="B204" s="77" t="e">
        <f>VLOOKUP(A204,'Medicare Code Price Master List'!$A:$C,3,FALSE)</f>
        <v>#N/A</v>
      </c>
      <c r="C204" s="3">
        <f>SUMIF('DME PRICE LOOKUP LINKED'!$A:$A,A204,'DME PRICE LOOKUP LINKED'!$C:$C)</f>
        <v>0</v>
      </c>
      <c r="D204" s="78" t="e">
        <f t="shared" si="6"/>
        <v>#N/A</v>
      </c>
      <c r="E204" s="79" t="e">
        <f t="shared" si="7"/>
        <v>#N/A</v>
      </c>
      <c r="I204">
        <v>21029</v>
      </c>
      <c r="K204" t="s">
        <v>173</v>
      </c>
      <c r="L204">
        <v>850.69</v>
      </c>
      <c r="M204">
        <v>680.81</v>
      </c>
      <c r="O204">
        <v>1106</v>
      </c>
      <c r="P204">
        <v>886</v>
      </c>
    </row>
    <row r="205" spans="2:16" x14ac:dyDescent="0.25">
      <c r="B205" s="80" t="e">
        <f>VLOOKUP(A205,'Medicare Code Price Master List'!$A:$C,3,FALSE)</f>
        <v>#N/A</v>
      </c>
      <c r="C205" s="3">
        <f>SUMIF('DME PRICE LOOKUP LINKED'!$A:$A,A205,'DME PRICE LOOKUP LINKED'!$C:$C)</f>
        <v>0</v>
      </c>
      <c r="D205" s="78" t="e">
        <f t="shared" si="6"/>
        <v>#N/A</v>
      </c>
      <c r="E205" s="81" t="e">
        <f t="shared" si="7"/>
        <v>#N/A</v>
      </c>
      <c r="I205">
        <v>21030</v>
      </c>
      <c r="K205" t="s">
        <v>172</v>
      </c>
      <c r="L205">
        <v>508.21</v>
      </c>
      <c r="M205">
        <v>394.33</v>
      </c>
      <c r="O205">
        <v>661</v>
      </c>
      <c r="P205">
        <v>513</v>
      </c>
    </row>
    <row r="206" spans="2:16" x14ac:dyDescent="0.25">
      <c r="B206" s="77" t="e">
        <f>VLOOKUP(A206,'Medicare Code Price Master List'!$A:$C,3,FALSE)</f>
        <v>#N/A</v>
      </c>
      <c r="C206" s="3">
        <f>SUMIF('DME PRICE LOOKUP LINKED'!$A:$A,A206,'DME PRICE LOOKUP LINKED'!$C:$C)</f>
        <v>0</v>
      </c>
      <c r="D206" s="78" t="e">
        <f t="shared" si="6"/>
        <v>#N/A</v>
      </c>
      <c r="E206" s="79" t="e">
        <f t="shared" si="7"/>
        <v>#N/A</v>
      </c>
      <c r="I206">
        <v>21031</v>
      </c>
      <c r="K206" t="s">
        <v>171</v>
      </c>
      <c r="L206">
        <v>426.87</v>
      </c>
      <c r="M206">
        <v>298.89</v>
      </c>
      <c r="O206">
        <v>555</v>
      </c>
      <c r="P206">
        <v>389</v>
      </c>
    </row>
    <row r="207" spans="2:16" x14ac:dyDescent="0.25">
      <c r="B207" s="80" t="e">
        <f>VLOOKUP(A207,'Medicare Code Price Master List'!$A:$C,3,FALSE)</f>
        <v>#N/A</v>
      </c>
      <c r="C207" s="3">
        <f>SUMIF('DME PRICE LOOKUP LINKED'!$A:$A,A207,'DME PRICE LOOKUP LINKED'!$C:$C)</f>
        <v>0</v>
      </c>
      <c r="D207" s="78" t="e">
        <f t="shared" si="6"/>
        <v>#N/A</v>
      </c>
      <c r="E207" s="81" t="e">
        <f t="shared" si="7"/>
        <v>#N/A</v>
      </c>
      <c r="I207">
        <v>21032</v>
      </c>
      <c r="K207" t="s">
        <v>170</v>
      </c>
      <c r="L207">
        <v>412.28</v>
      </c>
      <c r="M207">
        <v>284.68</v>
      </c>
      <c r="O207">
        <v>536</v>
      </c>
      <c r="P207">
        <v>371</v>
      </c>
    </row>
    <row r="208" spans="2:16" x14ac:dyDescent="0.25">
      <c r="B208" s="77" t="e">
        <f>VLOOKUP(A208,'Medicare Code Price Master List'!$A:$C,3,FALSE)</f>
        <v>#N/A</v>
      </c>
      <c r="C208" s="3">
        <f>SUMIF('DME PRICE LOOKUP LINKED'!$A:$A,A208,'DME PRICE LOOKUP LINKED'!$C:$C)</f>
        <v>0</v>
      </c>
      <c r="D208" s="78" t="e">
        <f t="shared" si="6"/>
        <v>#N/A</v>
      </c>
      <c r="E208" s="79" t="e">
        <f t="shared" si="7"/>
        <v>#N/A</v>
      </c>
      <c r="I208">
        <v>21034</v>
      </c>
      <c r="K208" t="s">
        <v>169</v>
      </c>
      <c r="L208">
        <v>1422.66</v>
      </c>
      <c r="M208">
        <v>1223.8399999999999</v>
      </c>
      <c r="O208">
        <v>1850</v>
      </c>
      <c r="P208">
        <v>1591</v>
      </c>
    </row>
    <row r="209" spans="2:16" x14ac:dyDescent="0.25">
      <c r="B209" s="80" t="e">
        <f>VLOOKUP(A209,'Medicare Code Price Master List'!$A:$C,3,FALSE)</f>
        <v>#N/A</v>
      </c>
      <c r="C209" s="3">
        <f>SUMIF('DME PRICE LOOKUP LINKED'!$A:$A,A209,'DME PRICE LOOKUP LINKED'!$C:$C)</f>
        <v>0</v>
      </c>
      <c r="D209" s="78" t="e">
        <f t="shared" si="6"/>
        <v>#N/A</v>
      </c>
      <c r="E209" s="81" t="e">
        <f t="shared" si="7"/>
        <v>#N/A</v>
      </c>
      <c r="I209">
        <v>21040</v>
      </c>
      <c r="K209" t="s">
        <v>168</v>
      </c>
      <c r="L209">
        <v>515.38</v>
      </c>
      <c r="M209">
        <v>397.68</v>
      </c>
      <c r="O209">
        <v>670</v>
      </c>
      <c r="P209">
        <v>517</v>
      </c>
    </row>
    <row r="210" spans="2:16" x14ac:dyDescent="0.25">
      <c r="B210" s="77" t="e">
        <f>VLOOKUP(A210,'Medicare Code Price Master List'!$A:$C,3,FALSE)</f>
        <v>#N/A</v>
      </c>
      <c r="C210" s="3">
        <f>SUMIF('DME PRICE LOOKUP LINKED'!$A:$A,A210,'DME PRICE LOOKUP LINKED'!$C:$C)</f>
        <v>0</v>
      </c>
      <c r="D210" s="78" t="e">
        <f t="shared" si="6"/>
        <v>#N/A</v>
      </c>
      <c r="E210" s="79" t="e">
        <f t="shared" si="7"/>
        <v>#N/A</v>
      </c>
      <c r="I210">
        <v>21044</v>
      </c>
      <c r="K210" t="s">
        <v>167</v>
      </c>
      <c r="L210">
        <v>939.73</v>
      </c>
      <c r="M210">
        <v>974.03</v>
      </c>
      <c r="O210">
        <v>1222</v>
      </c>
      <c r="P210">
        <v>1267</v>
      </c>
    </row>
    <row r="211" spans="2:16" x14ac:dyDescent="0.25">
      <c r="B211" s="80" t="e">
        <f>VLOOKUP(A211,'Medicare Code Price Master List'!$A:$C,3,FALSE)</f>
        <v>#N/A</v>
      </c>
      <c r="C211" s="3">
        <f>SUMIF('DME PRICE LOOKUP LINKED'!$A:$A,A211,'DME PRICE LOOKUP LINKED'!$C:$C)</f>
        <v>0</v>
      </c>
      <c r="D211" s="78" t="e">
        <f t="shared" si="6"/>
        <v>#N/A</v>
      </c>
      <c r="E211" s="81" t="e">
        <f t="shared" si="7"/>
        <v>#N/A</v>
      </c>
      <c r="I211">
        <v>21045</v>
      </c>
      <c r="K211" t="s">
        <v>166</v>
      </c>
      <c r="L211">
        <v>1304.79</v>
      </c>
      <c r="M211">
        <v>1363.81</v>
      </c>
      <c r="O211">
        <v>1697</v>
      </c>
      <c r="P211">
        <v>1773</v>
      </c>
    </row>
    <row r="212" spans="2:16" x14ac:dyDescent="0.25">
      <c r="B212" s="77" t="e">
        <f>VLOOKUP(A212,'Medicare Code Price Master List'!$A:$C,3,FALSE)</f>
        <v>#N/A</v>
      </c>
      <c r="C212" s="3">
        <f>SUMIF('DME PRICE LOOKUP LINKED'!$A:$A,A212,'DME PRICE LOOKUP LINKED'!$C:$C)</f>
        <v>0</v>
      </c>
      <c r="D212" s="78" t="e">
        <f t="shared" si="6"/>
        <v>#N/A</v>
      </c>
      <c r="E212" s="79" t="e">
        <f t="shared" si="7"/>
        <v>#N/A</v>
      </c>
      <c r="I212">
        <v>21046</v>
      </c>
      <c r="K212" t="s">
        <v>165</v>
      </c>
      <c r="L212">
        <v>1078.24</v>
      </c>
      <c r="M212">
        <v>1255.5999999999999</v>
      </c>
      <c r="O212">
        <v>1402</v>
      </c>
      <c r="P212">
        <v>1633</v>
      </c>
    </row>
    <row r="213" spans="2:16" x14ac:dyDescent="0.25">
      <c r="B213" s="80" t="e">
        <f>VLOOKUP(A213,'Medicare Code Price Master List'!$A:$C,3,FALSE)</f>
        <v>#N/A</v>
      </c>
      <c r="C213" s="3">
        <f>SUMIF('DME PRICE LOOKUP LINKED'!$A:$A,A213,'DME PRICE LOOKUP LINKED'!$C:$C)</f>
        <v>0</v>
      </c>
      <c r="D213" s="78" t="e">
        <f t="shared" si="6"/>
        <v>#N/A</v>
      </c>
      <c r="E213" s="81" t="e">
        <f t="shared" si="7"/>
        <v>#N/A</v>
      </c>
      <c r="I213">
        <v>21047</v>
      </c>
      <c r="K213" t="s">
        <v>164</v>
      </c>
      <c r="L213">
        <v>1314.46</v>
      </c>
      <c r="M213">
        <v>1468.76</v>
      </c>
      <c r="O213">
        <v>1709</v>
      </c>
      <c r="P213">
        <v>1910</v>
      </c>
    </row>
    <row r="214" spans="2:16" x14ac:dyDescent="0.25">
      <c r="B214" s="77" t="e">
        <f>VLOOKUP(A214,'Medicare Code Price Master List'!$A:$C,3,FALSE)</f>
        <v>#N/A</v>
      </c>
      <c r="C214" s="3">
        <f>SUMIF('DME PRICE LOOKUP LINKED'!$A:$A,A214,'DME PRICE LOOKUP LINKED'!$C:$C)</f>
        <v>0</v>
      </c>
      <c r="D214" s="78" t="e">
        <f t="shared" si="6"/>
        <v>#N/A</v>
      </c>
      <c r="E214" s="79" t="e">
        <f t="shared" si="7"/>
        <v>#N/A</v>
      </c>
      <c r="I214">
        <v>21048</v>
      </c>
      <c r="K214" t="s">
        <v>163</v>
      </c>
      <c r="L214">
        <v>1084.1199999999999</v>
      </c>
      <c r="M214">
        <v>1286.75</v>
      </c>
      <c r="O214">
        <v>1410</v>
      </c>
      <c r="P214">
        <v>1673</v>
      </c>
    </row>
    <row r="215" spans="2:16" x14ac:dyDescent="0.25">
      <c r="B215" s="80" t="e">
        <f>VLOOKUP(A215,'Medicare Code Price Master List'!$A:$C,3,FALSE)</f>
        <v>#N/A</v>
      </c>
      <c r="C215" s="3">
        <f>SUMIF('DME PRICE LOOKUP LINKED'!$A:$A,A215,'DME PRICE LOOKUP LINKED'!$C:$C)</f>
        <v>0</v>
      </c>
      <c r="D215" s="78" t="e">
        <f t="shared" si="6"/>
        <v>#N/A</v>
      </c>
      <c r="E215" s="81" t="e">
        <f t="shared" si="7"/>
        <v>#N/A</v>
      </c>
      <c r="I215">
        <v>21049</v>
      </c>
      <c r="K215" t="s">
        <v>162</v>
      </c>
      <c r="L215">
        <v>1243.8399999999999</v>
      </c>
      <c r="M215">
        <v>1342.3</v>
      </c>
      <c r="O215">
        <v>1617</v>
      </c>
      <c r="P215">
        <v>1745</v>
      </c>
    </row>
    <row r="216" spans="2:16" x14ac:dyDescent="0.25">
      <c r="B216" s="77" t="e">
        <f>VLOOKUP(A216,'Medicare Code Price Master List'!$A:$C,3,FALSE)</f>
        <v>#N/A</v>
      </c>
      <c r="C216" s="3">
        <f>SUMIF('DME PRICE LOOKUP LINKED'!$A:$A,A216,'DME PRICE LOOKUP LINKED'!$C:$C)</f>
        <v>0</v>
      </c>
      <c r="D216" s="78" t="e">
        <f t="shared" si="6"/>
        <v>#N/A</v>
      </c>
      <c r="E216" s="79" t="e">
        <f t="shared" si="7"/>
        <v>#N/A</v>
      </c>
      <c r="I216">
        <v>21050</v>
      </c>
      <c r="K216" t="s">
        <v>161</v>
      </c>
      <c r="L216">
        <v>946.33</v>
      </c>
      <c r="M216">
        <v>935.65</v>
      </c>
      <c r="O216">
        <v>1231</v>
      </c>
      <c r="P216">
        <v>1217</v>
      </c>
    </row>
    <row r="217" spans="2:16" x14ac:dyDescent="0.25">
      <c r="B217" s="80" t="e">
        <f>VLOOKUP(A217,'Medicare Code Price Master List'!$A:$C,3,FALSE)</f>
        <v>#N/A</v>
      </c>
      <c r="C217" s="3">
        <f>SUMIF('DME PRICE LOOKUP LINKED'!$A:$A,A217,'DME PRICE LOOKUP LINKED'!$C:$C)</f>
        <v>0</v>
      </c>
      <c r="D217" s="78" t="e">
        <f t="shared" si="6"/>
        <v>#N/A</v>
      </c>
      <c r="E217" s="81" t="e">
        <f t="shared" si="7"/>
        <v>#N/A</v>
      </c>
      <c r="I217">
        <v>21060</v>
      </c>
      <c r="K217" t="s">
        <v>160</v>
      </c>
      <c r="L217">
        <v>857.13</v>
      </c>
      <c r="M217">
        <v>886.27</v>
      </c>
      <c r="O217">
        <v>1115</v>
      </c>
      <c r="P217">
        <v>1153</v>
      </c>
    </row>
    <row r="218" spans="2:16" x14ac:dyDescent="0.25">
      <c r="B218" s="77" t="e">
        <f>VLOOKUP(A218,'Medicare Code Price Master List'!$A:$C,3,FALSE)</f>
        <v>#N/A</v>
      </c>
      <c r="C218" s="3">
        <f>SUMIF('DME PRICE LOOKUP LINKED'!$A:$A,A218,'DME PRICE LOOKUP LINKED'!$C:$C)</f>
        <v>0</v>
      </c>
      <c r="D218" s="78" t="e">
        <f t="shared" si="6"/>
        <v>#N/A</v>
      </c>
      <c r="E218" s="79" t="e">
        <f t="shared" si="7"/>
        <v>#N/A</v>
      </c>
      <c r="I218">
        <v>21070</v>
      </c>
      <c r="K218" t="s">
        <v>159</v>
      </c>
      <c r="L218">
        <v>669.6</v>
      </c>
      <c r="M218">
        <v>678.92</v>
      </c>
      <c r="O218">
        <v>871</v>
      </c>
      <c r="P218">
        <v>883</v>
      </c>
    </row>
    <row r="219" spans="2:16" x14ac:dyDescent="0.25">
      <c r="B219" s="80" t="e">
        <f>VLOOKUP(A219,'Medicare Code Price Master List'!$A:$C,3,FALSE)</f>
        <v>#N/A</v>
      </c>
      <c r="C219" s="3">
        <f>SUMIF('DME PRICE LOOKUP LINKED'!$A:$A,A219,'DME PRICE LOOKUP LINKED'!$C:$C)</f>
        <v>0</v>
      </c>
      <c r="D219" s="78" t="e">
        <f t="shared" si="6"/>
        <v>#N/A</v>
      </c>
      <c r="E219" s="81" t="e">
        <f t="shared" si="7"/>
        <v>#N/A</v>
      </c>
      <c r="I219">
        <v>21073</v>
      </c>
      <c r="K219" t="s">
        <v>158</v>
      </c>
      <c r="L219">
        <v>417.57</v>
      </c>
      <c r="M219">
        <v>263.69</v>
      </c>
      <c r="O219">
        <v>543</v>
      </c>
      <c r="P219">
        <v>343</v>
      </c>
    </row>
    <row r="220" spans="2:16" x14ac:dyDescent="0.25">
      <c r="B220" s="77" t="e">
        <f>VLOOKUP(A220,'Medicare Code Price Master List'!$A:$C,3,FALSE)</f>
        <v>#N/A</v>
      </c>
      <c r="C220" s="3">
        <f>SUMIF('DME PRICE LOOKUP LINKED'!$A:$A,A220,'DME PRICE LOOKUP LINKED'!$C:$C)</f>
        <v>0</v>
      </c>
      <c r="D220" s="78" t="e">
        <f t="shared" si="6"/>
        <v>#N/A</v>
      </c>
      <c r="E220" s="79" t="e">
        <f t="shared" si="7"/>
        <v>#N/A</v>
      </c>
      <c r="I220">
        <v>21076</v>
      </c>
      <c r="K220" t="s">
        <v>157</v>
      </c>
      <c r="L220">
        <v>934.69</v>
      </c>
      <c r="M220">
        <v>755.67</v>
      </c>
      <c r="O220">
        <v>1216</v>
      </c>
      <c r="P220">
        <v>983</v>
      </c>
    </row>
    <row r="221" spans="2:16" x14ac:dyDescent="0.25">
      <c r="B221" s="80" t="e">
        <f>VLOOKUP(A221,'Medicare Code Price Master List'!$A:$C,3,FALSE)</f>
        <v>#N/A</v>
      </c>
      <c r="C221" s="3">
        <f>SUMIF('DME PRICE LOOKUP LINKED'!$A:$A,A221,'DME PRICE LOOKUP LINKED'!$C:$C)</f>
        <v>0</v>
      </c>
      <c r="D221" s="78" t="e">
        <f t="shared" si="6"/>
        <v>#N/A</v>
      </c>
      <c r="E221" s="81" t="e">
        <f t="shared" si="7"/>
        <v>#N/A</v>
      </c>
      <c r="I221">
        <v>21077</v>
      </c>
      <c r="K221" t="s">
        <v>157</v>
      </c>
      <c r="L221">
        <v>2288.41</v>
      </c>
      <c r="M221">
        <v>1857.24</v>
      </c>
      <c r="O221">
        <v>2975</v>
      </c>
      <c r="P221">
        <v>2415</v>
      </c>
    </row>
    <row r="222" spans="2:16" x14ac:dyDescent="0.25">
      <c r="B222" s="77" t="e">
        <f>VLOOKUP(A222,'Medicare Code Price Master List'!$A:$C,3,FALSE)</f>
        <v>#N/A</v>
      </c>
      <c r="C222" s="3">
        <f>SUMIF('DME PRICE LOOKUP LINKED'!$A:$A,A222,'DME PRICE LOOKUP LINKED'!$C:$C)</f>
        <v>0</v>
      </c>
      <c r="D222" s="78" t="e">
        <f t="shared" si="6"/>
        <v>#N/A</v>
      </c>
      <c r="E222" s="79" t="e">
        <f t="shared" si="7"/>
        <v>#N/A</v>
      </c>
      <c r="I222">
        <v>21079</v>
      </c>
      <c r="K222" t="s">
        <v>157</v>
      </c>
      <c r="L222">
        <v>1568.45</v>
      </c>
      <c r="M222">
        <v>1248.5</v>
      </c>
      <c r="O222">
        <v>2039</v>
      </c>
      <c r="P222">
        <v>1624</v>
      </c>
    </row>
    <row r="223" spans="2:16" x14ac:dyDescent="0.25">
      <c r="B223" s="80" t="e">
        <f>VLOOKUP(A223,'Medicare Code Price Master List'!$A:$C,3,FALSE)</f>
        <v>#N/A</v>
      </c>
      <c r="C223" s="3">
        <f>SUMIF('DME PRICE LOOKUP LINKED'!$A:$A,A223,'DME PRICE LOOKUP LINKED'!$C:$C)</f>
        <v>0</v>
      </c>
      <c r="D223" s="78" t="e">
        <f t="shared" si="6"/>
        <v>#N/A</v>
      </c>
      <c r="E223" s="81" t="e">
        <f t="shared" si="7"/>
        <v>#N/A</v>
      </c>
      <c r="I223">
        <v>21080</v>
      </c>
      <c r="K223" t="s">
        <v>157</v>
      </c>
      <c r="L223">
        <v>1806.57</v>
      </c>
      <c r="M223">
        <v>1419.2</v>
      </c>
      <c r="O223">
        <v>2349</v>
      </c>
      <c r="P223">
        <v>1845</v>
      </c>
    </row>
    <row r="224" spans="2:16" x14ac:dyDescent="0.25">
      <c r="B224" s="77" t="e">
        <f>VLOOKUP(A224,'Medicare Code Price Master List'!$A:$C,3,FALSE)</f>
        <v>#N/A</v>
      </c>
      <c r="C224" s="3">
        <f>SUMIF('DME PRICE LOOKUP LINKED'!$A:$A,A224,'DME PRICE LOOKUP LINKED'!$C:$C)</f>
        <v>0</v>
      </c>
      <c r="D224" s="78" t="e">
        <f t="shared" si="6"/>
        <v>#N/A</v>
      </c>
      <c r="E224" s="79" t="e">
        <f t="shared" si="7"/>
        <v>#N/A</v>
      </c>
      <c r="I224">
        <v>21081</v>
      </c>
      <c r="K224" t="s">
        <v>157</v>
      </c>
      <c r="L224">
        <v>1666.43</v>
      </c>
      <c r="M224">
        <v>1299.25</v>
      </c>
      <c r="O224">
        <v>2167</v>
      </c>
      <c r="P224">
        <v>1690</v>
      </c>
    </row>
    <row r="225" spans="2:16" x14ac:dyDescent="0.25">
      <c r="B225" s="80" t="e">
        <f>VLOOKUP(A225,'Medicare Code Price Master List'!$A:$C,3,FALSE)</f>
        <v>#N/A</v>
      </c>
      <c r="C225" s="3">
        <f>SUMIF('DME PRICE LOOKUP LINKED'!$A:$A,A225,'DME PRICE LOOKUP LINKED'!$C:$C)</f>
        <v>0</v>
      </c>
      <c r="D225" s="78" t="e">
        <f t="shared" si="6"/>
        <v>#N/A</v>
      </c>
      <c r="E225" s="81" t="e">
        <f t="shared" si="7"/>
        <v>#N/A</v>
      </c>
      <c r="I225">
        <v>21082</v>
      </c>
      <c r="K225" t="s">
        <v>157</v>
      </c>
      <c r="L225">
        <v>1539.61</v>
      </c>
      <c r="M225">
        <v>1188.43</v>
      </c>
      <c r="O225">
        <v>2002</v>
      </c>
      <c r="P225">
        <v>1545</v>
      </c>
    </row>
    <row r="226" spans="2:16" x14ac:dyDescent="0.25">
      <c r="B226" s="77" t="e">
        <f>VLOOKUP(A226,'Medicare Code Price Master List'!$A:$C,3,FALSE)</f>
        <v>#N/A</v>
      </c>
      <c r="C226" s="3">
        <f>SUMIF('DME PRICE LOOKUP LINKED'!$A:$A,A226,'DME PRICE LOOKUP LINKED'!$C:$C)</f>
        <v>0</v>
      </c>
      <c r="D226" s="78" t="e">
        <f t="shared" si="6"/>
        <v>#N/A</v>
      </c>
      <c r="E226" s="79" t="e">
        <f t="shared" si="7"/>
        <v>#N/A</v>
      </c>
      <c r="I226">
        <v>21083</v>
      </c>
      <c r="K226" t="s">
        <v>157</v>
      </c>
      <c r="L226">
        <v>1472.02</v>
      </c>
      <c r="M226">
        <v>1102.93</v>
      </c>
      <c r="O226">
        <v>1914</v>
      </c>
      <c r="P226">
        <v>1434</v>
      </c>
    </row>
    <row r="227" spans="2:16" x14ac:dyDescent="0.25">
      <c r="B227" s="80" t="e">
        <f>VLOOKUP(A227,'Medicare Code Price Master List'!$A:$C,3,FALSE)</f>
        <v>#N/A</v>
      </c>
      <c r="C227" s="3">
        <f>SUMIF('DME PRICE LOOKUP LINKED'!$A:$A,A227,'DME PRICE LOOKUP LINKED'!$C:$C)</f>
        <v>0</v>
      </c>
      <c r="D227" s="78" t="e">
        <f t="shared" si="6"/>
        <v>#N/A</v>
      </c>
      <c r="E227" s="81" t="e">
        <f t="shared" si="7"/>
        <v>#N/A</v>
      </c>
      <c r="I227">
        <v>21084</v>
      </c>
      <c r="K227" t="s">
        <v>157</v>
      </c>
      <c r="L227">
        <v>1678.38</v>
      </c>
      <c r="M227">
        <v>1275.4000000000001</v>
      </c>
      <c r="O227">
        <v>2182</v>
      </c>
      <c r="P227">
        <v>1659</v>
      </c>
    </row>
    <row r="228" spans="2:16" x14ac:dyDescent="0.25">
      <c r="B228" s="77" t="e">
        <f>VLOOKUP(A228,'Medicare Code Price Master List'!$A:$C,3,FALSE)</f>
        <v>#N/A</v>
      </c>
      <c r="C228" s="3">
        <f>SUMIF('DME PRICE LOOKUP LINKED'!$A:$A,A228,'DME PRICE LOOKUP LINKED'!$C:$C)</f>
        <v>0</v>
      </c>
      <c r="D228" s="78" t="e">
        <f t="shared" si="6"/>
        <v>#N/A</v>
      </c>
      <c r="E228" s="79" t="e">
        <f t="shared" si="7"/>
        <v>#N/A</v>
      </c>
      <c r="I228">
        <v>21085</v>
      </c>
      <c r="K228" t="s">
        <v>157</v>
      </c>
      <c r="L228">
        <v>737.94</v>
      </c>
      <c r="M228">
        <v>517.79</v>
      </c>
      <c r="O228">
        <v>960</v>
      </c>
      <c r="P228">
        <v>674</v>
      </c>
    </row>
    <row r="229" spans="2:16" x14ac:dyDescent="0.25">
      <c r="B229" s="80" t="e">
        <f>VLOOKUP(A229,'Medicare Code Price Master List'!$A:$C,3,FALSE)</f>
        <v>#N/A</v>
      </c>
      <c r="C229" s="3">
        <f>SUMIF('DME PRICE LOOKUP LINKED'!$A:$A,A229,'DME PRICE LOOKUP LINKED'!$C:$C)</f>
        <v>0</v>
      </c>
      <c r="D229" s="78" t="e">
        <f t="shared" si="6"/>
        <v>#N/A</v>
      </c>
      <c r="E229" s="81" t="e">
        <f t="shared" si="7"/>
        <v>#N/A</v>
      </c>
      <c r="I229">
        <v>21086</v>
      </c>
      <c r="K229" t="s">
        <v>157</v>
      </c>
      <c r="L229">
        <v>1702.91</v>
      </c>
      <c r="M229">
        <v>1369.63</v>
      </c>
      <c r="O229">
        <v>2214</v>
      </c>
      <c r="P229">
        <v>1781</v>
      </c>
    </row>
    <row r="230" spans="2:16" x14ac:dyDescent="0.25">
      <c r="B230" s="77" t="e">
        <f>VLOOKUP(A230,'Medicare Code Price Master List'!$A:$C,3,FALSE)</f>
        <v>#N/A</v>
      </c>
      <c r="C230" s="3">
        <f>SUMIF('DME PRICE LOOKUP LINKED'!$A:$A,A230,'DME PRICE LOOKUP LINKED'!$C:$C)</f>
        <v>0</v>
      </c>
      <c r="D230" s="78" t="e">
        <f t="shared" si="6"/>
        <v>#N/A</v>
      </c>
      <c r="E230" s="79" t="e">
        <f t="shared" si="7"/>
        <v>#N/A</v>
      </c>
      <c r="I230">
        <v>21087</v>
      </c>
      <c r="K230" t="s">
        <v>157</v>
      </c>
      <c r="L230">
        <v>1702.91</v>
      </c>
      <c r="M230">
        <v>1369.63</v>
      </c>
      <c r="O230">
        <v>2214</v>
      </c>
      <c r="P230">
        <v>1781</v>
      </c>
    </row>
    <row r="231" spans="2:16" x14ac:dyDescent="0.25">
      <c r="B231" s="80" t="e">
        <f>VLOOKUP(A231,'Medicare Code Price Master List'!$A:$C,3,FALSE)</f>
        <v>#N/A</v>
      </c>
      <c r="C231" s="3">
        <f>SUMIF('DME PRICE LOOKUP LINKED'!$A:$A,A231,'DME PRICE LOOKUP LINKED'!$C:$C)</f>
        <v>0</v>
      </c>
      <c r="D231" s="78" t="e">
        <f t="shared" si="6"/>
        <v>#N/A</v>
      </c>
      <c r="E231" s="81" t="e">
        <f t="shared" si="7"/>
        <v>#N/A</v>
      </c>
      <c r="I231">
        <v>21100</v>
      </c>
      <c r="K231" t="s">
        <v>156</v>
      </c>
      <c r="L231">
        <v>692.81</v>
      </c>
      <c r="M231">
        <v>387.72</v>
      </c>
      <c r="O231">
        <v>901</v>
      </c>
      <c r="P231">
        <v>505</v>
      </c>
    </row>
    <row r="232" spans="2:16" x14ac:dyDescent="0.25">
      <c r="B232" s="77" t="e">
        <f>VLOOKUP(A232,'Medicare Code Price Master List'!$A:$C,3,FALSE)</f>
        <v>#N/A</v>
      </c>
      <c r="C232" s="3">
        <f>SUMIF('DME PRICE LOOKUP LINKED'!$A:$A,A232,'DME PRICE LOOKUP LINKED'!$C:$C)</f>
        <v>0</v>
      </c>
      <c r="D232" s="78" t="e">
        <f t="shared" si="6"/>
        <v>#N/A</v>
      </c>
      <c r="E232" s="79" t="e">
        <f t="shared" si="7"/>
        <v>#N/A</v>
      </c>
      <c r="I232">
        <v>21110</v>
      </c>
      <c r="K232" t="s">
        <v>155</v>
      </c>
      <c r="L232">
        <v>969.38</v>
      </c>
      <c r="M232">
        <v>800.65</v>
      </c>
      <c r="O232">
        <v>1261</v>
      </c>
      <c r="P232">
        <v>1041</v>
      </c>
    </row>
    <row r="233" spans="2:16" x14ac:dyDescent="0.25">
      <c r="B233" s="80" t="e">
        <f>VLOOKUP(A233,'Medicare Code Price Master List'!$A:$C,3,FALSE)</f>
        <v>#N/A</v>
      </c>
      <c r="C233" s="3">
        <f>SUMIF('DME PRICE LOOKUP LINKED'!$A:$A,A233,'DME PRICE LOOKUP LINKED'!$C:$C)</f>
        <v>0</v>
      </c>
      <c r="D233" s="78" t="e">
        <f t="shared" si="6"/>
        <v>#N/A</v>
      </c>
      <c r="E233" s="81" t="e">
        <f t="shared" si="7"/>
        <v>#N/A</v>
      </c>
      <c r="I233">
        <v>21116</v>
      </c>
      <c r="K233" t="s">
        <v>154</v>
      </c>
      <c r="L233">
        <v>245.71</v>
      </c>
      <c r="M233">
        <v>48.03</v>
      </c>
      <c r="O233">
        <v>320</v>
      </c>
      <c r="P233">
        <v>63</v>
      </c>
    </row>
    <row r="234" spans="2:16" x14ac:dyDescent="0.25">
      <c r="B234" s="77" t="e">
        <f>VLOOKUP(A234,'Medicare Code Price Master List'!$A:$C,3,FALSE)</f>
        <v>#N/A</v>
      </c>
      <c r="C234" s="3">
        <f>SUMIF('DME PRICE LOOKUP LINKED'!$A:$A,A234,'DME PRICE LOOKUP LINKED'!$C:$C)</f>
        <v>0</v>
      </c>
      <c r="D234" s="78" t="e">
        <f t="shared" si="6"/>
        <v>#N/A</v>
      </c>
      <c r="E234" s="79" t="e">
        <f t="shared" si="7"/>
        <v>#N/A</v>
      </c>
      <c r="I234">
        <v>21120</v>
      </c>
      <c r="K234" t="s">
        <v>153</v>
      </c>
      <c r="L234">
        <v>742.18</v>
      </c>
      <c r="M234">
        <v>563.54</v>
      </c>
      <c r="O234">
        <v>965</v>
      </c>
      <c r="P234">
        <v>733</v>
      </c>
    </row>
    <row r="235" spans="2:16" x14ac:dyDescent="0.25">
      <c r="B235" s="80" t="e">
        <f>VLOOKUP(A235,'Medicare Code Price Master List'!$A:$C,3,FALSE)</f>
        <v>#N/A</v>
      </c>
      <c r="C235" s="3">
        <f>SUMIF('DME PRICE LOOKUP LINKED'!$A:$A,A235,'DME PRICE LOOKUP LINKED'!$C:$C)</f>
        <v>0</v>
      </c>
      <c r="D235" s="78" t="e">
        <f t="shared" si="6"/>
        <v>#N/A</v>
      </c>
      <c r="E235" s="81" t="e">
        <f t="shared" si="7"/>
        <v>#N/A</v>
      </c>
      <c r="I235">
        <v>21121</v>
      </c>
      <c r="K235" t="s">
        <v>153</v>
      </c>
      <c r="L235">
        <v>695.77</v>
      </c>
      <c r="M235">
        <v>577.32000000000005</v>
      </c>
      <c r="O235">
        <v>905</v>
      </c>
      <c r="P235">
        <v>751</v>
      </c>
    </row>
    <row r="236" spans="2:16" x14ac:dyDescent="0.25">
      <c r="B236" s="77" t="e">
        <f>VLOOKUP(A236,'Medicare Code Price Master List'!$A:$C,3,FALSE)</f>
        <v>#N/A</v>
      </c>
      <c r="C236" s="3">
        <f>SUMIF('DME PRICE LOOKUP LINKED'!$A:$A,A236,'DME PRICE LOOKUP LINKED'!$C:$C)</f>
        <v>0</v>
      </c>
      <c r="D236" s="78" t="e">
        <f t="shared" si="6"/>
        <v>#N/A</v>
      </c>
      <c r="E236" s="79" t="e">
        <f t="shared" si="7"/>
        <v>#N/A</v>
      </c>
      <c r="I236">
        <v>21122</v>
      </c>
      <c r="K236" t="s">
        <v>153</v>
      </c>
      <c r="L236">
        <v>825.34</v>
      </c>
      <c r="M236">
        <v>733.04</v>
      </c>
      <c r="O236">
        <v>1073</v>
      </c>
      <c r="P236">
        <v>953</v>
      </c>
    </row>
    <row r="237" spans="2:16" x14ac:dyDescent="0.25">
      <c r="B237" s="80" t="e">
        <f>VLOOKUP(A237,'Medicare Code Price Master List'!$A:$C,3,FALSE)</f>
        <v>#N/A</v>
      </c>
      <c r="C237" s="3">
        <f>SUMIF('DME PRICE LOOKUP LINKED'!$A:$A,A237,'DME PRICE LOOKUP LINKED'!$C:$C)</f>
        <v>0</v>
      </c>
      <c r="D237" s="78" t="e">
        <f t="shared" si="6"/>
        <v>#N/A</v>
      </c>
      <c r="E237" s="81" t="e">
        <f t="shared" si="7"/>
        <v>#N/A</v>
      </c>
      <c r="I237">
        <v>21123</v>
      </c>
      <c r="K237" t="s">
        <v>153</v>
      </c>
      <c r="L237">
        <v>929.07</v>
      </c>
      <c r="M237">
        <v>1046.1300000000001</v>
      </c>
      <c r="O237">
        <v>1208</v>
      </c>
      <c r="P237">
        <v>1360</v>
      </c>
    </row>
    <row r="238" spans="2:16" x14ac:dyDescent="0.25">
      <c r="B238" s="77" t="e">
        <f>VLOOKUP(A238,'Medicare Code Price Master List'!$A:$C,3,FALSE)</f>
        <v>#N/A</v>
      </c>
      <c r="C238" s="3">
        <f>SUMIF('DME PRICE LOOKUP LINKED'!$A:$A,A238,'DME PRICE LOOKUP LINKED'!$C:$C)</f>
        <v>0</v>
      </c>
      <c r="D238" s="78" t="e">
        <f t="shared" si="6"/>
        <v>#N/A</v>
      </c>
      <c r="E238" s="79" t="e">
        <f t="shared" si="7"/>
        <v>#N/A</v>
      </c>
      <c r="I238">
        <v>21125</v>
      </c>
      <c r="K238" t="s">
        <v>152</v>
      </c>
      <c r="L238">
        <v>2972.27</v>
      </c>
      <c r="M238">
        <v>721.58</v>
      </c>
      <c r="O238">
        <v>3864</v>
      </c>
      <c r="P238">
        <v>939</v>
      </c>
    </row>
    <row r="239" spans="2:16" x14ac:dyDescent="0.25">
      <c r="B239" s="80" t="e">
        <f>VLOOKUP(A239,'Medicare Code Price Master List'!$A:$C,3,FALSE)</f>
        <v>#N/A</v>
      </c>
      <c r="C239" s="3">
        <f>SUMIF('DME PRICE LOOKUP LINKED'!$A:$A,A239,'DME PRICE LOOKUP LINKED'!$C:$C)</f>
        <v>0</v>
      </c>
      <c r="D239" s="78" t="e">
        <f t="shared" si="6"/>
        <v>#N/A</v>
      </c>
      <c r="E239" s="81" t="e">
        <f t="shared" si="7"/>
        <v>#N/A</v>
      </c>
      <c r="I239">
        <v>21127</v>
      </c>
      <c r="K239" t="s">
        <v>152</v>
      </c>
      <c r="L239">
        <v>4557.5600000000004</v>
      </c>
      <c r="M239">
        <v>827.48</v>
      </c>
      <c r="O239">
        <v>5925</v>
      </c>
      <c r="P239">
        <v>1076</v>
      </c>
    </row>
    <row r="240" spans="2:16" x14ac:dyDescent="0.25">
      <c r="B240" s="77" t="e">
        <f>VLOOKUP(A240,'Medicare Code Price Master List'!$A:$C,3,FALSE)</f>
        <v>#N/A</v>
      </c>
      <c r="C240" s="3">
        <f>SUMIF('DME PRICE LOOKUP LINKED'!$A:$A,A240,'DME PRICE LOOKUP LINKED'!$C:$C)</f>
        <v>0</v>
      </c>
      <c r="D240" s="78" t="e">
        <f t="shared" si="6"/>
        <v>#N/A</v>
      </c>
      <c r="E240" s="79" t="e">
        <f t="shared" si="7"/>
        <v>#N/A</v>
      </c>
      <c r="I240">
        <v>21137</v>
      </c>
      <c r="K240" t="s">
        <v>151</v>
      </c>
      <c r="L240">
        <v>821.34</v>
      </c>
      <c r="M240">
        <v>838.43</v>
      </c>
      <c r="O240">
        <v>1068</v>
      </c>
      <c r="P240">
        <v>1090</v>
      </c>
    </row>
    <row r="241" spans="2:16" x14ac:dyDescent="0.25">
      <c r="B241" s="80" t="e">
        <f>VLOOKUP(A241,'Medicare Code Price Master List'!$A:$C,3,FALSE)</f>
        <v>#N/A</v>
      </c>
      <c r="C241" s="3">
        <f>SUMIF('DME PRICE LOOKUP LINKED'!$A:$A,A241,'DME PRICE LOOKUP LINKED'!$C:$C)</f>
        <v>0</v>
      </c>
      <c r="D241" s="78" t="e">
        <f t="shared" si="6"/>
        <v>#N/A</v>
      </c>
      <c r="E241" s="81" t="e">
        <f t="shared" si="7"/>
        <v>#N/A</v>
      </c>
      <c r="I241">
        <v>21138</v>
      </c>
      <c r="K241" t="s">
        <v>151</v>
      </c>
      <c r="L241">
        <v>997.54</v>
      </c>
      <c r="M241">
        <v>983.69</v>
      </c>
      <c r="O241">
        <v>1297</v>
      </c>
      <c r="P241">
        <v>1279</v>
      </c>
    </row>
    <row r="242" spans="2:16" x14ac:dyDescent="0.25">
      <c r="B242" s="77" t="e">
        <f>VLOOKUP(A242,'Medicare Code Price Master List'!$A:$C,3,FALSE)</f>
        <v>#N/A</v>
      </c>
      <c r="C242" s="3">
        <f>SUMIF('DME PRICE LOOKUP LINKED'!$A:$A,A242,'DME PRICE LOOKUP LINKED'!$C:$C)</f>
        <v>0</v>
      </c>
      <c r="D242" s="78" t="e">
        <f t="shared" si="6"/>
        <v>#N/A</v>
      </c>
      <c r="E242" s="79" t="e">
        <f t="shared" si="7"/>
        <v>#N/A</v>
      </c>
      <c r="I242">
        <v>21139</v>
      </c>
      <c r="K242" t="s">
        <v>151</v>
      </c>
      <c r="L242">
        <v>1190.6300000000001</v>
      </c>
      <c r="M242">
        <v>1048.53</v>
      </c>
      <c r="O242">
        <v>1548</v>
      </c>
      <c r="P242">
        <v>1364</v>
      </c>
    </row>
    <row r="243" spans="2:16" x14ac:dyDescent="0.25">
      <c r="B243" s="80" t="e">
        <f>VLOOKUP(A243,'Medicare Code Price Master List'!$A:$C,3,FALSE)</f>
        <v>#N/A</v>
      </c>
      <c r="C243" s="3">
        <f>SUMIF('DME PRICE LOOKUP LINKED'!$A:$A,A243,'DME PRICE LOOKUP LINKED'!$C:$C)</f>
        <v>0</v>
      </c>
      <c r="D243" s="78" t="e">
        <f t="shared" si="6"/>
        <v>#N/A</v>
      </c>
      <c r="E243" s="81" t="e">
        <f t="shared" si="7"/>
        <v>#N/A</v>
      </c>
      <c r="I243">
        <v>21141</v>
      </c>
      <c r="K243" t="s">
        <v>150</v>
      </c>
      <c r="L243">
        <v>1451.48</v>
      </c>
      <c r="M243">
        <v>1490.74</v>
      </c>
      <c r="O243">
        <v>1887</v>
      </c>
      <c r="P243">
        <v>1938</v>
      </c>
    </row>
    <row r="244" spans="2:16" x14ac:dyDescent="0.25">
      <c r="B244" s="77" t="e">
        <f>VLOOKUP(A244,'Medicare Code Price Master List'!$A:$C,3,FALSE)</f>
        <v>#N/A</v>
      </c>
      <c r="C244" s="3">
        <f>SUMIF('DME PRICE LOOKUP LINKED'!$A:$A,A244,'DME PRICE LOOKUP LINKED'!$C:$C)</f>
        <v>0</v>
      </c>
      <c r="D244" s="78" t="e">
        <f t="shared" si="6"/>
        <v>#N/A</v>
      </c>
      <c r="E244" s="79" t="e">
        <f t="shared" si="7"/>
        <v>#N/A</v>
      </c>
      <c r="I244">
        <v>21142</v>
      </c>
      <c r="K244" t="s">
        <v>149</v>
      </c>
      <c r="L244">
        <v>1488.82</v>
      </c>
      <c r="M244">
        <v>1563.64</v>
      </c>
      <c r="O244">
        <v>1936</v>
      </c>
      <c r="P244">
        <v>2033</v>
      </c>
    </row>
    <row r="245" spans="2:16" x14ac:dyDescent="0.25">
      <c r="B245" s="80" t="e">
        <f>VLOOKUP(A245,'Medicare Code Price Master List'!$A:$C,3,FALSE)</f>
        <v>#N/A</v>
      </c>
      <c r="C245" s="3">
        <f>SUMIF('DME PRICE LOOKUP LINKED'!$A:$A,A245,'DME PRICE LOOKUP LINKED'!$C:$C)</f>
        <v>0</v>
      </c>
      <c r="D245" s="78" t="e">
        <f t="shared" si="6"/>
        <v>#N/A</v>
      </c>
      <c r="E245" s="81" t="e">
        <f t="shared" si="7"/>
        <v>#N/A</v>
      </c>
      <c r="I245">
        <v>21143</v>
      </c>
      <c r="K245" t="s">
        <v>148</v>
      </c>
      <c r="L245">
        <v>1533.19</v>
      </c>
      <c r="M245">
        <v>1571.48</v>
      </c>
      <c r="O245">
        <v>1994</v>
      </c>
      <c r="P245">
        <v>2043</v>
      </c>
    </row>
    <row r="246" spans="2:16" x14ac:dyDescent="0.25">
      <c r="B246" s="77" t="e">
        <f>VLOOKUP(A246,'Medicare Code Price Master List'!$A:$C,3,FALSE)</f>
        <v>#N/A</v>
      </c>
      <c r="C246" s="3">
        <f>SUMIF('DME PRICE LOOKUP LINKED'!$A:$A,A246,'DME PRICE LOOKUP LINKED'!$C:$C)</f>
        <v>0</v>
      </c>
      <c r="D246" s="78" t="e">
        <f t="shared" si="6"/>
        <v>#N/A</v>
      </c>
      <c r="E246" s="79" t="e">
        <f t="shared" si="7"/>
        <v>#N/A</v>
      </c>
      <c r="I246">
        <v>21145</v>
      </c>
      <c r="K246" t="s">
        <v>147</v>
      </c>
      <c r="L246">
        <v>1682.92</v>
      </c>
      <c r="M246">
        <v>1751.23</v>
      </c>
      <c r="O246">
        <v>2188</v>
      </c>
      <c r="P246">
        <v>2277</v>
      </c>
    </row>
    <row r="247" spans="2:16" x14ac:dyDescent="0.25">
      <c r="B247" s="80" t="e">
        <f>VLOOKUP(A247,'Medicare Code Price Master List'!$A:$C,3,FALSE)</f>
        <v>#N/A</v>
      </c>
      <c r="C247" s="3">
        <f>SUMIF('DME PRICE LOOKUP LINKED'!$A:$A,A247,'DME PRICE LOOKUP LINKED'!$C:$C)</f>
        <v>0</v>
      </c>
      <c r="D247" s="78" t="e">
        <f t="shared" si="6"/>
        <v>#N/A</v>
      </c>
      <c r="E247" s="81" t="e">
        <f t="shared" si="7"/>
        <v>#N/A</v>
      </c>
      <c r="I247">
        <v>21146</v>
      </c>
      <c r="K247" t="s">
        <v>146</v>
      </c>
      <c r="L247">
        <v>1757.31</v>
      </c>
      <c r="M247">
        <v>1710.59</v>
      </c>
      <c r="O247">
        <v>2285</v>
      </c>
      <c r="P247">
        <v>2224</v>
      </c>
    </row>
    <row r="248" spans="2:16" x14ac:dyDescent="0.25">
      <c r="B248" s="77" t="e">
        <f>VLOOKUP(A248,'Medicare Code Price Master List'!$A:$C,3,FALSE)</f>
        <v>#N/A</v>
      </c>
      <c r="C248" s="3">
        <f>SUMIF('DME PRICE LOOKUP LINKED'!$A:$A,A248,'DME PRICE LOOKUP LINKED'!$C:$C)</f>
        <v>0</v>
      </c>
      <c r="D248" s="78" t="e">
        <f t="shared" si="6"/>
        <v>#N/A</v>
      </c>
      <c r="E248" s="79" t="e">
        <f t="shared" si="7"/>
        <v>#N/A</v>
      </c>
      <c r="I248">
        <v>21147</v>
      </c>
      <c r="K248" t="s">
        <v>145</v>
      </c>
      <c r="L248">
        <v>1849.5</v>
      </c>
      <c r="M248">
        <v>1939.12</v>
      </c>
      <c r="O248">
        <v>2405</v>
      </c>
      <c r="P248">
        <v>2521</v>
      </c>
    </row>
    <row r="249" spans="2:16" x14ac:dyDescent="0.25">
      <c r="B249" s="80" t="e">
        <f>VLOOKUP(A249,'Medicare Code Price Master List'!$A:$C,3,FALSE)</f>
        <v>#N/A</v>
      </c>
      <c r="C249" s="3">
        <f>SUMIF('DME PRICE LOOKUP LINKED'!$A:$A,A249,'DME PRICE LOOKUP LINKED'!$C:$C)</f>
        <v>0</v>
      </c>
      <c r="D249" s="78" t="e">
        <f t="shared" si="6"/>
        <v>#N/A</v>
      </c>
      <c r="E249" s="81" t="e">
        <f t="shared" si="7"/>
        <v>#N/A</v>
      </c>
      <c r="I249">
        <v>21150</v>
      </c>
      <c r="K249" t="s">
        <v>144</v>
      </c>
      <c r="L249">
        <v>1785.08</v>
      </c>
      <c r="M249">
        <v>1861.56</v>
      </c>
      <c r="O249">
        <v>2321</v>
      </c>
      <c r="P249">
        <v>2421</v>
      </c>
    </row>
    <row r="250" spans="2:16" x14ac:dyDescent="0.25">
      <c r="B250" s="77" t="e">
        <f>VLOOKUP(A250,'Medicare Code Price Master List'!$A:$C,3,FALSE)</f>
        <v>#N/A</v>
      </c>
      <c r="C250" s="3">
        <f>SUMIF('DME PRICE LOOKUP LINKED'!$A:$A,A250,'DME PRICE LOOKUP LINKED'!$C:$C)</f>
        <v>0</v>
      </c>
      <c r="D250" s="78" t="e">
        <f t="shared" si="6"/>
        <v>#N/A</v>
      </c>
      <c r="E250" s="79" t="e">
        <f t="shared" si="7"/>
        <v>#N/A</v>
      </c>
      <c r="I250">
        <v>21151</v>
      </c>
      <c r="K250" t="s">
        <v>143</v>
      </c>
      <c r="L250">
        <v>1962.78</v>
      </c>
      <c r="M250">
        <v>2250.2199999999998</v>
      </c>
      <c r="O250">
        <v>2552</v>
      </c>
      <c r="P250">
        <v>2926</v>
      </c>
    </row>
    <row r="251" spans="2:16" x14ac:dyDescent="0.25">
      <c r="B251" s="80" t="e">
        <f>VLOOKUP(A251,'Medicare Code Price Master List'!$A:$C,3,FALSE)</f>
        <v>#N/A</v>
      </c>
      <c r="C251" s="3">
        <f>SUMIF('DME PRICE LOOKUP LINKED'!$A:$A,A251,'DME PRICE LOOKUP LINKED'!$C:$C)</f>
        <v>0</v>
      </c>
      <c r="D251" s="78" t="e">
        <f t="shared" si="6"/>
        <v>#N/A</v>
      </c>
      <c r="E251" s="81" t="e">
        <f t="shared" si="7"/>
        <v>#N/A</v>
      </c>
      <c r="I251">
        <v>21154</v>
      </c>
      <c r="K251" t="s">
        <v>142</v>
      </c>
      <c r="L251">
        <v>2111.64</v>
      </c>
      <c r="M251">
        <v>2312.36</v>
      </c>
      <c r="O251">
        <v>2746</v>
      </c>
      <c r="P251">
        <v>3007</v>
      </c>
    </row>
    <row r="252" spans="2:16" x14ac:dyDescent="0.25">
      <c r="B252" s="77" t="e">
        <f>VLOOKUP(A252,'Medicare Code Price Master List'!$A:$C,3,FALSE)</f>
        <v>#N/A</v>
      </c>
      <c r="C252" s="3">
        <f>SUMIF('DME PRICE LOOKUP LINKED'!$A:$A,A252,'DME PRICE LOOKUP LINKED'!$C:$C)</f>
        <v>0</v>
      </c>
      <c r="D252" s="78" t="e">
        <f t="shared" si="6"/>
        <v>#N/A</v>
      </c>
      <c r="E252" s="79" t="e">
        <f t="shared" si="7"/>
        <v>#N/A</v>
      </c>
      <c r="I252">
        <v>21155</v>
      </c>
      <c r="K252" t="s">
        <v>141</v>
      </c>
      <c r="L252">
        <v>2339.7199999999998</v>
      </c>
      <c r="M252">
        <v>2388.6</v>
      </c>
      <c r="O252">
        <v>3042</v>
      </c>
      <c r="P252">
        <v>3106</v>
      </c>
    </row>
    <row r="253" spans="2:16" x14ac:dyDescent="0.25">
      <c r="B253" s="80" t="e">
        <f>VLOOKUP(A253,'Medicare Code Price Master List'!$A:$C,3,FALSE)</f>
        <v>#N/A</v>
      </c>
      <c r="C253" s="3">
        <f>SUMIF('DME PRICE LOOKUP LINKED'!$A:$A,A253,'DME PRICE LOOKUP LINKED'!$C:$C)</f>
        <v>0</v>
      </c>
      <c r="D253" s="78" t="e">
        <f t="shared" si="6"/>
        <v>#N/A</v>
      </c>
      <c r="E253" s="81" t="e">
        <f t="shared" si="7"/>
        <v>#N/A</v>
      </c>
      <c r="I253">
        <v>21159</v>
      </c>
      <c r="K253" t="s">
        <v>140</v>
      </c>
      <c r="L253">
        <v>2799.13</v>
      </c>
      <c r="M253">
        <v>2752.8</v>
      </c>
      <c r="O253">
        <v>3639</v>
      </c>
      <c r="P253">
        <v>3579</v>
      </c>
    </row>
    <row r="254" spans="2:16" x14ac:dyDescent="0.25">
      <c r="B254" s="77" t="e">
        <f>VLOOKUP(A254,'Medicare Code Price Master List'!$A:$C,3,FALSE)</f>
        <v>#N/A</v>
      </c>
      <c r="C254" s="3">
        <f>SUMIF('DME PRICE LOOKUP LINKED'!$A:$A,A254,'DME PRICE LOOKUP LINKED'!$C:$C)</f>
        <v>0</v>
      </c>
      <c r="D254" s="78" t="e">
        <f t="shared" si="6"/>
        <v>#N/A</v>
      </c>
      <c r="E254" s="79" t="e">
        <f t="shared" si="7"/>
        <v>#N/A</v>
      </c>
      <c r="I254">
        <v>21160</v>
      </c>
      <c r="K254" t="s">
        <v>139</v>
      </c>
      <c r="L254">
        <v>3034.37</v>
      </c>
      <c r="M254">
        <v>3520.62</v>
      </c>
      <c r="O254">
        <v>3945</v>
      </c>
      <c r="P254">
        <v>4577</v>
      </c>
    </row>
    <row r="255" spans="2:16" x14ac:dyDescent="0.25">
      <c r="B255" s="80" t="e">
        <f>VLOOKUP(A255,'Medicare Code Price Master List'!$A:$C,3,FALSE)</f>
        <v>#N/A</v>
      </c>
      <c r="C255" s="3">
        <f>SUMIF('DME PRICE LOOKUP LINKED'!$A:$A,A255,'DME PRICE LOOKUP LINKED'!$C:$C)</f>
        <v>0</v>
      </c>
      <c r="D255" s="78" t="e">
        <f t="shared" si="6"/>
        <v>#N/A</v>
      </c>
      <c r="E255" s="81" t="e">
        <f t="shared" si="7"/>
        <v>#N/A</v>
      </c>
      <c r="I255">
        <v>21172</v>
      </c>
      <c r="K255" t="s">
        <v>138</v>
      </c>
      <c r="L255">
        <v>2310.52</v>
      </c>
      <c r="M255">
        <v>2001.07</v>
      </c>
      <c r="O255">
        <v>3004</v>
      </c>
      <c r="P255">
        <v>2602</v>
      </c>
    </row>
    <row r="256" spans="2:16" x14ac:dyDescent="0.25">
      <c r="B256" s="77" t="e">
        <f>VLOOKUP(A256,'Medicare Code Price Master List'!$A:$C,3,FALSE)</f>
        <v>#N/A</v>
      </c>
      <c r="C256" s="3">
        <f>SUMIF('DME PRICE LOOKUP LINKED'!$A:$A,A256,'DME PRICE LOOKUP LINKED'!$C:$C)</f>
        <v>0</v>
      </c>
      <c r="D256" s="78" t="e">
        <f t="shared" si="6"/>
        <v>#N/A</v>
      </c>
      <c r="E256" s="79" t="e">
        <f t="shared" si="7"/>
        <v>#N/A</v>
      </c>
      <c r="I256">
        <v>21175</v>
      </c>
      <c r="K256" t="s">
        <v>138</v>
      </c>
      <c r="L256">
        <v>2394.67</v>
      </c>
      <c r="M256">
        <v>2372.87</v>
      </c>
      <c r="O256">
        <v>3114</v>
      </c>
      <c r="P256">
        <v>3085</v>
      </c>
    </row>
    <row r="257" spans="2:16" x14ac:dyDescent="0.25">
      <c r="B257" s="80" t="e">
        <f>VLOOKUP(A257,'Medicare Code Price Master List'!$A:$C,3,FALSE)</f>
        <v>#N/A</v>
      </c>
      <c r="C257" s="3">
        <f>SUMIF('DME PRICE LOOKUP LINKED'!$A:$A,A257,'DME PRICE LOOKUP LINKED'!$C:$C)</f>
        <v>0</v>
      </c>
      <c r="D257" s="78" t="e">
        <f t="shared" si="6"/>
        <v>#N/A</v>
      </c>
      <c r="E257" s="81" t="e">
        <f t="shared" si="7"/>
        <v>#N/A</v>
      </c>
      <c r="I257">
        <v>21179</v>
      </c>
      <c r="K257" t="s">
        <v>137</v>
      </c>
      <c r="L257">
        <v>1649.6</v>
      </c>
      <c r="M257">
        <v>1602.57</v>
      </c>
      <c r="O257">
        <v>2145</v>
      </c>
      <c r="P257">
        <v>2084</v>
      </c>
    </row>
    <row r="258" spans="2:16" x14ac:dyDescent="0.25">
      <c r="B258" s="77" t="e">
        <f>VLOOKUP(A258,'Medicare Code Price Master List'!$A:$C,3,FALSE)</f>
        <v>#N/A</v>
      </c>
      <c r="C258" s="3">
        <f>SUMIF('DME PRICE LOOKUP LINKED'!$A:$A,A258,'DME PRICE LOOKUP LINKED'!$C:$C)</f>
        <v>0</v>
      </c>
      <c r="D258" s="78" t="e">
        <f t="shared" si="6"/>
        <v>#N/A</v>
      </c>
      <c r="E258" s="79" t="e">
        <f t="shared" si="7"/>
        <v>#N/A</v>
      </c>
      <c r="I258">
        <v>21180</v>
      </c>
      <c r="K258" t="s">
        <v>137</v>
      </c>
      <c r="L258">
        <v>1841.06</v>
      </c>
      <c r="M258">
        <v>1700.92</v>
      </c>
      <c r="O258">
        <v>2394</v>
      </c>
      <c r="P258">
        <v>2212</v>
      </c>
    </row>
    <row r="259" spans="2:16" x14ac:dyDescent="0.25">
      <c r="B259" s="80" t="e">
        <f>VLOOKUP(A259,'Medicare Code Price Master List'!$A:$C,3,FALSE)</f>
        <v>#N/A</v>
      </c>
      <c r="C259" s="3">
        <f>SUMIF('DME PRICE LOOKUP LINKED'!$A:$A,A259,'DME PRICE LOOKUP LINKED'!$C:$C)</f>
        <v>0</v>
      </c>
      <c r="D259" s="78" t="e">
        <f t="shared" ref="D259:D322" si="8">VLOOKUP(A259,$R$2:$T$5644,3,FALSE)</f>
        <v>#N/A</v>
      </c>
      <c r="E259" s="81" t="e">
        <f t="shared" ref="E259:E322" si="9">D259-C259</f>
        <v>#N/A</v>
      </c>
      <c r="I259">
        <v>21181</v>
      </c>
      <c r="K259" t="s">
        <v>136</v>
      </c>
      <c r="L259">
        <v>810.18</v>
      </c>
      <c r="M259">
        <v>817.74</v>
      </c>
      <c r="O259">
        <v>1054</v>
      </c>
      <c r="P259">
        <v>1064</v>
      </c>
    </row>
    <row r="260" spans="2:16" x14ac:dyDescent="0.25">
      <c r="B260" s="77" t="e">
        <f>VLOOKUP(A260,'Medicare Code Price Master List'!$A:$C,3,FALSE)</f>
        <v>#N/A</v>
      </c>
      <c r="C260" s="3">
        <f>SUMIF('DME PRICE LOOKUP LINKED'!$A:$A,A260,'DME PRICE LOOKUP LINKED'!$C:$C)</f>
        <v>0</v>
      </c>
      <c r="D260" s="78" t="e">
        <f t="shared" si="8"/>
        <v>#N/A</v>
      </c>
      <c r="E260" s="79" t="e">
        <f t="shared" si="9"/>
        <v>#N/A</v>
      </c>
      <c r="I260">
        <v>21182</v>
      </c>
      <c r="K260" t="s">
        <v>135</v>
      </c>
      <c r="L260">
        <v>2288.09</v>
      </c>
      <c r="M260">
        <v>2138.21</v>
      </c>
      <c r="O260">
        <v>2975</v>
      </c>
      <c r="P260">
        <v>2780</v>
      </c>
    </row>
    <row r="261" spans="2:16" x14ac:dyDescent="0.25">
      <c r="B261" s="80" t="e">
        <f>VLOOKUP(A261,'Medicare Code Price Master List'!$A:$C,3,FALSE)</f>
        <v>#N/A</v>
      </c>
      <c r="C261" s="3">
        <f>SUMIF('DME PRICE LOOKUP LINKED'!$A:$A,A261,'DME PRICE LOOKUP LINKED'!$C:$C)</f>
        <v>0</v>
      </c>
      <c r="D261" s="78" t="e">
        <f t="shared" si="8"/>
        <v>#N/A</v>
      </c>
      <c r="E261" s="81" t="e">
        <f t="shared" si="9"/>
        <v>#N/A</v>
      </c>
      <c r="I261">
        <v>21183</v>
      </c>
      <c r="K261" t="s">
        <v>135</v>
      </c>
      <c r="L261">
        <v>2487.9899999999998</v>
      </c>
      <c r="M261">
        <v>2552.0100000000002</v>
      </c>
      <c r="O261">
        <v>3235</v>
      </c>
      <c r="P261">
        <v>3318</v>
      </c>
    </row>
    <row r="262" spans="2:16" x14ac:dyDescent="0.25">
      <c r="B262" s="77" t="e">
        <f>VLOOKUP(A262,'Medicare Code Price Master List'!$A:$C,3,FALSE)</f>
        <v>#N/A</v>
      </c>
      <c r="C262" s="3">
        <f>SUMIF('DME PRICE LOOKUP LINKED'!$A:$A,A262,'DME PRICE LOOKUP LINKED'!$C:$C)</f>
        <v>0</v>
      </c>
      <c r="D262" s="78" t="e">
        <f t="shared" si="8"/>
        <v>#N/A</v>
      </c>
      <c r="E262" s="79" t="e">
        <f t="shared" si="9"/>
        <v>#N/A</v>
      </c>
      <c r="I262">
        <v>21184</v>
      </c>
      <c r="K262" t="s">
        <v>135</v>
      </c>
      <c r="L262">
        <v>2674.22</v>
      </c>
      <c r="M262">
        <v>2339.5700000000002</v>
      </c>
      <c r="O262">
        <v>3477</v>
      </c>
      <c r="P262">
        <v>3042</v>
      </c>
    </row>
    <row r="263" spans="2:16" x14ac:dyDescent="0.25">
      <c r="B263" s="80" t="e">
        <f>VLOOKUP(A263,'Medicare Code Price Master List'!$A:$C,3,FALSE)</f>
        <v>#N/A</v>
      </c>
      <c r="C263" s="3">
        <f>SUMIF('DME PRICE LOOKUP LINKED'!$A:$A,A263,'DME PRICE LOOKUP LINKED'!$C:$C)</f>
        <v>0</v>
      </c>
      <c r="D263" s="78" t="e">
        <f t="shared" si="8"/>
        <v>#N/A</v>
      </c>
      <c r="E263" s="81" t="e">
        <f t="shared" si="9"/>
        <v>#N/A</v>
      </c>
      <c r="I263">
        <v>21188</v>
      </c>
      <c r="K263" t="s">
        <v>134</v>
      </c>
      <c r="L263">
        <v>1722.06</v>
      </c>
      <c r="M263">
        <v>1793.33</v>
      </c>
      <c r="O263">
        <v>2239</v>
      </c>
      <c r="P263">
        <v>2332</v>
      </c>
    </row>
    <row r="264" spans="2:16" x14ac:dyDescent="0.25">
      <c r="B264" s="77" t="e">
        <f>VLOOKUP(A264,'Medicare Code Price Master List'!$A:$C,3,FALSE)</f>
        <v>#N/A</v>
      </c>
      <c r="C264" s="3">
        <f>SUMIF('DME PRICE LOOKUP LINKED'!$A:$A,A264,'DME PRICE LOOKUP LINKED'!$C:$C)</f>
        <v>0</v>
      </c>
      <c r="D264" s="78" t="e">
        <f t="shared" si="8"/>
        <v>#N/A</v>
      </c>
      <c r="E264" s="79" t="e">
        <f t="shared" si="9"/>
        <v>#N/A</v>
      </c>
      <c r="I264">
        <v>21193</v>
      </c>
      <c r="K264" t="s">
        <v>133</v>
      </c>
      <c r="L264">
        <v>1337.84</v>
      </c>
      <c r="M264">
        <v>1344.8</v>
      </c>
      <c r="O264">
        <v>1740</v>
      </c>
      <c r="P264">
        <v>1749</v>
      </c>
    </row>
    <row r="265" spans="2:16" x14ac:dyDescent="0.25">
      <c r="B265" s="80" t="e">
        <f>VLOOKUP(A265,'Medicare Code Price Master List'!$A:$C,3,FALSE)</f>
        <v>#N/A</v>
      </c>
      <c r="C265" s="3">
        <f>SUMIF('DME PRICE LOOKUP LINKED'!$A:$A,A265,'DME PRICE LOOKUP LINKED'!$C:$C)</f>
        <v>0</v>
      </c>
      <c r="D265" s="78" t="e">
        <f t="shared" si="8"/>
        <v>#N/A</v>
      </c>
      <c r="E265" s="81" t="e">
        <f t="shared" si="9"/>
        <v>#N/A</v>
      </c>
      <c r="I265">
        <v>21194</v>
      </c>
      <c r="K265" t="s">
        <v>132</v>
      </c>
      <c r="L265">
        <v>1547.4</v>
      </c>
      <c r="M265">
        <v>1593.55</v>
      </c>
      <c r="O265">
        <v>2012</v>
      </c>
      <c r="P265">
        <v>2072</v>
      </c>
    </row>
    <row r="266" spans="2:16" x14ac:dyDescent="0.25">
      <c r="B266" s="77" t="e">
        <f>VLOOKUP(A266,'Medicare Code Price Master List'!$A:$C,3,FALSE)</f>
        <v>#N/A</v>
      </c>
      <c r="C266" s="3">
        <f>SUMIF('DME PRICE LOOKUP LINKED'!$A:$A,A266,'DME PRICE LOOKUP LINKED'!$C:$C)</f>
        <v>0</v>
      </c>
      <c r="D266" s="78" t="e">
        <f t="shared" si="8"/>
        <v>#N/A</v>
      </c>
      <c r="E266" s="79" t="e">
        <f t="shared" si="9"/>
        <v>#N/A</v>
      </c>
      <c r="I266">
        <v>21195</v>
      </c>
      <c r="K266" t="s">
        <v>131</v>
      </c>
      <c r="L266">
        <v>1463.09</v>
      </c>
      <c r="M266">
        <v>1490.43</v>
      </c>
      <c r="O266">
        <v>1903</v>
      </c>
      <c r="P266">
        <v>1938</v>
      </c>
    </row>
    <row r="267" spans="2:16" x14ac:dyDescent="0.25">
      <c r="B267" s="80" t="e">
        <f>VLOOKUP(A267,'Medicare Code Price Master List'!$A:$C,3,FALSE)</f>
        <v>#N/A</v>
      </c>
      <c r="C267" s="3">
        <f>SUMIF('DME PRICE LOOKUP LINKED'!$A:$A,A267,'DME PRICE LOOKUP LINKED'!$C:$C)</f>
        <v>0</v>
      </c>
      <c r="D267" s="78" t="e">
        <f t="shared" si="8"/>
        <v>#N/A</v>
      </c>
      <c r="E267" s="81" t="e">
        <f t="shared" si="9"/>
        <v>#N/A</v>
      </c>
      <c r="I267">
        <v>21196</v>
      </c>
      <c r="K267" t="s">
        <v>130</v>
      </c>
      <c r="L267">
        <v>1561.32</v>
      </c>
      <c r="M267">
        <v>1653.72</v>
      </c>
      <c r="O267">
        <v>2030</v>
      </c>
      <c r="P267">
        <v>2150</v>
      </c>
    </row>
    <row r="268" spans="2:16" x14ac:dyDescent="0.25">
      <c r="B268" s="77" t="e">
        <f>VLOOKUP(A268,'Medicare Code Price Master List'!$A:$C,3,FALSE)</f>
        <v>#N/A</v>
      </c>
      <c r="C268" s="3">
        <f>SUMIF('DME PRICE LOOKUP LINKED'!$A:$A,A268,'DME PRICE LOOKUP LINKED'!$C:$C)</f>
        <v>0</v>
      </c>
      <c r="D268" s="78" t="e">
        <f t="shared" si="8"/>
        <v>#N/A</v>
      </c>
      <c r="E268" s="79" t="e">
        <f t="shared" si="9"/>
        <v>#N/A</v>
      </c>
      <c r="I268">
        <v>21198</v>
      </c>
      <c r="K268" t="s">
        <v>129</v>
      </c>
      <c r="L268">
        <v>1111.56</v>
      </c>
      <c r="M268">
        <v>1306.08</v>
      </c>
      <c r="O268">
        <v>1446</v>
      </c>
      <c r="P268">
        <v>1698</v>
      </c>
    </row>
    <row r="269" spans="2:16" x14ac:dyDescent="0.25">
      <c r="B269" s="80" t="e">
        <f>VLOOKUP(A269,'Medicare Code Price Master List'!$A:$C,3,FALSE)</f>
        <v>#N/A</v>
      </c>
      <c r="C269" s="3">
        <f>SUMIF('DME PRICE LOOKUP LINKED'!$A:$A,A269,'DME PRICE LOOKUP LINKED'!$C:$C)</f>
        <v>0</v>
      </c>
      <c r="D269" s="78" t="e">
        <f t="shared" si="8"/>
        <v>#N/A</v>
      </c>
      <c r="E269" s="81" t="e">
        <f t="shared" si="9"/>
        <v>#N/A</v>
      </c>
      <c r="I269">
        <v>21199</v>
      </c>
      <c r="K269" t="s">
        <v>128</v>
      </c>
      <c r="L269">
        <v>1100.07</v>
      </c>
      <c r="M269">
        <v>1186</v>
      </c>
      <c r="O269">
        <v>1431</v>
      </c>
      <c r="P269">
        <v>1542</v>
      </c>
    </row>
    <row r="270" spans="2:16" x14ac:dyDescent="0.25">
      <c r="B270" s="77" t="e">
        <f>VLOOKUP(A270,'Medicare Code Price Master List'!$A:$C,3,FALSE)</f>
        <v>#N/A</v>
      </c>
      <c r="C270" s="3">
        <f>SUMIF('DME PRICE LOOKUP LINKED'!$A:$A,A270,'DME PRICE LOOKUP LINKED'!$C:$C)</f>
        <v>0</v>
      </c>
      <c r="D270" s="78" t="e">
        <f t="shared" si="8"/>
        <v>#N/A</v>
      </c>
      <c r="E270" s="79" t="e">
        <f t="shared" si="9"/>
        <v>#N/A</v>
      </c>
      <c r="I270">
        <v>21206</v>
      </c>
      <c r="K270" t="s">
        <v>127</v>
      </c>
      <c r="L270">
        <v>1052.45</v>
      </c>
      <c r="M270">
        <v>1313.75</v>
      </c>
      <c r="O270">
        <v>1369</v>
      </c>
      <c r="P270">
        <v>1708</v>
      </c>
    </row>
    <row r="271" spans="2:16" x14ac:dyDescent="0.25">
      <c r="B271" s="80" t="e">
        <f>VLOOKUP(A271,'Medicare Code Price Master List'!$A:$C,3,FALSE)</f>
        <v>#N/A</v>
      </c>
      <c r="C271" s="3">
        <f>SUMIF('DME PRICE LOOKUP LINKED'!$A:$A,A271,'DME PRICE LOOKUP LINKED'!$C:$C)</f>
        <v>0</v>
      </c>
      <c r="D271" s="78" t="e">
        <f t="shared" si="8"/>
        <v>#N/A</v>
      </c>
      <c r="E271" s="81" t="e">
        <f t="shared" si="9"/>
        <v>#N/A</v>
      </c>
      <c r="I271">
        <v>21208</v>
      </c>
      <c r="K271" t="s">
        <v>126</v>
      </c>
      <c r="L271">
        <v>1843.85</v>
      </c>
      <c r="M271">
        <v>797.54</v>
      </c>
      <c r="O271">
        <v>2398</v>
      </c>
      <c r="P271">
        <v>1037</v>
      </c>
    </row>
    <row r="272" spans="2:16" x14ac:dyDescent="0.25">
      <c r="B272" s="77" t="e">
        <f>VLOOKUP(A272,'Medicare Code Price Master List'!$A:$C,3,FALSE)</f>
        <v>#N/A</v>
      </c>
      <c r="C272" s="3">
        <f>SUMIF('DME PRICE LOOKUP LINKED'!$A:$A,A272,'DME PRICE LOOKUP LINKED'!$C:$C)</f>
        <v>0</v>
      </c>
      <c r="D272" s="78" t="e">
        <f t="shared" si="8"/>
        <v>#N/A</v>
      </c>
      <c r="E272" s="79" t="e">
        <f t="shared" si="9"/>
        <v>#N/A</v>
      </c>
      <c r="I272">
        <v>21209</v>
      </c>
      <c r="K272" t="s">
        <v>125</v>
      </c>
      <c r="L272">
        <v>911.95</v>
      </c>
      <c r="M272">
        <v>682.27</v>
      </c>
      <c r="O272">
        <v>1186</v>
      </c>
      <c r="P272">
        <v>887</v>
      </c>
    </row>
    <row r="273" spans="2:16" x14ac:dyDescent="0.25">
      <c r="B273" s="80" t="e">
        <f>VLOOKUP(A273,'Medicare Code Price Master List'!$A:$C,3,FALSE)</f>
        <v>#N/A</v>
      </c>
      <c r="C273" s="3">
        <f>SUMIF('DME PRICE LOOKUP LINKED'!$A:$A,A273,'DME PRICE LOOKUP LINKED'!$C:$C)</f>
        <v>0</v>
      </c>
      <c r="D273" s="78" t="e">
        <f t="shared" si="8"/>
        <v>#N/A</v>
      </c>
      <c r="E273" s="81" t="e">
        <f t="shared" si="9"/>
        <v>#N/A</v>
      </c>
      <c r="I273">
        <v>21210</v>
      </c>
      <c r="K273" t="s">
        <v>124</v>
      </c>
      <c r="L273">
        <v>1982.02</v>
      </c>
      <c r="M273">
        <v>821.06</v>
      </c>
      <c r="O273">
        <v>2577</v>
      </c>
      <c r="P273">
        <v>1068</v>
      </c>
    </row>
    <row r="274" spans="2:16" x14ac:dyDescent="0.25">
      <c r="B274" s="77" t="e">
        <f>VLOOKUP(A274,'Medicare Code Price Master List'!$A:$C,3,FALSE)</f>
        <v>#N/A</v>
      </c>
      <c r="C274" s="3">
        <f>SUMIF('DME PRICE LOOKUP LINKED'!$A:$A,A274,'DME PRICE LOOKUP LINKED'!$C:$C)</f>
        <v>0</v>
      </c>
      <c r="D274" s="78" t="e">
        <f t="shared" si="8"/>
        <v>#N/A</v>
      </c>
      <c r="E274" s="79" t="e">
        <f t="shared" si="9"/>
        <v>#N/A</v>
      </c>
      <c r="I274">
        <v>21215</v>
      </c>
      <c r="K274" t="s">
        <v>123</v>
      </c>
      <c r="L274">
        <v>4657.1899999999996</v>
      </c>
      <c r="M274">
        <v>851.7</v>
      </c>
      <c r="O274">
        <v>6055</v>
      </c>
      <c r="P274">
        <v>1108</v>
      </c>
    </row>
    <row r="275" spans="2:16" x14ac:dyDescent="0.25">
      <c r="B275" s="80" t="e">
        <f>VLOOKUP(A275,'Medicare Code Price Master List'!$A:$C,3,FALSE)</f>
        <v>#N/A</v>
      </c>
      <c r="C275" s="3">
        <f>SUMIF('DME PRICE LOOKUP LINKED'!$A:$A,A275,'DME PRICE LOOKUP LINKED'!$C:$C)</f>
        <v>0</v>
      </c>
      <c r="D275" s="78" t="e">
        <f t="shared" si="8"/>
        <v>#N/A</v>
      </c>
      <c r="E275" s="81" t="e">
        <f t="shared" si="9"/>
        <v>#N/A</v>
      </c>
      <c r="I275">
        <v>21230</v>
      </c>
      <c r="K275" t="s">
        <v>122</v>
      </c>
      <c r="L275">
        <v>815.34</v>
      </c>
      <c r="M275">
        <v>787.35</v>
      </c>
      <c r="O275">
        <v>1060</v>
      </c>
      <c r="P275">
        <v>1024</v>
      </c>
    </row>
    <row r="276" spans="2:16" x14ac:dyDescent="0.25">
      <c r="B276" s="77" t="e">
        <f>VLOOKUP(A276,'Medicare Code Price Master List'!$A:$C,3,FALSE)</f>
        <v>#N/A</v>
      </c>
      <c r="C276" s="3">
        <f>SUMIF('DME PRICE LOOKUP LINKED'!$A:$A,A276,'DME PRICE LOOKUP LINKED'!$C:$C)</f>
        <v>0</v>
      </c>
      <c r="D276" s="78" t="e">
        <f t="shared" si="8"/>
        <v>#N/A</v>
      </c>
      <c r="E276" s="79" t="e">
        <f t="shared" si="9"/>
        <v>#N/A</v>
      </c>
      <c r="I276">
        <v>21235</v>
      </c>
      <c r="K276" t="s">
        <v>121</v>
      </c>
      <c r="L276">
        <v>815.6</v>
      </c>
      <c r="M276">
        <v>624.4</v>
      </c>
      <c r="O276">
        <v>1061</v>
      </c>
      <c r="P276">
        <v>812</v>
      </c>
    </row>
    <row r="277" spans="2:16" x14ac:dyDescent="0.25">
      <c r="B277" s="80" t="e">
        <f>VLOOKUP(A277,'Medicare Code Price Master List'!$A:$C,3,FALSE)</f>
        <v>#N/A</v>
      </c>
      <c r="C277" s="3">
        <f>SUMIF('DME PRICE LOOKUP LINKED'!$A:$A,A277,'DME PRICE LOOKUP LINKED'!$C:$C)</f>
        <v>0</v>
      </c>
      <c r="D277" s="78" t="e">
        <f t="shared" si="8"/>
        <v>#N/A</v>
      </c>
      <c r="E277" s="81" t="e">
        <f t="shared" si="9"/>
        <v>#N/A</v>
      </c>
      <c r="I277">
        <v>21240</v>
      </c>
      <c r="K277" t="s">
        <v>120</v>
      </c>
      <c r="L277">
        <v>1143.9100000000001</v>
      </c>
      <c r="M277">
        <v>1250.54</v>
      </c>
      <c r="O277">
        <v>1488</v>
      </c>
      <c r="P277">
        <v>1626</v>
      </c>
    </row>
    <row r="278" spans="2:16" x14ac:dyDescent="0.25">
      <c r="B278" s="77" t="e">
        <f>VLOOKUP(A278,'Medicare Code Price Master List'!$A:$C,3,FALSE)</f>
        <v>#N/A</v>
      </c>
      <c r="C278" s="3">
        <f>SUMIF('DME PRICE LOOKUP LINKED'!$A:$A,A278,'DME PRICE LOOKUP LINKED'!$C:$C)</f>
        <v>0</v>
      </c>
      <c r="D278" s="78" t="e">
        <f t="shared" si="8"/>
        <v>#N/A</v>
      </c>
      <c r="E278" s="79" t="e">
        <f t="shared" si="9"/>
        <v>#N/A</v>
      </c>
      <c r="I278">
        <v>21242</v>
      </c>
      <c r="K278" t="s">
        <v>120</v>
      </c>
      <c r="L278">
        <v>1103.51</v>
      </c>
      <c r="M278">
        <v>1145.79</v>
      </c>
      <c r="O278">
        <v>1435</v>
      </c>
      <c r="P278">
        <v>1490</v>
      </c>
    </row>
    <row r="279" spans="2:16" x14ac:dyDescent="0.25">
      <c r="B279" s="80" t="e">
        <f>VLOOKUP(A279,'Medicare Code Price Master List'!$A:$C,3,FALSE)</f>
        <v>#N/A</v>
      </c>
      <c r="C279" s="3">
        <f>SUMIF('DME PRICE LOOKUP LINKED'!$A:$A,A279,'DME PRICE LOOKUP LINKED'!$C:$C)</f>
        <v>0</v>
      </c>
      <c r="D279" s="78" t="e">
        <f t="shared" si="8"/>
        <v>#N/A</v>
      </c>
      <c r="E279" s="81" t="e">
        <f t="shared" si="9"/>
        <v>#N/A</v>
      </c>
      <c r="I279">
        <v>21243</v>
      </c>
      <c r="K279" t="s">
        <v>120</v>
      </c>
      <c r="L279">
        <v>1825.02</v>
      </c>
      <c r="M279">
        <v>1893.93</v>
      </c>
      <c r="O279">
        <v>2373</v>
      </c>
      <c r="P279">
        <v>2463</v>
      </c>
    </row>
    <row r="280" spans="2:16" x14ac:dyDescent="0.25">
      <c r="B280" s="77" t="e">
        <f>VLOOKUP(A280,'Medicare Code Price Master List'!$A:$C,3,FALSE)</f>
        <v>#N/A</v>
      </c>
      <c r="C280" s="3">
        <f>SUMIF('DME PRICE LOOKUP LINKED'!$A:$A,A280,'DME PRICE LOOKUP LINKED'!$C:$C)</f>
        <v>0</v>
      </c>
      <c r="D280" s="78" t="e">
        <f t="shared" si="8"/>
        <v>#N/A</v>
      </c>
      <c r="E280" s="79" t="e">
        <f t="shared" si="9"/>
        <v>#N/A</v>
      </c>
      <c r="I280">
        <v>21244</v>
      </c>
      <c r="K280" t="s">
        <v>119</v>
      </c>
      <c r="L280">
        <v>1103.82</v>
      </c>
      <c r="M280">
        <v>1193.19</v>
      </c>
      <c r="O280">
        <v>1435</v>
      </c>
      <c r="P280">
        <v>1552</v>
      </c>
    </row>
    <row r="281" spans="2:16" x14ac:dyDescent="0.25">
      <c r="B281" s="80" t="e">
        <f>VLOOKUP(A281,'Medicare Code Price Master List'!$A:$C,3,FALSE)</f>
        <v>#N/A</v>
      </c>
      <c r="C281" s="3">
        <f>SUMIF('DME PRICE LOOKUP LINKED'!$A:$A,A281,'DME PRICE LOOKUP LINKED'!$C:$C)</f>
        <v>0</v>
      </c>
      <c r="D281" s="78" t="e">
        <f t="shared" si="8"/>
        <v>#N/A</v>
      </c>
      <c r="E281" s="81" t="e">
        <f t="shared" si="9"/>
        <v>#N/A</v>
      </c>
      <c r="I281">
        <v>21245</v>
      </c>
      <c r="K281" t="s">
        <v>118</v>
      </c>
      <c r="L281">
        <v>1359.39</v>
      </c>
      <c r="M281">
        <v>1036.3900000000001</v>
      </c>
      <c r="O281">
        <v>1768</v>
      </c>
      <c r="P281">
        <v>1348</v>
      </c>
    </row>
    <row r="282" spans="2:16" x14ac:dyDescent="0.25">
      <c r="B282" s="77" t="e">
        <f>VLOOKUP(A282,'Medicare Code Price Master List'!$A:$C,3,FALSE)</f>
        <v>#N/A</v>
      </c>
      <c r="C282" s="3">
        <f>SUMIF('DME PRICE LOOKUP LINKED'!$A:$A,A282,'DME PRICE LOOKUP LINKED'!$C:$C)</f>
        <v>0</v>
      </c>
      <c r="D282" s="78" t="e">
        <f t="shared" si="8"/>
        <v>#N/A</v>
      </c>
      <c r="E282" s="79" t="e">
        <f t="shared" si="9"/>
        <v>#N/A</v>
      </c>
      <c r="I282">
        <v>21246</v>
      </c>
      <c r="K282" t="s">
        <v>118</v>
      </c>
      <c r="L282">
        <v>923.54</v>
      </c>
      <c r="M282">
        <v>966.98</v>
      </c>
      <c r="O282">
        <v>1201</v>
      </c>
      <c r="P282">
        <v>1258</v>
      </c>
    </row>
    <row r="283" spans="2:16" x14ac:dyDescent="0.25">
      <c r="B283" s="80" t="e">
        <f>VLOOKUP(A283,'Medicare Code Price Master List'!$A:$C,3,FALSE)</f>
        <v>#N/A</v>
      </c>
      <c r="C283" s="3">
        <f>SUMIF('DME PRICE LOOKUP LINKED'!$A:$A,A283,'DME PRICE LOOKUP LINKED'!$C:$C)</f>
        <v>0</v>
      </c>
      <c r="D283" s="78" t="e">
        <f t="shared" si="8"/>
        <v>#N/A</v>
      </c>
      <c r="E283" s="81" t="e">
        <f t="shared" si="9"/>
        <v>#N/A</v>
      </c>
      <c r="I283">
        <v>21247</v>
      </c>
      <c r="K283" t="s">
        <v>117</v>
      </c>
      <c r="L283">
        <v>1715.44</v>
      </c>
      <c r="M283">
        <v>1717.97</v>
      </c>
      <c r="O283">
        <v>2231</v>
      </c>
      <c r="P283">
        <v>2234</v>
      </c>
    </row>
    <row r="284" spans="2:16" x14ac:dyDescent="0.25">
      <c r="B284" s="77" t="e">
        <f>VLOOKUP(A284,'Medicare Code Price Master List'!$A:$C,3,FALSE)</f>
        <v>#N/A</v>
      </c>
      <c r="C284" s="3">
        <f>SUMIF('DME PRICE LOOKUP LINKED'!$A:$A,A284,'DME PRICE LOOKUP LINKED'!$C:$C)</f>
        <v>0</v>
      </c>
      <c r="D284" s="78" t="e">
        <f t="shared" si="8"/>
        <v>#N/A</v>
      </c>
      <c r="E284" s="79" t="e">
        <f t="shared" si="9"/>
        <v>#N/A</v>
      </c>
      <c r="I284">
        <v>21248</v>
      </c>
      <c r="K284" t="s">
        <v>118</v>
      </c>
      <c r="L284">
        <v>1074.43</v>
      </c>
      <c r="M284">
        <v>855.79</v>
      </c>
      <c r="O284">
        <v>1397</v>
      </c>
      <c r="P284">
        <v>1113</v>
      </c>
    </row>
    <row r="285" spans="2:16" x14ac:dyDescent="0.25">
      <c r="B285" s="80" t="e">
        <f>VLOOKUP(A285,'Medicare Code Price Master List'!$A:$C,3,FALSE)</f>
        <v>#N/A</v>
      </c>
      <c r="C285" s="3">
        <f>SUMIF('DME PRICE LOOKUP LINKED'!$A:$A,A285,'DME PRICE LOOKUP LINKED'!$C:$C)</f>
        <v>0</v>
      </c>
      <c r="D285" s="78" t="e">
        <f t="shared" si="8"/>
        <v>#N/A</v>
      </c>
      <c r="E285" s="81" t="e">
        <f t="shared" si="9"/>
        <v>#N/A</v>
      </c>
      <c r="I285">
        <v>21249</v>
      </c>
      <c r="K285" t="s">
        <v>118</v>
      </c>
      <c r="L285">
        <v>1451.02</v>
      </c>
      <c r="M285">
        <v>1193.92</v>
      </c>
      <c r="O285">
        <v>1887</v>
      </c>
      <c r="P285">
        <v>1553</v>
      </c>
    </row>
    <row r="286" spans="2:16" x14ac:dyDescent="0.25">
      <c r="B286" s="77" t="e">
        <f>VLOOKUP(A286,'Medicare Code Price Master List'!$A:$C,3,FALSE)</f>
        <v>#N/A</v>
      </c>
      <c r="C286" s="3">
        <f>SUMIF('DME PRICE LOOKUP LINKED'!$A:$A,A286,'DME PRICE LOOKUP LINKED'!$C:$C)</f>
        <v>0</v>
      </c>
      <c r="D286" s="78" t="e">
        <f t="shared" si="8"/>
        <v>#N/A</v>
      </c>
      <c r="E286" s="79" t="e">
        <f t="shared" si="9"/>
        <v>#N/A</v>
      </c>
      <c r="I286">
        <v>21255</v>
      </c>
      <c r="K286" t="s">
        <v>117</v>
      </c>
      <c r="L286">
        <v>1461.56</v>
      </c>
      <c r="M286">
        <v>1549.75</v>
      </c>
      <c r="O286">
        <v>1901</v>
      </c>
      <c r="P286">
        <v>2015</v>
      </c>
    </row>
    <row r="287" spans="2:16" x14ac:dyDescent="0.25">
      <c r="B287" s="80" t="e">
        <f>VLOOKUP(A287,'Medicare Code Price Master List'!$A:$C,3,FALSE)</f>
        <v>#N/A</v>
      </c>
      <c r="C287" s="3">
        <f>SUMIF('DME PRICE LOOKUP LINKED'!$A:$A,A287,'DME PRICE LOOKUP LINKED'!$C:$C)</f>
        <v>0</v>
      </c>
      <c r="D287" s="78" t="e">
        <f t="shared" si="8"/>
        <v>#N/A</v>
      </c>
      <c r="E287" s="81" t="e">
        <f t="shared" si="9"/>
        <v>#N/A</v>
      </c>
      <c r="I287">
        <v>21256</v>
      </c>
      <c r="K287" t="s">
        <v>116</v>
      </c>
      <c r="L287">
        <v>1349.25</v>
      </c>
      <c r="M287">
        <v>1328.98</v>
      </c>
      <c r="O287">
        <v>1755</v>
      </c>
      <c r="P287">
        <v>1728</v>
      </c>
    </row>
    <row r="288" spans="2:16" x14ac:dyDescent="0.25">
      <c r="B288" s="77" t="e">
        <f>VLOOKUP(A288,'Medicare Code Price Master List'!$A:$C,3,FALSE)</f>
        <v>#N/A</v>
      </c>
      <c r="C288" s="3">
        <f>SUMIF('DME PRICE LOOKUP LINKED'!$A:$A,A288,'DME PRICE LOOKUP LINKED'!$C:$C)</f>
        <v>0</v>
      </c>
      <c r="D288" s="78" t="e">
        <f t="shared" si="8"/>
        <v>#N/A</v>
      </c>
      <c r="E288" s="79" t="e">
        <f t="shared" si="9"/>
        <v>#N/A</v>
      </c>
      <c r="I288">
        <v>21260</v>
      </c>
      <c r="K288" t="s">
        <v>115</v>
      </c>
      <c r="L288">
        <v>1498.1</v>
      </c>
      <c r="M288">
        <v>1549.86</v>
      </c>
      <c r="O288">
        <v>1948</v>
      </c>
      <c r="P288">
        <v>2015</v>
      </c>
    </row>
    <row r="289" spans="2:16" x14ac:dyDescent="0.25">
      <c r="B289" s="80" t="e">
        <f>VLOOKUP(A289,'Medicare Code Price Master List'!$A:$C,3,FALSE)</f>
        <v>#N/A</v>
      </c>
      <c r="C289" s="3">
        <f>SUMIF('DME PRICE LOOKUP LINKED'!$A:$A,A289,'DME PRICE LOOKUP LINKED'!$C:$C)</f>
        <v>0</v>
      </c>
      <c r="D289" s="78" t="e">
        <f t="shared" si="8"/>
        <v>#N/A</v>
      </c>
      <c r="E289" s="81" t="e">
        <f t="shared" si="9"/>
        <v>#N/A</v>
      </c>
      <c r="I289">
        <v>21261</v>
      </c>
      <c r="K289" t="s">
        <v>115</v>
      </c>
      <c r="L289">
        <v>2641.97</v>
      </c>
      <c r="M289">
        <v>2322.8000000000002</v>
      </c>
      <c r="O289">
        <v>3435</v>
      </c>
      <c r="P289">
        <v>3020</v>
      </c>
    </row>
    <row r="290" spans="2:16" x14ac:dyDescent="0.25">
      <c r="B290" s="77" t="e">
        <f>VLOOKUP(A290,'Medicare Code Price Master List'!$A:$C,3,FALSE)</f>
        <v>#N/A</v>
      </c>
      <c r="C290" s="3">
        <f>SUMIF('DME PRICE LOOKUP LINKED'!$A:$A,A290,'DME PRICE LOOKUP LINKED'!$C:$C)</f>
        <v>0</v>
      </c>
      <c r="D290" s="78" t="e">
        <f t="shared" si="8"/>
        <v>#N/A</v>
      </c>
      <c r="E290" s="79" t="e">
        <f t="shared" si="9"/>
        <v>#N/A</v>
      </c>
      <c r="I290">
        <v>21263</v>
      </c>
      <c r="K290" t="s">
        <v>115</v>
      </c>
      <c r="L290">
        <v>2446.0500000000002</v>
      </c>
      <c r="M290">
        <v>2146.98</v>
      </c>
      <c r="O290">
        <v>3180</v>
      </c>
      <c r="P290">
        <v>2792</v>
      </c>
    </row>
    <row r="291" spans="2:16" x14ac:dyDescent="0.25">
      <c r="B291" s="80" t="e">
        <f>VLOOKUP(A291,'Medicare Code Price Master List'!$A:$C,3,FALSE)</f>
        <v>#N/A</v>
      </c>
      <c r="C291" s="3">
        <f>SUMIF('DME PRICE LOOKUP LINKED'!$A:$A,A291,'DME PRICE LOOKUP LINKED'!$C:$C)</f>
        <v>0</v>
      </c>
      <c r="D291" s="78" t="e">
        <f t="shared" si="8"/>
        <v>#N/A</v>
      </c>
      <c r="E291" s="81" t="e">
        <f t="shared" si="9"/>
        <v>#N/A</v>
      </c>
      <c r="I291">
        <v>21267</v>
      </c>
      <c r="K291" t="s">
        <v>115</v>
      </c>
      <c r="L291">
        <v>1753.26</v>
      </c>
      <c r="M291">
        <v>1740.5</v>
      </c>
      <c r="O291">
        <v>2280</v>
      </c>
      <c r="P291">
        <v>2263</v>
      </c>
    </row>
    <row r="292" spans="2:16" x14ac:dyDescent="0.25">
      <c r="B292" s="77" t="e">
        <f>VLOOKUP(A292,'Medicare Code Price Master List'!$A:$C,3,FALSE)</f>
        <v>#N/A</v>
      </c>
      <c r="C292" s="3">
        <f>SUMIF('DME PRICE LOOKUP LINKED'!$A:$A,A292,'DME PRICE LOOKUP LINKED'!$C:$C)</f>
        <v>0</v>
      </c>
      <c r="D292" s="78" t="e">
        <f t="shared" si="8"/>
        <v>#N/A</v>
      </c>
      <c r="E292" s="79" t="e">
        <f t="shared" si="9"/>
        <v>#N/A</v>
      </c>
      <c r="I292">
        <v>21268</v>
      </c>
      <c r="K292" t="s">
        <v>115</v>
      </c>
      <c r="L292">
        <v>2193.8000000000002</v>
      </c>
      <c r="M292">
        <v>1920.49</v>
      </c>
      <c r="O292">
        <v>2852</v>
      </c>
      <c r="P292">
        <v>2497</v>
      </c>
    </row>
    <row r="293" spans="2:16" x14ac:dyDescent="0.25">
      <c r="B293" s="80" t="e">
        <f>VLOOKUP(A293,'Medicare Code Price Master List'!$A:$C,3,FALSE)</f>
        <v>#N/A</v>
      </c>
      <c r="C293" s="3">
        <f>SUMIF('DME PRICE LOOKUP LINKED'!$A:$A,A293,'DME PRICE LOOKUP LINKED'!$C:$C)</f>
        <v>0</v>
      </c>
      <c r="D293" s="78" t="e">
        <f t="shared" si="8"/>
        <v>#N/A</v>
      </c>
      <c r="E293" s="81" t="e">
        <f t="shared" si="9"/>
        <v>#N/A</v>
      </c>
      <c r="I293">
        <v>21270</v>
      </c>
      <c r="K293" t="s">
        <v>114</v>
      </c>
      <c r="L293">
        <v>1122.77</v>
      </c>
      <c r="M293">
        <v>815.77</v>
      </c>
      <c r="O293">
        <v>1460</v>
      </c>
      <c r="P293">
        <v>1061</v>
      </c>
    </row>
    <row r="294" spans="2:16" x14ac:dyDescent="0.25">
      <c r="B294" s="77" t="e">
        <f>VLOOKUP(A294,'Medicare Code Price Master List'!$A:$C,3,FALSE)</f>
        <v>#N/A</v>
      </c>
      <c r="C294" s="3">
        <f>SUMIF('DME PRICE LOOKUP LINKED'!$A:$A,A294,'DME PRICE LOOKUP LINKED'!$C:$C)</f>
        <v>0</v>
      </c>
      <c r="D294" s="78" t="e">
        <f t="shared" si="8"/>
        <v>#N/A</v>
      </c>
      <c r="E294" s="79" t="e">
        <f t="shared" si="9"/>
        <v>#N/A</v>
      </c>
      <c r="I294">
        <v>21275</v>
      </c>
      <c r="K294" t="s">
        <v>113</v>
      </c>
      <c r="L294">
        <v>921.19</v>
      </c>
      <c r="M294">
        <v>924.51</v>
      </c>
      <c r="O294">
        <v>1198</v>
      </c>
      <c r="P294">
        <v>1202</v>
      </c>
    </row>
    <row r="295" spans="2:16" x14ac:dyDescent="0.25">
      <c r="B295" s="80" t="e">
        <f>VLOOKUP(A295,'Medicare Code Price Master List'!$A:$C,3,FALSE)</f>
        <v>#N/A</v>
      </c>
      <c r="C295" s="3">
        <f>SUMIF('DME PRICE LOOKUP LINKED'!$A:$A,A295,'DME PRICE LOOKUP LINKED'!$C:$C)</f>
        <v>0</v>
      </c>
      <c r="D295" s="78" t="e">
        <f t="shared" si="8"/>
        <v>#N/A</v>
      </c>
      <c r="E295" s="81" t="e">
        <f t="shared" si="9"/>
        <v>#N/A</v>
      </c>
      <c r="I295">
        <v>21280</v>
      </c>
      <c r="K295" t="s">
        <v>112</v>
      </c>
      <c r="L295">
        <v>642.88</v>
      </c>
      <c r="M295">
        <v>626.53</v>
      </c>
      <c r="O295">
        <v>836</v>
      </c>
      <c r="P295">
        <v>815</v>
      </c>
    </row>
    <row r="296" spans="2:16" x14ac:dyDescent="0.25">
      <c r="B296" s="77" t="e">
        <f>VLOOKUP(A296,'Medicare Code Price Master List'!$A:$C,3,FALSE)</f>
        <v>#N/A</v>
      </c>
      <c r="C296" s="3">
        <f>SUMIF('DME PRICE LOOKUP LINKED'!$A:$A,A296,'DME PRICE LOOKUP LINKED'!$C:$C)</f>
        <v>0</v>
      </c>
      <c r="D296" s="78" t="e">
        <f t="shared" si="8"/>
        <v>#N/A</v>
      </c>
      <c r="E296" s="79" t="e">
        <f t="shared" si="9"/>
        <v>#N/A</v>
      </c>
      <c r="I296">
        <v>21282</v>
      </c>
      <c r="K296" t="s">
        <v>112</v>
      </c>
      <c r="L296">
        <v>439.37</v>
      </c>
      <c r="M296">
        <v>421.9</v>
      </c>
      <c r="O296">
        <v>572</v>
      </c>
      <c r="P296">
        <v>549</v>
      </c>
    </row>
    <row r="297" spans="2:16" x14ac:dyDescent="0.25">
      <c r="B297" s="80" t="e">
        <f>VLOOKUP(A297,'Medicare Code Price Master List'!$A:$C,3,FALSE)</f>
        <v>#N/A</v>
      </c>
      <c r="C297" s="3">
        <f>SUMIF('DME PRICE LOOKUP LINKED'!$A:$A,A297,'DME PRICE LOOKUP LINKED'!$C:$C)</f>
        <v>0</v>
      </c>
      <c r="D297" s="78" t="e">
        <f t="shared" si="8"/>
        <v>#N/A</v>
      </c>
      <c r="E297" s="81" t="e">
        <f t="shared" si="9"/>
        <v>#N/A</v>
      </c>
      <c r="I297">
        <v>21295</v>
      </c>
      <c r="K297" t="s">
        <v>111</v>
      </c>
      <c r="L297">
        <v>219.01</v>
      </c>
      <c r="M297">
        <v>201.51</v>
      </c>
      <c r="O297">
        <v>285</v>
      </c>
      <c r="P297">
        <v>262</v>
      </c>
    </row>
    <row r="298" spans="2:16" x14ac:dyDescent="0.25">
      <c r="B298" s="77" t="e">
        <f>VLOOKUP(A298,'Medicare Code Price Master List'!$A:$C,3,FALSE)</f>
        <v>#N/A</v>
      </c>
      <c r="C298" s="3">
        <f>SUMIF('DME PRICE LOOKUP LINKED'!$A:$A,A298,'DME PRICE LOOKUP LINKED'!$C:$C)</f>
        <v>0</v>
      </c>
      <c r="D298" s="78" t="e">
        <f t="shared" si="8"/>
        <v>#N/A</v>
      </c>
      <c r="E298" s="79" t="e">
        <f t="shared" si="9"/>
        <v>#N/A</v>
      </c>
      <c r="I298">
        <v>21296</v>
      </c>
      <c r="K298" t="s">
        <v>111</v>
      </c>
      <c r="L298">
        <v>451.47</v>
      </c>
      <c r="M298">
        <v>482.66</v>
      </c>
      <c r="O298">
        <v>587</v>
      </c>
      <c r="P298">
        <v>628</v>
      </c>
    </row>
    <row r="299" spans="2:16" x14ac:dyDescent="0.25">
      <c r="B299" s="80" t="e">
        <f>VLOOKUP(A299,'Medicare Code Price Master List'!$A:$C,3,FALSE)</f>
        <v>#N/A</v>
      </c>
      <c r="C299" s="3">
        <f>SUMIF('DME PRICE LOOKUP LINKED'!$A:$A,A299,'DME PRICE LOOKUP LINKED'!$C:$C)</f>
        <v>0</v>
      </c>
      <c r="D299" s="78" t="e">
        <f t="shared" si="8"/>
        <v>#N/A</v>
      </c>
      <c r="E299" s="81" t="e">
        <f t="shared" si="9"/>
        <v>#N/A</v>
      </c>
      <c r="I299">
        <v>21310</v>
      </c>
      <c r="K299" t="s">
        <v>110</v>
      </c>
      <c r="L299">
        <v>149.28</v>
      </c>
      <c r="M299">
        <v>29.24</v>
      </c>
      <c r="O299">
        <v>195</v>
      </c>
      <c r="P299">
        <v>39</v>
      </c>
    </row>
    <row r="300" spans="2:16" x14ac:dyDescent="0.25">
      <c r="B300" s="77" t="e">
        <f>VLOOKUP(A300,'Medicare Code Price Master List'!$A:$C,3,FALSE)</f>
        <v>#N/A</v>
      </c>
      <c r="C300" s="3">
        <f>SUMIF('DME PRICE LOOKUP LINKED'!$A:$A,A300,'DME PRICE LOOKUP LINKED'!$C:$C)</f>
        <v>0</v>
      </c>
      <c r="D300" s="78" t="e">
        <f t="shared" si="8"/>
        <v>#N/A</v>
      </c>
      <c r="E300" s="79" t="e">
        <f t="shared" si="9"/>
        <v>#N/A</v>
      </c>
      <c r="I300">
        <v>21315</v>
      </c>
      <c r="K300" t="s">
        <v>109</v>
      </c>
      <c r="L300">
        <v>170.29</v>
      </c>
      <c r="M300">
        <v>65.16</v>
      </c>
      <c r="O300">
        <v>222</v>
      </c>
      <c r="P300">
        <v>85</v>
      </c>
    </row>
    <row r="301" spans="2:16" x14ac:dyDescent="0.25">
      <c r="B301" s="80" t="e">
        <f>VLOOKUP(A301,'Medicare Code Price Master List'!$A:$C,3,FALSE)</f>
        <v>#N/A</v>
      </c>
      <c r="C301" s="3">
        <f>SUMIF('DME PRICE LOOKUP LINKED'!$A:$A,A301,'DME PRICE LOOKUP LINKED'!$C:$C)</f>
        <v>0</v>
      </c>
      <c r="D301" s="78" t="e">
        <f t="shared" si="8"/>
        <v>#N/A</v>
      </c>
      <c r="E301" s="81" t="e">
        <f t="shared" si="9"/>
        <v>#N/A</v>
      </c>
      <c r="I301">
        <v>21320</v>
      </c>
      <c r="K301" t="s">
        <v>108</v>
      </c>
      <c r="L301">
        <v>244.43</v>
      </c>
      <c r="M301">
        <v>102.36</v>
      </c>
      <c r="O301">
        <v>318</v>
      </c>
      <c r="P301">
        <v>134</v>
      </c>
    </row>
    <row r="302" spans="2:16" x14ac:dyDescent="0.25">
      <c r="B302" s="77" t="e">
        <f>VLOOKUP(A302,'Medicare Code Price Master List'!$A:$C,3,FALSE)</f>
        <v>#N/A</v>
      </c>
      <c r="C302" s="3">
        <f>SUMIF('DME PRICE LOOKUP LINKED'!$A:$A,A302,'DME PRICE LOOKUP LINKED'!$C:$C)</f>
        <v>0</v>
      </c>
      <c r="D302" s="78" t="e">
        <f t="shared" si="8"/>
        <v>#N/A</v>
      </c>
      <c r="E302" s="79" t="e">
        <f t="shared" si="9"/>
        <v>#N/A</v>
      </c>
      <c r="I302">
        <v>21325</v>
      </c>
      <c r="K302" t="s">
        <v>107</v>
      </c>
      <c r="L302">
        <v>497.3</v>
      </c>
      <c r="M302">
        <v>532.82000000000005</v>
      </c>
      <c r="O302">
        <v>647</v>
      </c>
      <c r="P302">
        <v>693</v>
      </c>
    </row>
    <row r="303" spans="2:16" x14ac:dyDescent="0.25">
      <c r="B303" s="80" t="e">
        <f>VLOOKUP(A303,'Medicare Code Price Master List'!$A:$C,3,FALSE)</f>
        <v>#N/A</v>
      </c>
      <c r="C303" s="3">
        <f>SUMIF('DME PRICE LOOKUP LINKED'!$A:$A,A303,'DME PRICE LOOKUP LINKED'!$C:$C)</f>
        <v>0</v>
      </c>
      <c r="D303" s="78" t="e">
        <f t="shared" si="8"/>
        <v>#N/A</v>
      </c>
      <c r="E303" s="81" t="e">
        <f t="shared" si="9"/>
        <v>#N/A</v>
      </c>
      <c r="I303">
        <v>21330</v>
      </c>
      <c r="K303" t="s">
        <v>106</v>
      </c>
      <c r="L303">
        <v>594.64</v>
      </c>
      <c r="M303">
        <v>635.51</v>
      </c>
      <c r="O303">
        <v>774</v>
      </c>
      <c r="P303">
        <v>827</v>
      </c>
    </row>
    <row r="304" spans="2:16" x14ac:dyDescent="0.25">
      <c r="B304" s="77" t="e">
        <f>VLOOKUP(A304,'Medicare Code Price Master List'!$A:$C,3,FALSE)</f>
        <v>#N/A</v>
      </c>
      <c r="C304" s="3">
        <f>SUMIF('DME PRICE LOOKUP LINKED'!$A:$A,A304,'DME PRICE LOOKUP LINKED'!$C:$C)</f>
        <v>0</v>
      </c>
      <c r="D304" s="78" t="e">
        <f t="shared" si="8"/>
        <v>#N/A</v>
      </c>
      <c r="E304" s="79" t="e">
        <f t="shared" si="9"/>
        <v>#N/A</v>
      </c>
      <c r="I304">
        <v>21335</v>
      </c>
      <c r="K304" t="s">
        <v>105</v>
      </c>
      <c r="L304">
        <v>788.82</v>
      </c>
      <c r="M304">
        <v>810.3</v>
      </c>
      <c r="O304">
        <v>1026</v>
      </c>
      <c r="P304">
        <v>1054</v>
      </c>
    </row>
    <row r="305" spans="2:16" x14ac:dyDescent="0.25">
      <c r="B305" s="80" t="e">
        <f>VLOOKUP(A305,'Medicare Code Price Master List'!$A:$C,3,FALSE)</f>
        <v>#N/A</v>
      </c>
      <c r="C305" s="3">
        <f>SUMIF('DME PRICE LOOKUP LINKED'!$A:$A,A305,'DME PRICE LOOKUP LINKED'!$C:$C)</f>
        <v>0</v>
      </c>
      <c r="D305" s="78" t="e">
        <f t="shared" si="8"/>
        <v>#N/A</v>
      </c>
      <c r="E305" s="81" t="e">
        <f t="shared" si="9"/>
        <v>#N/A</v>
      </c>
      <c r="I305">
        <v>21336</v>
      </c>
      <c r="K305" t="s">
        <v>104</v>
      </c>
      <c r="L305">
        <v>706.71</v>
      </c>
      <c r="M305">
        <v>721.69</v>
      </c>
      <c r="O305">
        <v>919</v>
      </c>
      <c r="P305">
        <v>939</v>
      </c>
    </row>
    <row r="306" spans="2:16" x14ac:dyDescent="0.25">
      <c r="B306" s="77" t="e">
        <f>VLOOKUP(A306,'Medicare Code Price Master List'!$A:$C,3,FALSE)</f>
        <v>#N/A</v>
      </c>
      <c r="C306" s="3">
        <f>SUMIF('DME PRICE LOOKUP LINKED'!$A:$A,A306,'DME PRICE LOOKUP LINKED'!$C:$C)</f>
        <v>0</v>
      </c>
      <c r="D306" s="78" t="e">
        <f t="shared" si="8"/>
        <v>#N/A</v>
      </c>
      <c r="E306" s="79" t="e">
        <f t="shared" si="9"/>
        <v>#N/A</v>
      </c>
      <c r="I306">
        <v>21337</v>
      </c>
      <c r="K306" t="s">
        <v>103</v>
      </c>
      <c r="L306">
        <v>469.02</v>
      </c>
      <c r="M306">
        <v>333.04</v>
      </c>
      <c r="O306">
        <v>610</v>
      </c>
      <c r="P306">
        <v>433</v>
      </c>
    </row>
    <row r="307" spans="2:16" x14ac:dyDescent="0.25">
      <c r="B307" s="80" t="e">
        <f>VLOOKUP(A307,'Medicare Code Price Master List'!$A:$C,3,FALSE)</f>
        <v>#N/A</v>
      </c>
      <c r="C307" s="3">
        <f>SUMIF('DME PRICE LOOKUP LINKED'!$A:$A,A307,'DME PRICE LOOKUP LINKED'!$C:$C)</f>
        <v>0</v>
      </c>
      <c r="D307" s="78" t="e">
        <f t="shared" si="8"/>
        <v>#N/A</v>
      </c>
      <c r="E307" s="81" t="e">
        <f t="shared" si="9"/>
        <v>#N/A</v>
      </c>
      <c r="I307">
        <v>21338</v>
      </c>
      <c r="K307" t="s">
        <v>102</v>
      </c>
      <c r="L307">
        <v>747.9</v>
      </c>
      <c r="M307">
        <v>810.9</v>
      </c>
      <c r="O307">
        <v>973</v>
      </c>
      <c r="P307">
        <v>1055</v>
      </c>
    </row>
    <row r="308" spans="2:16" x14ac:dyDescent="0.25">
      <c r="B308" s="77" t="e">
        <f>VLOOKUP(A308,'Medicare Code Price Master List'!$A:$C,3,FALSE)</f>
        <v>#N/A</v>
      </c>
      <c r="C308" s="3">
        <f>SUMIF('DME PRICE LOOKUP LINKED'!$A:$A,A308,'DME PRICE LOOKUP LINKED'!$C:$C)</f>
        <v>0</v>
      </c>
      <c r="D308" s="78" t="e">
        <f t="shared" si="8"/>
        <v>#N/A</v>
      </c>
      <c r="E308" s="79" t="e">
        <f t="shared" si="9"/>
        <v>#N/A</v>
      </c>
      <c r="I308">
        <v>21339</v>
      </c>
      <c r="K308" t="s">
        <v>101</v>
      </c>
      <c r="L308">
        <v>842.52</v>
      </c>
      <c r="M308">
        <v>861.09</v>
      </c>
      <c r="O308">
        <v>1096</v>
      </c>
      <c r="P308">
        <v>1120</v>
      </c>
    </row>
    <row r="309" spans="2:16" x14ac:dyDescent="0.25">
      <c r="B309" s="80" t="e">
        <f>VLOOKUP(A309,'Medicare Code Price Master List'!$A:$C,3,FALSE)</f>
        <v>#N/A</v>
      </c>
      <c r="C309" s="3">
        <f>SUMIF('DME PRICE LOOKUP LINKED'!$A:$A,A309,'DME PRICE LOOKUP LINKED'!$C:$C)</f>
        <v>0</v>
      </c>
      <c r="D309" s="78" t="e">
        <f t="shared" si="8"/>
        <v>#N/A</v>
      </c>
      <c r="E309" s="81" t="e">
        <f t="shared" si="9"/>
        <v>#N/A</v>
      </c>
      <c r="I309">
        <v>21340</v>
      </c>
      <c r="K309" t="s">
        <v>100</v>
      </c>
      <c r="L309">
        <v>822.03</v>
      </c>
      <c r="M309">
        <v>832.68</v>
      </c>
      <c r="O309">
        <v>1069</v>
      </c>
      <c r="P309">
        <v>1083</v>
      </c>
    </row>
    <row r="310" spans="2:16" x14ac:dyDescent="0.25">
      <c r="B310" s="77" t="e">
        <f>VLOOKUP(A310,'Medicare Code Price Master List'!$A:$C,3,FALSE)</f>
        <v>#N/A</v>
      </c>
      <c r="C310" s="3">
        <f>SUMIF('DME PRICE LOOKUP LINKED'!$A:$A,A310,'DME PRICE LOOKUP LINKED'!$C:$C)</f>
        <v>0</v>
      </c>
      <c r="D310" s="78" t="e">
        <f t="shared" si="8"/>
        <v>#N/A</v>
      </c>
      <c r="E310" s="79" t="e">
        <f t="shared" si="9"/>
        <v>#N/A</v>
      </c>
      <c r="I310">
        <v>21343</v>
      </c>
      <c r="K310" t="s">
        <v>99</v>
      </c>
      <c r="L310">
        <v>1197.08</v>
      </c>
      <c r="M310">
        <v>1342.61</v>
      </c>
      <c r="O310">
        <v>1557</v>
      </c>
      <c r="P310">
        <v>1746</v>
      </c>
    </row>
    <row r="311" spans="2:16" x14ac:dyDescent="0.25">
      <c r="B311" s="80" t="e">
        <f>VLOOKUP(A311,'Medicare Code Price Master List'!$A:$C,3,FALSE)</f>
        <v>#N/A</v>
      </c>
      <c r="C311" s="3">
        <f>SUMIF('DME PRICE LOOKUP LINKED'!$A:$A,A311,'DME PRICE LOOKUP LINKED'!$C:$C)</f>
        <v>0</v>
      </c>
      <c r="D311" s="78" t="e">
        <f t="shared" si="8"/>
        <v>#N/A</v>
      </c>
      <c r="E311" s="81" t="e">
        <f t="shared" si="9"/>
        <v>#N/A</v>
      </c>
      <c r="I311">
        <v>21344</v>
      </c>
      <c r="K311" t="s">
        <v>98</v>
      </c>
      <c r="L311">
        <v>1520.12</v>
      </c>
      <c r="M311">
        <v>1541.32</v>
      </c>
      <c r="O311">
        <v>1977</v>
      </c>
      <c r="P311">
        <v>2004</v>
      </c>
    </row>
    <row r="312" spans="2:16" x14ac:dyDescent="0.25">
      <c r="B312" s="77" t="e">
        <f>VLOOKUP(A312,'Medicare Code Price Master List'!$A:$C,3,FALSE)</f>
        <v>#N/A</v>
      </c>
      <c r="C312" s="3">
        <f>SUMIF('DME PRICE LOOKUP LINKED'!$A:$A,A312,'DME PRICE LOOKUP LINKED'!$C:$C)</f>
        <v>0</v>
      </c>
      <c r="D312" s="78" t="e">
        <f t="shared" si="8"/>
        <v>#N/A</v>
      </c>
      <c r="E312" s="79" t="e">
        <f t="shared" si="9"/>
        <v>#N/A</v>
      </c>
      <c r="I312">
        <v>21345</v>
      </c>
      <c r="K312" t="s">
        <v>97</v>
      </c>
      <c r="L312">
        <v>890.13</v>
      </c>
      <c r="M312">
        <v>701.59</v>
      </c>
      <c r="O312">
        <v>1158</v>
      </c>
      <c r="P312">
        <v>913</v>
      </c>
    </row>
    <row r="313" spans="2:16" x14ac:dyDescent="0.25">
      <c r="B313" s="80" t="e">
        <f>VLOOKUP(A313,'Medicare Code Price Master List'!$A:$C,3,FALSE)</f>
        <v>#N/A</v>
      </c>
      <c r="C313" s="3">
        <f>SUMIF('DME PRICE LOOKUP LINKED'!$A:$A,A313,'DME PRICE LOOKUP LINKED'!$C:$C)</f>
        <v>0</v>
      </c>
      <c r="D313" s="78" t="e">
        <f t="shared" si="8"/>
        <v>#N/A</v>
      </c>
      <c r="E313" s="81" t="e">
        <f t="shared" si="9"/>
        <v>#N/A</v>
      </c>
      <c r="I313">
        <v>21346</v>
      </c>
      <c r="K313" t="s">
        <v>96</v>
      </c>
      <c r="L313">
        <v>1136.79</v>
      </c>
      <c r="M313">
        <v>1013.92</v>
      </c>
      <c r="O313">
        <v>1478</v>
      </c>
      <c r="P313">
        <v>1319</v>
      </c>
    </row>
    <row r="314" spans="2:16" x14ac:dyDescent="0.25">
      <c r="B314" s="77" t="e">
        <f>VLOOKUP(A314,'Medicare Code Price Master List'!$A:$C,3,FALSE)</f>
        <v>#N/A</v>
      </c>
      <c r="C314" s="3">
        <f>SUMIF('DME PRICE LOOKUP LINKED'!$A:$A,A314,'DME PRICE LOOKUP LINKED'!$C:$C)</f>
        <v>0</v>
      </c>
      <c r="D314" s="78" t="e">
        <f t="shared" si="8"/>
        <v>#N/A</v>
      </c>
      <c r="E314" s="79" t="e">
        <f t="shared" si="9"/>
        <v>#N/A</v>
      </c>
      <c r="I314">
        <v>21347</v>
      </c>
      <c r="K314" t="s">
        <v>95</v>
      </c>
      <c r="L314">
        <v>1144.8800000000001</v>
      </c>
      <c r="M314">
        <v>1267.42</v>
      </c>
      <c r="O314">
        <v>1489</v>
      </c>
      <c r="P314">
        <v>1648</v>
      </c>
    </row>
    <row r="315" spans="2:16" x14ac:dyDescent="0.25">
      <c r="B315" s="80" t="e">
        <f>VLOOKUP(A315,'Medicare Code Price Master List'!$A:$C,3,FALSE)</f>
        <v>#N/A</v>
      </c>
      <c r="C315" s="3">
        <f>SUMIF('DME PRICE LOOKUP LINKED'!$A:$A,A315,'DME PRICE LOOKUP LINKED'!$C:$C)</f>
        <v>0</v>
      </c>
      <c r="D315" s="78" t="e">
        <f t="shared" si="8"/>
        <v>#N/A</v>
      </c>
      <c r="E315" s="81" t="e">
        <f t="shared" si="9"/>
        <v>#N/A</v>
      </c>
      <c r="I315">
        <v>21348</v>
      </c>
      <c r="K315" t="s">
        <v>94</v>
      </c>
      <c r="L315">
        <v>1189.6199999999999</v>
      </c>
      <c r="M315">
        <v>1334.05</v>
      </c>
      <c r="O315">
        <v>1547</v>
      </c>
      <c r="P315">
        <v>1735</v>
      </c>
    </row>
    <row r="316" spans="2:16" x14ac:dyDescent="0.25">
      <c r="B316" s="77" t="e">
        <f>VLOOKUP(A316,'Medicare Code Price Master List'!$A:$C,3,FALSE)</f>
        <v>#N/A</v>
      </c>
      <c r="C316" s="3">
        <f>SUMIF('DME PRICE LOOKUP LINKED'!$A:$A,A316,'DME PRICE LOOKUP LINKED'!$C:$C)</f>
        <v>0</v>
      </c>
      <c r="D316" s="78" t="e">
        <f t="shared" si="8"/>
        <v>#N/A</v>
      </c>
      <c r="E316" s="79" t="e">
        <f t="shared" si="9"/>
        <v>#N/A</v>
      </c>
      <c r="I316">
        <v>21355</v>
      </c>
      <c r="K316" t="s">
        <v>93</v>
      </c>
      <c r="L316">
        <v>500.11</v>
      </c>
      <c r="M316">
        <v>362.22</v>
      </c>
      <c r="O316">
        <v>651</v>
      </c>
      <c r="P316">
        <v>471</v>
      </c>
    </row>
    <row r="317" spans="2:16" x14ac:dyDescent="0.25">
      <c r="B317" s="80" t="e">
        <f>VLOOKUP(A317,'Medicare Code Price Master List'!$A:$C,3,FALSE)</f>
        <v>#N/A</v>
      </c>
      <c r="C317" s="3">
        <f>SUMIF('DME PRICE LOOKUP LINKED'!$A:$A,A317,'DME PRICE LOOKUP LINKED'!$C:$C)</f>
        <v>0</v>
      </c>
      <c r="D317" s="78" t="e">
        <f t="shared" si="8"/>
        <v>#N/A</v>
      </c>
      <c r="E317" s="81" t="e">
        <f t="shared" si="9"/>
        <v>#N/A</v>
      </c>
      <c r="I317">
        <v>21356</v>
      </c>
      <c r="K317" t="s">
        <v>92</v>
      </c>
      <c r="L317">
        <v>607.92999999999995</v>
      </c>
      <c r="M317">
        <v>444.52</v>
      </c>
      <c r="O317">
        <v>791</v>
      </c>
      <c r="P317">
        <v>578</v>
      </c>
    </row>
    <row r="318" spans="2:16" x14ac:dyDescent="0.25">
      <c r="B318" s="77" t="e">
        <f>VLOOKUP(A318,'Medicare Code Price Master List'!$A:$C,3,FALSE)</f>
        <v>#N/A</v>
      </c>
      <c r="C318" s="3">
        <f>SUMIF('DME PRICE LOOKUP LINKED'!$A:$A,A318,'DME PRICE LOOKUP LINKED'!$C:$C)</f>
        <v>0</v>
      </c>
      <c r="D318" s="78" t="e">
        <f t="shared" si="8"/>
        <v>#N/A</v>
      </c>
      <c r="E318" s="79" t="e">
        <f t="shared" si="9"/>
        <v>#N/A</v>
      </c>
      <c r="I318">
        <v>21360</v>
      </c>
      <c r="K318" t="s">
        <v>91</v>
      </c>
      <c r="L318">
        <v>576.54</v>
      </c>
      <c r="M318">
        <v>598.79</v>
      </c>
      <c r="O318">
        <v>750</v>
      </c>
      <c r="P318">
        <v>779</v>
      </c>
    </row>
    <row r="319" spans="2:16" x14ac:dyDescent="0.25">
      <c r="B319" s="80" t="e">
        <f>VLOOKUP(A319,'Medicare Code Price Master List'!$A:$C,3,FALSE)</f>
        <v>#N/A</v>
      </c>
      <c r="C319" s="3">
        <f>SUMIF('DME PRICE LOOKUP LINKED'!$A:$A,A319,'DME PRICE LOOKUP LINKED'!$C:$C)</f>
        <v>0</v>
      </c>
      <c r="D319" s="78" t="e">
        <f t="shared" si="8"/>
        <v>#N/A</v>
      </c>
      <c r="E319" s="81" t="e">
        <f t="shared" si="9"/>
        <v>#N/A</v>
      </c>
      <c r="I319">
        <v>21365</v>
      </c>
      <c r="K319" t="s">
        <v>90</v>
      </c>
      <c r="L319">
        <v>1176.3800000000001</v>
      </c>
      <c r="M319">
        <v>1230.4000000000001</v>
      </c>
      <c r="O319">
        <v>1530</v>
      </c>
      <c r="P319">
        <v>1600</v>
      </c>
    </row>
    <row r="320" spans="2:16" x14ac:dyDescent="0.25">
      <c r="B320" s="77" t="e">
        <f>VLOOKUP(A320,'Medicare Code Price Master List'!$A:$C,3,FALSE)</f>
        <v>#N/A</v>
      </c>
      <c r="C320" s="3">
        <f>SUMIF('DME PRICE LOOKUP LINKED'!$A:$A,A320,'DME PRICE LOOKUP LINKED'!$C:$C)</f>
        <v>0</v>
      </c>
      <c r="D320" s="78" t="e">
        <f t="shared" si="8"/>
        <v>#N/A</v>
      </c>
      <c r="E320" s="79" t="e">
        <f t="shared" si="9"/>
        <v>#N/A</v>
      </c>
      <c r="I320">
        <v>21366</v>
      </c>
      <c r="K320" t="s">
        <v>89</v>
      </c>
      <c r="L320">
        <v>1387.8</v>
      </c>
      <c r="M320">
        <v>1275.33</v>
      </c>
      <c r="O320">
        <v>1805</v>
      </c>
      <c r="P320">
        <v>1658</v>
      </c>
    </row>
    <row r="321" spans="2:16" x14ac:dyDescent="0.25">
      <c r="B321" s="80" t="e">
        <f>VLOOKUP(A321,'Medicare Code Price Master List'!$A:$C,3,FALSE)</f>
        <v>#N/A</v>
      </c>
      <c r="C321" s="3">
        <f>SUMIF('DME PRICE LOOKUP LINKED'!$A:$A,A321,'DME PRICE LOOKUP LINKED'!$C:$C)</f>
        <v>0</v>
      </c>
      <c r="D321" s="78" t="e">
        <f t="shared" si="8"/>
        <v>#N/A</v>
      </c>
      <c r="E321" s="81" t="e">
        <f t="shared" si="9"/>
        <v>#N/A</v>
      </c>
      <c r="I321">
        <v>21385</v>
      </c>
      <c r="K321" t="s">
        <v>88</v>
      </c>
      <c r="L321">
        <v>803.99</v>
      </c>
      <c r="M321">
        <v>755.59</v>
      </c>
      <c r="O321">
        <v>1046</v>
      </c>
      <c r="P321">
        <v>983</v>
      </c>
    </row>
    <row r="322" spans="2:16" x14ac:dyDescent="0.25">
      <c r="B322" s="77" t="e">
        <f>VLOOKUP(A322,'Medicare Code Price Master List'!$A:$C,3,FALSE)</f>
        <v>#N/A</v>
      </c>
      <c r="C322" s="3">
        <f>SUMIF('DME PRICE LOOKUP LINKED'!$A:$A,A322,'DME PRICE LOOKUP LINKED'!$C:$C)</f>
        <v>0</v>
      </c>
      <c r="D322" s="78" t="e">
        <f t="shared" si="8"/>
        <v>#N/A</v>
      </c>
      <c r="E322" s="79" t="e">
        <f t="shared" si="9"/>
        <v>#N/A</v>
      </c>
      <c r="I322">
        <v>21386</v>
      </c>
      <c r="K322" t="s">
        <v>87</v>
      </c>
      <c r="L322">
        <v>755.99</v>
      </c>
      <c r="M322">
        <v>768.52</v>
      </c>
      <c r="O322">
        <v>983</v>
      </c>
      <c r="P322">
        <v>1000</v>
      </c>
    </row>
    <row r="323" spans="2:16" x14ac:dyDescent="0.25">
      <c r="B323" s="80" t="e">
        <f>VLOOKUP(A323,'Medicare Code Price Master List'!$A:$C,3,FALSE)</f>
        <v>#N/A</v>
      </c>
      <c r="C323" s="3">
        <f>SUMIF('DME PRICE LOOKUP LINKED'!$A:$A,A323,'DME PRICE LOOKUP LINKED'!$C:$C)</f>
        <v>0</v>
      </c>
      <c r="D323" s="78" t="e">
        <f t="shared" ref="D323:D386" si="10">VLOOKUP(A323,$R$2:$T$5644,3,FALSE)</f>
        <v>#N/A</v>
      </c>
      <c r="E323" s="81" t="e">
        <f t="shared" ref="E323:E386" si="11">D323-C323</f>
        <v>#N/A</v>
      </c>
      <c r="I323">
        <v>21387</v>
      </c>
      <c r="K323" t="s">
        <v>86</v>
      </c>
      <c r="L323">
        <v>838.66</v>
      </c>
      <c r="M323">
        <v>789.31</v>
      </c>
      <c r="O323">
        <v>1091</v>
      </c>
      <c r="P323">
        <v>1027</v>
      </c>
    </row>
    <row r="324" spans="2:16" x14ac:dyDescent="0.25">
      <c r="B324" s="77" t="e">
        <f>VLOOKUP(A324,'Medicare Code Price Master List'!$A:$C,3,FALSE)</f>
        <v>#N/A</v>
      </c>
      <c r="C324" s="3">
        <f>SUMIF('DME PRICE LOOKUP LINKED'!$A:$A,A324,'DME PRICE LOOKUP LINKED'!$C:$C)</f>
        <v>0</v>
      </c>
      <c r="D324" s="78" t="e">
        <f t="shared" si="10"/>
        <v>#N/A</v>
      </c>
      <c r="E324" s="79" t="e">
        <f t="shared" si="11"/>
        <v>#N/A</v>
      </c>
      <c r="I324">
        <v>21390</v>
      </c>
      <c r="K324" t="s">
        <v>85</v>
      </c>
      <c r="L324">
        <v>877.31</v>
      </c>
      <c r="M324">
        <v>878.31</v>
      </c>
      <c r="O324">
        <v>1141</v>
      </c>
      <c r="P324">
        <v>1142</v>
      </c>
    </row>
    <row r="325" spans="2:16" x14ac:dyDescent="0.25">
      <c r="B325" s="80" t="e">
        <f>VLOOKUP(A325,'Medicare Code Price Master List'!$A:$C,3,FALSE)</f>
        <v>#N/A</v>
      </c>
      <c r="C325" s="3">
        <f>SUMIF('DME PRICE LOOKUP LINKED'!$A:$A,A325,'DME PRICE LOOKUP LINKED'!$C:$C)</f>
        <v>0</v>
      </c>
      <c r="D325" s="78" t="e">
        <f t="shared" si="10"/>
        <v>#N/A</v>
      </c>
      <c r="E325" s="81" t="e">
        <f t="shared" si="11"/>
        <v>#N/A</v>
      </c>
      <c r="I325">
        <v>21395</v>
      </c>
      <c r="K325" t="s">
        <v>84</v>
      </c>
      <c r="L325">
        <v>1097.69</v>
      </c>
      <c r="M325">
        <v>1107.24</v>
      </c>
      <c r="O325">
        <v>1427</v>
      </c>
      <c r="P325">
        <v>1440</v>
      </c>
    </row>
    <row r="326" spans="2:16" x14ac:dyDescent="0.25">
      <c r="B326" s="77" t="e">
        <f>VLOOKUP(A326,'Medicare Code Price Master List'!$A:$C,3,FALSE)</f>
        <v>#N/A</v>
      </c>
      <c r="C326" s="3">
        <f>SUMIF('DME PRICE LOOKUP LINKED'!$A:$A,A326,'DME PRICE LOOKUP LINKED'!$C:$C)</f>
        <v>0</v>
      </c>
      <c r="D326" s="78" t="e">
        <f t="shared" si="10"/>
        <v>#N/A</v>
      </c>
      <c r="E326" s="79" t="e">
        <f t="shared" si="11"/>
        <v>#N/A</v>
      </c>
      <c r="I326">
        <v>21400</v>
      </c>
      <c r="K326" t="s">
        <v>83</v>
      </c>
      <c r="L326">
        <v>241.15</v>
      </c>
      <c r="M326">
        <v>187.06</v>
      </c>
      <c r="O326">
        <v>314</v>
      </c>
      <c r="P326">
        <v>244</v>
      </c>
    </row>
    <row r="327" spans="2:16" x14ac:dyDescent="0.25">
      <c r="B327" s="80" t="e">
        <f>VLOOKUP(A327,'Medicare Code Price Master List'!$A:$C,3,FALSE)</f>
        <v>#N/A</v>
      </c>
      <c r="C327" s="3">
        <f>SUMIF('DME PRICE LOOKUP LINKED'!$A:$A,A327,'DME PRICE LOOKUP LINKED'!$C:$C)</f>
        <v>0</v>
      </c>
      <c r="D327" s="78" t="e">
        <f t="shared" si="10"/>
        <v>#N/A</v>
      </c>
      <c r="E327" s="81" t="e">
        <f t="shared" si="11"/>
        <v>#N/A</v>
      </c>
      <c r="I327">
        <v>21401</v>
      </c>
      <c r="K327" t="s">
        <v>82</v>
      </c>
      <c r="L327">
        <v>571.99</v>
      </c>
      <c r="M327">
        <v>363.64</v>
      </c>
      <c r="O327">
        <v>744</v>
      </c>
      <c r="P327">
        <v>473</v>
      </c>
    </row>
    <row r="328" spans="2:16" x14ac:dyDescent="0.25">
      <c r="B328" s="77" t="e">
        <f>VLOOKUP(A328,'Medicare Code Price Master List'!$A:$C,3,FALSE)</f>
        <v>#N/A</v>
      </c>
      <c r="C328" s="3">
        <f>SUMIF('DME PRICE LOOKUP LINKED'!$A:$A,A328,'DME PRICE LOOKUP LINKED'!$C:$C)</f>
        <v>0</v>
      </c>
      <c r="D328" s="78" t="e">
        <f t="shared" si="10"/>
        <v>#N/A</v>
      </c>
      <c r="E328" s="79" t="e">
        <f t="shared" si="11"/>
        <v>#N/A</v>
      </c>
      <c r="I328">
        <v>21406</v>
      </c>
      <c r="K328" t="s">
        <v>81</v>
      </c>
      <c r="L328">
        <v>641.03</v>
      </c>
      <c r="M328">
        <v>574.65</v>
      </c>
      <c r="O328">
        <v>834</v>
      </c>
      <c r="P328">
        <v>748</v>
      </c>
    </row>
    <row r="329" spans="2:16" x14ac:dyDescent="0.25">
      <c r="B329" s="80" t="e">
        <f>VLOOKUP(A329,'Medicare Code Price Master List'!$A:$C,3,FALSE)</f>
        <v>#N/A</v>
      </c>
      <c r="C329" s="3">
        <f>SUMIF('DME PRICE LOOKUP LINKED'!$A:$A,A329,'DME PRICE LOOKUP LINKED'!$C:$C)</f>
        <v>0</v>
      </c>
      <c r="D329" s="78" t="e">
        <f t="shared" si="10"/>
        <v>#N/A</v>
      </c>
      <c r="E329" s="81" t="e">
        <f t="shared" si="11"/>
        <v>#N/A</v>
      </c>
      <c r="I329">
        <v>21407</v>
      </c>
      <c r="K329" t="s">
        <v>80</v>
      </c>
      <c r="L329">
        <v>706.45</v>
      </c>
      <c r="M329">
        <v>714.5</v>
      </c>
      <c r="O329">
        <v>919</v>
      </c>
      <c r="P329">
        <v>929</v>
      </c>
    </row>
    <row r="330" spans="2:16" x14ac:dyDescent="0.25">
      <c r="B330" s="77" t="e">
        <f>VLOOKUP(A330,'Medicare Code Price Master List'!$A:$C,3,FALSE)</f>
        <v>#N/A</v>
      </c>
      <c r="C330" s="3">
        <f>SUMIF('DME PRICE LOOKUP LINKED'!$A:$A,A330,'DME PRICE LOOKUP LINKED'!$C:$C)</f>
        <v>0</v>
      </c>
      <c r="D330" s="78" t="e">
        <f t="shared" si="10"/>
        <v>#N/A</v>
      </c>
      <c r="E330" s="79" t="e">
        <f t="shared" si="11"/>
        <v>#N/A</v>
      </c>
      <c r="I330">
        <v>21408</v>
      </c>
      <c r="K330" t="s">
        <v>79</v>
      </c>
      <c r="L330">
        <v>984.93</v>
      </c>
      <c r="M330">
        <v>967.07</v>
      </c>
      <c r="O330">
        <v>1281</v>
      </c>
      <c r="P330">
        <v>1258</v>
      </c>
    </row>
    <row r="331" spans="2:16" x14ac:dyDescent="0.25">
      <c r="B331" s="80" t="e">
        <f>VLOOKUP(A331,'Medicare Code Price Master List'!$A:$C,3,FALSE)</f>
        <v>#N/A</v>
      </c>
      <c r="C331" s="3">
        <f>SUMIF('DME PRICE LOOKUP LINKED'!$A:$A,A331,'DME PRICE LOOKUP LINKED'!$C:$C)</f>
        <v>0</v>
      </c>
      <c r="D331" s="78" t="e">
        <f t="shared" si="10"/>
        <v>#N/A</v>
      </c>
      <c r="E331" s="81" t="e">
        <f t="shared" si="11"/>
        <v>#N/A</v>
      </c>
      <c r="I331">
        <v>21421</v>
      </c>
      <c r="K331" t="s">
        <v>78</v>
      </c>
      <c r="L331">
        <v>716.08</v>
      </c>
      <c r="M331">
        <v>601.80999999999995</v>
      </c>
      <c r="O331">
        <v>931</v>
      </c>
      <c r="P331">
        <v>783</v>
      </c>
    </row>
    <row r="332" spans="2:16" x14ac:dyDescent="0.25">
      <c r="B332" s="77" t="e">
        <f>VLOOKUP(A332,'Medicare Code Price Master List'!$A:$C,3,FALSE)</f>
        <v>#N/A</v>
      </c>
      <c r="C332" s="3">
        <f>SUMIF('DME PRICE LOOKUP LINKED'!$A:$A,A332,'DME PRICE LOOKUP LINKED'!$C:$C)</f>
        <v>0</v>
      </c>
      <c r="D332" s="78" t="e">
        <f t="shared" si="10"/>
        <v>#N/A</v>
      </c>
      <c r="E332" s="79" t="e">
        <f t="shared" si="11"/>
        <v>#N/A</v>
      </c>
      <c r="I332">
        <v>21422</v>
      </c>
      <c r="K332" t="s">
        <v>78</v>
      </c>
      <c r="L332">
        <v>688.47</v>
      </c>
      <c r="M332">
        <v>750.82</v>
      </c>
      <c r="O332">
        <v>896</v>
      </c>
      <c r="P332">
        <v>977</v>
      </c>
    </row>
    <row r="333" spans="2:16" x14ac:dyDescent="0.25">
      <c r="B333" s="80" t="e">
        <f>VLOOKUP(A333,'Medicare Code Price Master List'!$A:$C,3,FALSE)</f>
        <v>#N/A</v>
      </c>
      <c r="C333" s="3">
        <f>SUMIF('DME PRICE LOOKUP LINKED'!$A:$A,A333,'DME PRICE LOOKUP LINKED'!$C:$C)</f>
        <v>0</v>
      </c>
      <c r="D333" s="78" t="e">
        <f t="shared" si="10"/>
        <v>#N/A</v>
      </c>
      <c r="E333" s="81" t="e">
        <f t="shared" si="11"/>
        <v>#N/A</v>
      </c>
      <c r="I333">
        <v>21423</v>
      </c>
      <c r="K333" t="s">
        <v>78</v>
      </c>
      <c r="L333">
        <v>872.92</v>
      </c>
      <c r="M333">
        <v>909.49</v>
      </c>
      <c r="O333">
        <v>1135</v>
      </c>
      <c r="P333">
        <v>1183</v>
      </c>
    </row>
    <row r="334" spans="2:16" x14ac:dyDescent="0.25">
      <c r="B334" s="77" t="e">
        <f>VLOOKUP(A334,'Medicare Code Price Master List'!$A:$C,3,FALSE)</f>
        <v>#N/A</v>
      </c>
      <c r="C334" s="3">
        <f>SUMIF('DME PRICE LOOKUP LINKED'!$A:$A,A334,'DME PRICE LOOKUP LINKED'!$C:$C)</f>
        <v>0</v>
      </c>
      <c r="D334" s="78" t="e">
        <f t="shared" si="10"/>
        <v>#N/A</v>
      </c>
      <c r="E334" s="79" t="e">
        <f t="shared" si="11"/>
        <v>#N/A</v>
      </c>
      <c r="I334">
        <v>21431</v>
      </c>
      <c r="K334" t="s">
        <v>77</v>
      </c>
      <c r="L334">
        <v>766.36</v>
      </c>
      <c r="M334">
        <v>830.49</v>
      </c>
      <c r="O334">
        <v>997</v>
      </c>
      <c r="P334">
        <v>1080</v>
      </c>
    </row>
    <row r="335" spans="2:16" x14ac:dyDescent="0.25">
      <c r="B335" s="80" t="e">
        <f>VLOOKUP(A335,'Medicare Code Price Master List'!$A:$C,3,FALSE)</f>
        <v>#N/A</v>
      </c>
      <c r="C335" s="3">
        <f>SUMIF('DME PRICE LOOKUP LINKED'!$A:$A,A335,'DME PRICE LOOKUP LINKED'!$C:$C)</f>
        <v>0</v>
      </c>
      <c r="D335" s="78" t="e">
        <f t="shared" si="10"/>
        <v>#N/A</v>
      </c>
      <c r="E335" s="81" t="e">
        <f t="shared" si="11"/>
        <v>#N/A</v>
      </c>
      <c r="I335">
        <v>21432</v>
      </c>
      <c r="K335" t="s">
        <v>77</v>
      </c>
      <c r="L335">
        <v>787.59</v>
      </c>
      <c r="M335">
        <v>729.24</v>
      </c>
      <c r="O335">
        <v>1024</v>
      </c>
      <c r="P335">
        <v>949</v>
      </c>
    </row>
    <row r="336" spans="2:16" x14ac:dyDescent="0.25">
      <c r="B336" s="77" t="e">
        <f>VLOOKUP(A336,'Medicare Code Price Master List'!$A:$C,3,FALSE)</f>
        <v>#N/A</v>
      </c>
      <c r="C336" s="3">
        <f>SUMIF('DME PRICE LOOKUP LINKED'!$A:$A,A336,'DME PRICE LOOKUP LINKED'!$C:$C)</f>
        <v>0</v>
      </c>
      <c r="D336" s="78" t="e">
        <f t="shared" si="10"/>
        <v>#N/A</v>
      </c>
      <c r="E336" s="79" t="e">
        <f t="shared" si="11"/>
        <v>#N/A</v>
      </c>
      <c r="I336">
        <v>21433</v>
      </c>
      <c r="K336" t="s">
        <v>77</v>
      </c>
      <c r="L336">
        <v>1878.86</v>
      </c>
      <c r="M336">
        <v>1914</v>
      </c>
      <c r="O336">
        <v>2443</v>
      </c>
      <c r="P336">
        <v>2489</v>
      </c>
    </row>
    <row r="337" spans="2:16" x14ac:dyDescent="0.25">
      <c r="B337" s="80" t="e">
        <f>VLOOKUP(A337,'Medicare Code Price Master List'!$A:$C,3,FALSE)</f>
        <v>#N/A</v>
      </c>
      <c r="C337" s="3">
        <f>SUMIF('DME PRICE LOOKUP LINKED'!$A:$A,A337,'DME PRICE LOOKUP LINKED'!$C:$C)</f>
        <v>0</v>
      </c>
      <c r="D337" s="78" t="e">
        <f t="shared" si="10"/>
        <v>#N/A</v>
      </c>
      <c r="E337" s="81" t="e">
        <f t="shared" si="11"/>
        <v>#N/A</v>
      </c>
      <c r="I337">
        <v>21435</v>
      </c>
      <c r="K337" t="s">
        <v>77</v>
      </c>
      <c r="L337">
        <v>1530.83</v>
      </c>
      <c r="M337">
        <v>1392.39</v>
      </c>
      <c r="O337">
        <v>1991</v>
      </c>
      <c r="P337">
        <v>1811</v>
      </c>
    </row>
    <row r="338" spans="2:16" x14ac:dyDescent="0.25">
      <c r="B338" s="77" t="e">
        <f>VLOOKUP(A338,'Medicare Code Price Master List'!$A:$C,3,FALSE)</f>
        <v>#N/A</v>
      </c>
      <c r="C338" s="3">
        <f>SUMIF('DME PRICE LOOKUP LINKED'!$A:$A,A338,'DME PRICE LOOKUP LINKED'!$C:$C)</f>
        <v>0</v>
      </c>
      <c r="D338" s="78" t="e">
        <f t="shared" si="10"/>
        <v>#N/A</v>
      </c>
      <c r="E338" s="79" t="e">
        <f t="shared" si="11"/>
        <v>#N/A</v>
      </c>
      <c r="I338">
        <v>21436</v>
      </c>
      <c r="K338" t="s">
        <v>77</v>
      </c>
      <c r="L338">
        <v>2208.96</v>
      </c>
      <c r="M338">
        <v>2305.77</v>
      </c>
      <c r="O338">
        <v>2872</v>
      </c>
      <c r="P338">
        <v>2998</v>
      </c>
    </row>
    <row r="339" spans="2:16" x14ac:dyDescent="0.25">
      <c r="B339" s="80" t="e">
        <f>VLOOKUP(A339,'Medicare Code Price Master List'!$A:$C,3,FALSE)</f>
        <v>#N/A</v>
      </c>
      <c r="C339" s="3">
        <f>SUMIF('DME PRICE LOOKUP LINKED'!$A:$A,A339,'DME PRICE LOOKUP LINKED'!$C:$C)</f>
        <v>0</v>
      </c>
      <c r="D339" s="78" t="e">
        <f t="shared" si="10"/>
        <v>#N/A</v>
      </c>
      <c r="E339" s="81" t="e">
        <f t="shared" si="11"/>
        <v>#N/A</v>
      </c>
      <c r="I339">
        <v>21440</v>
      </c>
      <c r="K339" t="s">
        <v>76</v>
      </c>
      <c r="L339">
        <v>777.54</v>
      </c>
      <c r="M339">
        <v>622.14</v>
      </c>
      <c r="O339">
        <v>1011</v>
      </c>
      <c r="P339">
        <v>809</v>
      </c>
    </row>
    <row r="340" spans="2:16" x14ac:dyDescent="0.25">
      <c r="B340" s="77" t="e">
        <f>VLOOKUP(A340,'Medicare Code Price Master List'!$A:$C,3,FALSE)</f>
        <v>#N/A</v>
      </c>
      <c r="C340" s="3">
        <f>SUMIF('DME PRICE LOOKUP LINKED'!$A:$A,A340,'DME PRICE LOOKUP LINKED'!$C:$C)</f>
        <v>0</v>
      </c>
      <c r="D340" s="78" t="e">
        <f t="shared" si="10"/>
        <v>#N/A</v>
      </c>
      <c r="E340" s="79" t="e">
        <f t="shared" si="11"/>
        <v>#N/A</v>
      </c>
      <c r="I340">
        <v>21445</v>
      </c>
      <c r="K340" t="s">
        <v>76</v>
      </c>
      <c r="L340">
        <v>879.97</v>
      </c>
      <c r="M340">
        <v>707.43</v>
      </c>
      <c r="O340">
        <v>1144</v>
      </c>
      <c r="P340">
        <v>920</v>
      </c>
    </row>
    <row r="341" spans="2:16" x14ac:dyDescent="0.25">
      <c r="B341" s="80" t="e">
        <f>VLOOKUP(A341,'Medicare Code Price Master List'!$A:$C,3,FALSE)</f>
        <v>#N/A</v>
      </c>
      <c r="C341" s="3">
        <f>SUMIF('DME PRICE LOOKUP LINKED'!$A:$A,A341,'DME PRICE LOOKUP LINKED'!$C:$C)</f>
        <v>0</v>
      </c>
      <c r="D341" s="78" t="e">
        <f t="shared" si="10"/>
        <v>#N/A</v>
      </c>
      <c r="E341" s="81" t="e">
        <f t="shared" si="11"/>
        <v>#N/A</v>
      </c>
      <c r="I341">
        <v>21450</v>
      </c>
      <c r="K341" t="s">
        <v>75</v>
      </c>
      <c r="L341">
        <v>666</v>
      </c>
      <c r="M341">
        <v>538.78</v>
      </c>
      <c r="O341">
        <v>866</v>
      </c>
      <c r="P341">
        <v>701</v>
      </c>
    </row>
    <row r="342" spans="2:16" x14ac:dyDescent="0.25">
      <c r="B342" s="77" t="e">
        <f>VLOOKUP(A342,'Medicare Code Price Master List'!$A:$C,3,FALSE)</f>
        <v>#N/A</v>
      </c>
      <c r="C342" s="3">
        <f>SUMIF('DME PRICE LOOKUP LINKED'!$A:$A,A342,'DME PRICE LOOKUP LINKED'!$C:$C)</f>
        <v>0</v>
      </c>
      <c r="D342" s="78" t="e">
        <f t="shared" si="10"/>
        <v>#N/A</v>
      </c>
      <c r="E342" s="79" t="e">
        <f t="shared" si="11"/>
        <v>#N/A</v>
      </c>
      <c r="I342">
        <v>21451</v>
      </c>
      <c r="K342" t="s">
        <v>75</v>
      </c>
      <c r="L342">
        <v>862.72</v>
      </c>
      <c r="M342">
        <v>716.83</v>
      </c>
      <c r="O342">
        <v>1122</v>
      </c>
      <c r="P342">
        <v>932</v>
      </c>
    </row>
    <row r="343" spans="2:16" x14ac:dyDescent="0.25">
      <c r="B343" s="80" t="e">
        <f>VLOOKUP(A343,'Medicare Code Price Master List'!$A:$C,3,FALSE)</f>
        <v>#N/A</v>
      </c>
      <c r="C343" s="3">
        <f>SUMIF('DME PRICE LOOKUP LINKED'!$A:$A,A343,'DME PRICE LOOKUP LINKED'!$C:$C)</f>
        <v>0</v>
      </c>
      <c r="D343" s="78" t="e">
        <f t="shared" si="10"/>
        <v>#N/A</v>
      </c>
      <c r="E343" s="81" t="e">
        <f t="shared" si="11"/>
        <v>#N/A</v>
      </c>
      <c r="I343">
        <v>21452</v>
      </c>
      <c r="K343" t="s">
        <v>75</v>
      </c>
      <c r="L343">
        <v>848.02</v>
      </c>
      <c r="M343">
        <v>524.26</v>
      </c>
      <c r="O343">
        <v>1103</v>
      </c>
      <c r="P343">
        <v>682</v>
      </c>
    </row>
    <row r="344" spans="2:16" x14ac:dyDescent="0.25">
      <c r="B344" s="77" t="e">
        <f>VLOOKUP(A344,'Medicare Code Price Master List'!$A:$C,3,FALSE)</f>
        <v>#N/A</v>
      </c>
      <c r="C344" s="3">
        <f>SUMIF('DME PRICE LOOKUP LINKED'!$A:$A,A344,'DME PRICE LOOKUP LINKED'!$C:$C)</f>
        <v>0</v>
      </c>
      <c r="D344" s="78" t="e">
        <f t="shared" si="10"/>
        <v>#N/A</v>
      </c>
      <c r="E344" s="79" t="e">
        <f t="shared" si="11"/>
        <v>#N/A</v>
      </c>
      <c r="I344">
        <v>21453</v>
      </c>
      <c r="K344" t="s">
        <v>75</v>
      </c>
      <c r="L344">
        <v>1232.5999999999999</v>
      </c>
      <c r="M344">
        <v>1045.58</v>
      </c>
      <c r="O344">
        <v>1603</v>
      </c>
      <c r="P344">
        <v>1360</v>
      </c>
    </row>
    <row r="345" spans="2:16" x14ac:dyDescent="0.25">
      <c r="B345" s="80" t="e">
        <f>VLOOKUP(A345,'Medicare Code Price Master List'!$A:$C,3,FALSE)</f>
        <v>#N/A</v>
      </c>
      <c r="C345" s="3">
        <f>SUMIF('DME PRICE LOOKUP LINKED'!$A:$A,A345,'DME PRICE LOOKUP LINKED'!$C:$C)</f>
        <v>0</v>
      </c>
      <c r="D345" s="78" t="e">
        <f t="shared" si="10"/>
        <v>#N/A</v>
      </c>
      <c r="E345" s="81" t="e">
        <f t="shared" si="11"/>
        <v>#N/A</v>
      </c>
      <c r="I345">
        <v>21454</v>
      </c>
      <c r="K345" t="s">
        <v>75</v>
      </c>
      <c r="L345">
        <v>530.42999999999995</v>
      </c>
      <c r="M345">
        <v>663.28</v>
      </c>
      <c r="O345">
        <v>690</v>
      </c>
      <c r="P345">
        <v>863</v>
      </c>
    </row>
    <row r="346" spans="2:16" x14ac:dyDescent="0.25">
      <c r="B346" s="77" t="e">
        <f>VLOOKUP(A346,'Medicare Code Price Master List'!$A:$C,3,FALSE)</f>
        <v>#N/A</v>
      </c>
      <c r="C346" s="3">
        <f>SUMIF('DME PRICE LOOKUP LINKED'!$A:$A,A346,'DME PRICE LOOKUP LINKED'!$C:$C)</f>
        <v>0</v>
      </c>
      <c r="D346" s="78" t="e">
        <f t="shared" si="10"/>
        <v>#N/A</v>
      </c>
      <c r="E346" s="79" t="e">
        <f t="shared" si="11"/>
        <v>#N/A</v>
      </c>
      <c r="I346">
        <v>21461</v>
      </c>
      <c r="K346" t="s">
        <v>75</v>
      </c>
      <c r="L346">
        <v>2070.44</v>
      </c>
      <c r="M346">
        <v>1179.9100000000001</v>
      </c>
      <c r="O346">
        <v>2692</v>
      </c>
      <c r="P346">
        <v>1534</v>
      </c>
    </row>
    <row r="347" spans="2:16" x14ac:dyDescent="0.25">
      <c r="B347" s="80" t="e">
        <f>VLOOKUP(A347,'Medicare Code Price Master List'!$A:$C,3,FALSE)</f>
        <v>#N/A</v>
      </c>
      <c r="C347" s="3">
        <f>SUMIF('DME PRICE LOOKUP LINKED'!$A:$A,A347,'DME PRICE LOOKUP LINKED'!$C:$C)</f>
        <v>0</v>
      </c>
      <c r="D347" s="78" t="e">
        <f t="shared" si="10"/>
        <v>#N/A</v>
      </c>
      <c r="E347" s="81" t="e">
        <f t="shared" si="11"/>
        <v>#N/A</v>
      </c>
      <c r="I347">
        <v>21462</v>
      </c>
      <c r="K347" t="s">
        <v>75</v>
      </c>
      <c r="L347">
        <v>2237.0700000000002</v>
      </c>
      <c r="M347">
        <v>1300.45</v>
      </c>
      <c r="O347">
        <v>2909</v>
      </c>
      <c r="P347">
        <v>1691</v>
      </c>
    </row>
    <row r="348" spans="2:16" x14ac:dyDescent="0.25">
      <c r="B348" s="77" t="e">
        <f>VLOOKUP(A348,'Medicare Code Price Master List'!$A:$C,3,FALSE)</f>
        <v>#N/A</v>
      </c>
      <c r="C348" s="3">
        <f>SUMIF('DME PRICE LOOKUP LINKED'!$A:$A,A348,'DME PRICE LOOKUP LINKED'!$C:$C)</f>
        <v>0</v>
      </c>
      <c r="D348" s="78" t="e">
        <f t="shared" si="10"/>
        <v>#N/A</v>
      </c>
      <c r="E348" s="79" t="e">
        <f t="shared" si="11"/>
        <v>#N/A</v>
      </c>
      <c r="I348">
        <v>21465</v>
      </c>
      <c r="K348" t="s">
        <v>75</v>
      </c>
      <c r="L348">
        <v>861.44</v>
      </c>
      <c r="M348">
        <v>1068.01</v>
      </c>
      <c r="O348">
        <v>1120</v>
      </c>
      <c r="P348">
        <v>1389</v>
      </c>
    </row>
    <row r="349" spans="2:16" x14ac:dyDescent="0.25">
      <c r="B349" s="80" t="e">
        <f>VLOOKUP(A349,'Medicare Code Price Master List'!$A:$C,3,FALSE)</f>
        <v>#N/A</v>
      </c>
      <c r="C349" s="3">
        <f>SUMIF('DME PRICE LOOKUP LINKED'!$A:$A,A349,'DME PRICE LOOKUP LINKED'!$C:$C)</f>
        <v>0</v>
      </c>
      <c r="D349" s="78" t="e">
        <f t="shared" si="10"/>
        <v>#N/A</v>
      </c>
      <c r="E349" s="81" t="e">
        <f t="shared" si="11"/>
        <v>#N/A</v>
      </c>
      <c r="I349">
        <v>21470</v>
      </c>
      <c r="K349" t="s">
        <v>75</v>
      </c>
      <c r="L349">
        <v>1260.01</v>
      </c>
      <c r="M349">
        <v>1340.15</v>
      </c>
      <c r="O349">
        <v>1639</v>
      </c>
      <c r="P349">
        <v>1743</v>
      </c>
    </row>
    <row r="350" spans="2:16" x14ac:dyDescent="0.25">
      <c r="B350" s="77" t="e">
        <f>VLOOKUP(A350,'Medicare Code Price Master List'!$A:$C,3,FALSE)</f>
        <v>#N/A</v>
      </c>
      <c r="C350" s="3">
        <f>SUMIF('DME PRICE LOOKUP LINKED'!$A:$A,A350,'DME PRICE LOOKUP LINKED'!$C:$C)</f>
        <v>0</v>
      </c>
      <c r="D350" s="78" t="e">
        <f t="shared" si="10"/>
        <v>#N/A</v>
      </c>
      <c r="E350" s="79" t="e">
        <f t="shared" si="11"/>
        <v>#N/A</v>
      </c>
      <c r="I350">
        <v>21480</v>
      </c>
      <c r="K350" t="s">
        <v>74</v>
      </c>
      <c r="L350">
        <v>160.82</v>
      </c>
      <c r="M350">
        <v>33.22</v>
      </c>
      <c r="O350">
        <v>210</v>
      </c>
      <c r="P350">
        <v>44</v>
      </c>
    </row>
    <row r="351" spans="2:16" x14ac:dyDescent="0.25">
      <c r="B351" s="80" t="e">
        <f>VLOOKUP(A351,'Medicare Code Price Master List'!$A:$C,3,FALSE)</f>
        <v>#N/A</v>
      </c>
      <c r="C351" s="3">
        <f>SUMIF('DME PRICE LOOKUP LINKED'!$A:$A,A351,'DME PRICE LOOKUP LINKED'!$C:$C)</f>
        <v>0</v>
      </c>
      <c r="D351" s="78" t="e">
        <f t="shared" si="10"/>
        <v>#N/A</v>
      </c>
      <c r="E351" s="81" t="e">
        <f t="shared" si="11"/>
        <v>#N/A</v>
      </c>
      <c r="I351">
        <v>21485</v>
      </c>
      <c r="K351" t="s">
        <v>74</v>
      </c>
      <c r="L351">
        <v>1097.8599999999999</v>
      </c>
      <c r="M351">
        <v>893.32</v>
      </c>
      <c r="O351">
        <v>1428</v>
      </c>
      <c r="P351">
        <v>1162</v>
      </c>
    </row>
    <row r="352" spans="2:16" x14ac:dyDescent="0.25">
      <c r="B352" s="77" t="e">
        <f>VLOOKUP(A352,'Medicare Code Price Master List'!$A:$C,3,FALSE)</f>
        <v>#N/A</v>
      </c>
      <c r="C352" s="3">
        <f>SUMIF('DME PRICE LOOKUP LINKED'!$A:$A,A352,'DME PRICE LOOKUP LINKED'!$C:$C)</f>
        <v>0</v>
      </c>
      <c r="D352" s="78" t="e">
        <f t="shared" si="10"/>
        <v>#N/A</v>
      </c>
      <c r="E352" s="79" t="e">
        <f t="shared" si="11"/>
        <v>#N/A</v>
      </c>
      <c r="I352">
        <v>21490</v>
      </c>
      <c r="K352" t="s">
        <v>73</v>
      </c>
      <c r="L352">
        <v>848.33</v>
      </c>
      <c r="M352">
        <v>1018.28</v>
      </c>
      <c r="O352">
        <v>1103</v>
      </c>
      <c r="P352">
        <v>1324</v>
      </c>
    </row>
    <row r="353" spans="2:16" x14ac:dyDescent="0.25">
      <c r="B353" s="80" t="e">
        <f>VLOOKUP(A353,'Medicare Code Price Master List'!$A:$C,3,FALSE)</f>
        <v>#N/A</v>
      </c>
      <c r="C353" s="3">
        <f>SUMIF('DME PRICE LOOKUP LINKED'!$A:$A,A353,'DME PRICE LOOKUP LINKED'!$C:$C)</f>
        <v>0</v>
      </c>
      <c r="D353" s="78" t="e">
        <f t="shared" si="10"/>
        <v>#N/A</v>
      </c>
      <c r="E353" s="81" t="e">
        <f t="shared" si="11"/>
        <v>#N/A</v>
      </c>
      <c r="I353">
        <v>21495</v>
      </c>
      <c r="K353" t="s">
        <v>72</v>
      </c>
      <c r="L353">
        <v>795.77</v>
      </c>
      <c r="M353">
        <v>795.77</v>
      </c>
      <c r="O353">
        <v>1035</v>
      </c>
      <c r="P353">
        <v>1035</v>
      </c>
    </row>
    <row r="354" spans="2:16" x14ac:dyDescent="0.25">
      <c r="B354" s="77" t="e">
        <f>VLOOKUP(A354,'Medicare Code Price Master List'!$A:$C,3,FALSE)</f>
        <v>#N/A</v>
      </c>
      <c r="C354" s="3">
        <f>SUMIF('DME PRICE LOOKUP LINKED'!$A:$A,A354,'DME PRICE LOOKUP LINKED'!$C:$C)</f>
        <v>0</v>
      </c>
      <c r="D354" s="78" t="e">
        <f t="shared" si="10"/>
        <v>#N/A</v>
      </c>
      <c r="E354" s="79" t="e">
        <f t="shared" si="11"/>
        <v>#N/A</v>
      </c>
      <c r="I354">
        <v>21497</v>
      </c>
      <c r="K354" t="s">
        <v>71</v>
      </c>
      <c r="L354">
        <v>797.06</v>
      </c>
      <c r="M354">
        <v>659.94</v>
      </c>
      <c r="O354">
        <v>1037</v>
      </c>
      <c r="P354">
        <v>858</v>
      </c>
    </row>
    <row r="355" spans="2:16" x14ac:dyDescent="0.25">
      <c r="B355" s="80" t="e">
        <f>VLOOKUP(A355,'Medicare Code Price Master List'!$A:$C,3,FALSE)</f>
        <v>#N/A</v>
      </c>
      <c r="C355" s="3">
        <f>SUMIF('DME PRICE LOOKUP LINKED'!$A:$A,A355,'DME PRICE LOOKUP LINKED'!$C:$C)</f>
        <v>0</v>
      </c>
      <c r="D355" s="78" t="e">
        <f t="shared" si="10"/>
        <v>#N/A</v>
      </c>
      <c r="E355" s="81" t="e">
        <f t="shared" si="11"/>
        <v>#N/A</v>
      </c>
      <c r="I355">
        <v>21501</v>
      </c>
      <c r="K355" t="s">
        <v>183</v>
      </c>
      <c r="L355">
        <v>545.88</v>
      </c>
      <c r="M355">
        <v>369.91</v>
      </c>
      <c r="O355">
        <v>710</v>
      </c>
      <c r="P355">
        <v>481</v>
      </c>
    </row>
    <row r="356" spans="2:16" x14ac:dyDescent="0.25">
      <c r="B356" s="77" t="e">
        <f>VLOOKUP(A356,'Medicare Code Price Master List'!$A:$C,3,FALSE)</f>
        <v>#N/A</v>
      </c>
      <c r="C356" s="3">
        <f>SUMIF('DME PRICE LOOKUP LINKED'!$A:$A,A356,'DME PRICE LOOKUP LINKED'!$C:$C)</f>
        <v>0</v>
      </c>
      <c r="D356" s="78" t="e">
        <f t="shared" si="10"/>
        <v>#N/A</v>
      </c>
      <c r="E356" s="79" t="e">
        <f t="shared" si="11"/>
        <v>#N/A</v>
      </c>
      <c r="I356">
        <v>21502</v>
      </c>
      <c r="K356" t="s">
        <v>184</v>
      </c>
      <c r="L356">
        <v>550.46</v>
      </c>
      <c r="M356">
        <v>589.41</v>
      </c>
      <c r="O356">
        <v>716</v>
      </c>
      <c r="P356">
        <v>767</v>
      </c>
    </row>
    <row r="357" spans="2:16" x14ac:dyDescent="0.25">
      <c r="B357" s="80" t="e">
        <f>VLOOKUP(A357,'Medicare Code Price Master List'!$A:$C,3,FALSE)</f>
        <v>#N/A</v>
      </c>
      <c r="C357" s="3">
        <f>SUMIF('DME PRICE LOOKUP LINKED'!$A:$A,A357,'DME PRICE LOOKUP LINKED'!$C:$C)</f>
        <v>0</v>
      </c>
      <c r="D357" s="78" t="e">
        <f t="shared" si="10"/>
        <v>#N/A</v>
      </c>
      <c r="E357" s="81" t="e">
        <f t="shared" si="11"/>
        <v>#N/A</v>
      </c>
      <c r="I357">
        <v>21510</v>
      </c>
      <c r="K357" t="s">
        <v>185</v>
      </c>
      <c r="L357">
        <v>493.04</v>
      </c>
      <c r="M357">
        <v>496.32</v>
      </c>
      <c r="O357">
        <v>641</v>
      </c>
      <c r="P357">
        <v>646</v>
      </c>
    </row>
    <row r="358" spans="2:16" x14ac:dyDescent="0.25">
      <c r="B358" s="77" t="e">
        <f>VLOOKUP(A358,'Medicare Code Price Master List'!$A:$C,3,FALSE)</f>
        <v>#N/A</v>
      </c>
      <c r="C358" s="3">
        <f>SUMIF('DME PRICE LOOKUP LINKED'!$A:$A,A358,'DME PRICE LOOKUP LINKED'!$C:$C)</f>
        <v>0</v>
      </c>
      <c r="D358" s="78" t="e">
        <f t="shared" si="10"/>
        <v>#N/A</v>
      </c>
      <c r="E358" s="79" t="e">
        <f t="shared" si="11"/>
        <v>#N/A</v>
      </c>
      <c r="I358">
        <v>21550</v>
      </c>
      <c r="K358" t="s">
        <v>186</v>
      </c>
      <c r="L358">
        <v>299.04000000000002</v>
      </c>
      <c r="M358">
        <v>170.68</v>
      </c>
      <c r="O358">
        <v>389</v>
      </c>
      <c r="P358">
        <v>222</v>
      </c>
    </row>
    <row r="359" spans="2:16" x14ac:dyDescent="0.25">
      <c r="B359" s="80" t="e">
        <f>VLOOKUP(A359,'Medicare Code Price Master List'!$A:$C,3,FALSE)</f>
        <v>#N/A</v>
      </c>
      <c r="C359" s="3">
        <f>SUMIF('DME PRICE LOOKUP LINKED'!$A:$A,A359,'DME PRICE LOOKUP LINKED'!$C:$C)</f>
        <v>0</v>
      </c>
      <c r="D359" s="78" t="e">
        <f t="shared" si="10"/>
        <v>#N/A</v>
      </c>
      <c r="E359" s="81" t="e">
        <f t="shared" si="11"/>
        <v>#N/A</v>
      </c>
      <c r="I359">
        <v>21552</v>
      </c>
      <c r="K359" t="s">
        <v>187</v>
      </c>
      <c r="L359">
        <v>487.71</v>
      </c>
      <c r="M359">
        <v>494.14</v>
      </c>
      <c r="O359">
        <v>635</v>
      </c>
      <c r="P359">
        <v>643</v>
      </c>
    </row>
    <row r="360" spans="2:16" x14ac:dyDescent="0.25">
      <c r="B360" s="77" t="e">
        <f>VLOOKUP(A360,'Medicare Code Price Master List'!$A:$C,3,FALSE)</f>
        <v>#N/A</v>
      </c>
      <c r="C360" s="3">
        <f>SUMIF('DME PRICE LOOKUP LINKED'!$A:$A,A360,'DME PRICE LOOKUP LINKED'!$C:$C)</f>
        <v>0</v>
      </c>
      <c r="D360" s="78" t="e">
        <f t="shared" si="10"/>
        <v>#N/A</v>
      </c>
      <c r="E360" s="79" t="e">
        <f t="shared" si="11"/>
        <v>#N/A</v>
      </c>
      <c r="I360">
        <v>21554</v>
      </c>
      <c r="K360" t="s">
        <v>188</v>
      </c>
      <c r="L360">
        <v>794.86</v>
      </c>
      <c r="M360">
        <v>808.71</v>
      </c>
      <c r="O360">
        <v>1034</v>
      </c>
      <c r="P360">
        <v>1052</v>
      </c>
    </row>
    <row r="361" spans="2:16" x14ac:dyDescent="0.25">
      <c r="B361" s="80" t="e">
        <f>VLOOKUP(A361,'Medicare Code Price Master List'!$A:$C,3,FALSE)</f>
        <v>#N/A</v>
      </c>
      <c r="C361" s="3">
        <f>SUMIF('DME PRICE LOOKUP LINKED'!$A:$A,A361,'DME PRICE LOOKUP LINKED'!$C:$C)</f>
        <v>0</v>
      </c>
      <c r="D361" s="78" t="e">
        <f t="shared" si="10"/>
        <v>#N/A</v>
      </c>
      <c r="E361" s="81" t="e">
        <f t="shared" si="11"/>
        <v>#N/A</v>
      </c>
      <c r="I361">
        <v>21555</v>
      </c>
      <c r="K361" t="s">
        <v>189</v>
      </c>
      <c r="L361">
        <v>484.62</v>
      </c>
      <c r="M361">
        <v>337.59</v>
      </c>
      <c r="O361">
        <v>631</v>
      </c>
      <c r="P361">
        <v>439</v>
      </c>
    </row>
    <row r="362" spans="2:16" x14ac:dyDescent="0.25">
      <c r="B362" s="77" t="e">
        <f>VLOOKUP(A362,'Medicare Code Price Master List'!$A:$C,3,FALSE)</f>
        <v>#N/A</v>
      </c>
      <c r="C362" s="3">
        <f>SUMIF('DME PRICE LOOKUP LINKED'!$A:$A,A362,'DME PRICE LOOKUP LINKED'!$C:$C)</f>
        <v>0</v>
      </c>
      <c r="D362" s="78" t="e">
        <f t="shared" si="10"/>
        <v>#N/A</v>
      </c>
      <c r="E362" s="79" t="e">
        <f t="shared" si="11"/>
        <v>#N/A</v>
      </c>
      <c r="I362">
        <v>21556</v>
      </c>
      <c r="K362" t="s">
        <v>190</v>
      </c>
      <c r="L362">
        <v>580.70000000000005</v>
      </c>
      <c r="M362">
        <v>586.61</v>
      </c>
      <c r="O362">
        <v>755</v>
      </c>
      <c r="P362">
        <v>763</v>
      </c>
    </row>
    <row r="363" spans="2:16" x14ac:dyDescent="0.25">
      <c r="B363" s="80" t="e">
        <f>VLOOKUP(A363,'Medicare Code Price Master List'!$A:$C,3,FALSE)</f>
        <v>#N/A</v>
      </c>
      <c r="C363" s="3">
        <f>SUMIF('DME PRICE LOOKUP LINKED'!$A:$A,A363,'DME PRICE LOOKUP LINKED'!$C:$C)</f>
        <v>0</v>
      </c>
      <c r="D363" s="78" t="e">
        <f t="shared" si="10"/>
        <v>#N/A</v>
      </c>
      <c r="E363" s="81" t="e">
        <f t="shared" si="11"/>
        <v>#N/A</v>
      </c>
      <c r="I363">
        <v>21557</v>
      </c>
      <c r="K363" t="s">
        <v>191</v>
      </c>
      <c r="L363">
        <v>1034.7</v>
      </c>
      <c r="M363">
        <v>1058.45</v>
      </c>
      <c r="O363">
        <v>1346</v>
      </c>
      <c r="P363">
        <v>1376</v>
      </c>
    </row>
    <row r="364" spans="2:16" x14ac:dyDescent="0.25">
      <c r="B364" s="77" t="e">
        <f>VLOOKUP(A364,'Medicare Code Price Master List'!$A:$C,3,FALSE)</f>
        <v>#N/A</v>
      </c>
      <c r="C364" s="3">
        <f>SUMIF('DME PRICE LOOKUP LINKED'!$A:$A,A364,'DME PRICE LOOKUP LINKED'!$C:$C)</f>
        <v>0</v>
      </c>
      <c r="D364" s="78" t="e">
        <f t="shared" si="10"/>
        <v>#N/A</v>
      </c>
      <c r="E364" s="79" t="e">
        <f t="shared" si="11"/>
        <v>#N/A</v>
      </c>
      <c r="I364">
        <v>21558</v>
      </c>
      <c r="K364" t="s">
        <v>192</v>
      </c>
      <c r="L364">
        <v>1450.39</v>
      </c>
      <c r="M364">
        <v>1486.1</v>
      </c>
      <c r="O364">
        <v>1886</v>
      </c>
      <c r="P364">
        <v>1932</v>
      </c>
    </row>
    <row r="365" spans="2:16" x14ac:dyDescent="0.25">
      <c r="B365" s="80" t="e">
        <f>VLOOKUP(A365,'Medicare Code Price Master List'!$A:$C,3,FALSE)</f>
        <v>#N/A</v>
      </c>
      <c r="C365" s="3">
        <f>SUMIF('DME PRICE LOOKUP LINKED'!$A:$A,A365,'DME PRICE LOOKUP LINKED'!$C:$C)</f>
        <v>0</v>
      </c>
      <c r="D365" s="78" t="e">
        <f t="shared" si="10"/>
        <v>#N/A</v>
      </c>
      <c r="E365" s="81" t="e">
        <f t="shared" si="11"/>
        <v>#N/A</v>
      </c>
      <c r="I365">
        <v>21600</v>
      </c>
      <c r="K365" t="s">
        <v>193</v>
      </c>
      <c r="L365">
        <v>619.84</v>
      </c>
      <c r="M365">
        <v>620.17999999999995</v>
      </c>
      <c r="O365">
        <v>806</v>
      </c>
      <c r="P365">
        <v>807</v>
      </c>
    </row>
    <row r="366" spans="2:16" x14ac:dyDescent="0.25">
      <c r="B366" s="77" t="e">
        <f>VLOOKUP(A366,'Medicare Code Price Master List'!$A:$C,3,FALSE)</f>
        <v>#N/A</v>
      </c>
      <c r="C366" s="3">
        <f>SUMIF('DME PRICE LOOKUP LINKED'!$A:$A,A366,'DME PRICE LOOKUP LINKED'!$C:$C)</f>
        <v>0</v>
      </c>
      <c r="D366" s="78" t="e">
        <f t="shared" si="10"/>
        <v>#N/A</v>
      </c>
      <c r="E366" s="79" t="e">
        <f t="shared" si="11"/>
        <v>#N/A</v>
      </c>
      <c r="I366">
        <v>21610</v>
      </c>
      <c r="K366" t="s">
        <v>193</v>
      </c>
      <c r="L366">
        <v>1235.3399999999999</v>
      </c>
      <c r="M366">
        <v>1333.19</v>
      </c>
      <c r="O366">
        <v>1606</v>
      </c>
      <c r="P366">
        <v>1734</v>
      </c>
    </row>
    <row r="367" spans="2:16" x14ac:dyDescent="0.25">
      <c r="B367" s="80" t="e">
        <f>VLOOKUP(A367,'Medicare Code Price Master List'!$A:$C,3,FALSE)</f>
        <v>#N/A</v>
      </c>
      <c r="C367" s="3">
        <f>SUMIF('DME PRICE LOOKUP LINKED'!$A:$A,A367,'DME PRICE LOOKUP LINKED'!$C:$C)</f>
        <v>0</v>
      </c>
      <c r="D367" s="78" t="e">
        <f t="shared" si="10"/>
        <v>#N/A</v>
      </c>
      <c r="E367" s="81" t="e">
        <f t="shared" si="11"/>
        <v>#N/A</v>
      </c>
      <c r="I367">
        <v>21615</v>
      </c>
      <c r="K367" t="s">
        <v>194</v>
      </c>
      <c r="L367">
        <v>665.69</v>
      </c>
      <c r="M367">
        <v>681.79</v>
      </c>
      <c r="O367">
        <v>866</v>
      </c>
      <c r="P367">
        <v>887</v>
      </c>
    </row>
    <row r="368" spans="2:16" x14ac:dyDescent="0.25">
      <c r="B368" s="77" t="e">
        <f>VLOOKUP(A368,'Medicare Code Price Master List'!$A:$C,3,FALSE)</f>
        <v>#N/A</v>
      </c>
      <c r="C368" s="3">
        <f>SUMIF('DME PRICE LOOKUP LINKED'!$A:$A,A368,'DME PRICE LOOKUP LINKED'!$C:$C)</f>
        <v>0</v>
      </c>
      <c r="D368" s="78" t="e">
        <f t="shared" si="10"/>
        <v>#N/A</v>
      </c>
      <c r="E368" s="79" t="e">
        <f t="shared" si="11"/>
        <v>#N/A</v>
      </c>
      <c r="I368">
        <v>21616</v>
      </c>
      <c r="K368" t="s">
        <v>195</v>
      </c>
      <c r="L368">
        <v>757.14</v>
      </c>
      <c r="M368">
        <v>828.15</v>
      </c>
      <c r="O368">
        <v>985</v>
      </c>
      <c r="P368">
        <v>1077</v>
      </c>
    </row>
    <row r="369" spans="2:16" x14ac:dyDescent="0.25">
      <c r="B369" s="80" t="e">
        <f>VLOOKUP(A369,'Medicare Code Price Master List'!$A:$C,3,FALSE)</f>
        <v>#N/A</v>
      </c>
      <c r="C369" s="3">
        <f>SUMIF('DME PRICE LOOKUP LINKED'!$A:$A,A369,'DME PRICE LOOKUP LINKED'!$C:$C)</f>
        <v>0</v>
      </c>
      <c r="D369" s="78" t="e">
        <f t="shared" si="10"/>
        <v>#N/A</v>
      </c>
      <c r="E369" s="81" t="e">
        <f t="shared" si="11"/>
        <v>#N/A</v>
      </c>
      <c r="I369">
        <v>21620</v>
      </c>
      <c r="K369" t="s">
        <v>196</v>
      </c>
      <c r="L369">
        <v>547.95000000000005</v>
      </c>
      <c r="M369">
        <v>558.41999999999996</v>
      </c>
      <c r="O369">
        <v>713</v>
      </c>
      <c r="P369">
        <v>726</v>
      </c>
    </row>
    <row r="370" spans="2:16" x14ac:dyDescent="0.25">
      <c r="B370" s="77" t="e">
        <f>VLOOKUP(A370,'Medicare Code Price Master List'!$A:$C,3,FALSE)</f>
        <v>#N/A</v>
      </c>
      <c r="C370" s="3">
        <f>SUMIF('DME PRICE LOOKUP LINKED'!$A:$A,A370,'DME PRICE LOOKUP LINKED'!$C:$C)</f>
        <v>0</v>
      </c>
      <c r="D370" s="78" t="e">
        <f t="shared" si="10"/>
        <v>#N/A</v>
      </c>
      <c r="E370" s="79" t="e">
        <f t="shared" si="11"/>
        <v>#N/A</v>
      </c>
      <c r="I370">
        <v>21627</v>
      </c>
      <c r="K370" t="s">
        <v>197</v>
      </c>
      <c r="L370">
        <v>595.27</v>
      </c>
      <c r="M370">
        <v>599.82000000000005</v>
      </c>
      <c r="O370">
        <v>774</v>
      </c>
      <c r="P370">
        <v>780</v>
      </c>
    </row>
    <row r="371" spans="2:16" x14ac:dyDescent="0.25">
      <c r="B371" s="80" t="e">
        <f>VLOOKUP(A371,'Medicare Code Price Master List'!$A:$C,3,FALSE)</f>
        <v>#N/A</v>
      </c>
      <c r="C371" s="3">
        <f>SUMIF('DME PRICE LOOKUP LINKED'!$A:$A,A371,'DME PRICE LOOKUP LINKED'!$C:$C)</f>
        <v>0</v>
      </c>
      <c r="D371" s="78" t="e">
        <f t="shared" si="10"/>
        <v>#N/A</v>
      </c>
      <c r="E371" s="81" t="e">
        <f t="shared" si="11"/>
        <v>#N/A</v>
      </c>
      <c r="I371">
        <v>21630</v>
      </c>
      <c r="K371" t="s">
        <v>198</v>
      </c>
      <c r="L371">
        <v>1428.76</v>
      </c>
      <c r="M371">
        <v>1336.12</v>
      </c>
      <c r="O371">
        <v>1858</v>
      </c>
      <c r="P371">
        <v>1737</v>
      </c>
    </row>
    <row r="372" spans="2:16" x14ac:dyDescent="0.25">
      <c r="B372" s="77" t="e">
        <f>VLOOKUP(A372,'Medicare Code Price Master List'!$A:$C,3,FALSE)</f>
        <v>#N/A</v>
      </c>
      <c r="C372" s="3">
        <f>SUMIF('DME PRICE LOOKUP LINKED'!$A:$A,A372,'DME PRICE LOOKUP LINKED'!$C:$C)</f>
        <v>0</v>
      </c>
      <c r="D372" s="78" t="e">
        <f t="shared" si="10"/>
        <v>#N/A</v>
      </c>
      <c r="E372" s="79" t="e">
        <f t="shared" si="11"/>
        <v>#N/A</v>
      </c>
      <c r="I372">
        <v>21632</v>
      </c>
      <c r="K372" t="s">
        <v>198</v>
      </c>
      <c r="L372">
        <v>1298</v>
      </c>
      <c r="M372">
        <v>1334.18</v>
      </c>
      <c r="O372">
        <v>1688</v>
      </c>
      <c r="P372">
        <v>1735</v>
      </c>
    </row>
    <row r="373" spans="2:16" x14ac:dyDescent="0.25">
      <c r="B373" s="80" t="e">
        <f>VLOOKUP(A373,'Medicare Code Price Master List'!$A:$C,3,FALSE)</f>
        <v>#N/A</v>
      </c>
      <c r="C373" s="3">
        <f>SUMIF('DME PRICE LOOKUP LINKED'!$A:$A,A373,'DME PRICE LOOKUP LINKED'!$C:$C)</f>
        <v>0</v>
      </c>
      <c r="D373" s="78" t="e">
        <f t="shared" si="10"/>
        <v>#N/A</v>
      </c>
      <c r="E373" s="81" t="e">
        <f t="shared" si="11"/>
        <v>#N/A</v>
      </c>
      <c r="I373">
        <v>21685</v>
      </c>
      <c r="K373" t="s">
        <v>199</v>
      </c>
      <c r="L373">
        <v>1070.8599999999999</v>
      </c>
      <c r="M373">
        <v>1108.68</v>
      </c>
      <c r="O373">
        <v>1393</v>
      </c>
      <c r="P373">
        <v>1442</v>
      </c>
    </row>
    <row r="374" spans="2:16" x14ac:dyDescent="0.25">
      <c r="B374" s="77" t="e">
        <f>VLOOKUP(A374,'Medicare Code Price Master List'!$A:$C,3,FALSE)</f>
        <v>#N/A</v>
      </c>
      <c r="C374" s="3">
        <f>SUMIF('DME PRICE LOOKUP LINKED'!$A:$A,A374,'DME PRICE LOOKUP LINKED'!$C:$C)</f>
        <v>0</v>
      </c>
      <c r="D374" s="78" t="e">
        <f t="shared" si="10"/>
        <v>#N/A</v>
      </c>
      <c r="E374" s="79" t="e">
        <f t="shared" si="11"/>
        <v>#N/A</v>
      </c>
      <c r="I374">
        <v>21700</v>
      </c>
      <c r="K374" t="s">
        <v>200</v>
      </c>
      <c r="L374">
        <v>378.31</v>
      </c>
      <c r="M374">
        <v>408.69</v>
      </c>
      <c r="O374">
        <v>492</v>
      </c>
      <c r="P374">
        <v>532</v>
      </c>
    </row>
    <row r="375" spans="2:16" x14ac:dyDescent="0.25">
      <c r="B375" s="80" t="e">
        <f>VLOOKUP(A375,'Medicare Code Price Master List'!$A:$C,3,FALSE)</f>
        <v>#N/A</v>
      </c>
      <c r="C375" s="3">
        <f>SUMIF('DME PRICE LOOKUP LINKED'!$A:$A,A375,'DME PRICE LOOKUP LINKED'!$C:$C)</f>
        <v>0</v>
      </c>
      <c r="D375" s="78" t="e">
        <f t="shared" si="10"/>
        <v>#N/A</v>
      </c>
      <c r="E375" s="81" t="e">
        <f t="shared" si="11"/>
        <v>#N/A</v>
      </c>
      <c r="I375">
        <v>21705</v>
      </c>
      <c r="K375" t="s">
        <v>201</v>
      </c>
      <c r="L375">
        <v>562.73</v>
      </c>
      <c r="M375">
        <v>606.91</v>
      </c>
      <c r="O375">
        <v>732</v>
      </c>
      <c r="P375">
        <v>789</v>
      </c>
    </row>
    <row r="376" spans="2:16" x14ac:dyDescent="0.25">
      <c r="B376" s="77" t="e">
        <f>VLOOKUP(A376,'Medicare Code Price Master List'!$A:$C,3,FALSE)</f>
        <v>#N/A</v>
      </c>
      <c r="C376" s="3">
        <f>SUMIF('DME PRICE LOOKUP LINKED'!$A:$A,A376,'DME PRICE LOOKUP LINKED'!$C:$C)</f>
        <v>0</v>
      </c>
      <c r="D376" s="78" t="e">
        <f t="shared" si="10"/>
        <v>#N/A</v>
      </c>
      <c r="E376" s="79" t="e">
        <f t="shared" si="11"/>
        <v>#N/A</v>
      </c>
      <c r="I376">
        <v>21720</v>
      </c>
      <c r="K376" t="s">
        <v>200</v>
      </c>
      <c r="L376">
        <v>588.91</v>
      </c>
      <c r="M376">
        <v>503.76</v>
      </c>
      <c r="O376">
        <v>766</v>
      </c>
      <c r="P376">
        <v>655</v>
      </c>
    </row>
    <row r="377" spans="2:16" x14ac:dyDescent="0.25">
      <c r="B377" s="80" t="e">
        <f>VLOOKUP(A377,'Medicare Code Price Master List'!$A:$C,3,FALSE)</f>
        <v>#N/A</v>
      </c>
      <c r="C377" s="3">
        <f>SUMIF('DME PRICE LOOKUP LINKED'!$A:$A,A377,'DME PRICE LOOKUP LINKED'!$C:$C)</f>
        <v>0</v>
      </c>
      <c r="D377" s="78" t="e">
        <f t="shared" si="10"/>
        <v>#N/A</v>
      </c>
      <c r="E377" s="81" t="e">
        <f t="shared" si="11"/>
        <v>#N/A</v>
      </c>
      <c r="I377">
        <v>21725</v>
      </c>
      <c r="K377" t="s">
        <v>200</v>
      </c>
      <c r="L377">
        <v>597.41</v>
      </c>
      <c r="M377">
        <v>587.72</v>
      </c>
      <c r="O377">
        <v>777</v>
      </c>
      <c r="P377">
        <v>765</v>
      </c>
    </row>
    <row r="378" spans="2:16" x14ac:dyDescent="0.25">
      <c r="B378" s="77" t="e">
        <f>VLOOKUP(A378,'Medicare Code Price Master List'!$A:$C,3,FALSE)</f>
        <v>#N/A</v>
      </c>
      <c r="C378" s="3">
        <f>SUMIF('DME PRICE LOOKUP LINKED'!$A:$A,A378,'DME PRICE LOOKUP LINKED'!$C:$C)</f>
        <v>0</v>
      </c>
      <c r="D378" s="78" t="e">
        <f t="shared" si="10"/>
        <v>#N/A</v>
      </c>
      <c r="E378" s="79" t="e">
        <f t="shared" si="11"/>
        <v>#N/A</v>
      </c>
      <c r="I378">
        <v>21740</v>
      </c>
      <c r="K378" t="s">
        <v>202</v>
      </c>
      <c r="L378">
        <v>1091.19</v>
      </c>
      <c r="M378">
        <v>1125.07</v>
      </c>
      <c r="O378">
        <v>1419</v>
      </c>
      <c r="P378">
        <v>1463</v>
      </c>
    </row>
    <row r="379" spans="2:16" x14ac:dyDescent="0.25">
      <c r="B379" s="80" t="e">
        <f>VLOOKUP(A379,'Medicare Code Price Master List'!$A:$C,3,FALSE)</f>
        <v>#N/A</v>
      </c>
      <c r="C379" s="3">
        <f>SUMIF('DME PRICE LOOKUP LINKED'!$A:$A,A379,'DME PRICE LOOKUP LINKED'!$C:$C)</f>
        <v>0</v>
      </c>
      <c r="D379" s="78" t="e">
        <f t="shared" si="10"/>
        <v>#N/A</v>
      </c>
      <c r="E379" s="81" t="e">
        <f t="shared" si="11"/>
        <v>#N/A</v>
      </c>
      <c r="I379">
        <v>21750</v>
      </c>
      <c r="K379" t="s">
        <v>203</v>
      </c>
      <c r="L379">
        <v>722.5</v>
      </c>
      <c r="M379">
        <v>754.25</v>
      </c>
      <c r="O379">
        <v>940</v>
      </c>
      <c r="P379">
        <v>981</v>
      </c>
    </row>
    <row r="380" spans="2:16" x14ac:dyDescent="0.25">
      <c r="B380" s="77" t="e">
        <f>VLOOKUP(A380,'Medicare Code Price Master List'!$A:$C,3,FALSE)</f>
        <v>#N/A</v>
      </c>
      <c r="C380" s="3">
        <f>SUMIF('DME PRICE LOOKUP LINKED'!$A:$A,A380,'DME PRICE LOOKUP LINKED'!$C:$C)</f>
        <v>0</v>
      </c>
      <c r="D380" s="78" t="e">
        <f t="shared" si="10"/>
        <v>#N/A</v>
      </c>
      <c r="E380" s="79" t="e">
        <f t="shared" si="11"/>
        <v>#N/A</v>
      </c>
      <c r="I380">
        <v>21811</v>
      </c>
      <c r="K380" t="s">
        <v>204</v>
      </c>
      <c r="L380">
        <v>629.1</v>
      </c>
      <c r="M380">
        <v>672.01</v>
      </c>
      <c r="O380">
        <v>818</v>
      </c>
      <c r="P380">
        <v>874</v>
      </c>
    </row>
    <row r="381" spans="2:16" x14ac:dyDescent="0.25">
      <c r="B381" s="80" t="e">
        <f>VLOOKUP(A381,'Medicare Code Price Master List'!$A:$C,3,FALSE)</f>
        <v>#N/A</v>
      </c>
      <c r="C381" s="3">
        <f>SUMIF('DME PRICE LOOKUP LINKED'!$A:$A,A381,'DME PRICE LOOKUP LINKED'!$C:$C)</f>
        <v>0</v>
      </c>
      <c r="D381" s="78" t="e">
        <f t="shared" si="10"/>
        <v>#N/A</v>
      </c>
      <c r="E381" s="81" t="e">
        <f t="shared" si="11"/>
        <v>#N/A</v>
      </c>
      <c r="I381">
        <v>21812</v>
      </c>
      <c r="K381" t="s">
        <v>205</v>
      </c>
      <c r="L381">
        <v>762.9</v>
      </c>
      <c r="M381">
        <v>805.62</v>
      </c>
      <c r="O381">
        <v>992</v>
      </c>
      <c r="P381">
        <v>1048</v>
      </c>
    </row>
    <row r="382" spans="2:16" x14ac:dyDescent="0.25">
      <c r="B382" s="77" t="e">
        <f>VLOOKUP(A382,'Medicare Code Price Master List'!$A:$C,3,FALSE)</f>
        <v>#N/A</v>
      </c>
      <c r="C382" s="3">
        <f>SUMIF('DME PRICE LOOKUP LINKED'!$A:$A,A382,'DME PRICE LOOKUP LINKED'!$C:$C)</f>
        <v>0</v>
      </c>
      <c r="D382" s="78" t="e">
        <f t="shared" si="10"/>
        <v>#N/A</v>
      </c>
      <c r="E382" s="79" t="e">
        <f t="shared" si="11"/>
        <v>#N/A</v>
      </c>
      <c r="I382">
        <v>21813</v>
      </c>
      <c r="K382" t="s">
        <v>205</v>
      </c>
      <c r="L382">
        <v>1042.3800000000001</v>
      </c>
      <c r="M382">
        <v>1048.22</v>
      </c>
      <c r="O382">
        <v>1356</v>
      </c>
      <c r="P382">
        <v>1363</v>
      </c>
    </row>
    <row r="383" spans="2:16" x14ac:dyDescent="0.25">
      <c r="B383" s="80" t="e">
        <f>VLOOKUP(A383,'Medicare Code Price Master List'!$A:$C,3,FALSE)</f>
        <v>#N/A</v>
      </c>
      <c r="C383" s="3">
        <f>SUMIF('DME PRICE LOOKUP LINKED'!$A:$A,A383,'DME PRICE LOOKUP LINKED'!$C:$C)</f>
        <v>0</v>
      </c>
      <c r="D383" s="78" t="e">
        <f t="shared" si="10"/>
        <v>#N/A</v>
      </c>
      <c r="E383" s="81" t="e">
        <f t="shared" si="11"/>
        <v>#N/A</v>
      </c>
      <c r="I383">
        <v>21820</v>
      </c>
      <c r="K383" t="s">
        <v>206</v>
      </c>
      <c r="L383">
        <v>169.91</v>
      </c>
      <c r="M383">
        <v>167.24</v>
      </c>
      <c r="O383">
        <v>221</v>
      </c>
      <c r="P383">
        <v>218</v>
      </c>
    </row>
    <row r="384" spans="2:16" x14ac:dyDescent="0.25">
      <c r="B384" s="77" t="e">
        <f>VLOOKUP(A384,'Medicare Code Price Master List'!$A:$C,3,FALSE)</f>
        <v>#N/A</v>
      </c>
      <c r="C384" s="3">
        <f>SUMIF('DME PRICE LOOKUP LINKED'!$A:$A,A384,'DME PRICE LOOKUP LINKED'!$C:$C)</f>
        <v>0</v>
      </c>
      <c r="D384" s="78" t="e">
        <f t="shared" si="10"/>
        <v>#N/A</v>
      </c>
      <c r="E384" s="79" t="e">
        <f t="shared" si="11"/>
        <v>#N/A</v>
      </c>
      <c r="I384">
        <v>21825</v>
      </c>
      <c r="K384" t="s">
        <v>206</v>
      </c>
      <c r="L384">
        <v>598.34</v>
      </c>
      <c r="M384">
        <v>599.58000000000004</v>
      </c>
      <c r="O384">
        <v>778</v>
      </c>
      <c r="P384">
        <v>780</v>
      </c>
    </row>
    <row r="385" spans="2:16" x14ac:dyDescent="0.25">
      <c r="B385" s="80" t="e">
        <f>VLOOKUP(A385,'Medicare Code Price Master List'!$A:$C,3,FALSE)</f>
        <v>#N/A</v>
      </c>
      <c r="C385" s="3">
        <f>SUMIF('DME PRICE LOOKUP LINKED'!$A:$A,A385,'DME PRICE LOOKUP LINKED'!$C:$C)</f>
        <v>0</v>
      </c>
      <c r="D385" s="78" t="e">
        <f t="shared" si="10"/>
        <v>#N/A</v>
      </c>
      <c r="E385" s="81" t="e">
        <f t="shared" si="11"/>
        <v>#N/A</v>
      </c>
      <c r="I385">
        <v>21920</v>
      </c>
      <c r="K385" t="s">
        <v>207</v>
      </c>
      <c r="L385">
        <v>286.85000000000002</v>
      </c>
      <c r="M385">
        <v>169.16</v>
      </c>
      <c r="O385">
        <v>373</v>
      </c>
      <c r="P385">
        <v>220</v>
      </c>
    </row>
    <row r="386" spans="2:16" x14ac:dyDescent="0.25">
      <c r="B386" s="77" t="e">
        <f>VLOOKUP(A386,'Medicare Code Price Master List'!$A:$C,3,FALSE)</f>
        <v>#N/A</v>
      </c>
      <c r="C386" s="3">
        <f>SUMIF('DME PRICE LOOKUP LINKED'!$A:$A,A386,'DME PRICE LOOKUP LINKED'!$C:$C)</f>
        <v>0</v>
      </c>
      <c r="D386" s="78" t="e">
        <f t="shared" si="10"/>
        <v>#N/A</v>
      </c>
      <c r="E386" s="79" t="e">
        <f t="shared" si="11"/>
        <v>#N/A</v>
      </c>
      <c r="I386">
        <v>21925</v>
      </c>
      <c r="K386" t="s">
        <v>207</v>
      </c>
      <c r="L386">
        <v>549.78</v>
      </c>
      <c r="M386">
        <v>415.7</v>
      </c>
      <c r="O386">
        <v>715</v>
      </c>
      <c r="P386">
        <v>541</v>
      </c>
    </row>
    <row r="387" spans="2:16" x14ac:dyDescent="0.25">
      <c r="B387" s="80" t="e">
        <f>VLOOKUP(A387,'Medicare Code Price Master List'!$A:$C,3,FALSE)</f>
        <v>#N/A</v>
      </c>
      <c r="C387" s="3">
        <f>SUMIF('DME PRICE LOOKUP LINKED'!$A:$A,A387,'DME PRICE LOOKUP LINKED'!$C:$C)</f>
        <v>0</v>
      </c>
      <c r="D387" s="78" t="e">
        <f t="shared" ref="D387:D450" si="12">VLOOKUP(A387,$R$2:$T$5644,3,FALSE)</f>
        <v>#N/A</v>
      </c>
      <c r="E387" s="81" t="e">
        <f t="shared" ref="E387:E450" si="13">D387-C387</f>
        <v>#N/A</v>
      </c>
      <c r="I387">
        <v>21930</v>
      </c>
      <c r="K387" t="s">
        <v>208</v>
      </c>
      <c r="L387">
        <v>559.25</v>
      </c>
      <c r="M387">
        <v>399.28</v>
      </c>
      <c r="O387">
        <v>728</v>
      </c>
      <c r="P387">
        <v>520</v>
      </c>
    </row>
    <row r="388" spans="2:16" x14ac:dyDescent="0.25">
      <c r="B388" s="77" t="e">
        <f>VLOOKUP(A388,'Medicare Code Price Master List'!$A:$C,3,FALSE)</f>
        <v>#N/A</v>
      </c>
      <c r="C388" s="3">
        <f>SUMIF('DME PRICE LOOKUP LINKED'!$A:$A,A388,'DME PRICE LOOKUP LINKED'!$C:$C)</f>
        <v>0</v>
      </c>
      <c r="D388" s="78" t="e">
        <f t="shared" si="12"/>
        <v>#N/A</v>
      </c>
      <c r="E388" s="79" t="e">
        <f t="shared" si="13"/>
        <v>#N/A</v>
      </c>
      <c r="I388">
        <v>21931</v>
      </c>
      <c r="K388" t="s">
        <v>209</v>
      </c>
      <c r="L388">
        <v>511.66</v>
      </c>
      <c r="M388">
        <v>519.58000000000004</v>
      </c>
      <c r="O388">
        <v>666</v>
      </c>
      <c r="P388">
        <v>676</v>
      </c>
    </row>
    <row r="389" spans="2:16" x14ac:dyDescent="0.25">
      <c r="B389" s="80" t="e">
        <f>VLOOKUP(A389,'Medicare Code Price Master List'!$A:$C,3,FALSE)</f>
        <v>#N/A</v>
      </c>
      <c r="C389" s="3">
        <f>SUMIF('DME PRICE LOOKUP LINKED'!$A:$A,A389,'DME PRICE LOOKUP LINKED'!$C:$C)</f>
        <v>0</v>
      </c>
      <c r="D389" s="78" t="e">
        <f t="shared" si="12"/>
        <v>#N/A</v>
      </c>
      <c r="E389" s="81" t="e">
        <f t="shared" si="13"/>
        <v>#N/A</v>
      </c>
      <c r="I389">
        <v>21932</v>
      </c>
      <c r="K389" t="s">
        <v>210</v>
      </c>
      <c r="L389">
        <v>724.42</v>
      </c>
      <c r="M389">
        <v>731.77</v>
      </c>
      <c r="O389">
        <v>942</v>
      </c>
      <c r="P389">
        <v>952</v>
      </c>
    </row>
    <row r="390" spans="2:16" x14ac:dyDescent="0.25">
      <c r="B390" s="77" t="e">
        <f>VLOOKUP(A390,'Medicare Code Price Master List'!$A:$C,3,FALSE)</f>
        <v>#N/A</v>
      </c>
      <c r="C390" s="3">
        <f>SUMIF('DME PRICE LOOKUP LINKED'!$A:$A,A390,'DME PRICE LOOKUP LINKED'!$C:$C)</f>
        <v>0</v>
      </c>
      <c r="D390" s="78" t="e">
        <f t="shared" si="12"/>
        <v>#N/A</v>
      </c>
      <c r="E390" s="79" t="e">
        <f t="shared" si="13"/>
        <v>#N/A</v>
      </c>
      <c r="I390">
        <v>21933</v>
      </c>
      <c r="K390" t="s">
        <v>211</v>
      </c>
      <c r="L390">
        <v>802.11</v>
      </c>
      <c r="M390">
        <v>814.12</v>
      </c>
      <c r="O390">
        <v>1043</v>
      </c>
      <c r="P390">
        <v>1059</v>
      </c>
    </row>
    <row r="391" spans="2:16" x14ac:dyDescent="0.25">
      <c r="B391" s="80" t="e">
        <f>VLOOKUP(A391,'Medicare Code Price Master List'!$A:$C,3,FALSE)</f>
        <v>#N/A</v>
      </c>
      <c r="C391" s="3">
        <f>SUMIF('DME PRICE LOOKUP LINKED'!$A:$A,A391,'DME PRICE LOOKUP LINKED'!$C:$C)</f>
        <v>0</v>
      </c>
      <c r="D391" s="78" t="e">
        <f t="shared" si="12"/>
        <v>#N/A</v>
      </c>
      <c r="E391" s="81" t="e">
        <f t="shared" si="13"/>
        <v>#N/A</v>
      </c>
      <c r="I391">
        <v>21935</v>
      </c>
      <c r="K391" t="s">
        <v>212</v>
      </c>
      <c r="L391">
        <v>1103.9000000000001</v>
      </c>
      <c r="M391">
        <v>1132.07</v>
      </c>
      <c r="O391">
        <v>1436</v>
      </c>
      <c r="P391">
        <v>1472</v>
      </c>
    </row>
    <row r="392" spans="2:16" x14ac:dyDescent="0.25">
      <c r="B392" s="77" t="e">
        <f>VLOOKUP(A392,'Medicare Code Price Master List'!$A:$C,3,FALSE)</f>
        <v>#N/A</v>
      </c>
      <c r="C392" s="3">
        <f>SUMIF('DME PRICE LOOKUP LINKED'!$A:$A,A392,'DME PRICE LOOKUP LINKED'!$C:$C)</f>
        <v>0</v>
      </c>
      <c r="D392" s="78" t="e">
        <f t="shared" si="12"/>
        <v>#N/A</v>
      </c>
      <c r="E392" s="79" t="e">
        <f t="shared" si="13"/>
        <v>#N/A</v>
      </c>
      <c r="I392">
        <v>21936</v>
      </c>
      <c r="K392" t="s">
        <v>213</v>
      </c>
      <c r="L392">
        <v>1524.4</v>
      </c>
      <c r="M392">
        <v>1555.27</v>
      </c>
      <c r="O392">
        <v>1982</v>
      </c>
      <c r="P392">
        <v>2022</v>
      </c>
    </row>
    <row r="393" spans="2:16" x14ac:dyDescent="0.25">
      <c r="B393" s="80" t="e">
        <f>VLOOKUP(A393,'Medicare Code Price Master List'!$A:$C,3,FALSE)</f>
        <v>#N/A</v>
      </c>
      <c r="C393" s="3">
        <f>SUMIF('DME PRICE LOOKUP LINKED'!$A:$A,A393,'DME PRICE LOOKUP LINKED'!$C:$C)</f>
        <v>0</v>
      </c>
      <c r="D393" s="78" t="e">
        <f t="shared" si="12"/>
        <v>#N/A</v>
      </c>
      <c r="E393" s="81" t="e">
        <f t="shared" si="13"/>
        <v>#N/A</v>
      </c>
      <c r="I393">
        <v>22010</v>
      </c>
      <c r="K393" t="s">
        <v>214</v>
      </c>
      <c r="L393">
        <v>1058.92</v>
      </c>
      <c r="M393">
        <v>1059.93</v>
      </c>
      <c r="O393">
        <v>1377</v>
      </c>
      <c r="P393">
        <v>1378</v>
      </c>
    </row>
    <row r="394" spans="2:16" x14ac:dyDescent="0.25">
      <c r="B394" s="77" t="e">
        <f>VLOOKUP(A394,'Medicare Code Price Master List'!$A:$C,3,FALSE)</f>
        <v>#N/A</v>
      </c>
      <c r="C394" s="3">
        <f>SUMIF('DME PRICE LOOKUP LINKED'!$A:$A,A394,'DME PRICE LOOKUP LINKED'!$C:$C)</f>
        <v>0</v>
      </c>
      <c r="D394" s="78" t="e">
        <f t="shared" si="12"/>
        <v>#N/A</v>
      </c>
      <c r="E394" s="79" t="e">
        <f t="shared" si="13"/>
        <v>#N/A</v>
      </c>
      <c r="I394">
        <v>22015</v>
      </c>
      <c r="K394" t="s">
        <v>215</v>
      </c>
      <c r="L394">
        <v>1041.1600000000001</v>
      </c>
      <c r="M394">
        <v>1025.22</v>
      </c>
      <c r="O394">
        <v>1354</v>
      </c>
      <c r="P394">
        <v>1333</v>
      </c>
    </row>
    <row r="395" spans="2:16" x14ac:dyDescent="0.25">
      <c r="B395" s="80" t="e">
        <f>VLOOKUP(A395,'Medicare Code Price Master List'!$A:$C,3,FALSE)</f>
        <v>#N/A</v>
      </c>
      <c r="C395" s="3">
        <f>SUMIF('DME PRICE LOOKUP LINKED'!$A:$A,A395,'DME PRICE LOOKUP LINKED'!$C:$C)</f>
        <v>0</v>
      </c>
      <c r="D395" s="78" t="e">
        <f t="shared" si="12"/>
        <v>#N/A</v>
      </c>
      <c r="E395" s="81" t="e">
        <f t="shared" si="13"/>
        <v>#N/A</v>
      </c>
      <c r="I395">
        <v>22100</v>
      </c>
      <c r="K395" t="s">
        <v>216</v>
      </c>
      <c r="L395">
        <v>946.4</v>
      </c>
      <c r="M395">
        <v>974.05</v>
      </c>
      <c r="O395">
        <v>1231</v>
      </c>
      <c r="P395">
        <v>1267</v>
      </c>
    </row>
    <row r="396" spans="2:16" x14ac:dyDescent="0.25">
      <c r="B396" s="77" t="e">
        <f>VLOOKUP(A396,'Medicare Code Price Master List'!$A:$C,3,FALSE)</f>
        <v>#N/A</v>
      </c>
      <c r="C396" s="3">
        <f>SUMIF('DME PRICE LOOKUP LINKED'!$A:$A,A396,'DME PRICE LOOKUP LINKED'!$C:$C)</f>
        <v>0</v>
      </c>
      <c r="D396" s="78" t="e">
        <f t="shared" si="12"/>
        <v>#N/A</v>
      </c>
      <c r="E396" s="79" t="e">
        <f t="shared" si="13"/>
        <v>#N/A</v>
      </c>
      <c r="I396">
        <v>22101</v>
      </c>
      <c r="K396" t="s">
        <v>217</v>
      </c>
      <c r="L396">
        <v>953.41</v>
      </c>
      <c r="M396">
        <v>948.17</v>
      </c>
      <c r="O396">
        <v>1240</v>
      </c>
      <c r="P396">
        <v>1233</v>
      </c>
    </row>
    <row r="397" spans="2:16" x14ac:dyDescent="0.25">
      <c r="B397" s="80" t="e">
        <f>VLOOKUP(A397,'Medicare Code Price Master List'!$A:$C,3,FALSE)</f>
        <v>#N/A</v>
      </c>
      <c r="C397" s="3">
        <f>SUMIF('DME PRICE LOOKUP LINKED'!$A:$A,A397,'DME PRICE LOOKUP LINKED'!$C:$C)</f>
        <v>0</v>
      </c>
      <c r="D397" s="78" t="e">
        <f t="shared" si="12"/>
        <v>#N/A</v>
      </c>
      <c r="E397" s="81" t="e">
        <f t="shared" si="13"/>
        <v>#N/A</v>
      </c>
      <c r="I397">
        <v>22102</v>
      </c>
      <c r="K397" t="s">
        <v>218</v>
      </c>
      <c r="L397">
        <v>849.42</v>
      </c>
      <c r="M397">
        <v>875.84</v>
      </c>
      <c r="O397">
        <v>1105</v>
      </c>
      <c r="P397">
        <v>1139</v>
      </c>
    </row>
    <row r="398" spans="2:16" x14ac:dyDescent="0.25">
      <c r="B398" s="77" t="e">
        <f>VLOOKUP(A398,'Medicare Code Price Master List'!$A:$C,3,FALSE)</f>
        <v>#N/A</v>
      </c>
      <c r="C398" s="3">
        <f>SUMIF('DME PRICE LOOKUP LINKED'!$A:$A,A398,'DME PRICE LOOKUP LINKED'!$C:$C)</f>
        <v>0</v>
      </c>
      <c r="D398" s="78" t="e">
        <f t="shared" si="12"/>
        <v>#N/A</v>
      </c>
      <c r="E398" s="79" t="e">
        <f t="shared" si="13"/>
        <v>#N/A</v>
      </c>
      <c r="I398">
        <v>22103</v>
      </c>
      <c r="K398" t="s">
        <v>219</v>
      </c>
      <c r="L398">
        <v>144.18</v>
      </c>
      <c r="M398">
        <v>154.80000000000001</v>
      </c>
      <c r="O398">
        <v>188</v>
      </c>
      <c r="P398">
        <v>202</v>
      </c>
    </row>
    <row r="399" spans="2:16" x14ac:dyDescent="0.25">
      <c r="B399" s="80" t="e">
        <f>VLOOKUP(A399,'Medicare Code Price Master List'!$A:$C,3,FALSE)</f>
        <v>#N/A</v>
      </c>
      <c r="C399" s="3">
        <f>SUMIF('DME PRICE LOOKUP LINKED'!$A:$A,A399,'DME PRICE LOOKUP LINKED'!$C:$C)</f>
        <v>0</v>
      </c>
      <c r="D399" s="78" t="e">
        <f t="shared" si="12"/>
        <v>#N/A</v>
      </c>
      <c r="E399" s="81" t="e">
        <f t="shared" si="13"/>
        <v>#N/A</v>
      </c>
      <c r="I399">
        <v>22110</v>
      </c>
      <c r="K399" t="s">
        <v>216</v>
      </c>
      <c r="L399">
        <v>1161.42</v>
      </c>
      <c r="M399">
        <v>1167.6500000000001</v>
      </c>
      <c r="O399">
        <v>1510</v>
      </c>
      <c r="P399">
        <v>1518</v>
      </c>
    </row>
    <row r="400" spans="2:16" x14ac:dyDescent="0.25">
      <c r="B400" s="77" t="e">
        <f>VLOOKUP(A400,'Medicare Code Price Master List'!$A:$C,3,FALSE)</f>
        <v>#N/A</v>
      </c>
      <c r="C400" s="3">
        <f>SUMIF('DME PRICE LOOKUP LINKED'!$A:$A,A400,'DME PRICE LOOKUP LINKED'!$C:$C)</f>
        <v>0</v>
      </c>
      <c r="D400" s="78" t="e">
        <f t="shared" si="12"/>
        <v>#N/A</v>
      </c>
      <c r="E400" s="79" t="e">
        <f t="shared" si="13"/>
        <v>#N/A</v>
      </c>
      <c r="I400">
        <v>22112</v>
      </c>
      <c r="K400" t="s">
        <v>217</v>
      </c>
      <c r="L400">
        <v>1247.3900000000001</v>
      </c>
      <c r="M400">
        <v>1096.75</v>
      </c>
      <c r="O400">
        <v>1622</v>
      </c>
      <c r="P400">
        <v>1426</v>
      </c>
    </row>
    <row r="401" spans="2:16" x14ac:dyDescent="0.25">
      <c r="B401" s="80" t="e">
        <f>VLOOKUP(A401,'Medicare Code Price Master List'!$A:$C,3,FALSE)</f>
        <v>#N/A</v>
      </c>
      <c r="C401" s="3">
        <f>SUMIF('DME PRICE LOOKUP LINKED'!$A:$A,A401,'DME PRICE LOOKUP LINKED'!$C:$C)</f>
        <v>0</v>
      </c>
      <c r="D401" s="78" t="e">
        <f t="shared" si="12"/>
        <v>#N/A</v>
      </c>
      <c r="E401" s="81" t="e">
        <f t="shared" si="13"/>
        <v>#N/A</v>
      </c>
      <c r="I401">
        <v>22114</v>
      </c>
      <c r="K401" t="s">
        <v>218</v>
      </c>
      <c r="L401">
        <v>1247.3900000000001</v>
      </c>
      <c r="M401">
        <v>1101.6199999999999</v>
      </c>
      <c r="O401">
        <v>1622</v>
      </c>
      <c r="P401">
        <v>1433</v>
      </c>
    </row>
    <row r="402" spans="2:16" x14ac:dyDescent="0.25">
      <c r="B402" s="77" t="e">
        <f>VLOOKUP(A402,'Medicare Code Price Master List'!$A:$C,3,FALSE)</f>
        <v>#N/A</v>
      </c>
      <c r="C402" s="3">
        <f>SUMIF('DME PRICE LOOKUP LINKED'!$A:$A,A402,'DME PRICE LOOKUP LINKED'!$C:$C)</f>
        <v>0</v>
      </c>
      <c r="D402" s="78" t="e">
        <f t="shared" si="12"/>
        <v>#N/A</v>
      </c>
      <c r="E402" s="79" t="e">
        <f t="shared" si="13"/>
        <v>#N/A</v>
      </c>
      <c r="I402">
        <v>22116</v>
      </c>
      <c r="K402" t="s">
        <v>219</v>
      </c>
      <c r="L402">
        <v>150.5</v>
      </c>
      <c r="M402">
        <v>157.56</v>
      </c>
      <c r="O402">
        <v>196</v>
      </c>
      <c r="P402">
        <v>205</v>
      </c>
    </row>
    <row r="403" spans="2:16" x14ac:dyDescent="0.25">
      <c r="B403" s="80" t="e">
        <f>VLOOKUP(A403,'Medicare Code Price Master List'!$A:$C,3,FALSE)</f>
        <v>#N/A</v>
      </c>
      <c r="C403" s="3">
        <f>SUMIF('DME PRICE LOOKUP LINKED'!$A:$A,A403,'DME PRICE LOOKUP LINKED'!$C:$C)</f>
        <v>0</v>
      </c>
      <c r="D403" s="78" t="e">
        <f t="shared" si="12"/>
        <v>#N/A</v>
      </c>
      <c r="E403" s="81" t="e">
        <f t="shared" si="13"/>
        <v>#N/A</v>
      </c>
      <c r="I403">
        <v>22206</v>
      </c>
      <c r="K403" t="s">
        <v>220</v>
      </c>
      <c r="L403">
        <v>2643.21</v>
      </c>
      <c r="M403">
        <v>2713.2</v>
      </c>
      <c r="O403">
        <v>3437</v>
      </c>
      <c r="P403">
        <v>3528</v>
      </c>
    </row>
    <row r="404" spans="2:16" x14ac:dyDescent="0.25">
      <c r="B404" s="77" t="e">
        <f>VLOOKUP(A404,'Medicare Code Price Master List'!$A:$C,3,FALSE)</f>
        <v>#N/A</v>
      </c>
      <c r="C404" s="3">
        <f>SUMIF('DME PRICE LOOKUP LINKED'!$A:$A,A404,'DME PRICE LOOKUP LINKED'!$C:$C)</f>
        <v>0</v>
      </c>
      <c r="D404" s="78" t="e">
        <f t="shared" si="12"/>
        <v>#N/A</v>
      </c>
      <c r="E404" s="79" t="e">
        <f t="shared" si="13"/>
        <v>#N/A</v>
      </c>
      <c r="I404">
        <v>22207</v>
      </c>
      <c r="K404" t="s">
        <v>221</v>
      </c>
      <c r="L404">
        <v>2591.15</v>
      </c>
      <c r="M404">
        <v>2658.19</v>
      </c>
      <c r="O404">
        <v>3369</v>
      </c>
      <c r="P404">
        <v>3456</v>
      </c>
    </row>
    <row r="405" spans="2:16" x14ac:dyDescent="0.25">
      <c r="B405" s="80" t="e">
        <f>VLOOKUP(A405,'Medicare Code Price Master List'!$A:$C,3,FALSE)</f>
        <v>#N/A</v>
      </c>
      <c r="C405" s="3">
        <f>SUMIF('DME PRICE LOOKUP LINKED'!$A:$A,A405,'DME PRICE LOOKUP LINKED'!$C:$C)</f>
        <v>0</v>
      </c>
      <c r="D405" s="78" t="e">
        <f t="shared" si="12"/>
        <v>#N/A</v>
      </c>
      <c r="E405" s="81" t="e">
        <f t="shared" si="13"/>
        <v>#N/A</v>
      </c>
      <c r="I405">
        <v>22208</v>
      </c>
      <c r="K405" t="s">
        <v>222</v>
      </c>
      <c r="L405">
        <v>626.99</v>
      </c>
      <c r="M405">
        <v>646.89</v>
      </c>
      <c r="O405">
        <v>816</v>
      </c>
      <c r="P405">
        <v>841</v>
      </c>
    </row>
    <row r="406" spans="2:16" x14ac:dyDescent="0.25">
      <c r="B406" s="77" t="e">
        <f>VLOOKUP(A406,'Medicare Code Price Master List'!$A:$C,3,FALSE)</f>
        <v>#N/A</v>
      </c>
      <c r="C406" s="3">
        <f>SUMIF('DME PRICE LOOKUP LINKED'!$A:$A,A406,'DME PRICE LOOKUP LINKED'!$C:$C)</f>
        <v>0</v>
      </c>
      <c r="D406" s="78" t="e">
        <f t="shared" si="12"/>
        <v>#N/A</v>
      </c>
      <c r="E406" s="79" t="e">
        <f t="shared" si="13"/>
        <v>#N/A</v>
      </c>
      <c r="I406">
        <v>22210</v>
      </c>
      <c r="K406" t="s">
        <v>223</v>
      </c>
      <c r="L406">
        <v>1941.14</v>
      </c>
      <c r="M406">
        <v>1989.66</v>
      </c>
      <c r="O406">
        <v>2524</v>
      </c>
      <c r="P406">
        <v>2587</v>
      </c>
    </row>
    <row r="407" spans="2:16" x14ac:dyDescent="0.25">
      <c r="B407" s="80" t="e">
        <f>VLOOKUP(A407,'Medicare Code Price Master List'!$A:$C,3,FALSE)</f>
        <v>#N/A</v>
      </c>
      <c r="C407" s="3">
        <f>SUMIF('DME PRICE LOOKUP LINKED'!$A:$A,A407,'DME PRICE LOOKUP LINKED'!$C:$C)</f>
        <v>0</v>
      </c>
      <c r="D407" s="78" t="e">
        <f t="shared" si="12"/>
        <v>#N/A</v>
      </c>
      <c r="E407" s="81" t="e">
        <f t="shared" si="13"/>
        <v>#N/A</v>
      </c>
      <c r="I407">
        <v>22212</v>
      </c>
      <c r="K407" t="s">
        <v>224</v>
      </c>
      <c r="L407">
        <v>1648.87</v>
      </c>
      <c r="M407">
        <v>1647.55</v>
      </c>
      <c r="O407">
        <v>2144</v>
      </c>
      <c r="P407">
        <v>2142</v>
      </c>
    </row>
    <row r="408" spans="2:16" x14ac:dyDescent="0.25">
      <c r="B408" s="77" t="e">
        <f>VLOOKUP(A408,'Medicare Code Price Master List'!$A:$C,3,FALSE)</f>
        <v>#N/A</v>
      </c>
      <c r="C408" s="3">
        <f>SUMIF('DME PRICE LOOKUP LINKED'!$A:$A,A408,'DME PRICE LOOKUP LINKED'!$C:$C)</f>
        <v>0</v>
      </c>
      <c r="D408" s="78" t="e">
        <f t="shared" si="12"/>
        <v>#N/A</v>
      </c>
      <c r="E408" s="79" t="e">
        <f t="shared" si="13"/>
        <v>#N/A</v>
      </c>
      <c r="I408">
        <v>22214</v>
      </c>
      <c r="K408" t="s">
        <v>225</v>
      </c>
      <c r="L408">
        <v>1649.09</v>
      </c>
      <c r="M408">
        <v>1653.81</v>
      </c>
      <c r="O408">
        <v>2144</v>
      </c>
      <c r="P408">
        <v>2150</v>
      </c>
    </row>
    <row r="409" spans="2:16" x14ac:dyDescent="0.25">
      <c r="B409" s="80" t="e">
        <f>VLOOKUP(A409,'Medicare Code Price Master List'!$A:$C,3,FALSE)</f>
        <v>#N/A</v>
      </c>
      <c r="C409" s="3">
        <f>SUMIF('DME PRICE LOOKUP LINKED'!$A:$A,A409,'DME PRICE LOOKUP LINKED'!$C:$C)</f>
        <v>0</v>
      </c>
      <c r="D409" s="78" t="e">
        <f t="shared" si="12"/>
        <v>#N/A</v>
      </c>
      <c r="E409" s="81" t="e">
        <f t="shared" si="13"/>
        <v>#N/A</v>
      </c>
      <c r="I409">
        <v>22216</v>
      </c>
      <c r="K409" t="s">
        <v>226</v>
      </c>
      <c r="L409">
        <v>386.78</v>
      </c>
      <c r="M409">
        <v>403.36</v>
      </c>
      <c r="O409">
        <v>503</v>
      </c>
      <c r="P409">
        <v>525</v>
      </c>
    </row>
    <row r="410" spans="2:16" x14ac:dyDescent="0.25">
      <c r="B410" s="77" t="e">
        <f>VLOOKUP(A410,'Medicare Code Price Master List'!$A:$C,3,FALSE)</f>
        <v>#N/A</v>
      </c>
      <c r="C410" s="3">
        <f>SUMIF('DME PRICE LOOKUP LINKED'!$A:$A,A410,'DME PRICE LOOKUP LINKED'!$C:$C)</f>
        <v>0</v>
      </c>
      <c r="D410" s="78" t="e">
        <f t="shared" si="12"/>
        <v>#N/A</v>
      </c>
      <c r="E410" s="79" t="e">
        <f t="shared" si="13"/>
        <v>#N/A</v>
      </c>
      <c r="I410">
        <v>22220</v>
      </c>
      <c r="K410" t="s">
        <v>227</v>
      </c>
      <c r="L410">
        <v>1762.25</v>
      </c>
      <c r="M410">
        <v>1776.94</v>
      </c>
      <c r="O410">
        <v>2291</v>
      </c>
      <c r="P410">
        <v>2311</v>
      </c>
    </row>
    <row r="411" spans="2:16" x14ac:dyDescent="0.25">
      <c r="B411" s="80" t="e">
        <f>VLOOKUP(A411,'Medicare Code Price Master List'!$A:$C,3,FALSE)</f>
        <v>#N/A</v>
      </c>
      <c r="C411" s="3">
        <f>SUMIF('DME PRICE LOOKUP LINKED'!$A:$A,A411,'DME PRICE LOOKUP LINKED'!$C:$C)</f>
        <v>0</v>
      </c>
      <c r="D411" s="78" t="e">
        <f t="shared" si="12"/>
        <v>#N/A</v>
      </c>
      <c r="E411" s="81" t="e">
        <f t="shared" si="13"/>
        <v>#N/A</v>
      </c>
      <c r="I411">
        <v>22222</v>
      </c>
      <c r="K411" t="s">
        <v>228</v>
      </c>
      <c r="L411">
        <v>1924.6</v>
      </c>
      <c r="M411">
        <v>1723.07</v>
      </c>
      <c r="O411">
        <v>2502</v>
      </c>
      <c r="P411">
        <v>2240</v>
      </c>
    </row>
    <row r="412" spans="2:16" x14ac:dyDescent="0.25">
      <c r="B412" s="77" t="e">
        <f>VLOOKUP(A412,'Medicare Code Price Master List'!$A:$C,3,FALSE)</f>
        <v>#N/A</v>
      </c>
      <c r="C412" s="3">
        <f>SUMIF('DME PRICE LOOKUP LINKED'!$A:$A,A412,'DME PRICE LOOKUP LINKED'!$C:$C)</f>
        <v>0</v>
      </c>
      <c r="D412" s="78" t="e">
        <f t="shared" si="12"/>
        <v>#N/A</v>
      </c>
      <c r="E412" s="79" t="e">
        <f t="shared" si="13"/>
        <v>#N/A</v>
      </c>
      <c r="I412">
        <v>22224</v>
      </c>
      <c r="K412" t="s">
        <v>229</v>
      </c>
      <c r="L412">
        <v>1720.48</v>
      </c>
      <c r="M412">
        <v>1756.69</v>
      </c>
      <c r="O412">
        <v>2237</v>
      </c>
      <c r="P412">
        <v>2284</v>
      </c>
    </row>
    <row r="413" spans="2:16" x14ac:dyDescent="0.25">
      <c r="B413" s="80" t="e">
        <f>VLOOKUP(A413,'Medicare Code Price Master List'!$A:$C,3,FALSE)</f>
        <v>#N/A</v>
      </c>
      <c r="C413" s="3">
        <f>SUMIF('DME PRICE LOOKUP LINKED'!$A:$A,A413,'DME PRICE LOOKUP LINKED'!$C:$C)</f>
        <v>0</v>
      </c>
      <c r="D413" s="78" t="e">
        <f t="shared" si="12"/>
        <v>#N/A</v>
      </c>
      <c r="E413" s="81" t="e">
        <f t="shared" si="13"/>
        <v>#N/A</v>
      </c>
      <c r="I413">
        <v>22226</v>
      </c>
      <c r="K413" t="s">
        <v>230</v>
      </c>
      <c r="L413">
        <v>382.59</v>
      </c>
      <c r="M413">
        <v>402.54</v>
      </c>
      <c r="O413">
        <v>498</v>
      </c>
      <c r="P413">
        <v>524</v>
      </c>
    </row>
    <row r="414" spans="2:16" x14ac:dyDescent="0.25">
      <c r="B414" s="77" t="e">
        <f>VLOOKUP(A414,'Medicare Code Price Master List'!$A:$C,3,FALSE)</f>
        <v>#N/A</v>
      </c>
      <c r="C414" s="3">
        <f>SUMIF('DME PRICE LOOKUP LINKED'!$A:$A,A414,'DME PRICE LOOKUP LINKED'!$C:$C)</f>
        <v>0</v>
      </c>
      <c r="D414" s="78" t="e">
        <f t="shared" si="12"/>
        <v>#N/A</v>
      </c>
      <c r="E414" s="79" t="e">
        <f t="shared" si="13"/>
        <v>#N/A</v>
      </c>
      <c r="I414">
        <v>22305</v>
      </c>
      <c r="K414" t="s">
        <v>231</v>
      </c>
      <c r="L414">
        <v>211.8</v>
      </c>
      <c r="M414">
        <v>191.66</v>
      </c>
      <c r="O414">
        <v>276</v>
      </c>
      <c r="P414">
        <v>250</v>
      </c>
    </row>
    <row r="415" spans="2:16" x14ac:dyDescent="0.25">
      <c r="B415" s="80" t="e">
        <f>VLOOKUP(A415,'Medicare Code Price Master List'!$A:$C,3,FALSE)</f>
        <v>#N/A</v>
      </c>
      <c r="C415" s="3">
        <f>SUMIF('DME PRICE LOOKUP LINKED'!$A:$A,A415,'DME PRICE LOOKUP LINKED'!$C:$C)</f>
        <v>0</v>
      </c>
      <c r="D415" s="78" t="e">
        <f t="shared" si="12"/>
        <v>#N/A</v>
      </c>
      <c r="E415" s="81" t="e">
        <f t="shared" si="13"/>
        <v>#N/A</v>
      </c>
      <c r="I415">
        <v>22310</v>
      </c>
      <c r="K415" t="s">
        <v>232</v>
      </c>
      <c r="L415">
        <v>345.69</v>
      </c>
      <c r="M415">
        <v>329.69</v>
      </c>
      <c r="O415">
        <v>450</v>
      </c>
      <c r="P415">
        <v>429</v>
      </c>
    </row>
    <row r="416" spans="2:16" x14ac:dyDescent="0.25">
      <c r="B416" s="77" t="e">
        <f>VLOOKUP(A416,'Medicare Code Price Master List'!$A:$C,3,FALSE)</f>
        <v>#N/A</v>
      </c>
      <c r="C416" s="3">
        <f>SUMIF('DME PRICE LOOKUP LINKED'!$A:$A,A416,'DME PRICE LOOKUP LINKED'!$C:$C)</f>
        <v>0</v>
      </c>
      <c r="D416" s="78" t="e">
        <f t="shared" si="12"/>
        <v>#N/A</v>
      </c>
      <c r="E416" s="79" t="e">
        <f t="shared" si="13"/>
        <v>#N/A</v>
      </c>
      <c r="I416">
        <v>22315</v>
      </c>
      <c r="K416" t="s">
        <v>233</v>
      </c>
      <c r="L416">
        <v>979.83</v>
      </c>
      <c r="M416">
        <v>848.04</v>
      </c>
      <c r="O416">
        <v>1274</v>
      </c>
      <c r="P416">
        <v>1103</v>
      </c>
    </row>
    <row r="417" spans="2:16" x14ac:dyDescent="0.25">
      <c r="B417" s="80" t="e">
        <f>VLOOKUP(A417,'Medicare Code Price Master List'!$A:$C,3,FALSE)</f>
        <v>#N/A</v>
      </c>
      <c r="C417" s="3">
        <f>SUMIF('DME PRICE LOOKUP LINKED'!$A:$A,A417,'DME PRICE LOOKUP LINKED'!$C:$C)</f>
        <v>0</v>
      </c>
      <c r="D417" s="78" t="e">
        <f t="shared" si="12"/>
        <v>#N/A</v>
      </c>
      <c r="E417" s="81" t="e">
        <f t="shared" si="13"/>
        <v>#N/A</v>
      </c>
      <c r="I417">
        <v>22318</v>
      </c>
      <c r="K417" t="s">
        <v>234</v>
      </c>
      <c r="L417">
        <v>1800.5</v>
      </c>
      <c r="M417">
        <v>1839.58</v>
      </c>
      <c r="O417">
        <v>2341</v>
      </c>
      <c r="P417">
        <v>2392</v>
      </c>
    </row>
    <row r="418" spans="2:16" x14ac:dyDescent="0.25">
      <c r="B418" s="77" t="e">
        <f>VLOOKUP(A418,'Medicare Code Price Master List'!$A:$C,3,FALSE)</f>
        <v>#N/A</v>
      </c>
      <c r="C418" s="3">
        <f>SUMIF('DME PRICE LOOKUP LINKED'!$A:$A,A418,'DME PRICE LOOKUP LINKED'!$C:$C)</f>
        <v>0</v>
      </c>
      <c r="D418" s="78" t="e">
        <f t="shared" si="12"/>
        <v>#N/A</v>
      </c>
      <c r="E418" s="79" t="e">
        <f t="shared" si="13"/>
        <v>#N/A</v>
      </c>
      <c r="I418">
        <v>22319</v>
      </c>
      <c r="K418" t="s">
        <v>235</v>
      </c>
      <c r="L418">
        <v>1996.69</v>
      </c>
      <c r="M418">
        <v>2042.64</v>
      </c>
      <c r="O418">
        <v>2596</v>
      </c>
      <c r="P418">
        <v>2656</v>
      </c>
    </row>
    <row r="419" spans="2:16" x14ac:dyDescent="0.25">
      <c r="B419" s="80" t="e">
        <f>VLOOKUP(A419,'Medicare Code Price Master List'!$A:$C,3,FALSE)</f>
        <v>#N/A</v>
      </c>
      <c r="C419" s="3">
        <f>SUMIF('DME PRICE LOOKUP LINKED'!$A:$A,A419,'DME PRICE LOOKUP LINKED'!$C:$C)</f>
        <v>0</v>
      </c>
      <c r="D419" s="78" t="e">
        <f t="shared" si="12"/>
        <v>#N/A</v>
      </c>
      <c r="E419" s="81" t="e">
        <f t="shared" si="13"/>
        <v>#N/A</v>
      </c>
      <c r="I419">
        <v>22325</v>
      </c>
      <c r="K419" t="s">
        <v>236</v>
      </c>
      <c r="L419">
        <v>1611.46</v>
      </c>
      <c r="M419">
        <v>1603.79</v>
      </c>
      <c r="O419">
        <v>2095</v>
      </c>
      <c r="P419">
        <v>2085</v>
      </c>
    </row>
    <row r="420" spans="2:16" x14ac:dyDescent="0.25">
      <c r="B420" s="77" t="e">
        <f>VLOOKUP(A420,'Medicare Code Price Master List'!$A:$C,3,FALSE)</f>
        <v>#N/A</v>
      </c>
      <c r="C420" s="3">
        <f>SUMIF('DME PRICE LOOKUP LINKED'!$A:$A,A420,'DME PRICE LOOKUP LINKED'!$C:$C)</f>
        <v>0</v>
      </c>
      <c r="D420" s="78" t="e">
        <f t="shared" si="12"/>
        <v>#N/A</v>
      </c>
      <c r="E420" s="79" t="e">
        <f t="shared" si="13"/>
        <v>#N/A</v>
      </c>
      <c r="I420">
        <v>22326</v>
      </c>
      <c r="K420" t="s">
        <v>237</v>
      </c>
      <c r="L420">
        <v>1648.64</v>
      </c>
      <c r="M420">
        <v>1665.59</v>
      </c>
      <c r="O420">
        <v>2144</v>
      </c>
      <c r="P420">
        <v>2166</v>
      </c>
    </row>
    <row r="421" spans="2:16" x14ac:dyDescent="0.25">
      <c r="B421" s="80" t="e">
        <f>VLOOKUP(A421,'Medicare Code Price Master List'!$A:$C,3,FALSE)</f>
        <v>#N/A</v>
      </c>
      <c r="C421" s="3">
        <f>SUMIF('DME PRICE LOOKUP LINKED'!$A:$A,A421,'DME PRICE LOOKUP LINKED'!$C:$C)</f>
        <v>0</v>
      </c>
      <c r="D421" s="78" t="e">
        <f t="shared" si="12"/>
        <v>#N/A</v>
      </c>
      <c r="E421" s="81" t="e">
        <f t="shared" si="13"/>
        <v>#N/A</v>
      </c>
      <c r="I421">
        <v>22327</v>
      </c>
      <c r="K421" t="s">
        <v>238</v>
      </c>
      <c r="L421">
        <v>1678.53</v>
      </c>
      <c r="M421">
        <v>1677.23</v>
      </c>
      <c r="O421">
        <v>2183</v>
      </c>
      <c r="P421">
        <v>2181</v>
      </c>
    </row>
    <row r="422" spans="2:16" x14ac:dyDescent="0.25">
      <c r="B422" s="77" t="e">
        <f>VLOOKUP(A422,'Medicare Code Price Master List'!$A:$C,3,FALSE)</f>
        <v>#N/A</v>
      </c>
      <c r="C422" s="3">
        <f>SUMIF('DME PRICE LOOKUP LINKED'!$A:$A,A422,'DME PRICE LOOKUP LINKED'!$C:$C)</f>
        <v>0</v>
      </c>
      <c r="D422" s="78" t="e">
        <f t="shared" si="12"/>
        <v>#N/A</v>
      </c>
      <c r="E422" s="79" t="e">
        <f t="shared" si="13"/>
        <v>#N/A</v>
      </c>
      <c r="I422">
        <v>22328</v>
      </c>
      <c r="K422" t="s">
        <v>239</v>
      </c>
      <c r="L422">
        <v>302.06</v>
      </c>
      <c r="M422">
        <v>314.81</v>
      </c>
      <c r="O422">
        <v>393</v>
      </c>
      <c r="P422">
        <v>410</v>
      </c>
    </row>
    <row r="423" spans="2:16" x14ac:dyDescent="0.25">
      <c r="B423" s="80" t="e">
        <f>VLOOKUP(A423,'Medicare Code Price Master List'!$A:$C,3,FALSE)</f>
        <v>#N/A</v>
      </c>
      <c r="C423" s="3">
        <f>SUMIF('DME PRICE LOOKUP LINKED'!$A:$A,A423,'DME PRICE LOOKUP LINKED'!$C:$C)</f>
        <v>0</v>
      </c>
      <c r="D423" s="78" t="e">
        <f t="shared" si="12"/>
        <v>#N/A</v>
      </c>
      <c r="E423" s="81" t="e">
        <f t="shared" si="13"/>
        <v>#N/A</v>
      </c>
      <c r="I423">
        <v>22505</v>
      </c>
      <c r="K423" t="s">
        <v>240</v>
      </c>
      <c r="L423">
        <v>141.4</v>
      </c>
      <c r="M423">
        <v>141.07</v>
      </c>
      <c r="O423">
        <v>184</v>
      </c>
      <c r="P423">
        <v>184</v>
      </c>
    </row>
    <row r="424" spans="2:16" x14ac:dyDescent="0.25">
      <c r="B424" s="77" t="e">
        <f>VLOOKUP(A424,'Medicare Code Price Master List'!$A:$C,3,FALSE)</f>
        <v>#N/A</v>
      </c>
      <c r="C424" s="3">
        <f>SUMIF('DME PRICE LOOKUP LINKED'!$A:$A,A424,'DME PRICE LOOKUP LINKED'!$C:$C)</f>
        <v>0</v>
      </c>
      <c r="D424" s="78" t="e">
        <f t="shared" si="12"/>
        <v>#N/A</v>
      </c>
      <c r="E424" s="79" t="e">
        <f t="shared" si="13"/>
        <v>#N/A</v>
      </c>
      <c r="I424">
        <v>22510</v>
      </c>
      <c r="K424" t="s">
        <v>241</v>
      </c>
      <c r="L424">
        <v>2064.59</v>
      </c>
      <c r="M424">
        <v>461.41</v>
      </c>
      <c r="O424">
        <v>2684</v>
      </c>
      <c r="P424">
        <v>600</v>
      </c>
    </row>
    <row r="425" spans="2:16" x14ac:dyDescent="0.25">
      <c r="B425" s="80" t="e">
        <f>VLOOKUP(A425,'Medicare Code Price Master List'!$A:$C,3,FALSE)</f>
        <v>#N/A</v>
      </c>
      <c r="C425" s="3">
        <f>SUMIF('DME PRICE LOOKUP LINKED'!$A:$A,A425,'DME PRICE LOOKUP LINKED'!$C:$C)</f>
        <v>0</v>
      </c>
      <c r="D425" s="78" t="e">
        <f t="shared" si="12"/>
        <v>#N/A</v>
      </c>
      <c r="E425" s="81" t="e">
        <f t="shared" si="13"/>
        <v>#N/A</v>
      </c>
      <c r="I425">
        <v>22511</v>
      </c>
      <c r="K425" t="s">
        <v>242</v>
      </c>
      <c r="L425">
        <v>2055.9</v>
      </c>
      <c r="M425">
        <v>433.3</v>
      </c>
      <c r="O425">
        <v>2673</v>
      </c>
      <c r="P425">
        <v>564</v>
      </c>
    </row>
    <row r="426" spans="2:16" x14ac:dyDescent="0.25">
      <c r="B426" s="77" t="e">
        <f>VLOOKUP(A426,'Medicare Code Price Master List'!$A:$C,3,FALSE)</f>
        <v>#N/A</v>
      </c>
      <c r="C426" s="3">
        <f>SUMIF('DME PRICE LOOKUP LINKED'!$A:$A,A426,'DME PRICE LOOKUP LINKED'!$C:$C)</f>
        <v>0</v>
      </c>
      <c r="D426" s="78" t="e">
        <f t="shared" si="12"/>
        <v>#N/A</v>
      </c>
      <c r="E426" s="79" t="e">
        <f t="shared" si="13"/>
        <v>#N/A</v>
      </c>
      <c r="I426">
        <v>22512</v>
      </c>
      <c r="K426" t="s">
        <v>243</v>
      </c>
      <c r="L426">
        <v>826.23</v>
      </c>
      <c r="M426">
        <v>218.71</v>
      </c>
      <c r="O426">
        <v>1075</v>
      </c>
      <c r="P426">
        <v>285</v>
      </c>
    </row>
    <row r="427" spans="2:16" x14ac:dyDescent="0.25">
      <c r="B427" s="80" t="e">
        <f>VLOOKUP(A427,'Medicare Code Price Master List'!$A:$C,3,FALSE)</f>
        <v>#N/A</v>
      </c>
      <c r="C427" s="3">
        <f>SUMIF('DME PRICE LOOKUP LINKED'!$A:$A,A427,'DME PRICE LOOKUP LINKED'!$C:$C)</f>
        <v>0</v>
      </c>
      <c r="D427" s="78" t="e">
        <f t="shared" si="12"/>
        <v>#N/A</v>
      </c>
      <c r="E427" s="81" t="e">
        <f t="shared" si="13"/>
        <v>#N/A</v>
      </c>
      <c r="I427">
        <v>22513</v>
      </c>
      <c r="K427" t="s">
        <v>244</v>
      </c>
      <c r="L427">
        <v>6588.64</v>
      </c>
      <c r="M427">
        <v>546.16999999999996</v>
      </c>
      <c r="O427">
        <v>8566</v>
      </c>
      <c r="P427">
        <v>711</v>
      </c>
    </row>
    <row r="428" spans="2:16" x14ac:dyDescent="0.25">
      <c r="B428" s="77" t="e">
        <f>VLOOKUP(A428,'Medicare Code Price Master List'!$A:$C,3,FALSE)</f>
        <v>#N/A</v>
      </c>
      <c r="C428" s="3">
        <f>SUMIF('DME PRICE LOOKUP LINKED'!$A:$A,A428,'DME PRICE LOOKUP LINKED'!$C:$C)</f>
        <v>0</v>
      </c>
      <c r="D428" s="78" t="e">
        <f t="shared" si="12"/>
        <v>#N/A</v>
      </c>
      <c r="E428" s="79" t="e">
        <f t="shared" si="13"/>
        <v>#N/A</v>
      </c>
      <c r="I428">
        <v>22514</v>
      </c>
      <c r="K428" t="s">
        <v>244</v>
      </c>
      <c r="L428">
        <v>6559</v>
      </c>
      <c r="M428">
        <v>509.67</v>
      </c>
      <c r="O428">
        <v>8527</v>
      </c>
      <c r="P428">
        <v>663</v>
      </c>
    </row>
    <row r="429" spans="2:16" x14ac:dyDescent="0.25">
      <c r="B429" s="80" t="e">
        <f>VLOOKUP(A429,'Medicare Code Price Master List'!$A:$C,3,FALSE)</f>
        <v>#N/A</v>
      </c>
      <c r="C429" s="3">
        <f>SUMIF('DME PRICE LOOKUP LINKED'!$A:$A,A429,'DME PRICE LOOKUP LINKED'!$C:$C)</f>
        <v>0</v>
      </c>
      <c r="D429" s="78" t="e">
        <f t="shared" si="12"/>
        <v>#N/A</v>
      </c>
      <c r="E429" s="81" t="e">
        <f t="shared" si="13"/>
        <v>#N/A</v>
      </c>
      <c r="I429">
        <v>22515</v>
      </c>
      <c r="K429" t="s">
        <v>244</v>
      </c>
      <c r="L429">
        <v>3386.14</v>
      </c>
      <c r="M429">
        <v>231.59</v>
      </c>
      <c r="O429">
        <v>4402</v>
      </c>
      <c r="P429">
        <v>302</v>
      </c>
    </row>
    <row r="430" spans="2:16" x14ac:dyDescent="0.25">
      <c r="B430" s="77" t="e">
        <f>VLOOKUP(A430,'Medicare Code Price Master List'!$A:$C,3,FALSE)</f>
        <v>#N/A</v>
      </c>
      <c r="C430" s="3">
        <f>SUMIF('DME PRICE LOOKUP LINKED'!$A:$A,A430,'DME PRICE LOOKUP LINKED'!$C:$C)</f>
        <v>0</v>
      </c>
      <c r="D430" s="78" t="e">
        <f t="shared" si="12"/>
        <v>#N/A</v>
      </c>
      <c r="E430" s="79" t="e">
        <f t="shared" si="13"/>
        <v>#N/A</v>
      </c>
      <c r="I430">
        <v>22532</v>
      </c>
      <c r="K430" t="s">
        <v>245</v>
      </c>
      <c r="L430">
        <v>1951.13</v>
      </c>
      <c r="M430">
        <v>1983.62</v>
      </c>
      <c r="O430">
        <v>2537</v>
      </c>
      <c r="P430">
        <v>2579</v>
      </c>
    </row>
    <row r="431" spans="2:16" x14ac:dyDescent="0.25">
      <c r="B431" s="80" t="e">
        <f>VLOOKUP(A431,'Medicare Code Price Master List'!$A:$C,3,FALSE)</f>
        <v>#N/A</v>
      </c>
      <c r="C431" s="3">
        <f>SUMIF('DME PRICE LOOKUP LINKED'!$A:$A,A431,'DME PRICE LOOKUP LINKED'!$C:$C)</f>
        <v>0</v>
      </c>
      <c r="D431" s="78" t="e">
        <f t="shared" si="12"/>
        <v>#N/A</v>
      </c>
      <c r="E431" s="81" t="e">
        <f t="shared" si="13"/>
        <v>#N/A</v>
      </c>
      <c r="I431">
        <v>22533</v>
      </c>
      <c r="K431" t="s">
        <v>246</v>
      </c>
      <c r="L431">
        <v>1794.17</v>
      </c>
      <c r="M431">
        <v>1835.64</v>
      </c>
      <c r="O431">
        <v>2333</v>
      </c>
      <c r="P431">
        <v>2387</v>
      </c>
    </row>
    <row r="432" spans="2:16" x14ac:dyDescent="0.25">
      <c r="B432" s="77" t="e">
        <f>VLOOKUP(A432,'Medicare Code Price Master List'!$A:$C,3,FALSE)</f>
        <v>#N/A</v>
      </c>
      <c r="C432" s="3">
        <f>SUMIF('DME PRICE LOOKUP LINKED'!$A:$A,A432,'DME PRICE LOOKUP LINKED'!$C:$C)</f>
        <v>0</v>
      </c>
      <c r="D432" s="78" t="e">
        <f t="shared" si="12"/>
        <v>#N/A</v>
      </c>
      <c r="E432" s="79" t="e">
        <f t="shared" si="13"/>
        <v>#N/A</v>
      </c>
      <c r="I432">
        <v>22534</v>
      </c>
      <c r="K432" t="s">
        <v>247</v>
      </c>
      <c r="L432">
        <v>384.2</v>
      </c>
      <c r="M432">
        <v>400.64</v>
      </c>
      <c r="O432">
        <v>500</v>
      </c>
      <c r="P432">
        <v>521</v>
      </c>
    </row>
    <row r="433" spans="2:16" x14ac:dyDescent="0.25">
      <c r="B433" s="80" t="e">
        <f>VLOOKUP(A433,'Medicare Code Price Master List'!$A:$C,3,FALSE)</f>
        <v>#N/A</v>
      </c>
      <c r="C433" s="3">
        <f>SUMIF('DME PRICE LOOKUP LINKED'!$A:$A,A433,'DME PRICE LOOKUP LINKED'!$C:$C)</f>
        <v>0</v>
      </c>
      <c r="D433" s="78" t="e">
        <f t="shared" si="12"/>
        <v>#N/A</v>
      </c>
      <c r="E433" s="81" t="e">
        <f t="shared" si="13"/>
        <v>#N/A</v>
      </c>
      <c r="I433">
        <v>22548</v>
      </c>
      <c r="K433" t="s">
        <v>248</v>
      </c>
      <c r="L433">
        <v>2140.73</v>
      </c>
      <c r="M433">
        <v>2217.96</v>
      </c>
      <c r="O433">
        <v>2783</v>
      </c>
      <c r="P433">
        <v>2884</v>
      </c>
    </row>
    <row r="434" spans="2:16" x14ac:dyDescent="0.25">
      <c r="B434" s="77" t="e">
        <f>VLOOKUP(A434,'Medicare Code Price Master List'!$A:$C,3,FALSE)</f>
        <v>#N/A</v>
      </c>
      <c r="C434" s="3">
        <f>SUMIF('DME PRICE LOOKUP LINKED'!$A:$A,A434,'DME PRICE LOOKUP LINKED'!$C:$C)</f>
        <v>0</v>
      </c>
      <c r="D434" s="78" t="e">
        <f t="shared" si="12"/>
        <v>#N/A</v>
      </c>
      <c r="E434" s="79" t="e">
        <f t="shared" si="13"/>
        <v>#N/A</v>
      </c>
      <c r="I434">
        <v>22551</v>
      </c>
      <c r="K434" t="s">
        <v>249</v>
      </c>
      <c r="L434">
        <v>1845.19</v>
      </c>
      <c r="M434">
        <v>1914.21</v>
      </c>
      <c r="O434">
        <v>2399</v>
      </c>
      <c r="P434">
        <v>2489</v>
      </c>
    </row>
    <row r="435" spans="2:16" x14ac:dyDescent="0.25">
      <c r="B435" s="80" t="e">
        <f>VLOOKUP(A435,'Medicare Code Price Master List'!$A:$C,3,FALSE)</f>
        <v>#N/A</v>
      </c>
      <c r="C435" s="3">
        <f>SUMIF('DME PRICE LOOKUP LINKED'!$A:$A,A435,'DME PRICE LOOKUP LINKED'!$C:$C)</f>
        <v>0</v>
      </c>
      <c r="D435" s="78" t="e">
        <f t="shared" si="12"/>
        <v>#N/A</v>
      </c>
      <c r="E435" s="81" t="e">
        <f t="shared" si="13"/>
        <v>#N/A</v>
      </c>
      <c r="I435">
        <v>22552</v>
      </c>
      <c r="K435" t="s">
        <v>250</v>
      </c>
      <c r="L435">
        <v>422.98</v>
      </c>
      <c r="M435">
        <v>446.16</v>
      </c>
      <c r="O435">
        <v>550</v>
      </c>
      <c r="P435">
        <v>581</v>
      </c>
    </row>
    <row r="436" spans="2:16" x14ac:dyDescent="0.25">
      <c r="B436" s="77" t="e">
        <f>VLOOKUP(A436,'Medicare Code Price Master List'!$A:$C,3,FALSE)</f>
        <v>#N/A</v>
      </c>
      <c r="C436" s="3">
        <f>SUMIF('DME PRICE LOOKUP LINKED'!$A:$A,A436,'DME PRICE LOOKUP LINKED'!$C:$C)</f>
        <v>0</v>
      </c>
      <c r="D436" s="78" t="e">
        <f t="shared" si="12"/>
        <v>#N/A</v>
      </c>
      <c r="E436" s="79" t="e">
        <f t="shared" si="13"/>
        <v>#N/A</v>
      </c>
      <c r="I436">
        <v>22554</v>
      </c>
      <c r="K436" t="s">
        <v>248</v>
      </c>
      <c r="L436">
        <v>1374.5</v>
      </c>
      <c r="M436">
        <v>1402.41</v>
      </c>
      <c r="O436">
        <v>1787</v>
      </c>
      <c r="P436">
        <v>1824</v>
      </c>
    </row>
    <row r="437" spans="2:16" x14ac:dyDescent="0.25">
      <c r="B437" s="80" t="e">
        <f>VLOOKUP(A437,'Medicare Code Price Master List'!$A:$C,3,FALSE)</f>
        <v>#N/A</v>
      </c>
      <c r="C437" s="3">
        <f>SUMIF('DME PRICE LOOKUP LINKED'!$A:$A,A437,'DME PRICE LOOKUP LINKED'!$C:$C)</f>
        <v>0</v>
      </c>
      <c r="D437" s="78" t="e">
        <f t="shared" si="12"/>
        <v>#N/A</v>
      </c>
      <c r="E437" s="81" t="e">
        <f t="shared" si="13"/>
        <v>#N/A</v>
      </c>
      <c r="I437">
        <v>22556</v>
      </c>
      <c r="K437" t="s">
        <v>251</v>
      </c>
      <c r="L437">
        <v>1813.23</v>
      </c>
      <c r="M437">
        <v>1856.14</v>
      </c>
      <c r="O437">
        <v>2358</v>
      </c>
      <c r="P437">
        <v>2413</v>
      </c>
    </row>
    <row r="438" spans="2:16" x14ac:dyDescent="0.25">
      <c r="B438" s="77" t="e">
        <f>VLOOKUP(A438,'Medicare Code Price Master List'!$A:$C,3,FALSE)</f>
        <v>#N/A</v>
      </c>
      <c r="C438" s="3">
        <f>SUMIF('DME PRICE LOOKUP LINKED'!$A:$A,A438,'DME PRICE LOOKUP LINKED'!$C:$C)</f>
        <v>0</v>
      </c>
      <c r="D438" s="78" t="e">
        <f t="shared" si="12"/>
        <v>#N/A</v>
      </c>
      <c r="E438" s="79" t="e">
        <f t="shared" si="13"/>
        <v>#N/A</v>
      </c>
      <c r="I438">
        <v>22558</v>
      </c>
      <c r="K438" t="s">
        <v>252</v>
      </c>
      <c r="L438">
        <v>1651.55</v>
      </c>
      <c r="M438">
        <v>1711.06</v>
      </c>
      <c r="O438">
        <v>2148</v>
      </c>
      <c r="P438">
        <v>2225</v>
      </c>
    </row>
    <row r="439" spans="2:16" x14ac:dyDescent="0.25">
      <c r="B439" s="80" t="e">
        <f>VLOOKUP(A439,'Medicare Code Price Master List'!$A:$C,3,FALSE)</f>
        <v>#N/A</v>
      </c>
      <c r="C439" s="3">
        <f>SUMIF('DME PRICE LOOKUP LINKED'!$A:$A,A439,'DME PRICE LOOKUP LINKED'!$C:$C)</f>
        <v>0</v>
      </c>
      <c r="D439" s="78" t="e">
        <f t="shared" si="12"/>
        <v>#N/A</v>
      </c>
      <c r="E439" s="81" t="e">
        <f t="shared" si="13"/>
        <v>#N/A</v>
      </c>
      <c r="I439">
        <v>22585</v>
      </c>
      <c r="K439" t="s">
        <v>253</v>
      </c>
      <c r="L439">
        <v>346.88</v>
      </c>
      <c r="M439">
        <v>366.59</v>
      </c>
      <c r="O439">
        <v>451</v>
      </c>
      <c r="P439">
        <v>477</v>
      </c>
    </row>
    <row r="440" spans="2:16" x14ac:dyDescent="0.25">
      <c r="B440" s="77" t="e">
        <f>VLOOKUP(A440,'Medicare Code Price Master List'!$A:$C,3,FALSE)</f>
        <v>#N/A</v>
      </c>
      <c r="C440" s="3">
        <f>SUMIF('DME PRICE LOOKUP LINKED'!$A:$A,A440,'DME PRICE LOOKUP LINKED'!$C:$C)</f>
        <v>0</v>
      </c>
      <c r="D440" s="78" t="e">
        <f t="shared" si="12"/>
        <v>#N/A</v>
      </c>
      <c r="E440" s="79" t="e">
        <f t="shared" si="13"/>
        <v>#N/A</v>
      </c>
      <c r="I440">
        <v>22586</v>
      </c>
      <c r="K440" t="s">
        <v>254</v>
      </c>
      <c r="L440">
        <v>2213.39</v>
      </c>
      <c r="M440">
        <v>2014.6</v>
      </c>
      <c r="O440">
        <v>2878</v>
      </c>
      <c r="P440">
        <v>2619</v>
      </c>
    </row>
    <row r="441" spans="2:16" x14ac:dyDescent="0.25">
      <c r="B441" s="80" t="e">
        <f>VLOOKUP(A441,'Medicare Code Price Master List'!$A:$C,3,FALSE)</f>
        <v>#N/A</v>
      </c>
      <c r="C441" s="3">
        <f>SUMIF('DME PRICE LOOKUP LINKED'!$A:$A,A441,'DME PRICE LOOKUP LINKED'!$C:$C)</f>
        <v>0</v>
      </c>
      <c r="D441" s="78" t="e">
        <f t="shared" si="12"/>
        <v>#N/A</v>
      </c>
      <c r="E441" s="81" t="e">
        <f t="shared" si="13"/>
        <v>#N/A</v>
      </c>
      <c r="I441">
        <v>22590</v>
      </c>
      <c r="K441" t="s">
        <v>255</v>
      </c>
      <c r="L441">
        <v>1733.91</v>
      </c>
      <c r="M441">
        <v>1770.81</v>
      </c>
      <c r="O441">
        <v>2255</v>
      </c>
      <c r="P441">
        <v>2303</v>
      </c>
    </row>
    <row r="442" spans="2:16" x14ac:dyDescent="0.25">
      <c r="B442" s="77" t="e">
        <f>VLOOKUP(A442,'Medicare Code Price Master List'!$A:$C,3,FALSE)</f>
        <v>#N/A</v>
      </c>
      <c r="C442" s="3">
        <f>SUMIF('DME PRICE LOOKUP LINKED'!$A:$A,A442,'DME PRICE LOOKUP LINKED'!$C:$C)</f>
        <v>0</v>
      </c>
      <c r="D442" s="78" t="e">
        <f t="shared" si="12"/>
        <v>#N/A</v>
      </c>
      <c r="E442" s="79" t="e">
        <f t="shared" si="13"/>
        <v>#N/A</v>
      </c>
      <c r="I442">
        <v>22595</v>
      </c>
      <c r="K442" t="s">
        <v>256</v>
      </c>
      <c r="L442">
        <v>1654.78</v>
      </c>
      <c r="M442">
        <v>1689.62</v>
      </c>
      <c r="O442">
        <v>2152</v>
      </c>
      <c r="P442">
        <v>2197</v>
      </c>
    </row>
    <row r="443" spans="2:16" x14ac:dyDescent="0.25">
      <c r="B443" s="80" t="e">
        <f>VLOOKUP(A443,'Medicare Code Price Master List'!$A:$C,3,FALSE)</f>
        <v>#N/A</v>
      </c>
      <c r="C443" s="3">
        <f>SUMIF('DME PRICE LOOKUP LINKED'!$A:$A,A443,'DME PRICE LOOKUP LINKED'!$C:$C)</f>
        <v>0</v>
      </c>
      <c r="D443" s="78" t="e">
        <f t="shared" si="12"/>
        <v>#N/A</v>
      </c>
      <c r="E443" s="81" t="e">
        <f t="shared" si="13"/>
        <v>#N/A</v>
      </c>
      <c r="I443">
        <v>22600</v>
      </c>
      <c r="K443" t="s">
        <v>248</v>
      </c>
      <c r="L443">
        <v>1423.43</v>
      </c>
      <c r="M443">
        <v>1442.55</v>
      </c>
      <c r="O443">
        <v>1851</v>
      </c>
      <c r="P443">
        <v>1876</v>
      </c>
    </row>
    <row r="444" spans="2:16" x14ac:dyDescent="0.25">
      <c r="B444" s="77" t="e">
        <f>VLOOKUP(A444,'Medicare Code Price Master List'!$A:$C,3,FALSE)</f>
        <v>#N/A</v>
      </c>
      <c r="C444" s="3">
        <f>SUMIF('DME PRICE LOOKUP LINKED'!$A:$A,A444,'DME PRICE LOOKUP LINKED'!$C:$C)</f>
        <v>0</v>
      </c>
      <c r="D444" s="78" t="e">
        <f t="shared" si="12"/>
        <v>#N/A</v>
      </c>
      <c r="E444" s="79" t="e">
        <f t="shared" si="13"/>
        <v>#N/A</v>
      </c>
      <c r="I444">
        <v>22610</v>
      </c>
      <c r="K444" t="s">
        <v>251</v>
      </c>
      <c r="L444">
        <v>1399.18</v>
      </c>
      <c r="M444">
        <v>1411.72</v>
      </c>
      <c r="O444">
        <v>1819</v>
      </c>
      <c r="P444">
        <v>1836</v>
      </c>
    </row>
    <row r="445" spans="2:16" x14ac:dyDescent="0.25">
      <c r="B445" s="80" t="e">
        <f>VLOOKUP(A445,'Medicare Code Price Master List'!$A:$C,3,FALSE)</f>
        <v>#N/A</v>
      </c>
      <c r="C445" s="3">
        <f>SUMIF('DME PRICE LOOKUP LINKED'!$A:$A,A445,'DME PRICE LOOKUP LINKED'!$C:$C)</f>
        <v>0</v>
      </c>
      <c r="D445" s="78" t="e">
        <f t="shared" si="12"/>
        <v>#N/A</v>
      </c>
      <c r="E445" s="81" t="e">
        <f t="shared" si="13"/>
        <v>#N/A</v>
      </c>
      <c r="I445">
        <v>22612</v>
      </c>
      <c r="K445" t="s">
        <v>252</v>
      </c>
      <c r="L445">
        <v>1717.66</v>
      </c>
      <c r="M445">
        <v>1769.33</v>
      </c>
      <c r="O445">
        <v>2233</v>
      </c>
      <c r="P445">
        <v>2301</v>
      </c>
    </row>
    <row r="446" spans="2:16" x14ac:dyDescent="0.25">
      <c r="B446" s="77" t="e">
        <f>VLOOKUP(A446,'Medicare Code Price Master List'!$A:$C,3,FALSE)</f>
        <v>#N/A</v>
      </c>
      <c r="C446" s="3">
        <f>SUMIF('DME PRICE LOOKUP LINKED'!$A:$A,A446,'DME PRICE LOOKUP LINKED'!$C:$C)</f>
        <v>0</v>
      </c>
      <c r="D446" s="78" t="e">
        <f t="shared" si="12"/>
        <v>#N/A</v>
      </c>
      <c r="E446" s="79" t="e">
        <f t="shared" si="13"/>
        <v>#N/A</v>
      </c>
      <c r="I446">
        <v>22614</v>
      </c>
      <c r="K446" t="s">
        <v>257</v>
      </c>
      <c r="L446">
        <v>417.34</v>
      </c>
      <c r="M446">
        <v>436.57</v>
      </c>
      <c r="O446">
        <v>543</v>
      </c>
      <c r="P446">
        <v>568</v>
      </c>
    </row>
    <row r="447" spans="2:16" x14ac:dyDescent="0.25">
      <c r="B447" s="80" t="e">
        <f>VLOOKUP(A447,'Medicare Code Price Master List'!$A:$C,3,FALSE)</f>
        <v>#N/A</v>
      </c>
      <c r="C447" s="3">
        <f>SUMIF('DME PRICE LOOKUP LINKED'!$A:$A,A447,'DME PRICE LOOKUP LINKED'!$C:$C)</f>
        <v>0</v>
      </c>
      <c r="D447" s="78" t="e">
        <f t="shared" si="12"/>
        <v>#N/A</v>
      </c>
      <c r="E447" s="81" t="e">
        <f t="shared" si="13"/>
        <v>#N/A</v>
      </c>
      <c r="I447">
        <v>22630</v>
      </c>
      <c r="K447" t="s">
        <v>252</v>
      </c>
      <c r="L447">
        <v>1694.96</v>
      </c>
      <c r="M447">
        <v>1752.5</v>
      </c>
      <c r="O447">
        <v>2204</v>
      </c>
      <c r="P447">
        <v>2279</v>
      </c>
    </row>
    <row r="448" spans="2:16" x14ac:dyDescent="0.25">
      <c r="B448" s="77" t="e">
        <f>VLOOKUP(A448,'Medicare Code Price Master List'!$A:$C,3,FALSE)</f>
        <v>#N/A</v>
      </c>
      <c r="C448" s="3">
        <f>SUMIF('DME PRICE LOOKUP LINKED'!$A:$A,A448,'DME PRICE LOOKUP LINKED'!$C:$C)</f>
        <v>0</v>
      </c>
      <c r="D448" s="78" t="e">
        <f t="shared" si="12"/>
        <v>#N/A</v>
      </c>
      <c r="E448" s="79" t="e">
        <f t="shared" si="13"/>
        <v>#N/A</v>
      </c>
      <c r="I448">
        <v>22632</v>
      </c>
      <c r="K448" t="s">
        <v>257</v>
      </c>
      <c r="L448">
        <v>342.5</v>
      </c>
      <c r="M448">
        <v>358.62</v>
      </c>
      <c r="O448">
        <v>446</v>
      </c>
      <c r="P448">
        <v>467</v>
      </c>
    </row>
    <row r="449" spans="2:16" x14ac:dyDescent="0.25">
      <c r="B449" s="80" t="e">
        <f>VLOOKUP(A449,'Medicare Code Price Master List'!$A:$C,3,FALSE)</f>
        <v>#N/A</v>
      </c>
      <c r="C449" s="3">
        <f>SUMIF('DME PRICE LOOKUP LINKED'!$A:$A,A449,'DME PRICE LOOKUP LINKED'!$C:$C)</f>
        <v>0</v>
      </c>
      <c r="D449" s="78" t="e">
        <f t="shared" si="12"/>
        <v>#N/A</v>
      </c>
      <c r="E449" s="81" t="e">
        <f t="shared" si="13"/>
        <v>#N/A</v>
      </c>
      <c r="I449">
        <v>22633</v>
      </c>
      <c r="K449" t="s">
        <v>258</v>
      </c>
      <c r="L449">
        <v>1959.3</v>
      </c>
      <c r="M449">
        <v>2065.1</v>
      </c>
      <c r="O449">
        <v>2548</v>
      </c>
      <c r="P449">
        <v>2685</v>
      </c>
    </row>
    <row r="450" spans="2:16" x14ac:dyDescent="0.25">
      <c r="B450" s="77" t="e">
        <f>VLOOKUP(A450,'Medicare Code Price Master List'!$A:$C,3,FALSE)</f>
        <v>#N/A</v>
      </c>
      <c r="C450" s="3">
        <f>SUMIF('DME PRICE LOOKUP LINKED'!$A:$A,A450,'DME PRICE LOOKUP LINKED'!$C:$C)</f>
        <v>0</v>
      </c>
      <c r="D450" s="78" t="e">
        <f t="shared" si="12"/>
        <v>#N/A</v>
      </c>
      <c r="E450" s="79" t="e">
        <f t="shared" si="13"/>
        <v>#N/A</v>
      </c>
      <c r="I450">
        <v>22634</v>
      </c>
      <c r="K450" t="s">
        <v>257</v>
      </c>
      <c r="L450">
        <v>517</v>
      </c>
      <c r="M450">
        <v>554.17999999999995</v>
      </c>
      <c r="O450">
        <v>673</v>
      </c>
      <c r="P450">
        <v>721</v>
      </c>
    </row>
    <row r="451" spans="2:16" x14ac:dyDescent="0.25">
      <c r="B451" s="80" t="e">
        <f>VLOOKUP(A451,'Medicare Code Price Master List'!$A:$C,3,FALSE)</f>
        <v>#N/A</v>
      </c>
      <c r="C451" s="3">
        <f>SUMIF('DME PRICE LOOKUP LINKED'!$A:$A,A451,'DME PRICE LOOKUP LINKED'!$C:$C)</f>
        <v>0</v>
      </c>
      <c r="D451" s="78" t="e">
        <f t="shared" ref="D451:D514" si="14">VLOOKUP(A451,$R$2:$T$5644,3,FALSE)</f>
        <v>#N/A</v>
      </c>
      <c r="E451" s="81" t="e">
        <f t="shared" ref="E451:E514" si="15">D451-C451</f>
        <v>#N/A</v>
      </c>
      <c r="I451">
        <v>22800</v>
      </c>
      <c r="K451" t="s">
        <v>259</v>
      </c>
      <c r="L451">
        <v>1488.42</v>
      </c>
      <c r="M451">
        <v>1503.63</v>
      </c>
      <c r="O451">
        <v>1935</v>
      </c>
      <c r="P451">
        <v>1955</v>
      </c>
    </row>
    <row r="452" spans="2:16" x14ac:dyDescent="0.25">
      <c r="B452" s="77" t="e">
        <f>VLOOKUP(A452,'Medicare Code Price Master List'!$A:$C,3,FALSE)</f>
        <v>#N/A</v>
      </c>
      <c r="C452" s="3">
        <f>SUMIF('DME PRICE LOOKUP LINKED'!$A:$A,A452,'DME PRICE LOOKUP LINKED'!$C:$C)</f>
        <v>0</v>
      </c>
      <c r="D452" s="78" t="e">
        <f t="shared" si="14"/>
        <v>#N/A</v>
      </c>
      <c r="E452" s="79" t="e">
        <f t="shared" si="15"/>
        <v>#N/A</v>
      </c>
      <c r="I452">
        <v>22802</v>
      </c>
      <c r="K452" t="s">
        <v>260</v>
      </c>
      <c r="L452">
        <v>2291.21</v>
      </c>
      <c r="M452">
        <v>2328.46</v>
      </c>
      <c r="O452">
        <v>2979</v>
      </c>
      <c r="P452">
        <v>3027</v>
      </c>
    </row>
    <row r="453" spans="2:16" x14ac:dyDescent="0.25">
      <c r="B453" s="80" t="e">
        <f>VLOOKUP(A453,'Medicare Code Price Master List'!$A:$C,3,FALSE)</f>
        <v>#N/A</v>
      </c>
      <c r="C453" s="3">
        <f>SUMIF('DME PRICE LOOKUP LINKED'!$A:$A,A453,'DME PRICE LOOKUP LINKED'!$C:$C)</f>
        <v>0</v>
      </c>
      <c r="D453" s="78" t="e">
        <f t="shared" si="14"/>
        <v>#N/A</v>
      </c>
      <c r="E453" s="81" t="e">
        <f t="shared" si="15"/>
        <v>#N/A</v>
      </c>
      <c r="I453">
        <v>22804</v>
      </c>
      <c r="K453" t="s">
        <v>261</v>
      </c>
      <c r="L453">
        <v>2628.37</v>
      </c>
      <c r="M453">
        <v>2691.57</v>
      </c>
      <c r="O453">
        <v>3417</v>
      </c>
      <c r="P453">
        <v>3500</v>
      </c>
    </row>
    <row r="454" spans="2:16" x14ac:dyDescent="0.25">
      <c r="B454" s="77" t="e">
        <f>VLOOKUP(A454,'Medicare Code Price Master List'!$A:$C,3,FALSE)</f>
        <v>#N/A</v>
      </c>
      <c r="C454" s="3">
        <f>SUMIF('DME PRICE LOOKUP LINKED'!$A:$A,A454,'DME PRICE LOOKUP LINKED'!$C:$C)</f>
        <v>0</v>
      </c>
      <c r="D454" s="78" t="e">
        <f t="shared" si="14"/>
        <v>#N/A</v>
      </c>
      <c r="E454" s="79" t="e">
        <f t="shared" si="15"/>
        <v>#N/A</v>
      </c>
      <c r="I454">
        <v>22808</v>
      </c>
      <c r="K454" t="s">
        <v>262</v>
      </c>
      <c r="L454">
        <v>1974.99</v>
      </c>
      <c r="M454">
        <v>2043.5</v>
      </c>
      <c r="O454">
        <v>2568</v>
      </c>
      <c r="P454">
        <v>2657</v>
      </c>
    </row>
    <row r="455" spans="2:16" x14ac:dyDescent="0.25">
      <c r="B455" s="80" t="e">
        <f>VLOOKUP(A455,'Medicare Code Price Master List'!$A:$C,3,FALSE)</f>
        <v>#N/A</v>
      </c>
      <c r="C455" s="3">
        <f>SUMIF('DME PRICE LOOKUP LINKED'!$A:$A,A455,'DME PRICE LOOKUP LINKED'!$C:$C)</f>
        <v>0</v>
      </c>
      <c r="D455" s="78" t="e">
        <f t="shared" si="14"/>
        <v>#N/A</v>
      </c>
      <c r="E455" s="81" t="e">
        <f t="shared" si="15"/>
        <v>#N/A</v>
      </c>
      <c r="I455">
        <v>22810</v>
      </c>
      <c r="K455" t="s">
        <v>263</v>
      </c>
      <c r="L455">
        <v>2166.83</v>
      </c>
      <c r="M455">
        <v>2252.9</v>
      </c>
      <c r="O455">
        <v>2817</v>
      </c>
      <c r="P455">
        <v>2929</v>
      </c>
    </row>
    <row r="456" spans="2:16" x14ac:dyDescent="0.25">
      <c r="B456" s="77" t="e">
        <f>VLOOKUP(A456,'Medicare Code Price Master List'!$A:$C,3,FALSE)</f>
        <v>#N/A</v>
      </c>
      <c r="C456" s="3">
        <f>SUMIF('DME PRICE LOOKUP LINKED'!$A:$A,A456,'DME PRICE LOOKUP LINKED'!$C:$C)</f>
        <v>0</v>
      </c>
      <c r="D456" s="78" t="e">
        <f t="shared" si="14"/>
        <v>#N/A</v>
      </c>
      <c r="E456" s="79" t="e">
        <f t="shared" si="15"/>
        <v>#N/A</v>
      </c>
      <c r="I456">
        <v>22812</v>
      </c>
      <c r="K456" t="s">
        <v>264</v>
      </c>
      <c r="L456">
        <v>2375.5</v>
      </c>
      <c r="M456">
        <v>2682.85</v>
      </c>
      <c r="O456">
        <v>3089</v>
      </c>
      <c r="P456">
        <v>3488</v>
      </c>
    </row>
    <row r="457" spans="2:16" x14ac:dyDescent="0.25">
      <c r="B457" s="80" t="e">
        <f>VLOOKUP(A457,'Medicare Code Price Master List'!$A:$C,3,FALSE)</f>
        <v>#N/A</v>
      </c>
      <c r="C457" s="3">
        <f>SUMIF('DME PRICE LOOKUP LINKED'!$A:$A,A457,'DME PRICE LOOKUP LINKED'!$C:$C)</f>
        <v>0</v>
      </c>
      <c r="D457" s="78" t="e">
        <f t="shared" si="14"/>
        <v>#N/A</v>
      </c>
      <c r="E457" s="81" t="e">
        <f t="shared" si="15"/>
        <v>#N/A</v>
      </c>
      <c r="I457">
        <v>22818</v>
      </c>
      <c r="K457" t="s">
        <v>265</v>
      </c>
      <c r="L457">
        <v>2315.4299999999998</v>
      </c>
      <c r="M457">
        <v>2402.5700000000002</v>
      </c>
      <c r="O457">
        <v>3011</v>
      </c>
      <c r="P457">
        <v>3124</v>
      </c>
    </row>
    <row r="458" spans="2:16" x14ac:dyDescent="0.25">
      <c r="B458" s="77" t="e">
        <f>VLOOKUP(A458,'Medicare Code Price Master List'!$A:$C,3,FALSE)</f>
        <v>#N/A</v>
      </c>
      <c r="C458" s="3">
        <f>SUMIF('DME PRICE LOOKUP LINKED'!$A:$A,A458,'DME PRICE LOOKUP LINKED'!$C:$C)</f>
        <v>0</v>
      </c>
      <c r="D458" s="78" t="e">
        <f t="shared" si="14"/>
        <v>#N/A</v>
      </c>
      <c r="E458" s="79" t="e">
        <f t="shared" si="15"/>
        <v>#N/A</v>
      </c>
      <c r="I458">
        <v>22819</v>
      </c>
      <c r="K458" t="s">
        <v>266</v>
      </c>
      <c r="L458">
        <v>2667.23</v>
      </c>
      <c r="M458">
        <v>3101.91</v>
      </c>
      <c r="O458">
        <v>3468</v>
      </c>
      <c r="P458">
        <v>4033</v>
      </c>
    </row>
    <row r="459" spans="2:16" x14ac:dyDescent="0.25">
      <c r="B459" s="80" t="e">
        <f>VLOOKUP(A459,'Medicare Code Price Master List'!$A:$C,3,FALSE)</f>
        <v>#N/A</v>
      </c>
      <c r="C459" s="3">
        <f>SUMIF('DME PRICE LOOKUP LINKED'!$A:$A,A459,'DME PRICE LOOKUP LINKED'!$C:$C)</f>
        <v>0</v>
      </c>
      <c r="D459" s="78" t="e">
        <f t="shared" si="14"/>
        <v>#N/A</v>
      </c>
      <c r="E459" s="81" t="e">
        <f t="shared" si="15"/>
        <v>#N/A</v>
      </c>
      <c r="I459">
        <v>22830</v>
      </c>
      <c r="K459" t="s">
        <v>267</v>
      </c>
      <c r="L459">
        <v>898.58</v>
      </c>
      <c r="M459">
        <v>906.12</v>
      </c>
      <c r="O459">
        <v>1169</v>
      </c>
      <c r="P459">
        <v>1178</v>
      </c>
    </row>
    <row r="460" spans="2:16" x14ac:dyDescent="0.25">
      <c r="B460" s="77" t="e">
        <f>VLOOKUP(A460,'Medicare Code Price Master List'!$A:$C,3,FALSE)</f>
        <v>#N/A</v>
      </c>
      <c r="C460" s="3">
        <f>SUMIF('DME PRICE LOOKUP LINKED'!$A:$A,A460,'DME PRICE LOOKUP LINKED'!$C:$C)</f>
        <v>0</v>
      </c>
      <c r="D460" s="78" t="e">
        <f t="shared" si="14"/>
        <v>#N/A</v>
      </c>
      <c r="E460" s="79" t="e">
        <f t="shared" si="15"/>
        <v>#N/A</v>
      </c>
      <c r="I460">
        <v>22840</v>
      </c>
      <c r="K460" t="s">
        <v>268</v>
      </c>
      <c r="L460">
        <v>808.76</v>
      </c>
      <c r="M460">
        <v>848.35</v>
      </c>
      <c r="O460">
        <v>1052</v>
      </c>
      <c r="P460">
        <v>1103</v>
      </c>
    </row>
    <row r="461" spans="2:16" x14ac:dyDescent="0.25">
      <c r="B461" s="80" t="e">
        <f>VLOOKUP(A461,'Medicare Code Price Master List'!$A:$C,3,FALSE)</f>
        <v>#N/A</v>
      </c>
      <c r="C461" s="3">
        <f>SUMIF('DME PRICE LOOKUP LINKED'!$A:$A,A461,'DME PRICE LOOKUP LINKED'!$C:$C)</f>
        <v>0</v>
      </c>
      <c r="D461" s="78" t="e">
        <f t="shared" si="14"/>
        <v>#N/A</v>
      </c>
      <c r="E461" s="81" t="e">
        <f t="shared" si="15"/>
        <v>#N/A</v>
      </c>
      <c r="I461">
        <v>22842</v>
      </c>
      <c r="K461" t="s">
        <v>268</v>
      </c>
      <c r="L461">
        <v>814.67</v>
      </c>
      <c r="M461">
        <v>851.03</v>
      </c>
      <c r="O461">
        <v>1060</v>
      </c>
      <c r="P461">
        <v>1107</v>
      </c>
    </row>
    <row r="462" spans="2:16" x14ac:dyDescent="0.25">
      <c r="B462" s="77" t="e">
        <f>VLOOKUP(A462,'Medicare Code Price Master List'!$A:$C,3,FALSE)</f>
        <v>#N/A</v>
      </c>
      <c r="C462" s="3">
        <f>SUMIF('DME PRICE LOOKUP LINKED'!$A:$A,A462,'DME PRICE LOOKUP LINKED'!$C:$C)</f>
        <v>0</v>
      </c>
      <c r="D462" s="78" t="e">
        <f t="shared" si="14"/>
        <v>#N/A</v>
      </c>
      <c r="E462" s="79" t="e">
        <f t="shared" si="15"/>
        <v>#N/A</v>
      </c>
      <c r="I462">
        <v>22843</v>
      </c>
      <c r="K462" t="s">
        <v>268</v>
      </c>
      <c r="L462">
        <v>872.04</v>
      </c>
      <c r="M462">
        <v>909.24</v>
      </c>
      <c r="O462">
        <v>1134</v>
      </c>
      <c r="P462">
        <v>1183</v>
      </c>
    </row>
    <row r="463" spans="2:16" x14ac:dyDescent="0.25">
      <c r="B463" s="80" t="e">
        <f>VLOOKUP(A463,'Medicare Code Price Master List'!$A:$C,3,FALSE)</f>
        <v>#N/A</v>
      </c>
      <c r="C463" s="3">
        <f>SUMIF('DME PRICE LOOKUP LINKED'!$A:$A,A463,'DME PRICE LOOKUP LINKED'!$C:$C)</f>
        <v>0</v>
      </c>
      <c r="D463" s="78" t="e">
        <f t="shared" si="14"/>
        <v>#N/A</v>
      </c>
      <c r="E463" s="81" t="e">
        <f t="shared" si="15"/>
        <v>#N/A</v>
      </c>
      <c r="I463">
        <v>22844</v>
      </c>
      <c r="K463" t="s">
        <v>268</v>
      </c>
      <c r="L463">
        <v>1051.6099999999999</v>
      </c>
      <c r="M463">
        <v>1094.31</v>
      </c>
      <c r="O463">
        <v>1368</v>
      </c>
      <c r="P463">
        <v>1423</v>
      </c>
    </row>
    <row r="464" spans="2:16" x14ac:dyDescent="0.25">
      <c r="B464" s="77" t="e">
        <f>VLOOKUP(A464,'Medicare Code Price Master List'!$A:$C,3,FALSE)</f>
        <v>#N/A</v>
      </c>
      <c r="C464" s="3">
        <f>SUMIF('DME PRICE LOOKUP LINKED'!$A:$A,A464,'DME PRICE LOOKUP LINKED'!$C:$C)</f>
        <v>0</v>
      </c>
      <c r="D464" s="78" t="e">
        <f t="shared" si="14"/>
        <v>#N/A</v>
      </c>
      <c r="E464" s="79" t="e">
        <f t="shared" si="15"/>
        <v>#N/A</v>
      </c>
      <c r="I464">
        <v>22845</v>
      </c>
      <c r="K464" t="s">
        <v>268</v>
      </c>
      <c r="L464">
        <v>775.77</v>
      </c>
      <c r="M464">
        <v>816.88</v>
      </c>
      <c r="O464">
        <v>1009</v>
      </c>
      <c r="P464">
        <v>1062</v>
      </c>
    </row>
    <row r="465" spans="2:16" x14ac:dyDescent="0.25">
      <c r="B465" s="80" t="e">
        <f>VLOOKUP(A465,'Medicare Code Price Master List'!$A:$C,3,FALSE)</f>
        <v>#N/A</v>
      </c>
      <c r="C465" s="3">
        <f>SUMIF('DME PRICE LOOKUP LINKED'!$A:$A,A465,'DME PRICE LOOKUP LINKED'!$C:$C)</f>
        <v>0</v>
      </c>
      <c r="D465" s="78" t="e">
        <f t="shared" si="14"/>
        <v>#N/A</v>
      </c>
      <c r="E465" s="81" t="e">
        <f t="shared" si="15"/>
        <v>#N/A</v>
      </c>
      <c r="I465">
        <v>22846</v>
      </c>
      <c r="K465" t="s">
        <v>268</v>
      </c>
      <c r="L465">
        <v>807.29</v>
      </c>
      <c r="M465">
        <v>848.49</v>
      </c>
      <c r="O465">
        <v>1050</v>
      </c>
      <c r="P465">
        <v>1104</v>
      </c>
    </row>
    <row r="466" spans="2:16" x14ac:dyDescent="0.25">
      <c r="B466" s="77" t="e">
        <f>VLOOKUP(A466,'Medicare Code Price Master List'!$A:$C,3,FALSE)</f>
        <v>#N/A</v>
      </c>
      <c r="C466" s="3">
        <f>SUMIF('DME PRICE LOOKUP LINKED'!$A:$A,A466,'DME PRICE LOOKUP LINKED'!$C:$C)</f>
        <v>0</v>
      </c>
      <c r="D466" s="78" t="e">
        <f t="shared" si="14"/>
        <v>#N/A</v>
      </c>
      <c r="E466" s="79" t="e">
        <f t="shared" si="15"/>
        <v>#N/A</v>
      </c>
      <c r="I466">
        <v>22847</v>
      </c>
      <c r="K466" t="s">
        <v>268</v>
      </c>
      <c r="L466">
        <v>852.7</v>
      </c>
      <c r="M466">
        <v>920.82</v>
      </c>
      <c r="O466">
        <v>1109</v>
      </c>
      <c r="P466">
        <v>1198</v>
      </c>
    </row>
    <row r="467" spans="2:16" x14ac:dyDescent="0.25">
      <c r="B467" s="80" t="e">
        <f>VLOOKUP(A467,'Medicare Code Price Master List'!$A:$C,3,FALSE)</f>
        <v>#N/A</v>
      </c>
      <c r="C467" s="3">
        <f>SUMIF('DME PRICE LOOKUP LINKED'!$A:$A,A467,'DME PRICE LOOKUP LINKED'!$C:$C)</f>
        <v>0</v>
      </c>
      <c r="D467" s="78" t="e">
        <f t="shared" si="14"/>
        <v>#N/A</v>
      </c>
      <c r="E467" s="81" t="e">
        <f t="shared" si="15"/>
        <v>#N/A</v>
      </c>
      <c r="I467">
        <v>22848</v>
      </c>
      <c r="K467" t="s">
        <v>269</v>
      </c>
      <c r="L467">
        <v>383.62</v>
      </c>
      <c r="M467">
        <v>399.93</v>
      </c>
      <c r="O467">
        <v>499</v>
      </c>
      <c r="P467">
        <v>520</v>
      </c>
    </row>
    <row r="468" spans="2:16" x14ac:dyDescent="0.25">
      <c r="B468" s="77" t="e">
        <f>VLOOKUP(A468,'Medicare Code Price Master List'!$A:$C,3,FALSE)</f>
        <v>#N/A</v>
      </c>
      <c r="C468" s="3">
        <f>SUMIF('DME PRICE LOOKUP LINKED'!$A:$A,A468,'DME PRICE LOOKUP LINKED'!$C:$C)</f>
        <v>0</v>
      </c>
      <c r="D468" s="78" t="e">
        <f t="shared" si="14"/>
        <v>#N/A</v>
      </c>
      <c r="E468" s="79" t="e">
        <f t="shared" si="15"/>
        <v>#N/A</v>
      </c>
      <c r="I468">
        <v>22849</v>
      </c>
      <c r="K468" t="s">
        <v>270</v>
      </c>
      <c r="L468">
        <v>1418.11</v>
      </c>
      <c r="M468">
        <v>1447.92</v>
      </c>
      <c r="O468">
        <v>1844</v>
      </c>
      <c r="P468">
        <v>1883</v>
      </c>
    </row>
    <row r="469" spans="2:16" x14ac:dyDescent="0.25">
      <c r="B469" s="80" t="e">
        <f>VLOOKUP(A469,'Medicare Code Price Master List'!$A:$C,3,FALSE)</f>
        <v>#N/A</v>
      </c>
      <c r="C469" s="3">
        <f>SUMIF('DME PRICE LOOKUP LINKED'!$A:$A,A469,'DME PRICE LOOKUP LINKED'!$C:$C)</f>
        <v>0</v>
      </c>
      <c r="D469" s="78" t="e">
        <f t="shared" si="14"/>
        <v>#N/A</v>
      </c>
      <c r="E469" s="81" t="e">
        <f t="shared" si="15"/>
        <v>#N/A</v>
      </c>
      <c r="I469">
        <v>22850</v>
      </c>
      <c r="K469" t="s">
        <v>271</v>
      </c>
      <c r="L469">
        <v>805</v>
      </c>
      <c r="M469">
        <v>806.81</v>
      </c>
      <c r="O469">
        <v>1047</v>
      </c>
      <c r="P469">
        <v>1049</v>
      </c>
    </row>
    <row r="470" spans="2:16" x14ac:dyDescent="0.25">
      <c r="B470" s="77" t="e">
        <f>VLOOKUP(A470,'Medicare Code Price Master List'!$A:$C,3,FALSE)</f>
        <v>#N/A</v>
      </c>
      <c r="C470" s="3">
        <f>SUMIF('DME PRICE LOOKUP LINKED'!$A:$A,A470,'DME PRICE LOOKUP LINKED'!$C:$C)</f>
        <v>0</v>
      </c>
      <c r="D470" s="78" t="e">
        <f t="shared" si="14"/>
        <v>#N/A</v>
      </c>
      <c r="E470" s="79" t="e">
        <f t="shared" si="15"/>
        <v>#N/A</v>
      </c>
      <c r="I470">
        <v>22851</v>
      </c>
      <c r="K470" t="s">
        <v>272</v>
      </c>
      <c r="L470">
        <v>454.82</v>
      </c>
      <c r="M470">
        <v>454.82</v>
      </c>
      <c r="O470">
        <v>592</v>
      </c>
      <c r="P470">
        <v>592</v>
      </c>
    </row>
    <row r="471" spans="2:16" x14ac:dyDescent="0.25">
      <c r="B471" s="80" t="e">
        <f>VLOOKUP(A471,'Medicare Code Price Master List'!$A:$C,3,FALSE)</f>
        <v>#N/A</v>
      </c>
      <c r="C471" s="3">
        <f>SUMIF('DME PRICE LOOKUP LINKED'!$A:$A,A471,'DME PRICE LOOKUP LINKED'!$C:$C)</f>
        <v>0</v>
      </c>
      <c r="D471" s="78" t="e">
        <f t="shared" si="14"/>
        <v>#N/A</v>
      </c>
      <c r="E471" s="81" t="e">
        <f t="shared" si="15"/>
        <v>#N/A</v>
      </c>
      <c r="I471">
        <v>22852</v>
      </c>
      <c r="K471" t="s">
        <v>271</v>
      </c>
      <c r="L471">
        <v>775.24</v>
      </c>
      <c r="M471">
        <v>773.6</v>
      </c>
      <c r="O471">
        <v>1008</v>
      </c>
      <c r="P471">
        <v>1006</v>
      </c>
    </row>
    <row r="472" spans="2:16" x14ac:dyDescent="0.25">
      <c r="B472" s="77" t="e">
        <f>VLOOKUP(A472,'Medicare Code Price Master List'!$A:$C,3,FALSE)</f>
        <v>#N/A</v>
      </c>
      <c r="C472" s="3">
        <f>SUMIF('DME PRICE LOOKUP LINKED'!$A:$A,A472,'DME PRICE LOOKUP LINKED'!$C:$C)</f>
        <v>0</v>
      </c>
      <c r="D472" s="78" t="e">
        <f t="shared" si="14"/>
        <v>#N/A</v>
      </c>
      <c r="E472" s="79" t="e">
        <f t="shared" si="15"/>
        <v>#N/A</v>
      </c>
      <c r="I472">
        <v>22853</v>
      </c>
      <c r="K472" t="s">
        <v>6266</v>
      </c>
      <c r="L472">
        <v>275.39999999999998</v>
      </c>
      <c r="M472">
        <v>285</v>
      </c>
      <c r="O472">
        <v>359</v>
      </c>
      <c r="P472">
        <v>371</v>
      </c>
    </row>
    <row r="473" spans="2:16" x14ac:dyDescent="0.25">
      <c r="B473" s="80" t="e">
        <f>VLOOKUP(A473,'Medicare Code Price Master List'!$A:$C,3,FALSE)</f>
        <v>#N/A</v>
      </c>
      <c r="C473" s="3">
        <f>SUMIF('DME PRICE LOOKUP LINKED'!$A:$A,A473,'DME PRICE LOOKUP LINKED'!$C:$C)</f>
        <v>0</v>
      </c>
      <c r="D473" s="78" t="e">
        <f t="shared" si="14"/>
        <v>#N/A</v>
      </c>
      <c r="E473" s="81" t="e">
        <f t="shared" si="15"/>
        <v>#N/A</v>
      </c>
      <c r="I473">
        <v>22855</v>
      </c>
      <c r="K473" t="s">
        <v>271</v>
      </c>
      <c r="L473">
        <v>1207.01</v>
      </c>
      <c r="M473">
        <v>1236.56</v>
      </c>
      <c r="O473">
        <v>1570</v>
      </c>
      <c r="P473">
        <v>1608</v>
      </c>
    </row>
    <row r="474" spans="2:16" x14ac:dyDescent="0.25">
      <c r="B474" s="77" t="e">
        <f>VLOOKUP(A474,'Medicare Code Price Master List'!$A:$C,3,FALSE)</f>
        <v>#N/A</v>
      </c>
      <c r="C474" s="3">
        <f>SUMIF('DME PRICE LOOKUP LINKED'!$A:$A,A474,'DME PRICE LOOKUP LINKED'!$C:$C)</f>
        <v>0</v>
      </c>
      <c r="D474" s="78" t="e">
        <f t="shared" si="14"/>
        <v>#N/A</v>
      </c>
      <c r="E474" s="79" t="e">
        <f t="shared" si="15"/>
        <v>#N/A</v>
      </c>
      <c r="I474">
        <v>22856</v>
      </c>
      <c r="K474" t="s">
        <v>273</v>
      </c>
      <c r="L474">
        <v>1760.98</v>
      </c>
      <c r="M474">
        <v>1808.1</v>
      </c>
      <c r="O474">
        <v>2290</v>
      </c>
      <c r="P474">
        <v>2351</v>
      </c>
    </row>
    <row r="475" spans="2:16" x14ac:dyDescent="0.25">
      <c r="B475" s="80" t="e">
        <f>VLOOKUP(A475,'Medicare Code Price Master List'!$A:$C,3,FALSE)</f>
        <v>#N/A</v>
      </c>
      <c r="C475" s="3">
        <f>SUMIF('DME PRICE LOOKUP LINKED'!$A:$A,A475,'DME PRICE LOOKUP LINKED'!$C:$C)</f>
        <v>0</v>
      </c>
      <c r="D475" s="78" t="e">
        <f t="shared" si="14"/>
        <v>#N/A</v>
      </c>
      <c r="E475" s="81" t="e">
        <f t="shared" si="15"/>
        <v>#N/A</v>
      </c>
      <c r="I475">
        <v>22857</v>
      </c>
      <c r="K475" t="s">
        <v>274</v>
      </c>
      <c r="L475">
        <v>1909.95</v>
      </c>
      <c r="M475">
        <v>2193.27</v>
      </c>
      <c r="O475">
        <v>2483</v>
      </c>
      <c r="P475">
        <v>2852</v>
      </c>
    </row>
    <row r="476" spans="2:16" x14ac:dyDescent="0.25">
      <c r="B476" s="77" t="e">
        <f>VLOOKUP(A476,'Medicare Code Price Master List'!$A:$C,3,FALSE)</f>
        <v>#N/A</v>
      </c>
      <c r="C476" s="3">
        <f>SUMIF('DME PRICE LOOKUP LINKED'!$A:$A,A476,'DME PRICE LOOKUP LINKED'!$C:$C)</f>
        <v>0</v>
      </c>
      <c r="D476" s="78" t="e">
        <f t="shared" si="14"/>
        <v>#N/A</v>
      </c>
      <c r="E476" s="79" t="e">
        <f t="shared" si="15"/>
        <v>#N/A</v>
      </c>
      <c r="I476">
        <v>22858</v>
      </c>
      <c r="K476" t="s">
        <v>275</v>
      </c>
      <c r="L476">
        <v>540.26</v>
      </c>
      <c r="M476">
        <v>559.54999999999995</v>
      </c>
      <c r="O476">
        <v>703</v>
      </c>
      <c r="P476">
        <v>728</v>
      </c>
    </row>
    <row r="477" spans="2:16" x14ac:dyDescent="0.25">
      <c r="B477" s="80" t="e">
        <f>VLOOKUP(A477,'Medicare Code Price Master List'!$A:$C,3,FALSE)</f>
        <v>#N/A</v>
      </c>
      <c r="C477" s="3">
        <f>SUMIF('DME PRICE LOOKUP LINKED'!$A:$A,A477,'DME PRICE LOOKUP LINKED'!$C:$C)</f>
        <v>0</v>
      </c>
      <c r="D477" s="78" t="e">
        <f t="shared" si="14"/>
        <v>#N/A</v>
      </c>
      <c r="E477" s="81" t="e">
        <f t="shared" si="15"/>
        <v>#N/A</v>
      </c>
      <c r="I477">
        <v>22861</v>
      </c>
      <c r="K477" t="s">
        <v>276</v>
      </c>
      <c r="L477">
        <v>2515.2600000000002</v>
      </c>
      <c r="M477">
        <v>2227.92</v>
      </c>
      <c r="O477">
        <v>3270</v>
      </c>
      <c r="P477">
        <v>2897</v>
      </c>
    </row>
    <row r="478" spans="2:16" x14ac:dyDescent="0.25">
      <c r="B478" s="77" t="e">
        <f>VLOOKUP(A478,'Medicare Code Price Master List'!$A:$C,3,FALSE)</f>
        <v>#N/A</v>
      </c>
      <c r="C478" s="3">
        <f>SUMIF('DME PRICE LOOKUP LINKED'!$A:$A,A478,'DME PRICE LOOKUP LINKED'!$C:$C)</f>
        <v>0</v>
      </c>
      <c r="D478" s="78" t="e">
        <f t="shared" si="14"/>
        <v>#N/A</v>
      </c>
      <c r="E478" s="79" t="e">
        <f t="shared" si="15"/>
        <v>#N/A</v>
      </c>
      <c r="I478">
        <v>22862</v>
      </c>
      <c r="K478" t="s">
        <v>277</v>
      </c>
      <c r="L478">
        <v>2518.44</v>
      </c>
      <c r="M478">
        <v>2202.5100000000002</v>
      </c>
      <c r="O478">
        <v>3274</v>
      </c>
      <c r="P478">
        <v>2864</v>
      </c>
    </row>
    <row r="479" spans="2:16" x14ac:dyDescent="0.25">
      <c r="B479" s="80" t="e">
        <f>VLOOKUP(A479,'Medicare Code Price Master List'!$A:$C,3,FALSE)</f>
        <v>#N/A</v>
      </c>
      <c r="C479" s="3">
        <f>SUMIF('DME PRICE LOOKUP LINKED'!$A:$A,A479,'DME PRICE LOOKUP LINKED'!$C:$C)</f>
        <v>0</v>
      </c>
      <c r="D479" s="78" t="e">
        <f t="shared" si="14"/>
        <v>#N/A</v>
      </c>
      <c r="E479" s="81" t="e">
        <f t="shared" si="15"/>
        <v>#N/A</v>
      </c>
      <c r="I479">
        <v>22864</v>
      </c>
      <c r="K479" t="s">
        <v>278</v>
      </c>
      <c r="L479">
        <v>2247.7600000000002</v>
      </c>
      <c r="M479">
        <v>2308.15</v>
      </c>
      <c r="O479">
        <v>2923</v>
      </c>
      <c r="P479">
        <v>3001</v>
      </c>
    </row>
    <row r="480" spans="2:16" x14ac:dyDescent="0.25">
      <c r="B480" s="77" t="e">
        <f>VLOOKUP(A480,'Medicare Code Price Master List'!$A:$C,3,FALSE)</f>
        <v>#N/A</v>
      </c>
      <c r="C480" s="3">
        <f>SUMIF('DME PRICE LOOKUP LINKED'!$A:$A,A480,'DME PRICE LOOKUP LINKED'!$C:$C)</f>
        <v>0</v>
      </c>
      <c r="D480" s="78" t="e">
        <f t="shared" si="14"/>
        <v>#N/A</v>
      </c>
      <c r="E480" s="79" t="e">
        <f t="shared" si="15"/>
        <v>#N/A</v>
      </c>
      <c r="I480">
        <v>22865</v>
      </c>
      <c r="K480" t="s">
        <v>279</v>
      </c>
      <c r="L480">
        <v>2458.71</v>
      </c>
      <c r="M480">
        <v>2267.92</v>
      </c>
      <c r="O480">
        <v>3197</v>
      </c>
      <c r="P480">
        <v>2949</v>
      </c>
    </row>
    <row r="481" spans="2:16" x14ac:dyDescent="0.25">
      <c r="B481" s="80" t="e">
        <f>VLOOKUP(A481,'Medicare Code Price Master List'!$A:$C,3,FALSE)</f>
        <v>#N/A</v>
      </c>
      <c r="C481" s="3">
        <f>SUMIF('DME PRICE LOOKUP LINKED'!$A:$A,A481,'DME PRICE LOOKUP LINKED'!$C:$C)</f>
        <v>0</v>
      </c>
      <c r="D481" s="78" t="e">
        <f t="shared" si="14"/>
        <v>#N/A</v>
      </c>
      <c r="E481" s="81" t="e">
        <f t="shared" si="15"/>
        <v>#N/A</v>
      </c>
      <c r="I481">
        <v>22900</v>
      </c>
      <c r="K481" t="s">
        <v>280</v>
      </c>
      <c r="L481">
        <v>616.04999999999995</v>
      </c>
      <c r="M481">
        <v>623.99</v>
      </c>
      <c r="O481">
        <v>801</v>
      </c>
      <c r="P481">
        <v>812</v>
      </c>
    </row>
    <row r="482" spans="2:16" x14ac:dyDescent="0.25">
      <c r="B482" s="77" t="e">
        <f>VLOOKUP(A482,'Medicare Code Price Master List'!$A:$C,3,FALSE)</f>
        <v>#N/A</v>
      </c>
      <c r="C482" s="3">
        <f>SUMIF('DME PRICE LOOKUP LINKED'!$A:$A,A482,'DME PRICE LOOKUP LINKED'!$C:$C)</f>
        <v>0</v>
      </c>
      <c r="D482" s="78" t="e">
        <f t="shared" si="14"/>
        <v>#N/A</v>
      </c>
      <c r="E482" s="79" t="e">
        <f t="shared" si="15"/>
        <v>#N/A</v>
      </c>
      <c r="I482">
        <v>22901</v>
      </c>
      <c r="K482" t="s">
        <v>281</v>
      </c>
      <c r="L482">
        <v>723.03</v>
      </c>
      <c r="M482">
        <v>733.86</v>
      </c>
      <c r="O482">
        <v>940</v>
      </c>
      <c r="P482">
        <v>955</v>
      </c>
    </row>
    <row r="483" spans="2:16" x14ac:dyDescent="0.25">
      <c r="B483" s="80" t="e">
        <f>VLOOKUP(A483,'Medicare Code Price Master List'!$A:$C,3,FALSE)</f>
        <v>#N/A</v>
      </c>
      <c r="C483" s="3">
        <f>SUMIF('DME PRICE LOOKUP LINKED'!$A:$A,A483,'DME PRICE LOOKUP LINKED'!$C:$C)</f>
        <v>0</v>
      </c>
      <c r="D483" s="78" t="e">
        <f t="shared" si="14"/>
        <v>#N/A</v>
      </c>
      <c r="E483" s="81" t="e">
        <f t="shared" si="15"/>
        <v>#N/A</v>
      </c>
      <c r="I483">
        <v>22902</v>
      </c>
      <c r="K483" t="s">
        <v>282</v>
      </c>
      <c r="L483">
        <v>525.1</v>
      </c>
      <c r="M483">
        <v>365.5</v>
      </c>
      <c r="O483">
        <v>683</v>
      </c>
      <c r="P483">
        <v>476</v>
      </c>
    </row>
    <row r="484" spans="2:16" x14ac:dyDescent="0.25">
      <c r="B484" s="77" t="e">
        <f>VLOOKUP(A484,'Medicare Code Price Master List'!$A:$C,3,FALSE)</f>
        <v>#N/A</v>
      </c>
      <c r="C484" s="3">
        <f>SUMIF('DME PRICE LOOKUP LINKED'!$A:$A,A484,'DME PRICE LOOKUP LINKED'!$C:$C)</f>
        <v>0</v>
      </c>
      <c r="D484" s="78" t="e">
        <f t="shared" si="14"/>
        <v>#N/A</v>
      </c>
      <c r="E484" s="79" t="e">
        <f t="shared" si="15"/>
        <v>#N/A</v>
      </c>
      <c r="I484">
        <v>22903</v>
      </c>
      <c r="K484" t="s">
        <v>283</v>
      </c>
      <c r="L484">
        <v>480.19</v>
      </c>
      <c r="M484">
        <v>485.2</v>
      </c>
      <c r="O484">
        <v>625</v>
      </c>
      <c r="P484">
        <v>631</v>
      </c>
    </row>
    <row r="485" spans="2:16" x14ac:dyDescent="0.25">
      <c r="B485" s="80" t="e">
        <f>VLOOKUP(A485,'Medicare Code Price Master List'!$A:$C,3,FALSE)</f>
        <v>#N/A</v>
      </c>
      <c r="C485" s="3">
        <f>SUMIF('DME PRICE LOOKUP LINKED'!$A:$A,A485,'DME PRICE LOOKUP LINKED'!$C:$C)</f>
        <v>0</v>
      </c>
      <c r="D485" s="78" t="e">
        <f t="shared" si="14"/>
        <v>#N/A</v>
      </c>
      <c r="E485" s="81" t="e">
        <f t="shared" si="15"/>
        <v>#N/A</v>
      </c>
      <c r="I485">
        <v>22904</v>
      </c>
      <c r="K485" t="s">
        <v>284</v>
      </c>
      <c r="L485">
        <v>1133.46</v>
      </c>
      <c r="M485">
        <v>1155.6400000000001</v>
      </c>
      <c r="O485">
        <v>1474</v>
      </c>
      <c r="P485">
        <v>1503</v>
      </c>
    </row>
    <row r="486" spans="2:16" x14ac:dyDescent="0.25">
      <c r="B486" s="77" t="e">
        <f>VLOOKUP(A486,'Medicare Code Price Master List'!$A:$C,3,FALSE)</f>
        <v>#N/A</v>
      </c>
      <c r="C486" s="3">
        <f>SUMIF('DME PRICE LOOKUP LINKED'!$A:$A,A486,'DME PRICE LOOKUP LINKED'!$C:$C)</f>
        <v>0</v>
      </c>
      <c r="D486" s="78" t="e">
        <f t="shared" si="14"/>
        <v>#N/A</v>
      </c>
      <c r="E486" s="79" t="e">
        <f t="shared" si="15"/>
        <v>#N/A</v>
      </c>
      <c r="I486">
        <v>22905</v>
      </c>
      <c r="K486" t="s">
        <v>285</v>
      </c>
      <c r="L486">
        <v>1428.93</v>
      </c>
      <c r="M486">
        <v>1464.23</v>
      </c>
      <c r="O486">
        <v>1858</v>
      </c>
      <c r="P486">
        <v>1904</v>
      </c>
    </row>
    <row r="487" spans="2:16" x14ac:dyDescent="0.25">
      <c r="B487" s="80" t="e">
        <f>VLOOKUP(A487,'Medicare Code Price Master List'!$A:$C,3,FALSE)</f>
        <v>#N/A</v>
      </c>
      <c r="C487" s="3">
        <f>SUMIF('DME PRICE LOOKUP LINKED'!$A:$A,A487,'DME PRICE LOOKUP LINKED'!$C:$C)</f>
        <v>0</v>
      </c>
      <c r="D487" s="78" t="e">
        <f t="shared" si="14"/>
        <v>#N/A</v>
      </c>
      <c r="E487" s="81" t="e">
        <f t="shared" si="15"/>
        <v>#N/A</v>
      </c>
      <c r="I487">
        <v>23000</v>
      </c>
      <c r="K487" t="s">
        <v>286</v>
      </c>
      <c r="L487">
        <v>615.44000000000005</v>
      </c>
      <c r="M487">
        <v>393.38</v>
      </c>
      <c r="O487">
        <v>801</v>
      </c>
      <c r="P487">
        <v>512</v>
      </c>
    </row>
    <row r="488" spans="2:16" x14ac:dyDescent="0.25">
      <c r="B488" s="77" t="e">
        <f>VLOOKUP(A488,'Medicare Code Price Master List'!$A:$C,3,FALSE)</f>
        <v>#N/A</v>
      </c>
      <c r="C488" s="3">
        <f>SUMIF('DME PRICE LOOKUP LINKED'!$A:$A,A488,'DME PRICE LOOKUP LINKED'!$C:$C)</f>
        <v>0</v>
      </c>
      <c r="D488" s="78" t="e">
        <f t="shared" si="14"/>
        <v>#N/A</v>
      </c>
      <c r="E488" s="79" t="e">
        <f t="shared" si="15"/>
        <v>#N/A</v>
      </c>
      <c r="I488">
        <v>23020</v>
      </c>
      <c r="K488" t="s">
        <v>287</v>
      </c>
      <c r="L488">
        <v>759.54</v>
      </c>
      <c r="M488">
        <v>760.92</v>
      </c>
      <c r="O488">
        <v>988</v>
      </c>
      <c r="P488">
        <v>990</v>
      </c>
    </row>
    <row r="489" spans="2:16" x14ac:dyDescent="0.25">
      <c r="B489" s="80" t="e">
        <f>VLOOKUP(A489,'Medicare Code Price Master List'!$A:$C,3,FALSE)</f>
        <v>#N/A</v>
      </c>
      <c r="C489" s="3">
        <f>SUMIF('DME PRICE LOOKUP LINKED'!$A:$A,A489,'DME PRICE LOOKUP LINKED'!$C:$C)</f>
        <v>0</v>
      </c>
      <c r="D489" s="78" t="e">
        <f t="shared" si="14"/>
        <v>#N/A</v>
      </c>
      <c r="E489" s="81" t="e">
        <f t="shared" si="15"/>
        <v>#N/A</v>
      </c>
      <c r="I489">
        <v>23030</v>
      </c>
      <c r="K489" t="s">
        <v>288</v>
      </c>
      <c r="L489">
        <v>493.26</v>
      </c>
      <c r="M489">
        <v>278.82</v>
      </c>
      <c r="O489">
        <v>642</v>
      </c>
      <c r="P489">
        <v>363</v>
      </c>
    </row>
    <row r="490" spans="2:16" x14ac:dyDescent="0.25">
      <c r="B490" s="77" t="e">
        <f>VLOOKUP(A490,'Medicare Code Price Master List'!$A:$C,3,FALSE)</f>
        <v>#N/A</v>
      </c>
      <c r="C490" s="3">
        <f>SUMIF('DME PRICE LOOKUP LINKED'!$A:$A,A490,'DME PRICE LOOKUP LINKED'!$C:$C)</f>
        <v>0</v>
      </c>
      <c r="D490" s="78" t="e">
        <f t="shared" si="14"/>
        <v>#N/A</v>
      </c>
      <c r="E490" s="79" t="e">
        <f t="shared" si="15"/>
        <v>#N/A</v>
      </c>
      <c r="I490">
        <v>23031</v>
      </c>
      <c r="K490" t="s">
        <v>289</v>
      </c>
      <c r="L490">
        <v>488.46</v>
      </c>
      <c r="M490">
        <v>244.69</v>
      </c>
      <c r="O490">
        <v>635</v>
      </c>
      <c r="P490">
        <v>319</v>
      </c>
    </row>
    <row r="491" spans="2:16" x14ac:dyDescent="0.25">
      <c r="B491" s="80" t="e">
        <f>VLOOKUP(A491,'Medicare Code Price Master List'!$A:$C,3,FALSE)</f>
        <v>#N/A</v>
      </c>
      <c r="C491" s="3">
        <f>SUMIF('DME PRICE LOOKUP LINKED'!$A:$A,A491,'DME PRICE LOOKUP LINKED'!$C:$C)</f>
        <v>0</v>
      </c>
      <c r="D491" s="78" t="e">
        <f t="shared" si="14"/>
        <v>#N/A</v>
      </c>
      <c r="E491" s="81" t="e">
        <f t="shared" si="15"/>
        <v>#N/A</v>
      </c>
      <c r="I491">
        <v>23035</v>
      </c>
      <c r="K491" t="s">
        <v>290</v>
      </c>
      <c r="L491">
        <v>750.63</v>
      </c>
      <c r="M491">
        <v>747.98</v>
      </c>
      <c r="O491">
        <v>976</v>
      </c>
      <c r="P491">
        <v>973</v>
      </c>
    </row>
    <row r="492" spans="2:16" x14ac:dyDescent="0.25">
      <c r="B492" s="77" t="e">
        <f>VLOOKUP(A492,'Medicare Code Price Master List'!$A:$C,3,FALSE)</f>
        <v>#N/A</v>
      </c>
      <c r="C492" s="3">
        <f>SUMIF('DME PRICE LOOKUP LINKED'!$A:$A,A492,'DME PRICE LOOKUP LINKED'!$C:$C)</f>
        <v>0</v>
      </c>
      <c r="D492" s="78" t="e">
        <f t="shared" si="14"/>
        <v>#N/A</v>
      </c>
      <c r="E492" s="79" t="e">
        <f t="shared" si="15"/>
        <v>#N/A</v>
      </c>
      <c r="I492">
        <v>23040</v>
      </c>
      <c r="K492" t="s">
        <v>291</v>
      </c>
      <c r="L492">
        <v>789.39</v>
      </c>
      <c r="M492">
        <v>795.22</v>
      </c>
      <c r="O492">
        <v>1027</v>
      </c>
      <c r="P492">
        <v>1034</v>
      </c>
    </row>
    <row r="493" spans="2:16" x14ac:dyDescent="0.25">
      <c r="B493" s="80" t="e">
        <f>VLOOKUP(A493,'Medicare Code Price Master List'!$A:$C,3,FALSE)</f>
        <v>#N/A</v>
      </c>
      <c r="C493" s="3">
        <f>SUMIF('DME PRICE LOOKUP LINKED'!$A:$A,A493,'DME PRICE LOOKUP LINKED'!$C:$C)</f>
        <v>0</v>
      </c>
      <c r="D493" s="78" t="e">
        <f t="shared" si="14"/>
        <v>#N/A</v>
      </c>
      <c r="E493" s="81" t="e">
        <f t="shared" si="15"/>
        <v>#N/A</v>
      </c>
      <c r="I493">
        <v>23044</v>
      </c>
      <c r="K493" t="s">
        <v>291</v>
      </c>
      <c r="L493">
        <v>626.66</v>
      </c>
      <c r="M493">
        <v>629.02</v>
      </c>
      <c r="O493">
        <v>815</v>
      </c>
      <c r="P493">
        <v>818</v>
      </c>
    </row>
    <row r="494" spans="2:16" x14ac:dyDescent="0.25">
      <c r="B494" s="77" t="e">
        <f>VLOOKUP(A494,'Medicare Code Price Master List'!$A:$C,3,FALSE)</f>
        <v>#N/A</v>
      </c>
      <c r="C494" s="3">
        <f>SUMIF('DME PRICE LOOKUP LINKED'!$A:$A,A494,'DME PRICE LOOKUP LINKED'!$C:$C)</f>
        <v>0</v>
      </c>
      <c r="D494" s="78" t="e">
        <f t="shared" si="14"/>
        <v>#N/A</v>
      </c>
      <c r="E494" s="79" t="e">
        <f t="shared" si="15"/>
        <v>#N/A</v>
      </c>
      <c r="I494">
        <v>23065</v>
      </c>
      <c r="K494" t="s">
        <v>292</v>
      </c>
      <c r="L494">
        <v>249.59</v>
      </c>
      <c r="M494">
        <v>173.79</v>
      </c>
      <c r="O494">
        <v>325</v>
      </c>
      <c r="P494">
        <v>226</v>
      </c>
    </row>
    <row r="495" spans="2:16" x14ac:dyDescent="0.25">
      <c r="B495" s="80" t="e">
        <f>VLOOKUP(A495,'Medicare Code Price Master List'!$A:$C,3,FALSE)</f>
        <v>#N/A</v>
      </c>
      <c r="C495" s="3">
        <f>SUMIF('DME PRICE LOOKUP LINKED'!$A:$A,A495,'DME PRICE LOOKUP LINKED'!$C:$C)</f>
        <v>0</v>
      </c>
      <c r="D495" s="78" t="e">
        <f t="shared" si="14"/>
        <v>#N/A</v>
      </c>
      <c r="E495" s="81" t="e">
        <f t="shared" si="15"/>
        <v>#N/A</v>
      </c>
      <c r="I495">
        <v>23066</v>
      </c>
      <c r="K495" t="s">
        <v>292</v>
      </c>
      <c r="L495">
        <v>633.83000000000004</v>
      </c>
      <c r="M495">
        <v>404.91</v>
      </c>
      <c r="O495">
        <v>824</v>
      </c>
      <c r="P495">
        <v>527</v>
      </c>
    </row>
    <row r="496" spans="2:16" x14ac:dyDescent="0.25">
      <c r="B496" s="77" t="e">
        <f>VLOOKUP(A496,'Medicare Code Price Master List'!$A:$C,3,FALSE)</f>
        <v>#N/A</v>
      </c>
      <c r="C496" s="3">
        <f>SUMIF('DME PRICE LOOKUP LINKED'!$A:$A,A496,'DME PRICE LOOKUP LINKED'!$C:$C)</f>
        <v>0</v>
      </c>
      <c r="D496" s="78" t="e">
        <f t="shared" si="14"/>
        <v>#N/A</v>
      </c>
      <c r="E496" s="79" t="e">
        <f t="shared" si="15"/>
        <v>#N/A</v>
      </c>
      <c r="I496">
        <v>23071</v>
      </c>
      <c r="K496" t="s">
        <v>293</v>
      </c>
      <c r="L496">
        <v>459.09</v>
      </c>
      <c r="M496">
        <v>464.53</v>
      </c>
      <c r="O496">
        <v>597</v>
      </c>
      <c r="P496">
        <v>604</v>
      </c>
    </row>
    <row r="497" spans="2:16" x14ac:dyDescent="0.25">
      <c r="B497" s="80" t="e">
        <f>VLOOKUP(A497,'Medicare Code Price Master List'!$A:$C,3,FALSE)</f>
        <v>#N/A</v>
      </c>
      <c r="C497" s="3">
        <f>SUMIF('DME PRICE LOOKUP LINKED'!$A:$A,A497,'DME PRICE LOOKUP LINKED'!$C:$C)</f>
        <v>0</v>
      </c>
      <c r="D497" s="78" t="e">
        <f t="shared" si="14"/>
        <v>#N/A</v>
      </c>
      <c r="E497" s="81" t="e">
        <f t="shared" si="15"/>
        <v>#N/A</v>
      </c>
      <c r="I497">
        <v>23073</v>
      </c>
      <c r="K497" t="s">
        <v>294</v>
      </c>
      <c r="L497">
        <v>760.06</v>
      </c>
      <c r="M497">
        <v>766.14</v>
      </c>
      <c r="O497">
        <v>989</v>
      </c>
      <c r="P497">
        <v>996</v>
      </c>
    </row>
    <row r="498" spans="2:16" x14ac:dyDescent="0.25">
      <c r="B498" s="77" t="e">
        <f>VLOOKUP(A498,'Medicare Code Price Master List'!$A:$C,3,FALSE)</f>
        <v>#N/A</v>
      </c>
      <c r="C498" s="3">
        <f>SUMIF('DME PRICE LOOKUP LINKED'!$A:$A,A498,'DME PRICE LOOKUP LINKED'!$C:$C)</f>
        <v>0</v>
      </c>
      <c r="D498" s="78" t="e">
        <f t="shared" si="14"/>
        <v>#N/A</v>
      </c>
      <c r="E498" s="79" t="e">
        <f t="shared" si="15"/>
        <v>#N/A</v>
      </c>
      <c r="I498">
        <v>23075</v>
      </c>
      <c r="K498" t="s">
        <v>295</v>
      </c>
      <c r="L498">
        <v>577.26</v>
      </c>
      <c r="M498">
        <v>361.3</v>
      </c>
      <c r="O498">
        <v>751</v>
      </c>
      <c r="P498">
        <v>470</v>
      </c>
    </row>
    <row r="499" spans="2:16" x14ac:dyDescent="0.25">
      <c r="B499" s="80" t="e">
        <f>VLOOKUP(A499,'Medicare Code Price Master List'!$A:$C,3,FALSE)</f>
        <v>#N/A</v>
      </c>
      <c r="C499" s="3">
        <f>SUMIF('DME PRICE LOOKUP LINKED'!$A:$A,A499,'DME PRICE LOOKUP LINKED'!$C:$C)</f>
        <v>0</v>
      </c>
      <c r="D499" s="78" t="e">
        <f t="shared" si="14"/>
        <v>#N/A</v>
      </c>
      <c r="E499" s="81" t="e">
        <f t="shared" si="15"/>
        <v>#N/A</v>
      </c>
      <c r="I499">
        <v>23076</v>
      </c>
      <c r="K499" t="s">
        <v>296</v>
      </c>
      <c r="L499">
        <v>596.21</v>
      </c>
      <c r="M499">
        <v>597.79</v>
      </c>
      <c r="O499">
        <v>776</v>
      </c>
      <c r="P499">
        <v>778</v>
      </c>
    </row>
    <row r="500" spans="2:16" x14ac:dyDescent="0.25">
      <c r="B500" s="77" t="e">
        <f>VLOOKUP(A500,'Medicare Code Price Master List'!$A:$C,3,FALSE)</f>
        <v>#N/A</v>
      </c>
      <c r="C500" s="3">
        <f>SUMIF('DME PRICE LOOKUP LINKED'!$A:$A,A500,'DME PRICE LOOKUP LINKED'!$C:$C)</f>
        <v>0</v>
      </c>
      <c r="D500" s="78" t="e">
        <f t="shared" si="14"/>
        <v>#N/A</v>
      </c>
      <c r="E500" s="79" t="e">
        <f t="shared" si="15"/>
        <v>#N/A</v>
      </c>
      <c r="I500">
        <v>23077</v>
      </c>
      <c r="K500" t="s">
        <v>297</v>
      </c>
      <c r="L500">
        <v>1219.94</v>
      </c>
      <c r="M500">
        <v>1263.21</v>
      </c>
      <c r="O500">
        <v>1586</v>
      </c>
      <c r="P500">
        <v>1643</v>
      </c>
    </row>
    <row r="501" spans="2:16" x14ac:dyDescent="0.25">
      <c r="B501" s="80" t="e">
        <f>VLOOKUP(A501,'Medicare Code Price Master List'!$A:$C,3,FALSE)</f>
        <v>#N/A</v>
      </c>
      <c r="C501" s="3">
        <f>SUMIF('DME PRICE LOOKUP LINKED'!$A:$A,A501,'DME PRICE LOOKUP LINKED'!$C:$C)</f>
        <v>0</v>
      </c>
      <c r="D501" s="78" t="e">
        <f t="shared" si="14"/>
        <v>#N/A</v>
      </c>
      <c r="E501" s="81" t="e">
        <f t="shared" si="15"/>
        <v>#N/A</v>
      </c>
      <c r="I501">
        <v>23078</v>
      </c>
      <c r="K501" t="s">
        <v>298</v>
      </c>
      <c r="L501">
        <v>1547.96</v>
      </c>
      <c r="M501">
        <v>1582</v>
      </c>
      <c r="O501">
        <v>2013</v>
      </c>
      <c r="P501">
        <v>2057</v>
      </c>
    </row>
    <row r="502" spans="2:16" x14ac:dyDescent="0.25">
      <c r="B502" s="77" t="e">
        <f>VLOOKUP(A502,'Medicare Code Price Master List'!$A:$C,3,FALSE)</f>
        <v>#N/A</v>
      </c>
      <c r="C502" s="3">
        <f>SUMIF('DME PRICE LOOKUP LINKED'!$A:$A,A502,'DME PRICE LOOKUP LINKED'!$C:$C)</f>
        <v>0</v>
      </c>
      <c r="D502" s="78" t="e">
        <f t="shared" si="14"/>
        <v>#N/A</v>
      </c>
      <c r="E502" s="79" t="e">
        <f t="shared" si="15"/>
        <v>#N/A</v>
      </c>
      <c r="I502">
        <v>23100</v>
      </c>
      <c r="K502" t="s">
        <v>299</v>
      </c>
      <c r="L502">
        <v>562.53</v>
      </c>
      <c r="M502">
        <v>551.80999999999995</v>
      </c>
      <c r="O502">
        <v>732</v>
      </c>
      <c r="P502">
        <v>718</v>
      </c>
    </row>
    <row r="503" spans="2:16" x14ac:dyDescent="0.25">
      <c r="B503" s="80" t="e">
        <f>VLOOKUP(A503,'Medicare Code Price Master List'!$A:$C,3,FALSE)</f>
        <v>#N/A</v>
      </c>
      <c r="C503" s="3">
        <f>SUMIF('DME PRICE LOOKUP LINKED'!$A:$A,A503,'DME PRICE LOOKUP LINKED'!$C:$C)</f>
        <v>0</v>
      </c>
      <c r="D503" s="78" t="e">
        <f t="shared" si="14"/>
        <v>#N/A</v>
      </c>
      <c r="E503" s="81" t="e">
        <f t="shared" si="15"/>
        <v>#N/A</v>
      </c>
      <c r="I503">
        <v>23101</v>
      </c>
      <c r="K503" t="s">
        <v>300</v>
      </c>
      <c r="L503">
        <v>507.19</v>
      </c>
      <c r="M503">
        <v>503.28</v>
      </c>
      <c r="O503">
        <v>660</v>
      </c>
      <c r="P503">
        <v>655</v>
      </c>
    </row>
    <row r="504" spans="2:16" x14ac:dyDescent="0.25">
      <c r="B504" s="77" t="e">
        <f>VLOOKUP(A504,'Medicare Code Price Master List'!$A:$C,3,FALSE)</f>
        <v>#N/A</v>
      </c>
      <c r="C504" s="3">
        <f>SUMIF('DME PRICE LOOKUP LINKED'!$A:$A,A504,'DME PRICE LOOKUP LINKED'!$C:$C)</f>
        <v>0</v>
      </c>
      <c r="D504" s="78" t="e">
        <f t="shared" si="14"/>
        <v>#N/A</v>
      </c>
      <c r="E504" s="79" t="e">
        <f t="shared" si="15"/>
        <v>#N/A</v>
      </c>
      <c r="I504">
        <v>23105</v>
      </c>
      <c r="K504" t="s">
        <v>301</v>
      </c>
      <c r="L504">
        <v>704.85</v>
      </c>
      <c r="M504">
        <v>705.06</v>
      </c>
      <c r="O504">
        <v>917</v>
      </c>
      <c r="P504">
        <v>917</v>
      </c>
    </row>
    <row r="505" spans="2:16" x14ac:dyDescent="0.25">
      <c r="B505" s="80" t="e">
        <f>VLOOKUP(A505,'Medicare Code Price Master List'!$A:$C,3,FALSE)</f>
        <v>#N/A</v>
      </c>
      <c r="C505" s="3">
        <f>SUMIF('DME PRICE LOOKUP LINKED'!$A:$A,A505,'DME PRICE LOOKUP LINKED'!$C:$C)</f>
        <v>0</v>
      </c>
      <c r="D505" s="78" t="e">
        <f t="shared" si="14"/>
        <v>#N/A</v>
      </c>
      <c r="E505" s="81" t="e">
        <f t="shared" si="15"/>
        <v>#N/A</v>
      </c>
      <c r="I505">
        <v>23106</v>
      </c>
      <c r="K505" t="s">
        <v>302</v>
      </c>
      <c r="L505">
        <v>558.20000000000005</v>
      </c>
      <c r="M505">
        <v>544.82000000000005</v>
      </c>
      <c r="O505">
        <v>726</v>
      </c>
      <c r="P505">
        <v>709</v>
      </c>
    </row>
    <row r="506" spans="2:16" x14ac:dyDescent="0.25">
      <c r="B506" s="77" t="e">
        <f>VLOOKUP(A506,'Medicare Code Price Master List'!$A:$C,3,FALSE)</f>
        <v>#N/A</v>
      </c>
      <c r="C506" s="3">
        <f>SUMIF('DME PRICE LOOKUP LINKED'!$A:$A,A506,'DME PRICE LOOKUP LINKED'!$C:$C)</f>
        <v>0</v>
      </c>
      <c r="D506" s="78" t="e">
        <f t="shared" si="14"/>
        <v>#N/A</v>
      </c>
      <c r="E506" s="79" t="e">
        <f t="shared" si="15"/>
        <v>#N/A</v>
      </c>
      <c r="I506">
        <v>23107</v>
      </c>
      <c r="K506" t="s">
        <v>303</v>
      </c>
      <c r="L506">
        <v>728.99</v>
      </c>
      <c r="M506">
        <v>728.18</v>
      </c>
      <c r="O506">
        <v>948</v>
      </c>
      <c r="P506">
        <v>947</v>
      </c>
    </row>
    <row r="507" spans="2:16" x14ac:dyDescent="0.25">
      <c r="B507" s="80" t="e">
        <f>VLOOKUP(A507,'Medicare Code Price Master List'!$A:$C,3,FALSE)</f>
        <v>#N/A</v>
      </c>
      <c r="C507" s="3">
        <f>SUMIF('DME PRICE LOOKUP LINKED'!$A:$A,A507,'DME PRICE LOOKUP LINKED'!$C:$C)</f>
        <v>0</v>
      </c>
      <c r="D507" s="78" t="e">
        <f t="shared" si="14"/>
        <v>#N/A</v>
      </c>
      <c r="E507" s="81" t="e">
        <f t="shared" si="15"/>
        <v>#N/A</v>
      </c>
      <c r="I507">
        <v>23120</v>
      </c>
      <c r="K507" t="s">
        <v>304</v>
      </c>
      <c r="L507">
        <v>650.41999999999996</v>
      </c>
      <c r="M507">
        <v>646.79999999999995</v>
      </c>
      <c r="O507">
        <v>846</v>
      </c>
      <c r="P507">
        <v>841</v>
      </c>
    </row>
    <row r="508" spans="2:16" x14ac:dyDescent="0.25">
      <c r="B508" s="77" t="e">
        <f>VLOOKUP(A508,'Medicare Code Price Master List'!$A:$C,3,FALSE)</f>
        <v>#N/A</v>
      </c>
      <c r="C508" s="3">
        <f>SUMIF('DME PRICE LOOKUP LINKED'!$A:$A,A508,'DME PRICE LOOKUP LINKED'!$C:$C)</f>
        <v>0</v>
      </c>
      <c r="D508" s="78" t="e">
        <f t="shared" si="14"/>
        <v>#N/A</v>
      </c>
      <c r="E508" s="79" t="e">
        <f t="shared" si="15"/>
        <v>#N/A</v>
      </c>
      <c r="I508">
        <v>23125</v>
      </c>
      <c r="K508" t="s">
        <v>305</v>
      </c>
      <c r="L508">
        <v>781.25</v>
      </c>
      <c r="M508">
        <v>783.89</v>
      </c>
      <c r="O508">
        <v>1016</v>
      </c>
      <c r="P508">
        <v>1020</v>
      </c>
    </row>
    <row r="509" spans="2:16" x14ac:dyDescent="0.25">
      <c r="B509" s="80" t="e">
        <f>VLOOKUP(A509,'Medicare Code Price Master List'!$A:$C,3,FALSE)</f>
        <v>#N/A</v>
      </c>
      <c r="C509" s="3">
        <f>SUMIF('DME PRICE LOOKUP LINKED'!$A:$A,A509,'DME PRICE LOOKUP LINKED'!$C:$C)</f>
        <v>0</v>
      </c>
      <c r="D509" s="78" t="e">
        <f t="shared" si="14"/>
        <v>#N/A</v>
      </c>
      <c r="E509" s="81" t="e">
        <f t="shared" si="15"/>
        <v>#N/A</v>
      </c>
      <c r="I509">
        <v>23130</v>
      </c>
      <c r="K509" t="s">
        <v>306</v>
      </c>
      <c r="L509">
        <v>684.45</v>
      </c>
      <c r="M509">
        <v>675.49</v>
      </c>
      <c r="O509">
        <v>890</v>
      </c>
      <c r="P509">
        <v>879</v>
      </c>
    </row>
    <row r="510" spans="2:16" x14ac:dyDescent="0.25">
      <c r="B510" s="77" t="e">
        <f>VLOOKUP(A510,'Medicare Code Price Master List'!$A:$C,3,FALSE)</f>
        <v>#N/A</v>
      </c>
      <c r="C510" s="3">
        <f>SUMIF('DME PRICE LOOKUP LINKED'!$A:$A,A510,'DME PRICE LOOKUP LINKED'!$C:$C)</f>
        <v>0</v>
      </c>
      <c r="D510" s="78" t="e">
        <f t="shared" si="14"/>
        <v>#N/A</v>
      </c>
      <c r="E510" s="79" t="e">
        <f t="shared" si="15"/>
        <v>#N/A</v>
      </c>
      <c r="I510">
        <v>23140</v>
      </c>
      <c r="K510" t="s">
        <v>307</v>
      </c>
      <c r="L510">
        <v>614.78</v>
      </c>
      <c r="M510">
        <v>590.16</v>
      </c>
      <c r="O510">
        <v>800</v>
      </c>
      <c r="P510">
        <v>768</v>
      </c>
    </row>
    <row r="511" spans="2:16" x14ac:dyDescent="0.25">
      <c r="B511" s="80" t="e">
        <f>VLOOKUP(A511,'Medicare Code Price Master List'!$A:$C,3,FALSE)</f>
        <v>#N/A</v>
      </c>
      <c r="C511" s="3">
        <f>SUMIF('DME PRICE LOOKUP LINKED'!$A:$A,A511,'DME PRICE LOOKUP LINKED'!$C:$C)</f>
        <v>0</v>
      </c>
      <c r="D511" s="78" t="e">
        <f t="shared" si="14"/>
        <v>#N/A</v>
      </c>
      <c r="E511" s="81" t="e">
        <f t="shared" si="15"/>
        <v>#N/A</v>
      </c>
      <c r="I511">
        <v>23145</v>
      </c>
      <c r="K511" t="s">
        <v>307</v>
      </c>
      <c r="L511">
        <v>766.48</v>
      </c>
      <c r="M511">
        <v>768.3</v>
      </c>
      <c r="O511">
        <v>997</v>
      </c>
      <c r="P511">
        <v>999</v>
      </c>
    </row>
    <row r="512" spans="2:16" x14ac:dyDescent="0.25">
      <c r="B512" s="77" t="e">
        <f>VLOOKUP(A512,'Medicare Code Price Master List'!$A:$C,3,FALSE)</f>
        <v>#N/A</v>
      </c>
      <c r="C512" s="3">
        <f>SUMIF('DME PRICE LOOKUP LINKED'!$A:$A,A512,'DME PRICE LOOKUP LINKED'!$C:$C)</f>
        <v>0</v>
      </c>
      <c r="D512" s="78" t="e">
        <f t="shared" si="14"/>
        <v>#N/A</v>
      </c>
      <c r="E512" s="79" t="e">
        <f t="shared" si="15"/>
        <v>#N/A</v>
      </c>
      <c r="I512">
        <v>23146</v>
      </c>
      <c r="K512" t="s">
        <v>307</v>
      </c>
      <c r="L512">
        <v>689.05</v>
      </c>
      <c r="M512">
        <v>686.02</v>
      </c>
      <c r="O512">
        <v>896</v>
      </c>
      <c r="P512">
        <v>892</v>
      </c>
    </row>
    <row r="513" spans="2:16" x14ac:dyDescent="0.25">
      <c r="B513" s="80" t="e">
        <f>VLOOKUP(A513,'Medicare Code Price Master List'!$A:$C,3,FALSE)</f>
        <v>#N/A</v>
      </c>
      <c r="C513" s="3">
        <f>SUMIF('DME PRICE LOOKUP LINKED'!$A:$A,A513,'DME PRICE LOOKUP LINKED'!$C:$C)</f>
        <v>0</v>
      </c>
      <c r="D513" s="78" t="e">
        <f t="shared" si="14"/>
        <v>#N/A</v>
      </c>
      <c r="E513" s="81" t="e">
        <f t="shared" si="15"/>
        <v>#N/A</v>
      </c>
      <c r="I513">
        <v>23150</v>
      </c>
      <c r="K513" t="s">
        <v>308</v>
      </c>
      <c r="L513">
        <v>735.58</v>
      </c>
      <c r="M513">
        <v>725.24</v>
      </c>
      <c r="O513">
        <v>957</v>
      </c>
      <c r="P513">
        <v>943</v>
      </c>
    </row>
    <row r="514" spans="2:16" x14ac:dyDescent="0.25">
      <c r="B514" s="77" t="e">
        <f>VLOOKUP(A514,'Medicare Code Price Master List'!$A:$C,3,FALSE)</f>
        <v>#N/A</v>
      </c>
      <c r="C514" s="3">
        <f>SUMIF('DME PRICE LOOKUP LINKED'!$A:$A,A514,'DME PRICE LOOKUP LINKED'!$C:$C)</f>
        <v>0</v>
      </c>
      <c r="D514" s="78" t="e">
        <f t="shared" si="14"/>
        <v>#N/A</v>
      </c>
      <c r="E514" s="79" t="e">
        <f t="shared" si="15"/>
        <v>#N/A</v>
      </c>
      <c r="I514">
        <v>23155</v>
      </c>
      <c r="K514" t="s">
        <v>308</v>
      </c>
      <c r="L514">
        <v>876.98</v>
      </c>
      <c r="M514">
        <v>876.69</v>
      </c>
      <c r="O514">
        <v>1141</v>
      </c>
      <c r="P514">
        <v>1140</v>
      </c>
    </row>
    <row r="515" spans="2:16" x14ac:dyDescent="0.25">
      <c r="B515" s="80" t="e">
        <f>VLOOKUP(A515,'Medicare Code Price Master List'!$A:$C,3,FALSE)</f>
        <v>#N/A</v>
      </c>
      <c r="C515" s="3">
        <f>SUMIF('DME PRICE LOOKUP LINKED'!$A:$A,A515,'DME PRICE LOOKUP LINKED'!$C:$C)</f>
        <v>0</v>
      </c>
      <c r="D515" s="78" t="e">
        <f t="shared" ref="D515:D578" si="16">VLOOKUP(A515,$R$2:$T$5644,3,FALSE)</f>
        <v>#N/A</v>
      </c>
      <c r="E515" s="81" t="e">
        <f t="shared" ref="E515:E578" si="17">D515-C515</f>
        <v>#N/A</v>
      </c>
      <c r="I515">
        <v>23156</v>
      </c>
      <c r="K515" t="s">
        <v>308</v>
      </c>
      <c r="L515">
        <v>748.49</v>
      </c>
      <c r="M515">
        <v>746.95</v>
      </c>
      <c r="O515">
        <v>974</v>
      </c>
      <c r="P515">
        <v>972</v>
      </c>
    </row>
    <row r="516" spans="2:16" x14ac:dyDescent="0.25">
      <c r="B516" s="77" t="e">
        <f>VLOOKUP(A516,'Medicare Code Price Master List'!$A:$C,3,FALSE)</f>
        <v>#N/A</v>
      </c>
      <c r="C516" s="3">
        <f>SUMIF('DME PRICE LOOKUP LINKED'!$A:$A,A516,'DME PRICE LOOKUP LINKED'!$C:$C)</f>
        <v>0</v>
      </c>
      <c r="D516" s="78" t="e">
        <f t="shared" si="16"/>
        <v>#N/A</v>
      </c>
      <c r="E516" s="79" t="e">
        <f t="shared" si="17"/>
        <v>#N/A</v>
      </c>
      <c r="I516">
        <v>23170</v>
      </c>
      <c r="K516" t="s">
        <v>309</v>
      </c>
      <c r="L516">
        <v>624.77</v>
      </c>
      <c r="M516">
        <v>613.96</v>
      </c>
      <c r="O516">
        <v>813</v>
      </c>
      <c r="P516">
        <v>799</v>
      </c>
    </row>
    <row r="517" spans="2:16" x14ac:dyDescent="0.25">
      <c r="B517" s="80" t="e">
        <f>VLOOKUP(A517,'Medicare Code Price Master List'!$A:$C,3,FALSE)</f>
        <v>#N/A</v>
      </c>
      <c r="C517" s="3">
        <f>SUMIF('DME PRICE LOOKUP LINKED'!$A:$A,A517,'DME PRICE LOOKUP LINKED'!$C:$C)</f>
        <v>0</v>
      </c>
      <c r="D517" s="78" t="e">
        <f t="shared" si="16"/>
        <v>#N/A</v>
      </c>
      <c r="E517" s="81" t="e">
        <f t="shared" si="17"/>
        <v>#N/A</v>
      </c>
      <c r="I517">
        <v>23172</v>
      </c>
      <c r="K517" t="s">
        <v>310</v>
      </c>
      <c r="L517">
        <v>631.61</v>
      </c>
      <c r="M517">
        <v>626.14</v>
      </c>
      <c r="O517">
        <v>822</v>
      </c>
      <c r="P517">
        <v>814</v>
      </c>
    </row>
    <row r="518" spans="2:16" x14ac:dyDescent="0.25">
      <c r="B518" s="77" t="e">
        <f>VLOOKUP(A518,'Medicare Code Price Master List'!$A:$C,3,FALSE)</f>
        <v>#N/A</v>
      </c>
      <c r="C518" s="3">
        <f>SUMIF('DME PRICE LOOKUP LINKED'!$A:$A,A518,'DME PRICE LOOKUP LINKED'!$C:$C)</f>
        <v>0</v>
      </c>
      <c r="D518" s="78" t="e">
        <f t="shared" si="16"/>
        <v>#N/A</v>
      </c>
      <c r="E518" s="79" t="e">
        <f t="shared" si="17"/>
        <v>#N/A</v>
      </c>
      <c r="I518">
        <v>23174</v>
      </c>
      <c r="K518" t="s">
        <v>311</v>
      </c>
      <c r="L518">
        <v>841.86</v>
      </c>
      <c r="M518">
        <v>829.15</v>
      </c>
      <c r="O518">
        <v>1095</v>
      </c>
      <c r="P518">
        <v>1078</v>
      </c>
    </row>
    <row r="519" spans="2:16" x14ac:dyDescent="0.25">
      <c r="B519" s="80" t="e">
        <f>VLOOKUP(A519,'Medicare Code Price Master List'!$A:$C,3,FALSE)</f>
        <v>#N/A</v>
      </c>
      <c r="C519" s="3">
        <f>SUMIF('DME PRICE LOOKUP LINKED'!$A:$A,A519,'DME PRICE LOOKUP LINKED'!$C:$C)</f>
        <v>0</v>
      </c>
      <c r="D519" s="78" t="e">
        <f t="shared" si="16"/>
        <v>#N/A</v>
      </c>
      <c r="E519" s="81" t="e">
        <f t="shared" si="17"/>
        <v>#N/A</v>
      </c>
      <c r="I519">
        <v>23180</v>
      </c>
      <c r="K519" t="s">
        <v>309</v>
      </c>
      <c r="L519">
        <v>725.45</v>
      </c>
      <c r="M519">
        <v>736.8</v>
      </c>
      <c r="O519">
        <v>944</v>
      </c>
      <c r="P519">
        <v>958</v>
      </c>
    </row>
    <row r="520" spans="2:16" x14ac:dyDescent="0.25">
      <c r="B520" s="77" t="e">
        <f>VLOOKUP(A520,'Medicare Code Price Master List'!$A:$C,3,FALSE)</f>
        <v>#N/A</v>
      </c>
      <c r="C520" s="3">
        <f>SUMIF('DME PRICE LOOKUP LINKED'!$A:$A,A520,'DME PRICE LOOKUP LINKED'!$C:$C)</f>
        <v>0</v>
      </c>
      <c r="D520" s="78" t="e">
        <f t="shared" si="16"/>
        <v>#N/A</v>
      </c>
      <c r="E520" s="79" t="e">
        <f t="shared" si="17"/>
        <v>#N/A</v>
      </c>
      <c r="I520">
        <v>23182</v>
      </c>
      <c r="K520" t="s">
        <v>310</v>
      </c>
      <c r="L520">
        <v>742.34</v>
      </c>
      <c r="M520">
        <v>720.29</v>
      </c>
      <c r="O520">
        <v>966</v>
      </c>
      <c r="P520">
        <v>937</v>
      </c>
    </row>
    <row r="521" spans="2:16" x14ac:dyDescent="0.25">
      <c r="B521" s="80" t="e">
        <f>VLOOKUP(A521,'Medicare Code Price Master List'!$A:$C,3,FALSE)</f>
        <v>#N/A</v>
      </c>
      <c r="C521" s="3">
        <f>SUMIF('DME PRICE LOOKUP LINKED'!$A:$A,A521,'DME PRICE LOOKUP LINKED'!$C:$C)</f>
        <v>0</v>
      </c>
      <c r="D521" s="78" t="e">
        <f t="shared" si="16"/>
        <v>#N/A</v>
      </c>
      <c r="E521" s="81" t="e">
        <f t="shared" si="17"/>
        <v>#N/A</v>
      </c>
      <c r="I521">
        <v>23184</v>
      </c>
      <c r="K521" t="s">
        <v>311</v>
      </c>
      <c r="L521">
        <v>815.43</v>
      </c>
      <c r="M521">
        <v>811.98</v>
      </c>
      <c r="O521">
        <v>1061</v>
      </c>
      <c r="P521">
        <v>1056</v>
      </c>
    </row>
    <row r="522" spans="2:16" x14ac:dyDescent="0.25">
      <c r="B522" s="77" t="e">
        <f>VLOOKUP(A522,'Medicare Code Price Master List'!$A:$C,3,FALSE)</f>
        <v>#N/A</v>
      </c>
      <c r="C522" s="3">
        <f>SUMIF('DME PRICE LOOKUP LINKED'!$A:$A,A522,'DME PRICE LOOKUP LINKED'!$C:$C)</f>
        <v>0</v>
      </c>
      <c r="D522" s="78" t="e">
        <f t="shared" si="16"/>
        <v>#N/A</v>
      </c>
      <c r="E522" s="79" t="e">
        <f t="shared" si="17"/>
        <v>#N/A</v>
      </c>
      <c r="I522">
        <v>23190</v>
      </c>
      <c r="K522" t="s">
        <v>312</v>
      </c>
      <c r="L522">
        <v>636.37</v>
      </c>
      <c r="M522">
        <v>628.34</v>
      </c>
      <c r="O522">
        <v>828</v>
      </c>
      <c r="P522">
        <v>817</v>
      </c>
    </row>
    <row r="523" spans="2:16" x14ac:dyDescent="0.25">
      <c r="B523" s="80" t="e">
        <f>VLOOKUP(A523,'Medicare Code Price Master List'!$A:$C,3,FALSE)</f>
        <v>#N/A</v>
      </c>
      <c r="C523" s="3">
        <f>SUMIF('DME PRICE LOOKUP LINKED'!$A:$A,A523,'DME PRICE LOOKUP LINKED'!$C:$C)</f>
        <v>0</v>
      </c>
      <c r="D523" s="78" t="e">
        <f t="shared" si="16"/>
        <v>#N/A</v>
      </c>
      <c r="E523" s="81" t="e">
        <f t="shared" si="17"/>
        <v>#N/A</v>
      </c>
      <c r="I523">
        <v>23195</v>
      </c>
      <c r="K523" t="s">
        <v>313</v>
      </c>
      <c r="L523">
        <v>815.63</v>
      </c>
      <c r="M523">
        <v>831.13</v>
      </c>
      <c r="O523">
        <v>1061</v>
      </c>
      <c r="P523">
        <v>1081</v>
      </c>
    </row>
    <row r="524" spans="2:16" x14ac:dyDescent="0.25">
      <c r="B524" s="77" t="e">
        <f>VLOOKUP(A524,'Medicare Code Price Master List'!$A:$C,3,FALSE)</f>
        <v>#N/A</v>
      </c>
      <c r="C524" s="3">
        <f>SUMIF('DME PRICE LOOKUP LINKED'!$A:$A,A524,'DME PRICE LOOKUP LINKED'!$C:$C)</f>
        <v>0</v>
      </c>
      <c r="D524" s="78" t="e">
        <f t="shared" si="16"/>
        <v>#N/A</v>
      </c>
      <c r="E524" s="79" t="e">
        <f t="shared" si="17"/>
        <v>#N/A</v>
      </c>
      <c r="I524">
        <v>23200</v>
      </c>
      <c r="K524" t="s">
        <v>314</v>
      </c>
      <c r="L524">
        <v>1630.42</v>
      </c>
      <c r="M524">
        <v>1640.54</v>
      </c>
      <c r="O524">
        <v>2120</v>
      </c>
      <c r="P524">
        <v>2133</v>
      </c>
    </row>
    <row r="525" spans="2:16" x14ac:dyDescent="0.25">
      <c r="B525" s="80" t="e">
        <f>VLOOKUP(A525,'Medicare Code Price Master List'!$A:$C,3,FALSE)</f>
        <v>#N/A</v>
      </c>
      <c r="C525" s="3">
        <f>SUMIF('DME PRICE LOOKUP LINKED'!$A:$A,A525,'DME PRICE LOOKUP LINKED'!$C:$C)</f>
        <v>0</v>
      </c>
      <c r="D525" s="78" t="e">
        <f t="shared" si="16"/>
        <v>#N/A</v>
      </c>
      <c r="E525" s="81" t="e">
        <f t="shared" si="17"/>
        <v>#N/A</v>
      </c>
      <c r="I525">
        <v>23210</v>
      </c>
      <c r="K525" t="s">
        <v>315</v>
      </c>
      <c r="L525">
        <v>1909.22</v>
      </c>
      <c r="M525">
        <v>1956.36</v>
      </c>
      <c r="O525">
        <v>2482</v>
      </c>
      <c r="P525">
        <v>2544</v>
      </c>
    </row>
    <row r="526" spans="2:16" x14ac:dyDescent="0.25">
      <c r="B526" s="77" t="e">
        <f>VLOOKUP(A526,'Medicare Code Price Master List'!$A:$C,3,FALSE)</f>
        <v>#N/A</v>
      </c>
      <c r="C526" s="3">
        <f>SUMIF('DME PRICE LOOKUP LINKED'!$A:$A,A526,'DME PRICE LOOKUP LINKED'!$C:$C)</f>
        <v>0</v>
      </c>
      <c r="D526" s="78" t="e">
        <f t="shared" si="16"/>
        <v>#N/A</v>
      </c>
      <c r="E526" s="79" t="e">
        <f t="shared" si="17"/>
        <v>#N/A</v>
      </c>
      <c r="I526">
        <v>23220</v>
      </c>
      <c r="K526" t="s">
        <v>316</v>
      </c>
      <c r="L526">
        <v>2090.12</v>
      </c>
      <c r="M526">
        <v>2139.63</v>
      </c>
      <c r="O526">
        <v>2718</v>
      </c>
      <c r="P526">
        <v>2782</v>
      </c>
    </row>
    <row r="527" spans="2:16" x14ac:dyDescent="0.25">
      <c r="B527" s="80" t="e">
        <f>VLOOKUP(A527,'Medicare Code Price Master List'!$A:$C,3,FALSE)</f>
        <v>#N/A</v>
      </c>
      <c r="C527" s="3">
        <f>SUMIF('DME PRICE LOOKUP LINKED'!$A:$A,A527,'DME PRICE LOOKUP LINKED'!$C:$C)</f>
        <v>0</v>
      </c>
      <c r="D527" s="78" t="e">
        <f t="shared" si="16"/>
        <v>#N/A</v>
      </c>
      <c r="E527" s="81" t="e">
        <f t="shared" si="17"/>
        <v>#N/A</v>
      </c>
      <c r="I527">
        <v>23330</v>
      </c>
      <c r="K527" t="s">
        <v>317</v>
      </c>
      <c r="L527">
        <v>339.38</v>
      </c>
      <c r="M527">
        <v>184.74</v>
      </c>
      <c r="O527">
        <v>442</v>
      </c>
      <c r="P527">
        <v>241</v>
      </c>
    </row>
    <row r="528" spans="2:16" x14ac:dyDescent="0.25">
      <c r="B528" s="77" t="e">
        <f>VLOOKUP(A528,'Medicare Code Price Master List'!$A:$C,3,FALSE)</f>
        <v>#N/A</v>
      </c>
      <c r="C528" s="3">
        <f>SUMIF('DME PRICE LOOKUP LINKED'!$A:$A,A528,'DME PRICE LOOKUP LINKED'!$C:$C)</f>
        <v>0</v>
      </c>
      <c r="D528" s="78" t="e">
        <f t="shared" si="16"/>
        <v>#N/A</v>
      </c>
      <c r="E528" s="79" t="e">
        <f t="shared" si="17"/>
        <v>#N/A</v>
      </c>
      <c r="I528">
        <v>23333</v>
      </c>
      <c r="K528" t="s">
        <v>318</v>
      </c>
      <c r="L528">
        <v>523.29999999999995</v>
      </c>
      <c r="M528">
        <v>500.41</v>
      </c>
      <c r="O528">
        <v>681</v>
      </c>
      <c r="P528">
        <v>651</v>
      </c>
    </row>
    <row r="529" spans="2:16" x14ac:dyDescent="0.25">
      <c r="B529" s="80" t="e">
        <f>VLOOKUP(A529,'Medicare Code Price Master List'!$A:$C,3,FALSE)</f>
        <v>#N/A</v>
      </c>
      <c r="C529" s="3">
        <f>SUMIF('DME PRICE LOOKUP LINKED'!$A:$A,A529,'DME PRICE LOOKUP LINKED'!$C:$C)</f>
        <v>0</v>
      </c>
      <c r="D529" s="78" t="e">
        <f t="shared" si="16"/>
        <v>#N/A</v>
      </c>
      <c r="E529" s="81" t="e">
        <f t="shared" si="17"/>
        <v>#N/A</v>
      </c>
      <c r="I529">
        <v>23334</v>
      </c>
      <c r="K529" t="s">
        <v>319</v>
      </c>
      <c r="L529">
        <v>1151.1400000000001</v>
      </c>
      <c r="M529">
        <v>1189.26</v>
      </c>
      <c r="O529">
        <v>1497</v>
      </c>
      <c r="P529">
        <v>1547</v>
      </c>
    </row>
    <row r="530" spans="2:16" x14ac:dyDescent="0.25">
      <c r="B530" s="77" t="e">
        <f>VLOOKUP(A530,'Medicare Code Price Master List'!$A:$C,3,FALSE)</f>
        <v>#N/A</v>
      </c>
      <c r="C530" s="3">
        <f>SUMIF('DME PRICE LOOKUP LINKED'!$A:$A,A530,'DME PRICE LOOKUP LINKED'!$C:$C)</f>
        <v>0</v>
      </c>
      <c r="D530" s="78" t="e">
        <f t="shared" si="16"/>
        <v>#N/A</v>
      </c>
      <c r="E530" s="79" t="e">
        <f t="shared" si="17"/>
        <v>#N/A</v>
      </c>
      <c r="I530">
        <v>23335</v>
      </c>
      <c r="K530" t="s">
        <v>319</v>
      </c>
      <c r="L530">
        <v>1375.17</v>
      </c>
      <c r="M530">
        <v>1413.1</v>
      </c>
      <c r="O530">
        <v>1788</v>
      </c>
      <c r="P530">
        <v>1838</v>
      </c>
    </row>
    <row r="531" spans="2:16" x14ac:dyDescent="0.25">
      <c r="B531" s="80" t="e">
        <f>VLOOKUP(A531,'Medicare Code Price Master List'!$A:$C,3,FALSE)</f>
        <v>#N/A</v>
      </c>
      <c r="C531" s="3">
        <f>SUMIF('DME PRICE LOOKUP LINKED'!$A:$A,A531,'DME PRICE LOOKUP LINKED'!$C:$C)</f>
        <v>0</v>
      </c>
      <c r="D531" s="78" t="e">
        <f t="shared" si="16"/>
        <v>#N/A</v>
      </c>
      <c r="E531" s="81" t="e">
        <f t="shared" si="17"/>
        <v>#N/A</v>
      </c>
      <c r="I531">
        <v>23350</v>
      </c>
      <c r="K531" t="s">
        <v>320</v>
      </c>
      <c r="L531">
        <v>185.67</v>
      </c>
      <c r="M531">
        <v>53.12</v>
      </c>
      <c r="O531">
        <v>242</v>
      </c>
      <c r="P531">
        <v>70</v>
      </c>
    </row>
    <row r="532" spans="2:16" x14ac:dyDescent="0.25">
      <c r="B532" s="77" t="e">
        <f>VLOOKUP(A532,'Medicare Code Price Master List'!$A:$C,3,FALSE)</f>
        <v>#N/A</v>
      </c>
      <c r="C532" s="3">
        <f>SUMIF('DME PRICE LOOKUP LINKED'!$A:$A,A532,'DME PRICE LOOKUP LINKED'!$C:$C)</f>
        <v>0</v>
      </c>
      <c r="D532" s="78" t="e">
        <f t="shared" si="16"/>
        <v>#N/A</v>
      </c>
      <c r="E532" s="79" t="e">
        <f t="shared" si="17"/>
        <v>#N/A</v>
      </c>
      <c r="I532">
        <v>23395</v>
      </c>
      <c r="K532" t="s">
        <v>321</v>
      </c>
      <c r="L532">
        <v>1395.12</v>
      </c>
      <c r="M532">
        <v>1419.41</v>
      </c>
      <c r="O532">
        <v>1814</v>
      </c>
      <c r="P532">
        <v>1846</v>
      </c>
    </row>
    <row r="533" spans="2:16" x14ac:dyDescent="0.25">
      <c r="B533" s="80" t="e">
        <f>VLOOKUP(A533,'Medicare Code Price Master List'!$A:$C,3,FALSE)</f>
        <v>#N/A</v>
      </c>
      <c r="C533" s="3">
        <f>SUMIF('DME PRICE LOOKUP LINKED'!$A:$A,A533,'DME PRICE LOOKUP LINKED'!$C:$C)</f>
        <v>0</v>
      </c>
      <c r="D533" s="78" t="e">
        <f t="shared" si="16"/>
        <v>#N/A</v>
      </c>
      <c r="E533" s="81" t="e">
        <f t="shared" si="17"/>
        <v>#N/A</v>
      </c>
      <c r="I533">
        <v>23397</v>
      </c>
      <c r="K533" t="s">
        <v>322</v>
      </c>
      <c r="L533">
        <v>1239.68</v>
      </c>
      <c r="M533">
        <v>1258.52</v>
      </c>
      <c r="O533">
        <v>1612</v>
      </c>
      <c r="P533">
        <v>1637</v>
      </c>
    </row>
    <row r="534" spans="2:16" x14ac:dyDescent="0.25">
      <c r="B534" s="77" t="e">
        <f>VLOOKUP(A534,'Medicare Code Price Master List'!$A:$C,3,FALSE)</f>
        <v>#N/A</v>
      </c>
      <c r="C534" s="3">
        <f>SUMIF('DME PRICE LOOKUP LINKED'!$A:$A,A534,'DME PRICE LOOKUP LINKED'!$C:$C)</f>
        <v>0</v>
      </c>
      <c r="D534" s="78" t="e">
        <f t="shared" si="16"/>
        <v>#N/A</v>
      </c>
      <c r="E534" s="79" t="e">
        <f t="shared" si="17"/>
        <v>#N/A</v>
      </c>
      <c r="I534">
        <v>23400</v>
      </c>
      <c r="K534" t="s">
        <v>323</v>
      </c>
      <c r="L534">
        <v>1063.3399999999999</v>
      </c>
      <c r="M534">
        <v>1072.58</v>
      </c>
      <c r="O534">
        <v>1383</v>
      </c>
      <c r="P534">
        <v>1395</v>
      </c>
    </row>
    <row r="535" spans="2:16" x14ac:dyDescent="0.25">
      <c r="B535" s="80" t="e">
        <f>VLOOKUP(A535,'Medicare Code Price Master List'!$A:$C,3,FALSE)</f>
        <v>#N/A</v>
      </c>
      <c r="C535" s="3">
        <f>SUMIF('DME PRICE LOOKUP LINKED'!$A:$A,A535,'DME PRICE LOOKUP LINKED'!$C:$C)</f>
        <v>0</v>
      </c>
      <c r="D535" s="78" t="e">
        <f t="shared" si="16"/>
        <v>#N/A</v>
      </c>
      <c r="E535" s="81" t="e">
        <f t="shared" si="17"/>
        <v>#N/A</v>
      </c>
      <c r="I535">
        <v>23405</v>
      </c>
      <c r="K535" t="s">
        <v>324</v>
      </c>
      <c r="L535">
        <v>677.74</v>
      </c>
      <c r="M535">
        <v>689.98</v>
      </c>
      <c r="O535">
        <v>882</v>
      </c>
      <c r="P535">
        <v>897</v>
      </c>
    </row>
    <row r="536" spans="2:16" x14ac:dyDescent="0.25">
      <c r="B536" s="77" t="e">
        <f>VLOOKUP(A536,'Medicare Code Price Master List'!$A:$C,3,FALSE)</f>
        <v>#N/A</v>
      </c>
      <c r="C536" s="3">
        <f>SUMIF('DME PRICE LOOKUP LINKED'!$A:$A,A536,'DME PRICE LOOKUP LINKED'!$C:$C)</f>
        <v>0</v>
      </c>
      <c r="D536" s="78" t="e">
        <f t="shared" si="16"/>
        <v>#N/A</v>
      </c>
      <c r="E536" s="79" t="e">
        <f t="shared" si="17"/>
        <v>#N/A</v>
      </c>
      <c r="I536">
        <v>23406</v>
      </c>
      <c r="K536" t="s">
        <v>325</v>
      </c>
      <c r="L536">
        <v>817.1</v>
      </c>
      <c r="M536">
        <v>847.45</v>
      </c>
      <c r="O536">
        <v>1063</v>
      </c>
      <c r="P536">
        <v>1102</v>
      </c>
    </row>
    <row r="537" spans="2:16" x14ac:dyDescent="0.25">
      <c r="B537" s="80" t="e">
        <f>VLOOKUP(A537,'Medicare Code Price Master List'!$A:$C,3,FALSE)</f>
        <v>#N/A</v>
      </c>
      <c r="C537" s="3">
        <f>SUMIF('DME PRICE LOOKUP LINKED'!$A:$A,A537,'DME PRICE LOOKUP LINKED'!$C:$C)</f>
        <v>0</v>
      </c>
      <c r="D537" s="78" t="e">
        <f t="shared" si="16"/>
        <v>#N/A</v>
      </c>
      <c r="E537" s="81" t="e">
        <f t="shared" si="17"/>
        <v>#N/A</v>
      </c>
      <c r="I537">
        <v>23410</v>
      </c>
      <c r="K537" t="s">
        <v>326</v>
      </c>
      <c r="L537">
        <v>899.23</v>
      </c>
      <c r="M537">
        <v>908.19</v>
      </c>
      <c r="O537">
        <v>1169</v>
      </c>
      <c r="P537">
        <v>1181</v>
      </c>
    </row>
    <row r="538" spans="2:16" x14ac:dyDescent="0.25">
      <c r="B538" s="77" t="e">
        <f>VLOOKUP(A538,'Medicare Code Price Master List'!$A:$C,3,FALSE)</f>
        <v>#N/A</v>
      </c>
      <c r="C538" s="3">
        <f>SUMIF('DME PRICE LOOKUP LINKED'!$A:$A,A538,'DME PRICE LOOKUP LINKED'!$C:$C)</f>
        <v>0</v>
      </c>
      <c r="D538" s="78" t="e">
        <f t="shared" si="16"/>
        <v>#N/A</v>
      </c>
      <c r="E538" s="79" t="e">
        <f t="shared" si="17"/>
        <v>#N/A</v>
      </c>
      <c r="I538">
        <v>23412</v>
      </c>
      <c r="K538" t="s">
        <v>327</v>
      </c>
      <c r="L538">
        <v>933.45</v>
      </c>
      <c r="M538">
        <v>941.59</v>
      </c>
      <c r="O538">
        <v>1214</v>
      </c>
      <c r="P538">
        <v>1225</v>
      </c>
    </row>
    <row r="539" spans="2:16" x14ac:dyDescent="0.25">
      <c r="B539" s="80" t="e">
        <f>VLOOKUP(A539,'Medicare Code Price Master List'!$A:$C,3,FALSE)</f>
        <v>#N/A</v>
      </c>
      <c r="C539" s="3">
        <f>SUMIF('DME PRICE LOOKUP LINKED'!$A:$A,A539,'DME PRICE LOOKUP LINKED'!$C:$C)</f>
        <v>0</v>
      </c>
      <c r="D539" s="78" t="e">
        <f t="shared" si="16"/>
        <v>#N/A</v>
      </c>
      <c r="E539" s="81" t="e">
        <f t="shared" si="17"/>
        <v>#N/A</v>
      </c>
      <c r="I539">
        <v>23415</v>
      </c>
      <c r="K539" t="s">
        <v>328</v>
      </c>
      <c r="L539">
        <v>769.44</v>
      </c>
      <c r="M539">
        <v>770.58</v>
      </c>
      <c r="O539">
        <v>1001</v>
      </c>
      <c r="P539">
        <v>1002</v>
      </c>
    </row>
    <row r="540" spans="2:16" x14ac:dyDescent="0.25">
      <c r="B540" s="77" t="e">
        <f>VLOOKUP(A540,'Medicare Code Price Master List'!$A:$C,3,FALSE)</f>
        <v>#N/A</v>
      </c>
      <c r="C540" s="3">
        <f>SUMIF('DME PRICE LOOKUP LINKED'!$A:$A,A540,'DME PRICE LOOKUP LINKED'!$C:$C)</f>
        <v>0</v>
      </c>
      <c r="D540" s="78" t="e">
        <f t="shared" si="16"/>
        <v>#N/A</v>
      </c>
      <c r="E540" s="79" t="e">
        <f t="shared" si="17"/>
        <v>#N/A</v>
      </c>
      <c r="I540">
        <v>23420</v>
      </c>
      <c r="K540" t="s">
        <v>329</v>
      </c>
      <c r="L540">
        <v>1066.53</v>
      </c>
      <c r="M540">
        <v>1070.74</v>
      </c>
      <c r="O540">
        <v>1387</v>
      </c>
      <c r="P540">
        <v>1392</v>
      </c>
    </row>
    <row r="541" spans="2:16" x14ac:dyDescent="0.25">
      <c r="B541" s="80" t="e">
        <f>VLOOKUP(A541,'Medicare Code Price Master List'!$A:$C,3,FALSE)</f>
        <v>#N/A</v>
      </c>
      <c r="C541" s="3">
        <f>SUMIF('DME PRICE LOOKUP LINKED'!$A:$A,A541,'DME PRICE LOOKUP LINKED'!$C:$C)</f>
        <v>0</v>
      </c>
      <c r="D541" s="78" t="e">
        <f t="shared" si="16"/>
        <v>#N/A</v>
      </c>
      <c r="E541" s="81" t="e">
        <f t="shared" si="17"/>
        <v>#N/A</v>
      </c>
      <c r="I541">
        <v>23430</v>
      </c>
      <c r="K541" t="s">
        <v>330</v>
      </c>
      <c r="L541">
        <v>817.74</v>
      </c>
      <c r="M541">
        <v>824.3</v>
      </c>
      <c r="O541">
        <v>1064</v>
      </c>
      <c r="P541">
        <v>1072</v>
      </c>
    </row>
    <row r="542" spans="2:16" x14ac:dyDescent="0.25">
      <c r="B542" s="77" t="e">
        <f>VLOOKUP(A542,'Medicare Code Price Master List'!$A:$C,3,FALSE)</f>
        <v>#N/A</v>
      </c>
      <c r="C542" s="3">
        <f>SUMIF('DME PRICE LOOKUP LINKED'!$A:$A,A542,'DME PRICE LOOKUP LINKED'!$C:$C)</f>
        <v>0</v>
      </c>
      <c r="D542" s="78" t="e">
        <f t="shared" si="16"/>
        <v>#N/A</v>
      </c>
      <c r="E542" s="79" t="e">
        <f t="shared" si="17"/>
        <v>#N/A</v>
      </c>
      <c r="I542">
        <v>23440</v>
      </c>
      <c r="K542" t="s">
        <v>331</v>
      </c>
      <c r="L542">
        <v>828.82</v>
      </c>
      <c r="M542">
        <v>833.76</v>
      </c>
      <c r="O542">
        <v>1078</v>
      </c>
      <c r="P542">
        <v>1084</v>
      </c>
    </row>
    <row r="543" spans="2:16" x14ac:dyDescent="0.25">
      <c r="B543" s="80" t="e">
        <f>VLOOKUP(A543,'Medicare Code Price Master List'!$A:$C,3,FALSE)</f>
        <v>#N/A</v>
      </c>
      <c r="C543" s="3">
        <f>SUMIF('DME PRICE LOOKUP LINKED'!$A:$A,A543,'DME PRICE LOOKUP LINKED'!$C:$C)</f>
        <v>0</v>
      </c>
      <c r="D543" s="78" t="e">
        <f t="shared" si="16"/>
        <v>#N/A</v>
      </c>
      <c r="E543" s="81" t="e">
        <f t="shared" si="17"/>
        <v>#N/A</v>
      </c>
      <c r="I543">
        <v>23450</v>
      </c>
      <c r="K543" t="s">
        <v>332</v>
      </c>
      <c r="L543">
        <v>1032.3599999999999</v>
      </c>
      <c r="M543">
        <v>1042.3499999999999</v>
      </c>
      <c r="O543">
        <v>1343</v>
      </c>
      <c r="P543">
        <v>1356</v>
      </c>
    </row>
    <row r="544" spans="2:16" x14ac:dyDescent="0.25">
      <c r="B544" s="77" t="e">
        <f>VLOOKUP(A544,'Medicare Code Price Master List'!$A:$C,3,FALSE)</f>
        <v>#N/A</v>
      </c>
      <c r="C544" s="3">
        <f>SUMIF('DME PRICE LOOKUP LINKED'!$A:$A,A544,'DME PRICE LOOKUP LINKED'!$C:$C)</f>
        <v>0</v>
      </c>
      <c r="D544" s="78" t="e">
        <f t="shared" si="16"/>
        <v>#N/A</v>
      </c>
      <c r="E544" s="79" t="e">
        <f t="shared" si="17"/>
        <v>#N/A</v>
      </c>
      <c r="I544">
        <v>23455</v>
      </c>
      <c r="K544" t="s">
        <v>332</v>
      </c>
      <c r="L544">
        <v>1077.07</v>
      </c>
      <c r="M544">
        <v>1102.3399999999999</v>
      </c>
      <c r="O544">
        <v>1401</v>
      </c>
      <c r="P544">
        <v>1434</v>
      </c>
    </row>
    <row r="545" spans="2:16" x14ac:dyDescent="0.25">
      <c r="B545" s="80" t="e">
        <f>VLOOKUP(A545,'Medicare Code Price Master List'!$A:$C,3,FALSE)</f>
        <v>#N/A</v>
      </c>
      <c r="C545" s="3">
        <f>SUMIF('DME PRICE LOOKUP LINKED'!$A:$A,A545,'DME PRICE LOOKUP LINKED'!$C:$C)</f>
        <v>0</v>
      </c>
      <c r="D545" s="78" t="e">
        <f t="shared" si="16"/>
        <v>#N/A</v>
      </c>
      <c r="E545" s="81" t="e">
        <f t="shared" si="17"/>
        <v>#N/A</v>
      </c>
      <c r="I545">
        <v>23460</v>
      </c>
      <c r="K545" t="s">
        <v>332</v>
      </c>
      <c r="L545">
        <v>1188.48</v>
      </c>
      <c r="M545">
        <v>1204.06</v>
      </c>
      <c r="O545">
        <v>1546</v>
      </c>
      <c r="P545">
        <v>1566</v>
      </c>
    </row>
    <row r="546" spans="2:16" x14ac:dyDescent="0.25">
      <c r="B546" s="77" t="e">
        <f>VLOOKUP(A546,'Medicare Code Price Master List'!$A:$C,3,FALSE)</f>
        <v>#N/A</v>
      </c>
      <c r="C546" s="3">
        <f>SUMIF('DME PRICE LOOKUP LINKED'!$A:$A,A546,'DME PRICE LOOKUP LINKED'!$C:$C)</f>
        <v>0</v>
      </c>
      <c r="D546" s="78" t="e">
        <f t="shared" si="16"/>
        <v>#N/A</v>
      </c>
      <c r="E546" s="79" t="e">
        <f t="shared" si="17"/>
        <v>#N/A</v>
      </c>
      <c r="I546">
        <v>23462</v>
      </c>
      <c r="K546" t="s">
        <v>332</v>
      </c>
      <c r="L546">
        <v>1162.48</v>
      </c>
      <c r="M546">
        <v>1168.79</v>
      </c>
      <c r="O546">
        <v>1512</v>
      </c>
      <c r="P546">
        <v>1520</v>
      </c>
    </row>
    <row r="547" spans="2:16" x14ac:dyDescent="0.25">
      <c r="B547" s="80" t="e">
        <f>VLOOKUP(A547,'Medicare Code Price Master List'!$A:$C,3,FALSE)</f>
        <v>#N/A</v>
      </c>
      <c r="C547" s="3">
        <f>SUMIF('DME PRICE LOOKUP LINKED'!$A:$A,A547,'DME PRICE LOOKUP LINKED'!$C:$C)</f>
        <v>0</v>
      </c>
      <c r="D547" s="78" t="e">
        <f t="shared" si="16"/>
        <v>#N/A</v>
      </c>
      <c r="E547" s="81" t="e">
        <f t="shared" si="17"/>
        <v>#N/A</v>
      </c>
      <c r="I547">
        <v>23465</v>
      </c>
      <c r="K547" t="s">
        <v>332</v>
      </c>
      <c r="L547">
        <v>1218.33</v>
      </c>
      <c r="M547">
        <v>1227.0999999999999</v>
      </c>
      <c r="O547">
        <v>1584</v>
      </c>
      <c r="P547">
        <v>1596</v>
      </c>
    </row>
    <row r="548" spans="2:16" x14ac:dyDescent="0.25">
      <c r="B548" s="77" t="e">
        <f>VLOOKUP(A548,'Medicare Code Price Master List'!$A:$C,3,FALSE)</f>
        <v>#N/A</v>
      </c>
      <c r="C548" s="3">
        <f>SUMIF('DME PRICE LOOKUP LINKED'!$A:$A,A548,'DME PRICE LOOKUP LINKED'!$C:$C)</f>
        <v>0</v>
      </c>
      <c r="D548" s="78" t="e">
        <f t="shared" si="16"/>
        <v>#N/A</v>
      </c>
      <c r="E548" s="79" t="e">
        <f t="shared" si="17"/>
        <v>#N/A</v>
      </c>
      <c r="I548">
        <v>23466</v>
      </c>
      <c r="K548" t="s">
        <v>332</v>
      </c>
      <c r="L548">
        <v>1224.5999999999999</v>
      </c>
      <c r="M548">
        <v>1235.8499999999999</v>
      </c>
      <c r="O548">
        <v>1592</v>
      </c>
      <c r="P548">
        <v>1607</v>
      </c>
    </row>
    <row r="549" spans="2:16" x14ac:dyDescent="0.25">
      <c r="B549" s="80" t="e">
        <f>VLOOKUP(A549,'Medicare Code Price Master List'!$A:$C,3,FALSE)</f>
        <v>#N/A</v>
      </c>
      <c r="C549" s="3">
        <f>SUMIF('DME PRICE LOOKUP LINKED'!$A:$A,A549,'DME PRICE LOOKUP LINKED'!$C:$C)</f>
        <v>0</v>
      </c>
      <c r="D549" s="78" t="e">
        <f t="shared" si="16"/>
        <v>#N/A</v>
      </c>
      <c r="E549" s="81" t="e">
        <f t="shared" si="17"/>
        <v>#N/A</v>
      </c>
      <c r="I549">
        <v>23470</v>
      </c>
      <c r="K549" t="s">
        <v>333</v>
      </c>
      <c r="L549">
        <v>1301.1400000000001</v>
      </c>
      <c r="M549">
        <v>1327.65</v>
      </c>
      <c r="O549">
        <v>1692</v>
      </c>
      <c r="P549">
        <v>1726</v>
      </c>
    </row>
    <row r="550" spans="2:16" x14ac:dyDescent="0.25">
      <c r="B550" s="77" t="e">
        <f>VLOOKUP(A550,'Medicare Code Price Master List'!$A:$C,3,FALSE)</f>
        <v>#N/A</v>
      </c>
      <c r="C550" s="3">
        <f>SUMIF('DME PRICE LOOKUP LINKED'!$A:$A,A550,'DME PRICE LOOKUP LINKED'!$C:$C)</f>
        <v>0</v>
      </c>
      <c r="D550" s="78" t="e">
        <f t="shared" si="16"/>
        <v>#N/A</v>
      </c>
      <c r="E550" s="79" t="e">
        <f t="shared" si="17"/>
        <v>#N/A</v>
      </c>
      <c r="I550">
        <v>23472</v>
      </c>
      <c r="K550" t="s">
        <v>333</v>
      </c>
      <c r="L550">
        <v>1565.38</v>
      </c>
      <c r="M550">
        <v>1607.14</v>
      </c>
      <c r="O550">
        <v>2035</v>
      </c>
      <c r="P550">
        <v>2090</v>
      </c>
    </row>
    <row r="551" spans="2:16" x14ac:dyDescent="0.25">
      <c r="B551" s="80" t="e">
        <f>VLOOKUP(A551,'Medicare Code Price Master List'!$A:$C,3,FALSE)</f>
        <v>#N/A</v>
      </c>
      <c r="C551" s="3">
        <f>SUMIF('DME PRICE LOOKUP LINKED'!$A:$A,A551,'DME PRICE LOOKUP LINKED'!$C:$C)</f>
        <v>0</v>
      </c>
      <c r="D551" s="78" t="e">
        <f t="shared" si="16"/>
        <v>#N/A</v>
      </c>
      <c r="E551" s="81" t="e">
        <f t="shared" si="17"/>
        <v>#N/A</v>
      </c>
      <c r="I551">
        <v>23473</v>
      </c>
      <c r="K551" t="s">
        <v>334</v>
      </c>
      <c r="L551">
        <v>1740.97</v>
      </c>
      <c r="M551">
        <v>1793.91</v>
      </c>
      <c r="O551">
        <v>2264</v>
      </c>
      <c r="P551">
        <v>2333</v>
      </c>
    </row>
    <row r="552" spans="2:16" x14ac:dyDescent="0.25">
      <c r="B552" s="77" t="e">
        <f>VLOOKUP(A552,'Medicare Code Price Master List'!$A:$C,3,FALSE)</f>
        <v>#N/A</v>
      </c>
      <c r="C552" s="3">
        <f>SUMIF('DME PRICE LOOKUP LINKED'!$A:$A,A552,'DME PRICE LOOKUP LINKED'!$C:$C)</f>
        <v>0</v>
      </c>
      <c r="D552" s="78" t="e">
        <f t="shared" si="16"/>
        <v>#N/A</v>
      </c>
      <c r="E552" s="79" t="e">
        <f t="shared" si="17"/>
        <v>#N/A</v>
      </c>
      <c r="I552">
        <v>23474</v>
      </c>
      <c r="K552" t="s">
        <v>334</v>
      </c>
      <c r="L552">
        <v>1878.43</v>
      </c>
      <c r="M552">
        <v>1937.33</v>
      </c>
      <c r="O552">
        <v>2442</v>
      </c>
      <c r="P552">
        <v>2519</v>
      </c>
    </row>
    <row r="553" spans="2:16" x14ac:dyDescent="0.25">
      <c r="B553" s="80" t="e">
        <f>VLOOKUP(A553,'Medicare Code Price Master List'!$A:$C,3,FALSE)</f>
        <v>#N/A</v>
      </c>
      <c r="C553" s="3">
        <f>SUMIF('DME PRICE LOOKUP LINKED'!$A:$A,A553,'DME PRICE LOOKUP LINKED'!$C:$C)</f>
        <v>0</v>
      </c>
      <c r="D553" s="78" t="e">
        <f t="shared" si="16"/>
        <v>#N/A</v>
      </c>
      <c r="E553" s="81" t="e">
        <f t="shared" si="17"/>
        <v>#N/A</v>
      </c>
      <c r="I553">
        <v>23480</v>
      </c>
      <c r="K553" t="s">
        <v>335</v>
      </c>
      <c r="L553">
        <v>898.88</v>
      </c>
      <c r="M553">
        <v>906.72</v>
      </c>
      <c r="O553">
        <v>1169</v>
      </c>
      <c r="P553">
        <v>1179</v>
      </c>
    </row>
    <row r="554" spans="2:16" x14ac:dyDescent="0.25">
      <c r="B554" s="77" t="e">
        <f>VLOOKUP(A554,'Medicare Code Price Master List'!$A:$C,3,FALSE)</f>
        <v>#N/A</v>
      </c>
      <c r="C554" s="3">
        <f>SUMIF('DME PRICE LOOKUP LINKED'!$A:$A,A554,'DME PRICE LOOKUP LINKED'!$C:$C)</f>
        <v>0</v>
      </c>
      <c r="D554" s="78" t="e">
        <f t="shared" si="16"/>
        <v>#N/A</v>
      </c>
      <c r="E554" s="79" t="e">
        <f t="shared" si="17"/>
        <v>#N/A</v>
      </c>
      <c r="I554">
        <v>23485</v>
      </c>
      <c r="K554" t="s">
        <v>335</v>
      </c>
      <c r="L554">
        <v>1040.5899999999999</v>
      </c>
      <c r="M554">
        <v>1052.8499999999999</v>
      </c>
      <c r="O554">
        <v>1353</v>
      </c>
      <c r="P554">
        <v>1369</v>
      </c>
    </row>
    <row r="555" spans="2:16" x14ac:dyDescent="0.25">
      <c r="B555" s="80" t="e">
        <f>VLOOKUP(A555,'Medicare Code Price Master List'!$A:$C,3,FALSE)</f>
        <v>#N/A</v>
      </c>
      <c r="C555" s="3">
        <f>SUMIF('DME PRICE LOOKUP LINKED'!$A:$A,A555,'DME PRICE LOOKUP LINKED'!$C:$C)</f>
        <v>0</v>
      </c>
      <c r="D555" s="78" t="e">
        <f t="shared" si="16"/>
        <v>#N/A</v>
      </c>
      <c r="E555" s="81" t="e">
        <f t="shared" si="17"/>
        <v>#N/A</v>
      </c>
      <c r="I555">
        <v>23490</v>
      </c>
      <c r="K555" t="s">
        <v>336</v>
      </c>
      <c r="L555">
        <v>942.35</v>
      </c>
      <c r="M555">
        <v>928.82</v>
      </c>
      <c r="O555">
        <v>1226</v>
      </c>
      <c r="P555">
        <v>1208</v>
      </c>
    </row>
    <row r="556" spans="2:16" x14ac:dyDescent="0.25">
      <c r="B556" s="77" t="e">
        <f>VLOOKUP(A556,'Medicare Code Price Master List'!$A:$C,3,FALSE)</f>
        <v>#N/A</v>
      </c>
      <c r="C556" s="3">
        <f>SUMIF('DME PRICE LOOKUP LINKED'!$A:$A,A556,'DME PRICE LOOKUP LINKED'!$C:$C)</f>
        <v>0</v>
      </c>
      <c r="D556" s="78" t="e">
        <f t="shared" si="16"/>
        <v>#N/A</v>
      </c>
      <c r="E556" s="79" t="e">
        <f t="shared" si="17"/>
        <v>#N/A</v>
      </c>
      <c r="I556">
        <v>23491</v>
      </c>
      <c r="K556" t="s">
        <v>337</v>
      </c>
      <c r="L556">
        <v>1108.96</v>
      </c>
      <c r="M556">
        <v>1117.96</v>
      </c>
      <c r="O556">
        <v>1442</v>
      </c>
      <c r="P556">
        <v>1454</v>
      </c>
    </row>
    <row r="557" spans="2:16" x14ac:dyDescent="0.25">
      <c r="B557" s="80" t="e">
        <f>VLOOKUP(A557,'Medicare Code Price Master List'!$A:$C,3,FALSE)</f>
        <v>#N/A</v>
      </c>
      <c r="C557" s="3">
        <f>SUMIF('DME PRICE LOOKUP LINKED'!$A:$A,A557,'DME PRICE LOOKUP LINKED'!$C:$C)</f>
        <v>0</v>
      </c>
      <c r="D557" s="78" t="e">
        <f t="shared" si="16"/>
        <v>#N/A</v>
      </c>
      <c r="E557" s="81" t="e">
        <f t="shared" si="17"/>
        <v>#N/A</v>
      </c>
      <c r="I557">
        <v>23500</v>
      </c>
      <c r="K557" t="s">
        <v>338</v>
      </c>
      <c r="L557">
        <v>254.81</v>
      </c>
      <c r="M557">
        <v>260.52</v>
      </c>
      <c r="O557">
        <v>332</v>
      </c>
      <c r="P557">
        <v>339</v>
      </c>
    </row>
    <row r="558" spans="2:16" x14ac:dyDescent="0.25">
      <c r="B558" s="77" t="e">
        <f>VLOOKUP(A558,'Medicare Code Price Master List'!$A:$C,3,FALSE)</f>
        <v>#N/A</v>
      </c>
      <c r="C558" s="3">
        <f>SUMIF('DME PRICE LOOKUP LINKED'!$A:$A,A558,'DME PRICE LOOKUP LINKED'!$C:$C)</f>
        <v>0</v>
      </c>
      <c r="D558" s="78" t="e">
        <f t="shared" si="16"/>
        <v>#N/A</v>
      </c>
      <c r="E558" s="79" t="e">
        <f t="shared" si="17"/>
        <v>#N/A</v>
      </c>
      <c r="I558">
        <v>23505</v>
      </c>
      <c r="K558" t="s">
        <v>338</v>
      </c>
      <c r="L558">
        <v>406.3</v>
      </c>
      <c r="M558">
        <v>375.82</v>
      </c>
      <c r="O558">
        <v>529</v>
      </c>
      <c r="P558">
        <v>489</v>
      </c>
    </row>
    <row r="559" spans="2:16" x14ac:dyDescent="0.25">
      <c r="B559" s="80" t="e">
        <f>VLOOKUP(A559,'Medicare Code Price Master List'!$A:$C,3,FALSE)</f>
        <v>#N/A</v>
      </c>
      <c r="C559" s="3">
        <f>SUMIF('DME PRICE LOOKUP LINKED'!$A:$A,A559,'DME PRICE LOOKUP LINKED'!$C:$C)</f>
        <v>0</v>
      </c>
      <c r="D559" s="78" t="e">
        <f t="shared" si="16"/>
        <v>#N/A</v>
      </c>
      <c r="E559" s="81" t="e">
        <f t="shared" si="17"/>
        <v>#N/A</v>
      </c>
      <c r="I559">
        <v>23515</v>
      </c>
      <c r="K559" t="s">
        <v>338</v>
      </c>
      <c r="L559">
        <v>793.41</v>
      </c>
      <c r="M559">
        <v>796.3</v>
      </c>
      <c r="O559">
        <v>1032</v>
      </c>
      <c r="P559">
        <v>1036</v>
      </c>
    </row>
    <row r="560" spans="2:16" x14ac:dyDescent="0.25">
      <c r="B560" s="77" t="e">
        <f>VLOOKUP(A560,'Medicare Code Price Master List'!$A:$C,3,FALSE)</f>
        <v>#N/A</v>
      </c>
      <c r="C560" s="3">
        <f>SUMIF('DME PRICE LOOKUP LINKED'!$A:$A,A560,'DME PRICE LOOKUP LINKED'!$C:$C)</f>
        <v>0</v>
      </c>
      <c r="D560" s="78" t="e">
        <f t="shared" si="16"/>
        <v>#N/A</v>
      </c>
      <c r="E560" s="79" t="e">
        <f t="shared" si="17"/>
        <v>#N/A</v>
      </c>
      <c r="I560">
        <v>23520</v>
      </c>
      <c r="K560" t="s">
        <v>339</v>
      </c>
      <c r="L560">
        <v>274.39</v>
      </c>
      <c r="M560">
        <v>271.33999999999997</v>
      </c>
      <c r="O560">
        <v>357</v>
      </c>
      <c r="P560">
        <v>353</v>
      </c>
    </row>
    <row r="561" spans="2:16" x14ac:dyDescent="0.25">
      <c r="B561" s="80" t="e">
        <f>VLOOKUP(A561,'Medicare Code Price Master List'!$A:$C,3,FALSE)</f>
        <v>#N/A</v>
      </c>
      <c r="C561" s="3">
        <f>SUMIF('DME PRICE LOOKUP LINKED'!$A:$A,A561,'DME PRICE LOOKUP LINKED'!$C:$C)</f>
        <v>0</v>
      </c>
      <c r="D561" s="78" t="e">
        <f t="shared" si="16"/>
        <v>#N/A</v>
      </c>
      <c r="E561" s="81" t="e">
        <f t="shared" si="17"/>
        <v>#N/A</v>
      </c>
      <c r="I561">
        <v>23525</v>
      </c>
      <c r="K561" t="s">
        <v>339</v>
      </c>
      <c r="L561">
        <v>450.21</v>
      </c>
      <c r="M561">
        <v>410.6</v>
      </c>
      <c r="O561">
        <v>586</v>
      </c>
      <c r="P561">
        <v>534</v>
      </c>
    </row>
    <row r="562" spans="2:16" x14ac:dyDescent="0.25">
      <c r="B562" s="77" t="e">
        <f>VLOOKUP(A562,'Medicare Code Price Master List'!$A:$C,3,FALSE)</f>
        <v>#N/A</v>
      </c>
      <c r="C562" s="3">
        <f>SUMIF('DME PRICE LOOKUP LINKED'!$A:$A,A562,'DME PRICE LOOKUP LINKED'!$C:$C)</f>
        <v>0</v>
      </c>
      <c r="D562" s="78" t="e">
        <f t="shared" si="16"/>
        <v>#N/A</v>
      </c>
      <c r="E562" s="79" t="e">
        <f t="shared" si="17"/>
        <v>#N/A</v>
      </c>
      <c r="I562">
        <v>23530</v>
      </c>
      <c r="K562" t="s">
        <v>339</v>
      </c>
      <c r="L562">
        <v>637.45000000000005</v>
      </c>
      <c r="M562">
        <v>608.24</v>
      </c>
      <c r="O562">
        <v>829</v>
      </c>
      <c r="P562">
        <v>791</v>
      </c>
    </row>
    <row r="563" spans="2:16" x14ac:dyDescent="0.25">
      <c r="B563" s="80" t="e">
        <f>VLOOKUP(A563,'Medicare Code Price Master List'!$A:$C,3,FALSE)</f>
        <v>#N/A</v>
      </c>
      <c r="C563" s="3">
        <f>SUMIF('DME PRICE LOOKUP LINKED'!$A:$A,A563,'DME PRICE LOOKUP LINKED'!$C:$C)</f>
        <v>0</v>
      </c>
      <c r="D563" s="78" t="e">
        <f t="shared" si="16"/>
        <v>#N/A</v>
      </c>
      <c r="E563" s="81" t="e">
        <f t="shared" si="17"/>
        <v>#N/A</v>
      </c>
      <c r="I563">
        <v>23532</v>
      </c>
      <c r="K563" t="s">
        <v>339</v>
      </c>
      <c r="L563">
        <v>692.36</v>
      </c>
      <c r="M563">
        <v>685.31</v>
      </c>
      <c r="O563">
        <v>901</v>
      </c>
      <c r="P563">
        <v>891</v>
      </c>
    </row>
    <row r="564" spans="2:16" x14ac:dyDescent="0.25">
      <c r="B564" s="77" t="e">
        <f>VLOOKUP(A564,'Medicare Code Price Master List'!$A:$C,3,FALSE)</f>
        <v>#N/A</v>
      </c>
      <c r="C564" s="3">
        <f>SUMIF('DME PRICE LOOKUP LINKED'!$A:$A,A564,'DME PRICE LOOKUP LINKED'!$C:$C)</f>
        <v>0</v>
      </c>
      <c r="D564" s="78" t="e">
        <f t="shared" si="16"/>
        <v>#N/A</v>
      </c>
      <c r="E564" s="79" t="e">
        <f t="shared" si="17"/>
        <v>#N/A</v>
      </c>
      <c r="I564">
        <v>23540</v>
      </c>
      <c r="K564" t="s">
        <v>339</v>
      </c>
      <c r="L564">
        <v>272.97000000000003</v>
      </c>
      <c r="M564">
        <v>269.54000000000002</v>
      </c>
      <c r="O564">
        <v>355</v>
      </c>
      <c r="P564">
        <v>351</v>
      </c>
    </row>
    <row r="565" spans="2:16" x14ac:dyDescent="0.25">
      <c r="B565" s="80" t="e">
        <f>VLOOKUP(A565,'Medicare Code Price Master List'!$A:$C,3,FALSE)</f>
        <v>#N/A</v>
      </c>
      <c r="C565" s="3">
        <f>SUMIF('DME PRICE LOOKUP LINKED'!$A:$A,A565,'DME PRICE LOOKUP LINKED'!$C:$C)</f>
        <v>0</v>
      </c>
      <c r="D565" s="78" t="e">
        <f t="shared" si="16"/>
        <v>#N/A</v>
      </c>
      <c r="E565" s="81" t="e">
        <f t="shared" si="17"/>
        <v>#N/A</v>
      </c>
      <c r="I565">
        <v>23545</v>
      </c>
      <c r="K565" t="s">
        <v>339</v>
      </c>
      <c r="L565">
        <v>409.46</v>
      </c>
      <c r="M565">
        <v>365.66</v>
      </c>
      <c r="O565">
        <v>533</v>
      </c>
      <c r="P565">
        <v>476</v>
      </c>
    </row>
    <row r="566" spans="2:16" x14ac:dyDescent="0.25">
      <c r="B566" s="77" t="e">
        <f>VLOOKUP(A566,'Medicare Code Price Master List'!$A:$C,3,FALSE)</f>
        <v>#N/A</v>
      </c>
      <c r="C566" s="3">
        <f>SUMIF('DME PRICE LOOKUP LINKED'!$A:$A,A566,'DME PRICE LOOKUP LINKED'!$C:$C)</f>
        <v>0</v>
      </c>
      <c r="D566" s="78" t="e">
        <f t="shared" si="16"/>
        <v>#N/A</v>
      </c>
      <c r="E566" s="79" t="e">
        <f t="shared" si="17"/>
        <v>#N/A</v>
      </c>
      <c r="I566">
        <v>23550</v>
      </c>
      <c r="K566" t="s">
        <v>339</v>
      </c>
      <c r="L566">
        <v>632.44000000000005</v>
      </c>
      <c r="M566">
        <v>622.79</v>
      </c>
      <c r="O566">
        <v>823</v>
      </c>
      <c r="P566">
        <v>810</v>
      </c>
    </row>
    <row r="567" spans="2:16" x14ac:dyDescent="0.25">
      <c r="B567" s="80" t="e">
        <f>VLOOKUP(A567,'Medicare Code Price Master List'!$A:$C,3,FALSE)</f>
        <v>#N/A</v>
      </c>
      <c r="C567" s="3">
        <f>SUMIF('DME PRICE LOOKUP LINKED'!$A:$A,A567,'DME PRICE LOOKUP LINKED'!$C:$C)</f>
        <v>0</v>
      </c>
      <c r="D567" s="78" t="e">
        <f t="shared" si="16"/>
        <v>#N/A</v>
      </c>
      <c r="E567" s="81" t="e">
        <f t="shared" si="17"/>
        <v>#N/A</v>
      </c>
      <c r="I567">
        <v>23552</v>
      </c>
      <c r="K567" t="s">
        <v>339</v>
      </c>
      <c r="L567">
        <v>713.78</v>
      </c>
      <c r="M567">
        <v>723.53</v>
      </c>
      <c r="O567">
        <v>928</v>
      </c>
      <c r="P567">
        <v>941</v>
      </c>
    </row>
    <row r="568" spans="2:16" x14ac:dyDescent="0.25">
      <c r="B568" s="77" t="e">
        <f>VLOOKUP(A568,'Medicare Code Price Master List'!$A:$C,3,FALSE)</f>
        <v>#N/A</v>
      </c>
      <c r="C568" s="3">
        <f>SUMIF('DME PRICE LOOKUP LINKED'!$A:$A,A568,'DME PRICE LOOKUP LINKED'!$C:$C)</f>
        <v>0</v>
      </c>
      <c r="D568" s="78" t="e">
        <f t="shared" si="16"/>
        <v>#N/A</v>
      </c>
      <c r="E568" s="79" t="e">
        <f t="shared" si="17"/>
        <v>#N/A</v>
      </c>
      <c r="I568">
        <v>23570</v>
      </c>
      <c r="K568" t="s">
        <v>340</v>
      </c>
      <c r="L568">
        <v>266.95</v>
      </c>
      <c r="M568">
        <v>275.70999999999998</v>
      </c>
      <c r="O568">
        <v>348</v>
      </c>
      <c r="P568">
        <v>359</v>
      </c>
    </row>
    <row r="569" spans="2:16" x14ac:dyDescent="0.25">
      <c r="B569" s="80" t="e">
        <f>VLOOKUP(A569,'Medicare Code Price Master List'!$A:$C,3,FALSE)</f>
        <v>#N/A</v>
      </c>
      <c r="C569" s="3">
        <f>SUMIF('DME PRICE LOOKUP LINKED'!$A:$A,A569,'DME PRICE LOOKUP LINKED'!$C:$C)</f>
        <v>0</v>
      </c>
      <c r="D569" s="78" t="e">
        <f t="shared" si="16"/>
        <v>#N/A</v>
      </c>
      <c r="E569" s="81" t="e">
        <f t="shared" si="17"/>
        <v>#N/A</v>
      </c>
      <c r="I569">
        <v>23575</v>
      </c>
      <c r="K569" t="s">
        <v>340</v>
      </c>
      <c r="L569">
        <v>464.23</v>
      </c>
      <c r="M569">
        <v>427.28</v>
      </c>
      <c r="O569">
        <v>604</v>
      </c>
      <c r="P569">
        <v>556</v>
      </c>
    </row>
    <row r="570" spans="2:16" x14ac:dyDescent="0.25">
      <c r="B570" s="77" t="e">
        <f>VLOOKUP(A570,'Medicare Code Price Master List'!$A:$C,3,FALSE)</f>
        <v>#N/A</v>
      </c>
      <c r="C570" s="3">
        <f>SUMIF('DME PRICE LOOKUP LINKED'!$A:$A,A570,'DME PRICE LOOKUP LINKED'!$C:$C)</f>
        <v>0</v>
      </c>
      <c r="D570" s="78" t="e">
        <f t="shared" si="16"/>
        <v>#N/A</v>
      </c>
      <c r="E570" s="79" t="e">
        <f t="shared" si="17"/>
        <v>#N/A</v>
      </c>
      <c r="I570">
        <v>23585</v>
      </c>
      <c r="K570" t="s">
        <v>341</v>
      </c>
      <c r="L570">
        <v>1065.5</v>
      </c>
      <c r="M570">
        <v>1082.26</v>
      </c>
      <c r="O570">
        <v>1386</v>
      </c>
      <c r="P570">
        <v>1407</v>
      </c>
    </row>
    <row r="571" spans="2:16" x14ac:dyDescent="0.25">
      <c r="B571" s="80" t="e">
        <f>VLOOKUP(A571,'Medicare Code Price Master List'!$A:$C,3,FALSE)</f>
        <v>#N/A</v>
      </c>
      <c r="C571" s="3">
        <f>SUMIF('DME PRICE LOOKUP LINKED'!$A:$A,A571,'DME PRICE LOOKUP LINKED'!$C:$C)</f>
        <v>0</v>
      </c>
      <c r="D571" s="78" t="e">
        <f t="shared" si="16"/>
        <v>#N/A</v>
      </c>
      <c r="E571" s="81" t="e">
        <f t="shared" si="17"/>
        <v>#N/A</v>
      </c>
      <c r="I571">
        <v>23600</v>
      </c>
      <c r="K571" t="s">
        <v>342</v>
      </c>
      <c r="L571">
        <v>380.37</v>
      </c>
      <c r="M571">
        <v>359.8</v>
      </c>
      <c r="O571">
        <v>495</v>
      </c>
      <c r="P571">
        <v>468</v>
      </c>
    </row>
    <row r="572" spans="2:16" x14ac:dyDescent="0.25">
      <c r="B572" s="77" t="e">
        <f>VLOOKUP(A572,'Medicare Code Price Master List'!$A:$C,3,FALSE)</f>
        <v>#N/A</v>
      </c>
      <c r="C572" s="3">
        <f>SUMIF('DME PRICE LOOKUP LINKED'!$A:$A,A572,'DME PRICE LOOKUP LINKED'!$C:$C)</f>
        <v>0</v>
      </c>
      <c r="D572" s="78" t="e">
        <f t="shared" si="16"/>
        <v>#N/A</v>
      </c>
      <c r="E572" s="79" t="e">
        <f t="shared" si="17"/>
        <v>#N/A</v>
      </c>
      <c r="I572">
        <v>23605</v>
      </c>
      <c r="K572" t="s">
        <v>342</v>
      </c>
      <c r="L572">
        <v>530.53</v>
      </c>
      <c r="M572">
        <v>479.49</v>
      </c>
      <c r="O572">
        <v>690</v>
      </c>
      <c r="P572">
        <v>624</v>
      </c>
    </row>
    <row r="573" spans="2:16" x14ac:dyDescent="0.25">
      <c r="B573" s="80" t="e">
        <f>VLOOKUP(A573,'Medicare Code Price Master List'!$A:$C,3,FALSE)</f>
        <v>#N/A</v>
      </c>
      <c r="C573" s="3">
        <f>SUMIF('DME PRICE LOOKUP LINKED'!$A:$A,A573,'DME PRICE LOOKUP LINKED'!$C:$C)</f>
        <v>0</v>
      </c>
      <c r="D573" s="78" t="e">
        <f t="shared" si="16"/>
        <v>#N/A</v>
      </c>
      <c r="E573" s="81" t="e">
        <f t="shared" si="17"/>
        <v>#N/A</v>
      </c>
      <c r="I573">
        <v>23615</v>
      </c>
      <c r="K573" t="s">
        <v>342</v>
      </c>
      <c r="L573">
        <v>967.58</v>
      </c>
      <c r="M573">
        <v>977.23</v>
      </c>
      <c r="O573">
        <v>1258</v>
      </c>
      <c r="P573">
        <v>1271</v>
      </c>
    </row>
    <row r="574" spans="2:16" x14ac:dyDescent="0.25">
      <c r="B574" s="77" t="e">
        <f>VLOOKUP(A574,'Medicare Code Price Master List'!$A:$C,3,FALSE)</f>
        <v>#N/A</v>
      </c>
      <c r="C574" s="3">
        <f>SUMIF('DME PRICE LOOKUP LINKED'!$A:$A,A574,'DME PRICE LOOKUP LINKED'!$C:$C)</f>
        <v>0</v>
      </c>
      <c r="D574" s="78" t="e">
        <f t="shared" si="16"/>
        <v>#N/A</v>
      </c>
      <c r="E574" s="79" t="e">
        <f t="shared" si="17"/>
        <v>#N/A</v>
      </c>
      <c r="I574">
        <v>23616</v>
      </c>
      <c r="K574" t="s">
        <v>342</v>
      </c>
      <c r="L574">
        <v>1343.54</v>
      </c>
      <c r="M574">
        <v>1370.49</v>
      </c>
      <c r="O574">
        <v>1747</v>
      </c>
      <c r="P574">
        <v>1782</v>
      </c>
    </row>
    <row r="575" spans="2:16" x14ac:dyDescent="0.25">
      <c r="B575" s="80" t="e">
        <f>VLOOKUP(A575,'Medicare Code Price Master List'!$A:$C,3,FALSE)</f>
        <v>#N/A</v>
      </c>
      <c r="C575" s="3">
        <f>SUMIF('DME PRICE LOOKUP LINKED'!$A:$A,A575,'DME PRICE LOOKUP LINKED'!$C:$C)</f>
        <v>0</v>
      </c>
      <c r="D575" s="78" t="e">
        <f t="shared" si="16"/>
        <v>#N/A</v>
      </c>
      <c r="E575" s="81" t="e">
        <f t="shared" si="17"/>
        <v>#N/A</v>
      </c>
      <c r="I575">
        <v>23620</v>
      </c>
      <c r="K575" t="s">
        <v>342</v>
      </c>
      <c r="L575">
        <v>309.60000000000002</v>
      </c>
      <c r="M575">
        <v>296.27</v>
      </c>
      <c r="O575">
        <v>403</v>
      </c>
      <c r="P575">
        <v>386</v>
      </c>
    </row>
    <row r="576" spans="2:16" x14ac:dyDescent="0.25">
      <c r="B576" s="77" t="e">
        <f>VLOOKUP(A576,'Medicare Code Price Master List'!$A:$C,3,FALSE)</f>
        <v>#N/A</v>
      </c>
      <c r="C576" s="3">
        <f>SUMIF('DME PRICE LOOKUP LINKED'!$A:$A,A576,'DME PRICE LOOKUP LINKED'!$C:$C)</f>
        <v>0</v>
      </c>
      <c r="D576" s="78" t="e">
        <f t="shared" si="16"/>
        <v>#N/A</v>
      </c>
      <c r="E576" s="79" t="e">
        <f t="shared" si="17"/>
        <v>#N/A</v>
      </c>
      <c r="I576">
        <v>23625</v>
      </c>
      <c r="K576" t="s">
        <v>342</v>
      </c>
      <c r="L576">
        <v>439.54</v>
      </c>
      <c r="M576">
        <v>400.69</v>
      </c>
      <c r="O576">
        <v>572</v>
      </c>
      <c r="P576">
        <v>521</v>
      </c>
    </row>
    <row r="577" spans="2:16" x14ac:dyDescent="0.25">
      <c r="B577" s="80" t="e">
        <f>VLOOKUP(A577,'Medicare Code Price Master List'!$A:$C,3,FALSE)</f>
        <v>#N/A</v>
      </c>
      <c r="C577" s="3">
        <f>SUMIF('DME PRICE LOOKUP LINKED'!$A:$A,A577,'DME PRICE LOOKUP LINKED'!$C:$C)</f>
        <v>0</v>
      </c>
      <c r="D577" s="78" t="e">
        <f t="shared" si="16"/>
        <v>#N/A</v>
      </c>
      <c r="E577" s="81" t="e">
        <f t="shared" si="17"/>
        <v>#N/A</v>
      </c>
      <c r="I577">
        <v>23630</v>
      </c>
      <c r="K577" t="s">
        <v>342</v>
      </c>
      <c r="L577">
        <v>858.08</v>
      </c>
      <c r="M577">
        <v>863.83</v>
      </c>
      <c r="O577">
        <v>1116</v>
      </c>
      <c r="P577">
        <v>1123</v>
      </c>
    </row>
    <row r="578" spans="2:16" x14ac:dyDescent="0.25">
      <c r="B578" s="77" t="e">
        <f>VLOOKUP(A578,'Medicare Code Price Master List'!$A:$C,3,FALSE)</f>
        <v>#N/A</v>
      </c>
      <c r="C578" s="3">
        <f>SUMIF('DME PRICE LOOKUP LINKED'!$A:$A,A578,'DME PRICE LOOKUP LINKED'!$C:$C)</f>
        <v>0</v>
      </c>
      <c r="D578" s="78" t="e">
        <f t="shared" si="16"/>
        <v>#N/A</v>
      </c>
      <c r="E578" s="79" t="e">
        <f t="shared" si="17"/>
        <v>#N/A</v>
      </c>
      <c r="I578">
        <v>23650</v>
      </c>
      <c r="K578" t="s">
        <v>343</v>
      </c>
      <c r="L578">
        <v>376.04</v>
      </c>
      <c r="M578">
        <v>337.95</v>
      </c>
      <c r="O578">
        <v>489</v>
      </c>
      <c r="P578">
        <v>440</v>
      </c>
    </row>
    <row r="579" spans="2:16" x14ac:dyDescent="0.25">
      <c r="B579" s="80" t="e">
        <f>VLOOKUP(A579,'Medicare Code Price Master List'!$A:$C,3,FALSE)</f>
        <v>#N/A</v>
      </c>
      <c r="C579" s="3">
        <f>SUMIF('DME PRICE LOOKUP LINKED'!$A:$A,A579,'DME PRICE LOOKUP LINKED'!$C:$C)</f>
        <v>0</v>
      </c>
      <c r="D579" s="78" t="e">
        <f t="shared" ref="D579:D642" si="18">VLOOKUP(A579,$R$2:$T$5644,3,FALSE)</f>
        <v>#N/A</v>
      </c>
      <c r="E579" s="81" t="e">
        <f t="shared" ref="E579:E642" si="19">D579-C579</f>
        <v>#N/A</v>
      </c>
      <c r="I579">
        <v>23655</v>
      </c>
      <c r="K579" t="s">
        <v>343</v>
      </c>
      <c r="L579">
        <v>456.31</v>
      </c>
      <c r="M579">
        <v>443.81</v>
      </c>
      <c r="O579">
        <v>594</v>
      </c>
      <c r="P579">
        <v>577</v>
      </c>
    </row>
    <row r="580" spans="2:16" x14ac:dyDescent="0.25">
      <c r="B580" s="77" t="e">
        <f>VLOOKUP(A580,'Medicare Code Price Master List'!$A:$C,3,FALSE)</f>
        <v>#N/A</v>
      </c>
      <c r="C580" s="3">
        <f>SUMIF('DME PRICE LOOKUP LINKED'!$A:$A,A580,'DME PRICE LOOKUP LINKED'!$C:$C)</f>
        <v>0</v>
      </c>
      <c r="D580" s="78" t="e">
        <f t="shared" si="18"/>
        <v>#N/A</v>
      </c>
      <c r="E580" s="79" t="e">
        <f t="shared" si="19"/>
        <v>#N/A</v>
      </c>
      <c r="I580">
        <v>23660</v>
      </c>
      <c r="K580" t="s">
        <v>343</v>
      </c>
      <c r="L580">
        <v>648.77</v>
      </c>
      <c r="M580">
        <v>642.57000000000005</v>
      </c>
      <c r="O580">
        <v>844</v>
      </c>
      <c r="P580">
        <v>836</v>
      </c>
    </row>
    <row r="581" spans="2:16" x14ac:dyDescent="0.25">
      <c r="B581" s="80" t="e">
        <f>VLOOKUP(A581,'Medicare Code Price Master List'!$A:$C,3,FALSE)</f>
        <v>#N/A</v>
      </c>
      <c r="C581" s="3">
        <f>SUMIF('DME PRICE LOOKUP LINKED'!$A:$A,A581,'DME PRICE LOOKUP LINKED'!$C:$C)</f>
        <v>0</v>
      </c>
      <c r="D581" s="78" t="e">
        <f t="shared" si="18"/>
        <v>#N/A</v>
      </c>
      <c r="E581" s="81" t="e">
        <f t="shared" si="19"/>
        <v>#N/A</v>
      </c>
      <c r="I581">
        <v>23665</v>
      </c>
      <c r="K581" t="s">
        <v>344</v>
      </c>
      <c r="L581">
        <v>490.15</v>
      </c>
      <c r="M581">
        <v>448.64</v>
      </c>
      <c r="O581">
        <v>638</v>
      </c>
      <c r="P581">
        <v>584</v>
      </c>
    </row>
    <row r="582" spans="2:16" x14ac:dyDescent="0.25">
      <c r="B582" s="77" t="e">
        <f>VLOOKUP(A582,'Medicare Code Price Master List'!$A:$C,3,FALSE)</f>
        <v>#N/A</v>
      </c>
      <c r="C582" s="3">
        <f>SUMIF('DME PRICE LOOKUP LINKED'!$A:$A,A582,'DME PRICE LOOKUP LINKED'!$C:$C)</f>
        <v>0</v>
      </c>
      <c r="D582" s="78" t="e">
        <f t="shared" si="18"/>
        <v>#N/A</v>
      </c>
      <c r="E582" s="79" t="e">
        <f t="shared" si="19"/>
        <v>#N/A</v>
      </c>
      <c r="I582">
        <v>23670</v>
      </c>
      <c r="K582" t="s">
        <v>344</v>
      </c>
      <c r="L582">
        <v>953.31</v>
      </c>
      <c r="M582">
        <v>967.23</v>
      </c>
      <c r="O582">
        <v>1240</v>
      </c>
      <c r="P582">
        <v>1258</v>
      </c>
    </row>
    <row r="583" spans="2:16" x14ac:dyDescent="0.25">
      <c r="B583" s="80" t="e">
        <f>VLOOKUP(A583,'Medicare Code Price Master List'!$A:$C,3,FALSE)</f>
        <v>#N/A</v>
      </c>
      <c r="C583" s="3">
        <f>SUMIF('DME PRICE LOOKUP LINKED'!$A:$A,A583,'DME PRICE LOOKUP LINKED'!$C:$C)</f>
        <v>0</v>
      </c>
      <c r="D583" s="78" t="e">
        <f t="shared" si="18"/>
        <v>#N/A</v>
      </c>
      <c r="E583" s="81" t="e">
        <f t="shared" si="19"/>
        <v>#N/A</v>
      </c>
      <c r="I583">
        <v>23675</v>
      </c>
      <c r="K583" t="s">
        <v>344</v>
      </c>
      <c r="L583">
        <v>618.47</v>
      </c>
      <c r="M583">
        <v>557.53</v>
      </c>
      <c r="O583">
        <v>805</v>
      </c>
      <c r="P583">
        <v>725</v>
      </c>
    </row>
    <row r="584" spans="2:16" x14ac:dyDescent="0.25">
      <c r="B584" s="77" t="e">
        <f>VLOOKUP(A584,'Medicare Code Price Master List'!$A:$C,3,FALSE)</f>
        <v>#N/A</v>
      </c>
      <c r="C584" s="3">
        <f>SUMIF('DME PRICE LOOKUP LINKED'!$A:$A,A584,'DME PRICE LOOKUP LINKED'!$C:$C)</f>
        <v>0</v>
      </c>
      <c r="D584" s="78" t="e">
        <f t="shared" si="18"/>
        <v>#N/A</v>
      </c>
      <c r="E584" s="79" t="e">
        <f t="shared" si="19"/>
        <v>#N/A</v>
      </c>
      <c r="I584">
        <v>23680</v>
      </c>
      <c r="K584" t="s">
        <v>344</v>
      </c>
      <c r="L584">
        <v>1016.91</v>
      </c>
      <c r="M584">
        <v>1024.75</v>
      </c>
      <c r="O584">
        <v>1322</v>
      </c>
      <c r="P584">
        <v>1333</v>
      </c>
    </row>
    <row r="585" spans="2:16" x14ac:dyDescent="0.25">
      <c r="B585" s="80" t="e">
        <f>VLOOKUP(A585,'Medicare Code Price Master List'!$A:$C,3,FALSE)</f>
        <v>#N/A</v>
      </c>
      <c r="C585" s="3">
        <f>SUMIF('DME PRICE LOOKUP LINKED'!$A:$A,A585,'DME PRICE LOOKUP LINKED'!$C:$C)</f>
        <v>0</v>
      </c>
      <c r="D585" s="78" t="e">
        <f t="shared" si="18"/>
        <v>#N/A</v>
      </c>
      <c r="E585" s="81" t="e">
        <f t="shared" si="19"/>
        <v>#N/A</v>
      </c>
      <c r="I585">
        <v>23700</v>
      </c>
      <c r="K585" t="s">
        <v>345</v>
      </c>
      <c r="L585">
        <v>215.84</v>
      </c>
      <c r="M585">
        <v>217.32</v>
      </c>
      <c r="O585">
        <v>281</v>
      </c>
      <c r="P585">
        <v>283</v>
      </c>
    </row>
    <row r="586" spans="2:16" x14ac:dyDescent="0.25">
      <c r="B586" s="77" t="e">
        <f>VLOOKUP(A586,'Medicare Code Price Master List'!$A:$C,3,FALSE)</f>
        <v>#N/A</v>
      </c>
      <c r="C586" s="3">
        <f>SUMIF('DME PRICE LOOKUP LINKED'!$A:$A,A586,'DME PRICE LOOKUP LINKED'!$C:$C)</f>
        <v>0</v>
      </c>
      <c r="D586" s="78" t="e">
        <f t="shared" si="18"/>
        <v>#N/A</v>
      </c>
      <c r="E586" s="79" t="e">
        <f t="shared" si="19"/>
        <v>#N/A</v>
      </c>
      <c r="I586">
        <v>23800</v>
      </c>
      <c r="K586" t="s">
        <v>346</v>
      </c>
      <c r="L586">
        <v>1120.83</v>
      </c>
      <c r="M586">
        <v>1133.32</v>
      </c>
      <c r="O586">
        <v>1458</v>
      </c>
      <c r="P586">
        <v>1474</v>
      </c>
    </row>
    <row r="587" spans="2:16" x14ac:dyDescent="0.25">
      <c r="B587" s="80" t="e">
        <f>VLOOKUP(A587,'Medicare Code Price Master List'!$A:$C,3,FALSE)</f>
        <v>#N/A</v>
      </c>
      <c r="C587" s="3">
        <f>SUMIF('DME PRICE LOOKUP LINKED'!$A:$A,A587,'DME PRICE LOOKUP LINKED'!$C:$C)</f>
        <v>0</v>
      </c>
      <c r="D587" s="78" t="e">
        <f t="shared" si="18"/>
        <v>#N/A</v>
      </c>
      <c r="E587" s="81" t="e">
        <f t="shared" si="19"/>
        <v>#N/A</v>
      </c>
      <c r="I587">
        <v>23802</v>
      </c>
      <c r="K587" t="s">
        <v>346</v>
      </c>
      <c r="L587">
        <v>1397.61</v>
      </c>
      <c r="M587">
        <v>1394.16</v>
      </c>
      <c r="O587">
        <v>1817</v>
      </c>
      <c r="P587">
        <v>1813</v>
      </c>
    </row>
    <row r="588" spans="2:16" x14ac:dyDescent="0.25">
      <c r="B588" s="77" t="e">
        <f>VLOOKUP(A588,'Medicare Code Price Master List'!$A:$C,3,FALSE)</f>
        <v>#N/A</v>
      </c>
      <c r="C588" s="3">
        <f>SUMIF('DME PRICE LOOKUP LINKED'!$A:$A,A588,'DME PRICE LOOKUP LINKED'!$C:$C)</f>
        <v>0</v>
      </c>
      <c r="D588" s="78" t="e">
        <f t="shared" si="18"/>
        <v>#N/A</v>
      </c>
      <c r="E588" s="79" t="e">
        <f t="shared" si="19"/>
        <v>#N/A</v>
      </c>
      <c r="I588">
        <v>23900</v>
      </c>
      <c r="K588" t="s">
        <v>347</v>
      </c>
      <c r="L588">
        <v>1502.77</v>
      </c>
      <c r="M588">
        <v>1532.54</v>
      </c>
      <c r="O588">
        <v>1954</v>
      </c>
      <c r="P588">
        <v>1993</v>
      </c>
    </row>
    <row r="589" spans="2:16" x14ac:dyDescent="0.25">
      <c r="B589" s="80" t="e">
        <f>VLOOKUP(A589,'Medicare Code Price Master List'!$A:$C,3,FALSE)</f>
        <v>#N/A</v>
      </c>
      <c r="C589" s="3">
        <f>SUMIF('DME PRICE LOOKUP LINKED'!$A:$A,A589,'DME PRICE LOOKUP LINKED'!$C:$C)</f>
        <v>0</v>
      </c>
      <c r="D589" s="78" t="e">
        <f t="shared" si="18"/>
        <v>#N/A</v>
      </c>
      <c r="E589" s="81" t="e">
        <f t="shared" si="19"/>
        <v>#N/A</v>
      </c>
      <c r="I589">
        <v>23920</v>
      </c>
      <c r="K589" t="s">
        <v>348</v>
      </c>
      <c r="L589">
        <v>1223.1400000000001</v>
      </c>
      <c r="M589">
        <v>1241.1300000000001</v>
      </c>
      <c r="O589">
        <v>1591</v>
      </c>
      <c r="P589">
        <v>1614</v>
      </c>
    </row>
    <row r="590" spans="2:16" x14ac:dyDescent="0.25">
      <c r="B590" s="77" t="e">
        <f>VLOOKUP(A590,'Medicare Code Price Master List'!$A:$C,3,FALSE)</f>
        <v>#N/A</v>
      </c>
      <c r="C590" s="3">
        <f>SUMIF('DME PRICE LOOKUP LINKED'!$A:$A,A590,'DME PRICE LOOKUP LINKED'!$C:$C)</f>
        <v>0</v>
      </c>
      <c r="D590" s="78" t="e">
        <f t="shared" si="18"/>
        <v>#N/A</v>
      </c>
      <c r="E590" s="79" t="e">
        <f t="shared" si="19"/>
        <v>#N/A</v>
      </c>
      <c r="I590">
        <v>23921</v>
      </c>
      <c r="K590" t="s">
        <v>349</v>
      </c>
      <c r="L590">
        <v>522.80999999999995</v>
      </c>
      <c r="M590">
        <v>519</v>
      </c>
      <c r="O590">
        <v>680</v>
      </c>
      <c r="P590">
        <v>675</v>
      </c>
    </row>
    <row r="591" spans="2:16" x14ac:dyDescent="0.25">
      <c r="B591" s="80" t="e">
        <f>VLOOKUP(A591,'Medicare Code Price Master List'!$A:$C,3,FALSE)</f>
        <v>#N/A</v>
      </c>
      <c r="C591" s="3">
        <f>SUMIF('DME PRICE LOOKUP LINKED'!$A:$A,A591,'DME PRICE LOOKUP LINKED'!$C:$C)</f>
        <v>0</v>
      </c>
      <c r="D591" s="78" t="e">
        <f t="shared" si="18"/>
        <v>#N/A</v>
      </c>
      <c r="E591" s="81" t="e">
        <f t="shared" si="19"/>
        <v>#N/A</v>
      </c>
      <c r="I591">
        <v>23930</v>
      </c>
      <c r="K591" t="s">
        <v>350</v>
      </c>
      <c r="L591">
        <v>403.41</v>
      </c>
      <c r="M591">
        <v>235.82</v>
      </c>
      <c r="O591">
        <v>525</v>
      </c>
      <c r="P591">
        <v>307</v>
      </c>
    </row>
    <row r="592" spans="2:16" x14ac:dyDescent="0.25">
      <c r="B592" s="77" t="e">
        <f>VLOOKUP(A592,'Medicare Code Price Master List'!$A:$C,3,FALSE)</f>
        <v>#N/A</v>
      </c>
      <c r="C592" s="3">
        <f>SUMIF('DME PRICE LOOKUP LINKED'!$A:$A,A592,'DME PRICE LOOKUP LINKED'!$C:$C)</f>
        <v>0</v>
      </c>
      <c r="D592" s="78" t="e">
        <f t="shared" si="18"/>
        <v>#N/A</v>
      </c>
      <c r="E592" s="79" t="e">
        <f t="shared" si="19"/>
        <v>#N/A</v>
      </c>
      <c r="I592">
        <v>23931</v>
      </c>
      <c r="K592" t="s">
        <v>351</v>
      </c>
      <c r="L592">
        <v>343.05</v>
      </c>
      <c r="M592">
        <v>178.51</v>
      </c>
      <c r="O592">
        <v>446</v>
      </c>
      <c r="P592">
        <v>233</v>
      </c>
    </row>
    <row r="593" spans="2:16" x14ac:dyDescent="0.25">
      <c r="B593" s="80" t="e">
        <f>VLOOKUP(A593,'Medicare Code Price Master List'!$A:$C,3,FALSE)</f>
        <v>#N/A</v>
      </c>
      <c r="C593" s="3">
        <f>SUMIF('DME PRICE LOOKUP LINKED'!$A:$A,A593,'DME PRICE LOOKUP LINKED'!$C:$C)</f>
        <v>0</v>
      </c>
      <c r="D593" s="78" t="e">
        <f t="shared" si="18"/>
        <v>#N/A</v>
      </c>
      <c r="E593" s="81" t="e">
        <f t="shared" si="19"/>
        <v>#N/A</v>
      </c>
      <c r="I593">
        <v>23935</v>
      </c>
      <c r="K593" t="s">
        <v>352</v>
      </c>
      <c r="L593">
        <v>569.4</v>
      </c>
      <c r="M593">
        <v>560.05999999999995</v>
      </c>
      <c r="O593">
        <v>741</v>
      </c>
      <c r="P593">
        <v>729</v>
      </c>
    </row>
    <row r="594" spans="2:16" x14ac:dyDescent="0.25">
      <c r="B594" s="77" t="e">
        <f>VLOOKUP(A594,'Medicare Code Price Master List'!$A:$C,3,FALSE)</f>
        <v>#N/A</v>
      </c>
      <c r="C594" s="3">
        <f>SUMIF('DME PRICE LOOKUP LINKED'!$A:$A,A594,'DME PRICE LOOKUP LINKED'!$C:$C)</f>
        <v>0</v>
      </c>
      <c r="D594" s="78" t="e">
        <f t="shared" si="18"/>
        <v>#N/A</v>
      </c>
      <c r="E594" s="79" t="e">
        <f t="shared" si="19"/>
        <v>#N/A</v>
      </c>
      <c r="I594">
        <v>24000</v>
      </c>
      <c r="K594" t="s">
        <v>353</v>
      </c>
      <c r="L594">
        <v>530.34</v>
      </c>
      <c r="M594">
        <v>526.99</v>
      </c>
      <c r="O594">
        <v>690</v>
      </c>
      <c r="P594">
        <v>686</v>
      </c>
    </row>
    <row r="595" spans="2:16" x14ac:dyDescent="0.25">
      <c r="B595" s="80" t="e">
        <f>VLOOKUP(A595,'Medicare Code Price Master List'!$A:$C,3,FALSE)</f>
        <v>#N/A</v>
      </c>
      <c r="C595" s="3">
        <f>SUMIF('DME PRICE LOOKUP LINKED'!$A:$A,A595,'DME PRICE LOOKUP LINKED'!$C:$C)</f>
        <v>0</v>
      </c>
      <c r="D595" s="78" t="e">
        <f t="shared" si="18"/>
        <v>#N/A</v>
      </c>
      <c r="E595" s="81" t="e">
        <f t="shared" si="19"/>
        <v>#N/A</v>
      </c>
      <c r="I595">
        <v>24006</v>
      </c>
      <c r="K595" t="s">
        <v>354</v>
      </c>
      <c r="L595">
        <v>783.51</v>
      </c>
      <c r="M595">
        <v>779.29</v>
      </c>
      <c r="O595">
        <v>1019</v>
      </c>
      <c r="P595">
        <v>1014</v>
      </c>
    </row>
    <row r="596" spans="2:16" x14ac:dyDescent="0.25">
      <c r="B596" s="77" t="e">
        <f>VLOOKUP(A596,'Medicare Code Price Master List'!$A:$C,3,FALSE)</f>
        <v>#N/A</v>
      </c>
      <c r="C596" s="3">
        <f>SUMIF('DME PRICE LOOKUP LINKED'!$A:$A,A596,'DME PRICE LOOKUP LINKED'!$C:$C)</f>
        <v>0</v>
      </c>
      <c r="D596" s="78" t="e">
        <f t="shared" si="18"/>
        <v>#N/A</v>
      </c>
      <c r="E596" s="79" t="e">
        <f t="shared" si="19"/>
        <v>#N/A</v>
      </c>
      <c r="I596">
        <v>24065</v>
      </c>
      <c r="K596" t="s">
        <v>355</v>
      </c>
      <c r="L596">
        <v>289.08</v>
      </c>
      <c r="M596">
        <v>177.86</v>
      </c>
      <c r="O596">
        <v>376</v>
      </c>
      <c r="P596">
        <v>232</v>
      </c>
    </row>
    <row r="597" spans="2:16" x14ac:dyDescent="0.25">
      <c r="B597" s="80" t="e">
        <f>VLOOKUP(A597,'Medicare Code Price Master List'!$A:$C,3,FALSE)</f>
        <v>#N/A</v>
      </c>
      <c r="C597" s="3">
        <f>SUMIF('DME PRICE LOOKUP LINKED'!$A:$A,A597,'DME PRICE LOOKUP LINKED'!$C:$C)</f>
        <v>0</v>
      </c>
      <c r="D597" s="78" t="e">
        <f t="shared" si="18"/>
        <v>#N/A</v>
      </c>
      <c r="E597" s="81" t="e">
        <f t="shared" si="19"/>
        <v>#N/A</v>
      </c>
      <c r="I597">
        <v>24066</v>
      </c>
      <c r="K597" t="s">
        <v>355</v>
      </c>
      <c r="L597">
        <v>698.02</v>
      </c>
      <c r="M597">
        <v>464.53</v>
      </c>
      <c r="O597">
        <v>908</v>
      </c>
      <c r="P597">
        <v>604</v>
      </c>
    </row>
    <row r="598" spans="2:16" x14ac:dyDescent="0.25">
      <c r="B598" s="77" t="e">
        <f>VLOOKUP(A598,'Medicare Code Price Master List'!$A:$C,3,FALSE)</f>
        <v>#N/A</v>
      </c>
      <c r="C598" s="3">
        <f>SUMIF('DME PRICE LOOKUP LINKED'!$A:$A,A598,'DME PRICE LOOKUP LINKED'!$C:$C)</f>
        <v>0</v>
      </c>
      <c r="D598" s="78" t="e">
        <f t="shared" si="18"/>
        <v>#N/A</v>
      </c>
      <c r="E598" s="79" t="e">
        <f t="shared" si="19"/>
        <v>#N/A</v>
      </c>
      <c r="I598">
        <v>24071</v>
      </c>
      <c r="K598" t="s">
        <v>356</v>
      </c>
      <c r="L598">
        <v>443.5</v>
      </c>
      <c r="M598">
        <v>449.27</v>
      </c>
      <c r="O598">
        <v>577</v>
      </c>
      <c r="P598">
        <v>585</v>
      </c>
    </row>
    <row r="599" spans="2:16" x14ac:dyDescent="0.25">
      <c r="B599" s="80" t="e">
        <f>VLOOKUP(A599,'Medicare Code Price Master List'!$A:$C,3,FALSE)</f>
        <v>#N/A</v>
      </c>
      <c r="C599" s="3">
        <f>SUMIF('DME PRICE LOOKUP LINKED'!$A:$A,A599,'DME PRICE LOOKUP LINKED'!$C:$C)</f>
        <v>0</v>
      </c>
      <c r="D599" s="78" t="e">
        <f t="shared" si="18"/>
        <v>#N/A</v>
      </c>
      <c r="E599" s="81" t="e">
        <f t="shared" si="19"/>
        <v>#N/A</v>
      </c>
      <c r="I599">
        <v>24073</v>
      </c>
      <c r="K599" t="s">
        <v>357</v>
      </c>
      <c r="L599">
        <v>755.68</v>
      </c>
      <c r="M599">
        <v>764.19</v>
      </c>
      <c r="O599">
        <v>983</v>
      </c>
      <c r="P599">
        <v>994</v>
      </c>
    </row>
    <row r="600" spans="2:16" x14ac:dyDescent="0.25">
      <c r="B600" s="77" t="e">
        <f>VLOOKUP(A600,'Medicare Code Price Master List'!$A:$C,3,FALSE)</f>
        <v>#N/A</v>
      </c>
      <c r="C600" s="3">
        <f>SUMIF('DME PRICE LOOKUP LINKED'!$A:$A,A600,'DME PRICE LOOKUP LINKED'!$C:$C)</f>
        <v>0</v>
      </c>
      <c r="D600" s="78" t="e">
        <f t="shared" si="18"/>
        <v>#N/A</v>
      </c>
      <c r="E600" s="79" t="e">
        <f t="shared" si="19"/>
        <v>#N/A</v>
      </c>
      <c r="I600">
        <v>24075</v>
      </c>
      <c r="K600" t="s">
        <v>358</v>
      </c>
      <c r="L600">
        <v>598.47</v>
      </c>
      <c r="M600">
        <v>363.84</v>
      </c>
      <c r="O600">
        <v>779</v>
      </c>
      <c r="P600">
        <v>473</v>
      </c>
    </row>
    <row r="601" spans="2:16" x14ac:dyDescent="0.25">
      <c r="B601" s="80" t="e">
        <f>VLOOKUP(A601,'Medicare Code Price Master List'!$A:$C,3,FALSE)</f>
        <v>#N/A</v>
      </c>
      <c r="C601" s="3">
        <f>SUMIF('DME PRICE LOOKUP LINKED'!$A:$A,A601,'DME PRICE LOOKUP LINKED'!$C:$C)</f>
        <v>0</v>
      </c>
      <c r="D601" s="78" t="e">
        <f t="shared" si="18"/>
        <v>#N/A</v>
      </c>
      <c r="E601" s="81" t="e">
        <f t="shared" si="19"/>
        <v>#N/A</v>
      </c>
      <c r="I601">
        <v>24076</v>
      </c>
      <c r="K601" t="s">
        <v>359</v>
      </c>
      <c r="L601">
        <v>601.77</v>
      </c>
      <c r="M601">
        <v>600.66999999999996</v>
      </c>
      <c r="O601">
        <v>783</v>
      </c>
      <c r="P601">
        <v>781</v>
      </c>
    </row>
    <row r="602" spans="2:16" x14ac:dyDescent="0.25">
      <c r="B602" s="77" t="e">
        <f>VLOOKUP(A602,'Medicare Code Price Master List'!$A:$C,3,FALSE)</f>
        <v>#N/A</v>
      </c>
      <c r="C602" s="3">
        <f>SUMIF('DME PRICE LOOKUP LINKED'!$A:$A,A602,'DME PRICE LOOKUP LINKED'!$C:$C)</f>
        <v>0</v>
      </c>
      <c r="D602" s="78" t="e">
        <f t="shared" si="18"/>
        <v>#N/A</v>
      </c>
      <c r="E602" s="79" t="e">
        <f t="shared" si="19"/>
        <v>#N/A</v>
      </c>
      <c r="I602">
        <v>24077</v>
      </c>
      <c r="K602" t="s">
        <v>360</v>
      </c>
      <c r="L602">
        <v>1120.76</v>
      </c>
      <c r="M602">
        <v>1142.19</v>
      </c>
      <c r="O602">
        <v>1457</v>
      </c>
      <c r="P602">
        <v>1485</v>
      </c>
    </row>
    <row r="603" spans="2:16" x14ac:dyDescent="0.25">
      <c r="B603" s="80" t="e">
        <f>VLOOKUP(A603,'Medicare Code Price Master List'!$A:$C,3,FALSE)</f>
        <v>#N/A</v>
      </c>
      <c r="C603" s="3">
        <f>SUMIF('DME PRICE LOOKUP LINKED'!$A:$A,A603,'DME PRICE LOOKUP LINKED'!$C:$C)</f>
        <v>0</v>
      </c>
      <c r="D603" s="78" t="e">
        <f t="shared" si="18"/>
        <v>#N/A</v>
      </c>
      <c r="E603" s="81" t="e">
        <f t="shared" si="19"/>
        <v>#N/A</v>
      </c>
      <c r="I603">
        <v>24079</v>
      </c>
      <c r="K603" t="s">
        <v>361</v>
      </c>
      <c r="L603">
        <v>1432.16</v>
      </c>
      <c r="M603">
        <v>1457.81</v>
      </c>
      <c r="O603">
        <v>1862</v>
      </c>
      <c r="P603">
        <v>1896</v>
      </c>
    </row>
    <row r="604" spans="2:16" x14ac:dyDescent="0.25">
      <c r="B604" s="77" t="e">
        <f>VLOOKUP(A604,'Medicare Code Price Master List'!$A:$C,3,FALSE)</f>
        <v>#N/A</v>
      </c>
      <c r="C604" s="3">
        <f>SUMIF('DME PRICE LOOKUP LINKED'!$A:$A,A604,'DME PRICE LOOKUP LINKED'!$C:$C)</f>
        <v>0</v>
      </c>
      <c r="D604" s="78" t="e">
        <f t="shared" si="18"/>
        <v>#N/A</v>
      </c>
      <c r="E604" s="79" t="e">
        <f t="shared" si="19"/>
        <v>#N/A</v>
      </c>
      <c r="I604">
        <v>24100</v>
      </c>
      <c r="K604" t="s">
        <v>362</v>
      </c>
      <c r="L604">
        <v>467.23</v>
      </c>
      <c r="M604">
        <v>463.08</v>
      </c>
      <c r="O604">
        <v>608</v>
      </c>
      <c r="P604">
        <v>603</v>
      </c>
    </row>
    <row r="605" spans="2:16" x14ac:dyDescent="0.25">
      <c r="B605" s="80" t="e">
        <f>VLOOKUP(A605,'Medicare Code Price Master List'!$A:$C,3,FALSE)</f>
        <v>#N/A</v>
      </c>
      <c r="C605" s="3">
        <f>SUMIF('DME PRICE LOOKUP LINKED'!$A:$A,A605,'DME PRICE LOOKUP LINKED'!$C:$C)</f>
        <v>0</v>
      </c>
      <c r="D605" s="78" t="e">
        <f t="shared" si="18"/>
        <v>#N/A</v>
      </c>
      <c r="E605" s="81" t="e">
        <f t="shared" si="19"/>
        <v>#N/A</v>
      </c>
      <c r="I605">
        <v>24101</v>
      </c>
      <c r="K605" t="s">
        <v>363</v>
      </c>
      <c r="L605">
        <v>560.11</v>
      </c>
      <c r="M605">
        <v>553.51</v>
      </c>
      <c r="O605">
        <v>729</v>
      </c>
      <c r="P605">
        <v>720</v>
      </c>
    </row>
    <row r="606" spans="2:16" x14ac:dyDescent="0.25">
      <c r="B606" s="77" t="e">
        <f>VLOOKUP(A606,'Medicare Code Price Master List'!$A:$C,3,FALSE)</f>
        <v>#N/A</v>
      </c>
      <c r="C606" s="3">
        <f>SUMIF('DME PRICE LOOKUP LINKED'!$A:$A,A606,'DME PRICE LOOKUP LINKED'!$C:$C)</f>
        <v>0</v>
      </c>
      <c r="D606" s="78" t="e">
        <f t="shared" si="18"/>
        <v>#N/A</v>
      </c>
      <c r="E606" s="79" t="e">
        <f t="shared" si="19"/>
        <v>#N/A</v>
      </c>
      <c r="I606">
        <v>24102</v>
      </c>
      <c r="K606" t="s">
        <v>364</v>
      </c>
      <c r="L606">
        <v>679.61</v>
      </c>
      <c r="M606">
        <v>680.58</v>
      </c>
      <c r="O606">
        <v>884</v>
      </c>
      <c r="P606">
        <v>885</v>
      </c>
    </row>
    <row r="607" spans="2:16" x14ac:dyDescent="0.25">
      <c r="B607" s="80" t="e">
        <f>VLOOKUP(A607,'Medicare Code Price Master List'!$A:$C,3,FALSE)</f>
        <v>#N/A</v>
      </c>
      <c r="C607" s="3">
        <f>SUMIF('DME PRICE LOOKUP LINKED'!$A:$A,A607,'DME PRICE LOOKUP LINKED'!$C:$C)</f>
        <v>0</v>
      </c>
      <c r="D607" s="78" t="e">
        <f t="shared" si="18"/>
        <v>#N/A</v>
      </c>
      <c r="E607" s="81" t="e">
        <f t="shared" si="19"/>
        <v>#N/A</v>
      </c>
      <c r="I607">
        <v>24105</v>
      </c>
      <c r="K607" t="s">
        <v>365</v>
      </c>
      <c r="L607">
        <v>403.81</v>
      </c>
      <c r="M607">
        <v>389.52</v>
      </c>
      <c r="O607">
        <v>525</v>
      </c>
      <c r="P607">
        <v>507</v>
      </c>
    </row>
    <row r="608" spans="2:16" x14ac:dyDescent="0.25">
      <c r="B608" s="77" t="e">
        <f>VLOOKUP(A608,'Medicare Code Price Master List'!$A:$C,3,FALSE)</f>
        <v>#N/A</v>
      </c>
      <c r="C608" s="3">
        <f>SUMIF('DME PRICE LOOKUP LINKED'!$A:$A,A608,'DME PRICE LOOKUP LINKED'!$C:$C)</f>
        <v>0</v>
      </c>
      <c r="D608" s="78" t="e">
        <f t="shared" si="18"/>
        <v>#N/A</v>
      </c>
      <c r="E608" s="79" t="e">
        <f t="shared" si="19"/>
        <v>#N/A</v>
      </c>
      <c r="I608">
        <v>24110</v>
      </c>
      <c r="K608" t="s">
        <v>311</v>
      </c>
      <c r="L608">
        <v>653.84</v>
      </c>
      <c r="M608">
        <v>641.27</v>
      </c>
      <c r="O608">
        <v>850</v>
      </c>
      <c r="P608">
        <v>834</v>
      </c>
    </row>
    <row r="609" spans="2:16" x14ac:dyDescent="0.25">
      <c r="B609" s="80" t="e">
        <f>VLOOKUP(A609,'Medicare Code Price Master List'!$A:$C,3,FALSE)</f>
        <v>#N/A</v>
      </c>
      <c r="C609" s="3">
        <f>SUMIF('DME PRICE LOOKUP LINKED'!$A:$A,A609,'DME PRICE LOOKUP LINKED'!$C:$C)</f>
        <v>0</v>
      </c>
      <c r="D609" s="78" t="e">
        <f t="shared" si="18"/>
        <v>#N/A</v>
      </c>
      <c r="E609" s="81" t="e">
        <f t="shared" si="19"/>
        <v>#N/A</v>
      </c>
      <c r="I609">
        <v>24115</v>
      </c>
      <c r="K609" t="s">
        <v>366</v>
      </c>
      <c r="L609">
        <v>810.77</v>
      </c>
      <c r="M609">
        <v>815.08</v>
      </c>
      <c r="O609">
        <v>1055</v>
      </c>
      <c r="P609">
        <v>1060</v>
      </c>
    </row>
    <row r="610" spans="2:16" x14ac:dyDescent="0.25">
      <c r="B610" s="77" t="e">
        <f>VLOOKUP(A610,'Medicare Code Price Master List'!$A:$C,3,FALSE)</f>
        <v>#N/A</v>
      </c>
      <c r="C610" s="3">
        <f>SUMIF('DME PRICE LOOKUP LINKED'!$A:$A,A610,'DME PRICE LOOKUP LINKED'!$C:$C)</f>
        <v>0</v>
      </c>
      <c r="D610" s="78" t="e">
        <f t="shared" si="18"/>
        <v>#N/A</v>
      </c>
      <c r="E610" s="79" t="e">
        <f t="shared" si="19"/>
        <v>#N/A</v>
      </c>
      <c r="I610">
        <v>24116</v>
      </c>
      <c r="K610" t="s">
        <v>366</v>
      </c>
      <c r="L610">
        <v>941.35</v>
      </c>
      <c r="M610">
        <v>952.4</v>
      </c>
      <c r="O610">
        <v>1224</v>
      </c>
      <c r="P610">
        <v>1239</v>
      </c>
    </row>
    <row r="611" spans="2:16" x14ac:dyDescent="0.25">
      <c r="B611" s="80" t="e">
        <f>VLOOKUP(A611,'Medicare Code Price Master List'!$A:$C,3,FALSE)</f>
        <v>#N/A</v>
      </c>
      <c r="C611" s="3">
        <f>SUMIF('DME PRICE LOOKUP LINKED'!$A:$A,A611,'DME PRICE LOOKUP LINKED'!$C:$C)</f>
        <v>0</v>
      </c>
      <c r="D611" s="78" t="e">
        <f t="shared" si="18"/>
        <v>#N/A</v>
      </c>
      <c r="E611" s="81" t="e">
        <f t="shared" si="19"/>
        <v>#N/A</v>
      </c>
      <c r="I611">
        <v>24120</v>
      </c>
      <c r="K611" t="s">
        <v>367</v>
      </c>
      <c r="L611">
        <v>590.27</v>
      </c>
      <c r="M611">
        <v>584.58000000000004</v>
      </c>
      <c r="O611">
        <v>768</v>
      </c>
      <c r="P611">
        <v>760</v>
      </c>
    </row>
    <row r="612" spans="2:16" x14ac:dyDescent="0.25">
      <c r="B612" s="77" t="e">
        <f>VLOOKUP(A612,'Medicare Code Price Master List'!$A:$C,3,FALSE)</f>
        <v>#N/A</v>
      </c>
      <c r="C612" s="3">
        <f>SUMIF('DME PRICE LOOKUP LINKED'!$A:$A,A612,'DME PRICE LOOKUP LINKED'!$C:$C)</f>
        <v>0</v>
      </c>
      <c r="D612" s="78" t="e">
        <f t="shared" si="18"/>
        <v>#N/A</v>
      </c>
      <c r="E612" s="79" t="e">
        <f t="shared" si="19"/>
        <v>#N/A</v>
      </c>
      <c r="I612">
        <v>24125</v>
      </c>
      <c r="K612" t="s">
        <v>366</v>
      </c>
      <c r="L612">
        <v>688.08</v>
      </c>
      <c r="M612">
        <v>677.96</v>
      </c>
      <c r="O612">
        <v>895</v>
      </c>
      <c r="P612">
        <v>882</v>
      </c>
    </row>
    <row r="613" spans="2:16" x14ac:dyDescent="0.25">
      <c r="B613" s="80" t="e">
        <f>VLOOKUP(A613,'Medicare Code Price Master List'!$A:$C,3,FALSE)</f>
        <v>#N/A</v>
      </c>
      <c r="C613" s="3">
        <f>SUMIF('DME PRICE LOOKUP LINKED'!$A:$A,A613,'DME PRICE LOOKUP LINKED'!$C:$C)</f>
        <v>0</v>
      </c>
      <c r="D613" s="78" t="e">
        <f t="shared" si="18"/>
        <v>#N/A</v>
      </c>
      <c r="E613" s="81" t="e">
        <f t="shared" si="19"/>
        <v>#N/A</v>
      </c>
      <c r="I613">
        <v>24126</v>
      </c>
      <c r="K613" t="s">
        <v>366</v>
      </c>
      <c r="L613">
        <v>717.94</v>
      </c>
      <c r="M613">
        <v>718.13</v>
      </c>
      <c r="O613">
        <v>934</v>
      </c>
      <c r="P613">
        <v>934</v>
      </c>
    </row>
    <row r="614" spans="2:16" x14ac:dyDescent="0.25">
      <c r="B614" s="77" t="e">
        <f>VLOOKUP(A614,'Medicare Code Price Master List'!$A:$C,3,FALSE)</f>
        <v>#N/A</v>
      </c>
      <c r="C614" s="3">
        <f>SUMIF('DME PRICE LOOKUP LINKED'!$A:$A,A614,'DME PRICE LOOKUP LINKED'!$C:$C)</f>
        <v>0</v>
      </c>
      <c r="D614" s="78" t="e">
        <f t="shared" si="18"/>
        <v>#N/A</v>
      </c>
      <c r="E614" s="79" t="e">
        <f t="shared" si="19"/>
        <v>#N/A</v>
      </c>
      <c r="I614">
        <v>24130</v>
      </c>
      <c r="K614" t="s">
        <v>368</v>
      </c>
      <c r="L614">
        <v>569.54999999999995</v>
      </c>
      <c r="M614">
        <v>561.91</v>
      </c>
      <c r="O614">
        <v>741</v>
      </c>
      <c r="P614">
        <v>731</v>
      </c>
    </row>
    <row r="615" spans="2:16" x14ac:dyDescent="0.25">
      <c r="B615" s="80" t="e">
        <f>VLOOKUP(A615,'Medicare Code Price Master List'!$A:$C,3,FALSE)</f>
        <v>#N/A</v>
      </c>
      <c r="C615" s="3">
        <f>SUMIF('DME PRICE LOOKUP LINKED'!$A:$A,A615,'DME PRICE LOOKUP LINKED'!$C:$C)</f>
        <v>0</v>
      </c>
      <c r="D615" s="78" t="e">
        <f t="shared" si="18"/>
        <v>#N/A</v>
      </c>
      <c r="E615" s="81" t="e">
        <f t="shared" si="19"/>
        <v>#N/A</v>
      </c>
      <c r="I615">
        <v>24134</v>
      </c>
      <c r="K615" t="s">
        <v>369</v>
      </c>
      <c r="L615">
        <v>821.83</v>
      </c>
      <c r="M615">
        <v>824.82</v>
      </c>
      <c r="O615">
        <v>1069</v>
      </c>
      <c r="P615">
        <v>1073</v>
      </c>
    </row>
    <row r="616" spans="2:16" x14ac:dyDescent="0.25">
      <c r="B616" s="77" t="e">
        <f>VLOOKUP(A616,'Medicare Code Price Master List'!$A:$C,3,FALSE)</f>
        <v>#N/A</v>
      </c>
      <c r="C616" s="3">
        <f>SUMIF('DME PRICE LOOKUP LINKED'!$A:$A,A616,'DME PRICE LOOKUP LINKED'!$C:$C)</f>
        <v>0</v>
      </c>
      <c r="D616" s="78" t="e">
        <f t="shared" si="18"/>
        <v>#N/A</v>
      </c>
      <c r="E616" s="79" t="e">
        <f t="shared" si="19"/>
        <v>#N/A</v>
      </c>
      <c r="I616">
        <v>24136</v>
      </c>
      <c r="K616" t="s">
        <v>370</v>
      </c>
      <c r="L616">
        <v>698.15</v>
      </c>
      <c r="M616">
        <v>691.27</v>
      </c>
      <c r="O616">
        <v>908</v>
      </c>
      <c r="P616">
        <v>899</v>
      </c>
    </row>
    <row r="617" spans="2:16" x14ac:dyDescent="0.25">
      <c r="B617" s="80" t="e">
        <f>VLOOKUP(A617,'Medicare Code Price Master List'!$A:$C,3,FALSE)</f>
        <v>#N/A</v>
      </c>
      <c r="C617" s="3">
        <f>SUMIF('DME PRICE LOOKUP LINKED'!$A:$A,A617,'DME PRICE LOOKUP LINKED'!$C:$C)</f>
        <v>0</v>
      </c>
      <c r="D617" s="78" t="e">
        <f t="shared" si="18"/>
        <v>#N/A</v>
      </c>
      <c r="E617" s="81" t="e">
        <f t="shared" si="19"/>
        <v>#N/A</v>
      </c>
      <c r="I617">
        <v>24138</v>
      </c>
      <c r="K617" t="s">
        <v>371</v>
      </c>
      <c r="L617">
        <v>761.78</v>
      </c>
      <c r="M617">
        <v>744.38</v>
      </c>
      <c r="O617">
        <v>991</v>
      </c>
      <c r="P617">
        <v>968</v>
      </c>
    </row>
    <row r="618" spans="2:16" x14ac:dyDescent="0.25">
      <c r="B618" s="77" t="e">
        <f>VLOOKUP(A618,'Medicare Code Price Master List'!$A:$C,3,FALSE)</f>
        <v>#N/A</v>
      </c>
      <c r="C618" s="3">
        <f>SUMIF('DME PRICE LOOKUP LINKED'!$A:$A,A618,'DME PRICE LOOKUP LINKED'!$C:$C)</f>
        <v>0</v>
      </c>
      <c r="D618" s="78" t="e">
        <f t="shared" si="18"/>
        <v>#N/A</v>
      </c>
      <c r="E618" s="79" t="e">
        <f t="shared" si="19"/>
        <v>#N/A</v>
      </c>
      <c r="I618">
        <v>24140</v>
      </c>
      <c r="K618" t="s">
        <v>372</v>
      </c>
      <c r="L618">
        <v>774.81</v>
      </c>
      <c r="M618">
        <v>773.1</v>
      </c>
      <c r="O618">
        <v>1008</v>
      </c>
      <c r="P618">
        <v>1006</v>
      </c>
    </row>
    <row r="619" spans="2:16" x14ac:dyDescent="0.25">
      <c r="B619" s="80" t="e">
        <f>VLOOKUP(A619,'Medicare Code Price Master List'!$A:$C,3,FALSE)</f>
        <v>#N/A</v>
      </c>
      <c r="C619" s="3">
        <f>SUMIF('DME PRICE LOOKUP LINKED'!$A:$A,A619,'DME PRICE LOOKUP LINKED'!$C:$C)</f>
        <v>0</v>
      </c>
      <c r="D619" s="78" t="e">
        <f t="shared" si="18"/>
        <v>#N/A</v>
      </c>
      <c r="E619" s="81" t="e">
        <f t="shared" si="19"/>
        <v>#N/A</v>
      </c>
      <c r="I619">
        <v>24145</v>
      </c>
      <c r="K619" t="s">
        <v>373</v>
      </c>
      <c r="L619">
        <v>656.88</v>
      </c>
      <c r="M619">
        <v>654.78</v>
      </c>
      <c r="O619">
        <v>854</v>
      </c>
      <c r="P619">
        <v>852</v>
      </c>
    </row>
    <row r="620" spans="2:16" x14ac:dyDescent="0.25">
      <c r="B620" s="77" t="e">
        <f>VLOOKUP(A620,'Medicare Code Price Master List'!$A:$C,3,FALSE)</f>
        <v>#N/A</v>
      </c>
      <c r="C620" s="3">
        <f>SUMIF('DME PRICE LOOKUP LINKED'!$A:$A,A620,'DME PRICE LOOKUP LINKED'!$C:$C)</f>
        <v>0</v>
      </c>
      <c r="D620" s="78" t="e">
        <f t="shared" si="18"/>
        <v>#N/A</v>
      </c>
      <c r="E620" s="79" t="e">
        <f t="shared" si="19"/>
        <v>#N/A</v>
      </c>
      <c r="I620">
        <v>24147</v>
      </c>
      <c r="K620" t="s">
        <v>374</v>
      </c>
      <c r="L620">
        <v>696.97</v>
      </c>
      <c r="M620">
        <v>687.75</v>
      </c>
      <c r="O620">
        <v>907</v>
      </c>
      <c r="P620">
        <v>895</v>
      </c>
    </row>
    <row r="621" spans="2:16" x14ac:dyDescent="0.25">
      <c r="B621" s="80" t="e">
        <f>VLOOKUP(A621,'Medicare Code Price Master List'!$A:$C,3,FALSE)</f>
        <v>#N/A</v>
      </c>
      <c r="C621" s="3">
        <f>SUMIF('DME PRICE LOOKUP LINKED'!$A:$A,A621,'DME PRICE LOOKUP LINKED'!$C:$C)</f>
        <v>0</v>
      </c>
      <c r="D621" s="78" t="e">
        <f t="shared" si="18"/>
        <v>#N/A</v>
      </c>
      <c r="E621" s="81" t="e">
        <f t="shared" si="19"/>
        <v>#N/A</v>
      </c>
      <c r="I621">
        <v>24149</v>
      </c>
      <c r="K621" t="s">
        <v>375</v>
      </c>
      <c r="L621">
        <v>1292.3699999999999</v>
      </c>
      <c r="M621">
        <v>1297.9100000000001</v>
      </c>
      <c r="O621">
        <v>1681</v>
      </c>
      <c r="P621">
        <v>1688</v>
      </c>
    </row>
    <row r="622" spans="2:16" x14ac:dyDescent="0.25">
      <c r="B622" s="77" t="e">
        <f>VLOOKUP(A622,'Medicare Code Price Master List'!$A:$C,3,FALSE)</f>
        <v>#N/A</v>
      </c>
      <c r="C622" s="3">
        <f>SUMIF('DME PRICE LOOKUP LINKED'!$A:$A,A622,'DME PRICE LOOKUP LINKED'!$C:$C)</f>
        <v>0</v>
      </c>
      <c r="D622" s="78" t="e">
        <f t="shared" si="18"/>
        <v>#N/A</v>
      </c>
      <c r="E622" s="79" t="e">
        <f t="shared" si="19"/>
        <v>#N/A</v>
      </c>
      <c r="I622">
        <v>24150</v>
      </c>
      <c r="K622" t="s">
        <v>376</v>
      </c>
      <c r="L622">
        <v>1671.54</v>
      </c>
      <c r="M622">
        <v>1720.11</v>
      </c>
      <c r="O622">
        <v>2174</v>
      </c>
      <c r="P622">
        <v>2237</v>
      </c>
    </row>
    <row r="623" spans="2:16" x14ac:dyDescent="0.25">
      <c r="B623" s="80" t="e">
        <f>VLOOKUP(A623,'Medicare Code Price Master List'!$A:$C,3,FALSE)</f>
        <v>#N/A</v>
      </c>
      <c r="C623" s="3">
        <f>SUMIF('DME PRICE LOOKUP LINKED'!$A:$A,A623,'DME PRICE LOOKUP LINKED'!$C:$C)</f>
        <v>0</v>
      </c>
      <c r="D623" s="78" t="e">
        <f t="shared" si="18"/>
        <v>#N/A</v>
      </c>
      <c r="E623" s="81" t="e">
        <f t="shared" si="19"/>
        <v>#N/A</v>
      </c>
      <c r="I623">
        <v>24152</v>
      </c>
      <c r="K623" t="s">
        <v>377</v>
      </c>
      <c r="L623">
        <v>1457.1</v>
      </c>
      <c r="M623">
        <v>1460.26</v>
      </c>
      <c r="O623">
        <v>1895</v>
      </c>
      <c r="P623">
        <v>1899</v>
      </c>
    </row>
    <row r="624" spans="2:16" x14ac:dyDescent="0.25">
      <c r="B624" s="77" t="e">
        <f>VLOOKUP(A624,'Medicare Code Price Master List'!$A:$C,3,FALSE)</f>
        <v>#N/A</v>
      </c>
      <c r="C624" s="3">
        <f>SUMIF('DME PRICE LOOKUP LINKED'!$A:$A,A624,'DME PRICE LOOKUP LINKED'!$C:$C)</f>
        <v>0</v>
      </c>
      <c r="D624" s="78" t="e">
        <f t="shared" si="18"/>
        <v>#N/A</v>
      </c>
      <c r="E624" s="79" t="e">
        <f t="shared" si="19"/>
        <v>#N/A</v>
      </c>
      <c r="I624">
        <v>24155</v>
      </c>
      <c r="K624" t="s">
        <v>378</v>
      </c>
      <c r="L624">
        <v>932.69</v>
      </c>
      <c r="M624">
        <v>931.25</v>
      </c>
      <c r="O624">
        <v>1213</v>
      </c>
      <c r="P624">
        <v>1211</v>
      </c>
    </row>
    <row r="625" spans="2:16" x14ac:dyDescent="0.25">
      <c r="B625" s="80" t="e">
        <f>VLOOKUP(A625,'Medicare Code Price Master List'!$A:$C,3,FALSE)</f>
        <v>#N/A</v>
      </c>
      <c r="C625" s="3">
        <f>SUMIF('DME PRICE LOOKUP LINKED'!$A:$A,A625,'DME PRICE LOOKUP LINKED'!$C:$C)</f>
        <v>0</v>
      </c>
      <c r="D625" s="78" t="e">
        <f t="shared" si="18"/>
        <v>#N/A</v>
      </c>
      <c r="E625" s="81" t="e">
        <f t="shared" si="19"/>
        <v>#N/A</v>
      </c>
      <c r="I625">
        <v>24160</v>
      </c>
      <c r="K625" t="s">
        <v>379</v>
      </c>
      <c r="L625">
        <v>1365.15</v>
      </c>
      <c r="M625">
        <v>1395.3</v>
      </c>
      <c r="O625">
        <v>1775</v>
      </c>
      <c r="P625">
        <v>1814</v>
      </c>
    </row>
    <row r="626" spans="2:16" x14ac:dyDescent="0.25">
      <c r="B626" s="77" t="e">
        <f>VLOOKUP(A626,'Medicare Code Price Master List'!$A:$C,3,FALSE)</f>
        <v>#N/A</v>
      </c>
      <c r="C626" s="3">
        <f>SUMIF('DME PRICE LOOKUP LINKED'!$A:$A,A626,'DME PRICE LOOKUP LINKED'!$C:$C)</f>
        <v>0</v>
      </c>
      <c r="D626" s="78" t="e">
        <f t="shared" si="18"/>
        <v>#N/A</v>
      </c>
      <c r="E626" s="79" t="e">
        <f t="shared" si="19"/>
        <v>#N/A</v>
      </c>
      <c r="I626">
        <v>24164</v>
      </c>
      <c r="K626" t="s">
        <v>380</v>
      </c>
      <c r="L626">
        <v>795.95</v>
      </c>
      <c r="M626">
        <v>807.49</v>
      </c>
      <c r="O626">
        <v>1035</v>
      </c>
      <c r="P626">
        <v>1050</v>
      </c>
    </row>
    <row r="627" spans="2:16" x14ac:dyDescent="0.25">
      <c r="B627" s="80" t="e">
        <f>VLOOKUP(A627,'Medicare Code Price Master List'!$A:$C,3,FALSE)</f>
        <v>#N/A</v>
      </c>
      <c r="C627" s="3">
        <f>SUMIF('DME PRICE LOOKUP LINKED'!$A:$A,A627,'DME PRICE LOOKUP LINKED'!$C:$C)</f>
        <v>0</v>
      </c>
      <c r="D627" s="78" t="e">
        <f t="shared" si="18"/>
        <v>#N/A</v>
      </c>
      <c r="E627" s="81" t="e">
        <f t="shared" si="19"/>
        <v>#N/A</v>
      </c>
      <c r="I627">
        <v>24200</v>
      </c>
      <c r="K627" t="s">
        <v>381</v>
      </c>
      <c r="L627">
        <v>241.59</v>
      </c>
      <c r="M627">
        <v>153.22</v>
      </c>
      <c r="O627">
        <v>315</v>
      </c>
      <c r="P627">
        <v>200</v>
      </c>
    </row>
    <row r="628" spans="2:16" x14ac:dyDescent="0.25">
      <c r="B628" s="77" t="e">
        <f>VLOOKUP(A628,'Medicare Code Price Master List'!$A:$C,3,FALSE)</f>
        <v>#N/A</v>
      </c>
      <c r="C628" s="3">
        <f>SUMIF('DME PRICE LOOKUP LINKED'!$A:$A,A628,'DME PRICE LOOKUP LINKED'!$C:$C)</f>
        <v>0</v>
      </c>
      <c r="D628" s="78" t="e">
        <f t="shared" si="18"/>
        <v>#N/A</v>
      </c>
      <c r="E628" s="79" t="e">
        <f t="shared" si="19"/>
        <v>#N/A</v>
      </c>
      <c r="I628">
        <v>24201</v>
      </c>
      <c r="K628" t="s">
        <v>381</v>
      </c>
      <c r="L628">
        <v>614.75</v>
      </c>
      <c r="M628">
        <v>405.26</v>
      </c>
      <c r="O628">
        <v>800</v>
      </c>
      <c r="P628">
        <v>527</v>
      </c>
    </row>
    <row r="629" spans="2:16" x14ac:dyDescent="0.25">
      <c r="B629" s="80" t="e">
        <f>VLOOKUP(A629,'Medicare Code Price Master List'!$A:$C,3,FALSE)</f>
        <v>#N/A</v>
      </c>
      <c r="C629" s="3">
        <f>SUMIF('DME PRICE LOOKUP LINKED'!$A:$A,A629,'DME PRICE LOOKUP LINKED'!$C:$C)</f>
        <v>0</v>
      </c>
      <c r="D629" s="78" t="e">
        <f t="shared" si="18"/>
        <v>#N/A</v>
      </c>
      <c r="E629" s="81" t="e">
        <f t="shared" si="19"/>
        <v>#N/A</v>
      </c>
      <c r="I629">
        <v>24220</v>
      </c>
      <c r="K629" t="s">
        <v>382</v>
      </c>
      <c r="L629">
        <v>215.48</v>
      </c>
      <c r="M629">
        <v>70.739999999999995</v>
      </c>
      <c r="O629">
        <v>281</v>
      </c>
      <c r="P629">
        <v>92</v>
      </c>
    </row>
    <row r="630" spans="2:16" x14ac:dyDescent="0.25">
      <c r="B630" s="77" t="e">
        <f>VLOOKUP(A630,'Medicare Code Price Master List'!$A:$C,3,FALSE)</f>
        <v>#N/A</v>
      </c>
      <c r="C630" s="3">
        <f>SUMIF('DME PRICE LOOKUP LINKED'!$A:$A,A630,'DME PRICE LOOKUP LINKED'!$C:$C)</f>
        <v>0</v>
      </c>
      <c r="D630" s="78" t="e">
        <f t="shared" si="18"/>
        <v>#N/A</v>
      </c>
      <c r="E630" s="79" t="e">
        <f t="shared" si="19"/>
        <v>#N/A</v>
      </c>
      <c r="I630">
        <v>24300</v>
      </c>
      <c r="K630" t="s">
        <v>383</v>
      </c>
      <c r="L630">
        <v>491.43</v>
      </c>
      <c r="M630">
        <v>465.51</v>
      </c>
      <c r="O630">
        <v>639</v>
      </c>
      <c r="P630">
        <v>606</v>
      </c>
    </row>
    <row r="631" spans="2:16" x14ac:dyDescent="0.25">
      <c r="B631" s="80" t="e">
        <f>VLOOKUP(A631,'Medicare Code Price Master List'!$A:$C,3,FALSE)</f>
        <v>#N/A</v>
      </c>
      <c r="C631" s="3">
        <f>SUMIF('DME PRICE LOOKUP LINKED'!$A:$A,A631,'DME PRICE LOOKUP LINKED'!$C:$C)</f>
        <v>0</v>
      </c>
      <c r="D631" s="78" t="e">
        <f t="shared" si="18"/>
        <v>#N/A</v>
      </c>
      <c r="E631" s="81" t="e">
        <f t="shared" si="19"/>
        <v>#N/A</v>
      </c>
      <c r="I631">
        <v>24301</v>
      </c>
      <c r="K631" t="s">
        <v>384</v>
      </c>
      <c r="L631">
        <v>827.01</v>
      </c>
      <c r="M631">
        <v>827.18</v>
      </c>
      <c r="O631">
        <v>1076</v>
      </c>
      <c r="P631">
        <v>1076</v>
      </c>
    </row>
    <row r="632" spans="2:16" x14ac:dyDescent="0.25">
      <c r="B632" s="77" t="e">
        <f>VLOOKUP(A632,'Medicare Code Price Master List'!$A:$C,3,FALSE)</f>
        <v>#N/A</v>
      </c>
      <c r="C632" s="3">
        <f>SUMIF('DME PRICE LOOKUP LINKED'!$A:$A,A632,'DME PRICE LOOKUP LINKED'!$C:$C)</f>
        <v>0</v>
      </c>
      <c r="D632" s="78" t="e">
        <f t="shared" si="18"/>
        <v>#N/A</v>
      </c>
      <c r="E632" s="79" t="e">
        <f t="shared" si="19"/>
        <v>#N/A</v>
      </c>
      <c r="I632">
        <v>24305</v>
      </c>
      <c r="K632" t="s">
        <v>385</v>
      </c>
      <c r="L632">
        <v>640.16</v>
      </c>
      <c r="M632">
        <v>636.41999999999996</v>
      </c>
      <c r="O632">
        <v>833</v>
      </c>
      <c r="P632">
        <v>828</v>
      </c>
    </row>
    <row r="633" spans="2:16" x14ac:dyDescent="0.25">
      <c r="B633" s="80" t="e">
        <f>VLOOKUP(A633,'Medicare Code Price Master List'!$A:$C,3,FALSE)</f>
        <v>#N/A</v>
      </c>
      <c r="C633" s="3">
        <f>SUMIF('DME PRICE LOOKUP LINKED'!$A:$A,A633,'DME PRICE LOOKUP LINKED'!$C:$C)</f>
        <v>0</v>
      </c>
      <c r="D633" s="78" t="e">
        <f t="shared" si="18"/>
        <v>#N/A</v>
      </c>
      <c r="E633" s="81" t="e">
        <f t="shared" si="19"/>
        <v>#N/A</v>
      </c>
      <c r="I633">
        <v>24310</v>
      </c>
      <c r="K633" t="s">
        <v>386</v>
      </c>
      <c r="L633">
        <v>527.26</v>
      </c>
      <c r="M633">
        <v>520.89</v>
      </c>
      <c r="O633">
        <v>686</v>
      </c>
      <c r="P633">
        <v>678</v>
      </c>
    </row>
    <row r="634" spans="2:16" x14ac:dyDescent="0.25">
      <c r="B634" s="77" t="e">
        <f>VLOOKUP(A634,'Medicare Code Price Master List'!$A:$C,3,FALSE)</f>
        <v>#N/A</v>
      </c>
      <c r="C634" s="3">
        <f>SUMIF('DME PRICE LOOKUP LINKED'!$A:$A,A634,'DME PRICE LOOKUP LINKED'!$C:$C)</f>
        <v>0</v>
      </c>
      <c r="D634" s="78" t="e">
        <f t="shared" si="18"/>
        <v>#N/A</v>
      </c>
      <c r="E634" s="79" t="e">
        <f t="shared" si="19"/>
        <v>#N/A</v>
      </c>
      <c r="I634">
        <v>24320</v>
      </c>
      <c r="K634" t="s">
        <v>387</v>
      </c>
      <c r="L634">
        <v>856.41</v>
      </c>
      <c r="M634">
        <v>862.99</v>
      </c>
      <c r="O634">
        <v>1114</v>
      </c>
      <c r="P634">
        <v>1122</v>
      </c>
    </row>
    <row r="635" spans="2:16" x14ac:dyDescent="0.25">
      <c r="B635" s="80" t="e">
        <f>VLOOKUP(A635,'Medicare Code Price Master List'!$A:$C,3,FALSE)</f>
        <v>#N/A</v>
      </c>
      <c r="C635" s="3">
        <f>SUMIF('DME PRICE LOOKUP LINKED'!$A:$A,A635,'DME PRICE LOOKUP LINKED'!$C:$C)</f>
        <v>0</v>
      </c>
      <c r="D635" s="78" t="e">
        <f t="shared" si="18"/>
        <v>#N/A</v>
      </c>
      <c r="E635" s="81" t="e">
        <f t="shared" si="19"/>
        <v>#N/A</v>
      </c>
      <c r="I635">
        <v>24330</v>
      </c>
      <c r="K635" t="s">
        <v>388</v>
      </c>
      <c r="L635">
        <v>790.23</v>
      </c>
      <c r="M635">
        <v>793.39</v>
      </c>
      <c r="O635">
        <v>1028</v>
      </c>
      <c r="P635">
        <v>1032</v>
      </c>
    </row>
    <row r="636" spans="2:16" x14ac:dyDescent="0.25">
      <c r="B636" s="77" t="e">
        <f>VLOOKUP(A636,'Medicare Code Price Master List'!$A:$C,3,FALSE)</f>
        <v>#N/A</v>
      </c>
      <c r="C636" s="3">
        <f>SUMIF('DME PRICE LOOKUP LINKED'!$A:$A,A636,'DME PRICE LOOKUP LINKED'!$C:$C)</f>
        <v>0</v>
      </c>
      <c r="D636" s="78" t="e">
        <f t="shared" si="18"/>
        <v>#N/A</v>
      </c>
      <c r="E636" s="79" t="e">
        <f t="shared" si="19"/>
        <v>#N/A</v>
      </c>
      <c r="I636">
        <v>24331</v>
      </c>
      <c r="K636" t="s">
        <v>388</v>
      </c>
      <c r="L636">
        <v>861.45</v>
      </c>
      <c r="M636">
        <v>868.69</v>
      </c>
      <c r="O636">
        <v>1120</v>
      </c>
      <c r="P636">
        <v>1130</v>
      </c>
    </row>
    <row r="637" spans="2:16" x14ac:dyDescent="0.25">
      <c r="B637" s="80" t="e">
        <f>VLOOKUP(A637,'Medicare Code Price Master List'!$A:$C,3,FALSE)</f>
        <v>#N/A</v>
      </c>
      <c r="C637" s="3">
        <f>SUMIF('DME PRICE LOOKUP LINKED'!$A:$A,A637,'DME PRICE LOOKUP LINKED'!$C:$C)</f>
        <v>0</v>
      </c>
      <c r="D637" s="78" t="e">
        <f t="shared" si="18"/>
        <v>#N/A</v>
      </c>
      <c r="E637" s="81" t="e">
        <f t="shared" si="19"/>
        <v>#N/A</v>
      </c>
      <c r="I637">
        <v>24332</v>
      </c>
      <c r="K637" t="s">
        <v>389</v>
      </c>
      <c r="L637">
        <v>680.85</v>
      </c>
      <c r="M637">
        <v>676.94</v>
      </c>
      <c r="O637">
        <v>886</v>
      </c>
      <c r="P637">
        <v>881</v>
      </c>
    </row>
    <row r="638" spans="2:16" x14ac:dyDescent="0.25">
      <c r="B638" s="77" t="e">
        <f>VLOOKUP(A638,'Medicare Code Price Master List'!$A:$C,3,FALSE)</f>
        <v>#N/A</v>
      </c>
      <c r="C638" s="3">
        <f>SUMIF('DME PRICE LOOKUP LINKED'!$A:$A,A638,'DME PRICE LOOKUP LINKED'!$C:$C)</f>
        <v>0</v>
      </c>
      <c r="D638" s="78" t="e">
        <f t="shared" si="18"/>
        <v>#N/A</v>
      </c>
      <c r="E638" s="79" t="e">
        <f t="shared" si="19"/>
        <v>#N/A</v>
      </c>
      <c r="I638">
        <v>24340</v>
      </c>
      <c r="K638" t="s">
        <v>390</v>
      </c>
      <c r="L638">
        <v>662.26</v>
      </c>
      <c r="M638">
        <v>676.81</v>
      </c>
      <c r="O638">
        <v>861</v>
      </c>
      <c r="P638">
        <v>880</v>
      </c>
    </row>
    <row r="639" spans="2:16" x14ac:dyDescent="0.25">
      <c r="B639" s="80" t="e">
        <f>VLOOKUP(A639,'Medicare Code Price Master List'!$A:$C,3,FALSE)</f>
        <v>#N/A</v>
      </c>
      <c r="C639" s="3">
        <f>SUMIF('DME PRICE LOOKUP LINKED'!$A:$A,A639,'DME PRICE LOOKUP LINKED'!$C:$C)</f>
        <v>0</v>
      </c>
      <c r="D639" s="78" t="e">
        <f t="shared" si="18"/>
        <v>#N/A</v>
      </c>
      <c r="E639" s="81" t="e">
        <f t="shared" si="19"/>
        <v>#N/A</v>
      </c>
      <c r="I639">
        <v>24341</v>
      </c>
      <c r="K639" t="s">
        <v>391</v>
      </c>
      <c r="L639">
        <v>825.59</v>
      </c>
      <c r="M639">
        <v>826.48</v>
      </c>
      <c r="O639">
        <v>1074</v>
      </c>
      <c r="P639">
        <v>1075</v>
      </c>
    </row>
    <row r="640" spans="2:16" x14ac:dyDescent="0.25">
      <c r="B640" s="77" t="e">
        <f>VLOOKUP(A640,'Medicare Code Price Master List'!$A:$C,3,FALSE)</f>
        <v>#N/A</v>
      </c>
      <c r="C640" s="3">
        <f>SUMIF('DME PRICE LOOKUP LINKED'!$A:$A,A640,'DME PRICE LOOKUP LINKED'!$C:$C)</f>
        <v>0</v>
      </c>
      <c r="D640" s="78" t="e">
        <f t="shared" si="18"/>
        <v>#N/A</v>
      </c>
      <c r="E640" s="79" t="e">
        <f t="shared" si="19"/>
        <v>#N/A</v>
      </c>
      <c r="I640">
        <v>24342</v>
      </c>
      <c r="K640" t="s">
        <v>392</v>
      </c>
      <c r="L640">
        <v>849.59</v>
      </c>
      <c r="M640">
        <v>855.93</v>
      </c>
      <c r="O640">
        <v>1105</v>
      </c>
      <c r="P640">
        <v>1113</v>
      </c>
    </row>
    <row r="641" spans="2:16" x14ac:dyDescent="0.25">
      <c r="B641" s="80" t="e">
        <f>VLOOKUP(A641,'Medicare Code Price Master List'!$A:$C,3,FALSE)</f>
        <v>#N/A</v>
      </c>
      <c r="C641" s="3">
        <f>SUMIF('DME PRICE LOOKUP LINKED'!$A:$A,A641,'DME PRICE LOOKUP LINKED'!$C:$C)</f>
        <v>0</v>
      </c>
      <c r="D641" s="78" t="e">
        <f t="shared" si="18"/>
        <v>#N/A</v>
      </c>
      <c r="E641" s="81" t="e">
        <f t="shared" si="19"/>
        <v>#N/A</v>
      </c>
      <c r="I641">
        <v>24343</v>
      </c>
      <c r="K641" t="s">
        <v>393</v>
      </c>
      <c r="L641">
        <v>789.44</v>
      </c>
      <c r="M641">
        <v>780.68</v>
      </c>
      <c r="O641">
        <v>1027</v>
      </c>
      <c r="P641">
        <v>1015</v>
      </c>
    </row>
    <row r="642" spans="2:16" x14ac:dyDescent="0.25">
      <c r="B642" s="77" t="e">
        <f>VLOOKUP(A642,'Medicare Code Price Master List'!$A:$C,3,FALSE)</f>
        <v>#N/A</v>
      </c>
      <c r="C642" s="3">
        <f>SUMIF('DME PRICE LOOKUP LINKED'!$A:$A,A642,'DME PRICE LOOKUP LINKED'!$C:$C)</f>
        <v>0</v>
      </c>
      <c r="D642" s="78" t="e">
        <f t="shared" si="18"/>
        <v>#N/A</v>
      </c>
      <c r="E642" s="79" t="e">
        <f t="shared" si="19"/>
        <v>#N/A</v>
      </c>
      <c r="I642">
        <v>24344</v>
      </c>
      <c r="K642" t="s">
        <v>394</v>
      </c>
      <c r="L642">
        <v>1194.97</v>
      </c>
      <c r="M642">
        <v>1211.25</v>
      </c>
      <c r="O642">
        <v>1554</v>
      </c>
      <c r="P642">
        <v>1575</v>
      </c>
    </row>
    <row r="643" spans="2:16" x14ac:dyDescent="0.25">
      <c r="B643" s="80" t="e">
        <f>VLOOKUP(A643,'Medicare Code Price Master List'!$A:$C,3,FALSE)</f>
        <v>#N/A</v>
      </c>
      <c r="C643" s="3">
        <f>SUMIF('DME PRICE LOOKUP LINKED'!$A:$A,A643,'DME PRICE LOOKUP LINKED'!$C:$C)</f>
        <v>0</v>
      </c>
      <c r="D643" s="78" t="e">
        <f t="shared" ref="D643:D706" si="20">VLOOKUP(A643,$R$2:$T$5644,3,FALSE)</f>
        <v>#N/A</v>
      </c>
      <c r="E643" s="81" t="e">
        <f t="shared" ref="E643:E706" si="21">D643-C643</f>
        <v>#N/A</v>
      </c>
      <c r="I643">
        <v>24345</v>
      </c>
      <c r="K643" t="s">
        <v>395</v>
      </c>
      <c r="L643">
        <v>784.83</v>
      </c>
      <c r="M643">
        <v>777.83</v>
      </c>
      <c r="O643">
        <v>1021</v>
      </c>
      <c r="P643">
        <v>1012</v>
      </c>
    </row>
    <row r="644" spans="2:16" x14ac:dyDescent="0.25">
      <c r="B644" s="77" t="e">
        <f>VLOOKUP(A644,'Medicare Code Price Master List'!$A:$C,3,FALSE)</f>
        <v>#N/A</v>
      </c>
      <c r="C644" s="3">
        <f>SUMIF('DME PRICE LOOKUP LINKED'!$A:$A,A644,'DME PRICE LOOKUP LINKED'!$C:$C)</f>
        <v>0</v>
      </c>
      <c r="D644" s="78" t="e">
        <f t="shared" si="20"/>
        <v>#N/A</v>
      </c>
      <c r="E644" s="79" t="e">
        <f t="shared" si="21"/>
        <v>#N/A</v>
      </c>
      <c r="I644">
        <v>24346</v>
      </c>
      <c r="K644" t="s">
        <v>396</v>
      </c>
      <c r="L644">
        <v>1208.96</v>
      </c>
      <c r="M644">
        <v>1209</v>
      </c>
      <c r="O644">
        <v>1572</v>
      </c>
      <c r="P644">
        <v>1572</v>
      </c>
    </row>
    <row r="645" spans="2:16" x14ac:dyDescent="0.25">
      <c r="B645" s="80" t="e">
        <f>VLOOKUP(A645,'Medicare Code Price Master List'!$A:$C,3,FALSE)</f>
        <v>#N/A</v>
      </c>
      <c r="C645" s="3">
        <f>SUMIF('DME PRICE LOOKUP LINKED'!$A:$A,A645,'DME PRICE LOOKUP LINKED'!$C:$C)</f>
        <v>0</v>
      </c>
      <c r="D645" s="78" t="e">
        <f t="shared" si="20"/>
        <v>#N/A</v>
      </c>
      <c r="E645" s="81" t="e">
        <f t="shared" si="21"/>
        <v>#N/A</v>
      </c>
      <c r="I645">
        <v>24357</v>
      </c>
      <c r="K645" t="s">
        <v>397</v>
      </c>
      <c r="L645">
        <v>462.9</v>
      </c>
      <c r="M645">
        <v>474.43</v>
      </c>
      <c r="O645">
        <v>602</v>
      </c>
      <c r="P645">
        <v>617</v>
      </c>
    </row>
    <row r="646" spans="2:16" x14ac:dyDescent="0.25">
      <c r="B646" s="77" t="e">
        <f>VLOOKUP(A646,'Medicare Code Price Master List'!$A:$C,3,FALSE)</f>
        <v>#N/A</v>
      </c>
      <c r="C646" s="3">
        <f>SUMIF('DME PRICE LOOKUP LINKED'!$A:$A,A646,'DME PRICE LOOKUP LINKED'!$C:$C)</f>
        <v>0</v>
      </c>
      <c r="D646" s="78" t="e">
        <f t="shared" si="20"/>
        <v>#N/A</v>
      </c>
      <c r="E646" s="79" t="e">
        <f t="shared" si="21"/>
        <v>#N/A</v>
      </c>
      <c r="I646">
        <v>24358</v>
      </c>
      <c r="K646" t="s">
        <v>398</v>
      </c>
      <c r="L646">
        <v>586.69000000000005</v>
      </c>
      <c r="M646">
        <v>577.16</v>
      </c>
      <c r="O646">
        <v>763</v>
      </c>
      <c r="P646">
        <v>751</v>
      </c>
    </row>
    <row r="647" spans="2:16" x14ac:dyDescent="0.25">
      <c r="B647" s="80" t="e">
        <f>VLOOKUP(A647,'Medicare Code Price Master List'!$A:$C,3,FALSE)</f>
        <v>#N/A</v>
      </c>
      <c r="C647" s="3">
        <f>SUMIF('DME PRICE LOOKUP LINKED'!$A:$A,A647,'DME PRICE LOOKUP LINKED'!$C:$C)</f>
        <v>0</v>
      </c>
      <c r="D647" s="78" t="e">
        <f t="shared" si="20"/>
        <v>#N/A</v>
      </c>
      <c r="E647" s="81" t="e">
        <f t="shared" si="21"/>
        <v>#N/A</v>
      </c>
      <c r="I647">
        <v>24359</v>
      </c>
      <c r="K647" t="s">
        <v>399</v>
      </c>
      <c r="L647">
        <v>730.69</v>
      </c>
      <c r="M647">
        <v>727.42</v>
      </c>
      <c r="O647">
        <v>950</v>
      </c>
      <c r="P647">
        <v>946</v>
      </c>
    </row>
    <row r="648" spans="2:16" x14ac:dyDescent="0.25">
      <c r="B648" s="77" t="e">
        <f>VLOOKUP(A648,'Medicare Code Price Master List'!$A:$C,3,FALSE)</f>
        <v>#N/A</v>
      </c>
      <c r="C648" s="3">
        <f>SUMIF('DME PRICE LOOKUP LINKED'!$A:$A,A648,'DME PRICE LOOKUP LINKED'!$C:$C)</f>
        <v>0</v>
      </c>
      <c r="D648" s="78" t="e">
        <f t="shared" si="20"/>
        <v>#N/A</v>
      </c>
      <c r="E648" s="79" t="e">
        <f t="shared" si="21"/>
        <v>#N/A</v>
      </c>
      <c r="I648">
        <v>24360</v>
      </c>
      <c r="K648" t="s">
        <v>400</v>
      </c>
      <c r="L648">
        <v>988.5</v>
      </c>
      <c r="M648">
        <v>977.05</v>
      </c>
      <c r="O648">
        <v>1286</v>
      </c>
      <c r="P648">
        <v>1271</v>
      </c>
    </row>
    <row r="649" spans="2:16" x14ac:dyDescent="0.25">
      <c r="B649" s="80" t="e">
        <f>VLOOKUP(A649,'Medicare Code Price Master List'!$A:$C,3,FALSE)</f>
        <v>#N/A</v>
      </c>
      <c r="C649" s="3">
        <f>SUMIF('DME PRICE LOOKUP LINKED'!$A:$A,A649,'DME PRICE LOOKUP LINKED'!$C:$C)</f>
        <v>0</v>
      </c>
      <c r="D649" s="78" t="e">
        <f t="shared" si="20"/>
        <v>#N/A</v>
      </c>
      <c r="E649" s="81" t="e">
        <f t="shared" si="21"/>
        <v>#N/A</v>
      </c>
      <c r="I649">
        <v>24361</v>
      </c>
      <c r="K649" t="s">
        <v>400</v>
      </c>
      <c r="L649">
        <v>1100.3</v>
      </c>
      <c r="M649">
        <v>1100.75</v>
      </c>
      <c r="O649">
        <v>1431</v>
      </c>
      <c r="P649">
        <v>1431</v>
      </c>
    </row>
    <row r="650" spans="2:16" x14ac:dyDescent="0.25">
      <c r="B650" s="77" t="e">
        <f>VLOOKUP(A650,'Medicare Code Price Master List'!$A:$C,3,FALSE)</f>
        <v>#N/A</v>
      </c>
      <c r="C650" s="3">
        <f>SUMIF('DME PRICE LOOKUP LINKED'!$A:$A,A650,'DME PRICE LOOKUP LINKED'!$C:$C)</f>
        <v>0</v>
      </c>
      <c r="D650" s="78" t="e">
        <f t="shared" si="20"/>
        <v>#N/A</v>
      </c>
      <c r="E650" s="79" t="e">
        <f t="shared" si="21"/>
        <v>#N/A</v>
      </c>
      <c r="I650">
        <v>24362</v>
      </c>
      <c r="K650" t="s">
        <v>400</v>
      </c>
      <c r="L650">
        <v>1157.46</v>
      </c>
      <c r="M650">
        <v>1170.93</v>
      </c>
      <c r="O650">
        <v>1505</v>
      </c>
      <c r="P650">
        <v>1523</v>
      </c>
    </row>
    <row r="651" spans="2:16" x14ac:dyDescent="0.25">
      <c r="B651" s="80" t="e">
        <f>VLOOKUP(A651,'Medicare Code Price Master List'!$A:$C,3,FALSE)</f>
        <v>#N/A</v>
      </c>
      <c r="C651" s="3">
        <f>SUMIF('DME PRICE LOOKUP LINKED'!$A:$A,A651,'DME PRICE LOOKUP LINKED'!$C:$C)</f>
        <v>0</v>
      </c>
      <c r="D651" s="78" t="e">
        <f t="shared" si="20"/>
        <v>#N/A</v>
      </c>
      <c r="E651" s="81" t="e">
        <f t="shared" si="21"/>
        <v>#N/A</v>
      </c>
      <c r="I651">
        <v>24363</v>
      </c>
      <c r="K651" t="s">
        <v>401</v>
      </c>
      <c r="L651">
        <v>1570.43</v>
      </c>
      <c r="M651">
        <v>1604.52</v>
      </c>
      <c r="O651">
        <v>2042</v>
      </c>
      <c r="P651">
        <v>2086</v>
      </c>
    </row>
    <row r="652" spans="2:16" x14ac:dyDescent="0.25">
      <c r="B652" s="77" t="e">
        <f>VLOOKUP(A652,'Medicare Code Price Master List'!$A:$C,3,FALSE)</f>
        <v>#N/A</v>
      </c>
      <c r="C652" s="3">
        <f>SUMIF('DME PRICE LOOKUP LINKED'!$A:$A,A652,'DME PRICE LOOKUP LINKED'!$C:$C)</f>
        <v>0</v>
      </c>
      <c r="D652" s="78" t="e">
        <f t="shared" si="20"/>
        <v>#N/A</v>
      </c>
      <c r="E652" s="79" t="e">
        <f t="shared" si="21"/>
        <v>#N/A</v>
      </c>
      <c r="I652">
        <v>24365</v>
      </c>
      <c r="K652" t="s">
        <v>402</v>
      </c>
      <c r="L652">
        <v>706.51</v>
      </c>
      <c r="M652">
        <v>702.87</v>
      </c>
      <c r="O652">
        <v>919</v>
      </c>
      <c r="P652">
        <v>914</v>
      </c>
    </row>
    <row r="653" spans="2:16" x14ac:dyDescent="0.25">
      <c r="B653" s="80" t="e">
        <f>VLOOKUP(A653,'Medicare Code Price Master List'!$A:$C,3,FALSE)</f>
        <v>#N/A</v>
      </c>
      <c r="C653" s="3">
        <f>SUMIF('DME PRICE LOOKUP LINKED'!$A:$A,A653,'DME PRICE LOOKUP LINKED'!$C:$C)</f>
        <v>0</v>
      </c>
      <c r="D653" s="78" t="e">
        <f t="shared" si="20"/>
        <v>#N/A</v>
      </c>
      <c r="E653" s="81" t="e">
        <f t="shared" si="21"/>
        <v>#N/A</v>
      </c>
      <c r="I653">
        <v>24366</v>
      </c>
      <c r="K653" t="s">
        <v>402</v>
      </c>
      <c r="L653">
        <v>748.41</v>
      </c>
      <c r="M653">
        <v>750.1</v>
      </c>
      <c r="O653">
        <v>973</v>
      </c>
      <c r="P653">
        <v>976</v>
      </c>
    </row>
    <row r="654" spans="2:16" x14ac:dyDescent="0.25">
      <c r="B654" s="77" t="e">
        <f>VLOOKUP(A654,'Medicare Code Price Master List'!$A:$C,3,FALSE)</f>
        <v>#N/A</v>
      </c>
      <c r="C654" s="3">
        <f>SUMIF('DME PRICE LOOKUP LINKED'!$A:$A,A654,'DME PRICE LOOKUP LINKED'!$C:$C)</f>
        <v>0</v>
      </c>
      <c r="D654" s="78" t="e">
        <f t="shared" si="20"/>
        <v>#N/A</v>
      </c>
      <c r="E654" s="79" t="e">
        <f t="shared" si="21"/>
        <v>#N/A</v>
      </c>
      <c r="I654">
        <v>24370</v>
      </c>
      <c r="K654" t="s">
        <v>403</v>
      </c>
      <c r="L654">
        <v>1666.7</v>
      </c>
      <c r="M654">
        <v>1713.77</v>
      </c>
      <c r="O654">
        <v>2167</v>
      </c>
      <c r="P654">
        <v>2228</v>
      </c>
    </row>
    <row r="655" spans="2:16" x14ac:dyDescent="0.25">
      <c r="B655" s="80" t="e">
        <f>VLOOKUP(A655,'Medicare Code Price Master List'!$A:$C,3,FALSE)</f>
        <v>#N/A</v>
      </c>
      <c r="C655" s="3">
        <f>SUMIF('DME PRICE LOOKUP LINKED'!$A:$A,A655,'DME PRICE LOOKUP LINKED'!$C:$C)</f>
        <v>0</v>
      </c>
      <c r="D655" s="78" t="e">
        <f t="shared" si="20"/>
        <v>#N/A</v>
      </c>
      <c r="E655" s="81" t="e">
        <f t="shared" si="21"/>
        <v>#N/A</v>
      </c>
      <c r="I655">
        <v>24371</v>
      </c>
      <c r="K655" t="s">
        <v>403</v>
      </c>
      <c r="L655">
        <v>1911</v>
      </c>
      <c r="M655">
        <v>1964.57</v>
      </c>
      <c r="O655">
        <v>2485</v>
      </c>
      <c r="P655">
        <v>2554</v>
      </c>
    </row>
    <row r="656" spans="2:16" x14ac:dyDescent="0.25">
      <c r="B656" s="77" t="e">
        <f>VLOOKUP(A656,'Medicare Code Price Master List'!$A:$C,3,FALSE)</f>
        <v>#N/A</v>
      </c>
      <c r="C656" s="3">
        <f>SUMIF('DME PRICE LOOKUP LINKED'!$A:$A,A656,'DME PRICE LOOKUP LINKED'!$C:$C)</f>
        <v>0</v>
      </c>
      <c r="D656" s="78" t="e">
        <f t="shared" si="20"/>
        <v>#N/A</v>
      </c>
      <c r="E656" s="79" t="e">
        <f t="shared" si="21"/>
        <v>#N/A</v>
      </c>
      <c r="I656">
        <v>24400</v>
      </c>
      <c r="K656" t="s">
        <v>404</v>
      </c>
      <c r="L656">
        <v>908.85</v>
      </c>
      <c r="M656">
        <v>901.59</v>
      </c>
      <c r="O656">
        <v>1182</v>
      </c>
      <c r="P656">
        <v>1173</v>
      </c>
    </row>
    <row r="657" spans="2:16" x14ac:dyDescent="0.25">
      <c r="B657" s="80" t="e">
        <f>VLOOKUP(A657,'Medicare Code Price Master List'!$A:$C,3,FALSE)</f>
        <v>#N/A</v>
      </c>
      <c r="C657" s="3">
        <f>SUMIF('DME PRICE LOOKUP LINKED'!$A:$A,A657,'DME PRICE LOOKUP LINKED'!$C:$C)</f>
        <v>0</v>
      </c>
      <c r="D657" s="78" t="e">
        <f t="shared" si="20"/>
        <v>#N/A</v>
      </c>
      <c r="E657" s="81" t="e">
        <f t="shared" si="21"/>
        <v>#N/A</v>
      </c>
      <c r="I657">
        <v>24410</v>
      </c>
      <c r="K657" t="s">
        <v>404</v>
      </c>
      <c r="L657">
        <v>1154.8599999999999</v>
      </c>
      <c r="M657">
        <v>1168.1099999999999</v>
      </c>
      <c r="O657">
        <v>1502</v>
      </c>
      <c r="P657">
        <v>1519</v>
      </c>
    </row>
    <row r="658" spans="2:16" x14ac:dyDescent="0.25">
      <c r="B658" s="77" t="e">
        <f>VLOOKUP(A658,'Medicare Code Price Master List'!$A:$C,3,FALSE)</f>
        <v>#N/A</v>
      </c>
      <c r="C658" s="3">
        <f>SUMIF('DME PRICE LOOKUP LINKED'!$A:$A,A658,'DME PRICE LOOKUP LINKED'!$C:$C)</f>
        <v>0</v>
      </c>
      <c r="D658" s="78" t="e">
        <f t="shared" si="20"/>
        <v>#N/A</v>
      </c>
      <c r="E658" s="79" t="e">
        <f t="shared" si="21"/>
        <v>#N/A</v>
      </c>
      <c r="I658">
        <v>24420</v>
      </c>
      <c r="K658" t="s">
        <v>404</v>
      </c>
      <c r="L658">
        <v>1172.07</v>
      </c>
      <c r="M658">
        <v>1083.22</v>
      </c>
      <c r="O658">
        <v>1524</v>
      </c>
      <c r="P658">
        <v>1409</v>
      </c>
    </row>
    <row r="659" spans="2:16" x14ac:dyDescent="0.25">
      <c r="B659" s="80" t="e">
        <f>VLOOKUP(A659,'Medicare Code Price Master List'!$A:$C,3,FALSE)</f>
        <v>#N/A</v>
      </c>
      <c r="C659" s="3">
        <f>SUMIF('DME PRICE LOOKUP LINKED'!$A:$A,A659,'DME PRICE LOOKUP LINKED'!$C:$C)</f>
        <v>0</v>
      </c>
      <c r="D659" s="78" t="e">
        <f t="shared" si="20"/>
        <v>#N/A</v>
      </c>
      <c r="E659" s="81" t="e">
        <f t="shared" si="21"/>
        <v>#N/A</v>
      </c>
      <c r="I659">
        <v>24430</v>
      </c>
      <c r="K659" t="s">
        <v>405</v>
      </c>
      <c r="L659">
        <v>1151.5899999999999</v>
      </c>
      <c r="M659">
        <v>1165.77</v>
      </c>
      <c r="O659">
        <v>1498</v>
      </c>
      <c r="P659">
        <v>1516</v>
      </c>
    </row>
    <row r="660" spans="2:16" x14ac:dyDescent="0.25">
      <c r="B660" s="77" t="e">
        <f>VLOOKUP(A660,'Medicare Code Price Master List'!$A:$C,3,FALSE)</f>
        <v>#N/A</v>
      </c>
      <c r="C660" s="3">
        <f>SUMIF('DME PRICE LOOKUP LINKED'!$A:$A,A660,'DME PRICE LOOKUP LINKED'!$C:$C)</f>
        <v>0</v>
      </c>
      <c r="D660" s="78" t="e">
        <f t="shared" si="20"/>
        <v>#N/A</v>
      </c>
      <c r="E660" s="79" t="e">
        <f t="shared" si="21"/>
        <v>#N/A</v>
      </c>
      <c r="I660">
        <v>24435</v>
      </c>
      <c r="K660" t="s">
        <v>406</v>
      </c>
      <c r="L660">
        <v>1180.33</v>
      </c>
      <c r="M660">
        <v>1190.0999999999999</v>
      </c>
      <c r="O660">
        <v>1535</v>
      </c>
      <c r="P660">
        <v>1548</v>
      </c>
    </row>
    <row r="661" spans="2:16" x14ac:dyDescent="0.25">
      <c r="B661" s="80" t="e">
        <f>VLOOKUP(A661,'Medicare Code Price Master List'!$A:$C,3,FALSE)</f>
        <v>#N/A</v>
      </c>
      <c r="C661" s="3">
        <f>SUMIF('DME PRICE LOOKUP LINKED'!$A:$A,A661,'DME PRICE LOOKUP LINKED'!$C:$C)</f>
        <v>0</v>
      </c>
      <c r="D661" s="78" t="e">
        <f t="shared" si="20"/>
        <v>#N/A</v>
      </c>
      <c r="E661" s="81" t="e">
        <f t="shared" si="21"/>
        <v>#N/A</v>
      </c>
      <c r="I661">
        <v>24470</v>
      </c>
      <c r="K661" t="s">
        <v>407</v>
      </c>
      <c r="L661">
        <v>741.2</v>
      </c>
      <c r="M661">
        <v>621.45000000000005</v>
      </c>
      <c r="O661">
        <v>964</v>
      </c>
      <c r="P661">
        <v>808</v>
      </c>
    </row>
    <row r="662" spans="2:16" x14ac:dyDescent="0.25">
      <c r="B662" s="77" t="e">
        <f>VLOOKUP(A662,'Medicare Code Price Master List'!$A:$C,3,FALSE)</f>
        <v>#N/A</v>
      </c>
      <c r="C662" s="3">
        <f>SUMIF('DME PRICE LOOKUP LINKED'!$A:$A,A662,'DME PRICE LOOKUP LINKED'!$C:$C)</f>
        <v>0</v>
      </c>
      <c r="D662" s="78" t="e">
        <f t="shared" si="20"/>
        <v>#N/A</v>
      </c>
      <c r="E662" s="79" t="e">
        <f t="shared" si="21"/>
        <v>#N/A</v>
      </c>
      <c r="I662">
        <v>24495</v>
      </c>
      <c r="K662" t="s">
        <v>408</v>
      </c>
      <c r="L662">
        <v>1036.74</v>
      </c>
      <c r="M662">
        <v>721.62</v>
      </c>
      <c r="O662">
        <v>1348</v>
      </c>
      <c r="P662">
        <v>939</v>
      </c>
    </row>
    <row r="663" spans="2:16" x14ac:dyDescent="0.25">
      <c r="B663" s="80" t="e">
        <f>VLOOKUP(A663,'Medicare Code Price Master List'!$A:$C,3,FALSE)</f>
        <v>#N/A</v>
      </c>
      <c r="C663" s="3">
        <f>SUMIF('DME PRICE LOOKUP LINKED'!$A:$A,A663,'DME PRICE LOOKUP LINKED'!$C:$C)</f>
        <v>0</v>
      </c>
      <c r="D663" s="78" t="e">
        <f t="shared" si="20"/>
        <v>#N/A</v>
      </c>
      <c r="E663" s="81" t="e">
        <f t="shared" si="21"/>
        <v>#N/A</v>
      </c>
      <c r="I663">
        <v>24498</v>
      </c>
      <c r="K663" t="s">
        <v>409</v>
      </c>
      <c r="L663">
        <v>948.79</v>
      </c>
      <c r="M663">
        <v>955.96</v>
      </c>
      <c r="O663">
        <v>1234</v>
      </c>
      <c r="P663">
        <v>1243</v>
      </c>
    </row>
    <row r="664" spans="2:16" x14ac:dyDescent="0.25">
      <c r="B664" s="77" t="e">
        <f>VLOOKUP(A664,'Medicare Code Price Master List'!$A:$C,3,FALSE)</f>
        <v>#N/A</v>
      </c>
      <c r="C664" s="3">
        <f>SUMIF('DME PRICE LOOKUP LINKED'!$A:$A,A664,'DME PRICE LOOKUP LINKED'!$C:$C)</f>
        <v>0</v>
      </c>
      <c r="D664" s="78" t="e">
        <f t="shared" si="20"/>
        <v>#N/A</v>
      </c>
      <c r="E664" s="79" t="e">
        <f t="shared" si="21"/>
        <v>#N/A</v>
      </c>
      <c r="I664">
        <v>24500</v>
      </c>
      <c r="K664" t="s">
        <v>342</v>
      </c>
      <c r="L664">
        <v>412.41</v>
      </c>
      <c r="M664">
        <v>379.27</v>
      </c>
      <c r="O664">
        <v>537</v>
      </c>
      <c r="P664">
        <v>494</v>
      </c>
    </row>
    <row r="665" spans="2:16" x14ac:dyDescent="0.25">
      <c r="B665" s="80" t="e">
        <f>VLOOKUP(A665,'Medicare Code Price Master List'!$A:$C,3,FALSE)</f>
        <v>#N/A</v>
      </c>
      <c r="C665" s="3">
        <f>SUMIF('DME PRICE LOOKUP LINKED'!$A:$A,A665,'DME PRICE LOOKUP LINKED'!$C:$C)</f>
        <v>0</v>
      </c>
      <c r="D665" s="78" t="e">
        <f t="shared" si="20"/>
        <v>#N/A</v>
      </c>
      <c r="E665" s="81" t="e">
        <f t="shared" si="21"/>
        <v>#N/A</v>
      </c>
      <c r="I665">
        <v>24505</v>
      </c>
      <c r="K665" t="s">
        <v>342</v>
      </c>
      <c r="L665">
        <v>568.24</v>
      </c>
      <c r="M665">
        <v>507.3</v>
      </c>
      <c r="O665">
        <v>739</v>
      </c>
      <c r="P665">
        <v>660</v>
      </c>
    </row>
    <row r="666" spans="2:16" x14ac:dyDescent="0.25">
      <c r="B666" s="77" t="e">
        <f>VLOOKUP(A666,'Medicare Code Price Master List'!$A:$C,3,FALSE)</f>
        <v>#N/A</v>
      </c>
      <c r="C666" s="3">
        <f>SUMIF('DME PRICE LOOKUP LINKED'!$A:$A,A666,'DME PRICE LOOKUP LINKED'!$C:$C)</f>
        <v>0</v>
      </c>
      <c r="D666" s="78" t="e">
        <f t="shared" si="20"/>
        <v>#N/A</v>
      </c>
      <c r="E666" s="79" t="e">
        <f t="shared" si="21"/>
        <v>#N/A</v>
      </c>
      <c r="I666">
        <v>24515</v>
      </c>
      <c r="K666" t="s">
        <v>342</v>
      </c>
      <c r="L666">
        <v>966.27</v>
      </c>
      <c r="M666">
        <v>967.86</v>
      </c>
      <c r="O666">
        <v>1257</v>
      </c>
      <c r="P666">
        <v>1259</v>
      </c>
    </row>
    <row r="667" spans="2:16" x14ac:dyDescent="0.25">
      <c r="B667" s="80" t="e">
        <f>VLOOKUP(A667,'Medicare Code Price Master List'!$A:$C,3,FALSE)</f>
        <v>#N/A</v>
      </c>
      <c r="C667" s="3">
        <f>SUMIF('DME PRICE LOOKUP LINKED'!$A:$A,A667,'DME PRICE LOOKUP LINKED'!$C:$C)</f>
        <v>0</v>
      </c>
      <c r="D667" s="78" t="e">
        <f t="shared" si="20"/>
        <v>#N/A</v>
      </c>
      <c r="E667" s="81" t="e">
        <f t="shared" si="21"/>
        <v>#N/A</v>
      </c>
      <c r="I667">
        <v>24516</v>
      </c>
      <c r="K667" t="s">
        <v>342</v>
      </c>
      <c r="L667">
        <v>940.47</v>
      </c>
      <c r="M667">
        <v>949.82</v>
      </c>
      <c r="O667">
        <v>1223</v>
      </c>
      <c r="P667">
        <v>1235</v>
      </c>
    </row>
    <row r="668" spans="2:16" x14ac:dyDescent="0.25">
      <c r="B668" s="77" t="e">
        <f>VLOOKUP(A668,'Medicare Code Price Master List'!$A:$C,3,FALSE)</f>
        <v>#N/A</v>
      </c>
      <c r="C668" s="3">
        <f>SUMIF('DME PRICE LOOKUP LINKED'!$A:$A,A668,'DME PRICE LOOKUP LINKED'!$C:$C)</f>
        <v>0</v>
      </c>
      <c r="D668" s="78" t="e">
        <f t="shared" si="20"/>
        <v>#N/A</v>
      </c>
      <c r="E668" s="79" t="e">
        <f t="shared" si="21"/>
        <v>#N/A</v>
      </c>
      <c r="I668">
        <v>24530</v>
      </c>
      <c r="K668" t="s">
        <v>342</v>
      </c>
      <c r="L668">
        <v>436.14</v>
      </c>
      <c r="M668">
        <v>398.43</v>
      </c>
      <c r="O668">
        <v>567</v>
      </c>
      <c r="P668">
        <v>518</v>
      </c>
    </row>
    <row r="669" spans="2:16" x14ac:dyDescent="0.25">
      <c r="B669" s="80" t="e">
        <f>VLOOKUP(A669,'Medicare Code Price Master List'!$A:$C,3,FALSE)</f>
        <v>#N/A</v>
      </c>
      <c r="C669" s="3">
        <f>SUMIF('DME PRICE LOOKUP LINKED'!$A:$A,A669,'DME PRICE LOOKUP LINKED'!$C:$C)</f>
        <v>0</v>
      </c>
      <c r="D669" s="78" t="e">
        <f t="shared" si="20"/>
        <v>#N/A</v>
      </c>
      <c r="E669" s="81" t="e">
        <f t="shared" si="21"/>
        <v>#N/A</v>
      </c>
      <c r="I669">
        <v>24535</v>
      </c>
      <c r="K669" t="s">
        <v>342</v>
      </c>
      <c r="L669">
        <v>695.37</v>
      </c>
      <c r="M669">
        <v>635.95000000000005</v>
      </c>
      <c r="O669">
        <v>904</v>
      </c>
      <c r="P669">
        <v>827</v>
      </c>
    </row>
    <row r="670" spans="2:16" x14ac:dyDescent="0.25">
      <c r="B670" s="77" t="e">
        <f>VLOOKUP(A670,'Medicare Code Price Master List'!$A:$C,3,FALSE)</f>
        <v>#N/A</v>
      </c>
      <c r="C670" s="3">
        <f>SUMIF('DME PRICE LOOKUP LINKED'!$A:$A,A670,'DME PRICE LOOKUP LINKED'!$C:$C)</f>
        <v>0</v>
      </c>
      <c r="D670" s="78" t="e">
        <f t="shared" si="20"/>
        <v>#N/A</v>
      </c>
      <c r="E670" s="79" t="e">
        <f t="shared" si="21"/>
        <v>#N/A</v>
      </c>
      <c r="I670">
        <v>24538</v>
      </c>
      <c r="K670" t="s">
        <v>342</v>
      </c>
      <c r="L670">
        <v>874.47</v>
      </c>
      <c r="M670">
        <v>822.08</v>
      </c>
      <c r="O670">
        <v>1137</v>
      </c>
      <c r="P670">
        <v>1069</v>
      </c>
    </row>
    <row r="671" spans="2:16" x14ac:dyDescent="0.25">
      <c r="B671" s="80" t="e">
        <f>VLOOKUP(A671,'Medicare Code Price Master List'!$A:$C,3,FALSE)</f>
        <v>#N/A</v>
      </c>
      <c r="C671" s="3">
        <f>SUMIF('DME PRICE LOOKUP LINKED'!$A:$A,A671,'DME PRICE LOOKUP LINKED'!$C:$C)</f>
        <v>0</v>
      </c>
      <c r="D671" s="78" t="e">
        <f t="shared" si="20"/>
        <v>#N/A</v>
      </c>
      <c r="E671" s="81" t="e">
        <f t="shared" si="21"/>
        <v>#N/A</v>
      </c>
      <c r="I671">
        <v>24545</v>
      </c>
      <c r="K671" t="s">
        <v>342</v>
      </c>
      <c r="L671">
        <v>1013.75</v>
      </c>
      <c r="M671">
        <v>1025.95</v>
      </c>
      <c r="O671">
        <v>1318</v>
      </c>
      <c r="P671">
        <v>1334</v>
      </c>
    </row>
    <row r="672" spans="2:16" x14ac:dyDescent="0.25">
      <c r="B672" s="77" t="e">
        <f>VLOOKUP(A672,'Medicare Code Price Master List'!$A:$C,3,FALSE)</f>
        <v>#N/A</v>
      </c>
      <c r="C672" s="3">
        <f>SUMIF('DME PRICE LOOKUP LINKED'!$A:$A,A672,'DME PRICE LOOKUP LINKED'!$C:$C)</f>
        <v>0</v>
      </c>
      <c r="D672" s="78" t="e">
        <f t="shared" si="20"/>
        <v>#N/A</v>
      </c>
      <c r="E672" s="79" t="e">
        <f t="shared" si="21"/>
        <v>#N/A</v>
      </c>
      <c r="I672">
        <v>24546</v>
      </c>
      <c r="K672" t="s">
        <v>342</v>
      </c>
      <c r="L672">
        <v>1131.5</v>
      </c>
      <c r="M672">
        <v>1146.9100000000001</v>
      </c>
      <c r="O672">
        <v>1471</v>
      </c>
      <c r="P672">
        <v>1491</v>
      </c>
    </row>
    <row r="673" spans="2:16" x14ac:dyDescent="0.25">
      <c r="B673" s="80" t="e">
        <f>VLOOKUP(A673,'Medicare Code Price Master List'!$A:$C,3,FALSE)</f>
        <v>#N/A</v>
      </c>
      <c r="C673" s="3">
        <f>SUMIF('DME PRICE LOOKUP LINKED'!$A:$A,A673,'DME PRICE LOOKUP LINKED'!$C:$C)</f>
        <v>0</v>
      </c>
      <c r="D673" s="78" t="e">
        <f t="shared" si="20"/>
        <v>#N/A</v>
      </c>
      <c r="E673" s="81" t="e">
        <f t="shared" si="21"/>
        <v>#N/A</v>
      </c>
      <c r="I673">
        <v>24560</v>
      </c>
      <c r="K673" t="s">
        <v>342</v>
      </c>
      <c r="L673">
        <v>380.81</v>
      </c>
      <c r="M673">
        <v>335.87</v>
      </c>
      <c r="O673">
        <v>496</v>
      </c>
      <c r="P673">
        <v>437</v>
      </c>
    </row>
    <row r="674" spans="2:16" x14ac:dyDescent="0.25">
      <c r="B674" s="77" t="e">
        <f>VLOOKUP(A674,'Medicare Code Price Master List'!$A:$C,3,FALSE)</f>
        <v>#N/A</v>
      </c>
      <c r="C674" s="3">
        <f>SUMIF('DME PRICE LOOKUP LINKED'!$A:$A,A674,'DME PRICE LOOKUP LINKED'!$C:$C)</f>
        <v>0</v>
      </c>
      <c r="D674" s="78" t="e">
        <f t="shared" si="20"/>
        <v>#N/A</v>
      </c>
      <c r="E674" s="79" t="e">
        <f t="shared" si="21"/>
        <v>#N/A</v>
      </c>
      <c r="I674">
        <v>24565</v>
      </c>
      <c r="K674" t="s">
        <v>342</v>
      </c>
      <c r="L674">
        <v>610.13</v>
      </c>
      <c r="M674">
        <v>554.9</v>
      </c>
      <c r="O674">
        <v>794</v>
      </c>
      <c r="P674">
        <v>722</v>
      </c>
    </row>
    <row r="675" spans="2:16" x14ac:dyDescent="0.25">
      <c r="B675" s="80" t="e">
        <f>VLOOKUP(A675,'Medicare Code Price Master List'!$A:$C,3,FALSE)</f>
        <v>#N/A</v>
      </c>
      <c r="C675" s="3">
        <f>SUMIF('DME PRICE LOOKUP LINKED'!$A:$A,A675,'DME PRICE LOOKUP LINKED'!$C:$C)</f>
        <v>0</v>
      </c>
      <c r="D675" s="78" t="e">
        <f t="shared" si="20"/>
        <v>#N/A</v>
      </c>
      <c r="E675" s="81" t="e">
        <f t="shared" si="21"/>
        <v>#N/A</v>
      </c>
      <c r="I675">
        <v>24566</v>
      </c>
      <c r="K675" t="s">
        <v>342</v>
      </c>
      <c r="L675">
        <v>797.12</v>
      </c>
      <c r="M675">
        <v>794.58</v>
      </c>
      <c r="O675">
        <v>1037</v>
      </c>
      <c r="P675">
        <v>1033</v>
      </c>
    </row>
    <row r="676" spans="2:16" x14ac:dyDescent="0.25">
      <c r="B676" s="77" t="e">
        <f>VLOOKUP(A676,'Medicare Code Price Master List'!$A:$C,3,FALSE)</f>
        <v>#N/A</v>
      </c>
      <c r="C676" s="3">
        <f>SUMIF('DME PRICE LOOKUP LINKED'!$A:$A,A676,'DME PRICE LOOKUP LINKED'!$C:$C)</f>
        <v>0</v>
      </c>
      <c r="D676" s="78" t="e">
        <f t="shared" si="20"/>
        <v>#N/A</v>
      </c>
      <c r="E676" s="79" t="e">
        <f t="shared" si="21"/>
        <v>#N/A</v>
      </c>
      <c r="I676">
        <v>24575</v>
      </c>
      <c r="K676" t="s">
        <v>342</v>
      </c>
      <c r="L676">
        <v>806.79</v>
      </c>
      <c r="M676">
        <v>807.13</v>
      </c>
      <c r="O676">
        <v>1049</v>
      </c>
      <c r="P676">
        <v>1050</v>
      </c>
    </row>
    <row r="677" spans="2:16" x14ac:dyDescent="0.25">
      <c r="B677" s="80" t="e">
        <f>VLOOKUP(A677,'Medicare Code Price Master List'!$A:$C,3,FALSE)</f>
        <v>#N/A</v>
      </c>
      <c r="C677" s="3">
        <f>SUMIF('DME PRICE LOOKUP LINKED'!$A:$A,A677,'DME PRICE LOOKUP LINKED'!$C:$C)</f>
        <v>0</v>
      </c>
      <c r="D677" s="78" t="e">
        <f t="shared" si="20"/>
        <v>#N/A</v>
      </c>
      <c r="E677" s="81" t="e">
        <f t="shared" si="21"/>
        <v>#N/A</v>
      </c>
      <c r="I677">
        <v>24576</v>
      </c>
      <c r="K677" t="s">
        <v>342</v>
      </c>
      <c r="L677">
        <v>401.49</v>
      </c>
      <c r="M677">
        <v>356.55</v>
      </c>
      <c r="O677">
        <v>522</v>
      </c>
      <c r="P677">
        <v>464</v>
      </c>
    </row>
    <row r="678" spans="2:16" x14ac:dyDescent="0.25">
      <c r="B678" s="77" t="e">
        <f>VLOOKUP(A678,'Medicare Code Price Master List'!$A:$C,3,FALSE)</f>
        <v>#N/A</v>
      </c>
      <c r="C678" s="3">
        <f>SUMIF('DME PRICE LOOKUP LINKED'!$A:$A,A678,'DME PRICE LOOKUP LINKED'!$C:$C)</f>
        <v>0</v>
      </c>
      <c r="D678" s="78" t="e">
        <f t="shared" si="20"/>
        <v>#N/A</v>
      </c>
      <c r="E678" s="79" t="e">
        <f t="shared" si="21"/>
        <v>#N/A</v>
      </c>
      <c r="I678">
        <v>24577</v>
      </c>
      <c r="K678" t="s">
        <v>342</v>
      </c>
      <c r="L678">
        <v>626.49</v>
      </c>
      <c r="M678">
        <v>568.6</v>
      </c>
      <c r="O678">
        <v>815</v>
      </c>
      <c r="P678">
        <v>740</v>
      </c>
    </row>
    <row r="679" spans="2:16" x14ac:dyDescent="0.25">
      <c r="B679" s="80" t="e">
        <f>VLOOKUP(A679,'Medicare Code Price Master List'!$A:$C,3,FALSE)</f>
        <v>#N/A</v>
      </c>
      <c r="C679" s="3">
        <f>SUMIF('DME PRICE LOOKUP LINKED'!$A:$A,A679,'DME PRICE LOOKUP LINKED'!$C:$C)</f>
        <v>0</v>
      </c>
      <c r="D679" s="78" t="e">
        <f t="shared" si="20"/>
        <v>#N/A</v>
      </c>
      <c r="E679" s="81" t="e">
        <f t="shared" si="21"/>
        <v>#N/A</v>
      </c>
      <c r="I679">
        <v>24579</v>
      </c>
      <c r="K679" t="s">
        <v>342</v>
      </c>
      <c r="L679">
        <v>916.68</v>
      </c>
      <c r="M679">
        <v>923.34</v>
      </c>
      <c r="O679">
        <v>1192</v>
      </c>
      <c r="P679">
        <v>1201</v>
      </c>
    </row>
    <row r="680" spans="2:16" x14ac:dyDescent="0.25">
      <c r="B680" s="77" t="e">
        <f>VLOOKUP(A680,'Medicare Code Price Master List'!$A:$C,3,FALSE)</f>
        <v>#N/A</v>
      </c>
      <c r="C680" s="3">
        <f>SUMIF('DME PRICE LOOKUP LINKED'!$A:$A,A680,'DME PRICE LOOKUP LINKED'!$C:$C)</f>
        <v>0</v>
      </c>
      <c r="D680" s="78" t="e">
        <f t="shared" si="20"/>
        <v>#N/A</v>
      </c>
      <c r="E680" s="79" t="e">
        <f t="shared" si="21"/>
        <v>#N/A</v>
      </c>
      <c r="I680">
        <v>24582</v>
      </c>
      <c r="K680" t="s">
        <v>342</v>
      </c>
      <c r="L680">
        <v>902.85</v>
      </c>
      <c r="M680">
        <v>892.07</v>
      </c>
      <c r="O680">
        <v>1174</v>
      </c>
      <c r="P680">
        <v>1160</v>
      </c>
    </row>
    <row r="681" spans="2:16" x14ac:dyDescent="0.25">
      <c r="B681" s="80" t="e">
        <f>VLOOKUP(A681,'Medicare Code Price Master List'!$A:$C,3,FALSE)</f>
        <v>#N/A</v>
      </c>
      <c r="C681" s="3">
        <f>SUMIF('DME PRICE LOOKUP LINKED'!$A:$A,A681,'DME PRICE LOOKUP LINKED'!$C:$C)</f>
        <v>0</v>
      </c>
      <c r="D681" s="78" t="e">
        <f t="shared" si="20"/>
        <v>#N/A</v>
      </c>
      <c r="E681" s="81" t="e">
        <f t="shared" si="21"/>
        <v>#N/A</v>
      </c>
      <c r="I681">
        <v>24586</v>
      </c>
      <c r="K681" t="s">
        <v>410</v>
      </c>
      <c r="L681">
        <v>1184.74</v>
      </c>
      <c r="M681">
        <v>1194.79</v>
      </c>
      <c r="O681">
        <v>1541</v>
      </c>
      <c r="P681">
        <v>1554</v>
      </c>
    </row>
    <row r="682" spans="2:16" x14ac:dyDescent="0.25">
      <c r="B682" s="77" t="e">
        <f>VLOOKUP(A682,'Medicare Code Price Master List'!$A:$C,3,FALSE)</f>
        <v>#N/A</v>
      </c>
      <c r="C682" s="3">
        <f>SUMIF('DME PRICE LOOKUP LINKED'!$A:$A,A682,'DME PRICE LOOKUP LINKED'!$C:$C)</f>
        <v>0</v>
      </c>
      <c r="D682" s="78" t="e">
        <f t="shared" si="20"/>
        <v>#N/A</v>
      </c>
      <c r="E682" s="79" t="e">
        <f t="shared" si="21"/>
        <v>#N/A</v>
      </c>
      <c r="I682">
        <v>24587</v>
      </c>
      <c r="K682" t="s">
        <v>410</v>
      </c>
      <c r="L682">
        <v>1186.6600000000001</v>
      </c>
      <c r="M682">
        <v>1192.04</v>
      </c>
      <c r="O682">
        <v>1543</v>
      </c>
      <c r="P682">
        <v>1550</v>
      </c>
    </row>
    <row r="683" spans="2:16" x14ac:dyDescent="0.25">
      <c r="B683" s="80" t="e">
        <f>VLOOKUP(A683,'Medicare Code Price Master List'!$A:$C,3,FALSE)</f>
        <v>#N/A</v>
      </c>
      <c r="C683" s="3">
        <f>SUMIF('DME PRICE LOOKUP LINKED'!$A:$A,A683,'DME PRICE LOOKUP LINKED'!$C:$C)</f>
        <v>0</v>
      </c>
      <c r="D683" s="78" t="e">
        <f t="shared" si="20"/>
        <v>#N/A</v>
      </c>
      <c r="E683" s="81" t="e">
        <f t="shared" si="21"/>
        <v>#N/A</v>
      </c>
      <c r="I683">
        <v>24600</v>
      </c>
      <c r="K683" t="s">
        <v>411</v>
      </c>
      <c r="L683">
        <v>426.69</v>
      </c>
      <c r="M683">
        <v>384.41</v>
      </c>
      <c r="O683">
        <v>555</v>
      </c>
      <c r="P683">
        <v>500</v>
      </c>
    </row>
    <row r="684" spans="2:16" x14ac:dyDescent="0.25">
      <c r="B684" s="77" t="e">
        <f>VLOOKUP(A684,'Medicare Code Price Master List'!$A:$C,3,FALSE)</f>
        <v>#N/A</v>
      </c>
      <c r="C684" s="3">
        <f>SUMIF('DME PRICE LOOKUP LINKED'!$A:$A,A684,'DME PRICE LOOKUP LINKED'!$C:$C)</f>
        <v>0</v>
      </c>
      <c r="D684" s="78" t="e">
        <f t="shared" si="20"/>
        <v>#N/A</v>
      </c>
      <c r="E684" s="79" t="e">
        <f t="shared" si="21"/>
        <v>#N/A</v>
      </c>
      <c r="I684">
        <v>24605</v>
      </c>
      <c r="K684" t="s">
        <v>411</v>
      </c>
      <c r="L684">
        <v>534.16</v>
      </c>
      <c r="M684">
        <v>520.16999999999996</v>
      </c>
      <c r="O684">
        <v>695</v>
      </c>
      <c r="P684">
        <v>677</v>
      </c>
    </row>
    <row r="685" spans="2:16" x14ac:dyDescent="0.25">
      <c r="B685" s="80" t="e">
        <f>VLOOKUP(A685,'Medicare Code Price Master List'!$A:$C,3,FALSE)</f>
        <v>#N/A</v>
      </c>
      <c r="C685" s="3">
        <f>SUMIF('DME PRICE LOOKUP LINKED'!$A:$A,A685,'DME PRICE LOOKUP LINKED'!$C:$C)</f>
        <v>0</v>
      </c>
      <c r="D685" s="78" t="e">
        <f t="shared" si="20"/>
        <v>#N/A</v>
      </c>
      <c r="E685" s="81" t="e">
        <f t="shared" si="21"/>
        <v>#N/A</v>
      </c>
      <c r="I685">
        <v>24615</v>
      </c>
      <c r="K685" t="s">
        <v>411</v>
      </c>
      <c r="L685">
        <v>785.35</v>
      </c>
      <c r="M685">
        <v>786.12</v>
      </c>
      <c r="O685">
        <v>1021</v>
      </c>
      <c r="P685">
        <v>1022</v>
      </c>
    </row>
    <row r="686" spans="2:16" x14ac:dyDescent="0.25">
      <c r="B686" s="77" t="e">
        <f>VLOOKUP(A686,'Medicare Code Price Master List'!$A:$C,3,FALSE)</f>
        <v>#N/A</v>
      </c>
      <c r="C686" s="3">
        <f>SUMIF('DME PRICE LOOKUP LINKED'!$A:$A,A686,'DME PRICE LOOKUP LINKED'!$C:$C)</f>
        <v>0</v>
      </c>
      <c r="D686" s="78" t="e">
        <f t="shared" si="20"/>
        <v>#N/A</v>
      </c>
      <c r="E686" s="79" t="e">
        <f t="shared" si="21"/>
        <v>#N/A</v>
      </c>
      <c r="I686">
        <v>24620</v>
      </c>
      <c r="K686" t="s">
        <v>410</v>
      </c>
      <c r="L686">
        <v>653.69000000000005</v>
      </c>
      <c r="M686">
        <v>605.71</v>
      </c>
      <c r="O686">
        <v>850</v>
      </c>
      <c r="P686">
        <v>788</v>
      </c>
    </row>
    <row r="687" spans="2:16" x14ac:dyDescent="0.25">
      <c r="B687" s="80" t="e">
        <f>VLOOKUP(A687,'Medicare Code Price Master List'!$A:$C,3,FALSE)</f>
        <v>#N/A</v>
      </c>
      <c r="C687" s="3">
        <f>SUMIF('DME PRICE LOOKUP LINKED'!$A:$A,A687,'DME PRICE LOOKUP LINKED'!$C:$C)</f>
        <v>0</v>
      </c>
      <c r="D687" s="78" t="e">
        <f t="shared" si="20"/>
        <v>#N/A</v>
      </c>
      <c r="E687" s="81" t="e">
        <f t="shared" si="21"/>
        <v>#N/A</v>
      </c>
      <c r="I687">
        <v>24635</v>
      </c>
      <c r="K687" t="s">
        <v>410</v>
      </c>
      <c r="L687">
        <v>746.78</v>
      </c>
      <c r="M687">
        <v>744.13</v>
      </c>
      <c r="O687">
        <v>971</v>
      </c>
      <c r="P687">
        <v>968</v>
      </c>
    </row>
    <row r="688" spans="2:16" x14ac:dyDescent="0.25">
      <c r="B688" s="77" t="e">
        <f>VLOOKUP(A688,'Medicare Code Price Master List'!$A:$C,3,FALSE)</f>
        <v>#N/A</v>
      </c>
      <c r="C688" s="3">
        <f>SUMIF('DME PRICE LOOKUP LINKED'!$A:$A,A688,'DME PRICE LOOKUP LINKED'!$C:$C)</f>
        <v>0</v>
      </c>
      <c r="D688" s="78" t="e">
        <f t="shared" si="20"/>
        <v>#N/A</v>
      </c>
      <c r="E688" s="79" t="e">
        <f t="shared" si="21"/>
        <v>#N/A</v>
      </c>
      <c r="I688">
        <v>24640</v>
      </c>
      <c r="K688" t="s">
        <v>411</v>
      </c>
      <c r="L688">
        <v>115.25</v>
      </c>
      <c r="M688">
        <v>87.06</v>
      </c>
      <c r="O688">
        <v>150</v>
      </c>
      <c r="P688">
        <v>114</v>
      </c>
    </row>
    <row r="689" spans="2:16" x14ac:dyDescent="0.25">
      <c r="B689" s="80" t="e">
        <f>VLOOKUP(A689,'Medicare Code Price Master List'!$A:$C,3,FALSE)</f>
        <v>#N/A</v>
      </c>
      <c r="C689" s="3">
        <f>SUMIF('DME PRICE LOOKUP LINKED'!$A:$A,A689,'DME PRICE LOOKUP LINKED'!$C:$C)</f>
        <v>0</v>
      </c>
      <c r="D689" s="78" t="e">
        <f t="shared" si="20"/>
        <v>#N/A</v>
      </c>
      <c r="E689" s="81" t="e">
        <f t="shared" si="21"/>
        <v>#N/A</v>
      </c>
      <c r="I689">
        <v>24650</v>
      </c>
      <c r="K689" t="s">
        <v>412</v>
      </c>
      <c r="L689">
        <v>302.13</v>
      </c>
      <c r="M689">
        <v>280.42</v>
      </c>
      <c r="O689">
        <v>393</v>
      </c>
      <c r="P689">
        <v>365</v>
      </c>
    </row>
    <row r="690" spans="2:16" x14ac:dyDescent="0.25">
      <c r="B690" s="77" t="e">
        <f>VLOOKUP(A690,'Medicare Code Price Master List'!$A:$C,3,FALSE)</f>
        <v>#N/A</v>
      </c>
      <c r="C690" s="3">
        <f>SUMIF('DME PRICE LOOKUP LINKED'!$A:$A,A690,'DME PRICE LOOKUP LINKED'!$C:$C)</f>
        <v>0</v>
      </c>
      <c r="D690" s="78" t="e">
        <f t="shared" si="20"/>
        <v>#N/A</v>
      </c>
      <c r="E690" s="79" t="e">
        <f t="shared" si="21"/>
        <v>#N/A</v>
      </c>
      <c r="I690">
        <v>24655</v>
      </c>
      <c r="K690" t="s">
        <v>412</v>
      </c>
      <c r="L690">
        <v>507.03</v>
      </c>
      <c r="M690">
        <v>455.23</v>
      </c>
      <c r="O690">
        <v>660</v>
      </c>
      <c r="P690">
        <v>592</v>
      </c>
    </row>
    <row r="691" spans="2:16" x14ac:dyDescent="0.25">
      <c r="B691" s="80" t="e">
        <f>VLOOKUP(A691,'Medicare Code Price Master List'!$A:$C,3,FALSE)</f>
        <v>#N/A</v>
      </c>
      <c r="C691" s="3">
        <f>SUMIF('DME PRICE LOOKUP LINKED'!$A:$A,A691,'DME PRICE LOOKUP LINKED'!$C:$C)</f>
        <v>0</v>
      </c>
      <c r="D691" s="78" t="e">
        <f t="shared" si="20"/>
        <v>#N/A</v>
      </c>
      <c r="E691" s="81" t="e">
        <f t="shared" si="21"/>
        <v>#N/A</v>
      </c>
      <c r="I691">
        <v>24665</v>
      </c>
      <c r="K691" t="s">
        <v>412</v>
      </c>
      <c r="L691">
        <v>726.79</v>
      </c>
      <c r="M691">
        <v>720.87</v>
      </c>
      <c r="O691">
        <v>945</v>
      </c>
      <c r="P691">
        <v>938</v>
      </c>
    </row>
    <row r="692" spans="2:16" x14ac:dyDescent="0.25">
      <c r="B692" s="77" t="e">
        <f>VLOOKUP(A692,'Medicare Code Price Master List'!$A:$C,3,FALSE)</f>
        <v>#N/A</v>
      </c>
      <c r="C692" s="3">
        <f>SUMIF('DME PRICE LOOKUP LINKED'!$A:$A,A692,'DME PRICE LOOKUP LINKED'!$C:$C)</f>
        <v>0</v>
      </c>
      <c r="D692" s="78" t="e">
        <f t="shared" si="20"/>
        <v>#N/A</v>
      </c>
      <c r="E692" s="79" t="e">
        <f t="shared" si="21"/>
        <v>#N/A</v>
      </c>
      <c r="I692">
        <v>24666</v>
      </c>
      <c r="K692" t="s">
        <v>412</v>
      </c>
      <c r="L692">
        <v>806.59</v>
      </c>
      <c r="M692">
        <v>809.78</v>
      </c>
      <c r="O692">
        <v>1049</v>
      </c>
      <c r="P692">
        <v>1053</v>
      </c>
    </row>
    <row r="693" spans="2:16" x14ac:dyDescent="0.25">
      <c r="B693" s="80" t="e">
        <f>VLOOKUP(A693,'Medicare Code Price Master List'!$A:$C,3,FALSE)</f>
        <v>#N/A</v>
      </c>
      <c r="C693" s="3">
        <f>SUMIF('DME PRICE LOOKUP LINKED'!$A:$A,A693,'DME PRICE LOOKUP LINKED'!$C:$C)</f>
        <v>0</v>
      </c>
      <c r="D693" s="78" t="e">
        <f t="shared" si="20"/>
        <v>#N/A</v>
      </c>
      <c r="E693" s="81" t="e">
        <f t="shared" si="21"/>
        <v>#N/A</v>
      </c>
      <c r="I693">
        <v>24670</v>
      </c>
      <c r="K693" t="s">
        <v>413</v>
      </c>
      <c r="L693">
        <v>334.22</v>
      </c>
      <c r="M693">
        <v>304.89</v>
      </c>
      <c r="O693">
        <v>435</v>
      </c>
      <c r="P693">
        <v>397</v>
      </c>
    </row>
    <row r="694" spans="2:16" x14ac:dyDescent="0.25">
      <c r="B694" s="77" t="e">
        <f>VLOOKUP(A694,'Medicare Code Price Master List'!$A:$C,3,FALSE)</f>
        <v>#N/A</v>
      </c>
      <c r="C694" s="3">
        <f>SUMIF('DME PRICE LOOKUP LINKED'!$A:$A,A694,'DME PRICE LOOKUP LINKED'!$C:$C)</f>
        <v>0</v>
      </c>
      <c r="D694" s="78" t="e">
        <f t="shared" si="20"/>
        <v>#N/A</v>
      </c>
      <c r="E694" s="79" t="e">
        <f t="shared" si="21"/>
        <v>#N/A</v>
      </c>
      <c r="I694">
        <v>24675</v>
      </c>
      <c r="K694" t="s">
        <v>413</v>
      </c>
      <c r="L694">
        <v>520.16999999999996</v>
      </c>
      <c r="M694">
        <v>469.13</v>
      </c>
      <c r="O694">
        <v>677</v>
      </c>
      <c r="P694">
        <v>610</v>
      </c>
    </row>
    <row r="695" spans="2:16" x14ac:dyDescent="0.25">
      <c r="B695" s="80" t="e">
        <f>VLOOKUP(A695,'Medicare Code Price Master List'!$A:$C,3,FALSE)</f>
        <v>#N/A</v>
      </c>
      <c r="C695" s="3">
        <f>SUMIF('DME PRICE LOOKUP LINKED'!$A:$A,A695,'DME PRICE LOOKUP LINKED'!$C:$C)</f>
        <v>0</v>
      </c>
      <c r="D695" s="78" t="e">
        <f t="shared" si="20"/>
        <v>#N/A</v>
      </c>
      <c r="E695" s="81" t="e">
        <f t="shared" si="21"/>
        <v>#N/A</v>
      </c>
      <c r="I695">
        <v>24685</v>
      </c>
      <c r="K695" t="s">
        <v>413</v>
      </c>
      <c r="L695">
        <v>722.46</v>
      </c>
      <c r="M695">
        <v>723.61</v>
      </c>
      <c r="O695">
        <v>940</v>
      </c>
      <c r="P695">
        <v>941</v>
      </c>
    </row>
    <row r="696" spans="2:16" x14ac:dyDescent="0.25">
      <c r="B696" s="77" t="e">
        <f>VLOOKUP(A696,'Medicare Code Price Master List'!$A:$C,3,FALSE)</f>
        <v>#N/A</v>
      </c>
      <c r="C696" s="3">
        <f>SUMIF('DME PRICE LOOKUP LINKED'!$A:$A,A696,'DME PRICE LOOKUP LINKED'!$C:$C)</f>
        <v>0</v>
      </c>
      <c r="D696" s="78" t="e">
        <f t="shared" si="20"/>
        <v>#N/A</v>
      </c>
      <c r="E696" s="79" t="e">
        <f t="shared" si="21"/>
        <v>#N/A</v>
      </c>
      <c r="I696">
        <v>24800</v>
      </c>
      <c r="K696" t="s">
        <v>414</v>
      </c>
      <c r="L696">
        <v>915.02</v>
      </c>
      <c r="M696">
        <v>916.88</v>
      </c>
      <c r="O696">
        <v>1190</v>
      </c>
      <c r="P696">
        <v>1192</v>
      </c>
    </row>
    <row r="697" spans="2:16" x14ac:dyDescent="0.25">
      <c r="B697" s="80" t="e">
        <f>VLOOKUP(A697,'Medicare Code Price Master List'!$A:$C,3,FALSE)</f>
        <v>#N/A</v>
      </c>
      <c r="C697" s="3">
        <f>SUMIF('DME PRICE LOOKUP LINKED'!$A:$A,A697,'DME PRICE LOOKUP LINKED'!$C:$C)</f>
        <v>0</v>
      </c>
      <c r="D697" s="78" t="e">
        <f t="shared" si="20"/>
        <v>#N/A</v>
      </c>
      <c r="E697" s="81" t="e">
        <f t="shared" si="21"/>
        <v>#N/A</v>
      </c>
      <c r="I697">
        <v>24802</v>
      </c>
      <c r="K697" t="s">
        <v>415</v>
      </c>
      <c r="L697">
        <v>1094.92</v>
      </c>
      <c r="M697">
        <v>1079.23</v>
      </c>
      <c r="O697">
        <v>1424</v>
      </c>
      <c r="P697">
        <v>1403</v>
      </c>
    </row>
    <row r="698" spans="2:16" x14ac:dyDescent="0.25">
      <c r="B698" s="77" t="e">
        <f>VLOOKUP(A698,'Medicare Code Price Master List'!$A:$C,3,FALSE)</f>
        <v>#N/A</v>
      </c>
      <c r="C698" s="3">
        <f>SUMIF('DME PRICE LOOKUP LINKED'!$A:$A,A698,'DME PRICE LOOKUP LINKED'!$C:$C)</f>
        <v>0</v>
      </c>
      <c r="D698" s="78" t="e">
        <f t="shared" si="20"/>
        <v>#N/A</v>
      </c>
      <c r="E698" s="79" t="e">
        <f t="shared" si="21"/>
        <v>#N/A</v>
      </c>
      <c r="I698">
        <v>24900</v>
      </c>
      <c r="K698" t="s">
        <v>416</v>
      </c>
      <c r="L698">
        <v>808.62</v>
      </c>
      <c r="M698">
        <v>807.64</v>
      </c>
      <c r="O698">
        <v>1052</v>
      </c>
      <c r="P698">
        <v>1050</v>
      </c>
    </row>
    <row r="699" spans="2:16" x14ac:dyDescent="0.25">
      <c r="B699" s="80" t="e">
        <f>VLOOKUP(A699,'Medicare Code Price Master List'!$A:$C,3,FALSE)</f>
        <v>#N/A</v>
      </c>
      <c r="C699" s="3">
        <f>SUMIF('DME PRICE LOOKUP LINKED'!$A:$A,A699,'DME PRICE LOOKUP LINKED'!$C:$C)</f>
        <v>0</v>
      </c>
      <c r="D699" s="78" t="e">
        <f t="shared" si="20"/>
        <v>#N/A</v>
      </c>
      <c r="E699" s="81" t="e">
        <f t="shared" si="21"/>
        <v>#N/A</v>
      </c>
      <c r="I699">
        <v>24920</v>
      </c>
      <c r="K699" t="s">
        <v>416</v>
      </c>
      <c r="L699">
        <v>805.37</v>
      </c>
      <c r="M699">
        <v>807.47</v>
      </c>
      <c r="O699">
        <v>1047</v>
      </c>
      <c r="P699">
        <v>1050</v>
      </c>
    </row>
    <row r="700" spans="2:16" x14ac:dyDescent="0.25">
      <c r="B700" s="77" t="e">
        <f>VLOOKUP(A700,'Medicare Code Price Master List'!$A:$C,3,FALSE)</f>
        <v>#N/A</v>
      </c>
      <c r="C700" s="3">
        <f>SUMIF('DME PRICE LOOKUP LINKED'!$A:$A,A700,'DME PRICE LOOKUP LINKED'!$C:$C)</f>
        <v>0</v>
      </c>
      <c r="D700" s="78" t="e">
        <f t="shared" si="20"/>
        <v>#N/A</v>
      </c>
      <c r="E700" s="79" t="e">
        <f t="shared" si="21"/>
        <v>#N/A</v>
      </c>
      <c r="I700">
        <v>24925</v>
      </c>
      <c r="K700" t="s">
        <v>349</v>
      </c>
      <c r="L700">
        <v>630.5</v>
      </c>
      <c r="M700">
        <v>606.35</v>
      </c>
      <c r="O700">
        <v>820</v>
      </c>
      <c r="P700">
        <v>789</v>
      </c>
    </row>
    <row r="701" spans="2:16" x14ac:dyDescent="0.25">
      <c r="B701" s="80" t="e">
        <f>VLOOKUP(A701,'Medicare Code Price Master List'!$A:$C,3,FALSE)</f>
        <v>#N/A</v>
      </c>
      <c r="C701" s="3">
        <f>SUMIF('DME PRICE LOOKUP LINKED'!$A:$A,A701,'DME PRICE LOOKUP LINKED'!$C:$C)</f>
        <v>0</v>
      </c>
      <c r="D701" s="78" t="e">
        <f t="shared" si="20"/>
        <v>#N/A</v>
      </c>
      <c r="E701" s="81" t="e">
        <f t="shared" si="21"/>
        <v>#N/A</v>
      </c>
      <c r="I701">
        <v>24930</v>
      </c>
      <c r="K701" t="s">
        <v>349</v>
      </c>
      <c r="L701">
        <v>847.85</v>
      </c>
      <c r="M701">
        <v>848.58</v>
      </c>
      <c r="O701">
        <v>1103</v>
      </c>
      <c r="P701">
        <v>1104</v>
      </c>
    </row>
    <row r="702" spans="2:16" x14ac:dyDescent="0.25">
      <c r="B702" s="77" t="e">
        <f>VLOOKUP(A702,'Medicare Code Price Master List'!$A:$C,3,FALSE)</f>
        <v>#N/A</v>
      </c>
      <c r="C702" s="3">
        <f>SUMIF('DME PRICE LOOKUP LINKED'!$A:$A,A702,'DME PRICE LOOKUP LINKED'!$C:$C)</f>
        <v>0</v>
      </c>
      <c r="D702" s="78" t="e">
        <f t="shared" si="20"/>
        <v>#N/A</v>
      </c>
      <c r="E702" s="79" t="e">
        <f t="shared" si="21"/>
        <v>#N/A</v>
      </c>
      <c r="I702">
        <v>24931</v>
      </c>
      <c r="K702" t="s">
        <v>417</v>
      </c>
      <c r="L702">
        <v>1016.16</v>
      </c>
      <c r="M702">
        <v>877.62</v>
      </c>
      <c r="O702">
        <v>1322</v>
      </c>
      <c r="P702">
        <v>1141</v>
      </c>
    </row>
    <row r="703" spans="2:16" x14ac:dyDescent="0.25">
      <c r="B703" s="80" t="e">
        <f>VLOOKUP(A703,'Medicare Code Price Master List'!$A:$C,3,FALSE)</f>
        <v>#N/A</v>
      </c>
      <c r="C703" s="3">
        <f>SUMIF('DME PRICE LOOKUP LINKED'!$A:$A,A703,'DME PRICE LOOKUP LINKED'!$C:$C)</f>
        <v>0</v>
      </c>
      <c r="D703" s="78" t="e">
        <f t="shared" si="20"/>
        <v>#N/A</v>
      </c>
      <c r="E703" s="81" t="e">
        <f t="shared" si="21"/>
        <v>#N/A</v>
      </c>
      <c r="I703">
        <v>24935</v>
      </c>
      <c r="K703" t="s">
        <v>418</v>
      </c>
      <c r="L703">
        <v>1340.44</v>
      </c>
      <c r="M703">
        <v>1223.81</v>
      </c>
      <c r="O703">
        <v>1743</v>
      </c>
      <c r="P703">
        <v>1591</v>
      </c>
    </row>
    <row r="704" spans="2:16" x14ac:dyDescent="0.25">
      <c r="B704" s="77" t="e">
        <f>VLOOKUP(A704,'Medicare Code Price Master List'!$A:$C,3,FALSE)</f>
        <v>#N/A</v>
      </c>
      <c r="C704" s="3">
        <f>SUMIF('DME PRICE LOOKUP LINKED'!$A:$A,A704,'DME PRICE LOOKUP LINKED'!$C:$C)</f>
        <v>0</v>
      </c>
      <c r="D704" s="78" t="e">
        <f t="shared" si="20"/>
        <v>#N/A</v>
      </c>
      <c r="E704" s="79" t="e">
        <f t="shared" si="21"/>
        <v>#N/A</v>
      </c>
      <c r="I704">
        <v>25000</v>
      </c>
      <c r="K704" t="s">
        <v>419</v>
      </c>
      <c r="L704">
        <v>388.39</v>
      </c>
      <c r="M704">
        <v>373.93</v>
      </c>
      <c r="O704">
        <v>505</v>
      </c>
      <c r="P704">
        <v>487</v>
      </c>
    </row>
    <row r="705" spans="2:16" x14ac:dyDescent="0.25">
      <c r="B705" s="80" t="e">
        <f>VLOOKUP(A705,'Medicare Code Price Master List'!$A:$C,3,FALSE)</f>
        <v>#N/A</v>
      </c>
      <c r="C705" s="3">
        <f>SUMIF('DME PRICE LOOKUP LINKED'!$A:$A,A705,'DME PRICE LOOKUP LINKED'!$C:$C)</f>
        <v>0</v>
      </c>
      <c r="D705" s="78" t="e">
        <f t="shared" si="20"/>
        <v>#N/A</v>
      </c>
      <c r="E705" s="81" t="e">
        <f t="shared" si="21"/>
        <v>#N/A</v>
      </c>
      <c r="I705">
        <v>25001</v>
      </c>
      <c r="K705" t="s">
        <v>420</v>
      </c>
      <c r="L705">
        <v>387.97</v>
      </c>
      <c r="M705">
        <v>379.09</v>
      </c>
      <c r="O705">
        <v>505</v>
      </c>
      <c r="P705">
        <v>493</v>
      </c>
    </row>
    <row r="706" spans="2:16" x14ac:dyDescent="0.25">
      <c r="B706" s="77" t="e">
        <f>VLOOKUP(A706,'Medicare Code Price Master List'!$A:$C,3,FALSE)</f>
        <v>#N/A</v>
      </c>
      <c r="C706" s="3">
        <f>SUMIF('DME PRICE LOOKUP LINKED'!$A:$A,A706,'DME PRICE LOOKUP LINKED'!$C:$C)</f>
        <v>0</v>
      </c>
      <c r="D706" s="78" t="e">
        <f t="shared" si="20"/>
        <v>#N/A</v>
      </c>
      <c r="E706" s="79" t="e">
        <f t="shared" si="21"/>
        <v>#N/A</v>
      </c>
      <c r="I706">
        <v>25020</v>
      </c>
      <c r="K706" t="s">
        <v>421</v>
      </c>
      <c r="L706">
        <v>836.48</v>
      </c>
      <c r="M706">
        <v>637.89</v>
      </c>
      <c r="O706">
        <v>1088</v>
      </c>
      <c r="P706">
        <v>830</v>
      </c>
    </row>
    <row r="707" spans="2:16" x14ac:dyDescent="0.25">
      <c r="B707" s="80" t="e">
        <f>VLOOKUP(A707,'Medicare Code Price Master List'!$A:$C,3,FALSE)</f>
        <v>#N/A</v>
      </c>
      <c r="C707" s="3">
        <f>SUMIF('DME PRICE LOOKUP LINKED'!$A:$A,A707,'DME PRICE LOOKUP LINKED'!$C:$C)</f>
        <v>0</v>
      </c>
      <c r="D707" s="78" t="e">
        <f t="shared" ref="D707:D770" si="22">VLOOKUP(A707,$R$2:$T$5644,3,FALSE)</f>
        <v>#N/A</v>
      </c>
      <c r="E707" s="81" t="e">
        <f t="shared" ref="E707:E770" si="23">D707-C707</f>
        <v>#N/A</v>
      </c>
      <c r="I707">
        <v>25023</v>
      </c>
      <c r="K707" t="s">
        <v>421</v>
      </c>
      <c r="L707">
        <v>1452.84</v>
      </c>
      <c r="M707">
        <v>1217.1500000000001</v>
      </c>
      <c r="O707">
        <v>1889</v>
      </c>
      <c r="P707">
        <v>1583</v>
      </c>
    </row>
    <row r="708" spans="2:16" x14ac:dyDescent="0.25">
      <c r="B708" s="77" t="e">
        <f>VLOOKUP(A708,'Medicare Code Price Master List'!$A:$C,3,FALSE)</f>
        <v>#N/A</v>
      </c>
      <c r="C708" s="3">
        <f>SUMIF('DME PRICE LOOKUP LINKED'!$A:$A,A708,'DME PRICE LOOKUP LINKED'!$C:$C)</f>
        <v>0</v>
      </c>
      <c r="D708" s="78" t="e">
        <f t="shared" si="22"/>
        <v>#N/A</v>
      </c>
      <c r="E708" s="79" t="e">
        <f t="shared" si="23"/>
        <v>#N/A</v>
      </c>
      <c r="I708">
        <v>25024</v>
      </c>
      <c r="K708" t="s">
        <v>422</v>
      </c>
      <c r="L708">
        <v>849.33</v>
      </c>
      <c r="M708">
        <v>852.46</v>
      </c>
      <c r="O708">
        <v>1105</v>
      </c>
      <c r="P708">
        <v>1109</v>
      </c>
    </row>
    <row r="709" spans="2:16" x14ac:dyDescent="0.25">
      <c r="B709" s="80" t="e">
        <f>VLOOKUP(A709,'Medicare Code Price Master List'!$A:$C,3,FALSE)</f>
        <v>#N/A</v>
      </c>
      <c r="C709" s="3">
        <f>SUMIF('DME PRICE LOOKUP LINKED'!$A:$A,A709,'DME PRICE LOOKUP LINKED'!$C:$C)</f>
        <v>0</v>
      </c>
      <c r="D709" s="78" t="e">
        <f t="shared" si="22"/>
        <v>#N/A</v>
      </c>
      <c r="E709" s="81" t="e">
        <f t="shared" si="23"/>
        <v>#N/A</v>
      </c>
      <c r="I709">
        <v>25025</v>
      </c>
      <c r="K709" t="s">
        <v>422</v>
      </c>
      <c r="L709">
        <v>1335.45</v>
      </c>
      <c r="M709">
        <v>1328.02</v>
      </c>
      <c r="O709">
        <v>1737</v>
      </c>
      <c r="P709">
        <v>1727</v>
      </c>
    </row>
    <row r="710" spans="2:16" x14ac:dyDescent="0.25">
      <c r="B710" s="77" t="e">
        <f>VLOOKUP(A710,'Medicare Code Price Master List'!$A:$C,3,FALSE)</f>
        <v>#N/A</v>
      </c>
      <c r="C710" s="3">
        <f>SUMIF('DME PRICE LOOKUP LINKED'!$A:$A,A710,'DME PRICE LOOKUP LINKED'!$C:$C)</f>
        <v>0</v>
      </c>
      <c r="D710" s="78" t="e">
        <f t="shared" si="22"/>
        <v>#N/A</v>
      </c>
      <c r="E710" s="79" t="e">
        <f t="shared" si="23"/>
        <v>#N/A</v>
      </c>
      <c r="I710">
        <v>25028</v>
      </c>
      <c r="K710" t="s">
        <v>423</v>
      </c>
      <c r="L710">
        <v>780.4</v>
      </c>
      <c r="M710">
        <v>581.53</v>
      </c>
      <c r="O710">
        <v>1015</v>
      </c>
      <c r="P710">
        <v>756</v>
      </c>
    </row>
    <row r="711" spans="2:16" x14ac:dyDescent="0.25">
      <c r="B711" s="80" t="e">
        <f>VLOOKUP(A711,'Medicare Code Price Master List'!$A:$C,3,FALSE)</f>
        <v>#N/A</v>
      </c>
      <c r="C711" s="3">
        <f>SUMIF('DME PRICE LOOKUP LINKED'!$A:$A,A711,'DME PRICE LOOKUP LINKED'!$C:$C)</f>
        <v>0</v>
      </c>
      <c r="D711" s="78" t="e">
        <f t="shared" si="22"/>
        <v>#N/A</v>
      </c>
      <c r="E711" s="81" t="e">
        <f t="shared" si="23"/>
        <v>#N/A</v>
      </c>
      <c r="I711">
        <v>25031</v>
      </c>
      <c r="K711" t="s">
        <v>424</v>
      </c>
      <c r="L711">
        <v>411.16</v>
      </c>
      <c r="M711">
        <v>397.37</v>
      </c>
      <c r="O711">
        <v>535</v>
      </c>
      <c r="P711">
        <v>517</v>
      </c>
    </row>
    <row r="712" spans="2:16" x14ac:dyDescent="0.25">
      <c r="B712" s="77" t="e">
        <f>VLOOKUP(A712,'Medicare Code Price Master List'!$A:$C,3,FALSE)</f>
        <v>#N/A</v>
      </c>
      <c r="C712" s="3">
        <f>SUMIF('DME PRICE LOOKUP LINKED'!$A:$A,A712,'DME PRICE LOOKUP LINKED'!$C:$C)</f>
        <v>0</v>
      </c>
      <c r="D712" s="78" t="e">
        <f t="shared" si="22"/>
        <v>#N/A</v>
      </c>
      <c r="E712" s="79" t="e">
        <f t="shared" si="23"/>
        <v>#N/A</v>
      </c>
      <c r="I712">
        <v>25035</v>
      </c>
      <c r="K712" t="s">
        <v>425</v>
      </c>
      <c r="L712">
        <v>648.26</v>
      </c>
      <c r="M712">
        <v>638.64</v>
      </c>
      <c r="O712">
        <v>843</v>
      </c>
      <c r="P712">
        <v>831</v>
      </c>
    </row>
    <row r="713" spans="2:16" x14ac:dyDescent="0.25">
      <c r="B713" s="80" t="e">
        <f>VLOOKUP(A713,'Medicare Code Price Master List'!$A:$C,3,FALSE)</f>
        <v>#N/A</v>
      </c>
      <c r="C713" s="3">
        <f>SUMIF('DME PRICE LOOKUP LINKED'!$A:$A,A713,'DME PRICE LOOKUP LINKED'!$C:$C)</f>
        <v>0</v>
      </c>
      <c r="D713" s="78" t="e">
        <f t="shared" si="22"/>
        <v>#N/A</v>
      </c>
      <c r="E713" s="81" t="e">
        <f t="shared" si="23"/>
        <v>#N/A</v>
      </c>
      <c r="I713">
        <v>25040</v>
      </c>
      <c r="K713" t="s">
        <v>426</v>
      </c>
      <c r="L713">
        <v>617.29999999999995</v>
      </c>
      <c r="M713">
        <v>620.33000000000004</v>
      </c>
      <c r="O713">
        <v>803</v>
      </c>
      <c r="P713">
        <v>807</v>
      </c>
    </row>
    <row r="714" spans="2:16" x14ac:dyDescent="0.25">
      <c r="B714" s="77" t="e">
        <f>VLOOKUP(A714,'Medicare Code Price Master List'!$A:$C,3,FALSE)</f>
        <v>#N/A</v>
      </c>
      <c r="C714" s="3">
        <f>SUMIF('DME PRICE LOOKUP LINKED'!$A:$A,A714,'DME PRICE LOOKUP LINKED'!$C:$C)</f>
        <v>0</v>
      </c>
      <c r="D714" s="78" t="e">
        <f t="shared" si="22"/>
        <v>#N/A</v>
      </c>
      <c r="E714" s="79" t="e">
        <f t="shared" si="23"/>
        <v>#N/A</v>
      </c>
      <c r="I714">
        <v>25065</v>
      </c>
      <c r="K714" t="s">
        <v>427</v>
      </c>
      <c r="L714">
        <v>286.33</v>
      </c>
      <c r="M714">
        <v>173.2</v>
      </c>
      <c r="O714">
        <v>373</v>
      </c>
      <c r="P714">
        <v>226</v>
      </c>
    </row>
    <row r="715" spans="2:16" x14ac:dyDescent="0.25">
      <c r="B715" s="80" t="e">
        <f>VLOOKUP(A715,'Medicare Code Price Master List'!$A:$C,3,FALSE)</f>
        <v>#N/A</v>
      </c>
      <c r="C715" s="3">
        <f>SUMIF('DME PRICE LOOKUP LINKED'!$A:$A,A715,'DME PRICE LOOKUP LINKED'!$C:$C)</f>
        <v>0</v>
      </c>
      <c r="D715" s="78" t="e">
        <f t="shared" si="22"/>
        <v>#N/A</v>
      </c>
      <c r="E715" s="81" t="e">
        <f t="shared" si="23"/>
        <v>#N/A</v>
      </c>
      <c r="I715">
        <v>25066</v>
      </c>
      <c r="K715" t="s">
        <v>427</v>
      </c>
      <c r="L715">
        <v>409.34</v>
      </c>
      <c r="M715">
        <v>397.72</v>
      </c>
      <c r="O715">
        <v>533</v>
      </c>
      <c r="P715">
        <v>518</v>
      </c>
    </row>
    <row r="716" spans="2:16" x14ac:dyDescent="0.25">
      <c r="B716" s="77" t="e">
        <f>VLOOKUP(A716,'Medicare Code Price Master List'!$A:$C,3,FALSE)</f>
        <v>#N/A</v>
      </c>
      <c r="C716" s="3">
        <f>SUMIF('DME PRICE LOOKUP LINKED'!$A:$A,A716,'DME PRICE LOOKUP LINKED'!$C:$C)</f>
        <v>0</v>
      </c>
      <c r="D716" s="78" t="e">
        <f t="shared" si="22"/>
        <v>#N/A</v>
      </c>
      <c r="E716" s="79" t="e">
        <f t="shared" si="23"/>
        <v>#N/A</v>
      </c>
      <c r="I716">
        <v>25071</v>
      </c>
      <c r="K716" t="s">
        <v>428</v>
      </c>
      <c r="L716">
        <v>464.68</v>
      </c>
      <c r="M716">
        <v>470.68</v>
      </c>
      <c r="O716">
        <v>605</v>
      </c>
      <c r="P716">
        <v>612</v>
      </c>
    </row>
    <row r="717" spans="2:16" x14ac:dyDescent="0.25">
      <c r="B717" s="80" t="e">
        <f>VLOOKUP(A717,'Medicare Code Price Master List'!$A:$C,3,FALSE)</f>
        <v>#N/A</v>
      </c>
      <c r="C717" s="3">
        <f>SUMIF('DME PRICE LOOKUP LINKED'!$A:$A,A717,'DME PRICE LOOKUP LINKED'!$C:$C)</f>
        <v>0</v>
      </c>
      <c r="D717" s="78" t="e">
        <f t="shared" si="22"/>
        <v>#N/A</v>
      </c>
      <c r="E717" s="81" t="e">
        <f t="shared" si="23"/>
        <v>#N/A</v>
      </c>
      <c r="I717">
        <v>25073</v>
      </c>
      <c r="K717" t="s">
        <v>429</v>
      </c>
      <c r="L717">
        <v>591.1</v>
      </c>
      <c r="M717">
        <v>587.75</v>
      </c>
      <c r="O717">
        <v>769</v>
      </c>
      <c r="P717">
        <v>765</v>
      </c>
    </row>
    <row r="718" spans="2:16" x14ac:dyDescent="0.25">
      <c r="B718" s="77" t="e">
        <f>VLOOKUP(A718,'Medicare Code Price Master List'!$A:$C,3,FALSE)</f>
        <v>#N/A</v>
      </c>
      <c r="C718" s="3">
        <f>SUMIF('DME PRICE LOOKUP LINKED'!$A:$A,A718,'DME PRICE LOOKUP LINKED'!$C:$C)</f>
        <v>0</v>
      </c>
      <c r="D718" s="78" t="e">
        <f t="shared" si="22"/>
        <v>#N/A</v>
      </c>
      <c r="E718" s="79" t="e">
        <f t="shared" si="23"/>
        <v>#N/A</v>
      </c>
      <c r="I718">
        <v>25075</v>
      </c>
      <c r="K718" t="s">
        <v>430</v>
      </c>
      <c r="L718">
        <v>584.03</v>
      </c>
      <c r="M718">
        <v>349.4</v>
      </c>
      <c r="O718">
        <v>760</v>
      </c>
      <c r="P718">
        <v>455</v>
      </c>
    </row>
    <row r="719" spans="2:16" x14ac:dyDescent="0.25">
      <c r="B719" s="80" t="e">
        <f>VLOOKUP(A719,'Medicare Code Price Master List'!$A:$C,3,FALSE)</f>
        <v>#N/A</v>
      </c>
      <c r="C719" s="3">
        <f>SUMIF('DME PRICE LOOKUP LINKED'!$A:$A,A719,'DME PRICE LOOKUP LINKED'!$C:$C)</f>
        <v>0</v>
      </c>
      <c r="D719" s="78" t="e">
        <f t="shared" si="22"/>
        <v>#N/A</v>
      </c>
      <c r="E719" s="81" t="e">
        <f t="shared" si="23"/>
        <v>#N/A</v>
      </c>
      <c r="I719">
        <v>25076</v>
      </c>
      <c r="K719" t="s">
        <v>431</v>
      </c>
      <c r="L719">
        <v>573.82000000000005</v>
      </c>
      <c r="M719">
        <v>570.78</v>
      </c>
      <c r="O719">
        <v>746</v>
      </c>
      <c r="P719">
        <v>743</v>
      </c>
    </row>
    <row r="720" spans="2:16" x14ac:dyDescent="0.25">
      <c r="B720" s="77" t="e">
        <f>VLOOKUP(A720,'Medicare Code Price Master List'!$A:$C,3,FALSE)</f>
        <v>#N/A</v>
      </c>
      <c r="C720" s="3">
        <f>SUMIF('DME PRICE LOOKUP LINKED'!$A:$A,A720,'DME PRICE LOOKUP LINKED'!$C:$C)</f>
        <v>0</v>
      </c>
      <c r="D720" s="78" t="e">
        <f t="shared" si="22"/>
        <v>#N/A</v>
      </c>
      <c r="E720" s="79" t="e">
        <f t="shared" si="23"/>
        <v>#N/A</v>
      </c>
      <c r="I720">
        <v>25077</v>
      </c>
      <c r="K720" t="s">
        <v>432</v>
      </c>
      <c r="L720">
        <v>966.32</v>
      </c>
      <c r="M720">
        <v>976.21</v>
      </c>
      <c r="O720">
        <v>1257</v>
      </c>
      <c r="P720">
        <v>1270</v>
      </c>
    </row>
    <row r="721" spans="2:16" x14ac:dyDescent="0.25">
      <c r="B721" s="80" t="e">
        <f>VLOOKUP(A721,'Medicare Code Price Master List'!$A:$C,3,FALSE)</f>
        <v>#N/A</v>
      </c>
      <c r="C721" s="3">
        <f>SUMIF('DME PRICE LOOKUP LINKED'!$A:$A,A721,'DME PRICE LOOKUP LINKED'!$C:$C)</f>
        <v>0</v>
      </c>
      <c r="D721" s="78" t="e">
        <f t="shared" si="22"/>
        <v>#N/A</v>
      </c>
      <c r="E721" s="81" t="e">
        <f t="shared" si="23"/>
        <v>#N/A</v>
      </c>
      <c r="I721">
        <v>25078</v>
      </c>
      <c r="K721" t="s">
        <v>433</v>
      </c>
      <c r="L721">
        <v>1265.08</v>
      </c>
      <c r="M721">
        <v>1282.22</v>
      </c>
      <c r="O721">
        <v>1645</v>
      </c>
      <c r="P721">
        <v>1667</v>
      </c>
    </row>
    <row r="722" spans="2:16" x14ac:dyDescent="0.25">
      <c r="B722" s="77" t="e">
        <f>VLOOKUP(A722,'Medicare Code Price Master List'!$A:$C,3,FALSE)</f>
        <v>#N/A</v>
      </c>
      <c r="C722" s="3">
        <f>SUMIF('DME PRICE LOOKUP LINKED'!$A:$A,A722,'DME PRICE LOOKUP LINKED'!$C:$C)</f>
        <v>0</v>
      </c>
      <c r="D722" s="78" t="e">
        <f t="shared" si="22"/>
        <v>#N/A</v>
      </c>
      <c r="E722" s="79" t="e">
        <f t="shared" si="23"/>
        <v>#N/A</v>
      </c>
      <c r="I722">
        <v>25085</v>
      </c>
      <c r="K722" t="s">
        <v>434</v>
      </c>
      <c r="L722">
        <v>497.93</v>
      </c>
      <c r="M722">
        <v>496.48</v>
      </c>
      <c r="O722">
        <v>648</v>
      </c>
      <c r="P722">
        <v>646</v>
      </c>
    </row>
    <row r="723" spans="2:16" x14ac:dyDescent="0.25">
      <c r="B723" s="80" t="e">
        <f>VLOOKUP(A723,'Medicare Code Price Master List'!$A:$C,3,FALSE)</f>
        <v>#N/A</v>
      </c>
      <c r="C723" s="3">
        <f>SUMIF('DME PRICE LOOKUP LINKED'!$A:$A,A723,'DME PRICE LOOKUP LINKED'!$C:$C)</f>
        <v>0</v>
      </c>
      <c r="D723" s="78" t="e">
        <f t="shared" si="22"/>
        <v>#N/A</v>
      </c>
      <c r="E723" s="81" t="e">
        <f t="shared" si="23"/>
        <v>#N/A</v>
      </c>
      <c r="I723">
        <v>25100</v>
      </c>
      <c r="K723" t="s">
        <v>435</v>
      </c>
      <c r="L723">
        <v>391.09</v>
      </c>
      <c r="M723">
        <v>382.15</v>
      </c>
      <c r="O723">
        <v>509</v>
      </c>
      <c r="P723">
        <v>497</v>
      </c>
    </row>
    <row r="724" spans="2:16" x14ac:dyDescent="0.25">
      <c r="B724" s="77" t="e">
        <f>VLOOKUP(A724,'Medicare Code Price Master List'!$A:$C,3,FALSE)</f>
        <v>#N/A</v>
      </c>
      <c r="C724" s="3">
        <f>SUMIF('DME PRICE LOOKUP LINKED'!$A:$A,A724,'DME PRICE LOOKUP LINKED'!$C:$C)</f>
        <v>0</v>
      </c>
      <c r="D724" s="78" t="e">
        <f t="shared" si="22"/>
        <v>#N/A</v>
      </c>
      <c r="E724" s="79" t="e">
        <f t="shared" si="23"/>
        <v>#N/A</v>
      </c>
      <c r="I724">
        <v>25101</v>
      </c>
      <c r="K724" t="s">
        <v>426</v>
      </c>
      <c r="L724">
        <v>451.19</v>
      </c>
      <c r="M724">
        <v>445.61</v>
      </c>
      <c r="O724">
        <v>587</v>
      </c>
      <c r="P724">
        <v>580</v>
      </c>
    </row>
    <row r="725" spans="2:16" x14ac:dyDescent="0.25">
      <c r="B725" s="80" t="e">
        <f>VLOOKUP(A725,'Medicare Code Price Master List'!$A:$C,3,FALSE)</f>
        <v>#N/A</v>
      </c>
      <c r="C725" s="3">
        <f>SUMIF('DME PRICE LOOKUP LINKED'!$A:$A,A725,'DME PRICE LOOKUP LINKED'!$C:$C)</f>
        <v>0</v>
      </c>
      <c r="D725" s="78" t="e">
        <f t="shared" si="22"/>
        <v>#N/A</v>
      </c>
      <c r="E725" s="81" t="e">
        <f t="shared" si="23"/>
        <v>#N/A</v>
      </c>
      <c r="I725">
        <v>25105</v>
      </c>
      <c r="K725" t="s">
        <v>436</v>
      </c>
      <c r="L725">
        <v>542.54999999999995</v>
      </c>
      <c r="M725">
        <v>532.54</v>
      </c>
      <c r="O725">
        <v>706</v>
      </c>
      <c r="P725">
        <v>693</v>
      </c>
    </row>
    <row r="726" spans="2:16" x14ac:dyDescent="0.25">
      <c r="B726" s="77" t="e">
        <f>VLOOKUP(A726,'Medicare Code Price Master List'!$A:$C,3,FALSE)</f>
        <v>#N/A</v>
      </c>
      <c r="C726" s="3">
        <f>SUMIF('DME PRICE LOOKUP LINKED'!$A:$A,A726,'DME PRICE LOOKUP LINKED'!$C:$C)</f>
        <v>0</v>
      </c>
      <c r="D726" s="78" t="e">
        <f t="shared" si="22"/>
        <v>#N/A</v>
      </c>
      <c r="E726" s="79" t="e">
        <f t="shared" si="23"/>
        <v>#N/A</v>
      </c>
      <c r="I726">
        <v>25107</v>
      </c>
      <c r="K726" t="s">
        <v>437</v>
      </c>
      <c r="L726">
        <v>684.49</v>
      </c>
      <c r="M726">
        <v>679.99</v>
      </c>
      <c r="O726">
        <v>890</v>
      </c>
      <c r="P726">
        <v>884</v>
      </c>
    </row>
    <row r="727" spans="2:16" x14ac:dyDescent="0.25">
      <c r="B727" s="80" t="e">
        <f>VLOOKUP(A727,'Medicare Code Price Master List'!$A:$C,3,FALSE)</f>
        <v>#N/A</v>
      </c>
      <c r="C727" s="3">
        <f>SUMIF('DME PRICE LOOKUP LINKED'!$A:$A,A727,'DME PRICE LOOKUP LINKED'!$C:$C)</f>
        <v>0</v>
      </c>
      <c r="D727" s="78" t="e">
        <f t="shared" si="22"/>
        <v>#N/A</v>
      </c>
      <c r="E727" s="81" t="e">
        <f t="shared" si="23"/>
        <v>#N/A</v>
      </c>
      <c r="I727">
        <v>25109</v>
      </c>
      <c r="K727" t="s">
        <v>438</v>
      </c>
      <c r="L727">
        <v>594.19000000000005</v>
      </c>
      <c r="M727">
        <v>593.11</v>
      </c>
      <c r="O727">
        <v>773</v>
      </c>
      <c r="P727">
        <v>772</v>
      </c>
    </row>
    <row r="728" spans="2:16" x14ac:dyDescent="0.25">
      <c r="B728" s="77" t="e">
        <f>VLOOKUP(A728,'Medicare Code Price Master List'!$A:$C,3,FALSE)</f>
        <v>#N/A</v>
      </c>
      <c r="C728" s="3">
        <f>SUMIF('DME PRICE LOOKUP LINKED'!$A:$A,A728,'DME PRICE LOOKUP LINKED'!$C:$C)</f>
        <v>0</v>
      </c>
      <c r="D728" s="78" t="e">
        <f t="shared" si="22"/>
        <v>#N/A</v>
      </c>
      <c r="E728" s="79" t="e">
        <f t="shared" si="23"/>
        <v>#N/A</v>
      </c>
      <c r="I728">
        <v>25110</v>
      </c>
      <c r="K728" t="s">
        <v>439</v>
      </c>
      <c r="L728">
        <v>387.79</v>
      </c>
      <c r="M728">
        <v>378.88</v>
      </c>
      <c r="O728">
        <v>505</v>
      </c>
      <c r="P728">
        <v>493</v>
      </c>
    </row>
    <row r="729" spans="2:16" x14ac:dyDescent="0.25">
      <c r="B729" s="80" t="e">
        <f>VLOOKUP(A729,'Medicare Code Price Master List'!$A:$C,3,FALSE)</f>
        <v>#N/A</v>
      </c>
      <c r="C729" s="3">
        <f>SUMIF('DME PRICE LOOKUP LINKED'!$A:$A,A729,'DME PRICE LOOKUP LINKED'!$C:$C)</f>
        <v>0</v>
      </c>
      <c r="D729" s="78" t="e">
        <f t="shared" si="22"/>
        <v>#N/A</v>
      </c>
      <c r="E729" s="81" t="e">
        <f t="shared" si="23"/>
        <v>#N/A</v>
      </c>
      <c r="I729">
        <v>25111</v>
      </c>
      <c r="K729" t="s">
        <v>439</v>
      </c>
      <c r="L729">
        <v>364.07</v>
      </c>
      <c r="M729">
        <v>355.06</v>
      </c>
      <c r="O729">
        <v>474</v>
      </c>
      <c r="P729">
        <v>462</v>
      </c>
    </row>
    <row r="730" spans="2:16" x14ac:dyDescent="0.25">
      <c r="B730" s="77" t="e">
        <f>VLOOKUP(A730,'Medicare Code Price Master List'!$A:$C,3,FALSE)</f>
        <v>#N/A</v>
      </c>
      <c r="C730" s="3">
        <f>SUMIF('DME PRICE LOOKUP LINKED'!$A:$A,A730,'DME PRICE LOOKUP LINKED'!$C:$C)</f>
        <v>0</v>
      </c>
      <c r="D730" s="78" t="e">
        <f t="shared" si="22"/>
        <v>#N/A</v>
      </c>
      <c r="E730" s="79" t="e">
        <f t="shared" si="23"/>
        <v>#N/A</v>
      </c>
      <c r="I730">
        <v>25112</v>
      </c>
      <c r="K730" t="s">
        <v>440</v>
      </c>
      <c r="L730">
        <v>435.39</v>
      </c>
      <c r="M730">
        <v>427.24</v>
      </c>
      <c r="O730">
        <v>567</v>
      </c>
      <c r="P730">
        <v>556</v>
      </c>
    </row>
    <row r="731" spans="2:16" x14ac:dyDescent="0.25">
      <c r="B731" s="80" t="e">
        <f>VLOOKUP(A731,'Medicare Code Price Master List'!$A:$C,3,FALSE)</f>
        <v>#N/A</v>
      </c>
      <c r="C731" s="3">
        <f>SUMIF('DME PRICE LOOKUP LINKED'!$A:$A,A731,'DME PRICE LOOKUP LINKED'!$C:$C)</f>
        <v>0</v>
      </c>
      <c r="D731" s="78" t="e">
        <f t="shared" si="22"/>
        <v>#N/A</v>
      </c>
      <c r="E731" s="81" t="e">
        <f t="shared" si="23"/>
        <v>#N/A</v>
      </c>
      <c r="I731">
        <v>25115</v>
      </c>
      <c r="K731" t="s">
        <v>441</v>
      </c>
      <c r="L731">
        <v>833.96</v>
      </c>
      <c r="M731">
        <v>836.43</v>
      </c>
      <c r="O731">
        <v>1085</v>
      </c>
      <c r="P731">
        <v>1088</v>
      </c>
    </row>
    <row r="732" spans="2:16" x14ac:dyDescent="0.25">
      <c r="B732" s="77" t="e">
        <f>VLOOKUP(A732,'Medicare Code Price Master List'!$A:$C,3,FALSE)</f>
        <v>#N/A</v>
      </c>
      <c r="C732" s="3">
        <f>SUMIF('DME PRICE LOOKUP LINKED'!$A:$A,A732,'DME PRICE LOOKUP LINKED'!$C:$C)</f>
        <v>0</v>
      </c>
      <c r="D732" s="78" t="e">
        <f t="shared" si="22"/>
        <v>#N/A</v>
      </c>
      <c r="E732" s="79" t="e">
        <f t="shared" si="23"/>
        <v>#N/A</v>
      </c>
      <c r="I732">
        <v>25116</v>
      </c>
      <c r="K732" t="s">
        <v>441</v>
      </c>
      <c r="L732">
        <v>669.35</v>
      </c>
      <c r="M732">
        <v>662.04</v>
      </c>
      <c r="O732">
        <v>871</v>
      </c>
      <c r="P732">
        <v>861</v>
      </c>
    </row>
    <row r="733" spans="2:16" x14ac:dyDescent="0.25">
      <c r="B733" s="80" t="e">
        <f>VLOOKUP(A733,'Medicare Code Price Master List'!$A:$C,3,FALSE)</f>
        <v>#N/A</v>
      </c>
      <c r="C733" s="3">
        <f>SUMIF('DME PRICE LOOKUP LINKED'!$A:$A,A733,'DME PRICE LOOKUP LINKED'!$C:$C)</f>
        <v>0</v>
      </c>
      <c r="D733" s="78" t="e">
        <f t="shared" si="22"/>
        <v>#N/A</v>
      </c>
      <c r="E733" s="81" t="e">
        <f t="shared" si="23"/>
        <v>#N/A</v>
      </c>
      <c r="I733">
        <v>25118</v>
      </c>
      <c r="K733" t="s">
        <v>442</v>
      </c>
      <c r="L733">
        <v>427.31</v>
      </c>
      <c r="M733">
        <v>421.85</v>
      </c>
      <c r="O733">
        <v>556</v>
      </c>
      <c r="P733">
        <v>549</v>
      </c>
    </row>
    <row r="734" spans="2:16" x14ac:dyDescent="0.25">
      <c r="B734" s="77" t="e">
        <f>VLOOKUP(A734,'Medicare Code Price Master List'!$A:$C,3,FALSE)</f>
        <v>#N/A</v>
      </c>
      <c r="C734" s="3">
        <f>SUMIF('DME PRICE LOOKUP LINKED'!$A:$A,A734,'DME PRICE LOOKUP LINKED'!$C:$C)</f>
        <v>0</v>
      </c>
      <c r="D734" s="78" t="e">
        <f t="shared" si="22"/>
        <v>#N/A</v>
      </c>
      <c r="E734" s="79" t="e">
        <f t="shared" si="23"/>
        <v>#N/A</v>
      </c>
      <c r="I734">
        <v>25119</v>
      </c>
      <c r="K734" t="s">
        <v>443</v>
      </c>
      <c r="L734">
        <v>558.30999999999995</v>
      </c>
      <c r="M734">
        <v>545.91</v>
      </c>
      <c r="O734">
        <v>726</v>
      </c>
      <c r="P734">
        <v>710</v>
      </c>
    </row>
    <row r="735" spans="2:16" x14ac:dyDescent="0.25">
      <c r="B735" s="80" t="e">
        <f>VLOOKUP(A735,'Medicare Code Price Master List'!$A:$C,3,FALSE)</f>
        <v>#N/A</v>
      </c>
      <c r="C735" s="3">
        <f>SUMIF('DME PRICE LOOKUP LINKED'!$A:$A,A735,'DME PRICE LOOKUP LINKED'!$C:$C)</f>
        <v>0</v>
      </c>
      <c r="D735" s="78" t="e">
        <f t="shared" si="22"/>
        <v>#N/A</v>
      </c>
      <c r="E735" s="81" t="e">
        <f t="shared" si="23"/>
        <v>#N/A</v>
      </c>
      <c r="I735">
        <v>25120</v>
      </c>
      <c r="K735" t="s">
        <v>444</v>
      </c>
      <c r="L735">
        <v>557.64</v>
      </c>
      <c r="M735">
        <v>548.88</v>
      </c>
      <c r="O735">
        <v>725</v>
      </c>
      <c r="P735">
        <v>714</v>
      </c>
    </row>
    <row r="736" spans="2:16" x14ac:dyDescent="0.25">
      <c r="B736" s="77" t="e">
        <f>VLOOKUP(A736,'Medicare Code Price Master List'!$A:$C,3,FALSE)</f>
        <v>#N/A</v>
      </c>
      <c r="C736" s="3">
        <f>SUMIF('DME PRICE LOOKUP LINKED'!$A:$A,A736,'DME PRICE LOOKUP LINKED'!$C:$C)</f>
        <v>0</v>
      </c>
      <c r="D736" s="78" t="e">
        <f t="shared" si="22"/>
        <v>#N/A</v>
      </c>
      <c r="E736" s="79" t="e">
        <f t="shared" si="23"/>
        <v>#N/A</v>
      </c>
      <c r="I736">
        <v>25125</v>
      </c>
      <c r="K736" t="s">
        <v>445</v>
      </c>
      <c r="L736">
        <v>659.26</v>
      </c>
      <c r="M736">
        <v>640.86</v>
      </c>
      <c r="O736">
        <v>858</v>
      </c>
      <c r="P736">
        <v>834</v>
      </c>
    </row>
    <row r="737" spans="2:16" x14ac:dyDescent="0.25">
      <c r="B737" s="80" t="e">
        <f>VLOOKUP(A737,'Medicare Code Price Master List'!$A:$C,3,FALSE)</f>
        <v>#N/A</v>
      </c>
      <c r="C737" s="3">
        <f>SUMIF('DME PRICE LOOKUP LINKED'!$A:$A,A737,'DME PRICE LOOKUP LINKED'!$C:$C)</f>
        <v>0</v>
      </c>
      <c r="D737" s="78" t="e">
        <f t="shared" si="22"/>
        <v>#N/A</v>
      </c>
      <c r="E737" s="81" t="e">
        <f t="shared" si="23"/>
        <v>#N/A</v>
      </c>
      <c r="I737">
        <v>25126</v>
      </c>
      <c r="K737" t="s">
        <v>445</v>
      </c>
      <c r="L737">
        <v>663.59</v>
      </c>
      <c r="M737">
        <v>656.27</v>
      </c>
      <c r="O737">
        <v>863</v>
      </c>
      <c r="P737">
        <v>854</v>
      </c>
    </row>
    <row r="738" spans="2:16" x14ac:dyDescent="0.25">
      <c r="B738" s="77" t="e">
        <f>VLOOKUP(A738,'Medicare Code Price Master List'!$A:$C,3,FALSE)</f>
        <v>#N/A</v>
      </c>
      <c r="C738" s="3">
        <f>SUMIF('DME PRICE LOOKUP LINKED'!$A:$A,A738,'DME PRICE LOOKUP LINKED'!$C:$C)</f>
        <v>0</v>
      </c>
      <c r="D738" s="78" t="e">
        <f t="shared" si="22"/>
        <v>#N/A</v>
      </c>
      <c r="E738" s="79" t="e">
        <f t="shared" si="23"/>
        <v>#N/A</v>
      </c>
      <c r="I738">
        <v>25130</v>
      </c>
      <c r="K738" t="s">
        <v>446</v>
      </c>
      <c r="L738">
        <v>502.91</v>
      </c>
      <c r="M738">
        <v>492.92</v>
      </c>
      <c r="O738">
        <v>654</v>
      </c>
      <c r="P738">
        <v>641</v>
      </c>
    </row>
    <row r="739" spans="2:16" x14ac:dyDescent="0.25">
      <c r="B739" s="80" t="e">
        <f>VLOOKUP(A739,'Medicare Code Price Master List'!$A:$C,3,FALSE)</f>
        <v>#N/A</v>
      </c>
      <c r="C739" s="3">
        <f>SUMIF('DME PRICE LOOKUP LINKED'!$A:$A,A739,'DME PRICE LOOKUP LINKED'!$C:$C)</f>
        <v>0</v>
      </c>
      <c r="D739" s="78" t="e">
        <f t="shared" si="22"/>
        <v>#N/A</v>
      </c>
      <c r="E739" s="81" t="e">
        <f t="shared" si="23"/>
        <v>#N/A</v>
      </c>
      <c r="I739">
        <v>25135</v>
      </c>
      <c r="K739" t="s">
        <v>447</v>
      </c>
      <c r="L739">
        <v>621.14</v>
      </c>
      <c r="M739">
        <v>611.29</v>
      </c>
      <c r="O739">
        <v>808</v>
      </c>
      <c r="P739">
        <v>795</v>
      </c>
    </row>
    <row r="740" spans="2:16" x14ac:dyDescent="0.25">
      <c r="B740" s="77" t="e">
        <f>VLOOKUP(A740,'Medicare Code Price Master List'!$A:$C,3,FALSE)</f>
        <v>#N/A</v>
      </c>
      <c r="C740" s="3">
        <f>SUMIF('DME PRICE LOOKUP LINKED'!$A:$A,A740,'DME PRICE LOOKUP LINKED'!$C:$C)</f>
        <v>0</v>
      </c>
      <c r="D740" s="78" t="e">
        <f t="shared" si="22"/>
        <v>#N/A</v>
      </c>
      <c r="E740" s="79" t="e">
        <f t="shared" si="23"/>
        <v>#N/A</v>
      </c>
      <c r="I740">
        <v>25136</v>
      </c>
      <c r="K740" t="s">
        <v>447</v>
      </c>
      <c r="L740">
        <v>553.6</v>
      </c>
      <c r="M740">
        <v>541.16</v>
      </c>
      <c r="O740">
        <v>720</v>
      </c>
      <c r="P740">
        <v>704</v>
      </c>
    </row>
    <row r="741" spans="2:16" x14ac:dyDescent="0.25">
      <c r="B741" s="80" t="e">
        <f>VLOOKUP(A741,'Medicare Code Price Master List'!$A:$C,3,FALSE)</f>
        <v>#N/A</v>
      </c>
      <c r="C741" s="3">
        <f>SUMIF('DME PRICE LOOKUP LINKED'!$A:$A,A741,'DME PRICE LOOKUP LINKED'!$C:$C)</f>
        <v>0</v>
      </c>
      <c r="D741" s="78" t="e">
        <f t="shared" si="22"/>
        <v>#N/A</v>
      </c>
      <c r="E741" s="81" t="e">
        <f t="shared" si="23"/>
        <v>#N/A</v>
      </c>
      <c r="I741">
        <v>25145</v>
      </c>
      <c r="K741" t="s">
        <v>448</v>
      </c>
      <c r="L741">
        <v>578.47</v>
      </c>
      <c r="M741">
        <v>571.85</v>
      </c>
      <c r="O741">
        <v>753</v>
      </c>
      <c r="P741">
        <v>744</v>
      </c>
    </row>
    <row r="742" spans="2:16" x14ac:dyDescent="0.25">
      <c r="B742" s="77" t="e">
        <f>VLOOKUP(A742,'Medicare Code Price Master List'!$A:$C,3,FALSE)</f>
        <v>#N/A</v>
      </c>
      <c r="C742" s="3">
        <f>SUMIF('DME PRICE LOOKUP LINKED'!$A:$A,A742,'DME PRICE LOOKUP LINKED'!$C:$C)</f>
        <v>0</v>
      </c>
      <c r="D742" s="78" t="e">
        <f t="shared" si="22"/>
        <v>#N/A</v>
      </c>
      <c r="E742" s="79" t="e">
        <f t="shared" si="23"/>
        <v>#N/A</v>
      </c>
      <c r="I742">
        <v>25150</v>
      </c>
      <c r="K742" t="s">
        <v>443</v>
      </c>
      <c r="L742">
        <v>627.92999999999995</v>
      </c>
      <c r="M742">
        <v>625.1</v>
      </c>
      <c r="O742">
        <v>817</v>
      </c>
      <c r="P742">
        <v>813</v>
      </c>
    </row>
    <row r="743" spans="2:16" x14ac:dyDescent="0.25">
      <c r="B743" s="80" t="e">
        <f>VLOOKUP(A743,'Medicare Code Price Master List'!$A:$C,3,FALSE)</f>
        <v>#N/A</v>
      </c>
      <c r="C743" s="3">
        <f>SUMIF('DME PRICE LOOKUP LINKED'!$A:$A,A743,'DME PRICE LOOKUP LINKED'!$C:$C)</f>
        <v>0</v>
      </c>
      <c r="D743" s="78" t="e">
        <f t="shared" si="22"/>
        <v>#N/A</v>
      </c>
      <c r="E743" s="81" t="e">
        <f t="shared" si="23"/>
        <v>#N/A</v>
      </c>
      <c r="I743">
        <v>25151</v>
      </c>
      <c r="K743" t="s">
        <v>373</v>
      </c>
      <c r="L743">
        <v>646.69000000000005</v>
      </c>
      <c r="M743">
        <v>644.04999999999995</v>
      </c>
      <c r="O743">
        <v>841</v>
      </c>
      <c r="P743">
        <v>838</v>
      </c>
    </row>
    <row r="744" spans="2:16" x14ac:dyDescent="0.25">
      <c r="B744" s="77" t="e">
        <f>VLOOKUP(A744,'Medicare Code Price Master List'!$A:$C,3,FALSE)</f>
        <v>#N/A</v>
      </c>
      <c r="C744" s="3">
        <f>SUMIF('DME PRICE LOOKUP LINKED'!$A:$A,A744,'DME PRICE LOOKUP LINKED'!$C:$C)</f>
        <v>0</v>
      </c>
      <c r="D744" s="78" t="e">
        <f t="shared" si="22"/>
        <v>#N/A</v>
      </c>
      <c r="E744" s="79" t="e">
        <f t="shared" si="23"/>
        <v>#N/A</v>
      </c>
      <c r="I744">
        <v>25170</v>
      </c>
      <c r="K744" t="s">
        <v>449</v>
      </c>
      <c r="L744">
        <v>1589.96</v>
      </c>
      <c r="M744">
        <v>1633.88</v>
      </c>
      <c r="O744">
        <v>2067</v>
      </c>
      <c r="P744">
        <v>2125</v>
      </c>
    </row>
    <row r="745" spans="2:16" x14ac:dyDescent="0.25">
      <c r="B745" s="80" t="e">
        <f>VLOOKUP(A745,'Medicare Code Price Master List'!$A:$C,3,FALSE)</f>
        <v>#N/A</v>
      </c>
      <c r="C745" s="3">
        <f>SUMIF('DME PRICE LOOKUP LINKED'!$A:$A,A745,'DME PRICE LOOKUP LINKED'!$C:$C)</f>
        <v>0</v>
      </c>
      <c r="D745" s="78" t="e">
        <f t="shared" si="22"/>
        <v>#N/A</v>
      </c>
      <c r="E745" s="81" t="e">
        <f t="shared" si="23"/>
        <v>#N/A</v>
      </c>
      <c r="I745">
        <v>25210</v>
      </c>
      <c r="K745" t="s">
        <v>450</v>
      </c>
      <c r="L745">
        <v>548.36</v>
      </c>
      <c r="M745">
        <v>537.85</v>
      </c>
      <c r="O745">
        <v>713</v>
      </c>
      <c r="P745">
        <v>700</v>
      </c>
    </row>
    <row r="746" spans="2:16" x14ac:dyDescent="0.25">
      <c r="B746" s="77" t="e">
        <f>VLOOKUP(A746,'Medicare Code Price Master List'!$A:$C,3,FALSE)</f>
        <v>#N/A</v>
      </c>
      <c r="C746" s="3">
        <f>SUMIF('DME PRICE LOOKUP LINKED'!$A:$A,A746,'DME PRICE LOOKUP LINKED'!$C:$C)</f>
        <v>0</v>
      </c>
      <c r="D746" s="78" t="e">
        <f t="shared" si="22"/>
        <v>#N/A</v>
      </c>
      <c r="E746" s="79" t="e">
        <f t="shared" si="23"/>
        <v>#N/A</v>
      </c>
      <c r="I746">
        <v>25215</v>
      </c>
      <c r="K746" t="s">
        <v>451</v>
      </c>
      <c r="L746">
        <v>685.1</v>
      </c>
      <c r="M746">
        <v>680.75</v>
      </c>
      <c r="O746">
        <v>891</v>
      </c>
      <c r="P746">
        <v>885</v>
      </c>
    </row>
    <row r="747" spans="2:16" x14ac:dyDescent="0.25">
      <c r="B747" s="80" t="e">
        <f>VLOOKUP(A747,'Medicare Code Price Master List'!$A:$C,3,FALSE)</f>
        <v>#N/A</v>
      </c>
      <c r="C747" s="3">
        <f>SUMIF('DME PRICE LOOKUP LINKED'!$A:$A,A747,'DME PRICE LOOKUP LINKED'!$C:$C)</f>
        <v>0</v>
      </c>
      <c r="D747" s="78" t="e">
        <f t="shared" si="22"/>
        <v>#N/A</v>
      </c>
      <c r="E747" s="81" t="e">
        <f t="shared" si="23"/>
        <v>#N/A</v>
      </c>
      <c r="I747">
        <v>25230</v>
      </c>
      <c r="K747" t="s">
        <v>373</v>
      </c>
      <c r="L747">
        <v>481.75</v>
      </c>
      <c r="M747">
        <v>477.78</v>
      </c>
      <c r="O747">
        <v>627</v>
      </c>
      <c r="P747">
        <v>622</v>
      </c>
    </row>
    <row r="748" spans="2:16" x14ac:dyDescent="0.25">
      <c r="B748" s="77" t="e">
        <f>VLOOKUP(A748,'Medicare Code Price Master List'!$A:$C,3,FALSE)</f>
        <v>#N/A</v>
      </c>
      <c r="C748" s="3">
        <f>SUMIF('DME PRICE LOOKUP LINKED'!$A:$A,A748,'DME PRICE LOOKUP LINKED'!$C:$C)</f>
        <v>0</v>
      </c>
      <c r="D748" s="78" t="e">
        <f t="shared" si="22"/>
        <v>#N/A</v>
      </c>
      <c r="E748" s="79" t="e">
        <f t="shared" si="23"/>
        <v>#N/A</v>
      </c>
      <c r="I748">
        <v>25240</v>
      </c>
      <c r="K748" t="s">
        <v>443</v>
      </c>
      <c r="L748">
        <v>478.5</v>
      </c>
      <c r="M748">
        <v>472.05</v>
      </c>
      <c r="O748">
        <v>623</v>
      </c>
      <c r="P748">
        <v>614</v>
      </c>
    </row>
    <row r="749" spans="2:16" x14ac:dyDescent="0.25">
      <c r="B749" s="80" t="e">
        <f>VLOOKUP(A749,'Medicare Code Price Master List'!$A:$C,3,FALSE)</f>
        <v>#N/A</v>
      </c>
      <c r="C749" s="3">
        <f>SUMIF('DME PRICE LOOKUP LINKED'!$A:$A,A749,'DME PRICE LOOKUP LINKED'!$C:$C)</f>
        <v>0</v>
      </c>
      <c r="D749" s="78" t="e">
        <f t="shared" si="22"/>
        <v>#N/A</v>
      </c>
      <c r="E749" s="81" t="e">
        <f t="shared" si="23"/>
        <v>#N/A</v>
      </c>
      <c r="I749">
        <v>25246</v>
      </c>
      <c r="K749" t="s">
        <v>452</v>
      </c>
      <c r="L749">
        <v>221.55</v>
      </c>
      <c r="M749">
        <v>77.19</v>
      </c>
      <c r="O749">
        <v>289</v>
      </c>
      <c r="P749">
        <v>101</v>
      </c>
    </row>
    <row r="750" spans="2:16" x14ac:dyDescent="0.25">
      <c r="B750" s="77" t="e">
        <f>VLOOKUP(A750,'Medicare Code Price Master List'!$A:$C,3,FALSE)</f>
        <v>#N/A</v>
      </c>
      <c r="C750" s="3">
        <f>SUMIF('DME PRICE LOOKUP LINKED'!$A:$A,A750,'DME PRICE LOOKUP LINKED'!$C:$C)</f>
        <v>0</v>
      </c>
      <c r="D750" s="78" t="e">
        <f t="shared" si="22"/>
        <v>#N/A</v>
      </c>
      <c r="E750" s="79" t="e">
        <f t="shared" si="23"/>
        <v>#N/A</v>
      </c>
      <c r="I750">
        <v>25248</v>
      </c>
      <c r="K750" t="s">
        <v>453</v>
      </c>
      <c r="L750">
        <v>460.68</v>
      </c>
      <c r="M750">
        <v>459.37</v>
      </c>
      <c r="O750">
        <v>599</v>
      </c>
      <c r="P750">
        <v>598</v>
      </c>
    </row>
    <row r="751" spans="2:16" x14ac:dyDescent="0.25">
      <c r="B751" s="80" t="e">
        <f>VLOOKUP(A751,'Medicare Code Price Master List'!$A:$C,3,FALSE)</f>
        <v>#N/A</v>
      </c>
      <c r="C751" s="3">
        <f>SUMIF('DME PRICE LOOKUP LINKED'!$A:$A,A751,'DME PRICE LOOKUP LINKED'!$C:$C)</f>
        <v>0</v>
      </c>
      <c r="D751" s="78" t="e">
        <f t="shared" si="22"/>
        <v>#N/A</v>
      </c>
      <c r="E751" s="81" t="e">
        <f t="shared" si="23"/>
        <v>#N/A</v>
      </c>
      <c r="I751">
        <v>25250</v>
      </c>
      <c r="K751" t="s">
        <v>454</v>
      </c>
      <c r="L751">
        <v>591.41</v>
      </c>
      <c r="M751">
        <v>577.79</v>
      </c>
      <c r="O751">
        <v>769</v>
      </c>
      <c r="P751">
        <v>752</v>
      </c>
    </row>
    <row r="752" spans="2:16" x14ac:dyDescent="0.25">
      <c r="B752" s="77" t="e">
        <f>VLOOKUP(A752,'Medicare Code Price Master List'!$A:$C,3,FALSE)</f>
        <v>#N/A</v>
      </c>
      <c r="C752" s="3">
        <f>SUMIF('DME PRICE LOOKUP LINKED'!$A:$A,A752,'DME PRICE LOOKUP LINKED'!$C:$C)</f>
        <v>0</v>
      </c>
      <c r="D752" s="78" t="e">
        <f t="shared" si="22"/>
        <v>#N/A</v>
      </c>
      <c r="E752" s="79" t="e">
        <f t="shared" si="23"/>
        <v>#N/A</v>
      </c>
      <c r="I752">
        <v>25251</v>
      </c>
      <c r="K752" t="s">
        <v>454</v>
      </c>
      <c r="L752">
        <v>791.67</v>
      </c>
      <c r="M752">
        <v>791.65</v>
      </c>
      <c r="O752">
        <v>1030</v>
      </c>
      <c r="P752">
        <v>1030</v>
      </c>
    </row>
    <row r="753" spans="2:16" x14ac:dyDescent="0.25">
      <c r="B753" s="80" t="e">
        <f>VLOOKUP(A753,'Medicare Code Price Master List'!$A:$C,3,FALSE)</f>
        <v>#N/A</v>
      </c>
      <c r="C753" s="3">
        <f>SUMIF('DME PRICE LOOKUP LINKED'!$A:$A,A753,'DME PRICE LOOKUP LINKED'!$C:$C)</f>
        <v>0</v>
      </c>
      <c r="D753" s="78" t="e">
        <f t="shared" si="22"/>
        <v>#N/A</v>
      </c>
      <c r="E753" s="81" t="e">
        <f t="shared" si="23"/>
        <v>#N/A</v>
      </c>
      <c r="I753">
        <v>25259</v>
      </c>
      <c r="K753" t="s">
        <v>455</v>
      </c>
      <c r="L753">
        <v>486.82</v>
      </c>
      <c r="M753">
        <v>461.9</v>
      </c>
      <c r="O753">
        <v>633</v>
      </c>
      <c r="P753">
        <v>601</v>
      </c>
    </row>
    <row r="754" spans="2:16" x14ac:dyDescent="0.25">
      <c r="B754" s="77" t="e">
        <f>VLOOKUP(A754,'Medicare Code Price Master List'!$A:$C,3,FALSE)</f>
        <v>#N/A</v>
      </c>
      <c r="C754" s="3">
        <f>SUMIF('DME PRICE LOOKUP LINKED'!$A:$A,A754,'DME PRICE LOOKUP LINKED'!$C:$C)</f>
        <v>0</v>
      </c>
      <c r="D754" s="78" t="e">
        <f t="shared" si="22"/>
        <v>#N/A</v>
      </c>
      <c r="E754" s="79" t="e">
        <f t="shared" si="23"/>
        <v>#N/A</v>
      </c>
      <c r="I754">
        <v>25260</v>
      </c>
      <c r="K754" t="s">
        <v>456</v>
      </c>
      <c r="L754">
        <v>703.97</v>
      </c>
      <c r="M754">
        <v>695.59</v>
      </c>
      <c r="O754">
        <v>916</v>
      </c>
      <c r="P754">
        <v>905</v>
      </c>
    </row>
    <row r="755" spans="2:16" x14ac:dyDescent="0.25">
      <c r="B755" s="80" t="e">
        <f>VLOOKUP(A755,'Medicare Code Price Master List'!$A:$C,3,FALSE)</f>
        <v>#N/A</v>
      </c>
      <c r="C755" s="3">
        <f>SUMIF('DME PRICE LOOKUP LINKED'!$A:$A,A755,'DME PRICE LOOKUP LINKED'!$C:$C)</f>
        <v>0</v>
      </c>
      <c r="D755" s="78" t="e">
        <f t="shared" si="22"/>
        <v>#N/A</v>
      </c>
      <c r="E755" s="81" t="e">
        <f t="shared" si="23"/>
        <v>#N/A</v>
      </c>
      <c r="I755">
        <v>25263</v>
      </c>
      <c r="K755" t="s">
        <v>456</v>
      </c>
      <c r="L755">
        <v>702.15</v>
      </c>
      <c r="M755">
        <v>685.56</v>
      </c>
      <c r="O755">
        <v>913</v>
      </c>
      <c r="P755">
        <v>892</v>
      </c>
    </row>
    <row r="756" spans="2:16" x14ac:dyDescent="0.25">
      <c r="B756" s="77" t="e">
        <f>VLOOKUP(A756,'Medicare Code Price Master List'!$A:$C,3,FALSE)</f>
        <v>#N/A</v>
      </c>
      <c r="C756" s="3">
        <f>SUMIF('DME PRICE LOOKUP LINKED'!$A:$A,A756,'DME PRICE LOOKUP LINKED'!$C:$C)</f>
        <v>0</v>
      </c>
      <c r="D756" s="78" t="e">
        <f t="shared" si="22"/>
        <v>#N/A</v>
      </c>
      <c r="E756" s="79" t="e">
        <f t="shared" si="23"/>
        <v>#N/A</v>
      </c>
      <c r="I756">
        <v>25265</v>
      </c>
      <c r="K756" t="s">
        <v>456</v>
      </c>
      <c r="L756">
        <v>826.28</v>
      </c>
      <c r="M756">
        <v>825.3</v>
      </c>
      <c r="O756">
        <v>1075</v>
      </c>
      <c r="P756">
        <v>1073</v>
      </c>
    </row>
    <row r="757" spans="2:16" x14ac:dyDescent="0.25">
      <c r="B757" s="80" t="e">
        <f>VLOOKUP(A757,'Medicare Code Price Master List'!$A:$C,3,FALSE)</f>
        <v>#N/A</v>
      </c>
      <c r="C757" s="3">
        <f>SUMIF('DME PRICE LOOKUP LINKED'!$A:$A,A757,'DME PRICE LOOKUP LINKED'!$C:$C)</f>
        <v>0</v>
      </c>
      <c r="D757" s="78" t="e">
        <f t="shared" si="22"/>
        <v>#N/A</v>
      </c>
      <c r="E757" s="81" t="e">
        <f t="shared" si="23"/>
        <v>#N/A</v>
      </c>
      <c r="I757">
        <v>25270</v>
      </c>
      <c r="K757" t="s">
        <v>456</v>
      </c>
      <c r="L757">
        <v>549.32000000000005</v>
      </c>
      <c r="M757">
        <v>540.04999999999995</v>
      </c>
      <c r="O757">
        <v>715</v>
      </c>
      <c r="P757">
        <v>703</v>
      </c>
    </row>
    <row r="758" spans="2:16" x14ac:dyDescent="0.25">
      <c r="B758" s="77" t="e">
        <f>VLOOKUP(A758,'Medicare Code Price Master List'!$A:$C,3,FALSE)</f>
        <v>#N/A</v>
      </c>
      <c r="C758" s="3">
        <f>SUMIF('DME PRICE LOOKUP LINKED'!$A:$A,A758,'DME PRICE LOOKUP LINKED'!$C:$C)</f>
        <v>0</v>
      </c>
      <c r="D758" s="78" t="e">
        <f t="shared" si="22"/>
        <v>#N/A</v>
      </c>
      <c r="E758" s="79" t="e">
        <f t="shared" si="23"/>
        <v>#N/A</v>
      </c>
      <c r="I758">
        <v>25272</v>
      </c>
      <c r="K758" t="s">
        <v>456</v>
      </c>
      <c r="L758">
        <v>620.20000000000005</v>
      </c>
      <c r="M758">
        <v>609.72</v>
      </c>
      <c r="O758">
        <v>807</v>
      </c>
      <c r="P758">
        <v>793</v>
      </c>
    </row>
    <row r="759" spans="2:16" x14ac:dyDescent="0.25">
      <c r="B759" s="80" t="e">
        <f>VLOOKUP(A759,'Medicare Code Price Master List'!$A:$C,3,FALSE)</f>
        <v>#N/A</v>
      </c>
      <c r="C759" s="3">
        <f>SUMIF('DME PRICE LOOKUP LINKED'!$A:$A,A759,'DME PRICE LOOKUP LINKED'!$C:$C)</f>
        <v>0</v>
      </c>
      <c r="D759" s="78" t="e">
        <f t="shared" si="22"/>
        <v>#N/A</v>
      </c>
      <c r="E759" s="81" t="e">
        <f t="shared" si="23"/>
        <v>#N/A</v>
      </c>
      <c r="I759">
        <v>25274</v>
      </c>
      <c r="K759" t="s">
        <v>456</v>
      </c>
      <c r="L759">
        <v>734.64</v>
      </c>
      <c r="M759">
        <v>731.66</v>
      </c>
      <c r="O759">
        <v>956</v>
      </c>
      <c r="P759">
        <v>952</v>
      </c>
    </row>
    <row r="760" spans="2:16" x14ac:dyDescent="0.25">
      <c r="B760" s="77" t="e">
        <f>VLOOKUP(A760,'Medicare Code Price Master List'!$A:$C,3,FALSE)</f>
        <v>#N/A</v>
      </c>
      <c r="C760" s="3">
        <f>SUMIF('DME PRICE LOOKUP LINKED'!$A:$A,A760,'DME PRICE LOOKUP LINKED'!$C:$C)</f>
        <v>0</v>
      </c>
      <c r="D760" s="78" t="e">
        <f t="shared" si="22"/>
        <v>#N/A</v>
      </c>
      <c r="E760" s="79" t="e">
        <f t="shared" si="23"/>
        <v>#N/A</v>
      </c>
      <c r="I760">
        <v>25275</v>
      </c>
      <c r="K760" t="s">
        <v>457</v>
      </c>
      <c r="L760">
        <v>741.94</v>
      </c>
      <c r="M760">
        <v>740.84</v>
      </c>
      <c r="O760">
        <v>965</v>
      </c>
      <c r="P760">
        <v>964</v>
      </c>
    </row>
    <row r="761" spans="2:16" x14ac:dyDescent="0.25">
      <c r="B761" s="80" t="e">
        <f>VLOOKUP(A761,'Medicare Code Price Master List'!$A:$C,3,FALSE)</f>
        <v>#N/A</v>
      </c>
      <c r="C761" s="3">
        <f>SUMIF('DME PRICE LOOKUP LINKED'!$A:$A,A761,'DME PRICE LOOKUP LINKED'!$C:$C)</f>
        <v>0</v>
      </c>
      <c r="D761" s="78" t="e">
        <f t="shared" si="22"/>
        <v>#N/A</v>
      </c>
      <c r="E761" s="81" t="e">
        <f t="shared" si="23"/>
        <v>#N/A</v>
      </c>
      <c r="I761">
        <v>25280</v>
      </c>
      <c r="K761" t="s">
        <v>458</v>
      </c>
      <c r="L761">
        <v>626.19000000000005</v>
      </c>
      <c r="M761">
        <v>620.83000000000004</v>
      </c>
      <c r="O761">
        <v>815</v>
      </c>
      <c r="P761">
        <v>808</v>
      </c>
    </row>
    <row r="762" spans="2:16" x14ac:dyDescent="0.25">
      <c r="B762" s="77" t="e">
        <f>VLOOKUP(A762,'Medicare Code Price Master List'!$A:$C,3,FALSE)</f>
        <v>#N/A</v>
      </c>
      <c r="C762" s="3">
        <f>SUMIF('DME PRICE LOOKUP LINKED'!$A:$A,A762,'DME PRICE LOOKUP LINKED'!$C:$C)</f>
        <v>0</v>
      </c>
      <c r="D762" s="78" t="e">
        <f t="shared" si="22"/>
        <v>#N/A</v>
      </c>
      <c r="E762" s="79" t="e">
        <f t="shared" si="23"/>
        <v>#N/A</v>
      </c>
      <c r="I762">
        <v>25290</v>
      </c>
      <c r="K762" t="s">
        <v>459</v>
      </c>
      <c r="L762">
        <v>484.63</v>
      </c>
      <c r="M762">
        <v>482</v>
      </c>
      <c r="O762">
        <v>631</v>
      </c>
      <c r="P762">
        <v>627</v>
      </c>
    </row>
    <row r="763" spans="2:16" x14ac:dyDescent="0.25">
      <c r="B763" s="80" t="e">
        <f>VLOOKUP(A763,'Medicare Code Price Master List'!$A:$C,3,FALSE)</f>
        <v>#N/A</v>
      </c>
      <c r="C763" s="3">
        <f>SUMIF('DME PRICE LOOKUP LINKED'!$A:$A,A763,'DME PRICE LOOKUP LINKED'!$C:$C)</f>
        <v>0</v>
      </c>
      <c r="D763" s="78" t="e">
        <f t="shared" si="22"/>
        <v>#N/A</v>
      </c>
      <c r="E763" s="81" t="e">
        <f t="shared" si="23"/>
        <v>#N/A</v>
      </c>
      <c r="I763">
        <v>25295</v>
      </c>
      <c r="K763" t="s">
        <v>460</v>
      </c>
      <c r="L763">
        <v>585.03</v>
      </c>
      <c r="M763">
        <v>577.37</v>
      </c>
      <c r="O763">
        <v>761</v>
      </c>
      <c r="P763">
        <v>751</v>
      </c>
    </row>
    <row r="764" spans="2:16" x14ac:dyDescent="0.25">
      <c r="B764" s="77" t="e">
        <f>VLOOKUP(A764,'Medicare Code Price Master List'!$A:$C,3,FALSE)</f>
        <v>#N/A</v>
      </c>
      <c r="C764" s="3">
        <f>SUMIF('DME PRICE LOOKUP LINKED'!$A:$A,A764,'DME PRICE LOOKUP LINKED'!$C:$C)</f>
        <v>0</v>
      </c>
      <c r="D764" s="78" t="e">
        <f t="shared" si="22"/>
        <v>#N/A</v>
      </c>
      <c r="E764" s="79" t="e">
        <f t="shared" si="23"/>
        <v>#N/A</v>
      </c>
      <c r="I764">
        <v>25300</v>
      </c>
      <c r="K764" t="s">
        <v>461</v>
      </c>
      <c r="L764">
        <v>762.57</v>
      </c>
      <c r="M764">
        <v>751.91</v>
      </c>
      <c r="O764">
        <v>992</v>
      </c>
      <c r="P764">
        <v>978</v>
      </c>
    </row>
    <row r="765" spans="2:16" x14ac:dyDescent="0.25">
      <c r="B765" s="80" t="e">
        <f>VLOOKUP(A765,'Medicare Code Price Master List'!$A:$C,3,FALSE)</f>
        <v>#N/A</v>
      </c>
      <c r="C765" s="3">
        <f>SUMIF('DME PRICE LOOKUP LINKED'!$A:$A,A765,'DME PRICE LOOKUP LINKED'!$C:$C)</f>
        <v>0</v>
      </c>
      <c r="D765" s="78" t="e">
        <f t="shared" si="22"/>
        <v>#N/A</v>
      </c>
      <c r="E765" s="81" t="e">
        <f t="shared" si="23"/>
        <v>#N/A</v>
      </c>
      <c r="I765">
        <v>25301</v>
      </c>
      <c r="K765" t="s">
        <v>461</v>
      </c>
      <c r="L765">
        <v>710.51</v>
      </c>
      <c r="M765">
        <v>709.18</v>
      </c>
      <c r="O765">
        <v>924</v>
      </c>
      <c r="P765">
        <v>922</v>
      </c>
    </row>
    <row r="766" spans="2:16" x14ac:dyDescent="0.25">
      <c r="B766" s="77" t="e">
        <f>VLOOKUP(A766,'Medicare Code Price Master List'!$A:$C,3,FALSE)</f>
        <v>#N/A</v>
      </c>
      <c r="C766" s="3">
        <f>SUMIF('DME PRICE LOOKUP LINKED'!$A:$A,A766,'DME PRICE LOOKUP LINKED'!$C:$C)</f>
        <v>0</v>
      </c>
      <c r="D766" s="78" t="e">
        <f t="shared" si="22"/>
        <v>#N/A</v>
      </c>
      <c r="E766" s="79" t="e">
        <f t="shared" si="23"/>
        <v>#N/A</v>
      </c>
      <c r="I766">
        <v>25310</v>
      </c>
      <c r="K766" t="s">
        <v>462</v>
      </c>
      <c r="L766">
        <v>687.59</v>
      </c>
      <c r="M766">
        <v>683.79</v>
      </c>
      <c r="O766">
        <v>894</v>
      </c>
      <c r="P766">
        <v>889</v>
      </c>
    </row>
    <row r="767" spans="2:16" x14ac:dyDescent="0.25">
      <c r="B767" s="80" t="e">
        <f>VLOOKUP(A767,'Medicare Code Price Master List'!$A:$C,3,FALSE)</f>
        <v>#N/A</v>
      </c>
      <c r="C767" s="3">
        <f>SUMIF('DME PRICE LOOKUP LINKED'!$A:$A,A767,'DME PRICE LOOKUP LINKED'!$C:$C)</f>
        <v>0</v>
      </c>
      <c r="D767" s="78" t="e">
        <f t="shared" si="22"/>
        <v>#N/A</v>
      </c>
      <c r="E767" s="81" t="e">
        <f t="shared" si="23"/>
        <v>#N/A</v>
      </c>
      <c r="I767">
        <v>25312</v>
      </c>
      <c r="K767" t="s">
        <v>462</v>
      </c>
      <c r="L767">
        <v>790.21</v>
      </c>
      <c r="M767">
        <v>787.96</v>
      </c>
      <c r="O767">
        <v>1028</v>
      </c>
      <c r="P767">
        <v>1025</v>
      </c>
    </row>
    <row r="768" spans="2:16" x14ac:dyDescent="0.25">
      <c r="B768" s="77" t="e">
        <f>VLOOKUP(A768,'Medicare Code Price Master List'!$A:$C,3,FALSE)</f>
        <v>#N/A</v>
      </c>
      <c r="C768" s="3">
        <f>SUMIF('DME PRICE LOOKUP LINKED'!$A:$A,A768,'DME PRICE LOOKUP LINKED'!$C:$C)</f>
        <v>0</v>
      </c>
      <c r="D768" s="78" t="e">
        <f t="shared" si="22"/>
        <v>#N/A</v>
      </c>
      <c r="E768" s="79" t="e">
        <f t="shared" si="23"/>
        <v>#N/A</v>
      </c>
      <c r="I768">
        <v>25315</v>
      </c>
      <c r="K768" t="s">
        <v>463</v>
      </c>
      <c r="L768">
        <v>845.27</v>
      </c>
      <c r="M768">
        <v>850.45</v>
      </c>
      <c r="O768">
        <v>1099</v>
      </c>
      <c r="P768">
        <v>1106</v>
      </c>
    </row>
    <row r="769" spans="2:16" x14ac:dyDescent="0.25">
      <c r="B769" s="80" t="e">
        <f>VLOOKUP(A769,'Medicare Code Price Master List'!$A:$C,3,FALSE)</f>
        <v>#N/A</v>
      </c>
      <c r="C769" s="3">
        <f>SUMIF('DME PRICE LOOKUP LINKED'!$A:$A,A769,'DME PRICE LOOKUP LINKED'!$C:$C)</f>
        <v>0</v>
      </c>
      <c r="D769" s="78" t="e">
        <f t="shared" si="22"/>
        <v>#N/A</v>
      </c>
      <c r="E769" s="81" t="e">
        <f t="shared" si="23"/>
        <v>#N/A</v>
      </c>
      <c r="I769">
        <v>25316</v>
      </c>
      <c r="K769" t="s">
        <v>463</v>
      </c>
      <c r="L769">
        <v>1003.23</v>
      </c>
      <c r="M769">
        <v>1009.03</v>
      </c>
      <c r="O769">
        <v>1305</v>
      </c>
      <c r="P769">
        <v>1312</v>
      </c>
    </row>
    <row r="770" spans="2:16" x14ac:dyDescent="0.25">
      <c r="B770" s="77" t="e">
        <f>VLOOKUP(A770,'Medicare Code Price Master List'!$A:$C,3,FALSE)</f>
        <v>#N/A</v>
      </c>
      <c r="C770" s="3">
        <f>SUMIF('DME PRICE LOOKUP LINKED'!$A:$A,A770,'DME PRICE LOOKUP LINKED'!$C:$C)</f>
        <v>0</v>
      </c>
      <c r="D770" s="78" t="e">
        <f t="shared" si="22"/>
        <v>#N/A</v>
      </c>
      <c r="E770" s="79" t="e">
        <f t="shared" si="23"/>
        <v>#N/A</v>
      </c>
      <c r="I770">
        <v>25320</v>
      </c>
      <c r="K770" t="s">
        <v>464</v>
      </c>
      <c r="L770">
        <v>1088.3900000000001</v>
      </c>
      <c r="M770">
        <v>1090.1199999999999</v>
      </c>
      <c r="O770">
        <v>1415</v>
      </c>
      <c r="P770">
        <v>1418</v>
      </c>
    </row>
    <row r="771" spans="2:16" x14ac:dyDescent="0.25">
      <c r="B771" s="80" t="e">
        <f>VLOOKUP(A771,'Medicare Code Price Master List'!$A:$C,3,FALSE)</f>
        <v>#N/A</v>
      </c>
      <c r="C771" s="3">
        <f>SUMIF('DME PRICE LOOKUP LINKED'!$A:$A,A771,'DME PRICE LOOKUP LINKED'!$C:$C)</f>
        <v>0</v>
      </c>
      <c r="D771" s="78" t="e">
        <f t="shared" ref="D771:D834" si="24">VLOOKUP(A771,$R$2:$T$5644,3,FALSE)</f>
        <v>#N/A</v>
      </c>
      <c r="E771" s="81" t="e">
        <f t="shared" ref="E771:E834" si="25">D771-C771</f>
        <v>#N/A</v>
      </c>
      <c r="I771">
        <v>25332</v>
      </c>
      <c r="K771" t="s">
        <v>465</v>
      </c>
      <c r="L771">
        <v>927.77</v>
      </c>
      <c r="M771">
        <v>927.22</v>
      </c>
      <c r="O771">
        <v>1207</v>
      </c>
      <c r="P771">
        <v>1206</v>
      </c>
    </row>
    <row r="772" spans="2:16" x14ac:dyDescent="0.25">
      <c r="B772" s="77" t="e">
        <f>VLOOKUP(A772,'Medicare Code Price Master List'!$A:$C,3,FALSE)</f>
        <v>#N/A</v>
      </c>
      <c r="C772" s="3">
        <f>SUMIF('DME PRICE LOOKUP LINKED'!$A:$A,A772,'DME PRICE LOOKUP LINKED'!$C:$C)</f>
        <v>0</v>
      </c>
      <c r="D772" s="78" t="e">
        <f t="shared" si="24"/>
        <v>#N/A</v>
      </c>
      <c r="E772" s="79" t="e">
        <f t="shared" si="25"/>
        <v>#N/A</v>
      </c>
      <c r="I772">
        <v>25335</v>
      </c>
      <c r="K772" t="s">
        <v>466</v>
      </c>
      <c r="L772">
        <v>1033.44</v>
      </c>
      <c r="M772">
        <v>883.45</v>
      </c>
      <c r="O772">
        <v>1344</v>
      </c>
      <c r="P772">
        <v>1149</v>
      </c>
    </row>
    <row r="773" spans="2:16" x14ac:dyDescent="0.25">
      <c r="B773" s="80" t="e">
        <f>VLOOKUP(A773,'Medicare Code Price Master List'!$A:$C,3,FALSE)</f>
        <v>#N/A</v>
      </c>
      <c r="C773" s="3">
        <f>SUMIF('DME PRICE LOOKUP LINKED'!$A:$A,A773,'DME PRICE LOOKUP LINKED'!$C:$C)</f>
        <v>0</v>
      </c>
      <c r="D773" s="78" t="e">
        <f t="shared" si="24"/>
        <v>#N/A</v>
      </c>
      <c r="E773" s="81" t="e">
        <f t="shared" si="25"/>
        <v>#N/A</v>
      </c>
      <c r="I773">
        <v>25337</v>
      </c>
      <c r="K773" t="s">
        <v>467</v>
      </c>
      <c r="L773">
        <v>977.47</v>
      </c>
      <c r="M773">
        <v>981.23</v>
      </c>
      <c r="O773">
        <v>1271</v>
      </c>
      <c r="P773">
        <v>1276</v>
      </c>
    </row>
    <row r="774" spans="2:16" x14ac:dyDescent="0.25">
      <c r="B774" s="77" t="e">
        <f>VLOOKUP(A774,'Medicare Code Price Master List'!$A:$C,3,FALSE)</f>
        <v>#N/A</v>
      </c>
      <c r="C774" s="3">
        <f>SUMIF('DME PRICE LOOKUP LINKED'!$A:$A,A774,'DME PRICE LOOKUP LINKED'!$C:$C)</f>
        <v>0</v>
      </c>
      <c r="D774" s="78" t="e">
        <f t="shared" si="24"/>
        <v>#N/A</v>
      </c>
      <c r="E774" s="79" t="e">
        <f t="shared" si="25"/>
        <v>#N/A</v>
      </c>
      <c r="I774">
        <v>25350</v>
      </c>
      <c r="K774" t="s">
        <v>468</v>
      </c>
      <c r="L774">
        <v>744.54</v>
      </c>
      <c r="M774">
        <v>742.77</v>
      </c>
      <c r="O774">
        <v>968</v>
      </c>
      <c r="P774">
        <v>966</v>
      </c>
    </row>
    <row r="775" spans="2:16" x14ac:dyDescent="0.25">
      <c r="B775" s="80" t="e">
        <f>VLOOKUP(A775,'Medicare Code Price Master List'!$A:$C,3,FALSE)</f>
        <v>#N/A</v>
      </c>
      <c r="C775" s="3">
        <f>SUMIF('DME PRICE LOOKUP LINKED'!$A:$A,A775,'DME PRICE LOOKUP LINKED'!$C:$C)</f>
        <v>0</v>
      </c>
      <c r="D775" s="78" t="e">
        <f t="shared" si="24"/>
        <v>#N/A</v>
      </c>
      <c r="E775" s="81" t="e">
        <f t="shared" si="25"/>
        <v>#N/A</v>
      </c>
      <c r="I775">
        <v>25355</v>
      </c>
      <c r="K775" t="s">
        <v>468</v>
      </c>
      <c r="L775">
        <v>840.18</v>
      </c>
      <c r="M775">
        <v>829.37</v>
      </c>
      <c r="O775">
        <v>1093</v>
      </c>
      <c r="P775">
        <v>1079</v>
      </c>
    </row>
    <row r="776" spans="2:16" x14ac:dyDescent="0.25">
      <c r="B776" s="77" t="e">
        <f>VLOOKUP(A776,'Medicare Code Price Master List'!$A:$C,3,FALSE)</f>
        <v>#N/A</v>
      </c>
      <c r="C776" s="3">
        <f>SUMIF('DME PRICE LOOKUP LINKED'!$A:$A,A776,'DME PRICE LOOKUP LINKED'!$C:$C)</f>
        <v>0</v>
      </c>
      <c r="D776" s="78" t="e">
        <f t="shared" si="24"/>
        <v>#N/A</v>
      </c>
      <c r="E776" s="79" t="e">
        <f t="shared" si="25"/>
        <v>#N/A</v>
      </c>
      <c r="I776">
        <v>25360</v>
      </c>
      <c r="K776" t="s">
        <v>469</v>
      </c>
      <c r="L776">
        <v>723.95</v>
      </c>
      <c r="M776">
        <v>721.09</v>
      </c>
      <c r="O776">
        <v>942</v>
      </c>
      <c r="P776">
        <v>938</v>
      </c>
    </row>
    <row r="777" spans="2:16" x14ac:dyDescent="0.25">
      <c r="B777" s="80" t="e">
        <f>VLOOKUP(A777,'Medicare Code Price Master List'!$A:$C,3,FALSE)</f>
        <v>#N/A</v>
      </c>
      <c r="C777" s="3">
        <f>SUMIF('DME PRICE LOOKUP LINKED'!$A:$A,A777,'DME PRICE LOOKUP LINKED'!$C:$C)</f>
        <v>0</v>
      </c>
      <c r="D777" s="78" t="e">
        <f t="shared" si="24"/>
        <v>#N/A</v>
      </c>
      <c r="E777" s="81" t="e">
        <f t="shared" si="25"/>
        <v>#N/A</v>
      </c>
      <c r="I777">
        <v>25365</v>
      </c>
      <c r="K777" t="s">
        <v>470</v>
      </c>
      <c r="L777">
        <v>1004.35</v>
      </c>
      <c r="M777">
        <v>1005.91</v>
      </c>
      <c r="O777">
        <v>1306</v>
      </c>
      <c r="P777">
        <v>1308</v>
      </c>
    </row>
    <row r="778" spans="2:16" x14ac:dyDescent="0.25">
      <c r="B778" s="77" t="e">
        <f>VLOOKUP(A778,'Medicare Code Price Master List'!$A:$C,3,FALSE)</f>
        <v>#N/A</v>
      </c>
      <c r="C778" s="3">
        <f>SUMIF('DME PRICE LOOKUP LINKED'!$A:$A,A778,'DME PRICE LOOKUP LINKED'!$C:$C)</f>
        <v>0</v>
      </c>
      <c r="D778" s="78" t="e">
        <f t="shared" si="24"/>
        <v>#N/A</v>
      </c>
      <c r="E778" s="79" t="e">
        <f t="shared" si="25"/>
        <v>#N/A</v>
      </c>
      <c r="I778">
        <v>25370</v>
      </c>
      <c r="K778" t="s">
        <v>471</v>
      </c>
      <c r="L778">
        <v>1108.6199999999999</v>
      </c>
      <c r="M778">
        <v>1110.93</v>
      </c>
      <c r="O778">
        <v>1442</v>
      </c>
      <c r="P778">
        <v>1445</v>
      </c>
    </row>
    <row r="779" spans="2:16" x14ac:dyDescent="0.25">
      <c r="B779" s="80" t="e">
        <f>VLOOKUP(A779,'Medicare Code Price Master List'!$A:$C,3,FALSE)</f>
        <v>#N/A</v>
      </c>
      <c r="C779" s="3">
        <f>SUMIF('DME PRICE LOOKUP LINKED'!$A:$A,A779,'DME PRICE LOOKUP LINKED'!$C:$C)</f>
        <v>0</v>
      </c>
      <c r="D779" s="78" t="e">
        <f t="shared" si="24"/>
        <v>#N/A</v>
      </c>
      <c r="E779" s="81" t="e">
        <f t="shared" si="25"/>
        <v>#N/A</v>
      </c>
      <c r="I779">
        <v>25375</v>
      </c>
      <c r="K779" t="s">
        <v>470</v>
      </c>
      <c r="L779">
        <v>1043.19</v>
      </c>
      <c r="M779">
        <v>1051.6600000000001</v>
      </c>
      <c r="O779">
        <v>1357</v>
      </c>
      <c r="P779">
        <v>1368</v>
      </c>
    </row>
    <row r="780" spans="2:16" x14ac:dyDescent="0.25">
      <c r="B780" s="77" t="e">
        <f>VLOOKUP(A780,'Medicare Code Price Master List'!$A:$C,3,FALSE)</f>
        <v>#N/A</v>
      </c>
      <c r="C780" s="3">
        <f>SUMIF('DME PRICE LOOKUP LINKED'!$A:$A,A780,'DME PRICE LOOKUP LINKED'!$C:$C)</f>
        <v>0</v>
      </c>
      <c r="D780" s="78" t="e">
        <f t="shared" si="24"/>
        <v>#N/A</v>
      </c>
      <c r="E780" s="79" t="e">
        <f t="shared" si="25"/>
        <v>#N/A</v>
      </c>
      <c r="I780">
        <v>25390</v>
      </c>
      <c r="K780" t="s">
        <v>472</v>
      </c>
      <c r="L780">
        <v>845.05</v>
      </c>
      <c r="M780">
        <v>847.81</v>
      </c>
      <c r="O780">
        <v>1099</v>
      </c>
      <c r="P780">
        <v>1103</v>
      </c>
    </row>
    <row r="781" spans="2:16" x14ac:dyDescent="0.25">
      <c r="B781" s="80" t="e">
        <f>VLOOKUP(A781,'Medicare Code Price Master List'!$A:$C,3,FALSE)</f>
        <v>#N/A</v>
      </c>
      <c r="C781" s="3">
        <f>SUMIF('DME PRICE LOOKUP LINKED'!$A:$A,A781,'DME PRICE LOOKUP LINKED'!$C:$C)</f>
        <v>0</v>
      </c>
      <c r="D781" s="78" t="e">
        <f t="shared" si="24"/>
        <v>#N/A</v>
      </c>
      <c r="E781" s="81" t="e">
        <f t="shared" si="25"/>
        <v>#N/A</v>
      </c>
      <c r="I781">
        <v>25391</v>
      </c>
      <c r="K781" t="s">
        <v>473</v>
      </c>
      <c r="L781">
        <v>1088.18</v>
      </c>
      <c r="M781">
        <v>1099.2</v>
      </c>
      <c r="O781">
        <v>1415</v>
      </c>
      <c r="P781">
        <v>1429</v>
      </c>
    </row>
    <row r="782" spans="2:16" x14ac:dyDescent="0.25">
      <c r="B782" s="77" t="e">
        <f>VLOOKUP(A782,'Medicare Code Price Master List'!$A:$C,3,FALSE)</f>
        <v>#N/A</v>
      </c>
      <c r="C782" s="3">
        <f>SUMIF('DME PRICE LOOKUP LINKED'!$A:$A,A782,'DME PRICE LOOKUP LINKED'!$C:$C)</f>
        <v>0</v>
      </c>
      <c r="D782" s="78" t="e">
        <f t="shared" si="24"/>
        <v>#N/A</v>
      </c>
      <c r="E782" s="79" t="e">
        <f t="shared" si="25"/>
        <v>#N/A</v>
      </c>
      <c r="I782">
        <v>25392</v>
      </c>
      <c r="K782" t="s">
        <v>474</v>
      </c>
      <c r="L782">
        <v>1106.9000000000001</v>
      </c>
      <c r="M782">
        <v>951.49</v>
      </c>
      <c r="O782">
        <v>1439</v>
      </c>
      <c r="P782">
        <v>1237</v>
      </c>
    </row>
    <row r="783" spans="2:16" x14ac:dyDescent="0.25">
      <c r="B783" s="80" t="e">
        <f>VLOOKUP(A783,'Medicare Code Price Master List'!$A:$C,3,FALSE)</f>
        <v>#N/A</v>
      </c>
      <c r="C783" s="3">
        <f>SUMIF('DME PRICE LOOKUP LINKED'!$A:$A,A783,'DME PRICE LOOKUP LINKED'!$C:$C)</f>
        <v>0</v>
      </c>
      <c r="D783" s="78" t="e">
        <f t="shared" si="24"/>
        <v>#N/A</v>
      </c>
      <c r="E783" s="81" t="e">
        <f t="shared" si="25"/>
        <v>#N/A</v>
      </c>
      <c r="I783">
        <v>25393</v>
      </c>
      <c r="K783" t="s">
        <v>475</v>
      </c>
      <c r="L783">
        <v>1229.5899999999999</v>
      </c>
      <c r="M783">
        <v>1247.48</v>
      </c>
      <c r="O783">
        <v>1599</v>
      </c>
      <c r="P783">
        <v>1622</v>
      </c>
    </row>
    <row r="784" spans="2:16" x14ac:dyDescent="0.25">
      <c r="B784" s="77" t="e">
        <f>VLOOKUP(A784,'Medicare Code Price Master List'!$A:$C,3,FALSE)</f>
        <v>#N/A</v>
      </c>
      <c r="C784" s="3">
        <f>SUMIF('DME PRICE LOOKUP LINKED'!$A:$A,A784,'DME PRICE LOOKUP LINKED'!$C:$C)</f>
        <v>0</v>
      </c>
      <c r="D784" s="78" t="e">
        <f t="shared" si="24"/>
        <v>#N/A</v>
      </c>
      <c r="E784" s="79" t="e">
        <f t="shared" si="25"/>
        <v>#N/A</v>
      </c>
      <c r="I784">
        <v>25394</v>
      </c>
      <c r="K784" t="s">
        <v>476</v>
      </c>
      <c r="L784">
        <v>860.74</v>
      </c>
      <c r="M784">
        <v>859.9</v>
      </c>
      <c r="O784">
        <v>1119</v>
      </c>
      <c r="P784">
        <v>1118</v>
      </c>
    </row>
    <row r="785" spans="2:16" x14ac:dyDescent="0.25">
      <c r="B785" s="80" t="e">
        <f>VLOOKUP(A785,'Medicare Code Price Master List'!$A:$C,3,FALSE)</f>
        <v>#N/A</v>
      </c>
      <c r="C785" s="3">
        <f>SUMIF('DME PRICE LOOKUP LINKED'!$A:$A,A785,'DME PRICE LOOKUP LINKED'!$C:$C)</f>
        <v>0</v>
      </c>
      <c r="D785" s="78" t="e">
        <f t="shared" si="24"/>
        <v>#N/A</v>
      </c>
      <c r="E785" s="81" t="e">
        <f t="shared" si="25"/>
        <v>#N/A</v>
      </c>
      <c r="I785">
        <v>25400</v>
      </c>
      <c r="K785" t="s">
        <v>477</v>
      </c>
      <c r="L785">
        <v>881.25</v>
      </c>
      <c r="M785">
        <v>885.78</v>
      </c>
      <c r="O785">
        <v>1146</v>
      </c>
      <c r="P785">
        <v>1152</v>
      </c>
    </row>
    <row r="786" spans="2:16" x14ac:dyDescent="0.25">
      <c r="B786" s="77" t="e">
        <f>VLOOKUP(A786,'Medicare Code Price Master List'!$A:$C,3,FALSE)</f>
        <v>#N/A</v>
      </c>
      <c r="C786" s="3">
        <f>SUMIF('DME PRICE LOOKUP LINKED'!$A:$A,A786,'DME PRICE LOOKUP LINKED'!$C:$C)</f>
        <v>0</v>
      </c>
      <c r="D786" s="78" t="e">
        <f t="shared" si="24"/>
        <v>#N/A</v>
      </c>
      <c r="E786" s="79" t="e">
        <f t="shared" si="25"/>
        <v>#N/A</v>
      </c>
      <c r="I786">
        <v>25405</v>
      </c>
      <c r="K786" t="s">
        <v>478</v>
      </c>
      <c r="L786">
        <v>1131.55</v>
      </c>
      <c r="M786">
        <v>1142.26</v>
      </c>
      <c r="O786">
        <v>1472</v>
      </c>
      <c r="P786">
        <v>1485</v>
      </c>
    </row>
    <row r="787" spans="2:16" x14ac:dyDescent="0.25">
      <c r="B787" s="80" t="e">
        <f>VLOOKUP(A787,'Medicare Code Price Master List'!$A:$C,3,FALSE)</f>
        <v>#N/A</v>
      </c>
      <c r="C787" s="3">
        <f>SUMIF('DME PRICE LOOKUP LINKED'!$A:$A,A787,'DME PRICE LOOKUP LINKED'!$C:$C)</f>
        <v>0</v>
      </c>
      <c r="D787" s="78" t="e">
        <f t="shared" si="24"/>
        <v>#N/A</v>
      </c>
      <c r="E787" s="81" t="e">
        <f t="shared" si="25"/>
        <v>#N/A</v>
      </c>
      <c r="I787">
        <v>25415</v>
      </c>
      <c r="K787" t="s">
        <v>479</v>
      </c>
      <c r="L787">
        <v>1058.32</v>
      </c>
      <c r="M787">
        <v>1061.6500000000001</v>
      </c>
      <c r="O787">
        <v>1376</v>
      </c>
      <c r="P787">
        <v>1381</v>
      </c>
    </row>
    <row r="788" spans="2:16" x14ac:dyDescent="0.25">
      <c r="B788" s="77" t="e">
        <f>VLOOKUP(A788,'Medicare Code Price Master List'!$A:$C,3,FALSE)</f>
        <v>#N/A</v>
      </c>
      <c r="C788" s="3">
        <f>SUMIF('DME PRICE LOOKUP LINKED'!$A:$A,A788,'DME PRICE LOOKUP LINKED'!$C:$C)</f>
        <v>0</v>
      </c>
      <c r="D788" s="78" t="e">
        <f t="shared" si="24"/>
        <v>#N/A</v>
      </c>
      <c r="E788" s="79" t="e">
        <f t="shared" si="25"/>
        <v>#N/A</v>
      </c>
      <c r="I788">
        <v>25420</v>
      </c>
      <c r="K788" t="s">
        <v>480</v>
      </c>
      <c r="L788">
        <v>1269.04</v>
      </c>
      <c r="M788">
        <v>1286.5</v>
      </c>
      <c r="O788">
        <v>1650</v>
      </c>
      <c r="P788">
        <v>1673</v>
      </c>
    </row>
    <row r="789" spans="2:16" x14ac:dyDescent="0.25">
      <c r="B789" s="80" t="e">
        <f>VLOOKUP(A789,'Medicare Code Price Master List'!$A:$C,3,FALSE)</f>
        <v>#N/A</v>
      </c>
      <c r="C789" s="3">
        <f>SUMIF('DME PRICE LOOKUP LINKED'!$A:$A,A789,'DME PRICE LOOKUP LINKED'!$C:$C)</f>
        <v>0</v>
      </c>
      <c r="D789" s="78" t="e">
        <f t="shared" si="24"/>
        <v>#N/A</v>
      </c>
      <c r="E789" s="81" t="e">
        <f t="shared" si="25"/>
        <v>#N/A</v>
      </c>
      <c r="I789">
        <v>25425</v>
      </c>
      <c r="K789" t="s">
        <v>478</v>
      </c>
      <c r="L789">
        <v>1053.6400000000001</v>
      </c>
      <c r="M789">
        <v>1063.08</v>
      </c>
      <c r="O789">
        <v>1370</v>
      </c>
      <c r="P789">
        <v>1383</v>
      </c>
    </row>
    <row r="790" spans="2:16" x14ac:dyDescent="0.25">
      <c r="B790" s="77" t="e">
        <f>VLOOKUP(A790,'Medicare Code Price Master List'!$A:$C,3,FALSE)</f>
        <v>#N/A</v>
      </c>
      <c r="C790" s="3">
        <f>SUMIF('DME PRICE LOOKUP LINKED'!$A:$A,A790,'DME PRICE LOOKUP LINKED'!$C:$C)</f>
        <v>0</v>
      </c>
      <c r="D790" s="78" t="e">
        <f t="shared" si="24"/>
        <v>#N/A</v>
      </c>
      <c r="E790" s="79" t="e">
        <f t="shared" si="25"/>
        <v>#N/A</v>
      </c>
      <c r="I790">
        <v>25426</v>
      </c>
      <c r="K790" t="s">
        <v>480</v>
      </c>
      <c r="L790">
        <v>1222.74</v>
      </c>
      <c r="M790">
        <v>1240.31</v>
      </c>
      <c r="O790">
        <v>1590</v>
      </c>
      <c r="P790">
        <v>1613</v>
      </c>
    </row>
    <row r="791" spans="2:16" x14ac:dyDescent="0.25">
      <c r="B791" s="80" t="e">
        <f>VLOOKUP(A791,'Medicare Code Price Master List'!$A:$C,3,FALSE)</f>
        <v>#N/A</v>
      </c>
      <c r="C791" s="3">
        <f>SUMIF('DME PRICE LOOKUP LINKED'!$A:$A,A791,'DME PRICE LOOKUP LINKED'!$C:$C)</f>
        <v>0</v>
      </c>
      <c r="D791" s="78" t="e">
        <f t="shared" si="24"/>
        <v>#N/A</v>
      </c>
      <c r="E791" s="81" t="e">
        <f t="shared" si="25"/>
        <v>#N/A</v>
      </c>
      <c r="I791">
        <v>25430</v>
      </c>
      <c r="K791" t="s">
        <v>481</v>
      </c>
      <c r="L791">
        <v>806.5</v>
      </c>
      <c r="M791">
        <v>808.6</v>
      </c>
      <c r="O791">
        <v>1049</v>
      </c>
      <c r="P791">
        <v>1052</v>
      </c>
    </row>
    <row r="792" spans="2:16" x14ac:dyDescent="0.25">
      <c r="B792" s="77" t="e">
        <f>VLOOKUP(A792,'Medicare Code Price Master List'!$A:$C,3,FALSE)</f>
        <v>#N/A</v>
      </c>
      <c r="C792" s="3">
        <f>SUMIF('DME PRICE LOOKUP LINKED'!$A:$A,A792,'DME PRICE LOOKUP LINKED'!$C:$C)</f>
        <v>0</v>
      </c>
      <c r="D792" s="78" t="e">
        <f t="shared" si="24"/>
        <v>#N/A</v>
      </c>
      <c r="E792" s="79" t="e">
        <f t="shared" si="25"/>
        <v>#N/A</v>
      </c>
      <c r="I792">
        <v>25431</v>
      </c>
      <c r="K792" t="s">
        <v>482</v>
      </c>
      <c r="L792">
        <v>865.09</v>
      </c>
      <c r="M792">
        <v>867.44</v>
      </c>
      <c r="O792">
        <v>1125</v>
      </c>
      <c r="P792">
        <v>1128</v>
      </c>
    </row>
    <row r="793" spans="2:16" x14ac:dyDescent="0.25">
      <c r="B793" s="80" t="e">
        <f>VLOOKUP(A793,'Medicare Code Price Master List'!$A:$C,3,FALSE)</f>
        <v>#N/A</v>
      </c>
      <c r="C793" s="3">
        <f>SUMIF('DME PRICE LOOKUP LINKED'!$A:$A,A793,'DME PRICE LOOKUP LINKED'!$C:$C)</f>
        <v>0</v>
      </c>
      <c r="D793" s="78" t="e">
        <f t="shared" si="24"/>
        <v>#N/A</v>
      </c>
      <c r="E793" s="81" t="e">
        <f t="shared" si="25"/>
        <v>#N/A</v>
      </c>
      <c r="I793">
        <v>25440</v>
      </c>
      <c r="K793" t="s">
        <v>483</v>
      </c>
      <c r="L793">
        <v>844.08</v>
      </c>
      <c r="M793">
        <v>844.27</v>
      </c>
      <c r="O793">
        <v>1098</v>
      </c>
      <c r="P793">
        <v>1098</v>
      </c>
    </row>
    <row r="794" spans="2:16" x14ac:dyDescent="0.25">
      <c r="B794" s="77" t="e">
        <f>VLOOKUP(A794,'Medicare Code Price Master List'!$A:$C,3,FALSE)</f>
        <v>#N/A</v>
      </c>
      <c r="C794" s="3">
        <f>SUMIF('DME PRICE LOOKUP LINKED'!$A:$A,A794,'DME PRICE LOOKUP LINKED'!$C:$C)</f>
        <v>0</v>
      </c>
      <c r="D794" s="78" t="e">
        <f t="shared" si="24"/>
        <v>#N/A</v>
      </c>
      <c r="E794" s="79" t="e">
        <f t="shared" si="25"/>
        <v>#N/A</v>
      </c>
      <c r="I794">
        <v>25441</v>
      </c>
      <c r="K794" t="s">
        <v>484</v>
      </c>
      <c r="L794">
        <v>1026.99</v>
      </c>
      <c r="M794">
        <v>1028.8599999999999</v>
      </c>
      <c r="O794">
        <v>1336</v>
      </c>
      <c r="P794">
        <v>1338</v>
      </c>
    </row>
    <row r="795" spans="2:16" x14ac:dyDescent="0.25">
      <c r="B795" s="80" t="e">
        <f>VLOOKUP(A795,'Medicare Code Price Master List'!$A:$C,3,FALSE)</f>
        <v>#N/A</v>
      </c>
      <c r="C795" s="3">
        <f>SUMIF('DME PRICE LOOKUP LINKED'!$A:$A,A795,'DME PRICE LOOKUP LINKED'!$C:$C)</f>
        <v>0</v>
      </c>
      <c r="D795" s="78" t="e">
        <f t="shared" si="24"/>
        <v>#N/A</v>
      </c>
      <c r="E795" s="81" t="e">
        <f t="shared" si="25"/>
        <v>#N/A</v>
      </c>
      <c r="I795">
        <v>25442</v>
      </c>
      <c r="K795" t="s">
        <v>484</v>
      </c>
      <c r="L795">
        <v>889.59</v>
      </c>
      <c r="M795">
        <v>888.17</v>
      </c>
      <c r="O795">
        <v>1157</v>
      </c>
      <c r="P795">
        <v>1155</v>
      </c>
    </row>
    <row r="796" spans="2:16" x14ac:dyDescent="0.25">
      <c r="B796" s="77" t="e">
        <f>VLOOKUP(A796,'Medicare Code Price Master List'!$A:$C,3,FALSE)</f>
        <v>#N/A</v>
      </c>
      <c r="C796" s="3">
        <f>SUMIF('DME PRICE LOOKUP LINKED'!$A:$A,A796,'DME PRICE LOOKUP LINKED'!$C:$C)</f>
        <v>0</v>
      </c>
      <c r="D796" s="78" t="e">
        <f t="shared" si="24"/>
        <v>#N/A</v>
      </c>
      <c r="E796" s="79" t="e">
        <f t="shared" si="25"/>
        <v>#N/A</v>
      </c>
      <c r="I796">
        <v>25443</v>
      </c>
      <c r="K796" t="s">
        <v>484</v>
      </c>
      <c r="L796">
        <v>863.65</v>
      </c>
      <c r="M796">
        <v>863.36</v>
      </c>
      <c r="O796">
        <v>1123</v>
      </c>
      <c r="P796">
        <v>1123</v>
      </c>
    </row>
    <row r="797" spans="2:16" x14ac:dyDescent="0.25">
      <c r="B797" s="80" t="e">
        <f>VLOOKUP(A797,'Medicare Code Price Master List'!$A:$C,3,FALSE)</f>
        <v>#N/A</v>
      </c>
      <c r="C797" s="3">
        <f>SUMIF('DME PRICE LOOKUP LINKED'!$A:$A,A797,'DME PRICE LOOKUP LINKED'!$C:$C)</f>
        <v>0</v>
      </c>
      <c r="D797" s="78" t="e">
        <f t="shared" si="24"/>
        <v>#N/A</v>
      </c>
      <c r="E797" s="81" t="e">
        <f t="shared" si="25"/>
        <v>#N/A</v>
      </c>
      <c r="I797">
        <v>25444</v>
      </c>
      <c r="K797" t="s">
        <v>484</v>
      </c>
      <c r="L797">
        <v>908.66</v>
      </c>
      <c r="M797">
        <v>912.41</v>
      </c>
      <c r="O797">
        <v>1182</v>
      </c>
      <c r="P797">
        <v>1187</v>
      </c>
    </row>
    <row r="798" spans="2:16" x14ac:dyDescent="0.25">
      <c r="B798" s="77" t="e">
        <f>VLOOKUP(A798,'Medicare Code Price Master List'!$A:$C,3,FALSE)</f>
        <v>#N/A</v>
      </c>
      <c r="C798" s="3">
        <f>SUMIF('DME PRICE LOOKUP LINKED'!$A:$A,A798,'DME PRICE LOOKUP LINKED'!$C:$C)</f>
        <v>0</v>
      </c>
      <c r="D798" s="78" t="e">
        <f t="shared" si="24"/>
        <v>#N/A</v>
      </c>
      <c r="E798" s="79" t="e">
        <f t="shared" si="25"/>
        <v>#N/A</v>
      </c>
      <c r="I798">
        <v>25445</v>
      </c>
      <c r="K798" t="s">
        <v>484</v>
      </c>
      <c r="L798">
        <v>793.81</v>
      </c>
      <c r="M798">
        <v>796.05</v>
      </c>
      <c r="O798">
        <v>1032</v>
      </c>
      <c r="P798">
        <v>1035</v>
      </c>
    </row>
    <row r="799" spans="2:16" x14ac:dyDescent="0.25">
      <c r="B799" s="80" t="e">
        <f>VLOOKUP(A799,'Medicare Code Price Master List'!$A:$C,3,FALSE)</f>
        <v>#N/A</v>
      </c>
      <c r="C799" s="3">
        <f>SUMIF('DME PRICE LOOKUP LINKED'!$A:$A,A799,'DME PRICE LOOKUP LINKED'!$C:$C)</f>
        <v>0</v>
      </c>
      <c r="D799" s="78" t="e">
        <f t="shared" si="24"/>
        <v>#N/A</v>
      </c>
      <c r="E799" s="81" t="e">
        <f t="shared" si="25"/>
        <v>#N/A</v>
      </c>
      <c r="I799">
        <v>25446</v>
      </c>
      <c r="K799" t="s">
        <v>485</v>
      </c>
      <c r="L799">
        <v>1276.73</v>
      </c>
      <c r="M799">
        <v>1287.97</v>
      </c>
      <c r="O799">
        <v>1660</v>
      </c>
      <c r="P799">
        <v>1675</v>
      </c>
    </row>
    <row r="800" spans="2:16" x14ac:dyDescent="0.25">
      <c r="B800" s="77" t="e">
        <f>VLOOKUP(A800,'Medicare Code Price Master List'!$A:$C,3,FALSE)</f>
        <v>#N/A</v>
      </c>
      <c r="C800" s="3">
        <f>SUMIF('DME PRICE LOOKUP LINKED'!$A:$A,A800,'DME PRICE LOOKUP LINKED'!$C:$C)</f>
        <v>0</v>
      </c>
      <c r="D800" s="78" t="e">
        <f t="shared" si="24"/>
        <v>#N/A</v>
      </c>
      <c r="E800" s="79" t="e">
        <f t="shared" si="25"/>
        <v>#N/A</v>
      </c>
      <c r="I800">
        <v>25447</v>
      </c>
      <c r="K800" t="s">
        <v>486</v>
      </c>
      <c r="L800">
        <v>915.85</v>
      </c>
      <c r="M800">
        <v>912.61</v>
      </c>
      <c r="O800">
        <v>1191</v>
      </c>
      <c r="P800">
        <v>1187</v>
      </c>
    </row>
    <row r="801" spans="2:16" x14ac:dyDescent="0.25">
      <c r="B801" s="80" t="e">
        <f>VLOOKUP(A801,'Medicare Code Price Master List'!$A:$C,3,FALSE)</f>
        <v>#N/A</v>
      </c>
      <c r="C801" s="3">
        <f>SUMIF('DME PRICE LOOKUP LINKED'!$A:$A,A801,'DME PRICE LOOKUP LINKED'!$C:$C)</f>
        <v>0</v>
      </c>
      <c r="D801" s="78" t="e">
        <f t="shared" si="24"/>
        <v>#N/A</v>
      </c>
      <c r="E801" s="81" t="e">
        <f t="shared" si="25"/>
        <v>#N/A</v>
      </c>
      <c r="I801">
        <v>25449</v>
      </c>
      <c r="K801" t="s">
        <v>487</v>
      </c>
      <c r="L801">
        <v>1128.44</v>
      </c>
      <c r="M801">
        <v>1137.42</v>
      </c>
      <c r="O801">
        <v>1467</v>
      </c>
      <c r="P801">
        <v>1479</v>
      </c>
    </row>
    <row r="802" spans="2:16" x14ac:dyDescent="0.25">
      <c r="B802" s="77" t="e">
        <f>VLOOKUP(A802,'Medicare Code Price Master List'!$A:$C,3,FALSE)</f>
        <v>#N/A</v>
      </c>
      <c r="C802" s="3">
        <f>SUMIF('DME PRICE LOOKUP LINKED'!$A:$A,A802,'DME PRICE LOOKUP LINKED'!$C:$C)</f>
        <v>0</v>
      </c>
      <c r="D802" s="78" t="e">
        <f t="shared" si="24"/>
        <v>#N/A</v>
      </c>
      <c r="E802" s="79" t="e">
        <f t="shared" si="25"/>
        <v>#N/A</v>
      </c>
      <c r="I802">
        <v>25450</v>
      </c>
      <c r="K802" t="s">
        <v>488</v>
      </c>
      <c r="L802">
        <v>683.01</v>
      </c>
      <c r="M802">
        <v>568.32000000000005</v>
      </c>
      <c r="O802">
        <v>888</v>
      </c>
      <c r="P802">
        <v>739</v>
      </c>
    </row>
    <row r="803" spans="2:16" x14ac:dyDescent="0.25">
      <c r="B803" s="80" t="e">
        <f>VLOOKUP(A803,'Medicare Code Price Master List'!$A:$C,3,FALSE)</f>
        <v>#N/A</v>
      </c>
      <c r="C803" s="3">
        <f>SUMIF('DME PRICE LOOKUP LINKED'!$A:$A,A803,'DME PRICE LOOKUP LINKED'!$C:$C)</f>
        <v>0</v>
      </c>
      <c r="D803" s="78" t="e">
        <f t="shared" si="24"/>
        <v>#N/A</v>
      </c>
      <c r="E803" s="81" t="e">
        <f t="shared" si="25"/>
        <v>#N/A</v>
      </c>
      <c r="I803">
        <v>25455</v>
      </c>
      <c r="K803" t="s">
        <v>488</v>
      </c>
      <c r="L803">
        <v>805.35</v>
      </c>
      <c r="M803">
        <v>672.49</v>
      </c>
      <c r="O803">
        <v>1047</v>
      </c>
      <c r="P803">
        <v>875</v>
      </c>
    </row>
    <row r="804" spans="2:16" x14ac:dyDescent="0.25">
      <c r="B804" s="77" t="e">
        <f>VLOOKUP(A804,'Medicare Code Price Master List'!$A:$C,3,FALSE)</f>
        <v>#N/A</v>
      </c>
      <c r="C804" s="3">
        <f>SUMIF('DME PRICE LOOKUP LINKED'!$A:$A,A804,'DME PRICE LOOKUP LINKED'!$C:$C)</f>
        <v>0</v>
      </c>
      <c r="D804" s="78" t="e">
        <f t="shared" si="24"/>
        <v>#N/A</v>
      </c>
      <c r="E804" s="79" t="e">
        <f t="shared" si="25"/>
        <v>#N/A</v>
      </c>
      <c r="I804">
        <v>25490</v>
      </c>
      <c r="K804" t="s">
        <v>489</v>
      </c>
      <c r="L804">
        <v>791.58</v>
      </c>
      <c r="M804">
        <v>794.42</v>
      </c>
      <c r="O804">
        <v>1030</v>
      </c>
      <c r="P804">
        <v>1033</v>
      </c>
    </row>
    <row r="805" spans="2:16" x14ac:dyDescent="0.25">
      <c r="B805" s="80" t="e">
        <f>VLOOKUP(A805,'Medicare Code Price Master List'!$A:$C,3,FALSE)</f>
        <v>#N/A</v>
      </c>
      <c r="C805" s="3">
        <f>SUMIF('DME PRICE LOOKUP LINKED'!$A:$A,A805,'DME PRICE LOOKUP LINKED'!$C:$C)</f>
        <v>0</v>
      </c>
      <c r="D805" s="78" t="e">
        <f t="shared" si="24"/>
        <v>#N/A</v>
      </c>
      <c r="E805" s="81" t="e">
        <f t="shared" si="25"/>
        <v>#N/A</v>
      </c>
      <c r="I805">
        <v>25491</v>
      </c>
      <c r="K805" t="s">
        <v>490</v>
      </c>
      <c r="L805">
        <v>812.55</v>
      </c>
      <c r="M805">
        <v>816.99</v>
      </c>
      <c r="O805">
        <v>1057</v>
      </c>
      <c r="P805">
        <v>1063</v>
      </c>
    </row>
    <row r="806" spans="2:16" x14ac:dyDescent="0.25">
      <c r="B806" s="77" t="e">
        <f>VLOOKUP(A806,'Medicare Code Price Master List'!$A:$C,3,FALSE)</f>
        <v>#N/A</v>
      </c>
      <c r="C806" s="3">
        <f>SUMIF('DME PRICE LOOKUP LINKED'!$A:$A,A806,'DME PRICE LOOKUP LINKED'!$C:$C)</f>
        <v>0</v>
      </c>
      <c r="D806" s="78" t="e">
        <f t="shared" si="24"/>
        <v>#N/A</v>
      </c>
      <c r="E806" s="79" t="e">
        <f t="shared" si="25"/>
        <v>#N/A</v>
      </c>
      <c r="I806">
        <v>25492</v>
      </c>
      <c r="K806" t="s">
        <v>491</v>
      </c>
      <c r="L806">
        <v>993.1</v>
      </c>
      <c r="M806">
        <v>998.68</v>
      </c>
      <c r="O806">
        <v>1292</v>
      </c>
      <c r="P806">
        <v>1299</v>
      </c>
    </row>
    <row r="807" spans="2:16" x14ac:dyDescent="0.25">
      <c r="B807" s="80" t="e">
        <f>VLOOKUP(A807,'Medicare Code Price Master List'!$A:$C,3,FALSE)</f>
        <v>#N/A</v>
      </c>
      <c r="C807" s="3">
        <f>SUMIF('DME PRICE LOOKUP LINKED'!$A:$A,A807,'DME PRICE LOOKUP LINKED'!$C:$C)</f>
        <v>0</v>
      </c>
      <c r="D807" s="78" t="e">
        <f t="shared" si="24"/>
        <v>#N/A</v>
      </c>
      <c r="E807" s="81" t="e">
        <f t="shared" si="25"/>
        <v>#N/A</v>
      </c>
      <c r="I807">
        <v>25500</v>
      </c>
      <c r="K807" t="s">
        <v>492</v>
      </c>
      <c r="L807">
        <v>325.11</v>
      </c>
      <c r="M807">
        <v>293.11</v>
      </c>
      <c r="O807">
        <v>423</v>
      </c>
      <c r="P807">
        <v>382</v>
      </c>
    </row>
    <row r="808" spans="2:16" x14ac:dyDescent="0.25">
      <c r="B808" s="77" t="e">
        <f>VLOOKUP(A808,'Medicare Code Price Master List'!$A:$C,3,FALSE)</f>
        <v>#N/A</v>
      </c>
      <c r="C808" s="3">
        <f>SUMIF('DME PRICE LOOKUP LINKED'!$A:$A,A808,'DME PRICE LOOKUP LINKED'!$C:$C)</f>
        <v>0</v>
      </c>
      <c r="D808" s="78" t="e">
        <f t="shared" si="24"/>
        <v>#N/A</v>
      </c>
      <c r="E808" s="79" t="e">
        <f t="shared" si="25"/>
        <v>#N/A</v>
      </c>
      <c r="I808">
        <v>25505</v>
      </c>
      <c r="K808" t="s">
        <v>492</v>
      </c>
      <c r="L808">
        <v>573.02</v>
      </c>
      <c r="M808">
        <v>517.79</v>
      </c>
      <c r="O808">
        <v>745</v>
      </c>
      <c r="P808">
        <v>674</v>
      </c>
    </row>
    <row r="809" spans="2:16" x14ac:dyDescent="0.25">
      <c r="B809" s="80" t="e">
        <f>VLOOKUP(A809,'Medicare Code Price Master List'!$A:$C,3,FALSE)</f>
        <v>#N/A</v>
      </c>
      <c r="C809" s="3">
        <f>SUMIF('DME PRICE LOOKUP LINKED'!$A:$A,A809,'DME PRICE LOOKUP LINKED'!$C:$C)</f>
        <v>0</v>
      </c>
      <c r="D809" s="78" t="e">
        <f t="shared" si="24"/>
        <v>#N/A</v>
      </c>
      <c r="E809" s="81" t="e">
        <f t="shared" si="25"/>
        <v>#N/A</v>
      </c>
      <c r="I809">
        <v>25515</v>
      </c>
      <c r="K809" t="s">
        <v>492</v>
      </c>
      <c r="L809">
        <v>739.66</v>
      </c>
      <c r="M809">
        <v>739.29</v>
      </c>
      <c r="O809">
        <v>962</v>
      </c>
      <c r="P809">
        <v>962</v>
      </c>
    </row>
    <row r="810" spans="2:16" x14ac:dyDescent="0.25">
      <c r="B810" s="77" t="e">
        <f>VLOOKUP(A810,'Medicare Code Price Master List'!$A:$C,3,FALSE)</f>
        <v>#N/A</v>
      </c>
      <c r="C810" s="3">
        <f>SUMIF('DME PRICE LOOKUP LINKED'!$A:$A,A810,'DME PRICE LOOKUP LINKED'!$C:$C)</f>
        <v>0</v>
      </c>
      <c r="D810" s="78" t="e">
        <f t="shared" si="24"/>
        <v>#N/A</v>
      </c>
      <c r="E810" s="79" t="e">
        <f t="shared" si="25"/>
        <v>#N/A</v>
      </c>
      <c r="I810">
        <v>25520</v>
      </c>
      <c r="K810" t="s">
        <v>492</v>
      </c>
      <c r="L810">
        <v>648.33000000000004</v>
      </c>
      <c r="M810">
        <v>609.09</v>
      </c>
      <c r="O810">
        <v>843</v>
      </c>
      <c r="P810">
        <v>792</v>
      </c>
    </row>
    <row r="811" spans="2:16" x14ac:dyDescent="0.25">
      <c r="B811" s="80" t="e">
        <f>VLOOKUP(A811,'Medicare Code Price Master List'!$A:$C,3,FALSE)</f>
        <v>#N/A</v>
      </c>
      <c r="C811" s="3">
        <f>SUMIF('DME PRICE LOOKUP LINKED'!$A:$A,A811,'DME PRICE LOOKUP LINKED'!$C:$C)</f>
        <v>0</v>
      </c>
      <c r="D811" s="78" t="e">
        <f t="shared" si="24"/>
        <v>#N/A</v>
      </c>
      <c r="E811" s="81" t="e">
        <f t="shared" si="25"/>
        <v>#N/A</v>
      </c>
      <c r="I811">
        <v>25525</v>
      </c>
      <c r="K811" t="s">
        <v>492</v>
      </c>
      <c r="L811">
        <v>871.2</v>
      </c>
      <c r="M811">
        <v>866.36</v>
      </c>
      <c r="O811">
        <v>1133</v>
      </c>
      <c r="P811">
        <v>1127</v>
      </c>
    </row>
    <row r="812" spans="2:16" x14ac:dyDescent="0.25">
      <c r="B812" s="77" t="e">
        <f>VLOOKUP(A812,'Medicare Code Price Master List'!$A:$C,3,FALSE)</f>
        <v>#N/A</v>
      </c>
      <c r="C812" s="3">
        <f>SUMIF('DME PRICE LOOKUP LINKED'!$A:$A,A812,'DME PRICE LOOKUP LINKED'!$C:$C)</f>
        <v>0</v>
      </c>
      <c r="D812" s="78" t="e">
        <f t="shared" si="24"/>
        <v>#N/A</v>
      </c>
      <c r="E812" s="79" t="e">
        <f t="shared" si="25"/>
        <v>#N/A</v>
      </c>
      <c r="I812">
        <v>25526</v>
      </c>
      <c r="K812" t="s">
        <v>492</v>
      </c>
      <c r="L812">
        <v>1048.83</v>
      </c>
      <c r="M812">
        <v>1050.1400000000001</v>
      </c>
      <c r="O812">
        <v>1364</v>
      </c>
      <c r="P812">
        <v>1366</v>
      </c>
    </row>
    <row r="813" spans="2:16" x14ac:dyDescent="0.25">
      <c r="B813" s="80" t="e">
        <f>VLOOKUP(A813,'Medicare Code Price Master List'!$A:$C,3,FALSE)</f>
        <v>#N/A</v>
      </c>
      <c r="C813" s="3">
        <f>SUMIF('DME PRICE LOOKUP LINKED'!$A:$A,A813,'DME PRICE LOOKUP LINKED'!$C:$C)</f>
        <v>0</v>
      </c>
      <c r="D813" s="78" t="e">
        <f t="shared" si="24"/>
        <v>#N/A</v>
      </c>
      <c r="E813" s="81" t="e">
        <f t="shared" si="25"/>
        <v>#N/A</v>
      </c>
      <c r="I813">
        <v>25530</v>
      </c>
      <c r="K813" t="s">
        <v>493</v>
      </c>
      <c r="L813">
        <v>302.75</v>
      </c>
      <c r="M813">
        <v>277.23</v>
      </c>
      <c r="O813">
        <v>394</v>
      </c>
      <c r="P813">
        <v>361</v>
      </c>
    </row>
    <row r="814" spans="2:16" x14ac:dyDescent="0.25">
      <c r="B814" s="77" t="e">
        <f>VLOOKUP(A814,'Medicare Code Price Master List'!$A:$C,3,FALSE)</f>
        <v>#N/A</v>
      </c>
      <c r="C814" s="3">
        <f>SUMIF('DME PRICE LOOKUP LINKED'!$A:$A,A814,'DME PRICE LOOKUP LINKED'!$C:$C)</f>
        <v>0</v>
      </c>
      <c r="D814" s="78" t="e">
        <f t="shared" si="24"/>
        <v>#N/A</v>
      </c>
      <c r="E814" s="79" t="e">
        <f t="shared" si="25"/>
        <v>#N/A</v>
      </c>
      <c r="I814">
        <v>25535</v>
      </c>
      <c r="K814" t="s">
        <v>493</v>
      </c>
      <c r="L814">
        <v>558.57000000000005</v>
      </c>
      <c r="M814">
        <v>513.63</v>
      </c>
      <c r="O814">
        <v>727</v>
      </c>
      <c r="P814">
        <v>668</v>
      </c>
    </row>
    <row r="815" spans="2:16" x14ac:dyDescent="0.25">
      <c r="B815" s="80" t="e">
        <f>VLOOKUP(A815,'Medicare Code Price Master List'!$A:$C,3,FALSE)</f>
        <v>#N/A</v>
      </c>
      <c r="C815" s="3">
        <f>SUMIF('DME PRICE LOOKUP LINKED'!$A:$A,A815,'DME PRICE LOOKUP LINKED'!$C:$C)</f>
        <v>0</v>
      </c>
      <c r="D815" s="78" t="e">
        <f t="shared" si="24"/>
        <v>#N/A</v>
      </c>
      <c r="E815" s="81" t="e">
        <f t="shared" si="25"/>
        <v>#N/A</v>
      </c>
      <c r="I815">
        <v>25545</v>
      </c>
      <c r="K815" t="s">
        <v>493</v>
      </c>
      <c r="L815">
        <v>692.42</v>
      </c>
      <c r="M815">
        <v>688.64</v>
      </c>
      <c r="O815">
        <v>901</v>
      </c>
      <c r="P815">
        <v>896</v>
      </c>
    </row>
    <row r="816" spans="2:16" x14ac:dyDescent="0.25">
      <c r="B816" s="77" t="e">
        <f>VLOOKUP(A816,'Medicare Code Price Master List'!$A:$C,3,FALSE)</f>
        <v>#N/A</v>
      </c>
      <c r="C816" s="3">
        <f>SUMIF('DME PRICE LOOKUP LINKED'!$A:$A,A816,'DME PRICE LOOKUP LINKED'!$C:$C)</f>
        <v>0</v>
      </c>
      <c r="D816" s="78" t="e">
        <f t="shared" si="24"/>
        <v>#N/A</v>
      </c>
      <c r="E816" s="79" t="e">
        <f t="shared" si="25"/>
        <v>#N/A</v>
      </c>
      <c r="I816">
        <v>25560</v>
      </c>
      <c r="K816" t="s">
        <v>494</v>
      </c>
      <c r="L816">
        <v>331.96</v>
      </c>
      <c r="M816">
        <v>295.01</v>
      </c>
      <c r="O816">
        <v>432</v>
      </c>
      <c r="P816">
        <v>384</v>
      </c>
    </row>
    <row r="817" spans="2:16" x14ac:dyDescent="0.25">
      <c r="B817" s="80" t="e">
        <f>VLOOKUP(A817,'Medicare Code Price Master List'!$A:$C,3,FALSE)</f>
        <v>#N/A</v>
      </c>
      <c r="C817" s="3">
        <f>SUMIF('DME PRICE LOOKUP LINKED'!$A:$A,A817,'DME PRICE LOOKUP LINKED'!$C:$C)</f>
        <v>0</v>
      </c>
      <c r="D817" s="78" t="e">
        <f t="shared" si="24"/>
        <v>#N/A</v>
      </c>
      <c r="E817" s="81" t="e">
        <f t="shared" si="25"/>
        <v>#N/A</v>
      </c>
      <c r="I817">
        <v>25565</v>
      </c>
      <c r="K817" t="s">
        <v>494</v>
      </c>
      <c r="L817">
        <v>587.04</v>
      </c>
      <c r="M817">
        <v>522.28</v>
      </c>
      <c r="O817">
        <v>764</v>
      </c>
      <c r="P817">
        <v>679</v>
      </c>
    </row>
    <row r="818" spans="2:16" x14ac:dyDescent="0.25">
      <c r="B818" s="77" t="e">
        <f>VLOOKUP(A818,'Medicare Code Price Master List'!$A:$C,3,FALSE)</f>
        <v>#N/A</v>
      </c>
      <c r="C818" s="3">
        <f>SUMIF('DME PRICE LOOKUP LINKED'!$A:$A,A818,'DME PRICE LOOKUP LINKED'!$C:$C)</f>
        <v>0</v>
      </c>
      <c r="D818" s="78" t="e">
        <f t="shared" si="24"/>
        <v>#N/A</v>
      </c>
      <c r="E818" s="79" t="e">
        <f t="shared" si="25"/>
        <v>#N/A</v>
      </c>
      <c r="I818">
        <v>25574</v>
      </c>
      <c r="K818" t="s">
        <v>494</v>
      </c>
      <c r="L818">
        <v>746.82</v>
      </c>
      <c r="M818">
        <v>742.92</v>
      </c>
      <c r="O818">
        <v>971</v>
      </c>
      <c r="P818">
        <v>966</v>
      </c>
    </row>
    <row r="819" spans="2:16" x14ac:dyDescent="0.25">
      <c r="B819" s="80" t="e">
        <f>VLOOKUP(A819,'Medicare Code Price Master List'!$A:$C,3,FALSE)</f>
        <v>#N/A</v>
      </c>
      <c r="C819" s="3">
        <f>SUMIF('DME PRICE LOOKUP LINKED'!$A:$A,A819,'DME PRICE LOOKUP LINKED'!$C:$C)</f>
        <v>0</v>
      </c>
      <c r="D819" s="78" t="e">
        <f t="shared" si="24"/>
        <v>#N/A</v>
      </c>
      <c r="E819" s="81" t="e">
        <f t="shared" si="25"/>
        <v>#N/A</v>
      </c>
      <c r="I819">
        <v>25575</v>
      </c>
      <c r="K819" t="s">
        <v>495</v>
      </c>
      <c r="L819">
        <v>993.13</v>
      </c>
      <c r="M819">
        <v>994.99</v>
      </c>
      <c r="O819">
        <v>1292</v>
      </c>
      <c r="P819">
        <v>1294</v>
      </c>
    </row>
    <row r="820" spans="2:16" x14ac:dyDescent="0.25">
      <c r="B820" s="77" t="e">
        <f>VLOOKUP(A820,'Medicare Code Price Master List'!$A:$C,3,FALSE)</f>
        <v>#N/A</v>
      </c>
      <c r="C820" s="3">
        <f>SUMIF('DME PRICE LOOKUP LINKED'!$A:$A,A820,'DME PRICE LOOKUP LINKED'!$C:$C)</f>
        <v>0</v>
      </c>
      <c r="D820" s="78" t="e">
        <f t="shared" si="24"/>
        <v>#N/A</v>
      </c>
      <c r="E820" s="79" t="e">
        <f t="shared" si="25"/>
        <v>#N/A</v>
      </c>
      <c r="I820">
        <v>25600</v>
      </c>
      <c r="K820" t="s">
        <v>495</v>
      </c>
      <c r="L820">
        <v>388.01</v>
      </c>
      <c r="M820">
        <v>370.49</v>
      </c>
      <c r="O820">
        <v>505</v>
      </c>
      <c r="P820">
        <v>482</v>
      </c>
    </row>
    <row r="821" spans="2:16" x14ac:dyDescent="0.25">
      <c r="B821" s="80" t="e">
        <f>VLOOKUP(A821,'Medicare Code Price Master List'!$A:$C,3,FALSE)</f>
        <v>#N/A</v>
      </c>
      <c r="C821" s="3">
        <f>SUMIF('DME PRICE LOOKUP LINKED'!$A:$A,A821,'DME PRICE LOOKUP LINKED'!$C:$C)</f>
        <v>0</v>
      </c>
      <c r="D821" s="78" t="e">
        <f t="shared" si="24"/>
        <v>#N/A</v>
      </c>
      <c r="E821" s="81" t="e">
        <f t="shared" si="25"/>
        <v>#N/A</v>
      </c>
      <c r="I821">
        <v>25605</v>
      </c>
      <c r="K821" t="s">
        <v>495</v>
      </c>
      <c r="L821">
        <v>607.71</v>
      </c>
      <c r="M821">
        <v>572.66999999999996</v>
      </c>
      <c r="O821">
        <v>791</v>
      </c>
      <c r="P821">
        <v>745</v>
      </c>
    </row>
    <row r="822" spans="2:16" x14ac:dyDescent="0.25">
      <c r="B822" s="77" t="e">
        <f>VLOOKUP(A822,'Medicare Code Price Master List'!$A:$C,3,FALSE)</f>
        <v>#N/A</v>
      </c>
      <c r="C822" s="3">
        <f>SUMIF('DME PRICE LOOKUP LINKED'!$A:$A,A822,'DME PRICE LOOKUP LINKED'!$C:$C)</f>
        <v>0</v>
      </c>
      <c r="D822" s="78" t="e">
        <f t="shared" si="24"/>
        <v>#N/A</v>
      </c>
      <c r="E822" s="79" t="e">
        <f t="shared" si="25"/>
        <v>#N/A</v>
      </c>
      <c r="I822">
        <v>25606</v>
      </c>
      <c r="K822" t="s">
        <v>496</v>
      </c>
      <c r="L822">
        <v>740.53</v>
      </c>
      <c r="M822">
        <v>733.45</v>
      </c>
      <c r="O822">
        <v>963</v>
      </c>
      <c r="P822">
        <v>954</v>
      </c>
    </row>
    <row r="823" spans="2:16" x14ac:dyDescent="0.25">
      <c r="B823" s="80" t="e">
        <f>VLOOKUP(A823,'Medicare Code Price Master List'!$A:$C,3,FALSE)</f>
        <v>#N/A</v>
      </c>
      <c r="C823" s="3">
        <f>SUMIF('DME PRICE LOOKUP LINKED'!$A:$A,A823,'DME PRICE LOOKUP LINKED'!$C:$C)</f>
        <v>0</v>
      </c>
      <c r="D823" s="78" t="e">
        <f t="shared" si="24"/>
        <v>#N/A</v>
      </c>
      <c r="E823" s="81" t="e">
        <f t="shared" si="25"/>
        <v>#N/A</v>
      </c>
      <c r="I823">
        <v>25607</v>
      </c>
      <c r="K823" t="s">
        <v>497</v>
      </c>
      <c r="L823">
        <v>817.62</v>
      </c>
      <c r="M823">
        <v>812.14</v>
      </c>
      <c r="O823">
        <v>1063</v>
      </c>
      <c r="P823">
        <v>1056</v>
      </c>
    </row>
    <row r="824" spans="2:16" x14ac:dyDescent="0.25">
      <c r="B824" s="77" t="e">
        <f>VLOOKUP(A824,'Medicare Code Price Master List'!$A:$C,3,FALSE)</f>
        <v>#N/A</v>
      </c>
      <c r="C824" s="3">
        <f>SUMIF('DME PRICE LOOKUP LINKED'!$A:$A,A824,'DME PRICE LOOKUP LINKED'!$C:$C)</f>
        <v>0</v>
      </c>
      <c r="D824" s="78" t="e">
        <f t="shared" si="24"/>
        <v>#N/A</v>
      </c>
      <c r="E824" s="79" t="e">
        <f t="shared" si="25"/>
        <v>#N/A</v>
      </c>
      <c r="I824">
        <v>25608</v>
      </c>
      <c r="K824" t="s">
        <v>498</v>
      </c>
      <c r="L824">
        <v>911.26</v>
      </c>
      <c r="M824">
        <v>909.5</v>
      </c>
      <c r="O824">
        <v>1185</v>
      </c>
      <c r="P824">
        <v>1183</v>
      </c>
    </row>
    <row r="825" spans="2:16" x14ac:dyDescent="0.25">
      <c r="B825" s="80" t="e">
        <f>VLOOKUP(A825,'Medicare Code Price Master List'!$A:$C,3,FALSE)</f>
        <v>#N/A</v>
      </c>
      <c r="C825" s="3">
        <f>SUMIF('DME PRICE LOOKUP LINKED'!$A:$A,A825,'DME PRICE LOOKUP LINKED'!$C:$C)</f>
        <v>0</v>
      </c>
      <c r="D825" s="78" t="e">
        <f t="shared" si="24"/>
        <v>#N/A</v>
      </c>
      <c r="E825" s="81" t="e">
        <f t="shared" si="25"/>
        <v>#N/A</v>
      </c>
      <c r="I825">
        <v>25609</v>
      </c>
      <c r="K825" t="s">
        <v>499</v>
      </c>
      <c r="L825">
        <v>1154.31</v>
      </c>
      <c r="M825">
        <v>1155.48</v>
      </c>
      <c r="O825">
        <v>1501</v>
      </c>
      <c r="P825">
        <v>1503</v>
      </c>
    </row>
    <row r="826" spans="2:16" x14ac:dyDescent="0.25">
      <c r="B826" s="77" t="e">
        <f>VLOOKUP(A826,'Medicare Code Price Master List'!$A:$C,3,FALSE)</f>
        <v>#N/A</v>
      </c>
      <c r="C826" s="3">
        <f>SUMIF('DME PRICE LOOKUP LINKED'!$A:$A,A826,'DME PRICE LOOKUP LINKED'!$C:$C)</f>
        <v>0</v>
      </c>
      <c r="D826" s="78" t="e">
        <f t="shared" si="24"/>
        <v>#N/A</v>
      </c>
      <c r="E826" s="79" t="e">
        <f t="shared" si="25"/>
        <v>#N/A</v>
      </c>
      <c r="I826">
        <v>25622</v>
      </c>
      <c r="K826" t="s">
        <v>500</v>
      </c>
      <c r="L826">
        <v>351.84</v>
      </c>
      <c r="M826">
        <v>324.02999999999997</v>
      </c>
      <c r="O826">
        <v>458</v>
      </c>
      <c r="P826">
        <v>422</v>
      </c>
    </row>
    <row r="827" spans="2:16" x14ac:dyDescent="0.25">
      <c r="B827" s="80" t="e">
        <f>VLOOKUP(A827,'Medicare Code Price Master List'!$A:$C,3,FALSE)</f>
        <v>#N/A</v>
      </c>
      <c r="C827" s="3">
        <f>SUMIF('DME PRICE LOOKUP LINKED'!$A:$A,A827,'DME PRICE LOOKUP LINKED'!$C:$C)</f>
        <v>0</v>
      </c>
      <c r="D827" s="78" t="e">
        <f t="shared" si="24"/>
        <v>#N/A</v>
      </c>
      <c r="E827" s="81" t="e">
        <f t="shared" si="25"/>
        <v>#N/A</v>
      </c>
      <c r="I827">
        <v>25624</v>
      </c>
      <c r="K827" t="s">
        <v>500</v>
      </c>
      <c r="L827">
        <v>556.30999999999995</v>
      </c>
      <c r="M827">
        <v>502.22</v>
      </c>
      <c r="O827">
        <v>724</v>
      </c>
      <c r="P827">
        <v>653</v>
      </c>
    </row>
    <row r="828" spans="2:16" x14ac:dyDescent="0.25">
      <c r="B828" s="77" t="e">
        <f>VLOOKUP(A828,'Medicare Code Price Master List'!$A:$C,3,FALSE)</f>
        <v>#N/A</v>
      </c>
      <c r="C828" s="3">
        <f>SUMIF('DME PRICE LOOKUP LINKED'!$A:$A,A828,'DME PRICE LOOKUP LINKED'!$C:$C)</f>
        <v>0</v>
      </c>
      <c r="D828" s="78" t="e">
        <f t="shared" si="24"/>
        <v>#N/A</v>
      </c>
      <c r="E828" s="79" t="e">
        <f t="shared" si="25"/>
        <v>#N/A</v>
      </c>
      <c r="I828">
        <v>25628</v>
      </c>
      <c r="K828" t="s">
        <v>500</v>
      </c>
      <c r="L828">
        <v>792.81</v>
      </c>
      <c r="M828">
        <v>795.29</v>
      </c>
      <c r="O828">
        <v>1031</v>
      </c>
      <c r="P828">
        <v>1034</v>
      </c>
    </row>
    <row r="829" spans="2:16" x14ac:dyDescent="0.25">
      <c r="B829" s="80" t="e">
        <f>VLOOKUP(A829,'Medicare Code Price Master List'!$A:$C,3,FALSE)</f>
        <v>#N/A</v>
      </c>
      <c r="C829" s="3">
        <f>SUMIF('DME PRICE LOOKUP LINKED'!$A:$A,A829,'DME PRICE LOOKUP LINKED'!$C:$C)</f>
        <v>0</v>
      </c>
      <c r="D829" s="78" t="e">
        <f t="shared" si="24"/>
        <v>#N/A</v>
      </c>
      <c r="E829" s="81" t="e">
        <f t="shared" si="25"/>
        <v>#N/A</v>
      </c>
      <c r="I829">
        <v>25630</v>
      </c>
      <c r="K829" t="s">
        <v>500</v>
      </c>
      <c r="L829">
        <v>348.67</v>
      </c>
      <c r="M829">
        <v>323.14999999999998</v>
      </c>
      <c r="O829">
        <v>454</v>
      </c>
      <c r="P829">
        <v>421</v>
      </c>
    </row>
    <row r="830" spans="2:16" x14ac:dyDescent="0.25">
      <c r="B830" s="77" t="e">
        <f>VLOOKUP(A830,'Medicare Code Price Master List'!$A:$C,3,FALSE)</f>
        <v>#N/A</v>
      </c>
      <c r="C830" s="3">
        <f>SUMIF('DME PRICE LOOKUP LINKED'!$A:$A,A830,'DME PRICE LOOKUP LINKED'!$C:$C)</f>
        <v>0</v>
      </c>
      <c r="D830" s="78" t="e">
        <f t="shared" si="24"/>
        <v>#N/A</v>
      </c>
      <c r="E830" s="79" t="e">
        <f t="shared" si="25"/>
        <v>#N/A</v>
      </c>
      <c r="I830">
        <v>25635</v>
      </c>
      <c r="K830" t="s">
        <v>500</v>
      </c>
      <c r="L830">
        <v>527.24</v>
      </c>
      <c r="M830">
        <v>476.58</v>
      </c>
      <c r="O830">
        <v>686</v>
      </c>
      <c r="P830">
        <v>620</v>
      </c>
    </row>
    <row r="831" spans="2:16" x14ac:dyDescent="0.25">
      <c r="B831" s="80" t="e">
        <f>VLOOKUP(A831,'Medicare Code Price Master List'!$A:$C,3,FALSE)</f>
        <v>#N/A</v>
      </c>
      <c r="C831" s="3">
        <f>SUMIF('DME PRICE LOOKUP LINKED'!$A:$A,A831,'DME PRICE LOOKUP LINKED'!$C:$C)</f>
        <v>0</v>
      </c>
      <c r="D831" s="78" t="e">
        <f t="shared" si="24"/>
        <v>#N/A</v>
      </c>
      <c r="E831" s="81" t="e">
        <f t="shared" si="25"/>
        <v>#N/A</v>
      </c>
      <c r="I831">
        <v>25645</v>
      </c>
      <c r="K831" t="s">
        <v>500</v>
      </c>
      <c r="L831">
        <v>633.12</v>
      </c>
      <c r="M831">
        <v>626.52</v>
      </c>
      <c r="O831">
        <v>824</v>
      </c>
      <c r="P831">
        <v>815</v>
      </c>
    </row>
    <row r="832" spans="2:16" x14ac:dyDescent="0.25">
      <c r="B832" s="77" t="e">
        <f>VLOOKUP(A832,'Medicare Code Price Master List'!$A:$C,3,FALSE)</f>
        <v>#N/A</v>
      </c>
      <c r="C832" s="3">
        <f>SUMIF('DME PRICE LOOKUP LINKED'!$A:$A,A832,'DME PRICE LOOKUP LINKED'!$C:$C)</f>
        <v>0</v>
      </c>
      <c r="D832" s="78" t="e">
        <f t="shared" si="24"/>
        <v>#N/A</v>
      </c>
      <c r="E832" s="79" t="e">
        <f t="shared" si="25"/>
        <v>#N/A</v>
      </c>
      <c r="I832">
        <v>25650</v>
      </c>
      <c r="K832" t="s">
        <v>500</v>
      </c>
      <c r="L832">
        <v>377.2</v>
      </c>
      <c r="M832">
        <v>348.63</v>
      </c>
      <c r="O832">
        <v>491</v>
      </c>
      <c r="P832">
        <v>454</v>
      </c>
    </row>
    <row r="833" spans="2:16" x14ac:dyDescent="0.25">
      <c r="B833" s="80" t="e">
        <f>VLOOKUP(A833,'Medicare Code Price Master List'!$A:$C,3,FALSE)</f>
        <v>#N/A</v>
      </c>
      <c r="C833" s="3">
        <f>SUMIF('DME PRICE LOOKUP LINKED'!$A:$A,A833,'DME PRICE LOOKUP LINKED'!$C:$C)</f>
        <v>0</v>
      </c>
      <c r="D833" s="78" t="e">
        <f t="shared" si="24"/>
        <v>#N/A</v>
      </c>
      <c r="E833" s="81" t="e">
        <f t="shared" si="25"/>
        <v>#N/A</v>
      </c>
      <c r="I833">
        <v>25651</v>
      </c>
      <c r="K833" t="s">
        <v>501</v>
      </c>
      <c r="L833">
        <v>546.25</v>
      </c>
      <c r="M833">
        <v>535.72</v>
      </c>
      <c r="O833">
        <v>711</v>
      </c>
      <c r="P833">
        <v>697</v>
      </c>
    </row>
    <row r="834" spans="2:16" x14ac:dyDescent="0.25">
      <c r="B834" s="77" t="e">
        <f>VLOOKUP(A834,'Medicare Code Price Master List'!$A:$C,3,FALSE)</f>
        <v>#N/A</v>
      </c>
      <c r="C834" s="3">
        <f>SUMIF('DME PRICE LOOKUP LINKED'!$A:$A,A834,'DME PRICE LOOKUP LINKED'!$C:$C)</f>
        <v>0</v>
      </c>
      <c r="D834" s="78" t="e">
        <f t="shared" si="24"/>
        <v>#N/A</v>
      </c>
      <c r="E834" s="79" t="e">
        <f t="shared" si="25"/>
        <v>#N/A</v>
      </c>
      <c r="I834">
        <v>25652</v>
      </c>
      <c r="K834" t="s">
        <v>502</v>
      </c>
      <c r="L834">
        <v>689.75</v>
      </c>
      <c r="M834">
        <v>689.38</v>
      </c>
      <c r="O834">
        <v>897</v>
      </c>
      <c r="P834">
        <v>897</v>
      </c>
    </row>
    <row r="835" spans="2:16" x14ac:dyDescent="0.25">
      <c r="B835" s="80" t="e">
        <f>VLOOKUP(A835,'Medicare Code Price Master List'!$A:$C,3,FALSE)</f>
        <v>#N/A</v>
      </c>
      <c r="C835" s="3">
        <f>SUMIF('DME PRICE LOOKUP LINKED'!$A:$A,A835,'DME PRICE LOOKUP LINKED'!$C:$C)</f>
        <v>0</v>
      </c>
      <c r="D835" s="78" t="e">
        <f t="shared" ref="D835:D898" si="26">VLOOKUP(A835,$R$2:$T$5644,3,FALSE)</f>
        <v>#N/A</v>
      </c>
      <c r="E835" s="81" t="e">
        <f t="shared" ref="E835:E898" si="27">D835-C835</f>
        <v>#N/A</v>
      </c>
      <c r="I835">
        <v>25660</v>
      </c>
      <c r="K835" t="s">
        <v>503</v>
      </c>
      <c r="L835">
        <v>504.51</v>
      </c>
      <c r="M835">
        <v>449.96</v>
      </c>
      <c r="O835">
        <v>656</v>
      </c>
      <c r="P835">
        <v>585</v>
      </c>
    </row>
    <row r="836" spans="2:16" x14ac:dyDescent="0.25">
      <c r="B836" s="77" t="e">
        <f>VLOOKUP(A836,'Medicare Code Price Master List'!$A:$C,3,FALSE)</f>
        <v>#N/A</v>
      </c>
      <c r="C836" s="3">
        <f>SUMIF('DME PRICE LOOKUP LINKED'!$A:$A,A836,'DME PRICE LOOKUP LINKED'!$C:$C)</f>
        <v>0</v>
      </c>
      <c r="D836" s="78" t="e">
        <f t="shared" si="26"/>
        <v>#N/A</v>
      </c>
      <c r="E836" s="79" t="e">
        <f t="shared" si="27"/>
        <v>#N/A</v>
      </c>
      <c r="I836">
        <v>25670</v>
      </c>
      <c r="K836" t="s">
        <v>503</v>
      </c>
      <c r="L836">
        <v>672.07</v>
      </c>
      <c r="M836">
        <v>668.78</v>
      </c>
      <c r="O836">
        <v>874</v>
      </c>
      <c r="P836">
        <v>870</v>
      </c>
    </row>
    <row r="837" spans="2:16" x14ac:dyDescent="0.25">
      <c r="B837" s="80" t="e">
        <f>VLOOKUP(A837,'Medicare Code Price Master List'!$A:$C,3,FALSE)</f>
        <v>#N/A</v>
      </c>
      <c r="C837" s="3">
        <f>SUMIF('DME PRICE LOOKUP LINKED'!$A:$A,A837,'DME PRICE LOOKUP LINKED'!$C:$C)</f>
        <v>0</v>
      </c>
      <c r="D837" s="78" t="e">
        <f t="shared" si="26"/>
        <v>#N/A</v>
      </c>
      <c r="E837" s="81" t="e">
        <f t="shared" si="27"/>
        <v>#N/A</v>
      </c>
      <c r="I837">
        <v>25671</v>
      </c>
      <c r="K837" t="s">
        <v>504</v>
      </c>
      <c r="L837">
        <v>591.11</v>
      </c>
      <c r="M837">
        <v>586.69000000000005</v>
      </c>
      <c r="O837">
        <v>769</v>
      </c>
      <c r="P837">
        <v>763</v>
      </c>
    </row>
    <row r="838" spans="2:16" x14ac:dyDescent="0.25">
      <c r="B838" s="77" t="e">
        <f>VLOOKUP(A838,'Medicare Code Price Master List'!$A:$C,3,FALSE)</f>
        <v>#N/A</v>
      </c>
      <c r="C838" s="3">
        <f>SUMIF('DME PRICE LOOKUP LINKED'!$A:$A,A838,'DME PRICE LOOKUP LINKED'!$C:$C)</f>
        <v>0</v>
      </c>
      <c r="D838" s="78" t="e">
        <f t="shared" si="26"/>
        <v>#N/A</v>
      </c>
      <c r="E838" s="79" t="e">
        <f t="shared" si="27"/>
        <v>#N/A</v>
      </c>
      <c r="I838">
        <v>25675</v>
      </c>
      <c r="K838" t="s">
        <v>503</v>
      </c>
      <c r="L838">
        <v>516.27</v>
      </c>
      <c r="M838">
        <v>463.33</v>
      </c>
      <c r="O838">
        <v>672</v>
      </c>
      <c r="P838">
        <v>603</v>
      </c>
    </row>
    <row r="839" spans="2:16" x14ac:dyDescent="0.25">
      <c r="B839" s="80" t="e">
        <f>VLOOKUP(A839,'Medicare Code Price Master List'!$A:$C,3,FALSE)</f>
        <v>#N/A</v>
      </c>
      <c r="C839" s="3">
        <f>SUMIF('DME PRICE LOOKUP LINKED'!$A:$A,A839,'DME PRICE LOOKUP LINKED'!$C:$C)</f>
        <v>0</v>
      </c>
      <c r="D839" s="78" t="e">
        <f t="shared" si="26"/>
        <v>#N/A</v>
      </c>
      <c r="E839" s="81" t="e">
        <f t="shared" si="27"/>
        <v>#N/A</v>
      </c>
      <c r="I839">
        <v>25676</v>
      </c>
      <c r="K839" t="s">
        <v>503</v>
      </c>
      <c r="L839">
        <v>697.05</v>
      </c>
      <c r="M839">
        <v>691.78</v>
      </c>
      <c r="O839">
        <v>907</v>
      </c>
      <c r="P839">
        <v>900</v>
      </c>
    </row>
    <row r="840" spans="2:16" x14ac:dyDescent="0.25">
      <c r="B840" s="77" t="e">
        <f>VLOOKUP(A840,'Medicare Code Price Master List'!$A:$C,3,FALSE)</f>
        <v>#N/A</v>
      </c>
      <c r="C840" s="3">
        <f>SUMIF('DME PRICE LOOKUP LINKED'!$A:$A,A840,'DME PRICE LOOKUP LINKED'!$C:$C)</f>
        <v>0</v>
      </c>
      <c r="D840" s="78" t="e">
        <f t="shared" si="26"/>
        <v>#N/A</v>
      </c>
      <c r="E840" s="79" t="e">
        <f t="shared" si="27"/>
        <v>#N/A</v>
      </c>
      <c r="I840">
        <v>25680</v>
      </c>
      <c r="K840" t="s">
        <v>505</v>
      </c>
      <c r="L840">
        <v>592.88</v>
      </c>
      <c r="M840">
        <v>520.62</v>
      </c>
      <c r="O840">
        <v>771</v>
      </c>
      <c r="P840">
        <v>677</v>
      </c>
    </row>
    <row r="841" spans="2:16" x14ac:dyDescent="0.25">
      <c r="B841" s="80" t="e">
        <f>VLOOKUP(A841,'Medicare Code Price Master List'!$A:$C,3,FALSE)</f>
        <v>#N/A</v>
      </c>
      <c r="C841" s="3">
        <f>SUMIF('DME PRICE LOOKUP LINKED'!$A:$A,A841,'DME PRICE LOOKUP LINKED'!$C:$C)</f>
        <v>0</v>
      </c>
      <c r="D841" s="78" t="e">
        <f t="shared" si="26"/>
        <v>#N/A</v>
      </c>
      <c r="E841" s="81" t="e">
        <f t="shared" si="27"/>
        <v>#N/A</v>
      </c>
      <c r="I841">
        <v>25685</v>
      </c>
      <c r="K841" t="s">
        <v>505</v>
      </c>
      <c r="L841">
        <v>808.57</v>
      </c>
      <c r="M841">
        <v>808.41</v>
      </c>
      <c r="O841">
        <v>1052</v>
      </c>
      <c r="P841">
        <v>1051</v>
      </c>
    </row>
    <row r="842" spans="2:16" x14ac:dyDescent="0.25">
      <c r="B842" s="77" t="e">
        <f>VLOOKUP(A842,'Medicare Code Price Master List'!$A:$C,3,FALSE)</f>
        <v>#N/A</v>
      </c>
      <c r="C842" s="3">
        <f>SUMIF('DME PRICE LOOKUP LINKED'!$A:$A,A842,'DME PRICE LOOKUP LINKED'!$C:$C)</f>
        <v>0</v>
      </c>
      <c r="D842" s="78" t="e">
        <f t="shared" si="26"/>
        <v>#N/A</v>
      </c>
      <c r="E842" s="79" t="e">
        <f t="shared" si="27"/>
        <v>#N/A</v>
      </c>
      <c r="I842">
        <v>25690</v>
      </c>
      <c r="K842" t="s">
        <v>503</v>
      </c>
      <c r="L842">
        <v>550.23</v>
      </c>
      <c r="M842">
        <v>526.33000000000004</v>
      </c>
      <c r="O842">
        <v>716</v>
      </c>
      <c r="P842">
        <v>685</v>
      </c>
    </row>
    <row r="843" spans="2:16" x14ac:dyDescent="0.25">
      <c r="B843" s="80" t="e">
        <f>VLOOKUP(A843,'Medicare Code Price Master List'!$A:$C,3,FALSE)</f>
        <v>#N/A</v>
      </c>
      <c r="C843" s="3">
        <f>SUMIF('DME PRICE LOOKUP LINKED'!$A:$A,A843,'DME PRICE LOOKUP LINKED'!$C:$C)</f>
        <v>0</v>
      </c>
      <c r="D843" s="78" t="e">
        <f t="shared" si="26"/>
        <v>#N/A</v>
      </c>
      <c r="E843" s="81" t="e">
        <f t="shared" si="27"/>
        <v>#N/A</v>
      </c>
      <c r="I843">
        <v>25695</v>
      </c>
      <c r="K843" t="s">
        <v>503</v>
      </c>
      <c r="L843">
        <v>700.05</v>
      </c>
      <c r="M843">
        <v>699.64</v>
      </c>
      <c r="O843">
        <v>911</v>
      </c>
      <c r="P843">
        <v>910</v>
      </c>
    </row>
    <row r="844" spans="2:16" x14ac:dyDescent="0.25">
      <c r="B844" s="77" t="e">
        <f>VLOOKUP(A844,'Medicare Code Price Master List'!$A:$C,3,FALSE)</f>
        <v>#N/A</v>
      </c>
      <c r="C844" s="3">
        <f>SUMIF('DME PRICE LOOKUP LINKED'!$A:$A,A844,'DME PRICE LOOKUP LINKED'!$C:$C)</f>
        <v>0</v>
      </c>
      <c r="D844" s="78" t="e">
        <f t="shared" si="26"/>
        <v>#N/A</v>
      </c>
      <c r="E844" s="79" t="e">
        <f t="shared" si="27"/>
        <v>#N/A</v>
      </c>
      <c r="I844">
        <v>25800</v>
      </c>
      <c r="K844" t="s">
        <v>506</v>
      </c>
      <c r="L844">
        <v>805.76</v>
      </c>
      <c r="M844">
        <v>806.7</v>
      </c>
      <c r="O844">
        <v>1048</v>
      </c>
      <c r="P844">
        <v>1049</v>
      </c>
    </row>
    <row r="845" spans="2:16" x14ac:dyDescent="0.25">
      <c r="B845" s="80" t="e">
        <f>VLOOKUP(A845,'Medicare Code Price Master List'!$A:$C,3,FALSE)</f>
        <v>#N/A</v>
      </c>
      <c r="C845" s="3">
        <f>SUMIF('DME PRICE LOOKUP LINKED'!$A:$A,A845,'DME PRICE LOOKUP LINKED'!$C:$C)</f>
        <v>0</v>
      </c>
      <c r="D845" s="78" t="e">
        <f t="shared" si="26"/>
        <v>#N/A</v>
      </c>
      <c r="E845" s="81" t="e">
        <f t="shared" si="27"/>
        <v>#N/A</v>
      </c>
      <c r="I845">
        <v>25805</v>
      </c>
      <c r="K845" t="s">
        <v>507</v>
      </c>
      <c r="L845">
        <v>930.21</v>
      </c>
      <c r="M845">
        <v>932.59</v>
      </c>
      <c r="O845">
        <v>1210</v>
      </c>
      <c r="P845">
        <v>1213</v>
      </c>
    </row>
    <row r="846" spans="2:16" x14ac:dyDescent="0.25">
      <c r="B846" s="77" t="e">
        <f>VLOOKUP(A846,'Medicare Code Price Master List'!$A:$C,3,FALSE)</f>
        <v>#N/A</v>
      </c>
      <c r="C846" s="3">
        <f>SUMIF('DME PRICE LOOKUP LINKED'!$A:$A,A846,'DME PRICE LOOKUP LINKED'!$C:$C)</f>
        <v>0</v>
      </c>
      <c r="D846" s="78" t="e">
        <f t="shared" si="26"/>
        <v>#N/A</v>
      </c>
      <c r="E846" s="79" t="e">
        <f t="shared" si="27"/>
        <v>#N/A</v>
      </c>
      <c r="I846">
        <v>25810</v>
      </c>
      <c r="K846" t="s">
        <v>507</v>
      </c>
      <c r="L846">
        <v>952.16</v>
      </c>
      <c r="M846">
        <v>956.27</v>
      </c>
      <c r="O846">
        <v>1238</v>
      </c>
      <c r="P846">
        <v>1244</v>
      </c>
    </row>
    <row r="847" spans="2:16" x14ac:dyDescent="0.25">
      <c r="B847" s="80" t="e">
        <f>VLOOKUP(A847,'Medicare Code Price Master List'!$A:$C,3,FALSE)</f>
        <v>#N/A</v>
      </c>
      <c r="C847" s="3">
        <f>SUMIF('DME PRICE LOOKUP LINKED'!$A:$A,A847,'DME PRICE LOOKUP LINKED'!$C:$C)</f>
        <v>0</v>
      </c>
      <c r="D847" s="78" t="e">
        <f t="shared" si="26"/>
        <v>#N/A</v>
      </c>
      <c r="E847" s="81" t="e">
        <f t="shared" si="27"/>
        <v>#N/A</v>
      </c>
      <c r="I847">
        <v>25820</v>
      </c>
      <c r="K847" t="s">
        <v>508</v>
      </c>
      <c r="L847">
        <v>722.6</v>
      </c>
      <c r="M847">
        <v>679.41</v>
      </c>
      <c r="O847">
        <v>940</v>
      </c>
      <c r="P847">
        <v>884</v>
      </c>
    </row>
    <row r="848" spans="2:16" x14ac:dyDescent="0.25">
      <c r="B848" s="77" t="e">
        <f>VLOOKUP(A848,'Medicare Code Price Master List'!$A:$C,3,FALSE)</f>
        <v>#N/A</v>
      </c>
      <c r="C848" s="3">
        <f>SUMIF('DME PRICE LOOKUP LINKED'!$A:$A,A848,'DME PRICE LOOKUP LINKED'!$C:$C)</f>
        <v>0</v>
      </c>
      <c r="D848" s="78" t="e">
        <f t="shared" si="26"/>
        <v>#N/A</v>
      </c>
      <c r="E848" s="79" t="e">
        <f t="shared" si="27"/>
        <v>#N/A</v>
      </c>
      <c r="I848">
        <v>25825</v>
      </c>
      <c r="K848" t="s">
        <v>509</v>
      </c>
      <c r="L848">
        <v>879.25</v>
      </c>
      <c r="M848">
        <v>835.99</v>
      </c>
      <c r="O848">
        <v>1144</v>
      </c>
      <c r="P848">
        <v>1087</v>
      </c>
    </row>
    <row r="849" spans="2:16" x14ac:dyDescent="0.25">
      <c r="B849" s="80" t="e">
        <f>VLOOKUP(A849,'Medicare Code Price Master List'!$A:$C,3,FALSE)</f>
        <v>#N/A</v>
      </c>
      <c r="C849" s="3">
        <f>SUMIF('DME PRICE LOOKUP LINKED'!$A:$A,A849,'DME PRICE LOOKUP LINKED'!$C:$C)</f>
        <v>0</v>
      </c>
      <c r="D849" s="78" t="e">
        <f t="shared" si="26"/>
        <v>#N/A</v>
      </c>
      <c r="E849" s="81" t="e">
        <f t="shared" si="27"/>
        <v>#N/A</v>
      </c>
      <c r="I849">
        <v>25830</v>
      </c>
      <c r="K849" t="s">
        <v>510</v>
      </c>
      <c r="L849">
        <v>1129.06</v>
      </c>
      <c r="M849">
        <v>1047.72</v>
      </c>
      <c r="O849">
        <v>1468</v>
      </c>
      <c r="P849">
        <v>1363</v>
      </c>
    </row>
    <row r="850" spans="2:16" x14ac:dyDescent="0.25">
      <c r="B850" s="77" t="e">
        <f>VLOOKUP(A850,'Medicare Code Price Master List'!$A:$C,3,FALSE)</f>
        <v>#N/A</v>
      </c>
      <c r="C850" s="3">
        <f>SUMIF('DME PRICE LOOKUP LINKED'!$A:$A,A850,'DME PRICE LOOKUP LINKED'!$C:$C)</f>
        <v>0</v>
      </c>
      <c r="D850" s="78" t="e">
        <f t="shared" si="26"/>
        <v>#N/A</v>
      </c>
      <c r="E850" s="79" t="e">
        <f t="shared" si="27"/>
        <v>#N/A</v>
      </c>
      <c r="I850">
        <v>25900</v>
      </c>
      <c r="K850" t="s">
        <v>511</v>
      </c>
      <c r="L850">
        <v>788.46</v>
      </c>
      <c r="M850">
        <v>781.73</v>
      </c>
      <c r="O850">
        <v>1025</v>
      </c>
      <c r="P850">
        <v>1017</v>
      </c>
    </row>
    <row r="851" spans="2:16" x14ac:dyDescent="0.25">
      <c r="B851" s="80" t="e">
        <f>VLOOKUP(A851,'Medicare Code Price Master List'!$A:$C,3,FALSE)</f>
        <v>#N/A</v>
      </c>
      <c r="C851" s="3">
        <f>SUMIF('DME PRICE LOOKUP LINKED'!$A:$A,A851,'DME PRICE LOOKUP LINKED'!$C:$C)</f>
        <v>0</v>
      </c>
      <c r="D851" s="78" t="e">
        <f t="shared" si="26"/>
        <v>#N/A</v>
      </c>
      <c r="E851" s="81" t="e">
        <f t="shared" si="27"/>
        <v>#N/A</v>
      </c>
      <c r="I851">
        <v>25905</v>
      </c>
      <c r="K851" t="s">
        <v>511</v>
      </c>
      <c r="L851">
        <v>771.91</v>
      </c>
      <c r="M851">
        <v>712.36</v>
      </c>
      <c r="O851">
        <v>1004</v>
      </c>
      <c r="P851">
        <v>927</v>
      </c>
    </row>
    <row r="852" spans="2:16" x14ac:dyDescent="0.25">
      <c r="B852" s="77" t="e">
        <f>VLOOKUP(A852,'Medicare Code Price Master List'!$A:$C,3,FALSE)</f>
        <v>#N/A</v>
      </c>
      <c r="C852" s="3">
        <f>SUMIF('DME PRICE LOOKUP LINKED'!$A:$A,A852,'DME PRICE LOOKUP LINKED'!$C:$C)</f>
        <v>0</v>
      </c>
      <c r="D852" s="78" t="e">
        <f t="shared" si="26"/>
        <v>#N/A</v>
      </c>
      <c r="E852" s="79" t="e">
        <f t="shared" si="27"/>
        <v>#N/A</v>
      </c>
      <c r="I852">
        <v>25907</v>
      </c>
      <c r="K852" t="s">
        <v>349</v>
      </c>
      <c r="L852">
        <v>678.74</v>
      </c>
      <c r="M852">
        <v>641.29</v>
      </c>
      <c r="O852">
        <v>883</v>
      </c>
      <c r="P852">
        <v>834</v>
      </c>
    </row>
    <row r="853" spans="2:16" x14ac:dyDescent="0.25">
      <c r="B853" s="80" t="e">
        <f>VLOOKUP(A853,'Medicare Code Price Master List'!$A:$C,3,FALSE)</f>
        <v>#N/A</v>
      </c>
      <c r="C853" s="3">
        <f>SUMIF('DME PRICE LOOKUP LINKED'!$A:$A,A853,'DME PRICE LOOKUP LINKED'!$C:$C)</f>
        <v>0</v>
      </c>
      <c r="D853" s="78" t="e">
        <f t="shared" si="26"/>
        <v>#N/A</v>
      </c>
      <c r="E853" s="81" t="e">
        <f t="shared" si="27"/>
        <v>#N/A</v>
      </c>
      <c r="I853">
        <v>25909</v>
      </c>
      <c r="K853" t="s">
        <v>349</v>
      </c>
      <c r="L853">
        <v>755</v>
      </c>
      <c r="M853">
        <v>756.56</v>
      </c>
      <c r="O853">
        <v>982</v>
      </c>
      <c r="P853">
        <v>984</v>
      </c>
    </row>
    <row r="854" spans="2:16" x14ac:dyDescent="0.25">
      <c r="B854" s="77" t="e">
        <f>VLOOKUP(A854,'Medicare Code Price Master List'!$A:$C,3,FALSE)</f>
        <v>#N/A</v>
      </c>
      <c r="C854" s="3">
        <f>SUMIF('DME PRICE LOOKUP LINKED'!$A:$A,A854,'DME PRICE LOOKUP LINKED'!$C:$C)</f>
        <v>0</v>
      </c>
      <c r="D854" s="78" t="e">
        <f t="shared" si="26"/>
        <v>#N/A</v>
      </c>
      <c r="E854" s="79" t="e">
        <f t="shared" si="27"/>
        <v>#N/A</v>
      </c>
      <c r="I854">
        <v>25915</v>
      </c>
      <c r="K854" t="s">
        <v>511</v>
      </c>
      <c r="L854">
        <v>1267.6300000000001</v>
      </c>
      <c r="M854">
        <v>1299.43</v>
      </c>
      <c r="O854">
        <v>1648</v>
      </c>
      <c r="P854">
        <v>1690</v>
      </c>
    </row>
    <row r="855" spans="2:16" x14ac:dyDescent="0.25">
      <c r="B855" s="80" t="e">
        <f>VLOOKUP(A855,'Medicare Code Price Master List'!$A:$C,3,FALSE)</f>
        <v>#N/A</v>
      </c>
      <c r="C855" s="3">
        <f>SUMIF('DME PRICE LOOKUP LINKED'!$A:$A,A855,'DME PRICE LOOKUP LINKED'!$C:$C)</f>
        <v>0</v>
      </c>
      <c r="D855" s="78" t="e">
        <f t="shared" si="26"/>
        <v>#N/A</v>
      </c>
      <c r="E855" s="81" t="e">
        <f t="shared" si="27"/>
        <v>#N/A</v>
      </c>
      <c r="I855">
        <v>25920</v>
      </c>
      <c r="K855" t="s">
        <v>512</v>
      </c>
      <c r="L855">
        <v>808.63</v>
      </c>
      <c r="M855">
        <v>767.3</v>
      </c>
      <c r="O855">
        <v>1052</v>
      </c>
      <c r="P855">
        <v>998</v>
      </c>
    </row>
    <row r="856" spans="2:16" x14ac:dyDescent="0.25">
      <c r="B856" s="77" t="e">
        <f>VLOOKUP(A856,'Medicare Code Price Master List'!$A:$C,3,FALSE)</f>
        <v>#N/A</v>
      </c>
      <c r="C856" s="3">
        <f>SUMIF('DME PRICE LOOKUP LINKED'!$A:$A,A856,'DME PRICE LOOKUP LINKED'!$C:$C)</f>
        <v>0</v>
      </c>
      <c r="D856" s="78" t="e">
        <f t="shared" si="26"/>
        <v>#N/A</v>
      </c>
      <c r="E856" s="79" t="e">
        <f t="shared" si="27"/>
        <v>#N/A</v>
      </c>
      <c r="I856">
        <v>25922</v>
      </c>
      <c r="K856" t="s">
        <v>512</v>
      </c>
      <c r="L856">
        <v>718.39</v>
      </c>
      <c r="M856">
        <v>632.82000000000005</v>
      </c>
      <c r="O856">
        <v>934</v>
      </c>
      <c r="P856">
        <v>823</v>
      </c>
    </row>
    <row r="857" spans="2:16" x14ac:dyDescent="0.25">
      <c r="B857" s="80" t="e">
        <f>VLOOKUP(A857,'Medicare Code Price Master List'!$A:$C,3,FALSE)</f>
        <v>#N/A</v>
      </c>
      <c r="C857" s="3">
        <f>SUMIF('DME PRICE LOOKUP LINKED'!$A:$A,A857,'DME PRICE LOOKUP LINKED'!$C:$C)</f>
        <v>0</v>
      </c>
      <c r="D857" s="78" t="e">
        <f t="shared" si="26"/>
        <v>#N/A</v>
      </c>
      <c r="E857" s="81" t="e">
        <f t="shared" si="27"/>
        <v>#N/A</v>
      </c>
      <c r="I857">
        <v>25924</v>
      </c>
      <c r="K857" t="s">
        <v>349</v>
      </c>
      <c r="L857">
        <v>790.03</v>
      </c>
      <c r="M857">
        <v>669.67</v>
      </c>
      <c r="O857">
        <v>1028</v>
      </c>
      <c r="P857">
        <v>871</v>
      </c>
    </row>
    <row r="858" spans="2:16" x14ac:dyDescent="0.25">
      <c r="B858" s="77" t="e">
        <f>VLOOKUP(A858,'Medicare Code Price Master List'!$A:$C,3,FALSE)</f>
        <v>#N/A</v>
      </c>
      <c r="C858" s="3">
        <f>SUMIF('DME PRICE LOOKUP LINKED'!$A:$A,A858,'DME PRICE LOOKUP LINKED'!$C:$C)</f>
        <v>0</v>
      </c>
      <c r="D858" s="78" t="e">
        <f t="shared" si="26"/>
        <v>#N/A</v>
      </c>
      <c r="E858" s="79" t="e">
        <f t="shared" si="27"/>
        <v>#N/A</v>
      </c>
      <c r="I858">
        <v>25927</v>
      </c>
      <c r="K858" t="s">
        <v>513</v>
      </c>
      <c r="L858">
        <v>965.28</v>
      </c>
      <c r="M858">
        <v>901.98</v>
      </c>
      <c r="O858">
        <v>1255</v>
      </c>
      <c r="P858">
        <v>1173</v>
      </c>
    </row>
    <row r="859" spans="2:16" x14ac:dyDescent="0.25">
      <c r="B859" s="80" t="e">
        <f>VLOOKUP(A859,'Medicare Code Price Master List'!$A:$C,3,FALSE)</f>
        <v>#N/A</v>
      </c>
      <c r="C859" s="3">
        <f>SUMIF('DME PRICE LOOKUP LINKED'!$A:$A,A859,'DME PRICE LOOKUP LINKED'!$C:$C)</f>
        <v>0</v>
      </c>
      <c r="D859" s="78" t="e">
        <f t="shared" si="26"/>
        <v>#N/A</v>
      </c>
      <c r="E859" s="81" t="e">
        <f t="shared" si="27"/>
        <v>#N/A</v>
      </c>
      <c r="I859">
        <v>25929</v>
      </c>
      <c r="K859" t="s">
        <v>349</v>
      </c>
      <c r="L859">
        <v>661.8</v>
      </c>
      <c r="M859">
        <v>652.67999999999995</v>
      </c>
      <c r="O859">
        <v>861</v>
      </c>
      <c r="P859">
        <v>849</v>
      </c>
    </row>
    <row r="860" spans="2:16" x14ac:dyDescent="0.25">
      <c r="B860" s="77" t="e">
        <f>VLOOKUP(A860,'Medicare Code Price Master List'!$A:$C,3,FALSE)</f>
        <v>#N/A</v>
      </c>
      <c r="C860" s="3">
        <f>SUMIF('DME PRICE LOOKUP LINKED'!$A:$A,A860,'DME PRICE LOOKUP LINKED'!$C:$C)</f>
        <v>0</v>
      </c>
      <c r="D860" s="78" t="e">
        <f t="shared" si="26"/>
        <v>#N/A</v>
      </c>
      <c r="E860" s="79" t="e">
        <f t="shared" si="27"/>
        <v>#N/A</v>
      </c>
      <c r="I860">
        <v>25931</v>
      </c>
      <c r="K860" t="s">
        <v>349</v>
      </c>
      <c r="L860">
        <v>894.88</v>
      </c>
      <c r="M860">
        <v>734.49</v>
      </c>
      <c r="O860">
        <v>1164</v>
      </c>
      <c r="P860">
        <v>955</v>
      </c>
    </row>
    <row r="861" spans="2:16" x14ac:dyDescent="0.25">
      <c r="B861" s="80" t="e">
        <f>VLOOKUP(A861,'Medicare Code Price Master List'!$A:$C,3,FALSE)</f>
        <v>#N/A</v>
      </c>
      <c r="C861" s="3">
        <f>SUMIF('DME PRICE LOOKUP LINKED'!$A:$A,A861,'DME PRICE LOOKUP LINKED'!$C:$C)</f>
        <v>0</v>
      </c>
      <c r="D861" s="78" t="e">
        <f t="shared" si="26"/>
        <v>#N/A</v>
      </c>
      <c r="E861" s="81" t="e">
        <f t="shared" si="27"/>
        <v>#N/A</v>
      </c>
      <c r="I861">
        <v>26010</v>
      </c>
      <c r="K861" t="s">
        <v>514</v>
      </c>
      <c r="L861">
        <v>391.68</v>
      </c>
      <c r="M861">
        <v>156.29</v>
      </c>
      <c r="O861">
        <v>510</v>
      </c>
      <c r="P861">
        <v>204</v>
      </c>
    </row>
    <row r="862" spans="2:16" x14ac:dyDescent="0.25">
      <c r="B862" s="77" t="e">
        <f>VLOOKUP(A862,'Medicare Code Price Master List'!$A:$C,3,FALSE)</f>
        <v>#N/A</v>
      </c>
      <c r="C862" s="3">
        <f>SUMIF('DME PRICE LOOKUP LINKED'!$A:$A,A862,'DME PRICE LOOKUP LINKED'!$C:$C)</f>
        <v>0</v>
      </c>
      <c r="D862" s="78" t="e">
        <f t="shared" si="26"/>
        <v>#N/A</v>
      </c>
      <c r="E862" s="79" t="e">
        <f t="shared" si="27"/>
        <v>#N/A</v>
      </c>
      <c r="I862">
        <v>26011</v>
      </c>
      <c r="K862" t="s">
        <v>514</v>
      </c>
      <c r="L862">
        <v>547.74</v>
      </c>
      <c r="M862">
        <v>205.32</v>
      </c>
      <c r="O862">
        <v>713</v>
      </c>
      <c r="P862">
        <v>267</v>
      </c>
    </row>
    <row r="863" spans="2:16" x14ac:dyDescent="0.25">
      <c r="B863" s="80" t="e">
        <f>VLOOKUP(A863,'Medicare Code Price Master List'!$A:$C,3,FALSE)</f>
        <v>#N/A</v>
      </c>
      <c r="C863" s="3">
        <f>SUMIF('DME PRICE LOOKUP LINKED'!$A:$A,A863,'DME PRICE LOOKUP LINKED'!$C:$C)</f>
        <v>0</v>
      </c>
      <c r="D863" s="78" t="e">
        <f t="shared" si="26"/>
        <v>#N/A</v>
      </c>
      <c r="E863" s="81" t="e">
        <f t="shared" si="27"/>
        <v>#N/A</v>
      </c>
      <c r="I863">
        <v>26020</v>
      </c>
      <c r="K863" t="s">
        <v>515</v>
      </c>
      <c r="L863">
        <v>617.33000000000004</v>
      </c>
      <c r="M863">
        <v>480.08</v>
      </c>
      <c r="O863">
        <v>803</v>
      </c>
      <c r="P863">
        <v>625</v>
      </c>
    </row>
    <row r="864" spans="2:16" x14ac:dyDescent="0.25">
      <c r="B864" s="77" t="e">
        <f>VLOOKUP(A864,'Medicare Code Price Master List'!$A:$C,3,FALSE)</f>
        <v>#N/A</v>
      </c>
      <c r="C864" s="3">
        <f>SUMIF('DME PRICE LOOKUP LINKED'!$A:$A,A864,'DME PRICE LOOKUP LINKED'!$C:$C)</f>
        <v>0</v>
      </c>
      <c r="D864" s="78" t="e">
        <f t="shared" si="26"/>
        <v>#N/A</v>
      </c>
      <c r="E864" s="79" t="e">
        <f t="shared" si="27"/>
        <v>#N/A</v>
      </c>
      <c r="I864">
        <v>26025</v>
      </c>
      <c r="K864" t="s">
        <v>516</v>
      </c>
      <c r="L864">
        <v>466.28</v>
      </c>
      <c r="M864">
        <v>467.19</v>
      </c>
      <c r="O864">
        <v>607</v>
      </c>
      <c r="P864">
        <v>608</v>
      </c>
    </row>
    <row r="865" spans="2:16" x14ac:dyDescent="0.25">
      <c r="B865" s="80" t="e">
        <f>VLOOKUP(A865,'Medicare Code Price Master List'!$A:$C,3,FALSE)</f>
        <v>#N/A</v>
      </c>
      <c r="C865" s="3">
        <f>SUMIF('DME PRICE LOOKUP LINKED'!$A:$A,A865,'DME PRICE LOOKUP LINKED'!$C:$C)</f>
        <v>0</v>
      </c>
      <c r="D865" s="78" t="e">
        <f t="shared" si="26"/>
        <v>#N/A</v>
      </c>
      <c r="E865" s="81" t="e">
        <f t="shared" si="27"/>
        <v>#N/A</v>
      </c>
      <c r="I865">
        <v>26030</v>
      </c>
      <c r="K865" t="s">
        <v>517</v>
      </c>
      <c r="L865">
        <v>544.4</v>
      </c>
      <c r="M865">
        <v>542.92999999999995</v>
      </c>
      <c r="O865">
        <v>708</v>
      </c>
      <c r="P865">
        <v>706</v>
      </c>
    </row>
    <row r="866" spans="2:16" x14ac:dyDescent="0.25">
      <c r="B866" s="77" t="e">
        <f>VLOOKUP(A866,'Medicare Code Price Master List'!$A:$C,3,FALSE)</f>
        <v>#N/A</v>
      </c>
      <c r="C866" s="3">
        <f>SUMIF('DME PRICE LOOKUP LINKED'!$A:$A,A866,'DME PRICE LOOKUP LINKED'!$C:$C)</f>
        <v>0</v>
      </c>
      <c r="D866" s="78" t="e">
        <f t="shared" si="26"/>
        <v>#N/A</v>
      </c>
      <c r="E866" s="79" t="e">
        <f t="shared" si="27"/>
        <v>#N/A</v>
      </c>
      <c r="I866">
        <v>26034</v>
      </c>
      <c r="K866" t="s">
        <v>518</v>
      </c>
      <c r="L866">
        <v>612.33000000000004</v>
      </c>
      <c r="M866">
        <v>593.77</v>
      </c>
      <c r="O866">
        <v>797</v>
      </c>
      <c r="P866">
        <v>772</v>
      </c>
    </row>
    <row r="867" spans="2:16" x14ac:dyDescent="0.25">
      <c r="B867" s="80" t="e">
        <f>VLOOKUP(A867,'Medicare Code Price Master List'!$A:$C,3,FALSE)</f>
        <v>#N/A</v>
      </c>
      <c r="C867" s="3">
        <f>SUMIF('DME PRICE LOOKUP LINKED'!$A:$A,A867,'DME PRICE LOOKUP LINKED'!$C:$C)</f>
        <v>0</v>
      </c>
      <c r="D867" s="78" t="e">
        <f t="shared" si="26"/>
        <v>#N/A</v>
      </c>
      <c r="E867" s="81" t="e">
        <f t="shared" si="27"/>
        <v>#N/A</v>
      </c>
      <c r="I867">
        <v>26035</v>
      </c>
      <c r="K867" t="s">
        <v>519</v>
      </c>
      <c r="L867">
        <v>947.13</v>
      </c>
      <c r="M867">
        <v>942.52</v>
      </c>
      <c r="O867">
        <v>1232</v>
      </c>
      <c r="P867">
        <v>1226</v>
      </c>
    </row>
    <row r="868" spans="2:16" x14ac:dyDescent="0.25">
      <c r="B868" s="77" t="e">
        <f>VLOOKUP(A868,'Medicare Code Price Master List'!$A:$C,3,FALSE)</f>
        <v>#N/A</v>
      </c>
      <c r="C868" s="3">
        <f>SUMIF('DME PRICE LOOKUP LINKED'!$A:$A,A868,'DME PRICE LOOKUP LINKED'!$C:$C)</f>
        <v>0</v>
      </c>
      <c r="D868" s="78" t="e">
        <f t="shared" si="26"/>
        <v>#N/A</v>
      </c>
      <c r="E868" s="79" t="e">
        <f t="shared" si="27"/>
        <v>#N/A</v>
      </c>
      <c r="I868">
        <v>26037</v>
      </c>
      <c r="K868" t="s">
        <v>519</v>
      </c>
      <c r="L868">
        <v>619.54999999999995</v>
      </c>
      <c r="M868">
        <v>625.27</v>
      </c>
      <c r="O868">
        <v>806</v>
      </c>
      <c r="P868">
        <v>813</v>
      </c>
    </row>
    <row r="869" spans="2:16" x14ac:dyDescent="0.25">
      <c r="B869" s="80" t="e">
        <f>VLOOKUP(A869,'Medicare Code Price Master List'!$A:$C,3,FALSE)</f>
        <v>#N/A</v>
      </c>
      <c r="C869" s="3">
        <f>SUMIF('DME PRICE LOOKUP LINKED'!$A:$A,A869,'DME PRICE LOOKUP LINKED'!$C:$C)</f>
        <v>0</v>
      </c>
      <c r="D869" s="78" t="e">
        <f t="shared" si="26"/>
        <v>#N/A</v>
      </c>
      <c r="E869" s="81" t="e">
        <f t="shared" si="27"/>
        <v>#N/A</v>
      </c>
      <c r="I869">
        <v>26040</v>
      </c>
      <c r="K869" t="s">
        <v>520</v>
      </c>
      <c r="L869">
        <v>354.83</v>
      </c>
      <c r="M869">
        <v>344.92</v>
      </c>
      <c r="O869">
        <v>462</v>
      </c>
      <c r="P869">
        <v>449</v>
      </c>
    </row>
    <row r="870" spans="2:16" x14ac:dyDescent="0.25">
      <c r="B870" s="77" t="e">
        <f>VLOOKUP(A870,'Medicare Code Price Master List'!$A:$C,3,FALSE)</f>
        <v>#N/A</v>
      </c>
      <c r="C870" s="3">
        <f>SUMIF('DME PRICE LOOKUP LINKED'!$A:$A,A870,'DME PRICE LOOKUP LINKED'!$C:$C)</f>
        <v>0</v>
      </c>
      <c r="D870" s="78" t="e">
        <f t="shared" si="26"/>
        <v>#N/A</v>
      </c>
      <c r="E870" s="79" t="e">
        <f t="shared" si="27"/>
        <v>#N/A</v>
      </c>
      <c r="I870">
        <v>26045</v>
      </c>
      <c r="K870" t="s">
        <v>520</v>
      </c>
      <c r="L870">
        <v>525.94000000000005</v>
      </c>
      <c r="M870">
        <v>518.22</v>
      </c>
      <c r="O870">
        <v>684</v>
      </c>
      <c r="P870">
        <v>674</v>
      </c>
    </row>
    <row r="871" spans="2:16" x14ac:dyDescent="0.25">
      <c r="B871" s="80" t="e">
        <f>VLOOKUP(A871,'Medicare Code Price Master List'!$A:$C,3,FALSE)</f>
        <v>#N/A</v>
      </c>
      <c r="C871" s="3">
        <f>SUMIF('DME PRICE LOOKUP LINKED'!$A:$A,A871,'DME PRICE LOOKUP LINKED'!$C:$C)</f>
        <v>0</v>
      </c>
      <c r="D871" s="78" t="e">
        <f t="shared" si="26"/>
        <v>#N/A</v>
      </c>
      <c r="E871" s="81" t="e">
        <f t="shared" si="27"/>
        <v>#N/A</v>
      </c>
      <c r="I871">
        <v>26055</v>
      </c>
      <c r="K871" t="s">
        <v>521</v>
      </c>
      <c r="L871">
        <v>671.44</v>
      </c>
      <c r="M871">
        <v>326.35000000000002</v>
      </c>
      <c r="O871">
        <v>873</v>
      </c>
      <c r="P871">
        <v>425</v>
      </c>
    </row>
    <row r="872" spans="2:16" x14ac:dyDescent="0.25">
      <c r="B872" s="77" t="e">
        <f>VLOOKUP(A872,'Medicare Code Price Master List'!$A:$C,3,FALSE)</f>
        <v>#N/A</v>
      </c>
      <c r="C872" s="3">
        <f>SUMIF('DME PRICE LOOKUP LINKED'!$A:$A,A872,'DME PRICE LOOKUP LINKED'!$C:$C)</f>
        <v>0</v>
      </c>
      <c r="D872" s="78" t="e">
        <f t="shared" si="26"/>
        <v>#N/A</v>
      </c>
      <c r="E872" s="79" t="e">
        <f t="shared" si="27"/>
        <v>#N/A</v>
      </c>
      <c r="I872">
        <v>26060</v>
      </c>
      <c r="K872" t="s">
        <v>522</v>
      </c>
      <c r="L872">
        <v>285.48</v>
      </c>
      <c r="M872">
        <v>293.43</v>
      </c>
      <c r="O872">
        <v>372</v>
      </c>
      <c r="P872">
        <v>382</v>
      </c>
    </row>
    <row r="873" spans="2:16" x14ac:dyDescent="0.25">
      <c r="B873" s="80" t="e">
        <f>VLOOKUP(A873,'Medicare Code Price Master List'!$A:$C,3,FALSE)</f>
        <v>#N/A</v>
      </c>
      <c r="C873" s="3">
        <f>SUMIF('DME PRICE LOOKUP LINKED'!$A:$A,A873,'DME PRICE LOOKUP LINKED'!$C:$C)</f>
        <v>0</v>
      </c>
      <c r="D873" s="78" t="e">
        <f t="shared" si="26"/>
        <v>#N/A</v>
      </c>
      <c r="E873" s="81" t="e">
        <f t="shared" si="27"/>
        <v>#N/A</v>
      </c>
      <c r="I873">
        <v>26070</v>
      </c>
      <c r="K873" t="s">
        <v>523</v>
      </c>
      <c r="L873">
        <v>360.6</v>
      </c>
      <c r="M873">
        <v>346.46</v>
      </c>
      <c r="O873">
        <v>469</v>
      </c>
      <c r="P873">
        <v>451</v>
      </c>
    </row>
    <row r="874" spans="2:16" x14ac:dyDescent="0.25">
      <c r="B874" s="77" t="e">
        <f>VLOOKUP(A874,'Medicare Code Price Master List'!$A:$C,3,FALSE)</f>
        <v>#N/A</v>
      </c>
      <c r="C874" s="3">
        <f>SUMIF('DME PRICE LOOKUP LINKED'!$A:$A,A874,'DME PRICE LOOKUP LINKED'!$C:$C)</f>
        <v>0</v>
      </c>
      <c r="D874" s="78" t="e">
        <f t="shared" si="26"/>
        <v>#N/A</v>
      </c>
      <c r="E874" s="79" t="e">
        <f t="shared" si="27"/>
        <v>#N/A</v>
      </c>
      <c r="I874">
        <v>26075</v>
      </c>
      <c r="K874" t="s">
        <v>524</v>
      </c>
      <c r="L874">
        <v>378.75</v>
      </c>
      <c r="M874">
        <v>367.77</v>
      </c>
      <c r="O874">
        <v>493</v>
      </c>
      <c r="P874">
        <v>479</v>
      </c>
    </row>
    <row r="875" spans="2:16" x14ac:dyDescent="0.25">
      <c r="B875" s="80" t="e">
        <f>VLOOKUP(A875,'Medicare Code Price Master List'!$A:$C,3,FALSE)</f>
        <v>#N/A</v>
      </c>
      <c r="C875" s="3">
        <f>SUMIF('DME PRICE LOOKUP LINKED'!$A:$A,A875,'DME PRICE LOOKUP LINKED'!$C:$C)</f>
        <v>0</v>
      </c>
      <c r="D875" s="78" t="e">
        <f t="shared" si="26"/>
        <v>#N/A</v>
      </c>
      <c r="E875" s="81" t="e">
        <f t="shared" si="27"/>
        <v>#N/A</v>
      </c>
      <c r="I875">
        <v>26080</v>
      </c>
      <c r="K875" t="s">
        <v>524</v>
      </c>
      <c r="L875">
        <v>445.71</v>
      </c>
      <c r="M875">
        <v>432.08</v>
      </c>
      <c r="O875">
        <v>580</v>
      </c>
      <c r="P875">
        <v>562</v>
      </c>
    </row>
    <row r="876" spans="2:16" x14ac:dyDescent="0.25">
      <c r="B876" s="77" t="e">
        <f>VLOOKUP(A876,'Medicare Code Price Master List'!$A:$C,3,FALSE)</f>
        <v>#N/A</v>
      </c>
      <c r="C876" s="3">
        <f>SUMIF('DME PRICE LOOKUP LINKED'!$A:$A,A876,'DME PRICE LOOKUP LINKED'!$C:$C)</f>
        <v>0</v>
      </c>
      <c r="D876" s="78" t="e">
        <f t="shared" si="26"/>
        <v>#N/A</v>
      </c>
      <c r="E876" s="79" t="e">
        <f t="shared" si="27"/>
        <v>#N/A</v>
      </c>
      <c r="I876">
        <v>26100</v>
      </c>
      <c r="K876" t="s">
        <v>525</v>
      </c>
      <c r="L876">
        <v>380.13</v>
      </c>
      <c r="M876">
        <v>369.34</v>
      </c>
      <c r="O876">
        <v>495</v>
      </c>
      <c r="P876">
        <v>481</v>
      </c>
    </row>
    <row r="877" spans="2:16" x14ac:dyDescent="0.25">
      <c r="B877" s="80" t="e">
        <f>VLOOKUP(A877,'Medicare Code Price Master List'!$A:$C,3,FALSE)</f>
        <v>#N/A</v>
      </c>
      <c r="C877" s="3">
        <f>SUMIF('DME PRICE LOOKUP LINKED'!$A:$A,A877,'DME PRICE LOOKUP LINKED'!$C:$C)</f>
        <v>0</v>
      </c>
      <c r="D877" s="78" t="e">
        <f t="shared" si="26"/>
        <v>#N/A</v>
      </c>
      <c r="E877" s="81" t="e">
        <f t="shared" si="27"/>
        <v>#N/A</v>
      </c>
      <c r="I877">
        <v>26105</v>
      </c>
      <c r="K877" t="s">
        <v>526</v>
      </c>
      <c r="L877">
        <v>382.99</v>
      </c>
      <c r="M877">
        <v>368.46</v>
      </c>
      <c r="O877">
        <v>498</v>
      </c>
      <c r="P877">
        <v>479</v>
      </c>
    </row>
    <row r="878" spans="2:16" x14ac:dyDescent="0.25">
      <c r="B878" s="77" t="e">
        <f>VLOOKUP(A878,'Medicare Code Price Master List'!$A:$C,3,FALSE)</f>
        <v>#N/A</v>
      </c>
      <c r="C878" s="3">
        <f>SUMIF('DME PRICE LOOKUP LINKED'!$A:$A,A878,'DME PRICE LOOKUP LINKED'!$C:$C)</f>
        <v>0</v>
      </c>
      <c r="D878" s="78" t="e">
        <f t="shared" si="26"/>
        <v>#N/A</v>
      </c>
      <c r="E878" s="79" t="e">
        <f t="shared" si="27"/>
        <v>#N/A</v>
      </c>
      <c r="I878">
        <v>26110</v>
      </c>
      <c r="K878" t="s">
        <v>526</v>
      </c>
      <c r="L878">
        <v>364.83</v>
      </c>
      <c r="M878">
        <v>355.46</v>
      </c>
      <c r="O878">
        <v>475</v>
      </c>
      <c r="P878">
        <v>463</v>
      </c>
    </row>
    <row r="879" spans="2:16" x14ac:dyDescent="0.25">
      <c r="B879" s="80" t="e">
        <f>VLOOKUP(A879,'Medicare Code Price Master List'!$A:$C,3,FALSE)</f>
        <v>#N/A</v>
      </c>
      <c r="C879" s="3">
        <f>SUMIF('DME PRICE LOOKUP LINKED'!$A:$A,A879,'DME PRICE LOOKUP LINKED'!$C:$C)</f>
        <v>0</v>
      </c>
      <c r="D879" s="78" t="e">
        <f t="shared" si="26"/>
        <v>#N/A</v>
      </c>
      <c r="E879" s="81" t="e">
        <f t="shared" si="27"/>
        <v>#N/A</v>
      </c>
      <c r="I879">
        <v>26111</v>
      </c>
      <c r="K879" t="s">
        <v>527</v>
      </c>
      <c r="L879">
        <v>458.99</v>
      </c>
      <c r="M879">
        <v>461.47</v>
      </c>
      <c r="O879">
        <v>597</v>
      </c>
      <c r="P879">
        <v>600</v>
      </c>
    </row>
    <row r="880" spans="2:16" x14ac:dyDescent="0.25">
      <c r="B880" s="77" t="e">
        <f>VLOOKUP(A880,'Medicare Code Price Master List'!$A:$C,3,FALSE)</f>
        <v>#N/A</v>
      </c>
      <c r="C880" s="3">
        <f>SUMIF('DME PRICE LOOKUP LINKED'!$A:$A,A880,'DME PRICE LOOKUP LINKED'!$C:$C)</f>
        <v>0</v>
      </c>
      <c r="D880" s="78" t="e">
        <f t="shared" si="26"/>
        <v>#N/A</v>
      </c>
      <c r="E880" s="79" t="e">
        <f t="shared" si="27"/>
        <v>#N/A</v>
      </c>
      <c r="I880">
        <v>26113</v>
      </c>
      <c r="K880" t="s">
        <v>528</v>
      </c>
      <c r="L880">
        <v>604.19000000000005</v>
      </c>
      <c r="M880">
        <v>605.22</v>
      </c>
      <c r="O880">
        <v>786</v>
      </c>
      <c r="P880">
        <v>787</v>
      </c>
    </row>
    <row r="881" spans="2:16" x14ac:dyDescent="0.25">
      <c r="B881" s="80" t="e">
        <f>VLOOKUP(A881,'Medicare Code Price Master List'!$A:$C,3,FALSE)</f>
        <v>#N/A</v>
      </c>
      <c r="C881" s="3">
        <f>SUMIF('DME PRICE LOOKUP LINKED'!$A:$A,A881,'DME PRICE LOOKUP LINKED'!$C:$C)</f>
        <v>0</v>
      </c>
      <c r="D881" s="78" t="e">
        <f t="shared" si="26"/>
        <v>#N/A</v>
      </c>
      <c r="E881" s="81" t="e">
        <f t="shared" si="27"/>
        <v>#N/A</v>
      </c>
      <c r="I881">
        <v>26115</v>
      </c>
      <c r="K881" t="s">
        <v>529</v>
      </c>
      <c r="L881">
        <v>620.44000000000005</v>
      </c>
      <c r="M881">
        <v>369.05</v>
      </c>
      <c r="O881">
        <v>807</v>
      </c>
      <c r="P881">
        <v>480</v>
      </c>
    </row>
    <row r="882" spans="2:16" x14ac:dyDescent="0.25">
      <c r="B882" s="77" t="e">
        <f>VLOOKUP(A882,'Medicare Code Price Master List'!$A:$C,3,FALSE)</f>
        <v>#N/A</v>
      </c>
      <c r="C882" s="3">
        <f>SUMIF('DME PRICE LOOKUP LINKED'!$A:$A,A882,'DME PRICE LOOKUP LINKED'!$C:$C)</f>
        <v>0</v>
      </c>
      <c r="D882" s="78" t="e">
        <f t="shared" si="26"/>
        <v>#N/A</v>
      </c>
      <c r="E882" s="79" t="e">
        <f t="shared" si="27"/>
        <v>#N/A</v>
      </c>
      <c r="I882">
        <v>26116</v>
      </c>
      <c r="K882" t="s">
        <v>530</v>
      </c>
      <c r="L882">
        <v>581.20000000000005</v>
      </c>
      <c r="M882">
        <v>582.12</v>
      </c>
      <c r="O882">
        <v>756</v>
      </c>
      <c r="P882">
        <v>757</v>
      </c>
    </row>
    <row r="883" spans="2:16" x14ac:dyDescent="0.25">
      <c r="B883" s="80" t="e">
        <f>VLOOKUP(A883,'Medicare Code Price Master List'!$A:$C,3,FALSE)</f>
        <v>#N/A</v>
      </c>
      <c r="C883" s="3">
        <f>SUMIF('DME PRICE LOOKUP LINKED'!$A:$A,A883,'DME PRICE LOOKUP LINKED'!$C:$C)</f>
        <v>0</v>
      </c>
      <c r="D883" s="78" t="e">
        <f t="shared" si="26"/>
        <v>#N/A</v>
      </c>
      <c r="E883" s="81" t="e">
        <f t="shared" si="27"/>
        <v>#N/A</v>
      </c>
      <c r="I883">
        <v>26117</v>
      </c>
      <c r="K883" t="s">
        <v>531</v>
      </c>
      <c r="L883">
        <v>814.54</v>
      </c>
      <c r="M883">
        <v>826.56</v>
      </c>
      <c r="O883">
        <v>1059</v>
      </c>
      <c r="P883">
        <v>1075</v>
      </c>
    </row>
    <row r="884" spans="2:16" x14ac:dyDescent="0.25">
      <c r="B884" s="77" t="e">
        <f>VLOOKUP(A884,'Medicare Code Price Master List'!$A:$C,3,FALSE)</f>
        <v>#N/A</v>
      </c>
      <c r="C884" s="3">
        <f>SUMIF('DME PRICE LOOKUP LINKED'!$A:$A,A884,'DME PRICE LOOKUP LINKED'!$C:$C)</f>
        <v>0</v>
      </c>
      <c r="D884" s="78" t="e">
        <f t="shared" si="26"/>
        <v>#N/A</v>
      </c>
      <c r="E884" s="79" t="e">
        <f t="shared" si="27"/>
        <v>#N/A</v>
      </c>
      <c r="I884">
        <v>26118</v>
      </c>
      <c r="K884" t="s">
        <v>532</v>
      </c>
      <c r="L884">
        <v>1152.8499999999999</v>
      </c>
      <c r="M884">
        <v>1159.1099999999999</v>
      </c>
      <c r="O884">
        <v>1499</v>
      </c>
      <c r="P884">
        <v>1507</v>
      </c>
    </row>
    <row r="885" spans="2:16" x14ac:dyDescent="0.25">
      <c r="B885" s="80" t="e">
        <f>VLOOKUP(A885,'Medicare Code Price Master List'!$A:$C,3,FALSE)</f>
        <v>#N/A</v>
      </c>
      <c r="C885" s="3">
        <f>SUMIF('DME PRICE LOOKUP LINKED'!$A:$A,A885,'DME PRICE LOOKUP LINKED'!$C:$C)</f>
        <v>0</v>
      </c>
      <c r="D885" s="78" t="e">
        <f t="shared" si="26"/>
        <v>#N/A</v>
      </c>
      <c r="E885" s="81" t="e">
        <f t="shared" si="27"/>
        <v>#N/A</v>
      </c>
      <c r="I885">
        <v>26121</v>
      </c>
      <c r="K885" t="s">
        <v>520</v>
      </c>
      <c r="L885">
        <v>664.03</v>
      </c>
      <c r="M885">
        <v>658.89</v>
      </c>
      <c r="O885">
        <v>864</v>
      </c>
      <c r="P885">
        <v>857</v>
      </c>
    </row>
    <row r="886" spans="2:16" x14ac:dyDescent="0.25">
      <c r="B886" s="77" t="e">
        <f>VLOOKUP(A886,'Medicare Code Price Master List'!$A:$C,3,FALSE)</f>
        <v>#N/A</v>
      </c>
      <c r="C886" s="3">
        <f>SUMIF('DME PRICE LOOKUP LINKED'!$A:$A,A886,'DME PRICE LOOKUP LINKED'!$C:$C)</f>
        <v>0</v>
      </c>
      <c r="D886" s="78" t="e">
        <f t="shared" si="26"/>
        <v>#N/A</v>
      </c>
      <c r="E886" s="79" t="e">
        <f t="shared" si="27"/>
        <v>#N/A</v>
      </c>
      <c r="I886">
        <v>26123</v>
      </c>
      <c r="K886" t="s">
        <v>520</v>
      </c>
      <c r="L886">
        <v>924.44</v>
      </c>
      <c r="M886">
        <v>920.4</v>
      </c>
      <c r="O886">
        <v>1202</v>
      </c>
      <c r="P886">
        <v>1197</v>
      </c>
    </row>
    <row r="887" spans="2:16" x14ac:dyDescent="0.25">
      <c r="B887" s="80" t="e">
        <f>VLOOKUP(A887,'Medicare Code Price Master List'!$A:$C,3,FALSE)</f>
        <v>#N/A</v>
      </c>
      <c r="C887" s="3">
        <f>SUMIF('DME PRICE LOOKUP LINKED'!$A:$A,A887,'DME PRICE LOOKUP LINKED'!$C:$C)</f>
        <v>0</v>
      </c>
      <c r="D887" s="78" t="e">
        <f t="shared" si="26"/>
        <v>#N/A</v>
      </c>
      <c r="E887" s="81" t="e">
        <f t="shared" si="27"/>
        <v>#N/A</v>
      </c>
      <c r="I887">
        <v>26125</v>
      </c>
      <c r="K887" t="s">
        <v>520</v>
      </c>
      <c r="L887">
        <v>287.57</v>
      </c>
      <c r="M887">
        <v>301.08</v>
      </c>
      <c r="O887">
        <v>374</v>
      </c>
      <c r="P887">
        <v>392</v>
      </c>
    </row>
    <row r="888" spans="2:16" x14ac:dyDescent="0.25">
      <c r="B888" s="77" t="e">
        <f>VLOOKUP(A888,'Medicare Code Price Master List'!$A:$C,3,FALSE)</f>
        <v>#N/A</v>
      </c>
      <c r="C888" s="3">
        <f>SUMIF('DME PRICE LOOKUP LINKED'!$A:$A,A888,'DME PRICE LOOKUP LINKED'!$C:$C)</f>
        <v>0</v>
      </c>
      <c r="D888" s="78" t="e">
        <f t="shared" si="26"/>
        <v>#N/A</v>
      </c>
      <c r="E888" s="79" t="e">
        <f t="shared" si="27"/>
        <v>#N/A</v>
      </c>
      <c r="I888">
        <v>26130</v>
      </c>
      <c r="K888" t="s">
        <v>436</v>
      </c>
      <c r="L888">
        <v>522.84</v>
      </c>
      <c r="M888">
        <v>511.86</v>
      </c>
      <c r="O888">
        <v>680</v>
      </c>
      <c r="P888">
        <v>666</v>
      </c>
    </row>
    <row r="889" spans="2:16" x14ac:dyDescent="0.25">
      <c r="B889" s="80" t="e">
        <f>VLOOKUP(A889,'Medicare Code Price Master List'!$A:$C,3,FALSE)</f>
        <v>#N/A</v>
      </c>
      <c r="C889" s="3">
        <f>SUMIF('DME PRICE LOOKUP LINKED'!$A:$A,A889,'DME PRICE LOOKUP LINKED'!$C:$C)</f>
        <v>0</v>
      </c>
      <c r="D889" s="78" t="e">
        <f t="shared" si="26"/>
        <v>#N/A</v>
      </c>
      <c r="E889" s="81" t="e">
        <f t="shared" si="27"/>
        <v>#N/A</v>
      </c>
      <c r="I889">
        <v>26135</v>
      </c>
      <c r="K889" t="s">
        <v>533</v>
      </c>
      <c r="L889">
        <v>614.44000000000005</v>
      </c>
      <c r="M889">
        <v>605.67999999999995</v>
      </c>
      <c r="O889">
        <v>799</v>
      </c>
      <c r="P889">
        <v>788</v>
      </c>
    </row>
    <row r="890" spans="2:16" x14ac:dyDescent="0.25">
      <c r="B890" s="77" t="e">
        <f>VLOOKUP(A890,'Medicare Code Price Master List'!$A:$C,3,FALSE)</f>
        <v>#N/A</v>
      </c>
      <c r="C890" s="3">
        <f>SUMIF('DME PRICE LOOKUP LINKED'!$A:$A,A890,'DME PRICE LOOKUP LINKED'!$C:$C)</f>
        <v>0</v>
      </c>
      <c r="D890" s="78" t="e">
        <f t="shared" si="26"/>
        <v>#N/A</v>
      </c>
      <c r="E890" s="79" t="e">
        <f t="shared" si="27"/>
        <v>#N/A</v>
      </c>
      <c r="I890">
        <v>26140</v>
      </c>
      <c r="K890" t="s">
        <v>533</v>
      </c>
      <c r="L890">
        <v>564.03</v>
      </c>
      <c r="M890">
        <v>556.28</v>
      </c>
      <c r="O890">
        <v>734</v>
      </c>
      <c r="P890">
        <v>724</v>
      </c>
    </row>
    <row r="891" spans="2:16" x14ac:dyDescent="0.25">
      <c r="B891" s="80" t="e">
        <f>VLOOKUP(A891,'Medicare Code Price Master List'!$A:$C,3,FALSE)</f>
        <v>#N/A</v>
      </c>
      <c r="C891" s="3">
        <f>SUMIF('DME PRICE LOOKUP LINKED'!$A:$A,A891,'DME PRICE LOOKUP LINKED'!$C:$C)</f>
        <v>0</v>
      </c>
      <c r="D891" s="78" t="e">
        <f t="shared" si="26"/>
        <v>#N/A</v>
      </c>
      <c r="E891" s="81" t="e">
        <f t="shared" si="27"/>
        <v>#N/A</v>
      </c>
      <c r="I891">
        <v>26145</v>
      </c>
      <c r="K891" t="s">
        <v>534</v>
      </c>
      <c r="L891">
        <v>572.92999999999995</v>
      </c>
      <c r="M891">
        <v>564.53</v>
      </c>
      <c r="O891">
        <v>745</v>
      </c>
      <c r="P891">
        <v>734</v>
      </c>
    </row>
    <row r="892" spans="2:16" x14ac:dyDescent="0.25">
      <c r="B892" s="77" t="e">
        <f>VLOOKUP(A892,'Medicare Code Price Master List'!$A:$C,3,FALSE)</f>
        <v>#N/A</v>
      </c>
      <c r="C892" s="3">
        <f>SUMIF('DME PRICE LOOKUP LINKED'!$A:$A,A892,'DME PRICE LOOKUP LINKED'!$C:$C)</f>
        <v>0</v>
      </c>
      <c r="D892" s="78" t="e">
        <f t="shared" si="26"/>
        <v>#N/A</v>
      </c>
      <c r="E892" s="79" t="e">
        <f t="shared" si="27"/>
        <v>#N/A</v>
      </c>
      <c r="I892">
        <v>26160</v>
      </c>
      <c r="K892" t="s">
        <v>535</v>
      </c>
      <c r="L892">
        <v>698.76</v>
      </c>
      <c r="M892">
        <v>353.29</v>
      </c>
      <c r="O892">
        <v>909</v>
      </c>
      <c r="P892">
        <v>460</v>
      </c>
    </row>
    <row r="893" spans="2:16" x14ac:dyDescent="0.25">
      <c r="B893" s="80" t="e">
        <f>VLOOKUP(A893,'Medicare Code Price Master List'!$A:$C,3,FALSE)</f>
        <v>#N/A</v>
      </c>
      <c r="C893" s="3">
        <f>SUMIF('DME PRICE LOOKUP LINKED'!$A:$A,A893,'DME PRICE LOOKUP LINKED'!$C:$C)</f>
        <v>0</v>
      </c>
      <c r="D893" s="78" t="e">
        <f t="shared" si="26"/>
        <v>#N/A</v>
      </c>
      <c r="E893" s="81" t="e">
        <f t="shared" si="27"/>
        <v>#N/A</v>
      </c>
      <c r="I893">
        <v>26170</v>
      </c>
      <c r="K893" t="s">
        <v>536</v>
      </c>
      <c r="L893">
        <v>455.57</v>
      </c>
      <c r="M893">
        <v>446.98</v>
      </c>
      <c r="O893">
        <v>593</v>
      </c>
      <c r="P893">
        <v>582</v>
      </c>
    </row>
    <row r="894" spans="2:16" x14ac:dyDescent="0.25">
      <c r="B894" s="77" t="e">
        <f>VLOOKUP(A894,'Medicare Code Price Master List'!$A:$C,3,FALSE)</f>
        <v>#N/A</v>
      </c>
      <c r="C894" s="3">
        <f>SUMIF('DME PRICE LOOKUP LINKED'!$A:$A,A894,'DME PRICE LOOKUP LINKED'!$C:$C)</f>
        <v>0</v>
      </c>
      <c r="D894" s="78" t="e">
        <f t="shared" si="26"/>
        <v>#N/A</v>
      </c>
      <c r="E894" s="79" t="e">
        <f t="shared" si="27"/>
        <v>#N/A</v>
      </c>
      <c r="I894">
        <v>26180</v>
      </c>
      <c r="K894" t="s">
        <v>537</v>
      </c>
      <c r="L894">
        <v>501.65</v>
      </c>
      <c r="M894">
        <v>488.82</v>
      </c>
      <c r="O894">
        <v>653</v>
      </c>
      <c r="P894">
        <v>636</v>
      </c>
    </row>
    <row r="895" spans="2:16" x14ac:dyDescent="0.25">
      <c r="B895" s="80" t="e">
        <f>VLOOKUP(A895,'Medicare Code Price Master List'!$A:$C,3,FALSE)</f>
        <v>#N/A</v>
      </c>
      <c r="C895" s="3">
        <f>SUMIF('DME PRICE LOOKUP LINKED'!$A:$A,A895,'DME PRICE LOOKUP LINKED'!$C:$C)</f>
        <v>0</v>
      </c>
      <c r="D895" s="78" t="e">
        <f t="shared" si="26"/>
        <v>#N/A</v>
      </c>
      <c r="E895" s="81" t="e">
        <f t="shared" si="27"/>
        <v>#N/A</v>
      </c>
      <c r="I895">
        <v>26185</v>
      </c>
      <c r="K895" t="s">
        <v>538</v>
      </c>
      <c r="L895">
        <v>620.04</v>
      </c>
      <c r="M895">
        <v>600.91</v>
      </c>
      <c r="O895">
        <v>807</v>
      </c>
      <c r="P895">
        <v>782</v>
      </c>
    </row>
    <row r="896" spans="2:16" x14ac:dyDescent="0.25">
      <c r="B896" s="77" t="e">
        <f>VLOOKUP(A896,'Medicare Code Price Master List'!$A:$C,3,FALSE)</f>
        <v>#N/A</v>
      </c>
      <c r="C896" s="3">
        <f>SUMIF('DME PRICE LOOKUP LINKED'!$A:$A,A896,'DME PRICE LOOKUP LINKED'!$C:$C)</f>
        <v>0</v>
      </c>
      <c r="D896" s="78" t="e">
        <f t="shared" si="26"/>
        <v>#N/A</v>
      </c>
      <c r="E896" s="79" t="e">
        <f t="shared" si="27"/>
        <v>#N/A</v>
      </c>
      <c r="I896">
        <v>26200</v>
      </c>
      <c r="K896" t="s">
        <v>539</v>
      </c>
      <c r="L896">
        <v>501.98</v>
      </c>
      <c r="M896">
        <v>496.88</v>
      </c>
      <c r="O896">
        <v>653</v>
      </c>
      <c r="P896">
        <v>646</v>
      </c>
    </row>
    <row r="897" spans="2:16" x14ac:dyDescent="0.25">
      <c r="B897" s="80" t="e">
        <f>VLOOKUP(A897,'Medicare Code Price Master List'!$A:$C,3,FALSE)</f>
        <v>#N/A</v>
      </c>
      <c r="C897" s="3">
        <f>SUMIF('DME PRICE LOOKUP LINKED'!$A:$A,A897,'DME PRICE LOOKUP LINKED'!$C:$C)</f>
        <v>0</v>
      </c>
      <c r="D897" s="78" t="e">
        <f t="shared" si="26"/>
        <v>#N/A</v>
      </c>
      <c r="E897" s="81" t="e">
        <f t="shared" si="27"/>
        <v>#N/A</v>
      </c>
      <c r="I897">
        <v>26205</v>
      </c>
      <c r="K897" t="s">
        <v>366</v>
      </c>
      <c r="L897">
        <v>668.99</v>
      </c>
      <c r="M897">
        <v>665.99</v>
      </c>
      <c r="O897">
        <v>870</v>
      </c>
      <c r="P897">
        <v>866</v>
      </c>
    </row>
    <row r="898" spans="2:16" x14ac:dyDescent="0.25">
      <c r="B898" s="77" t="e">
        <f>VLOOKUP(A898,'Medicare Code Price Master List'!$A:$C,3,FALSE)</f>
        <v>#N/A</v>
      </c>
      <c r="C898" s="3">
        <f>SUMIF('DME PRICE LOOKUP LINKED'!$A:$A,A898,'DME PRICE LOOKUP LINKED'!$C:$C)</f>
        <v>0</v>
      </c>
      <c r="D898" s="78" t="e">
        <f t="shared" si="26"/>
        <v>#N/A</v>
      </c>
      <c r="E898" s="79" t="e">
        <f t="shared" si="27"/>
        <v>#N/A</v>
      </c>
      <c r="I898">
        <v>26210</v>
      </c>
      <c r="K898" t="s">
        <v>540</v>
      </c>
      <c r="L898">
        <v>499.84</v>
      </c>
      <c r="M898">
        <v>488.46</v>
      </c>
      <c r="O898">
        <v>650</v>
      </c>
      <c r="P898">
        <v>635</v>
      </c>
    </row>
    <row r="899" spans="2:16" x14ac:dyDescent="0.25">
      <c r="B899" s="80" t="e">
        <f>VLOOKUP(A899,'Medicare Code Price Master List'!$A:$C,3,FALSE)</f>
        <v>#N/A</v>
      </c>
      <c r="C899" s="3">
        <f>SUMIF('DME PRICE LOOKUP LINKED'!$A:$A,A899,'DME PRICE LOOKUP LINKED'!$C:$C)</f>
        <v>0</v>
      </c>
      <c r="D899" s="78" t="e">
        <f t="shared" ref="D899:D962" si="28">VLOOKUP(A899,$R$2:$T$5644,3,FALSE)</f>
        <v>#N/A</v>
      </c>
      <c r="E899" s="81" t="e">
        <f t="shared" ref="E899:E962" si="29">D899-C899</f>
        <v>#N/A</v>
      </c>
      <c r="I899">
        <v>26215</v>
      </c>
      <c r="K899" t="s">
        <v>541</v>
      </c>
      <c r="L899">
        <v>629.05999999999995</v>
      </c>
      <c r="M899">
        <v>622.61</v>
      </c>
      <c r="O899">
        <v>818</v>
      </c>
      <c r="P899">
        <v>810</v>
      </c>
    </row>
    <row r="900" spans="2:16" x14ac:dyDescent="0.25">
      <c r="B900" s="77" t="e">
        <f>VLOOKUP(A900,'Medicare Code Price Master List'!$A:$C,3,FALSE)</f>
        <v>#N/A</v>
      </c>
      <c r="C900" s="3">
        <f>SUMIF('DME PRICE LOOKUP LINKED'!$A:$A,A900,'DME PRICE LOOKUP LINKED'!$C:$C)</f>
        <v>0</v>
      </c>
      <c r="D900" s="78" t="e">
        <f t="shared" si="28"/>
        <v>#N/A</v>
      </c>
      <c r="E900" s="79" t="e">
        <f t="shared" si="29"/>
        <v>#N/A</v>
      </c>
      <c r="I900">
        <v>26230</v>
      </c>
      <c r="K900" t="s">
        <v>542</v>
      </c>
      <c r="L900">
        <v>554.70000000000005</v>
      </c>
      <c r="M900">
        <v>549.77</v>
      </c>
      <c r="O900">
        <v>722</v>
      </c>
      <c r="P900">
        <v>715</v>
      </c>
    </row>
    <row r="901" spans="2:16" x14ac:dyDescent="0.25">
      <c r="B901" s="80" t="e">
        <f>VLOOKUP(A901,'Medicare Code Price Master List'!$A:$C,3,FALSE)</f>
        <v>#N/A</v>
      </c>
      <c r="C901" s="3">
        <f>SUMIF('DME PRICE LOOKUP LINKED'!$A:$A,A901,'DME PRICE LOOKUP LINKED'!$C:$C)</f>
        <v>0</v>
      </c>
      <c r="D901" s="78" t="e">
        <f t="shared" si="28"/>
        <v>#N/A</v>
      </c>
      <c r="E901" s="81" t="e">
        <f t="shared" si="29"/>
        <v>#N/A</v>
      </c>
      <c r="I901">
        <v>26235</v>
      </c>
      <c r="K901" t="s">
        <v>543</v>
      </c>
      <c r="L901">
        <v>546.15</v>
      </c>
      <c r="M901">
        <v>544.26</v>
      </c>
      <c r="O901">
        <v>710</v>
      </c>
      <c r="P901">
        <v>708</v>
      </c>
    </row>
    <row r="902" spans="2:16" x14ac:dyDescent="0.25">
      <c r="B902" s="77" t="e">
        <f>VLOOKUP(A902,'Medicare Code Price Master List'!$A:$C,3,FALSE)</f>
        <v>#N/A</v>
      </c>
      <c r="C902" s="3">
        <f>SUMIF('DME PRICE LOOKUP LINKED'!$A:$A,A902,'DME PRICE LOOKUP LINKED'!$C:$C)</f>
        <v>0</v>
      </c>
      <c r="D902" s="78" t="e">
        <f t="shared" si="28"/>
        <v>#N/A</v>
      </c>
      <c r="E902" s="79" t="e">
        <f t="shared" si="29"/>
        <v>#N/A</v>
      </c>
      <c r="I902">
        <v>26236</v>
      </c>
      <c r="K902" t="s">
        <v>543</v>
      </c>
      <c r="L902">
        <v>490.1</v>
      </c>
      <c r="M902">
        <v>487.52</v>
      </c>
      <c r="O902">
        <v>638</v>
      </c>
      <c r="P902">
        <v>634</v>
      </c>
    </row>
    <row r="903" spans="2:16" x14ac:dyDescent="0.25">
      <c r="B903" s="80" t="e">
        <f>VLOOKUP(A903,'Medicare Code Price Master List'!$A:$C,3,FALSE)</f>
        <v>#N/A</v>
      </c>
      <c r="C903" s="3">
        <f>SUMIF('DME PRICE LOOKUP LINKED'!$A:$A,A903,'DME PRICE LOOKUP LINKED'!$C:$C)</f>
        <v>0</v>
      </c>
      <c r="D903" s="78" t="e">
        <f t="shared" si="28"/>
        <v>#N/A</v>
      </c>
      <c r="E903" s="81" t="e">
        <f t="shared" si="29"/>
        <v>#N/A</v>
      </c>
      <c r="I903">
        <v>26250</v>
      </c>
      <c r="K903" t="s">
        <v>544</v>
      </c>
      <c r="L903">
        <v>1161.73</v>
      </c>
      <c r="M903">
        <v>1188.1400000000001</v>
      </c>
      <c r="O903">
        <v>1511</v>
      </c>
      <c r="P903">
        <v>1545</v>
      </c>
    </row>
    <row r="904" spans="2:16" x14ac:dyDescent="0.25">
      <c r="B904" s="77" t="e">
        <f>VLOOKUP(A904,'Medicare Code Price Master List'!$A:$C,3,FALSE)</f>
        <v>#N/A</v>
      </c>
      <c r="C904" s="3">
        <f>SUMIF('DME PRICE LOOKUP LINKED'!$A:$A,A904,'DME PRICE LOOKUP LINKED'!$C:$C)</f>
        <v>0</v>
      </c>
      <c r="D904" s="78" t="e">
        <f t="shared" si="28"/>
        <v>#N/A</v>
      </c>
      <c r="E904" s="79" t="e">
        <f t="shared" si="29"/>
        <v>#N/A</v>
      </c>
      <c r="I904">
        <v>26260</v>
      </c>
      <c r="K904" t="s">
        <v>545</v>
      </c>
      <c r="L904">
        <v>872.81</v>
      </c>
      <c r="M904">
        <v>882.88</v>
      </c>
      <c r="O904">
        <v>1135</v>
      </c>
      <c r="P904">
        <v>1148</v>
      </c>
    </row>
    <row r="905" spans="2:16" x14ac:dyDescent="0.25">
      <c r="B905" s="80" t="e">
        <f>VLOOKUP(A905,'Medicare Code Price Master List'!$A:$C,3,FALSE)</f>
        <v>#N/A</v>
      </c>
      <c r="C905" s="3">
        <f>SUMIF('DME PRICE LOOKUP LINKED'!$A:$A,A905,'DME PRICE LOOKUP LINKED'!$C:$C)</f>
        <v>0</v>
      </c>
      <c r="D905" s="78" t="e">
        <f t="shared" si="28"/>
        <v>#N/A</v>
      </c>
      <c r="E905" s="81" t="e">
        <f t="shared" si="29"/>
        <v>#N/A</v>
      </c>
      <c r="I905">
        <v>26262</v>
      </c>
      <c r="K905" t="s">
        <v>546</v>
      </c>
      <c r="L905">
        <v>695.11</v>
      </c>
      <c r="M905">
        <v>690.13</v>
      </c>
      <c r="O905">
        <v>904</v>
      </c>
      <c r="P905">
        <v>898</v>
      </c>
    </row>
    <row r="906" spans="2:16" x14ac:dyDescent="0.25">
      <c r="B906" s="77" t="e">
        <f>VLOOKUP(A906,'Medicare Code Price Master List'!$A:$C,3,FALSE)</f>
        <v>#N/A</v>
      </c>
      <c r="C906" s="3">
        <f>SUMIF('DME PRICE LOOKUP LINKED'!$A:$A,A906,'DME PRICE LOOKUP LINKED'!$C:$C)</f>
        <v>0</v>
      </c>
      <c r="D906" s="78" t="e">
        <f t="shared" si="28"/>
        <v>#N/A</v>
      </c>
      <c r="E906" s="79" t="e">
        <f t="shared" si="29"/>
        <v>#N/A</v>
      </c>
      <c r="I906">
        <v>26320</v>
      </c>
      <c r="K906" t="s">
        <v>547</v>
      </c>
      <c r="L906">
        <v>390.28</v>
      </c>
      <c r="M906">
        <v>383.55</v>
      </c>
      <c r="O906">
        <v>508</v>
      </c>
      <c r="P906">
        <v>499</v>
      </c>
    </row>
    <row r="907" spans="2:16" x14ac:dyDescent="0.25">
      <c r="B907" s="80" t="e">
        <f>VLOOKUP(A907,'Medicare Code Price Master List'!$A:$C,3,FALSE)</f>
        <v>#N/A</v>
      </c>
      <c r="C907" s="3">
        <f>SUMIF('DME PRICE LOOKUP LINKED'!$A:$A,A907,'DME PRICE LOOKUP LINKED'!$C:$C)</f>
        <v>0</v>
      </c>
      <c r="D907" s="78" t="e">
        <f t="shared" si="28"/>
        <v>#N/A</v>
      </c>
      <c r="E907" s="81" t="e">
        <f t="shared" si="29"/>
        <v>#N/A</v>
      </c>
      <c r="I907">
        <v>26340</v>
      </c>
      <c r="K907" t="s">
        <v>548</v>
      </c>
      <c r="L907">
        <v>401.78</v>
      </c>
      <c r="M907">
        <v>372.38</v>
      </c>
      <c r="O907">
        <v>523</v>
      </c>
      <c r="P907">
        <v>485</v>
      </c>
    </row>
    <row r="908" spans="2:16" x14ac:dyDescent="0.25">
      <c r="B908" s="77" t="e">
        <f>VLOOKUP(A908,'Medicare Code Price Master List'!$A:$C,3,FALSE)</f>
        <v>#N/A</v>
      </c>
      <c r="C908" s="3">
        <f>SUMIF('DME PRICE LOOKUP LINKED'!$A:$A,A908,'DME PRICE LOOKUP LINKED'!$C:$C)</f>
        <v>0</v>
      </c>
      <c r="D908" s="78" t="e">
        <f t="shared" si="28"/>
        <v>#N/A</v>
      </c>
      <c r="E908" s="79" t="e">
        <f t="shared" si="29"/>
        <v>#N/A</v>
      </c>
      <c r="I908">
        <v>26341</v>
      </c>
      <c r="K908" t="s">
        <v>549</v>
      </c>
      <c r="L908">
        <v>131.91999999999999</v>
      </c>
      <c r="M908">
        <v>86.6</v>
      </c>
      <c r="O908">
        <v>172</v>
      </c>
      <c r="P908">
        <v>113</v>
      </c>
    </row>
    <row r="909" spans="2:16" x14ac:dyDescent="0.25">
      <c r="B909" s="80" t="e">
        <f>VLOOKUP(A909,'Medicare Code Price Master List'!$A:$C,3,FALSE)</f>
        <v>#N/A</v>
      </c>
      <c r="C909" s="3">
        <f>SUMIF('DME PRICE LOOKUP LINKED'!$A:$A,A909,'DME PRICE LOOKUP LINKED'!$C:$C)</f>
        <v>0</v>
      </c>
      <c r="D909" s="78" t="e">
        <f t="shared" si="28"/>
        <v>#N/A</v>
      </c>
      <c r="E909" s="81" t="e">
        <f t="shared" si="29"/>
        <v>#N/A</v>
      </c>
      <c r="I909">
        <v>26350</v>
      </c>
      <c r="K909" t="s">
        <v>550</v>
      </c>
      <c r="L909">
        <v>843.97</v>
      </c>
      <c r="M909">
        <v>782.73</v>
      </c>
      <c r="O909">
        <v>1098</v>
      </c>
      <c r="P909">
        <v>1018</v>
      </c>
    </row>
    <row r="910" spans="2:16" x14ac:dyDescent="0.25">
      <c r="B910" s="77" t="e">
        <f>VLOOKUP(A910,'Medicare Code Price Master List'!$A:$C,3,FALSE)</f>
        <v>#N/A</v>
      </c>
      <c r="C910" s="3">
        <f>SUMIF('DME PRICE LOOKUP LINKED'!$A:$A,A910,'DME PRICE LOOKUP LINKED'!$C:$C)</f>
        <v>0</v>
      </c>
      <c r="D910" s="78" t="e">
        <f t="shared" si="28"/>
        <v>#N/A</v>
      </c>
      <c r="E910" s="79" t="e">
        <f t="shared" si="29"/>
        <v>#N/A</v>
      </c>
      <c r="I910">
        <v>26352</v>
      </c>
      <c r="K910" t="s">
        <v>551</v>
      </c>
      <c r="L910">
        <v>938.14</v>
      </c>
      <c r="M910">
        <v>900.24</v>
      </c>
      <c r="O910">
        <v>1220</v>
      </c>
      <c r="P910">
        <v>1171</v>
      </c>
    </row>
    <row r="911" spans="2:16" x14ac:dyDescent="0.25">
      <c r="B911" s="80" t="e">
        <f>VLOOKUP(A911,'Medicare Code Price Master List'!$A:$C,3,FALSE)</f>
        <v>#N/A</v>
      </c>
      <c r="C911" s="3">
        <f>SUMIF('DME PRICE LOOKUP LINKED'!$A:$A,A911,'DME PRICE LOOKUP LINKED'!$C:$C)</f>
        <v>0</v>
      </c>
      <c r="D911" s="78" t="e">
        <f t="shared" si="28"/>
        <v>#N/A</v>
      </c>
      <c r="E911" s="81" t="e">
        <f t="shared" si="29"/>
        <v>#N/A</v>
      </c>
      <c r="I911">
        <v>26356</v>
      </c>
      <c r="K911" t="s">
        <v>550</v>
      </c>
      <c r="L911">
        <v>882.75</v>
      </c>
      <c r="M911">
        <v>970.98</v>
      </c>
      <c r="O911">
        <v>1148</v>
      </c>
      <c r="P911">
        <v>1263</v>
      </c>
    </row>
    <row r="912" spans="2:16" x14ac:dyDescent="0.25">
      <c r="B912" s="77" t="e">
        <f>VLOOKUP(A912,'Medicare Code Price Master List'!$A:$C,3,FALSE)</f>
        <v>#N/A</v>
      </c>
      <c r="C912" s="3">
        <f>SUMIF('DME PRICE LOOKUP LINKED'!$A:$A,A912,'DME PRICE LOOKUP LINKED'!$C:$C)</f>
        <v>0</v>
      </c>
      <c r="D912" s="78" t="e">
        <f t="shared" si="28"/>
        <v>#N/A</v>
      </c>
      <c r="E912" s="79" t="e">
        <f t="shared" si="29"/>
        <v>#N/A</v>
      </c>
      <c r="I912">
        <v>26357</v>
      </c>
      <c r="K912" t="s">
        <v>550</v>
      </c>
      <c r="L912">
        <v>986.13</v>
      </c>
      <c r="M912">
        <v>950.51</v>
      </c>
      <c r="O912">
        <v>1282</v>
      </c>
      <c r="P912">
        <v>1236</v>
      </c>
    </row>
    <row r="913" spans="2:16" x14ac:dyDescent="0.25">
      <c r="B913" s="80" t="e">
        <f>VLOOKUP(A913,'Medicare Code Price Master List'!$A:$C,3,FALSE)</f>
        <v>#N/A</v>
      </c>
      <c r="C913" s="3">
        <f>SUMIF('DME PRICE LOOKUP LINKED'!$A:$A,A913,'DME PRICE LOOKUP LINKED'!$C:$C)</f>
        <v>0</v>
      </c>
      <c r="D913" s="78" t="e">
        <f t="shared" si="28"/>
        <v>#N/A</v>
      </c>
      <c r="E913" s="81" t="e">
        <f t="shared" si="29"/>
        <v>#N/A</v>
      </c>
      <c r="I913">
        <v>26358</v>
      </c>
      <c r="K913" t="s">
        <v>551</v>
      </c>
      <c r="L913">
        <v>1084</v>
      </c>
      <c r="M913">
        <v>1054.72</v>
      </c>
      <c r="O913">
        <v>1410</v>
      </c>
      <c r="P913">
        <v>1372</v>
      </c>
    </row>
    <row r="914" spans="2:16" x14ac:dyDescent="0.25">
      <c r="B914" s="77" t="e">
        <f>VLOOKUP(A914,'Medicare Code Price Master List'!$A:$C,3,FALSE)</f>
        <v>#N/A</v>
      </c>
      <c r="C914" s="3">
        <f>SUMIF('DME PRICE LOOKUP LINKED'!$A:$A,A914,'DME PRICE LOOKUP LINKED'!$C:$C)</f>
        <v>0</v>
      </c>
      <c r="D914" s="78" t="e">
        <f t="shared" si="28"/>
        <v>#N/A</v>
      </c>
      <c r="E914" s="79" t="e">
        <f t="shared" si="29"/>
        <v>#N/A</v>
      </c>
      <c r="I914">
        <v>26370</v>
      </c>
      <c r="K914" t="s">
        <v>550</v>
      </c>
      <c r="L914">
        <v>883.64</v>
      </c>
      <c r="M914">
        <v>830.64</v>
      </c>
      <c r="O914">
        <v>1149</v>
      </c>
      <c r="P914">
        <v>1080</v>
      </c>
    </row>
    <row r="915" spans="2:16" x14ac:dyDescent="0.25">
      <c r="B915" s="80" t="e">
        <f>VLOOKUP(A915,'Medicare Code Price Master List'!$A:$C,3,FALSE)</f>
        <v>#N/A</v>
      </c>
      <c r="C915" s="3">
        <f>SUMIF('DME PRICE LOOKUP LINKED'!$A:$A,A915,'DME PRICE LOOKUP LINKED'!$C:$C)</f>
        <v>0</v>
      </c>
      <c r="D915" s="78" t="e">
        <f t="shared" si="28"/>
        <v>#N/A</v>
      </c>
      <c r="E915" s="81" t="e">
        <f t="shared" si="29"/>
        <v>#N/A</v>
      </c>
      <c r="I915">
        <v>26372</v>
      </c>
      <c r="K915" t="s">
        <v>551</v>
      </c>
      <c r="L915">
        <v>1026.98</v>
      </c>
      <c r="M915">
        <v>965.29</v>
      </c>
      <c r="O915">
        <v>1336</v>
      </c>
      <c r="P915">
        <v>1255</v>
      </c>
    </row>
    <row r="916" spans="2:16" x14ac:dyDescent="0.25">
      <c r="B916" s="77" t="e">
        <f>VLOOKUP(A916,'Medicare Code Price Master List'!$A:$C,3,FALSE)</f>
        <v>#N/A</v>
      </c>
      <c r="C916" s="3">
        <f>SUMIF('DME PRICE LOOKUP LINKED'!$A:$A,A916,'DME PRICE LOOKUP LINKED'!$C:$C)</f>
        <v>0</v>
      </c>
      <c r="D916" s="78" t="e">
        <f t="shared" si="28"/>
        <v>#N/A</v>
      </c>
      <c r="E916" s="79" t="e">
        <f t="shared" si="29"/>
        <v>#N/A</v>
      </c>
      <c r="I916">
        <v>26373</v>
      </c>
      <c r="K916" t="s">
        <v>550</v>
      </c>
      <c r="L916">
        <v>990.27</v>
      </c>
      <c r="M916">
        <v>928.05</v>
      </c>
      <c r="O916">
        <v>1288</v>
      </c>
      <c r="P916">
        <v>1207</v>
      </c>
    </row>
    <row r="917" spans="2:16" x14ac:dyDescent="0.25">
      <c r="B917" s="80" t="e">
        <f>VLOOKUP(A917,'Medicare Code Price Master List'!$A:$C,3,FALSE)</f>
        <v>#N/A</v>
      </c>
      <c r="C917" s="3">
        <f>SUMIF('DME PRICE LOOKUP LINKED'!$A:$A,A917,'DME PRICE LOOKUP LINKED'!$C:$C)</f>
        <v>0</v>
      </c>
      <c r="D917" s="78" t="e">
        <f t="shared" si="28"/>
        <v>#N/A</v>
      </c>
      <c r="E917" s="81" t="e">
        <f t="shared" si="29"/>
        <v>#N/A</v>
      </c>
      <c r="I917">
        <v>26390</v>
      </c>
      <c r="K917" t="s">
        <v>552</v>
      </c>
      <c r="L917">
        <v>981.56</v>
      </c>
      <c r="M917">
        <v>918.03</v>
      </c>
      <c r="O917">
        <v>1277</v>
      </c>
      <c r="P917">
        <v>1194</v>
      </c>
    </row>
    <row r="918" spans="2:16" x14ac:dyDescent="0.25">
      <c r="B918" s="77" t="e">
        <f>VLOOKUP(A918,'Medicare Code Price Master List'!$A:$C,3,FALSE)</f>
        <v>#N/A</v>
      </c>
      <c r="C918" s="3">
        <f>SUMIF('DME PRICE LOOKUP LINKED'!$A:$A,A918,'DME PRICE LOOKUP LINKED'!$C:$C)</f>
        <v>0</v>
      </c>
      <c r="D918" s="78" t="e">
        <f t="shared" si="28"/>
        <v>#N/A</v>
      </c>
      <c r="E918" s="79" t="e">
        <f t="shared" si="29"/>
        <v>#N/A</v>
      </c>
      <c r="I918">
        <v>26392</v>
      </c>
      <c r="K918" t="s">
        <v>551</v>
      </c>
      <c r="L918">
        <v>1119.46</v>
      </c>
      <c r="M918">
        <v>1061.04</v>
      </c>
      <c r="O918">
        <v>1456</v>
      </c>
      <c r="P918">
        <v>1380</v>
      </c>
    </row>
    <row r="919" spans="2:16" x14ac:dyDescent="0.25">
      <c r="B919" s="80" t="e">
        <f>VLOOKUP(A919,'Medicare Code Price Master List'!$A:$C,3,FALSE)</f>
        <v>#N/A</v>
      </c>
      <c r="C919" s="3">
        <f>SUMIF('DME PRICE LOOKUP LINKED'!$A:$A,A919,'DME PRICE LOOKUP LINKED'!$C:$C)</f>
        <v>0</v>
      </c>
      <c r="D919" s="78" t="e">
        <f t="shared" si="28"/>
        <v>#N/A</v>
      </c>
      <c r="E919" s="81" t="e">
        <f t="shared" si="29"/>
        <v>#N/A</v>
      </c>
      <c r="I919">
        <v>26410</v>
      </c>
      <c r="K919" t="s">
        <v>553</v>
      </c>
      <c r="L919">
        <v>682.26</v>
      </c>
      <c r="M919">
        <v>622.65</v>
      </c>
      <c r="O919">
        <v>887</v>
      </c>
      <c r="P919">
        <v>810</v>
      </c>
    </row>
    <row r="920" spans="2:16" x14ac:dyDescent="0.25">
      <c r="B920" s="77" t="e">
        <f>VLOOKUP(A920,'Medicare Code Price Master List'!$A:$C,3,FALSE)</f>
        <v>#N/A</v>
      </c>
      <c r="C920" s="3">
        <f>SUMIF('DME PRICE LOOKUP LINKED'!$A:$A,A920,'DME PRICE LOOKUP LINKED'!$C:$C)</f>
        <v>0</v>
      </c>
      <c r="D920" s="78" t="e">
        <f t="shared" si="28"/>
        <v>#N/A</v>
      </c>
      <c r="E920" s="79" t="e">
        <f t="shared" si="29"/>
        <v>#N/A</v>
      </c>
      <c r="I920">
        <v>26412</v>
      </c>
      <c r="K920" t="s">
        <v>551</v>
      </c>
      <c r="L920">
        <v>809.11</v>
      </c>
      <c r="M920">
        <v>747.85</v>
      </c>
      <c r="O920">
        <v>1052</v>
      </c>
      <c r="P920">
        <v>973</v>
      </c>
    </row>
    <row r="921" spans="2:16" x14ac:dyDescent="0.25">
      <c r="B921" s="80" t="e">
        <f>VLOOKUP(A921,'Medicare Code Price Master List'!$A:$C,3,FALSE)</f>
        <v>#N/A</v>
      </c>
      <c r="C921" s="3">
        <f>SUMIF('DME PRICE LOOKUP LINKED'!$A:$A,A921,'DME PRICE LOOKUP LINKED'!$C:$C)</f>
        <v>0</v>
      </c>
      <c r="D921" s="78" t="e">
        <f t="shared" si="28"/>
        <v>#N/A</v>
      </c>
      <c r="E921" s="81" t="e">
        <f t="shared" si="29"/>
        <v>#N/A</v>
      </c>
      <c r="I921">
        <v>26415</v>
      </c>
      <c r="K921" t="s">
        <v>554</v>
      </c>
      <c r="L921">
        <v>955.24</v>
      </c>
      <c r="M921">
        <v>841.25</v>
      </c>
      <c r="O921">
        <v>1242</v>
      </c>
      <c r="P921">
        <v>1094</v>
      </c>
    </row>
    <row r="922" spans="2:16" x14ac:dyDescent="0.25">
      <c r="B922" s="77" t="e">
        <f>VLOOKUP(A922,'Medicare Code Price Master List'!$A:$C,3,FALSE)</f>
        <v>#N/A</v>
      </c>
      <c r="C922" s="3">
        <f>SUMIF('DME PRICE LOOKUP LINKED'!$A:$A,A922,'DME PRICE LOOKUP LINKED'!$C:$C)</f>
        <v>0</v>
      </c>
      <c r="D922" s="78" t="e">
        <f t="shared" si="28"/>
        <v>#N/A</v>
      </c>
      <c r="E922" s="79" t="e">
        <f t="shared" si="29"/>
        <v>#N/A</v>
      </c>
      <c r="I922">
        <v>26416</v>
      </c>
      <c r="K922" t="s">
        <v>555</v>
      </c>
      <c r="L922">
        <v>1031.01</v>
      </c>
      <c r="M922">
        <v>787.51</v>
      </c>
      <c r="O922">
        <v>1341</v>
      </c>
      <c r="P922">
        <v>1024</v>
      </c>
    </row>
    <row r="923" spans="2:16" x14ac:dyDescent="0.25">
      <c r="B923" s="80" t="e">
        <f>VLOOKUP(A923,'Medicare Code Price Master List'!$A:$C,3,FALSE)</f>
        <v>#N/A</v>
      </c>
      <c r="C923" s="3">
        <f>SUMIF('DME PRICE LOOKUP LINKED'!$A:$A,A923,'DME PRICE LOOKUP LINKED'!$C:$C)</f>
        <v>0</v>
      </c>
      <c r="D923" s="78" t="e">
        <f t="shared" si="28"/>
        <v>#N/A</v>
      </c>
      <c r="E923" s="81" t="e">
        <f t="shared" si="29"/>
        <v>#N/A</v>
      </c>
      <c r="I923">
        <v>26418</v>
      </c>
      <c r="K923" t="s">
        <v>556</v>
      </c>
      <c r="L923">
        <v>709.67</v>
      </c>
      <c r="M923">
        <v>636.70000000000005</v>
      </c>
      <c r="O923">
        <v>923</v>
      </c>
      <c r="P923">
        <v>828</v>
      </c>
    </row>
    <row r="924" spans="2:16" x14ac:dyDescent="0.25">
      <c r="B924" s="77" t="e">
        <f>VLOOKUP(A924,'Medicare Code Price Master List'!$A:$C,3,FALSE)</f>
        <v>#N/A</v>
      </c>
      <c r="C924" s="3">
        <f>SUMIF('DME PRICE LOOKUP LINKED'!$A:$A,A924,'DME PRICE LOOKUP LINKED'!$C:$C)</f>
        <v>0</v>
      </c>
      <c r="D924" s="78" t="e">
        <f t="shared" si="28"/>
        <v>#N/A</v>
      </c>
      <c r="E924" s="79" t="e">
        <f t="shared" si="29"/>
        <v>#N/A</v>
      </c>
      <c r="I924">
        <v>26420</v>
      </c>
      <c r="K924" t="s">
        <v>557</v>
      </c>
      <c r="L924">
        <v>836.82</v>
      </c>
      <c r="M924">
        <v>775.56</v>
      </c>
      <c r="O924">
        <v>1088</v>
      </c>
      <c r="P924">
        <v>1009</v>
      </c>
    </row>
    <row r="925" spans="2:16" x14ac:dyDescent="0.25">
      <c r="B925" s="80" t="e">
        <f>VLOOKUP(A925,'Medicare Code Price Master List'!$A:$C,3,FALSE)</f>
        <v>#N/A</v>
      </c>
      <c r="C925" s="3">
        <f>SUMIF('DME PRICE LOOKUP LINKED'!$A:$A,A925,'DME PRICE LOOKUP LINKED'!$C:$C)</f>
        <v>0</v>
      </c>
      <c r="D925" s="78" t="e">
        <f t="shared" si="28"/>
        <v>#N/A</v>
      </c>
      <c r="E925" s="81" t="e">
        <f t="shared" si="29"/>
        <v>#N/A</v>
      </c>
      <c r="I925">
        <v>26426</v>
      </c>
      <c r="K925" t="s">
        <v>550</v>
      </c>
      <c r="L925">
        <v>559.78</v>
      </c>
      <c r="M925">
        <v>552.71</v>
      </c>
      <c r="O925">
        <v>728</v>
      </c>
      <c r="P925">
        <v>719</v>
      </c>
    </row>
    <row r="926" spans="2:16" x14ac:dyDescent="0.25">
      <c r="B926" s="77" t="e">
        <f>VLOOKUP(A926,'Medicare Code Price Master List'!$A:$C,3,FALSE)</f>
        <v>#N/A</v>
      </c>
      <c r="C926" s="3">
        <f>SUMIF('DME PRICE LOOKUP LINKED'!$A:$A,A926,'DME PRICE LOOKUP LINKED'!$C:$C)</f>
        <v>0</v>
      </c>
      <c r="D926" s="78" t="e">
        <f t="shared" si="28"/>
        <v>#N/A</v>
      </c>
      <c r="E926" s="79" t="e">
        <f t="shared" si="29"/>
        <v>#N/A</v>
      </c>
      <c r="I926">
        <v>26428</v>
      </c>
      <c r="K926" t="s">
        <v>557</v>
      </c>
      <c r="L926">
        <v>897.52</v>
      </c>
      <c r="M926">
        <v>828.06</v>
      </c>
      <c r="O926">
        <v>1167</v>
      </c>
      <c r="P926">
        <v>1077</v>
      </c>
    </row>
    <row r="927" spans="2:16" x14ac:dyDescent="0.25">
      <c r="B927" s="80" t="e">
        <f>VLOOKUP(A927,'Medicare Code Price Master List'!$A:$C,3,FALSE)</f>
        <v>#N/A</v>
      </c>
      <c r="C927" s="3">
        <f>SUMIF('DME PRICE LOOKUP LINKED'!$A:$A,A927,'DME PRICE LOOKUP LINKED'!$C:$C)</f>
        <v>0</v>
      </c>
      <c r="D927" s="78" t="e">
        <f t="shared" si="28"/>
        <v>#N/A</v>
      </c>
      <c r="E927" s="81" t="e">
        <f t="shared" si="29"/>
        <v>#N/A</v>
      </c>
      <c r="I927">
        <v>26432</v>
      </c>
      <c r="K927" t="s">
        <v>556</v>
      </c>
      <c r="L927">
        <v>618.57000000000005</v>
      </c>
      <c r="M927">
        <v>548.86</v>
      </c>
      <c r="O927">
        <v>805</v>
      </c>
      <c r="P927">
        <v>714</v>
      </c>
    </row>
    <row r="928" spans="2:16" x14ac:dyDescent="0.25">
      <c r="B928" s="77" t="e">
        <f>VLOOKUP(A928,'Medicare Code Price Master List'!$A:$C,3,FALSE)</f>
        <v>#N/A</v>
      </c>
      <c r="C928" s="3">
        <f>SUMIF('DME PRICE LOOKUP LINKED'!$A:$A,A928,'DME PRICE LOOKUP LINKED'!$C:$C)</f>
        <v>0</v>
      </c>
      <c r="D928" s="78" t="e">
        <f t="shared" si="28"/>
        <v>#N/A</v>
      </c>
      <c r="E928" s="79" t="e">
        <f t="shared" si="29"/>
        <v>#N/A</v>
      </c>
      <c r="I928">
        <v>26433</v>
      </c>
      <c r="K928" t="s">
        <v>556</v>
      </c>
      <c r="L928">
        <v>649.36</v>
      </c>
      <c r="M928">
        <v>583.86</v>
      </c>
      <c r="O928">
        <v>845</v>
      </c>
      <c r="P928">
        <v>760</v>
      </c>
    </row>
    <row r="929" spans="2:16" x14ac:dyDescent="0.25">
      <c r="B929" s="80" t="e">
        <f>VLOOKUP(A929,'Medicare Code Price Master List'!$A:$C,3,FALSE)</f>
        <v>#N/A</v>
      </c>
      <c r="C929" s="3">
        <f>SUMIF('DME PRICE LOOKUP LINKED'!$A:$A,A929,'DME PRICE LOOKUP LINKED'!$C:$C)</f>
        <v>0</v>
      </c>
      <c r="D929" s="78" t="e">
        <f t="shared" si="28"/>
        <v>#N/A</v>
      </c>
      <c r="E929" s="81" t="e">
        <f t="shared" si="29"/>
        <v>#N/A</v>
      </c>
      <c r="I929">
        <v>26434</v>
      </c>
      <c r="K929" t="s">
        <v>557</v>
      </c>
      <c r="L929">
        <v>785.14</v>
      </c>
      <c r="M929">
        <v>710.33</v>
      </c>
      <c r="O929">
        <v>1021</v>
      </c>
      <c r="P929">
        <v>924</v>
      </c>
    </row>
    <row r="930" spans="2:16" x14ac:dyDescent="0.25">
      <c r="B930" s="77" t="e">
        <f>VLOOKUP(A930,'Medicare Code Price Master List'!$A:$C,3,FALSE)</f>
        <v>#N/A</v>
      </c>
      <c r="C930" s="3">
        <f>SUMIF('DME PRICE LOOKUP LINKED'!$A:$A,A930,'DME PRICE LOOKUP LINKED'!$C:$C)</f>
        <v>0</v>
      </c>
      <c r="D930" s="78" t="e">
        <f t="shared" si="28"/>
        <v>#N/A</v>
      </c>
      <c r="E930" s="79" t="e">
        <f t="shared" si="29"/>
        <v>#N/A</v>
      </c>
      <c r="I930">
        <v>26437</v>
      </c>
      <c r="K930" t="s">
        <v>558</v>
      </c>
      <c r="L930">
        <v>753.31</v>
      </c>
      <c r="M930">
        <v>682.86</v>
      </c>
      <c r="O930">
        <v>980</v>
      </c>
      <c r="P930">
        <v>888</v>
      </c>
    </row>
    <row r="931" spans="2:16" x14ac:dyDescent="0.25">
      <c r="B931" s="80" t="e">
        <f>VLOOKUP(A931,'Medicare Code Price Master List'!$A:$C,3,FALSE)</f>
        <v>#N/A</v>
      </c>
      <c r="C931" s="3">
        <f>SUMIF('DME PRICE LOOKUP LINKED'!$A:$A,A931,'DME PRICE LOOKUP LINKED'!$C:$C)</f>
        <v>0</v>
      </c>
      <c r="D931" s="78" t="e">
        <f t="shared" si="28"/>
        <v>#N/A</v>
      </c>
      <c r="E931" s="81" t="e">
        <f t="shared" si="29"/>
        <v>#N/A</v>
      </c>
      <c r="I931">
        <v>26440</v>
      </c>
      <c r="K931" t="s">
        <v>559</v>
      </c>
      <c r="L931">
        <v>738.08</v>
      </c>
      <c r="M931">
        <v>680.83</v>
      </c>
      <c r="O931">
        <v>960</v>
      </c>
      <c r="P931">
        <v>886</v>
      </c>
    </row>
    <row r="932" spans="2:16" x14ac:dyDescent="0.25">
      <c r="B932" s="77" t="e">
        <f>VLOOKUP(A932,'Medicare Code Price Master List'!$A:$C,3,FALSE)</f>
        <v>#N/A</v>
      </c>
      <c r="C932" s="3">
        <f>SUMIF('DME PRICE LOOKUP LINKED'!$A:$A,A932,'DME PRICE LOOKUP LINKED'!$C:$C)</f>
        <v>0</v>
      </c>
      <c r="D932" s="78" t="e">
        <f t="shared" si="28"/>
        <v>#N/A</v>
      </c>
      <c r="E932" s="79" t="e">
        <f t="shared" si="29"/>
        <v>#N/A</v>
      </c>
      <c r="I932">
        <v>26442</v>
      </c>
      <c r="K932" t="s">
        <v>560</v>
      </c>
      <c r="L932">
        <v>1110.28</v>
      </c>
      <c r="M932">
        <v>1057.26</v>
      </c>
      <c r="O932">
        <v>1444</v>
      </c>
      <c r="P932">
        <v>1375</v>
      </c>
    </row>
    <row r="933" spans="2:16" x14ac:dyDescent="0.25">
      <c r="B933" s="80" t="e">
        <f>VLOOKUP(A933,'Medicare Code Price Master List'!$A:$C,3,FALSE)</f>
        <v>#N/A</v>
      </c>
      <c r="C933" s="3">
        <f>SUMIF('DME PRICE LOOKUP LINKED'!$A:$A,A933,'DME PRICE LOOKUP LINKED'!$C:$C)</f>
        <v>0</v>
      </c>
      <c r="D933" s="78" t="e">
        <f t="shared" si="28"/>
        <v>#N/A</v>
      </c>
      <c r="E933" s="81" t="e">
        <f t="shared" si="29"/>
        <v>#N/A</v>
      </c>
      <c r="I933">
        <v>26445</v>
      </c>
      <c r="K933" t="s">
        <v>561</v>
      </c>
      <c r="L933">
        <v>689.92</v>
      </c>
      <c r="M933">
        <v>635.16999999999996</v>
      </c>
      <c r="O933">
        <v>897</v>
      </c>
      <c r="P933">
        <v>826</v>
      </c>
    </row>
    <row r="934" spans="2:16" x14ac:dyDescent="0.25">
      <c r="B934" s="77" t="e">
        <f>VLOOKUP(A934,'Medicare Code Price Master List'!$A:$C,3,FALSE)</f>
        <v>#N/A</v>
      </c>
      <c r="C934" s="3">
        <f>SUMIF('DME PRICE LOOKUP LINKED'!$A:$A,A934,'DME PRICE LOOKUP LINKED'!$C:$C)</f>
        <v>0</v>
      </c>
      <c r="D934" s="78" t="e">
        <f t="shared" si="28"/>
        <v>#N/A</v>
      </c>
      <c r="E934" s="79" t="e">
        <f t="shared" si="29"/>
        <v>#N/A</v>
      </c>
      <c r="I934">
        <v>26449</v>
      </c>
      <c r="K934" t="s">
        <v>562</v>
      </c>
      <c r="L934">
        <v>774.61</v>
      </c>
      <c r="M934">
        <v>766.88</v>
      </c>
      <c r="O934">
        <v>1007</v>
      </c>
      <c r="P934">
        <v>997</v>
      </c>
    </row>
    <row r="935" spans="2:16" x14ac:dyDescent="0.25">
      <c r="B935" s="80" t="e">
        <f>VLOOKUP(A935,'Medicare Code Price Master List'!$A:$C,3,FALSE)</f>
        <v>#N/A</v>
      </c>
      <c r="C935" s="3">
        <f>SUMIF('DME PRICE LOOKUP LINKED'!$A:$A,A935,'DME PRICE LOOKUP LINKED'!$C:$C)</f>
        <v>0</v>
      </c>
      <c r="D935" s="78" t="e">
        <f t="shared" si="28"/>
        <v>#N/A</v>
      </c>
      <c r="E935" s="81" t="e">
        <f t="shared" si="29"/>
        <v>#N/A</v>
      </c>
      <c r="I935">
        <v>26450</v>
      </c>
      <c r="K935" t="s">
        <v>563</v>
      </c>
      <c r="L935">
        <v>527.29999999999995</v>
      </c>
      <c r="M935">
        <v>448.37</v>
      </c>
      <c r="O935">
        <v>686</v>
      </c>
      <c r="P935">
        <v>583</v>
      </c>
    </row>
    <row r="936" spans="2:16" x14ac:dyDescent="0.25">
      <c r="B936" s="77" t="e">
        <f>VLOOKUP(A936,'Medicare Code Price Master List'!$A:$C,3,FALSE)</f>
        <v>#N/A</v>
      </c>
      <c r="C936" s="3">
        <f>SUMIF('DME PRICE LOOKUP LINKED'!$A:$A,A936,'DME PRICE LOOKUP LINKED'!$C:$C)</f>
        <v>0</v>
      </c>
      <c r="D936" s="78" t="e">
        <f t="shared" si="28"/>
        <v>#N/A</v>
      </c>
      <c r="E936" s="79" t="e">
        <f t="shared" si="29"/>
        <v>#N/A</v>
      </c>
      <c r="I936">
        <v>26455</v>
      </c>
      <c r="K936" t="s">
        <v>522</v>
      </c>
      <c r="L936">
        <v>524.34</v>
      </c>
      <c r="M936">
        <v>441.29</v>
      </c>
      <c r="O936">
        <v>682</v>
      </c>
      <c r="P936">
        <v>574</v>
      </c>
    </row>
    <row r="937" spans="2:16" x14ac:dyDescent="0.25">
      <c r="B937" s="80" t="e">
        <f>VLOOKUP(A937,'Medicare Code Price Master List'!$A:$C,3,FALSE)</f>
        <v>#N/A</v>
      </c>
      <c r="C937" s="3">
        <f>SUMIF('DME PRICE LOOKUP LINKED'!$A:$A,A937,'DME PRICE LOOKUP LINKED'!$C:$C)</f>
        <v>0</v>
      </c>
      <c r="D937" s="78" t="e">
        <f t="shared" si="28"/>
        <v>#N/A</v>
      </c>
      <c r="E937" s="81" t="e">
        <f t="shared" si="29"/>
        <v>#N/A</v>
      </c>
      <c r="I937">
        <v>26460</v>
      </c>
      <c r="K937" t="s">
        <v>564</v>
      </c>
      <c r="L937">
        <v>509.85</v>
      </c>
      <c r="M937">
        <v>433.06</v>
      </c>
      <c r="O937">
        <v>663</v>
      </c>
      <c r="P937">
        <v>563</v>
      </c>
    </row>
    <row r="938" spans="2:16" x14ac:dyDescent="0.25">
      <c r="B938" s="77" t="e">
        <f>VLOOKUP(A938,'Medicare Code Price Master List'!$A:$C,3,FALSE)</f>
        <v>#N/A</v>
      </c>
      <c r="C938" s="3">
        <f>SUMIF('DME PRICE LOOKUP LINKED'!$A:$A,A938,'DME PRICE LOOKUP LINKED'!$C:$C)</f>
        <v>0</v>
      </c>
      <c r="D938" s="78" t="e">
        <f t="shared" si="28"/>
        <v>#N/A</v>
      </c>
      <c r="E938" s="79" t="e">
        <f t="shared" si="29"/>
        <v>#N/A</v>
      </c>
      <c r="I938">
        <v>26471</v>
      </c>
      <c r="K938" t="s">
        <v>565</v>
      </c>
      <c r="L938">
        <v>745.41</v>
      </c>
      <c r="M938">
        <v>672.81</v>
      </c>
      <c r="O938">
        <v>970</v>
      </c>
      <c r="P938">
        <v>875</v>
      </c>
    </row>
    <row r="939" spans="2:16" x14ac:dyDescent="0.25">
      <c r="B939" s="80" t="e">
        <f>VLOOKUP(A939,'Medicare Code Price Master List'!$A:$C,3,FALSE)</f>
        <v>#N/A</v>
      </c>
      <c r="C939" s="3">
        <f>SUMIF('DME PRICE LOOKUP LINKED'!$A:$A,A939,'DME PRICE LOOKUP LINKED'!$C:$C)</f>
        <v>0</v>
      </c>
      <c r="D939" s="78" t="e">
        <f t="shared" si="28"/>
        <v>#N/A</v>
      </c>
      <c r="E939" s="81" t="e">
        <f t="shared" si="29"/>
        <v>#N/A</v>
      </c>
      <c r="I939">
        <v>26474</v>
      </c>
      <c r="K939" t="s">
        <v>565</v>
      </c>
      <c r="L939">
        <v>737.99</v>
      </c>
      <c r="M939">
        <v>661.29</v>
      </c>
      <c r="O939">
        <v>960</v>
      </c>
      <c r="P939">
        <v>860</v>
      </c>
    </row>
    <row r="940" spans="2:16" x14ac:dyDescent="0.25">
      <c r="B940" s="77" t="e">
        <f>VLOOKUP(A940,'Medicare Code Price Master List'!$A:$C,3,FALSE)</f>
        <v>#N/A</v>
      </c>
      <c r="C940" s="3">
        <f>SUMIF('DME PRICE LOOKUP LINKED'!$A:$A,A940,'DME PRICE LOOKUP LINKED'!$C:$C)</f>
        <v>0</v>
      </c>
      <c r="D940" s="78" t="e">
        <f t="shared" si="28"/>
        <v>#N/A</v>
      </c>
      <c r="E940" s="79" t="e">
        <f t="shared" si="29"/>
        <v>#N/A</v>
      </c>
      <c r="I940">
        <v>26476</v>
      </c>
      <c r="K940" t="s">
        <v>566</v>
      </c>
      <c r="L940">
        <v>728.64</v>
      </c>
      <c r="M940">
        <v>634.72</v>
      </c>
      <c r="O940">
        <v>948</v>
      </c>
      <c r="P940">
        <v>826</v>
      </c>
    </row>
    <row r="941" spans="2:16" x14ac:dyDescent="0.25">
      <c r="B941" s="80" t="e">
        <f>VLOOKUP(A941,'Medicare Code Price Master List'!$A:$C,3,FALSE)</f>
        <v>#N/A</v>
      </c>
      <c r="C941" s="3">
        <f>SUMIF('DME PRICE LOOKUP LINKED'!$A:$A,A941,'DME PRICE LOOKUP LINKED'!$C:$C)</f>
        <v>0</v>
      </c>
      <c r="D941" s="78" t="e">
        <f t="shared" si="28"/>
        <v>#N/A</v>
      </c>
      <c r="E941" s="81" t="e">
        <f t="shared" si="29"/>
        <v>#N/A</v>
      </c>
      <c r="I941">
        <v>26477</v>
      </c>
      <c r="K941" t="s">
        <v>567</v>
      </c>
      <c r="L941">
        <v>708.18</v>
      </c>
      <c r="M941">
        <v>637.13</v>
      </c>
      <c r="O941">
        <v>921</v>
      </c>
      <c r="P941">
        <v>829</v>
      </c>
    </row>
    <row r="942" spans="2:16" x14ac:dyDescent="0.25">
      <c r="B942" s="77" t="e">
        <f>VLOOKUP(A942,'Medicare Code Price Master List'!$A:$C,3,FALSE)</f>
        <v>#N/A</v>
      </c>
      <c r="C942" s="3">
        <f>SUMIF('DME PRICE LOOKUP LINKED'!$A:$A,A942,'DME PRICE LOOKUP LINKED'!$C:$C)</f>
        <v>0</v>
      </c>
      <c r="D942" s="78" t="e">
        <f t="shared" si="28"/>
        <v>#N/A</v>
      </c>
      <c r="E942" s="79" t="e">
        <f t="shared" si="29"/>
        <v>#N/A</v>
      </c>
      <c r="I942">
        <v>26478</v>
      </c>
      <c r="K942" t="s">
        <v>568</v>
      </c>
      <c r="L942">
        <v>749.55</v>
      </c>
      <c r="M942">
        <v>680.17</v>
      </c>
      <c r="O942">
        <v>975</v>
      </c>
      <c r="P942">
        <v>885</v>
      </c>
    </row>
    <row r="943" spans="2:16" x14ac:dyDescent="0.25">
      <c r="B943" s="80" t="e">
        <f>VLOOKUP(A943,'Medicare Code Price Master List'!$A:$C,3,FALSE)</f>
        <v>#N/A</v>
      </c>
      <c r="C943" s="3">
        <f>SUMIF('DME PRICE LOOKUP LINKED'!$A:$A,A943,'DME PRICE LOOKUP LINKED'!$C:$C)</f>
        <v>0</v>
      </c>
      <c r="D943" s="78" t="e">
        <f t="shared" si="28"/>
        <v>#N/A</v>
      </c>
      <c r="E943" s="81" t="e">
        <f t="shared" si="29"/>
        <v>#N/A</v>
      </c>
      <c r="I943">
        <v>26479</v>
      </c>
      <c r="K943" t="s">
        <v>569</v>
      </c>
      <c r="L943">
        <v>763.18</v>
      </c>
      <c r="M943">
        <v>671.28</v>
      </c>
      <c r="O943">
        <v>993</v>
      </c>
      <c r="P943">
        <v>873</v>
      </c>
    </row>
    <row r="944" spans="2:16" x14ac:dyDescent="0.25">
      <c r="B944" s="77" t="e">
        <f>VLOOKUP(A944,'Medicare Code Price Master List'!$A:$C,3,FALSE)</f>
        <v>#N/A</v>
      </c>
      <c r="C944" s="3">
        <f>SUMIF('DME PRICE LOOKUP LINKED'!$A:$A,A944,'DME PRICE LOOKUP LINKED'!$C:$C)</f>
        <v>0</v>
      </c>
      <c r="D944" s="78" t="e">
        <f t="shared" si="28"/>
        <v>#N/A</v>
      </c>
      <c r="E944" s="79" t="e">
        <f t="shared" si="29"/>
        <v>#N/A</v>
      </c>
      <c r="I944">
        <v>26480</v>
      </c>
      <c r="K944" t="s">
        <v>570</v>
      </c>
      <c r="L944">
        <v>886.52</v>
      </c>
      <c r="M944">
        <v>824.54</v>
      </c>
      <c r="O944">
        <v>1153</v>
      </c>
      <c r="P944">
        <v>1072</v>
      </c>
    </row>
    <row r="945" spans="2:16" x14ac:dyDescent="0.25">
      <c r="B945" s="80" t="e">
        <f>VLOOKUP(A945,'Medicare Code Price Master List'!$A:$C,3,FALSE)</f>
        <v>#N/A</v>
      </c>
      <c r="C945" s="3">
        <f>SUMIF('DME PRICE LOOKUP LINKED'!$A:$A,A945,'DME PRICE LOOKUP LINKED'!$C:$C)</f>
        <v>0</v>
      </c>
      <c r="D945" s="78" t="e">
        <f t="shared" si="28"/>
        <v>#N/A</v>
      </c>
      <c r="E945" s="81" t="e">
        <f t="shared" si="29"/>
        <v>#N/A</v>
      </c>
      <c r="I945">
        <v>26483</v>
      </c>
      <c r="K945" t="s">
        <v>571</v>
      </c>
      <c r="L945">
        <v>977.98</v>
      </c>
      <c r="M945">
        <v>924.33</v>
      </c>
      <c r="O945">
        <v>1272</v>
      </c>
      <c r="P945">
        <v>1202</v>
      </c>
    </row>
    <row r="946" spans="2:16" x14ac:dyDescent="0.25">
      <c r="B946" s="77" t="e">
        <f>VLOOKUP(A946,'Medicare Code Price Master List'!$A:$C,3,FALSE)</f>
        <v>#N/A</v>
      </c>
      <c r="C946" s="3">
        <f>SUMIF('DME PRICE LOOKUP LINKED'!$A:$A,A946,'DME PRICE LOOKUP LINKED'!$C:$C)</f>
        <v>0</v>
      </c>
      <c r="D946" s="78" t="e">
        <f t="shared" si="28"/>
        <v>#N/A</v>
      </c>
      <c r="E946" s="79" t="e">
        <f t="shared" si="29"/>
        <v>#N/A</v>
      </c>
      <c r="I946">
        <v>26485</v>
      </c>
      <c r="K946" t="s">
        <v>572</v>
      </c>
      <c r="L946">
        <v>940.48</v>
      </c>
      <c r="M946">
        <v>885.52</v>
      </c>
      <c r="O946">
        <v>1223</v>
      </c>
      <c r="P946">
        <v>1152</v>
      </c>
    </row>
    <row r="947" spans="2:16" x14ac:dyDescent="0.25">
      <c r="B947" s="80" t="e">
        <f>VLOOKUP(A947,'Medicare Code Price Master List'!$A:$C,3,FALSE)</f>
        <v>#N/A</v>
      </c>
      <c r="C947" s="3">
        <f>SUMIF('DME PRICE LOOKUP LINKED'!$A:$A,A947,'DME PRICE LOOKUP LINKED'!$C:$C)</f>
        <v>0</v>
      </c>
      <c r="D947" s="78" t="e">
        <f t="shared" si="28"/>
        <v>#N/A</v>
      </c>
      <c r="E947" s="81" t="e">
        <f t="shared" si="29"/>
        <v>#N/A</v>
      </c>
      <c r="I947">
        <v>26489</v>
      </c>
      <c r="K947" t="s">
        <v>573</v>
      </c>
      <c r="L947">
        <v>1080.58</v>
      </c>
      <c r="M947">
        <v>996.74</v>
      </c>
      <c r="O947">
        <v>1405</v>
      </c>
      <c r="P947">
        <v>1296</v>
      </c>
    </row>
    <row r="948" spans="2:16" x14ac:dyDescent="0.25">
      <c r="B948" s="77" t="e">
        <f>VLOOKUP(A948,'Medicare Code Price Master List'!$A:$C,3,FALSE)</f>
        <v>#N/A</v>
      </c>
      <c r="C948" s="3">
        <f>SUMIF('DME PRICE LOOKUP LINKED'!$A:$A,A948,'DME PRICE LOOKUP LINKED'!$C:$C)</f>
        <v>0</v>
      </c>
      <c r="D948" s="78" t="e">
        <f t="shared" si="28"/>
        <v>#N/A</v>
      </c>
      <c r="E948" s="79" t="e">
        <f t="shared" si="29"/>
        <v>#N/A</v>
      </c>
      <c r="I948">
        <v>26490</v>
      </c>
      <c r="K948" t="s">
        <v>574</v>
      </c>
      <c r="L948">
        <v>940.44</v>
      </c>
      <c r="M948">
        <v>859.93</v>
      </c>
      <c r="O948">
        <v>1223</v>
      </c>
      <c r="P948">
        <v>1118</v>
      </c>
    </row>
    <row r="949" spans="2:16" x14ac:dyDescent="0.25">
      <c r="B949" s="80" t="e">
        <f>VLOOKUP(A949,'Medicare Code Price Master List'!$A:$C,3,FALSE)</f>
        <v>#N/A</v>
      </c>
      <c r="C949" s="3">
        <f>SUMIF('DME PRICE LOOKUP LINKED'!$A:$A,A949,'DME PRICE LOOKUP LINKED'!$C:$C)</f>
        <v>0</v>
      </c>
      <c r="D949" s="78" t="e">
        <f t="shared" si="28"/>
        <v>#N/A</v>
      </c>
      <c r="E949" s="81" t="e">
        <f t="shared" si="29"/>
        <v>#N/A</v>
      </c>
      <c r="I949">
        <v>26492</v>
      </c>
      <c r="K949" t="s">
        <v>575</v>
      </c>
      <c r="L949">
        <v>1037.5899999999999</v>
      </c>
      <c r="M949">
        <v>953.23</v>
      </c>
      <c r="O949">
        <v>1349</v>
      </c>
      <c r="P949">
        <v>1240</v>
      </c>
    </row>
    <row r="950" spans="2:16" x14ac:dyDescent="0.25">
      <c r="B950" s="77" t="e">
        <f>VLOOKUP(A950,'Medicare Code Price Master List'!$A:$C,3,FALSE)</f>
        <v>#N/A</v>
      </c>
      <c r="C950" s="3">
        <f>SUMIF('DME PRICE LOOKUP LINKED'!$A:$A,A950,'DME PRICE LOOKUP LINKED'!$C:$C)</f>
        <v>0</v>
      </c>
      <c r="D950" s="78" t="e">
        <f t="shared" si="28"/>
        <v>#N/A</v>
      </c>
      <c r="E950" s="79" t="e">
        <f t="shared" si="29"/>
        <v>#N/A</v>
      </c>
      <c r="I950">
        <v>26494</v>
      </c>
      <c r="K950" t="s">
        <v>576</v>
      </c>
      <c r="L950">
        <v>944.03</v>
      </c>
      <c r="M950">
        <v>863.66</v>
      </c>
      <c r="O950">
        <v>1228</v>
      </c>
      <c r="P950">
        <v>1123</v>
      </c>
    </row>
    <row r="951" spans="2:16" x14ac:dyDescent="0.25">
      <c r="B951" s="80" t="e">
        <f>VLOOKUP(A951,'Medicare Code Price Master List'!$A:$C,3,FALSE)</f>
        <v>#N/A</v>
      </c>
      <c r="C951" s="3">
        <f>SUMIF('DME PRICE LOOKUP LINKED'!$A:$A,A951,'DME PRICE LOOKUP LINKED'!$C:$C)</f>
        <v>0</v>
      </c>
      <c r="D951" s="78" t="e">
        <f t="shared" si="28"/>
        <v>#N/A</v>
      </c>
      <c r="E951" s="81" t="e">
        <f t="shared" si="29"/>
        <v>#N/A</v>
      </c>
      <c r="I951">
        <v>26496</v>
      </c>
      <c r="K951" t="s">
        <v>574</v>
      </c>
      <c r="L951">
        <v>1013.84</v>
      </c>
      <c r="M951">
        <v>937.22</v>
      </c>
      <c r="O951">
        <v>1318</v>
      </c>
      <c r="P951">
        <v>1219</v>
      </c>
    </row>
    <row r="952" spans="2:16" x14ac:dyDescent="0.25">
      <c r="B952" s="77" t="e">
        <f>VLOOKUP(A952,'Medicare Code Price Master List'!$A:$C,3,FALSE)</f>
        <v>#N/A</v>
      </c>
      <c r="C952" s="3">
        <f>SUMIF('DME PRICE LOOKUP LINKED'!$A:$A,A952,'DME PRICE LOOKUP LINKED'!$C:$C)</f>
        <v>0</v>
      </c>
      <c r="D952" s="78" t="e">
        <f t="shared" si="28"/>
        <v>#N/A</v>
      </c>
      <c r="E952" s="79" t="e">
        <f t="shared" si="29"/>
        <v>#N/A</v>
      </c>
      <c r="I952">
        <v>26497</v>
      </c>
      <c r="K952" t="s">
        <v>577</v>
      </c>
      <c r="L952">
        <v>1012.76</v>
      </c>
      <c r="M952">
        <v>950.2</v>
      </c>
      <c r="O952">
        <v>1317</v>
      </c>
      <c r="P952">
        <v>1236</v>
      </c>
    </row>
    <row r="953" spans="2:16" x14ac:dyDescent="0.25">
      <c r="B953" s="80" t="e">
        <f>VLOOKUP(A953,'Medicare Code Price Master List'!$A:$C,3,FALSE)</f>
        <v>#N/A</v>
      </c>
      <c r="C953" s="3">
        <f>SUMIF('DME PRICE LOOKUP LINKED'!$A:$A,A953,'DME PRICE LOOKUP LINKED'!$C:$C)</f>
        <v>0</v>
      </c>
      <c r="D953" s="78" t="e">
        <f t="shared" si="28"/>
        <v>#N/A</v>
      </c>
      <c r="E953" s="81" t="e">
        <f t="shared" si="29"/>
        <v>#N/A</v>
      </c>
      <c r="I953">
        <v>26498</v>
      </c>
      <c r="K953" t="s">
        <v>577</v>
      </c>
      <c r="L953">
        <v>1307.81</v>
      </c>
      <c r="M953">
        <v>1252.56</v>
      </c>
      <c r="O953">
        <v>1701</v>
      </c>
      <c r="P953">
        <v>1629</v>
      </c>
    </row>
    <row r="954" spans="2:16" x14ac:dyDescent="0.25">
      <c r="B954" s="77" t="e">
        <f>VLOOKUP(A954,'Medicare Code Price Master List'!$A:$C,3,FALSE)</f>
        <v>#N/A</v>
      </c>
      <c r="C954" s="3">
        <f>SUMIF('DME PRICE LOOKUP LINKED'!$A:$A,A954,'DME PRICE LOOKUP LINKED'!$C:$C)</f>
        <v>0</v>
      </c>
      <c r="D954" s="78" t="e">
        <f t="shared" si="28"/>
        <v>#N/A</v>
      </c>
      <c r="E954" s="79" t="e">
        <f t="shared" si="29"/>
        <v>#N/A</v>
      </c>
      <c r="I954">
        <v>26499</v>
      </c>
      <c r="K954" t="s">
        <v>578</v>
      </c>
      <c r="L954">
        <v>976.4</v>
      </c>
      <c r="M954">
        <v>911</v>
      </c>
      <c r="O954">
        <v>1270</v>
      </c>
      <c r="P954">
        <v>1185</v>
      </c>
    </row>
    <row r="955" spans="2:16" x14ac:dyDescent="0.25">
      <c r="B955" s="80" t="e">
        <f>VLOOKUP(A955,'Medicare Code Price Master List'!$A:$C,3,FALSE)</f>
        <v>#N/A</v>
      </c>
      <c r="C955" s="3">
        <f>SUMIF('DME PRICE LOOKUP LINKED'!$A:$A,A955,'DME PRICE LOOKUP LINKED'!$C:$C)</f>
        <v>0</v>
      </c>
      <c r="D955" s="78" t="e">
        <f t="shared" si="28"/>
        <v>#N/A</v>
      </c>
      <c r="E955" s="81" t="e">
        <f t="shared" si="29"/>
        <v>#N/A</v>
      </c>
      <c r="I955">
        <v>26500</v>
      </c>
      <c r="K955" t="s">
        <v>579</v>
      </c>
      <c r="L955">
        <v>747.53</v>
      </c>
      <c r="M955">
        <v>682.36</v>
      </c>
      <c r="O955">
        <v>972</v>
      </c>
      <c r="P955">
        <v>888</v>
      </c>
    </row>
    <row r="956" spans="2:16" x14ac:dyDescent="0.25">
      <c r="B956" s="77" t="e">
        <f>VLOOKUP(A956,'Medicare Code Price Master List'!$A:$C,3,FALSE)</f>
        <v>#N/A</v>
      </c>
      <c r="C956" s="3">
        <f>SUMIF('DME PRICE LOOKUP LINKED'!$A:$A,A956,'DME PRICE LOOKUP LINKED'!$C:$C)</f>
        <v>0</v>
      </c>
      <c r="D956" s="78" t="e">
        <f t="shared" si="28"/>
        <v>#N/A</v>
      </c>
      <c r="E956" s="79" t="e">
        <f t="shared" si="29"/>
        <v>#N/A</v>
      </c>
      <c r="I956">
        <v>26502</v>
      </c>
      <c r="K956" t="s">
        <v>579</v>
      </c>
      <c r="L956">
        <v>849.86</v>
      </c>
      <c r="M956">
        <v>761.86</v>
      </c>
      <c r="O956">
        <v>1105</v>
      </c>
      <c r="P956">
        <v>991</v>
      </c>
    </row>
    <row r="957" spans="2:16" x14ac:dyDescent="0.25">
      <c r="B957" s="80" t="e">
        <f>VLOOKUP(A957,'Medicare Code Price Master List'!$A:$C,3,FALSE)</f>
        <v>#N/A</v>
      </c>
      <c r="C957" s="3">
        <f>SUMIF('DME PRICE LOOKUP LINKED'!$A:$A,A957,'DME PRICE LOOKUP LINKED'!$C:$C)</f>
        <v>0</v>
      </c>
      <c r="D957" s="78" t="e">
        <f t="shared" si="28"/>
        <v>#N/A</v>
      </c>
      <c r="E957" s="81" t="e">
        <f t="shared" si="29"/>
        <v>#N/A</v>
      </c>
      <c r="I957">
        <v>26508</v>
      </c>
      <c r="K957" t="s">
        <v>580</v>
      </c>
      <c r="L957">
        <v>763.42</v>
      </c>
      <c r="M957">
        <v>705.38</v>
      </c>
      <c r="O957">
        <v>993</v>
      </c>
      <c r="P957">
        <v>917</v>
      </c>
    </row>
    <row r="958" spans="2:16" x14ac:dyDescent="0.25">
      <c r="B958" s="77" t="e">
        <f>VLOOKUP(A958,'Medicare Code Price Master List'!$A:$C,3,FALSE)</f>
        <v>#N/A</v>
      </c>
      <c r="C958" s="3">
        <f>SUMIF('DME PRICE LOOKUP LINKED'!$A:$A,A958,'DME PRICE LOOKUP LINKED'!$C:$C)</f>
        <v>0</v>
      </c>
      <c r="D958" s="78" t="e">
        <f t="shared" si="28"/>
        <v>#N/A</v>
      </c>
      <c r="E958" s="79" t="e">
        <f t="shared" si="29"/>
        <v>#N/A</v>
      </c>
      <c r="I958">
        <v>26510</v>
      </c>
      <c r="K958" t="s">
        <v>581</v>
      </c>
      <c r="L958">
        <v>726.85</v>
      </c>
      <c r="M958">
        <v>651.04999999999995</v>
      </c>
      <c r="O958">
        <v>945</v>
      </c>
      <c r="P958">
        <v>847</v>
      </c>
    </row>
    <row r="959" spans="2:16" x14ac:dyDescent="0.25">
      <c r="B959" s="80" t="e">
        <f>VLOOKUP(A959,'Medicare Code Price Master List'!$A:$C,3,FALSE)</f>
        <v>#N/A</v>
      </c>
      <c r="C959" s="3">
        <f>SUMIF('DME PRICE LOOKUP LINKED'!$A:$A,A959,'DME PRICE LOOKUP LINKED'!$C:$C)</f>
        <v>0</v>
      </c>
      <c r="D959" s="78" t="e">
        <f t="shared" si="28"/>
        <v>#N/A</v>
      </c>
      <c r="E959" s="81" t="e">
        <f t="shared" si="29"/>
        <v>#N/A</v>
      </c>
      <c r="I959">
        <v>26516</v>
      </c>
      <c r="K959" t="s">
        <v>582</v>
      </c>
      <c r="L959">
        <v>835.88</v>
      </c>
      <c r="M959">
        <v>765.33</v>
      </c>
      <c r="O959">
        <v>1087</v>
      </c>
      <c r="P959">
        <v>995</v>
      </c>
    </row>
    <row r="960" spans="2:16" x14ac:dyDescent="0.25">
      <c r="B960" s="77" t="e">
        <f>VLOOKUP(A960,'Medicare Code Price Master List'!$A:$C,3,FALSE)</f>
        <v>#N/A</v>
      </c>
      <c r="C960" s="3">
        <f>SUMIF('DME PRICE LOOKUP LINKED'!$A:$A,A960,'DME PRICE LOOKUP LINKED'!$C:$C)</f>
        <v>0</v>
      </c>
      <c r="D960" s="78" t="e">
        <f t="shared" si="28"/>
        <v>#N/A</v>
      </c>
      <c r="E960" s="79" t="e">
        <f t="shared" si="29"/>
        <v>#N/A</v>
      </c>
      <c r="I960">
        <v>26517</v>
      </c>
      <c r="K960" t="s">
        <v>583</v>
      </c>
      <c r="L960">
        <v>970.64</v>
      </c>
      <c r="M960">
        <v>902.96</v>
      </c>
      <c r="O960">
        <v>1262</v>
      </c>
      <c r="P960">
        <v>1174</v>
      </c>
    </row>
    <row r="961" spans="2:16" x14ac:dyDescent="0.25">
      <c r="B961" s="80" t="e">
        <f>VLOOKUP(A961,'Medicare Code Price Master List'!$A:$C,3,FALSE)</f>
        <v>#N/A</v>
      </c>
      <c r="C961" s="3">
        <f>SUMIF('DME PRICE LOOKUP LINKED'!$A:$A,A961,'DME PRICE LOOKUP LINKED'!$C:$C)</f>
        <v>0</v>
      </c>
      <c r="D961" s="78" t="e">
        <f t="shared" si="28"/>
        <v>#N/A</v>
      </c>
      <c r="E961" s="81" t="e">
        <f t="shared" si="29"/>
        <v>#N/A</v>
      </c>
      <c r="I961">
        <v>26518</v>
      </c>
      <c r="K961" t="s">
        <v>583</v>
      </c>
      <c r="L961">
        <v>982.51</v>
      </c>
      <c r="M961">
        <v>901.06</v>
      </c>
      <c r="O961">
        <v>1278</v>
      </c>
      <c r="P961">
        <v>1172</v>
      </c>
    </row>
    <row r="962" spans="2:16" x14ac:dyDescent="0.25">
      <c r="B962" s="77" t="e">
        <f>VLOOKUP(A962,'Medicare Code Price Master List'!$A:$C,3,FALSE)</f>
        <v>#N/A</v>
      </c>
      <c r="C962" s="3">
        <f>SUMIF('DME PRICE LOOKUP LINKED'!$A:$A,A962,'DME PRICE LOOKUP LINKED'!$C:$C)</f>
        <v>0</v>
      </c>
      <c r="D962" s="78" t="e">
        <f t="shared" si="28"/>
        <v>#N/A</v>
      </c>
      <c r="E962" s="79" t="e">
        <f t="shared" si="29"/>
        <v>#N/A</v>
      </c>
      <c r="I962">
        <v>26520</v>
      </c>
      <c r="K962" t="s">
        <v>584</v>
      </c>
      <c r="L962">
        <v>773.53</v>
      </c>
      <c r="M962">
        <v>715.48</v>
      </c>
      <c r="O962">
        <v>1006</v>
      </c>
      <c r="P962">
        <v>931</v>
      </c>
    </row>
    <row r="963" spans="2:16" x14ac:dyDescent="0.25">
      <c r="B963" s="80" t="e">
        <f>VLOOKUP(A963,'Medicare Code Price Master List'!$A:$C,3,FALSE)</f>
        <v>#N/A</v>
      </c>
      <c r="C963" s="3">
        <f>SUMIF('DME PRICE LOOKUP LINKED'!$A:$A,A963,'DME PRICE LOOKUP LINKED'!$C:$C)</f>
        <v>0</v>
      </c>
      <c r="D963" s="78" t="e">
        <f t="shared" ref="D963:D1026" si="30">VLOOKUP(A963,$R$2:$T$5644,3,FALSE)</f>
        <v>#N/A</v>
      </c>
      <c r="E963" s="81" t="e">
        <f t="shared" ref="E963:E1026" si="31">D963-C963</f>
        <v>#N/A</v>
      </c>
      <c r="I963">
        <v>26525</v>
      </c>
      <c r="K963" t="s">
        <v>585</v>
      </c>
      <c r="L963">
        <v>776.8</v>
      </c>
      <c r="M963">
        <v>716.16</v>
      </c>
      <c r="O963">
        <v>1010</v>
      </c>
      <c r="P963">
        <v>932</v>
      </c>
    </row>
    <row r="964" spans="2:16" x14ac:dyDescent="0.25">
      <c r="B964" s="77" t="e">
        <f>VLOOKUP(A964,'Medicare Code Price Master List'!$A:$C,3,FALSE)</f>
        <v>#N/A</v>
      </c>
      <c r="C964" s="3">
        <f>SUMIF('DME PRICE LOOKUP LINKED'!$A:$A,A964,'DME PRICE LOOKUP LINKED'!$C:$C)</f>
        <v>0</v>
      </c>
      <c r="D964" s="78" t="e">
        <f t="shared" si="30"/>
        <v>#N/A</v>
      </c>
      <c r="E964" s="79" t="e">
        <f t="shared" si="31"/>
        <v>#N/A</v>
      </c>
      <c r="I964">
        <v>26530</v>
      </c>
      <c r="K964" t="s">
        <v>586</v>
      </c>
      <c r="L964">
        <v>598.63</v>
      </c>
      <c r="M964">
        <v>591.69000000000005</v>
      </c>
      <c r="O964">
        <v>779</v>
      </c>
      <c r="P964">
        <v>770</v>
      </c>
    </row>
    <row r="965" spans="2:16" x14ac:dyDescent="0.25">
      <c r="B965" s="80" t="e">
        <f>VLOOKUP(A965,'Medicare Code Price Master List'!$A:$C,3,FALSE)</f>
        <v>#N/A</v>
      </c>
      <c r="C965" s="3">
        <f>SUMIF('DME PRICE LOOKUP LINKED'!$A:$A,A965,'DME PRICE LOOKUP LINKED'!$C:$C)</f>
        <v>0</v>
      </c>
      <c r="D965" s="78" t="e">
        <f t="shared" si="30"/>
        <v>#N/A</v>
      </c>
      <c r="E965" s="81" t="e">
        <f t="shared" si="31"/>
        <v>#N/A</v>
      </c>
      <c r="I965">
        <v>26531</v>
      </c>
      <c r="K965" t="s">
        <v>587</v>
      </c>
      <c r="L965">
        <v>699.26</v>
      </c>
      <c r="M965">
        <v>688.04</v>
      </c>
      <c r="O965">
        <v>910</v>
      </c>
      <c r="P965">
        <v>895</v>
      </c>
    </row>
    <row r="966" spans="2:16" x14ac:dyDescent="0.25">
      <c r="B966" s="77" t="e">
        <f>VLOOKUP(A966,'Medicare Code Price Master List'!$A:$C,3,FALSE)</f>
        <v>#N/A</v>
      </c>
      <c r="C966" s="3">
        <f>SUMIF('DME PRICE LOOKUP LINKED'!$A:$A,A966,'DME PRICE LOOKUP LINKED'!$C:$C)</f>
        <v>0</v>
      </c>
      <c r="D966" s="78" t="e">
        <f t="shared" si="30"/>
        <v>#N/A</v>
      </c>
      <c r="E966" s="79" t="e">
        <f t="shared" si="31"/>
        <v>#N/A</v>
      </c>
      <c r="I966">
        <v>26535</v>
      </c>
      <c r="K966" t="s">
        <v>588</v>
      </c>
      <c r="L966">
        <v>487.46</v>
      </c>
      <c r="M966">
        <v>464.11</v>
      </c>
      <c r="O966">
        <v>634</v>
      </c>
      <c r="P966">
        <v>604</v>
      </c>
    </row>
    <row r="967" spans="2:16" x14ac:dyDescent="0.25">
      <c r="B967" s="80" t="e">
        <f>VLOOKUP(A967,'Medicare Code Price Master List'!$A:$C,3,FALSE)</f>
        <v>#N/A</v>
      </c>
      <c r="C967" s="3">
        <f>SUMIF('DME PRICE LOOKUP LINKED'!$A:$A,A967,'DME PRICE LOOKUP LINKED'!$C:$C)</f>
        <v>0</v>
      </c>
      <c r="D967" s="78" t="e">
        <f t="shared" si="30"/>
        <v>#N/A</v>
      </c>
      <c r="E967" s="81" t="e">
        <f t="shared" si="31"/>
        <v>#N/A</v>
      </c>
      <c r="I967">
        <v>26536</v>
      </c>
      <c r="K967" t="s">
        <v>589</v>
      </c>
      <c r="L967">
        <v>846.21</v>
      </c>
      <c r="M967">
        <v>782.3</v>
      </c>
      <c r="O967">
        <v>1101</v>
      </c>
      <c r="P967">
        <v>1017</v>
      </c>
    </row>
    <row r="968" spans="2:16" x14ac:dyDescent="0.25">
      <c r="B968" s="77" t="e">
        <f>VLOOKUP(A968,'Medicare Code Price Master List'!$A:$C,3,FALSE)</f>
        <v>#N/A</v>
      </c>
      <c r="C968" s="3">
        <f>SUMIF('DME PRICE LOOKUP LINKED'!$A:$A,A968,'DME PRICE LOOKUP LINKED'!$C:$C)</f>
        <v>0</v>
      </c>
      <c r="D968" s="78" t="e">
        <f t="shared" si="30"/>
        <v>#N/A</v>
      </c>
      <c r="E968" s="79" t="e">
        <f t="shared" si="31"/>
        <v>#N/A</v>
      </c>
      <c r="I968">
        <v>26540</v>
      </c>
      <c r="K968" t="s">
        <v>590</v>
      </c>
      <c r="L968">
        <v>788.54</v>
      </c>
      <c r="M968">
        <v>719.26</v>
      </c>
      <c r="O968">
        <v>1026</v>
      </c>
      <c r="P968">
        <v>936</v>
      </c>
    </row>
    <row r="969" spans="2:16" x14ac:dyDescent="0.25">
      <c r="B969" s="80" t="e">
        <f>VLOOKUP(A969,'Medicare Code Price Master List'!$A:$C,3,FALSE)</f>
        <v>#N/A</v>
      </c>
      <c r="C969" s="3">
        <f>SUMIF('DME PRICE LOOKUP LINKED'!$A:$A,A969,'DME PRICE LOOKUP LINKED'!$C:$C)</f>
        <v>0</v>
      </c>
      <c r="D969" s="78" t="e">
        <f t="shared" si="30"/>
        <v>#N/A</v>
      </c>
      <c r="E969" s="81" t="e">
        <f t="shared" si="31"/>
        <v>#N/A</v>
      </c>
      <c r="I969">
        <v>26541</v>
      </c>
      <c r="K969" t="s">
        <v>591</v>
      </c>
      <c r="L969">
        <v>933.35</v>
      </c>
      <c r="M969">
        <v>875.97</v>
      </c>
      <c r="O969">
        <v>1214</v>
      </c>
      <c r="P969">
        <v>1139</v>
      </c>
    </row>
    <row r="970" spans="2:16" x14ac:dyDescent="0.25">
      <c r="B970" s="77" t="e">
        <f>VLOOKUP(A970,'Medicare Code Price Master List'!$A:$C,3,FALSE)</f>
        <v>#N/A</v>
      </c>
      <c r="C970" s="3">
        <f>SUMIF('DME PRICE LOOKUP LINKED'!$A:$A,A970,'DME PRICE LOOKUP LINKED'!$C:$C)</f>
        <v>0</v>
      </c>
      <c r="D970" s="78" t="e">
        <f t="shared" si="30"/>
        <v>#N/A</v>
      </c>
      <c r="E970" s="79" t="e">
        <f t="shared" si="31"/>
        <v>#N/A</v>
      </c>
      <c r="I970">
        <v>26542</v>
      </c>
      <c r="K970" t="s">
        <v>591</v>
      </c>
      <c r="L970">
        <v>812.1</v>
      </c>
      <c r="M970">
        <v>741.32</v>
      </c>
      <c r="O970">
        <v>1056</v>
      </c>
      <c r="P970">
        <v>964</v>
      </c>
    </row>
    <row r="971" spans="2:16" x14ac:dyDescent="0.25">
      <c r="B971" s="80" t="e">
        <f>VLOOKUP(A971,'Medicare Code Price Master List'!$A:$C,3,FALSE)</f>
        <v>#N/A</v>
      </c>
      <c r="C971" s="3">
        <f>SUMIF('DME PRICE LOOKUP LINKED'!$A:$A,A971,'DME PRICE LOOKUP LINKED'!$C:$C)</f>
        <v>0</v>
      </c>
      <c r="D971" s="78" t="e">
        <f t="shared" si="30"/>
        <v>#N/A</v>
      </c>
      <c r="E971" s="81" t="e">
        <f t="shared" si="31"/>
        <v>#N/A</v>
      </c>
      <c r="I971">
        <v>26545</v>
      </c>
      <c r="K971" t="s">
        <v>592</v>
      </c>
      <c r="L971">
        <v>824.79</v>
      </c>
      <c r="M971">
        <v>754.82</v>
      </c>
      <c r="O971">
        <v>1073</v>
      </c>
      <c r="P971">
        <v>982</v>
      </c>
    </row>
    <row r="972" spans="2:16" x14ac:dyDescent="0.25">
      <c r="B972" s="77" t="e">
        <f>VLOOKUP(A972,'Medicare Code Price Master List'!$A:$C,3,FALSE)</f>
        <v>#N/A</v>
      </c>
      <c r="C972" s="3">
        <f>SUMIF('DME PRICE LOOKUP LINKED'!$A:$A,A972,'DME PRICE LOOKUP LINKED'!$C:$C)</f>
        <v>0</v>
      </c>
      <c r="D972" s="78" t="e">
        <f t="shared" si="30"/>
        <v>#N/A</v>
      </c>
      <c r="E972" s="79" t="e">
        <f t="shared" si="31"/>
        <v>#N/A</v>
      </c>
      <c r="I972">
        <v>26546</v>
      </c>
      <c r="K972" t="s">
        <v>593</v>
      </c>
      <c r="L972">
        <v>1160.74</v>
      </c>
      <c r="M972">
        <v>1087.01</v>
      </c>
      <c r="O972">
        <v>1509</v>
      </c>
      <c r="P972">
        <v>1414</v>
      </c>
    </row>
    <row r="973" spans="2:16" x14ac:dyDescent="0.25">
      <c r="B973" s="80" t="e">
        <f>VLOOKUP(A973,'Medicare Code Price Master List'!$A:$C,3,FALSE)</f>
        <v>#N/A</v>
      </c>
      <c r="C973" s="3">
        <f>SUMIF('DME PRICE LOOKUP LINKED'!$A:$A,A973,'DME PRICE LOOKUP LINKED'!$C:$C)</f>
        <v>0</v>
      </c>
      <c r="D973" s="78" t="e">
        <f t="shared" si="30"/>
        <v>#N/A</v>
      </c>
      <c r="E973" s="81" t="e">
        <f t="shared" si="31"/>
        <v>#N/A</v>
      </c>
      <c r="I973">
        <v>26548</v>
      </c>
      <c r="K973" t="s">
        <v>592</v>
      </c>
      <c r="L973">
        <v>897.67</v>
      </c>
      <c r="M973">
        <v>830.74</v>
      </c>
      <c r="O973">
        <v>1167</v>
      </c>
      <c r="P973">
        <v>1080</v>
      </c>
    </row>
    <row r="974" spans="2:16" x14ac:dyDescent="0.25">
      <c r="B974" s="77" t="e">
        <f>VLOOKUP(A974,'Medicare Code Price Master List'!$A:$C,3,FALSE)</f>
        <v>#N/A</v>
      </c>
      <c r="C974" s="3">
        <f>SUMIF('DME PRICE LOOKUP LINKED'!$A:$A,A974,'DME PRICE LOOKUP LINKED'!$C:$C)</f>
        <v>0</v>
      </c>
      <c r="D974" s="78" t="e">
        <f t="shared" si="30"/>
        <v>#N/A</v>
      </c>
      <c r="E974" s="79" t="e">
        <f t="shared" si="31"/>
        <v>#N/A</v>
      </c>
      <c r="I974">
        <v>26550</v>
      </c>
      <c r="K974" t="s">
        <v>594</v>
      </c>
      <c r="L974">
        <v>1818.56</v>
      </c>
      <c r="M974">
        <v>1687.52</v>
      </c>
      <c r="O974">
        <v>2365</v>
      </c>
      <c r="P974">
        <v>2194</v>
      </c>
    </row>
    <row r="975" spans="2:16" x14ac:dyDescent="0.25">
      <c r="B975" s="80" t="e">
        <f>VLOOKUP(A975,'Medicare Code Price Master List'!$A:$C,3,FALSE)</f>
        <v>#N/A</v>
      </c>
      <c r="C975" s="3">
        <f>SUMIF('DME PRICE LOOKUP LINKED'!$A:$A,A975,'DME PRICE LOOKUP LINKED'!$C:$C)</f>
        <v>0</v>
      </c>
      <c r="D975" s="78" t="e">
        <f t="shared" si="30"/>
        <v>#N/A</v>
      </c>
      <c r="E975" s="81" t="e">
        <f t="shared" si="31"/>
        <v>#N/A</v>
      </c>
      <c r="I975">
        <v>26551</v>
      </c>
      <c r="K975" t="s">
        <v>595</v>
      </c>
      <c r="L975">
        <v>3579.99</v>
      </c>
      <c r="M975">
        <v>3101.72</v>
      </c>
      <c r="O975">
        <v>4654</v>
      </c>
      <c r="P975">
        <v>4033</v>
      </c>
    </row>
    <row r="976" spans="2:16" x14ac:dyDescent="0.25">
      <c r="B976" s="77" t="e">
        <f>VLOOKUP(A976,'Medicare Code Price Master List'!$A:$C,3,FALSE)</f>
        <v>#N/A</v>
      </c>
      <c r="C976" s="3">
        <f>SUMIF('DME PRICE LOOKUP LINKED'!$A:$A,A976,'DME PRICE LOOKUP LINKED'!$C:$C)</f>
        <v>0</v>
      </c>
      <c r="D976" s="78" t="e">
        <f t="shared" si="30"/>
        <v>#N/A</v>
      </c>
      <c r="E976" s="79" t="e">
        <f t="shared" si="31"/>
        <v>#N/A</v>
      </c>
      <c r="I976">
        <v>26553</v>
      </c>
      <c r="K976" t="s">
        <v>596</v>
      </c>
      <c r="L976">
        <v>3556.35</v>
      </c>
      <c r="M976">
        <v>3601.38</v>
      </c>
      <c r="O976">
        <v>4624</v>
      </c>
      <c r="P976">
        <v>4682</v>
      </c>
    </row>
    <row r="977" spans="2:16" x14ac:dyDescent="0.25">
      <c r="B977" s="80" t="e">
        <f>VLOOKUP(A977,'Medicare Code Price Master List'!$A:$C,3,FALSE)</f>
        <v>#N/A</v>
      </c>
      <c r="C977" s="3">
        <f>SUMIF('DME PRICE LOOKUP LINKED'!$A:$A,A977,'DME PRICE LOOKUP LINKED'!$C:$C)</f>
        <v>0</v>
      </c>
      <c r="D977" s="78" t="e">
        <f t="shared" si="30"/>
        <v>#N/A</v>
      </c>
      <c r="E977" s="81" t="e">
        <f t="shared" si="31"/>
        <v>#N/A</v>
      </c>
      <c r="I977">
        <v>26554</v>
      </c>
      <c r="K977" t="s">
        <v>597</v>
      </c>
      <c r="L977">
        <v>4134.0600000000004</v>
      </c>
      <c r="M977">
        <v>3605.43</v>
      </c>
      <c r="O977">
        <v>5375</v>
      </c>
      <c r="P977">
        <v>4688</v>
      </c>
    </row>
    <row r="978" spans="2:16" x14ac:dyDescent="0.25">
      <c r="B978" s="77" t="e">
        <f>VLOOKUP(A978,'Medicare Code Price Master List'!$A:$C,3,FALSE)</f>
        <v>#N/A</v>
      </c>
      <c r="C978" s="3">
        <f>SUMIF('DME PRICE LOOKUP LINKED'!$A:$A,A978,'DME PRICE LOOKUP LINKED'!$C:$C)</f>
        <v>0</v>
      </c>
      <c r="D978" s="78" t="e">
        <f t="shared" si="30"/>
        <v>#N/A</v>
      </c>
      <c r="E978" s="79" t="e">
        <f t="shared" si="31"/>
        <v>#N/A</v>
      </c>
      <c r="I978">
        <v>26555</v>
      </c>
      <c r="K978" t="s">
        <v>598</v>
      </c>
      <c r="L978">
        <v>1534.68</v>
      </c>
      <c r="M978">
        <v>1470.44</v>
      </c>
      <c r="O978">
        <v>1996</v>
      </c>
      <c r="P978">
        <v>1912</v>
      </c>
    </row>
    <row r="979" spans="2:16" x14ac:dyDescent="0.25">
      <c r="B979" s="80" t="e">
        <f>VLOOKUP(A979,'Medicare Code Price Master List'!$A:$C,3,FALSE)</f>
        <v>#N/A</v>
      </c>
      <c r="C979" s="3">
        <f>SUMIF('DME PRICE LOOKUP LINKED'!$A:$A,A979,'DME PRICE LOOKUP LINKED'!$C:$C)</f>
        <v>0</v>
      </c>
      <c r="D979" s="78" t="e">
        <f t="shared" si="30"/>
        <v>#N/A</v>
      </c>
      <c r="E979" s="81" t="e">
        <f t="shared" si="31"/>
        <v>#N/A</v>
      </c>
      <c r="I979">
        <v>26556</v>
      </c>
      <c r="K979" t="s">
        <v>599</v>
      </c>
      <c r="L979">
        <v>3699.57</v>
      </c>
      <c r="M979">
        <v>3743.14</v>
      </c>
      <c r="O979">
        <v>4810</v>
      </c>
      <c r="P979">
        <v>4867</v>
      </c>
    </row>
    <row r="980" spans="2:16" x14ac:dyDescent="0.25">
      <c r="B980" s="77" t="e">
        <f>VLOOKUP(A980,'Medicare Code Price Master List'!$A:$C,3,FALSE)</f>
        <v>#N/A</v>
      </c>
      <c r="C980" s="3">
        <f>SUMIF('DME PRICE LOOKUP LINKED'!$A:$A,A980,'DME PRICE LOOKUP LINKED'!$C:$C)</f>
        <v>0</v>
      </c>
      <c r="D980" s="78" t="e">
        <f t="shared" si="30"/>
        <v>#N/A</v>
      </c>
      <c r="E980" s="79" t="e">
        <f t="shared" si="31"/>
        <v>#N/A</v>
      </c>
      <c r="I980">
        <v>26560</v>
      </c>
      <c r="K980" t="s">
        <v>600</v>
      </c>
      <c r="L980">
        <v>719.24</v>
      </c>
      <c r="M980">
        <v>614.28</v>
      </c>
      <c r="O980">
        <v>936</v>
      </c>
      <c r="P980">
        <v>799</v>
      </c>
    </row>
    <row r="981" spans="2:16" x14ac:dyDescent="0.25">
      <c r="B981" s="80" t="e">
        <f>VLOOKUP(A981,'Medicare Code Price Master List'!$A:$C,3,FALSE)</f>
        <v>#N/A</v>
      </c>
      <c r="C981" s="3">
        <f>SUMIF('DME PRICE LOOKUP LINKED'!$A:$A,A981,'DME PRICE LOOKUP LINKED'!$C:$C)</f>
        <v>0</v>
      </c>
      <c r="D981" s="78" t="e">
        <f t="shared" si="30"/>
        <v>#N/A</v>
      </c>
      <c r="E981" s="81" t="e">
        <f t="shared" si="31"/>
        <v>#N/A</v>
      </c>
      <c r="I981">
        <v>26561</v>
      </c>
      <c r="K981" t="s">
        <v>600</v>
      </c>
      <c r="L981">
        <v>1095.46</v>
      </c>
      <c r="M981">
        <v>1016.83</v>
      </c>
      <c r="O981">
        <v>1425</v>
      </c>
      <c r="P981">
        <v>1322</v>
      </c>
    </row>
    <row r="982" spans="2:16" x14ac:dyDescent="0.25">
      <c r="B982" s="77" t="e">
        <f>VLOOKUP(A982,'Medicare Code Price Master List'!$A:$C,3,FALSE)</f>
        <v>#N/A</v>
      </c>
      <c r="C982" s="3">
        <f>SUMIF('DME PRICE LOOKUP LINKED'!$A:$A,A982,'DME PRICE LOOKUP LINKED'!$C:$C)</f>
        <v>0</v>
      </c>
      <c r="D982" s="78" t="e">
        <f t="shared" si="30"/>
        <v>#N/A</v>
      </c>
      <c r="E982" s="79" t="e">
        <f t="shared" si="31"/>
        <v>#N/A</v>
      </c>
      <c r="I982">
        <v>26562</v>
      </c>
      <c r="K982" t="s">
        <v>600</v>
      </c>
      <c r="L982">
        <v>1522.8</v>
      </c>
      <c r="M982">
        <v>1474.25</v>
      </c>
      <c r="O982">
        <v>1980</v>
      </c>
      <c r="P982">
        <v>1917</v>
      </c>
    </row>
    <row r="983" spans="2:16" x14ac:dyDescent="0.25">
      <c r="B983" s="80" t="e">
        <f>VLOOKUP(A983,'Medicare Code Price Master List'!$A:$C,3,FALSE)</f>
        <v>#N/A</v>
      </c>
      <c r="C983" s="3">
        <f>SUMIF('DME PRICE LOOKUP LINKED'!$A:$A,A983,'DME PRICE LOOKUP LINKED'!$C:$C)</f>
        <v>0</v>
      </c>
      <c r="D983" s="78" t="e">
        <f t="shared" si="30"/>
        <v>#N/A</v>
      </c>
      <c r="E983" s="81" t="e">
        <f t="shared" si="31"/>
        <v>#N/A</v>
      </c>
      <c r="I983">
        <v>26565</v>
      </c>
      <c r="K983" t="s">
        <v>601</v>
      </c>
      <c r="L983">
        <v>803.35</v>
      </c>
      <c r="M983">
        <v>741.04</v>
      </c>
      <c r="O983">
        <v>1045</v>
      </c>
      <c r="P983">
        <v>964</v>
      </c>
    </row>
    <row r="984" spans="2:16" x14ac:dyDescent="0.25">
      <c r="B984" s="77" t="e">
        <f>VLOOKUP(A984,'Medicare Code Price Master List'!$A:$C,3,FALSE)</f>
        <v>#N/A</v>
      </c>
      <c r="C984" s="3">
        <f>SUMIF('DME PRICE LOOKUP LINKED'!$A:$A,A984,'DME PRICE LOOKUP LINKED'!$C:$C)</f>
        <v>0</v>
      </c>
      <c r="D984" s="78" t="e">
        <f t="shared" si="30"/>
        <v>#N/A</v>
      </c>
      <c r="E984" s="79" t="e">
        <f t="shared" si="31"/>
        <v>#N/A</v>
      </c>
      <c r="I984">
        <v>26567</v>
      </c>
      <c r="K984" t="s">
        <v>602</v>
      </c>
      <c r="L984">
        <v>809.59</v>
      </c>
      <c r="M984">
        <v>745.18</v>
      </c>
      <c r="O984">
        <v>1053</v>
      </c>
      <c r="P984">
        <v>969</v>
      </c>
    </row>
    <row r="985" spans="2:16" x14ac:dyDescent="0.25">
      <c r="B985" s="80" t="e">
        <f>VLOOKUP(A985,'Medicare Code Price Master List'!$A:$C,3,FALSE)</f>
        <v>#N/A</v>
      </c>
      <c r="C985" s="3">
        <f>SUMIF('DME PRICE LOOKUP LINKED'!$A:$A,A985,'DME PRICE LOOKUP LINKED'!$C:$C)</f>
        <v>0</v>
      </c>
      <c r="D985" s="78" t="e">
        <f t="shared" si="30"/>
        <v>#N/A</v>
      </c>
      <c r="E985" s="81" t="e">
        <f t="shared" si="31"/>
        <v>#N/A</v>
      </c>
      <c r="I985">
        <v>26568</v>
      </c>
      <c r="K985" t="s">
        <v>603</v>
      </c>
      <c r="L985">
        <v>1044.22</v>
      </c>
      <c r="M985">
        <v>988.79</v>
      </c>
      <c r="O985">
        <v>1358</v>
      </c>
      <c r="P985">
        <v>1286</v>
      </c>
    </row>
    <row r="986" spans="2:16" x14ac:dyDescent="0.25">
      <c r="B986" s="77" t="e">
        <f>VLOOKUP(A986,'Medicare Code Price Master List'!$A:$C,3,FALSE)</f>
        <v>#N/A</v>
      </c>
      <c r="C986" s="3">
        <f>SUMIF('DME PRICE LOOKUP LINKED'!$A:$A,A986,'DME PRICE LOOKUP LINKED'!$C:$C)</f>
        <v>0</v>
      </c>
      <c r="D986" s="78" t="e">
        <f t="shared" si="30"/>
        <v>#N/A</v>
      </c>
      <c r="E986" s="79" t="e">
        <f t="shared" si="31"/>
        <v>#N/A</v>
      </c>
      <c r="I986">
        <v>26580</v>
      </c>
      <c r="K986" t="s">
        <v>604</v>
      </c>
      <c r="L986">
        <v>1697.98</v>
      </c>
      <c r="M986">
        <v>1602.37</v>
      </c>
      <c r="O986">
        <v>2208</v>
      </c>
      <c r="P986">
        <v>2084</v>
      </c>
    </row>
    <row r="987" spans="2:16" x14ac:dyDescent="0.25">
      <c r="B987" s="80" t="e">
        <f>VLOOKUP(A987,'Medicare Code Price Master List'!$A:$C,3,FALSE)</f>
        <v>#N/A</v>
      </c>
      <c r="C987" s="3">
        <f>SUMIF('DME PRICE LOOKUP LINKED'!$A:$A,A987,'DME PRICE LOOKUP LINKED'!$C:$C)</f>
        <v>0</v>
      </c>
      <c r="D987" s="78" t="e">
        <f t="shared" si="30"/>
        <v>#N/A</v>
      </c>
      <c r="E987" s="81" t="e">
        <f t="shared" si="31"/>
        <v>#N/A</v>
      </c>
      <c r="I987">
        <v>26587</v>
      </c>
      <c r="K987" t="s">
        <v>605</v>
      </c>
      <c r="L987">
        <v>1142.6300000000001</v>
      </c>
      <c r="M987">
        <v>997.46</v>
      </c>
      <c r="O987">
        <v>1486</v>
      </c>
      <c r="P987">
        <v>1297</v>
      </c>
    </row>
    <row r="988" spans="2:16" x14ac:dyDescent="0.25">
      <c r="B988" s="77" t="e">
        <f>VLOOKUP(A988,'Medicare Code Price Master List'!$A:$C,3,FALSE)</f>
        <v>#N/A</v>
      </c>
      <c r="C988" s="3">
        <f>SUMIF('DME PRICE LOOKUP LINKED'!$A:$A,A988,'DME PRICE LOOKUP LINKED'!$C:$C)</f>
        <v>0</v>
      </c>
      <c r="D988" s="78" t="e">
        <f t="shared" si="30"/>
        <v>#N/A</v>
      </c>
      <c r="E988" s="79" t="e">
        <f t="shared" si="31"/>
        <v>#N/A</v>
      </c>
      <c r="I988">
        <v>26590</v>
      </c>
      <c r="K988" t="s">
        <v>606</v>
      </c>
      <c r="L988">
        <v>1578.77</v>
      </c>
      <c r="M988">
        <v>1477.4</v>
      </c>
      <c r="O988">
        <v>2053</v>
      </c>
      <c r="P988">
        <v>1921</v>
      </c>
    </row>
    <row r="989" spans="2:16" x14ac:dyDescent="0.25">
      <c r="B989" s="80" t="e">
        <f>VLOOKUP(A989,'Medicare Code Price Master List'!$A:$C,3,FALSE)</f>
        <v>#N/A</v>
      </c>
      <c r="C989" s="3">
        <f>SUMIF('DME PRICE LOOKUP LINKED'!$A:$A,A989,'DME PRICE LOOKUP LINKED'!$C:$C)</f>
        <v>0</v>
      </c>
      <c r="D989" s="78" t="e">
        <f t="shared" si="30"/>
        <v>#N/A</v>
      </c>
      <c r="E989" s="81" t="e">
        <f t="shared" si="31"/>
        <v>#N/A</v>
      </c>
      <c r="I989">
        <v>26591</v>
      </c>
      <c r="K989" t="s">
        <v>607</v>
      </c>
      <c r="L989">
        <v>555.03</v>
      </c>
      <c r="M989">
        <v>479.78</v>
      </c>
      <c r="O989">
        <v>722</v>
      </c>
      <c r="P989">
        <v>624</v>
      </c>
    </row>
    <row r="990" spans="2:16" x14ac:dyDescent="0.25">
      <c r="B990" s="77" t="e">
        <f>VLOOKUP(A990,'Medicare Code Price Master List'!$A:$C,3,FALSE)</f>
        <v>#N/A</v>
      </c>
      <c r="C990" s="3">
        <f>SUMIF('DME PRICE LOOKUP LINKED'!$A:$A,A990,'DME PRICE LOOKUP LINKED'!$C:$C)</f>
        <v>0</v>
      </c>
      <c r="D990" s="78" t="e">
        <f t="shared" si="30"/>
        <v>#N/A</v>
      </c>
      <c r="E990" s="79" t="e">
        <f t="shared" si="31"/>
        <v>#N/A</v>
      </c>
      <c r="I990">
        <v>26593</v>
      </c>
      <c r="K990" t="s">
        <v>608</v>
      </c>
      <c r="L990">
        <v>729.23</v>
      </c>
      <c r="M990">
        <v>657.81</v>
      </c>
      <c r="O990">
        <v>948</v>
      </c>
      <c r="P990">
        <v>856</v>
      </c>
    </row>
    <row r="991" spans="2:16" x14ac:dyDescent="0.25">
      <c r="B991" s="80" t="e">
        <f>VLOOKUP(A991,'Medicare Code Price Master List'!$A:$C,3,FALSE)</f>
        <v>#N/A</v>
      </c>
      <c r="C991" s="3">
        <f>SUMIF('DME PRICE LOOKUP LINKED'!$A:$A,A991,'DME PRICE LOOKUP LINKED'!$C:$C)</f>
        <v>0</v>
      </c>
      <c r="D991" s="78" t="e">
        <f t="shared" si="30"/>
        <v>#N/A</v>
      </c>
      <c r="E991" s="81" t="e">
        <f t="shared" si="31"/>
        <v>#N/A</v>
      </c>
      <c r="I991">
        <v>26596</v>
      </c>
      <c r="K991" t="s">
        <v>609</v>
      </c>
      <c r="L991">
        <v>912.53</v>
      </c>
      <c r="M991">
        <v>822.64</v>
      </c>
      <c r="O991">
        <v>1187</v>
      </c>
      <c r="P991">
        <v>1070</v>
      </c>
    </row>
    <row r="992" spans="2:16" x14ac:dyDescent="0.25">
      <c r="B992" s="77" t="e">
        <f>VLOOKUP(A992,'Medicare Code Price Master List'!$A:$C,3,FALSE)</f>
        <v>#N/A</v>
      </c>
      <c r="C992" s="3">
        <f>SUMIF('DME PRICE LOOKUP LINKED'!$A:$A,A992,'DME PRICE LOOKUP LINKED'!$C:$C)</f>
        <v>0</v>
      </c>
      <c r="D992" s="78" t="e">
        <f t="shared" si="30"/>
        <v>#N/A</v>
      </c>
      <c r="E992" s="79" t="e">
        <f t="shared" si="31"/>
        <v>#N/A</v>
      </c>
      <c r="I992">
        <v>26600</v>
      </c>
      <c r="K992" t="s">
        <v>610</v>
      </c>
      <c r="L992">
        <v>344.53</v>
      </c>
      <c r="M992">
        <v>327.39</v>
      </c>
      <c r="O992">
        <v>448</v>
      </c>
      <c r="P992">
        <v>426</v>
      </c>
    </row>
    <row r="993" spans="2:16" x14ac:dyDescent="0.25">
      <c r="B993" s="80" t="e">
        <f>VLOOKUP(A993,'Medicare Code Price Master List'!$A:$C,3,FALSE)</f>
        <v>#N/A</v>
      </c>
      <c r="C993" s="3">
        <f>SUMIF('DME PRICE LOOKUP LINKED'!$A:$A,A993,'DME PRICE LOOKUP LINKED'!$C:$C)</f>
        <v>0</v>
      </c>
      <c r="D993" s="78" t="e">
        <f t="shared" si="30"/>
        <v>#N/A</v>
      </c>
      <c r="E993" s="81" t="e">
        <f t="shared" si="31"/>
        <v>#N/A</v>
      </c>
      <c r="I993">
        <v>26605</v>
      </c>
      <c r="K993" t="s">
        <v>610</v>
      </c>
      <c r="L993">
        <v>376.86</v>
      </c>
      <c r="M993">
        <v>338.39</v>
      </c>
      <c r="O993">
        <v>490</v>
      </c>
      <c r="P993">
        <v>440</v>
      </c>
    </row>
    <row r="994" spans="2:16" x14ac:dyDescent="0.25">
      <c r="B994" s="77" t="e">
        <f>VLOOKUP(A994,'Medicare Code Price Master List'!$A:$C,3,FALSE)</f>
        <v>#N/A</v>
      </c>
      <c r="C994" s="3">
        <f>SUMIF('DME PRICE LOOKUP LINKED'!$A:$A,A994,'DME PRICE LOOKUP LINKED'!$C:$C)</f>
        <v>0</v>
      </c>
      <c r="D994" s="78" t="e">
        <f t="shared" si="30"/>
        <v>#N/A</v>
      </c>
      <c r="E994" s="79" t="e">
        <f t="shared" si="31"/>
        <v>#N/A</v>
      </c>
      <c r="I994">
        <v>26607</v>
      </c>
      <c r="K994" t="s">
        <v>610</v>
      </c>
      <c r="L994">
        <v>570.46</v>
      </c>
      <c r="M994">
        <v>502.34</v>
      </c>
      <c r="O994">
        <v>742</v>
      </c>
      <c r="P994">
        <v>654</v>
      </c>
    </row>
    <row r="995" spans="2:16" x14ac:dyDescent="0.25">
      <c r="B995" s="80" t="e">
        <f>VLOOKUP(A995,'Medicare Code Price Master List'!$A:$C,3,FALSE)</f>
        <v>#N/A</v>
      </c>
      <c r="C995" s="3">
        <f>SUMIF('DME PRICE LOOKUP LINKED'!$A:$A,A995,'DME PRICE LOOKUP LINKED'!$C:$C)</f>
        <v>0</v>
      </c>
      <c r="D995" s="78" t="e">
        <f t="shared" si="30"/>
        <v>#N/A</v>
      </c>
      <c r="E995" s="81" t="e">
        <f t="shared" si="31"/>
        <v>#N/A</v>
      </c>
      <c r="I995">
        <v>26608</v>
      </c>
      <c r="K995" t="s">
        <v>610</v>
      </c>
      <c r="L995">
        <v>538.83000000000004</v>
      </c>
      <c r="M995">
        <v>527.03</v>
      </c>
      <c r="O995">
        <v>701</v>
      </c>
      <c r="P995">
        <v>686</v>
      </c>
    </row>
    <row r="996" spans="2:16" x14ac:dyDescent="0.25">
      <c r="B996" s="77" t="e">
        <f>VLOOKUP(A996,'Medicare Code Price Master List'!$A:$C,3,FALSE)</f>
        <v>#N/A</v>
      </c>
      <c r="C996" s="3">
        <f>SUMIF('DME PRICE LOOKUP LINKED'!$A:$A,A996,'DME PRICE LOOKUP LINKED'!$C:$C)</f>
        <v>0</v>
      </c>
      <c r="D996" s="78" t="e">
        <f t="shared" si="30"/>
        <v>#N/A</v>
      </c>
      <c r="E996" s="79" t="e">
        <f t="shared" si="31"/>
        <v>#N/A</v>
      </c>
      <c r="I996">
        <v>26615</v>
      </c>
      <c r="K996" t="s">
        <v>610</v>
      </c>
      <c r="L996">
        <v>638.61</v>
      </c>
      <c r="M996">
        <v>637.22</v>
      </c>
      <c r="O996">
        <v>831</v>
      </c>
      <c r="P996">
        <v>829</v>
      </c>
    </row>
    <row r="997" spans="2:16" x14ac:dyDescent="0.25">
      <c r="B997" s="80" t="e">
        <f>VLOOKUP(A997,'Medicare Code Price Master List'!$A:$C,3,FALSE)</f>
        <v>#N/A</v>
      </c>
      <c r="C997" s="3">
        <f>SUMIF('DME PRICE LOOKUP LINKED'!$A:$A,A997,'DME PRICE LOOKUP LINKED'!$C:$C)</f>
        <v>0</v>
      </c>
      <c r="D997" s="78" t="e">
        <f t="shared" si="30"/>
        <v>#N/A</v>
      </c>
      <c r="E997" s="81" t="e">
        <f t="shared" si="31"/>
        <v>#N/A</v>
      </c>
      <c r="I997">
        <v>26641</v>
      </c>
      <c r="K997" t="s">
        <v>611</v>
      </c>
      <c r="L997">
        <v>475.26</v>
      </c>
      <c r="M997">
        <v>431.07</v>
      </c>
      <c r="O997">
        <v>618</v>
      </c>
      <c r="P997">
        <v>561</v>
      </c>
    </row>
    <row r="998" spans="2:16" x14ac:dyDescent="0.25">
      <c r="B998" s="77" t="e">
        <f>VLOOKUP(A998,'Medicare Code Price Master List'!$A:$C,3,FALSE)</f>
        <v>#N/A</v>
      </c>
      <c r="C998" s="3">
        <f>SUMIF('DME PRICE LOOKUP LINKED'!$A:$A,A998,'DME PRICE LOOKUP LINKED'!$C:$C)</f>
        <v>0</v>
      </c>
      <c r="D998" s="78" t="e">
        <f t="shared" si="30"/>
        <v>#N/A</v>
      </c>
      <c r="E998" s="79" t="e">
        <f t="shared" si="31"/>
        <v>#N/A</v>
      </c>
      <c r="I998">
        <v>26645</v>
      </c>
      <c r="K998" t="s">
        <v>612</v>
      </c>
      <c r="L998">
        <v>489.62</v>
      </c>
      <c r="M998">
        <v>444.3</v>
      </c>
      <c r="O998">
        <v>637</v>
      </c>
      <c r="P998">
        <v>578</v>
      </c>
    </row>
    <row r="999" spans="2:16" x14ac:dyDescent="0.25">
      <c r="B999" s="80" t="e">
        <f>VLOOKUP(A999,'Medicare Code Price Master List'!$A:$C,3,FALSE)</f>
        <v>#N/A</v>
      </c>
      <c r="C999" s="3">
        <f>SUMIF('DME PRICE LOOKUP LINKED'!$A:$A,A999,'DME PRICE LOOKUP LINKED'!$C:$C)</f>
        <v>0</v>
      </c>
      <c r="D999" s="78" t="e">
        <f t="shared" si="30"/>
        <v>#N/A</v>
      </c>
      <c r="E999" s="81" t="e">
        <f t="shared" si="31"/>
        <v>#N/A</v>
      </c>
      <c r="I999">
        <v>26650</v>
      </c>
      <c r="K999" t="s">
        <v>612</v>
      </c>
      <c r="L999">
        <v>540.09</v>
      </c>
      <c r="M999">
        <v>528.98</v>
      </c>
      <c r="O999">
        <v>703</v>
      </c>
      <c r="P999">
        <v>688</v>
      </c>
    </row>
    <row r="1000" spans="2:16" x14ac:dyDescent="0.25">
      <c r="B1000" s="77" t="e">
        <f>VLOOKUP(A1000,'Medicare Code Price Master List'!$A:$C,3,FALSE)</f>
        <v>#N/A</v>
      </c>
      <c r="C1000" s="3">
        <f>SUMIF('DME PRICE LOOKUP LINKED'!$A:$A,A1000,'DME PRICE LOOKUP LINKED'!$C:$C)</f>
        <v>0</v>
      </c>
      <c r="D1000" s="78" t="e">
        <f t="shared" si="30"/>
        <v>#N/A</v>
      </c>
      <c r="E1000" s="79" t="e">
        <f t="shared" si="31"/>
        <v>#N/A</v>
      </c>
      <c r="I1000">
        <v>26665</v>
      </c>
      <c r="K1000" t="s">
        <v>612</v>
      </c>
      <c r="L1000">
        <v>694.38</v>
      </c>
      <c r="M1000">
        <v>699.39</v>
      </c>
      <c r="O1000">
        <v>903</v>
      </c>
      <c r="P1000">
        <v>910</v>
      </c>
    </row>
    <row r="1001" spans="2:16" x14ac:dyDescent="0.25">
      <c r="B1001" s="80" t="e">
        <f>VLOOKUP(A1001,'Medicare Code Price Master List'!$A:$C,3,FALSE)</f>
        <v>#N/A</v>
      </c>
      <c r="C1001" s="3">
        <f>SUMIF('DME PRICE LOOKUP LINKED'!$A:$A,A1001,'DME PRICE LOOKUP LINKED'!$C:$C)</f>
        <v>0</v>
      </c>
      <c r="D1001" s="78" t="e">
        <f t="shared" si="30"/>
        <v>#N/A</v>
      </c>
      <c r="E1001" s="81" t="e">
        <f t="shared" si="31"/>
        <v>#N/A</v>
      </c>
      <c r="I1001">
        <v>26670</v>
      </c>
      <c r="K1001" t="s">
        <v>613</v>
      </c>
      <c r="L1001">
        <v>394.87</v>
      </c>
      <c r="M1001">
        <v>351.07</v>
      </c>
      <c r="O1001">
        <v>514</v>
      </c>
      <c r="P1001">
        <v>457</v>
      </c>
    </row>
    <row r="1002" spans="2:16" x14ac:dyDescent="0.25">
      <c r="B1002" s="77" t="e">
        <f>VLOOKUP(A1002,'Medicare Code Price Master List'!$A:$C,3,FALSE)</f>
        <v>#N/A</v>
      </c>
      <c r="C1002" s="3">
        <f>SUMIF('DME PRICE LOOKUP LINKED'!$A:$A,A1002,'DME PRICE LOOKUP LINKED'!$C:$C)</f>
        <v>0</v>
      </c>
      <c r="D1002" s="78" t="e">
        <f t="shared" si="30"/>
        <v>#N/A</v>
      </c>
      <c r="E1002" s="79" t="e">
        <f t="shared" si="31"/>
        <v>#N/A</v>
      </c>
      <c r="I1002">
        <v>26675</v>
      </c>
      <c r="K1002" t="s">
        <v>613</v>
      </c>
      <c r="L1002">
        <v>522.58000000000004</v>
      </c>
      <c r="M1002">
        <v>474.97</v>
      </c>
      <c r="O1002">
        <v>680</v>
      </c>
      <c r="P1002">
        <v>618</v>
      </c>
    </row>
    <row r="1003" spans="2:16" x14ac:dyDescent="0.25">
      <c r="B1003" s="80" t="e">
        <f>VLOOKUP(A1003,'Medicare Code Price Master List'!$A:$C,3,FALSE)</f>
        <v>#N/A</v>
      </c>
      <c r="C1003" s="3">
        <f>SUMIF('DME PRICE LOOKUP LINKED'!$A:$A,A1003,'DME PRICE LOOKUP LINKED'!$C:$C)</f>
        <v>0</v>
      </c>
      <c r="D1003" s="78" t="e">
        <f t="shared" si="30"/>
        <v>#N/A</v>
      </c>
      <c r="E1003" s="81" t="e">
        <f t="shared" si="31"/>
        <v>#N/A</v>
      </c>
      <c r="I1003">
        <v>26676</v>
      </c>
      <c r="K1003" t="s">
        <v>614</v>
      </c>
      <c r="L1003">
        <v>571.04</v>
      </c>
      <c r="M1003">
        <v>553.69000000000005</v>
      </c>
      <c r="O1003">
        <v>743</v>
      </c>
      <c r="P1003">
        <v>720</v>
      </c>
    </row>
    <row r="1004" spans="2:16" x14ac:dyDescent="0.25">
      <c r="B1004" s="77" t="e">
        <f>VLOOKUP(A1004,'Medicare Code Price Master List'!$A:$C,3,FALSE)</f>
        <v>#N/A</v>
      </c>
      <c r="C1004" s="3">
        <f>SUMIF('DME PRICE LOOKUP LINKED'!$A:$A,A1004,'DME PRICE LOOKUP LINKED'!$C:$C)</f>
        <v>0</v>
      </c>
      <c r="D1004" s="78" t="e">
        <f t="shared" si="30"/>
        <v>#N/A</v>
      </c>
      <c r="E1004" s="79" t="e">
        <f t="shared" si="31"/>
        <v>#N/A</v>
      </c>
      <c r="I1004">
        <v>26685</v>
      </c>
      <c r="K1004" t="s">
        <v>613</v>
      </c>
      <c r="L1004">
        <v>638.65</v>
      </c>
      <c r="M1004">
        <v>637.25</v>
      </c>
      <c r="O1004">
        <v>831</v>
      </c>
      <c r="P1004">
        <v>829</v>
      </c>
    </row>
    <row r="1005" spans="2:16" x14ac:dyDescent="0.25">
      <c r="B1005" s="80" t="e">
        <f>VLOOKUP(A1005,'Medicare Code Price Master List'!$A:$C,3,FALSE)</f>
        <v>#N/A</v>
      </c>
      <c r="C1005" s="3">
        <f>SUMIF('DME PRICE LOOKUP LINKED'!$A:$A,A1005,'DME PRICE LOOKUP LINKED'!$C:$C)</f>
        <v>0</v>
      </c>
      <c r="D1005" s="78" t="e">
        <f t="shared" si="30"/>
        <v>#N/A</v>
      </c>
      <c r="E1005" s="81" t="e">
        <f t="shared" si="31"/>
        <v>#N/A</v>
      </c>
      <c r="I1005">
        <v>26686</v>
      </c>
      <c r="K1005" t="s">
        <v>613</v>
      </c>
      <c r="L1005">
        <v>688.3</v>
      </c>
      <c r="M1005">
        <v>689.25</v>
      </c>
      <c r="O1005">
        <v>895</v>
      </c>
      <c r="P1005">
        <v>897</v>
      </c>
    </row>
    <row r="1006" spans="2:16" x14ac:dyDescent="0.25">
      <c r="B1006" s="77" t="e">
        <f>VLOOKUP(A1006,'Medicare Code Price Master List'!$A:$C,3,FALSE)</f>
        <v>#N/A</v>
      </c>
      <c r="C1006" s="3">
        <f>SUMIF('DME PRICE LOOKUP LINKED'!$A:$A,A1006,'DME PRICE LOOKUP LINKED'!$C:$C)</f>
        <v>0</v>
      </c>
      <c r="D1006" s="78" t="e">
        <f t="shared" si="30"/>
        <v>#N/A</v>
      </c>
      <c r="E1006" s="79" t="e">
        <f t="shared" si="31"/>
        <v>#N/A</v>
      </c>
      <c r="I1006">
        <v>26700</v>
      </c>
      <c r="K1006" t="s">
        <v>615</v>
      </c>
      <c r="L1006">
        <v>385.35</v>
      </c>
      <c r="M1006">
        <v>353.35</v>
      </c>
      <c r="O1006">
        <v>501</v>
      </c>
      <c r="P1006">
        <v>460</v>
      </c>
    </row>
    <row r="1007" spans="2:16" x14ac:dyDescent="0.25">
      <c r="B1007" s="80" t="e">
        <f>VLOOKUP(A1007,'Medicare Code Price Master List'!$A:$C,3,FALSE)</f>
        <v>#N/A</v>
      </c>
      <c r="C1007" s="3">
        <f>SUMIF('DME PRICE LOOKUP LINKED'!$A:$A,A1007,'DME PRICE LOOKUP LINKED'!$C:$C)</f>
        <v>0</v>
      </c>
      <c r="D1007" s="78" t="e">
        <f t="shared" si="30"/>
        <v>#N/A</v>
      </c>
      <c r="E1007" s="81" t="e">
        <f t="shared" si="31"/>
        <v>#N/A</v>
      </c>
      <c r="I1007">
        <v>26705</v>
      </c>
      <c r="K1007" t="s">
        <v>615</v>
      </c>
      <c r="L1007">
        <v>496.37</v>
      </c>
      <c r="M1007">
        <v>447.23</v>
      </c>
      <c r="O1007">
        <v>646</v>
      </c>
      <c r="P1007">
        <v>582</v>
      </c>
    </row>
    <row r="1008" spans="2:16" x14ac:dyDescent="0.25">
      <c r="B1008" s="77" t="e">
        <f>VLOOKUP(A1008,'Medicare Code Price Master List'!$A:$C,3,FALSE)</f>
        <v>#N/A</v>
      </c>
      <c r="C1008" s="3">
        <f>SUMIF('DME PRICE LOOKUP LINKED'!$A:$A,A1008,'DME PRICE LOOKUP LINKED'!$C:$C)</f>
        <v>0</v>
      </c>
      <c r="D1008" s="78" t="e">
        <f t="shared" si="30"/>
        <v>#N/A</v>
      </c>
      <c r="E1008" s="79" t="e">
        <f t="shared" si="31"/>
        <v>#N/A</v>
      </c>
      <c r="I1008">
        <v>26706</v>
      </c>
      <c r="K1008" t="s">
        <v>616</v>
      </c>
      <c r="L1008">
        <v>499.36</v>
      </c>
      <c r="M1008">
        <v>486.08</v>
      </c>
      <c r="O1008">
        <v>650</v>
      </c>
      <c r="P1008">
        <v>632</v>
      </c>
    </row>
    <row r="1009" spans="2:16" x14ac:dyDescent="0.25">
      <c r="B1009" s="80" t="e">
        <f>VLOOKUP(A1009,'Medicare Code Price Master List'!$A:$C,3,FALSE)</f>
        <v>#N/A</v>
      </c>
      <c r="C1009" s="3">
        <f>SUMIF('DME PRICE LOOKUP LINKED'!$A:$A,A1009,'DME PRICE LOOKUP LINKED'!$C:$C)</f>
        <v>0</v>
      </c>
      <c r="D1009" s="78" t="e">
        <f t="shared" si="30"/>
        <v>#N/A</v>
      </c>
      <c r="E1009" s="81" t="e">
        <f t="shared" si="31"/>
        <v>#N/A</v>
      </c>
      <c r="I1009">
        <v>26715</v>
      </c>
      <c r="K1009" t="s">
        <v>615</v>
      </c>
      <c r="L1009">
        <v>636.86</v>
      </c>
      <c r="M1009">
        <v>632.20000000000005</v>
      </c>
      <c r="O1009">
        <v>828</v>
      </c>
      <c r="P1009">
        <v>822</v>
      </c>
    </row>
    <row r="1010" spans="2:16" x14ac:dyDescent="0.25">
      <c r="B1010" s="77" t="e">
        <f>VLOOKUP(A1010,'Medicare Code Price Master List'!$A:$C,3,FALSE)</f>
        <v>#N/A</v>
      </c>
      <c r="C1010" s="3">
        <f>SUMIF('DME PRICE LOOKUP LINKED'!$A:$A,A1010,'DME PRICE LOOKUP LINKED'!$C:$C)</f>
        <v>0</v>
      </c>
      <c r="D1010" s="78" t="e">
        <f t="shared" si="30"/>
        <v>#N/A</v>
      </c>
      <c r="E1010" s="79" t="e">
        <f t="shared" si="31"/>
        <v>#N/A</v>
      </c>
      <c r="I1010">
        <v>26720</v>
      </c>
      <c r="K1010" t="s">
        <v>617</v>
      </c>
      <c r="L1010">
        <v>230.2</v>
      </c>
      <c r="M1010">
        <v>215.72</v>
      </c>
      <c r="O1010">
        <v>300</v>
      </c>
      <c r="P1010">
        <v>281</v>
      </c>
    </row>
    <row r="1011" spans="2:16" x14ac:dyDescent="0.25">
      <c r="B1011" s="80" t="e">
        <f>VLOOKUP(A1011,'Medicare Code Price Master List'!$A:$C,3,FALSE)</f>
        <v>#N/A</v>
      </c>
      <c r="C1011" s="3">
        <f>SUMIF('DME PRICE LOOKUP LINKED'!$A:$A,A1011,'DME PRICE LOOKUP LINKED'!$C:$C)</f>
        <v>0</v>
      </c>
      <c r="D1011" s="78" t="e">
        <f t="shared" si="30"/>
        <v>#N/A</v>
      </c>
      <c r="E1011" s="81" t="e">
        <f t="shared" si="31"/>
        <v>#N/A</v>
      </c>
      <c r="I1011">
        <v>26725</v>
      </c>
      <c r="K1011" t="s">
        <v>617</v>
      </c>
      <c r="L1011">
        <v>388.94</v>
      </c>
      <c r="M1011">
        <v>344.37</v>
      </c>
      <c r="O1011">
        <v>506</v>
      </c>
      <c r="P1011">
        <v>448</v>
      </c>
    </row>
    <row r="1012" spans="2:16" x14ac:dyDescent="0.25">
      <c r="B1012" s="77" t="e">
        <f>VLOOKUP(A1012,'Medicare Code Price Master List'!$A:$C,3,FALSE)</f>
        <v>#N/A</v>
      </c>
      <c r="C1012" s="3">
        <f>SUMIF('DME PRICE LOOKUP LINKED'!$A:$A,A1012,'DME PRICE LOOKUP LINKED'!$C:$C)</f>
        <v>0</v>
      </c>
      <c r="D1012" s="78" t="e">
        <f t="shared" si="30"/>
        <v>#N/A</v>
      </c>
      <c r="E1012" s="79" t="e">
        <f t="shared" si="31"/>
        <v>#N/A</v>
      </c>
      <c r="I1012">
        <v>26727</v>
      </c>
      <c r="K1012" t="s">
        <v>617</v>
      </c>
      <c r="L1012">
        <v>531.01</v>
      </c>
      <c r="M1012">
        <v>518.66</v>
      </c>
      <c r="O1012">
        <v>691</v>
      </c>
      <c r="P1012">
        <v>675</v>
      </c>
    </row>
    <row r="1013" spans="2:16" x14ac:dyDescent="0.25">
      <c r="B1013" s="80" t="e">
        <f>VLOOKUP(A1013,'Medicare Code Price Master List'!$A:$C,3,FALSE)</f>
        <v>#N/A</v>
      </c>
      <c r="C1013" s="3">
        <f>SUMIF('DME PRICE LOOKUP LINKED'!$A:$A,A1013,'DME PRICE LOOKUP LINKED'!$C:$C)</f>
        <v>0</v>
      </c>
      <c r="D1013" s="78" t="e">
        <f t="shared" si="30"/>
        <v>#N/A</v>
      </c>
      <c r="E1013" s="81" t="e">
        <f t="shared" si="31"/>
        <v>#N/A</v>
      </c>
      <c r="I1013">
        <v>26735</v>
      </c>
      <c r="K1013" t="s">
        <v>617</v>
      </c>
      <c r="L1013">
        <v>659.47</v>
      </c>
      <c r="M1013">
        <v>659.26</v>
      </c>
      <c r="O1013">
        <v>858</v>
      </c>
      <c r="P1013">
        <v>858</v>
      </c>
    </row>
    <row r="1014" spans="2:16" x14ac:dyDescent="0.25">
      <c r="B1014" s="77" t="e">
        <f>VLOOKUP(A1014,'Medicare Code Price Master List'!$A:$C,3,FALSE)</f>
        <v>#N/A</v>
      </c>
      <c r="C1014" s="3">
        <f>SUMIF('DME PRICE LOOKUP LINKED'!$A:$A,A1014,'DME PRICE LOOKUP LINKED'!$C:$C)</f>
        <v>0</v>
      </c>
      <c r="D1014" s="78" t="e">
        <f t="shared" si="30"/>
        <v>#N/A</v>
      </c>
      <c r="E1014" s="79" t="e">
        <f t="shared" si="31"/>
        <v>#N/A</v>
      </c>
      <c r="I1014">
        <v>26740</v>
      </c>
      <c r="K1014" t="s">
        <v>617</v>
      </c>
      <c r="L1014">
        <v>266.14</v>
      </c>
      <c r="M1014">
        <v>251.66</v>
      </c>
      <c r="O1014">
        <v>346</v>
      </c>
      <c r="P1014">
        <v>328</v>
      </c>
    </row>
    <row r="1015" spans="2:16" x14ac:dyDescent="0.25">
      <c r="B1015" s="80" t="e">
        <f>VLOOKUP(A1015,'Medicare Code Price Master List'!$A:$C,3,FALSE)</f>
        <v>#N/A</v>
      </c>
      <c r="C1015" s="3">
        <f>SUMIF('DME PRICE LOOKUP LINKED'!$A:$A,A1015,'DME PRICE LOOKUP LINKED'!$C:$C)</f>
        <v>0</v>
      </c>
      <c r="D1015" s="78" t="e">
        <f t="shared" si="30"/>
        <v>#N/A</v>
      </c>
      <c r="E1015" s="81" t="e">
        <f t="shared" si="31"/>
        <v>#N/A</v>
      </c>
      <c r="I1015">
        <v>26742</v>
      </c>
      <c r="K1015" t="s">
        <v>617</v>
      </c>
      <c r="L1015">
        <v>424.42</v>
      </c>
      <c r="M1015">
        <v>379.1</v>
      </c>
      <c r="O1015">
        <v>552</v>
      </c>
      <c r="P1015">
        <v>493</v>
      </c>
    </row>
    <row r="1016" spans="2:16" x14ac:dyDescent="0.25">
      <c r="B1016" s="77" t="e">
        <f>VLOOKUP(A1016,'Medicare Code Price Master List'!$A:$C,3,FALSE)</f>
        <v>#N/A</v>
      </c>
      <c r="C1016" s="3">
        <f>SUMIF('DME PRICE LOOKUP LINKED'!$A:$A,A1016,'DME PRICE LOOKUP LINKED'!$C:$C)</f>
        <v>0</v>
      </c>
      <c r="D1016" s="78" t="e">
        <f t="shared" si="30"/>
        <v>#N/A</v>
      </c>
      <c r="E1016" s="79" t="e">
        <f t="shared" si="31"/>
        <v>#N/A</v>
      </c>
      <c r="I1016">
        <v>26746</v>
      </c>
      <c r="K1016" t="s">
        <v>617</v>
      </c>
      <c r="L1016">
        <v>818.6</v>
      </c>
      <c r="M1016">
        <v>818.17</v>
      </c>
      <c r="O1016">
        <v>1065</v>
      </c>
      <c r="P1016">
        <v>1064</v>
      </c>
    </row>
    <row r="1017" spans="2:16" x14ac:dyDescent="0.25">
      <c r="B1017" s="80" t="e">
        <f>VLOOKUP(A1017,'Medicare Code Price Master List'!$A:$C,3,FALSE)</f>
        <v>#N/A</v>
      </c>
      <c r="C1017" s="3">
        <f>SUMIF('DME PRICE LOOKUP LINKED'!$A:$A,A1017,'DME PRICE LOOKUP LINKED'!$C:$C)</f>
        <v>0</v>
      </c>
      <c r="D1017" s="78" t="e">
        <f t="shared" si="30"/>
        <v>#N/A</v>
      </c>
      <c r="E1017" s="81" t="e">
        <f t="shared" si="31"/>
        <v>#N/A</v>
      </c>
      <c r="I1017">
        <v>26750</v>
      </c>
      <c r="K1017" t="s">
        <v>617</v>
      </c>
      <c r="L1017">
        <v>214.81</v>
      </c>
      <c r="M1017">
        <v>216.71</v>
      </c>
      <c r="O1017">
        <v>280</v>
      </c>
      <c r="P1017">
        <v>282</v>
      </c>
    </row>
    <row r="1018" spans="2:16" x14ac:dyDescent="0.25">
      <c r="B1018" s="77" t="e">
        <f>VLOOKUP(A1018,'Medicare Code Price Master List'!$A:$C,3,FALSE)</f>
        <v>#N/A</v>
      </c>
      <c r="C1018" s="3">
        <f>SUMIF('DME PRICE LOOKUP LINKED'!$A:$A,A1018,'DME PRICE LOOKUP LINKED'!$C:$C)</f>
        <v>0</v>
      </c>
      <c r="D1018" s="78" t="e">
        <f t="shared" si="30"/>
        <v>#N/A</v>
      </c>
      <c r="E1018" s="79" t="e">
        <f t="shared" si="31"/>
        <v>#N/A</v>
      </c>
      <c r="I1018">
        <v>26755</v>
      </c>
      <c r="K1018" t="s">
        <v>617</v>
      </c>
      <c r="L1018">
        <v>364.63</v>
      </c>
      <c r="M1018">
        <v>310.93</v>
      </c>
      <c r="O1018">
        <v>475</v>
      </c>
      <c r="P1018">
        <v>405</v>
      </c>
    </row>
    <row r="1019" spans="2:16" x14ac:dyDescent="0.25">
      <c r="B1019" s="80" t="e">
        <f>VLOOKUP(A1019,'Medicare Code Price Master List'!$A:$C,3,FALSE)</f>
        <v>#N/A</v>
      </c>
      <c r="C1019" s="3">
        <f>SUMIF('DME PRICE LOOKUP LINKED'!$A:$A,A1019,'DME PRICE LOOKUP LINKED'!$C:$C)</f>
        <v>0</v>
      </c>
      <c r="D1019" s="78" t="e">
        <f t="shared" si="30"/>
        <v>#N/A</v>
      </c>
      <c r="E1019" s="81" t="e">
        <f t="shared" si="31"/>
        <v>#N/A</v>
      </c>
      <c r="I1019">
        <v>26756</v>
      </c>
      <c r="K1019" t="s">
        <v>618</v>
      </c>
      <c r="L1019">
        <v>477.28</v>
      </c>
      <c r="M1019">
        <v>462.28</v>
      </c>
      <c r="O1019">
        <v>621</v>
      </c>
      <c r="P1019">
        <v>601</v>
      </c>
    </row>
    <row r="1020" spans="2:16" x14ac:dyDescent="0.25">
      <c r="B1020" s="77" t="e">
        <f>VLOOKUP(A1020,'Medicare Code Price Master List'!$A:$C,3,FALSE)</f>
        <v>#N/A</v>
      </c>
      <c r="C1020" s="3">
        <f>SUMIF('DME PRICE LOOKUP LINKED'!$A:$A,A1020,'DME PRICE LOOKUP LINKED'!$C:$C)</f>
        <v>0</v>
      </c>
      <c r="D1020" s="78" t="e">
        <f t="shared" si="30"/>
        <v>#N/A</v>
      </c>
      <c r="E1020" s="79" t="e">
        <f t="shared" si="31"/>
        <v>#N/A</v>
      </c>
      <c r="I1020">
        <v>26765</v>
      </c>
      <c r="K1020" t="s">
        <v>617</v>
      </c>
      <c r="L1020">
        <v>561.02</v>
      </c>
      <c r="M1020">
        <v>554.46</v>
      </c>
      <c r="O1020">
        <v>730</v>
      </c>
      <c r="P1020">
        <v>721</v>
      </c>
    </row>
    <row r="1021" spans="2:16" x14ac:dyDescent="0.25">
      <c r="B1021" s="80" t="e">
        <f>VLOOKUP(A1021,'Medicare Code Price Master List'!$A:$C,3,FALSE)</f>
        <v>#N/A</v>
      </c>
      <c r="C1021" s="3">
        <f>SUMIF('DME PRICE LOOKUP LINKED'!$A:$A,A1021,'DME PRICE LOOKUP LINKED'!$C:$C)</f>
        <v>0</v>
      </c>
      <c r="D1021" s="78" t="e">
        <f t="shared" si="30"/>
        <v>#N/A</v>
      </c>
      <c r="E1021" s="81" t="e">
        <f t="shared" si="31"/>
        <v>#N/A</v>
      </c>
      <c r="I1021">
        <v>26770</v>
      </c>
      <c r="K1021" t="s">
        <v>619</v>
      </c>
      <c r="L1021">
        <v>326.54000000000002</v>
      </c>
      <c r="M1021">
        <v>296.07</v>
      </c>
      <c r="O1021">
        <v>425</v>
      </c>
      <c r="P1021">
        <v>385</v>
      </c>
    </row>
    <row r="1022" spans="2:16" x14ac:dyDescent="0.25">
      <c r="B1022" s="77" t="e">
        <f>VLOOKUP(A1022,'Medicare Code Price Master List'!$A:$C,3,FALSE)</f>
        <v>#N/A</v>
      </c>
      <c r="C1022" s="3">
        <f>SUMIF('DME PRICE LOOKUP LINKED'!$A:$A,A1022,'DME PRICE LOOKUP LINKED'!$C:$C)</f>
        <v>0</v>
      </c>
      <c r="D1022" s="78" t="e">
        <f t="shared" si="30"/>
        <v>#N/A</v>
      </c>
      <c r="E1022" s="79" t="e">
        <f t="shared" si="31"/>
        <v>#N/A</v>
      </c>
      <c r="I1022">
        <v>26775</v>
      </c>
      <c r="K1022" t="s">
        <v>619</v>
      </c>
      <c r="L1022">
        <v>449.21</v>
      </c>
      <c r="M1022">
        <v>401.6</v>
      </c>
      <c r="O1022">
        <v>584</v>
      </c>
      <c r="P1022">
        <v>523</v>
      </c>
    </row>
    <row r="1023" spans="2:16" x14ac:dyDescent="0.25">
      <c r="B1023" s="80" t="e">
        <f>VLOOKUP(A1023,'Medicare Code Price Master List'!$A:$C,3,FALSE)</f>
        <v>#N/A</v>
      </c>
      <c r="C1023" s="3">
        <f>SUMIF('DME PRICE LOOKUP LINKED'!$A:$A,A1023,'DME PRICE LOOKUP LINKED'!$C:$C)</f>
        <v>0</v>
      </c>
      <c r="D1023" s="78" t="e">
        <f t="shared" si="30"/>
        <v>#N/A</v>
      </c>
      <c r="E1023" s="81" t="e">
        <f t="shared" si="31"/>
        <v>#N/A</v>
      </c>
      <c r="I1023">
        <v>26776</v>
      </c>
      <c r="K1023" t="s">
        <v>620</v>
      </c>
      <c r="L1023">
        <v>504.33</v>
      </c>
      <c r="M1023">
        <v>489.69</v>
      </c>
      <c r="O1023">
        <v>656</v>
      </c>
      <c r="P1023">
        <v>637</v>
      </c>
    </row>
    <row r="1024" spans="2:16" x14ac:dyDescent="0.25">
      <c r="B1024" s="77" t="e">
        <f>VLOOKUP(A1024,'Medicare Code Price Master List'!$A:$C,3,FALSE)</f>
        <v>#N/A</v>
      </c>
      <c r="C1024" s="3">
        <f>SUMIF('DME PRICE LOOKUP LINKED'!$A:$A,A1024,'DME PRICE LOOKUP LINKED'!$C:$C)</f>
        <v>0</v>
      </c>
      <c r="D1024" s="78" t="e">
        <f t="shared" si="30"/>
        <v>#N/A</v>
      </c>
      <c r="E1024" s="79" t="e">
        <f t="shared" si="31"/>
        <v>#N/A</v>
      </c>
      <c r="I1024">
        <v>26785</v>
      </c>
      <c r="K1024" t="s">
        <v>619</v>
      </c>
      <c r="L1024">
        <v>609.79</v>
      </c>
      <c r="M1024">
        <v>605.6</v>
      </c>
      <c r="O1024">
        <v>793</v>
      </c>
      <c r="P1024">
        <v>788</v>
      </c>
    </row>
    <row r="1025" spans="2:16" x14ac:dyDescent="0.25">
      <c r="B1025" s="80" t="e">
        <f>VLOOKUP(A1025,'Medicare Code Price Master List'!$A:$C,3,FALSE)</f>
        <v>#N/A</v>
      </c>
      <c r="C1025" s="3">
        <f>SUMIF('DME PRICE LOOKUP LINKED'!$A:$A,A1025,'DME PRICE LOOKUP LINKED'!$C:$C)</f>
        <v>0</v>
      </c>
      <c r="D1025" s="78" t="e">
        <f t="shared" si="30"/>
        <v>#N/A</v>
      </c>
      <c r="E1025" s="81" t="e">
        <f t="shared" si="31"/>
        <v>#N/A</v>
      </c>
      <c r="I1025">
        <v>26820</v>
      </c>
      <c r="K1025" t="s">
        <v>621</v>
      </c>
      <c r="L1025">
        <v>930.73</v>
      </c>
      <c r="M1025">
        <v>862.66</v>
      </c>
      <c r="O1025">
        <v>1210</v>
      </c>
      <c r="P1025">
        <v>1122</v>
      </c>
    </row>
    <row r="1026" spans="2:16" x14ac:dyDescent="0.25">
      <c r="B1026" s="77" t="e">
        <f>VLOOKUP(A1026,'Medicare Code Price Master List'!$A:$C,3,FALSE)</f>
        <v>#N/A</v>
      </c>
      <c r="C1026" s="3">
        <f>SUMIF('DME PRICE LOOKUP LINKED'!$A:$A,A1026,'DME PRICE LOOKUP LINKED'!$C:$C)</f>
        <v>0</v>
      </c>
      <c r="D1026" s="78" t="e">
        <f t="shared" si="30"/>
        <v>#N/A</v>
      </c>
      <c r="E1026" s="79" t="e">
        <f t="shared" si="31"/>
        <v>#N/A</v>
      </c>
      <c r="I1026">
        <v>26841</v>
      </c>
      <c r="K1026" t="s">
        <v>622</v>
      </c>
      <c r="L1026">
        <v>868.78</v>
      </c>
      <c r="M1026">
        <v>795.3</v>
      </c>
      <c r="O1026">
        <v>1130</v>
      </c>
      <c r="P1026">
        <v>1034</v>
      </c>
    </row>
    <row r="1027" spans="2:16" x14ac:dyDescent="0.25">
      <c r="B1027" s="80" t="e">
        <f>VLOOKUP(A1027,'Medicare Code Price Master List'!$A:$C,3,FALSE)</f>
        <v>#N/A</v>
      </c>
      <c r="C1027" s="3">
        <f>SUMIF('DME PRICE LOOKUP LINKED'!$A:$A,A1027,'DME PRICE LOOKUP LINKED'!$C:$C)</f>
        <v>0</v>
      </c>
      <c r="D1027" s="78" t="e">
        <f t="shared" ref="D1027:D1090" si="32">VLOOKUP(A1027,$R$2:$T$5644,3,FALSE)</f>
        <v>#N/A</v>
      </c>
      <c r="E1027" s="81" t="e">
        <f t="shared" ref="E1027:E1090" si="33">D1027-C1027</f>
        <v>#N/A</v>
      </c>
      <c r="I1027">
        <v>26842</v>
      </c>
      <c r="K1027" t="s">
        <v>621</v>
      </c>
      <c r="L1027">
        <v>933.59</v>
      </c>
      <c r="M1027">
        <v>859.41</v>
      </c>
      <c r="O1027">
        <v>1214</v>
      </c>
      <c r="P1027">
        <v>1118</v>
      </c>
    </row>
    <row r="1028" spans="2:16" x14ac:dyDescent="0.25">
      <c r="B1028" s="77" t="e">
        <f>VLOOKUP(A1028,'Medicare Code Price Master List'!$A:$C,3,FALSE)</f>
        <v>#N/A</v>
      </c>
      <c r="C1028" s="3">
        <f>SUMIF('DME PRICE LOOKUP LINKED'!$A:$A,A1028,'DME PRICE LOOKUP LINKED'!$C:$C)</f>
        <v>0</v>
      </c>
      <c r="D1028" s="78" t="e">
        <f t="shared" si="32"/>
        <v>#N/A</v>
      </c>
      <c r="E1028" s="79" t="e">
        <f t="shared" si="33"/>
        <v>#N/A</v>
      </c>
      <c r="I1028">
        <v>26843</v>
      </c>
      <c r="K1028" t="s">
        <v>623</v>
      </c>
      <c r="L1028">
        <v>878.68</v>
      </c>
      <c r="M1028">
        <v>810.78</v>
      </c>
      <c r="O1028">
        <v>1143</v>
      </c>
      <c r="P1028">
        <v>1055</v>
      </c>
    </row>
    <row r="1029" spans="2:16" x14ac:dyDescent="0.25">
      <c r="B1029" s="80" t="e">
        <f>VLOOKUP(A1029,'Medicare Code Price Master List'!$A:$C,3,FALSE)</f>
        <v>#N/A</v>
      </c>
      <c r="C1029" s="3">
        <f>SUMIF('DME PRICE LOOKUP LINKED'!$A:$A,A1029,'DME PRICE LOOKUP LINKED'!$C:$C)</f>
        <v>0</v>
      </c>
      <c r="D1029" s="78" t="e">
        <f t="shared" si="32"/>
        <v>#N/A</v>
      </c>
      <c r="E1029" s="81" t="e">
        <f t="shared" si="33"/>
        <v>#N/A</v>
      </c>
      <c r="I1029">
        <v>26844</v>
      </c>
      <c r="K1029" t="s">
        <v>624</v>
      </c>
      <c r="L1029">
        <v>963.84</v>
      </c>
      <c r="M1029">
        <v>886.75</v>
      </c>
      <c r="O1029">
        <v>1253</v>
      </c>
      <c r="P1029">
        <v>1153</v>
      </c>
    </row>
    <row r="1030" spans="2:16" x14ac:dyDescent="0.25">
      <c r="B1030" s="77" t="e">
        <f>VLOOKUP(A1030,'Medicare Code Price Master List'!$A:$C,3,FALSE)</f>
        <v>#N/A</v>
      </c>
      <c r="C1030" s="3">
        <f>SUMIF('DME PRICE LOOKUP LINKED'!$A:$A,A1030,'DME PRICE LOOKUP LINKED'!$C:$C)</f>
        <v>0</v>
      </c>
      <c r="D1030" s="78" t="e">
        <f t="shared" si="32"/>
        <v>#N/A</v>
      </c>
      <c r="E1030" s="79" t="e">
        <f t="shared" si="33"/>
        <v>#N/A</v>
      </c>
      <c r="I1030">
        <v>26850</v>
      </c>
      <c r="K1030" t="s">
        <v>625</v>
      </c>
      <c r="L1030">
        <v>826.57</v>
      </c>
      <c r="M1030">
        <v>756.7</v>
      </c>
      <c r="O1030">
        <v>1075</v>
      </c>
      <c r="P1030">
        <v>984</v>
      </c>
    </row>
    <row r="1031" spans="2:16" x14ac:dyDescent="0.25">
      <c r="B1031" s="80" t="e">
        <f>VLOOKUP(A1031,'Medicare Code Price Master List'!$A:$C,3,FALSE)</f>
        <v>#N/A</v>
      </c>
      <c r="C1031" s="3">
        <f>SUMIF('DME PRICE LOOKUP LINKED'!$A:$A,A1031,'DME PRICE LOOKUP LINKED'!$C:$C)</f>
        <v>0</v>
      </c>
      <c r="D1031" s="78" t="e">
        <f t="shared" si="32"/>
        <v>#N/A</v>
      </c>
      <c r="E1031" s="81" t="e">
        <f t="shared" si="33"/>
        <v>#N/A</v>
      </c>
      <c r="I1031">
        <v>26852</v>
      </c>
      <c r="K1031" t="s">
        <v>626</v>
      </c>
      <c r="L1031">
        <v>933.48</v>
      </c>
      <c r="M1031">
        <v>869.14</v>
      </c>
      <c r="O1031">
        <v>1214</v>
      </c>
      <c r="P1031">
        <v>1130</v>
      </c>
    </row>
    <row r="1032" spans="2:16" x14ac:dyDescent="0.25">
      <c r="B1032" s="77" t="e">
        <f>VLOOKUP(A1032,'Medicare Code Price Master List'!$A:$C,3,FALSE)</f>
        <v>#N/A</v>
      </c>
      <c r="C1032" s="3">
        <f>SUMIF('DME PRICE LOOKUP LINKED'!$A:$A,A1032,'DME PRICE LOOKUP LINKED'!$C:$C)</f>
        <v>0</v>
      </c>
      <c r="D1032" s="78" t="e">
        <f t="shared" si="32"/>
        <v>#N/A</v>
      </c>
      <c r="E1032" s="79" t="e">
        <f t="shared" si="33"/>
        <v>#N/A</v>
      </c>
      <c r="I1032">
        <v>26860</v>
      </c>
      <c r="K1032" t="s">
        <v>627</v>
      </c>
      <c r="L1032">
        <v>694.44</v>
      </c>
      <c r="M1032">
        <v>620.64</v>
      </c>
      <c r="O1032">
        <v>903</v>
      </c>
      <c r="P1032">
        <v>807</v>
      </c>
    </row>
    <row r="1033" spans="2:16" x14ac:dyDescent="0.25">
      <c r="B1033" s="80" t="e">
        <f>VLOOKUP(A1033,'Medicare Code Price Master List'!$A:$C,3,FALSE)</f>
        <v>#N/A</v>
      </c>
      <c r="C1033" s="3">
        <f>SUMIF('DME PRICE LOOKUP LINKED'!$A:$A,A1033,'DME PRICE LOOKUP LINKED'!$C:$C)</f>
        <v>0</v>
      </c>
      <c r="D1033" s="78" t="e">
        <f t="shared" si="32"/>
        <v>#N/A</v>
      </c>
      <c r="E1033" s="81" t="e">
        <f t="shared" si="33"/>
        <v>#N/A</v>
      </c>
      <c r="I1033">
        <v>26861</v>
      </c>
      <c r="K1033" t="s">
        <v>628</v>
      </c>
      <c r="L1033">
        <v>108.1</v>
      </c>
      <c r="M1033">
        <v>113.4</v>
      </c>
      <c r="O1033">
        <v>141</v>
      </c>
      <c r="P1033">
        <v>148</v>
      </c>
    </row>
    <row r="1034" spans="2:16" x14ac:dyDescent="0.25">
      <c r="B1034" s="77" t="e">
        <f>VLOOKUP(A1034,'Medicare Code Price Master List'!$A:$C,3,FALSE)</f>
        <v>#N/A</v>
      </c>
      <c r="C1034" s="3">
        <f>SUMIF('DME PRICE LOOKUP LINKED'!$A:$A,A1034,'DME PRICE LOOKUP LINKED'!$C:$C)</f>
        <v>0</v>
      </c>
      <c r="D1034" s="78" t="e">
        <f t="shared" si="32"/>
        <v>#N/A</v>
      </c>
      <c r="E1034" s="79" t="e">
        <f t="shared" si="33"/>
        <v>#N/A</v>
      </c>
      <c r="I1034">
        <v>26862</v>
      </c>
      <c r="K1034" t="s">
        <v>629</v>
      </c>
      <c r="L1034">
        <v>860.6</v>
      </c>
      <c r="M1034">
        <v>794.55</v>
      </c>
      <c r="O1034">
        <v>1119</v>
      </c>
      <c r="P1034">
        <v>1033</v>
      </c>
    </row>
    <row r="1035" spans="2:16" x14ac:dyDescent="0.25">
      <c r="B1035" s="80" t="e">
        <f>VLOOKUP(A1035,'Medicare Code Price Master List'!$A:$C,3,FALSE)</f>
        <v>#N/A</v>
      </c>
      <c r="C1035" s="3">
        <f>SUMIF('DME PRICE LOOKUP LINKED'!$A:$A,A1035,'DME PRICE LOOKUP LINKED'!$C:$C)</f>
        <v>0</v>
      </c>
      <c r="D1035" s="78" t="e">
        <f t="shared" si="32"/>
        <v>#N/A</v>
      </c>
      <c r="E1035" s="81" t="e">
        <f t="shared" si="33"/>
        <v>#N/A</v>
      </c>
      <c r="I1035">
        <v>26863</v>
      </c>
      <c r="K1035" t="s">
        <v>630</v>
      </c>
      <c r="L1035">
        <v>243.63</v>
      </c>
      <c r="M1035">
        <v>252.93</v>
      </c>
      <c r="O1035">
        <v>317</v>
      </c>
      <c r="P1035">
        <v>329</v>
      </c>
    </row>
    <row r="1036" spans="2:16" x14ac:dyDescent="0.25">
      <c r="B1036" s="77" t="e">
        <f>VLOOKUP(A1036,'Medicare Code Price Master List'!$A:$C,3,FALSE)</f>
        <v>#N/A</v>
      </c>
      <c r="C1036" s="3">
        <f>SUMIF('DME PRICE LOOKUP LINKED'!$A:$A,A1036,'DME PRICE LOOKUP LINKED'!$C:$C)</f>
        <v>0</v>
      </c>
      <c r="D1036" s="78" t="e">
        <f t="shared" si="32"/>
        <v>#N/A</v>
      </c>
      <c r="E1036" s="79" t="e">
        <f t="shared" si="33"/>
        <v>#N/A</v>
      </c>
      <c r="I1036">
        <v>26910</v>
      </c>
      <c r="K1036" t="s">
        <v>631</v>
      </c>
      <c r="L1036">
        <v>855.68</v>
      </c>
      <c r="M1036">
        <v>788.31</v>
      </c>
      <c r="O1036">
        <v>1113</v>
      </c>
      <c r="P1036">
        <v>1025</v>
      </c>
    </row>
    <row r="1037" spans="2:16" x14ac:dyDescent="0.25">
      <c r="B1037" s="80" t="e">
        <f>VLOOKUP(A1037,'Medicare Code Price Master List'!$A:$C,3,FALSE)</f>
        <v>#N/A</v>
      </c>
      <c r="C1037" s="3">
        <f>SUMIF('DME PRICE LOOKUP LINKED'!$A:$A,A1037,'DME PRICE LOOKUP LINKED'!$C:$C)</f>
        <v>0</v>
      </c>
      <c r="D1037" s="78" t="e">
        <f t="shared" si="32"/>
        <v>#N/A</v>
      </c>
      <c r="E1037" s="81" t="e">
        <f t="shared" si="33"/>
        <v>#N/A</v>
      </c>
      <c r="I1037">
        <v>26951</v>
      </c>
      <c r="K1037" t="s">
        <v>632</v>
      </c>
      <c r="L1037">
        <v>790.8</v>
      </c>
      <c r="M1037">
        <v>718.47</v>
      </c>
      <c r="O1037">
        <v>1029</v>
      </c>
      <c r="P1037">
        <v>935</v>
      </c>
    </row>
    <row r="1038" spans="2:16" x14ac:dyDescent="0.25">
      <c r="B1038" s="77" t="e">
        <f>VLOOKUP(A1038,'Medicare Code Price Master List'!$A:$C,3,FALSE)</f>
        <v>#N/A</v>
      </c>
      <c r="C1038" s="3">
        <f>SUMIF('DME PRICE LOOKUP LINKED'!$A:$A,A1038,'DME PRICE LOOKUP LINKED'!$C:$C)</f>
        <v>0</v>
      </c>
      <c r="D1038" s="78" t="e">
        <f t="shared" si="32"/>
        <v>#N/A</v>
      </c>
      <c r="E1038" s="79" t="e">
        <f t="shared" si="33"/>
        <v>#N/A</v>
      </c>
      <c r="I1038">
        <v>26952</v>
      </c>
      <c r="K1038" t="s">
        <v>632</v>
      </c>
      <c r="L1038">
        <v>770.64</v>
      </c>
      <c r="M1038">
        <v>706.8</v>
      </c>
      <c r="O1038">
        <v>1002</v>
      </c>
      <c r="P1038">
        <v>919</v>
      </c>
    </row>
    <row r="1039" spans="2:16" x14ac:dyDescent="0.25">
      <c r="B1039" s="80" t="e">
        <f>VLOOKUP(A1039,'Medicare Code Price Master List'!$A:$C,3,FALSE)</f>
        <v>#N/A</v>
      </c>
      <c r="C1039" s="3">
        <f>SUMIF('DME PRICE LOOKUP LINKED'!$A:$A,A1039,'DME PRICE LOOKUP LINKED'!$C:$C)</f>
        <v>0</v>
      </c>
      <c r="D1039" s="78" t="e">
        <f t="shared" si="32"/>
        <v>#N/A</v>
      </c>
      <c r="E1039" s="81" t="e">
        <f t="shared" si="33"/>
        <v>#N/A</v>
      </c>
      <c r="I1039">
        <v>26990</v>
      </c>
      <c r="K1039" t="s">
        <v>633</v>
      </c>
      <c r="L1039">
        <v>754.06</v>
      </c>
      <c r="M1039">
        <v>691.27</v>
      </c>
      <c r="O1039">
        <v>981</v>
      </c>
      <c r="P1039">
        <v>899</v>
      </c>
    </row>
    <row r="1040" spans="2:16" x14ac:dyDescent="0.25">
      <c r="B1040" s="77" t="e">
        <f>VLOOKUP(A1040,'Medicare Code Price Master List'!$A:$C,3,FALSE)</f>
        <v>#N/A</v>
      </c>
      <c r="C1040" s="3">
        <f>SUMIF('DME PRICE LOOKUP LINKED'!$A:$A,A1040,'DME PRICE LOOKUP LINKED'!$C:$C)</f>
        <v>0</v>
      </c>
      <c r="D1040" s="78" t="e">
        <f t="shared" si="32"/>
        <v>#N/A</v>
      </c>
      <c r="E1040" s="79" t="e">
        <f t="shared" si="33"/>
        <v>#N/A</v>
      </c>
      <c r="I1040">
        <v>26991</v>
      </c>
      <c r="K1040" t="s">
        <v>634</v>
      </c>
      <c r="L1040">
        <v>792.03</v>
      </c>
      <c r="M1040">
        <v>581.02</v>
      </c>
      <c r="O1040">
        <v>1030</v>
      </c>
      <c r="P1040">
        <v>756</v>
      </c>
    </row>
    <row r="1041" spans="2:16" x14ac:dyDescent="0.25">
      <c r="B1041" s="80" t="e">
        <f>VLOOKUP(A1041,'Medicare Code Price Master List'!$A:$C,3,FALSE)</f>
        <v>#N/A</v>
      </c>
      <c r="C1041" s="3">
        <f>SUMIF('DME PRICE LOOKUP LINKED'!$A:$A,A1041,'DME PRICE LOOKUP LINKED'!$C:$C)</f>
        <v>0</v>
      </c>
      <c r="D1041" s="78" t="e">
        <f t="shared" si="32"/>
        <v>#N/A</v>
      </c>
      <c r="E1041" s="81" t="e">
        <f t="shared" si="33"/>
        <v>#N/A</v>
      </c>
      <c r="I1041">
        <v>26992</v>
      </c>
      <c r="K1041" t="s">
        <v>185</v>
      </c>
      <c r="L1041">
        <v>1105.0999999999999</v>
      </c>
      <c r="M1041">
        <v>1058.22</v>
      </c>
      <c r="O1041">
        <v>1437</v>
      </c>
      <c r="P1041">
        <v>1376</v>
      </c>
    </row>
    <row r="1042" spans="2:16" x14ac:dyDescent="0.25">
      <c r="B1042" s="77" t="e">
        <f>VLOOKUP(A1042,'Medicare Code Price Master List'!$A:$C,3,FALSE)</f>
        <v>#N/A</v>
      </c>
      <c r="C1042" s="3">
        <f>SUMIF('DME PRICE LOOKUP LINKED'!$A:$A,A1042,'DME PRICE LOOKUP LINKED'!$C:$C)</f>
        <v>0</v>
      </c>
      <c r="D1042" s="78" t="e">
        <f t="shared" si="32"/>
        <v>#N/A</v>
      </c>
      <c r="E1042" s="79" t="e">
        <f t="shared" si="33"/>
        <v>#N/A</v>
      </c>
      <c r="I1042">
        <v>27000</v>
      </c>
      <c r="K1042" t="s">
        <v>635</v>
      </c>
      <c r="L1042">
        <v>431.83</v>
      </c>
      <c r="M1042">
        <v>459.21</v>
      </c>
      <c r="O1042">
        <v>562</v>
      </c>
      <c r="P1042">
        <v>597</v>
      </c>
    </row>
    <row r="1043" spans="2:16" x14ac:dyDescent="0.25">
      <c r="B1043" s="80" t="e">
        <f>VLOOKUP(A1043,'Medicare Code Price Master List'!$A:$C,3,FALSE)</f>
        <v>#N/A</v>
      </c>
      <c r="C1043" s="3">
        <f>SUMIF('DME PRICE LOOKUP LINKED'!$A:$A,A1043,'DME PRICE LOOKUP LINKED'!$C:$C)</f>
        <v>0</v>
      </c>
      <c r="D1043" s="78" t="e">
        <f t="shared" si="32"/>
        <v>#N/A</v>
      </c>
      <c r="E1043" s="81" t="e">
        <f t="shared" si="33"/>
        <v>#N/A</v>
      </c>
      <c r="I1043">
        <v>27001</v>
      </c>
      <c r="K1043" t="s">
        <v>635</v>
      </c>
      <c r="L1043">
        <v>596.82000000000005</v>
      </c>
      <c r="M1043">
        <v>592.6</v>
      </c>
      <c r="O1043">
        <v>776</v>
      </c>
      <c r="P1043">
        <v>771</v>
      </c>
    </row>
    <row r="1044" spans="2:16" x14ac:dyDescent="0.25">
      <c r="B1044" s="77" t="e">
        <f>VLOOKUP(A1044,'Medicare Code Price Master List'!$A:$C,3,FALSE)</f>
        <v>#N/A</v>
      </c>
      <c r="C1044" s="3">
        <f>SUMIF('DME PRICE LOOKUP LINKED'!$A:$A,A1044,'DME PRICE LOOKUP LINKED'!$C:$C)</f>
        <v>0</v>
      </c>
      <c r="D1044" s="78" t="e">
        <f t="shared" si="32"/>
        <v>#N/A</v>
      </c>
      <c r="E1044" s="79" t="e">
        <f t="shared" si="33"/>
        <v>#N/A</v>
      </c>
      <c r="I1044">
        <v>27003</v>
      </c>
      <c r="K1044" t="s">
        <v>635</v>
      </c>
      <c r="L1044">
        <v>661.83</v>
      </c>
      <c r="M1044">
        <v>658.44</v>
      </c>
      <c r="O1044">
        <v>861</v>
      </c>
      <c r="P1044">
        <v>856</v>
      </c>
    </row>
    <row r="1045" spans="2:16" x14ac:dyDescent="0.25">
      <c r="B1045" s="80" t="e">
        <f>VLOOKUP(A1045,'Medicare Code Price Master List'!$A:$C,3,FALSE)</f>
        <v>#N/A</v>
      </c>
      <c r="C1045" s="3">
        <f>SUMIF('DME PRICE LOOKUP LINKED'!$A:$A,A1045,'DME PRICE LOOKUP LINKED'!$C:$C)</f>
        <v>0</v>
      </c>
      <c r="D1045" s="78" t="e">
        <f t="shared" si="32"/>
        <v>#N/A</v>
      </c>
      <c r="E1045" s="81" t="e">
        <f t="shared" si="33"/>
        <v>#N/A</v>
      </c>
      <c r="I1045">
        <v>27005</v>
      </c>
      <c r="K1045" t="s">
        <v>635</v>
      </c>
      <c r="L1045">
        <v>784.97</v>
      </c>
      <c r="M1045">
        <v>798.52</v>
      </c>
      <c r="O1045">
        <v>1021</v>
      </c>
      <c r="P1045">
        <v>1039</v>
      </c>
    </row>
    <row r="1046" spans="2:16" x14ac:dyDescent="0.25">
      <c r="B1046" s="77" t="e">
        <f>VLOOKUP(A1046,'Medicare Code Price Master List'!$A:$C,3,FALSE)</f>
        <v>#N/A</v>
      </c>
      <c r="C1046" s="3">
        <f>SUMIF('DME PRICE LOOKUP LINKED'!$A:$A,A1046,'DME PRICE LOOKUP LINKED'!$C:$C)</f>
        <v>0</v>
      </c>
      <c r="D1046" s="78" t="e">
        <f t="shared" si="32"/>
        <v>#N/A</v>
      </c>
      <c r="E1046" s="79" t="e">
        <f t="shared" si="33"/>
        <v>#N/A</v>
      </c>
      <c r="I1046">
        <v>27006</v>
      </c>
      <c r="K1046" t="s">
        <v>652</v>
      </c>
      <c r="L1046">
        <v>780.52</v>
      </c>
      <c r="M1046">
        <v>811.67</v>
      </c>
      <c r="O1046">
        <v>1015</v>
      </c>
      <c r="P1046">
        <v>1056</v>
      </c>
    </row>
    <row r="1047" spans="2:16" x14ac:dyDescent="0.25">
      <c r="B1047" s="80" t="e">
        <f>VLOOKUP(A1047,'Medicare Code Price Master List'!$A:$C,3,FALSE)</f>
        <v>#N/A</v>
      </c>
      <c r="C1047" s="3">
        <f>SUMIF('DME PRICE LOOKUP LINKED'!$A:$A,A1047,'DME PRICE LOOKUP LINKED'!$C:$C)</f>
        <v>0</v>
      </c>
      <c r="D1047" s="78" t="e">
        <f t="shared" si="32"/>
        <v>#N/A</v>
      </c>
      <c r="E1047" s="81" t="e">
        <f t="shared" si="33"/>
        <v>#N/A</v>
      </c>
      <c r="I1047">
        <v>27025</v>
      </c>
      <c r="K1047" t="s">
        <v>651</v>
      </c>
      <c r="L1047">
        <v>1007.64</v>
      </c>
      <c r="M1047">
        <v>1010.09</v>
      </c>
      <c r="O1047">
        <v>1310</v>
      </c>
      <c r="P1047">
        <v>1314</v>
      </c>
    </row>
    <row r="1048" spans="2:16" x14ac:dyDescent="0.25">
      <c r="B1048" s="77" t="e">
        <f>VLOOKUP(A1048,'Medicare Code Price Master List'!$A:$C,3,FALSE)</f>
        <v>#N/A</v>
      </c>
      <c r="C1048" s="3">
        <f>SUMIF('DME PRICE LOOKUP LINKED'!$A:$A,A1048,'DME PRICE LOOKUP LINKED'!$C:$C)</f>
        <v>0</v>
      </c>
      <c r="D1048" s="78" t="e">
        <f t="shared" si="32"/>
        <v>#N/A</v>
      </c>
      <c r="E1048" s="79" t="e">
        <f t="shared" si="33"/>
        <v>#N/A</v>
      </c>
      <c r="I1048">
        <v>27027</v>
      </c>
      <c r="K1048" t="s">
        <v>650</v>
      </c>
      <c r="L1048">
        <v>974.04</v>
      </c>
      <c r="M1048">
        <v>993.28</v>
      </c>
      <c r="O1048">
        <v>1267</v>
      </c>
      <c r="P1048">
        <v>1292</v>
      </c>
    </row>
    <row r="1049" spans="2:16" x14ac:dyDescent="0.25">
      <c r="B1049" s="80" t="e">
        <f>VLOOKUP(A1049,'Medicare Code Price Master List'!$A:$C,3,FALSE)</f>
        <v>#N/A</v>
      </c>
      <c r="C1049" s="3">
        <f>SUMIF('DME PRICE LOOKUP LINKED'!$A:$A,A1049,'DME PRICE LOOKUP LINKED'!$C:$C)</f>
        <v>0</v>
      </c>
      <c r="D1049" s="78" t="e">
        <f t="shared" si="32"/>
        <v>#N/A</v>
      </c>
      <c r="E1049" s="81" t="e">
        <f t="shared" si="33"/>
        <v>#N/A</v>
      </c>
      <c r="I1049">
        <v>27030</v>
      </c>
      <c r="K1049" t="s">
        <v>649</v>
      </c>
      <c r="L1049">
        <v>1021.19</v>
      </c>
      <c r="M1049">
        <v>1032.47</v>
      </c>
      <c r="O1049">
        <v>1328</v>
      </c>
      <c r="P1049">
        <v>1343</v>
      </c>
    </row>
    <row r="1050" spans="2:16" x14ac:dyDescent="0.25">
      <c r="B1050" s="77" t="e">
        <f>VLOOKUP(A1050,'Medicare Code Price Master List'!$A:$C,3,FALSE)</f>
        <v>#N/A</v>
      </c>
      <c r="C1050" s="3">
        <f>SUMIF('DME PRICE LOOKUP LINKED'!$A:$A,A1050,'DME PRICE LOOKUP LINKED'!$C:$C)</f>
        <v>0</v>
      </c>
      <c r="D1050" s="78" t="e">
        <f t="shared" si="32"/>
        <v>#N/A</v>
      </c>
      <c r="E1050" s="79" t="e">
        <f t="shared" si="33"/>
        <v>#N/A</v>
      </c>
      <c r="I1050">
        <v>27033</v>
      </c>
      <c r="K1050" t="s">
        <v>648</v>
      </c>
      <c r="L1050">
        <v>1059.56</v>
      </c>
      <c r="M1050">
        <v>1072.5899999999999</v>
      </c>
      <c r="O1050">
        <v>1378</v>
      </c>
      <c r="P1050">
        <v>1395</v>
      </c>
    </row>
    <row r="1051" spans="2:16" x14ac:dyDescent="0.25">
      <c r="B1051" s="80" t="e">
        <f>VLOOKUP(A1051,'Medicare Code Price Master List'!$A:$C,3,FALSE)</f>
        <v>#N/A</v>
      </c>
      <c r="C1051" s="3">
        <f>SUMIF('DME PRICE LOOKUP LINKED'!$A:$A,A1051,'DME PRICE LOOKUP LINKED'!$C:$C)</f>
        <v>0</v>
      </c>
      <c r="D1051" s="78" t="e">
        <f t="shared" si="32"/>
        <v>#N/A</v>
      </c>
      <c r="E1051" s="81" t="e">
        <f t="shared" si="33"/>
        <v>#N/A</v>
      </c>
      <c r="I1051">
        <v>27035</v>
      </c>
      <c r="K1051" t="s">
        <v>647</v>
      </c>
      <c r="L1051">
        <v>1222.94</v>
      </c>
      <c r="M1051">
        <v>1265.4100000000001</v>
      </c>
      <c r="O1051">
        <v>1590</v>
      </c>
      <c r="P1051">
        <v>1646</v>
      </c>
    </row>
    <row r="1052" spans="2:16" x14ac:dyDescent="0.25">
      <c r="B1052" s="77" t="e">
        <f>VLOOKUP(A1052,'Medicare Code Price Master List'!$A:$C,3,FALSE)</f>
        <v>#N/A</v>
      </c>
      <c r="C1052" s="3">
        <f>SUMIF('DME PRICE LOOKUP LINKED'!$A:$A,A1052,'DME PRICE LOOKUP LINKED'!$C:$C)</f>
        <v>0</v>
      </c>
      <c r="D1052" s="78" t="e">
        <f t="shared" si="32"/>
        <v>#N/A</v>
      </c>
      <c r="E1052" s="79" t="e">
        <f t="shared" si="33"/>
        <v>#N/A</v>
      </c>
      <c r="I1052">
        <v>27036</v>
      </c>
      <c r="K1052" t="s">
        <v>646</v>
      </c>
      <c r="L1052">
        <v>1111.0899999999999</v>
      </c>
      <c r="M1052">
        <v>1114.68</v>
      </c>
      <c r="O1052">
        <v>1445</v>
      </c>
      <c r="P1052">
        <v>1450</v>
      </c>
    </row>
    <row r="1053" spans="2:16" x14ac:dyDescent="0.25">
      <c r="B1053" s="80" t="e">
        <f>VLOOKUP(A1053,'Medicare Code Price Master List'!$A:$C,3,FALSE)</f>
        <v>#N/A</v>
      </c>
      <c r="C1053" s="3">
        <f>SUMIF('DME PRICE LOOKUP LINKED'!$A:$A,A1053,'DME PRICE LOOKUP LINKED'!$C:$C)</f>
        <v>0</v>
      </c>
      <c r="D1053" s="78" t="e">
        <f t="shared" si="32"/>
        <v>#N/A</v>
      </c>
      <c r="E1053" s="81" t="e">
        <f t="shared" si="33"/>
        <v>#N/A</v>
      </c>
      <c r="I1053">
        <v>27040</v>
      </c>
      <c r="K1053" t="s">
        <v>645</v>
      </c>
      <c r="L1053">
        <v>378.88</v>
      </c>
      <c r="M1053">
        <v>216.24</v>
      </c>
      <c r="O1053">
        <v>493</v>
      </c>
      <c r="P1053">
        <v>282</v>
      </c>
    </row>
    <row r="1054" spans="2:16" x14ac:dyDescent="0.25">
      <c r="B1054" s="77" t="e">
        <f>VLOOKUP(A1054,'Medicare Code Price Master List'!$A:$C,3,FALSE)</f>
        <v>#N/A</v>
      </c>
      <c r="C1054" s="3">
        <f>SUMIF('DME PRICE LOOKUP LINKED'!$A:$A,A1054,'DME PRICE LOOKUP LINKED'!$C:$C)</f>
        <v>0</v>
      </c>
      <c r="D1054" s="78" t="e">
        <f t="shared" si="32"/>
        <v>#N/A</v>
      </c>
      <c r="E1054" s="79" t="e">
        <f t="shared" si="33"/>
        <v>#N/A</v>
      </c>
      <c r="I1054">
        <v>27041</v>
      </c>
      <c r="K1054" t="s">
        <v>645</v>
      </c>
      <c r="L1054">
        <v>776.92</v>
      </c>
      <c r="M1054">
        <v>759.52</v>
      </c>
      <c r="O1054">
        <v>1010</v>
      </c>
      <c r="P1054">
        <v>988</v>
      </c>
    </row>
    <row r="1055" spans="2:16" x14ac:dyDescent="0.25">
      <c r="B1055" s="80" t="e">
        <f>VLOOKUP(A1055,'Medicare Code Price Master List'!$A:$C,3,FALSE)</f>
        <v>#N/A</v>
      </c>
      <c r="C1055" s="3">
        <f>SUMIF('DME PRICE LOOKUP LINKED'!$A:$A,A1055,'DME PRICE LOOKUP LINKED'!$C:$C)</f>
        <v>0</v>
      </c>
      <c r="D1055" s="78" t="e">
        <f t="shared" si="32"/>
        <v>#N/A</v>
      </c>
      <c r="E1055" s="81" t="e">
        <f t="shared" si="33"/>
        <v>#N/A</v>
      </c>
      <c r="I1055">
        <v>27043</v>
      </c>
      <c r="K1055" t="s">
        <v>644</v>
      </c>
      <c r="L1055">
        <v>511.66</v>
      </c>
      <c r="M1055">
        <v>519.55999999999995</v>
      </c>
      <c r="O1055">
        <v>666</v>
      </c>
      <c r="P1055">
        <v>676</v>
      </c>
    </row>
    <row r="1056" spans="2:16" x14ac:dyDescent="0.25">
      <c r="B1056" s="77" t="e">
        <f>VLOOKUP(A1056,'Medicare Code Price Master List'!$A:$C,3,FALSE)</f>
        <v>#N/A</v>
      </c>
      <c r="C1056" s="3">
        <f>SUMIF('DME PRICE LOOKUP LINKED'!$A:$A,A1056,'DME PRICE LOOKUP LINKED'!$C:$C)</f>
        <v>0</v>
      </c>
      <c r="D1056" s="78" t="e">
        <f t="shared" si="32"/>
        <v>#N/A</v>
      </c>
      <c r="E1056" s="79" t="e">
        <f t="shared" si="33"/>
        <v>#N/A</v>
      </c>
      <c r="I1056">
        <v>27045</v>
      </c>
      <c r="K1056" t="s">
        <v>643</v>
      </c>
      <c r="L1056">
        <v>800.15</v>
      </c>
      <c r="M1056">
        <v>827.2</v>
      </c>
      <c r="O1056">
        <v>1041</v>
      </c>
      <c r="P1056">
        <v>1076</v>
      </c>
    </row>
    <row r="1057" spans="2:16" x14ac:dyDescent="0.25">
      <c r="B1057" s="80" t="e">
        <f>VLOOKUP(A1057,'Medicare Code Price Master List'!$A:$C,3,FALSE)</f>
        <v>#N/A</v>
      </c>
      <c r="C1057" s="3">
        <f>SUMIF('DME PRICE LOOKUP LINKED'!$A:$A,A1057,'DME PRICE LOOKUP LINKED'!$C:$C)</f>
        <v>0</v>
      </c>
      <c r="D1057" s="78" t="e">
        <f t="shared" si="32"/>
        <v>#N/A</v>
      </c>
      <c r="E1057" s="81" t="e">
        <f t="shared" si="33"/>
        <v>#N/A</v>
      </c>
      <c r="I1057">
        <v>27047</v>
      </c>
      <c r="K1057" t="s">
        <v>642</v>
      </c>
      <c r="L1057">
        <v>549.66</v>
      </c>
      <c r="M1057">
        <v>395.01</v>
      </c>
      <c r="O1057">
        <v>715</v>
      </c>
      <c r="P1057">
        <v>514</v>
      </c>
    </row>
    <row r="1058" spans="2:16" x14ac:dyDescent="0.25">
      <c r="B1058" s="77" t="e">
        <f>VLOOKUP(A1058,'Medicare Code Price Master List'!$A:$C,3,FALSE)</f>
        <v>#N/A</v>
      </c>
      <c r="C1058" s="3">
        <f>SUMIF('DME PRICE LOOKUP LINKED'!$A:$A,A1058,'DME PRICE LOOKUP LINKED'!$C:$C)</f>
        <v>0</v>
      </c>
      <c r="D1058" s="78" t="e">
        <f t="shared" si="32"/>
        <v>#N/A</v>
      </c>
      <c r="E1058" s="79" t="e">
        <f t="shared" si="33"/>
        <v>#N/A</v>
      </c>
      <c r="I1058">
        <v>27048</v>
      </c>
      <c r="K1058" t="s">
        <v>641</v>
      </c>
      <c r="L1058">
        <v>668.01</v>
      </c>
      <c r="M1058">
        <v>675.2</v>
      </c>
      <c r="O1058">
        <v>869</v>
      </c>
      <c r="P1058">
        <v>878</v>
      </c>
    </row>
    <row r="1059" spans="2:16" x14ac:dyDescent="0.25">
      <c r="B1059" s="80" t="e">
        <f>VLOOKUP(A1059,'Medicare Code Price Master List'!$A:$C,3,FALSE)</f>
        <v>#N/A</v>
      </c>
      <c r="C1059" s="3">
        <f>SUMIF('DME PRICE LOOKUP LINKED'!$A:$A,A1059,'DME PRICE LOOKUP LINKED'!$C:$C)</f>
        <v>0</v>
      </c>
      <c r="D1059" s="78" t="e">
        <f t="shared" si="32"/>
        <v>#N/A</v>
      </c>
      <c r="E1059" s="81" t="e">
        <f t="shared" si="33"/>
        <v>#N/A</v>
      </c>
      <c r="I1059">
        <v>27049</v>
      </c>
      <c r="K1059" t="s">
        <v>640</v>
      </c>
      <c r="L1059">
        <v>1444.56</v>
      </c>
      <c r="M1059">
        <v>1484.83</v>
      </c>
      <c r="O1059">
        <v>1878</v>
      </c>
      <c r="P1059">
        <v>1931</v>
      </c>
    </row>
    <row r="1060" spans="2:16" x14ac:dyDescent="0.25">
      <c r="B1060" s="77" t="e">
        <f>VLOOKUP(A1060,'Medicare Code Price Master List'!$A:$C,3,FALSE)</f>
        <v>#N/A</v>
      </c>
      <c r="C1060" s="3">
        <f>SUMIF('DME PRICE LOOKUP LINKED'!$A:$A,A1060,'DME PRICE LOOKUP LINKED'!$C:$C)</f>
        <v>0</v>
      </c>
      <c r="D1060" s="78" t="e">
        <f t="shared" si="32"/>
        <v>#N/A</v>
      </c>
      <c r="E1060" s="79" t="e">
        <f t="shared" si="33"/>
        <v>#N/A</v>
      </c>
      <c r="I1060">
        <v>27050</v>
      </c>
      <c r="K1060" t="s">
        <v>639</v>
      </c>
      <c r="L1060">
        <v>451.3</v>
      </c>
      <c r="M1060">
        <v>425.05</v>
      </c>
      <c r="O1060">
        <v>587</v>
      </c>
      <c r="P1060">
        <v>553</v>
      </c>
    </row>
    <row r="1061" spans="2:16" x14ac:dyDescent="0.25">
      <c r="B1061" s="80" t="e">
        <f>VLOOKUP(A1061,'Medicare Code Price Master List'!$A:$C,3,FALSE)</f>
        <v>#N/A</v>
      </c>
      <c r="C1061" s="3">
        <f>SUMIF('DME PRICE LOOKUP LINKED'!$A:$A,A1061,'DME PRICE LOOKUP LINKED'!$C:$C)</f>
        <v>0</v>
      </c>
      <c r="D1061" s="78" t="e">
        <f t="shared" si="32"/>
        <v>#N/A</v>
      </c>
      <c r="E1061" s="81" t="e">
        <f t="shared" si="33"/>
        <v>#N/A</v>
      </c>
      <c r="I1061">
        <v>27052</v>
      </c>
      <c r="K1061" t="s">
        <v>638</v>
      </c>
      <c r="L1061">
        <v>639.6</v>
      </c>
      <c r="M1061">
        <v>638.16999999999996</v>
      </c>
      <c r="O1061">
        <v>832</v>
      </c>
      <c r="P1061">
        <v>830</v>
      </c>
    </row>
    <row r="1062" spans="2:16" x14ac:dyDescent="0.25">
      <c r="B1062" s="77" t="e">
        <f>VLOOKUP(A1062,'Medicare Code Price Master List'!$A:$C,3,FALSE)</f>
        <v>#N/A</v>
      </c>
      <c r="C1062" s="3">
        <f>SUMIF('DME PRICE LOOKUP LINKED'!$A:$A,A1062,'DME PRICE LOOKUP LINKED'!$C:$C)</f>
        <v>0</v>
      </c>
      <c r="D1062" s="78" t="e">
        <f t="shared" si="32"/>
        <v>#N/A</v>
      </c>
      <c r="E1062" s="79" t="e">
        <f t="shared" si="33"/>
        <v>#N/A</v>
      </c>
      <c r="I1062">
        <v>27054</v>
      </c>
      <c r="K1062" t="s">
        <v>637</v>
      </c>
      <c r="L1062">
        <v>759.17</v>
      </c>
      <c r="M1062">
        <v>756.66</v>
      </c>
      <c r="O1062">
        <v>987</v>
      </c>
      <c r="P1062">
        <v>984</v>
      </c>
    </row>
    <row r="1063" spans="2:16" x14ac:dyDescent="0.25">
      <c r="B1063" s="80" t="e">
        <f>VLOOKUP(A1063,'Medicare Code Price Master List'!$A:$C,3,FALSE)</f>
        <v>#N/A</v>
      </c>
      <c r="C1063" s="3">
        <f>SUMIF('DME PRICE LOOKUP LINKED'!$A:$A,A1063,'DME PRICE LOOKUP LINKED'!$C:$C)</f>
        <v>0</v>
      </c>
      <c r="D1063" s="78" t="e">
        <f t="shared" si="32"/>
        <v>#N/A</v>
      </c>
      <c r="E1063" s="81" t="e">
        <f t="shared" si="33"/>
        <v>#N/A</v>
      </c>
      <c r="I1063">
        <v>27057</v>
      </c>
      <c r="K1063" t="s">
        <v>636</v>
      </c>
      <c r="L1063">
        <v>1097.69</v>
      </c>
      <c r="M1063">
        <v>1118.9100000000001</v>
      </c>
      <c r="O1063">
        <v>1427</v>
      </c>
      <c r="P1063">
        <v>1455</v>
      </c>
    </row>
    <row r="1064" spans="2:16" x14ac:dyDescent="0.25">
      <c r="B1064" s="77" t="e">
        <f>VLOOKUP(A1064,'Medicare Code Price Master List'!$A:$C,3,FALSE)</f>
        <v>#N/A</v>
      </c>
      <c r="C1064" s="3">
        <f>SUMIF('DME PRICE LOOKUP LINKED'!$A:$A,A1064,'DME PRICE LOOKUP LINKED'!$C:$C)</f>
        <v>0</v>
      </c>
      <c r="D1064" s="78" t="e">
        <f t="shared" si="32"/>
        <v>#N/A</v>
      </c>
      <c r="E1064" s="79" t="e">
        <f t="shared" si="33"/>
        <v>#N/A</v>
      </c>
      <c r="I1064">
        <v>27059</v>
      </c>
      <c r="K1064" t="s">
        <v>653</v>
      </c>
      <c r="L1064">
        <v>1949.31</v>
      </c>
      <c r="M1064">
        <v>2003.54</v>
      </c>
      <c r="O1064">
        <v>2535</v>
      </c>
      <c r="P1064">
        <v>2605</v>
      </c>
    </row>
    <row r="1065" spans="2:16" x14ac:dyDescent="0.25">
      <c r="B1065" s="80" t="e">
        <f>VLOOKUP(A1065,'Medicare Code Price Master List'!$A:$C,3,FALSE)</f>
        <v>#N/A</v>
      </c>
      <c r="C1065" s="3">
        <f>SUMIF('DME PRICE LOOKUP LINKED'!$A:$A,A1065,'DME PRICE LOOKUP LINKED'!$C:$C)</f>
        <v>0</v>
      </c>
      <c r="D1065" s="78" t="e">
        <f t="shared" si="32"/>
        <v>#N/A</v>
      </c>
      <c r="E1065" s="81" t="e">
        <f t="shared" si="33"/>
        <v>#N/A</v>
      </c>
      <c r="I1065">
        <v>27060</v>
      </c>
      <c r="K1065" t="s">
        <v>654</v>
      </c>
      <c r="L1065">
        <v>516.51</v>
      </c>
      <c r="M1065">
        <v>512.41</v>
      </c>
      <c r="O1065">
        <v>672</v>
      </c>
      <c r="P1065">
        <v>667</v>
      </c>
    </row>
    <row r="1066" spans="2:16" x14ac:dyDescent="0.25">
      <c r="B1066" s="77" t="e">
        <f>VLOOKUP(A1066,'Medicare Code Price Master List'!$A:$C,3,FALSE)</f>
        <v>#N/A</v>
      </c>
      <c r="C1066" s="3">
        <f>SUMIF('DME PRICE LOOKUP LINKED'!$A:$A,A1066,'DME PRICE LOOKUP LINKED'!$C:$C)</f>
        <v>0</v>
      </c>
      <c r="D1066" s="78" t="e">
        <f t="shared" si="32"/>
        <v>#N/A</v>
      </c>
      <c r="E1066" s="79" t="e">
        <f t="shared" si="33"/>
        <v>#N/A</v>
      </c>
      <c r="I1066">
        <v>27062</v>
      </c>
      <c r="K1066" t="s">
        <v>655</v>
      </c>
      <c r="L1066">
        <v>503.71</v>
      </c>
      <c r="M1066">
        <v>505.6</v>
      </c>
      <c r="O1066">
        <v>655</v>
      </c>
      <c r="P1066">
        <v>658</v>
      </c>
    </row>
    <row r="1067" spans="2:16" x14ac:dyDescent="0.25">
      <c r="B1067" s="80" t="e">
        <f>VLOOKUP(A1067,'Medicare Code Price Master List'!$A:$C,3,FALSE)</f>
        <v>#N/A</v>
      </c>
      <c r="C1067" s="3">
        <f>SUMIF('DME PRICE LOOKUP LINKED'!$A:$A,A1067,'DME PRICE LOOKUP LINKED'!$C:$C)</f>
        <v>0</v>
      </c>
      <c r="D1067" s="78" t="e">
        <f t="shared" si="32"/>
        <v>#N/A</v>
      </c>
      <c r="E1067" s="81" t="e">
        <f t="shared" si="33"/>
        <v>#N/A</v>
      </c>
      <c r="I1067">
        <v>27065</v>
      </c>
      <c r="K1067" t="s">
        <v>656</v>
      </c>
      <c r="L1067">
        <v>584.41999999999996</v>
      </c>
      <c r="M1067">
        <v>565.86</v>
      </c>
      <c r="O1067">
        <v>760</v>
      </c>
      <c r="P1067">
        <v>736</v>
      </c>
    </row>
    <row r="1068" spans="2:16" x14ac:dyDescent="0.25">
      <c r="B1068" s="77" t="e">
        <f>VLOOKUP(A1068,'Medicare Code Price Master List'!$A:$C,3,FALSE)</f>
        <v>#N/A</v>
      </c>
      <c r="C1068" s="3">
        <f>SUMIF('DME PRICE LOOKUP LINKED'!$A:$A,A1068,'DME PRICE LOOKUP LINKED'!$C:$C)</f>
        <v>0</v>
      </c>
      <c r="D1068" s="78" t="e">
        <f t="shared" si="32"/>
        <v>#N/A</v>
      </c>
      <c r="E1068" s="79" t="e">
        <f t="shared" si="33"/>
        <v>#N/A</v>
      </c>
      <c r="I1068">
        <v>27066</v>
      </c>
      <c r="K1068" t="s">
        <v>657</v>
      </c>
      <c r="L1068">
        <v>900.39</v>
      </c>
      <c r="M1068">
        <v>895.27</v>
      </c>
      <c r="O1068">
        <v>1171</v>
      </c>
      <c r="P1068">
        <v>1164</v>
      </c>
    </row>
    <row r="1069" spans="2:16" x14ac:dyDescent="0.25">
      <c r="B1069" s="80" t="e">
        <f>VLOOKUP(A1069,'Medicare Code Price Master List'!$A:$C,3,FALSE)</f>
        <v>#N/A</v>
      </c>
      <c r="C1069" s="3">
        <f>SUMIF('DME PRICE LOOKUP LINKED'!$A:$A,A1069,'DME PRICE LOOKUP LINKED'!$C:$C)</f>
        <v>0</v>
      </c>
      <c r="D1069" s="78" t="e">
        <f t="shared" si="32"/>
        <v>#N/A</v>
      </c>
      <c r="E1069" s="81" t="e">
        <f t="shared" si="33"/>
        <v>#N/A</v>
      </c>
      <c r="I1069">
        <v>27067</v>
      </c>
      <c r="K1069" t="s">
        <v>658</v>
      </c>
      <c r="L1069">
        <v>1131.1400000000001</v>
      </c>
      <c r="M1069">
        <v>1130.81</v>
      </c>
      <c r="O1069">
        <v>1471</v>
      </c>
      <c r="P1069">
        <v>1471</v>
      </c>
    </row>
    <row r="1070" spans="2:16" x14ac:dyDescent="0.25">
      <c r="B1070" s="77" t="e">
        <f>VLOOKUP(A1070,'Medicare Code Price Master List'!$A:$C,3,FALSE)</f>
        <v>#N/A</v>
      </c>
      <c r="C1070" s="3">
        <f>SUMIF('DME PRICE LOOKUP LINKED'!$A:$A,A1070,'DME PRICE LOOKUP LINKED'!$C:$C)</f>
        <v>0</v>
      </c>
      <c r="D1070" s="78" t="e">
        <f t="shared" si="32"/>
        <v>#N/A</v>
      </c>
      <c r="E1070" s="79" t="e">
        <f t="shared" si="33"/>
        <v>#N/A</v>
      </c>
      <c r="I1070">
        <v>27070</v>
      </c>
      <c r="K1070" t="s">
        <v>659</v>
      </c>
      <c r="L1070">
        <v>973.96</v>
      </c>
      <c r="M1070">
        <v>936.18</v>
      </c>
      <c r="O1070">
        <v>1267</v>
      </c>
      <c r="P1070">
        <v>1218</v>
      </c>
    </row>
    <row r="1071" spans="2:16" x14ac:dyDescent="0.25">
      <c r="B1071" s="80" t="e">
        <f>VLOOKUP(A1071,'Medicare Code Price Master List'!$A:$C,3,FALSE)</f>
        <v>#N/A</v>
      </c>
      <c r="C1071" s="3">
        <f>SUMIF('DME PRICE LOOKUP LINKED'!$A:$A,A1071,'DME PRICE LOOKUP LINKED'!$C:$C)</f>
        <v>0</v>
      </c>
      <c r="D1071" s="78" t="e">
        <f t="shared" si="32"/>
        <v>#N/A</v>
      </c>
      <c r="E1071" s="81" t="e">
        <f t="shared" si="33"/>
        <v>#N/A</v>
      </c>
      <c r="I1071">
        <v>27071</v>
      </c>
      <c r="K1071" t="s">
        <v>660</v>
      </c>
      <c r="L1071">
        <v>1073.75</v>
      </c>
      <c r="M1071">
        <v>1013.49</v>
      </c>
      <c r="O1071">
        <v>1396</v>
      </c>
      <c r="P1071">
        <v>1318</v>
      </c>
    </row>
    <row r="1072" spans="2:16" x14ac:dyDescent="0.25">
      <c r="B1072" s="77" t="e">
        <f>VLOOKUP(A1072,'Medicare Code Price Master List'!$A:$C,3,FALSE)</f>
        <v>#N/A</v>
      </c>
      <c r="C1072" s="3">
        <f>SUMIF('DME PRICE LOOKUP LINKED'!$A:$A,A1072,'DME PRICE LOOKUP LINKED'!$C:$C)</f>
        <v>0</v>
      </c>
      <c r="D1072" s="78" t="e">
        <f t="shared" si="32"/>
        <v>#N/A</v>
      </c>
      <c r="E1072" s="79" t="e">
        <f t="shared" si="33"/>
        <v>#N/A</v>
      </c>
      <c r="I1072">
        <v>27075</v>
      </c>
      <c r="K1072" t="s">
        <v>661</v>
      </c>
      <c r="L1072">
        <v>2244.31</v>
      </c>
      <c r="M1072">
        <v>2312.29</v>
      </c>
      <c r="O1072">
        <v>2918</v>
      </c>
      <c r="P1072">
        <v>3006</v>
      </c>
    </row>
    <row r="1073" spans="2:16" x14ac:dyDescent="0.25">
      <c r="B1073" s="80" t="e">
        <f>VLOOKUP(A1073,'Medicare Code Price Master List'!$A:$C,3,FALSE)</f>
        <v>#N/A</v>
      </c>
      <c r="C1073" s="3">
        <f>SUMIF('DME PRICE LOOKUP LINKED'!$A:$A,A1073,'DME PRICE LOOKUP LINKED'!$C:$C)</f>
        <v>0</v>
      </c>
      <c r="D1073" s="78" t="e">
        <f t="shared" si="32"/>
        <v>#N/A</v>
      </c>
      <c r="E1073" s="81" t="e">
        <f t="shared" si="33"/>
        <v>#N/A</v>
      </c>
      <c r="I1073">
        <v>27076</v>
      </c>
      <c r="K1073" t="s">
        <v>662</v>
      </c>
      <c r="L1073">
        <v>2708.77</v>
      </c>
      <c r="M1073">
        <v>2787.88</v>
      </c>
      <c r="O1073">
        <v>3522</v>
      </c>
      <c r="P1073">
        <v>3625</v>
      </c>
    </row>
    <row r="1074" spans="2:16" x14ac:dyDescent="0.25">
      <c r="B1074" s="77" t="e">
        <f>VLOOKUP(A1074,'Medicare Code Price Master List'!$A:$C,3,FALSE)</f>
        <v>#N/A</v>
      </c>
      <c r="C1074" s="3">
        <f>SUMIF('DME PRICE LOOKUP LINKED'!$A:$A,A1074,'DME PRICE LOOKUP LINKED'!$C:$C)</f>
        <v>0</v>
      </c>
      <c r="D1074" s="78" t="e">
        <f t="shared" si="32"/>
        <v>#N/A</v>
      </c>
      <c r="E1074" s="79" t="e">
        <f t="shared" si="33"/>
        <v>#N/A</v>
      </c>
      <c r="I1074">
        <v>27077</v>
      </c>
      <c r="K1074" t="s">
        <v>663</v>
      </c>
      <c r="L1074">
        <v>3018.21</v>
      </c>
      <c r="M1074">
        <v>3134.22</v>
      </c>
      <c r="O1074">
        <v>3924</v>
      </c>
      <c r="P1074">
        <v>4075</v>
      </c>
    </row>
    <row r="1075" spans="2:16" x14ac:dyDescent="0.25">
      <c r="B1075" s="80" t="e">
        <f>VLOOKUP(A1075,'Medicare Code Price Master List'!$A:$C,3,FALSE)</f>
        <v>#N/A</v>
      </c>
      <c r="C1075" s="3">
        <f>SUMIF('DME PRICE LOOKUP LINKED'!$A:$A,A1075,'DME PRICE LOOKUP LINKED'!$C:$C)</f>
        <v>0</v>
      </c>
      <c r="D1075" s="78" t="e">
        <f t="shared" si="32"/>
        <v>#N/A</v>
      </c>
      <c r="E1075" s="81" t="e">
        <f t="shared" si="33"/>
        <v>#N/A</v>
      </c>
      <c r="I1075">
        <v>27078</v>
      </c>
      <c r="K1075" t="s">
        <v>664</v>
      </c>
      <c r="L1075">
        <v>2213.02</v>
      </c>
      <c r="M1075">
        <v>2277.21</v>
      </c>
      <c r="O1075">
        <v>2877</v>
      </c>
      <c r="P1075">
        <v>2961</v>
      </c>
    </row>
    <row r="1076" spans="2:16" x14ac:dyDescent="0.25">
      <c r="B1076" s="77" t="e">
        <f>VLOOKUP(A1076,'Medicare Code Price Master List'!$A:$C,3,FALSE)</f>
        <v>#N/A</v>
      </c>
      <c r="C1076" s="3">
        <f>SUMIF('DME PRICE LOOKUP LINKED'!$A:$A,A1076,'DME PRICE LOOKUP LINKED'!$C:$C)</f>
        <v>0</v>
      </c>
      <c r="D1076" s="78" t="e">
        <f t="shared" si="32"/>
        <v>#N/A</v>
      </c>
      <c r="E1076" s="79" t="e">
        <f t="shared" si="33"/>
        <v>#N/A</v>
      </c>
      <c r="I1076">
        <v>27080</v>
      </c>
      <c r="K1076" t="s">
        <v>665</v>
      </c>
      <c r="L1076">
        <v>561.79</v>
      </c>
      <c r="M1076">
        <v>567.54</v>
      </c>
      <c r="O1076">
        <v>731</v>
      </c>
      <c r="P1076">
        <v>738</v>
      </c>
    </row>
    <row r="1077" spans="2:16" x14ac:dyDescent="0.25">
      <c r="B1077" s="80" t="e">
        <f>VLOOKUP(A1077,'Medicare Code Price Master List'!$A:$C,3,FALSE)</f>
        <v>#N/A</v>
      </c>
      <c r="C1077" s="3">
        <f>SUMIF('DME PRICE LOOKUP LINKED'!$A:$A,A1077,'DME PRICE LOOKUP LINKED'!$C:$C)</f>
        <v>0</v>
      </c>
      <c r="D1077" s="78" t="e">
        <f t="shared" si="32"/>
        <v>#N/A</v>
      </c>
      <c r="E1077" s="81" t="e">
        <f t="shared" si="33"/>
        <v>#N/A</v>
      </c>
      <c r="I1077">
        <v>27086</v>
      </c>
      <c r="K1077" t="s">
        <v>666</v>
      </c>
      <c r="L1077">
        <v>351.09</v>
      </c>
      <c r="M1077">
        <v>186.17</v>
      </c>
      <c r="O1077">
        <v>457</v>
      </c>
      <c r="P1077">
        <v>243</v>
      </c>
    </row>
    <row r="1078" spans="2:16" x14ac:dyDescent="0.25">
      <c r="B1078" s="77" t="e">
        <f>VLOOKUP(A1078,'Medicare Code Price Master List'!$A:$C,3,FALSE)</f>
        <v>#N/A</v>
      </c>
      <c r="C1078" s="3">
        <f>SUMIF('DME PRICE LOOKUP LINKED'!$A:$A,A1078,'DME PRICE LOOKUP LINKED'!$C:$C)</f>
        <v>0</v>
      </c>
      <c r="D1078" s="78" t="e">
        <f t="shared" si="32"/>
        <v>#N/A</v>
      </c>
      <c r="E1078" s="79" t="e">
        <f t="shared" si="33"/>
        <v>#N/A</v>
      </c>
      <c r="I1078">
        <v>27087</v>
      </c>
      <c r="K1078" t="s">
        <v>666</v>
      </c>
      <c r="L1078">
        <v>673.14</v>
      </c>
      <c r="M1078">
        <v>691.24</v>
      </c>
      <c r="O1078">
        <v>876</v>
      </c>
      <c r="P1078">
        <v>899</v>
      </c>
    </row>
    <row r="1079" spans="2:16" x14ac:dyDescent="0.25">
      <c r="B1079" s="80" t="e">
        <f>VLOOKUP(A1079,'Medicare Code Price Master List'!$A:$C,3,FALSE)</f>
        <v>#N/A</v>
      </c>
      <c r="C1079" s="3">
        <f>SUMIF('DME PRICE LOOKUP LINKED'!$A:$A,A1079,'DME PRICE LOOKUP LINKED'!$C:$C)</f>
        <v>0</v>
      </c>
      <c r="D1079" s="78" t="e">
        <f t="shared" si="32"/>
        <v>#N/A</v>
      </c>
      <c r="E1079" s="81" t="e">
        <f t="shared" si="33"/>
        <v>#N/A</v>
      </c>
      <c r="I1079">
        <v>27090</v>
      </c>
      <c r="K1079" t="s">
        <v>667</v>
      </c>
      <c r="L1079">
        <v>910.6</v>
      </c>
      <c r="M1079">
        <v>916.72</v>
      </c>
      <c r="O1079">
        <v>1184</v>
      </c>
      <c r="P1079">
        <v>1192</v>
      </c>
    </row>
    <row r="1080" spans="2:16" x14ac:dyDescent="0.25">
      <c r="B1080" s="77" t="e">
        <f>VLOOKUP(A1080,'Medicare Code Price Master List'!$A:$C,3,FALSE)</f>
        <v>#N/A</v>
      </c>
      <c r="C1080" s="3">
        <f>SUMIF('DME PRICE LOOKUP LINKED'!$A:$A,A1080,'DME PRICE LOOKUP LINKED'!$C:$C)</f>
        <v>0</v>
      </c>
      <c r="D1080" s="78" t="e">
        <f t="shared" si="32"/>
        <v>#N/A</v>
      </c>
      <c r="E1080" s="79" t="e">
        <f t="shared" si="33"/>
        <v>#N/A</v>
      </c>
      <c r="I1080">
        <v>27091</v>
      </c>
      <c r="K1080" t="s">
        <v>667</v>
      </c>
      <c r="L1080">
        <v>1723.54</v>
      </c>
      <c r="M1080">
        <v>1763.27</v>
      </c>
      <c r="O1080">
        <v>2241</v>
      </c>
      <c r="P1080">
        <v>2293</v>
      </c>
    </row>
    <row r="1081" spans="2:16" x14ac:dyDescent="0.25">
      <c r="B1081" s="80" t="e">
        <f>VLOOKUP(A1081,'Medicare Code Price Master List'!$A:$C,3,FALSE)</f>
        <v>#N/A</v>
      </c>
      <c r="C1081" s="3">
        <f>SUMIF('DME PRICE LOOKUP LINKED'!$A:$A,A1081,'DME PRICE LOOKUP LINKED'!$C:$C)</f>
        <v>0</v>
      </c>
      <c r="D1081" s="78" t="e">
        <f t="shared" si="32"/>
        <v>#N/A</v>
      </c>
      <c r="E1081" s="81" t="e">
        <f t="shared" si="33"/>
        <v>#N/A</v>
      </c>
      <c r="I1081">
        <v>27093</v>
      </c>
      <c r="K1081" t="s">
        <v>668</v>
      </c>
      <c r="L1081">
        <v>264.91000000000003</v>
      </c>
      <c r="M1081">
        <v>72.94</v>
      </c>
      <c r="O1081">
        <v>345</v>
      </c>
      <c r="P1081">
        <v>95</v>
      </c>
    </row>
    <row r="1082" spans="2:16" x14ac:dyDescent="0.25">
      <c r="B1082" s="77" t="e">
        <f>VLOOKUP(A1082,'Medicare Code Price Master List'!$A:$C,3,FALSE)</f>
        <v>#N/A</v>
      </c>
      <c r="C1082" s="3">
        <f>SUMIF('DME PRICE LOOKUP LINKED'!$A:$A,A1082,'DME PRICE LOOKUP LINKED'!$C:$C)</f>
        <v>0</v>
      </c>
      <c r="D1082" s="78" t="e">
        <f t="shared" si="32"/>
        <v>#N/A</v>
      </c>
      <c r="E1082" s="79" t="e">
        <f t="shared" si="33"/>
        <v>#N/A</v>
      </c>
      <c r="I1082">
        <v>27095</v>
      </c>
      <c r="K1082" t="s">
        <v>668</v>
      </c>
      <c r="L1082">
        <v>354.42</v>
      </c>
      <c r="M1082">
        <v>87.42</v>
      </c>
      <c r="O1082">
        <v>461</v>
      </c>
      <c r="P1082">
        <v>114</v>
      </c>
    </row>
    <row r="1083" spans="2:16" x14ac:dyDescent="0.25">
      <c r="B1083" s="80" t="e">
        <f>VLOOKUP(A1083,'Medicare Code Price Master List'!$A:$C,3,FALSE)</f>
        <v>#N/A</v>
      </c>
      <c r="C1083" s="3">
        <f>SUMIF('DME PRICE LOOKUP LINKED'!$A:$A,A1083,'DME PRICE LOOKUP LINKED'!$C:$C)</f>
        <v>0</v>
      </c>
      <c r="D1083" s="78" t="e">
        <f t="shared" si="32"/>
        <v>#N/A</v>
      </c>
      <c r="E1083" s="81" t="e">
        <f t="shared" si="33"/>
        <v>#N/A</v>
      </c>
      <c r="I1083">
        <v>27096</v>
      </c>
      <c r="K1083" t="s">
        <v>669</v>
      </c>
      <c r="L1083">
        <v>180.71</v>
      </c>
      <c r="M1083">
        <v>88.53</v>
      </c>
      <c r="O1083">
        <v>235</v>
      </c>
      <c r="P1083">
        <v>116</v>
      </c>
    </row>
    <row r="1084" spans="2:16" x14ac:dyDescent="0.25">
      <c r="B1084" s="77" t="e">
        <f>VLOOKUP(A1084,'Medicare Code Price Master List'!$A:$C,3,FALSE)</f>
        <v>#N/A</v>
      </c>
      <c r="C1084" s="3">
        <f>SUMIF('DME PRICE LOOKUP LINKED'!$A:$A,A1084,'DME PRICE LOOKUP LINKED'!$C:$C)</f>
        <v>0</v>
      </c>
      <c r="D1084" s="78" t="e">
        <f t="shared" si="32"/>
        <v>#N/A</v>
      </c>
      <c r="E1084" s="79" t="e">
        <f t="shared" si="33"/>
        <v>#N/A</v>
      </c>
      <c r="I1084">
        <v>27097</v>
      </c>
      <c r="K1084" t="s">
        <v>670</v>
      </c>
      <c r="L1084">
        <v>752.45</v>
      </c>
      <c r="M1084">
        <v>743.13</v>
      </c>
      <c r="O1084">
        <v>979</v>
      </c>
      <c r="P1084">
        <v>967</v>
      </c>
    </row>
    <row r="1085" spans="2:16" x14ac:dyDescent="0.25">
      <c r="B1085" s="80" t="e">
        <f>VLOOKUP(A1085,'Medicare Code Price Master List'!$A:$C,3,FALSE)</f>
        <v>#N/A</v>
      </c>
      <c r="C1085" s="3">
        <f>SUMIF('DME PRICE LOOKUP LINKED'!$A:$A,A1085,'DME PRICE LOOKUP LINKED'!$C:$C)</f>
        <v>0</v>
      </c>
      <c r="D1085" s="78" t="e">
        <f t="shared" si="32"/>
        <v>#N/A</v>
      </c>
      <c r="E1085" s="81" t="e">
        <f t="shared" si="33"/>
        <v>#N/A</v>
      </c>
      <c r="I1085">
        <v>27098</v>
      </c>
      <c r="K1085" t="s">
        <v>671</v>
      </c>
      <c r="L1085">
        <v>766.02</v>
      </c>
      <c r="M1085">
        <v>737.89</v>
      </c>
      <c r="O1085">
        <v>996</v>
      </c>
      <c r="P1085">
        <v>960</v>
      </c>
    </row>
    <row r="1086" spans="2:16" x14ac:dyDescent="0.25">
      <c r="B1086" s="77" t="e">
        <f>VLOOKUP(A1086,'Medicare Code Price Master List'!$A:$C,3,FALSE)</f>
        <v>#N/A</v>
      </c>
      <c r="C1086" s="3">
        <f>SUMIF('DME PRICE LOOKUP LINKED'!$A:$A,A1086,'DME PRICE LOOKUP LINKED'!$C:$C)</f>
        <v>0</v>
      </c>
      <c r="D1086" s="78" t="e">
        <f t="shared" si="32"/>
        <v>#N/A</v>
      </c>
      <c r="E1086" s="79" t="e">
        <f t="shared" si="33"/>
        <v>#N/A</v>
      </c>
      <c r="I1086">
        <v>27100</v>
      </c>
      <c r="K1086" t="s">
        <v>672</v>
      </c>
      <c r="L1086">
        <v>911.76</v>
      </c>
      <c r="M1086">
        <v>903.62</v>
      </c>
      <c r="O1086">
        <v>1186</v>
      </c>
      <c r="P1086">
        <v>1175</v>
      </c>
    </row>
    <row r="1087" spans="2:16" x14ac:dyDescent="0.25">
      <c r="B1087" s="80" t="e">
        <f>VLOOKUP(A1087,'Medicare Code Price Master List'!$A:$C,3,FALSE)</f>
        <v>#N/A</v>
      </c>
      <c r="C1087" s="3">
        <f>SUMIF('DME PRICE LOOKUP LINKED'!$A:$A,A1087,'DME PRICE LOOKUP LINKED'!$C:$C)</f>
        <v>0</v>
      </c>
      <c r="D1087" s="78" t="e">
        <f t="shared" si="32"/>
        <v>#N/A</v>
      </c>
      <c r="E1087" s="81" t="e">
        <f t="shared" si="33"/>
        <v>#N/A</v>
      </c>
      <c r="I1087">
        <v>27105</v>
      </c>
      <c r="K1087" t="s">
        <v>673</v>
      </c>
      <c r="L1087">
        <v>954.24</v>
      </c>
      <c r="M1087">
        <v>957.96</v>
      </c>
      <c r="O1087">
        <v>1241</v>
      </c>
      <c r="P1087">
        <v>1246</v>
      </c>
    </row>
    <row r="1088" spans="2:16" x14ac:dyDescent="0.25">
      <c r="B1088" s="77" t="e">
        <f>VLOOKUP(A1088,'Medicare Code Price Master List'!$A:$C,3,FALSE)</f>
        <v>#N/A</v>
      </c>
      <c r="C1088" s="3">
        <f>SUMIF('DME PRICE LOOKUP LINKED'!$A:$A,A1088,'DME PRICE LOOKUP LINKED'!$C:$C)</f>
        <v>0</v>
      </c>
      <c r="D1088" s="78" t="e">
        <f t="shared" si="32"/>
        <v>#N/A</v>
      </c>
      <c r="E1088" s="79" t="e">
        <f t="shared" si="33"/>
        <v>#N/A</v>
      </c>
      <c r="I1088">
        <v>27110</v>
      </c>
      <c r="K1088" t="s">
        <v>674</v>
      </c>
      <c r="L1088">
        <v>1061.07</v>
      </c>
      <c r="M1088">
        <v>1068.2</v>
      </c>
      <c r="O1088">
        <v>1380</v>
      </c>
      <c r="P1088">
        <v>1389</v>
      </c>
    </row>
    <row r="1089" spans="2:16" x14ac:dyDescent="0.25">
      <c r="B1089" s="80" t="e">
        <f>VLOOKUP(A1089,'Medicare Code Price Master List'!$A:$C,3,FALSE)</f>
        <v>#N/A</v>
      </c>
      <c r="C1089" s="3">
        <f>SUMIF('DME PRICE LOOKUP LINKED'!$A:$A,A1089,'DME PRICE LOOKUP LINKED'!$C:$C)</f>
        <v>0</v>
      </c>
      <c r="D1089" s="78" t="e">
        <f t="shared" si="32"/>
        <v>#N/A</v>
      </c>
      <c r="E1089" s="81" t="e">
        <f t="shared" si="33"/>
        <v>#N/A</v>
      </c>
      <c r="I1089">
        <v>27111</v>
      </c>
      <c r="K1089" t="s">
        <v>674</v>
      </c>
      <c r="L1089">
        <v>988.78</v>
      </c>
      <c r="M1089">
        <v>994.47</v>
      </c>
      <c r="O1089">
        <v>1286</v>
      </c>
      <c r="P1089">
        <v>1293</v>
      </c>
    </row>
    <row r="1090" spans="2:16" x14ac:dyDescent="0.25">
      <c r="B1090" s="77" t="e">
        <f>VLOOKUP(A1090,'Medicare Code Price Master List'!$A:$C,3,FALSE)</f>
        <v>#N/A</v>
      </c>
      <c r="C1090" s="3">
        <f>SUMIF('DME PRICE LOOKUP LINKED'!$A:$A,A1090,'DME PRICE LOOKUP LINKED'!$C:$C)</f>
        <v>0</v>
      </c>
      <c r="D1090" s="78" t="e">
        <f t="shared" si="32"/>
        <v>#N/A</v>
      </c>
      <c r="E1090" s="79" t="e">
        <f t="shared" si="33"/>
        <v>#N/A</v>
      </c>
      <c r="I1090">
        <v>27120</v>
      </c>
      <c r="K1090" t="s">
        <v>675</v>
      </c>
      <c r="L1090">
        <v>1410.65</v>
      </c>
      <c r="M1090">
        <v>1436.21</v>
      </c>
      <c r="O1090">
        <v>1834</v>
      </c>
      <c r="P1090">
        <v>1868</v>
      </c>
    </row>
    <row r="1091" spans="2:16" x14ac:dyDescent="0.25">
      <c r="B1091" s="80" t="e">
        <f>VLOOKUP(A1091,'Medicare Code Price Master List'!$A:$C,3,FALSE)</f>
        <v>#N/A</v>
      </c>
      <c r="C1091" s="3">
        <f>SUMIF('DME PRICE LOOKUP LINKED'!$A:$A,A1091,'DME PRICE LOOKUP LINKED'!$C:$C)</f>
        <v>0</v>
      </c>
      <c r="D1091" s="78" t="e">
        <f t="shared" ref="D1091:D1154" si="34">VLOOKUP(A1091,$R$2:$T$5644,3,FALSE)</f>
        <v>#N/A</v>
      </c>
      <c r="E1091" s="81" t="e">
        <f t="shared" ref="E1091:E1154" si="35">D1091-C1091</f>
        <v>#N/A</v>
      </c>
      <c r="I1091">
        <v>27122</v>
      </c>
      <c r="K1091" t="s">
        <v>675</v>
      </c>
      <c r="L1091">
        <v>1200.5</v>
      </c>
      <c r="M1091">
        <v>1213.6400000000001</v>
      </c>
      <c r="O1091">
        <v>1561</v>
      </c>
      <c r="P1091">
        <v>1578</v>
      </c>
    </row>
    <row r="1092" spans="2:16" x14ac:dyDescent="0.25">
      <c r="B1092" s="77" t="e">
        <f>VLOOKUP(A1092,'Medicare Code Price Master List'!$A:$C,3,FALSE)</f>
        <v>#N/A</v>
      </c>
      <c r="C1092" s="3">
        <f>SUMIF('DME PRICE LOOKUP LINKED'!$A:$A,A1092,'DME PRICE LOOKUP LINKED'!$C:$C)</f>
        <v>0</v>
      </c>
      <c r="D1092" s="78" t="e">
        <f t="shared" si="34"/>
        <v>#N/A</v>
      </c>
      <c r="E1092" s="79" t="e">
        <f t="shared" si="35"/>
        <v>#N/A</v>
      </c>
      <c r="I1092">
        <v>27125</v>
      </c>
      <c r="K1092" t="s">
        <v>676</v>
      </c>
      <c r="L1092">
        <v>1230.19</v>
      </c>
      <c r="M1092">
        <v>1252.18</v>
      </c>
      <c r="O1092">
        <v>1600</v>
      </c>
      <c r="P1092">
        <v>1628</v>
      </c>
    </row>
    <row r="1093" spans="2:16" x14ac:dyDescent="0.25">
      <c r="B1093" s="80" t="e">
        <f>VLOOKUP(A1093,'Medicare Code Price Master List'!$A:$C,3,FALSE)</f>
        <v>#N/A</v>
      </c>
      <c r="C1093" s="3">
        <f>SUMIF('DME PRICE LOOKUP LINKED'!$A:$A,A1093,'DME PRICE LOOKUP LINKED'!$C:$C)</f>
        <v>0</v>
      </c>
      <c r="D1093" s="78" t="e">
        <f t="shared" si="34"/>
        <v>#N/A</v>
      </c>
      <c r="E1093" s="81" t="e">
        <f t="shared" si="35"/>
        <v>#N/A</v>
      </c>
      <c r="I1093">
        <v>27130</v>
      </c>
      <c r="K1093" t="s">
        <v>677</v>
      </c>
      <c r="L1093">
        <v>1391.1</v>
      </c>
      <c r="M1093">
        <v>1496.46</v>
      </c>
      <c r="O1093">
        <v>1809</v>
      </c>
      <c r="P1093">
        <v>1946</v>
      </c>
    </row>
    <row r="1094" spans="2:16" x14ac:dyDescent="0.25">
      <c r="B1094" s="77" t="e">
        <f>VLOOKUP(A1094,'Medicare Code Price Master List'!$A:$C,3,FALSE)</f>
        <v>#N/A</v>
      </c>
      <c r="C1094" s="3">
        <f>SUMIF('DME PRICE LOOKUP LINKED'!$A:$A,A1094,'DME PRICE LOOKUP LINKED'!$C:$C)</f>
        <v>0</v>
      </c>
      <c r="D1094" s="78" t="e">
        <f t="shared" si="34"/>
        <v>#N/A</v>
      </c>
      <c r="E1094" s="79" t="e">
        <f t="shared" si="35"/>
        <v>#N/A</v>
      </c>
      <c r="I1094">
        <v>27132</v>
      </c>
      <c r="K1094" t="s">
        <v>677</v>
      </c>
      <c r="L1094">
        <v>1806.31</v>
      </c>
      <c r="M1094">
        <v>1848.01</v>
      </c>
      <c r="O1094">
        <v>2349</v>
      </c>
      <c r="P1094">
        <v>2403</v>
      </c>
    </row>
    <row r="1095" spans="2:16" x14ac:dyDescent="0.25">
      <c r="B1095" s="80" t="e">
        <f>VLOOKUP(A1095,'Medicare Code Price Master List'!$A:$C,3,FALSE)</f>
        <v>#N/A</v>
      </c>
      <c r="C1095" s="3">
        <f>SUMIF('DME PRICE LOOKUP LINKED'!$A:$A,A1095,'DME PRICE LOOKUP LINKED'!$C:$C)</f>
        <v>0</v>
      </c>
      <c r="D1095" s="78" t="e">
        <f t="shared" si="34"/>
        <v>#N/A</v>
      </c>
      <c r="E1095" s="81" t="e">
        <f t="shared" si="35"/>
        <v>#N/A</v>
      </c>
      <c r="I1095">
        <v>27134</v>
      </c>
      <c r="K1095" t="s">
        <v>678</v>
      </c>
      <c r="L1095">
        <v>2052.06</v>
      </c>
      <c r="M1095">
        <v>2113.23</v>
      </c>
      <c r="O1095">
        <v>2668</v>
      </c>
      <c r="P1095">
        <v>2748</v>
      </c>
    </row>
    <row r="1096" spans="2:16" x14ac:dyDescent="0.25">
      <c r="B1096" s="77" t="e">
        <f>VLOOKUP(A1096,'Medicare Code Price Master List'!$A:$C,3,FALSE)</f>
        <v>#N/A</v>
      </c>
      <c r="C1096" s="3">
        <f>SUMIF('DME PRICE LOOKUP LINKED'!$A:$A,A1096,'DME PRICE LOOKUP LINKED'!$C:$C)</f>
        <v>0</v>
      </c>
      <c r="D1096" s="78" t="e">
        <f t="shared" si="34"/>
        <v>#N/A</v>
      </c>
      <c r="E1096" s="79" t="e">
        <f t="shared" si="35"/>
        <v>#N/A</v>
      </c>
      <c r="I1096">
        <v>27137</v>
      </c>
      <c r="K1096" t="s">
        <v>678</v>
      </c>
      <c r="L1096">
        <v>1582.91</v>
      </c>
      <c r="M1096">
        <v>1625.42</v>
      </c>
      <c r="O1096">
        <v>2058</v>
      </c>
      <c r="P1096">
        <v>2114</v>
      </c>
    </row>
    <row r="1097" spans="2:16" x14ac:dyDescent="0.25">
      <c r="B1097" s="80" t="e">
        <f>VLOOKUP(A1097,'Medicare Code Price Master List'!$A:$C,3,FALSE)</f>
        <v>#N/A</v>
      </c>
      <c r="C1097" s="3">
        <f>SUMIF('DME PRICE LOOKUP LINKED'!$A:$A,A1097,'DME PRICE LOOKUP LINKED'!$C:$C)</f>
        <v>0</v>
      </c>
      <c r="D1097" s="78" t="e">
        <f t="shared" si="34"/>
        <v>#N/A</v>
      </c>
      <c r="E1097" s="81" t="e">
        <f t="shared" si="35"/>
        <v>#N/A</v>
      </c>
      <c r="I1097">
        <v>27138</v>
      </c>
      <c r="K1097" t="s">
        <v>678</v>
      </c>
      <c r="L1097">
        <v>1643.7</v>
      </c>
      <c r="M1097">
        <v>1688.48</v>
      </c>
      <c r="O1097">
        <v>2137</v>
      </c>
      <c r="P1097">
        <v>2196</v>
      </c>
    </row>
    <row r="1098" spans="2:16" x14ac:dyDescent="0.25">
      <c r="B1098" s="77" t="e">
        <f>VLOOKUP(A1098,'Medicare Code Price Master List'!$A:$C,3,FALSE)</f>
        <v>#N/A</v>
      </c>
      <c r="C1098" s="3">
        <f>SUMIF('DME PRICE LOOKUP LINKED'!$A:$A,A1098,'DME PRICE LOOKUP LINKED'!$C:$C)</f>
        <v>0</v>
      </c>
      <c r="D1098" s="78" t="e">
        <f t="shared" si="34"/>
        <v>#N/A</v>
      </c>
      <c r="E1098" s="79" t="e">
        <f t="shared" si="35"/>
        <v>#N/A</v>
      </c>
      <c r="I1098">
        <v>27140</v>
      </c>
      <c r="K1098" t="s">
        <v>679</v>
      </c>
      <c r="L1098">
        <v>979.39</v>
      </c>
      <c r="M1098">
        <v>987.11</v>
      </c>
      <c r="O1098">
        <v>1274</v>
      </c>
      <c r="P1098">
        <v>1284</v>
      </c>
    </row>
    <row r="1099" spans="2:16" x14ac:dyDescent="0.25">
      <c r="B1099" s="80" t="e">
        <f>VLOOKUP(A1099,'Medicare Code Price Master List'!$A:$C,3,FALSE)</f>
        <v>#N/A</v>
      </c>
      <c r="C1099" s="3">
        <f>SUMIF('DME PRICE LOOKUP LINKED'!$A:$A,A1099,'DME PRICE LOOKUP LINKED'!$C:$C)</f>
        <v>0</v>
      </c>
      <c r="D1099" s="78" t="e">
        <f t="shared" si="34"/>
        <v>#N/A</v>
      </c>
      <c r="E1099" s="81" t="e">
        <f t="shared" si="35"/>
        <v>#N/A</v>
      </c>
      <c r="I1099">
        <v>27146</v>
      </c>
      <c r="K1099" t="s">
        <v>680</v>
      </c>
      <c r="L1099">
        <v>1377.21</v>
      </c>
      <c r="M1099">
        <v>1421.72</v>
      </c>
      <c r="O1099">
        <v>1791</v>
      </c>
      <c r="P1099">
        <v>1849</v>
      </c>
    </row>
    <row r="1100" spans="2:16" x14ac:dyDescent="0.25">
      <c r="B1100" s="77" t="e">
        <f>VLOOKUP(A1100,'Medicare Code Price Master List'!$A:$C,3,FALSE)</f>
        <v>#N/A</v>
      </c>
      <c r="C1100" s="3">
        <f>SUMIF('DME PRICE LOOKUP LINKED'!$A:$A,A1100,'DME PRICE LOOKUP LINKED'!$C:$C)</f>
        <v>0</v>
      </c>
      <c r="D1100" s="78" t="e">
        <f t="shared" si="34"/>
        <v>#N/A</v>
      </c>
      <c r="E1100" s="79" t="e">
        <f t="shared" si="35"/>
        <v>#N/A</v>
      </c>
      <c r="I1100">
        <v>27147</v>
      </c>
      <c r="K1100" t="s">
        <v>681</v>
      </c>
      <c r="L1100">
        <v>1584.03</v>
      </c>
      <c r="M1100">
        <v>1625.56</v>
      </c>
      <c r="O1100">
        <v>2060</v>
      </c>
      <c r="P1100">
        <v>2114</v>
      </c>
    </row>
    <row r="1101" spans="2:16" x14ac:dyDescent="0.25">
      <c r="B1101" s="80" t="e">
        <f>VLOOKUP(A1101,'Medicare Code Price Master List'!$A:$C,3,FALSE)</f>
        <v>#N/A</v>
      </c>
      <c r="C1101" s="3">
        <f>SUMIF('DME PRICE LOOKUP LINKED'!$A:$A,A1101,'DME PRICE LOOKUP LINKED'!$C:$C)</f>
        <v>0</v>
      </c>
      <c r="D1101" s="78" t="e">
        <f t="shared" si="34"/>
        <v>#N/A</v>
      </c>
      <c r="E1101" s="81" t="e">
        <f t="shared" si="35"/>
        <v>#N/A</v>
      </c>
      <c r="I1101">
        <v>27151</v>
      </c>
      <c r="K1101" t="s">
        <v>682</v>
      </c>
      <c r="L1101">
        <v>1711.36</v>
      </c>
      <c r="M1101">
        <v>1753.6</v>
      </c>
      <c r="O1101">
        <v>2225</v>
      </c>
      <c r="P1101">
        <v>2280</v>
      </c>
    </row>
    <row r="1102" spans="2:16" x14ac:dyDescent="0.25">
      <c r="B1102" s="77" t="e">
        <f>VLOOKUP(A1102,'Medicare Code Price Master List'!$A:$C,3,FALSE)</f>
        <v>#N/A</v>
      </c>
      <c r="C1102" s="3">
        <f>SUMIF('DME PRICE LOOKUP LINKED'!$A:$A,A1102,'DME PRICE LOOKUP LINKED'!$C:$C)</f>
        <v>0</v>
      </c>
      <c r="D1102" s="78" t="e">
        <f t="shared" si="34"/>
        <v>#N/A</v>
      </c>
      <c r="E1102" s="79" t="e">
        <f t="shared" si="35"/>
        <v>#N/A</v>
      </c>
      <c r="I1102">
        <v>27156</v>
      </c>
      <c r="K1102" t="s">
        <v>683</v>
      </c>
      <c r="L1102">
        <v>1841.98</v>
      </c>
      <c r="M1102">
        <v>1895.98</v>
      </c>
      <c r="O1102">
        <v>2395</v>
      </c>
      <c r="P1102">
        <v>2465</v>
      </c>
    </row>
    <row r="1103" spans="2:16" x14ac:dyDescent="0.25">
      <c r="B1103" s="80" t="e">
        <f>VLOOKUP(A1103,'Medicare Code Price Master List'!$A:$C,3,FALSE)</f>
        <v>#N/A</v>
      </c>
      <c r="C1103" s="3">
        <f>SUMIF('DME PRICE LOOKUP LINKED'!$A:$A,A1103,'DME PRICE LOOKUP LINKED'!$C:$C)</f>
        <v>0</v>
      </c>
      <c r="D1103" s="78" t="e">
        <f t="shared" si="34"/>
        <v>#N/A</v>
      </c>
      <c r="E1103" s="81" t="e">
        <f t="shared" si="35"/>
        <v>#N/A</v>
      </c>
      <c r="I1103">
        <v>27158</v>
      </c>
      <c r="K1103" t="s">
        <v>684</v>
      </c>
      <c r="L1103">
        <v>1516.56</v>
      </c>
      <c r="M1103">
        <v>1573.98</v>
      </c>
      <c r="O1103">
        <v>1972</v>
      </c>
      <c r="P1103">
        <v>2047</v>
      </c>
    </row>
    <row r="1104" spans="2:16" x14ac:dyDescent="0.25">
      <c r="B1104" s="77" t="e">
        <f>VLOOKUP(A1104,'Medicare Code Price Master List'!$A:$C,3,FALSE)</f>
        <v>#N/A</v>
      </c>
      <c r="C1104" s="3">
        <f>SUMIF('DME PRICE LOOKUP LINKED'!$A:$A,A1104,'DME PRICE LOOKUP LINKED'!$C:$C)</f>
        <v>0</v>
      </c>
      <c r="D1104" s="78" t="e">
        <f t="shared" si="34"/>
        <v>#N/A</v>
      </c>
      <c r="E1104" s="79" t="e">
        <f t="shared" si="35"/>
        <v>#N/A</v>
      </c>
      <c r="I1104">
        <v>27161</v>
      </c>
      <c r="K1104" t="s">
        <v>685</v>
      </c>
      <c r="L1104">
        <v>1326.49</v>
      </c>
      <c r="M1104">
        <v>1341.32</v>
      </c>
      <c r="O1104">
        <v>1725</v>
      </c>
      <c r="P1104">
        <v>1744</v>
      </c>
    </row>
    <row r="1105" spans="2:16" x14ac:dyDescent="0.25">
      <c r="B1105" s="80" t="e">
        <f>VLOOKUP(A1105,'Medicare Code Price Master List'!$A:$C,3,FALSE)</f>
        <v>#N/A</v>
      </c>
      <c r="C1105" s="3">
        <f>SUMIF('DME PRICE LOOKUP LINKED'!$A:$A,A1105,'DME PRICE LOOKUP LINKED'!$C:$C)</f>
        <v>0</v>
      </c>
      <c r="D1105" s="78" t="e">
        <f t="shared" si="34"/>
        <v>#N/A</v>
      </c>
      <c r="E1105" s="81" t="e">
        <f t="shared" si="35"/>
        <v>#N/A</v>
      </c>
      <c r="I1105">
        <v>27165</v>
      </c>
      <c r="K1105" t="s">
        <v>686</v>
      </c>
      <c r="L1105">
        <v>1493.45</v>
      </c>
      <c r="M1105">
        <v>1517.85</v>
      </c>
      <c r="O1105">
        <v>1942</v>
      </c>
      <c r="P1105">
        <v>1974</v>
      </c>
    </row>
    <row r="1106" spans="2:16" x14ac:dyDescent="0.25">
      <c r="B1106" s="77" t="e">
        <f>VLOOKUP(A1106,'Medicare Code Price Master List'!$A:$C,3,FALSE)</f>
        <v>#N/A</v>
      </c>
      <c r="C1106" s="3">
        <f>SUMIF('DME PRICE LOOKUP LINKED'!$A:$A,A1106,'DME PRICE LOOKUP LINKED'!$C:$C)</f>
        <v>0</v>
      </c>
      <c r="D1106" s="78" t="e">
        <f t="shared" si="34"/>
        <v>#N/A</v>
      </c>
      <c r="E1106" s="79" t="e">
        <f t="shared" si="35"/>
        <v>#N/A</v>
      </c>
      <c r="I1106">
        <v>27170</v>
      </c>
      <c r="K1106" t="s">
        <v>687</v>
      </c>
      <c r="L1106">
        <v>1271.72</v>
      </c>
      <c r="M1106">
        <v>1297.6300000000001</v>
      </c>
      <c r="O1106">
        <v>1654</v>
      </c>
      <c r="P1106">
        <v>1687</v>
      </c>
    </row>
    <row r="1107" spans="2:16" x14ac:dyDescent="0.25">
      <c r="B1107" s="80" t="e">
        <f>VLOOKUP(A1107,'Medicare Code Price Master List'!$A:$C,3,FALSE)</f>
        <v>#N/A</v>
      </c>
      <c r="C1107" s="3">
        <f>SUMIF('DME PRICE LOOKUP LINKED'!$A:$A,A1107,'DME PRICE LOOKUP LINKED'!$C:$C)</f>
        <v>0</v>
      </c>
      <c r="D1107" s="78" t="e">
        <f t="shared" si="34"/>
        <v>#N/A</v>
      </c>
      <c r="E1107" s="81" t="e">
        <f t="shared" si="35"/>
        <v>#N/A</v>
      </c>
      <c r="I1107">
        <v>27175</v>
      </c>
      <c r="K1107" t="s">
        <v>688</v>
      </c>
      <c r="L1107">
        <v>730.73</v>
      </c>
      <c r="M1107">
        <v>737.37</v>
      </c>
      <c r="O1107">
        <v>950</v>
      </c>
      <c r="P1107">
        <v>959</v>
      </c>
    </row>
    <row r="1108" spans="2:16" x14ac:dyDescent="0.25">
      <c r="B1108" s="77" t="e">
        <f>VLOOKUP(A1108,'Medicare Code Price Master List'!$A:$C,3,FALSE)</f>
        <v>#N/A</v>
      </c>
      <c r="C1108" s="3">
        <f>SUMIF('DME PRICE LOOKUP LINKED'!$A:$A,A1108,'DME PRICE LOOKUP LINKED'!$C:$C)</f>
        <v>0</v>
      </c>
      <c r="D1108" s="78" t="e">
        <f t="shared" si="34"/>
        <v>#N/A</v>
      </c>
      <c r="E1108" s="79" t="e">
        <f t="shared" si="35"/>
        <v>#N/A</v>
      </c>
      <c r="I1108">
        <v>27176</v>
      </c>
      <c r="K1108" t="s">
        <v>688</v>
      </c>
      <c r="L1108">
        <v>1009.27</v>
      </c>
      <c r="M1108">
        <v>993.42</v>
      </c>
      <c r="O1108">
        <v>1313</v>
      </c>
      <c r="P1108">
        <v>1292</v>
      </c>
    </row>
    <row r="1109" spans="2:16" x14ac:dyDescent="0.25">
      <c r="B1109" s="80" t="e">
        <f>VLOOKUP(A1109,'Medicare Code Price Master List'!$A:$C,3,FALSE)</f>
        <v>#N/A</v>
      </c>
      <c r="C1109" s="3">
        <f>SUMIF('DME PRICE LOOKUP LINKED'!$A:$A,A1109,'DME PRICE LOOKUP LINKED'!$C:$C)</f>
        <v>0</v>
      </c>
      <c r="D1109" s="78" t="e">
        <f t="shared" si="34"/>
        <v>#N/A</v>
      </c>
      <c r="E1109" s="81" t="e">
        <f t="shared" si="35"/>
        <v>#N/A</v>
      </c>
      <c r="I1109">
        <v>27177</v>
      </c>
      <c r="K1109" t="s">
        <v>688</v>
      </c>
      <c r="L1109">
        <v>1216.04</v>
      </c>
      <c r="M1109">
        <v>1231.6199999999999</v>
      </c>
      <c r="O1109">
        <v>1581</v>
      </c>
      <c r="P1109">
        <v>1602</v>
      </c>
    </row>
    <row r="1110" spans="2:16" x14ac:dyDescent="0.25">
      <c r="B1110" s="77" t="e">
        <f>VLOOKUP(A1110,'Medicare Code Price Master List'!$A:$C,3,FALSE)</f>
        <v>#N/A</v>
      </c>
      <c r="C1110" s="3">
        <f>SUMIF('DME PRICE LOOKUP LINKED'!$A:$A,A1110,'DME PRICE LOOKUP LINKED'!$C:$C)</f>
        <v>0</v>
      </c>
      <c r="D1110" s="78" t="e">
        <f t="shared" si="34"/>
        <v>#N/A</v>
      </c>
      <c r="E1110" s="79" t="e">
        <f t="shared" si="35"/>
        <v>#N/A</v>
      </c>
      <c r="I1110">
        <v>27178</v>
      </c>
      <c r="K1110" t="s">
        <v>688</v>
      </c>
      <c r="L1110">
        <v>1009.27</v>
      </c>
      <c r="M1110">
        <v>1015</v>
      </c>
      <c r="O1110">
        <v>1313</v>
      </c>
      <c r="P1110">
        <v>1320</v>
      </c>
    </row>
    <row r="1111" spans="2:16" x14ac:dyDescent="0.25">
      <c r="B1111" s="80" t="e">
        <f>VLOOKUP(A1111,'Medicare Code Price Master List'!$A:$C,3,FALSE)</f>
        <v>#N/A</v>
      </c>
      <c r="C1111" s="3">
        <f>SUMIF('DME PRICE LOOKUP LINKED'!$A:$A,A1111,'DME PRICE LOOKUP LINKED'!$C:$C)</f>
        <v>0</v>
      </c>
      <c r="D1111" s="78" t="e">
        <f t="shared" si="34"/>
        <v>#N/A</v>
      </c>
      <c r="E1111" s="81" t="e">
        <f t="shared" si="35"/>
        <v>#N/A</v>
      </c>
      <c r="I1111">
        <v>27179</v>
      </c>
      <c r="K1111" t="s">
        <v>689</v>
      </c>
      <c r="L1111">
        <v>1069.07</v>
      </c>
      <c r="M1111">
        <v>1078.6400000000001</v>
      </c>
      <c r="O1111">
        <v>1390</v>
      </c>
      <c r="P1111">
        <v>1403</v>
      </c>
    </row>
    <row r="1112" spans="2:16" x14ac:dyDescent="0.25">
      <c r="B1112" s="77" t="e">
        <f>VLOOKUP(A1112,'Medicare Code Price Master List'!$A:$C,3,FALSE)</f>
        <v>#N/A</v>
      </c>
      <c r="C1112" s="3">
        <f>SUMIF('DME PRICE LOOKUP LINKED'!$A:$A,A1112,'DME PRICE LOOKUP LINKED'!$C:$C)</f>
        <v>0</v>
      </c>
      <c r="D1112" s="78" t="e">
        <f t="shared" si="34"/>
        <v>#N/A</v>
      </c>
      <c r="E1112" s="79" t="e">
        <f t="shared" si="35"/>
        <v>#N/A</v>
      </c>
      <c r="I1112">
        <v>27181</v>
      </c>
      <c r="K1112" t="s">
        <v>688</v>
      </c>
      <c r="L1112">
        <v>1219.94</v>
      </c>
      <c r="M1112">
        <v>1056.6600000000001</v>
      </c>
      <c r="O1112">
        <v>1586</v>
      </c>
      <c r="P1112">
        <v>1374</v>
      </c>
    </row>
    <row r="1113" spans="2:16" x14ac:dyDescent="0.25">
      <c r="B1113" s="80" t="e">
        <f>VLOOKUP(A1113,'Medicare Code Price Master List'!$A:$C,3,FALSE)</f>
        <v>#N/A</v>
      </c>
      <c r="C1113" s="3">
        <f>SUMIF('DME PRICE LOOKUP LINKED'!$A:$A,A1113,'DME PRICE LOOKUP LINKED'!$C:$C)</f>
        <v>0</v>
      </c>
      <c r="D1113" s="78" t="e">
        <f t="shared" si="34"/>
        <v>#N/A</v>
      </c>
      <c r="E1113" s="81" t="e">
        <f t="shared" si="35"/>
        <v>#N/A</v>
      </c>
      <c r="I1113">
        <v>27185</v>
      </c>
      <c r="K1113" t="s">
        <v>690</v>
      </c>
      <c r="L1113">
        <v>790.23</v>
      </c>
      <c r="M1113">
        <v>667.76</v>
      </c>
      <c r="O1113">
        <v>1028</v>
      </c>
      <c r="P1113">
        <v>869</v>
      </c>
    </row>
    <row r="1114" spans="2:16" x14ac:dyDescent="0.25">
      <c r="B1114" s="77" t="e">
        <f>VLOOKUP(A1114,'Medicare Code Price Master List'!$A:$C,3,FALSE)</f>
        <v>#N/A</v>
      </c>
      <c r="C1114" s="3">
        <f>SUMIF('DME PRICE LOOKUP LINKED'!$A:$A,A1114,'DME PRICE LOOKUP LINKED'!$C:$C)</f>
        <v>0</v>
      </c>
      <c r="D1114" s="78" t="e">
        <f t="shared" si="34"/>
        <v>#N/A</v>
      </c>
      <c r="E1114" s="79" t="e">
        <f t="shared" si="35"/>
        <v>#N/A</v>
      </c>
      <c r="I1114">
        <v>27187</v>
      </c>
      <c r="K1114" t="s">
        <v>691</v>
      </c>
      <c r="L1114">
        <v>1087.29</v>
      </c>
      <c r="M1114">
        <v>1095.07</v>
      </c>
      <c r="O1114">
        <v>1414</v>
      </c>
      <c r="P1114">
        <v>1424</v>
      </c>
    </row>
    <row r="1115" spans="2:16" x14ac:dyDescent="0.25">
      <c r="B1115" s="80" t="e">
        <f>VLOOKUP(A1115,'Medicare Code Price Master List'!$A:$C,3,FALSE)</f>
        <v>#N/A</v>
      </c>
      <c r="C1115" s="3">
        <f>SUMIF('DME PRICE LOOKUP LINKED'!$A:$A,A1115,'DME PRICE LOOKUP LINKED'!$C:$C)</f>
        <v>0</v>
      </c>
      <c r="D1115" s="78" t="e">
        <f t="shared" si="34"/>
        <v>#N/A</v>
      </c>
      <c r="E1115" s="81" t="e">
        <f t="shared" si="35"/>
        <v>#N/A</v>
      </c>
      <c r="I1115">
        <v>27193</v>
      </c>
      <c r="K1115" t="s">
        <v>692</v>
      </c>
      <c r="L1115">
        <v>520.07000000000005</v>
      </c>
      <c r="M1115">
        <v>527.32000000000005</v>
      </c>
      <c r="O1115">
        <v>677</v>
      </c>
      <c r="P1115">
        <v>686</v>
      </c>
    </row>
    <row r="1116" spans="2:16" x14ac:dyDescent="0.25">
      <c r="B1116" s="77" t="e">
        <f>VLOOKUP(A1116,'Medicare Code Price Master List'!$A:$C,3,FALSE)</f>
        <v>#N/A</v>
      </c>
      <c r="C1116" s="3">
        <f>SUMIF('DME PRICE LOOKUP LINKED'!$A:$A,A1116,'DME PRICE LOOKUP LINKED'!$C:$C)</f>
        <v>0</v>
      </c>
      <c r="D1116" s="78" t="e">
        <f t="shared" si="34"/>
        <v>#N/A</v>
      </c>
      <c r="E1116" s="79" t="e">
        <f t="shared" si="35"/>
        <v>#N/A</v>
      </c>
      <c r="I1116">
        <v>27194</v>
      </c>
      <c r="K1116" t="s">
        <v>692</v>
      </c>
      <c r="L1116">
        <v>779.17</v>
      </c>
      <c r="M1116">
        <v>779.17</v>
      </c>
      <c r="O1116">
        <v>1013</v>
      </c>
      <c r="P1116">
        <v>1013</v>
      </c>
    </row>
    <row r="1117" spans="2:16" x14ac:dyDescent="0.25">
      <c r="B1117" s="80" t="e">
        <f>VLOOKUP(A1117,'Medicare Code Price Master List'!$A:$C,3,FALSE)</f>
        <v>#N/A</v>
      </c>
      <c r="C1117" s="3">
        <f>SUMIF('DME PRICE LOOKUP LINKED'!$A:$A,A1117,'DME PRICE LOOKUP LINKED'!$C:$C)</f>
        <v>0</v>
      </c>
      <c r="D1117" s="78" t="e">
        <f t="shared" si="34"/>
        <v>#N/A</v>
      </c>
      <c r="E1117" s="81" t="e">
        <f t="shared" si="35"/>
        <v>#N/A</v>
      </c>
      <c r="I1117">
        <v>27200</v>
      </c>
      <c r="K1117" t="s">
        <v>693</v>
      </c>
      <c r="L1117">
        <v>210.96</v>
      </c>
      <c r="M1117">
        <v>212.87</v>
      </c>
      <c r="O1117">
        <v>275</v>
      </c>
      <c r="P1117">
        <v>277</v>
      </c>
    </row>
    <row r="1118" spans="2:16" x14ac:dyDescent="0.25">
      <c r="B1118" s="77" t="e">
        <f>VLOOKUP(A1118,'Medicare Code Price Master List'!$A:$C,3,FALSE)</f>
        <v>#N/A</v>
      </c>
      <c r="C1118" s="3">
        <f>SUMIF('DME PRICE LOOKUP LINKED'!$A:$A,A1118,'DME PRICE LOOKUP LINKED'!$C:$C)</f>
        <v>0</v>
      </c>
      <c r="D1118" s="78" t="e">
        <f t="shared" si="34"/>
        <v>#N/A</v>
      </c>
      <c r="E1118" s="79" t="e">
        <f t="shared" si="35"/>
        <v>#N/A</v>
      </c>
      <c r="I1118">
        <v>27202</v>
      </c>
      <c r="K1118" t="s">
        <v>693</v>
      </c>
      <c r="L1118">
        <v>579.80999999999995</v>
      </c>
      <c r="M1118">
        <v>585.13</v>
      </c>
      <c r="O1118">
        <v>754</v>
      </c>
      <c r="P1118">
        <v>761</v>
      </c>
    </row>
    <row r="1119" spans="2:16" x14ac:dyDescent="0.25">
      <c r="B1119" s="80" t="e">
        <f>VLOOKUP(A1119,'Medicare Code Price Master List'!$A:$C,3,FALSE)</f>
        <v>#N/A</v>
      </c>
      <c r="C1119" s="3">
        <f>SUMIF('DME PRICE LOOKUP LINKED'!$A:$A,A1119,'DME PRICE LOOKUP LINKED'!$C:$C)</f>
        <v>0</v>
      </c>
      <c r="D1119" s="78" t="e">
        <f t="shared" si="34"/>
        <v>#N/A</v>
      </c>
      <c r="E1119" s="81" t="e">
        <f t="shared" si="35"/>
        <v>#N/A</v>
      </c>
      <c r="I1119">
        <v>27220</v>
      </c>
      <c r="K1119" t="s">
        <v>694</v>
      </c>
      <c r="L1119">
        <v>463.37</v>
      </c>
      <c r="M1119">
        <v>456.14</v>
      </c>
      <c r="O1119">
        <v>603</v>
      </c>
      <c r="P1119">
        <v>593</v>
      </c>
    </row>
    <row r="1120" spans="2:16" x14ac:dyDescent="0.25">
      <c r="B1120" s="77" t="e">
        <f>VLOOKUP(A1120,'Medicare Code Price Master List'!$A:$C,3,FALSE)</f>
        <v>#N/A</v>
      </c>
      <c r="C1120" s="3">
        <f>SUMIF('DME PRICE LOOKUP LINKED'!$A:$A,A1120,'DME PRICE LOOKUP LINKED'!$C:$C)</f>
        <v>0</v>
      </c>
      <c r="D1120" s="78" t="e">
        <f t="shared" si="34"/>
        <v>#N/A</v>
      </c>
      <c r="E1120" s="79" t="e">
        <f t="shared" si="35"/>
        <v>#N/A</v>
      </c>
      <c r="I1120">
        <v>27222</v>
      </c>
      <c r="K1120" t="s">
        <v>694</v>
      </c>
      <c r="L1120">
        <v>1076.52</v>
      </c>
      <c r="M1120">
        <v>1077.82</v>
      </c>
      <c r="O1120">
        <v>1400</v>
      </c>
      <c r="P1120">
        <v>1402</v>
      </c>
    </row>
    <row r="1121" spans="2:16" x14ac:dyDescent="0.25">
      <c r="B1121" s="80" t="e">
        <f>VLOOKUP(A1121,'Medicare Code Price Master List'!$A:$C,3,FALSE)</f>
        <v>#N/A</v>
      </c>
      <c r="C1121" s="3">
        <f>SUMIF('DME PRICE LOOKUP LINKED'!$A:$A,A1121,'DME PRICE LOOKUP LINKED'!$C:$C)</f>
        <v>0</v>
      </c>
      <c r="D1121" s="78" t="e">
        <f t="shared" si="34"/>
        <v>#N/A</v>
      </c>
      <c r="E1121" s="81" t="e">
        <f t="shared" si="35"/>
        <v>#N/A</v>
      </c>
      <c r="I1121">
        <v>27226</v>
      </c>
      <c r="K1121" t="s">
        <v>695</v>
      </c>
      <c r="L1121">
        <v>1148.93</v>
      </c>
      <c r="M1121">
        <v>1166.5</v>
      </c>
      <c r="O1121">
        <v>1494</v>
      </c>
      <c r="P1121">
        <v>1517</v>
      </c>
    </row>
    <row r="1122" spans="2:16" x14ac:dyDescent="0.25">
      <c r="B1122" s="77" t="e">
        <f>VLOOKUP(A1122,'Medicare Code Price Master List'!$A:$C,3,FALSE)</f>
        <v>#N/A</v>
      </c>
      <c r="C1122" s="3">
        <f>SUMIF('DME PRICE LOOKUP LINKED'!$A:$A,A1122,'DME PRICE LOOKUP LINKED'!$C:$C)</f>
        <v>0</v>
      </c>
      <c r="D1122" s="78" t="e">
        <f t="shared" si="34"/>
        <v>#N/A</v>
      </c>
      <c r="E1122" s="79" t="e">
        <f t="shared" si="35"/>
        <v>#N/A</v>
      </c>
      <c r="I1122">
        <v>27227</v>
      </c>
      <c r="K1122" t="s">
        <v>696</v>
      </c>
      <c r="L1122">
        <v>1783.65</v>
      </c>
      <c r="M1122">
        <v>1831.23</v>
      </c>
      <c r="O1122">
        <v>2319</v>
      </c>
      <c r="P1122">
        <v>2381</v>
      </c>
    </row>
    <row r="1123" spans="2:16" x14ac:dyDescent="0.25">
      <c r="B1123" s="80" t="e">
        <f>VLOOKUP(A1123,'Medicare Code Price Master List'!$A:$C,3,FALSE)</f>
        <v>#N/A</v>
      </c>
      <c r="C1123" s="3">
        <f>SUMIF('DME PRICE LOOKUP LINKED'!$A:$A,A1123,'DME PRICE LOOKUP LINKED'!$C:$C)</f>
        <v>0</v>
      </c>
      <c r="D1123" s="78" t="e">
        <f t="shared" si="34"/>
        <v>#N/A</v>
      </c>
      <c r="E1123" s="81" t="e">
        <f t="shared" si="35"/>
        <v>#N/A</v>
      </c>
      <c r="I1123">
        <v>27228</v>
      </c>
      <c r="K1123" t="s">
        <v>696</v>
      </c>
      <c r="L1123">
        <v>2026.83</v>
      </c>
      <c r="M1123">
        <v>2086.88</v>
      </c>
      <c r="O1123">
        <v>2635</v>
      </c>
      <c r="P1123">
        <v>2713</v>
      </c>
    </row>
    <row r="1124" spans="2:16" x14ac:dyDescent="0.25">
      <c r="B1124" s="77" t="e">
        <f>VLOOKUP(A1124,'Medicare Code Price Master List'!$A:$C,3,FALSE)</f>
        <v>#N/A</v>
      </c>
      <c r="C1124" s="3">
        <f>SUMIF('DME PRICE LOOKUP LINKED'!$A:$A,A1124,'DME PRICE LOOKUP LINKED'!$C:$C)</f>
        <v>0</v>
      </c>
      <c r="D1124" s="78" t="e">
        <f t="shared" si="34"/>
        <v>#N/A</v>
      </c>
      <c r="E1124" s="79" t="e">
        <f t="shared" si="35"/>
        <v>#N/A</v>
      </c>
      <c r="I1124">
        <v>27230</v>
      </c>
      <c r="K1124" t="s">
        <v>697</v>
      </c>
      <c r="L1124">
        <v>543.08000000000004</v>
      </c>
      <c r="M1124">
        <v>532.03</v>
      </c>
      <c r="O1124">
        <v>707</v>
      </c>
      <c r="P1124">
        <v>692</v>
      </c>
    </row>
    <row r="1125" spans="2:16" x14ac:dyDescent="0.25">
      <c r="B1125" s="80" t="e">
        <f>VLOOKUP(A1125,'Medicare Code Price Master List'!$A:$C,3,FALSE)</f>
        <v>#N/A</v>
      </c>
      <c r="C1125" s="3">
        <f>SUMIF('DME PRICE LOOKUP LINKED'!$A:$A,A1125,'DME PRICE LOOKUP LINKED'!$C:$C)</f>
        <v>0</v>
      </c>
      <c r="D1125" s="78" t="e">
        <f t="shared" si="34"/>
        <v>#N/A</v>
      </c>
      <c r="E1125" s="81" t="e">
        <f t="shared" si="35"/>
        <v>#N/A</v>
      </c>
      <c r="I1125">
        <v>27232</v>
      </c>
      <c r="K1125" t="s">
        <v>697</v>
      </c>
      <c r="L1125">
        <v>788.21</v>
      </c>
      <c r="M1125">
        <v>827.33</v>
      </c>
      <c r="O1125">
        <v>1025</v>
      </c>
      <c r="P1125">
        <v>1076</v>
      </c>
    </row>
    <row r="1126" spans="2:16" x14ac:dyDescent="0.25">
      <c r="B1126" s="77" t="e">
        <f>VLOOKUP(A1126,'Medicare Code Price Master List'!$A:$C,3,FALSE)</f>
        <v>#N/A</v>
      </c>
      <c r="C1126" s="3">
        <f>SUMIF('DME PRICE LOOKUP LINKED'!$A:$A,A1126,'DME PRICE LOOKUP LINKED'!$C:$C)</f>
        <v>0</v>
      </c>
      <c r="D1126" s="78" t="e">
        <f t="shared" si="34"/>
        <v>#N/A</v>
      </c>
      <c r="E1126" s="79" t="e">
        <f t="shared" si="35"/>
        <v>#N/A</v>
      </c>
      <c r="I1126">
        <v>27235</v>
      </c>
      <c r="K1126" t="s">
        <v>697</v>
      </c>
      <c r="L1126">
        <v>989.04</v>
      </c>
      <c r="M1126">
        <v>1005.05</v>
      </c>
      <c r="O1126">
        <v>1286</v>
      </c>
      <c r="P1126">
        <v>1307</v>
      </c>
    </row>
    <row r="1127" spans="2:16" x14ac:dyDescent="0.25">
      <c r="B1127" s="80" t="e">
        <f>VLOOKUP(A1127,'Medicare Code Price Master List'!$A:$C,3,FALSE)</f>
        <v>#N/A</v>
      </c>
      <c r="C1127" s="3">
        <f>SUMIF('DME PRICE LOOKUP LINKED'!$A:$A,A1127,'DME PRICE LOOKUP LINKED'!$C:$C)</f>
        <v>0</v>
      </c>
      <c r="D1127" s="78" t="e">
        <f t="shared" si="34"/>
        <v>#N/A</v>
      </c>
      <c r="E1127" s="81" t="e">
        <f t="shared" si="35"/>
        <v>#N/A</v>
      </c>
      <c r="I1127">
        <v>27236</v>
      </c>
      <c r="K1127" t="s">
        <v>697</v>
      </c>
      <c r="L1127">
        <v>1296.05</v>
      </c>
      <c r="M1127">
        <v>1321.79</v>
      </c>
      <c r="O1127">
        <v>1685</v>
      </c>
      <c r="P1127">
        <v>1719</v>
      </c>
    </row>
    <row r="1128" spans="2:16" x14ac:dyDescent="0.25">
      <c r="B1128" s="77" t="e">
        <f>VLOOKUP(A1128,'Medicare Code Price Master List'!$A:$C,3,FALSE)</f>
        <v>#N/A</v>
      </c>
      <c r="C1128" s="3">
        <f>SUMIF('DME PRICE LOOKUP LINKED'!$A:$A,A1128,'DME PRICE LOOKUP LINKED'!$C:$C)</f>
        <v>0</v>
      </c>
      <c r="D1128" s="78" t="e">
        <f t="shared" si="34"/>
        <v>#N/A</v>
      </c>
      <c r="E1128" s="79" t="e">
        <f t="shared" si="35"/>
        <v>#N/A</v>
      </c>
      <c r="I1128">
        <v>27238</v>
      </c>
      <c r="K1128" t="s">
        <v>697</v>
      </c>
      <c r="L1128">
        <v>520.04999999999995</v>
      </c>
      <c r="M1128">
        <v>508.88</v>
      </c>
      <c r="O1128">
        <v>677</v>
      </c>
      <c r="P1128">
        <v>662</v>
      </c>
    </row>
    <row r="1129" spans="2:16" x14ac:dyDescent="0.25">
      <c r="B1129" s="80" t="e">
        <f>VLOOKUP(A1129,'Medicare Code Price Master List'!$A:$C,3,FALSE)</f>
        <v>#N/A</v>
      </c>
      <c r="C1129" s="3">
        <f>SUMIF('DME PRICE LOOKUP LINKED'!$A:$A,A1129,'DME PRICE LOOKUP LINKED'!$C:$C)</f>
        <v>0</v>
      </c>
      <c r="D1129" s="78" t="e">
        <f t="shared" si="34"/>
        <v>#N/A</v>
      </c>
      <c r="E1129" s="81" t="e">
        <f t="shared" si="35"/>
        <v>#N/A</v>
      </c>
      <c r="I1129">
        <v>27240</v>
      </c>
      <c r="K1129" t="s">
        <v>697</v>
      </c>
      <c r="L1129">
        <v>1044.2</v>
      </c>
      <c r="M1129">
        <v>1056.4000000000001</v>
      </c>
      <c r="O1129">
        <v>1358</v>
      </c>
      <c r="P1129">
        <v>1374</v>
      </c>
    </row>
    <row r="1130" spans="2:16" x14ac:dyDescent="0.25">
      <c r="B1130" s="77" t="e">
        <f>VLOOKUP(A1130,'Medicare Code Price Master List'!$A:$C,3,FALSE)</f>
        <v>#N/A</v>
      </c>
      <c r="C1130" s="3">
        <f>SUMIF('DME PRICE LOOKUP LINKED'!$A:$A,A1130,'DME PRICE LOOKUP LINKED'!$C:$C)</f>
        <v>0</v>
      </c>
      <c r="D1130" s="78" t="e">
        <f t="shared" si="34"/>
        <v>#N/A</v>
      </c>
      <c r="E1130" s="79" t="e">
        <f t="shared" si="35"/>
        <v>#N/A</v>
      </c>
      <c r="I1130">
        <v>27244</v>
      </c>
      <c r="K1130" t="s">
        <v>697</v>
      </c>
      <c r="L1130">
        <v>1333.12</v>
      </c>
      <c r="M1130">
        <v>1360.27</v>
      </c>
      <c r="O1130">
        <v>1734</v>
      </c>
      <c r="P1130">
        <v>1769</v>
      </c>
    </row>
    <row r="1131" spans="2:16" x14ac:dyDescent="0.25">
      <c r="B1131" s="80" t="e">
        <f>VLOOKUP(A1131,'Medicare Code Price Master List'!$A:$C,3,FALSE)</f>
        <v>#N/A</v>
      </c>
      <c r="C1131" s="3">
        <f>SUMIF('DME PRICE LOOKUP LINKED'!$A:$A,A1131,'DME PRICE LOOKUP LINKED'!$C:$C)</f>
        <v>0</v>
      </c>
      <c r="D1131" s="78" t="e">
        <f t="shared" si="34"/>
        <v>#N/A</v>
      </c>
      <c r="E1131" s="81" t="e">
        <f t="shared" si="35"/>
        <v>#N/A</v>
      </c>
      <c r="I1131">
        <v>27245</v>
      </c>
      <c r="K1131" t="s">
        <v>697</v>
      </c>
      <c r="L1131">
        <v>1331.71</v>
      </c>
      <c r="M1131">
        <v>1359.88</v>
      </c>
      <c r="O1131">
        <v>1732</v>
      </c>
      <c r="P1131">
        <v>1768</v>
      </c>
    </row>
    <row r="1132" spans="2:16" x14ac:dyDescent="0.25">
      <c r="B1132" s="77" t="e">
        <f>VLOOKUP(A1132,'Medicare Code Price Master List'!$A:$C,3,FALSE)</f>
        <v>#N/A</v>
      </c>
      <c r="C1132" s="3">
        <f>SUMIF('DME PRICE LOOKUP LINKED'!$A:$A,A1132,'DME PRICE LOOKUP LINKED'!$C:$C)</f>
        <v>0</v>
      </c>
      <c r="D1132" s="78" t="e">
        <f t="shared" si="34"/>
        <v>#N/A</v>
      </c>
      <c r="E1132" s="79" t="e">
        <f t="shared" si="35"/>
        <v>#N/A</v>
      </c>
      <c r="I1132">
        <v>27246</v>
      </c>
      <c r="K1132" t="s">
        <v>697</v>
      </c>
      <c r="L1132">
        <v>435.77</v>
      </c>
      <c r="M1132">
        <v>430.82</v>
      </c>
      <c r="O1132">
        <v>567</v>
      </c>
      <c r="P1132">
        <v>561</v>
      </c>
    </row>
    <row r="1133" spans="2:16" x14ac:dyDescent="0.25">
      <c r="B1133" s="80" t="e">
        <f>VLOOKUP(A1133,'Medicare Code Price Master List'!$A:$C,3,FALSE)</f>
        <v>#N/A</v>
      </c>
      <c r="C1133" s="3">
        <f>SUMIF('DME PRICE LOOKUP LINKED'!$A:$A,A1133,'DME PRICE LOOKUP LINKED'!$C:$C)</f>
        <v>0</v>
      </c>
      <c r="D1133" s="78" t="e">
        <f t="shared" si="34"/>
        <v>#N/A</v>
      </c>
      <c r="E1133" s="81" t="e">
        <f t="shared" si="35"/>
        <v>#N/A</v>
      </c>
      <c r="I1133">
        <v>27248</v>
      </c>
      <c r="K1133" t="s">
        <v>697</v>
      </c>
      <c r="L1133">
        <v>813.75</v>
      </c>
      <c r="M1133">
        <v>819.9</v>
      </c>
      <c r="O1133">
        <v>1058</v>
      </c>
      <c r="P1133">
        <v>1066</v>
      </c>
    </row>
    <row r="1134" spans="2:16" x14ac:dyDescent="0.25">
      <c r="B1134" s="77" t="e">
        <f>VLOOKUP(A1134,'Medicare Code Price Master List'!$A:$C,3,FALSE)</f>
        <v>#N/A</v>
      </c>
      <c r="C1134" s="3">
        <f>SUMIF('DME PRICE LOOKUP LINKED'!$A:$A,A1134,'DME PRICE LOOKUP LINKED'!$C:$C)</f>
        <v>0</v>
      </c>
      <c r="D1134" s="78" t="e">
        <f t="shared" si="34"/>
        <v>#N/A</v>
      </c>
      <c r="E1134" s="79" t="e">
        <f t="shared" si="35"/>
        <v>#N/A</v>
      </c>
      <c r="I1134">
        <v>27250</v>
      </c>
      <c r="K1134" t="s">
        <v>698</v>
      </c>
      <c r="L1134">
        <v>190.63</v>
      </c>
      <c r="M1134">
        <v>195.43</v>
      </c>
      <c r="O1134">
        <v>248</v>
      </c>
      <c r="P1134">
        <v>255</v>
      </c>
    </row>
    <row r="1135" spans="2:16" x14ac:dyDescent="0.25">
      <c r="B1135" s="80" t="e">
        <f>VLOOKUP(A1135,'Medicare Code Price Master List'!$A:$C,3,FALSE)</f>
        <v>#N/A</v>
      </c>
      <c r="C1135" s="3">
        <f>SUMIF('DME PRICE LOOKUP LINKED'!$A:$A,A1135,'DME PRICE LOOKUP LINKED'!$C:$C)</f>
        <v>0</v>
      </c>
      <c r="D1135" s="78" t="e">
        <f t="shared" si="34"/>
        <v>#N/A</v>
      </c>
      <c r="E1135" s="81" t="e">
        <f t="shared" si="35"/>
        <v>#N/A</v>
      </c>
      <c r="I1135">
        <v>27252</v>
      </c>
      <c r="K1135" t="s">
        <v>698</v>
      </c>
      <c r="L1135">
        <v>823.4</v>
      </c>
      <c r="M1135">
        <v>836.69</v>
      </c>
      <c r="O1135">
        <v>1071</v>
      </c>
      <c r="P1135">
        <v>1088</v>
      </c>
    </row>
    <row r="1136" spans="2:16" x14ac:dyDescent="0.25">
      <c r="B1136" s="77" t="e">
        <f>VLOOKUP(A1136,'Medicare Code Price Master List'!$A:$C,3,FALSE)</f>
        <v>#N/A</v>
      </c>
      <c r="C1136" s="3">
        <f>SUMIF('DME PRICE LOOKUP LINKED'!$A:$A,A1136,'DME PRICE LOOKUP LINKED'!$C:$C)</f>
        <v>0</v>
      </c>
      <c r="D1136" s="78" t="e">
        <f t="shared" si="34"/>
        <v>#N/A</v>
      </c>
      <c r="E1136" s="79" t="e">
        <f t="shared" si="35"/>
        <v>#N/A</v>
      </c>
      <c r="I1136">
        <v>27253</v>
      </c>
      <c r="K1136" t="s">
        <v>698</v>
      </c>
      <c r="L1136">
        <v>1025.6600000000001</v>
      </c>
      <c r="M1136">
        <v>1038.3399999999999</v>
      </c>
      <c r="O1136">
        <v>1334</v>
      </c>
      <c r="P1136">
        <v>1350</v>
      </c>
    </row>
    <row r="1137" spans="2:16" x14ac:dyDescent="0.25">
      <c r="B1137" s="80" t="e">
        <f>VLOOKUP(A1137,'Medicare Code Price Master List'!$A:$C,3,FALSE)</f>
        <v>#N/A</v>
      </c>
      <c r="C1137" s="3">
        <f>SUMIF('DME PRICE LOOKUP LINKED'!$A:$A,A1137,'DME PRICE LOOKUP LINKED'!$C:$C)</f>
        <v>0</v>
      </c>
      <c r="D1137" s="78" t="e">
        <f t="shared" si="34"/>
        <v>#N/A</v>
      </c>
      <c r="E1137" s="81" t="e">
        <f t="shared" si="35"/>
        <v>#N/A</v>
      </c>
      <c r="I1137">
        <v>27254</v>
      </c>
      <c r="K1137" t="s">
        <v>698</v>
      </c>
      <c r="L1137">
        <v>1380.61</v>
      </c>
      <c r="M1137">
        <v>1398.91</v>
      </c>
      <c r="O1137">
        <v>1795</v>
      </c>
      <c r="P1137">
        <v>1819</v>
      </c>
    </row>
    <row r="1138" spans="2:16" x14ac:dyDescent="0.25">
      <c r="B1138" s="77" t="e">
        <f>VLOOKUP(A1138,'Medicare Code Price Master List'!$A:$C,3,FALSE)</f>
        <v>#N/A</v>
      </c>
      <c r="C1138" s="3">
        <f>SUMIF('DME PRICE LOOKUP LINKED'!$A:$A,A1138,'DME PRICE LOOKUP LINKED'!$C:$C)</f>
        <v>0</v>
      </c>
      <c r="D1138" s="78" t="e">
        <f t="shared" si="34"/>
        <v>#N/A</v>
      </c>
      <c r="E1138" s="79" t="e">
        <f t="shared" si="35"/>
        <v>#N/A</v>
      </c>
      <c r="I1138">
        <v>27256</v>
      </c>
      <c r="K1138" t="s">
        <v>698</v>
      </c>
      <c r="L1138">
        <v>345.4</v>
      </c>
      <c r="M1138">
        <v>259.32</v>
      </c>
      <c r="O1138">
        <v>450</v>
      </c>
      <c r="P1138">
        <v>338</v>
      </c>
    </row>
    <row r="1139" spans="2:16" x14ac:dyDescent="0.25">
      <c r="B1139" s="80" t="e">
        <f>VLOOKUP(A1139,'Medicare Code Price Master List'!$A:$C,3,FALSE)</f>
        <v>#N/A</v>
      </c>
      <c r="C1139" s="3">
        <f>SUMIF('DME PRICE LOOKUP LINKED'!$A:$A,A1139,'DME PRICE LOOKUP LINKED'!$C:$C)</f>
        <v>0</v>
      </c>
      <c r="D1139" s="78" t="e">
        <f t="shared" si="34"/>
        <v>#N/A</v>
      </c>
      <c r="E1139" s="81" t="e">
        <f t="shared" si="35"/>
        <v>#N/A</v>
      </c>
      <c r="I1139">
        <v>27257</v>
      </c>
      <c r="K1139" t="s">
        <v>698</v>
      </c>
      <c r="L1139">
        <v>392.6</v>
      </c>
      <c r="M1139">
        <v>401.08</v>
      </c>
      <c r="O1139">
        <v>511</v>
      </c>
      <c r="P1139">
        <v>522</v>
      </c>
    </row>
    <row r="1140" spans="2:16" x14ac:dyDescent="0.25">
      <c r="B1140" s="77" t="e">
        <f>VLOOKUP(A1140,'Medicare Code Price Master List'!$A:$C,3,FALSE)</f>
        <v>#N/A</v>
      </c>
      <c r="C1140" s="3">
        <f>SUMIF('DME PRICE LOOKUP LINKED'!$A:$A,A1140,'DME PRICE LOOKUP LINKED'!$C:$C)</f>
        <v>0</v>
      </c>
      <c r="D1140" s="78" t="e">
        <f t="shared" si="34"/>
        <v>#N/A</v>
      </c>
      <c r="E1140" s="79" t="e">
        <f t="shared" si="35"/>
        <v>#N/A</v>
      </c>
      <c r="I1140">
        <v>27258</v>
      </c>
      <c r="K1140" t="s">
        <v>698</v>
      </c>
      <c r="L1140">
        <v>1210.4100000000001</v>
      </c>
      <c r="M1140">
        <v>1226.8599999999999</v>
      </c>
      <c r="O1140">
        <v>1574</v>
      </c>
      <c r="P1140">
        <v>1595</v>
      </c>
    </row>
    <row r="1141" spans="2:16" x14ac:dyDescent="0.25">
      <c r="B1141" s="80" t="e">
        <f>VLOOKUP(A1141,'Medicare Code Price Master List'!$A:$C,3,FALSE)</f>
        <v>#N/A</v>
      </c>
      <c r="C1141" s="3">
        <f>SUMIF('DME PRICE LOOKUP LINKED'!$A:$A,A1141,'DME PRICE LOOKUP LINKED'!$C:$C)</f>
        <v>0</v>
      </c>
      <c r="D1141" s="78" t="e">
        <f t="shared" si="34"/>
        <v>#N/A</v>
      </c>
      <c r="E1141" s="81" t="e">
        <f t="shared" si="35"/>
        <v>#N/A</v>
      </c>
      <c r="I1141">
        <v>27259</v>
      </c>
      <c r="K1141" t="s">
        <v>698</v>
      </c>
      <c r="L1141">
        <v>1671.51</v>
      </c>
      <c r="M1141">
        <v>1716.85</v>
      </c>
      <c r="O1141">
        <v>2173</v>
      </c>
      <c r="P1141">
        <v>2232</v>
      </c>
    </row>
    <row r="1142" spans="2:16" x14ac:dyDescent="0.25">
      <c r="B1142" s="77" t="e">
        <f>VLOOKUP(A1142,'Medicare Code Price Master List'!$A:$C,3,FALSE)</f>
        <v>#N/A</v>
      </c>
      <c r="C1142" s="3">
        <f>SUMIF('DME PRICE LOOKUP LINKED'!$A:$A,A1142,'DME PRICE LOOKUP LINKED'!$C:$C)</f>
        <v>0</v>
      </c>
      <c r="D1142" s="78" t="e">
        <f t="shared" si="34"/>
        <v>#N/A</v>
      </c>
      <c r="E1142" s="79" t="e">
        <f t="shared" si="35"/>
        <v>#N/A</v>
      </c>
      <c r="I1142">
        <v>27265</v>
      </c>
      <c r="K1142" t="s">
        <v>698</v>
      </c>
      <c r="L1142">
        <v>463.55</v>
      </c>
      <c r="M1142">
        <v>438.97</v>
      </c>
      <c r="O1142">
        <v>603</v>
      </c>
      <c r="P1142">
        <v>571</v>
      </c>
    </row>
    <row r="1143" spans="2:16" x14ac:dyDescent="0.25">
      <c r="B1143" s="80" t="e">
        <f>VLOOKUP(A1143,'Medicare Code Price Master List'!$A:$C,3,FALSE)</f>
        <v>#N/A</v>
      </c>
      <c r="C1143" s="3">
        <f>SUMIF('DME PRICE LOOKUP LINKED'!$A:$A,A1143,'DME PRICE LOOKUP LINKED'!$C:$C)</f>
        <v>0</v>
      </c>
      <c r="D1143" s="78" t="e">
        <f t="shared" si="34"/>
        <v>#N/A</v>
      </c>
      <c r="E1143" s="81" t="e">
        <f t="shared" si="35"/>
        <v>#N/A</v>
      </c>
      <c r="I1143">
        <v>27266</v>
      </c>
      <c r="K1143" t="s">
        <v>698</v>
      </c>
      <c r="L1143">
        <v>644.85</v>
      </c>
      <c r="M1143">
        <v>642.84</v>
      </c>
      <c r="O1143">
        <v>839</v>
      </c>
      <c r="P1143">
        <v>836</v>
      </c>
    </row>
    <row r="1144" spans="2:16" x14ac:dyDescent="0.25">
      <c r="B1144" s="77" t="e">
        <f>VLOOKUP(A1144,'Medicare Code Price Master List'!$A:$C,3,FALSE)</f>
        <v>#N/A</v>
      </c>
      <c r="C1144" s="3">
        <f>SUMIF('DME PRICE LOOKUP LINKED'!$A:$A,A1144,'DME PRICE LOOKUP LINKED'!$C:$C)</f>
        <v>0</v>
      </c>
      <c r="D1144" s="78" t="e">
        <f t="shared" si="34"/>
        <v>#N/A</v>
      </c>
      <c r="E1144" s="79" t="e">
        <f t="shared" si="35"/>
        <v>#N/A</v>
      </c>
      <c r="I1144">
        <v>27267</v>
      </c>
      <c r="K1144" t="s">
        <v>699</v>
      </c>
      <c r="L1144">
        <v>489.84</v>
      </c>
      <c r="M1144">
        <v>480.85</v>
      </c>
      <c r="O1144">
        <v>637</v>
      </c>
      <c r="P1144">
        <v>626</v>
      </c>
    </row>
    <row r="1145" spans="2:16" x14ac:dyDescent="0.25">
      <c r="B1145" s="80" t="e">
        <f>VLOOKUP(A1145,'Medicare Code Price Master List'!$A:$C,3,FALSE)</f>
        <v>#N/A</v>
      </c>
      <c r="C1145" s="3">
        <f>SUMIF('DME PRICE LOOKUP LINKED'!$A:$A,A1145,'DME PRICE LOOKUP LINKED'!$C:$C)</f>
        <v>0</v>
      </c>
      <c r="D1145" s="78" t="e">
        <f t="shared" si="34"/>
        <v>#N/A</v>
      </c>
      <c r="E1145" s="81" t="e">
        <f t="shared" si="35"/>
        <v>#N/A</v>
      </c>
      <c r="I1145">
        <v>27268</v>
      </c>
      <c r="K1145" t="s">
        <v>700</v>
      </c>
      <c r="L1145">
        <v>602.21</v>
      </c>
      <c r="M1145">
        <v>588.25</v>
      </c>
      <c r="O1145">
        <v>783</v>
      </c>
      <c r="P1145">
        <v>765</v>
      </c>
    </row>
    <row r="1146" spans="2:16" x14ac:dyDescent="0.25">
      <c r="B1146" s="77" t="e">
        <f>VLOOKUP(A1146,'Medicare Code Price Master List'!$A:$C,3,FALSE)</f>
        <v>#N/A</v>
      </c>
      <c r="C1146" s="3">
        <f>SUMIF('DME PRICE LOOKUP LINKED'!$A:$A,A1146,'DME PRICE LOOKUP LINKED'!$C:$C)</f>
        <v>0</v>
      </c>
      <c r="D1146" s="78" t="e">
        <f t="shared" si="34"/>
        <v>#N/A</v>
      </c>
      <c r="E1146" s="79" t="e">
        <f t="shared" si="35"/>
        <v>#N/A</v>
      </c>
      <c r="I1146">
        <v>27269</v>
      </c>
      <c r="K1146" t="s">
        <v>701</v>
      </c>
      <c r="L1146">
        <v>1344.23</v>
      </c>
      <c r="M1146">
        <v>1368.87</v>
      </c>
      <c r="O1146">
        <v>1748</v>
      </c>
      <c r="P1146">
        <v>1780</v>
      </c>
    </row>
    <row r="1147" spans="2:16" x14ac:dyDescent="0.25">
      <c r="B1147" s="80" t="e">
        <f>VLOOKUP(A1147,'Medicare Code Price Master List'!$A:$C,3,FALSE)</f>
        <v>#N/A</v>
      </c>
      <c r="C1147" s="3">
        <f>SUMIF('DME PRICE LOOKUP LINKED'!$A:$A,A1147,'DME PRICE LOOKUP LINKED'!$C:$C)</f>
        <v>0</v>
      </c>
      <c r="D1147" s="78" t="e">
        <f t="shared" si="34"/>
        <v>#N/A</v>
      </c>
      <c r="E1147" s="81" t="e">
        <f t="shared" si="35"/>
        <v>#N/A</v>
      </c>
      <c r="I1147">
        <v>27275</v>
      </c>
      <c r="K1147" t="s">
        <v>702</v>
      </c>
      <c r="L1147">
        <v>202.69</v>
      </c>
      <c r="M1147">
        <v>201</v>
      </c>
      <c r="O1147">
        <v>264</v>
      </c>
      <c r="P1147">
        <v>262</v>
      </c>
    </row>
    <row r="1148" spans="2:16" x14ac:dyDescent="0.25">
      <c r="B1148" s="77" t="e">
        <f>VLOOKUP(A1148,'Medicare Code Price Master List'!$A:$C,3,FALSE)</f>
        <v>#N/A</v>
      </c>
      <c r="C1148" s="3">
        <f>SUMIF('DME PRICE LOOKUP LINKED'!$A:$A,A1148,'DME PRICE LOOKUP LINKED'!$C:$C)</f>
        <v>0</v>
      </c>
      <c r="D1148" s="78" t="e">
        <f t="shared" si="34"/>
        <v>#N/A</v>
      </c>
      <c r="E1148" s="79" t="e">
        <f t="shared" si="35"/>
        <v>#N/A</v>
      </c>
      <c r="I1148">
        <v>27279</v>
      </c>
      <c r="K1148" t="s">
        <v>703</v>
      </c>
      <c r="L1148">
        <v>884.89</v>
      </c>
      <c r="M1148">
        <v>771.77</v>
      </c>
      <c r="O1148">
        <v>1151</v>
      </c>
      <c r="P1148">
        <v>1004</v>
      </c>
    </row>
    <row r="1149" spans="2:16" x14ac:dyDescent="0.25">
      <c r="B1149" s="80" t="e">
        <f>VLOOKUP(A1149,'Medicare Code Price Master List'!$A:$C,3,FALSE)</f>
        <v>#N/A</v>
      </c>
      <c r="C1149" s="3">
        <f>SUMIF('DME PRICE LOOKUP LINKED'!$A:$A,A1149,'DME PRICE LOOKUP LINKED'!$C:$C)</f>
        <v>0</v>
      </c>
      <c r="D1149" s="78" t="e">
        <f t="shared" si="34"/>
        <v>#N/A</v>
      </c>
      <c r="E1149" s="81" t="e">
        <f t="shared" si="35"/>
        <v>#N/A</v>
      </c>
      <c r="I1149">
        <v>27280</v>
      </c>
      <c r="K1149" t="s">
        <v>704</v>
      </c>
      <c r="L1149">
        <v>1477.78</v>
      </c>
      <c r="M1149">
        <v>1510.93</v>
      </c>
      <c r="O1149">
        <v>1922</v>
      </c>
      <c r="P1149">
        <v>1965</v>
      </c>
    </row>
    <row r="1150" spans="2:16" x14ac:dyDescent="0.25">
      <c r="B1150" s="77" t="e">
        <f>VLOOKUP(A1150,'Medicare Code Price Master List'!$A:$C,3,FALSE)</f>
        <v>#N/A</v>
      </c>
      <c r="C1150" s="3">
        <f>SUMIF('DME PRICE LOOKUP LINKED'!$A:$A,A1150,'DME PRICE LOOKUP LINKED'!$C:$C)</f>
        <v>0</v>
      </c>
      <c r="D1150" s="78" t="e">
        <f t="shared" si="34"/>
        <v>#N/A</v>
      </c>
      <c r="E1150" s="79" t="e">
        <f t="shared" si="35"/>
        <v>#N/A</v>
      </c>
      <c r="I1150">
        <v>27282</v>
      </c>
      <c r="K1150" t="s">
        <v>705</v>
      </c>
      <c r="L1150">
        <v>943.05</v>
      </c>
      <c r="M1150">
        <v>910.69</v>
      </c>
      <c r="O1150">
        <v>1226</v>
      </c>
      <c r="P1150">
        <v>1184</v>
      </c>
    </row>
    <row r="1151" spans="2:16" x14ac:dyDescent="0.25">
      <c r="B1151" s="80" t="e">
        <f>VLOOKUP(A1151,'Medicare Code Price Master List'!$A:$C,3,FALSE)</f>
        <v>#N/A</v>
      </c>
      <c r="C1151" s="3">
        <f>SUMIF('DME PRICE LOOKUP LINKED'!$A:$A,A1151,'DME PRICE LOOKUP LINKED'!$C:$C)</f>
        <v>0</v>
      </c>
      <c r="D1151" s="78" t="e">
        <f t="shared" si="34"/>
        <v>#N/A</v>
      </c>
      <c r="E1151" s="81" t="e">
        <f t="shared" si="35"/>
        <v>#N/A</v>
      </c>
      <c r="I1151">
        <v>27284</v>
      </c>
      <c r="K1151" t="s">
        <v>706</v>
      </c>
      <c r="L1151">
        <v>1730.84</v>
      </c>
      <c r="M1151">
        <v>1715.88</v>
      </c>
      <c r="O1151">
        <v>2251</v>
      </c>
      <c r="P1151">
        <v>2231</v>
      </c>
    </row>
    <row r="1152" spans="2:16" x14ac:dyDescent="0.25">
      <c r="B1152" s="77" t="e">
        <f>VLOOKUP(A1152,'Medicare Code Price Master List'!$A:$C,3,FALSE)</f>
        <v>#N/A</v>
      </c>
      <c r="C1152" s="3">
        <f>SUMIF('DME PRICE LOOKUP LINKED'!$A:$A,A1152,'DME PRICE LOOKUP LINKED'!$C:$C)</f>
        <v>0</v>
      </c>
      <c r="D1152" s="78" t="e">
        <f t="shared" si="34"/>
        <v>#N/A</v>
      </c>
      <c r="E1152" s="79" t="e">
        <f t="shared" si="35"/>
        <v>#N/A</v>
      </c>
      <c r="I1152">
        <v>27286</v>
      </c>
      <c r="K1152" t="s">
        <v>706</v>
      </c>
      <c r="L1152">
        <v>1776.84</v>
      </c>
      <c r="M1152">
        <v>1804.12</v>
      </c>
      <c r="O1152">
        <v>2310</v>
      </c>
      <c r="P1152">
        <v>2346</v>
      </c>
    </row>
    <row r="1153" spans="2:16" x14ac:dyDescent="0.25">
      <c r="B1153" s="80" t="e">
        <f>VLOOKUP(A1153,'Medicare Code Price Master List'!$A:$C,3,FALSE)</f>
        <v>#N/A</v>
      </c>
      <c r="C1153" s="3">
        <f>SUMIF('DME PRICE LOOKUP LINKED'!$A:$A,A1153,'DME PRICE LOOKUP LINKED'!$C:$C)</f>
        <v>0</v>
      </c>
      <c r="D1153" s="78" t="e">
        <f t="shared" si="34"/>
        <v>#N/A</v>
      </c>
      <c r="E1153" s="81" t="e">
        <f t="shared" si="35"/>
        <v>#N/A</v>
      </c>
      <c r="I1153">
        <v>27290</v>
      </c>
      <c r="K1153" t="s">
        <v>707</v>
      </c>
      <c r="L1153">
        <v>1759.34</v>
      </c>
      <c r="M1153">
        <v>1776.75</v>
      </c>
      <c r="O1153">
        <v>2288</v>
      </c>
      <c r="P1153">
        <v>2310</v>
      </c>
    </row>
    <row r="1154" spans="2:16" x14ac:dyDescent="0.25">
      <c r="B1154" s="77" t="e">
        <f>VLOOKUP(A1154,'Medicare Code Price Master List'!$A:$C,3,FALSE)</f>
        <v>#N/A</v>
      </c>
      <c r="C1154" s="3">
        <f>SUMIF('DME PRICE LOOKUP LINKED'!$A:$A,A1154,'DME PRICE LOOKUP LINKED'!$C:$C)</f>
        <v>0</v>
      </c>
      <c r="D1154" s="78" t="e">
        <f t="shared" si="34"/>
        <v>#N/A</v>
      </c>
      <c r="E1154" s="79" t="e">
        <f t="shared" si="35"/>
        <v>#N/A</v>
      </c>
      <c r="I1154">
        <v>27295</v>
      </c>
      <c r="K1154" t="s">
        <v>707</v>
      </c>
      <c r="L1154">
        <v>1361.03</v>
      </c>
      <c r="M1154">
        <v>1388.69</v>
      </c>
      <c r="O1154">
        <v>1770</v>
      </c>
      <c r="P1154">
        <v>1806</v>
      </c>
    </row>
    <row r="1155" spans="2:16" x14ac:dyDescent="0.25">
      <c r="B1155" s="80" t="e">
        <f>VLOOKUP(A1155,'Medicare Code Price Master List'!$A:$C,3,FALSE)</f>
        <v>#N/A</v>
      </c>
      <c r="C1155" s="3">
        <f>SUMIF('DME PRICE LOOKUP LINKED'!$A:$A,A1155,'DME PRICE LOOKUP LINKED'!$C:$C)</f>
        <v>0</v>
      </c>
      <c r="D1155" s="78" t="e">
        <f t="shared" ref="D1155:D1218" si="36">VLOOKUP(A1155,$R$2:$T$5644,3,FALSE)</f>
        <v>#N/A</v>
      </c>
      <c r="E1155" s="81" t="e">
        <f t="shared" ref="E1155:E1218" si="37">D1155-C1155</f>
        <v>#N/A</v>
      </c>
      <c r="I1155">
        <v>27301</v>
      </c>
      <c r="K1155" t="s">
        <v>708</v>
      </c>
      <c r="L1155">
        <v>749.26</v>
      </c>
      <c r="M1155">
        <v>558.04999999999995</v>
      </c>
      <c r="O1155">
        <v>975</v>
      </c>
      <c r="P1155">
        <v>726</v>
      </c>
    </row>
    <row r="1156" spans="2:16" x14ac:dyDescent="0.25">
      <c r="B1156" s="77" t="e">
        <f>VLOOKUP(A1156,'Medicare Code Price Master List'!$A:$C,3,FALSE)</f>
        <v>#N/A</v>
      </c>
      <c r="C1156" s="3">
        <f>SUMIF('DME PRICE LOOKUP LINKED'!$A:$A,A1156,'DME PRICE LOOKUP LINKED'!$C:$C)</f>
        <v>0</v>
      </c>
      <c r="D1156" s="78" t="e">
        <f t="shared" si="36"/>
        <v>#N/A</v>
      </c>
      <c r="E1156" s="79" t="e">
        <f t="shared" si="37"/>
        <v>#N/A</v>
      </c>
      <c r="I1156">
        <v>27303</v>
      </c>
      <c r="K1156" t="s">
        <v>185</v>
      </c>
      <c r="L1156">
        <v>701.04</v>
      </c>
      <c r="M1156">
        <v>704.07</v>
      </c>
      <c r="O1156">
        <v>912</v>
      </c>
      <c r="P1156">
        <v>916</v>
      </c>
    </row>
    <row r="1157" spans="2:16" x14ac:dyDescent="0.25">
      <c r="B1157" s="80" t="e">
        <f>VLOOKUP(A1157,'Medicare Code Price Master List'!$A:$C,3,FALSE)</f>
        <v>#N/A</v>
      </c>
      <c r="C1157" s="3">
        <f>SUMIF('DME PRICE LOOKUP LINKED'!$A:$A,A1157,'DME PRICE LOOKUP LINKED'!$C:$C)</f>
        <v>0</v>
      </c>
      <c r="D1157" s="78" t="e">
        <f t="shared" si="36"/>
        <v>#N/A</v>
      </c>
      <c r="E1157" s="81" t="e">
        <f t="shared" si="37"/>
        <v>#N/A</v>
      </c>
      <c r="I1157">
        <v>27305</v>
      </c>
      <c r="K1157" t="s">
        <v>709</v>
      </c>
      <c r="L1157">
        <v>535.70000000000005</v>
      </c>
      <c r="M1157">
        <v>532.26</v>
      </c>
      <c r="O1157">
        <v>697</v>
      </c>
      <c r="P1157">
        <v>692</v>
      </c>
    </row>
    <row r="1158" spans="2:16" x14ac:dyDescent="0.25">
      <c r="B1158" s="77" t="e">
        <f>VLOOKUP(A1158,'Medicare Code Price Master List'!$A:$C,3,FALSE)</f>
        <v>#N/A</v>
      </c>
      <c r="C1158" s="3">
        <f>SUMIF('DME PRICE LOOKUP LINKED'!$A:$A,A1158,'DME PRICE LOOKUP LINKED'!$C:$C)</f>
        <v>0</v>
      </c>
      <c r="D1158" s="78" t="e">
        <f t="shared" si="36"/>
        <v>#N/A</v>
      </c>
      <c r="E1158" s="79" t="e">
        <f t="shared" si="37"/>
        <v>#N/A</v>
      </c>
      <c r="I1158">
        <v>27306</v>
      </c>
      <c r="K1158" t="s">
        <v>710</v>
      </c>
      <c r="L1158">
        <v>369.6</v>
      </c>
      <c r="M1158">
        <v>392.28</v>
      </c>
      <c r="O1158">
        <v>481</v>
      </c>
      <c r="P1158">
        <v>510</v>
      </c>
    </row>
    <row r="1159" spans="2:16" x14ac:dyDescent="0.25">
      <c r="B1159" s="80" t="e">
        <f>VLOOKUP(A1159,'Medicare Code Price Master List'!$A:$C,3,FALSE)</f>
        <v>#N/A</v>
      </c>
      <c r="C1159" s="3">
        <f>SUMIF('DME PRICE LOOKUP LINKED'!$A:$A,A1159,'DME PRICE LOOKUP LINKED'!$C:$C)</f>
        <v>0</v>
      </c>
      <c r="D1159" s="78" t="e">
        <f t="shared" si="36"/>
        <v>#N/A</v>
      </c>
      <c r="E1159" s="81" t="e">
        <f t="shared" si="37"/>
        <v>#N/A</v>
      </c>
      <c r="I1159">
        <v>27307</v>
      </c>
      <c r="K1159" t="s">
        <v>711</v>
      </c>
      <c r="L1159">
        <v>449.38</v>
      </c>
      <c r="M1159">
        <v>509.78</v>
      </c>
      <c r="O1159">
        <v>585</v>
      </c>
      <c r="P1159">
        <v>663</v>
      </c>
    </row>
    <row r="1160" spans="2:16" x14ac:dyDescent="0.25">
      <c r="B1160" s="77" t="e">
        <f>VLOOKUP(A1160,'Medicare Code Price Master List'!$A:$C,3,FALSE)</f>
        <v>#N/A</v>
      </c>
      <c r="C1160" s="3">
        <f>SUMIF('DME PRICE LOOKUP LINKED'!$A:$A,A1160,'DME PRICE LOOKUP LINKED'!$C:$C)</f>
        <v>0</v>
      </c>
      <c r="D1160" s="78" t="e">
        <f t="shared" si="36"/>
        <v>#N/A</v>
      </c>
      <c r="E1160" s="79" t="e">
        <f t="shared" si="37"/>
        <v>#N/A</v>
      </c>
      <c r="I1160">
        <v>27310</v>
      </c>
      <c r="K1160" t="s">
        <v>712</v>
      </c>
      <c r="L1160">
        <v>805.17</v>
      </c>
      <c r="M1160">
        <v>807.97</v>
      </c>
      <c r="O1160">
        <v>1047</v>
      </c>
      <c r="P1160">
        <v>1051</v>
      </c>
    </row>
    <row r="1161" spans="2:16" x14ac:dyDescent="0.25">
      <c r="B1161" s="80" t="e">
        <f>VLOOKUP(A1161,'Medicare Code Price Master List'!$A:$C,3,FALSE)</f>
        <v>#N/A</v>
      </c>
      <c r="C1161" s="3">
        <f>SUMIF('DME PRICE LOOKUP LINKED'!$A:$A,A1161,'DME PRICE LOOKUP LINKED'!$C:$C)</f>
        <v>0</v>
      </c>
      <c r="D1161" s="78" t="e">
        <f t="shared" si="36"/>
        <v>#N/A</v>
      </c>
      <c r="E1161" s="81" t="e">
        <f t="shared" si="37"/>
        <v>#N/A</v>
      </c>
      <c r="I1161">
        <v>27323</v>
      </c>
      <c r="K1161" t="s">
        <v>713</v>
      </c>
      <c r="L1161">
        <v>305.88</v>
      </c>
      <c r="M1161">
        <v>191.61</v>
      </c>
      <c r="O1161">
        <v>398</v>
      </c>
      <c r="P1161">
        <v>250</v>
      </c>
    </row>
    <row r="1162" spans="2:16" x14ac:dyDescent="0.25">
      <c r="B1162" s="77" t="e">
        <f>VLOOKUP(A1162,'Medicare Code Price Master List'!$A:$C,3,FALSE)</f>
        <v>#N/A</v>
      </c>
      <c r="C1162" s="3">
        <f>SUMIF('DME PRICE LOOKUP LINKED'!$A:$A,A1162,'DME PRICE LOOKUP LINKED'!$C:$C)</f>
        <v>0</v>
      </c>
      <c r="D1162" s="78" t="e">
        <f t="shared" si="36"/>
        <v>#N/A</v>
      </c>
      <c r="E1162" s="79" t="e">
        <f t="shared" si="37"/>
        <v>#N/A</v>
      </c>
      <c r="I1162">
        <v>27324</v>
      </c>
      <c r="K1162" t="s">
        <v>713</v>
      </c>
      <c r="L1162">
        <v>453.96</v>
      </c>
      <c r="M1162">
        <v>441.74</v>
      </c>
      <c r="O1162">
        <v>591</v>
      </c>
      <c r="P1162">
        <v>575</v>
      </c>
    </row>
    <row r="1163" spans="2:16" x14ac:dyDescent="0.25">
      <c r="B1163" s="80" t="e">
        <f>VLOOKUP(A1163,'Medicare Code Price Master List'!$A:$C,3,FALSE)</f>
        <v>#N/A</v>
      </c>
      <c r="C1163" s="3">
        <f>SUMIF('DME PRICE LOOKUP LINKED'!$A:$A,A1163,'DME PRICE LOOKUP LINKED'!$C:$C)</f>
        <v>0</v>
      </c>
      <c r="D1163" s="78" t="e">
        <f t="shared" si="36"/>
        <v>#N/A</v>
      </c>
      <c r="E1163" s="81" t="e">
        <f t="shared" si="37"/>
        <v>#N/A</v>
      </c>
      <c r="I1163">
        <v>27325</v>
      </c>
      <c r="K1163" t="s">
        <v>714</v>
      </c>
      <c r="L1163">
        <v>625.17999999999995</v>
      </c>
      <c r="M1163">
        <v>604.46</v>
      </c>
      <c r="O1163">
        <v>813</v>
      </c>
      <c r="P1163">
        <v>786</v>
      </c>
    </row>
    <row r="1164" spans="2:16" x14ac:dyDescent="0.25">
      <c r="B1164" s="77" t="e">
        <f>VLOOKUP(A1164,'Medicare Code Price Master List'!$A:$C,3,FALSE)</f>
        <v>#N/A</v>
      </c>
      <c r="C1164" s="3">
        <f>SUMIF('DME PRICE LOOKUP LINKED'!$A:$A,A1164,'DME PRICE LOOKUP LINKED'!$C:$C)</f>
        <v>0</v>
      </c>
      <c r="D1164" s="78" t="e">
        <f t="shared" si="36"/>
        <v>#N/A</v>
      </c>
      <c r="E1164" s="79" t="e">
        <f t="shared" si="37"/>
        <v>#N/A</v>
      </c>
      <c r="I1164">
        <v>27326</v>
      </c>
      <c r="K1164" t="s">
        <v>715</v>
      </c>
      <c r="L1164">
        <v>579.85</v>
      </c>
      <c r="M1164">
        <v>574.39</v>
      </c>
      <c r="O1164">
        <v>754</v>
      </c>
      <c r="P1164">
        <v>747</v>
      </c>
    </row>
    <row r="1165" spans="2:16" x14ac:dyDescent="0.25">
      <c r="B1165" s="80" t="e">
        <f>VLOOKUP(A1165,'Medicare Code Price Master List'!$A:$C,3,FALSE)</f>
        <v>#N/A</v>
      </c>
      <c r="C1165" s="3">
        <f>SUMIF('DME PRICE LOOKUP LINKED'!$A:$A,A1165,'DME PRICE LOOKUP LINKED'!$C:$C)</f>
        <v>0</v>
      </c>
      <c r="D1165" s="78" t="e">
        <f t="shared" si="36"/>
        <v>#N/A</v>
      </c>
      <c r="E1165" s="81" t="e">
        <f t="shared" si="37"/>
        <v>#N/A</v>
      </c>
      <c r="I1165">
        <v>27327</v>
      </c>
      <c r="K1165" t="s">
        <v>716</v>
      </c>
      <c r="L1165">
        <v>562.54999999999995</v>
      </c>
      <c r="M1165">
        <v>346.97</v>
      </c>
      <c r="O1165">
        <v>732</v>
      </c>
      <c r="P1165">
        <v>452</v>
      </c>
    </row>
    <row r="1166" spans="2:16" x14ac:dyDescent="0.25">
      <c r="B1166" s="77" t="e">
        <f>VLOOKUP(A1166,'Medicare Code Price Master List'!$A:$C,3,FALSE)</f>
        <v>#N/A</v>
      </c>
      <c r="C1166" s="3">
        <f>SUMIF('DME PRICE LOOKUP LINKED'!$A:$A,A1166,'DME PRICE LOOKUP LINKED'!$C:$C)</f>
        <v>0</v>
      </c>
      <c r="D1166" s="78" t="e">
        <f t="shared" si="36"/>
        <v>#N/A</v>
      </c>
      <c r="E1166" s="79" t="e">
        <f t="shared" si="37"/>
        <v>#N/A</v>
      </c>
      <c r="I1166">
        <v>27328</v>
      </c>
      <c r="K1166" t="s">
        <v>717</v>
      </c>
      <c r="L1166">
        <v>682.25</v>
      </c>
      <c r="M1166">
        <v>685.72</v>
      </c>
      <c r="O1166">
        <v>887</v>
      </c>
      <c r="P1166">
        <v>892</v>
      </c>
    </row>
    <row r="1167" spans="2:16" x14ac:dyDescent="0.25">
      <c r="B1167" s="80" t="e">
        <f>VLOOKUP(A1167,'Medicare Code Price Master List'!$A:$C,3,FALSE)</f>
        <v>#N/A</v>
      </c>
      <c r="C1167" s="3">
        <f>SUMIF('DME PRICE LOOKUP LINKED'!$A:$A,A1167,'DME PRICE LOOKUP LINKED'!$C:$C)</f>
        <v>0</v>
      </c>
      <c r="D1167" s="78" t="e">
        <f t="shared" si="36"/>
        <v>#N/A</v>
      </c>
      <c r="E1167" s="81" t="e">
        <f t="shared" si="37"/>
        <v>#N/A</v>
      </c>
      <c r="I1167">
        <v>27329</v>
      </c>
      <c r="K1167" t="s">
        <v>718</v>
      </c>
      <c r="L1167">
        <v>1129.06</v>
      </c>
      <c r="M1167">
        <v>1143.08</v>
      </c>
      <c r="O1167">
        <v>1468</v>
      </c>
      <c r="P1167">
        <v>1487</v>
      </c>
    </row>
    <row r="1168" spans="2:16" x14ac:dyDescent="0.25">
      <c r="B1168" s="77" t="e">
        <f>VLOOKUP(A1168,'Medicare Code Price Master List'!$A:$C,3,FALSE)</f>
        <v>#N/A</v>
      </c>
      <c r="C1168" s="3">
        <f>SUMIF('DME PRICE LOOKUP LINKED'!$A:$A,A1168,'DME PRICE LOOKUP LINKED'!$C:$C)</f>
        <v>0</v>
      </c>
      <c r="D1168" s="78" t="e">
        <f t="shared" si="36"/>
        <v>#N/A</v>
      </c>
      <c r="E1168" s="79" t="e">
        <f t="shared" si="37"/>
        <v>#N/A</v>
      </c>
      <c r="I1168">
        <v>27330</v>
      </c>
      <c r="K1168" t="s">
        <v>719</v>
      </c>
      <c r="L1168">
        <v>469.75</v>
      </c>
      <c r="M1168">
        <v>463.75</v>
      </c>
      <c r="O1168">
        <v>611</v>
      </c>
      <c r="P1168">
        <v>603</v>
      </c>
    </row>
    <row r="1169" spans="2:16" x14ac:dyDescent="0.25">
      <c r="B1169" s="80" t="e">
        <f>VLOOKUP(A1169,'Medicare Code Price Master List'!$A:$C,3,FALSE)</f>
        <v>#N/A</v>
      </c>
      <c r="C1169" s="3">
        <f>SUMIF('DME PRICE LOOKUP LINKED'!$A:$A,A1169,'DME PRICE LOOKUP LINKED'!$C:$C)</f>
        <v>0</v>
      </c>
      <c r="D1169" s="78" t="e">
        <f t="shared" si="36"/>
        <v>#N/A</v>
      </c>
      <c r="E1169" s="81" t="e">
        <f t="shared" si="37"/>
        <v>#N/A</v>
      </c>
      <c r="I1169">
        <v>27331</v>
      </c>
      <c r="K1169" t="s">
        <v>720</v>
      </c>
      <c r="L1169">
        <v>528.96</v>
      </c>
      <c r="M1169">
        <v>525.54999999999995</v>
      </c>
      <c r="O1169">
        <v>688</v>
      </c>
      <c r="P1169">
        <v>684</v>
      </c>
    </row>
    <row r="1170" spans="2:16" x14ac:dyDescent="0.25">
      <c r="B1170" s="77" t="e">
        <f>VLOOKUP(A1170,'Medicare Code Price Master List'!$A:$C,3,FALSE)</f>
        <v>#N/A</v>
      </c>
      <c r="C1170" s="3">
        <f>SUMIF('DME PRICE LOOKUP LINKED'!$A:$A,A1170,'DME PRICE LOOKUP LINKED'!$C:$C)</f>
        <v>0</v>
      </c>
      <c r="D1170" s="78" t="e">
        <f t="shared" si="36"/>
        <v>#N/A</v>
      </c>
      <c r="E1170" s="79" t="e">
        <f t="shared" si="37"/>
        <v>#N/A</v>
      </c>
      <c r="I1170">
        <v>27332</v>
      </c>
      <c r="K1170" t="s">
        <v>721</v>
      </c>
      <c r="L1170">
        <v>712.45</v>
      </c>
      <c r="M1170">
        <v>708.33</v>
      </c>
      <c r="O1170">
        <v>927</v>
      </c>
      <c r="P1170">
        <v>921</v>
      </c>
    </row>
    <row r="1171" spans="2:16" x14ac:dyDescent="0.25">
      <c r="B1171" s="80" t="e">
        <f>VLOOKUP(A1171,'Medicare Code Price Master List'!$A:$C,3,FALSE)</f>
        <v>#N/A</v>
      </c>
      <c r="C1171" s="3">
        <f>SUMIF('DME PRICE LOOKUP LINKED'!$A:$A,A1171,'DME PRICE LOOKUP LINKED'!$C:$C)</f>
        <v>0</v>
      </c>
      <c r="D1171" s="78" t="e">
        <f t="shared" si="36"/>
        <v>#N/A</v>
      </c>
      <c r="E1171" s="81" t="e">
        <f t="shared" si="37"/>
        <v>#N/A</v>
      </c>
      <c r="I1171">
        <v>27333</v>
      </c>
      <c r="K1171" t="s">
        <v>721</v>
      </c>
      <c r="L1171">
        <v>652.05999999999995</v>
      </c>
      <c r="M1171">
        <v>648.52</v>
      </c>
      <c r="O1171">
        <v>848</v>
      </c>
      <c r="P1171">
        <v>844</v>
      </c>
    </row>
    <row r="1172" spans="2:16" x14ac:dyDescent="0.25">
      <c r="B1172" s="77" t="e">
        <f>VLOOKUP(A1172,'Medicare Code Price Master List'!$A:$C,3,FALSE)</f>
        <v>#N/A</v>
      </c>
      <c r="C1172" s="3">
        <f>SUMIF('DME PRICE LOOKUP LINKED'!$A:$A,A1172,'DME PRICE LOOKUP LINKED'!$C:$C)</f>
        <v>0</v>
      </c>
      <c r="D1172" s="78" t="e">
        <f t="shared" si="36"/>
        <v>#N/A</v>
      </c>
      <c r="E1172" s="79" t="e">
        <f t="shared" si="37"/>
        <v>#N/A</v>
      </c>
      <c r="I1172">
        <v>27334</v>
      </c>
      <c r="K1172" t="s">
        <v>722</v>
      </c>
      <c r="L1172">
        <v>756.98</v>
      </c>
      <c r="M1172">
        <v>755.11</v>
      </c>
      <c r="O1172">
        <v>985</v>
      </c>
      <c r="P1172">
        <v>982</v>
      </c>
    </row>
    <row r="1173" spans="2:16" x14ac:dyDescent="0.25">
      <c r="B1173" s="80" t="e">
        <f>VLOOKUP(A1173,'Medicare Code Price Master List'!$A:$C,3,FALSE)</f>
        <v>#N/A</v>
      </c>
      <c r="C1173" s="3">
        <f>SUMIF('DME PRICE LOOKUP LINKED'!$A:$A,A1173,'DME PRICE LOOKUP LINKED'!$C:$C)</f>
        <v>0</v>
      </c>
      <c r="D1173" s="78" t="e">
        <f t="shared" si="36"/>
        <v>#N/A</v>
      </c>
      <c r="E1173" s="81" t="e">
        <f t="shared" si="37"/>
        <v>#N/A</v>
      </c>
      <c r="I1173">
        <v>27335</v>
      </c>
      <c r="K1173" t="s">
        <v>722</v>
      </c>
      <c r="L1173">
        <v>840.5</v>
      </c>
      <c r="M1173">
        <v>842.96</v>
      </c>
      <c r="O1173">
        <v>1093</v>
      </c>
      <c r="P1173">
        <v>1096</v>
      </c>
    </row>
    <row r="1174" spans="2:16" x14ac:dyDescent="0.25">
      <c r="B1174" s="77" t="e">
        <f>VLOOKUP(A1174,'Medicare Code Price Master List'!$A:$C,3,FALSE)</f>
        <v>#N/A</v>
      </c>
      <c r="C1174" s="3">
        <f>SUMIF('DME PRICE LOOKUP LINKED'!$A:$A,A1174,'DME PRICE LOOKUP LINKED'!$C:$C)</f>
        <v>0</v>
      </c>
      <c r="D1174" s="78" t="e">
        <f t="shared" si="36"/>
        <v>#N/A</v>
      </c>
      <c r="E1174" s="79" t="e">
        <f t="shared" si="37"/>
        <v>#N/A</v>
      </c>
      <c r="I1174">
        <v>27337</v>
      </c>
      <c r="K1174" t="s">
        <v>723</v>
      </c>
      <c r="L1174">
        <v>458.32</v>
      </c>
      <c r="M1174">
        <v>462.94</v>
      </c>
      <c r="O1174">
        <v>596</v>
      </c>
      <c r="P1174">
        <v>602</v>
      </c>
    </row>
    <row r="1175" spans="2:16" x14ac:dyDescent="0.25">
      <c r="B1175" s="80" t="e">
        <f>VLOOKUP(A1175,'Medicare Code Price Master List'!$A:$C,3,FALSE)</f>
        <v>#N/A</v>
      </c>
      <c r="C1175" s="3">
        <f>SUMIF('DME PRICE LOOKUP LINKED'!$A:$A,A1175,'DME PRICE LOOKUP LINKED'!$C:$C)</f>
        <v>0</v>
      </c>
      <c r="D1175" s="78" t="e">
        <f t="shared" si="36"/>
        <v>#N/A</v>
      </c>
      <c r="E1175" s="81" t="e">
        <f t="shared" si="37"/>
        <v>#N/A</v>
      </c>
      <c r="I1175">
        <v>27339</v>
      </c>
      <c r="K1175" t="s">
        <v>724</v>
      </c>
      <c r="L1175">
        <v>820.01</v>
      </c>
      <c r="M1175">
        <v>832.39</v>
      </c>
      <c r="O1175">
        <v>1067</v>
      </c>
      <c r="P1175">
        <v>1083</v>
      </c>
    </row>
    <row r="1176" spans="2:16" x14ac:dyDescent="0.25">
      <c r="B1176" s="77" t="e">
        <f>VLOOKUP(A1176,'Medicare Code Price Master List'!$A:$C,3,FALSE)</f>
        <v>#N/A</v>
      </c>
      <c r="C1176" s="3">
        <f>SUMIF('DME PRICE LOOKUP LINKED'!$A:$A,A1176,'DME PRICE LOOKUP LINKED'!$C:$C)</f>
        <v>0</v>
      </c>
      <c r="D1176" s="78" t="e">
        <f t="shared" si="36"/>
        <v>#N/A</v>
      </c>
      <c r="E1176" s="79" t="e">
        <f t="shared" si="37"/>
        <v>#N/A</v>
      </c>
      <c r="I1176">
        <v>27340</v>
      </c>
      <c r="K1176" t="s">
        <v>725</v>
      </c>
      <c r="L1176">
        <v>417.84</v>
      </c>
      <c r="M1176">
        <v>412.8</v>
      </c>
      <c r="O1176">
        <v>544</v>
      </c>
      <c r="P1176">
        <v>537</v>
      </c>
    </row>
    <row r="1177" spans="2:16" x14ac:dyDescent="0.25">
      <c r="B1177" s="80" t="e">
        <f>VLOOKUP(A1177,'Medicare Code Price Master List'!$A:$C,3,FALSE)</f>
        <v>#N/A</v>
      </c>
      <c r="C1177" s="3">
        <f>SUMIF('DME PRICE LOOKUP LINKED'!$A:$A,A1177,'DME PRICE LOOKUP LINKED'!$C:$C)</f>
        <v>0</v>
      </c>
      <c r="D1177" s="78" t="e">
        <f t="shared" si="36"/>
        <v>#N/A</v>
      </c>
      <c r="E1177" s="81" t="e">
        <f t="shared" si="37"/>
        <v>#N/A</v>
      </c>
      <c r="I1177">
        <v>27345</v>
      </c>
      <c r="K1177" t="s">
        <v>726</v>
      </c>
      <c r="L1177">
        <v>538.66</v>
      </c>
      <c r="M1177">
        <v>532.14</v>
      </c>
      <c r="O1177">
        <v>701</v>
      </c>
      <c r="P1177">
        <v>692</v>
      </c>
    </row>
    <row r="1178" spans="2:16" x14ac:dyDescent="0.25">
      <c r="B1178" s="77" t="e">
        <f>VLOOKUP(A1178,'Medicare Code Price Master List'!$A:$C,3,FALSE)</f>
        <v>#N/A</v>
      </c>
      <c r="C1178" s="3">
        <f>SUMIF('DME PRICE LOOKUP LINKED'!$A:$A,A1178,'DME PRICE LOOKUP LINKED'!$C:$C)</f>
        <v>0</v>
      </c>
      <c r="D1178" s="78" t="e">
        <f t="shared" si="36"/>
        <v>#N/A</v>
      </c>
      <c r="E1178" s="79" t="e">
        <f t="shared" si="37"/>
        <v>#N/A</v>
      </c>
      <c r="I1178">
        <v>27347</v>
      </c>
      <c r="K1178" t="s">
        <v>727</v>
      </c>
      <c r="L1178">
        <v>584.36</v>
      </c>
      <c r="M1178">
        <v>586.47</v>
      </c>
      <c r="O1178">
        <v>760</v>
      </c>
      <c r="P1178">
        <v>763</v>
      </c>
    </row>
    <row r="1179" spans="2:16" x14ac:dyDescent="0.25">
      <c r="B1179" s="80" t="e">
        <f>VLOOKUP(A1179,'Medicare Code Price Master List'!$A:$C,3,FALSE)</f>
        <v>#N/A</v>
      </c>
      <c r="C1179" s="3">
        <f>SUMIF('DME PRICE LOOKUP LINKED'!$A:$A,A1179,'DME PRICE LOOKUP LINKED'!$C:$C)</f>
        <v>0</v>
      </c>
      <c r="D1179" s="78" t="e">
        <f t="shared" si="36"/>
        <v>#N/A</v>
      </c>
      <c r="E1179" s="81" t="e">
        <f t="shared" si="37"/>
        <v>#N/A</v>
      </c>
      <c r="I1179">
        <v>27350</v>
      </c>
      <c r="K1179" t="s">
        <v>728</v>
      </c>
      <c r="L1179">
        <v>722.05</v>
      </c>
      <c r="M1179">
        <v>719.68</v>
      </c>
      <c r="O1179">
        <v>939</v>
      </c>
      <c r="P1179">
        <v>936</v>
      </c>
    </row>
    <row r="1180" spans="2:16" x14ac:dyDescent="0.25">
      <c r="B1180" s="77" t="e">
        <f>VLOOKUP(A1180,'Medicare Code Price Master List'!$A:$C,3,FALSE)</f>
        <v>#N/A</v>
      </c>
      <c r="C1180" s="3">
        <f>SUMIF('DME PRICE LOOKUP LINKED'!$A:$A,A1180,'DME PRICE LOOKUP LINKED'!$C:$C)</f>
        <v>0</v>
      </c>
      <c r="D1180" s="78" t="e">
        <f t="shared" si="36"/>
        <v>#N/A</v>
      </c>
      <c r="E1180" s="79" t="e">
        <f t="shared" si="37"/>
        <v>#N/A</v>
      </c>
      <c r="I1180">
        <v>27355</v>
      </c>
      <c r="K1180" t="s">
        <v>729</v>
      </c>
      <c r="L1180">
        <v>671.45</v>
      </c>
      <c r="M1180">
        <v>665</v>
      </c>
      <c r="O1180">
        <v>873</v>
      </c>
      <c r="P1180">
        <v>865</v>
      </c>
    </row>
    <row r="1181" spans="2:16" x14ac:dyDescent="0.25">
      <c r="B1181" s="80" t="e">
        <f>VLOOKUP(A1181,'Medicare Code Price Master List'!$A:$C,3,FALSE)</f>
        <v>#N/A</v>
      </c>
      <c r="C1181" s="3">
        <f>SUMIF('DME PRICE LOOKUP LINKED'!$A:$A,A1181,'DME PRICE LOOKUP LINKED'!$C:$C)</f>
        <v>0</v>
      </c>
      <c r="D1181" s="78" t="e">
        <f t="shared" si="36"/>
        <v>#N/A</v>
      </c>
      <c r="E1181" s="81" t="e">
        <f t="shared" si="37"/>
        <v>#N/A</v>
      </c>
      <c r="I1181">
        <v>27356</v>
      </c>
      <c r="K1181" t="s">
        <v>730</v>
      </c>
      <c r="L1181">
        <v>813.9</v>
      </c>
      <c r="M1181">
        <v>813.29</v>
      </c>
      <c r="O1181">
        <v>1059</v>
      </c>
      <c r="P1181">
        <v>1058</v>
      </c>
    </row>
    <row r="1182" spans="2:16" x14ac:dyDescent="0.25">
      <c r="B1182" s="77" t="e">
        <f>VLOOKUP(A1182,'Medicare Code Price Master List'!$A:$C,3,FALSE)</f>
        <v>#N/A</v>
      </c>
      <c r="C1182" s="3">
        <f>SUMIF('DME PRICE LOOKUP LINKED'!$A:$A,A1182,'DME PRICE LOOKUP LINKED'!$C:$C)</f>
        <v>0</v>
      </c>
      <c r="D1182" s="78" t="e">
        <f t="shared" si="36"/>
        <v>#N/A</v>
      </c>
      <c r="E1182" s="79" t="e">
        <f t="shared" si="37"/>
        <v>#N/A</v>
      </c>
      <c r="I1182">
        <v>27357</v>
      </c>
      <c r="K1182" t="s">
        <v>730</v>
      </c>
      <c r="L1182">
        <v>899.51</v>
      </c>
      <c r="M1182">
        <v>899.36</v>
      </c>
      <c r="O1182">
        <v>1170</v>
      </c>
      <c r="P1182">
        <v>1170</v>
      </c>
    </row>
    <row r="1183" spans="2:16" x14ac:dyDescent="0.25">
      <c r="B1183" s="80" t="e">
        <f>VLOOKUP(A1183,'Medicare Code Price Master List'!$A:$C,3,FALSE)</f>
        <v>#N/A</v>
      </c>
      <c r="C1183" s="3">
        <f>SUMIF('DME PRICE LOOKUP LINKED'!$A:$A,A1183,'DME PRICE LOOKUP LINKED'!$C:$C)</f>
        <v>0</v>
      </c>
      <c r="D1183" s="78" t="e">
        <f t="shared" si="36"/>
        <v>#N/A</v>
      </c>
      <c r="E1183" s="81" t="e">
        <f t="shared" si="37"/>
        <v>#N/A</v>
      </c>
      <c r="I1183">
        <v>27358</v>
      </c>
      <c r="K1183" t="s">
        <v>731</v>
      </c>
      <c r="L1183">
        <v>292.88</v>
      </c>
      <c r="M1183">
        <v>305.76</v>
      </c>
      <c r="O1183">
        <v>381</v>
      </c>
      <c r="P1183">
        <v>398</v>
      </c>
    </row>
    <row r="1184" spans="2:16" x14ac:dyDescent="0.25">
      <c r="B1184" s="77" t="e">
        <f>VLOOKUP(A1184,'Medicare Code Price Master List'!$A:$C,3,FALSE)</f>
        <v>#N/A</v>
      </c>
      <c r="C1184" s="3">
        <f>SUMIF('DME PRICE LOOKUP LINKED'!$A:$A,A1184,'DME PRICE LOOKUP LINKED'!$C:$C)</f>
        <v>0</v>
      </c>
      <c r="D1184" s="78" t="e">
        <f t="shared" si="36"/>
        <v>#N/A</v>
      </c>
      <c r="E1184" s="79" t="e">
        <f t="shared" si="37"/>
        <v>#N/A</v>
      </c>
      <c r="I1184">
        <v>27360</v>
      </c>
      <c r="K1184" t="s">
        <v>732</v>
      </c>
      <c r="L1184">
        <v>996.42</v>
      </c>
      <c r="M1184">
        <v>940.55</v>
      </c>
      <c r="O1184">
        <v>1296</v>
      </c>
      <c r="P1184">
        <v>1223</v>
      </c>
    </row>
    <row r="1185" spans="2:16" x14ac:dyDescent="0.25">
      <c r="B1185" s="80" t="e">
        <f>VLOOKUP(A1185,'Medicare Code Price Master List'!$A:$C,3,FALSE)</f>
        <v>#N/A</v>
      </c>
      <c r="C1185" s="3">
        <f>SUMIF('DME PRICE LOOKUP LINKED'!$A:$A,A1185,'DME PRICE LOOKUP LINKED'!$C:$C)</f>
        <v>0</v>
      </c>
      <c r="D1185" s="78" t="e">
        <f t="shared" si="36"/>
        <v>#N/A</v>
      </c>
      <c r="E1185" s="81" t="e">
        <f t="shared" si="37"/>
        <v>#N/A</v>
      </c>
      <c r="I1185">
        <v>27364</v>
      </c>
      <c r="K1185" t="s">
        <v>733</v>
      </c>
      <c r="L1185">
        <v>1689.57</v>
      </c>
      <c r="M1185">
        <v>1723.24</v>
      </c>
      <c r="O1185">
        <v>2197</v>
      </c>
      <c r="P1185">
        <v>2241</v>
      </c>
    </row>
    <row r="1186" spans="2:16" x14ac:dyDescent="0.25">
      <c r="B1186" s="77" t="e">
        <f>VLOOKUP(A1186,'Medicare Code Price Master List'!$A:$C,3,FALSE)</f>
        <v>#N/A</v>
      </c>
      <c r="C1186" s="3">
        <f>SUMIF('DME PRICE LOOKUP LINKED'!$A:$A,A1186,'DME PRICE LOOKUP LINKED'!$C:$C)</f>
        <v>0</v>
      </c>
      <c r="D1186" s="78" t="e">
        <f t="shared" si="36"/>
        <v>#N/A</v>
      </c>
      <c r="E1186" s="79" t="e">
        <f t="shared" si="37"/>
        <v>#N/A</v>
      </c>
      <c r="I1186">
        <v>27365</v>
      </c>
      <c r="K1186" t="s">
        <v>734</v>
      </c>
      <c r="L1186">
        <v>2212.15</v>
      </c>
      <c r="M1186">
        <v>2284.87</v>
      </c>
      <c r="O1186">
        <v>2876</v>
      </c>
      <c r="P1186">
        <v>2971</v>
      </c>
    </row>
    <row r="1187" spans="2:16" x14ac:dyDescent="0.25">
      <c r="B1187" s="80" t="e">
        <f>VLOOKUP(A1187,'Medicare Code Price Master List'!$A:$C,3,FALSE)</f>
        <v>#N/A</v>
      </c>
      <c r="C1187" s="3">
        <f>SUMIF('DME PRICE LOOKUP LINKED'!$A:$A,A1187,'DME PRICE LOOKUP LINKED'!$C:$C)</f>
        <v>0</v>
      </c>
      <c r="D1187" s="78" t="e">
        <f t="shared" si="36"/>
        <v>#N/A</v>
      </c>
      <c r="E1187" s="81" t="e">
        <f t="shared" si="37"/>
        <v>#N/A</v>
      </c>
      <c r="I1187">
        <v>27370</v>
      </c>
      <c r="K1187" t="s">
        <v>735</v>
      </c>
      <c r="L1187">
        <v>174.06</v>
      </c>
      <c r="M1187">
        <v>55.23</v>
      </c>
      <c r="O1187">
        <v>227</v>
      </c>
      <c r="P1187">
        <v>72</v>
      </c>
    </row>
    <row r="1188" spans="2:16" x14ac:dyDescent="0.25">
      <c r="B1188" s="77" t="e">
        <f>VLOOKUP(A1188,'Medicare Code Price Master List'!$A:$C,3,FALSE)</f>
        <v>#N/A</v>
      </c>
      <c r="C1188" s="3">
        <f>SUMIF('DME PRICE LOOKUP LINKED'!$A:$A,A1188,'DME PRICE LOOKUP LINKED'!$C:$C)</f>
        <v>0</v>
      </c>
      <c r="D1188" s="78" t="e">
        <f t="shared" si="36"/>
        <v>#N/A</v>
      </c>
      <c r="E1188" s="79" t="e">
        <f t="shared" si="37"/>
        <v>#N/A</v>
      </c>
      <c r="I1188">
        <v>27372</v>
      </c>
      <c r="K1188" t="s">
        <v>44</v>
      </c>
      <c r="L1188">
        <v>658.65</v>
      </c>
      <c r="M1188">
        <v>441.54</v>
      </c>
      <c r="O1188">
        <v>857</v>
      </c>
      <c r="P1188">
        <v>575</v>
      </c>
    </row>
    <row r="1189" spans="2:16" x14ac:dyDescent="0.25">
      <c r="B1189" s="80" t="e">
        <f>VLOOKUP(A1189,'Medicare Code Price Master List'!$A:$C,3,FALSE)</f>
        <v>#N/A</v>
      </c>
      <c r="C1189" s="3">
        <f>SUMIF('DME PRICE LOOKUP LINKED'!$A:$A,A1189,'DME PRICE LOOKUP LINKED'!$C:$C)</f>
        <v>0</v>
      </c>
      <c r="D1189" s="78" t="e">
        <f t="shared" si="36"/>
        <v>#N/A</v>
      </c>
      <c r="E1189" s="81" t="e">
        <f t="shared" si="37"/>
        <v>#N/A</v>
      </c>
      <c r="I1189">
        <v>27380</v>
      </c>
      <c r="K1189" t="s">
        <v>736</v>
      </c>
      <c r="L1189">
        <v>692.53</v>
      </c>
      <c r="M1189">
        <v>657.44</v>
      </c>
      <c r="O1189">
        <v>901</v>
      </c>
      <c r="P1189">
        <v>855</v>
      </c>
    </row>
    <row r="1190" spans="2:16" x14ac:dyDescent="0.25">
      <c r="B1190" s="77" t="e">
        <f>VLOOKUP(A1190,'Medicare Code Price Master List'!$A:$C,3,FALSE)</f>
        <v>#N/A</v>
      </c>
      <c r="C1190" s="3">
        <f>SUMIF('DME PRICE LOOKUP LINKED'!$A:$A,A1190,'DME PRICE LOOKUP LINKED'!$C:$C)</f>
        <v>0</v>
      </c>
      <c r="D1190" s="78" t="e">
        <f t="shared" si="36"/>
        <v>#N/A</v>
      </c>
      <c r="E1190" s="79" t="e">
        <f t="shared" si="37"/>
        <v>#N/A</v>
      </c>
      <c r="I1190">
        <v>27381</v>
      </c>
      <c r="K1190" t="s">
        <v>737</v>
      </c>
      <c r="L1190">
        <v>904.27</v>
      </c>
      <c r="M1190">
        <v>880.03</v>
      </c>
      <c r="O1190">
        <v>1176</v>
      </c>
      <c r="P1190">
        <v>1145</v>
      </c>
    </row>
    <row r="1191" spans="2:16" x14ac:dyDescent="0.25">
      <c r="B1191" s="80" t="e">
        <f>VLOOKUP(A1191,'Medicare Code Price Master List'!$A:$C,3,FALSE)</f>
        <v>#N/A</v>
      </c>
      <c r="C1191" s="3">
        <f>SUMIF('DME PRICE LOOKUP LINKED'!$A:$A,A1191,'DME PRICE LOOKUP LINKED'!$C:$C)</f>
        <v>0</v>
      </c>
      <c r="D1191" s="78" t="e">
        <f t="shared" si="36"/>
        <v>#N/A</v>
      </c>
      <c r="E1191" s="81" t="e">
        <f t="shared" si="37"/>
        <v>#N/A</v>
      </c>
      <c r="I1191">
        <v>27385</v>
      </c>
      <c r="K1191" t="s">
        <v>738</v>
      </c>
      <c r="L1191">
        <v>675.5</v>
      </c>
      <c r="M1191">
        <v>637.28</v>
      </c>
      <c r="O1191">
        <v>879</v>
      </c>
      <c r="P1191">
        <v>829</v>
      </c>
    </row>
    <row r="1192" spans="2:16" x14ac:dyDescent="0.25">
      <c r="B1192" s="77" t="e">
        <f>VLOOKUP(A1192,'Medicare Code Price Master List'!$A:$C,3,FALSE)</f>
        <v>#N/A</v>
      </c>
      <c r="C1192" s="3">
        <f>SUMIF('DME PRICE LOOKUP LINKED'!$A:$A,A1192,'DME PRICE LOOKUP LINKED'!$C:$C)</f>
        <v>0</v>
      </c>
      <c r="D1192" s="78" t="e">
        <f t="shared" si="36"/>
        <v>#N/A</v>
      </c>
      <c r="E1192" s="79" t="e">
        <f t="shared" si="37"/>
        <v>#N/A</v>
      </c>
      <c r="I1192">
        <v>27386</v>
      </c>
      <c r="K1192" t="s">
        <v>739</v>
      </c>
      <c r="L1192">
        <v>942.97</v>
      </c>
      <c r="M1192">
        <v>916.47</v>
      </c>
      <c r="O1192">
        <v>1226</v>
      </c>
      <c r="P1192">
        <v>1192</v>
      </c>
    </row>
    <row r="1193" spans="2:16" x14ac:dyDescent="0.25">
      <c r="B1193" s="80" t="e">
        <f>VLOOKUP(A1193,'Medicare Code Price Master List'!$A:$C,3,FALSE)</f>
        <v>#N/A</v>
      </c>
      <c r="C1193" s="3">
        <f>SUMIF('DME PRICE LOOKUP LINKED'!$A:$A,A1193,'DME PRICE LOOKUP LINKED'!$C:$C)</f>
        <v>0</v>
      </c>
      <c r="D1193" s="78" t="e">
        <f t="shared" si="36"/>
        <v>#N/A</v>
      </c>
      <c r="E1193" s="81" t="e">
        <f t="shared" si="37"/>
        <v>#N/A</v>
      </c>
      <c r="I1193">
        <v>27390</v>
      </c>
      <c r="K1193" t="s">
        <v>710</v>
      </c>
      <c r="L1193">
        <v>500.2</v>
      </c>
      <c r="M1193">
        <v>496</v>
      </c>
      <c r="O1193">
        <v>651</v>
      </c>
      <c r="P1193">
        <v>645</v>
      </c>
    </row>
    <row r="1194" spans="2:16" x14ac:dyDescent="0.25">
      <c r="B1194" s="77" t="e">
        <f>VLOOKUP(A1194,'Medicare Code Price Master List'!$A:$C,3,FALSE)</f>
        <v>#N/A</v>
      </c>
      <c r="C1194" s="3">
        <f>SUMIF('DME PRICE LOOKUP LINKED'!$A:$A,A1194,'DME PRICE LOOKUP LINKED'!$C:$C)</f>
        <v>0</v>
      </c>
      <c r="D1194" s="78" t="e">
        <f t="shared" si="36"/>
        <v>#N/A</v>
      </c>
      <c r="E1194" s="79" t="e">
        <f t="shared" si="37"/>
        <v>#N/A</v>
      </c>
      <c r="I1194">
        <v>27391</v>
      </c>
      <c r="K1194" t="s">
        <v>711</v>
      </c>
      <c r="L1194">
        <v>641.64</v>
      </c>
      <c r="M1194">
        <v>638.29</v>
      </c>
      <c r="O1194">
        <v>835</v>
      </c>
      <c r="P1194">
        <v>830</v>
      </c>
    </row>
    <row r="1195" spans="2:16" x14ac:dyDescent="0.25">
      <c r="B1195" s="80" t="e">
        <f>VLOOKUP(A1195,'Medicare Code Price Master List'!$A:$C,3,FALSE)</f>
        <v>#N/A</v>
      </c>
      <c r="C1195" s="3">
        <f>SUMIF('DME PRICE LOOKUP LINKED'!$A:$A,A1195,'DME PRICE LOOKUP LINKED'!$C:$C)</f>
        <v>0</v>
      </c>
      <c r="D1195" s="78" t="e">
        <f t="shared" si="36"/>
        <v>#N/A</v>
      </c>
      <c r="E1195" s="81" t="e">
        <f t="shared" si="37"/>
        <v>#N/A</v>
      </c>
      <c r="I1195">
        <v>27392</v>
      </c>
      <c r="K1195" t="s">
        <v>711</v>
      </c>
      <c r="L1195">
        <v>785.09</v>
      </c>
      <c r="M1195">
        <v>784.55</v>
      </c>
      <c r="O1195">
        <v>1021</v>
      </c>
      <c r="P1195">
        <v>1020</v>
      </c>
    </row>
    <row r="1196" spans="2:16" x14ac:dyDescent="0.25">
      <c r="B1196" s="77" t="e">
        <f>VLOOKUP(A1196,'Medicare Code Price Master List'!$A:$C,3,FALSE)</f>
        <v>#N/A</v>
      </c>
      <c r="C1196" s="3">
        <f>SUMIF('DME PRICE LOOKUP LINKED'!$A:$A,A1196,'DME PRICE LOOKUP LINKED'!$C:$C)</f>
        <v>0</v>
      </c>
      <c r="D1196" s="78" t="e">
        <f t="shared" si="36"/>
        <v>#N/A</v>
      </c>
      <c r="E1196" s="79" t="e">
        <f t="shared" si="37"/>
        <v>#N/A</v>
      </c>
      <c r="I1196">
        <v>27393</v>
      </c>
      <c r="K1196" t="s">
        <v>740</v>
      </c>
      <c r="L1196">
        <v>555.28</v>
      </c>
      <c r="M1196">
        <v>560.08000000000004</v>
      </c>
      <c r="O1196">
        <v>722</v>
      </c>
      <c r="P1196">
        <v>729</v>
      </c>
    </row>
    <row r="1197" spans="2:16" x14ac:dyDescent="0.25">
      <c r="B1197" s="80" t="e">
        <f>VLOOKUP(A1197,'Medicare Code Price Master List'!$A:$C,3,FALSE)</f>
        <v>#N/A</v>
      </c>
      <c r="C1197" s="3">
        <f>SUMIF('DME PRICE LOOKUP LINKED'!$A:$A,A1197,'DME PRICE LOOKUP LINKED'!$C:$C)</f>
        <v>0</v>
      </c>
      <c r="D1197" s="78" t="e">
        <f t="shared" si="36"/>
        <v>#N/A</v>
      </c>
      <c r="E1197" s="81" t="e">
        <f t="shared" si="37"/>
        <v>#N/A</v>
      </c>
      <c r="I1197">
        <v>27394</v>
      </c>
      <c r="K1197" t="s">
        <v>741</v>
      </c>
      <c r="L1197">
        <v>720.76</v>
      </c>
      <c r="M1197">
        <v>702.81</v>
      </c>
      <c r="O1197">
        <v>937</v>
      </c>
      <c r="P1197">
        <v>914</v>
      </c>
    </row>
    <row r="1198" spans="2:16" x14ac:dyDescent="0.25">
      <c r="B1198" s="77" t="e">
        <f>VLOOKUP(A1198,'Medicare Code Price Master List'!$A:$C,3,FALSE)</f>
        <v>#N/A</v>
      </c>
      <c r="C1198" s="3">
        <f>SUMIF('DME PRICE LOOKUP LINKED'!$A:$A,A1198,'DME PRICE LOOKUP LINKED'!$C:$C)</f>
        <v>0</v>
      </c>
      <c r="D1198" s="78" t="e">
        <f t="shared" si="36"/>
        <v>#N/A</v>
      </c>
      <c r="E1198" s="79" t="e">
        <f t="shared" si="37"/>
        <v>#N/A</v>
      </c>
      <c r="I1198">
        <v>27395</v>
      </c>
      <c r="K1198" t="s">
        <v>741</v>
      </c>
      <c r="L1198">
        <v>966.84</v>
      </c>
      <c r="M1198">
        <v>970.89</v>
      </c>
      <c r="O1198">
        <v>1257</v>
      </c>
      <c r="P1198">
        <v>1263</v>
      </c>
    </row>
    <row r="1199" spans="2:16" x14ac:dyDescent="0.25">
      <c r="B1199" s="80" t="e">
        <f>VLOOKUP(A1199,'Medicare Code Price Master List'!$A:$C,3,FALSE)</f>
        <v>#N/A</v>
      </c>
      <c r="C1199" s="3">
        <f>SUMIF('DME PRICE LOOKUP LINKED'!$A:$A,A1199,'DME PRICE LOOKUP LINKED'!$C:$C)</f>
        <v>0</v>
      </c>
      <c r="D1199" s="78" t="e">
        <f t="shared" si="36"/>
        <v>#N/A</v>
      </c>
      <c r="E1199" s="81" t="e">
        <f t="shared" si="37"/>
        <v>#N/A</v>
      </c>
      <c r="I1199">
        <v>27396</v>
      </c>
      <c r="K1199" t="s">
        <v>742</v>
      </c>
      <c r="L1199">
        <v>682.64</v>
      </c>
      <c r="M1199">
        <v>681.26</v>
      </c>
      <c r="O1199">
        <v>888</v>
      </c>
      <c r="P1199">
        <v>886</v>
      </c>
    </row>
    <row r="1200" spans="2:16" x14ac:dyDescent="0.25">
      <c r="B1200" s="77" t="e">
        <f>VLOOKUP(A1200,'Medicare Code Price Master List'!$A:$C,3,FALSE)</f>
        <v>#N/A</v>
      </c>
      <c r="C1200" s="3">
        <f>SUMIF('DME PRICE LOOKUP LINKED'!$A:$A,A1200,'DME PRICE LOOKUP LINKED'!$C:$C)</f>
        <v>0</v>
      </c>
      <c r="D1200" s="78" t="e">
        <f t="shared" si="36"/>
        <v>#N/A</v>
      </c>
      <c r="E1200" s="79" t="e">
        <f t="shared" si="37"/>
        <v>#N/A</v>
      </c>
      <c r="I1200">
        <v>27397</v>
      </c>
      <c r="K1200" t="s">
        <v>743</v>
      </c>
      <c r="L1200">
        <v>1001.86</v>
      </c>
      <c r="M1200">
        <v>997.88</v>
      </c>
      <c r="O1200">
        <v>1303</v>
      </c>
      <c r="P1200">
        <v>1298</v>
      </c>
    </row>
    <row r="1201" spans="2:16" x14ac:dyDescent="0.25">
      <c r="B1201" s="80" t="e">
        <f>VLOOKUP(A1201,'Medicare Code Price Master List'!$A:$C,3,FALSE)</f>
        <v>#N/A</v>
      </c>
      <c r="C1201" s="3">
        <f>SUMIF('DME PRICE LOOKUP LINKED'!$A:$A,A1201,'DME PRICE LOOKUP LINKED'!$C:$C)</f>
        <v>0</v>
      </c>
      <c r="D1201" s="78" t="e">
        <f t="shared" si="36"/>
        <v>#N/A</v>
      </c>
      <c r="E1201" s="81" t="e">
        <f t="shared" si="37"/>
        <v>#N/A</v>
      </c>
      <c r="I1201">
        <v>27400</v>
      </c>
      <c r="K1201" t="s">
        <v>744</v>
      </c>
      <c r="L1201">
        <v>766.37</v>
      </c>
      <c r="M1201">
        <v>767.77</v>
      </c>
      <c r="O1201">
        <v>997</v>
      </c>
      <c r="P1201">
        <v>999</v>
      </c>
    </row>
    <row r="1202" spans="2:16" x14ac:dyDescent="0.25">
      <c r="B1202" s="77" t="e">
        <f>VLOOKUP(A1202,'Medicare Code Price Master List'!$A:$C,3,FALSE)</f>
        <v>#N/A</v>
      </c>
      <c r="C1202" s="3">
        <f>SUMIF('DME PRICE LOOKUP LINKED'!$A:$A,A1202,'DME PRICE LOOKUP LINKED'!$C:$C)</f>
        <v>0</v>
      </c>
      <c r="D1202" s="78" t="e">
        <f t="shared" si="36"/>
        <v>#N/A</v>
      </c>
      <c r="E1202" s="79" t="e">
        <f t="shared" si="37"/>
        <v>#N/A</v>
      </c>
      <c r="I1202">
        <v>27403</v>
      </c>
      <c r="K1202" t="s">
        <v>745</v>
      </c>
      <c r="L1202">
        <v>710.39</v>
      </c>
      <c r="M1202">
        <v>707.34</v>
      </c>
      <c r="O1202">
        <v>924</v>
      </c>
      <c r="P1202">
        <v>920</v>
      </c>
    </row>
    <row r="1203" spans="2:16" x14ac:dyDescent="0.25">
      <c r="B1203" s="80" t="e">
        <f>VLOOKUP(A1203,'Medicare Code Price Master List'!$A:$C,3,FALSE)</f>
        <v>#N/A</v>
      </c>
      <c r="C1203" s="3">
        <f>SUMIF('DME PRICE LOOKUP LINKED'!$A:$A,A1203,'DME PRICE LOOKUP LINKED'!$C:$C)</f>
        <v>0</v>
      </c>
      <c r="D1203" s="78" t="e">
        <f t="shared" si="36"/>
        <v>#N/A</v>
      </c>
      <c r="E1203" s="81" t="e">
        <f t="shared" si="37"/>
        <v>#N/A</v>
      </c>
      <c r="I1203">
        <v>27405</v>
      </c>
      <c r="K1203" t="s">
        <v>746</v>
      </c>
      <c r="L1203">
        <v>744.23</v>
      </c>
      <c r="M1203">
        <v>745.08</v>
      </c>
      <c r="O1203">
        <v>968</v>
      </c>
      <c r="P1203">
        <v>969</v>
      </c>
    </row>
    <row r="1204" spans="2:16" x14ac:dyDescent="0.25">
      <c r="B1204" s="77" t="e">
        <f>VLOOKUP(A1204,'Medicare Code Price Master List'!$A:$C,3,FALSE)</f>
        <v>#N/A</v>
      </c>
      <c r="C1204" s="3">
        <f>SUMIF('DME PRICE LOOKUP LINKED'!$A:$A,A1204,'DME PRICE LOOKUP LINKED'!$C:$C)</f>
        <v>0</v>
      </c>
      <c r="D1204" s="78" t="e">
        <f t="shared" si="36"/>
        <v>#N/A</v>
      </c>
      <c r="E1204" s="79" t="e">
        <f t="shared" si="37"/>
        <v>#N/A</v>
      </c>
      <c r="I1204">
        <v>27407</v>
      </c>
      <c r="K1204" t="s">
        <v>746</v>
      </c>
      <c r="L1204">
        <v>875.22</v>
      </c>
      <c r="M1204">
        <v>857.89</v>
      </c>
      <c r="O1204">
        <v>1138</v>
      </c>
      <c r="P1204">
        <v>1116</v>
      </c>
    </row>
    <row r="1205" spans="2:16" x14ac:dyDescent="0.25">
      <c r="B1205" s="80" t="e">
        <f>VLOOKUP(A1205,'Medicare Code Price Master List'!$A:$C,3,FALSE)</f>
        <v>#N/A</v>
      </c>
      <c r="C1205" s="3">
        <f>SUMIF('DME PRICE LOOKUP LINKED'!$A:$A,A1205,'DME PRICE LOOKUP LINKED'!$C:$C)</f>
        <v>0</v>
      </c>
      <c r="D1205" s="78" t="e">
        <f t="shared" si="36"/>
        <v>#N/A</v>
      </c>
      <c r="E1205" s="81" t="e">
        <f t="shared" si="37"/>
        <v>#N/A</v>
      </c>
      <c r="I1205">
        <v>27409</v>
      </c>
      <c r="K1205" t="s">
        <v>747</v>
      </c>
      <c r="L1205">
        <v>1057.47</v>
      </c>
      <c r="M1205">
        <v>1052.03</v>
      </c>
      <c r="O1205">
        <v>1375</v>
      </c>
      <c r="P1205">
        <v>1368</v>
      </c>
    </row>
    <row r="1206" spans="2:16" x14ac:dyDescent="0.25">
      <c r="B1206" s="77" t="e">
        <f>VLOOKUP(A1206,'Medicare Code Price Master List'!$A:$C,3,FALSE)</f>
        <v>#N/A</v>
      </c>
      <c r="C1206" s="3">
        <f>SUMIF('DME PRICE LOOKUP LINKED'!$A:$A,A1206,'DME PRICE LOOKUP LINKED'!$C:$C)</f>
        <v>0</v>
      </c>
      <c r="D1206" s="78" t="e">
        <f t="shared" si="36"/>
        <v>#N/A</v>
      </c>
      <c r="E1206" s="79" t="e">
        <f t="shared" si="37"/>
        <v>#N/A</v>
      </c>
      <c r="I1206">
        <v>27412</v>
      </c>
      <c r="K1206" t="s">
        <v>748</v>
      </c>
      <c r="L1206">
        <v>1785.69</v>
      </c>
      <c r="M1206">
        <v>1826.48</v>
      </c>
      <c r="O1206">
        <v>2322</v>
      </c>
      <c r="P1206">
        <v>2375</v>
      </c>
    </row>
    <row r="1207" spans="2:16" x14ac:dyDescent="0.25">
      <c r="B1207" s="80" t="e">
        <f>VLOOKUP(A1207,'Medicare Code Price Master List'!$A:$C,3,FALSE)</f>
        <v>#N/A</v>
      </c>
      <c r="C1207" s="3">
        <f>SUMIF('DME PRICE LOOKUP LINKED'!$A:$A,A1207,'DME PRICE LOOKUP LINKED'!$C:$C)</f>
        <v>0</v>
      </c>
      <c r="D1207" s="78" t="e">
        <f t="shared" si="36"/>
        <v>#N/A</v>
      </c>
      <c r="E1207" s="81" t="e">
        <f t="shared" si="37"/>
        <v>#N/A</v>
      </c>
      <c r="I1207">
        <v>27415</v>
      </c>
      <c r="K1207" t="s">
        <v>749</v>
      </c>
      <c r="L1207">
        <v>1492.46</v>
      </c>
      <c r="M1207">
        <v>1514.77</v>
      </c>
      <c r="O1207">
        <v>1941</v>
      </c>
      <c r="P1207">
        <v>1970</v>
      </c>
    </row>
    <row r="1208" spans="2:16" x14ac:dyDescent="0.25">
      <c r="B1208" s="77" t="e">
        <f>VLOOKUP(A1208,'Medicare Code Price Master List'!$A:$C,3,FALSE)</f>
        <v>#N/A</v>
      </c>
      <c r="C1208" s="3">
        <f>SUMIF('DME PRICE LOOKUP LINKED'!$A:$A,A1208,'DME PRICE LOOKUP LINKED'!$C:$C)</f>
        <v>0</v>
      </c>
      <c r="D1208" s="78" t="e">
        <f t="shared" si="36"/>
        <v>#N/A</v>
      </c>
      <c r="E1208" s="79" t="e">
        <f t="shared" si="37"/>
        <v>#N/A</v>
      </c>
      <c r="I1208">
        <v>27416</v>
      </c>
      <c r="K1208" t="s">
        <v>750</v>
      </c>
      <c r="L1208">
        <v>1069.9000000000001</v>
      </c>
      <c r="M1208">
        <v>1080.43</v>
      </c>
      <c r="O1208">
        <v>1391</v>
      </c>
      <c r="P1208">
        <v>1405</v>
      </c>
    </row>
    <row r="1209" spans="2:16" x14ac:dyDescent="0.25">
      <c r="B1209" s="80" t="e">
        <f>VLOOKUP(A1209,'Medicare Code Price Master List'!$A:$C,3,FALSE)</f>
        <v>#N/A</v>
      </c>
      <c r="C1209" s="3">
        <f>SUMIF('DME PRICE LOOKUP LINKED'!$A:$A,A1209,'DME PRICE LOOKUP LINKED'!$C:$C)</f>
        <v>0</v>
      </c>
      <c r="D1209" s="78" t="e">
        <f t="shared" si="36"/>
        <v>#N/A</v>
      </c>
      <c r="E1209" s="81" t="e">
        <f t="shared" si="37"/>
        <v>#N/A</v>
      </c>
      <c r="I1209">
        <v>27418</v>
      </c>
      <c r="K1209" t="s">
        <v>751</v>
      </c>
      <c r="L1209">
        <v>909.29</v>
      </c>
      <c r="M1209">
        <v>915.09</v>
      </c>
      <c r="O1209">
        <v>1183</v>
      </c>
      <c r="P1209">
        <v>1190</v>
      </c>
    </row>
    <row r="1210" spans="2:16" x14ac:dyDescent="0.25">
      <c r="B1210" s="77" t="e">
        <f>VLOOKUP(A1210,'Medicare Code Price Master List'!$A:$C,3,FALSE)</f>
        <v>#N/A</v>
      </c>
      <c r="C1210" s="3">
        <f>SUMIF('DME PRICE LOOKUP LINKED'!$A:$A,A1210,'DME PRICE LOOKUP LINKED'!$C:$C)</f>
        <v>0</v>
      </c>
      <c r="D1210" s="78" t="e">
        <f t="shared" si="36"/>
        <v>#N/A</v>
      </c>
      <c r="E1210" s="79" t="e">
        <f t="shared" si="37"/>
        <v>#N/A</v>
      </c>
      <c r="I1210">
        <v>27420</v>
      </c>
      <c r="K1210" t="s">
        <v>752</v>
      </c>
      <c r="L1210">
        <v>819.85</v>
      </c>
      <c r="M1210">
        <v>821.89</v>
      </c>
      <c r="O1210">
        <v>1066</v>
      </c>
      <c r="P1210">
        <v>1069</v>
      </c>
    </row>
    <row r="1211" spans="2:16" x14ac:dyDescent="0.25">
      <c r="B1211" s="80" t="e">
        <f>VLOOKUP(A1211,'Medicare Code Price Master List'!$A:$C,3,FALSE)</f>
        <v>#N/A</v>
      </c>
      <c r="C1211" s="3">
        <f>SUMIF('DME PRICE LOOKUP LINKED'!$A:$A,A1211,'DME PRICE LOOKUP LINKED'!$C:$C)</f>
        <v>0</v>
      </c>
      <c r="D1211" s="78" t="e">
        <f t="shared" si="36"/>
        <v>#N/A</v>
      </c>
      <c r="E1211" s="81" t="e">
        <f t="shared" si="37"/>
        <v>#N/A</v>
      </c>
      <c r="I1211">
        <v>27422</v>
      </c>
      <c r="K1211" t="s">
        <v>752</v>
      </c>
      <c r="L1211">
        <v>815.15</v>
      </c>
      <c r="M1211">
        <v>819.29</v>
      </c>
      <c r="O1211">
        <v>1060</v>
      </c>
      <c r="P1211">
        <v>1066</v>
      </c>
    </row>
    <row r="1212" spans="2:16" x14ac:dyDescent="0.25">
      <c r="B1212" s="77" t="e">
        <f>VLOOKUP(A1212,'Medicare Code Price Master List'!$A:$C,3,FALSE)</f>
        <v>#N/A</v>
      </c>
      <c r="C1212" s="3">
        <f>SUMIF('DME PRICE LOOKUP LINKED'!$A:$A,A1212,'DME PRICE LOOKUP LINKED'!$C:$C)</f>
        <v>0</v>
      </c>
      <c r="D1212" s="78" t="e">
        <f t="shared" si="36"/>
        <v>#N/A</v>
      </c>
      <c r="E1212" s="79" t="e">
        <f t="shared" si="37"/>
        <v>#N/A</v>
      </c>
      <c r="I1212">
        <v>27424</v>
      </c>
      <c r="K1212" t="s">
        <v>753</v>
      </c>
      <c r="L1212">
        <v>823.22</v>
      </c>
      <c r="M1212">
        <v>827.11</v>
      </c>
      <c r="O1212">
        <v>1071</v>
      </c>
      <c r="P1212">
        <v>1076</v>
      </c>
    </row>
    <row r="1213" spans="2:16" x14ac:dyDescent="0.25">
      <c r="B1213" s="80" t="e">
        <f>VLOOKUP(A1213,'Medicare Code Price Master List'!$A:$C,3,FALSE)</f>
        <v>#N/A</v>
      </c>
      <c r="C1213" s="3">
        <f>SUMIF('DME PRICE LOOKUP LINKED'!$A:$A,A1213,'DME PRICE LOOKUP LINKED'!$C:$C)</f>
        <v>0</v>
      </c>
      <c r="D1213" s="78" t="e">
        <f t="shared" si="36"/>
        <v>#N/A</v>
      </c>
      <c r="E1213" s="81" t="e">
        <f t="shared" si="37"/>
        <v>#N/A</v>
      </c>
      <c r="I1213">
        <v>27425</v>
      </c>
      <c r="K1213" t="s">
        <v>754</v>
      </c>
      <c r="L1213">
        <v>505.39</v>
      </c>
      <c r="M1213">
        <v>496.91</v>
      </c>
      <c r="O1213">
        <v>658</v>
      </c>
      <c r="P1213">
        <v>646</v>
      </c>
    </row>
    <row r="1214" spans="2:16" x14ac:dyDescent="0.25">
      <c r="B1214" s="77" t="e">
        <f>VLOOKUP(A1214,'Medicare Code Price Master List'!$A:$C,3,FALSE)</f>
        <v>#N/A</v>
      </c>
      <c r="C1214" s="3">
        <f>SUMIF('DME PRICE LOOKUP LINKED'!$A:$A,A1214,'DME PRICE LOOKUP LINKED'!$C:$C)</f>
        <v>0</v>
      </c>
      <c r="D1214" s="78" t="e">
        <f t="shared" si="36"/>
        <v>#N/A</v>
      </c>
      <c r="E1214" s="79" t="e">
        <f t="shared" si="37"/>
        <v>#N/A</v>
      </c>
      <c r="I1214">
        <v>27427</v>
      </c>
      <c r="K1214" t="s">
        <v>755</v>
      </c>
      <c r="L1214">
        <v>780.32</v>
      </c>
      <c r="M1214">
        <v>786.29</v>
      </c>
      <c r="O1214">
        <v>1015</v>
      </c>
      <c r="P1214">
        <v>1023</v>
      </c>
    </row>
    <row r="1215" spans="2:16" x14ac:dyDescent="0.25">
      <c r="B1215" s="80" t="e">
        <f>VLOOKUP(A1215,'Medicare Code Price Master List'!$A:$C,3,FALSE)</f>
        <v>#N/A</v>
      </c>
      <c r="C1215" s="3">
        <f>SUMIF('DME PRICE LOOKUP LINKED'!$A:$A,A1215,'DME PRICE LOOKUP LINKED'!$C:$C)</f>
        <v>0</v>
      </c>
      <c r="D1215" s="78" t="e">
        <f t="shared" si="36"/>
        <v>#N/A</v>
      </c>
      <c r="E1215" s="81" t="e">
        <f t="shared" si="37"/>
        <v>#N/A</v>
      </c>
      <c r="I1215">
        <v>27428</v>
      </c>
      <c r="K1215" t="s">
        <v>755</v>
      </c>
      <c r="L1215">
        <v>1220.97</v>
      </c>
      <c r="M1215">
        <v>1231.29</v>
      </c>
      <c r="O1215">
        <v>1588</v>
      </c>
      <c r="P1215">
        <v>1601</v>
      </c>
    </row>
    <row r="1216" spans="2:16" x14ac:dyDescent="0.25">
      <c r="B1216" s="77" t="e">
        <f>VLOOKUP(A1216,'Medicare Code Price Master List'!$A:$C,3,FALSE)</f>
        <v>#N/A</v>
      </c>
      <c r="C1216" s="3">
        <f>SUMIF('DME PRICE LOOKUP LINKED'!$A:$A,A1216,'DME PRICE LOOKUP LINKED'!$C:$C)</f>
        <v>0</v>
      </c>
      <c r="D1216" s="78" t="e">
        <f t="shared" si="36"/>
        <v>#N/A</v>
      </c>
      <c r="E1216" s="79" t="e">
        <f t="shared" si="37"/>
        <v>#N/A</v>
      </c>
      <c r="I1216">
        <v>27429</v>
      </c>
      <c r="K1216" t="s">
        <v>755</v>
      </c>
      <c r="L1216">
        <v>1375.71</v>
      </c>
      <c r="M1216">
        <v>1376.57</v>
      </c>
      <c r="O1216">
        <v>1789</v>
      </c>
      <c r="P1216">
        <v>1790</v>
      </c>
    </row>
    <row r="1217" spans="2:16" x14ac:dyDescent="0.25">
      <c r="B1217" s="80" t="e">
        <f>VLOOKUP(A1217,'Medicare Code Price Master List'!$A:$C,3,FALSE)</f>
        <v>#N/A</v>
      </c>
      <c r="C1217" s="3">
        <f>SUMIF('DME PRICE LOOKUP LINKED'!$A:$A,A1217,'DME PRICE LOOKUP LINKED'!$C:$C)</f>
        <v>0</v>
      </c>
      <c r="D1217" s="78" t="e">
        <f t="shared" si="36"/>
        <v>#N/A</v>
      </c>
      <c r="E1217" s="81" t="e">
        <f t="shared" si="37"/>
        <v>#N/A</v>
      </c>
      <c r="I1217">
        <v>27430</v>
      </c>
      <c r="K1217" t="s">
        <v>756</v>
      </c>
      <c r="L1217">
        <v>815.6</v>
      </c>
      <c r="M1217">
        <v>816.67</v>
      </c>
      <c r="O1217">
        <v>1061</v>
      </c>
      <c r="P1217">
        <v>1062</v>
      </c>
    </row>
    <row r="1218" spans="2:16" x14ac:dyDescent="0.25">
      <c r="B1218" s="77" t="e">
        <f>VLOOKUP(A1218,'Medicare Code Price Master List'!$A:$C,3,FALSE)</f>
        <v>#N/A</v>
      </c>
      <c r="C1218" s="3">
        <f>SUMIF('DME PRICE LOOKUP LINKED'!$A:$A,A1218,'DME PRICE LOOKUP LINKED'!$C:$C)</f>
        <v>0</v>
      </c>
      <c r="D1218" s="78" t="e">
        <f t="shared" si="36"/>
        <v>#N/A</v>
      </c>
      <c r="E1218" s="79" t="e">
        <f t="shared" si="37"/>
        <v>#N/A</v>
      </c>
      <c r="I1218">
        <v>27435</v>
      </c>
      <c r="K1218" t="s">
        <v>757</v>
      </c>
      <c r="L1218">
        <v>890.75</v>
      </c>
      <c r="M1218">
        <v>891.67</v>
      </c>
      <c r="O1218">
        <v>1158</v>
      </c>
      <c r="P1218">
        <v>1160</v>
      </c>
    </row>
    <row r="1219" spans="2:16" x14ac:dyDescent="0.25">
      <c r="B1219" s="80" t="e">
        <f>VLOOKUP(A1219,'Medicare Code Price Master List'!$A:$C,3,FALSE)</f>
        <v>#N/A</v>
      </c>
      <c r="C1219" s="3">
        <f>SUMIF('DME PRICE LOOKUP LINKED'!$A:$A,A1219,'DME PRICE LOOKUP LINKED'!$C:$C)</f>
        <v>0</v>
      </c>
      <c r="D1219" s="78" t="e">
        <f t="shared" ref="D1219:D1282" si="38">VLOOKUP(A1219,$R$2:$T$5644,3,FALSE)</f>
        <v>#N/A</v>
      </c>
      <c r="E1219" s="81" t="e">
        <f t="shared" ref="E1219:E1282" si="39">D1219-C1219</f>
        <v>#N/A</v>
      </c>
      <c r="I1219">
        <v>27437</v>
      </c>
      <c r="K1219" t="s">
        <v>758</v>
      </c>
      <c r="L1219">
        <v>727.94</v>
      </c>
      <c r="M1219">
        <v>730.24</v>
      </c>
      <c r="O1219">
        <v>947</v>
      </c>
      <c r="P1219">
        <v>950</v>
      </c>
    </row>
    <row r="1220" spans="2:16" x14ac:dyDescent="0.25">
      <c r="B1220" s="77" t="e">
        <f>VLOOKUP(A1220,'Medicare Code Price Master List'!$A:$C,3,FALSE)</f>
        <v>#N/A</v>
      </c>
      <c r="C1220" s="3">
        <f>SUMIF('DME PRICE LOOKUP LINKED'!$A:$A,A1220,'DME PRICE LOOKUP LINKED'!$C:$C)</f>
        <v>0</v>
      </c>
      <c r="D1220" s="78" t="e">
        <f t="shared" si="38"/>
        <v>#N/A</v>
      </c>
      <c r="E1220" s="79" t="e">
        <f t="shared" si="39"/>
        <v>#N/A</v>
      </c>
      <c r="I1220">
        <v>27438</v>
      </c>
      <c r="K1220" t="s">
        <v>759</v>
      </c>
      <c r="L1220">
        <v>919.89</v>
      </c>
      <c r="M1220">
        <v>928.07</v>
      </c>
      <c r="O1220">
        <v>1196</v>
      </c>
      <c r="P1220">
        <v>1207</v>
      </c>
    </row>
    <row r="1221" spans="2:16" x14ac:dyDescent="0.25">
      <c r="B1221" s="80" t="e">
        <f>VLOOKUP(A1221,'Medicare Code Price Master List'!$A:$C,3,FALSE)</f>
        <v>#N/A</v>
      </c>
      <c r="C1221" s="3">
        <f>SUMIF('DME PRICE LOOKUP LINKED'!$A:$A,A1221,'DME PRICE LOOKUP LINKED'!$C:$C)</f>
        <v>0</v>
      </c>
      <c r="D1221" s="78" t="e">
        <f t="shared" si="38"/>
        <v>#N/A</v>
      </c>
      <c r="E1221" s="81" t="e">
        <f t="shared" si="39"/>
        <v>#N/A</v>
      </c>
      <c r="I1221">
        <v>27440</v>
      </c>
      <c r="K1221" t="s">
        <v>760</v>
      </c>
      <c r="L1221">
        <v>874.99</v>
      </c>
      <c r="M1221">
        <v>882.25</v>
      </c>
      <c r="O1221">
        <v>1138</v>
      </c>
      <c r="P1221">
        <v>1147</v>
      </c>
    </row>
    <row r="1222" spans="2:16" x14ac:dyDescent="0.25">
      <c r="B1222" s="77" t="e">
        <f>VLOOKUP(A1222,'Medicare Code Price Master List'!$A:$C,3,FALSE)</f>
        <v>#N/A</v>
      </c>
      <c r="C1222" s="3">
        <f>SUMIF('DME PRICE LOOKUP LINKED'!$A:$A,A1222,'DME PRICE LOOKUP LINKED'!$C:$C)</f>
        <v>0</v>
      </c>
      <c r="D1222" s="78" t="e">
        <f t="shared" si="38"/>
        <v>#N/A</v>
      </c>
      <c r="E1222" s="79" t="e">
        <f t="shared" si="39"/>
        <v>#N/A</v>
      </c>
      <c r="I1222">
        <v>27441</v>
      </c>
      <c r="K1222" t="s">
        <v>760</v>
      </c>
      <c r="L1222">
        <v>903.07</v>
      </c>
      <c r="M1222">
        <v>909.19</v>
      </c>
      <c r="O1222">
        <v>1174</v>
      </c>
      <c r="P1222">
        <v>1182</v>
      </c>
    </row>
    <row r="1223" spans="2:16" x14ac:dyDescent="0.25">
      <c r="B1223" s="80" t="e">
        <f>VLOOKUP(A1223,'Medicare Code Price Master List'!$A:$C,3,FALSE)</f>
        <v>#N/A</v>
      </c>
      <c r="C1223" s="3">
        <f>SUMIF('DME PRICE LOOKUP LINKED'!$A:$A,A1223,'DME PRICE LOOKUP LINKED'!$C:$C)</f>
        <v>0</v>
      </c>
      <c r="D1223" s="78" t="e">
        <f t="shared" si="38"/>
        <v>#N/A</v>
      </c>
      <c r="E1223" s="81" t="e">
        <f t="shared" si="39"/>
        <v>#N/A</v>
      </c>
      <c r="I1223">
        <v>27442</v>
      </c>
      <c r="K1223" t="s">
        <v>760</v>
      </c>
      <c r="L1223">
        <v>953.44</v>
      </c>
      <c r="M1223">
        <v>959.65</v>
      </c>
      <c r="O1223">
        <v>1240</v>
      </c>
      <c r="P1223">
        <v>1248</v>
      </c>
    </row>
    <row r="1224" spans="2:16" x14ac:dyDescent="0.25">
      <c r="B1224" s="77" t="e">
        <f>VLOOKUP(A1224,'Medicare Code Price Master List'!$A:$C,3,FALSE)</f>
        <v>#N/A</v>
      </c>
      <c r="C1224" s="3">
        <f>SUMIF('DME PRICE LOOKUP LINKED'!$A:$A,A1224,'DME PRICE LOOKUP LINKED'!$C:$C)</f>
        <v>0</v>
      </c>
      <c r="D1224" s="78" t="e">
        <f t="shared" si="38"/>
        <v>#N/A</v>
      </c>
      <c r="E1224" s="79" t="e">
        <f t="shared" si="39"/>
        <v>#N/A</v>
      </c>
      <c r="I1224">
        <v>27443</v>
      </c>
      <c r="K1224" t="s">
        <v>760</v>
      </c>
      <c r="L1224">
        <v>894.45</v>
      </c>
      <c r="M1224">
        <v>890.82</v>
      </c>
      <c r="O1224">
        <v>1163</v>
      </c>
      <c r="P1224">
        <v>1159</v>
      </c>
    </row>
    <row r="1225" spans="2:16" x14ac:dyDescent="0.25">
      <c r="B1225" s="80" t="e">
        <f>VLOOKUP(A1225,'Medicare Code Price Master List'!$A:$C,3,FALSE)</f>
        <v>#N/A</v>
      </c>
      <c r="C1225" s="3">
        <f>SUMIF('DME PRICE LOOKUP LINKED'!$A:$A,A1225,'DME PRICE LOOKUP LINKED'!$C:$C)</f>
        <v>0</v>
      </c>
      <c r="D1225" s="78" t="e">
        <f t="shared" si="38"/>
        <v>#N/A</v>
      </c>
      <c r="E1225" s="81" t="e">
        <f t="shared" si="39"/>
        <v>#N/A</v>
      </c>
      <c r="I1225">
        <v>27445</v>
      </c>
      <c r="K1225" t="s">
        <v>760</v>
      </c>
      <c r="L1225">
        <v>1361.76</v>
      </c>
      <c r="M1225">
        <v>1377.43</v>
      </c>
      <c r="O1225">
        <v>1771</v>
      </c>
      <c r="P1225">
        <v>1791</v>
      </c>
    </row>
    <row r="1226" spans="2:16" x14ac:dyDescent="0.25">
      <c r="B1226" s="77" t="e">
        <f>VLOOKUP(A1226,'Medicare Code Price Master List'!$A:$C,3,FALSE)</f>
        <v>#N/A</v>
      </c>
      <c r="C1226" s="3">
        <f>SUMIF('DME PRICE LOOKUP LINKED'!$A:$A,A1226,'DME PRICE LOOKUP LINKED'!$C:$C)</f>
        <v>0</v>
      </c>
      <c r="D1226" s="78" t="e">
        <f t="shared" si="38"/>
        <v>#N/A</v>
      </c>
      <c r="E1226" s="79" t="e">
        <f t="shared" si="39"/>
        <v>#N/A</v>
      </c>
      <c r="I1226">
        <v>27446</v>
      </c>
      <c r="K1226" t="s">
        <v>760</v>
      </c>
      <c r="L1226">
        <v>1245.55</v>
      </c>
      <c r="M1226">
        <v>1279.67</v>
      </c>
      <c r="O1226">
        <v>1620</v>
      </c>
      <c r="P1226">
        <v>1664</v>
      </c>
    </row>
    <row r="1227" spans="2:16" x14ac:dyDescent="0.25">
      <c r="B1227" s="80" t="e">
        <f>VLOOKUP(A1227,'Medicare Code Price Master List'!$A:$C,3,FALSE)</f>
        <v>#N/A</v>
      </c>
      <c r="C1227" s="3">
        <f>SUMIF('DME PRICE LOOKUP LINKED'!$A:$A,A1227,'DME PRICE LOOKUP LINKED'!$C:$C)</f>
        <v>0</v>
      </c>
      <c r="D1227" s="78" t="e">
        <f t="shared" si="38"/>
        <v>#N/A</v>
      </c>
      <c r="E1227" s="81" t="e">
        <f t="shared" si="39"/>
        <v>#N/A</v>
      </c>
      <c r="I1227">
        <v>27447</v>
      </c>
      <c r="K1227" t="s">
        <v>761</v>
      </c>
      <c r="L1227">
        <v>1389.62</v>
      </c>
      <c r="M1227">
        <v>1496.06</v>
      </c>
      <c r="O1227">
        <v>1807</v>
      </c>
      <c r="P1227">
        <v>1945</v>
      </c>
    </row>
    <row r="1228" spans="2:16" x14ac:dyDescent="0.25">
      <c r="B1228" s="77" t="e">
        <f>VLOOKUP(A1228,'Medicare Code Price Master List'!$A:$C,3,FALSE)</f>
        <v>#N/A</v>
      </c>
      <c r="C1228" s="3">
        <f>SUMIF('DME PRICE LOOKUP LINKED'!$A:$A,A1228,'DME PRICE LOOKUP LINKED'!$C:$C)</f>
        <v>0</v>
      </c>
      <c r="D1228" s="78" t="e">
        <f t="shared" si="38"/>
        <v>#N/A</v>
      </c>
      <c r="E1228" s="79" t="e">
        <f t="shared" si="39"/>
        <v>#N/A</v>
      </c>
      <c r="I1228">
        <v>27448</v>
      </c>
      <c r="K1228" t="s">
        <v>762</v>
      </c>
      <c r="L1228">
        <v>907.05</v>
      </c>
      <c r="M1228">
        <v>854.26</v>
      </c>
      <c r="O1228">
        <v>1180</v>
      </c>
      <c r="P1228">
        <v>1111</v>
      </c>
    </row>
    <row r="1229" spans="2:16" x14ac:dyDescent="0.25">
      <c r="B1229" s="80" t="e">
        <f>VLOOKUP(A1229,'Medicare Code Price Master List'!$A:$C,3,FALSE)</f>
        <v>#N/A</v>
      </c>
      <c r="C1229" s="3">
        <f>SUMIF('DME PRICE LOOKUP LINKED'!$A:$A,A1229,'DME PRICE LOOKUP LINKED'!$C:$C)</f>
        <v>0</v>
      </c>
      <c r="D1229" s="78" t="e">
        <f t="shared" si="38"/>
        <v>#N/A</v>
      </c>
      <c r="E1229" s="81" t="e">
        <f t="shared" si="39"/>
        <v>#N/A</v>
      </c>
      <c r="I1229">
        <v>27450</v>
      </c>
      <c r="K1229" t="s">
        <v>762</v>
      </c>
      <c r="L1229">
        <v>1108.0999999999999</v>
      </c>
      <c r="M1229">
        <v>1115.44</v>
      </c>
      <c r="O1229">
        <v>1441</v>
      </c>
      <c r="P1229">
        <v>1451</v>
      </c>
    </row>
    <row r="1230" spans="2:16" x14ac:dyDescent="0.25">
      <c r="B1230" s="77" t="e">
        <f>VLOOKUP(A1230,'Medicare Code Price Master List'!$A:$C,3,FALSE)</f>
        <v>#N/A</v>
      </c>
      <c r="C1230" s="3">
        <f>SUMIF('DME PRICE LOOKUP LINKED'!$A:$A,A1230,'DME PRICE LOOKUP LINKED'!$C:$C)</f>
        <v>0</v>
      </c>
      <c r="D1230" s="78" t="e">
        <f t="shared" si="38"/>
        <v>#N/A</v>
      </c>
      <c r="E1230" s="79" t="e">
        <f t="shared" si="39"/>
        <v>#N/A</v>
      </c>
      <c r="I1230">
        <v>27454</v>
      </c>
      <c r="K1230" t="s">
        <v>763</v>
      </c>
      <c r="L1230">
        <v>1405.55</v>
      </c>
      <c r="M1230">
        <v>1436.91</v>
      </c>
      <c r="O1230">
        <v>1828</v>
      </c>
      <c r="P1230">
        <v>1868</v>
      </c>
    </row>
    <row r="1231" spans="2:16" x14ac:dyDescent="0.25">
      <c r="B1231" s="80" t="e">
        <f>VLOOKUP(A1231,'Medicare Code Price Master List'!$A:$C,3,FALSE)</f>
        <v>#N/A</v>
      </c>
      <c r="C1231" s="3">
        <f>SUMIF('DME PRICE LOOKUP LINKED'!$A:$A,A1231,'DME PRICE LOOKUP LINKED'!$C:$C)</f>
        <v>0</v>
      </c>
      <c r="D1231" s="78" t="e">
        <f t="shared" si="38"/>
        <v>#N/A</v>
      </c>
      <c r="E1231" s="81" t="e">
        <f t="shared" si="39"/>
        <v>#N/A</v>
      </c>
      <c r="I1231">
        <v>27455</v>
      </c>
      <c r="K1231" t="s">
        <v>764</v>
      </c>
      <c r="L1231">
        <v>1052.27</v>
      </c>
      <c r="M1231">
        <v>1039.96</v>
      </c>
      <c r="O1231">
        <v>1368</v>
      </c>
      <c r="P1231">
        <v>1352</v>
      </c>
    </row>
    <row r="1232" spans="2:16" x14ac:dyDescent="0.25">
      <c r="B1232" s="77" t="e">
        <f>VLOOKUP(A1232,'Medicare Code Price Master List'!$A:$C,3,FALSE)</f>
        <v>#N/A</v>
      </c>
      <c r="C1232" s="3">
        <f>SUMIF('DME PRICE LOOKUP LINKED'!$A:$A,A1232,'DME PRICE LOOKUP LINKED'!$C:$C)</f>
        <v>0</v>
      </c>
      <c r="D1232" s="78" t="e">
        <f t="shared" si="38"/>
        <v>#N/A</v>
      </c>
      <c r="E1232" s="79" t="e">
        <f t="shared" si="39"/>
        <v>#N/A</v>
      </c>
      <c r="I1232">
        <v>27457</v>
      </c>
      <c r="K1232" t="s">
        <v>764</v>
      </c>
      <c r="L1232">
        <v>1047.1500000000001</v>
      </c>
      <c r="M1232">
        <v>1043.68</v>
      </c>
      <c r="O1232">
        <v>1362</v>
      </c>
      <c r="P1232">
        <v>1357</v>
      </c>
    </row>
    <row r="1233" spans="2:16" x14ac:dyDescent="0.25">
      <c r="B1233" s="80" t="e">
        <f>VLOOKUP(A1233,'Medicare Code Price Master List'!$A:$C,3,FALSE)</f>
        <v>#N/A</v>
      </c>
      <c r="C1233" s="3">
        <f>SUMIF('DME PRICE LOOKUP LINKED'!$A:$A,A1233,'DME PRICE LOOKUP LINKED'!$C:$C)</f>
        <v>0</v>
      </c>
      <c r="D1233" s="78" t="e">
        <f t="shared" si="38"/>
        <v>#N/A</v>
      </c>
      <c r="E1233" s="81" t="e">
        <f t="shared" si="39"/>
        <v>#N/A</v>
      </c>
      <c r="I1233">
        <v>27465</v>
      </c>
      <c r="K1233" t="s">
        <v>765</v>
      </c>
      <c r="L1233">
        <v>1355.42</v>
      </c>
      <c r="M1233">
        <v>1363.23</v>
      </c>
      <c r="O1233">
        <v>1763</v>
      </c>
      <c r="P1233">
        <v>1773</v>
      </c>
    </row>
    <row r="1234" spans="2:16" x14ac:dyDescent="0.25">
      <c r="B1234" s="77" t="e">
        <f>VLOOKUP(A1234,'Medicare Code Price Master List'!$A:$C,3,FALSE)</f>
        <v>#N/A</v>
      </c>
      <c r="C1234" s="3">
        <f>SUMIF('DME PRICE LOOKUP LINKED'!$A:$A,A1234,'DME PRICE LOOKUP LINKED'!$C:$C)</f>
        <v>0</v>
      </c>
      <c r="D1234" s="78" t="e">
        <f t="shared" si="38"/>
        <v>#N/A</v>
      </c>
      <c r="E1234" s="79" t="e">
        <f t="shared" si="39"/>
        <v>#N/A</v>
      </c>
      <c r="I1234">
        <v>27466</v>
      </c>
      <c r="K1234" t="s">
        <v>766</v>
      </c>
      <c r="L1234">
        <v>1289.42</v>
      </c>
      <c r="M1234">
        <v>1301</v>
      </c>
      <c r="O1234">
        <v>1677</v>
      </c>
      <c r="P1234">
        <v>1692</v>
      </c>
    </row>
    <row r="1235" spans="2:16" x14ac:dyDescent="0.25">
      <c r="B1235" s="80" t="e">
        <f>VLOOKUP(A1235,'Medicare Code Price Master List'!$A:$C,3,FALSE)</f>
        <v>#N/A</v>
      </c>
      <c r="C1235" s="3">
        <f>SUMIF('DME PRICE LOOKUP LINKED'!$A:$A,A1235,'DME PRICE LOOKUP LINKED'!$C:$C)</f>
        <v>0</v>
      </c>
      <c r="D1235" s="78" t="e">
        <f t="shared" si="38"/>
        <v>#N/A</v>
      </c>
      <c r="E1235" s="81" t="e">
        <f t="shared" si="39"/>
        <v>#N/A</v>
      </c>
      <c r="I1235">
        <v>27468</v>
      </c>
      <c r="K1235" t="s">
        <v>767</v>
      </c>
      <c r="L1235">
        <v>1455.63</v>
      </c>
      <c r="M1235">
        <v>1353.98</v>
      </c>
      <c r="O1235">
        <v>1893</v>
      </c>
      <c r="P1235">
        <v>1761</v>
      </c>
    </row>
    <row r="1236" spans="2:16" x14ac:dyDescent="0.25">
      <c r="B1236" s="77" t="e">
        <f>VLOOKUP(A1236,'Medicare Code Price Master List'!$A:$C,3,FALSE)</f>
        <v>#N/A</v>
      </c>
      <c r="C1236" s="3">
        <f>SUMIF('DME PRICE LOOKUP LINKED'!$A:$A,A1236,'DME PRICE LOOKUP LINKED'!$C:$C)</f>
        <v>0</v>
      </c>
      <c r="D1236" s="78" t="e">
        <f t="shared" si="38"/>
        <v>#N/A</v>
      </c>
      <c r="E1236" s="79" t="e">
        <f t="shared" si="39"/>
        <v>#N/A</v>
      </c>
      <c r="I1236">
        <v>27470</v>
      </c>
      <c r="K1236" t="s">
        <v>768</v>
      </c>
      <c r="L1236">
        <v>1285.4000000000001</v>
      </c>
      <c r="M1236">
        <v>1298.26</v>
      </c>
      <c r="O1236">
        <v>1672</v>
      </c>
      <c r="P1236">
        <v>1688</v>
      </c>
    </row>
    <row r="1237" spans="2:16" x14ac:dyDescent="0.25">
      <c r="B1237" s="80" t="e">
        <f>VLOOKUP(A1237,'Medicare Code Price Master List'!$A:$C,3,FALSE)</f>
        <v>#N/A</v>
      </c>
      <c r="C1237" s="3">
        <f>SUMIF('DME PRICE LOOKUP LINKED'!$A:$A,A1237,'DME PRICE LOOKUP LINKED'!$C:$C)</f>
        <v>0</v>
      </c>
      <c r="D1237" s="78" t="e">
        <f t="shared" si="38"/>
        <v>#N/A</v>
      </c>
      <c r="E1237" s="81" t="e">
        <f t="shared" si="39"/>
        <v>#N/A</v>
      </c>
      <c r="I1237">
        <v>27472</v>
      </c>
      <c r="K1237" t="s">
        <v>769</v>
      </c>
      <c r="L1237">
        <v>1374.54</v>
      </c>
      <c r="M1237">
        <v>1394.1</v>
      </c>
      <c r="O1237">
        <v>1787</v>
      </c>
      <c r="P1237">
        <v>1813</v>
      </c>
    </row>
    <row r="1238" spans="2:16" x14ac:dyDescent="0.25">
      <c r="B1238" s="77" t="e">
        <f>VLOOKUP(A1238,'Medicare Code Price Master List'!$A:$C,3,FALSE)</f>
        <v>#N/A</v>
      </c>
      <c r="C1238" s="3">
        <f>SUMIF('DME PRICE LOOKUP LINKED'!$A:$A,A1238,'DME PRICE LOOKUP LINKED'!$C:$C)</f>
        <v>0</v>
      </c>
      <c r="D1238" s="78" t="e">
        <f t="shared" si="38"/>
        <v>#N/A</v>
      </c>
      <c r="E1238" s="79" t="e">
        <f t="shared" si="39"/>
        <v>#N/A</v>
      </c>
      <c r="I1238">
        <v>27475</v>
      </c>
      <c r="K1238" t="s">
        <v>770</v>
      </c>
      <c r="L1238">
        <v>730.53</v>
      </c>
      <c r="M1238">
        <v>731.84</v>
      </c>
      <c r="O1238">
        <v>950</v>
      </c>
      <c r="P1238">
        <v>952</v>
      </c>
    </row>
    <row r="1239" spans="2:16" x14ac:dyDescent="0.25">
      <c r="B1239" s="80" t="e">
        <f>VLOOKUP(A1239,'Medicare Code Price Master List'!$A:$C,3,FALSE)</f>
        <v>#N/A</v>
      </c>
      <c r="C1239" s="3">
        <f>SUMIF('DME PRICE LOOKUP LINKED'!$A:$A,A1239,'DME PRICE LOOKUP LINKED'!$C:$C)</f>
        <v>0</v>
      </c>
      <c r="D1239" s="78" t="e">
        <f t="shared" si="38"/>
        <v>#N/A</v>
      </c>
      <c r="E1239" s="81" t="e">
        <f t="shared" si="39"/>
        <v>#N/A</v>
      </c>
      <c r="I1239">
        <v>27477</v>
      </c>
      <c r="K1239" t="s">
        <v>770</v>
      </c>
      <c r="L1239">
        <v>805.72</v>
      </c>
      <c r="M1239">
        <v>807.83</v>
      </c>
      <c r="O1239">
        <v>1048</v>
      </c>
      <c r="P1239">
        <v>1051</v>
      </c>
    </row>
    <row r="1240" spans="2:16" x14ac:dyDescent="0.25">
      <c r="B1240" s="77" t="e">
        <f>VLOOKUP(A1240,'Medicare Code Price Master List'!$A:$C,3,FALSE)</f>
        <v>#N/A</v>
      </c>
      <c r="C1240" s="3">
        <f>SUMIF('DME PRICE LOOKUP LINKED'!$A:$A,A1240,'DME PRICE LOOKUP LINKED'!$C:$C)</f>
        <v>0</v>
      </c>
      <c r="D1240" s="78" t="e">
        <f t="shared" si="38"/>
        <v>#N/A</v>
      </c>
      <c r="E1240" s="79" t="e">
        <f t="shared" si="39"/>
        <v>#N/A</v>
      </c>
      <c r="I1240">
        <v>27479</v>
      </c>
      <c r="K1240" t="s">
        <v>770</v>
      </c>
      <c r="L1240">
        <v>1003.48</v>
      </c>
      <c r="M1240">
        <v>864.58</v>
      </c>
      <c r="O1240">
        <v>1305</v>
      </c>
      <c r="P1240">
        <v>1124</v>
      </c>
    </row>
    <row r="1241" spans="2:16" x14ac:dyDescent="0.25">
      <c r="B1241" s="80" t="e">
        <f>VLOOKUP(A1241,'Medicare Code Price Master List'!$A:$C,3,FALSE)</f>
        <v>#N/A</v>
      </c>
      <c r="C1241" s="3">
        <f>SUMIF('DME PRICE LOOKUP LINKED'!$A:$A,A1241,'DME PRICE LOOKUP LINKED'!$C:$C)</f>
        <v>0</v>
      </c>
      <c r="D1241" s="78" t="e">
        <f t="shared" si="38"/>
        <v>#N/A</v>
      </c>
      <c r="E1241" s="81" t="e">
        <f t="shared" si="39"/>
        <v>#N/A</v>
      </c>
      <c r="I1241">
        <v>27485</v>
      </c>
      <c r="K1241" t="s">
        <v>770</v>
      </c>
      <c r="L1241">
        <v>740.02</v>
      </c>
      <c r="M1241">
        <v>741.15</v>
      </c>
      <c r="O1241">
        <v>963</v>
      </c>
      <c r="P1241">
        <v>964</v>
      </c>
    </row>
    <row r="1242" spans="2:16" x14ac:dyDescent="0.25">
      <c r="B1242" s="77" t="e">
        <f>VLOOKUP(A1242,'Medicare Code Price Master List'!$A:$C,3,FALSE)</f>
        <v>#N/A</v>
      </c>
      <c r="C1242" s="3">
        <f>SUMIF('DME PRICE LOOKUP LINKED'!$A:$A,A1242,'DME PRICE LOOKUP LINKED'!$C:$C)</f>
        <v>0</v>
      </c>
      <c r="D1242" s="78" t="e">
        <f t="shared" si="38"/>
        <v>#N/A</v>
      </c>
      <c r="E1242" s="79" t="e">
        <f t="shared" si="39"/>
        <v>#N/A</v>
      </c>
      <c r="I1242">
        <v>27486</v>
      </c>
      <c r="K1242" t="s">
        <v>771</v>
      </c>
      <c r="L1242">
        <v>1521.66</v>
      </c>
      <c r="M1242">
        <v>1553.33</v>
      </c>
      <c r="O1242">
        <v>1979</v>
      </c>
      <c r="P1242">
        <v>2020</v>
      </c>
    </row>
    <row r="1243" spans="2:16" x14ac:dyDescent="0.25">
      <c r="B1243" s="80" t="e">
        <f>VLOOKUP(A1243,'Medicare Code Price Master List'!$A:$C,3,FALSE)</f>
        <v>#N/A</v>
      </c>
      <c r="C1243" s="3">
        <f>SUMIF('DME PRICE LOOKUP LINKED'!$A:$A,A1243,'DME PRICE LOOKUP LINKED'!$C:$C)</f>
        <v>0</v>
      </c>
      <c r="D1243" s="78" t="e">
        <f t="shared" si="38"/>
        <v>#N/A</v>
      </c>
      <c r="E1243" s="81" t="e">
        <f t="shared" si="39"/>
        <v>#N/A</v>
      </c>
      <c r="I1243">
        <v>27487</v>
      </c>
      <c r="K1243" t="s">
        <v>771</v>
      </c>
      <c r="L1243">
        <v>1893.36</v>
      </c>
      <c r="M1243">
        <v>1940.07</v>
      </c>
      <c r="O1243">
        <v>2462</v>
      </c>
      <c r="P1243">
        <v>2523</v>
      </c>
    </row>
    <row r="1244" spans="2:16" x14ac:dyDescent="0.25">
      <c r="B1244" s="77" t="e">
        <f>VLOOKUP(A1244,'Medicare Code Price Master List'!$A:$C,3,FALSE)</f>
        <v>#N/A</v>
      </c>
      <c r="C1244" s="3">
        <f>SUMIF('DME PRICE LOOKUP LINKED'!$A:$A,A1244,'DME PRICE LOOKUP LINKED'!$C:$C)</f>
        <v>0</v>
      </c>
      <c r="D1244" s="78" t="e">
        <f t="shared" si="38"/>
        <v>#N/A</v>
      </c>
      <c r="E1244" s="79" t="e">
        <f t="shared" si="39"/>
        <v>#N/A</v>
      </c>
      <c r="I1244">
        <v>27488</v>
      </c>
      <c r="K1244" t="s">
        <v>772</v>
      </c>
      <c r="L1244">
        <v>1305.1099999999999</v>
      </c>
      <c r="M1244">
        <v>1326.31</v>
      </c>
      <c r="O1244">
        <v>1697</v>
      </c>
      <c r="P1244">
        <v>1725</v>
      </c>
    </row>
    <row r="1245" spans="2:16" x14ac:dyDescent="0.25">
      <c r="B1245" s="80" t="e">
        <f>VLOOKUP(A1245,'Medicare Code Price Master List'!$A:$C,3,FALSE)</f>
        <v>#N/A</v>
      </c>
      <c r="C1245" s="3">
        <f>SUMIF('DME PRICE LOOKUP LINKED'!$A:$A,A1245,'DME PRICE LOOKUP LINKED'!$C:$C)</f>
        <v>0</v>
      </c>
      <c r="D1245" s="78" t="e">
        <f t="shared" si="38"/>
        <v>#N/A</v>
      </c>
      <c r="E1245" s="81" t="e">
        <f t="shared" si="39"/>
        <v>#N/A</v>
      </c>
      <c r="I1245">
        <v>27495</v>
      </c>
      <c r="K1245" t="s">
        <v>773</v>
      </c>
      <c r="L1245">
        <v>1230.0999999999999</v>
      </c>
      <c r="M1245">
        <v>1245.31</v>
      </c>
      <c r="O1245">
        <v>1600</v>
      </c>
      <c r="P1245">
        <v>1619</v>
      </c>
    </row>
    <row r="1246" spans="2:16" x14ac:dyDescent="0.25">
      <c r="B1246" s="77" t="e">
        <f>VLOOKUP(A1246,'Medicare Code Price Master List'!$A:$C,3,FALSE)</f>
        <v>#N/A</v>
      </c>
      <c r="C1246" s="3">
        <f>SUMIF('DME PRICE LOOKUP LINKED'!$A:$A,A1246,'DME PRICE LOOKUP LINKED'!$C:$C)</f>
        <v>0</v>
      </c>
      <c r="D1246" s="78" t="e">
        <f t="shared" si="38"/>
        <v>#N/A</v>
      </c>
      <c r="E1246" s="79" t="e">
        <f t="shared" si="39"/>
        <v>#N/A</v>
      </c>
      <c r="I1246">
        <v>27496</v>
      </c>
      <c r="K1246" t="s">
        <v>774</v>
      </c>
      <c r="L1246">
        <v>607.76</v>
      </c>
      <c r="M1246">
        <v>599.92999999999995</v>
      </c>
      <c r="O1246">
        <v>791</v>
      </c>
      <c r="P1246">
        <v>780</v>
      </c>
    </row>
    <row r="1247" spans="2:16" x14ac:dyDescent="0.25">
      <c r="B1247" s="80" t="e">
        <f>VLOOKUP(A1247,'Medicare Code Price Master List'!$A:$C,3,FALSE)</f>
        <v>#N/A</v>
      </c>
      <c r="C1247" s="3">
        <f>SUMIF('DME PRICE LOOKUP LINKED'!$A:$A,A1247,'DME PRICE LOOKUP LINKED'!$C:$C)</f>
        <v>0</v>
      </c>
      <c r="D1247" s="78" t="e">
        <f t="shared" si="38"/>
        <v>#N/A</v>
      </c>
      <c r="E1247" s="81" t="e">
        <f t="shared" si="39"/>
        <v>#N/A</v>
      </c>
      <c r="I1247">
        <v>27497</v>
      </c>
      <c r="K1247" t="s">
        <v>774</v>
      </c>
      <c r="L1247">
        <v>639.83000000000004</v>
      </c>
      <c r="M1247">
        <v>639.70000000000005</v>
      </c>
      <c r="O1247">
        <v>832</v>
      </c>
      <c r="P1247">
        <v>832</v>
      </c>
    </row>
    <row r="1248" spans="2:16" x14ac:dyDescent="0.25">
      <c r="B1248" s="77" t="e">
        <f>VLOOKUP(A1248,'Medicare Code Price Master List'!$A:$C,3,FALSE)</f>
        <v>#N/A</v>
      </c>
      <c r="C1248" s="3">
        <f>SUMIF('DME PRICE LOOKUP LINKED'!$A:$A,A1248,'DME PRICE LOOKUP LINKED'!$C:$C)</f>
        <v>0</v>
      </c>
      <c r="D1248" s="78" t="e">
        <f t="shared" si="38"/>
        <v>#N/A</v>
      </c>
      <c r="E1248" s="79" t="e">
        <f t="shared" si="39"/>
        <v>#N/A</v>
      </c>
      <c r="I1248">
        <v>27498</v>
      </c>
      <c r="K1248" t="s">
        <v>774</v>
      </c>
      <c r="L1248">
        <v>724.64</v>
      </c>
      <c r="M1248">
        <v>713.95</v>
      </c>
      <c r="O1248">
        <v>943</v>
      </c>
      <c r="P1248">
        <v>929</v>
      </c>
    </row>
    <row r="1249" spans="2:16" x14ac:dyDescent="0.25">
      <c r="B1249" s="80" t="e">
        <f>VLOOKUP(A1249,'Medicare Code Price Master List'!$A:$C,3,FALSE)</f>
        <v>#N/A</v>
      </c>
      <c r="C1249" s="3">
        <f>SUMIF('DME PRICE LOOKUP LINKED'!$A:$A,A1249,'DME PRICE LOOKUP LINKED'!$C:$C)</f>
        <v>0</v>
      </c>
      <c r="D1249" s="78" t="e">
        <f t="shared" si="38"/>
        <v>#N/A</v>
      </c>
      <c r="E1249" s="81" t="e">
        <f t="shared" si="39"/>
        <v>#N/A</v>
      </c>
      <c r="I1249">
        <v>27499</v>
      </c>
      <c r="K1249" t="s">
        <v>774</v>
      </c>
      <c r="L1249">
        <v>773.21</v>
      </c>
      <c r="M1249">
        <v>771.11</v>
      </c>
      <c r="O1249">
        <v>1006</v>
      </c>
      <c r="P1249">
        <v>1003</v>
      </c>
    </row>
    <row r="1250" spans="2:16" x14ac:dyDescent="0.25">
      <c r="B1250" s="77" t="e">
        <f>VLOOKUP(A1250,'Medicare Code Price Master List'!$A:$C,3,FALSE)</f>
        <v>#N/A</v>
      </c>
      <c r="C1250" s="3">
        <f>SUMIF('DME PRICE LOOKUP LINKED'!$A:$A,A1250,'DME PRICE LOOKUP LINKED'!$C:$C)</f>
        <v>0</v>
      </c>
      <c r="D1250" s="78" t="e">
        <f t="shared" si="38"/>
        <v>#N/A</v>
      </c>
      <c r="E1250" s="79" t="e">
        <f t="shared" si="39"/>
        <v>#N/A</v>
      </c>
      <c r="I1250">
        <v>27500</v>
      </c>
      <c r="K1250" t="s">
        <v>775</v>
      </c>
      <c r="L1250">
        <v>583.91999999999996</v>
      </c>
      <c r="M1250">
        <v>534.02</v>
      </c>
      <c r="O1250">
        <v>760</v>
      </c>
      <c r="P1250">
        <v>695</v>
      </c>
    </row>
    <row r="1251" spans="2:16" x14ac:dyDescent="0.25">
      <c r="B1251" s="80" t="e">
        <f>VLOOKUP(A1251,'Medicare Code Price Master List'!$A:$C,3,FALSE)</f>
        <v>#N/A</v>
      </c>
      <c r="C1251" s="3">
        <f>SUMIF('DME PRICE LOOKUP LINKED'!$A:$A,A1251,'DME PRICE LOOKUP LINKED'!$C:$C)</f>
        <v>0</v>
      </c>
      <c r="D1251" s="78" t="e">
        <f t="shared" si="38"/>
        <v>#N/A</v>
      </c>
      <c r="E1251" s="81" t="e">
        <f t="shared" si="39"/>
        <v>#N/A</v>
      </c>
      <c r="I1251">
        <v>27501</v>
      </c>
      <c r="K1251" t="s">
        <v>775</v>
      </c>
      <c r="L1251">
        <v>561.70000000000005</v>
      </c>
      <c r="M1251">
        <v>551.79999999999995</v>
      </c>
      <c r="O1251">
        <v>731</v>
      </c>
      <c r="P1251">
        <v>718</v>
      </c>
    </row>
    <row r="1252" spans="2:16" x14ac:dyDescent="0.25">
      <c r="B1252" s="77" t="e">
        <f>VLOOKUP(A1252,'Medicare Code Price Master List'!$A:$C,3,FALSE)</f>
        <v>#N/A</v>
      </c>
      <c r="C1252" s="3">
        <f>SUMIF('DME PRICE LOOKUP LINKED'!$A:$A,A1252,'DME PRICE LOOKUP LINKED'!$C:$C)</f>
        <v>0</v>
      </c>
      <c r="D1252" s="78" t="e">
        <f t="shared" si="38"/>
        <v>#N/A</v>
      </c>
      <c r="E1252" s="79" t="e">
        <f t="shared" si="39"/>
        <v>#N/A</v>
      </c>
      <c r="I1252">
        <v>27502</v>
      </c>
      <c r="K1252" t="s">
        <v>775</v>
      </c>
      <c r="L1252">
        <v>825.27</v>
      </c>
      <c r="M1252" t="s">
        <v>776</v>
      </c>
      <c r="O1252">
        <v>1073</v>
      </c>
      <c r="P1252" t="e">
        <v>#VALUE!</v>
      </c>
    </row>
    <row r="1253" spans="2:16" x14ac:dyDescent="0.25">
      <c r="B1253" s="80" t="e">
        <f>VLOOKUP(A1253,'Medicare Code Price Master List'!$A:$C,3,FALSE)</f>
        <v>#N/A</v>
      </c>
      <c r="C1253" s="3">
        <f>SUMIF('DME PRICE LOOKUP LINKED'!$A:$A,A1253,'DME PRICE LOOKUP LINKED'!$C:$C)</f>
        <v>0</v>
      </c>
      <c r="D1253" s="78" t="e">
        <f t="shared" si="38"/>
        <v>#N/A</v>
      </c>
      <c r="E1253" s="81" t="e">
        <f t="shared" si="39"/>
        <v>#N/A</v>
      </c>
      <c r="I1253">
        <v>27503</v>
      </c>
      <c r="K1253" t="s">
        <v>775</v>
      </c>
      <c r="L1253">
        <v>878.89</v>
      </c>
      <c r="M1253" t="s">
        <v>776</v>
      </c>
      <c r="O1253">
        <v>1143</v>
      </c>
      <c r="P1253" t="e">
        <v>#VALUE!</v>
      </c>
    </row>
    <row r="1254" spans="2:16" x14ac:dyDescent="0.25">
      <c r="B1254" s="77" t="e">
        <f>VLOOKUP(A1254,'Medicare Code Price Master List'!$A:$C,3,FALSE)</f>
        <v>#N/A</v>
      </c>
      <c r="C1254" s="3">
        <f>SUMIF('DME PRICE LOOKUP LINKED'!$A:$A,A1254,'DME PRICE LOOKUP LINKED'!$C:$C)</f>
        <v>0</v>
      </c>
      <c r="D1254" s="78" t="e">
        <f t="shared" si="38"/>
        <v>#N/A</v>
      </c>
      <c r="E1254" s="79" t="e">
        <f t="shared" si="39"/>
        <v>#N/A</v>
      </c>
      <c r="I1254">
        <v>27506</v>
      </c>
      <c r="K1254" t="s">
        <v>775</v>
      </c>
      <c r="L1254">
        <v>1454.22</v>
      </c>
      <c r="M1254" t="s">
        <v>776</v>
      </c>
      <c r="O1254">
        <v>1891</v>
      </c>
      <c r="P1254" t="e">
        <v>#VALUE!</v>
      </c>
    </row>
    <row r="1255" spans="2:16" x14ac:dyDescent="0.25">
      <c r="B1255" s="80" t="e">
        <f>VLOOKUP(A1255,'Medicare Code Price Master List'!$A:$C,3,FALSE)</f>
        <v>#N/A</v>
      </c>
      <c r="C1255" s="3">
        <f>SUMIF('DME PRICE LOOKUP LINKED'!$A:$A,A1255,'DME PRICE LOOKUP LINKED'!$C:$C)</f>
        <v>0</v>
      </c>
      <c r="D1255" s="78" t="e">
        <f t="shared" si="38"/>
        <v>#N/A</v>
      </c>
      <c r="E1255" s="81" t="e">
        <f t="shared" si="39"/>
        <v>#N/A</v>
      </c>
      <c r="I1255">
        <v>27507</v>
      </c>
      <c r="K1255" t="s">
        <v>775</v>
      </c>
      <c r="L1255">
        <v>1051.73</v>
      </c>
      <c r="M1255" t="s">
        <v>776</v>
      </c>
      <c r="O1255">
        <v>1368</v>
      </c>
      <c r="P1255" t="e">
        <v>#VALUE!</v>
      </c>
    </row>
    <row r="1256" spans="2:16" x14ac:dyDescent="0.25">
      <c r="B1256" s="77" t="e">
        <f>VLOOKUP(A1256,'Medicare Code Price Master List'!$A:$C,3,FALSE)</f>
        <v>#N/A</v>
      </c>
      <c r="C1256" s="3">
        <f>SUMIF('DME PRICE LOOKUP LINKED'!$A:$A,A1256,'DME PRICE LOOKUP LINKED'!$C:$C)</f>
        <v>0</v>
      </c>
      <c r="D1256" s="78" t="e">
        <f t="shared" si="38"/>
        <v>#N/A</v>
      </c>
      <c r="E1256" s="79" t="e">
        <f t="shared" si="39"/>
        <v>#N/A</v>
      </c>
      <c r="I1256">
        <v>27508</v>
      </c>
      <c r="K1256" t="s">
        <v>775</v>
      </c>
      <c r="L1256">
        <v>586.67999999999995</v>
      </c>
      <c r="M1256">
        <v>554.67999999999995</v>
      </c>
      <c r="O1256">
        <v>763</v>
      </c>
      <c r="P1256">
        <v>722</v>
      </c>
    </row>
    <row r="1257" spans="2:16" x14ac:dyDescent="0.25">
      <c r="B1257" s="80" t="e">
        <f>VLOOKUP(A1257,'Medicare Code Price Master List'!$A:$C,3,FALSE)</f>
        <v>#N/A</v>
      </c>
      <c r="C1257" s="3">
        <f>SUMIF('DME PRICE LOOKUP LINKED'!$A:$A,A1257,'DME PRICE LOOKUP LINKED'!$C:$C)</f>
        <v>0</v>
      </c>
      <c r="D1257" s="78" t="e">
        <f t="shared" si="38"/>
        <v>#N/A</v>
      </c>
      <c r="E1257" s="81" t="e">
        <f t="shared" si="39"/>
        <v>#N/A</v>
      </c>
      <c r="I1257">
        <v>27509</v>
      </c>
      <c r="K1257" t="s">
        <v>775</v>
      </c>
      <c r="L1257">
        <v>750.28</v>
      </c>
      <c r="M1257" t="s">
        <v>776</v>
      </c>
      <c r="O1257">
        <v>976</v>
      </c>
      <c r="P1257" t="e">
        <v>#VALUE!</v>
      </c>
    </row>
    <row r="1258" spans="2:16" x14ac:dyDescent="0.25">
      <c r="B1258" s="77" t="e">
        <f>VLOOKUP(A1258,'Medicare Code Price Master List'!$A:$C,3,FALSE)</f>
        <v>#N/A</v>
      </c>
      <c r="C1258" s="3">
        <f>SUMIF('DME PRICE LOOKUP LINKED'!$A:$A,A1258,'DME PRICE LOOKUP LINKED'!$C:$C)</f>
        <v>0</v>
      </c>
      <c r="D1258" s="78" t="e">
        <f t="shared" si="38"/>
        <v>#N/A</v>
      </c>
      <c r="E1258" s="79" t="e">
        <f t="shared" si="39"/>
        <v>#N/A</v>
      </c>
      <c r="I1258">
        <v>27510</v>
      </c>
      <c r="K1258" t="s">
        <v>775</v>
      </c>
      <c r="L1258">
        <v>748.3</v>
      </c>
      <c r="M1258" t="s">
        <v>776</v>
      </c>
      <c r="O1258">
        <v>973</v>
      </c>
      <c r="P1258" t="e">
        <v>#VALUE!</v>
      </c>
    </row>
    <row r="1259" spans="2:16" x14ac:dyDescent="0.25">
      <c r="B1259" s="80" t="e">
        <f>VLOOKUP(A1259,'Medicare Code Price Master List'!$A:$C,3,FALSE)</f>
        <v>#N/A</v>
      </c>
      <c r="C1259" s="3">
        <f>SUMIF('DME PRICE LOOKUP LINKED'!$A:$A,A1259,'DME PRICE LOOKUP LINKED'!$C:$C)</f>
        <v>0</v>
      </c>
      <c r="D1259" s="78" t="e">
        <f t="shared" si="38"/>
        <v>#N/A</v>
      </c>
      <c r="E1259" s="81" t="e">
        <f t="shared" si="39"/>
        <v>#N/A</v>
      </c>
      <c r="I1259">
        <v>27511</v>
      </c>
      <c r="K1259" t="s">
        <v>775</v>
      </c>
      <c r="L1259">
        <v>1081.04</v>
      </c>
      <c r="M1259" t="s">
        <v>776</v>
      </c>
      <c r="O1259">
        <v>1406</v>
      </c>
      <c r="P1259" t="e">
        <v>#VALUE!</v>
      </c>
    </row>
    <row r="1260" spans="2:16" x14ac:dyDescent="0.25">
      <c r="B1260" s="77" t="e">
        <f>VLOOKUP(A1260,'Medicare Code Price Master List'!$A:$C,3,FALSE)</f>
        <v>#N/A</v>
      </c>
      <c r="C1260" s="3">
        <f>SUMIF('DME PRICE LOOKUP LINKED'!$A:$A,A1260,'DME PRICE LOOKUP LINKED'!$C:$C)</f>
        <v>0</v>
      </c>
      <c r="D1260" s="78" t="e">
        <f t="shared" si="38"/>
        <v>#N/A</v>
      </c>
      <c r="E1260" s="79" t="e">
        <f t="shared" si="39"/>
        <v>#N/A</v>
      </c>
      <c r="I1260">
        <v>27513</v>
      </c>
      <c r="K1260" t="s">
        <v>775</v>
      </c>
      <c r="L1260">
        <v>1337.14</v>
      </c>
      <c r="M1260" t="s">
        <v>776</v>
      </c>
      <c r="O1260">
        <v>1739</v>
      </c>
      <c r="P1260" t="e">
        <v>#VALUE!</v>
      </c>
    </row>
    <row r="1261" spans="2:16" x14ac:dyDescent="0.25">
      <c r="B1261" s="80" t="e">
        <f>VLOOKUP(A1261,'Medicare Code Price Master List'!$A:$C,3,FALSE)</f>
        <v>#N/A</v>
      </c>
      <c r="C1261" s="3">
        <f>SUMIF('DME PRICE LOOKUP LINKED'!$A:$A,A1261,'DME PRICE LOOKUP LINKED'!$C:$C)</f>
        <v>0</v>
      </c>
      <c r="D1261" s="78" t="e">
        <f t="shared" si="38"/>
        <v>#N/A</v>
      </c>
      <c r="E1261" s="81" t="e">
        <f t="shared" si="39"/>
        <v>#N/A</v>
      </c>
      <c r="I1261">
        <v>27514</v>
      </c>
      <c r="K1261" t="s">
        <v>775</v>
      </c>
      <c r="L1261">
        <v>1048.33</v>
      </c>
      <c r="M1261" t="s">
        <v>776</v>
      </c>
      <c r="O1261">
        <v>1363</v>
      </c>
      <c r="P1261" t="e">
        <v>#VALUE!</v>
      </c>
    </row>
    <row r="1262" spans="2:16" x14ac:dyDescent="0.25">
      <c r="B1262" s="77" t="e">
        <f>VLOOKUP(A1262,'Medicare Code Price Master List'!$A:$C,3,FALSE)</f>
        <v>#N/A</v>
      </c>
      <c r="C1262" s="3">
        <f>SUMIF('DME PRICE LOOKUP LINKED'!$A:$A,A1262,'DME PRICE LOOKUP LINKED'!$C:$C)</f>
        <v>0</v>
      </c>
      <c r="D1262" s="78" t="e">
        <f t="shared" si="38"/>
        <v>#N/A</v>
      </c>
      <c r="E1262" s="79" t="e">
        <f t="shared" si="39"/>
        <v>#N/A</v>
      </c>
      <c r="I1262">
        <v>27516</v>
      </c>
      <c r="K1262" t="s">
        <v>777</v>
      </c>
      <c r="L1262">
        <v>582.26</v>
      </c>
      <c r="M1262">
        <v>543.03</v>
      </c>
      <c r="O1262">
        <v>757</v>
      </c>
      <c r="P1262">
        <v>706</v>
      </c>
    </row>
    <row r="1263" spans="2:16" x14ac:dyDescent="0.25">
      <c r="B1263" s="80" t="e">
        <f>VLOOKUP(A1263,'Medicare Code Price Master List'!$A:$C,3,FALSE)</f>
        <v>#N/A</v>
      </c>
      <c r="C1263" s="3">
        <f>SUMIF('DME PRICE LOOKUP LINKED'!$A:$A,A1263,'DME PRICE LOOKUP LINKED'!$C:$C)</f>
        <v>0</v>
      </c>
      <c r="D1263" s="78" t="e">
        <f t="shared" si="38"/>
        <v>#N/A</v>
      </c>
      <c r="E1263" s="81" t="e">
        <f t="shared" si="39"/>
        <v>#N/A</v>
      </c>
      <c r="I1263">
        <v>27517</v>
      </c>
      <c r="K1263" t="s">
        <v>777</v>
      </c>
      <c r="L1263">
        <v>761.76</v>
      </c>
      <c r="M1263" t="s">
        <v>776</v>
      </c>
      <c r="O1263">
        <v>991</v>
      </c>
      <c r="P1263" t="e">
        <v>#VALUE!</v>
      </c>
    </row>
    <row r="1264" spans="2:16" x14ac:dyDescent="0.25">
      <c r="B1264" s="77" t="e">
        <f>VLOOKUP(A1264,'Medicare Code Price Master List'!$A:$C,3,FALSE)</f>
        <v>#N/A</v>
      </c>
      <c r="C1264" s="3">
        <f>SUMIF('DME PRICE LOOKUP LINKED'!$A:$A,A1264,'DME PRICE LOOKUP LINKED'!$C:$C)</f>
        <v>0</v>
      </c>
      <c r="D1264" s="78" t="e">
        <f t="shared" si="38"/>
        <v>#N/A</v>
      </c>
      <c r="E1264" s="79" t="e">
        <f t="shared" si="39"/>
        <v>#N/A</v>
      </c>
      <c r="I1264">
        <v>27519</v>
      </c>
      <c r="K1264" t="s">
        <v>777</v>
      </c>
      <c r="L1264">
        <v>968.86</v>
      </c>
      <c r="M1264" t="s">
        <v>776</v>
      </c>
      <c r="O1264">
        <v>1260</v>
      </c>
      <c r="P1264" t="e">
        <v>#VALUE!</v>
      </c>
    </row>
    <row r="1265" spans="2:16" x14ac:dyDescent="0.25">
      <c r="B1265" s="80" t="e">
        <f>VLOOKUP(A1265,'Medicare Code Price Master List'!$A:$C,3,FALSE)</f>
        <v>#N/A</v>
      </c>
      <c r="C1265" s="3">
        <f>SUMIF('DME PRICE LOOKUP LINKED'!$A:$A,A1265,'DME PRICE LOOKUP LINKED'!$C:$C)</f>
        <v>0</v>
      </c>
      <c r="D1265" s="78" t="e">
        <f t="shared" si="38"/>
        <v>#N/A</v>
      </c>
      <c r="E1265" s="81" t="e">
        <f t="shared" si="39"/>
        <v>#N/A</v>
      </c>
      <c r="I1265">
        <v>27520</v>
      </c>
      <c r="K1265" t="s">
        <v>778</v>
      </c>
      <c r="L1265">
        <v>371.08</v>
      </c>
      <c r="M1265">
        <v>342.13</v>
      </c>
      <c r="O1265">
        <v>483</v>
      </c>
      <c r="P1265">
        <v>445</v>
      </c>
    </row>
    <row r="1266" spans="2:16" x14ac:dyDescent="0.25">
      <c r="B1266" s="77" t="e">
        <f>VLOOKUP(A1266,'Medicare Code Price Master List'!$A:$C,3,FALSE)</f>
        <v>#N/A</v>
      </c>
      <c r="C1266" s="3">
        <f>SUMIF('DME PRICE LOOKUP LINKED'!$A:$A,A1266,'DME PRICE LOOKUP LINKED'!$C:$C)</f>
        <v>0</v>
      </c>
      <c r="D1266" s="78" t="e">
        <f t="shared" si="38"/>
        <v>#N/A</v>
      </c>
      <c r="E1266" s="79" t="e">
        <f t="shared" si="39"/>
        <v>#N/A</v>
      </c>
      <c r="I1266">
        <v>27524</v>
      </c>
      <c r="K1266" t="s">
        <v>778</v>
      </c>
      <c r="L1266">
        <v>827.11</v>
      </c>
      <c r="M1266" t="s">
        <v>776</v>
      </c>
      <c r="O1266">
        <v>1076</v>
      </c>
      <c r="P1266" t="e">
        <v>#VALUE!</v>
      </c>
    </row>
    <row r="1267" spans="2:16" x14ac:dyDescent="0.25">
      <c r="B1267" s="80" t="e">
        <f>VLOOKUP(A1267,'Medicare Code Price Master List'!$A:$C,3,FALSE)</f>
        <v>#N/A</v>
      </c>
      <c r="C1267" s="3">
        <f>SUMIF('DME PRICE LOOKUP LINKED'!$A:$A,A1267,'DME PRICE LOOKUP LINKED'!$C:$C)</f>
        <v>0</v>
      </c>
      <c r="D1267" s="78" t="e">
        <f t="shared" si="38"/>
        <v>#N/A</v>
      </c>
      <c r="E1267" s="81" t="e">
        <f t="shared" si="39"/>
        <v>#N/A</v>
      </c>
      <c r="I1267">
        <v>27530</v>
      </c>
      <c r="K1267" t="s">
        <v>779</v>
      </c>
      <c r="L1267">
        <v>351.55</v>
      </c>
      <c r="M1267">
        <v>329.46</v>
      </c>
      <c r="O1267">
        <v>458</v>
      </c>
      <c r="P1267">
        <v>429</v>
      </c>
    </row>
    <row r="1268" spans="2:16" x14ac:dyDescent="0.25">
      <c r="B1268" s="77" t="e">
        <f>VLOOKUP(A1268,'Medicare Code Price Master List'!$A:$C,3,FALSE)</f>
        <v>#N/A</v>
      </c>
      <c r="C1268" s="3">
        <f>SUMIF('DME PRICE LOOKUP LINKED'!$A:$A,A1268,'DME PRICE LOOKUP LINKED'!$C:$C)</f>
        <v>0</v>
      </c>
      <c r="D1268" s="78" t="e">
        <f t="shared" si="38"/>
        <v>#N/A</v>
      </c>
      <c r="E1268" s="79" t="e">
        <f t="shared" si="39"/>
        <v>#N/A</v>
      </c>
      <c r="I1268">
        <v>27532</v>
      </c>
      <c r="K1268" t="s">
        <v>779</v>
      </c>
      <c r="L1268">
        <v>690.22</v>
      </c>
      <c r="M1268">
        <v>641.09</v>
      </c>
      <c r="O1268">
        <v>898</v>
      </c>
      <c r="P1268">
        <v>834</v>
      </c>
    </row>
    <row r="1269" spans="2:16" x14ac:dyDescent="0.25">
      <c r="B1269" s="80" t="e">
        <f>VLOOKUP(A1269,'Medicare Code Price Master List'!$A:$C,3,FALSE)</f>
        <v>#N/A</v>
      </c>
      <c r="C1269" s="3">
        <f>SUMIF('DME PRICE LOOKUP LINKED'!$A:$A,A1269,'DME PRICE LOOKUP LINKED'!$C:$C)</f>
        <v>0</v>
      </c>
      <c r="D1269" s="78" t="e">
        <f t="shared" si="38"/>
        <v>#N/A</v>
      </c>
      <c r="E1269" s="81" t="e">
        <f t="shared" si="39"/>
        <v>#N/A</v>
      </c>
      <c r="I1269">
        <v>27535</v>
      </c>
      <c r="K1269" t="s">
        <v>779</v>
      </c>
      <c r="L1269">
        <v>974.88</v>
      </c>
      <c r="M1269" t="s">
        <v>776</v>
      </c>
      <c r="O1269">
        <v>1268</v>
      </c>
      <c r="P1269" t="e">
        <v>#VALUE!</v>
      </c>
    </row>
    <row r="1270" spans="2:16" x14ac:dyDescent="0.25">
      <c r="B1270" s="77" t="e">
        <f>VLOOKUP(A1270,'Medicare Code Price Master List'!$A:$C,3,FALSE)</f>
        <v>#N/A</v>
      </c>
      <c r="C1270" s="3">
        <f>SUMIF('DME PRICE LOOKUP LINKED'!$A:$A,A1270,'DME PRICE LOOKUP LINKED'!$C:$C)</f>
        <v>0</v>
      </c>
      <c r="D1270" s="78" t="e">
        <f t="shared" si="38"/>
        <v>#N/A</v>
      </c>
      <c r="E1270" s="79" t="e">
        <f t="shared" si="39"/>
        <v>#N/A</v>
      </c>
      <c r="I1270">
        <v>27536</v>
      </c>
      <c r="K1270" t="s">
        <v>779</v>
      </c>
      <c r="L1270">
        <v>1291.01</v>
      </c>
      <c r="M1270" t="s">
        <v>776</v>
      </c>
      <c r="O1270">
        <v>1679</v>
      </c>
      <c r="P1270" t="e">
        <v>#VALUE!</v>
      </c>
    </row>
    <row r="1271" spans="2:16" x14ac:dyDescent="0.25">
      <c r="B1271" s="80" t="e">
        <f>VLOOKUP(A1271,'Medicare Code Price Master List'!$A:$C,3,FALSE)</f>
        <v>#N/A</v>
      </c>
      <c r="C1271" s="3">
        <f>SUMIF('DME PRICE LOOKUP LINKED'!$A:$A,A1271,'DME PRICE LOOKUP LINKED'!$C:$C)</f>
        <v>0</v>
      </c>
      <c r="D1271" s="78" t="e">
        <f t="shared" si="38"/>
        <v>#N/A</v>
      </c>
      <c r="E1271" s="81" t="e">
        <f t="shared" si="39"/>
        <v>#N/A</v>
      </c>
      <c r="I1271">
        <v>27538</v>
      </c>
      <c r="K1271" t="s">
        <v>780</v>
      </c>
      <c r="L1271">
        <v>545.33000000000004</v>
      </c>
      <c r="M1271">
        <v>505.34</v>
      </c>
      <c r="O1271">
        <v>709</v>
      </c>
      <c r="P1271">
        <v>657</v>
      </c>
    </row>
    <row r="1272" spans="2:16" x14ac:dyDescent="0.25">
      <c r="B1272" s="77" t="e">
        <f>VLOOKUP(A1272,'Medicare Code Price Master List'!$A:$C,3,FALSE)</f>
        <v>#N/A</v>
      </c>
      <c r="C1272" s="3">
        <f>SUMIF('DME PRICE LOOKUP LINKED'!$A:$A,A1272,'DME PRICE LOOKUP LINKED'!$C:$C)</f>
        <v>0</v>
      </c>
      <c r="D1272" s="78" t="e">
        <f t="shared" si="38"/>
        <v>#N/A</v>
      </c>
      <c r="E1272" s="79" t="e">
        <f t="shared" si="39"/>
        <v>#N/A</v>
      </c>
      <c r="I1272">
        <v>27540</v>
      </c>
      <c r="K1272" t="s">
        <v>779</v>
      </c>
      <c r="L1272">
        <v>893.7</v>
      </c>
      <c r="M1272" t="s">
        <v>776</v>
      </c>
      <c r="O1272">
        <v>1162</v>
      </c>
      <c r="P1272" t="e">
        <v>#VALUE!</v>
      </c>
    </row>
    <row r="1273" spans="2:16" x14ac:dyDescent="0.25">
      <c r="B1273" s="80" t="e">
        <f>VLOOKUP(A1273,'Medicare Code Price Master List'!$A:$C,3,FALSE)</f>
        <v>#N/A</v>
      </c>
      <c r="C1273" s="3">
        <f>SUMIF('DME PRICE LOOKUP LINKED'!$A:$A,A1273,'DME PRICE LOOKUP LINKED'!$C:$C)</f>
        <v>0</v>
      </c>
      <c r="D1273" s="78" t="e">
        <f t="shared" si="38"/>
        <v>#N/A</v>
      </c>
      <c r="E1273" s="81" t="e">
        <f t="shared" si="39"/>
        <v>#N/A</v>
      </c>
      <c r="I1273">
        <v>27550</v>
      </c>
      <c r="K1273" t="s">
        <v>781</v>
      </c>
      <c r="L1273">
        <v>577.1</v>
      </c>
      <c r="M1273">
        <v>527.59</v>
      </c>
      <c r="O1273">
        <v>751</v>
      </c>
      <c r="P1273">
        <v>686</v>
      </c>
    </row>
    <row r="1274" spans="2:16" x14ac:dyDescent="0.25">
      <c r="B1274" s="77" t="e">
        <f>VLOOKUP(A1274,'Medicare Code Price Master List'!$A:$C,3,FALSE)</f>
        <v>#N/A</v>
      </c>
      <c r="C1274" s="3">
        <f>SUMIF('DME PRICE LOOKUP LINKED'!$A:$A,A1274,'DME PRICE LOOKUP LINKED'!$C:$C)</f>
        <v>0</v>
      </c>
      <c r="D1274" s="78" t="e">
        <f t="shared" si="38"/>
        <v>#N/A</v>
      </c>
      <c r="E1274" s="79" t="e">
        <f t="shared" si="39"/>
        <v>#N/A</v>
      </c>
      <c r="I1274">
        <v>27552</v>
      </c>
      <c r="K1274" t="s">
        <v>781</v>
      </c>
      <c r="L1274">
        <v>700.19</v>
      </c>
      <c r="M1274" t="s">
        <v>776</v>
      </c>
      <c r="O1274">
        <v>911</v>
      </c>
      <c r="P1274" t="e">
        <v>#VALUE!</v>
      </c>
    </row>
    <row r="1275" spans="2:16" x14ac:dyDescent="0.25">
      <c r="B1275" s="80" t="e">
        <f>VLOOKUP(A1275,'Medicare Code Price Master List'!$A:$C,3,FALSE)</f>
        <v>#N/A</v>
      </c>
      <c r="C1275" s="3">
        <f>SUMIF('DME PRICE LOOKUP LINKED'!$A:$A,A1275,'DME PRICE LOOKUP LINKED'!$C:$C)</f>
        <v>0</v>
      </c>
      <c r="D1275" s="78" t="e">
        <f t="shared" si="38"/>
        <v>#N/A</v>
      </c>
      <c r="E1275" s="81" t="e">
        <f t="shared" si="39"/>
        <v>#N/A</v>
      </c>
      <c r="I1275">
        <v>27556</v>
      </c>
      <c r="K1275" t="s">
        <v>781</v>
      </c>
      <c r="L1275">
        <v>953.74</v>
      </c>
      <c r="M1275" t="s">
        <v>776</v>
      </c>
      <c r="O1275">
        <v>1240</v>
      </c>
      <c r="P1275" t="e">
        <v>#VALUE!</v>
      </c>
    </row>
    <row r="1276" spans="2:16" x14ac:dyDescent="0.25">
      <c r="B1276" s="77" t="e">
        <f>VLOOKUP(A1276,'Medicare Code Price Master List'!$A:$C,3,FALSE)</f>
        <v>#N/A</v>
      </c>
      <c r="C1276" s="3">
        <f>SUMIF('DME PRICE LOOKUP LINKED'!$A:$A,A1276,'DME PRICE LOOKUP LINKED'!$C:$C)</f>
        <v>0</v>
      </c>
      <c r="D1276" s="78" t="e">
        <f t="shared" si="38"/>
        <v>#N/A</v>
      </c>
      <c r="E1276" s="79" t="e">
        <f t="shared" si="39"/>
        <v>#N/A</v>
      </c>
      <c r="I1276">
        <v>27557</v>
      </c>
      <c r="K1276" t="s">
        <v>781</v>
      </c>
      <c r="L1276">
        <v>1132.5999999999999</v>
      </c>
      <c r="M1276" t="s">
        <v>776</v>
      </c>
      <c r="O1276">
        <v>1473</v>
      </c>
      <c r="P1276" t="e">
        <v>#VALUE!</v>
      </c>
    </row>
    <row r="1277" spans="2:16" x14ac:dyDescent="0.25">
      <c r="B1277" s="80" t="e">
        <f>VLOOKUP(A1277,'Medicare Code Price Master List'!$A:$C,3,FALSE)</f>
        <v>#N/A</v>
      </c>
      <c r="C1277" s="3">
        <f>SUMIF('DME PRICE LOOKUP LINKED'!$A:$A,A1277,'DME PRICE LOOKUP LINKED'!$C:$C)</f>
        <v>0</v>
      </c>
      <c r="D1277" s="78" t="e">
        <f t="shared" si="38"/>
        <v>#N/A</v>
      </c>
      <c r="E1277" s="81" t="e">
        <f t="shared" si="39"/>
        <v>#N/A</v>
      </c>
      <c r="I1277">
        <v>27558</v>
      </c>
      <c r="K1277" t="s">
        <v>781</v>
      </c>
      <c r="L1277">
        <v>1286.93</v>
      </c>
      <c r="M1277" t="s">
        <v>776</v>
      </c>
      <c r="O1277">
        <v>1674</v>
      </c>
      <c r="P1277" t="e">
        <v>#VALUE!</v>
      </c>
    </row>
    <row r="1278" spans="2:16" x14ac:dyDescent="0.25">
      <c r="B1278" s="77" t="e">
        <f>VLOOKUP(A1278,'Medicare Code Price Master List'!$A:$C,3,FALSE)</f>
        <v>#N/A</v>
      </c>
      <c r="C1278" s="3">
        <f>SUMIF('DME PRICE LOOKUP LINKED'!$A:$A,A1278,'DME PRICE LOOKUP LINKED'!$C:$C)</f>
        <v>0</v>
      </c>
      <c r="D1278" s="78" t="e">
        <f t="shared" si="38"/>
        <v>#N/A</v>
      </c>
      <c r="E1278" s="79" t="e">
        <f t="shared" si="39"/>
        <v>#N/A</v>
      </c>
      <c r="I1278">
        <v>27560</v>
      </c>
      <c r="K1278" t="s">
        <v>782</v>
      </c>
      <c r="L1278">
        <v>423.59</v>
      </c>
      <c r="M1278">
        <v>385.88</v>
      </c>
      <c r="O1278">
        <v>551</v>
      </c>
      <c r="P1278">
        <v>502</v>
      </c>
    </row>
    <row r="1279" spans="2:16" x14ac:dyDescent="0.25">
      <c r="B1279" s="80" t="e">
        <f>VLOOKUP(A1279,'Medicare Code Price Master List'!$A:$C,3,FALSE)</f>
        <v>#N/A</v>
      </c>
      <c r="C1279" s="3">
        <f>SUMIF('DME PRICE LOOKUP LINKED'!$A:$A,A1279,'DME PRICE LOOKUP LINKED'!$C:$C)</f>
        <v>0</v>
      </c>
      <c r="D1279" s="78" t="e">
        <f t="shared" si="38"/>
        <v>#N/A</v>
      </c>
      <c r="E1279" s="81" t="e">
        <f t="shared" si="39"/>
        <v>#N/A</v>
      </c>
      <c r="I1279">
        <v>27562</v>
      </c>
      <c r="K1279" t="s">
        <v>782</v>
      </c>
      <c r="L1279">
        <v>546.21</v>
      </c>
      <c r="M1279" t="s">
        <v>776</v>
      </c>
      <c r="O1279">
        <v>711</v>
      </c>
      <c r="P1279" t="e">
        <v>#VALUE!</v>
      </c>
    </row>
    <row r="1280" spans="2:16" x14ac:dyDescent="0.25">
      <c r="B1280" s="77" t="e">
        <f>VLOOKUP(A1280,'Medicare Code Price Master List'!$A:$C,3,FALSE)</f>
        <v>#N/A</v>
      </c>
      <c r="C1280" s="3">
        <f>SUMIF('DME PRICE LOOKUP LINKED'!$A:$A,A1280,'DME PRICE LOOKUP LINKED'!$C:$C)</f>
        <v>0</v>
      </c>
      <c r="D1280" s="78" t="e">
        <f t="shared" si="38"/>
        <v>#N/A</v>
      </c>
      <c r="E1280" s="79" t="e">
        <f t="shared" si="39"/>
        <v>#N/A</v>
      </c>
      <c r="I1280">
        <v>27566</v>
      </c>
      <c r="K1280" t="s">
        <v>782</v>
      </c>
      <c r="L1280">
        <v>975.44</v>
      </c>
      <c r="M1280" t="s">
        <v>776</v>
      </c>
      <c r="O1280">
        <v>1269</v>
      </c>
      <c r="P1280" t="e">
        <v>#VALUE!</v>
      </c>
    </row>
    <row r="1281" spans="2:16" x14ac:dyDescent="0.25">
      <c r="B1281" s="80" t="e">
        <f>VLOOKUP(A1281,'Medicare Code Price Master List'!$A:$C,3,FALSE)</f>
        <v>#N/A</v>
      </c>
      <c r="C1281" s="3">
        <f>SUMIF('DME PRICE LOOKUP LINKED'!$A:$A,A1281,'DME PRICE LOOKUP LINKED'!$C:$C)</f>
        <v>0</v>
      </c>
      <c r="D1281" s="78" t="e">
        <f t="shared" si="38"/>
        <v>#N/A</v>
      </c>
      <c r="E1281" s="81" t="e">
        <f t="shared" si="39"/>
        <v>#N/A</v>
      </c>
      <c r="I1281">
        <v>27570</v>
      </c>
      <c r="K1281" t="s">
        <v>783</v>
      </c>
      <c r="L1281">
        <v>169.86</v>
      </c>
      <c r="M1281" t="s">
        <v>776</v>
      </c>
      <c r="O1281">
        <v>221</v>
      </c>
      <c r="P1281" t="e">
        <v>#VALUE!</v>
      </c>
    </row>
    <row r="1282" spans="2:16" x14ac:dyDescent="0.25">
      <c r="B1282" s="77" t="e">
        <f>VLOOKUP(A1282,'Medicare Code Price Master List'!$A:$C,3,FALSE)</f>
        <v>#N/A</v>
      </c>
      <c r="C1282" s="3">
        <f>SUMIF('DME PRICE LOOKUP LINKED'!$A:$A,A1282,'DME PRICE LOOKUP LINKED'!$C:$C)</f>
        <v>0</v>
      </c>
      <c r="D1282" s="78" t="e">
        <f t="shared" si="38"/>
        <v>#N/A</v>
      </c>
      <c r="E1282" s="79" t="e">
        <f t="shared" si="39"/>
        <v>#N/A</v>
      </c>
      <c r="I1282">
        <v>27580</v>
      </c>
      <c r="K1282" t="s">
        <v>784</v>
      </c>
      <c r="L1282">
        <v>1606.31</v>
      </c>
      <c r="M1282" t="s">
        <v>776</v>
      </c>
      <c r="O1282">
        <v>2089</v>
      </c>
      <c r="P1282" t="e">
        <v>#VALUE!</v>
      </c>
    </row>
    <row r="1283" spans="2:16" x14ac:dyDescent="0.25">
      <c r="B1283" s="80" t="e">
        <f>VLOOKUP(A1283,'Medicare Code Price Master List'!$A:$C,3,FALSE)</f>
        <v>#N/A</v>
      </c>
      <c r="C1283" s="3">
        <f>SUMIF('DME PRICE LOOKUP LINKED'!$A:$A,A1283,'DME PRICE LOOKUP LINKED'!$C:$C)</f>
        <v>0</v>
      </c>
      <c r="D1283" s="78" t="e">
        <f t="shared" ref="D1283:D1346" si="40">VLOOKUP(A1283,$R$2:$T$5644,3,FALSE)</f>
        <v>#N/A</v>
      </c>
      <c r="E1283" s="81" t="e">
        <f t="shared" ref="E1283:E1346" si="41">D1283-C1283</f>
        <v>#N/A</v>
      </c>
      <c r="I1283">
        <v>27590</v>
      </c>
      <c r="K1283" t="s">
        <v>785</v>
      </c>
      <c r="L1283">
        <v>837.59</v>
      </c>
      <c r="M1283" t="s">
        <v>776</v>
      </c>
      <c r="O1283">
        <v>1089</v>
      </c>
      <c r="P1283" t="e">
        <v>#VALUE!</v>
      </c>
    </row>
    <row r="1284" spans="2:16" x14ac:dyDescent="0.25">
      <c r="B1284" s="77" t="e">
        <f>VLOOKUP(A1284,'Medicare Code Price Master List'!$A:$C,3,FALSE)</f>
        <v>#N/A</v>
      </c>
      <c r="C1284" s="3">
        <f>SUMIF('DME PRICE LOOKUP LINKED'!$A:$A,A1284,'DME PRICE LOOKUP LINKED'!$C:$C)</f>
        <v>0</v>
      </c>
      <c r="D1284" s="78" t="e">
        <f t="shared" si="40"/>
        <v>#N/A</v>
      </c>
      <c r="E1284" s="79" t="e">
        <f t="shared" si="41"/>
        <v>#N/A</v>
      </c>
      <c r="I1284">
        <v>27591</v>
      </c>
      <c r="K1284" t="s">
        <v>785</v>
      </c>
      <c r="L1284">
        <v>1052.06</v>
      </c>
      <c r="M1284" t="s">
        <v>776</v>
      </c>
      <c r="O1284">
        <v>1368</v>
      </c>
      <c r="P1284" t="e">
        <v>#VALUE!</v>
      </c>
    </row>
    <row r="1285" spans="2:16" x14ac:dyDescent="0.25">
      <c r="B1285" s="80" t="e">
        <f>VLOOKUP(A1285,'Medicare Code Price Master List'!$A:$C,3,FALSE)</f>
        <v>#N/A</v>
      </c>
      <c r="C1285" s="3">
        <f>SUMIF('DME PRICE LOOKUP LINKED'!$A:$A,A1285,'DME PRICE LOOKUP LINKED'!$C:$C)</f>
        <v>0</v>
      </c>
      <c r="D1285" s="78" t="e">
        <f t="shared" si="40"/>
        <v>#N/A</v>
      </c>
      <c r="E1285" s="81" t="e">
        <f t="shared" si="41"/>
        <v>#N/A</v>
      </c>
      <c r="I1285">
        <v>27592</v>
      </c>
      <c r="K1285" t="s">
        <v>785</v>
      </c>
      <c r="L1285">
        <v>719.47</v>
      </c>
      <c r="M1285" t="s">
        <v>776</v>
      </c>
      <c r="O1285">
        <v>936</v>
      </c>
      <c r="P1285" t="e">
        <v>#VALUE!</v>
      </c>
    </row>
    <row r="1286" spans="2:16" x14ac:dyDescent="0.25">
      <c r="B1286" s="77" t="e">
        <f>VLOOKUP(A1286,'Medicare Code Price Master List'!$A:$C,3,FALSE)</f>
        <v>#N/A</v>
      </c>
      <c r="C1286" s="3">
        <f>SUMIF('DME PRICE LOOKUP LINKED'!$A:$A,A1286,'DME PRICE LOOKUP LINKED'!$C:$C)</f>
        <v>0</v>
      </c>
      <c r="D1286" s="78" t="e">
        <f t="shared" si="40"/>
        <v>#N/A</v>
      </c>
      <c r="E1286" s="79" t="e">
        <f t="shared" si="41"/>
        <v>#N/A</v>
      </c>
      <c r="I1286">
        <v>27594</v>
      </c>
      <c r="K1286" t="s">
        <v>349</v>
      </c>
      <c r="L1286">
        <v>546.02</v>
      </c>
      <c r="M1286" t="s">
        <v>776</v>
      </c>
      <c r="O1286">
        <v>710</v>
      </c>
      <c r="P1286" t="e">
        <v>#VALUE!</v>
      </c>
    </row>
    <row r="1287" spans="2:16" x14ac:dyDescent="0.25">
      <c r="B1287" s="80" t="e">
        <f>VLOOKUP(A1287,'Medicare Code Price Master List'!$A:$C,3,FALSE)</f>
        <v>#N/A</v>
      </c>
      <c r="C1287" s="3">
        <f>SUMIF('DME PRICE LOOKUP LINKED'!$A:$A,A1287,'DME PRICE LOOKUP LINKED'!$C:$C)</f>
        <v>0</v>
      </c>
      <c r="D1287" s="78" t="e">
        <f t="shared" si="40"/>
        <v>#N/A</v>
      </c>
      <c r="E1287" s="81" t="e">
        <f t="shared" si="41"/>
        <v>#N/A</v>
      </c>
      <c r="I1287">
        <v>27596</v>
      </c>
      <c r="K1287" t="s">
        <v>349</v>
      </c>
      <c r="L1287">
        <v>768.82</v>
      </c>
      <c r="M1287" t="s">
        <v>776</v>
      </c>
      <c r="O1287">
        <v>1000</v>
      </c>
      <c r="P1287" t="e">
        <v>#VALUE!</v>
      </c>
    </row>
    <row r="1288" spans="2:16" x14ac:dyDescent="0.25">
      <c r="B1288" s="77" t="e">
        <f>VLOOKUP(A1288,'Medicare Code Price Master List'!$A:$C,3,FALSE)</f>
        <v>#N/A</v>
      </c>
      <c r="C1288" s="3">
        <f>SUMIF('DME PRICE LOOKUP LINKED'!$A:$A,A1288,'DME PRICE LOOKUP LINKED'!$C:$C)</f>
        <v>0</v>
      </c>
      <c r="D1288" s="78" t="e">
        <f t="shared" si="40"/>
        <v>#N/A</v>
      </c>
      <c r="E1288" s="79" t="e">
        <f t="shared" si="41"/>
        <v>#N/A</v>
      </c>
      <c r="I1288">
        <v>27598</v>
      </c>
      <c r="K1288" t="s">
        <v>786</v>
      </c>
      <c r="L1288">
        <v>748.49</v>
      </c>
      <c r="M1288" t="s">
        <v>776</v>
      </c>
      <c r="O1288">
        <v>974</v>
      </c>
      <c r="P1288" t="e">
        <v>#VALUE!</v>
      </c>
    </row>
    <row r="1289" spans="2:16" x14ac:dyDescent="0.25">
      <c r="B1289" s="80" t="e">
        <f>VLOOKUP(A1289,'Medicare Code Price Master List'!$A:$C,3,FALSE)</f>
        <v>#N/A</v>
      </c>
      <c r="C1289" s="3">
        <f>SUMIF('DME PRICE LOOKUP LINKED'!$A:$A,A1289,'DME PRICE LOOKUP LINKED'!$C:$C)</f>
        <v>0</v>
      </c>
      <c r="D1289" s="78" t="e">
        <f t="shared" si="40"/>
        <v>#N/A</v>
      </c>
      <c r="E1289" s="81" t="e">
        <f t="shared" si="41"/>
        <v>#N/A</v>
      </c>
      <c r="I1289">
        <v>27600</v>
      </c>
      <c r="K1289" t="s">
        <v>787</v>
      </c>
      <c r="L1289">
        <v>436.71</v>
      </c>
      <c r="M1289" t="s">
        <v>776</v>
      </c>
      <c r="O1289">
        <v>568</v>
      </c>
      <c r="P1289" t="e">
        <v>#VALUE!</v>
      </c>
    </row>
    <row r="1290" spans="2:16" x14ac:dyDescent="0.25">
      <c r="B1290" s="77" t="e">
        <f>VLOOKUP(A1290,'Medicare Code Price Master List'!$A:$C,3,FALSE)</f>
        <v>#N/A</v>
      </c>
      <c r="C1290" s="3">
        <f>SUMIF('DME PRICE LOOKUP LINKED'!$A:$A,A1290,'DME PRICE LOOKUP LINKED'!$C:$C)</f>
        <v>0</v>
      </c>
      <c r="D1290" s="78" t="e">
        <f t="shared" si="40"/>
        <v>#N/A</v>
      </c>
      <c r="E1290" s="79" t="e">
        <f t="shared" si="41"/>
        <v>#N/A</v>
      </c>
      <c r="I1290">
        <v>27601</v>
      </c>
      <c r="K1290" t="s">
        <v>787</v>
      </c>
      <c r="L1290">
        <v>483.66</v>
      </c>
      <c r="M1290" t="s">
        <v>776</v>
      </c>
      <c r="O1290">
        <v>629</v>
      </c>
      <c r="P1290" t="e">
        <v>#VALUE!</v>
      </c>
    </row>
    <row r="1291" spans="2:16" x14ac:dyDescent="0.25">
      <c r="B1291" s="80" t="e">
        <f>VLOOKUP(A1291,'Medicare Code Price Master List'!$A:$C,3,FALSE)</f>
        <v>#N/A</v>
      </c>
      <c r="C1291" s="3">
        <f>SUMIF('DME PRICE LOOKUP LINKED'!$A:$A,A1291,'DME PRICE LOOKUP LINKED'!$C:$C)</f>
        <v>0</v>
      </c>
      <c r="D1291" s="78" t="e">
        <f t="shared" si="40"/>
        <v>#N/A</v>
      </c>
      <c r="E1291" s="81" t="e">
        <f t="shared" si="41"/>
        <v>#N/A</v>
      </c>
      <c r="I1291">
        <v>27602</v>
      </c>
      <c r="K1291" t="s">
        <v>787</v>
      </c>
      <c r="L1291">
        <v>512.74</v>
      </c>
      <c r="M1291" t="s">
        <v>776</v>
      </c>
      <c r="O1291">
        <v>667</v>
      </c>
      <c r="P1291" t="e">
        <v>#VALUE!</v>
      </c>
    </row>
    <row r="1292" spans="2:16" x14ac:dyDescent="0.25">
      <c r="B1292" s="77" t="e">
        <f>VLOOKUP(A1292,'Medicare Code Price Master List'!$A:$C,3,FALSE)</f>
        <v>#N/A</v>
      </c>
      <c r="C1292" s="3">
        <f>SUMIF('DME PRICE LOOKUP LINKED'!$A:$A,A1292,'DME PRICE LOOKUP LINKED'!$C:$C)</f>
        <v>0</v>
      </c>
      <c r="D1292" s="78" t="e">
        <f t="shared" si="40"/>
        <v>#N/A</v>
      </c>
      <c r="E1292" s="79" t="e">
        <f t="shared" si="41"/>
        <v>#N/A</v>
      </c>
      <c r="I1292">
        <v>27603</v>
      </c>
      <c r="K1292" t="s">
        <v>788</v>
      </c>
      <c r="L1292">
        <v>587.70000000000005</v>
      </c>
      <c r="M1292">
        <v>429.63</v>
      </c>
      <c r="O1292">
        <v>765</v>
      </c>
      <c r="P1292">
        <v>559</v>
      </c>
    </row>
    <row r="1293" spans="2:16" x14ac:dyDescent="0.25">
      <c r="B1293" s="80" t="e">
        <f>VLOOKUP(A1293,'Medicare Code Price Master List'!$A:$C,3,FALSE)</f>
        <v>#N/A</v>
      </c>
      <c r="C1293" s="3">
        <f>SUMIF('DME PRICE LOOKUP LINKED'!$A:$A,A1293,'DME PRICE LOOKUP LINKED'!$C:$C)</f>
        <v>0</v>
      </c>
      <c r="D1293" s="78" t="e">
        <f t="shared" si="40"/>
        <v>#N/A</v>
      </c>
      <c r="E1293" s="81" t="e">
        <f t="shared" si="41"/>
        <v>#N/A</v>
      </c>
      <c r="I1293">
        <v>27604</v>
      </c>
      <c r="K1293" t="s">
        <v>789</v>
      </c>
      <c r="L1293">
        <v>499.55</v>
      </c>
      <c r="M1293">
        <v>352.53</v>
      </c>
      <c r="O1293">
        <v>650</v>
      </c>
      <c r="P1293">
        <v>459</v>
      </c>
    </row>
    <row r="1294" spans="2:16" x14ac:dyDescent="0.25">
      <c r="B1294" s="77" t="e">
        <f>VLOOKUP(A1294,'Medicare Code Price Master List'!$A:$C,3,FALSE)</f>
        <v>#N/A</v>
      </c>
      <c r="C1294" s="3">
        <f>SUMIF('DME PRICE LOOKUP LINKED'!$A:$A,A1294,'DME PRICE LOOKUP LINKED'!$C:$C)</f>
        <v>0</v>
      </c>
      <c r="D1294" s="78" t="e">
        <f t="shared" si="40"/>
        <v>#N/A</v>
      </c>
      <c r="E1294" s="79" t="e">
        <f t="shared" si="41"/>
        <v>#N/A</v>
      </c>
      <c r="I1294">
        <v>27605</v>
      </c>
      <c r="K1294" t="s">
        <v>790</v>
      </c>
      <c r="L1294">
        <v>366.14</v>
      </c>
      <c r="M1294">
        <v>198.55</v>
      </c>
      <c r="O1294">
        <v>476</v>
      </c>
      <c r="P1294">
        <v>259</v>
      </c>
    </row>
    <row r="1295" spans="2:16" x14ac:dyDescent="0.25">
      <c r="B1295" s="80" t="e">
        <f>VLOOKUP(A1295,'Medicare Code Price Master List'!$A:$C,3,FALSE)</f>
        <v>#N/A</v>
      </c>
      <c r="C1295" s="3">
        <f>SUMIF('DME PRICE LOOKUP LINKED'!$A:$A,A1295,'DME PRICE LOOKUP LINKED'!$C:$C)</f>
        <v>0</v>
      </c>
      <c r="D1295" s="78" t="e">
        <f t="shared" si="40"/>
        <v>#N/A</v>
      </c>
      <c r="E1295" s="81" t="e">
        <f t="shared" si="41"/>
        <v>#N/A</v>
      </c>
      <c r="I1295">
        <v>27606</v>
      </c>
      <c r="K1295" t="s">
        <v>790</v>
      </c>
      <c r="L1295">
        <v>294.48</v>
      </c>
      <c r="M1295" t="s">
        <v>776</v>
      </c>
      <c r="O1295">
        <v>383</v>
      </c>
      <c r="P1295" t="e">
        <v>#VALUE!</v>
      </c>
    </row>
    <row r="1296" spans="2:16" x14ac:dyDescent="0.25">
      <c r="B1296" s="77" t="e">
        <f>VLOOKUP(A1296,'Medicare Code Price Master List'!$A:$C,3,FALSE)</f>
        <v>#N/A</v>
      </c>
      <c r="C1296" s="3">
        <f>SUMIF('DME PRICE LOOKUP LINKED'!$A:$A,A1296,'DME PRICE LOOKUP LINKED'!$C:$C)</f>
        <v>0</v>
      </c>
      <c r="D1296" s="78" t="e">
        <f t="shared" si="40"/>
        <v>#N/A</v>
      </c>
      <c r="E1296" s="79" t="e">
        <f t="shared" si="41"/>
        <v>#N/A</v>
      </c>
      <c r="I1296">
        <v>27607</v>
      </c>
      <c r="K1296" t="s">
        <v>791</v>
      </c>
      <c r="L1296">
        <v>653.27</v>
      </c>
      <c r="M1296" t="s">
        <v>776</v>
      </c>
      <c r="O1296">
        <v>850</v>
      </c>
      <c r="P1296" t="e">
        <v>#VALUE!</v>
      </c>
    </row>
    <row r="1297" spans="2:16" x14ac:dyDescent="0.25">
      <c r="B1297" s="80" t="e">
        <f>VLOOKUP(A1297,'Medicare Code Price Master List'!$A:$C,3,FALSE)</f>
        <v>#N/A</v>
      </c>
      <c r="C1297" s="3">
        <f>SUMIF('DME PRICE LOOKUP LINKED'!$A:$A,A1297,'DME PRICE LOOKUP LINKED'!$C:$C)</f>
        <v>0</v>
      </c>
      <c r="D1297" s="78" t="e">
        <f t="shared" si="40"/>
        <v>#N/A</v>
      </c>
      <c r="E1297" s="81" t="e">
        <f t="shared" si="41"/>
        <v>#N/A</v>
      </c>
      <c r="I1297">
        <v>27610</v>
      </c>
      <c r="K1297" t="s">
        <v>792</v>
      </c>
      <c r="L1297">
        <v>706.44</v>
      </c>
      <c r="M1297" t="s">
        <v>776</v>
      </c>
      <c r="O1297">
        <v>919</v>
      </c>
      <c r="P1297" t="e">
        <v>#VALUE!</v>
      </c>
    </row>
    <row r="1298" spans="2:16" x14ac:dyDescent="0.25">
      <c r="B1298" s="77" t="e">
        <f>VLOOKUP(A1298,'Medicare Code Price Master List'!$A:$C,3,FALSE)</f>
        <v>#N/A</v>
      </c>
      <c r="C1298" s="3">
        <f>SUMIF('DME PRICE LOOKUP LINKED'!$A:$A,A1298,'DME PRICE LOOKUP LINKED'!$C:$C)</f>
        <v>0</v>
      </c>
      <c r="D1298" s="78" t="e">
        <f t="shared" si="40"/>
        <v>#N/A</v>
      </c>
      <c r="E1298" s="79" t="e">
        <f t="shared" si="41"/>
        <v>#N/A</v>
      </c>
      <c r="I1298">
        <v>27612</v>
      </c>
      <c r="K1298" t="s">
        <v>793</v>
      </c>
      <c r="L1298">
        <v>619.95000000000005</v>
      </c>
      <c r="M1298" t="s">
        <v>776</v>
      </c>
      <c r="O1298">
        <v>806</v>
      </c>
      <c r="P1298" t="e">
        <v>#VALUE!</v>
      </c>
    </row>
    <row r="1299" spans="2:16" x14ac:dyDescent="0.25">
      <c r="B1299" s="80" t="e">
        <f>VLOOKUP(A1299,'Medicare Code Price Master List'!$A:$C,3,FALSE)</f>
        <v>#N/A</v>
      </c>
      <c r="C1299" s="3">
        <f>SUMIF('DME PRICE LOOKUP LINKED'!$A:$A,A1299,'DME PRICE LOOKUP LINKED'!$C:$C)</f>
        <v>0</v>
      </c>
      <c r="D1299" s="78" t="e">
        <f t="shared" si="40"/>
        <v>#N/A</v>
      </c>
      <c r="E1299" s="81" t="e">
        <f t="shared" si="41"/>
        <v>#N/A</v>
      </c>
      <c r="I1299">
        <v>27613</v>
      </c>
      <c r="K1299" t="s">
        <v>794</v>
      </c>
      <c r="L1299">
        <v>280.44</v>
      </c>
      <c r="M1299">
        <v>175.32</v>
      </c>
      <c r="O1299">
        <v>365</v>
      </c>
      <c r="P1299">
        <v>228</v>
      </c>
    </row>
    <row r="1300" spans="2:16" x14ac:dyDescent="0.25">
      <c r="B1300" s="77" t="e">
        <f>VLOOKUP(A1300,'Medicare Code Price Master List'!$A:$C,3,FALSE)</f>
        <v>#N/A</v>
      </c>
      <c r="C1300" s="3">
        <f>SUMIF('DME PRICE LOOKUP LINKED'!$A:$A,A1300,'DME PRICE LOOKUP LINKED'!$C:$C)</f>
        <v>0</v>
      </c>
      <c r="D1300" s="78" t="e">
        <f t="shared" si="40"/>
        <v>#N/A</v>
      </c>
      <c r="E1300" s="79" t="e">
        <f t="shared" si="41"/>
        <v>#N/A</v>
      </c>
      <c r="I1300">
        <v>27614</v>
      </c>
      <c r="K1300" t="s">
        <v>794</v>
      </c>
      <c r="L1300">
        <v>654.62</v>
      </c>
      <c r="M1300">
        <v>456.17</v>
      </c>
      <c r="O1300">
        <v>852</v>
      </c>
      <c r="P1300">
        <v>594</v>
      </c>
    </row>
    <row r="1301" spans="2:16" x14ac:dyDescent="0.25">
      <c r="B1301" s="80" t="e">
        <f>VLOOKUP(A1301,'Medicare Code Price Master List'!$A:$C,3,FALSE)</f>
        <v>#N/A</v>
      </c>
      <c r="C1301" s="3">
        <f>SUMIF('DME PRICE LOOKUP LINKED'!$A:$A,A1301,'DME PRICE LOOKUP LINKED'!$C:$C)</f>
        <v>0</v>
      </c>
      <c r="D1301" s="78" t="e">
        <f t="shared" si="40"/>
        <v>#N/A</v>
      </c>
      <c r="E1301" s="81" t="e">
        <f t="shared" si="41"/>
        <v>#N/A</v>
      </c>
      <c r="I1301">
        <v>27615</v>
      </c>
      <c r="K1301" t="s">
        <v>795</v>
      </c>
      <c r="L1301">
        <v>1111.18</v>
      </c>
      <c r="M1301" t="s">
        <v>776</v>
      </c>
      <c r="O1301">
        <v>1445</v>
      </c>
      <c r="P1301" t="e">
        <v>#VALUE!</v>
      </c>
    </row>
    <row r="1302" spans="2:16" x14ac:dyDescent="0.25">
      <c r="B1302" s="77" t="e">
        <f>VLOOKUP(A1302,'Medicare Code Price Master List'!$A:$C,3,FALSE)</f>
        <v>#N/A</v>
      </c>
      <c r="C1302" s="3">
        <f>SUMIF('DME PRICE LOOKUP LINKED'!$A:$A,A1302,'DME PRICE LOOKUP LINKED'!$C:$C)</f>
        <v>0</v>
      </c>
      <c r="D1302" s="78" t="e">
        <f t="shared" si="40"/>
        <v>#N/A</v>
      </c>
      <c r="E1302" s="79" t="e">
        <f t="shared" si="41"/>
        <v>#N/A</v>
      </c>
      <c r="I1302">
        <v>27616</v>
      </c>
      <c r="K1302" t="s">
        <v>796</v>
      </c>
      <c r="L1302">
        <v>1372.14</v>
      </c>
      <c r="M1302" t="s">
        <v>776</v>
      </c>
      <c r="O1302">
        <v>1784</v>
      </c>
      <c r="P1302" t="e">
        <v>#VALUE!</v>
      </c>
    </row>
    <row r="1303" spans="2:16" x14ac:dyDescent="0.25">
      <c r="B1303" s="80" t="e">
        <f>VLOOKUP(A1303,'Medicare Code Price Master List'!$A:$C,3,FALSE)</f>
        <v>#N/A</v>
      </c>
      <c r="C1303" s="3">
        <f>SUMIF('DME PRICE LOOKUP LINKED'!$A:$A,A1303,'DME PRICE LOOKUP LINKED'!$C:$C)</f>
        <v>0</v>
      </c>
      <c r="D1303" s="78" t="e">
        <f t="shared" si="40"/>
        <v>#N/A</v>
      </c>
      <c r="E1303" s="81" t="e">
        <f t="shared" si="41"/>
        <v>#N/A</v>
      </c>
      <c r="I1303">
        <v>27618</v>
      </c>
      <c r="K1303" t="s">
        <v>797</v>
      </c>
      <c r="L1303">
        <v>545.75</v>
      </c>
      <c r="M1303">
        <v>336.64</v>
      </c>
      <c r="O1303">
        <v>710</v>
      </c>
      <c r="P1303">
        <v>438</v>
      </c>
    </row>
    <row r="1304" spans="2:16" x14ac:dyDescent="0.25">
      <c r="B1304" s="77" t="e">
        <f>VLOOKUP(A1304,'Medicare Code Price Master List'!$A:$C,3,FALSE)</f>
        <v>#N/A</v>
      </c>
      <c r="C1304" s="3">
        <f>SUMIF('DME PRICE LOOKUP LINKED'!$A:$A,A1304,'DME PRICE LOOKUP LINKED'!$C:$C)</f>
        <v>0</v>
      </c>
      <c r="D1304" s="78" t="e">
        <f t="shared" si="40"/>
        <v>#N/A</v>
      </c>
      <c r="E1304" s="79" t="e">
        <f t="shared" si="41"/>
        <v>#N/A</v>
      </c>
      <c r="I1304">
        <v>27619</v>
      </c>
      <c r="K1304" t="s">
        <v>798</v>
      </c>
      <c r="L1304">
        <v>511.34</v>
      </c>
      <c r="M1304" t="s">
        <v>776</v>
      </c>
      <c r="O1304">
        <v>665</v>
      </c>
      <c r="P1304" t="e">
        <v>#VALUE!</v>
      </c>
    </row>
    <row r="1305" spans="2:16" x14ac:dyDescent="0.25">
      <c r="B1305" s="80" t="e">
        <f>VLOOKUP(A1305,'Medicare Code Price Master List'!$A:$C,3,FALSE)</f>
        <v>#N/A</v>
      </c>
      <c r="C1305" s="3">
        <f>SUMIF('DME PRICE LOOKUP LINKED'!$A:$A,A1305,'DME PRICE LOOKUP LINKED'!$C:$C)</f>
        <v>0</v>
      </c>
      <c r="D1305" s="78" t="e">
        <f t="shared" si="40"/>
        <v>#N/A</v>
      </c>
      <c r="E1305" s="81" t="e">
        <f t="shared" si="41"/>
        <v>#N/A</v>
      </c>
      <c r="I1305">
        <v>27620</v>
      </c>
      <c r="K1305" t="s">
        <v>792</v>
      </c>
      <c r="L1305">
        <v>487.77</v>
      </c>
      <c r="M1305" t="s">
        <v>776</v>
      </c>
      <c r="O1305">
        <v>635</v>
      </c>
      <c r="P1305" t="e">
        <v>#VALUE!</v>
      </c>
    </row>
    <row r="1306" spans="2:16" x14ac:dyDescent="0.25">
      <c r="B1306" s="77" t="e">
        <f>VLOOKUP(A1306,'Medicare Code Price Master List'!$A:$C,3,FALSE)</f>
        <v>#N/A</v>
      </c>
      <c r="C1306" s="3">
        <f>SUMIF('DME PRICE LOOKUP LINKED'!$A:$A,A1306,'DME PRICE LOOKUP LINKED'!$C:$C)</f>
        <v>0</v>
      </c>
      <c r="D1306" s="78" t="e">
        <f t="shared" si="40"/>
        <v>#N/A</v>
      </c>
      <c r="E1306" s="79" t="e">
        <f t="shared" si="41"/>
        <v>#N/A</v>
      </c>
      <c r="I1306">
        <v>27625</v>
      </c>
      <c r="K1306" t="s">
        <v>799</v>
      </c>
      <c r="L1306">
        <v>624.88</v>
      </c>
      <c r="M1306" t="s">
        <v>776</v>
      </c>
      <c r="O1306">
        <v>813</v>
      </c>
      <c r="P1306" t="e">
        <v>#VALUE!</v>
      </c>
    </row>
    <row r="1307" spans="2:16" x14ac:dyDescent="0.25">
      <c r="B1307" s="80" t="e">
        <f>VLOOKUP(A1307,'Medicare Code Price Master List'!$A:$C,3,FALSE)</f>
        <v>#N/A</v>
      </c>
      <c r="C1307" s="3">
        <f>SUMIF('DME PRICE LOOKUP LINKED'!$A:$A,A1307,'DME PRICE LOOKUP LINKED'!$C:$C)</f>
        <v>0</v>
      </c>
      <c r="D1307" s="78" t="e">
        <f t="shared" si="40"/>
        <v>#N/A</v>
      </c>
      <c r="E1307" s="81" t="e">
        <f t="shared" si="41"/>
        <v>#N/A</v>
      </c>
      <c r="I1307">
        <v>27626</v>
      </c>
      <c r="K1307" t="s">
        <v>799</v>
      </c>
      <c r="L1307">
        <v>666.21</v>
      </c>
      <c r="M1307" t="s">
        <v>776</v>
      </c>
      <c r="O1307">
        <v>867</v>
      </c>
      <c r="P1307" t="e">
        <v>#VALUE!</v>
      </c>
    </row>
    <row r="1308" spans="2:16" x14ac:dyDescent="0.25">
      <c r="B1308" s="77" t="e">
        <f>VLOOKUP(A1308,'Medicare Code Price Master List'!$A:$C,3,FALSE)</f>
        <v>#N/A</v>
      </c>
      <c r="C1308" s="3">
        <f>SUMIF('DME PRICE LOOKUP LINKED'!$A:$A,A1308,'DME PRICE LOOKUP LINKED'!$C:$C)</f>
        <v>0</v>
      </c>
      <c r="D1308" s="78" t="e">
        <f t="shared" si="40"/>
        <v>#N/A</v>
      </c>
      <c r="E1308" s="79" t="e">
        <f t="shared" si="41"/>
        <v>#N/A</v>
      </c>
      <c r="I1308">
        <v>27630</v>
      </c>
      <c r="K1308" t="s">
        <v>800</v>
      </c>
      <c r="L1308">
        <v>595.37</v>
      </c>
      <c r="M1308">
        <v>389.69</v>
      </c>
      <c r="O1308">
        <v>774</v>
      </c>
      <c r="P1308">
        <v>507</v>
      </c>
    </row>
    <row r="1309" spans="2:16" x14ac:dyDescent="0.25">
      <c r="B1309" s="80" t="e">
        <f>VLOOKUP(A1309,'Medicare Code Price Master List'!$A:$C,3,FALSE)</f>
        <v>#N/A</v>
      </c>
      <c r="C1309" s="3">
        <f>SUMIF('DME PRICE LOOKUP LINKED'!$A:$A,A1309,'DME PRICE LOOKUP LINKED'!$C:$C)</f>
        <v>0</v>
      </c>
      <c r="D1309" s="78" t="e">
        <f t="shared" si="40"/>
        <v>#N/A</v>
      </c>
      <c r="E1309" s="81" t="e">
        <f t="shared" si="41"/>
        <v>#N/A</v>
      </c>
      <c r="I1309">
        <v>27632</v>
      </c>
      <c r="K1309" t="s">
        <v>801</v>
      </c>
      <c r="L1309">
        <v>447.99</v>
      </c>
      <c r="M1309" t="s">
        <v>776</v>
      </c>
      <c r="O1309">
        <v>583</v>
      </c>
      <c r="P1309" t="e">
        <v>#VALUE!</v>
      </c>
    </row>
    <row r="1310" spans="2:16" x14ac:dyDescent="0.25">
      <c r="B1310" s="77" t="e">
        <f>VLOOKUP(A1310,'Medicare Code Price Master List'!$A:$C,3,FALSE)</f>
        <v>#N/A</v>
      </c>
      <c r="C1310" s="3">
        <f>SUMIF('DME PRICE LOOKUP LINKED'!$A:$A,A1310,'DME PRICE LOOKUP LINKED'!$C:$C)</f>
        <v>0</v>
      </c>
      <c r="D1310" s="78" t="e">
        <f t="shared" si="40"/>
        <v>#N/A</v>
      </c>
      <c r="E1310" s="79" t="e">
        <f t="shared" si="41"/>
        <v>#N/A</v>
      </c>
      <c r="I1310">
        <v>27634</v>
      </c>
      <c r="K1310" t="s">
        <v>802</v>
      </c>
      <c r="L1310">
        <v>736.73</v>
      </c>
      <c r="M1310" t="s">
        <v>776</v>
      </c>
      <c r="O1310">
        <v>958</v>
      </c>
      <c r="P1310" t="e">
        <v>#VALUE!</v>
      </c>
    </row>
    <row r="1311" spans="2:16" x14ac:dyDescent="0.25">
      <c r="B1311" s="80" t="e">
        <f>VLOOKUP(A1311,'Medicare Code Price Master List'!$A:$C,3,FALSE)</f>
        <v>#N/A</v>
      </c>
      <c r="C1311" s="3">
        <f>SUMIF('DME PRICE LOOKUP LINKED'!$A:$A,A1311,'DME PRICE LOOKUP LINKED'!$C:$C)</f>
        <v>0</v>
      </c>
      <c r="D1311" s="78" t="e">
        <f t="shared" si="40"/>
        <v>#N/A</v>
      </c>
      <c r="E1311" s="81" t="e">
        <f t="shared" si="41"/>
        <v>#N/A</v>
      </c>
      <c r="I1311">
        <v>27635</v>
      </c>
      <c r="K1311" t="s">
        <v>803</v>
      </c>
      <c r="L1311">
        <v>636.04</v>
      </c>
      <c r="M1311" t="s">
        <v>776</v>
      </c>
      <c r="O1311">
        <v>827</v>
      </c>
      <c r="P1311" t="e">
        <v>#VALUE!</v>
      </c>
    </row>
    <row r="1312" spans="2:16" x14ac:dyDescent="0.25">
      <c r="B1312" s="77" t="e">
        <f>VLOOKUP(A1312,'Medicare Code Price Master List'!$A:$C,3,FALSE)</f>
        <v>#N/A</v>
      </c>
      <c r="C1312" s="3">
        <f>SUMIF('DME PRICE LOOKUP LINKED'!$A:$A,A1312,'DME PRICE LOOKUP LINKED'!$C:$C)</f>
        <v>0</v>
      </c>
      <c r="D1312" s="78" t="e">
        <f t="shared" si="40"/>
        <v>#N/A</v>
      </c>
      <c r="E1312" s="79" t="e">
        <f t="shared" si="41"/>
        <v>#N/A</v>
      </c>
      <c r="I1312">
        <v>27637</v>
      </c>
      <c r="K1312" t="s">
        <v>804</v>
      </c>
      <c r="L1312">
        <v>812.08</v>
      </c>
      <c r="M1312" t="s">
        <v>776</v>
      </c>
      <c r="O1312">
        <v>1056</v>
      </c>
      <c r="P1312" t="e">
        <v>#VALUE!</v>
      </c>
    </row>
    <row r="1313" spans="2:16" x14ac:dyDescent="0.25">
      <c r="B1313" s="80" t="e">
        <f>VLOOKUP(A1313,'Medicare Code Price Master List'!$A:$C,3,FALSE)</f>
        <v>#N/A</v>
      </c>
      <c r="C1313" s="3">
        <f>SUMIF('DME PRICE LOOKUP LINKED'!$A:$A,A1313,'DME PRICE LOOKUP LINKED'!$C:$C)</f>
        <v>0</v>
      </c>
      <c r="D1313" s="78" t="e">
        <f t="shared" si="40"/>
        <v>#N/A</v>
      </c>
      <c r="E1313" s="81" t="e">
        <f t="shared" si="41"/>
        <v>#N/A</v>
      </c>
      <c r="I1313">
        <v>27638</v>
      </c>
      <c r="K1313" t="s">
        <v>804</v>
      </c>
      <c r="L1313">
        <v>816.51</v>
      </c>
      <c r="M1313" t="s">
        <v>776</v>
      </c>
      <c r="O1313">
        <v>1062</v>
      </c>
      <c r="P1313" t="e">
        <v>#VALUE!</v>
      </c>
    </row>
    <row r="1314" spans="2:16" x14ac:dyDescent="0.25">
      <c r="B1314" s="77" t="e">
        <f>VLOOKUP(A1314,'Medicare Code Price Master List'!$A:$C,3,FALSE)</f>
        <v>#N/A</v>
      </c>
      <c r="C1314" s="3">
        <f>SUMIF('DME PRICE LOOKUP LINKED'!$A:$A,A1314,'DME PRICE LOOKUP LINKED'!$C:$C)</f>
        <v>0</v>
      </c>
      <c r="D1314" s="78" t="e">
        <f t="shared" si="40"/>
        <v>#N/A</v>
      </c>
      <c r="E1314" s="79" t="e">
        <f t="shared" si="41"/>
        <v>#N/A</v>
      </c>
      <c r="I1314">
        <v>27640</v>
      </c>
      <c r="K1314" t="s">
        <v>805</v>
      </c>
      <c r="L1314">
        <v>907.02</v>
      </c>
      <c r="M1314" t="s">
        <v>776</v>
      </c>
      <c r="O1314">
        <v>1180</v>
      </c>
      <c r="P1314" t="e">
        <v>#VALUE!</v>
      </c>
    </row>
    <row r="1315" spans="2:16" x14ac:dyDescent="0.25">
      <c r="B1315" s="80" t="e">
        <f>VLOOKUP(A1315,'Medicare Code Price Master List'!$A:$C,3,FALSE)</f>
        <v>#N/A</v>
      </c>
      <c r="C1315" s="3">
        <f>SUMIF('DME PRICE LOOKUP LINKED'!$A:$A,A1315,'DME PRICE LOOKUP LINKED'!$C:$C)</f>
        <v>0</v>
      </c>
      <c r="D1315" s="78" t="e">
        <f t="shared" si="40"/>
        <v>#N/A</v>
      </c>
      <c r="E1315" s="81" t="e">
        <f t="shared" si="41"/>
        <v>#N/A</v>
      </c>
      <c r="I1315">
        <v>27641</v>
      </c>
      <c r="K1315" t="s">
        <v>806</v>
      </c>
      <c r="L1315">
        <v>711.59</v>
      </c>
      <c r="M1315" t="s">
        <v>776</v>
      </c>
      <c r="O1315">
        <v>926</v>
      </c>
      <c r="P1315" t="e">
        <v>#VALUE!</v>
      </c>
    </row>
    <row r="1316" spans="2:16" x14ac:dyDescent="0.25">
      <c r="B1316" s="77" t="e">
        <f>VLOOKUP(A1316,'Medicare Code Price Master List'!$A:$C,3,FALSE)</f>
        <v>#N/A</v>
      </c>
      <c r="C1316" s="3">
        <f>SUMIF('DME PRICE LOOKUP LINKED'!$A:$A,A1316,'DME PRICE LOOKUP LINKED'!$C:$C)</f>
        <v>0</v>
      </c>
      <c r="D1316" s="78" t="e">
        <f t="shared" si="40"/>
        <v>#N/A</v>
      </c>
      <c r="E1316" s="79" t="e">
        <f t="shared" si="41"/>
        <v>#N/A</v>
      </c>
      <c r="I1316">
        <v>27645</v>
      </c>
      <c r="K1316" t="s">
        <v>807</v>
      </c>
      <c r="L1316">
        <v>1909.22</v>
      </c>
      <c r="M1316" t="s">
        <v>776</v>
      </c>
      <c r="O1316">
        <v>2482</v>
      </c>
      <c r="P1316" t="e">
        <v>#VALUE!</v>
      </c>
    </row>
    <row r="1317" spans="2:16" x14ac:dyDescent="0.25">
      <c r="B1317" s="80" t="e">
        <f>VLOOKUP(A1317,'Medicare Code Price Master List'!$A:$C,3,FALSE)</f>
        <v>#N/A</v>
      </c>
      <c r="C1317" s="3">
        <f>SUMIF('DME PRICE LOOKUP LINKED'!$A:$A,A1317,'DME PRICE LOOKUP LINKED'!$C:$C)</f>
        <v>0</v>
      </c>
      <c r="D1317" s="78" t="e">
        <f t="shared" si="40"/>
        <v>#N/A</v>
      </c>
      <c r="E1317" s="81" t="e">
        <f t="shared" si="41"/>
        <v>#N/A</v>
      </c>
      <c r="I1317">
        <v>27646</v>
      </c>
      <c r="K1317" t="s">
        <v>808</v>
      </c>
      <c r="L1317">
        <v>1661.37</v>
      </c>
      <c r="M1317" t="s">
        <v>776</v>
      </c>
      <c r="O1317">
        <v>2160</v>
      </c>
      <c r="P1317" t="e">
        <v>#VALUE!</v>
      </c>
    </row>
    <row r="1318" spans="2:16" x14ac:dyDescent="0.25">
      <c r="B1318" s="77" t="e">
        <f>VLOOKUP(A1318,'Medicare Code Price Master List'!$A:$C,3,FALSE)</f>
        <v>#N/A</v>
      </c>
      <c r="C1318" s="3">
        <f>SUMIF('DME PRICE LOOKUP LINKED'!$A:$A,A1318,'DME PRICE LOOKUP LINKED'!$C:$C)</f>
        <v>0</v>
      </c>
      <c r="D1318" s="78" t="e">
        <f t="shared" si="40"/>
        <v>#N/A</v>
      </c>
      <c r="E1318" s="79" t="e">
        <f t="shared" si="41"/>
        <v>#N/A</v>
      </c>
      <c r="I1318">
        <v>27647</v>
      </c>
      <c r="K1318" t="s">
        <v>809</v>
      </c>
      <c r="L1318">
        <v>1057.94</v>
      </c>
      <c r="M1318" t="s">
        <v>776</v>
      </c>
      <c r="O1318">
        <v>1376</v>
      </c>
      <c r="P1318" t="e">
        <v>#VALUE!</v>
      </c>
    </row>
    <row r="1319" spans="2:16" x14ac:dyDescent="0.25">
      <c r="B1319" s="80" t="e">
        <f>VLOOKUP(A1319,'Medicare Code Price Master List'!$A:$C,3,FALSE)</f>
        <v>#N/A</v>
      </c>
      <c r="C1319" s="3">
        <f>SUMIF('DME PRICE LOOKUP LINKED'!$A:$A,A1319,'DME PRICE LOOKUP LINKED'!$C:$C)</f>
        <v>0</v>
      </c>
      <c r="D1319" s="78" t="e">
        <f t="shared" si="40"/>
        <v>#N/A</v>
      </c>
      <c r="E1319" s="81" t="e">
        <f t="shared" si="41"/>
        <v>#N/A</v>
      </c>
      <c r="I1319">
        <v>27648</v>
      </c>
      <c r="K1319" t="s">
        <v>810</v>
      </c>
      <c r="L1319">
        <v>243.22</v>
      </c>
      <c r="M1319">
        <v>54.3</v>
      </c>
      <c r="O1319">
        <v>317</v>
      </c>
      <c r="P1319">
        <v>71</v>
      </c>
    </row>
    <row r="1320" spans="2:16" x14ac:dyDescent="0.25">
      <c r="B1320" s="77" t="e">
        <f>VLOOKUP(A1320,'Medicare Code Price Master List'!$A:$C,3,FALSE)</f>
        <v>#N/A</v>
      </c>
      <c r="C1320" s="3">
        <f>SUMIF('DME PRICE LOOKUP LINKED'!$A:$A,A1320,'DME PRICE LOOKUP LINKED'!$C:$C)</f>
        <v>0</v>
      </c>
      <c r="D1320" s="78" t="e">
        <f t="shared" si="40"/>
        <v>#N/A</v>
      </c>
      <c r="E1320" s="79" t="e">
        <f t="shared" si="41"/>
        <v>#N/A</v>
      </c>
      <c r="I1320">
        <v>27650</v>
      </c>
      <c r="K1320" t="s">
        <v>811</v>
      </c>
      <c r="L1320">
        <v>721.31</v>
      </c>
      <c r="M1320" t="s">
        <v>776</v>
      </c>
      <c r="O1320">
        <v>938</v>
      </c>
      <c r="P1320" t="e">
        <v>#VALUE!</v>
      </c>
    </row>
    <row r="1321" spans="2:16" x14ac:dyDescent="0.25">
      <c r="B1321" s="80" t="e">
        <f>VLOOKUP(A1321,'Medicare Code Price Master List'!$A:$C,3,FALSE)</f>
        <v>#N/A</v>
      </c>
      <c r="C1321" s="3">
        <f>SUMIF('DME PRICE LOOKUP LINKED'!$A:$A,A1321,'DME PRICE LOOKUP LINKED'!$C:$C)</f>
        <v>0</v>
      </c>
      <c r="D1321" s="78" t="e">
        <f t="shared" si="40"/>
        <v>#N/A</v>
      </c>
      <c r="E1321" s="81" t="e">
        <f t="shared" si="41"/>
        <v>#N/A</v>
      </c>
      <c r="I1321">
        <v>27652</v>
      </c>
      <c r="K1321" t="s">
        <v>812</v>
      </c>
      <c r="L1321">
        <v>719.76</v>
      </c>
      <c r="M1321" t="s">
        <v>776</v>
      </c>
      <c r="O1321">
        <v>936</v>
      </c>
      <c r="P1321" t="e">
        <v>#VALUE!</v>
      </c>
    </row>
    <row r="1322" spans="2:16" x14ac:dyDescent="0.25">
      <c r="B1322" s="77" t="e">
        <f>VLOOKUP(A1322,'Medicare Code Price Master List'!$A:$C,3,FALSE)</f>
        <v>#N/A</v>
      </c>
      <c r="C1322" s="3">
        <f>SUMIF('DME PRICE LOOKUP LINKED'!$A:$A,A1322,'DME PRICE LOOKUP LINKED'!$C:$C)</f>
        <v>0</v>
      </c>
      <c r="D1322" s="78" t="e">
        <f t="shared" si="40"/>
        <v>#N/A</v>
      </c>
      <c r="E1322" s="79" t="e">
        <f t="shared" si="41"/>
        <v>#N/A</v>
      </c>
      <c r="I1322">
        <v>27654</v>
      </c>
      <c r="K1322" t="s">
        <v>813</v>
      </c>
      <c r="L1322">
        <v>780.56</v>
      </c>
      <c r="M1322" t="s">
        <v>776</v>
      </c>
      <c r="O1322">
        <v>1015</v>
      </c>
      <c r="P1322" t="e">
        <v>#VALUE!</v>
      </c>
    </row>
    <row r="1323" spans="2:16" x14ac:dyDescent="0.25">
      <c r="B1323" s="80" t="e">
        <f>VLOOKUP(A1323,'Medicare Code Price Master List'!$A:$C,3,FALSE)</f>
        <v>#N/A</v>
      </c>
      <c r="C1323" s="3">
        <f>SUMIF('DME PRICE LOOKUP LINKED'!$A:$A,A1323,'DME PRICE LOOKUP LINKED'!$C:$C)</f>
        <v>0</v>
      </c>
      <c r="D1323" s="78" t="e">
        <f t="shared" si="40"/>
        <v>#N/A</v>
      </c>
      <c r="E1323" s="81" t="e">
        <f t="shared" si="41"/>
        <v>#N/A</v>
      </c>
      <c r="I1323">
        <v>27656</v>
      </c>
      <c r="K1323" t="s">
        <v>814</v>
      </c>
      <c r="L1323">
        <v>599.53</v>
      </c>
      <c r="M1323">
        <v>380.52</v>
      </c>
      <c r="O1323">
        <v>780</v>
      </c>
      <c r="P1323">
        <v>495</v>
      </c>
    </row>
    <row r="1324" spans="2:16" x14ac:dyDescent="0.25">
      <c r="B1324" s="77" t="e">
        <f>VLOOKUP(A1324,'Medicare Code Price Master List'!$A:$C,3,FALSE)</f>
        <v>#N/A</v>
      </c>
      <c r="C1324" s="3">
        <f>SUMIF('DME PRICE LOOKUP LINKED'!$A:$A,A1324,'DME PRICE LOOKUP LINKED'!$C:$C)</f>
        <v>0</v>
      </c>
      <c r="D1324" s="78" t="e">
        <f t="shared" si="40"/>
        <v>#N/A</v>
      </c>
      <c r="E1324" s="79" t="e">
        <f t="shared" si="41"/>
        <v>#N/A</v>
      </c>
      <c r="I1324">
        <v>27658</v>
      </c>
      <c r="K1324" t="s">
        <v>815</v>
      </c>
      <c r="L1324">
        <v>405.7</v>
      </c>
      <c r="M1324" t="s">
        <v>776</v>
      </c>
      <c r="O1324">
        <v>528</v>
      </c>
      <c r="P1324" t="e">
        <v>#VALUE!</v>
      </c>
    </row>
    <row r="1325" spans="2:16" x14ac:dyDescent="0.25">
      <c r="B1325" s="80" t="e">
        <f>VLOOKUP(A1325,'Medicare Code Price Master List'!$A:$C,3,FALSE)</f>
        <v>#N/A</v>
      </c>
      <c r="C1325" s="3">
        <f>SUMIF('DME PRICE LOOKUP LINKED'!$A:$A,A1325,'DME PRICE LOOKUP LINKED'!$C:$C)</f>
        <v>0</v>
      </c>
      <c r="D1325" s="78" t="e">
        <f t="shared" si="40"/>
        <v>#N/A</v>
      </c>
      <c r="E1325" s="81" t="e">
        <f t="shared" si="41"/>
        <v>#N/A</v>
      </c>
      <c r="I1325">
        <v>27659</v>
      </c>
      <c r="K1325" t="s">
        <v>815</v>
      </c>
      <c r="L1325">
        <v>513.55999999999995</v>
      </c>
      <c r="M1325" t="s">
        <v>776</v>
      </c>
      <c r="O1325">
        <v>668</v>
      </c>
      <c r="P1325" t="e">
        <v>#VALUE!</v>
      </c>
    </row>
    <row r="1326" spans="2:16" x14ac:dyDescent="0.25">
      <c r="B1326" s="77" t="e">
        <f>VLOOKUP(A1326,'Medicare Code Price Master List'!$A:$C,3,FALSE)</f>
        <v>#N/A</v>
      </c>
      <c r="C1326" s="3">
        <f>SUMIF('DME PRICE LOOKUP LINKED'!$A:$A,A1326,'DME PRICE LOOKUP LINKED'!$C:$C)</f>
        <v>0</v>
      </c>
      <c r="D1326" s="78" t="e">
        <f t="shared" si="40"/>
        <v>#N/A</v>
      </c>
      <c r="E1326" s="79" t="e">
        <f t="shared" si="41"/>
        <v>#N/A</v>
      </c>
      <c r="I1326">
        <v>27664</v>
      </c>
      <c r="K1326" t="s">
        <v>815</v>
      </c>
      <c r="L1326">
        <v>400.66</v>
      </c>
      <c r="M1326" t="s">
        <v>776</v>
      </c>
      <c r="O1326">
        <v>521</v>
      </c>
      <c r="P1326" t="e">
        <v>#VALUE!</v>
      </c>
    </row>
    <row r="1327" spans="2:16" x14ac:dyDescent="0.25">
      <c r="B1327" s="80" t="e">
        <f>VLOOKUP(A1327,'Medicare Code Price Master List'!$A:$C,3,FALSE)</f>
        <v>#N/A</v>
      </c>
      <c r="C1327" s="3">
        <f>SUMIF('DME PRICE LOOKUP LINKED'!$A:$A,A1327,'DME PRICE LOOKUP LINKED'!$C:$C)</f>
        <v>0</v>
      </c>
      <c r="D1327" s="78" t="e">
        <f t="shared" si="40"/>
        <v>#N/A</v>
      </c>
      <c r="E1327" s="81" t="e">
        <f t="shared" si="41"/>
        <v>#N/A</v>
      </c>
      <c r="I1327">
        <v>27665</v>
      </c>
      <c r="K1327" t="s">
        <v>815</v>
      </c>
      <c r="L1327">
        <v>463.34</v>
      </c>
      <c r="M1327" t="s">
        <v>776</v>
      </c>
      <c r="O1327">
        <v>603</v>
      </c>
      <c r="P1327" t="e">
        <v>#VALUE!</v>
      </c>
    </row>
    <row r="1328" spans="2:16" x14ac:dyDescent="0.25">
      <c r="B1328" s="77" t="e">
        <f>VLOOKUP(A1328,'Medicare Code Price Master List'!$A:$C,3,FALSE)</f>
        <v>#N/A</v>
      </c>
      <c r="C1328" s="3">
        <f>SUMIF('DME PRICE LOOKUP LINKED'!$A:$A,A1328,'DME PRICE LOOKUP LINKED'!$C:$C)</f>
        <v>0</v>
      </c>
      <c r="D1328" s="78" t="e">
        <f t="shared" si="40"/>
        <v>#N/A</v>
      </c>
      <c r="E1328" s="79" t="e">
        <f t="shared" si="41"/>
        <v>#N/A</v>
      </c>
      <c r="I1328">
        <v>27675</v>
      </c>
      <c r="K1328" t="s">
        <v>816</v>
      </c>
      <c r="L1328">
        <v>544.08000000000004</v>
      </c>
      <c r="M1328" t="s">
        <v>776</v>
      </c>
      <c r="O1328">
        <v>708</v>
      </c>
      <c r="P1328" t="e">
        <v>#VALUE!</v>
      </c>
    </row>
    <row r="1329" spans="2:16" x14ac:dyDescent="0.25">
      <c r="B1329" s="80" t="e">
        <f>VLOOKUP(A1329,'Medicare Code Price Master List'!$A:$C,3,FALSE)</f>
        <v>#N/A</v>
      </c>
      <c r="C1329" s="3">
        <f>SUMIF('DME PRICE LOOKUP LINKED'!$A:$A,A1329,'DME PRICE LOOKUP LINKED'!$C:$C)</f>
        <v>0</v>
      </c>
      <c r="D1329" s="78" t="e">
        <f t="shared" si="40"/>
        <v>#N/A</v>
      </c>
      <c r="E1329" s="81" t="e">
        <f t="shared" si="41"/>
        <v>#N/A</v>
      </c>
      <c r="I1329">
        <v>27676</v>
      </c>
      <c r="K1329" t="s">
        <v>816</v>
      </c>
      <c r="L1329">
        <v>663.28</v>
      </c>
      <c r="M1329" t="s">
        <v>776</v>
      </c>
      <c r="O1329">
        <v>863</v>
      </c>
      <c r="P1329" t="e">
        <v>#VALUE!</v>
      </c>
    </row>
    <row r="1330" spans="2:16" x14ac:dyDescent="0.25">
      <c r="B1330" s="77" t="e">
        <f>VLOOKUP(A1330,'Medicare Code Price Master List'!$A:$C,3,FALSE)</f>
        <v>#N/A</v>
      </c>
      <c r="C1330" s="3">
        <f>SUMIF('DME PRICE LOOKUP LINKED'!$A:$A,A1330,'DME PRICE LOOKUP LINKED'!$C:$C)</f>
        <v>0</v>
      </c>
      <c r="D1330" s="78" t="e">
        <f t="shared" si="40"/>
        <v>#N/A</v>
      </c>
      <c r="E1330" s="79" t="e">
        <f t="shared" si="41"/>
        <v>#N/A</v>
      </c>
      <c r="I1330">
        <v>27680</v>
      </c>
      <c r="K1330" t="s">
        <v>817</v>
      </c>
      <c r="L1330">
        <v>458.64</v>
      </c>
      <c r="M1330" t="s">
        <v>776</v>
      </c>
      <c r="O1330">
        <v>597</v>
      </c>
      <c r="P1330" t="e">
        <v>#VALUE!</v>
      </c>
    </row>
    <row r="1331" spans="2:16" x14ac:dyDescent="0.25">
      <c r="B1331" s="80" t="e">
        <f>VLOOKUP(A1331,'Medicare Code Price Master List'!$A:$C,3,FALSE)</f>
        <v>#N/A</v>
      </c>
      <c r="C1331" s="3">
        <f>SUMIF('DME PRICE LOOKUP LINKED'!$A:$A,A1331,'DME PRICE LOOKUP LINKED'!$C:$C)</f>
        <v>0</v>
      </c>
      <c r="D1331" s="78" t="e">
        <f t="shared" si="40"/>
        <v>#N/A</v>
      </c>
      <c r="E1331" s="81" t="e">
        <f t="shared" si="41"/>
        <v>#N/A</v>
      </c>
      <c r="I1331">
        <v>27681</v>
      </c>
      <c r="K1331" t="s">
        <v>818</v>
      </c>
      <c r="L1331">
        <v>554.13</v>
      </c>
      <c r="M1331" t="s">
        <v>776</v>
      </c>
      <c r="O1331">
        <v>721</v>
      </c>
      <c r="P1331" t="e">
        <v>#VALUE!</v>
      </c>
    </row>
    <row r="1332" spans="2:16" x14ac:dyDescent="0.25">
      <c r="B1332" s="77" t="e">
        <f>VLOOKUP(A1332,'Medicare Code Price Master List'!$A:$C,3,FALSE)</f>
        <v>#N/A</v>
      </c>
      <c r="C1332" s="3">
        <f>SUMIF('DME PRICE LOOKUP LINKED'!$A:$A,A1332,'DME PRICE LOOKUP LINKED'!$C:$C)</f>
        <v>0</v>
      </c>
      <c r="D1332" s="78" t="e">
        <f t="shared" si="40"/>
        <v>#N/A</v>
      </c>
      <c r="E1332" s="79" t="e">
        <f t="shared" si="41"/>
        <v>#N/A</v>
      </c>
      <c r="I1332">
        <v>27685</v>
      </c>
      <c r="K1332" t="s">
        <v>819</v>
      </c>
      <c r="L1332">
        <v>727.73</v>
      </c>
      <c r="M1332">
        <v>509.86</v>
      </c>
      <c r="O1332">
        <v>947</v>
      </c>
      <c r="P1332">
        <v>663</v>
      </c>
    </row>
    <row r="1333" spans="2:16" x14ac:dyDescent="0.25">
      <c r="B1333" s="80" t="e">
        <f>VLOOKUP(A1333,'Medicare Code Price Master List'!$A:$C,3,FALSE)</f>
        <v>#N/A</v>
      </c>
      <c r="C1333" s="3">
        <f>SUMIF('DME PRICE LOOKUP LINKED'!$A:$A,A1333,'DME PRICE LOOKUP LINKED'!$C:$C)</f>
        <v>0</v>
      </c>
      <c r="D1333" s="78" t="e">
        <f t="shared" si="40"/>
        <v>#N/A</v>
      </c>
      <c r="E1333" s="81" t="e">
        <f t="shared" si="41"/>
        <v>#N/A</v>
      </c>
      <c r="I1333">
        <v>27686</v>
      </c>
      <c r="K1333" t="s">
        <v>820</v>
      </c>
      <c r="L1333">
        <v>576</v>
      </c>
      <c r="M1333" t="s">
        <v>776</v>
      </c>
      <c r="O1333">
        <v>749</v>
      </c>
      <c r="P1333" t="e">
        <v>#VALUE!</v>
      </c>
    </row>
    <row r="1334" spans="2:16" x14ac:dyDescent="0.25">
      <c r="B1334" s="77" t="e">
        <f>VLOOKUP(A1334,'Medicare Code Price Master List'!$A:$C,3,FALSE)</f>
        <v>#N/A</v>
      </c>
      <c r="C1334" s="3">
        <f>SUMIF('DME PRICE LOOKUP LINKED'!$A:$A,A1334,'DME PRICE LOOKUP LINKED'!$C:$C)</f>
        <v>0</v>
      </c>
      <c r="D1334" s="78" t="e">
        <f t="shared" si="40"/>
        <v>#N/A</v>
      </c>
      <c r="E1334" s="79" t="e">
        <f t="shared" si="41"/>
        <v>#N/A</v>
      </c>
      <c r="I1334">
        <v>27687</v>
      </c>
      <c r="K1334" t="s">
        <v>821</v>
      </c>
      <c r="L1334">
        <v>497.3</v>
      </c>
      <c r="M1334" t="s">
        <v>776</v>
      </c>
      <c r="O1334">
        <v>647</v>
      </c>
      <c r="P1334" t="e">
        <v>#VALUE!</v>
      </c>
    </row>
    <row r="1335" spans="2:16" x14ac:dyDescent="0.25">
      <c r="B1335" s="80" t="e">
        <f>VLOOKUP(A1335,'Medicare Code Price Master List'!$A:$C,3,FALSE)</f>
        <v>#N/A</v>
      </c>
      <c r="C1335" s="3">
        <f>SUMIF('DME PRICE LOOKUP LINKED'!$A:$A,A1335,'DME PRICE LOOKUP LINKED'!$C:$C)</f>
        <v>0</v>
      </c>
      <c r="D1335" s="78" t="e">
        <f t="shared" si="40"/>
        <v>#N/A</v>
      </c>
      <c r="E1335" s="81" t="e">
        <f t="shared" si="41"/>
        <v>#N/A</v>
      </c>
      <c r="I1335">
        <v>27690</v>
      </c>
      <c r="K1335" t="s">
        <v>822</v>
      </c>
      <c r="L1335">
        <v>698.07</v>
      </c>
      <c r="M1335" t="s">
        <v>776</v>
      </c>
      <c r="O1335">
        <v>908</v>
      </c>
      <c r="P1335" t="e">
        <v>#VALUE!</v>
      </c>
    </row>
    <row r="1336" spans="2:16" x14ac:dyDescent="0.25">
      <c r="B1336" s="77" t="e">
        <f>VLOOKUP(A1336,'Medicare Code Price Master List'!$A:$C,3,FALSE)</f>
        <v>#N/A</v>
      </c>
      <c r="C1336" s="3">
        <f>SUMIF('DME PRICE LOOKUP LINKED'!$A:$A,A1336,'DME PRICE LOOKUP LINKED'!$C:$C)</f>
        <v>0</v>
      </c>
      <c r="D1336" s="78" t="e">
        <f t="shared" si="40"/>
        <v>#N/A</v>
      </c>
      <c r="E1336" s="79" t="e">
        <f t="shared" si="41"/>
        <v>#N/A</v>
      </c>
      <c r="I1336">
        <v>27691</v>
      </c>
      <c r="K1336" t="s">
        <v>822</v>
      </c>
      <c r="L1336">
        <v>813.52</v>
      </c>
      <c r="M1336" t="s">
        <v>776</v>
      </c>
      <c r="O1336">
        <v>1058</v>
      </c>
      <c r="P1336" t="e">
        <v>#VALUE!</v>
      </c>
    </row>
    <row r="1337" spans="2:16" x14ac:dyDescent="0.25">
      <c r="B1337" s="80" t="e">
        <f>VLOOKUP(A1337,'Medicare Code Price Master List'!$A:$C,3,FALSE)</f>
        <v>#N/A</v>
      </c>
      <c r="C1337" s="3">
        <f>SUMIF('DME PRICE LOOKUP LINKED'!$A:$A,A1337,'DME PRICE LOOKUP LINKED'!$C:$C)</f>
        <v>0</v>
      </c>
      <c r="D1337" s="78" t="e">
        <f t="shared" si="40"/>
        <v>#N/A</v>
      </c>
      <c r="E1337" s="81" t="e">
        <f t="shared" si="41"/>
        <v>#N/A</v>
      </c>
      <c r="I1337">
        <v>27692</v>
      </c>
      <c r="K1337" t="s">
        <v>823</v>
      </c>
      <c r="L1337">
        <v>106.62</v>
      </c>
      <c r="M1337" t="s">
        <v>776</v>
      </c>
      <c r="O1337">
        <v>139</v>
      </c>
      <c r="P1337" t="e">
        <v>#VALUE!</v>
      </c>
    </row>
    <row r="1338" spans="2:16" x14ac:dyDescent="0.25">
      <c r="B1338" s="77" t="e">
        <f>VLOOKUP(A1338,'Medicare Code Price Master List'!$A:$C,3,FALSE)</f>
        <v>#N/A</v>
      </c>
      <c r="C1338" s="3">
        <f>SUMIF('DME PRICE LOOKUP LINKED'!$A:$A,A1338,'DME PRICE LOOKUP LINKED'!$C:$C)</f>
        <v>0</v>
      </c>
      <c r="D1338" s="78" t="e">
        <f t="shared" si="40"/>
        <v>#N/A</v>
      </c>
      <c r="E1338" s="79" t="e">
        <f t="shared" si="41"/>
        <v>#N/A</v>
      </c>
      <c r="I1338">
        <v>27695</v>
      </c>
      <c r="K1338" t="s">
        <v>824</v>
      </c>
      <c r="L1338">
        <v>531.86</v>
      </c>
      <c r="M1338" t="s">
        <v>776</v>
      </c>
      <c r="O1338">
        <v>692</v>
      </c>
      <c r="P1338" t="e">
        <v>#VALUE!</v>
      </c>
    </row>
    <row r="1339" spans="2:16" x14ac:dyDescent="0.25">
      <c r="B1339" s="80" t="e">
        <f>VLOOKUP(A1339,'Medicare Code Price Master List'!$A:$C,3,FALSE)</f>
        <v>#N/A</v>
      </c>
      <c r="C1339" s="3">
        <f>SUMIF('DME PRICE LOOKUP LINKED'!$A:$A,A1339,'DME PRICE LOOKUP LINKED'!$C:$C)</f>
        <v>0</v>
      </c>
      <c r="D1339" s="78" t="e">
        <f t="shared" si="40"/>
        <v>#N/A</v>
      </c>
      <c r="E1339" s="81" t="e">
        <f t="shared" si="41"/>
        <v>#N/A</v>
      </c>
      <c r="I1339">
        <v>27696</v>
      </c>
      <c r="K1339" t="s">
        <v>825</v>
      </c>
      <c r="L1339">
        <v>597.75</v>
      </c>
      <c r="M1339" t="s">
        <v>776</v>
      </c>
      <c r="O1339">
        <v>778</v>
      </c>
      <c r="P1339" t="e">
        <v>#VALUE!</v>
      </c>
    </row>
    <row r="1340" spans="2:16" x14ac:dyDescent="0.25">
      <c r="B1340" s="77" t="e">
        <f>VLOOKUP(A1340,'Medicare Code Price Master List'!$A:$C,3,FALSE)</f>
        <v>#N/A</v>
      </c>
      <c r="C1340" s="3">
        <f>SUMIF('DME PRICE LOOKUP LINKED'!$A:$A,A1340,'DME PRICE LOOKUP LINKED'!$C:$C)</f>
        <v>0</v>
      </c>
      <c r="D1340" s="78" t="e">
        <f t="shared" si="40"/>
        <v>#N/A</v>
      </c>
      <c r="E1340" s="79" t="e">
        <f t="shared" si="41"/>
        <v>#N/A</v>
      </c>
      <c r="I1340">
        <v>27698</v>
      </c>
      <c r="K1340" t="s">
        <v>824</v>
      </c>
      <c r="L1340">
        <v>698.46</v>
      </c>
      <c r="M1340" t="s">
        <v>776</v>
      </c>
      <c r="O1340">
        <v>908</v>
      </c>
      <c r="P1340" t="e">
        <v>#VALUE!</v>
      </c>
    </row>
    <row r="1341" spans="2:16" x14ac:dyDescent="0.25">
      <c r="B1341" s="80" t="e">
        <f>VLOOKUP(A1341,'Medicare Code Price Master List'!$A:$C,3,FALSE)</f>
        <v>#N/A</v>
      </c>
      <c r="C1341" s="3">
        <f>SUMIF('DME PRICE LOOKUP LINKED'!$A:$A,A1341,'DME PRICE LOOKUP LINKED'!$C:$C)</f>
        <v>0</v>
      </c>
      <c r="D1341" s="78" t="e">
        <f t="shared" si="40"/>
        <v>#N/A</v>
      </c>
      <c r="E1341" s="81" t="e">
        <f t="shared" si="41"/>
        <v>#N/A</v>
      </c>
      <c r="I1341">
        <v>27700</v>
      </c>
      <c r="K1341" t="s">
        <v>826</v>
      </c>
      <c r="L1341">
        <v>665.31</v>
      </c>
      <c r="M1341" t="s">
        <v>776</v>
      </c>
      <c r="O1341">
        <v>865</v>
      </c>
      <c r="P1341" t="e">
        <v>#VALUE!</v>
      </c>
    </row>
    <row r="1342" spans="2:16" x14ac:dyDescent="0.25">
      <c r="B1342" s="77" t="e">
        <f>VLOOKUP(A1342,'Medicare Code Price Master List'!$A:$C,3,FALSE)</f>
        <v>#N/A</v>
      </c>
      <c r="C1342" s="3">
        <f>SUMIF('DME PRICE LOOKUP LINKED'!$A:$A,A1342,'DME PRICE LOOKUP LINKED'!$C:$C)</f>
        <v>0</v>
      </c>
      <c r="D1342" s="78" t="e">
        <f t="shared" si="40"/>
        <v>#N/A</v>
      </c>
      <c r="E1342" s="79" t="e">
        <f t="shared" si="41"/>
        <v>#N/A</v>
      </c>
      <c r="I1342">
        <v>27702</v>
      </c>
      <c r="K1342" t="s">
        <v>827</v>
      </c>
      <c r="L1342">
        <v>1045.8900000000001</v>
      </c>
      <c r="M1342" t="s">
        <v>776</v>
      </c>
      <c r="O1342">
        <v>1360</v>
      </c>
      <c r="P1342" t="e">
        <v>#VALUE!</v>
      </c>
    </row>
    <row r="1343" spans="2:16" x14ac:dyDescent="0.25">
      <c r="B1343" s="80" t="e">
        <f>VLOOKUP(A1343,'Medicare Code Price Master List'!$A:$C,3,FALSE)</f>
        <v>#N/A</v>
      </c>
      <c r="C1343" s="3">
        <f>SUMIF('DME PRICE LOOKUP LINKED'!$A:$A,A1343,'DME PRICE LOOKUP LINKED'!$C:$C)</f>
        <v>0</v>
      </c>
      <c r="D1343" s="78" t="e">
        <f t="shared" si="40"/>
        <v>#N/A</v>
      </c>
      <c r="E1343" s="81" t="e">
        <f t="shared" si="41"/>
        <v>#N/A</v>
      </c>
      <c r="I1343">
        <v>27703</v>
      </c>
      <c r="K1343" t="s">
        <v>828</v>
      </c>
      <c r="L1343">
        <v>1207.03</v>
      </c>
      <c r="M1343" t="s">
        <v>776</v>
      </c>
      <c r="O1343">
        <v>1570</v>
      </c>
      <c r="P1343" t="e">
        <v>#VALUE!</v>
      </c>
    </row>
    <row r="1344" spans="2:16" x14ac:dyDescent="0.25">
      <c r="B1344" s="77" t="e">
        <f>VLOOKUP(A1344,'Medicare Code Price Master List'!$A:$C,3,FALSE)</f>
        <v>#N/A</v>
      </c>
      <c r="C1344" s="3">
        <f>SUMIF('DME PRICE LOOKUP LINKED'!$A:$A,A1344,'DME PRICE LOOKUP LINKED'!$C:$C)</f>
        <v>0</v>
      </c>
      <c r="D1344" s="78" t="e">
        <f t="shared" si="40"/>
        <v>#N/A</v>
      </c>
      <c r="E1344" s="79" t="e">
        <f t="shared" si="41"/>
        <v>#N/A</v>
      </c>
      <c r="I1344">
        <v>27704</v>
      </c>
      <c r="K1344" t="s">
        <v>829</v>
      </c>
      <c r="L1344">
        <v>623.45000000000005</v>
      </c>
      <c r="M1344" t="s">
        <v>776</v>
      </c>
      <c r="O1344">
        <v>811</v>
      </c>
      <c r="P1344" t="e">
        <v>#VALUE!</v>
      </c>
    </row>
    <row r="1345" spans="2:16" x14ac:dyDescent="0.25">
      <c r="B1345" s="80" t="e">
        <f>VLOOKUP(A1345,'Medicare Code Price Master List'!$A:$C,3,FALSE)</f>
        <v>#N/A</v>
      </c>
      <c r="C1345" s="3">
        <f>SUMIF('DME PRICE LOOKUP LINKED'!$A:$A,A1345,'DME PRICE LOOKUP LINKED'!$C:$C)</f>
        <v>0</v>
      </c>
      <c r="D1345" s="78" t="e">
        <f t="shared" si="40"/>
        <v>#N/A</v>
      </c>
      <c r="E1345" s="81" t="e">
        <f t="shared" si="41"/>
        <v>#N/A</v>
      </c>
      <c r="I1345">
        <v>27705</v>
      </c>
      <c r="K1345" t="s">
        <v>830</v>
      </c>
      <c r="L1345">
        <v>824.48</v>
      </c>
      <c r="M1345" t="s">
        <v>776</v>
      </c>
      <c r="O1345">
        <v>1072</v>
      </c>
      <c r="P1345" t="e">
        <v>#VALUE!</v>
      </c>
    </row>
    <row r="1346" spans="2:16" x14ac:dyDescent="0.25">
      <c r="B1346" s="77" t="e">
        <f>VLOOKUP(A1346,'Medicare Code Price Master List'!$A:$C,3,FALSE)</f>
        <v>#N/A</v>
      </c>
      <c r="C1346" s="3">
        <f>SUMIF('DME PRICE LOOKUP LINKED'!$A:$A,A1346,'DME PRICE LOOKUP LINKED'!$C:$C)</f>
        <v>0</v>
      </c>
      <c r="D1346" s="78" t="e">
        <f t="shared" si="40"/>
        <v>#N/A</v>
      </c>
      <c r="E1346" s="79" t="e">
        <f t="shared" si="41"/>
        <v>#N/A</v>
      </c>
      <c r="I1346">
        <v>27707</v>
      </c>
      <c r="K1346" t="s">
        <v>831</v>
      </c>
      <c r="L1346">
        <v>449.66</v>
      </c>
      <c r="M1346" t="s">
        <v>776</v>
      </c>
      <c r="O1346">
        <v>585</v>
      </c>
      <c r="P1346" t="e">
        <v>#VALUE!</v>
      </c>
    </row>
    <row r="1347" spans="2:16" x14ac:dyDescent="0.25">
      <c r="B1347" s="80" t="e">
        <f>VLOOKUP(A1347,'Medicare Code Price Master List'!$A:$C,3,FALSE)</f>
        <v>#N/A</v>
      </c>
      <c r="C1347" s="3">
        <f>SUMIF('DME PRICE LOOKUP LINKED'!$A:$A,A1347,'DME PRICE LOOKUP LINKED'!$C:$C)</f>
        <v>0</v>
      </c>
      <c r="D1347" s="78" t="e">
        <f t="shared" ref="D1347:D1410" si="42">VLOOKUP(A1347,$R$2:$T$5644,3,FALSE)</f>
        <v>#N/A</v>
      </c>
      <c r="E1347" s="81" t="e">
        <f t="shared" ref="E1347:E1410" si="43">D1347-C1347</f>
        <v>#N/A</v>
      </c>
      <c r="I1347">
        <v>27709</v>
      </c>
      <c r="K1347" t="s">
        <v>832</v>
      </c>
      <c r="L1347">
        <v>1230.93</v>
      </c>
      <c r="M1347" t="s">
        <v>776</v>
      </c>
      <c r="O1347">
        <v>1601</v>
      </c>
      <c r="P1347" t="e">
        <v>#VALUE!</v>
      </c>
    </row>
    <row r="1348" spans="2:16" x14ac:dyDescent="0.25">
      <c r="B1348" s="77" t="e">
        <f>VLOOKUP(A1348,'Medicare Code Price Master List'!$A:$C,3,FALSE)</f>
        <v>#N/A</v>
      </c>
      <c r="C1348" s="3">
        <f>SUMIF('DME PRICE LOOKUP LINKED'!$A:$A,A1348,'DME PRICE LOOKUP LINKED'!$C:$C)</f>
        <v>0</v>
      </c>
      <c r="D1348" s="78" t="e">
        <f t="shared" si="42"/>
        <v>#N/A</v>
      </c>
      <c r="E1348" s="79" t="e">
        <f t="shared" si="43"/>
        <v>#N/A</v>
      </c>
      <c r="I1348">
        <v>27712</v>
      </c>
      <c r="K1348" t="s">
        <v>833</v>
      </c>
      <c r="L1348">
        <v>1200.52</v>
      </c>
      <c r="M1348" t="s">
        <v>776</v>
      </c>
      <c r="O1348">
        <v>1561</v>
      </c>
      <c r="P1348" t="e">
        <v>#VALUE!</v>
      </c>
    </row>
    <row r="1349" spans="2:16" x14ac:dyDescent="0.25">
      <c r="B1349" s="80" t="e">
        <f>VLOOKUP(A1349,'Medicare Code Price Master List'!$A:$C,3,FALSE)</f>
        <v>#N/A</v>
      </c>
      <c r="C1349" s="3">
        <f>SUMIF('DME PRICE LOOKUP LINKED'!$A:$A,A1349,'DME PRICE LOOKUP LINKED'!$C:$C)</f>
        <v>0</v>
      </c>
      <c r="D1349" s="78" t="e">
        <f t="shared" si="42"/>
        <v>#N/A</v>
      </c>
      <c r="E1349" s="81" t="e">
        <f t="shared" si="43"/>
        <v>#N/A</v>
      </c>
      <c r="I1349">
        <v>27715</v>
      </c>
      <c r="K1349" t="s">
        <v>834</v>
      </c>
      <c r="L1349">
        <v>1168.67</v>
      </c>
      <c r="M1349" t="s">
        <v>776</v>
      </c>
      <c r="O1349">
        <v>1520</v>
      </c>
      <c r="P1349" t="e">
        <v>#VALUE!</v>
      </c>
    </row>
    <row r="1350" spans="2:16" x14ac:dyDescent="0.25">
      <c r="B1350" s="77" t="e">
        <f>VLOOKUP(A1350,'Medicare Code Price Master List'!$A:$C,3,FALSE)</f>
        <v>#N/A</v>
      </c>
      <c r="C1350" s="3">
        <f>SUMIF('DME PRICE LOOKUP LINKED'!$A:$A,A1350,'DME PRICE LOOKUP LINKED'!$C:$C)</f>
        <v>0</v>
      </c>
      <c r="D1350" s="78" t="e">
        <f t="shared" si="42"/>
        <v>#N/A</v>
      </c>
      <c r="E1350" s="79" t="e">
        <f t="shared" si="43"/>
        <v>#N/A</v>
      </c>
      <c r="I1350">
        <v>27720</v>
      </c>
      <c r="K1350" t="s">
        <v>835</v>
      </c>
      <c r="L1350">
        <v>954.68</v>
      </c>
      <c r="M1350" t="s">
        <v>776</v>
      </c>
      <c r="O1350">
        <v>1242</v>
      </c>
      <c r="P1350" t="e">
        <v>#VALUE!</v>
      </c>
    </row>
    <row r="1351" spans="2:16" x14ac:dyDescent="0.25">
      <c r="B1351" s="80" t="e">
        <f>VLOOKUP(A1351,'Medicare Code Price Master List'!$A:$C,3,FALSE)</f>
        <v>#N/A</v>
      </c>
      <c r="C1351" s="3">
        <f>SUMIF('DME PRICE LOOKUP LINKED'!$A:$A,A1351,'DME PRICE LOOKUP LINKED'!$C:$C)</f>
        <v>0</v>
      </c>
      <c r="D1351" s="78" t="e">
        <f t="shared" si="42"/>
        <v>#N/A</v>
      </c>
      <c r="E1351" s="81" t="e">
        <f t="shared" si="43"/>
        <v>#N/A</v>
      </c>
      <c r="I1351">
        <v>27722</v>
      </c>
      <c r="K1351" t="s">
        <v>836</v>
      </c>
      <c r="L1351">
        <v>979.11</v>
      </c>
      <c r="M1351" t="s">
        <v>776</v>
      </c>
      <c r="O1351">
        <v>1273</v>
      </c>
      <c r="P1351" t="e">
        <v>#VALUE!</v>
      </c>
    </row>
    <row r="1352" spans="2:16" x14ac:dyDescent="0.25">
      <c r="B1352" s="77" t="e">
        <f>VLOOKUP(A1352,'Medicare Code Price Master List'!$A:$C,3,FALSE)</f>
        <v>#N/A</v>
      </c>
      <c r="C1352" s="3">
        <f>SUMIF('DME PRICE LOOKUP LINKED'!$A:$A,A1352,'DME PRICE LOOKUP LINKED'!$C:$C)</f>
        <v>0</v>
      </c>
      <c r="D1352" s="78" t="e">
        <f t="shared" si="42"/>
        <v>#N/A</v>
      </c>
      <c r="E1352" s="79" t="e">
        <f t="shared" si="43"/>
        <v>#N/A</v>
      </c>
      <c r="I1352">
        <v>27724</v>
      </c>
      <c r="K1352" t="s">
        <v>836</v>
      </c>
      <c r="L1352">
        <v>1359.82</v>
      </c>
      <c r="M1352" t="s">
        <v>776</v>
      </c>
      <c r="O1352">
        <v>1768</v>
      </c>
      <c r="P1352" t="e">
        <v>#VALUE!</v>
      </c>
    </row>
    <row r="1353" spans="2:16" x14ac:dyDescent="0.25">
      <c r="B1353" s="80" t="e">
        <f>VLOOKUP(A1353,'Medicare Code Price Master List'!$A:$C,3,FALSE)</f>
        <v>#N/A</v>
      </c>
      <c r="C1353" s="3">
        <f>SUMIF('DME PRICE LOOKUP LINKED'!$A:$A,A1353,'DME PRICE LOOKUP LINKED'!$C:$C)</f>
        <v>0</v>
      </c>
      <c r="D1353" s="78" t="e">
        <f t="shared" si="42"/>
        <v>#N/A</v>
      </c>
      <c r="E1353" s="81" t="e">
        <f t="shared" si="43"/>
        <v>#N/A</v>
      </c>
      <c r="I1353">
        <v>27725</v>
      </c>
      <c r="K1353" t="s">
        <v>837</v>
      </c>
      <c r="L1353">
        <v>1324.05</v>
      </c>
      <c r="M1353" t="s">
        <v>776</v>
      </c>
      <c r="O1353">
        <v>1722</v>
      </c>
      <c r="P1353" t="e">
        <v>#VALUE!</v>
      </c>
    </row>
    <row r="1354" spans="2:16" x14ac:dyDescent="0.25">
      <c r="B1354" s="77" t="e">
        <f>VLOOKUP(A1354,'Medicare Code Price Master List'!$A:$C,3,FALSE)</f>
        <v>#N/A</v>
      </c>
      <c r="C1354" s="3">
        <f>SUMIF('DME PRICE LOOKUP LINKED'!$A:$A,A1354,'DME PRICE LOOKUP LINKED'!$C:$C)</f>
        <v>0</v>
      </c>
      <c r="D1354" s="78" t="e">
        <f t="shared" si="42"/>
        <v>#N/A</v>
      </c>
      <c r="E1354" s="79" t="e">
        <f t="shared" si="43"/>
        <v>#N/A</v>
      </c>
      <c r="I1354">
        <v>27726</v>
      </c>
      <c r="K1354" t="s">
        <v>838</v>
      </c>
      <c r="L1354">
        <v>1042.52</v>
      </c>
      <c r="M1354" t="s">
        <v>776</v>
      </c>
      <c r="O1354">
        <v>1356</v>
      </c>
      <c r="P1354" t="e">
        <v>#VALUE!</v>
      </c>
    </row>
    <row r="1355" spans="2:16" x14ac:dyDescent="0.25">
      <c r="B1355" s="80" t="e">
        <f>VLOOKUP(A1355,'Medicare Code Price Master List'!$A:$C,3,FALSE)</f>
        <v>#N/A</v>
      </c>
      <c r="C1355" s="3">
        <f>SUMIF('DME PRICE LOOKUP LINKED'!$A:$A,A1355,'DME PRICE LOOKUP LINKED'!$C:$C)</f>
        <v>0</v>
      </c>
      <c r="D1355" s="78" t="e">
        <f t="shared" si="42"/>
        <v>#N/A</v>
      </c>
      <c r="E1355" s="81" t="e">
        <f t="shared" si="43"/>
        <v>#N/A</v>
      </c>
      <c r="I1355">
        <v>27727</v>
      </c>
      <c r="K1355" t="s">
        <v>837</v>
      </c>
      <c r="L1355">
        <v>1134.1099999999999</v>
      </c>
      <c r="M1355" t="s">
        <v>776</v>
      </c>
      <c r="O1355">
        <v>1475</v>
      </c>
      <c r="P1355" t="e">
        <v>#VALUE!</v>
      </c>
    </row>
    <row r="1356" spans="2:16" x14ac:dyDescent="0.25">
      <c r="B1356" s="77" t="e">
        <f>VLOOKUP(A1356,'Medicare Code Price Master List'!$A:$C,3,FALSE)</f>
        <v>#N/A</v>
      </c>
      <c r="C1356" s="3">
        <f>SUMIF('DME PRICE LOOKUP LINKED'!$A:$A,A1356,'DME PRICE LOOKUP LINKED'!$C:$C)</f>
        <v>0</v>
      </c>
      <c r="D1356" s="78" t="e">
        <f t="shared" si="42"/>
        <v>#N/A</v>
      </c>
      <c r="E1356" s="79" t="e">
        <f t="shared" si="43"/>
        <v>#N/A</v>
      </c>
      <c r="I1356">
        <v>27730</v>
      </c>
      <c r="K1356" t="s">
        <v>839</v>
      </c>
      <c r="L1356">
        <v>649.65</v>
      </c>
      <c r="M1356" t="s">
        <v>776</v>
      </c>
      <c r="O1356">
        <v>845</v>
      </c>
      <c r="P1356" t="e">
        <v>#VALUE!</v>
      </c>
    </row>
    <row r="1357" spans="2:16" x14ac:dyDescent="0.25">
      <c r="B1357" s="80" t="e">
        <f>VLOOKUP(A1357,'Medicare Code Price Master List'!$A:$C,3,FALSE)</f>
        <v>#N/A</v>
      </c>
      <c r="C1357" s="3">
        <f>SUMIF('DME PRICE LOOKUP LINKED'!$A:$A,A1357,'DME PRICE LOOKUP LINKED'!$C:$C)</f>
        <v>0</v>
      </c>
      <c r="D1357" s="78" t="e">
        <f t="shared" si="42"/>
        <v>#N/A</v>
      </c>
      <c r="E1357" s="81" t="e">
        <f t="shared" si="43"/>
        <v>#N/A</v>
      </c>
      <c r="I1357">
        <v>27732</v>
      </c>
      <c r="K1357" t="s">
        <v>840</v>
      </c>
      <c r="L1357">
        <v>505</v>
      </c>
      <c r="M1357" t="s">
        <v>776</v>
      </c>
      <c r="O1357">
        <v>657</v>
      </c>
      <c r="P1357" t="e">
        <v>#VALUE!</v>
      </c>
    </row>
    <row r="1358" spans="2:16" x14ac:dyDescent="0.25">
      <c r="B1358" s="77" t="e">
        <f>VLOOKUP(A1358,'Medicare Code Price Master List'!$A:$C,3,FALSE)</f>
        <v>#N/A</v>
      </c>
      <c r="C1358" s="3">
        <f>SUMIF('DME PRICE LOOKUP LINKED'!$A:$A,A1358,'DME PRICE LOOKUP LINKED'!$C:$C)</f>
        <v>0</v>
      </c>
      <c r="D1358" s="78" t="e">
        <f t="shared" si="42"/>
        <v>#N/A</v>
      </c>
      <c r="E1358" s="79" t="e">
        <f t="shared" si="43"/>
        <v>#N/A</v>
      </c>
      <c r="I1358">
        <v>27734</v>
      </c>
      <c r="K1358" t="s">
        <v>841</v>
      </c>
      <c r="L1358">
        <v>724.8</v>
      </c>
      <c r="M1358" t="s">
        <v>776</v>
      </c>
      <c r="O1358">
        <v>943</v>
      </c>
      <c r="P1358" t="e">
        <v>#VALUE!</v>
      </c>
    </row>
    <row r="1359" spans="2:16" x14ac:dyDescent="0.25">
      <c r="B1359" s="80" t="e">
        <f>VLOOKUP(A1359,'Medicare Code Price Master List'!$A:$C,3,FALSE)</f>
        <v>#N/A</v>
      </c>
      <c r="C1359" s="3">
        <f>SUMIF('DME PRICE LOOKUP LINKED'!$A:$A,A1359,'DME PRICE LOOKUP LINKED'!$C:$C)</f>
        <v>0</v>
      </c>
      <c r="D1359" s="78" t="e">
        <f t="shared" si="42"/>
        <v>#N/A</v>
      </c>
      <c r="E1359" s="81" t="e">
        <f t="shared" si="43"/>
        <v>#N/A</v>
      </c>
      <c r="I1359">
        <v>27740</v>
      </c>
      <c r="K1359" t="s">
        <v>842</v>
      </c>
      <c r="L1359">
        <v>779.05</v>
      </c>
      <c r="M1359" t="s">
        <v>776</v>
      </c>
      <c r="O1359">
        <v>1013</v>
      </c>
      <c r="P1359" t="e">
        <v>#VALUE!</v>
      </c>
    </row>
    <row r="1360" spans="2:16" x14ac:dyDescent="0.25">
      <c r="B1360" s="77" t="e">
        <f>VLOOKUP(A1360,'Medicare Code Price Master List'!$A:$C,3,FALSE)</f>
        <v>#N/A</v>
      </c>
      <c r="C1360" s="3">
        <f>SUMIF('DME PRICE LOOKUP LINKED'!$A:$A,A1360,'DME PRICE LOOKUP LINKED'!$C:$C)</f>
        <v>0</v>
      </c>
      <c r="D1360" s="78" t="e">
        <f t="shared" si="42"/>
        <v>#N/A</v>
      </c>
      <c r="E1360" s="79" t="e">
        <f t="shared" si="43"/>
        <v>#N/A</v>
      </c>
      <c r="I1360">
        <v>27742</v>
      </c>
      <c r="K1360" t="s">
        <v>842</v>
      </c>
      <c r="L1360">
        <v>853.45</v>
      </c>
      <c r="M1360" t="s">
        <v>776</v>
      </c>
      <c r="O1360">
        <v>1110</v>
      </c>
      <c r="P1360" t="e">
        <v>#VALUE!</v>
      </c>
    </row>
    <row r="1361" spans="2:16" x14ac:dyDescent="0.25">
      <c r="B1361" s="80" t="e">
        <f>VLOOKUP(A1361,'Medicare Code Price Master List'!$A:$C,3,FALSE)</f>
        <v>#N/A</v>
      </c>
      <c r="C1361" s="3">
        <f>SUMIF('DME PRICE LOOKUP LINKED'!$A:$A,A1361,'DME PRICE LOOKUP LINKED'!$C:$C)</f>
        <v>0</v>
      </c>
      <c r="D1361" s="78" t="e">
        <f t="shared" si="42"/>
        <v>#N/A</v>
      </c>
      <c r="E1361" s="81" t="e">
        <f t="shared" si="43"/>
        <v>#N/A</v>
      </c>
      <c r="I1361">
        <v>27745</v>
      </c>
      <c r="K1361" t="s">
        <v>843</v>
      </c>
      <c r="L1361">
        <v>827.95</v>
      </c>
      <c r="M1361" t="s">
        <v>776</v>
      </c>
      <c r="O1361">
        <v>1077</v>
      </c>
      <c r="P1361" t="e">
        <v>#VALUE!</v>
      </c>
    </row>
    <row r="1362" spans="2:16" x14ac:dyDescent="0.25">
      <c r="B1362" s="77" t="e">
        <f>VLOOKUP(A1362,'Medicare Code Price Master List'!$A:$C,3,FALSE)</f>
        <v>#N/A</v>
      </c>
      <c r="C1362" s="3">
        <f>SUMIF('DME PRICE LOOKUP LINKED'!$A:$A,A1362,'DME PRICE LOOKUP LINKED'!$C:$C)</f>
        <v>0</v>
      </c>
      <c r="D1362" s="78" t="e">
        <f t="shared" si="42"/>
        <v>#N/A</v>
      </c>
      <c r="E1362" s="79" t="e">
        <f t="shared" si="43"/>
        <v>#N/A</v>
      </c>
      <c r="I1362">
        <v>27750</v>
      </c>
      <c r="K1362" t="s">
        <v>844</v>
      </c>
      <c r="L1362">
        <v>395.04</v>
      </c>
      <c r="M1362">
        <v>365.72</v>
      </c>
      <c r="O1362">
        <v>514</v>
      </c>
      <c r="P1362">
        <v>476</v>
      </c>
    </row>
    <row r="1363" spans="2:16" x14ac:dyDescent="0.25">
      <c r="B1363" s="80" t="e">
        <f>VLOOKUP(A1363,'Medicare Code Price Master List'!$A:$C,3,FALSE)</f>
        <v>#N/A</v>
      </c>
      <c r="C1363" s="3">
        <f>SUMIF('DME PRICE LOOKUP LINKED'!$A:$A,A1363,'DME PRICE LOOKUP LINKED'!$C:$C)</f>
        <v>0</v>
      </c>
      <c r="D1363" s="78" t="e">
        <f t="shared" si="42"/>
        <v>#N/A</v>
      </c>
      <c r="E1363" s="81" t="e">
        <f t="shared" si="43"/>
        <v>#N/A</v>
      </c>
      <c r="I1363">
        <v>27752</v>
      </c>
      <c r="K1363" t="s">
        <v>844</v>
      </c>
      <c r="L1363">
        <v>600.38</v>
      </c>
      <c r="M1363">
        <v>546.67999999999995</v>
      </c>
      <c r="O1363">
        <v>781</v>
      </c>
      <c r="P1363">
        <v>711</v>
      </c>
    </row>
    <row r="1364" spans="2:16" x14ac:dyDescent="0.25">
      <c r="B1364" s="77" t="e">
        <f>VLOOKUP(A1364,'Medicare Code Price Master List'!$A:$C,3,FALSE)</f>
        <v>#N/A</v>
      </c>
      <c r="C1364" s="3">
        <f>SUMIF('DME PRICE LOOKUP LINKED'!$A:$A,A1364,'DME PRICE LOOKUP LINKED'!$C:$C)</f>
        <v>0</v>
      </c>
      <c r="D1364" s="78" t="e">
        <f t="shared" si="42"/>
        <v>#N/A</v>
      </c>
      <c r="E1364" s="79" t="e">
        <f t="shared" si="43"/>
        <v>#N/A</v>
      </c>
      <c r="I1364">
        <v>27756</v>
      </c>
      <c r="K1364" t="s">
        <v>844</v>
      </c>
      <c r="L1364">
        <v>638.16999999999996</v>
      </c>
      <c r="M1364" t="s">
        <v>776</v>
      </c>
      <c r="O1364">
        <v>830</v>
      </c>
      <c r="P1364" t="e">
        <v>#VALUE!</v>
      </c>
    </row>
    <row r="1365" spans="2:16" x14ac:dyDescent="0.25">
      <c r="B1365" s="80" t="e">
        <f>VLOOKUP(A1365,'Medicare Code Price Master List'!$A:$C,3,FALSE)</f>
        <v>#N/A</v>
      </c>
      <c r="C1365" s="3">
        <f>SUMIF('DME PRICE LOOKUP LINKED'!$A:$A,A1365,'DME PRICE LOOKUP LINKED'!$C:$C)</f>
        <v>0</v>
      </c>
      <c r="D1365" s="78" t="e">
        <f t="shared" si="42"/>
        <v>#N/A</v>
      </c>
      <c r="E1365" s="81" t="e">
        <f t="shared" si="43"/>
        <v>#N/A</v>
      </c>
      <c r="I1365">
        <v>27758</v>
      </c>
      <c r="K1365" t="s">
        <v>844</v>
      </c>
      <c r="L1365">
        <v>980.76</v>
      </c>
      <c r="M1365" t="s">
        <v>776</v>
      </c>
      <c r="O1365">
        <v>1275</v>
      </c>
      <c r="P1365" t="e">
        <v>#VALUE!</v>
      </c>
    </row>
    <row r="1366" spans="2:16" x14ac:dyDescent="0.25">
      <c r="B1366" s="77" t="e">
        <f>VLOOKUP(A1366,'Medicare Code Price Master List'!$A:$C,3,FALSE)</f>
        <v>#N/A</v>
      </c>
      <c r="C1366" s="3">
        <f>SUMIF('DME PRICE LOOKUP LINKED'!$A:$A,A1366,'DME PRICE LOOKUP LINKED'!$C:$C)</f>
        <v>0</v>
      </c>
      <c r="D1366" s="78" t="e">
        <f t="shared" si="42"/>
        <v>#N/A</v>
      </c>
      <c r="E1366" s="79" t="e">
        <f t="shared" si="43"/>
        <v>#N/A</v>
      </c>
      <c r="I1366">
        <v>27759</v>
      </c>
      <c r="K1366" t="s">
        <v>844</v>
      </c>
      <c r="L1366">
        <v>1086.93</v>
      </c>
      <c r="M1366" t="s">
        <v>776</v>
      </c>
      <c r="O1366">
        <v>1414</v>
      </c>
      <c r="P1366" t="e">
        <v>#VALUE!</v>
      </c>
    </row>
    <row r="1367" spans="2:16" x14ac:dyDescent="0.25">
      <c r="B1367" s="80" t="e">
        <f>VLOOKUP(A1367,'Medicare Code Price Master List'!$A:$C,3,FALSE)</f>
        <v>#N/A</v>
      </c>
      <c r="C1367" s="3">
        <f>SUMIF('DME PRICE LOOKUP LINKED'!$A:$A,A1367,'DME PRICE LOOKUP LINKED'!$C:$C)</f>
        <v>0</v>
      </c>
      <c r="D1367" s="78" t="e">
        <f t="shared" si="42"/>
        <v>#N/A</v>
      </c>
      <c r="E1367" s="81" t="e">
        <f t="shared" si="43"/>
        <v>#N/A</v>
      </c>
      <c r="I1367">
        <v>27760</v>
      </c>
      <c r="K1367" t="s">
        <v>845</v>
      </c>
      <c r="L1367">
        <v>377.21</v>
      </c>
      <c r="M1367">
        <v>347.12</v>
      </c>
      <c r="O1367">
        <v>491</v>
      </c>
      <c r="P1367">
        <v>452</v>
      </c>
    </row>
    <row r="1368" spans="2:16" x14ac:dyDescent="0.25">
      <c r="B1368" s="77" t="e">
        <f>VLOOKUP(A1368,'Medicare Code Price Master List'!$A:$C,3,FALSE)</f>
        <v>#N/A</v>
      </c>
      <c r="C1368" s="3">
        <f>SUMIF('DME PRICE LOOKUP LINKED'!$A:$A,A1368,'DME PRICE LOOKUP LINKED'!$C:$C)</f>
        <v>0</v>
      </c>
      <c r="D1368" s="78" t="e">
        <f t="shared" si="42"/>
        <v>#N/A</v>
      </c>
      <c r="E1368" s="79" t="e">
        <f t="shared" si="43"/>
        <v>#N/A</v>
      </c>
      <c r="I1368">
        <v>27762</v>
      </c>
      <c r="K1368" t="s">
        <v>846</v>
      </c>
      <c r="L1368">
        <v>544.01</v>
      </c>
      <c r="M1368">
        <v>488.78</v>
      </c>
      <c r="O1368">
        <v>708</v>
      </c>
      <c r="P1368">
        <v>636</v>
      </c>
    </row>
    <row r="1369" spans="2:16" x14ac:dyDescent="0.25">
      <c r="B1369" s="80" t="e">
        <f>VLOOKUP(A1369,'Medicare Code Price Master List'!$A:$C,3,FALSE)</f>
        <v>#N/A</v>
      </c>
      <c r="C1369" s="3">
        <f>SUMIF('DME PRICE LOOKUP LINKED'!$A:$A,A1369,'DME PRICE LOOKUP LINKED'!$C:$C)</f>
        <v>0</v>
      </c>
      <c r="D1369" s="78" t="e">
        <f t="shared" si="42"/>
        <v>#N/A</v>
      </c>
      <c r="E1369" s="81" t="e">
        <f t="shared" si="43"/>
        <v>#N/A</v>
      </c>
      <c r="I1369">
        <v>27766</v>
      </c>
      <c r="K1369" t="s">
        <v>847</v>
      </c>
      <c r="L1369">
        <v>669.55</v>
      </c>
      <c r="M1369" t="s">
        <v>776</v>
      </c>
      <c r="O1369">
        <v>871</v>
      </c>
      <c r="P1369" t="e">
        <v>#VALUE!</v>
      </c>
    </row>
    <row r="1370" spans="2:16" x14ac:dyDescent="0.25">
      <c r="B1370" s="77" t="e">
        <f>VLOOKUP(A1370,'Medicare Code Price Master List'!$A:$C,3,FALSE)</f>
        <v>#N/A</v>
      </c>
      <c r="C1370" s="3">
        <f>SUMIF('DME PRICE LOOKUP LINKED'!$A:$A,A1370,'DME PRICE LOOKUP LINKED'!$C:$C)</f>
        <v>0</v>
      </c>
      <c r="D1370" s="78" t="e">
        <f t="shared" si="42"/>
        <v>#N/A</v>
      </c>
      <c r="E1370" s="79" t="e">
        <f t="shared" si="43"/>
        <v>#N/A</v>
      </c>
      <c r="I1370">
        <v>27767</v>
      </c>
      <c r="K1370" t="s">
        <v>848</v>
      </c>
      <c r="L1370">
        <v>332.23</v>
      </c>
      <c r="M1370">
        <v>330.32</v>
      </c>
      <c r="O1370">
        <v>432</v>
      </c>
      <c r="P1370">
        <v>430</v>
      </c>
    </row>
    <row r="1371" spans="2:16" x14ac:dyDescent="0.25">
      <c r="B1371" s="80" t="e">
        <f>VLOOKUP(A1371,'Medicare Code Price Master List'!$A:$C,3,FALSE)</f>
        <v>#N/A</v>
      </c>
      <c r="C1371" s="3">
        <f>SUMIF('DME PRICE LOOKUP LINKED'!$A:$A,A1371,'DME PRICE LOOKUP LINKED'!$C:$C)</f>
        <v>0</v>
      </c>
      <c r="D1371" s="78" t="e">
        <f t="shared" si="42"/>
        <v>#N/A</v>
      </c>
      <c r="E1371" s="81" t="e">
        <f t="shared" si="43"/>
        <v>#N/A</v>
      </c>
      <c r="I1371">
        <v>27768</v>
      </c>
      <c r="K1371" t="s">
        <v>849</v>
      </c>
      <c r="L1371">
        <v>501.65</v>
      </c>
      <c r="M1371" t="s">
        <v>776</v>
      </c>
      <c r="O1371">
        <v>653</v>
      </c>
      <c r="P1371" t="e">
        <v>#VALUE!</v>
      </c>
    </row>
    <row r="1372" spans="2:16" x14ac:dyDescent="0.25">
      <c r="B1372" s="77" t="e">
        <f>VLOOKUP(A1372,'Medicare Code Price Master List'!$A:$C,3,FALSE)</f>
        <v>#N/A</v>
      </c>
      <c r="C1372" s="3">
        <f>SUMIF('DME PRICE LOOKUP LINKED'!$A:$A,A1372,'DME PRICE LOOKUP LINKED'!$C:$C)</f>
        <v>0</v>
      </c>
      <c r="D1372" s="78" t="e">
        <f t="shared" si="42"/>
        <v>#N/A</v>
      </c>
      <c r="E1372" s="79" t="e">
        <f t="shared" si="43"/>
        <v>#N/A</v>
      </c>
      <c r="I1372">
        <v>27769</v>
      </c>
      <c r="K1372" t="s">
        <v>850</v>
      </c>
      <c r="L1372">
        <v>796.99</v>
      </c>
      <c r="M1372" t="s">
        <v>776</v>
      </c>
      <c r="O1372">
        <v>1037</v>
      </c>
      <c r="P1372" t="e">
        <v>#VALUE!</v>
      </c>
    </row>
    <row r="1373" spans="2:16" x14ac:dyDescent="0.25">
      <c r="B1373" s="80" t="e">
        <f>VLOOKUP(A1373,'Medicare Code Price Master List'!$A:$C,3,FALSE)</f>
        <v>#N/A</v>
      </c>
      <c r="C1373" s="3">
        <f>SUMIF('DME PRICE LOOKUP LINKED'!$A:$A,A1373,'DME PRICE LOOKUP LINKED'!$C:$C)</f>
        <v>0</v>
      </c>
      <c r="D1373" s="78" t="e">
        <f t="shared" si="42"/>
        <v>#N/A</v>
      </c>
      <c r="E1373" s="81" t="e">
        <f t="shared" si="43"/>
        <v>#N/A</v>
      </c>
      <c r="I1373">
        <v>27780</v>
      </c>
      <c r="K1373" t="s">
        <v>851</v>
      </c>
      <c r="L1373">
        <v>352.83</v>
      </c>
      <c r="M1373">
        <v>323.88</v>
      </c>
      <c r="O1373">
        <v>459</v>
      </c>
      <c r="P1373">
        <v>422</v>
      </c>
    </row>
    <row r="1374" spans="2:16" x14ac:dyDescent="0.25">
      <c r="B1374" s="77" t="e">
        <f>VLOOKUP(A1374,'Medicare Code Price Master List'!$A:$C,3,FALSE)</f>
        <v>#N/A</v>
      </c>
      <c r="C1374" s="3">
        <f>SUMIF('DME PRICE LOOKUP LINKED'!$A:$A,A1374,'DME PRICE LOOKUP LINKED'!$C:$C)</f>
        <v>0</v>
      </c>
      <c r="D1374" s="78" t="e">
        <f t="shared" si="42"/>
        <v>#N/A</v>
      </c>
      <c r="E1374" s="79" t="e">
        <f t="shared" si="43"/>
        <v>#N/A</v>
      </c>
      <c r="I1374">
        <v>27781</v>
      </c>
      <c r="K1374" t="s">
        <v>851</v>
      </c>
      <c r="L1374">
        <v>495.31</v>
      </c>
      <c r="M1374">
        <v>453.79</v>
      </c>
      <c r="O1374">
        <v>644</v>
      </c>
      <c r="P1374">
        <v>590</v>
      </c>
    </row>
    <row r="1375" spans="2:16" x14ac:dyDescent="0.25">
      <c r="B1375" s="80" t="e">
        <f>VLOOKUP(A1375,'Medicare Code Price Master List'!$A:$C,3,FALSE)</f>
        <v>#N/A</v>
      </c>
      <c r="C1375" s="3">
        <f>SUMIF('DME PRICE LOOKUP LINKED'!$A:$A,A1375,'DME PRICE LOOKUP LINKED'!$C:$C)</f>
        <v>0</v>
      </c>
      <c r="D1375" s="78" t="e">
        <f t="shared" si="42"/>
        <v>#N/A</v>
      </c>
      <c r="E1375" s="81" t="e">
        <f t="shared" si="43"/>
        <v>#N/A</v>
      </c>
      <c r="I1375">
        <v>27784</v>
      </c>
      <c r="K1375" t="s">
        <v>851</v>
      </c>
      <c r="L1375">
        <v>780.7</v>
      </c>
      <c r="M1375" t="s">
        <v>776</v>
      </c>
      <c r="O1375">
        <v>1015</v>
      </c>
      <c r="P1375" t="e">
        <v>#VALUE!</v>
      </c>
    </row>
    <row r="1376" spans="2:16" x14ac:dyDescent="0.25">
      <c r="B1376" s="77" t="e">
        <f>VLOOKUP(A1376,'Medicare Code Price Master List'!$A:$C,3,FALSE)</f>
        <v>#N/A</v>
      </c>
      <c r="C1376" s="3">
        <f>SUMIF('DME PRICE LOOKUP LINKED'!$A:$A,A1376,'DME PRICE LOOKUP LINKED'!$C:$C)</f>
        <v>0</v>
      </c>
      <c r="D1376" s="78" t="e">
        <f t="shared" si="42"/>
        <v>#N/A</v>
      </c>
      <c r="E1376" s="79" t="e">
        <f t="shared" si="43"/>
        <v>#N/A</v>
      </c>
      <c r="I1376">
        <v>27786</v>
      </c>
      <c r="K1376" t="s">
        <v>852</v>
      </c>
      <c r="L1376">
        <v>356.47</v>
      </c>
      <c r="M1376">
        <v>325.62</v>
      </c>
      <c r="O1376">
        <v>464</v>
      </c>
      <c r="P1376">
        <v>424</v>
      </c>
    </row>
    <row r="1377" spans="2:16" x14ac:dyDescent="0.25">
      <c r="B1377" s="80" t="e">
        <f>VLOOKUP(A1377,'Medicare Code Price Master List'!$A:$C,3,FALSE)</f>
        <v>#N/A</v>
      </c>
      <c r="C1377" s="3">
        <f>SUMIF('DME PRICE LOOKUP LINKED'!$A:$A,A1377,'DME PRICE LOOKUP LINKED'!$C:$C)</f>
        <v>0</v>
      </c>
      <c r="D1377" s="78" t="e">
        <f t="shared" si="42"/>
        <v>#N/A</v>
      </c>
      <c r="E1377" s="81" t="e">
        <f t="shared" si="43"/>
        <v>#N/A</v>
      </c>
      <c r="I1377">
        <v>27788</v>
      </c>
      <c r="K1377" t="s">
        <v>852</v>
      </c>
      <c r="L1377">
        <v>480.38</v>
      </c>
      <c r="M1377">
        <v>432.39</v>
      </c>
      <c r="O1377">
        <v>625</v>
      </c>
      <c r="P1377">
        <v>563</v>
      </c>
    </row>
    <row r="1378" spans="2:16" x14ac:dyDescent="0.25">
      <c r="B1378" s="77" t="e">
        <f>VLOOKUP(A1378,'Medicare Code Price Master List'!$A:$C,3,FALSE)</f>
        <v>#N/A</v>
      </c>
      <c r="C1378" s="3">
        <f>SUMIF('DME PRICE LOOKUP LINKED'!$A:$A,A1378,'DME PRICE LOOKUP LINKED'!$C:$C)</f>
        <v>0</v>
      </c>
      <c r="D1378" s="78" t="e">
        <f t="shared" si="42"/>
        <v>#N/A</v>
      </c>
      <c r="E1378" s="79" t="e">
        <f t="shared" si="43"/>
        <v>#N/A</v>
      </c>
      <c r="I1378">
        <v>27792</v>
      </c>
      <c r="K1378" t="s">
        <v>852</v>
      </c>
      <c r="L1378">
        <v>709.67</v>
      </c>
      <c r="M1378" t="s">
        <v>776</v>
      </c>
      <c r="O1378">
        <v>923</v>
      </c>
      <c r="P1378" t="e">
        <v>#VALUE!</v>
      </c>
    </row>
    <row r="1379" spans="2:16" x14ac:dyDescent="0.25">
      <c r="B1379" s="80" t="e">
        <f>VLOOKUP(A1379,'Medicare Code Price Master List'!$A:$C,3,FALSE)</f>
        <v>#N/A</v>
      </c>
      <c r="C1379" s="3">
        <f>SUMIF('DME PRICE LOOKUP LINKED'!$A:$A,A1379,'DME PRICE LOOKUP LINKED'!$C:$C)</f>
        <v>0</v>
      </c>
      <c r="D1379" s="78" t="e">
        <f t="shared" si="42"/>
        <v>#N/A</v>
      </c>
      <c r="E1379" s="81" t="e">
        <f t="shared" si="43"/>
        <v>#N/A</v>
      </c>
      <c r="I1379">
        <v>27808</v>
      </c>
      <c r="K1379" t="s">
        <v>852</v>
      </c>
      <c r="L1379">
        <v>381.88</v>
      </c>
      <c r="M1379">
        <v>347.22</v>
      </c>
      <c r="O1379">
        <v>497</v>
      </c>
      <c r="P1379">
        <v>452</v>
      </c>
    </row>
    <row r="1380" spans="2:16" x14ac:dyDescent="0.25">
      <c r="B1380" s="77" t="e">
        <f>VLOOKUP(A1380,'Medicare Code Price Master List'!$A:$C,3,FALSE)</f>
        <v>#N/A</v>
      </c>
      <c r="C1380" s="3">
        <f>SUMIF('DME PRICE LOOKUP LINKED'!$A:$A,A1380,'DME PRICE LOOKUP LINKED'!$C:$C)</f>
        <v>0</v>
      </c>
      <c r="D1380" s="78" t="e">
        <f t="shared" si="42"/>
        <v>#N/A</v>
      </c>
      <c r="E1380" s="79" t="e">
        <f t="shared" si="43"/>
        <v>#N/A</v>
      </c>
      <c r="I1380">
        <v>27810</v>
      </c>
      <c r="K1380" t="s">
        <v>852</v>
      </c>
      <c r="L1380">
        <v>534.16</v>
      </c>
      <c r="M1380">
        <v>478.55</v>
      </c>
      <c r="O1380">
        <v>695</v>
      </c>
      <c r="P1380">
        <v>623</v>
      </c>
    </row>
    <row r="1381" spans="2:16" x14ac:dyDescent="0.25">
      <c r="B1381" s="80" t="e">
        <f>VLOOKUP(A1381,'Medicare Code Price Master List'!$A:$C,3,FALSE)</f>
        <v>#N/A</v>
      </c>
      <c r="C1381" s="3">
        <f>SUMIF('DME PRICE LOOKUP LINKED'!$A:$A,A1381,'DME PRICE LOOKUP LINKED'!$C:$C)</f>
        <v>0</v>
      </c>
      <c r="D1381" s="78" t="e">
        <f t="shared" si="42"/>
        <v>#N/A</v>
      </c>
      <c r="E1381" s="81" t="e">
        <f t="shared" si="43"/>
        <v>#N/A</v>
      </c>
      <c r="I1381">
        <v>27814</v>
      </c>
      <c r="K1381" t="s">
        <v>852</v>
      </c>
      <c r="L1381">
        <v>838.73</v>
      </c>
      <c r="M1381" t="s">
        <v>776</v>
      </c>
      <c r="O1381">
        <v>1091</v>
      </c>
      <c r="P1381" t="e">
        <v>#VALUE!</v>
      </c>
    </row>
    <row r="1382" spans="2:16" x14ac:dyDescent="0.25">
      <c r="B1382" s="77" t="e">
        <f>VLOOKUP(A1382,'Medicare Code Price Master List'!$A:$C,3,FALSE)</f>
        <v>#N/A</v>
      </c>
      <c r="C1382" s="3">
        <f>SUMIF('DME PRICE LOOKUP LINKED'!$A:$A,A1382,'DME PRICE LOOKUP LINKED'!$C:$C)</f>
        <v>0</v>
      </c>
      <c r="D1382" s="78" t="e">
        <f t="shared" si="42"/>
        <v>#N/A</v>
      </c>
      <c r="E1382" s="79" t="e">
        <f t="shared" si="43"/>
        <v>#N/A</v>
      </c>
      <c r="I1382">
        <v>27816</v>
      </c>
      <c r="K1382" t="s">
        <v>852</v>
      </c>
      <c r="L1382">
        <v>375.98</v>
      </c>
      <c r="M1382">
        <v>332.56</v>
      </c>
      <c r="O1382">
        <v>489</v>
      </c>
      <c r="P1382">
        <v>433</v>
      </c>
    </row>
    <row r="1383" spans="2:16" x14ac:dyDescent="0.25">
      <c r="B1383" s="80" t="e">
        <f>VLOOKUP(A1383,'Medicare Code Price Master List'!$A:$C,3,FALSE)</f>
        <v>#N/A</v>
      </c>
      <c r="C1383" s="3">
        <f>SUMIF('DME PRICE LOOKUP LINKED'!$A:$A,A1383,'DME PRICE LOOKUP LINKED'!$C:$C)</f>
        <v>0</v>
      </c>
      <c r="D1383" s="78" t="e">
        <f t="shared" si="42"/>
        <v>#N/A</v>
      </c>
      <c r="E1383" s="81" t="e">
        <f t="shared" si="43"/>
        <v>#N/A</v>
      </c>
      <c r="I1383">
        <v>27818</v>
      </c>
      <c r="K1383" t="s">
        <v>852</v>
      </c>
      <c r="L1383">
        <v>553.4</v>
      </c>
      <c r="M1383">
        <v>490.94</v>
      </c>
      <c r="O1383">
        <v>720</v>
      </c>
      <c r="P1383">
        <v>639</v>
      </c>
    </row>
    <row r="1384" spans="2:16" x14ac:dyDescent="0.25">
      <c r="B1384" s="77" t="e">
        <f>VLOOKUP(A1384,'Medicare Code Price Master List'!$A:$C,3,FALSE)</f>
        <v>#N/A</v>
      </c>
      <c r="C1384" s="3">
        <f>SUMIF('DME PRICE LOOKUP LINKED'!$A:$A,A1384,'DME PRICE LOOKUP LINKED'!$C:$C)</f>
        <v>0</v>
      </c>
      <c r="D1384" s="78" t="e">
        <f t="shared" si="42"/>
        <v>#N/A</v>
      </c>
      <c r="E1384" s="79" t="e">
        <f t="shared" si="43"/>
        <v>#N/A</v>
      </c>
      <c r="I1384">
        <v>27822</v>
      </c>
      <c r="K1384" t="s">
        <v>852</v>
      </c>
      <c r="L1384">
        <v>963.23</v>
      </c>
      <c r="M1384" t="s">
        <v>776</v>
      </c>
      <c r="O1384">
        <v>1253</v>
      </c>
      <c r="P1384" t="e">
        <v>#VALUE!</v>
      </c>
    </row>
    <row r="1385" spans="2:16" x14ac:dyDescent="0.25">
      <c r="B1385" s="80" t="e">
        <f>VLOOKUP(A1385,'Medicare Code Price Master List'!$A:$C,3,FALSE)</f>
        <v>#N/A</v>
      </c>
      <c r="C1385" s="3">
        <f>SUMIF('DME PRICE LOOKUP LINKED'!$A:$A,A1385,'DME PRICE LOOKUP LINKED'!$C:$C)</f>
        <v>0</v>
      </c>
      <c r="D1385" s="78" t="e">
        <f t="shared" si="42"/>
        <v>#N/A</v>
      </c>
      <c r="E1385" s="81" t="e">
        <f t="shared" si="43"/>
        <v>#N/A</v>
      </c>
      <c r="I1385">
        <v>27823</v>
      </c>
      <c r="K1385" t="s">
        <v>852</v>
      </c>
      <c r="L1385">
        <v>1081.43</v>
      </c>
      <c r="M1385" t="s">
        <v>776</v>
      </c>
      <c r="O1385">
        <v>1406</v>
      </c>
      <c r="P1385" t="e">
        <v>#VALUE!</v>
      </c>
    </row>
    <row r="1386" spans="2:16" x14ac:dyDescent="0.25">
      <c r="B1386" s="77" t="e">
        <f>VLOOKUP(A1386,'Medicare Code Price Master List'!$A:$C,3,FALSE)</f>
        <v>#N/A</v>
      </c>
      <c r="C1386" s="3">
        <f>SUMIF('DME PRICE LOOKUP LINKED'!$A:$A,A1386,'DME PRICE LOOKUP LINKED'!$C:$C)</f>
        <v>0</v>
      </c>
      <c r="D1386" s="78" t="e">
        <f t="shared" si="42"/>
        <v>#N/A</v>
      </c>
      <c r="E1386" s="79" t="e">
        <f t="shared" si="43"/>
        <v>#N/A</v>
      </c>
      <c r="I1386">
        <v>27824</v>
      </c>
      <c r="K1386" t="s">
        <v>853</v>
      </c>
      <c r="L1386">
        <v>359.98</v>
      </c>
      <c r="M1386">
        <v>345.51</v>
      </c>
      <c r="O1386">
        <v>468</v>
      </c>
      <c r="P1386">
        <v>450</v>
      </c>
    </row>
    <row r="1387" spans="2:16" x14ac:dyDescent="0.25">
      <c r="B1387" s="80" t="e">
        <f>VLOOKUP(A1387,'Medicare Code Price Master List'!$A:$C,3,FALSE)</f>
        <v>#N/A</v>
      </c>
      <c r="C1387" s="3">
        <f>SUMIF('DME PRICE LOOKUP LINKED'!$A:$A,A1387,'DME PRICE LOOKUP LINKED'!$C:$C)</f>
        <v>0</v>
      </c>
      <c r="D1387" s="78" t="e">
        <f t="shared" si="42"/>
        <v>#N/A</v>
      </c>
      <c r="E1387" s="81" t="e">
        <f t="shared" si="43"/>
        <v>#N/A</v>
      </c>
      <c r="I1387">
        <v>27825</v>
      </c>
      <c r="K1387" t="s">
        <v>853</v>
      </c>
      <c r="L1387">
        <v>608.92999999999995</v>
      </c>
      <c r="M1387">
        <v>546.08000000000004</v>
      </c>
      <c r="O1387">
        <v>792</v>
      </c>
      <c r="P1387">
        <v>710</v>
      </c>
    </row>
    <row r="1388" spans="2:16" x14ac:dyDescent="0.25">
      <c r="B1388" s="77" t="e">
        <f>VLOOKUP(A1388,'Medicare Code Price Master List'!$A:$C,3,FALSE)</f>
        <v>#N/A</v>
      </c>
      <c r="C1388" s="3">
        <f>SUMIF('DME PRICE LOOKUP LINKED'!$A:$A,A1388,'DME PRICE LOOKUP LINKED'!$C:$C)</f>
        <v>0</v>
      </c>
      <c r="D1388" s="78" t="e">
        <f t="shared" si="42"/>
        <v>#N/A</v>
      </c>
      <c r="E1388" s="79" t="e">
        <f t="shared" si="43"/>
        <v>#N/A</v>
      </c>
      <c r="I1388">
        <v>27826</v>
      </c>
      <c r="K1388" t="s">
        <v>853</v>
      </c>
      <c r="L1388">
        <v>940.95</v>
      </c>
      <c r="M1388" t="s">
        <v>776</v>
      </c>
      <c r="O1388">
        <v>1224</v>
      </c>
      <c r="P1388" t="e">
        <v>#VALUE!</v>
      </c>
    </row>
    <row r="1389" spans="2:16" x14ac:dyDescent="0.25">
      <c r="B1389" s="80" t="e">
        <f>VLOOKUP(A1389,'Medicare Code Price Master List'!$A:$C,3,FALSE)</f>
        <v>#N/A</v>
      </c>
      <c r="C1389" s="3">
        <f>SUMIF('DME PRICE LOOKUP LINKED'!$A:$A,A1389,'DME PRICE LOOKUP LINKED'!$C:$C)</f>
        <v>0</v>
      </c>
      <c r="D1389" s="78" t="e">
        <f t="shared" si="42"/>
        <v>#N/A</v>
      </c>
      <c r="E1389" s="81" t="e">
        <f t="shared" si="43"/>
        <v>#N/A</v>
      </c>
      <c r="I1389">
        <v>27827</v>
      </c>
      <c r="K1389" t="s">
        <v>853</v>
      </c>
      <c r="L1389">
        <v>1231.1099999999999</v>
      </c>
      <c r="M1389" t="s">
        <v>776</v>
      </c>
      <c r="O1389">
        <v>1601</v>
      </c>
      <c r="P1389" t="e">
        <v>#VALUE!</v>
      </c>
    </row>
    <row r="1390" spans="2:16" x14ac:dyDescent="0.25">
      <c r="B1390" s="77" t="e">
        <f>VLOOKUP(A1390,'Medicare Code Price Master List'!$A:$C,3,FALSE)</f>
        <v>#N/A</v>
      </c>
      <c r="C1390" s="3">
        <f>SUMIF('DME PRICE LOOKUP LINKED'!$A:$A,A1390,'DME PRICE LOOKUP LINKED'!$C:$C)</f>
        <v>0</v>
      </c>
      <c r="D1390" s="78" t="e">
        <f t="shared" si="42"/>
        <v>#N/A</v>
      </c>
      <c r="E1390" s="79" t="e">
        <f t="shared" si="43"/>
        <v>#N/A</v>
      </c>
      <c r="I1390">
        <v>27828</v>
      </c>
      <c r="K1390" t="s">
        <v>853</v>
      </c>
      <c r="L1390">
        <v>1452.22</v>
      </c>
      <c r="M1390" t="s">
        <v>776</v>
      </c>
      <c r="O1390">
        <v>1888</v>
      </c>
      <c r="P1390" t="e">
        <v>#VALUE!</v>
      </c>
    </row>
    <row r="1391" spans="2:16" x14ac:dyDescent="0.25">
      <c r="B1391" s="80" t="e">
        <f>VLOOKUP(A1391,'Medicare Code Price Master List'!$A:$C,3,FALSE)</f>
        <v>#N/A</v>
      </c>
      <c r="C1391" s="3">
        <f>SUMIF('DME PRICE LOOKUP LINKED'!$A:$A,A1391,'DME PRICE LOOKUP LINKED'!$C:$C)</f>
        <v>0</v>
      </c>
      <c r="D1391" s="78" t="e">
        <f t="shared" si="42"/>
        <v>#N/A</v>
      </c>
      <c r="E1391" s="81" t="e">
        <f t="shared" si="43"/>
        <v>#N/A</v>
      </c>
      <c r="I1391">
        <v>27829</v>
      </c>
      <c r="K1391" t="s">
        <v>854</v>
      </c>
      <c r="L1391">
        <v>781.51</v>
      </c>
      <c r="M1391" t="s">
        <v>776</v>
      </c>
      <c r="O1391">
        <v>1016</v>
      </c>
      <c r="P1391" t="e">
        <v>#VALUE!</v>
      </c>
    </row>
    <row r="1392" spans="2:16" x14ac:dyDescent="0.25">
      <c r="B1392" s="77" t="e">
        <f>VLOOKUP(A1392,'Medicare Code Price Master List'!$A:$C,3,FALSE)</f>
        <v>#N/A</v>
      </c>
      <c r="C1392" s="3">
        <f>SUMIF('DME PRICE LOOKUP LINKED'!$A:$A,A1392,'DME PRICE LOOKUP LINKED'!$C:$C)</f>
        <v>0</v>
      </c>
      <c r="D1392" s="78" t="e">
        <f t="shared" si="42"/>
        <v>#N/A</v>
      </c>
      <c r="E1392" s="79" t="e">
        <f t="shared" si="43"/>
        <v>#N/A</v>
      </c>
      <c r="I1392">
        <v>27830</v>
      </c>
      <c r="K1392" t="s">
        <v>855</v>
      </c>
      <c r="L1392">
        <v>441.58</v>
      </c>
      <c r="M1392">
        <v>406.15</v>
      </c>
      <c r="O1392">
        <v>575</v>
      </c>
      <c r="P1392">
        <v>528</v>
      </c>
    </row>
    <row r="1393" spans="2:16" x14ac:dyDescent="0.25">
      <c r="B1393" s="80" t="e">
        <f>VLOOKUP(A1393,'Medicare Code Price Master List'!$A:$C,3,FALSE)</f>
        <v>#N/A</v>
      </c>
      <c r="C1393" s="3">
        <f>SUMIF('DME PRICE LOOKUP LINKED'!$A:$A,A1393,'DME PRICE LOOKUP LINKED'!$C:$C)</f>
        <v>0</v>
      </c>
      <c r="D1393" s="78" t="e">
        <f t="shared" si="42"/>
        <v>#N/A</v>
      </c>
      <c r="E1393" s="81" t="e">
        <f t="shared" si="43"/>
        <v>#N/A</v>
      </c>
      <c r="I1393">
        <v>27831</v>
      </c>
      <c r="K1393" t="s">
        <v>855</v>
      </c>
      <c r="L1393">
        <v>457.81</v>
      </c>
      <c r="M1393" t="s">
        <v>776</v>
      </c>
      <c r="O1393">
        <v>596</v>
      </c>
      <c r="P1393" t="e">
        <v>#VALUE!</v>
      </c>
    </row>
    <row r="1394" spans="2:16" x14ac:dyDescent="0.25">
      <c r="B1394" s="77" t="e">
        <f>VLOOKUP(A1394,'Medicare Code Price Master List'!$A:$C,3,FALSE)</f>
        <v>#N/A</v>
      </c>
      <c r="C1394" s="3">
        <f>SUMIF('DME PRICE LOOKUP LINKED'!$A:$A,A1394,'DME PRICE LOOKUP LINKED'!$C:$C)</f>
        <v>0</v>
      </c>
      <c r="D1394" s="78" t="e">
        <f t="shared" si="42"/>
        <v>#N/A</v>
      </c>
      <c r="E1394" s="79" t="e">
        <f t="shared" si="43"/>
        <v>#N/A</v>
      </c>
      <c r="I1394">
        <v>27832</v>
      </c>
      <c r="K1394" t="s">
        <v>855</v>
      </c>
      <c r="L1394">
        <v>833.06</v>
      </c>
      <c r="M1394" t="s">
        <v>776</v>
      </c>
      <c r="O1394">
        <v>1083</v>
      </c>
      <c r="P1394" t="e">
        <v>#VALUE!</v>
      </c>
    </row>
    <row r="1395" spans="2:16" x14ac:dyDescent="0.25">
      <c r="B1395" s="80" t="e">
        <f>VLOOKUP(A1395,'Medicare Code Price Master List'!$A:$C,3,FALSE)</f>
        <v>#N/A</v>
      </c>
      <c r="C1395" s="3">
        <f>SUMIF('DME PRICE LOOKUP LINKED'!$A:$A,A1395,'DME PRICE LOOKUP LINKED'!$C:$C)</f>
        <v>0</v>
      </c>
      <c r="D1395" s="78" t="e">
        <f t="shared" si="42"/>
        <v>#N/A</v>
      </c>
      <c r="E1395" s="81" t="e">
        <f t="shared" si="43"/>
        <v>#N/A</v>
      </c>
      <c r="I1395">
        <v>27840</v>
      </c>
      <c r="K1395" t="s">
        <v>856</v>
      </c>
      <c r="L1395">
        <v>432.93</v>
      </c>
      <c r="M1395" t="s">
        <v>776</v>
      </c>
      <c r="O1395">
        <v>563</v>
      </c>
      <c r="P1395" t="e">
        <v>#VALUE!</v>
      </c>
    </row>
    <row r="1396" spans="2:16" x14ac:dyDescent="0.25">
      <c r="B1396" s="77" t="e">
        <f>VLOOKUP(A1396,'Medicare Code Price Master List'!$A:$C,3,FALSE)</f>
        <v>#N/A</v>
      </c>
      <c r="C1396" s="3">
        <f>SUMIF('DME PRICE LOOKUP LINKED'!$A:$A,A1396,'DME PRICE LOOKUP LINKED'!$C:$C)</f>
        <v>0</v>
      </c>
      <c r="D1396" s="78" t="e">
        <f t="shared" si="42"/>
        <v>#N/A</v>
      </c>
      <c r="E1396" s="79" t="e">
        <f t="shared" si="43"/>
        <v>#N/A</v>
      </c>
      <c r="I1396">
        <v>27842</v>
      </c>
      <c r="K1396" t="s">
        <v>856</v>
      </c>
      <c r="L1396">
        <v>544.07000000000005</v>
      </c>
      <c r="M1396" t="s">
        <v>776</v>
      </c>
      <c r="O1396">
        <v>708</v>
      </c>
      <c r="P1396" t="e">
        <v>#VALUE!</v>
      </c>
    </row>
    <row r="1397" spans="2:16" x14ac:dyDescent="0.25">
      <c r="B1397" s="80" t="e">
        <f>VLOOKUP(A1397,'Medicare Code Price Master List'!$A:$C,3,FALSE)</f>
        <v>#N/A</v>
      </c>
      <c r="C1397" s="3">
        <f>SUMIF('DME PRICE LOOKUP LINKED'!$A:$A,A1397,'DME PRICE LOOKUP LINKED'!$C:$C)</f>
        <v>0</v>
      </c>
      <c r="D1397" s="78" t="e">
        <f t="shared" si="42"/>
        <v>#N/A</v>
      </c>
      <c r="E1397" s="81" t="e">
        <f t="shared" si="43"/>
        <v>#N/A</v>
      </c>
      <c r="I1397">
        <v>27846</v>
      </c>
      <c r="K1397" t="s">
        <v>856</v>
      </c>
      <c r="L1397">
        <v>787.13</v>
      </c>
      <c r="M1397" t="s">
        <v>776</v>
      </c>
      <c r="O1397">
        <v>1024</v>
      </c>
      <c r="P1397" t="e">
        <v>#VALUE!</v>
      </c>
    </row>
    <row r="1398" spans="2:16" x14ac:dyDescent="0.25">
      <c r="B1398" s="77" t="e">
        <f>VLOOKUP(A1398,'Medicare Code Price Master List'!$A:$C,3,FALSE)</f>
        <v>#N/A</v>
      </c>
      <c r="C1398" s="3">
        <f>SUMIF('DME PRICE LOOKUP LINKED'!$A:$A,A1398,'DME PRICE LOOKUP LINKED'!$C:$C)</f>
        <v>0</v>
      </c>
      <c r="D1398" s="78" t="e">
        <f t="shared" si="42"/>
        <v>#N/A</v>
      </c>
      <c r="E1398" s="79" t="e">
        <f t="shared" si="43"/>
        <v>#N/A</v>
      </c>
      <c r="I1398">
        <v>27848</v>
      </c>
      <c r="K1398" t="s">
        <v>856</v>
      </c>
      <c r="L1398">
        <v>856.93</v>
      </c>
      <c r="M1398" t="s">
        <v>776</v>
      </c>
      <c r="O1398">
        <v>1115</v>
      </c>
      <c r="P1398" t="e">
        <v>#VALUE!</v>
      </c>
    </row>
    <row r="1399" spans="2:16" x14ac:dyDescent="0.25">
      <c r="B1399" s="80" t="e">
        <f>VLOOKUP(A1399,'Medicare Code Price Master List'!$A:$C,3,FALSE)</f>
        <v>#N/A</v>
      </c>
      <c r="C1399" s="3">
        <f>SUMIF('DME PRICE LOOKUP LINKED'!$A:$A,A1399,'DME PRICE LOOKUP LINKED'!$C:$C)</f>
        <v>0</v>
      </c>
      <c r="D1399" s="78" t="e">
        <f t="shared" si="42"/>
        <v>#N/A</v>
      </c>
      <c r="E1399" s="81" t="e">
        <f t="shared" si="43"/>
        <v>#N/A</v>
      </c>
      <c r="I1399">
        <v>27860</v>
      </c>
      <c r="K1399" t="s">
        <v>857</v>
      </c>
      <c r="L1399">
        <v>179.63</v>
      </c>
      <c r="M1399" t="s">
        <v>776</v>
      </c>
      <c r="O1399">
        <v>234</v>
      </c>
      <c r="P1399" t="e">
        <v>#VALUE!</v>
      </c>
    </row>
    <row r="1400" spans="2:16" x14ac:dyDescent="0.25">
      <c r="B1400" s="77" t="e">
        <f>VLOOKUP(A1400,'Medicare Code Price Master List'!$A:$C,3,FALSE)</f>
        <v>#N/A</v>
      </c>
      <c r="C1400" s="3">
        <f>SUMIF('DME PRICE LOOKUP LINKED'!$A:$A,A1400,'DME PRICE LOOKUP LINKED'!$C:$C)</f>
        <v>0</v>
      </c>
      <c r="D1400" s="78" t="e">
        <f t="shared" si="42"/>
        <v>#N/A</v>
      </c>
      <c r="E1400" s="79" t="e">
        <f t="shared" si="43"/>
        <v>#N/A</v>
      </c>
      <c r="I1400">
        <v>27870</v>
      </c>
      <c r="K1400" t="s">
        <v>858</v>
      </c>
      <c r="L1400">
        <v>1097.5899999999999</v>
      </c>
      <c r="M1400" t="s">
        <v>776</v>
      </c>
      <c r="O1400">
        <v>1427</v>
      </c>
      <c r="P1400" t="e">
        <v>#VALUE!</v>
      </c>
    </row>
    <row r="1401" spans="2:16" x14ac:dyDescent="0.25">
      <c r="B1401" s="80" t="e">
        <f>VLOOKUP(A1401,'Medicare Code Price Master List'!$A:$C,3,FALSE)</f>
        <v>#N/A</v>
      </c>
      <c r="C1401" s="3">
        <f>SUMIF('DME PRICE LOOKUP LINKED'!$A:$A,A1401,'DME PRICE LOOKUP LINKED'!$C:$C)</f>
        <v>0</v>
      </c>
      <c r="D1401" s="78" t="e">
        <f t="shared" si="42"/>
        <v>#N/A</v>
      </c>
      <c r="E1401" s="81" t="e">
        <f t="shared" si="43"/>
        <v>#N/A</v>
      </c>
      <c r="I1401">
        <v>27871</v>
      </c>
      <c r="K1401" t="s">
        <v>859</v>
      </c>
      <c r="L1401">
        <v>758.52</v>
      </c>
      <c r="M1401" t="s">
        <v>776</v>
      </c>
      <c r="O1401">
        <v>987</v>
      </c>
      <c r="P1401" t="e">
        <v>#VALUE!</v>
      </c>
    </row>
    <row r="1402" spans="2:16" x14ac:dyDescent="0.25">
      <c r="B1402" s="77" t="e">
        <f>VLOOKUP(A1402,'Medicare Code Price Master List'!$A:$C,3,FALSE)</f>
        <v>#N/A</v>
      </c>
      <c r="C1402" s="3">
        <f>SUMIF('DME PRICE LOOKUP LINKED'!$A:$A,A1402,'DME PRICE LOOKUP LINKED'!$C:$C)</f>
        <v>0</v>
      </c>
      <c r="D1402" s="78" t="e">
        <f t="shared" si="42"/>
        <v>#N/A</v>
      </c>
      <c r="E1402" s="79" t="e">
        <f t="shared" si="43"/>
        <v>#N/A</v>
      </c>
      <c r="I1402">
        <v>27880</v>
      </c>
      <c r="K1402" t="s">
        <v>860</v>
      </c>
      <c r="L1402">
        <v>961.31</v>
      </c>
      <c r="M1402" t="s">
        <v>776</v>
      </c>
      <c r="O1402">
        <v>1250</v>
      </c>
      <c r="P1402" t="e">
        <v>#VALUE!</v>
      </c>
    </row>
    <row r="1403" spans="2:16" x14ac:dyDescent="0.25">
      <c r="B1403" s="80" t="e">
        <f>VLOOKUP(A1403,'Medicare Code Price Master List'!$A:$C,3,FALSE)</f>
        <v>#N/A</v>
      </c>
      <c r="C1403" s="3">
        <f>SUMIF('DME PRICE LOOKUP LINKED'!$A:$A,A1403,'DME PRICE LOOKUP LINKED'!$C:$C)</f>
        <v>0</v>
      </c>
      <c r="D1403" s="78" t="e">
        <f t="shared" si="42"/>
        <v>#N/A</v>
      </c>
      <c r="E1403" s="81" t="e">
        <f t="shared" si="43"/>
        <v>#N/A</v>
      </c>
      <c r="I1403">
        <v>27881</v>
      </c>
      <c r="K1403" t="s">
        <v>860</v>
      </c>
      <c r="L1403">
        <v>918.13</v>
      </c>
      <c r="M1403" t="s">
        <v>776</v>
      </c>
      <c r="O1403">
        <v>1194</v>
      </c>
      <c r="P1403" t="e">
        <v>#VALUE!</v>
      </c>
    </row>
    <row r="1404" spans="2:16" x14ac:dyDescent="0.25">
      <c r="B1404" s="77" t="e">
        <f>VLOOKUP(A1404,'Medicare Code Price Master List'!$A:$C,3,FALSE)</f>
        <v>#N/A</v>
      </c>
      <c r="C1404" s="3">
        <f>SUMIF('DME PRICE LOOKUP LINKED'!$A:$A,A1404,'DME PRICE LOOKUP LINKED'!$C:$C)</f>
        <v>0</v>
      </c>
      <c r="D1404" s="78" t="e">
        <f t="shared" si="42"/>
        <v>#N/A</v>
      </c>
      <c r="E1404" s="79" t="e">
        <f t="shared" si="43"/>
        <v>#N/A</v>
      </c>
      <c r="I1404">
        <v>27882</v>
      </c>
      <c r="K1404" t="s">
        <v>860</v>
      </c>
      <c r="L1404">
        <v>633.14</v>
      </c>
      <c r="M1404" t="s">
        <v>776</v>
      </c>
      <c r="O1404">
        <v>824</v>
      </c>
      <c r="P1404" t="e">
        <v>#VALUE!</v>
      </c>
    </row>
    <row r="1405" spans="2:16" x14ac:dyDescent="0.25">
      <c r="B1405" s="80" t="e">
        <f>VLOOKUP(A1405,'Medicare Code Price Master List'!$A:$C,3,FALSE)</f>
        <v>#N/A</v>
      </c>
      <c r="C1405" s="3">
        <f>SUMIF('DME PRICE LOOKUP LINKED'!$A:$A,A1405,'DME PRICE LOOKUP LINKED'!$C:$C)</f>
        <v>0</v>
      </c>
      <c r="D1405" s="78" t="e">
        <f t="shared" si="42"/>
        <v>#N/A</v>
      </c>
      <c r="E1405" s="81" t="e">
        <f t="shared" si="43"/>
        <v>#N/A</v>
      </c>
      <c r="I1405">
        <v>27884</v>
      </c>
      <c r="K1405" t="s">
        <v>349</v>
      </c>
      <c r="L1405">
        <v>624.69000000000005</v>
      </c>
      <c r="M1405" t="s">
        <v>776</v>
      </c>
      <c r="O1405">
        <v>813</v>
      </c>
      <c r="P1405" t="e">
        <v>#VALUE!</v>
      </c>
    </row>
    <row r="1406" spans="2:16" x14ac:dyDescent="0.25">
      <c r="B1406" s="77" t="e">
        <f>VLOOKUP(A1406,'Medicare Code Price Master List'!$A:$C,3,FALSE)</f>
        <v>#N/A</v>
      </c>
      <c r="C1406" s="3">
        <f>SUMIF('DME PRICE LOOKUP LINKED'!$A:$A,A1406,'DME PRICE LOOKUP LINKED'!$C:$C)</f>
        <v>0</v>
      </c>
      <c r="D1406" s="78" t="e">
        <f t="shared" si="42"/>
        <v>#N/A</v>
      </c>
      <c r="E1406" s="79" t="e">
        <f t="shared" si="43"/>
        <v>#N/A</v>
      </c>
      <c r="I1406">
        <v>27886</v>
      </c>
      <c r="K1406" t="s">
        <v>349</v>
      </c>
      <c r="L1406">
        <v>698.87</v>
      </c>
      <c r="M1406" t="s">
        <v>776</v>
      </c>
      <c r="O1406">
        <v>909</v>
      </c>
      <c r="P1406" t="e">
        <v>#VALUE!</v>
      </c>
    </row>
    <row r="1407" spans="2:16" x14ac:dyDescent="0.25">
      <c r="B1407" s="80" t="e">
        <f>VLOOKUP(A1407,'Medicare Code Price Master List'!$A:$C,3,FALSE)</f>
        <v>#N/A</v>
      </c>
      <c r="C1407" s="3">
        <f>SUMIF('DME PRICE LOOKUP LINKED'!$A:$A,A1407,'DME PRICE LOOKUP LINKED'!$C:$C)</f>
        <v>0</v>
      </c>
      <c r="D1407" s="78" t="e">
        <f t="shared" si="42"/>
        <v>#N/A</v>
      </c>
      <c r="E1407" s="81" t="e">
        <f t="shared" si="43"/>
        <v>#N/A</v>
      </c>
      <c r="I1407">
        <v>27888</v>
      </c>
      <c r="K1407" t="s">
        <v>861</v>
      </c>
      <c r="L1407">
        <v>692.73</v>
      </c>
      <c r="M1407" t="s">
        <v>776</v>
      </c>
      <c r="O1407">
        <v>901</v>
      </c>
      <c r="P1407" t="e">
        <v>#VALUE!</v>
      </c>
    </row>
    <row r="1408" spans="2:16" x14ac:dyDescent="0.25">
      <c r="B1408" s="77" t="e">
        <f>VLOOKUP(A1408,'Medicare Code Price Master List'!$A:$C,3,FALSE)</f>
        <v>#N/A</v>
      </c>
      <c r="C1408" s="3">
        <f>SUMIF('DME PRICE LOOKUP LINKED'!$A:$A,A1408,'DME PRICE LOOKUP LINKED'!$C:$C)</f>
        <v>0</v>
      </c>
      <c r="D1408" s="78" t="e">
        <f t="shared" si="42"/>
        <v>#N/A</v>
      </c>
      <c r="E1408" s="79" t="e">
        <f t="shared" si="43"/>
        <v>#N/A</v>
      </c>
      <c r="I1408">
        <v>27889</v>
      </c>
      <c r="K1408" t="s">
        <v>861</v>
      </c>
      <c r="L1408">
        <v>680.87</v>
      </c>
      <c r="M1408" t="s">
        <v>776</v>
      </c>
      <c r="O1408">
        <v>886</v>
      </c>
      <c r="P1408" t="e">
        <v>#VALUE!</v>
      </c>
    </row>
    <row r="1409" spans="2:16" x14ac:dyDescent="0.25">
      <c r="B1409" s="80" t="e">
        <f>VLOOKUP(A1409,'Medicare Code Price Master List'!$A:$C,3,FALSE)</f>
        <v>#N/A</v>
      </c>
      <c r="C1409" s="3">
        <f>SUMIF('DME PRICE LOOKUP LINKED'!$A:$A,A1409,'DME PRICE LOOKUP LINKED'!$C:$C)</f>
        <v>0</v>
      </c>
      <c r="D1409" s="78" t="e">
        <f t="shared" si="42"/>
        <v>#N/A</v>
      </c>
      <c r="E1409" s="81" t="e">
        <f t="shared" si="43"/>
        <v>#N/A</v>
      </c>
      <c r="I1409">
        <v>27892</v>
      </c>
      <c r="K1409" t="s">
        <v>862</v>
      </c>
      <c r="L1409">
        <v>582.99</v>
      </c>
      <c r="M1409" t="s">
        <v>776</v>
      </c>
      <c r="O1409">
        <v>758</v>
      </c>
      <c r="P1409" t="e">
        <v>#VALUE!</v>
      </c>
    </row>
    <row r="1410" spans="2:16" x14ac:dyDescent="0.25">
      <c r="B1410" s="77" t="e">
        <f>VLOOKUP(A1410,'Medicare Code Price Master List'!$A:$C,3,FALSE)</f>
        <v>#N/A</v>
      </c>
      <c r="C1410" s="3">
        <f>SUMIF('DME PRICE LOOKUP LINKED'!$A:$A,A1410,'DME PRICE LOOKUP LINKED'!$C:$C)</f>
        <v>0</v>
      </c>
      <c r="D1410" s="78" t="e">
        <f t="shared" si="42"/>
        <v>#N/A</v>
      </c>
      <c r="E1410" s="79" t="e">
        <f t="shared" si="43"/>
        <v>#N/A</v>
      </c>
      <c r="I1410">
        <v>27893</v>
      </c>
      <c r="K1410" t="s">
        <v>862</v>
      </c>
      <c r="L1410">
        <v>677.87</v>
      </c>
      <c r="M1410" t="s">
        <v>776</v>
      </c>
      <c r="O1410">
        <v>882</v>
      </c>
      <c r="P1410" t="e">
        <v>#VALUE!</v>
      </c>
    </row>
    <row r="1411" spans="2:16" x14ac:dyDescent="0.25">
      <c r="B1411" s="80" t="e">
        <f>VLOOKUP(A1411,'Medicare Code Price Master List'!$A:$C,3,FALSE)</f>
        <v>#N/A</v>
      </c>
      <c r="C1411" s="3">
        <f>SUMIF('DME PRICE LOOKUP LINKED'!$A:$A,A1411,'DME PRICE LOOKUP LINKED'!$C:$C)</f>
        <v>0</v>
      </c>
      <c r="D1411" s="78" t="e">
        <f t="shared" ref="D1411:D1474" si="44">VLOOKUP(A1411,$R$2:$T$5644,3,FALSE)</f>
        <v>#N/A</v>
      </c>
      <c r="E1411" s="81" t="e">
        <f t="shared" ref="E1411:E1474" si="45">D1411-C1411</f>
        <v>#N/A</v>
      </c>
      <c r="I1411">
        <v>27894</v>
      </c>
      <c r="K1411" t="s">
        <v>862</v>
      </c>
      <c r="L1411">
        <v>881.05</v>
      </c>
      <c r="M1411" t="s">
        <v>776</v>
      </c>
      <c r="O1411">
        <v>1146</v>
      </c>
      <c r="P1411" t="e">
        <v>#VALUE!</v>
      </c>
    </row>
    <row r="1412" spans="2:16" x14ac:dyDescent="0.25">
      <c r="B1412" s="77" t="e">
        <f>VLOOKUP(A1412,'Medicare Code Price Master List'!$A:$C,3,FALSE)</f>
        <v>#N/A</v>
      </c>
      <c r="C1412" s="3">
        <f>SUMIF('DME PRICE LOOKUP LINKED'!$A:$A,A1412,'DME PRICE LOOKUP LINKED'!$C:$C)</f>
        <v>0</v>
      </c>
      <c r="D1412" s="78" t="e">
        <f t="shared" si="44"/>
        <v>#N/A</v>
      </c>
      <c r="E1412" s="79" t="e">
        <f t="shared" si="45"/>
        <v>#N/A</v>
      </c>
      <c r="I1412">
        <v>28001</v>
      </c>
      <c r="K1412" t="s">
        <v>863</v>
      </c>
      <c r="L1412">
        <v>188.2</v>
      </c>
      <c r="M1412">
        <v>102.12</v>
      </c>
      <c r="O1412">
        <v>245</v>
      </c>
      <c r="P1412">
        <v>133</v>
      </c>
    </row>
    <row r="1413" spans="2:16" x14ac:dyDescent="0.25">
      <c r="B1413" s="80" t="e">
        <f>VLOOKUP(A1413,'Medicare Code Price Master List'!$A:$C,3,FALSE)</f>
        <v>#N/A</v>
      </c>
      <c r="C1413" s="3">
        <f>SUMIF('DME PRICE LOOKUP LINKED'!$A:$A,A1413,'DME PRICE LOOKUP LINKED'!$C:$C)</f>
        <v>0</v>
      </c>
      <c r="D1413" s="78" t="e">
        <f t="shared" si="44"/>
        <v>#N/A</v>
      </c>
      <c r="E1413" s="81" t="e">
        <f t="shared" si="45"/>
        <v>#N/A</v>
      </c>
      <c r="I1413">
        <v>28002</v>
      </c>
      <c r="K1413" t="s">
        <v>864</v>
      </c>
      <c r="L1413">
        <v>270.99</v>
      </c>
      <c r="M1413">
        <v>149.1</v>
      </c>
      <c r="O1413">
        <v>353</v>
      </c>
      <c r="P1413">
        <v>194</v>
      </c>
    </row>
    <row r="1414" spans="2:16" x14ac:dyDescent="0.25">
      <c r="B1414" s="77" t="e">
        <f>VLOOKUP(A1414,'Medicare Code Price Master List'!$A:$C,3,FALSE)</f>
        <v>#N/A</v>
      </c>
      <c r="C1414" s="3">
        <f>SUMIF('DME PRICE LOOKUP LINKED'!$A:$A,A1414,'DME PRICE LOOKUP LINKED'!$C:$C)</f>
        <v>0</v>
      </c>
      <c r="D1414" s="78" t="e">
        <f t="shared" si="44"/>
        <v>#N/A</v>
      </c>
      <c r="E1414" s="79" t="e">
        <f t="shared" si="45"/>
        <v>#N/A</v>
      </c>
      <c r="I1414">
        <v>28003</v>
      </c>
      <c r="K1414" t="s">
        <v>864</v>
      </c>
      <c r="L1414">
        <v>414.87</v>
      </c>
      <c r="M1414">
        <v>276.60000000000002</v>
      </c>
      <c r="O1414">
        <v>540</v>
      </c>
      <c r="P1414">
        <v>360</v>
      </c>
    </row>
    <row r="1415" spans="2:16" x14ac:dyDescent="0.25">
      <c r="B1415" s="80" t="e">
        <f>VLOOKUP(A1415,'Medicare Code Price Master List'!$A:$C,3,FALSE)</f>
        <v>#N/A</v>
      </c>
      <c r="C1415" s="3">
        <f>SUMIF('DME PRICE LOOKUP LINKED'!$A:$A,A1415,'DME PRICE LOOKUP LINKED'!$C:$C)</f>
        <v>0</v>
      </c>
      <c r="D1415" s="78" t="e">
        <f t="shared" si="44"/>
        <v>#N/A</v>
      </c>
      <c r="E1415" s="81" t="e">
        <f t="shared" si="45"/>
        <v>#N/A</v>
      </c>
      <c r="I1415">
        <v>28005</v>
      </c>
      <c r="K1415" t="s">
        <v>865</v>
      </c>
      <c r="L1415">
        <v>617.42999999999995</v>
      </c>
      <c r="M1415">
        <v>635.29999999999995</v>
      </c>
      <c r="O1415">
        <v>803</v>
      </c>
      <c r="P1415">
        <v>826</v>
      </c>
    </row>
    <row r="1416" spans="2:16" x14ac:dyDescent="0.25">
      <c r="B1416" s="77" t="e">
        <f>VLOOKUP(A1416,'Medicare Code Price Master List'!$A:$C,3,FALSE)</f>
        <v>#N/A</v>
      </c>
      <c r="C1416" s="3">
        <f>SUMIF('DME PRICE LOOKUP LINKED'!$A:$A,A1416,'DME PRICE LOOKUP LINKED'!$C:$C)</f>
        <v>0</v>
      </c>
      <c r="D1416" s="78" t="e">
        <f t="shared" si="44"/>
        <v>#N/A</v>
      </c>
      <c r="E1416" s="79" t="e">
        <f t="shared" si="45"/>
        <v>#N/A</v>
      </c>
      <c r="I1416">
        <v>28008</v>
      </c>
      <c r="K1416" t="s">
        <v>866</v>
      </c>
      <c r="L1416">
        <v>470.89</v>
      </c>
      <c r="M1416">
        <v>319.67</v>
      </c>
      <c r="O1416">
        <v>613</v>
      </c>
      <c r="P1416">
        <v>416</v>
      </c>
    </row>
    <row r="1417" spans="2:16" x14ac:dyDescent="0.25">
      <c r="B1417" s="80" t="e">
        <f>VLOOKUP(A1417,'Medicare Code Price Master List'!$A:$C,3,FALSE)</f>
        <v>#N/A</v>
      </c>
      <c r="C1417" s="3">
        <f>SUMIF('DME PRICE LOOKUP LINKED'!$A:$A,A1417,'DME PRICE LOOKUP LINKED'!$C:$C)</f>
        <v>0</v>
      </c>
      <c r="D1417" s="78" t="e">
        <f t="shared" si="44"/>
        <v>#N/A</v>
      </c>
      <c r="E1417" s="81" t="e">
        <f t="shared" si="45"/>
        <v>#N/A</v>
      </c>
      <c r="I1417">
        <v>28010</v>
      </c>
      <c r="K1417" t="s">
        <v>867</v>
      </c>
      <c r="L1417">
        <v>255.61</v>
      </c>
      <c r="M1417">
        <v>226.29</v>
      </c>
      <c r="O1417">
        <v>333</v>
      </c>
      <c r="P1417">
        <v>295</v>
      </c>
    </row>
    <row r="1418" spans="2:16" x14ac:dyDescent="0.25">
      <c r="B1418" s="77" t="e">
        <f>VLOOKUP(A1418,'Medicare Code Price Master List'!$A:$C,3,FALSE)</f>
        <v>#N/A</v>
      </c>
      <c r="C1418" s="3">
        <f>SUMIF('DME PRICE LOOKUP LINKED'!$A:$A,A1418,'DME PRICE LOOKUP LINKED'!$C:$C)</f>
        <v>0</v>
      </c>
      <c r="D1418" s="78" t="e">
        <f t="shared" si="44"/>
        <v>#N/A</v>
      </c>
      <c r="E1418" s="79" t="e">
        <f t="shared" si="45"/>
        <v>#N/A</v>
      </c>
      <c r="I1418">
        <v>28011</v>
      </c>
      <c r="K1418" t="s">
        <v>868</v>
      </c>
      <c r="L1418">
        <v>343.19</v>
      </c>
      <c r="M1418">
        <v>302.43</v>
      </c>
      <c r="O1418">
        <v>447</v>
      </c>
      <c r="P1418">
        <v>394</v>
      </c>
    </row>
    <row r="1419" spans="2:16" x14ac:dyDescent="0.25">
      <c r="B1419" s="80" t="e">
        <f>VLOOKUP(A1419,'Medicare Code Price Master List'!$A:$C,3,FALSE)</f>
        <v>#N/A</v>
      </c>
      <c r="C1419" s="3">
        <f>SUMIF('DME PRICE LOOKUP LINKED'!$A:$A,A1419,'DME PRICE LOOKUP LINKED'!$C:$C)</f>
        <v>0</v>
      </c>
      <c r="D1419" s="78" t="e">
        <f t="shared" si="44"/>
        <v>#N/A</v>
      </c>
      <c r="E1419" s="81" t="e">
        <f t="shared" si="45"/>
        <v>#N/A</v>
      </c>
      <c r="I1419">
        <v>28020</v>
      </c>
      <c r="K1419" t="s">
        <v>869</v>
      </c>
      <c r="L1419">
        <v>606.11</v>
      </c>
      <c r="M1419">
        <v>403.1</v>
      </c>
      <c r="O1419">
        <v>788</v>
      </c>
      <c r="P1419">
        <v>525</v>
      </c>
    </row>
    <row r="1420" spans="2:16" x14ac:dyDescent="0.25">
      <c r="B1420" s="77" t="e">
        <f>VLOOKUP(A1420,'Medicare Code Price Master List'!$A:$C,3,FALSE)</f>
        <v>#N/A</v>
      </c>
      <c r="C1420" s="3">
        <f>SUMIF('DME PRICE LOOKUP LINKED'!$A:$A,A1420,'DME PRICE LOOKUP LINKED'!$C:$C)</f>
        <v>0</v>
      </c>
      <c r="D1420" s="78" t="e">
        <f t="shared" si="44"/>
        <v>#N/A</v>
      </c>
      <c r="E1420" s="79" t="e">
        <f t="shared" si="45"/>
        <v>#N/A</v>
      </c>
      <c r="I1420">
        <v>28022</v>
      </c>
      <c r="K1420" t="s">
        <v>869</v>
      </c>
      <c r="L1420">
        <v>536.08000000000004</v>
      </c>
      <c r="M1420">
        <v>355.92</v>
      </c>
      <c r="O1420">
        <v>697</v>
      </c>
      <c r="P1420">
        <v>463</v>
      </c>
    </row>
    <row r="1421" spans="2:16" x14ac:dyDescent="0.25">
      <c r="B1421" s="80" t="e">
        <f>VLOOKUP(A1421,'Medicare Code Price Master List'!$A:$C,3,FALSE)</f>
        <v>#N/A</v>
      </c>
      <c r="C1421" s="3">
        <f>SUMIF('DME PRICE LOOKUP LINKED'!$A:$A,A1421,'DME PRICE LOOKUP LINKED'!$C:$C)</f>
        <v>0</v>
      </c>
      <c r="D1421" s="78" t="e">
        <f t="shared" si="44"/>
        <v>#N/A</v>
      </c>
      <c r="E1421" s="81" t="e">
        <f t="shared" si="45"/>
        <v>#N/A</v>
      </c>
      <c r="I1421">
        <v>28024</v>
      </c>
      <c r="K1421" t="s">
        <v>870</v>
      </c>
      <c r="L1421">
        <v>505.64</v>
      </c>
      <c r="M1421">
        <v>333.48</v>
      </c>
      <c r="O1421">
        <v>658</v>
      </c>
      <c r="P1421">
        <v>434</v>
      </c>
    </row>
    <row r="1422" spans="2:16" x14ac:dyDescent="0.25">
      <c r="B1422" s="77" t="e">
        <f>VLOOKUP(A1422,'Medicare Code Price Master List'!$A:$C,3,FALSE)</f>
        <v>#N/A</v>
      </c>
      <c r="C1422" s="3">
        <f>SUMIF('DME PRICE LOOKUP LINKED'!$A:$A,A1422,'DME PRICE LOOKUP LINKED'!$C:$C)</f>
        <v>0</v>
      </c>
      <c r="D1422" s="78" t="e">
        <f t="shared" si="44"/>
        <v>#N/A</v>
      </c>
      <c r="E1422" s="79" t="e">
        <f t="shared" si="45"/>
        <v>#N/A</v>
      </c>
      <c r="I1422">
        <v>28035</v>
      </c>
      <c r="K1422" t="s">
        <v>871</v>
      </c>
      <c r="L1422">
        <v>583.94000000000005</v>
      </c>
      <c r="M1422">
        <v>391.21</v>
      </c>
      <c r="O1422">
        <v>760</v>
      </c>
      <c r="P1422">
        <v>509</v>
      </c>
    </row>
    <row r="1423" spans="2:16" x14ac:dyDescent="0.25">
      <c r="B1423" s="80" t="e">
        <f>VLOOKUP(A1423,'Medicare Code Price Master List'!$A:$C,3,FALSE)</f>
        <v>#N/A</v>
      </c>
      <c r="C1423" s="3">
        <f>SUMIF('DME PRICE LOOKUP LINKED'!$A:$A,A1423,'DME PRICE LOOKUP LINKED'!$C:$C)</f>
        <v>0</v>
      </c>
      <c r="D1423" s="78" t="e">
        <f t="shared" si="44"/>
        <v>#N/A</v>
      </c>
      <c r="E1423" s="81" t="e">
        <f t="shared" si="45"/>
        <v>#N/A</v>
      </c>
      <c r="I1423">
        <v>28039</v>
      </c>
      <c r="K1423" t="s">
        <v>872</v>
      </c>
      <c r="L1423">
        <v>528.92999999999995</v>
      </c>
      <c r="M1423">
        <v>370.09</v>
      </c>
      <c r="O1423">
        <v>688</v>
      </c>
      <c r="P1423">
        <v>482</v>
      </c>
    </row>
    <row r="1424" spans="2:16" x14ac:dyDescent="0.25">
      <c r="B1424" s="77" t="e">
        <f>VLOOKUP(A1424,'Medicare Code Price Master List'!$A:$C,3,FALSE)</f>
        <v>#N/A</v>
      </c>
      <c r="C1424" s="3">
        <f>SUMIF('DME PRICE LOOKUP LINKED'!$A:$A,A1424,'DME PRICE LOOKUP LINKED'!$C:$C)</f>
        <v>0</v>
      </c>
      <c r="D1424" s="78" t="e">
        <f t="shared" si="44"/>
        <v>#N/A</v>
      </c>
      <c r="E1424" s="79" t="e">
        <f t="shared" si="45"/>
        <v>#N/A</v>
      </c>
      <c r="I1424">
        <v>28041</v>
      </c>
      <c r="K1424" t="s">
        <v>873</v>
      </c>
      <c r="L1424">
        <v>488.33</v>
      </c>
      <c r="M1424">
        <v>508.74</v>
      </c>
      <c r="O1424">
        <v>635</v>
      </c>
      <c r="P1424">
        <v>662</v>
      </c>
    </row>
    <row r="1425" spans="2:16" x14ac:dyDescent="0.25">
      <c r="B1425" s="80" t="e">
        <f>VLOOKUP(A1425,'Medicare Code Price Master List'!$A:$C,3,FALSE)</f>
        <v>#N/A</v>
      </c>
      <c r="C1425" s="3">
        <f>SUMIF('DME PRICE LOOKUP LINKED'!$A:$A,A1425,'DME PRICE LOOKUP LINKED'!$C:$C)</f>
        <v>0</v>
      </c>
      <c r="D1425" s="78" t="e">
        <f t="shared" si="44"/>
        <v>#N/A</v>
      </c>
      <c r="E1425" s="81" t="e">
        <f t="shared" si="45"/>
        <v>#N/A</v>
      </c>
      <c r="I1425">
        <v>28043</v>
      </c>
      <c r="K1425" t="s">
        <v>874</v>
      </c>
      <c r="L1425">
        <v>422.57</v>
      </c>
      <c r="M1425">
        <v>283.17</v>
      </c>
      <c r="O1425">
        <v>550</v>
      </c>
      <c r="P1425">
        <v>369</v>
      </c>
    </row>
    <row r="1426" spans="2:16" x14ac:dyDescent="0.25">
      <c r="B1426" s="77" t="e">
        <f>VLOOKUP(A1426,'Medicare Code Price Master List'!$A:$C,3,FALSE)</f>
        <v>#N/A</v>
      </c>
      <c r="C1426" s="3">
        <f>SUMIF('DME PRICE LOOKUP LINKED'!$A:$A,A1426,'DME PRICE LOOKUP LINKED'!$C:$C)</f>
        <v>0</v>
      </c>
      <c r="D1426" s="78" t="e">
        <f t="shared" si="44"/>
        <v>#N/A</v>
      </c>
      <c r="E1426" s="79" t="e">
        <f t="shared" si="45"/>
        <v>#N/A</v>
      </c>
      <c r="I1426">
        <v>28045</v>
      </c>
      <c r="K1426" t="s">
        <v>875</v>
      </c>
      <c r="L1426">
        <v>528.14</v>
      </c>
      <c r="M1426">
        <v>377.31</v>
      </c>
      <c r="O1426">
        <v>687</v>
      </c>
      <c r="P1426">
        <v>491</v>
      </c>
    </row>
    <row r="1427" spans="2:16" x14ac:dyDescent="0.25">
      <c r="B1427" s="80" t="e">
        <f>VLOOKUP(A1427,'Medicare Code Price Master List'!$A:$C,3,FALSE)</f>
        <v>#N/A</v>
      </c>
      <c r="C1427" s="3">
        <f>SUMIF('DME PRICE LOOKUP LINKED'!$A:$A,A1427,'DME PRICE LOOKUP LINKED'!$C:$C)</f>
        <v>0</v>
      </c>
      <c r="D1427" s="78" t="e">
        <f t="shared" si="44"/>
        <v>#N/A</v>
      </c>
      <c r="E1427" s="81" t="e">
        <f t="shared" si="45"/>
        <v>#N/A</v>
      </c>
      <c r="I1427">
        <v>28046</v>
      </c>
      <c r="K1427" t="s">
        <v>876</v>
      </c>
      <c r="L1427">
        <v>764.75</v>
      </c>
      <c r="M1427">
        <v>801.41</v>
      </c>
      <c r="O1427">
        <v>995</v>
      </c>
      <c r="P1427">
        <v>1042</v>
      </c>
    </row>
    <row r="1428" spans="2:16" x14ac:dyDescent="0.25">
      <c r="B1428" s="77" t="e">
        <f>VLOOKUP(A1428,'Medicare Code Price Master List'!$A:$C,3,FALSE)</f>
        <v>#N/A</v>
      </c>
      <c r="C1428" s="3">
        <f>SUMIF('DME PRICE LOOKUP LINKED'!$A:$A,A1428,'DME PRICE LOOKUP LINKED'!$C:$C)</f>
        <v>0</v>
      </c>
      <c r="D1428" s="78" t="e">
        <f t="shared" si="44"/>
        <v>#N/A</v>
      </c>
      <c r="E1428" s="79" t="e">
        <f t="shared" si="45"/>
        <v>#N/A</v>
      </c>
      <c r="I1428">
        <v>28047</v>
      </c>
      <c r="K1428" t="s">
        <v>877</v>
      </c>
      <c r="L1428">
        <v>1109.5</v>
      </c>
      <c r="M1428">
        <v>1178.26</v>
      </c>
      <c r="O1428">
        <v>1443</v>
      </c>
      <c r="P1428">
        <v>1532</v>
      </c>
    </row>
    <row r="1429" spans="2:16" x14ac:dyDescent="0.25">
      <c r="B1429" s="80" t="e">
        <f>VLOOKUP(A1429,'Medicare Code Price Master List'!$A:$C,3,FALSE)</f>
        <v>#N/A</v>
      </c>
      <c r="C1429" s="3">
        <f>SUMIF('DME PRICE LOOKUP LINKED'!$A:$A,A1429,'DME PRICE LOOKUP LINKED'!$C:$C)</f>
        <v>0</v>
      </c>
      <c r="D1429" s="78" t="e">
        <f t="shared" si="44"/>
        <v>#N/A</v>
      </c>
      <c r="E1429" s="81" t="e">
        <f t="shared" si="45"/>
        <v>#N/A</v>
      </c>
      <c r="I1429">
        <v>28050</v>
      </c>
      <c r="K1429" t="s">
        <v>878</v>
      </c>
      <c r="L1429">
        <v>456.07</v>
      </c>
      <c r="M1429">
        <v>301.81</v>
      </c>
      <c r="O1429">
        <v>593</v>
      </c>
      <c r="P1429">
        <v>393</v>
      </c>
    </row>
    <row r="1430" spans="2:16" x14ac:dyDescent="0.25">
      <c r="B1430" s="77" t="e">
        <f>VLOOKUP(A1430,'Medicare Code Price Master List'!$A:$C,3,FALSE)</f>
        <v>#N/A</v>
      </c>
      <c r="C1430" s="3">
        <f>SUMIF('DME PRICE LOOKUP LINKED'!$A:$A,A1430,'DME PRICE LOOKUP LINKED'!$C:$C)</f>
        <v>0</v>
      </c>
      <c r="D1430" s="78" t="e">
        <f t="shared" si="44"/>
        <v>#N/A</v>
      </c>
      <c r="E1430" s="79" t="e">
        <f t="shared" si="45"/>
        <v>#N/A</v>
      </c>
      <c r="I1430">
        <v>28052</v>
      </c>
      <c r="K1430" t="s">
        <v>878</v>
      </c>
      <c r="L1430">
        <v>426.74</v>
      </c>
      <c r="M1430">
        <v>275.89999999999998</v>
      </c>
      <c r="O1430">
        <v>555</v>
      </c>
      <c r="P1430">
        <v>359</v>
      </c>
    </row>
    <row r="1431" spans="2:16" x14ac:dyDescent="0.25">
      <c r="B1431" s="80" t="e">
        <f>VLOOKUP(A1431,'Medicare Code Price Master List'!$A:$C,3,FALSE)</f>
        <v>#N/A</v>
      </c>
      <c r="C1431" s="3">
        <f>SUMIF('DME PRICE LOOKUP LINKED'!$A:$A,A1431,'DME PRICE LOOKUP LINKED'!$C:$C)</f>
        <v>0</v>
      </c>
      <c r="D1431" s="78" t="e">
        <f t="shared" si="44"/>
        <v>#N/A</v>
      </c>
      <c r="E1431" s="81" t="e">
        <f t="shared" si="45"/>
        <v>#N/A</v>
      </c>
      <c r="I1431">
        <v>28054</v>
      </c>
      <c r="K1431" t="s">
        <v>879</v>
      </c>
      <c r="L1431">
        <v>402.74</v>
      </c>
      <c r="M1431">
        <v>253.43</v>
      </c>
      <c r="O1431">
        <v>524</v>
      </c>
      <c r="P1431">
        <v>330</v>
      </c>
    </row>
    <row r="1432" spans="2:16" x14ac:dyDescent="0.25">
      <c r="B1432" s="77" t="e">
        <f>VLOOKUP(A1432,'Medicare Code Price Master List'!$A:$C,3,FALSE)</f>
        <v>#N/A</v>
      </c>
      <c r="C1432" s="3">
        <f>SUMIF('DME PRICE LOOKUP LINKED'!$A:$A,A1432,'DME PRICE LOOKUP LINKED'!$C:$C)</f>
        <v>0</v>
      </c>
      <c r="D1432" s="78" t="e">
        <f t="shared" si="44"/>
        <v>#N/A</v>
      </c>
      <c r="E1432" s="79" t="e">
        <f t="shared" si="45"/>
        <v>#N/A</v>
      </c>
      <c r="I1432">
        <v>28055</v>
      </c>
      <c r="K1432" t="s">
        <v>880</v>
      </c>
      <c r="L1432">
        <v>415.39</v>
      </c>
      <c r="M1432">
        <v>411.48</v>
      </c>
      <c r="O1432">
        <v>541</v>
      </c>
      <c r="P1432">
        <v>535</v>
      </c>
    </row>
    <row r="1433" spans="2:16" x14ac:dyDescent="0.25">
      <c r="B1433" s="80" t="e">
        <f>VLOOKUP(A1433,'Medicare Code Price Master List'!$A:$C,3,FALSE)</f>
        <v>#N/A</v>
      </c>
      <c r="C1433" s="3">
        <f>SUMIF('DME PRICE LOOKUP LINKED'!$A:$A,A1433,'DME PRICE LOOKUP LINKED'!$C:$C)</f>
        <v>0</v>
      </c>
      <c r="D1433" s="78" t="e">
        <f t="shared" si="44"/>
        <v>#N/A</v>
      </c>
      <c r="E1433" s="81" t="e">
        <f t="shared" si="45"/>
        <v>#N/A</v>
      </c>
      <c r="I1433">
        <v>28060</v>
      </c>
      <c r="K1433" t="s">
        <v>881</v>
      </c>
      <c r="L1433">
        <v>568.54999999999995</v>
      </c>
      <c r="M1433">
        <v>390.29</v>
      </c>
      <c r="O1433">
        <v>740</v>
      </c>
      <c r="P1433">
        <v>508</v>
      </c>
    </row>
    <row r="1434" spans="2:16" x14ac:dyDescent="0.25">
      <c r="B1434" s="77" t="e">
        <f>VLOOKUP(A1434,'Medicare Code Price Master List'!$A:$C,3,FALSE)</f>
        <v>#N/A</v>
      </c>
      <c r="C1434" s="3">
        <f>SUMIF('DME PRICE LOOKUP LINKED'!$A:$A,A1434,'DME PRICE LOOKUP LINKED'!$C:$C)</f>
        <v>0</v>
      </c>
      <c r="D1434" s="78" t="e">
        <f t="shared" si="44"/>
        <v>#N/A</v>
      </c>
      <c r="E1434" s="79" t="e">
        <f t="shared" si="45"/>
        <v>#N/A</v>
      </c>
      <c r="I1434">
        <v>28062</v>
      </c>
      <c r="K1434" t="s">
        <v>882</v>
      </c>
      <c r="L1434">
        <v>630.96</v>
      </c>
      <c r="M1434">
        <v>436.71</v>
      </c>
      <c r="O1434">
        <v>821</v>
      </c>
      <c r="P1434">
        <v>568</v>
      </c>
    </row>
    <row r="1435" spans="2:16" x14ac:dyDescent="0.25">
      <c r="B1435" s="80" t="e">
        <f>VLOOKUP(A1435,'Medicare Code Price Master List'!$A:$C,3,FALSE)</f>
        <v>#N/A</v>
      </c>
      <c r="C1435" s="3">
        <f>SUMIF('DME PRICE LOOKUP LINKED'!$A:$A,A1435,'DME PRICE LOOKUP LINKED'!$C:$C)</f>
        <v>0</v>
      </c>
      <c r="D1435" s="78" t="e">
        <f t="shared" si="44"/>
        <v>#N/A</v>
      </c>
      <c r="E1435" s="81" t="e">
        <f t="shared" si="45"/>
        <v>#N/A</v>
      </c>
      <c r="I1435">
        <v>28070</v>
      </c>
      <c r="K1435" t="s">
        <v>883</v>
      </c>
      <c r="L1435">
        <v>557.62</v>
      </c>
      <c r="M1435">
        <v>372.89</v>
      </c>
      <c r="O1435">
        <v>725</v>
      </c>
      <c r="P1435">
        <v>485</v>
      </c>
    </row>
    <row r="1436" spans="2:16" x14ac:dyDescent="0.25">
      <c r="B1436" s="77" t="e">
        <f>VLOOKUP(A1436,'Medicare Code Price Master List'!$A:$C,3,FALSE)</f>
        <v>#N/A</v>
      </c>
      <c r="C1436" s="3">
        <f>SUMIF('DME PRICE LOOKUP LINKED'!$A:$A,A1436,'DME PRICE LOOKUP LINKED'!$C:$C)</f>
        <v>0</v>
      </c>
      <c r="D1436" s="78" t="e">
        <f t="shared" si="44"/>
        <v>#N/A</v>
      </c>
      <c r="E1436" s="79" t="e">
        <f t="shared" si="45"/>
        <v>#N/A</v>
      </c>
      <c r="I1436">
        <v>28072</v>
      </c>
      <c r="K1436" t="s">
        <v>883</v>
      </c>
      <c r="L1436">
        <v>540.11</v>
      </c>
      <c r="M1436">
        <v>353.86</v>
      </c>
      <c r="O1436">
        <v>703</v>
      </c>
      <c r="P1436">
        <v>461</v>
      </c>
    </row>
    <row r="1437" spans="2:16" x14ac:dyDescent="0.25">
      <c r="B1437" s="80" t="e">
        <f>VLOOKUP(A1437,'Medicare Code Price Master List'!$A:$C,3,FALSE)</f>
        <v>#N/A</v>
      </c>
      <c r="C1437" s="3">
        <f>SUMIF('DME PRICE LOOKUP LINKED'!$A:$A,A1437,'DME PRICE LOOKUP LINKED'!$C:$C)</f>
        <v>0</v>
      </c>
      <c r="D1437" s="78" t="e">
        <f t="shared" si="44"/>
        <v>#N/A</v>
      </c>
      <c r="E1437" s="81" t="e">
        <f t="shared" si="45"/>
        <v>#N/A</v>
      </c>
      <c r="I1437">
        <v>28080</v>
      </c>
      <c r="K1437" t="s">
        <v>884</v>
      </c>
      <c r="L1437">
        <v>588.20000000000005</v>
      </c>
      <c r="M1437">
        <v>413.75</v>
      </c>
      <c r="O1437">
        <v>765</v>
      </c>
      <c r="P1437">
        <v>538</v>
      </c>
    </row>
    <row r="1438" spans="2:16" x14ac:dyDescent="0.25">
      <c r="B1438" s="77" t="e">
        <f>VLOOKUP(A1438,'Medicare Code Price Master List'!$A:$C,3,FALSE)</f>
        <v>#N/A</v>
      </c>
      <c r="C1438" s="3">
        <f>SUMIF('DME PRICE LOOKUP LINKED'!$A:$A,A1438,'DME PRICE LOOKUP LINKED'!$C:$C)</f>
        <v>0</v>
      </c>
      <c r="D1438" s="78" t="e">
        <f t="shared" si="44"/>
        <v>#N/A</v>
      </c>
      <c r="E1438" s="79" t="e">
        <f t="shared" si="45"/>
        <v>#N/A</v>
      </c>
      <c r="I1438">
        <v>28086</v>
      </c>
      <c r="K1438" t="s">
        <v>885</v>
      </c>
      <c r="L1438">
        <v>587.5</v>
      </c>
      <c r="M1438">
        <v>386.77</v>
      </c>
      <c r="O1438">
        <v>764</v>
      </c>
      <c r="P1438">
        <v>503</v>
      </c>
    </row>
    <row r="1439" spans="2:16" x14ac:dyDescent="0.25">
      <c r="B1439" s="80" t="e">
        <f>VLOOKUP(A1439,'Medicare Code Price Master List'!$A:$C,3,FALSE)</f>
        <v>#N/A</v>
      </c>
      <c r="C1439" s="3">
        <f>SUMIF('DME PRICE LOOKUP LINKED'!$A:$A,A1439,'DME PRICE LOOKUP LINKED'!$C:$C)</f>
        <v>0</v>
      </c>
      <c r="D1439" s="78" t="e">
        <f t="shared" si="44"/>
        <v>#N/A</v>
      </c>
      <c r="E1439" s="81" t="e">
        <f t="shared" si="45"/>
        <v>#N/A</v>
      </c>
      <c r="I1439">
        <v>28088</v>
      </c>
      <c r="K1439" t="s">
        <v>885</v>
      </c>
      <c r="L1439">
        <v>508.64</v>
      </c>
      <c r="M1439">
        <v>318.58</v>
      </c>
      <c r="O1439">
        <v>662</v>
      </c>
      <c r="P1439">
        <v>415</v>
      </c>
    </row>
    <row r="1440" spans="2:16" x14ac:dyDescent="0.25">
      <c r="B1440" s="77" t="e">
        <f>VLOOKUP(A1440,'Medicare Code Price Master List'!$A:$C,3,FALSE)</f>
        <v>#N/A</v>
      </c>
      <c r="C1440" s="3">
        <f>SUMIF('DME PRICE LOOKUP LINKED'!$A:$A,A1440,'DME PRICE LOOKUP LINKED'!$C:$C)</f>
        <v>0</v>
      </c>
      <c r="D1440" s="78" t="e">
        <f t="shared" si="44"/>
        <v>#N/A</v>
      </c>
      <c r="E1440" s="79" t="e">
        <f t="shared" si="45"/>
        <v>#N/A</v>
      </c>
      <c r="I1440">
        <v>28090</v>
      </c>
      <c r="K1440" t="s">
        <v>884</v>
      </c>
      <c r="L1440">
        <v>512.72</v>
      </c>
      <c r="M1440">
        <v>335.6</v>
      </c>
      <c r="O1440">
        <v>667</v>
      </c>
      <c r="P1440">
        <v>437</v>
      </c>
    </row>
    <row r="1441" spans="2:16" x14ac:dyDescent="0.25">
      <c r="B1441" s="80" t="e">
        <f>VLOOKUP(A1441,'Medicare Code Price Master List'!$A:$C,3,FALSE)</f>
        <v>#N/A</v>
      </c>
      <c r="C1441" s="3">
        <f>SUMIF('DME PRICE LOOKUP LINKED'!$A:$A,A1441,'DME PRICE LOOKUP LINKED'!$C:$C)</f>
        <v>0</v>
      </c>
      <c r="D1441" s="78" t="e">
        <f t="shared" si="44"/>
        <v>#N/A</v>
      </c>
      <c r="E1441" s="81" t="e">
        <f t="shared" si="45"/>
        <v>#N/A</v>
      </c>
      <c r="I1441">
        <v>28092</v>
      </c>
      <c r="K1441" t="s">
        <v>886</v>
      </c>
      <c r="L1441">
        <v>465.37</v>
      </c>
      <c r="M1441">
        <v>295.87</v>
      </c>
      <c r="O1441">
        <v>605</v>
      </c>
      <c r="P1441">
        <v>385</v>
      </c>
    </row>
    <row r="1442" spans="2:16" x14ac:dyDescent="0.25">
      <c r="B1442" s="77" t="e">
        <f>VLOOKUP(A1442,'Medicare Code Price Master List'!$A:$C,3,FALSE)</f>
        <v>#N/A</v>
      </c>
      <c r="C1442" s="3">
        <f>SUMIF('DME PRICE LOOKUP LINKED'!$A:$A,A1442,'DME PRICE LOOKUP LINKED'!$C:$C)</f>
        <v>0</v>
      </c>
      <c r="D1442" s="78" t="e">
        <f t="shared" si="44"/>
        <v>#N/A</v>
      </c>
      <c r="E1442" s="79" t="e">
        <f t="shared" si="45"/>
        <v>#N/A</v>
      </c>
      <c r="I1442">
        <v>28100</v>
      </c>
      <c r="K1442" t="s">
        <v>887</v>
      </c>
      <c r="L1442">
        <v>678.21</v>
      </c>
      <c r="M1442">
        <v>457.68</v>
      </c>
      <c r="O1442">
        <v>882</v>
      </c>
      <c r="P1442">
        <v>595</v>
      </c>
    </row>
    <row r="1443" spans="2:16" x14ac:dyDescent="0.25">
      <c r="B1443" s="80" t="e">
        <f>VLOOKUP(A1443,'Medicare Code Price Master List'!$A:$C,3,FALSE)</f>
        <v>#N/A</v>
      </c>
      <c r="C1443" s="3">
        <f>SUMIF('DME PRICE LOOKUP LINKED'!$A:$A,A1443,'DME PRICE LOOKUP LINKED'!$C:$C)</f>
        <v>0</v>
      </c>
      <c r="D1443" s="78" t="e">
        <f t="shared" si="44"/>
        <v>#N/A</v>
      </c>
      <c r="E1443" s="81" t="e">
        <f t="shared" si="45"/>
        <v>#N/A</v>
      </c>
      <c r="I1443">
        <v>28102</v>
      </c>
      <c r="K1443" t="s">
        <v>888</v>
      </c>
      <c r="L1443">
        <v>674.35</v>
      </c>
      <c r="M1443">
        <v>670.12</v>
      </c>
      <c r="O1443">
        <v>877</v>
      </c>
      <c r="P1443">
        <v>872</v>
      </c>
    </row>
    <row r="1444" spans="2:16" x14ac:dyDescent="0.25">
      <c r="B1444" s="77" t="e">
        <f>VLOOKUP(A1444,'Medicare Code Price Master List'!$A:$C,3,FALSE)</f>
        <v>#N/A</v>
      </c>
      <c r="C1444" s="3">
        <f>SUMIF('DME PRICE LOOKUP LINKED'!$A:$A,A1444,'DME PRICE LOOKUP LINKED'!$C:$C)</f>
        <v>0</v>
      </c>
      <c r="D1444" s="78" t="e">
        <f t="shared" si="44"/>
        <v>#N/A</v>
      </c>
      <c r="E1444" s="79" t="e">
        <f t="shared" si="45"/>
        <v>#N/A</v>
      </c>
      <c r="I1444">
        <v>28103</v>
      </c>
      <c r="K1444" t="s">
        <v>888</v>
      </c>
      <c r="L1444">
        <v>417.29</v>
      </c>
      <c r="M1444">
        <v>429.48</v>
      </c>
      <c r="O1444">
        <v>543</v>
      </c>
      <c r="P1444">
        <v>559</v>
      </c>
    </row>
    <row r="1445" spans="2:16" x14ac:dyDescent="0.25">
      <c r="B1445" s="80" t="e">
        <f>VLOOKUP(A1445,'Medicare Code Price Master List'!$A:$C,3,FALSE)</f>
        <v>#N/A</v>
      </c>
      <c r="C1445" s="3">
        <f>SUMIF('DME PRICE LOOKUP LINKED'!$A:$A,A1445,'DME PRICE LOOKUP LINKED'!$C:$C)</f>
        <v>0</v>
      </c>
      <c r="D1445" s="78" t="e">
        <f t="shared" si="44"/>
        <v>#N/A</v>
      </c>
      <c r="E1445" s="81" t="e">
        <f t="shared" si="45"/>
        <v>#N/A</v>
      </c>
      <c r="I1445">
        <v>28104</v>
      </c>
      <c r="K1445" t="s">
        <v>884</v>
      </c>
      <c r="L1445">
        <v>576.46</v>
      </c>
      <c r="M1445">
        <v>384.11</v>
      </c>
      <c r="O1445">
        <v>750</v>
      </c>
      <c r="P1445">
        <v>500</v>
      </c>
    </row>
    <row r="1446" spans="2:16" x14ac:dyDescent="0.25">
      <c r="B1446" s="77" t="e">
        <f>VLOOKUP(A1446,'Medicare Code Price Master List'!$A:$C,3,FALSE)</f>
        <v>#N/A</v>
      </c>
      <c r="C1446" s="3">
        <f>SUMIF('DME PRICE LOOKUP LINKED'!$A:$A,A1446,'DME PRICE LOOKUP LINKED'!$C:$C)</f>
        <v>0</v>
      </c>
      <c r="D1446" s="78" t="e">
        <f t="shared" si="44"/>
        <v>#N/A</v>
      </c>
      <c r="E1446" s="79" t="e">
        <f t="shared" si="45"/>
        <v>#N/A</v>
      </c>
      <c r="I1446">
        <v>28106</v>
      </c>
      <c r="K1446" t="s">
        <v>888</v>
      </c>
      <c r="L1446">
        <v>457.81</v>
      </c>
      <c r="M1446">
        <v>510.09</v>
      </c>
      <c r="O1446">
        <v>596</v>
      </c>
      <c r="P1446">
        <v>664</v>
      </c>
    </row>
    <row r="1447" spans="2:16" x14ac:dyDescent="0.25">
      <c r="B1447" s="80" t="e">
        <f>VLOOKUP(A1447,'Medicare Code Price Master List'!$A:$C,3,FALSE)</f>
        <v>#N/A</v>
      </c>
      <c r="C1447" s="3">
        <f>SUMIF('DME PRICE LOOKUP LINKED'!$A:$A,A1447,'DME PRICE LOOKUP LINKED'!$C:$C)</f>
        <v>0</v>
      </c>
      <c r="D1447" s="78" t="e">
        <f t="shared" si="44"/>
        <v>#N/A</v>
      </c>
      <c r="E1447" s="81" t="e">
        <f t="shared" si="45"/>
        <v>#N/A</v>
      </c>
      <c r="I1447">
        <v>28107</v>
      </c>
      <c r="K1447" t="s">
        <v>888</v>
      </c>
      <c r="L1447">
        <v>552.80999999999995</v>
      </c>
      <c r="M1447">
        <v>373.79</v>
      </c>
      <c r="O1447">
        <v>719</v>
      </c>
      <c r="P1447">
        <v>486</v>
      </c>
    </row>
    <row r="1448" spans="2:16" x14ac:dyDescent="0.25">
      <c r="B1448" s="77" t="e">
        <f>VLOOKUP(A1448,'Medicare Code Price Master List'!$A:$C,3,FALSE)</f>
        <v>#N/A</v>
      </c>
      <c r="C1448" s="3">
        <f>SUMIF('DME PRICE LOOKUP LINKED'!$A:$A,A1448,'DME PRICE LOOKUP LINKED'!$C:$C)</f>
        <v>0</v>
      </c>
      <c r="D1448" s="78" t="e">
        <f t="shared" si="44"/>
        <v>#N/A</v>
      </c>
      <c r="E1448" s="79" t="e">
        <f t="shared" si="45"/>
        <v>#N/A</v>
      </c>
      <c r="I1448">
        <v>28108</v>
      </c>
      <c r="K1448" t="s">
        <v>886</v>
      </c>
      <c r="L1448">
        <v>477.55</v>
      </c>
      <c r="M1448">
        <v>313</v>
      </c>
      <c r="O1448">
        <v>621</v>
      </c>
      <c r="P1448">
        <v>407</v>
      </c>
    </row>
    <row r="1449" spans="2:16" x14ac:dyDescent="0.25">
      <c r="B1449" s="80" t="e">
        <f>VLOOKUP(A1449,'Medicare Code Price Master List'!$A:$C,3,FALSE)</f>
        <v>#N/A</v>
      </c>
      <c r="C1449" s="3">
        <f>SUMIF('DME PRICE LOOKUP LINKED'!$A:$A,A1449,'DME PRICE LOOKUP LINKED'!$C:$C)</f>
        <v>0</v>
      </c>
      <c r="D1449" s="78" t="e">
        <f t="shared" si="44"/>
        <v>#N/A</v>
      </c>
      <c r="E1449" s="81" t="e">
        <f t="shared" si="45"/>
        <v>#N/A</v>
      </c>
      <c r="I1449">
        <v>28110</v>
      </c>
      <c r="K1449" t="s">
        <v>889</v>
      </c>
      <c r="L1449">
        <v>506.54</v>
      </c>
      <c r="M1449">
        <v>317.62</v>
      </c>
      <c r="O1449">
        <v>659</v>
      </c>
      <c r="P1449">
        <v>413</v>
      </c>
    </row>
    <row r="1450" spans="2:16" x14ac:dyDescent="0.25">
      <c r="B1450" s="77" t="e">
        <f>VLOOKUP(A1450,'Medicare Code Price Master List'!$A:$C,3,FALSE)</f>
        <v>#N/A</v>
      </c>
      <c r="C1450" s="3">
        <f>SUMIF('DME PRICE LOOKUP LINKED'!$A:$A,A1450,'DME PRICE LOOKUP LINKED'!$C:$C)</f>
        <v>0</v>
      </c>
      <c r="D1450" s="78" t="e">
        <f t="shared" si="44"/>
        <v>#N/A</v>
      </c>
      <c r="E1450" s="79" t="e">
        <f t="shared" si="45"/>
        <v>#N/A</v>
      </c>
      <c r="I1450">
        <v>28111</v>
      </c>
      <c r="K1450" t="s">
        <v>889</v>
      </c>
      <c r="L1450">
        <v>523.67999999999995</v>
      </c>
      <c r="M1450">
        <v>346.18</v>
      </c>
      <c r="O1450">
        <v>681</v>
      </c>
      <c r="P1450">
        <v>451</v>
      </c>
    </row>
    <row r="1451" spans="2:16" x14ac:dyDescent="0.25">
      <c r="B1451" s="80" t="e">
        <f>VLOOKUP(A1451,'Medicare Code Price Master List'!$A:$C,3,FALSE)</f>
        <v>#N/A</v>
      </c>
      <c r="C1451" s="3">
        <f>SUMIF('DME PRICE LOOKUP LINKED'!$A:$A,A1451,'DME PRICE LOOKUP LINKED'!$C:$C)</f>
        <v>0</v>
      </c>
      <c r="D1451" s="78" t="e">
        <f t="shared" si="44"/>
        <v>#N/A</v>
      </c>
      <c r="E1451" s="81" t="e">
        <f t="shared" si="45"/>
        <v>#N/A</v>
      </c>
      <c r="I1451">
        <v>28112</v>
      </c>
      <c r="K1451" t="s">
        <v>889</v>
      </c>
      <c r="L1451">
        <v>532.1</v>
      </c>
      <c r="M1451">
        <v>341.28</v>
      </c>
      <c r="O1451">
        <v>692</v>
      </c>
      <c r="P1451">
        <v>444</v>
      </c>
    </row>
    <row r="1452" spans="2:16" x14ac:dyDescent="0.25">
      <c r="B1452" s="77" t="e">
        <f>VLOOKUP(A1452,'Medicare Code Price Master List'!$A:$C,3,FALSE)</f>
        <v>#N/A</v>
      </c>
      <c r="C1452" s="3">
        <f>SUMIF('DME PRICE LOOKUP LINKED'!$A:$A,A1452,'DME PRICE LOOKUP LINKED'!$C:$C)</f>
        <v>0</v>
      </c>
      <c r="D1452" s="78" t="e">
        <f t="shared" si="44"/>
        <v>#N/A</v>
      </c>
      <c r="E1452" s="79" t="e">
        <f t="shared" si="45"/>
        <v>#N/A</v>
      </c>
      <c r="I1452">
        <v>28113</v>
      </c>
      <c r="K1452" t="s">
        <v>889</v>
      </c>
      <c r="L1452">
        <v>642.95000000000005</v>
      </c>
      <c r="M1452">
        <v>464.32</v>
      </c>
      <c r="O1452">
        <v>836</v>
      </c>
      <c r="P1452">
        <v>604</v>
      </c>
    </row>
    <row r="1453" spans="2:16" x14ac:dyDescent="0.25">
      <c r="B1453" s="80" t="e">
        <f>VLOOKUP(A1453,'Medicare Code Price Master List'!$A:$C,3,FALSE)</f>
        <v>#N/A</v>
      </c>
      <c r="C1453" s="3">
        <f>SUMIF('DME PRICE LOOKUP LINKED'!$A:$A,A1453,'DME PRICE LOOKUP LINKED'!$C:$C)</f>
        <v>0</v>
      </c>
      <c r="D1453" s="78" t="e">
        <f t="shared" si="44"/>
        <v>#N/A</v>
      </c>
      <c r="E1453" s="81" t="e">
        <f t="shared" si="45"/>
        <v>#N/A</v>
      </c>
      <c r="I1453">
        <v>28114</v>
      </c>
      <c r="K1453" t="s">
        <v>890</v>
      </c>
      <c r="L1453">
        <v>1171.01</v>
      </c>
      <c r="M1453">
        <v>912.01</v>
      </c>
      <c r="O1453">
        <v>1523</v>
      </c>
      <c r="P1453">
        <v>1186</v>
      </c>
    </row>
    <row r="1454" spans="2:16" x14ac:dyDescent="0.25">
      <c r="B1454" s="77" t="e">
        <f>VLOOKUP(A1454,'Medicare Code Price Master List'!$A:$C,3,FALSE)</f>
        <v>#N/A</v>
      </c>
      <c r="C1454" s="3">
        <f>SUMIF('DME PRICE LOOKUP LINKED'!$A:$A,A1454,'DME PRICE LOOKUP LINKED'!$C:$C)</f>
        <v>0</v>
      </c>
      <c r="D1454" s="78" t="e">
        <f t="shared" si="44"/>
        <v>#N/A</v>
      </c>
      <c r="E1454" s="79" t="e">
        <f t="shared" si="45"/>
        <v>#N/A</v>
      </c>
      <c r="I1454">
        <v>28116</v>
      </c>
      <c r="K1454" t="s">
        <v>891</v>
      </c>
      <c r="L1454">
        <v>856.94</v>
      </c>
      <c r="M1454">
        <v>640.97</v>
      </c>
      <c r="O1454">
        <v>1115</v>
      </c>
      <c r="P1454">
        <v>834</v>
      </c>
    </row>
    <row r="1455" spans="2:16" x14ac:dyDescent="0.25">
      <c r="B1455" s="80" t="e">
        <f>VLOOKUP(A1455,'Medicare Code Price Master List'!$A:$C,3,FALSE)</f>
        <v>#N/A</v>
      </c>
      <c r="C1455" s="3">
        <f>SUMIF('DME PRICE LOOKUP LINKED'!$A:$A,A1455,'DME PRICE LOOKUP LINKED'!$C:$C)</f>
        <v>0</v>
      </c>
      <c r="D1455" s="78" t="e">
        <f t="shared" si="44"/>
        <v>#N/A</v>
      </c>
      <c r="E1455" s="81" t="e">
        <f t="shared" si="45"/>
        <v>#N/A</v>
      </c>
      <c r="I1455">
        <v>28118</v>
      </c>
      <c r="K1455" t="s">
        <v>892</v>
      </c>
      <c r="L1455">
        <v>663.48</v>
      </c>
      <c r="M1455">
        <v>458.18</v>
      </c>
      <c r="O1455">
        <v>863</v>
      </c>
      <c r="P1455">
        <v>596</v>
      </c>
    </row>
    <row r="1456" spans="2:16" x14ac:dyDescent="0.25">
      <c r="B1456" s="77" t="e">
        <f>VLOOKUP(A1456,'Medicare Code Price Master List'!$A:$C,3,FALSE)</f>
        <v>#N/A</v>
      </c>
      <c r="C1456" s="3">
        <f>SUMIF('DME PRICE LOOKUP LINKED'!$A:$A,A1456,'DME PRICE LOOKUP LINKED'!$C:$C)</f>
        <v>0</v>
      </c>
      <c r="D1456" s="78" t="e">
        <f t="shared" si="44"/>
        <v>#N/A</v>
      </c>
      <c r="E1456" s="79" t="e">
        <f t="shared" si="45"/>
        <v>#N/A</v>
      </c>
      <c r="I1456">
        <v>28119</v>
      </c>
      <c r="K1456" t="s">
        <v>893</v>
      </c>
      <c r="L1456">
        <v>575.71</v>
      </c>
      <c r="M1456">
        <v>394.78</v>
      </c>
      <c r="O1456">
        <v>749</v>
      </c>
      <c r="P1456">
        <v>514</v>
      </c>
    </row>
    <row r="1457" spans="2:16" x14ac:dyDescent="0.25">
      <c r="B1457" s="80" t="e">
        <f>VLOOKUP(A1457,'Medicare Code Price Master List'!$A:$C,3,FALSE)</f>
        <v>#N/A</v>
      </c>
      <c r="C1457" s="3">
        <f>SUMIF('DME PRICE LOOKUP LINKED'!$A:$A,A1457,'DME PRICE LOOKUP LINKED'!$C:$C)</f>
        <v>0</v>
      </c>
      <c r="D1457" s="78" t="e">
        <f t="shared" si="44"/>
        <v>#N/A</v>
      </c>
      <c r="E1457" s="81" t="e">
        <f t="shared" si="45"/>
        <v>#N/A</v>
      </c>
      <c r="I1457">
        <v>28120</v>
      </c>
      <c r="K1457" t="s">
        <v>894</v>
      </c>
      <c r="L1457">
        <v>738.33</v>
      </c>
      <c r="M1457">
        <v>540.65</v>
      </c>
      <c r="O1457">
        <v>960</v>
      </c>
      <c r="P1457">
        <v>703</v>
      </c>
    </row>
    <row r="1458" spans="2:16" x14ac:dyDescent="0.25">
      <c r="B1458" s="77" t="e">
        <f>VLOOKUP(A1458,'Medicare Code Price Master List'!$A:$C,3,FALSE)</f>
        <v>#N/A</v>
      </c>
      <c r="C1458" s="3">
        <f>SUMIF('DME PRICE LOOKUP LINKED'!$A:$A,A1458,'DME PRICE LOOKUP LINKED'!$C:$C)</f>
        <v>0</v>
      </c>
      <c r="D1458" s="78" t="e">
        <f t="shared" si="44"/>
        <v>#N/A</v>
      </c>
      <c r="E1458" s="79" t="e">
        <f t="shared" si="45"/>
        <v>#N/A</v>
      </c>
      <c r="I1458">
        <v>28122</v>
      </c>
      <c r="K1458" t="s">
        <v>895</v>
      </c>
      <c r="L1458">
        <v>647.83000000000004</v>
      </c>
      <c r="M1458">
        <v>475.29</v>
      </c>
      <c r="O1458">
        <v>843</v>
      </c>
      <c r="P1458">
        <v>618</v>
      </c>
    </row>
    <row r="1459" spans="2:16" x14ac:dyDescent="0.25">
      <c r="B1459" s="80" t="e">
        <f>VLOOKUP(A1459,'Medicare Code Price Master List'!$A:$C,3,FALSE)</f>
        <v>#N/A</v>
      </c>
      <c r="C1459" s="3">
        <f>SUMIF('DME PRICE LOOKUP LINKED'!$A:$A,A1459,'DME PRICE LOOKUP LINKED'!$C:$C)</f>
        <v>0</v>
      </c>
      <c r="D1459" s="78" t="e">
        <f t="shared" si="44"/>
        <v>#N/A</v>
      </c>
      <c r="E1459" s="81" t="e">
        <f t="shared" si="45"/>
        <v>#N/A</v>
      </c>
      <c r="I1459">
        <v>28124</v>
      </c>
      <c r="K1459" t="s">
        <v>896</v>
      </c>
      <c r="L1459">
        <v>522.16</v>
      </c>
      <c r="M1459">
        <v>362.18</v>
      </c>
      <c r="O1459">
        <v>679</v>
      </c>
      <c r="P1459">
        <v>471</v>
      </c>
    </row>
    <row r="1460" spans="2:16" x14ac:dyDescent="0.25">
      <c r="B1460" s="77" t="e">
        <f>VLOOKUP(A1460,'Medicare Code Price Master List'!$A:$C,3,FALSE)</f>
        <v>#N/A</v>
      </c>
      <c r="C1460" s="3">
        <f>SUMIF('DME PRICE LOOKUP LINKED'!$A:$A,A1460,'DME PRICE LOOKUP LINKED'!$C:$C)</f>
        <v>0</v>
      </c>
      <c r="D1460" s="78" t="e">
        <f t="shared" si="44"/>
        <v>#N/A</v>
      </c>
      <c r="E1460" s="79" t="e">
        <f t="shared" si="45"/>
        <v>#N/A</v>
      </c>
      <c r="I1460">
        <v>28126</v>
      </c>
      <c r="K1460" t="s">
        <v>896</v>
      </c>
      <c r="L1460">
        <v>429.97</v>
      </c>
      <c r="M1460">
        <v>270.38</v>
      </c>
      <c r="O1460">
        <v>559</v>
      </c>
      <c r="P1460">
        <v>352</v>
      </c>
    </row>
    <row r="1461" spans="2:16" x14ac:dyDescent="0.25">
      <c r="B1461" s="80" t="e">
        <f>VLOOKUP(A1461,'Medicare Code Price Master List'!$A:$C,3,FALSE)</f>
        <v>#N/A</v>
      </c>
      <c r="C1461" s="3">
        <f>SUMIF('DME PRICE LOOKUP LINKED'!$A:$A,A1461,'DME PRICE LOOKUP LINKED'!$C:$C)</f>
        <v>0</v>
      </c>
      <c r="D1461" s="78" t="e">
        <f t="shared" si="44"/>
        <v>#N/A</v>
      </c>
      <c r="E1461" s="81" t="e">
        <f t="shared" si="45"/>
        <v>#N/A</v>
      </c>
      <c r="I1461">
        <v>28130</v>
      </c>
      <c r="K1461" t="s">
        <v>897</v>
      </c>
      <c r="L1461">
        <v>658.6</v>
      </c>
      <c r="M1461">
        <v>707.51</v>
      </c>
      <c r="O1461">
        <v>857</v>
      </c>
      <c r="P1461">
        <v>920</v>
      </c>
    </row>
    <row r="1462" spans="2:16" x14ac:dyDescent="0.25">
      <c r="B1462" s="77" t="e">
        <f>VLOOKUP(A1462,'Medicare Code Price Master List'!$A:$C,3,FALSE)</f>
        <v>#N/A</v>
      </c>
      <c r="C1462" s="3">
        <f>SUMIF('DME PRICE LOOKUP LINKED'!$A:$A,A1462,'DME PRICE LOOKUP LINKED'!$C:$C)</f>
        <v>0</v>
      </c>
      <c r="D1462" s="78" t="e">
        <f t="shared" si="44"/>
        <v>#N/A</v>
      </c>
      <c r="E1462" s="79" t="e">
        <f t="shared" si="45"/>
        <v>#N/A</v>
      </c>
      <c r="I1462">
        <v>28140</v>
      </c>
      <c r="K1462" t="s">
        <v>898</v>
      </c>
      <c r="L1462">
        <v>623.17999999999995</v>
      </c>
      <c r="M1462">
        <v>460.92</v>
      </c>
      <c r="O1462">
        <v>811</v>
      </c>
      <c r="P1462">
        <v>600</v>
      </c>
    </row>
    <row r="1463" spans="2:16" x14ac:dyDescent="0.25">
      <c r="B1463" s="80" t="e">
        <f>VLOOKUP(A1463,'Medicare Code Price Master List'!$A:$C,3,FALSE)</f>
        <v>#N/A</v>
      </c>
      <c r="C1463" s="3">
        <f>SUMIF('DME PRICE LOOKUP LINKED'!$A:$A,A1463,'DME PRICE LOOKUP LINKED'!$C:$C)</f>
        <v>0</v>
      </c>
      <c r="D1463" s="78" t="e">
        <f t="shared" si="44"/>
        <v>#N/A</v>
      </c>
      <c r="E1463" s="81" t="e">
        <f t="shared" si="45"/>
        <v>#N/A</v>
      </c>
      <c r="I1463">
        <v>28150</v>
      </c>
      <c r="K1463" t="s">
        <v>899</v>
      </c>
      <c r="L1463">
        <v>459.77</v>
      </c>
      <c r="M1463">
        <v>302.47000000000003</v>
      </c>
      <c r="O1463">
        <v>598</v>
      </c>
      <c r="P1463">
        <v>394</v>
      </c>
    </row>
    <row r="1464" spans="2:16" x14ac:dyDescent="0.25">
      <c r="B1464" s="77" t="e">
        <f>VLOOKUP(A1464,'Medicare Code Price Master List'!$A:$C,3,FALSE)</f>
        <v>#N/A</v>
      </c>
      <c r="C1464" s="3">
        <f>SUMIF('DME PRICE LOOKUP LINKED'!$A:$A,A1464,'DME PRICE LOOKUP LINKED'!$C:$C)</f>
        <v>0</v>
      </c>
      <c r="D1464" s="78" t="e">
        <f t="shared" si="44"/>
        <v>#N/A</v>
      </c>
      <c r="E1464" s="79" t="e">
        <f t="shared" si="45"/>
        <v>#N/A</v>
      </c>
      <c r="I1464">
        <v>28153</v>
      </c>
      <c r="K1464" t="s">
        <v>896</v>
      </c>
      <c r="L1464">
        <v>446.72</v>
      </c>
      <c r="M1464">
        <v>287.13</v>
      </c>
      <c r="O1464">
        <v>581</v>
      </c>
      <c r="P1464">
        <v>374</v>
      </c>
    </row>
    <row r="1465" spans="2:16" x14ac:dyDescent="0.25">
      <c r="B1465" s="80" t="e">
        <f>VLOOKUP(A1465,'Medicare Code Price Master List'!$A:$C,3,FALSE)</f>
        <v>#N/A</v>
      </c>
      <c r="C1465" s="3">
        <f>SUMIF('DME PRICE LOOKUP LINKED'!$A:$A,A1465,'DME PRICE LOOKUP LINKED'!$C:$C)</f>
        <v>0</v>
      </c>
      <c r="D1465" s="78" t="e">
        <f t="shared" si="44"/>
        <v>#N/A</v>
      </c>
      <c r="E1465" s="81" t="e">
        <f t="shared" si="45"/>
        <v>#N/A</v>
      </c>
      <c r="I1465">
        <v>28160</v>
      </c>
      <c r="K1465" t="s">
        <v>896</v>
      </c>
      <c r="L1465">
        <v>449.5</v>
      </c>
      <c r="M1465">
        <v>289.52999999999997</v>
      </c>
      <c r="O1465">
        <v>585</v>
      </c>
      <c r="P1465">
        <v>377</v>
      </c>
    </row>
    <row r="1466" spans="2:16" x14ac:dyDescent="0.25">
      <c r="B1466" s="77" t="e">
        <f>VLOOKUP(A1466,'Medicare Code Price Master List'!$A:$C,3,FALSE)</f>
        <v>#N/A</v>
      </c>
      <c r="C1466" s="3">
        <f>SUMIF('DME PRICE LOOKUP LINKED'!$A:$A,A1466,'DME PRICE LOOKUP LINKED'!$C:$C)</f>
        <v>0</v>
      </c>
      <c r="D1466" s="78" t="e">
        <f t="shared" si="44"/>
        <v>#N/A</v>
      </c>
      <c r="E1466" s="79" t="e">
        <f t="shared" si="45"/>
        <v>#N/A</v>
      </c>
      <c r="I1466">
        <v>28171</v>
      </c>
      <c r="K1466" t="s">
        <v>900</v>
      </c>
      <c r="L1466">
        <v>1202.33</v>
      </c>
      <c r="M1466">
        <v>922.25</v>
      </c>
      <c r="O1466">
        <v>1564</v>
      </c>
      <c r="P1466">
        <v>1199</v>
      </c>
    </row>
    <row r="1467" spans="2:16" x14ac:dyDescent="0.25">
      <c r="B1467" s="80" t="e">
        <f>VLOOKUP(A1467,'Medicare Code Price Master List'!$A:$C,3,FALSE)</f>
        <v>#N/A</v>
      </c>
      <c r="C1467" s="3">
        <f>SUMIF('DME PRICE LOOKUP LINKED'!$A:$A,A1467,'DME PRICE LOOKUP LINKED'!$C:$C)</f>
        <v>0</v>
      </c>
      <c r="D1467" s="78" t="e">
        <f t="shared" si="44"/>
        <v>#N/A</v>
      </c>
      <c r="E1467" s="81" t="e">
        <f t="shared" si="45"/>
        <v>#N/A</v>
      </c>
      <c r="I1467">
        <v>28173</v>
      </c>
      <c r="K1467" t="s">
        <v>901</v>
      </c>
      <c r="L1467">
        <v>773.23</v>
      </c>
      <c r="M1467">
        <v>832.76</v>
      </c>
      <c r="O1467">
        <v>1006</v>
      </c>
      <c r="P1467">
        <v>1083</v>
      </c>
    </row>
    <row r="1468" spans="2:16" x14ac:dyDescent="0.25">
      <c r="B1468" s="77" t="e">
        <f>VLOOKUP(A1468,'Medicare Code Price Master List'!$A:$C,3,FALSE)</f>
        <v>#N/A</v>
      </c>
      <c r="C1468" s="3">
        <f>SUMIF('DME PRICE LOOKUP LINKED'!$A:$A,A1468,'DME PRICE LOOKUP LINKED'!$C:$C)</f>
        <v>0</v>
      </c>
      <c r="D1468" s="78" t="e">
        <f t="shared" si="44"/>
        <v>#N/A</v>
      </c>
      <c r="E1468" s="79" t="e">
        <f t="shared" si="45"/>
        <v>#N/A</v>
      </c>
      <c r="I1468">
        <v>28175</v>
      </c>
      <c r="K1468" t="s">
        <v>902</v>
      </c>
      <c r="L1468">
        <v>503.9</v>
      </c>
      <c r="M1468">
        <v>536.20000000000005</v>
      </c>
      <c r="O1468">
        <v>656</v>
      </c>
      <c r="P1468">
        <v>698</v>
      </c>
    </row>
    <row r="1469" spans="2:16" x14ac:dyDescent="0.25">
      <c r="B1469" s="80" t="e">
        <f>VLOOKUP(A1469,'Medicare Code Price Master List'!$A:$C,3,FALSE)</f>
        <v>#N/A</v>
      </c>
      <c r="C1469" s="3">
        <f>SUMIF('DME PRICE LOOKUP LINKED'!$A:$A,A1469,'DME PRICE LOOKUP LINKED'!$C:$C)</f>
        <v>0</v>
      </c>
      <c r="D1469" s="78" t="e">
        <f t="shared" si="44"/>
        <v>#N/A</v>
      </c>
      <c r="E1469" s="81" t="e">
        <f t="shared" si="45"/>
        <v>#N/A</v>
      </c>
      <c r="I1469">
        <v>28190</v>
      </c>
      <c r="K1469" t="s">
        <v>903</v>
      </c>
      <c r="L1469">
        <v>267.36</v>
      </c>
      <c r="M1469">
        <v>143.19</v>
      </c>
      <c r="O1469">
        <v>348</v>
      </c>
      <c r="P1469">
        <v>187</v>
      </c>
    </row>
    <row r="1470" spans="2:16" x14ac:dyDescent="0.25">
      <c r="B1470" s="77" t="e">
        <f>VLOOKUP(A1470,'Medicare Code Price Master List'!$A:$C,3,FALSE)</f>
        <v>#N/A</v>
      </c>
      <c r="C1470" s="3">
        <f>SUMIF('DME PRICE LOOKUP LINKED'!$A:$A,A1470,'DME PRICE LOOKUP LINKED'!$C:$C)</f>
        <v>0</v>
      </c>
      <c r="D1470" s="78" t="e">
        <f t="shared" si="44"/>
        <v>#N/A</v>
      </c>
      <c r="E1470" s="79" t="e">
        <f t="shared" si="45"/>
        <v>#N/A</v>
      </c>
      <c r="I1470">
        <v>28192</v>
      </c>
      <c r="K1470" t="s">
        <v>903</v>
      </c>
      <c r="L1470">
        <v>503.75</v>
      </c>
      <c r="M1470">
        <v>336.15</v>
      </c>
      <c r="O1470">
        <v>655</v>
      </c>
      <c r="P1470">
        <v>437</v>
      </c>
    </row>
    <row r="1471" spans="2:16" x14ac:dyDescent="0.25">
      <c r="B1471" s="80" t="e">
        <f>VLOOKUP(A1471,'Medicare Code Price Master List'!$A:$C,3,FALSE)</f>
        <v>#N/A</v>
      </c>
      <c r="C1471" s="3">
        <f>SUMIF('DME PRICE LOOKUP LINKED'!$A:$A,A1471,'DME PRICE LOOKUP LINKED'!$C:$C)</f>
        <v>0</v>
      </c>
      <c r="D1471" s="78" t="e">
        <f t="shared" si="44"/>
        <v>#N/A</v>
      </c>
      <c r="E1471" s="81" t="e">
        <f t="shared" si="45"/>
        <v>#N/A</v>
      </c>
      <c r="I1471">
        <v>28193</v>
      </c>
      <c r="K1471" t="s">
        <v>903</v>
      </c>
      <c r="L1471">
        <v>571.11</v>
      </c>
      <c r="M1471">
        <v>395.9</v>
      </c>
      <c r="O1471">
        <v>743</v>
      </c>
      <c r="P1471">
        <v>515</v>
      </c>
    </row>
    <row r="1472" spans="2:16" x14ac:dyDescent="0.25">
      <c r="B1472" s="77" t="e">
        <f>VLOOKUP(A1472,'Medicare Code Price Master List'!$A:$C,3,FALSE)</f>
        <v>#N/A</v>
      </c>
      <c r="C1472" s="3">
        <f>SUMIF('DME PRICE LOOKUP LINKED'!$A:$A,A1472,'DME PRICE LOOKUP LINKED'!$C:$C)</f>
        <v>0</v>
      </c>
      <c r="D1472" s="78" t="e">
        <f t="shared" si="44"/>
        <v>#N/A</v>
      </c>
      <c r="E1472" s="79" t="e">
        <f t="shared" si="45"/>
        <v>#N/A</v>
      </c>
      <c r="I1472">
        <v>28200</v>
      </c>
      <c r="K1472" t="s">
        <v>904</v>
      </c>
      <c r="L1472">
        <v>545.39</v>
      </c>
      <c r="M1472">
        <v>356.47</v>
      </c>
      <c r="O1472">
        <v>710</v>
      </c>
      <c r="P1472">
        <v>464</v>
      </c>
    </row>
    <row r="1473" spans="2:16" x14ac:dyDescent="0.25">
      <c r="B1473" s="80" t="e">
        <f>VLOOKUP(A1473,'Medicare Code Price Master List'!$A:$C,3,FALSE)</f>
        <v>#N/A</v>
      </c>
      <c r="C1473" s="3">
        <f>SUMIF('DME PRICE LOOKUP LINKED'!$A:$A,A1473,'DME PRICE LOOKUP LINKED'!$C:$C)</f>
        <v>0</v>
      </c>
      <c r="D1473" s="78" t="e">
        <f t="shared" si="44"/>
        <v>#N/A</v>
      </c>
      <c r="E1473" s="81" t="e">
        <f t="shared" si="45"/>
        <v>#N/A</v>
      </c>
      <c r="I1473">
        <v>28202</v>
      </c>
      <c r="K1473" t="s">
        <v>905</v>
      </c>
      <c r="L1473">
        <v>657.07</v>
      </c>
      <c r="M1473">
        <v>465.1</v>
      </c>
      <c r="O1473">
        <v>855</v>
      </c>
      <c r="P1473">
        <v>605</v>
      </c>
    </row>
    <row r="1474" spans="2:16" x14ac:dyDescent="0.25">
      <c r="B1474" s="77" t="e">
        <f>VLOOKUP(A1474,'Medicare Code Price Master List'!$A:$C,3,FALSE)</f>
        <v>#N/A</v>
      </c>
      <c r="C1474" s="3">
        <f>SUMIF('DME PRICE LOOKUP LINKED'!$A:$A,A1474,'DME PRICE LOOKUP LINKED'!$C:$C)</f>
        <v>0</v>
      </c>
      <c r="D1474" s="78" t="e">
        <f t="shared" si="44"/>
        <v>#N/A</v>
      </c>
      <c r="E1474" s="79" t="e">
        <f t="shared" si="45"/>
        <v>#N/A</v>
      </c>
      <c r="I1474">
        <v>28208</v>
      </c>
      <c r="K1474" t="s">
        <v>904</v>
      </c>
      <c r="L1474">
        <v>538.01</v>
      </c>
      <c r="M1474">
        <v>352.14</v>
      </c>
      <c r="O1474">
        <v>700</v>
      </c>
      <c r="P1474">
        <v>458</v>
      </c>
    </row>
    <row r="1475" spans="2:16" x14ac:dyDescent="0.25">
      <c r="B1475" s="80" t="e">
        <f>VLOOKUP(A1475,'Medicare Code Price Master List'!$A:$C,3,FALSE)</f>
        <v>#N/A</v>
      </c>
      <c r="C1475" s="3">
        <f>SUMIF('DME PRICE LOOKUP LINKED'!$A:$A,A1475,'DME PRICE LOOKUP LINKED'!$C:$C)</f>
        <v>0</v>
      </c>
      <c r="D1475" s="78" t="e">
        <f t="shared" ref="D1475:D1538" si="46">VLOOKUP(A1475,$R$2:$T$5644,3,FALSE)</f>
        <v>#N/A</v>
      </c>
      <c r="E1475" s="81" t="e">
        <f t="shared" ref="E1475:E1538" si="47">D1475-C1475</f>
        <v>#N/A</v>
      </c>
      <c r="I1475">
        <v>28210</v>
      </c>
      <c r="K1475" t="s">
        <v>905</v>
      </c>
      <c r="L1475">
        <v>654.89</v>
      </c>
      <c r="M1475">
        <v>462.54</v>
      </c>
      <c r="O1475">
        <v>852</v>
      </c>
      <c r="P1475">
        <v>602</v>
      </c>
    </row>
    <row r="1476" spans="2:16" x14ac:dyDescent="0.25">
      <c r="B1476" s="77" t="e">
        <f>VLOOKUP(A1476,'Medicare Code Price Master List'!$A:$C,3,FALSE)</f>
        <v>#N/A</v>
      </c>
      <c r="C1476" s="3">
        <f>SUMIF('DME PRICE LOOKUP LINKED'!$A:$A,A1476,'DME PRICE LOOKUP LINKED'!$C:$C)</f>
        <v>0</v>
      </c>
      <c r="D1476" s="78" t="e">
        <f t="shared" si="46"/>
        <v>#N/A</v>
      </c>
      <c r="E1476" s="79" t="e">
        <f t="shared" si="47"/>
        <v>#N/A</v>
      </c>
      <c r="I1476">
        <v>28220</v>
      </c>
      <c r="K1476" t="s">
        <v>906</v>
      </c>
      <c r="L1476">
        <v>494.58</v>
      </c>
      <c r="M1476">
        <v>330.8</v>
      </c>
      <c r="O1476">
        <v>643</v>
      </c>
      <c r="P1476">
        <v>431</v>
      </c>
    </row>
    <row r="1477" spans="2:16" x14ac:dyDescent="0.25">
      <c r="B1477" s="80" t="e">
        <f>VLOOKUP(A1477,'Medicare Code Price Master List'!$A:$C,3,FALSE)</f>
        <v>#N/A</v>
      </c>
      <c r="C1477" s="3">
        <f>SUMIF('DME PRICE LOOKUP LINKED'!$A:$A,A1477,'DME PRICE LOOKUP LINKED'!$C:$C)</f>
        <v>0</v>
      </c>
      <c r="D1477" s="78" t="e">
        <f t="shared" si="46"/>
        <v>#N/A</v>
      </c>
      <c r="E1477" s="81" t="e">
        <f t="shared" si="47"/>
        <v>#N/A</v>
      </c>
      <c r="I1477">
        <v>28222</v>
      </c>
      <c r="K1477" t="s">
        <v>907</v>
      </c>
      <c r="L1477">
        <v>578.87</v>
      </c>
      <c r="M1477">
        <v>394.9</v>
      </c>
      <c r="O1477">
        <v>753</v>
      </c>
      <c r="P1477">
        <v>514</v>
      </c>
    </row>
    <row r="1478" spans="2:16" x14ac:dyDescent="0.25">
      <c r="B1478" s="77" t="e">
        <f>VLOOKUP(A1478,'Medicare Code Price Master List'!$A:$C,3,FALSE)</f>
        <v>#N/A</v>
      </c>
      <c r="C1478" s="3">
        <f>SUMIF('DME PRICE LOOKUP LINKED'!$A:$A,A1478,'DME PRICE LOOKUP LINKED'!$C:$C)</f>
        <v>0</v>
      </c>
      <c r="D1478" s="78" t="e">
        <f t="shared" si="46"/>
        <v>#N/A</v>
      </c>
      <c r="E1478" s="79" t="e">
        <f t="shared" si="47"/>
        <v>#N/A</v>
      </c>
      <c r="I1478">
        <v>28225</v>
      </c>
      <c r="K1478" t="s">
        <v>906</v>
      </c>
      <c r="L1478">
        <v>456.12</v>
      </c>
      <c r="M1478">
        <v>287.76</v>
      </c>
      <c r="O1478">
        <v>593</v>
      </c>
      <c r="P1478">
        <v>375</v>
      </c>
    </row>
    <row r="1479" spans="2:16" x14ac:dyDescent="0.25">
      <c r="B1479" s="80" t="e">
        <f>VLOOKUP(A1479,'Medicare Code Price Master List'!$A:$C,3,FALSE)</f>
        <v>#N/A</v>
      </c>
      <c r="C1479" s="3">
        <f>SUMIF('DME PRICE LOOKUP LINKED'!$A:$A,A1479,'DME PRICE LOOKUP LINKED'!$C:$C)</f>
        <v>0</v>
      </c>
      <c r="D1479" s="78" t="e">
        <f t="shared" si="46"/>
        <v>#N/A</v>
      </c>
      <c r="E1479" s="81" t="e">
        <f t="shared" si="47"/>
        <v>#N/A</v>
      </c>
      <c r="I1479">
        <v>28226</v>
      </c>
      <c r="K1479" t="s">
        <v>907</v>
      </c>
      <c r="L1479">
        <v>689.98</v>
      </c>
      <c r="M1479">
        <v>442.4</v>
      </c>
      <c r="O1479">
        <v>897</v>
      </c>
      <c r="P1479">
        <v>576</v>
      </c>
    </row>
    <row r="1480" spans="2:16" x14ac:dyDescent="0.25">
      <c r="B1480" s="77" t="e">
        <f>VLOOKUP(A1480,'Medicare Code Price Master List'!$A:$C,3,FALSE)</f>
        <v>#N/A</v>
      </c>
      <c r="C1480" s="3">
        <f>SUMIF('DME PRICE LOOKUP LINKED'!$A:$A,A1480,'DME PRICE LOOKUP LINKED'!$C:$C)</f>
        <v>0</v>
      </c>
      <c r="D1480" s="78" t="e">
        <f t="shared" si="46"/>
        <v>#N/A</v>
      </c>
      <c r="E1480" s="79" t="e">
        <f t="shared" si="47"/>
        <v>#N/A</v>
      </c>
      <c r="I1480">
        <v>28230</v>
      </c>
      <c r="K1480" t="s">
        <v>908</v>
      </c>
      <c r="L1480">
        <v>477.23</v>
      </c>
      <c r="M1480">
        <v>309.63</v>
      </c>
      <c r="O1480">
        <v>621</v>
      </c>
      <c r="P1480">
        <v>403</v>
      </c>
    </row>
    <row r="1481" spans="2:16" x14ac:dyDescent="0.25">
      <c r="B1481" s="80" t="e">
        <f>VLOOKUP(A1481,'Medicare Code Price Master List'!$A:$C,3,FALSE)</f>
        <v>#N/A</v>
      </c>
      <c r="C1481" s="3">
        <f>SUMIF('DME PRICE LOOKUP LINKED'!$A:$A,A1481,'DME PRICE LOOKUP LINKED'!$C:$C)</f>
        <v>0</v>
      </c>
      <c r="D1481" s="78" t="e">
        <f t="shared" si="46"/>
        <v>#N/A</v>
      </c>
      <c r="E1481" s="81" t="e">
        <f t="shared" si="47"/>
        <v>#N/A</v>
      </c>
      <c r="I1481">
        <v>28232</v>
      </c>
      <c r="K1481" t="s">
        <v>867</v>
      </c>
      <c r="L1481">
        <v>415.37</v>
      </c>
      <c r="M1481">
        <v>261.49</v>
      </c>
      <c r="O1481">
        <v>540</v>
      </c>
      <c r="P1481">
        <v>340</v>
      </c>
    </row>
    <row r="1482" spans="2:16" x14ac:dyDescent="0.25">
      <c r="B1482" s="77" t="e">
        <f>VLOOKUP(A1482,'Medicare Code Price Master List'!$A:$C,3,FALSE)</f>
        <v>#N/A</v>
      </c>
      <c r="C1482" s="3">
        <f>SUMIF('DME PRICE LOOKUP LINKED'!$A:$A,A1482,'DME PRICE LOOKUP LINKED'!$C:$C)</f>
        <v>0</v>
      </c>
      <c r="D1482" s="78" t="e">
        <f t="shared" si="46"/>
        <v>#N/A</v>
      </c>
      <c r="E1482" s="79" t="e">
        <f t="shared" si="47"/>
        <v>#N/A</v>
      </c>
      <c r="I1482">
        <v>28234</v>
      </c>
      <c r="K1482" t="s">
        <v>909</v>
      </c>
      <c r="L1482">
        <v>452.04</v>
      </c>
      <c r="M1482">
        <v>293.58999999999997</v>
      </c>
      <c r="O1482">
        <v>588</v>
      </c>
      <c r="P1482">
        <v>382</v>
      </c>
    </row>
    <row r="1483" spans="2:16" x14ac:dyDescent="0.25">
      <c r="B1483" s="80" t="e">
        <f>VLOOKUP(A1483,'Medicare Code Price Master List'!$A:$C,3,FALSE)</f>
        <v>#N/A</v>
      </c>
      <c r="C1483" s="3">
        <f>SUMIF('DME PRICE LOOKUP LINKED'!$A:$A,A1483,'DME PRICE LOOKUP LINKED'!$C:$C)</f>
        <v>0</v>
      </c>
      <c r="D1483" s="78" t="e">
        <f t="shared" si="46"/>
        <v>#N/A</v>
      </c>
      <c r="E1483" s="81" t="e">
        <f t="shared" si="47"/>
        <v>#N/A</v>
      </c>
      <c r="I1483">
        <v>28238</v>
      </c>
      <c r="K1483" t="s">
        <v>910</v>
      </c>
      <c r="L1483">
        <v>738.97</v>
      </c>
      <c r="M1483">
        <v>532.14</v>
      </c>
      <c r="O1483">
        <v>961</v>
      </c>
      <c r="P1483">
        <v>692</v>
      </c>
    </row>
    <row r="1484" spans="2:16" x14ac:dyDescent="0.25">
      <c r="B1484" s="77" t="e">
        <f>VLOOKUP(A1484,'Medicare Code Price Master List'!$A:$C,3,FALSE)</f>
        <v>#N/A</v>
      </c>
      <c r="C1484" s="3">
        <f>SUMIF('DME PRICE LOOKUP LINKED'!$A:$A,A1484,'DME PRICE LOOKUP LINKED'!$C:$C)</f>
        <v>0</v>
      </c>
      <c r="D1484" s="78" t="e">
        <f t="shared" si="46"/>
        <v>#N/A</v>
      </c>
      <c r="E1484" s="79" t="e">
        <f t="shared" si="47"/>
        <v>#N/A</v>
      </c>
      <c r="I1484">
        <v>28240</v>
      </c>
      <c r="K1484" t="s">
        <v>911</v>
      </c>
      <c r="L1484">
        <v>487.85</v>
      </c>
      <c r="M1484">
        <v>318.74</v>
      </c>
      <c r="O1484">
        <v>635</v>
      </c>
      <c r="P1484">
        <v>415</v>
      </c>
    </row>
    <row r="1485" spans="2:16" x14ac:dyDescent="0.25">
      <c r="B1485" s="80" t="e">
        <f>VLOOKUP(A1485,'Medicare Code Price Master List'!$A:$C,3,FALSE)</f>
        <v>#N/A</v>
      </c>
      <c r="C1485" s="3">
        <f>SUMIF('DME PRICE LOOKUP LINKED'!$A:$A,A1485,'DME PRICE LOOKUP LINKED'!$C:$C)</f>
        <v>0</v>
      </c>
      <c r="D1485" s="78" t="e">
        <f t="shared" si="46"/>
        <v>#N/A</v>
      </c>
      <c r="E1485" s="81" t="e">
        <f t="shared" si="47"/>
        <v>#N/A</v>
      </c>
      <c r="I1485">
        <v>28250</v>
      </c>
      <c r="K1485" t="s">
        <v>912</v>
      </c>
      <c r="L1485">
        <v>646.80999999999995</v>
      </c>
      <c r="M1485">
        <v>447.6</v>
      </c>
      <c r="O1485">
        <v>841</v>
      </c>
      <c r="P1485">
        <v>582</v>
      </c>
    </row>
    <row r="1486" spans="2:16" x14ac:dyDescent="0.25">
      <c r="B1486" s="77" t="e">
        <f>VLOOKUP(A1486,'Medicare Code Price Master List'!$A:$C,3,FALSE)</f>
        <v>#N/A</v>
      </c>
      <c r="C1486" s="3">
        <f>SUMIF('DME PRICE LOOKUP LINKED'!$A:$A,A1486,'DME PRICE LOOKUP LINKED'!$C:$C)</f>
        <v>0</v>
      </c>
      <c r="D1486" s="78" t="e">
        <f t="shared" si="46"/>
        <v>#N/A</v>
      </c>
      <c r="E1486" s="79" t="e">
        <f t="shared" si="47"/>
        <v>#N/A</v>
      </c>
      <c r="I1486">
        <v>28260</v>
      </c>
      <c r="K1486" t="s">
        <v>913</v>
      </c>
      <c r="L1486">
        <v>789.97</v>
      </c>
      <c r="M1486">
        <v>579.72</v>
      </c>
      <c r="O1486">
        <v>1027</v>
      </c>
      <c r="P1486">
        <v>754</v>
      </c>
    </row>
    <row r="1487" spans="2:16" x14ac:dyDescent="0.25">
      <c r="B1487" s="80" t="e">
        <f>VLOOKUP(A1487,'Medicare Code Price Master List'!$A:$C,3,FALSE)</f>
        <v>#N/A</v>
      </c>
      <c r="C1487" s="3">
        <f>SUMIF('DME PRICE LOOKUP LINKED'!$A:$A,A1487,'DME PRICE LOOKUP LINKED'!$C:$C)</f>
        <v>0</v>
      </c>
      <c r="D1487" s="78" t="e">
        <f t="shared" si="46"/>
        <v>#N/A</v>
      </c>
      <c r="E1487" s="81" t="e">
        <f t="shared" si="47"/>
        <v>#N/A</v>
      </c>
      <c r="I1487">
        <v>28261</v>
      </c>
      <c r="K1487" t="s">
        <v>910</v>
      </c>
      <c r="L1487">
        <v>1325.51</v>
      </c>
      <c r="M1487">
        <v>1024.99</v>
      </c>
      <c r="O1487">
        <v>1724</v>
      </c>
      <c r="P1487">
        <v>1333</v>
      </c>
    </row>
    <row r="1488" spans="2:16" x14ac:dyDescent="0.25">
      <c r="B1488" s="77" t="e">
        <f>VLOOKUP(A1488,'Medicare Code Price Master List'!$A:$C,3,FALSE)</f>
        <v>#N/A</v>
      </c>
      <c r="C1488" s="3">
        <f>SUMIF('DME PRICE LOOKUP LINKED'!$A:$A,A1488,'DME PRICE LOOKUP LINKED'!$C:$C)</f>
        <v>0</v>
      </c>
      <c r="D1488" s="78" t="e">
        <f t="shared" si="46"/>
        <v>#N/A</v>
      </c>
      <c r="E1488" s="79" t="e">
        <f t="shared" si="47"/>
        <v>#N/A</v>
      </c>
      <c r="I1488">
        <v>28262</v>
      </c>
      <c r="K1488" t="s">
        <v>914</v>
      </c>
      <c r="L1488">
        <v>1531.99</v>
      </c>
      <c r="M1488">
        <v>1221.94</v>
      </c>
      <c r="O1488">
        <v>1992</v>
      </c>
      <c r="P1488">
        <v>1589</v>
      </c>
    </row>
    <row r="1489" spans="2:16" x14ac:dyDescent="0.25">
      <c r="B1489" s="80" t="e">
        <f>VLOOKUP(A1489,'Medicare Code Price Master List'!$A:$C,3,FALSE)</f>
        <v>#N/A</v>
      </c>
      <c r="C1489" s="3">
        <f>SUMIF('DME PRICE LOOKUP LINKED'!$A:$A,A1489,'DME PRICE LOOKUP LINKED'!$C:$C)</f>
        <v>0</v>
      </c>
      <c r="D1489" s="78" t="e">
        <f t="shared" si="46"/>
        <v>#N/A</v>
      </c>
      <c r="E1489" s="81" t="e">
        <f t="shared" si="47"/>
        <v>#N/A</v>
      </c>
      <c r="I1489">
        <v>28264</v>
      </c>
      <c r="K1489" t="s">
        <v>913</v>
      </c>
      <c r="L1489">
        <v>960.6</v>
      </c>
      <c r="M1489">
        <v>731.69</v>
      </c>
      <c r="O1489">
        <v>1249</v>
      </c>
      <c r="P1489">
        <v>952</v>
      </c>
    </row>
    <row r="1490" spans="2:16" x14ac:dyDescent="0.25">
      <c r="B1490" s="77" t="e">
        <f>VLOOKUP(A1490,'Medicare Code Price Master List'!$A:$C,3,FALSE)</f>
        <v>#N/A</v>
      </c>
      <c r="C1490" s="3">
        <f>SUMIF('DME PRICE LOOKUP LINKED'!$A:$A,A1490,'DME PRICE LOOKUP LINKED'!$C:$C)</f>
        <v>0</v>
      </c>
      <c r="D1490" s="78" t="e">
        <f t="shared" si="46"/>
        <v>#N/A</v>
      </c>
      <c r="E1490" s="79" t="e">
        <f t="shared" si="47"/>
        <v>#N/A</v>
      </c>
      <c r="I1490">
        <v>28270</v>
      </c>
      <c r="K1490" t="s">
        <v>915</v>
      </c>
      <c r="L1490">
        <v>534.74</v>
      </c>
      <c r="M1490">
        <v>363.34</v>
      </c>
      <c r="O1490">
        <v>696</v>
      </c>
      <c r="P1490">
        <v>473</v>
      </c>
    </row>
    <row r="1491" spans="2:16" x14ac:dyDescent="0.25">
      <c r="B1491" s="80" t="e">
        <f>VLOOKUP(A1491,'Medicare Code Price Master List'!$A:$C,3,FALSE)</f>
        <v>#N/A</v>
      </c>
      <c r="C1491" s="3">
        <f>SUMIF('DME PRICE LOOKUP LINKED'!$A:$A,A1491,'DME PRICE LOOKUP LINKED'!$C:$C)</f>
        <v>0</v>
      </c>
      <c r="D1491" s="78" t="e">
        <f t="shared" si="46"/>
        <v>#N/A</v>
      </c>
      <c r="E1491" s="81" t="e">
        <f t="shared" si="47"/>
        <v>#N/A</v>
      </c>
      <c r="I1491">
        <v>28272</v>
      </c>
      <c r="K1491" t="s">
        <v>916</v>
      </c>
      <c r="L1491">
        <v>419.9</v>
      </c>
      <c r="M1491">
        <v>271.36</v>
      </c>
      <c r="O1491">
        <v>546</v>
      </c>
      <c r="P1491">
        <v>353</v>
      </c>
    </row>
    <row r="1492" spans="2:16" x14ac:dyDescent="0.25">
      <c r="B1492" s="77" t="e">
        <f>VLOOKUP(A1492,'Medicare Code Price Master List'!$A:$C,3,FALSE)</f>
        <v>#N/A</v>
      </c>
      <c r="C1492" s="3">
        <f>SUMIF('DME PRICE LOOKUP LINKED'!$A:$A,A1492,'DME PRICE LOOKUP LINKED'!$C:$C)</f>
        <v>0</v>
      </c>
      <c r="D1492" s="78" t="e">
        <f t="shared" si="46"/>
        <v>#N/A</v>
      </c>
      <c r="E1492" s="79" t="e">
        <f t="shared" si="47"/>
        <v>#N/A</v>
      </c>
      <c r="I1492">
        <v>28280</v>
      </c>
      <c r="K1492" t="s">
        <v>917</v>
      </c>
      <c r="L1492">
        <v>560.41</v>
      </c>
      <c r="M1492">
        <v>377.58</v>
      </c>
      <c r="O1492">
        <v>729</v>
      </c>
      <c r="P1492">
        <v>491</v>
      </c>
    </row>
    <row r="1493" spans="2:16" x14ac:dyDescent="0.25">
      <c r="B1493" s="80" t="e">
        <f>VLOOKUP(A1493,'Medicare Code Price Master List'!$A:$C,3,FALSE)</f>
        <v>#N/A</v>
      </c>
      <c r="C1493" s="3">
        <f>SUMIF('DME PRICE LOOKUP LINKED'!$A:$A,A1493,'DME PRICE LOOKUP LINKED'!$C:$C)</f>
        <v>0</v>
      </c>
      <c r="D1493" s="78" t="e">
        <f t="shared" si="46"/>
        <v>#N/A</v>
      </c>
      <c r="E1493" s="81" t="e">
        <f t="shared" si="47"/>
        <v>#N/A</v>
      </c>
      <c r="I1493">
        <v>28285</v>
      </c>
      <c r="K1493" t="s">
        <v>918</v>
      </c>
      <c r="L1493">
        <v>591.08000000000004</v>
      </c>
      <c r="M1493">
        <v>418.91</v>
      </c>
      <c r="O1493">
        <v>769</v>
      </c>
      <c r="P1493">
        <v>545</v>
      </c>
    </row>
    <row r="1494" spans="2:16" x14ac:dyDescent="0.25">
      <c r="B1494" s="77" t="e">
        <f>VLOOKUP(A1494,'Medicare Code Price Master List'!$A:$C,3,FALSE)</f>
        <v>#N/A</v>
      </c>
      <c r="C1494" s="3">
        <f>SUMIF('DME PRICE LOOKUP LINKED'!$A:$A,A1494,'DME PRICE LOOKUP LINKED'!$C:$C)</f>
        <v>0</v>
      </c>
      <c r="D1494" s="78" t="e">
        <f t="shared" si="46"/>
        <v>#N/A</v>
      </c>
      <c r="E1494" s="79" t="e">
        <f t="shared" si="47"/>
        <v>#N/A</v>
      </c>
      <c r="I1494">
        <v>28286</v>
      </c>
      <c r="K1494" t="s">
        <v>918</v>
      </c>
      <c r="L1494">
        <v>483.25</v>
      </c>
      <c r="M1494">
        <v>320.61</v>
      </c>
      <c r="O1494">
        <v>629</v>
      </c>
      <c r="P1494">
        <v>417</v>
      </c>
    </row>
    <row r="1495" spans="2:16" x14ac:dyDescent="0.25">
      <c r="B1495" s="80" t="e">
        <f>VLOOKUP(A1495,'Medicare Code Price Master List'!$A:$C,3,FALSE)</f>
        <v>#N/A</v>
      </c>
      <c r="C1495" s="3">
        <f>SUMIF('DME PRICE LOOKUP LINKED'!$A:$A,A1495,'DME PRICE LOOKUP LINKED'!$C:$C)</f>
        <v>0</v>
      </c>
      <c r="D1495" s="78" t="e">
        <f t="shared" si="46"/>
        <v>#N/A</v>
      </c>
      <c r="E1495" s="81" t="e">
        <f t="shared" si="47"/>
        <v>#N/A</v>
      </c>
      <c r="I1495">
        <v>28288</v>
      </c>
      <c r="K1495" t="s">
        <v>895</v>
      </c>
      <c r="L1495">
        <v>664.32</v>
      </c>
      <c r="M1495">
        <v>473.87</v>
      </c>
      <c r="O1495">
        <v>864</v>
      </c>
      <c r="P1495">
        <v>617</v>
      </c>
    </row>
    <row r="1496" spans="2:16" x14ac:dyDescent="0.25">
      <c r="B1496" s="77" t="e">
        <f>VLOOKUP(A1496,'Medicare Code Price Master List'!$A:$C,3,FALSE)</f>
        <v>#N/A</v>
      </c>
      <c r="C1496" s="3">
        <f>SUMIF('DME PRICE LOOKUP LINKED'!$A:$A,A1496,'DME PRICE LOOKUP LINKED'!$C:$C)</f>
        <v>0</v>
      </c>
      <c r="D1496" s="78" t="e">
        <f t="shared" si="46"/>
        <v>#N/A</v>
      </c>
      <c r="E1496" s="79" t="e">
        <f t="shared" si="47"/>
        <v>#N/A</v>
      </c>
      <c r="I1496">
        <v>28289</v>
      </c>
      <c r="K1496" t="s">
        <v>919</v>
      </c>
      <c r="L1496">
        <v>758.39</v>
      </c>
      <c r="M1496">
        <v>500.91</v>
      </c>
      <c r="O1496">
        <v>986</v>
      </c>
      <c r="P1496">
        <v>652</v>
      </c>
    </row>
    <row r="1497" spans="2:16" x14ac:dyDescent="0.25">
      <c r="B1497" s="80" t="e">
        <f>VLOOKUP(A1497,'Medicare Code Price Master List'!$A:$C,3,FALSE)</f>
        <v>#N/A</v>
      </c>
      <c r="C1497" s="3">
        <f>SUMIF('DME PRICE LOOKUP LINKED'!$A:$A,A1497,'DME PRICE LOOKUP LINKED'!$C:$C)</f>
        <v>0</v>
      </c>
      <c r="D1497" s="78" t="e">
        <f t="shared" si="46"/>
        <v>#N/A</v>
      </c>
      <c r="E1497" s="81" t="e">
        <f t="shared" si="47"/>
        <v>#N/A</v>
      </c>
      <c r="I1497">
        <v>28290</v>
      </c>
      <c r="K1497" t="s">
        <v>920</v>
      </c>
      <c r="L1497">
        <v>663.43</v>
      </c>
      <c r="M1497">
        <v>437.06</v>
      </c>
      <c r="O1497">
        <v>863</v>
      </c>
      <c r="P1497">
        <v>569</v>
      </c>
    </row>
    <row r="1498" spans="2:16" x14ac:dyDescent="0.25">
      <c r="B1498" s="77" t="e">
        <f>VLOOKUP(A1498,'Medicare Code Price Master List'!$A:$C,3,FALSE)</f>
        <v>#N/A</v>
      </c>
      <c r="C1498" s="3">
        <f>SUMIF('DME PRICE LOOKUP LINKED'!$A:$A,A1498,'DME PRICE LOOKUP LINKED'!$C:$C)</f>
        <v>0</v>
      </c>
      <c r="D1498" s="78" t="e">
        <f t="shared" si="46"/>
        <v>#N/A</v>
      </c>
      <c r="E1498" s="79" t="e">
        <f t="shared" si="47"/>
        <v>#N/A</v>
      </c>
      <c r="I1498">
        <v>28292</v>
      </c>
      <c r="K1498" t="s">
        <v>920</v>
      </c>
      <c r="L1498">
        <v>763.95</v>
      </c>
      <c r="M1498">
        <v>523.99</v>
      </c>
      <c r="O1498">
        <v>994</v>
      </c>
      <c r="P1498">
        <v>682</v>
      </c>
    </row>
    <row r="1499" spans="2:16" x14ac:dyDescent="0.25">
      <c r="B1499" s="80" t="e">
        <f>VLOOKUP(A1499,'Medicare Code Price Master List'!$A:$C,3,FALSE)</f>
        <v>#N/A</v>
      </c>
      <c r="C1499" s="3">
        <f>SUMIF('DME PRICE LOOKUP LINKED'!$A:$A,A1499,'DME PRICE LOOKUP LINKED'!$C:$C)</f>
        <v>0</v>
      </c>
      <c r="D1499" s="78" t="e">
        <f t="shared" si="46"/>
        <v>#N/A</v>
      </c>
      <c r="E1499" s="81" t="e">
        <f t="shared" si="47"/>
        <v>#N/A</v>
      </c>
      <c r="I1499">
        <v>28293</v>
      </c>
      <c r="K1499" t="s">
        <v>920</v>
      </c>
      <c r="L1499">
        <v>1175.06</v>
      </c>
      <c r="M1499">
        <v>779.92</v>
      </c>
      <c r="O1499">
        <v>1528</v>
      </c>
      <c r="P1499">
        <v>1014</v>
      </c>
    </row>
    <row r="1500" spans="2:16" x14ac:dyDescent="0.25">
      <c r="B1500" s="77" t="e">
        <f>VLOOKUP(A1500,'Medicare Code Price Master List'!$A:$C,3,FALSE)</f>
        <v>#N/A</v>
      </c>
      <c r="C1500" s="3">
        <f>SUMIF('DME PRICE LOOKUP LINKED'!$A:$A,A1500,'DME PRICE LOOKUP LINKED'!$C:$C)</f>
        <v>0</v>
      </c>
      <c r="D1500" s="78" t="e">
        <f t="shared" si="46"/>
        <v>#N/A</v>
      </c>
      <c r="E1500" s="79" t="e">
        <f t="shared" si="47"/>
        <v>#N/A</v>
      </c>
      <c r="I1500">
        <v>28294</v>
      </c>
      <c r="K1500" t="s">
        <v>920</v>
      </c>
      <c r="L1500">
        <v>860.84</v>
      </c>
      <c r="M1500">
        <v>602.24</v>
      </c>
      <c r="O1500">
        <v>1120</v>
      </c>
      <c r="P1500">
        <v>783</v>
      </c>
    </row>
    <row r="1501" spans="2:16" x14ac:dyDescent="0.25">
      <c r="B1501" s="80" t="e">
        <f>VLOOKUP(A1501,'Medicare Code Price Master List'!$A:$C,3,FALSE)</f>
        <v>#N/A</v>
      </c>
      <c r="C1501" s="3">
        <f>SUMIF('DME PRICE LOOKUP LINKED'!$A:$A,A1501,'DME PRICE LOOKUP LINKED'!$C:$C)</f>
        <v>0</v>
      </c>
      <c r="D1501" s="78" t="e">
        <f t="shared" si="46"/>
        <v>#N/A</v>
      </c>
      <c r="E1501" s="81" t="e">
        <f t="shared" si="47"/>
        <v>#N/A</v>
      </c>
      <c r="I1501">
        <v>28296</v>
      </c>
      <c r="K1501" t="s">
        <v>920</v>
      </c>
      <c r="L1501">
        <v>977.47</v>
      </c>
      <c r="M1501">
        <v>554.29999999999995</v>
      </c>
      <c r="O1501">
        <v>1271</v>
      </c>
      <c r="P1501">
        <v>721</v>
      </c>
    </row>
    <row r="1502" spans="2:16" x14ac:dyDescent="0.25">
      <c r="B1502" s="77" t="e">
        <f>VLOOKUP(A1502,'Medicare Code Price Master List'!$A:$C,3,FALSE)</f>
        <v>#N/A</v>
      </c>
      <c r="C1502" s="3">
        <f>SUMIF('DME PRICE LOOKUP LINKED'!$A:$A,A1502,'DME PRICE LOOKUP LINKED'!$C:$C)</f>
        <v>0</v>
      </c>
      <c r="D1502" s="78" t="e">
        <f t="shared" si="46"/>
        <v>#N/A</v>
      </c>
      <c r="E1502" s="79" t="e">
        <f t="shared" si="47"/>
        <v>#N/A</v>
      </c>
      <c r="I1502">
        <v>28297</v>
      </c>
      <c r="K1502" t="s">
        <v>920</v>
      </c>
      <c r="L1502">
        <v>1137.68</v>
      </c>
      <c r="M1502">
        <v>653.95000000000005</v>
      </c>
      <c r="O1502">
        <v>1479</v>
      </c>
      <c r="P1502">
        <v>851</v>
      </c>
    </row>
    <row r="1503" spans="2:16" x14ac:dyDescent="0.25">
      <c r="B1503" s="80" t="e">
        <f>VLOOKUP(A1503,'Medicare Code Price Master List'!$A:$C,3,FALSE)</f>
        <v>#N/A</v>
      </c>
      <c r="C1503" s="3">
        <f>SUMIF('DME PRICE LOOKUP LINKED'!$A:$A,A1503,'DME PRICE LOOKUP LINKED'!$C:$C)</f>
        <v>0</v>
      </c>
      <c r="D1503" s="78" t="e">
        <f t="shared" si="46"/>
        <v>#N/A</v>
      </c>
      <c r="E1503" s="81" t="e">
        <f t="shared" si="47"/>
        <v>#N/A</v>
      </c>
      <c r="I1503">
        <v>28298</v>
      </c>
      <c r="K1503" t="s">
        <v>920</v>
      </c>
      <c r="L1503">
        <v>919.7</v>
      </c>
      <c r="M1503">
        <v>547.95000000000005</v>
      </c>
      <c r="O1503">
        <v>1196</v>
      </c>
      <c r="P1503">
        <v>713</v>
      </c>
    </row>
    <row r="1504" spans="2:16" x14ac:dyDescent="0.25">
      <c r="B1504" s="77" t="e">
        <f>VLOOKUP(A1504,'Medicare Code Price Master List'!$A:$C,3,FALSE)</f>
        <v>#N/A</v>
      </c>
      <c r="C1504" s="3">
        <f>SUMIF('DME PRICE LOOKUP LINKED'!$A:$A,A1504,'DME PRICE LOOKUP LINKED'!$C:$C)</f>
        <v>0</v>
      </c>
      <c r="D1504" s="78" t="e">
        <f t="shared" si="46"/>
        <v>#N/A</v>
      </c>
      <c r="E1504" s="79" t="e">
        <f t="shared" si="47"/>
        <v>#N/A</v>
      </c>
      <c r="I1504">
        <v>28299</v>
      </c>
      <c r="K1504" t="s">
        <v>920</v>
      </c>
      <c r="L1504">
        <v>1114.02</v>
      </c>
      <c r="M1504">
        <v>640.95000000000005</v>
      </c>
      <c r="O1504">
        <v>1449</v>
      </c>
      <c r="P1504">
        <v>834</v>
      </c>
    </row>
    <row r="1505" spans="2:16" x14ac:dyDescent="0.25">
      <c r="B1505" s="80" t="e">
        <f>VLOOKUP(A1505,'Medicare Code Price Master List'!$A:$C,3,FALSE)</f>
        <v>#N/A</v>
      </c>
      <c r="C1505" s="3">
        <f>SUMIF('DME PRICE LOOKUP LINKED'!$A:$A,A1505,'DME PRICE LOOKUP LINKED'!$C:$C)</f>
        <v>0</v>
      </c>
      <c r="D1505" s="78" t="e">
        <f t="shared" si="46"/>
        <v>#N/A</v>
      </c>
      <c r="E1505" s="81" t="e">
        <f t="shared" si="47"/>
        <v>#N/A</v>
      </c>
      <c r="I1505">
        <v>28300</v>
      </c>
      <c r="K1505" t="s">
        <v>921</v>
      </c>
      <c r="L1505">
        <v>709.35</v>
      </c>
      <c r="M1505">
        <v>719.73</v>
      </c>
      <c r="O1505">
        <v>923</v>
      </c>
      <c r="P1505">
        <v>936</v>
      </c>
    </row>
    <row r="1506" spans="2:16" x14ac:dyDescent="0.25">
      <c r="B1506" s="77" t="e">
        <f>VLOOKUP(A1506,'Medicare Code Price Master List'!$A:$C,3,FALSE)</f>
        <v>#N/A</v>
      </c>
      <c r="C1506" s="3">
        <f>SUMIF('DME PRICE LOOKUP LINKED'!$A:$A,A1506,'DME PRICE LOOKUP LINKED'!$C:$C)</f>
        <v>0</v>
      </c>
      <c r="D1506" s="78" t="e">
        <f t="shared" si="46"/>
        <v>#N/A</v>
      </c>
      <c r="E1506" s="79" t="e">
        <f t="shared" si="47"/>
        <v>#N/A</v>
      </c>
      <c r="I1506">
        <v>28302</v>
      </c>
      <c r="K1506" t="s">
        <v>922</v>
      </c>
      <c r="L1506">
        <v>786.98</v>
      </c>
      <c r="M1506">
        <v>791.57</v>
      </c>
      <c r="O1506">
        <v>1024</v>
      </c>
      <c r="P1506">
        <v>1030</v>
      </c>
    </row>
    <row r="1507" spans="2:16" x14ac:dyDescent="0.25">
      <c r="B1507" s="80" t="e">
        <f>VLOOKUP(A1507,'Medicare Code Price Master List'!$A:$C,3,FALSE)</f>
        <v>#N/A</v>
      </c>
      <c r="C1507" s="3">
        <f>SUMIF('DME PRICE LOOKUP LINKED'!$A:$A,A1507,'DME PRICE LOOKUP LINKED'!$C:$C)</f>
        <v>0</v>
      </c>
      <c r="D1507" s="78" t="e">
        <f t="shared" si="46"/>
        <v>#N/A</v>
      </c>
      <c r="E1507" s="81" t="e">
        <f t="shared" si="47"/>
        <v>#N/A</v>
      </c>
      <c r="I1507">
        <v>28304</v>
      </c>
      <c r="K1507" t="s">
        <v>923</v>
      </c>
      <c r="L1507">
        <v>912.17</v>
      </c>
      <c r="M1507">
        <v>668.4</v>
      </c>
      <c r="O1507">
        <v>1186</v>
      </c>
      <c r="P1507">
        <v>869</v>
      </c>
    </row>
    <row r="1508" spans="2:16" x14ac:dyDescent="0.25">
      <c r="B1508" s="77" t="e">
        <f>VLOOKUP(A1508,'Medicare Code Price Master List'!$A:$C,3,FALSE)</f>
        <v>#N/A</v>
      </c>
      <c r="C1508" s="3">
        <f>SUMIF('DME PRICE LOOKUP LINKED'!$A:$A,A1508,'DME PRICE LOOKUP LINKED'!$C:$C)</f>
        <v>0</v>
      </c>
      <c r="D1508" s="78" t="e">
        <f t="shared" si="46"/>
        <v>#N/A</v>
      </c>
      <c r="E1508" s="79" t="e">
        <f t="shared" si="47"/>
        <v>#N/A</v>
      </c>
      <c r="I1508">
        <v>28305</v>
      </c>
      <c r="K1508" t="s">
        <v>924</v>
      </c>
      <c r="L1508">
        <v>727.1</v>
      </c>
      <c r="M1508">
        <v>732.39</v>
      </c>
      <c r="O1508">
        <v>946</v>
      </c>
      <c r="P1508">
        <v>953</v>
      </c>
    </row>
    <row r="1509" spans="2:16" x14ac:dyDescent="0.25">
      <c r="B1509" s="80" t="e">
        <f>VLOOKUP(A1509,'Medicare Code Price Master List'!$A:$C,3,FALSE)</f>
        <v>#N/A</v>
      </c>
      <c r="C1509" s="3">
        <f>SUMIF('DME PRICE LOOKUP LINKED'!$A:$A,A1509,'DME PRICE LOOKUP LINKED'!$C:$C)</f>
        <v>0</v>
      </c>
      <c r="D1509" s="78" t="e">
        <f t="shared" si="46"/>
        <v>#N/A</v>
      </c>
      <c r="E1509" s="81" t="e">
        <f t="shared" si="47"/>
        <v>#N/A</v>
      </c>
      <c r="I1509">
        <v>28306</v>
      </c>
      <c r="K1509" t="s">
        <v>925</v>
      </c>
      <c r="L1509">
        <v>670.75</v>
      </c>
      <c r="M1509">
        <v>441.45</v>
      </c>
      <c r="O1509">
        <v>872</v>
      </c>
      <c r="P1509">
        <v>574</v>
      </c>
    </row>
    <row r="1510" spans="2:16" x14ac:dyDescent="0.25">
      <c r="B1510" s="77" t="e">
        <f>VLOOKUP(A1510,'Medicare Code Price Master List'!$A:$C,3,FALSE)</f>
        <v>#N/A</v>
      </c>
      <c r="C1510" s="3">
        <f>SUMIF('DME PRICE LOOKUP LINKED'!$A:$A,A1510,'DME PRICE LOOKUP LINKED'!$C:$C)</f>
        <v>0</v>
      </c>
      <c r="D1510" s="78" t="e">
        <f t="shared" si="46"/>
        <v>#N/A</v>
      </c>
      <c r="E1510" s="79" t="e">
        <f t="shared" si="47"/>
        <v>#N/A</v>
      </c>
      <c r="I1510">
        <v>28307</v>
      </c>
      <c r="K1510" t="s">
        <v>925</v>
      </c>
      <c r="L1510">
        <v>874.96</v>
      </c>
      <c r="M1510">
        <v>571</v>
      </c>
      <c r="O1510">
        <v>1138</v>
      </c>
      <c r="P1510">
        <v>743</v>
      </c>
    </row>
    <row r="1511" spans="2:16" x14ac:dyDescent="0.25">
      <c r="B1511" s="80" t="e">
        <f>VLOOKUP(A1511,'Medicare Code Price Master List'!$A:$C,3,FALSE)</f>
        <v>#N/A</v>
      </c>
      <c r="C1511" s="3">
        <f>SUMIF('DME PRICE LOOKUP LINKED'!$A:$A,A1511,'DME PRICE LOOKUP LINKED'!$C:$C)</f>
        <v>0</v>
      </c>
      <c r="D1511" s="78" t="e">
        <f t="shared" si="46"/>
        <v>#N/A</v>
      </c>
      <c r="E1511" s="81" t="e">
        <f t="shared" si="47"/>
        <v>#N/A</v>
      </c>
      <c r="I1511">
        <v>28308</v>
      </c>
      <c r="K1511" t="s">
        <v>925</v>
      </c>
      <c r="L1511">
        <v>628.54999999999995</v>
      </c>
      <c r="M1511">
        <v>421.34</v>
      </c>
      <c r="O1511">
        <v>818</v>
      </c>
      <c r="P1511">
        <v>548</v>
      </c>
    </row>
    <row r="1512" spans="2:16" x14ac:dyDescent="0.25">
      <c r="B1512" s="77" t="e">
        <f>VLOOKUP(A1512,'Medicare Code Price Master List'!$A:$C,3,FALSE)</f>
        <v>#N/A</v>
      </c>
      <c r="C1512" s="3">
        <f>SUMIF('DME PRICE LOOKUP LINKED'!$A:$A,A1512,'DME PRICE LOOKUP LINKED'!$C:$C)</f>
        <v>0</v>
      </c>
      <c r="D1512" s="78" t="e">
        <f t="shared" si="46"/>
        <v>#N/A</v>
      </c>
      <c r="E1512" s="79" t="e">
        <f t="shared" si="47"/>
        <v>#N/A</v>
      </c>
      <c r="I1512">
        <v>28309</v>
      </c>
      <c r="K1512" t="s">
        <v>926</v>
      </c>
      <c r="L1512">
        <v>976.14</v>
      </c>
      <c r="M1512">
        <v>997.53</v>
      </c>
      <c r="O1512">
        <v>1269</v>
      </c>
      <c r="P1512">
        <v>1297</v>
      </c>
    </row>
    <row r="1513" spans="2:16" x14ac:dyDescent="0.25">
      <c r="B1513" s="80" t="e">
        <f>VLOOKUP(A1513,'Medicare Code Price Master List'!$A:$C,3,FALSE)</f>
        <v>#N/A</v>
      </c>
      <c r="C1513" s="3">
        <f>SUMIF('DME PRICE LOOKUP LINKED'!$A:$A,A1513,'DME PRICE LOOKUP LINKED'!$C:$C)</f>
        <v>0</v>
      </c>
      <c r="D1513" s="78" t="e">
        <f t="shared" si="46"/>
        <v>#N/A</v>
      </c>
      <c r="E1513" s="81" t="e">
        <f t="shared" si="47"/>
        <v>#N/A</v>
      </c>
      <c r="I1513">
        <v>28310</v>
      </c>
      <c r="K1513" t="s">
        <v>927</v>
      </c>
      <c r="L1513">
        <v>597.62</v>
      </c>
      <c r="M1513">
        <v>392.32</v>
      </c>
      <c r="O1513">
        <v>777</v>
      </c>
      <c r="P1513">
        <v>511</v>
      </c>
    </row>
    <row r="1514" spans="2:16" x14ac:dyDescent="0.25">
      <c r="B1514" s="77" t="e">
        <f>VLOOKUP(A1514,'Medicare Code Price Master List'!$A:$C,3,FALSE)</f>
        <v>#N/A</v>
      </c>
      <c r="C1514" s="3">
        <f>SUMIF('DME PRICE LOOKUP LINKED'!$A:$A,A1514,'DME PRICE LOOKUP LINKED'!$C:$C)</f>
        <v>0</v>
      </c>
      <c r="D1514" s="78" t="e">
        <f t="shared" si="46"/>
        <v>#N/A</v>
      </c>
      <c r="E1514" s="79" t="e">
        <f t="shared" si="47"/>
        <v>#N/A</v>
      </c>
      <c r="I1514">
        <v>28312</v>
      </c>
      <c r="K1514" t="s">
        <v>928</v>
      </c>
      <c r="L1514">
        <v>590.33000000000004</v>
      </c>
      <c r="M1514">
        <v>369.41</v>
      </c>
      <c r="O1514">
        <v>768</v>
      </c>
      <c r="P1514">
        <v>481</v>
      </c>
    </row>
    <row r="1515" spans="2:16" x14ac:dyDescent="0.25">
      <c r="B1515" s="80" t="e">
        <f>VLOOKUP(A1515,'Medicare Code Price Master List'!$A:$C,3,FALSE)</f>
        <v>#N/A</v>
      </c>
      <c r="C1515" s="3">
        <f>SUMIF('DME PRICE LOOKUP LINKED'!$A:$A,A1515,'DME PRICE LOOKUP LINKED'!$C:$C)</f>
        <v>0</v>
      </c>
      <c r="D1515" s="78" t="e">
        <f t="shared" si="46"/>
        <v>#N/A</v>
      </c>
      <c r="E1515" s="81" t="e">
        <f t="shared" si="47"/>
        <v>#N/A</v>
      </c>
      <c r="I1515">
        <v>28313</v>
      </c>
      <c r="K1515" t="s">
        <v>929</v>
      </c>
      <c r="L1515">
        <v>582.99</v>
      </c>
      <c r="M1515">
        <v>393.31</v>
      </c>
      <c r="O1515">
        <v>758</v>
      </c>
      <c r="P1515">
        <v>512</v>
      </c>
    </row>
    <row r="1516" spans="2:16" x14ac:dyDescent="0.25">
      <c r="B1516" s="77" t="e">
        <f>VLOOKUP(A1516,'Medicare Code Price Master List'!$A:$C,3,FALSE)</f>
        <v>#N/A</v>
      </c>
      <c r="C1516" s="3">
        <f>SUMIF('DME PRICE LOOKUP LINKED'!$A:$A,A1516,'DME PRICE LOOKUP LINKED'!$C:$C)</f>
        <v>0</v>
      </c>
      <c r="D1516" s="78" t="e">
        <f t="shared" si="46"/>
        <v>#N/A</v>
      </c>
      <c r="E1516" s="79" t="e">
        <f t="shared" si="47"/>
        <v>#N/A</v>
      </c>
      <c r="I1516">
        <v>28315</v>
      </c>
      <c r="K1516" t="s">
        <v>930</v>
      </c>
      <c r="L1516">
        <v>527.23</v>
      </c>
      <c r="M1516">
        <v>355.07</v>
      </c>
      <c r="O1516">
        <v>686</v>
      </c>
      <c r="P1516">
        <v>462</v>
      </c>
    </row>
    <row r="1517" spans="2:16" x14ac:dyDescent="0.25">
      <c r="B1517" s="80" t="e">
        <f>VLOOKUP(A1517,'Medicare Code Price Master List'!$A:$C,3,FALSE)</f>
        <v>#N/A</v>
      </c>
      <c r="C1517" s="3">
        <f>SUMIF('DME PRICE LOOKUP LINKED'!$A:$A,A1517,'DME PRICE LOOKUP LINKED'!$C:$C)</f>
        <v>0</v>
      </c>
      <c r="D1517" s="78" t="e">
        <f t="shared" si="46"/>
        <v>#N/A</v>
      </c>
      <c r="E1517" s="81" t="e">
        <f t="shared" si="47"/>
        <v>#N/A</v>
      </c>
      <c r="I1517">
        <v>28320</v>
      </c>
      <c r="K1517" t="s">
        <v>931</v>
      </c>
      <c r="L1517">
        <v>665.81</v>
      </c>
      <c r="M1517">
        <v>672.55</v>
      </c>
      <c r="O1517">
        <v>866</v>
      </c>
      <c r="P1517">
        <v>875</v>
      </c>
    </row>
    <row r="1518" spans="2:16" x14ac:dyDescent="0.25">
      <c r="B1518" s="77" t="e">
        <f>VLOOKUP(A1518,'Medicare Code Price Master List'!$A:$C,3,FALSE)</f>
        <v>#N/A</v>
      </c>
      <c r="C1518" s="3">
        <f>SUMIF('DME PRICE LOOKUP LINKED'!$A:$A,A1518,'DME PRICE LOOKUP LINKED'!$C:$C)</f>
        <v>0</v>
      </c>
      <c r="D1518" s="78" t="e">
        <f t="shared" si="46"/>
        <v>#N/A</v>
      </c>
      <c r="E1518" s="79" t="e">
        <f t="shared" si="47"/>
        <v>#N/A</v>
      </c>
      <c r="I1518">
        <v>28322</v>
      </c>
      <c r="K1518" t="s">
        <v>932</v>
      </c>
      <c r="L1518">
        <v>867.66</v>
      </c>
      <c r="M1518">
        <v>631.13</v>
      </c>
      <c r="O1518">
        <v>1128</v>
      </c>
      <c r="P1518">
        <v>821</v>
      </c>
    </row>
    <row r="1519" spans="2:16" x14ac:dyDescent="0.25">
      <c r="B1519" s="80" t="e">
        <f>VLOOKUP(A1519,'Medicare Code Price Master List'!$A:$C,3,FALSE)</f>
        <v>#N/A</v>
      </c>
      <c r="C1519" s="3">
        <f>SUMIF('DME PRICE LOOKUP LINKED'!$A:$A,A1519,'DME PRICE LOOKUP LINKED'!$C:$C)</f>
        <v>0</v>
      </c>
      <c r="D1519" s="78" t="e">
        <f t="shared" si="46"/>
        <v>#N/A</v>
      </c>
      <c r="E1519" s="81" t="e">
        <f t="shared" si="47"/>
        <v>#N/A</v>
      </c>
      <c r="I1519">
        <v>28340</v>
      </c>
      <c r="K1519" t="s">
        <v>933</v>
      </c>
      <c r="L1519">
        <v>616.87</v>
      </c>
      <c r="M1519">
        <v>439.38</v>
      </c>
      <c r="O1519">
        <v>802</v>
      </c>
      <c r="P1519">
        <v>572</v>
      </c>
    </row>
    <row r="1520" spans="2:16" x14ac:dyDescent="0.25">
      <c r="B1520" s="77" t="e">
        <f>VLOOKUP(A1520,'Medicare Code Price Master List'!$A:$C,3,FALSE)</f>
        <v>#N/A</v>
      </c>
      <c r="C1520" s="3">
        <f>SUMIF('DME PRICE LOOKUP LINKED'!$A:$A,A1520,'DME PRICE LOOKUP LINKED'!$C:$C)</f>
        <v>0</v>
      </c>
      <c r="D1520" s="78" t="e">
        <f t="shared" si="46"/>
        <v>#N/A</v>
      </c>
      <c r="E1520" s="79" t="e">
        <f t="shared" si="47"/>
        <v>#N/A</v>
      </c>
      <c r="I1520">
        <v>28341</v>
      </c>
      <c r="K1520" t="s">
        <v>934</v>
      </c>
      <c r="L1520">
        <v>714.74</v>
      </c>
      <c r="M1520">
        <v>521.63</v>
      </c>
      <c r="O1520">
        <v>930</v>
      </c>
      <c r="P1520">
        <v>679</v>
      </c>
    </row>
    <row r="1521" spans="2:16" x14ac:dyDescent="0.25">
      <c r="B1521" s="80" t="e">
        <f>VLOOKUP(A1521,'Medicare Code Price Master List'!$A:$C,3,FALSE)</f>
        <v>#N/A</v>
      </c>
      <c r="C1521" s="3">
        <f>SUMIF('DME PRICE LOOKUP LINKED'!$A:$A,A1521,'DME PRICE LOOKUP LINKED'!$C:$C)</f>
        <v>0</v>
      </c>
      <c r="D1521" s="78" t="e">
        <f t="shared" si="46"/>
        <v>#N/A</v>
      </c>
      <c r="E1521" s="81" t="e">
        <f t="shared" si="47"/>
        <v>#N/A</v>
      </c>
      <c r="I1521">
        <v>28344</v>
      </c>
      <c r="K1521" t="s">
        <v>935</v>
      </c>
      <c r="L1521">
        <v>459.47</v>
      </c>
      <c r="M1521">
        <v>302.16000000000003</v>
      </c>
      <c r="O1521">
        <v>598</v>
      </c>
      <c r="P1521">
        <v>393</v>
      </c>
    </row>
    <row r="1522" spans="2:16" x14ac:dyDescent="0.25">
      <c r="B1522" s="77" t="e">
        <f>VLOOKUP(A1522,'Medicare Code Price Master List'!$A:$C,3,FALSE)</f>
        <v>#N/A</v>
      </c>
      <c r="C1522" s="3">
        <f>SUMIF('DME PRICE LOOKUP LINKED'!$A:$A,A1522,'DME PRICE LOOKUP LINKED'!$C:$C)</f>
        <v>0</v>
      </c>
      <c r="D1522" s="78" t="e">
        <f t="shared" si="46"/>
        <v>#N/A</v>
      </c>
      <c r="E1522" s="79" t="e">
        <f t="shared" si="47"/>
        <v>#N/A</v>
      </c>
      <c r="I1522">
        <v>28345</v>
      </c>
      <c r="K1522" t="s">
        <v>936</v>
      </c>
      <c r="L1522">
        <v>558.94000000000005</v>
      </c>
      <c r="M1522">
        <v>390.2</v>
      </c>
      <c r="O1522">
        <v>727</v>
      </c>
      <c r="P1522">
        <v>508</v>
      </c>
    </row>
    <row r="1523" spans="2:16" x14ac:dyDescent="0.25">
      <c r="B1523" s="80" t="e">
        <f>VLOOKUP(A1523,'Medicare Code Price Master List'!$A:$C,3,FALSE)</f>
        <v>#N/A</v>
      </c>
      <c r="C1523" s="3">
        <f>SUMIF('DME PRICE LOOKUP LINKED'!$A:$A,A1523,'DME PRICE LOOKUP LINKED'!$C:$C)</f>
        <v>0</v>
      </c>
      <c r="D1523" s="78" t="e">
        <f t="shared" si="46"/>
        <v>#N/A</v>
      </c>
      <c r="E1523" s="81" t="e">
        <f t="shared" si="47"/>
        <v>#N/A</v>
      </c>
      <c r="I1523">
        <v>28360</v>
      </c>
      <c r="K1523" t="s">
        <v>937</v>
      </c>
      <c r="L1523">
        <v>1203.8900000000001</v>
      </c>
      <c r="M1523">
        <v>1011.84</v>
      </c>
      <c r="O1523">
        <v>1566</v>
      </c>
      <c r="P1523">
        <v>1316</v>
      </c>
    </row>
    <row r="1524" spans="2:16" x14ac:dyDescent="0.25">
      <c r="B1524" s="77" t="e">
        <f>VLOOKUP(A1524,'Medicare Code Price Master List'!$A:$C,3,FALSE)</f>
        <v>#N/A</v>
      </c>
      <c r="C1524" s="3">
        <f>SUMIF('DME PRICE LOOKUP LINKED'!$A:$A,A1524,'DME PRICE LOOKUP LINKED'!$C:$C)</f>
        <v>0</v>
      </c>
      <c r="D1524" s="78" t="e">
        <f t="shared" si="46"/>
        <v>#N/A</v>
      </c>
      <c r="E1524" s="79" t="e">
        <f t="shared" si="47"/>
        <v>#N/A</v>
      </c>
      <c r="I1524">
        <v>28400</v>
      </c>
      <c r="K1524" t="s">
        <v>938</v>
      </c>
      <c r="L1524">
        <v>279.58</v>
      </c>
      <c r="M1524">
        <v>259.01</v>
      </c>
      <c r="O1524">
        <v>364</v>
      </c>
      <c r="P1524">
        <v>337</v>
      </c>
    </row>
    <row r="1525" spans="2:16" x14ac:dyDescent="0.25">
      <c r="B1525" s="80" t="e">
        <f>VLOOKUP(A1525,'Medicare Code Price Master List'!$A:$C,3,FALSE)</f>
        <v>#N/A</v>
      </c>
      <c r="C1525" s="3">
        <f>SUMIF('DME PRICE LOOKUP LINKED'!$A:$A,A1525,'DME PRICE LOOKUP LINKED'!$C:$C)</f>
        <v>0</v>
      </c>
      <c r="D1525" s="78" t="e">
        <f t="shared" si="46"/>
        <v>#N/A</v>
      </c>
      <c r="E1525" s="81" t="e">
        <f t="shared" si="47"/>
        <v>#N/A</v>
      </c>
      <c r="I1525">
        <v>28405</v>
      </c>
      <c r="K1525" t="s">
        <v>938</v>
      </c>
      <c r="L1525">
        <v>507.67</v>
      </c>
      <c r="M1525">
        <v>453.97</v>
      </c>
      <c r="O1525">
        <v>660</v>
      </c>
      <c r="P1525">
        <v>591</v>
      </c>
    </row>
    <row r="1526" spans="2:16" x14ac:dyDescent="0.25">
      <c r="B1526" s="77" t="e">
        <f>VLOOKUP(A1526,'Medicare Code Price Master List'!$A:$C,3,FALSE)</f>
        <v>#N/A</v>
      </c>
      <c r="C1526" s="3">
        <f>SUMIF('DME PRICE LOOKUP LINKED'!$A:$A,A1526,'DME PRICE LOOKUP LINKED'!$C:$C)</f>
        <v>0</v>
      </c>
      <c r="D1526" s="78" t="e">
        <f t="shared" si="46"/>
        <v>#N/A</v>
      </c>
      <c r="E1526" s="79" t="e">
        <f t="shared" si="47"/>
        <v>#N/A</v>
      </c>
      <c r="I1526">
        <v>28406</v>
      </c>
      <c r="K1526" t="s">
        <v>938</v>
      </c>
      <c r="L1526">
        <v>626.47</v>
      </c>
      <c r="M1526">
        <v>580.05999999999995</v>
      </c>
      <c r="O1526">
        <v>815</v>
      </c>
      <c r="P1526">
        <v>755</v>
      </c>
    </row>
    <row r="1527" spans="2:16" x14ac:dyDescent="0.25">
      <c r="B1527" s="80" t="e">
        <f>VLOOKUP(A1527,'Medicare Code Price Master List'!$A:$C,3,FALSE)</f>
        <v>#N/A</v>
      </c>
      <c r="C1527" s="3">
        <f>SUMIF('DME PRICE LOOKUP LINKED'!$A:$A,A1527,'DME PRICE LOOKUP LINKED'!$C:$C)</f>
        <v>0</v>
      </c>
      <c r="D1527" s="78" t="e">
        <f t="shared" si="46"/>
        <v>#N/A</v>
      </c>
      <c r="E1527" s="81" t="e">
        <f t="shared" si="47"/>
        <v>#N/A</v>
      </c>
      <c r="I1527">
        <v>28415</v>
      </c>
      <c r="K1527" t="s">
        <v>939</v>
      </c>
      <c r="L1527">
        <v>1228.6199999999999</v>
      </c>
      <c r="M1527">
        <v>1221.49</v>
      </c>
      <c r="O1527">
        <v>1598</v>
      </c>
      <c r="P1527">
        <v>1588</v>
      </c>
    </row>
    <row r="1528" spans="2:16" x14ac:dyDescent="0.25">
      <c r="B1528" s="77" t="e">
        <f>VLOOKUP(A1528,'Medicare Code Price Master List'!$A:$C,3,FALSE)</f>
        <v>#N/A</v>
      </c>
      <c r="C1528" s="3">
        <f>SUMIF('DME PRICE LOOKUP LINKED'!$A:$A,A1528,'DME PRICE LOOKUP LINKED'!$C:$C)</f>
        <v>0</v>
      </c>
      <c r="D1528" s="78" t="e">
        <f t="shared" si="46"/>
        <v>#N/A</v>
      </c>
      <c r="E1528" s="79" t="e">
        <f t="shared" si="47"/>
        <v>#N/A</v>
      </c>
      <c r="I1528">
        <v>28420</v>
      </c>
      <c r="K1528" t="s">
        <v>940</v>
      </c>
      <c r="L1528">
        <v>1421.13</v>
      </c>
      <c r="M1528">
        <v>1389.24</v>
      </c>
      <c r="O1528">
        <v>1848</v>
      </c>
      <c r="P1528">
        <v>1807</v>
      </c>
    </row>
    <row r="1529" spans="2:16" x14ac:dyDescent="0.25">
      <c r="B1529" s="80" t="e">
        <f>VLOOKUP(A1529,'Medicare Code Price Master List'!$A:$C,3,FALSE)</f>
        <v>#N/A</v>
      </c>
      <c r="C1529" s="3">
        <f>SUMIF('DME PRICE LOOKUP LINKED'!$A:$A,A1529,'DME PRICE LOOKUP LINKED'!$C:$C)</f>
        <v>0</v>
      </c>
      <c r="D1529" s="78" t="e">
        <f t="shared" si="46"/>
        <v>#N/A</v>
      </c>
      <c r="E1529" s="81" t="e">
        <f t="shared" si="47"/>
        <v>#N/A</v>
      </c>
      <c r="I1529">
        <v>28430</v>
      </c>
      <c r="K1529" t="s">
        <v>852</v>
      </c>
      <c r="L1529">
        <v>271.49</v>
      </c>
      <c r="M1529">
        <v>237.21</v>
      </c>
      <c r="O1529">
        <v>353</v>
      </c>
      <c r="P1529">
        <v>309</v>
      </c>
    </row>
    <row r="1530" spans="2:16" x14ac:dyDescent="0.25">
      <c r="B1530" s="77" t="e">
        <f>VLOOKUP(A1530,'Medicare Code Price Master List'!$A:$C,3,FALSE)</f>
        <v>#N/A</v>
      </c>
      <c r="C1530" s="3">
        <f>SUMIF('DME PRICE LOOKUP LINKED'!$A:$A,A1530,'DME PRICE LOOKUP LINKED'!$C:$C)</f>
        <v>0</v>
      </c>
      <c r="D1530" s="78" t="e">
        <f t="shared" si="46"/>
        <v>#N/A</v>
      </c>
      <c r="E1530" s="79" t="e">
        <f t="shared" si="47"/>
        <v>#N/A</v>
      </c>
      <c r="I1530">
        <v>28435</v>
      </c>
      <c r="K1530" t="s">
        <v>852</v>
      </c>
      <c r="L1530">
        <v>418.67</v>
      </c>
      <c r="M1530">
        <v>369.15</v>
      </c>
      <c r="O1530">
        <v>545</v>
      </c>
      <c r="P1530">
        <v>480</v>
      </c>
    </row>
    <row r="1531" spans="2:16" x14ac:dyDescent="0.25">
      <c r="B1531" s="80" t="e">
        <f>VLOOKUP(A1531,'Medicare Code Price Master List'!$A:$C,3,FALSE)</f>
        <v>#N/A</v>
      </c>
      <c r="C1531" s="3">
        <f>SUMIF('DME PRICE LOOKUP LINKED'!$A:$A,A1531,'DME PRICE LOOKUP LINKED'!$C:$C)</f>
        <v>0</v>
      </c>
      <c r="D1531" s="78" t="e">
        <f t="shared" si="46"/>
        <v>#N/A</v>
      </c>
      <c r="E1531" s="81" t="e">
        <f t="shared" si="47"/>
        <v>#N/A</v>
      </c>
      <c r="I1531">
        <v>28436</v>
      </c>
      <c r="K1531" t="s">
        <v>852</v>
      </c>
      <c r="L1531">
        <v>556.62</v>
      </c>
      <c r="M1531">
        <v>500.41</v>
      </c>
      <c r="O1531">
        <v>724</v>
      </c>
      <c r="P1531">
        <v>651</v>
      </c>
    </row>
    <row r="1532" spans="2:16" x14ac:dyDescent="0.25">
      <c r="B1532" s="77" t="e">
        <f>VLOOKUP(A1532,'Medicare Code Price Master List'!$A:$C,3,FALSE)</f>
        <v>#N/A</v>
      </c>
      <c r="C1532" s="3">
        <f>SUMIF('DME PRICE LOOKUP LINKED'!$A:$A,A1532,'DME PRICE LOOKUP LINKED'!$C:$C)</f>
        <v>0</v>
      </c>
      <c r="D1532" s="78" t="e">
        <f t="shared" si="46"/>
        <v>#N/A</v>
      </c>
      <c r="E1532" s="79" t="e">
        <f t="shared" si="47"/>
        <v>#N/A</v>
      </c>
      <c r="I1532">
        <v>28445</v>
      </c>
      <c r="K1532" t="s">
        <v>941</v>
      </c>
      <c r="L1532">
        <v>1130.52</v>
      </c>
      <c r="M1532">
        <v>1172.71</v>
      </c>
      <c r="O1532">
        <v>1470</v>
      </c>
      <c r="P1532">
        <v>1525</v>
      </c>
    </row>
    <row r="1533" spans="2:16" x14ac:dyDescent="0.25">
      <c r="B1533" s="80" t="e">
        <f>VLOOKUP(A1533,'Medicare Code Price Master List'!$A:$C,3,FALSE)</f>
        <v>#N/A</v>
      </c>
      <c r="C1533" s="3">
        <f>SUMIF('DME PRICE LOOKUP LINKED'!$A:$A,A1533,'DME PRICE LOOKUP LINKED'!$C:$C)</f>
        <v>0</v>
      </c>
      <c r="D1533" s="78" t="e">
        <f t="shared" si="46"/>
        <v>#N/A</v>
      </c>
      <c r="E1533" s="81" t="e">
        <f t="shared" si="47"/>
        <v>#N/A</v>
      </c>
      <c r="I1533">
        <v>28446</v>
      </c>
      <c r="K1533" t="s">
        <v>942</v>
      </c>
      <c r="L1533">
        <v>1333.55</v>
      </c>
      <c r="M1533">
        <v>1337.53</v>
      </c>
      <c r="O1533">
        <v>1734</v>
      </c>
      <c r="P1533">
        <v>1739</v>
      </c>
    </row>
    <row r="1534" spans="2:16" x14ac:dyDescent="0.25">
      <c r="B1534" s="77" t="e">
        <f>VLOOKUP(A1534,'Medicare Code Price Master List'!$A:$C,3,FALSE)</f>
        <v>#N/A</v>
      </c>
      <c r="C1534" s="3">
        <f>SUMIF('DME PRICE LOOKUP LINKED'!$A:$A,A1534,'DME PRICE LOOKUP LINKED'!$C:$C)</f>
        <v>0</v>
      </c>
      <c r="D1534" s="78" t="e">
        <f t="shared" si="46"/>
        <v>#N/A</v>
      </c>
      <c r="E1534" s="79" t="e">
        <f t="shared" si="47"/>
        <v>#N/A</v>
      </c>
      <c r="I1534">
        <v>28450</v>
      </c>
      <c r="K1534" t="s">
        <v>943</v>
      </c>
      <c r="L1534">
        <v>237.3</v>
      </c>
      <c r="M1534">
        <v>214.06</v>
      </c>
      <c r="O1534">
        <v>309</v>
      </c>
      <c r="P1534">
        <v>279</v>
      </c>
    </row>
    <row r="1535" spans="2:16" x14ac:dyDescent="0.25">
      <c r="B1535" s="80" t="e">
        <f>VLOOKUP(A1535,'Medicare Code Price Master List'!$A:$C,3,FALSE)</f>
        <v>#N/A</v>
      </c>
      <c r="C1535" s="3">
        <f>SUMIF('DME PRICE LOOKUP LINKED'!$A:$A,A1535,'DME PRICE LOOKUP LINKED'!$C:$C)</f>
        <v>0</v>
      </c>
      <c r="D1535" s="78" t="e">
        <f t="shared" si="46"/>
        <v>#N/A</v>
      </c>
      <c r="E1535" s="81" t="e">
        <f t="shared" si="47"/>
        <v>#N/A</v>
      </c>
      <c r="I1535">
        <v>28455</v>
      </c>
      <c r="K1535" t="s">
        <v>943</v>
      </c>
      <c r="L1535">
        <v>327.9</v>
      </c>
      <c r="M1535">
        <v>290.95</v>
      </c>
      <c r="O1535">
        <v>427</v>
      </c>
      <c r="P1535">
        <v>379</v>
      </c>
    </row>
    <row r="1536" spans="2:16" x14ac:dyDescent="0.25">
      <c r="B1536" s="77" t="e">
        <f>VLOOKUP(A1536,'Medicare Code Price Master List'!$A:$C,3,FALSE)</f>
        <v>#N/A</v>
      </c>
      <c r="C1536" s="3">
        <f>SUMIF('DME PRICE LOOKUP LINKED'!$A:$A,A1536,'DME PRICE LOOKUP LINKED'!$C:$C)</f>
        <v>0</v>
      </c>
      <c r="D1536" s="78" t="e">
        <f t="shared" si="46"/>
        <v>#N/A</v>
      </c>
      <c r="E1536" s="79" t="e">
        <f t="shared" si="47"/>
        <v>#N/A</v>
      </c>
      <c r="I1536">
        <v>28456</v>
      </c>
      <c r="K1536" t="s">
        <v>944</v>
      </c>
      <c r="L1536">
        <v>420.01</v>
      </c>
      <c r="M1536">
        <v>357.98</v>
      </c>
      <c r="O1536">
        <v>547</v>
      </c>
      <c r="P1536">
        <v>466</v>
      </c>
    </row>
    <row r="1537" spans="2:16" x14ac:dyDescent="0.25">
      <c r="B1537" s="80" t="e">
        <f>VLOOKUP(A1537,'Medicare Code Price Master List'!$A:$C,3,FALSE)</f>
        <v>#N/A</v>
      </c>
      <c r="C1537" s="3">
        <f>SUMIF('DME PRICE LOOKUP LINKED'!$A:$A,A1537,'DME PRICE LOOKUP LINKED'!$C:$C)</f>
        <v>0</v>
      </c>
      <c r="D1537" s="78" t="e">
        <f t="shared" si="46"/>
        <v>#N/A</v>
      </c>
      <c r="E1537" s="81" t="e">
        <f t="shared" si="47"/>
        <v>#N/A</v>
      </c>
      <c r="I1537">
        <v>28465</v>
      </c>
      <c r="K1537" t="s">
        <v>943</v>
      </c>
      <c r="L1537">
        <v>696.16</v>
      </c>
      <c r="M1537">
        <v>689.06</v>
      </c>
      <c r="O1537">
        <v>906</v>
      </c>
      <c r="P1537">
        <v>896</v>
      </c>
    </row>
    <row r="1538" spans="2:16" x14ac:dyDescent="0.25">
      <c r="B1538" s="77" t="e">
        <f>VLOOKUP(A1538,'Medicare Code Price Master List'!$A:$C,3,FALSE)</f>
        <v>#N/A</v>
      </c>
      <c r="C1538" s="3">
        <f>SUMIF('DME PRICE LOOKUP LINKED'!$A:$A,A1538,'DME PRICE LOOKUP LINKED'!$C:$C)</f>
        <v>0</v>
      </c>
      <c r="D1538" s="78" t="e">
        <f t="shared" si="46"/>
        <v>#N/A</v>
      </c>
      <c r="E1538" s="79" t="e">
        <f t="shared" si="47"/>
        <v>#N/A</v>
      </c>
      <c r="I1538">
        <v>28470</v>
      </c>
      <c r="K1538" t="s">
        <v>945</v>
      </c>
      <c r="L1538">
        <v>245.68</v>
      </c>
      <c r="M1538">
        <v>230.44</v>
      </c>
      <c r="O1538">
        <v>320</v>
      </c>
      <c r="P1538">
        <v>300</v>
      </c>
    </row>
    <row r="1539" spans="2:16" x14ac:dyDescent="0.25">
      <c r="B1539" s="80" t="e">
        <f>VLOOKUP(A1539,'Medicare Code Price Master List'!$A:$C,3,FALSE)</f>
        <v>#N/A</v>
      </c>
      <c r="C1539" s="3">
        <f>SUMIF('DME PRICE LOOKUP LINKED'!$A:$A,A1539,'DME PRICE LOOKUP LINKED'!$C:$C)</f>
        <v>0</v>
      </c>
      <c r="D1539" s="78" t="e">
        <f t="shared" ref="D1539:D1602" si="48">VLOOKUP(A1539,$R$2:$T$5644,3,FALSE)</f>
        <v>#N/A</v>
      </c>
      <c r="E1539" s="81" t="e">
        <f t="shared" ref="E1539:E1602" si="49">D1539-C1539</f>
        <v>#N/A</v>
      </c>
      <c r="I1539">
        <v>28475</v>
      </c>
      <c r="K1539" t="s">
        <v>945</v>
      </c>
      <c r="L1539">
        <v>288.26</v>
      </c>
      <c r="M1539">
        <v>252.08</v>
      </c>
      <c r="O1539">
        <v>375</v>
      </c>
      <c r="P1539">
        <v>328</v>
      </c>
    </row>
    <row r="1540" spans="2:16" x14ac:dyDescent="0.25">
      <c r="B1540" s="77" t="e">
        <f>VLOOKUP(A1540,'Medicare Code Price Master List'!$A:$C,3,FALSE)</f>
        <v>#N/A</v>
      </c>
      <c r="C1540" s="3">
        <f>SUMIF('DME PRICE LOOKUP LINKED'!$A:$A,A1540,'DME PRICE LOOKUP LINKED'!$C:$C)</f>
        <v>0</v>
      </c>
      <c r="D1540" s="78" t="e">
        <f t="shared" si="48"/>
        <v>#N/A</v>
      </c>
      <c r="E1540" s="79" t="e">
        <f t="shared" si="49"/>
        <v>#N/A</v>
      </c>
      <c r="I1540">
        <v>28476</v>
      </c>
      <c r="K1540" t="s">
        <v>945</v>
      </c>
      <c r="L1540">
        <v>436.27</v>
      </c>
      <c r="M1540">
        <v>393.6</v>
      </c>
      <c r="O1540">
        <v>568</v>
      </c>
      <c r="P1540">
        <v>512</v>
      </c>
    </row>
    <row r="1541" spans="2:16" x14ac:dyDescent="0.25">
      <c r="B1541" s="80" t="e">
        <f>VLOOKUP(A1541,'Medicare Code Price Master List'!$A:$C,3,FALSE)</f>
        <v>#N/A</v>
      </c>
      <c r="C1541" s="3">
        <f>SUMIF('DME PRICE LOOKUP LINKED'!$A:$A,A1541,'DME PRICE LOOKUP LINKED'!$C:$C)</f>
        <v>0</v>
      </c>
      <c r="D1541" s="78" t="e">
        <f t="shared" si="48"/>
        <v>#N/A</v>
      </c>
      <c r="E1541" s="81" t="e">
        <f t="shared" si="49"/>
        <v>#N/A</v>
      </c>
      <c r="I1541">
        <v>28485</v>
      </c>
      <c r="K1541" t="s">
        <v>945</v>
      </c>
      <c r="L1541">
        <v>617.97</v>
      </c>
      <c r="M1541">
        <v>580.45000000000005</v>
      </c>
      <c r="O1541">
        <v>804</v>
      </c>
      <c r="P1541">
        <v>755</v>
      </c>
    </row>
    <row r="1542" spans="2:16" x14ac:dyDescent="0.25">
      <c r="B1542" s="77" t="e">
        <f>VLOOKUP(A1542,'Medicare Code Price Master List'!$A:$C,3,FALSE)</f>
        <v>#N/A</v>
      </c>
      <c r="C1542" s="3">
        <f>SUMIF('DME PRICE LOOKUP LINKED'!$A:$A,A1542,'DME PRICE LOOKUP LINKED'!$C:$C)</f>
        <v>0</v>
      </c>
      <c r="D1542" s="78" t="e">
        <f t="shared" si="48"/>
        <v>#N/A</v>
      </c>
      <c r="E1542" s="79" t="e">
        <f t="shared" si="49"/>
        <v>#N/A</v>
      </c>
      <c r="I1542">
        <v>28490</v>
      </c>
      <c r="K1542" t="s">
        <v>946</v>
      </c>
      <c r="L1542">
        <v>160.16</v>
      </c>
      <c r="M1542">
        <v>140.74</v>
      </c>
      <c r="O1542">
        <v>209</v>
      </c>
      <c r="P1542">
        <v>183</v>
      </c>
    </row>
    <row r="1543" spans="2:16" x14ac:dyDescent="0.25">
      <c r="B1543" s="80" t="e">
        <f>VLOOKUP(A1543,'Medicare Code Price Master List'!$A:$C,3,FALSE)</f>
        <v>#N/A</v>
      </c>
      <c r="C1543" s="3">
        <f>SUMIF('DME PRICE LOOKUP LINKED'!$A:$A,A1543,'DME PRICE LOOKUP LINKED'!$C:$C)</f>
        <v>0</v>
      </c>
      <c r="D1543" s="78" t="e">
        <f t="shared" si="48"/>
        <v>#N/A</v>
      </c>
      <c r="E1543" s="81" t="e">
        <f t="shared" si="49"/>
        <v>#N/A</v>
      </c>
      <c r="I1543">
        <v>28495</v>
      </c>
      <c r="K1543" t="s">
        <v>946</v>
      </c>
      <c r="L1543">
        <v>200.13</v>
      </c>
      <c r="M1543">
        <v>165.85</v>
      </c>
      <c r="O1543">
        <v>261</v>
      </c>
      <c r="P1543">
        <v>216</v>
      </c>
    </row>
    <row r="1544" spans="2:16" x14ac:dyDescent="0.25">
      <c r="B1544" s="77" t="e">
        <f>VLOOKUP(A1544,'Medicare Code Price Master List'!$A:$C,3,FALSE)</f>
        <v>#N/A</v>
      </c>
      <c r="C1544" s="3">
        <f>SUMIF('DME PRICE LOOKUP LINKED'!$A:$A,A1544,'DME PRICE LOOKUP LINKED'!$C:$C)</f>
        <v>0</v>
      </c>
      <c r="D1544" s="78" t="e">
        <f t="shared" si="48"/>
        <v>#N/A</v>
      </c>
      <c r="E1544" s="79" t="e">
        <f t="shared" si="49"/>
        <v>#N/A</v>
      </c>
      <c r="I1544">
        <v>28496</v>
      </c>
      <c r="K1544" t="s">
        <v>946</v>
      </c>
      <c r="L1544">
        <v>511.28</v>
      </c>
      <c r="M1544">
        <v>276.64999999999998</v>
      </c>
      <c r="O1544">
        <v>665</v>
      </c>
      <c r="P1544">
        <v>360</v>
      </c>
    </row>
    <row r="1545" spans="2:16" x14ac:dyDescent="0.25">
      <c r="B1545" s="80" t="e">
        <f>VLOOKUP(A1545,'Medicare Code Price Master List'!$A:$C,3,FALSE)</f>
        <v>#N/A</v>
      </c>
      <c r="C1545" s="3">
        <f>SUMIF('DME PRICE LOOKUP LINKED'!$A:$A,A1545,'DME PRICE LOOKUP LINKED'!$C:$C)</f>
        <v>0</v>
      </c>
      <c r="D1545" s="78" t="e">
        <f t="shared" si="48"/>
        <v>#N/A</v>
      </c>
      <c r="E1545" s="81" t="e">
        <f t="shared" si="49"/>
        <v>#N/A</v>
      </c>
      <c r="I1545">
        <v>28505</v>
      </c>
      <c r="K1545" t="s">
        <v>946</v>
      </c>
      <c r="L1545">
        <v>716.81</v>
      </c>
      <c r="M1545">
        <v>539.32000000000005</v>
      </c>
      <c r="O1545">
        <v>932</v>
      </c>
      <c r="P1545">
        <v>702</v>
      </c>
    </row>
    <row r="1546" spans="2:16" x14ac:dyDescent="0.25">
      <c r="B1546" s="77" t="e">
        <f>VLOOKUP(A1546,'Medicare Code Price Master List'!$A:$C,3,FALSE)</f>
        <v>#N/A</v>
      </c>
      <c r="C1546" s="3">
        <f>SUMIF('DME PRICE LOOKUP LINKED'!$A:$A,A1546,'DME PRICE LOOKUP LINKED'!$C:$C)</f>
        <v>0</v>
      </c>
      <c r="D1546" s="78" t="e">
        <f t="shared" si="48"/>
        <v>#N/A</v>
      </c>
      <c r="E1546" s="79" t="e">
        <f t="shared" si="49"/>
        <v>#N/A</v>
      </c>
      <c r="I1546">
        <v>28510</v>
      </c>
      <c r="K1546" t="s">
        <v>947</v>
      </c>
      <c r="L1546">
        <v>135.9</v>
      </c>
      <c r="M1546">
        <v>135.13</v>
      </c>
      <c r="O1546">
        <v>177</v>
      </c>
      <c r="P1546">
        <v>176</v>
      </c>
    </row>
    <row r="1547" spans="2:16" x14ac:dyDescent="0.25">
      <c r="B1547" s="80" t="e">
        <f>VLOOKUP(A1547,'Medicare Code Price Master List'!$A:$C,3,FALSE)</f>
        <v>#N/A</v>
      </c>
      <c r="C1547" s="3">
        <f>SUMIF('DME PRICE LOOKUP LINKED'!$A:$A,A1547,'DME PRICE LOOKUP LINKED'!$C:$C)</f>
        <v>0</v>
      </c>
      <c r="D1547" s="78" t="e">
        <f t="shared" si="48"/>
        <v>#N/A</v>
      </c>
      <c r="E1547" s="81" t="e">
        <f t="shared" si="49"/>
        <v>#N/A</v>
      </c>
      <c r="I1547">
        <v>28515</v>
      </c>
      <c r="K1547" t="s">
        <v>947</v>
      </c>
      <c r="L1547">
        <v>184.14</v>
      </c>
      <c r="M1547">
        <v>160.13999999999999</v>
      </c>
      <c r="O1547">
        <v>240</v>
      </c>
      <c r="P1547">
        <v>209</v>
      </c>
    </row>
    <row r="1548" spans="2:16" x14ac:dyDescent="0.25">
      <c r="B1548" s="77" t="e">
        <f>VLOOKUP(A1548,'Medicare Code Price Master List'!$A:$C,3,FALSE)</f>
        <v>#N/A</v>
      </c>
      <c r="C1548" s="3">
        <f>SUMIF('DME PRICE LOOKUP LINKED'!$A:$A,A1548,'DME PRICE LOOKUP LINKED'!$C:$C)</f>
        <v>0</v>
      </c>
      <c r="D1548" s="78" t="e">
        <f t="shared" si="48"/>
        <v>#N/A</v>
      </c>
      <c r="E1548" s="79" t="e">
        <f t="shared" si="49"/>
        <v>#N/A</v>
      </c>
      <c r="I1548">
        <v>28525</v>
      </c>
      <c r="K1548" t="s">
        <v>948</v>
      </c>
      <c r="L1548">
        <v>626.92999999999995</v>
      </c>
      <c r="M1548">
        <v>443.72</v>
      </c>
      <c r="O1548">
        <v>816</v>
      </c>
      <c r="P1548">
        <v>577</v>
      </c>
    </row>
    <row r="1549" spans="2:16" x14ac:dyDescent="0.25">
      <c r="B1549" s="80" t="e">
        <f>VLOOKUP(A1549,'Medicare Code Price Master List'!$A:$C,3,FALSE)</f>
        <v>#N/A</v>
      </c>
      <c r="C1549" s="3">
        <f>SUMIF('DME PRICE LOOKUP LINKED'!$A:$A,A1549,'DME PRICE LOOKUP LINKED'!$C:$C)</f>
        <v>0</v>
      </c>
      <c r="D1549" s="78" t="e">
        <f t="shared" si="48"/>
        <v>#N/A</v>
      </c>
      <c r="E1549" s="81" t="e">
        <f t="shared" si="49"/>
        <v>#N/A</v>
      </c>
      <c r="I1549">
        <v>28530</v>
      </c>
      <c r="K1549" t="s">
        <v>949</v>
      </c>
      <c r="L1549">
        <v>129.69999999999999</v>
      </c>
      <c r="M1549">
        <v>112.18</v>
      </c>
      <c r="O1549">
        <v>169</v>
      </c>
      <c r="P1549">
        <v>146</v>
      </c>
    </row>
    <row r="1550" spans="2:16" x14ac:dyDescent="0.25">
      <c r="B1550" s="77" t="e">
        <f>VLOOKUP(A1550,'Medicare Code Price Master List'!$A:$C,3,FALSE)</f>
        <v>#N/A</v>
      </c>
      <c r="C1550" s="3">
        <f>SUMIF('DME PRICE LOOKUP LINKED'!$A:$A,A1550,'DME PRICE LOOKUP LINKED'!$C:$C)</f>
        <v>0</v>
      </c>
      <c r="D1550" s="78" t="e">
        <f t="shared" si="48"/>
        <v>#N/A</v>
      </c>
      <c r="E1550" s="79" t="e">
        <f t="shared" si="49"/>
        <v>#N/A</v>
      </c>
      <c r="I1550">
        <v>28531</v>
      </c>
      <c r="K1550" t="s">
        <v>949</v>
      </c>
      <c r="L1550">
        <v>364.78</v>
      </c>
      <c r="M1550">
        <v>197.19</v>
      </c>
      <c r="O1550">
        <v>475</v>
      </c>
      <c r="P1550">
        <v>257</v>
      </c>
    </row>
    <row r="1551" spans="2:16" x14ac:dyDescent="0.25">
      <c r="B1551" s="80" t="e">
        <f>VLOOKUP(A1551,'Medicare Code Price Master List'!$A:$C,3,FALSE)</f>
        <v>#N/A</v>
      </c>
      <c r="C1551" s="3">
        <f>SUMIF('DME PRICE LOOKUP LINKED'!$A:$A,A1551,'DME PRICE LOOKUP LINKED'!$C:$C)</f>
        <v>0</v>
      </c>
      <c r="D1551" s="78" t="e">
        <f t="shared" si="48"/>
        <v>#N/A</v>
      </c>
      <c r="E1551" s="81" t="e">
        <f t="shared" si="49"/>
        <v>#N/A</v>
      </c>
      <c r="I1551">
        <v>28540</v>
      </c>
      <c r="K1551" t="s">
        <v>950</v>
      </c>
      <c r="L1551">
        <v>217.37</v>
      </c>
      <c r="M1551">
        <v>194.51</v>
      </c>
      <c r="O1551">
        <v>283</v>
      </c>
      <c r="P1551">
        <v>253</v>
      </c>
    </row>
    <row r="1552" spans="2:16" x14ac:dyDescent="0.25">
      <c r="B1552" s="77" t="e">
        <f>VLOOKUP(A1552,'Medicare Code Price Master List'!$A:$C,3,FALSE)</f>
        <v>#N/A</v>
      </c>
      <c r="C1552" s="3">
        <f>SUMIF('DME PRICE LOOKUP LINKED'!$A:$A,A1552,'DME PRICE LOOKUP LINKED'!$C:$C)</f>
        <v>0</v>
      </c>
      <c r="D1552" s="78" t="e">
        <f t="shared" si="48"/>
        <v>#N/A</v>
      </c>
      <c r="E1552" s="79" t="e">
        <f t="shared" si="49"/>
        <v>#N/A</v>
      </c>
      <c r="I1552">
        <v>28545</v>
      </c>
      <c r="K1552" t="s">
        <v>950</v>
      </c>
      <c r="L1552">
        <v>351.24</v>
      </c>
      <c r="M1552">
        <v>306.29000000000002</v>
      </c>
      <c r="O1552">
        <v>457</v>
      </c>
      <c r="P1552">
        <v>399</v>
      </c>
    </row>
    <row r="1553" spans="2:16" x14ac:dyDescent="0.25">
      <c r="B1553" s="80" t="e">
        <f>VLOOKUP(A1553,'Medicare Code Price Master List'!$A:$C,3,FALSE)</f>
        <v>#N/A</v>
      </c>
      <c r="C1553" s="3">
        <f>SUMIF('DME PRICE LOOKUP LINKED'!$A:$A,A1553,'DME PRICE LOOKUP LINKED'!$C:$C)</f>
        <v>0</v>
      </c>
      <c r="D1553" s="78" t="e">
        <f t="shared" si="48"/>
        <v>#N/A</v>
      </c>
      <c r="E1553" s="81" t="e">
        <f t="shared" si="49"/>
        <v>#N/A</v>
      </c>
      <c r="I1553">
        <v>28546</v>
      </c>
      <c r="K1553" t="s">
        <v>950</v>
      </c>
      <c r="L1553">
        <v>661.89</v>
      </c>
      <c r="M1553">
        <v>394.12</v>
      </c>
      <c r="O1553">
        <v>861</v>
      </c>
      <c r="P1553">
        <v>513</v>
      </c>
    </row>
    <row r="1554" spans="2:16" x14ac:dyDescent="0.25">
      <c r="B1554" s="77" t="e">
        <f>VLOOKUP(A1554,'Medicare Code Price Master List'!$A:$C,3,FALSE)</f>
        <v>#N/A</v>
      </c>
      <c r="C1554" s="3">
        <f>SUMIF('DME PRICE LOOKUP LINKED'!$A:$A,A1554,'DME PRICE LOOKUP LINKED'!$C:$C)</f>
        <v>0</v>
      </c>
      <c r="D1554" s="78" t="e">
        <f t="shared" si="48"/>
        <v>#N/A</v>
      </c>
      <c r="E1554" s="79" t="e">
        <f t="shared" si="49"/>
        <v>#N/A</v>
      </c>
      <c r="I1554">
        <v>28555</v>
      </c>
      <c r="K1554" t="s">
        <v>951</v>
      </c>
      <c r="L1554">
        <v>956.13</v>
      </c>
      <c r="M1554">
        <v>725.69</v>
      </c>
      <c r="O1554">
        <v>1243</v>
      </c>
      <c r="P1554">
        <v>944</v>
      </c>
    </row>
    <row r="1555" spans="2:16" x14ac:dyDescent="0.25">
      <c r="B1555" s="80" t="e">
        <f>VLOOKUP(A1555,'Medicare Code Price Master List'!$A:$C,3,FALSE)</f>
        <v>#N/A</v>
      </c>
      <c r="C1555" s="3">
        <f>SUMIF('DME PRICE LOOKUP LINKED'!$A:$A,A1555,'DME PRICE LOOKUP LINKED'!$C:$C)</f>
        <v>0</v>
      </c>
      <c r="D1555" s="78" t="e">
        <f t="shared" si="48"/>
        <v>#N/A</v>
      </c>
      <c r="E1555" s="81" t="e">
        <f t="shared" si="49"/>
        <v>#N/A</v>
      </c>
      <c r="I1555">
        <v>28570</v>
      </c>
      <c r="K1555" t="s">
        <v>950</v>
      </c>
      <c r="L1555">
        <v>267.87</v>
      </c>
      <c r="M1555">
        <v>222.92</v>
      </c>
      <c r="O1555">
        <v>349</v>
      </c>
      <c r="P1555">
        <v>290</v>
      </c>
    </row>
    <row r="1556" spans="2:16" x14ac:dyDescent="0.25">
      <c r="B1556" s="77" t="e">
        <f>VLOOKUP(A1556,'Medicare Code Price Master List'!$A:$C,3,FALSE)</f>
        <v>#N/A</v>
      </c>
      <c r="C1556" s="3">
        <f>SUMIF('DME PRICE LOOKUP LINKED'!$A:$A,A1556,'DME PRICE LOOKUP LINKED'!$C:$C)</f>
        <v>0</v>
      </c>
      <c r="D1556" s="78" t="e">
        <f t="shared" si="48"/>
        <v>#N/A</v>
      </c>
      <c r="E1556" s="79" t="e">
        <f t="shared" si="49"/>
        <v>#N/A</v>
      </c>
      <c r="I1556">
        <v>28575</v>
      </c>
      <c r="K1556" t="s">
        <v>950</v>
      </c>
      <c r="L1556">
        <v>427.99</v>
      </c>
      <c r="M1556">
        <v>382.29</v>
      </c>
      <c r="O1556">
        <v>557</v>
      </c>
      <c r="P1556">
        <v>497</v>
      </c>
    </row>
    <row r="1557" spans="2:16" x14ac:dyDescent="0.25">
      <c r="B1557" s="80" t="e">
        <f>VLOOKUP(A1557,'Medicare Code Price Master List'!$A:$C,3,FALSE)</f>
        <v>#N/A</v>
      </c>
      <c r="C1557" s="3">
        <f>SUMIF('DME PRICE LOOKUP LINKED'!$A:$A,A1557,'DME PRICE LOOKUP LINKED'!$C:$C)</f>
        <v>0</v>
      </c>
      <c r="D1557" s="78" t="e">
        <f t="shared" si="48"/>
        <v>#N/A</v>
      </c>
      <c r="E1557" s="81" t="e">
        <f t="shared" si="49"/>
        <v>#N/A</v>
      </c>
      <c r="I1557">
        <v>28576</v>
      </c>
      <c r="K1557" t="s">
        <v>950</v>
      </c>
      <c r="L1557">
        <v>429.76</v>
      </c>
      <c r="M1557">
        <v>433.52</v>
      </c>
      <c r="O1557">
        <v>559</v>
      </c>
      <c r="P1557">
        <v>564</v>
      </c>
    </row>
    <row r="1558" spans="2:16" x14ac:dyDescent="0.25">
      <c r="B1558" s="77" t="e">
        <f>VLOOKUP(A1558,'Medicare Code Price Master List'!$A:$C,3,FALSE)</f>
        <v>#N/A</v>
      </c>
      <c r="C1558" s="3">
        <f>SUMIF('DME PRICE LOOKUP LINKED'!$A:$A,A1558,'DME PRICE LOOKUP LINKED'!$C:$C)</f>
        <v>0</v>
      </c>
      <c r="D1558" s="78" t="e">
        <f t="shared" si="48"/>
        <v>#N/A</v>
      </c>
      <c r="E1558" s="79" t="e">
        <f t="shared" si="49"/>
        <v>#N/A</v>
      </c>
      <c r="I1558">
        <v>28585</v>
      </c>
      <c r="K1558" t="s">
        <v>951</v>
      </c>
      <c r="L1558">
        <v>969.34</v>
      </c>
      <c r="M1558">
        <v>757.56</v>
      </c>
      <c r="O1558">
        <v>1261</v>
      </c>
      <c r="P1558">
        <v>985</v>
      </c>
    </row>
    <row r="1559" spans="2:16" x14ac:dyDescent="0.25">
      <c r="B1559" s="80" t="e">
        <f>VLOOKUP(A1559,'Medicare Code Price Master List'!$A:$C,3,FALSE)</f>
        <v>#N/A</v>
      </c>
      <c r="C1559" s="3">
        <f>SUMIF('DME PRICE LOOKUP LINKED'!$A:$A,A1559,'DME PRICE LOOKUP LINKED'!$C:$C)</f>
        <v>0</v>
      </c>
      <c r="D1559" s="78" t="e">
        <f t="shared" si="48"/>
        <v>#N/A</v>
      </c>
      <c r="E1559" s="81" t="e">
        <f t="shared" si="49"/>
        <v>#N/A</v>
      </c>
      <c r="I1559">
        <v>28600</v>
      </c>
      <c r="K1559" t="s">
        <v>950</v>
      </c>
      <c r="L1559">
        <v>246.12</v>
      </c>
      <c r="M1559">
        <v>208.42</v>
      </c>
      <c r="O1559">
        <v>320</v>
      </c>
      <c r="P1559">
        <v>271</v>
      </c>
    </row>
    <row r="1560" spans="2:16" x14ac:dyDescent="0.25">
      <c r="B1560" s="77" t="e">
        <f>VLOOKUP(A1560,'Medicare Code Price Master List'!$A:$C,3,FALSE)</f>
        <v>#N/A</v>
      </c>
      <c r="C1560" s="3">
        <f>SUMIF('DME PRICE LOOKUP LINKED'!$A:$A,A1560,'DME PRICE LOOKUP LINKED'!$C:$C)</f>
        <v>0</v>
      </c>
      <c r="D1560" s="78" t="e">
        <f t="shared" si="48"/>
        <v>#N/A</v>
      </c>
      <c r="E1560" s="79" t="e">
        <f t="shared" si="49"/>
        <v>#N/A</v>
      </c>
      <c r="I1560">
        <v>28605</v>
      </c>
      <c r="K1560" t="s">
        <v>950</v>
      </c>
      <c r="L1560">
        <v>387.93</v>
      </c>
      <c r="M1560">
        <v>344.51</v>
      </c>
      <c r="O1560">
        <v>505</v>
      </c>
      <c r="P1560">
        <v>448</v>
      </c>
    </row>
    <row r="1561" spans="2:16" x14ac:dyDescent="0.25">
      <c r="B1561" s="80" t="e">
        <f>VLOOKUP(A1561,'Medicare Code Price Master List'!$A:$C,3,FALSE)</f>
        <v>#N/A</v>
      </c>
      <c r="C1561" s="3">
        <f>SUMIF('DME PRICE LOOKUP LINKED'!$A:$A,A1561,'DME PRICE LOOKUP LINKED'!$C:$C)</f>
        <v>0</v>
      </c>
      <c r="D1561" s="78" t="e">
        <f t="shared" si="48"/>
        <v>#N/A</v>
      </c>
      <c r="E1561" s="81" t="e">
        <f t="shared" si="49"/>
        <v>#N/A</v>
      </c>
      <c r="I1561">
        <v>28606</v>
      </c>
      <c r="K1561" t="s">
        <v>950</v>
      </c>
      <c r="L1561">
        <v>424.84</v>
      </c>
      <c r="M1561">
        <v>438.29</v>
      </c>
      <c r="O1561">
        <v>553</v>
      </c>
      <c r="P1561">
        <v>570</v>
      </c>
    </row>
    <row r="1562" spans="2:16" x14ac:dyDescent="0.25">
      <c r="B1562" s="77" t="e">
        <f>VLOOKUP(A1562,'Medicare Code Price Master List'!$A:$C,3,FALSE)</f>
        <v>#N/A</v>
      </c>
      <c r="C1562" s="3">
        <f>SUMIF('DME PRICE LOOKUP LINKED'!$A:$A,A1562,'DME PRICE LOOKUP LINKED'!$C:$C)</f>
        <v>0</v>
      </c>
      <c r="D1562" s="78" t="e">
        <f t="shared" si="48"/>
        <v>#N/A</v>
      </c>
      <c r="E1562" s="79" t="e">
        <f t="shared" si="49"/>
        <v>#N/A</v>
      </c>
      <c r="I1562">
        <v>28615</v>
      </c>
      <c r="K1562" t="s">
        <v>951</v>
      </c>
      <c r="L1562">
        <v>909.21</v>
      </c>
      <c r="M1562">
        <v>874.63</v>
      </c>
      <c r="O1562">
        <v>1182</v>
      </c>
      <c r="P1562">
        <v>1138</v>
      </c>
    </row>
    <row r="1563" spans="2:16" x14ac:dyDescent="0.25">
      <c r="B1563" s="80" t="e">
        <f>VLOOKUP(A1563,'Medicare Code Price Master List'!$A:$C,3,FALSE)</f>
        <v>#N/A</v>
      </c>
      <c r="C1563" s="3">
        <f>SUMIF('DME PRICE LOOKUP LINKED'!$A:$A,A1563,'DME PRICE LOOKUP LINKED'!$C:$C)</f>
        <v>0</v>
      </c>
      <c r="D1563" s="78" t="e">
        <f t="shared" si="48"/>
        <v>#N/A</v>
      </c>
      <c r="E1563" s="81" t="e">
        <f t="shared" si="49"/>
        <v>#N/A</v>
      </c>
      <c r="I1563">
        <v>28630</v>
      </c>
      <c r="K1563" t="s">
        <v>952</v>
      </c>
      <c r="L1563">
        <v>171.1</v>
      </c>
      <c r="M1563">
        <v>120.45</v>
      </c>
      <c r="O1563">
        <v>223</v>
      </c>
      <c r="P1563">
        <v>157</v>
      </c>
    </row>
    <row r="1564" spans="2:16" x14ac:dyDescent="0.25">
      <c r="B1564" s="77" t="e">
        <f>VLOOKUP(A1564,'Medicare Code Price Master List'!$A:$C,3,FALSE)</f>
        <v>#N/A</v>
      </c>
      <c r="C1564" s="3">
        <f>SUMIF('DME PRICE LOOKUP LINKED'!$A:$A,A1564,'DME PRICE LOOKUP LINKED'!$C:$C)</f>
        <v>0</v>
      </c>
      <c r="D1564" s="78" t="e">
        <f t="shared" si="48"/>
        <v>#N/A</v>
      </c>
      <c r="E1564" s="79" t="e">
        <f t="shared" si="49"/>
        <v>#N/A</v>
      </c>
      <c r="I1564">
        <v>28635</v>
      </c>
      <c r="K1564" t="s">
        <v>952</v>
      </c>
      <c r="L1564">
        <v>194.99</v>
      </c>
      <c r="M1564">
        <v>146.62</v>
      </c>
      <c r="O1564">
        <v>254</v>
      </c>
      <c r="P1564">
        <v>191</v>
      </c>
    </row>
    <row r="1565" spans="2:16" x14ac:dyDescent="0.25">
      <c r="B1565" s="80" t="e">
        <f>VLOOKUP(A1565,'Medicare Code Price Master List'!$A:$C,3,FALSE)</f>
        <v>#N/A</v>
      </c>
      <c r="C1565" s="3">
        <f>SUMIF('DME PRICE LOOKUP LINKED'!$A:$A,A1565,'DME PRICE LOOKUP LINKED'!$C:$C)</f>
        <v>0</v>
      </c>
      <c r="D1565" s="78" t="e">
        <f t="shared" si="48"/>
        <v>#N/A</v>
      </c>
      <c r="E1565" s="81" t="e">
        <f t="shared" si="49"/>
        <v>#N/A</v>
      </c>
      <c r="I1565">
        <v>28636</v>
      </c>
      <c r="K1565" t="s">
        <v>952</v>
      </c>
      <c r="L1565">
        <v>346.28</v>
      </c>
      <c r="M1565">
        <v>217.16</v>
      </c>
      <c r="O1565">
        <v>451</v>
      </c>
      <c r="P1565">
        <v>283</v>
      </c>
    </row>
    <row r="1566" spans="2:16" x14ac:dyDescent="0.25">
      <c r="B1566" s="77" t="e">
        <f>VLOOKUP(A1566,'Medicare Code Price Master List'!$A:$C,3,FALSE)</f>
        <v>#N/A</v>
      </c>
      <c r="C1566" s="3">
        <f>SUMIF('DME PRICE LOOKUP LINKED'!$A:$A,A1566,'DME PRICE LOOKUP LINKED'!$C:$C)</f>
        <v>0</v>
      </c>
      <c r="D1566" s="78" t="e">
        <f t="shared" si="48"/>
        <v>#N/A</v>
      </c>
      <c r="E1566" s="79" t="e">
        <f t="shared" si="49"/>
        <v>#N/A</v>
      </c>
      <c r="I1566">
        <v>28645</v>
      </c>
      <c r="K1566" t="s">
        <v>953</v>
      </c>
      <c r="L1566">
        <v>712.5</v>
      </c>
      <c r="M1566">
        <v>526.63</v>
      </c>
      <c r="O1566">
        <v>927</v>
      </c>
      <c r="P1566">
        <v>685</v>
      </c>
    </row>
    <row r="1567" spans="2:16" x14ac:dyDescent="0.25">
      <c r="B1567" s="80" t="e">
        <f>VLOOKUP(A1567,'Medicare Code Price Master List'!$A:$C,3,FALSE)</f>
        <v>#N/A</v>
      </c>
      <c r="C1567" s="3">
        <f>SUMIF('DME PRICE LOOKUP LINKED'!$A:$A,A1567,'DME PRICE LOOKUP LINKED'!$C:$C)</f>
        <v>0</v>
      </c>
      <c r="D1567" s="78" t="e">
        <f t="shared" si="48"/>
        <v>#N/A</v>
      </c>
      <c r="E1567" s="81" t="e">
        <f t="shared" si="49"/>
        <v>#N/A</v>
      </c>
      <c r="I1567">
        <v>28660</v>
      </c>
      <c r="K1567" t="s">
        <v>952</v>
      </c>
      <c r="L1567">
        <v>138.71</v>
      </c>
      <c r="M1567">
        <v>102.14</v>
      </c>
      <c r="O1567">
        <v>181</v>
      </c>
      <c r="P1567">
        <v>133</v>
      </c>
    </row>
    <row r="1568" spans="2:16" x14ac:dyDescent="0.25">
      <c r="B1568" s="77" t="e">
        <f>VLOOKUP(A1568,'Medicare Code Price Master List'!$A:$C,3,FALSE)</f>
        <v>#N/A</v>
      </c>
      <c r="C1568" s="3">
        <f>SUMIF('DME PRICE LOOKUP LINKED'!$A:$A,A1568,'DME PRICE LOOKUP LINKED'!$C:$C)</f>
        <v>0</v>
      </c>
      <c r="D1568" s="78" t="e">
        <f t="shared" si="48"/>
        <v>#N/A</v>
      </c>
      <c r="E1568" s="79" t="e">
        <f t="shared" si="49"/>
        <v>#N/A</v>
      </c>
      <c r="I1568">
        <v>28665</v>
      </c>
      <c r="K1568" t="s">
        <v>952</v>
      </c>
      <c r="L1568">
        <v>163.53</v>
      </c>
      <c r="M1568">
        <v>135.35</v>
      </c>
      <c r="O1568">
        <v>213</v>
      </c>
      <c r="P1568">
        <v>176</v>
      </c>
    </row>
    <row r="1569" spans="2:16" x14ac:dyDescent="0.25">
      <c r="B1569" s="80" t="e">
        <f>VLOOKUP(A1569,'Medicare Code Price Master List'!$A:$C,3,FALSE)</f>
        <v>#N/A</v>
      </c>
      <c r="C1569" s="3">
        <f>SUMIF('DME PRICE LOOKUP LINKED'!$A:$A,A1569,'DME PRICE LOOKUP LINKED'!$C:$C)</f>
        <v>0</v>
      </c>
      <c r="D1569" s="78" t="e">
        <f t="shared" si="48"/>
        <v>#N/A</v>
      </c>
      <c r="E1569" s="81" t="e">
        <f t="shared" si="49"/>
        <v>#N/A</v>
      </c>
      <c r="I1569">
        <v>28666</v>
      </c>
      <c r="K1569" t="s">
        <v>952</v>
      </c>
      <c r="L1569">
        <v>192.32</v>
      </c>
      <c r="M1569">
        <v>207.11</v>
      </c>
      <c r="O1569">
        <v>251</v>
      </c>
      <c r="P1569">
        <v>270</v>
      </c>
    </row>
    <row r="1570" spans="2:16" x14ac:dyDescent="0.25">
      <c r="B1570" s="77" t="e">
        <f>VLOOKUP(A1570,'Medicare Code Price Master List'!$A:$C,3,FALSE)</f>
        <v>#N/A</v>
      </c>
      <c r="C1570" s="3">
        <f>SUMIF('DME PRICE LOOKUP LINKED'!$A:$A,A1570,'DME PRICE LOOKUP LINKED'!$C:$C)</f>
        <v>0</v>
      </c>
      <c r="D1570" s="78" t="e">
        <f t="shared" si="48"/>
        <v>#N/A</v>
      </c>
      <c r="E1570" s="79" t="e">
        <f t="shared" si="49"/>
        <v>#N/A</v>
      </c>
      <c r="I1570">
        <v>28675</v>
      </c>
      <c r="K1570" t="s">
        <v>954</v>
      </c>
      <c r="L1570">
        <v>637.05999999999995</v>
      </c>
      <c r="M1570">
        <v>451.95</v>
      </c>
      <c r="O1570">
        <v>829</v>
      </c>
      <c r="P1570">
        <v>588</v>
      </c>
    </row>
    <row r="1571" spans="2:16" x14ac:dyDescent="0.25">
      <c r="B1571" s="80" t="e">
        <f>VLOOKUP(A1571,'Medicare Code Price Master List'!$A:$C,3,FALSE)</f>
        <v>#N/A</v>
      </c>
      <c r="C1571" s="3">
        <f>SUMIF('DME PRICE LOOKUP LINKED'!$A:$A,A1571,'DME PRICE LOOKUP LINKED'!$C:$C)</f>
        <v>0</v>
      </c>
      <c r="D1571" s="78" t="e">
        <f t="shared" si="48"/>
        <v>#N/A</v>
      </c>
      <c r="E1571" s="81" t="e">
        <f t="shared" si="49"/>
        <v>#N/A</v>
      </c>
      <c r="I1571">
        <v>28705</v>
      </c>
      <c r="K1571" t="s">
        <v>955</v>
      </c>
      <c r="L1571">
        <v>1317.32</v>
      </c>
      <c r="M1571">
        <v>1378.6</v>
      </c>
      <c r="O1571">
        <v>1713</v>
      </c>
      <c r="P1571">
        <v>1793</v>
      </c>
    </row>
    <row r="1572" spans="2:16" x14ac:dyDescent="0.25">
      <c r="B1572" s="77" t="e">
        <f>VLOOKUP(A1572,'Medicare Code Price Master List'!$A:$C,3,FALSE)</f>
        <v>#N/A</v>
      </c>
      <c r="C1572" s="3">
        <f>SUMIF('DME PRICE LOOKUP LINKED'!$A:$A,A1572,'DME PRICE LOOKUP LINKED'!$C:$C)</f>
        <v>0</v>
      </c>
      <c r="D1572" s="78" t="e">
        <f t="shared" si="48"/>
        <v>#N/A</v>
      </c>
      <c r="E1572" s="79" t="e">
        <f t="shared" si="49"/>
        <v>#N/A</v>
      </c>
      <c r="I1572">
        <v>28715</v>
      </c>
      <c r="K1572" t="s">
        <v>955</v>
      </c>
      <c r="L1572">
        <v>1025.8599999999999</v>
      </c>
      <c r="M1572">
        <v>1037.05</v>
      </c>
      <c r="O1572">
        <v>1334</v>
      </c>
      <c r="P1572">
        <v>1349</v>
      </c>
    </row>
    <row r="1573" spans="2:16" x14ac:dyDescent="0.25">
      <c r="B1573" s="80" t="e">
        <f>VLOOKUP(A1573,'Medicare Code Price Master List'!$A:$C,3,FALSE)</f>
        <v>#N/A</v>
      </c>
      <c r="C1573" s="3">
        <f>SUMIF('DME PRICE LOOKUP LINKED'!$A:$A,A1573,'DME PRICE LOOKUP LINKED'!$C:$C)</f>
        <v>0</v>
      </c>
      <c r="D1573" s="78" t="e">
        <f t="shared" si="48"/>
        <v>#N/A</v>
      </c>
      <c r="E1573" s="81" t="e">
        <f t="shared" si="49"/>
        <v>#N/A</v>
      </c>
      <c r="I1573">
        <v>28725</v>
      </c>
      <c r="K1573" t="s">
        <v>955</v>
      </c>
      <c r="L1573">
        <v>848.49</v>
      </c>
      <c r="M1573">
        <v>859.82</v>
      </c>
      <c r="O1573">
        <v>1104</v>
      </c>
      <c r="P1573">
        <v>1118</v>
      </c>
    </row>
    <row r="1574" spans="2:16" x14ac:dyDescent="0.25">
      <c r="B1574" s="77" t="e">
        <f>VLOOKUP(A1574,'Medicare Code Price Master List'!$A:$C,3,FALSE)</f>
        <v>#N/A</v>
      </c>
      <c r="C1574" s="3">
        <f>SUMIF('DME PRICE LOOKUP LINKED'!$A:$A,A1574,'DME PRICE LOOKUP LINKED'!$C:$C)</f>
        <v>0</v>
      </c>
      <c r="D1574" s="78" t="e">
        <f t="shared" si="48"/>
        <v>#N/A</v>
      </c>
      <c r="E1574" s="79" t="e">
        <f t="shared" si="49"/>
        <v>#N/A</v>
      </c>
      <c r="I1574">
        <v>28730</v>
      </c>
      <c r="K1574" t="s">
        <v>955</v>
      </c>
      <c r="L1574">
        <v>793.98</v>
      </c>
      <c r="M1574">
        <v>809.56</v>
      </c>
      <c r="O1574">
        <v>1033</v>
      </c>
      <c r="P1574">
        <v>1053</v>
      </c>
    </row>
    <row r="1575" spans="2:16" x14ac:dyDescent="0.25">
      <c r="B1575" s="80" t="e">
        <f>VLOOKUP(A1575,'Medicare Code Price Master List'!$A:$C,3,FALSE)</f>
        <v>#N/A</v>
      </c>
      <c r="C1575" s="3">
        <f>SUMIF('DME PRICE LOOKUP LINKED'!$A:$A,A1575,'DME PRICE LOOKUP LINKED'!$C:$C)</f>
        <v>0</v>
      </c>
      <c r="D1575" s="78" t="e">
        <f t="shared" si="48"/>
        <v>#N/A</v>
      </c>
      <c r="E1575" s="81" t="e">
        <f t="shared" si="49"/>
        <v>#N/A</v>
      </c>
      <c r="I1575">
        <v>28735</v>
      </c>
      <c r="K1575" t="s">
        <v>955</v>
      </c>
      <c r="L1575">
        <v>846.87</v>
      </c>
      <c r="M1575">
        <v>860.79</v>
      </c>
      <c r="O1575">
        <v>1101</v>
      </c>
      <c r="P1575">
        <v>1120</v>
      </c>
    </row>
    <row r="1576" spans="2:16" x14ac:dyDescent="0.25">
      <c r="B1576" s="77" t="e">
        <f>VLOOKUP(A1576,'Medicare Code Price Master List'!$A:$C,3,FALSE)</f>
        <v>#N/A</v>
      </c>
      <c r="C1576" s="3">
        <f>SUMIF('DME PRICE LOOKUP LINKED'!$A:$A,A1576,'DME PRICE LOOKUP LINKED'!$C:$C)</f>
        <v>0</v>
      </c>
      <c r="D1576" s="78" t="e">
        <f t="shared" si="48"/>
        <v>#N/A</v>
      </c>
      <c r="E1576" s="79" t="e">
        <f t="shared" si="49"/>
        <v>#N/A</v>
      </c>
      <c r="I1576">
        <v>28737</v>
      </c>
      <c r="K1576" t="s">
        <v>956</v>
      </c>
      <c r="L1576">
        <v>743.61</v>
      </c>
      <c r="M1576">
        <v>758.81</v>
      </c>
      <c r="O1576">
        <v>967</v>
      </c>
      <c r="P1576">
        <v>987</v>
      </c>
    </row>
    <row r="1577" spans="2:16" x14ac:dyDescent="0.25">
      <c r="B1577" s="80" t="e">
        <f>VLOOKUP(A1577,'Medicare Code Price Master List'!$A:$C,3,FALSE)</f>
        <v>#N/A</v>
      </c>
      <c r="C1577" s="3">
        <f>SUMIF('DME PRICE LOOKUP LINKED'!$A:$A,A1577,'DME PRICE LOOKUP LINKED'!$C:$C)</f>
        <v>0</v>
      </c>
      <c r="D1577" s="78" t="e">
        <f t="shared" si="48"/>
        <v>#N/A</v>
      </c>
      <c r="E1577" s="81" t="e">
        <f t="shared" si="49"/>
        <v>#N/A</v>
      </c>
      <c r="I1577">
        <v>28740</v>
      </c>
      <c r="K1577" t="s">
        <v>955</v>
      </c>
      <c r="L1577">
        <v>909.73</v>
      </c>
      <c r="M1577">
        <v>671.67</v>
      </c>
      <c r="O1577">
        <v>1183</v>
      </c>
      <c r="P1577">
        <v>874</v>
      </c>
    </row>
    <row r="1578" spans="2:16" x14ac:dyDescent="0.25">
      <c r="B1578" s="77" t="e">
        <f>VLOOKUP(A1578,'Medicare Code Price Master List'!$A:$C,3,FALSE)</f>
        <v>#N/A</v>
      </c>
      <c r="C1578" s="3">
        <f>SUMIF('DME PRICE LOOKUP LINKED'!$A:$A,A1578,'DME PRICE LOOKUP LINKED'!$C:$C)</f>
        <v>0</v>
      </c>
      <c r="D1578" s="78" t="e">
        <f t="shared" si="48"/>
        <v>#N/A</v>
      </c>
      <c r="E1578" s="79" t="e">
        <f t="shared" si="49"/>
        <v>#N/A</v>
      </c>
      <c r="I1578">
        <v>28750</v>
      </c>
      <c r="K1578" t="s">
        <v>957</v>
      </c>
      <c r="L1578">
        <v>860.49</v>
      </c>
      <c r="M1578">
        <v>628.52</v>
      </c>
      <c r="O1578">
        <v>1119</v>
      </c>
      <c r="P1578">
        <v>818</v>
      </c>
    </row>
    <row r="1579" spans="2:16" x14ac:dyDescent="0.25">
      <c r="B1579" s="80" t="e">
        <f>VLOOKUP(A1579,'Medicare Code Price Master List'!$A:$C,3,FALSE)</f>
        <v>#N/A</v>
      </c>
      <c r="C1579" s="3">
        <f>SUMIF('DME PRICE LOOKUP LINKED'!$A:$A,A1579,'DME PRICE LOOKUP LINKED'!$C:$C)</f>
        <v>0</v>
      </c>
      <c r="D1579" s="78" t="e">
        <f t="shared" si="48"/>
        <v>#N/A</v>
      </c>
      <c r="E1579" s="81" t="e">
        <f t="shared" si="49"/>
        <v>#N/A</v>
      </c>
      <c r="I1579">
        <v>28755</v>
      </c>
      <c r="K1579" t="s">
        <v>957</v>
      </c>
      <c r="L1579">
        <v>556.37</v>
      </c>
      <c r="M1579">
        <v>363.64</v>
      </c>
      <c r="O1579">
        <v>724</v>
      </c>
      <c r="P1579">
        <v>473</v>
      </c>
    </row>
    <row r="1580" spans="2:16" x14ac:dyDescent="0.25">
      <c r="B1580" s="77" t="e">
        <f>VLOOKUP(A1580,'Medicare Code Price Master List'!$A:$C,3,FALSE)</f>
        <v>#N/A</v>
      </c>
      <c r="C1580" s="3">
        <f>SUMIF('DME PRICE LOOKUP LINKED'!$A:$A,A1580,'DME PRICE LOOKUP LINKED'!$C:$C)</f>
        <v>0</v>
      </c>
      <c r="D1580" s="78" t="e">
        <f t="shared" si="48"/>
        <v>#N/A</v>
      </c>
      <c r="E1580" s="79" t="e">
        <f t="shared" si="49"/>
        <v>#N/A</v>
      </c>
      <c r="I1580">
        <v>28760</v>
      </c>
      <c r="K1580" t="s">
        <v>957</v>
      </c>
      <c r="L1580">
        <v>832.09</v>
      </c>
      <c r="M1580">
        <v>611.94000000000005</v>
      </c>
      <c r="O1580">
        <v>1082</v>
      </c>
      <c r="P1580">
        <v>796</v>
      </c>
    </row>
    <row r="1581" spans="2:16" x14ac:dyDescent="0.25">
      <c r="B1581" s="80" t="e">
        <f>VLOOKUP(A1581,'Medicare Code Price Master List'!$A:$C,3,FALSE)</f>
        <v>#N/A</v>
      </c>
      <c r="C1581" s="3">
        <f>SUMIF('DME PRICE LOOKUP LINKED'!$A:$A,A1581,'DME PRICE LOOKUP LINKED'!$C:$C)</f>
        <v>0</v>
      </c>
      <c r="D1581" s="78" t="e">
        <f t="shared" si="48"/>
        <v>#N/A</v>
      </c>
      <c r="E1581" s="81" t="e">
        <f t="shared" si="49"/>
        <v>#N/A</v>
      </c>
      <c r="I1581">
        <v>28800</v>
      </c>
      <c r="K1581" t="s">
        <v>958</v>
      </c>
      <c r="L1581">
        <v>569.03</v>
      </c>
      <c r="M1581">
        <v>598.25</v>
      </c>
      <c r="O1581">
        <v>740</v>
      </c>
      <c r="P1581">
        <v>778</v>
      </c>
    </row>
    <row r="1582" spans="2:16" x14ac:dyDescent="0.25">
      <c r="B1582" s="77" t="e">
        <f>VLOOKUP(A1582,'Medicare Code Price Master List'!$A:$C,3,FALSE)</f>
        <v>#N/A</v>
      </c>
      <c r="C1582" s="3">
        <f>SUMIF('DME PRICE LOOKUP LINKED'!$A:$A,A1582,'DME PRICE LOOKUP LINKED'!$C:$C)</f>
        <v>0</v>
      </c>
      <c r="D1582" s="78" t="e">
        <f t="shared" si="48"/>
        <v>#N/A</v>
      </c>
      <c r="E1582" s="79" t="e">
        <f t="shared" si="49"/>
        <v>#N/A</v>
      </c>
      <c r="I1582">
        <v>28805</v>
      </c>
      <c r="K1582" t="s">
        <v>959</v>
      </c>
      <c r="L1582">
        <v>758.06</v>
      </c>
      <c r="M1582">
        <v>806.5</v>
      </c>
      <c r="O1582">
        <v>986</v>
      </c>
      <c r="P1582">
        <v>1049</v>
      </c>
    </row>
    <row r="1583" spans="2:16" x14ac:dyDescent="0.25">
      <c r="B1583" s="80" t="e">
        <f>VLOOKUP(A1583,'Medicare Code Price Master List'!$A:$C,3,FALSE)</f>
        <v>#N/A</v>
      </c>
      <c r="C1583" s="3">
        <f>SUMIF('DME PRICE LOOKUP LINKED'!$A:$A,A1583,'DME PRICE LOOKUP LINKED'!$C:$C)</f>
        <v>0</v>
      </c>
      <c r="D1583" s="78" t="e">
        <f t="shared" si="48"/>
        <v>#N/A</v>
      </c>
      <c r="E1583" s="81" t="e">
        <f t="shared" si="49"/>
        <v>#N/A</v>
      </c>
      <c r="I1583">
        <v>28810</v>
      </c>
      <c r="K1583" t="s">
        <v>960</v>
      </c>
      <c r="L1583">
        <v>456.76</v>
      </c>
      <c r="M1583">
        <v>478.72</v>
      </c>
      <c r="O1583">
        <v>594</v>
      </c>
      <c r="P1583">
        <v>623</v>
      </c>
    </row>
    <row r="1584" spans="2:16" x14ac:dyDescent="0.25">
      <c r="B1584" s="77" t="e">
        <f>VLOOKUP(A1584,'Medicare Code Price Master List'!$A:$C,3,FALSE)</f>
        <v>#N/A</v>
      </c>
      <c r="C1584" s="3">
        <f>SUMIF('DME PRICE LOOKUP LINKED'!$A:$A,A1584,'DME PRICE LOOKUP LINKED'!$C:$C)</f>
        <v>0</v>
      </c>
      <c r="D1584" s="78" t="e">
        <f t="shared" si="48"/>
        <v>#N/A</v>
      </c>
      <c r="E1584" s="79" t="e">
        <f t="shared" si="49"/>
        <v>#N/A</v>
      </c>
      <c r="I1584">
        <v>28820</v>
      </c>
      <c r="K1584" t="s">
        <v>961</v>
      </c>
      <c r="L1584">
        <v>326.94</v>
      </c>
      <c r="M1584">
        <v>189.44</v>
      </c>
      <c r="O1584">
        <v>426</v>
      </c>
      <c r="P1584">
        <v>247</v>
      </c>
    </row>
    <row r="1585" spans="2:16" x14ac:dyDescent="0.25">
      <c r="B1585" s="80" t="e">
        <f>VLOOKUP(A1585,'Medicare Code Price Master List'!$A:$C,3,FALSE)</f>
        <v>#N/A</v>
      </c>
      <c r="C1585" s="3">
        <f>SUMIF('DME PRICE LOOKUP LINKED'!$A:$A,A1585,'DME PRICE LOOKUP LINKED'!$C:$C)</f>
        <v>0</v>
      </c>
      <c r="D1585" s="78" t="e">
        <f t="shared" si="48"/>
        <v>#N/A</v>
      </c>
      <c r="E1585" s="81" t="e">
        <f t="shared" si="49"/>
        <v>#N/A</v>
      </c>
      <c r="I1585">
        <v>28825</v>
      </c>
      <c r="K1585" t="s">
        <v>962</v>
      </c>
      <c r="L1585">
        <v>320.14</v>
      </c>
      <c r="M1585">
        <v>183.4</v>
      </c>
      <c r="O1585">
        <v>417</v>
      </c>
      <c r="P1585">
        <v>239</v>
      </c>
    </row>
    <row r="1586" spans="2:16" x14ac:dyDescent="0.25">
      <c r="B1586" s="77" t="e">
        <f>VLOOKUP(A1586,'Medicare Code Price Master List'!$A:$C,3,FALSE)</f>
        <v>#N/A</v>
      </c>
      <c r="C1586" s="3">
        <f>SUMIF('DME PRICE LOOKUP LINKED'!$A:$A,A1586,'DME PRICE LOOKUP LINKED'!$C:$C)</f>
        <v>0</v>
      </c>
      <c r="D1586" s="78" t="e">
        <f t="shared" si="48"/>
        <v>#N/A</v>
      </c>
      <c r="E1586" s="79" t="e">
        <f t="shared" si="49"/>
        <v>#N/A</v>
      </c>
      <c r="I1586">
        <v>28890</v>
      </c>
      <c r="K1586" t="s">
        <v>963</v>
      </c>
      <c r="L1586">
        <v>339.1</v>
      </c>
      <c r="M1586">
        <v>238.54</v>
      </c>
      <c r="O1586">
        <v>441</v>
      </c>
      <c r="P1586">
        <v>311</v>
      </c>
    </row>
    <row r="1587" spans="2:16" x14ac:dyDescent="0.25">
      <c r="B1587" s="80" t="e">
        <f>VLOOKUP(A1587,'Medicare Code Price Master List'!$A:$C,3,FALSE)</f>
        <v>#N/A</v>
      </c>
      <c r="C1587" s="3">
        <f>SUMIF('DME PRICE LOOKUP LINKED'!$A:$A,A1587,'DME PRICE LOOKUP LINKED'!$C:$C)</f>
        <v>0</v>
      </c>
      <c r="D1587" s="78" t="e">
        <f t="shared" si="48"/>
        <v>#N/A</v>
      </c>
      <c r="E1587" s="81" t="e">
        <f t="shared" si="49"/>
        <v>#N/A</v>
      </c>
      <c r="I1587">
        <v>29000</v>
      </c>
      <c r="K1587" t="s">
        <v>964</v>
      </c>
      <c r="L1587">
        <v>397.68</v>
      </c>
      <c r="M1587">
        <v>216</v>
      </c>
      <c r="O1587">
        <v>517</v>
      </c>
      <c r="P1587">
        <v>281</v>
      </c>
    </row>
    <row r="1588" spans="2:16" x14ac:dyDescent="0.25">
      <c r="B1588" s="77" t="e">
        <f>VLOOKUP(A1588,'Medicare Code Price Master List'!$A:$C,3,FALSE)</f>
        <v>#N/A</v>
      </c>
      <c r="C1588" s="3">
        <f>SUMIF('DME PRICE LOOKUP LINKED'!$A:$A,A1588,'DME PRICE LOOKUP LINKED'!$C:$C)</f>
        <v>0</v>
      </c>
      <c r="D1588" s="78" t="e">
        <f t="shared" si="48"/>
        <v>#N/A</v>
      </c>
      <c r="E1588" s="79" t="e">
        <f t="shared" si="49"/>
        <v>#N/A</v>
      </c>
      <c r="I1588">
        <v>29010</v>
      </c>
      <c r="K1588" t="s">
        <v>964</v>
      </c>
      <c r="L1588">
        <v>307.12</v>
      </c>
      <c r="M1588">
        <v>174.57</v>
      </c>
      <c r="O1588">
        <v>400</v>
      </c>
      <c r="P1588">
        <v>227</v>
      </c>
    </row>
    <row r="1589" spans="2:16" x14ac:dyDescent="0.25">
      <c r="B1589" s="80" t="e">
        <f>VLOOKUP(A1589,'Medicare Code Price Master List'!$A:$C,3,FALSE)</f>
        <v>#N/A</v>
      </c>
      <c r="C1589" s="3">
        <f>SUMIF('DME PRICE LOOKUP LINKED'!$A:$A,A1589,'DME PRICE LOOKUP LINKED'!$C:$C)</f>
        <v>0</v>
      </c>
      <c r="D1589" s="78" t="e">
        <f t="shared" si="48"/>
        <v>#N/A</v>
      </c>
      <c r="E1589" s="81" t="e">
        <f t="shared" si="49"/>
        <v>#N/A</v>
      </c>
      <c r="I1589">
        <v>29015</v>
      </c>
      <c r="K1589" t="s">
        <v>964</v>
      </c>
      <c r="L1589">
        <v>329.08</v>
      </c>
      <c r="M1589">
        <v>196.15</v>
      </c>
      <c r="O1589">
        <v>428</v>
      </c>
      <c r="P1589">
        <v>255</v>
      </c>
    </row>
    <row r="1590" spans="2:16" x14ac:dyDescent="0.25">
      <c r="B1590" s="77" t="e">
        <f>VLOOKUP(A1590,'Medicare Code Price Master List'!$A:$C,3,FALSE)</f>
        <v>#N/A</v>
      </c>
      <c r="C1590" s="3">
        <f>SUMIF('DME PRICE LOOKUP LINKED'!$A:$A,A1590,'DME PRICE LOOKUP LINKED'!$C:$C)</f>
        <v>0</v>
      </c>
      <c r="D1590" s="78" t="e">
        <f t="shared" si="48"/>
        <v>#N/A</v>
      </c>
      <c r="E1590" s="79" t="e">
        <f t="shared" si="49"/>
        <v>#N/A</v>
      </c>
      <c r="I1590">
        <v>29035</v>
      </c>
      <c r="K1590" t="s">
        <v>964</v>
      </c>
      <c r="L1590">
        <v>289.13</v>
      </c>
      <c r="M1590">
        <v>156.58000000000001</v>
      </c>
      <c r="O1590">
        <v>376</v>
      </c>
      <c r="P1590">
        <v>204</v>
      </c>
    </row>
    <row r="1591" spans="2:16" x14ac:dyDescent="0.25">
      <c r="B1591" s="80" t="e">
        <f>VLOOKUP(A1591,'Medicare Code Price Master List'!$A:$C,3,FALSE)</f>
        <v>#N/A</v>
      </c>
      <c r="C1591" s="3">
        <f>SUMIF('DME PRICE LOOKUP LINKED'!$A:$A,A1591,'DME PRICE LOOKUP LINKED'!$C:$C)</f>
        <v>0</v>
      </c>
      <c r="D1591" s="78" t="e">
        <f t="shared" si="48"/>
        <v>#N/A</v>
      </c>
      <c r="E1591" s="81" t="e">
        <f t="shared" si="49"/>
        <v>#N/A</v>
      </c>
      <c r="I1591">
        <v>29040</v>
      </c>
      <c r="K1591" t="s">
        <v>964</v>
      </c>
      <c r="L1591">
        <v>329.05</v>
      </c>
      <c r="M1591">
        <v>188.12</v>
      </c>
      <c r="O1591">
        <v>428</v>
      </c>
      <c r="P1591">
        <v>245</v>
      </c>
    </row>
    <row r="1592" spans="2:16" x14ac:dyDescent="0.25">
      <c r="B1592" s="77" t="e">
        <f>VLOOKUP(A1592,'Medicare Code Price Master List'!$A:$C,3,FALSE)</f>
        <v>#N/A</v>
      </c>
      <c r="C1592" s="3">
        <f>SUMIF('DME PRICE LOOKUP LINKED'!$A:$A,A1592,'DME PRICE LOOKUP LINKED'!$C:$C)</f>
        <v>0</v>
      </c>
      <c r="D1592" s="78" t="e">
        <f t="shared" si="48"/>
        <v>#N/A</v>
      </c>
      <c r="E1592" s="79" t="e">
        <f t="shared" si="49"/>
        <v>#N/A</v>
      </c>
      <c r="I1592">
        <v>29044</v>
      </c>
      <c r="K1592" t="s">
        <v>964</v>
      </c>
      <c r="L1592">
        <v>323.29000000000002</v>
      </c>
      <c r="M1592">
        <v>182.36</v>
      </c>
      <c r="O1592">
        <v>421</v>
      </c>
      <c r="P1592">
        <v>238</v>
      </c>
    </row>
    <row r="1593" spans="2:16" x14ac:dyDescent="0.25">
      <c r="B1593" s="80" t="e">
        <f>VLOOKUP(A1593,'Medicare Code Price Master List'!$A:$C,3,FALSE)</f>
        <v>#N/A</v>
      </c>
      <c r="C1593" s="3">
        <f>SUMIF('DME PRICE LOOKUP LINKED'!$A:$A,A1593,'DME PRICE LOOKUP LINKED'!$C:$C)</f>
        <v>0</v>
      </c>
      <c r="D1593" s="78" t="e">
        <f t="shared" si="48"/>
        <v>#N/A</v>
      </c>
      <c r="E1593" s="81" t="e">
        <f t="shared" si="49"/>
        <v>#N/A</v>
      </c>
      <c r="I1593">
        <v>29046</v>
      </c>
      <c r="K1593" t="s">
        <v>964</v>
      </c>
      <c r="L1593">
        <v>353.46</v>
      </c>
      <c r="M1593">
        <v>204.53</v>
      </c>
      <c r="O1593">
        <v>460</v>
      </c>
      <c r="P1593">
        <v>266</v>
      </c>
    </row>
    <row r="1594" spans="2:16" x14ac:dyDescent="0.25">
      <c r="B1594" s="77" t="e">
        <f>VLOOKUP(A1594,'Medicare Code Price Master List'!$A:$C,3,FALSE)</f>
        <v>#N/A</v>
      </c>
      <c r="C1594" s="3">
        <f>SUMIF('DME PRICE LOOKUP LINKED'!$A:$A,A1594,'DME PRICE LOOKUP LINKED'!$C:$C)</f>
        <v>0</v>
      </c>
      <c r="D1594" s="78" t="e">
        <f t="shared" si="48"/>
        <v>#N/A</v>
      </c>
      <c r="E1594" s="79" t="e">
        <f t="shared" si="49"/>
        <v>#N/A</v>
      </c>
      <c r="I1594">
        <v>29049</v>
      </c>
      <c r="K1594" t="s">
        <v>965</v>
      </c>
      <c r="L1594">
        <v>111.03</v>
      </c>
      <c r="M1594">
        <v>75.61</v>
      </c>
      <c r="O1594">
        <v>145</v>
      </c>
      <c r="P1594">
        <v>99</v>
      </c>
    </row>
    <row r="1595" spans="2:16" x14ac:dyDescent="0.25">
      <c r="B1595" s="80" t="e">
        <f>VLOOKUP(A1595,'Medicare Code Price Master List'!$A:$C,3,FALSE)</f>
        <v>#N/A</v>
      </c>
      <c r="C1595" s="3">
        <f>SUMIF('DME PRICE LOOKUP LINKED'!$A:$A,A1595,'DME PRICE LOOKUP LINKED'!$C:$C)</f>
        <v>0</v>
      </c>
      <c r="D1595" s="78" t="e">
        <f t="shared" si="48"/>
        <v>#N/A</v>
      </c>
      <c r="E1595" s="81" t="e">
        <f t="shared" si="49"/>
        <v>#N/A</v>
      </c>
      <c r="I1595">
        <v>29055</v>
      </c>
      <c r="K1595" t="s">
        <v>966</v>
      </c>
      <c r="L1595">
        <v>250.25</v>
      </c>
      <c r="M1595">
        <v>149.69999999999999</v>
      </c>
      <c r="O1595">
        <v>326</v>
      </c>
      <c r="P1595">
        <v>195</v>
      </c>
    </row>
    <row r="1596" spans="2:16" x14ac:dyDescent="0.25">
      <c r="B1596" s="77" t="e">
        <f>VLOOKUP(A1596,'Medicare Code Price Master List'!$A:$C,3,FALSE)</f>
        <v>#N/A</v>
      </c>
      <c r="C1596" s="3">
        <f>SUMIF('DME PRICE LOOKUP LINKED'!$A:$A,A1596,'DME PRICE LOOKUP LINKED'!$C:$C)</f>
        <v>0</v>
      </c>
      <c r="D1596" s="78" t="e">
        <f t="shared" si="48"/>
        <v>#N/A</v>
      </c>
      <c r="E1596" s="79" t="e">
        <f t="shared" si="49"/>
        <v>#N/A</v>
      </c>
      <c r="I1596">
        <v>29058</v>
      </c>
      <c r="K1596" t="s">
        <v>966</v>
      </c>
      <c r="L1596">
        <v>136.94999999999999</v>
      </c>
      <c r="M1596">
        <v>101.53</v>
      </c>
      <c r="O1596">
        <v>179</v>
      </c>
      <c r="P1596">
        <v>132</v>
      </c>
    </row>
    <row r="1597" spans="2:16" x14ac:dyDescent="0.25">
      <c r="B1597" s="80" t="e">
        <f>VLOOKUP(A1597,'Medicare Code Price Master List'!$A:$C,3,FALSE)</f>
        <v>#N/A</v>
      </c>
      <c r="C1597" s="3">
        <f>SUMIF('DME PRICE LOOKUP LINKED'!$A:$A,A1597,'DME PRICE LOOKUP LINKED'!$C:$C)</f>
        <v>0</v>
      </c>
      <c r="D1597" s="78" t="e">
        <f t="shared" si="48"/>
        <v>#N/A</v>
      </c>
      <c r="E1597" s="81" t="e">
        <f t="shared" si="49"/>
        <v>#N/A</v>
      </c>
      <c r="I1597">
        <v>29065</v>
      </c>
      <c r="K1597" t="s">
        <v>967</v>
      </c>
      <c r="L1597">
        <v>108.04</v>
      </c>
      <c r="M1597">
        <v>74.53</v>
      </c>
      <c r="O1597">
        <v>141</v>
      </c>
      <c r="P1597">
        <v>97</v>
      </c>
    </row>
    <row r="1598" spans="2:16" x14ac:dyDescent="0.25">
      <c r="B1598" s="77" t="e">
        <f>VLOOKUP(A1598,'Medicare Code Price Master List'!$A:$C,3,FALSE)</f>
        <v>#N/A</v>
      </c>
      <c r="C1598" s="3">
        <f>SUMIF('DME PRICE LOOKUP LINKED'!$A:$A,A1598,'DME PRICE LOOKUP LINKED'!$C:$C)</f>
        <v>0</v>
      </c>
      <c r="D1598" s="78" t="e">
        <f t="shared" si="48"/>
        <v>#N/A</v>
      </c>
      <c r="E1598" s="79" t="e">
        <f t="shared" si="49"/>
        <v>#N/A</v>
      </c>
      <c r="I1598">
        <v>29075</v>
      </c>
      <c r="K1598" t="s">
        <v>968</v>
      </c>
      <c r="L1598">
        <v>98.08</v>
      </c>
      <c r="M1598">
        <v>68.760000000000005</v>
      </c>
      <c r="O1598">
        <v>128</v>
      </c>
      <c r="P1598">
        <v>90</v>
      </c>
    </row>
    <row r="1599" spans="2:16" x14ac:dyDescent="0.25">
      <c r="B1599" s="80" t="e">
        <f>VLOOKUP(A1599,'Medicare Code Price Master List'!$A:$C,3,FALSE)</f>
        <v>#N/A</v>
      </c>
      <c r="C1599" s="3">
        <f>SUMIF('DME PRICE LOOKUP LINKED'!$A:$A,A1599,'DME PRICE LOOKUP LINKED'!$C:$C)</f>
        <v>0</v>
      </c>
      <c r="D1599" s="78" t="e">
        <f t="shared" si="48"/>
        <v>#N/A</v>
      </c>
      <c r="E1599" s="81" t="e">
        <f t="shared" si="49"/>
        <v>#N/A</v>
      </c>
      <c r="I1599">
        <v>29085</v>
      </c>
      <c r="K1599" t="s">
        <v>969</v>
      </c>
      <c r="L1599">
        <v>107.32</v>
      </c>
      <c r="M1599">
        <v>73.42</v>
      </c>
      <c r="O1599">
        <v>140</v>
      </c>
      <c r="P1599">
        <v>96</v>
      </c>
    </row>
    <row r="1600" spans="2:16" x14ac:dyDescent="0.25">
      <c r="B1600" s="77" t="e">
        <f>VLOOKUP(A1600,'Medicare Code Price Master List'!$A:$C,3,FALSE)</f>
        <v>#N/A</v>
      </c>
      <c r="C1600" s="3">
        <f>SUMIF('DME PRICE LOOKUP LINKED'!$A:$A,A1600,'DME PRICE LOOKUP LINKED'!$C:$C)</f>
        <v>0</v>
      </c>
      <c r="D1600" s="78" t="e">
        <f t="shared" si="48"/>
        <v>#N/A</v>
      </c>
      <c r="E1600" s="79" t="e">
        <f t="shared" si="49"/>
        <v>#N/A</v>
      </c>
      <c r="I1600">
        <v>29086</v>
      </c>
      <c r="K1600" t="s">
        <v>970</v>
      </c>
      <c r="L1600">
        <v>85.56</v>
      </c>
      <c r="M1600">
        <v>53.94</v>
      </c>
      <c r="O1600">
        <v>112</v>
      </c>
      <c r="P1600">
        <v>71</v>
      </c>
    </row>
    <row r="1601" spans="2:16" x14ac:dyDescent="0.25">
      <c r="B1601" s="80" t="e">
        <f>VLOOKUP(A1601,'Medicare Code Price Master List'!$A:$C,3,FALSE)</f>
        <v>#N/A</v>
      </c>
      <c r="C1601" s="3">
        <f>SUMIF('DME PRICE LOOKUP LINKED'!$A:$A,A1601,'DME PRICE LOOKUP LINKED'!$C:$C)</f>
        <v>0</v>
      </c>
      <c r="D1601" s="78" t="e">
        <f t="shared" si="48"/>
        <v>#N/A</v>
      </c>
      <c r="E1601" s="81" t="e">
        <f t="shared" si="49"/>
        <v>#N/A</v>
      </c>
      <c r="I1601">
        <v>29105</v>
      </c>
      <c r="K1601" t="s">
        <v>971</v>
      </c>
      <c r="L1601">
        <v>92.29</v>
      </c>
      <c r="M1601">
        <v>45.05</v>
      </c>
      <c r="O1601">
        <v>120</v>
      </c>
      <c r="P1601">
        <v>59</v>
      </c>
    </row>
    <row r="1602" spans="2:16" x14ac:dyDescent="0.25">
      <c r="B1602" s="77" t="e">
        <f>VLOOKUP(A1602,'Medicare Code Price Master List'!$A:$C,3,FALSE)</f>
        <v>#N/A</v>
      </c>
      <c r="C1602" s="3">
        <f>SUMIF('DME PRICE LOOKUP LINKED'!$A:$A,A1602,'DME PRICE LOOKUP LINKED'!$C:$C)</f>
        <v>0</v>
      </c>
      <c r="D1602" s="78" t="e">
        <f t="shared" si="48"/>
        <v>#N/A</v>
      </c>
      <c r="E1602" s="79" t="e">
        <f t="shared" si="49"/>
        <v>#N/A</v>
      </c>
      <c r="I1602">
        <v>29125</v>
      </c>
      <c r="K1602" t="s">
        <v>972</v>
      </c>
      <c r="L1602">
        <v>74.37</v>
      </c>
      <c r="M1602">
        <v>44.27</v>
      </c>
      <c r="O1602">
        <v>97</v>
      </c>
      <c r="P1602">
        <v>58</v>
      </c>
    </row>
    <row r="1603" spans="2:16" x14ac:dyDescent="0.25">
      <c r="B1603" s="80" t="e">
        <f>VLOOKUP(A1603,'Medicare Code Price Master List'!$A:$C,3,FALSE)</f>
        <v>#N/A</v>
      </c>
      <c r="C1603" s="3">
        <f>SUMIF('DME PRICE LOOKUP LINKED'!$A:$A,A1603,'DME PRICE LOOKUP LINKED'!$C:$C)</f>
        <v>0</v>
      </c>
      <c r="D1603" s="78" t="e">
        <f t="shared" ref="D1603:D1666" si="50">VLOOKUP(A1603,$R$2:$T$5644,3,FALSE)</f>
        <v>#N/A</v>
      </c>
      <c r="E1603" s="81" t="e">
        <f t="shared" ref="E1603:E1666" si="51">D1603-C1603</f>
        <v>#N/A</v>
      </c>
      <c r="I1603">
        <v>29126</v>
      </c>
      <c r="K1603" t="s">
        <v>972</v>
      </c>
      <c r="L1603">
        <v>86.42</v>
      </c>
      <c r="M1603">
        <v>53.66</v>
      </c>
      <c r="O1603">
        <v>113</v>
      </c>
      <c r="P1603">
        <v>70</v>
      </c>
    </row>
    <row r="1604" spans="2:16" x14ac:dyDescent="0.25">
      <c r="B1604" s="77" t="e">
        <f>VLOOKUP(A1604,'Medicare Code Price Master List'!$A:$C,3,FALSE)</f>
        <v>#N/A</v>
      </c>
      <c r="C1604" s="3">
        <f>SUMIF('DME PRICE LOOKUP LINKED'!$A:$A,A1604,'DME PRICE LOOKUP LINKED'!$C:$C)</f>
        <v>0</v>
      </c>
      <c r="D1604" s="78" t="e">
        <f t="shared" si="50"/>
        <v>#N/A</v>
      </c>
      <c r="E1604" s="79" t="e">
        <f t="shared" si="51"/>
        <v>#N/A</v>
      </c>
      <c r="I1604">
        <v>29130</v>
      </c>
      <c r="K1604" t="s">
        <v>973</v>
      </c>
      <c r="L1604">
        <v>46.18</v>
      </c>
      <c r="M1604">
        <v>31.71</v>
      </c>
      <c r="O1604">
        <v>61</v>
      </c>
      <c r="P1604">
        <v>42</v>
      </c>
    </row>
    <row r="1605" spans="2:16" x14ac:dyDescent="0.25">
      <c r="B1605" s="80" t="e">
        <f>VLOOKUP(A1605,'Medicare Code Price Master List'!$A:$C,3,FALSE)</f>
        <v>#N/A</v>
      </c>
      <c r="C1605" s="3">
        <f>SUMIF('DME PRICE LOOKUP LINKED'!$A:$A,A1605,'DME PRICE LOOKUP LINKED'!$C:$C)</f>
        <v>0</v>
      </c>
      <c r="D1605" s="78" t="e">
        <f t="shared" si="50"/>
        <v>#N/A</v>
      </c>
      <c r="E1605" s="81" t="e">
        <f t="shared" si="51"/>
        <v>#N/A</v>
      </c>
      <c r="I1605">
        <v>29131</v>
      </c>
      <c r="K1605" t="s">
        <v>973</v>
      </c>
      <c r="L1605">
        <v>59.37</v>
      </c>
      <c r="M1605">
        <v>37.659999999999997</v>
      </c>
      <c r="O1605">
        <v>78</v>
      </c>
      <c r="P1605">
        <v>49</v>
      </c>
    </row>
    <row r="1606" spans="2:16" x14ac:dyDescent="0.25">
      <c r="B1606" s="77" t="e">
        <f>VLOOKUP(A1606,'Medicare Code Price Master List'!$A:$C,3,FALSE)</f>
        <v>#N/A</v>
      </c>
      <c r="C1606" s="3">
        <f>SUMIF('DME PRICE LOOKUP LINKED'!$A:$A,A1606,'DME PRICE LOOKUP LINKED'!$C:$C)</f>
        <v>0</v>
      </c>
      <c r="D1606" s="78" t="e">
        <f t="shared" si="50"/>
        <v>#N/A</v>
      </c>
      <c r="E1606" s="79" t="e">
        <f t="shared" si="51"/>
        <v>#N/A</v>
      </c>
      <c r="I1606">
        <v>29200</v>
      </c>
      <c r="K1606" t="s">
        <v>974</v>
      </c>
      <c r="L1606">
        <v>35.75</v>
      </c>
      <c r="M1606">
        <v>19.75</v>
      </c>
      <c r="O1606">
        <v>47</v>
      </c>
      <c r="P1606">
        <v>26</v>
      </c>
    </row>
    <row r="1607" spans="2:16" x14ac:dyDescent="0.25">
      <c r="B1607" s="80" t="e">
        <f>VLOOKUP(A1607,'Medicare Code Price Master List'!$A:$C,3,FALSE)</f>
        <v>#N/A</v>
      </c>
      <c r="C1607" s="3">
        <f>SUMIF('DME PRICE LOOKUP LINKED'!$A:$A,A1607,'DME PRICE LOOKUP LINKED'!$C:$C)</f>
        <v>0</v>
      </c>
      <c r="D1607" s="78" t="e">
        <f t="shared" si="50"/>
        <v>#N/A</v>
      </c>
      <c r="E1607" s="81" t="e">
        <f t="shared" si="51"/>
        <v>#N/A</v>
      </c>
      <c r="I1607">
        <v>29240</v>
      </c>
      <c r="K1607" t="s">
        <v>975</v>
      </c>
      <c r="L1607">
        <v>33.08</v>
      </c>
      <c r="M1607">
        <v>19.37</v>
      </c>
      <c r="O1607">
        <v>44</v>
      </c>
      <c r="P1607">
        <v>26</v>
      </c>
    </row>
    <row r="1608" spans="2:16" x14ac:dyDescent="0.25">
      <c r="B1608" s="77" t="e">
        <f>VLOOKUP(A1608,'Medicare Code Price Master List'!$A:$C,3,FALSE)</f>
        <v>#N/A</v>
      </c>
      <c r="C1608" s="3">
        <f>SUMIF('DME PRICE LOOKUP LINKED'!$A:$A,A1608,'DME PRICE LOOKUP LINKED'!$C:$C)</f>
        <v>0</v>
      </c>
      <c r="D1608" s="78" t="e">
        <f t="shared" si="50"/>
        <v>#N/A</v>
      </c>
      <c r="E1608" s="79" t="e">
        <f t="shared" si="51"/>
        <v>#N/A</v>
      </c>
      <c r="I1608">
        <v>29260</v>
      </c>
      <c r="K1608" t="s">
        <v>976</v>
      </c>
      <c r="L1608">
        <v>32.25</v>
      </c>
      <c r="M1608">
        <v>20.440000000000001</v>
      </c>
      <c r="O1608">
        <v>42</v>
      </c>
      <c r="P1608">
        <v>27</v>
      </c>
    </row>
    <row r="1609" spans="2:16" x14ac:dyDescent="0.25">
      <c r="B1609" s="80" t="e">
        <f>VLOOKUP(A1609,'Medicare Code Price Master List'!$A:$C,3,FALSE)</f>
        <v>#N/A</v>
      </c>
      <c r="C1609" s="3">
        <f>SUMIF('DME PRICE LOOKUP LINKED'!$A:$A,A1609,'DME PRICE LOOKUP LINKED'!$C:$C)</f>
        <v>0</v>
      </c>
      <c r="D1609" s="78" t="e">
        <f t="shared" si="50"/>
        <v>#N/A</v>
      </c>
      <c r="E1609" s="81" t="e">
        <f t="shared" si="51"/>
        <v>#N/A</v>
      </c>
      <c r="I1609">
        <v>29280</v>
      </c>
      <c r="K1609" t="s">
        <v>977</v>
      </c>
      <c r="L1609">
        <v>32.630000000000003</v>
      </c>
      <c r="M1609">
        <v>21.2</v>
      </c>
      <c r="O1609">
        <v>43</v>
      </c>
      <c r="P1609">
        <v>28</v>
      </c>
    </row>
    <row r="1610" spans="2:16" x14ac:dyDescent="0.25">
      <c r="B1610" s="77" t="e">
        <f>VLOOKUP(A1610,'Medicare Code Price Master List'!$A:$C,3,FALSE)</f>
        <v>#N/A</v>
      </c>
      <c r="C1610" s="3">
        <f>SUMIF('DME PRICE LOOKUP LINKED'!$A:$A,A1610,'DME PRICE LOOKUP LINKED'!$C:$C)</f>
        <v>0</v>
      </c>
      <c r="D1610" s="78" t="e">
        <f t="shared" si="50"/>
        <v>#N/A</v>
      </c>
      <c r="E1610" s="79" t="e">
        <f t="shared" si="51"/>
        <v>#N/A</v>
      </c>
      <c r="I1610">
        <v>29305</v>
      </c>
      <c r="K1610" t="s">
        <v>978</v>
      </c>
      <c r="L1610">
        <v>277.14999999999998</v>
      </c>
      <c r="M1610">
        <v>172.41</v>
      </c>
      <c r="O1610">
        <v>361</v>
      </c>
      <c r="P1610">
        <v>225</v>
      </c>
    </row>
    <row r="1611" spans="2:16" x14ac:dyDescent="0.25">
      <c r="B1611" s="80" t="e">
        <f>VLOOKUP(A1611,'Medicare Code Price Master List'!$A:$C,3,FALSE)</f>
        <v>#N/A</v>
      </c>
      <c r="C1611" s="3">
        <f>SUMIF('DME PRICE LOOKUP LINKED'!$A:$A,A1611,'DME PRICE LOOKUP LINKED'!$C:$C)</f>
        <v>0</v>
      </c>
      <c r="D1611" s="78" t="e">
        <f t="shared" si="50"/>
        <v>#N/A</v>
      </c>
      <c r="E1611" s="81" t="e">
        <f t="shared" si="51"/>
        <v>#N/A</v>
      </c>
      <c r="I1611">
        <v>29325</v>
      </c>
      <c r="K1611" t="s">
        <v>979</v>
      </c>
      <c r="L1611">
        <v>305.45999999999998</v>
      </c>
      <c r="M1611">
        <v>192.71</v>
      </c>
      <c r="O1611">
        <v>398</v>
      </c>
      <c r="P1611">
        <v>251</v>
      </c>
    </row>
    <row r="1612" spans="2:16" x14ac:dyDescent="0.25">
      <c r="B1612" s="77" t="e">
        <f>VLOOKUP(A1612,'Medicare Code Price Master List'!$A:$C,3,FALSE)</f>
        <v>#N/A</v>
      </c>
      <c r="C1612" s="3">
        <f>SUMIF('DME PRICE LOOKUP LINKED'!$A:$A,A1612,'DME PRICE LOOKUP LINKED'!$C:$C)</f>
        <v>0</v>
      </c>
      <c r="D1612" s="78" t="e">
        <f t="shared" si="50"/>
        <v>#N/A</v>
      </c>
      <c r="E1612" s="79" t="e">
        <f t="shared" si="51"/>
        <v>#N/A</v>
      </c>
      <c r="I1612">
        <v>29345</v>
      </c>
      <c r="K1612" t="s">
        <v>980</v>
      </c>
      <c r="L1612">
        <v>150.36000000000001</v>
      </c>
      <c r="M1612">
        <v>108.09</v>
      </c>
      <c r="O1612">
        <v>196</v>
      </c>
      <c r="P1612">
        <v>141</v>
      </c>
    </row>
    <row r="1613" spans="2:16" x14ac:dyDescent="0.25">
      <c r="B1613" s="80" t="e">
        <f>VLOOKUP(A1613,'Medicare Code Price Master List'!$A:$C,3,FALSE)</f>
        <v>#N/A</v>
      </c>
      <c r="C1613" s="3">
        <f>SUMIF('DME PRICE LOOKUP LINKED'!$A:$A,A1613,'DME PRICE LOOKUP LINKED'!$C:$C)</f>
        <v>0</v>
      </c>
      <c r="D1613" s="78" t="e">
        <f t="shared" si="50"/>
        <v>#N/A</v>
      </c>
      <c r="E1613" s="81" t="e">
        <f t="shared" si="51"/>
        <v>#N/A</v>
      </c>
      <c r="I1613">
        <v>29355</v>
      </c>
      <c r="K1613" t="s">
        <v>980</v>
      </c>
      <c r="L1613">
        <v>157.53</v>
      </c>
      <c r="M1613">
        <v>115.25</v>
      </c>
      <c r="O1613">
        <v>205</v>
      </c>
      <c r="P1613">
        <v>150</v>
      </c>
    </row>
    <row r="1614" spans="2:16" x14ac:dyDescent="0.25">
      <c r="B1614" s="77" t="e">
        <f>VLOOKUP(A1614,'Medicare Code Price Master List'!$A:$C,3,FALSE)</f>
        <v>#N/A</v>
      </c>
      <c r="C1614" s="3">
        <f>SUMIF('DME PRICE LOOKUP LINKED'!$A:$A,A1614,'DME PRICE LOOKUP LINKED'!$C:$C)</f>
        <v>0</v>
      </c>
      <c r="D1614" s="78" t="e">
        <f t="shared" si="50"/>
        <v>#N/A</v>
      </c>
      <c r="E1614" s="79" t="e">
        <f t="shared" si="51"/>
        <v>#N/A</v>
      </c>
      <c r="I1614">
        <v>29358</v>
      </c>
      <c r="K1614" t="s">
        <v>981</v>
      </c>
      <c r="L1614">
        <v>179.15</v>
      </c>
      <c r="M1614">
        <v>111.73</v>
      </c>
      <c r="O1614">
        <v>233</v>
      </c>
      <c r="P1614">
        <v>146</v>
      </c>
    </row>
    <row r="1615" spans="2:16" x14ac:dyDescent="0.25">
      <c r="B1615" s="80" t="e">
        <f>VLOOKUP(A1615,'Medicare Code Price Master List'!$A:$C,3,FALSE)</f>
        <v>#N/A</v>
      </c>
      <c r="C1615" s="3">
        <f>SUMIF('DME PRICE LOOKUP LINKED'!$A:$A,A1615,'DME PRICE LOOKUP LINKED'!$C:$C)</f>
        <v>0</v>
      </c>
      <c r="D1615" s="78" t="e">
        <f t="shared" si="50"/>
        <v>#N/A</v>
      </c>
      <c r="E1615" s="81" t="e">
        <f t="shared" si="51"/>
        <v>#N/A</v>
      </c>
      <c r="I1615">
        <v>29365</v>
      </c>
      <c r="K1615" t="s">
        <v>980</v>
      </c>
      <c r="L1615">
        <v>137.82</v>
      </c>
      <c r="M1615">
        <v>94.78</v>
      </c>
      <c r="O1615">
        <v>180</v>
      </c>
      <c r="P1615">
        <v>124</v>
      </c>
    </row>
    <row r="1616" spans="2:16" x14ac:dyDescent="0.25">
      <c r="B1616" s="77" t="e">
        <f>VLOOKUP(A1616,'Medicare Code Price Master List'!$A:$C,3,FALSE)</f>
        <v>#N/A</v>
      </c>
      <c r="C1616" s="3">
        <f>SUMIF('DME PRICE LOOKUP LINKED'!$A:$A,A1616,'DME PRICE LOOKUP LINKED'!$C:$C)</f>
        <v>0</v>
      </c>
      <c r="D1616" s="78" t="e">
        <f t="shared" si="50"/>
        <v>#N/A</v>
      </c>
      <c r="E1616" s="79" t="e">
        <f t="shared" si="51"/>
        <v>#N/A</v>
      </c>
      <c r="I1616">
        <v>29405</v>
      </c>
      <c r="K1616" t="s">
        <v>982</v>
      </c>
      <c r="L1616">
        <v>88.66</v>
      </c>
      <c r="M1616">
        <v>63.52</v>
      </c>
      <c r="O1616">
        <v>116</v>
      </c>
      <c r="P1616">
        <v>83</v>
      </c>
    </row>
    <row r="1617" spans="2:16" x14ac:dyDescent="0.25">
      <c r="B1617" s="80" t="e">
        <f>VLOOKUP(A1617,'Medicare Code Price Master List'!$A:$C,3,FALSE)</f>
        <v>#N/A</v>
      </c>
      <c r="C1617" s="3">
        <f>SUMIF('DME PRICE LOOKUP LINKED'!$A:$A,A1617,'DME PRICE LOOKUP LINKED'!$C:$C)</f>
        <v>0</v>
      </c>
      <c r="D1617" s="78" t="e">
        <f t="shared" si="50"/>
        <v>#N/A</v>
      </c>
      <c r="E1617" s="81" t="e">
        <f t="shared" si="51"/>
        <v>#N/A</v>
      </c>
      <c r="I1617">
        <v>29425</v>
      </c>
      <c r="K1617" t="s">
        <v>982</v>
      </c>
      <c r="L1617">
        <v>83.02</v>
      </c>
      <c r="M1617">
        <v>58.65</v>
      </c>
      <c r="O1617">
        <v>108</v>
      </c>
      <c r="P1617">
        <v>77</v>
      </c>
    </row>
    <row r="1618" spans="2:16" x14ac:dyDescent="0.25">
      <c r="B1618" s="77" t="e">
        <f>VLOOKUP(A1618,'Medicare Code Price Master List'!$A:$C,3,FALSE)</f>
        <v>#N/A</v>
      </c>
      <c r="C1618" s="3">
        <f>SUMIF('DME PRICE LOOKUP LINKED'!$A:$A,A1618,'DME PRICE LOOKUP LINKED'!$C:$C)</f>
        <v>0</v>
      </c>
      <c r="D1618" s="78" t="e">
        <f t="shared" si="50"/>
        <v>#N/A</v>
      </c>
      <c r="E1618" s="79" t="e">
        <f t="shared" si="51"/>
        <v>#N/A</v>
      </c>
      <c r="I1618">
        <v>29435</v>
      </c>
      <c r="K1618" t="s">
        <v>982</v>
      </c>
      <c r="L1618">
        <v>127.64</v>
      </c>
      <c r="M1618">
        <v>87.65</v>
      </c>
      <c r="O1618">
        <v>166</v>
      </c>
      <c r="P1618">
        <v>114</v>
      </c>
    </row>
    <row r="1619" spans="2:16" x14ac:dyDescent="0.25">
      <c r="B1619" s="80" t="e">
        <f>VLOOKUP(A1619,'Medicare Code Price Master List'!$A:$C,3,FALSE)</f>
        <v>#N/A</v>
      </c>
      <c r="C1619" s="3">
        <f>SUMIF('DME PRICE LOOKUP LINKED'!$A:$A,A1619,'DME PRICE LOOKUP LINKED'!$C:$C)</f>
        <v>0</v>
      </c>
      <c r="D1619" s="78" t="e">
        <f t="shared" si="50"/>
        <v>#N/A</v>
      </c>
      <c r="E1619" s="81" t="e">
        <f t="shared" si="51"/>
        <v>#N/A</v>
      </c>
      <c r="I1619">
        <v>29440</v>
      </c>
      <c r="K1619" t="s">
        <v>983</v>
      </c>
      <c r="L1619">
        <v>46.58</v>
      </c>
      <c r="M1619">
        <v>29.44</v>
      </c>
      <c r="O1619">
        <v>61</v>
      </c>
      <c r="P1619">
        <v>39</v>
      </c>
    </row>
    <row r="1620" spans="2:16" x14ac:dyDescent="0.25">
      <c r="B1620" s="77" t="e">
        <f>VLOOKUP(A1620,'Medicare Code Price Master List'!$A:$C,3,FALSE)</f>
        <v>#N/A</v>
      </c>
      <c r="C1620" s="3">
        <f>SUMIF('DME PRICE LOOKUP LINKED'!$A:$A,A1620,'DME PRICE LOOKUP LINKED'!$C:$C)</f>
        <v>0</v>
      </c>
      <c r="D1620" s="78" t="e">
        <f t="shared" si="50"/>
        <v>#N/A</v>
      </c>
      <c r="E1620" s="79" t="e">
        <f t="shared" si="51"/>
        <v>#N/A</v>
      </c>
      <c r="I1620">
        <v>29445</v>
      </c>
      <c r="K1620" t="s">
        <v>984</v>
      </c>
      <c r="L1620">
        <v>139.66999999999999</v>
      </c>
      <c r="M1620">
        <v>105</v>
      </c>
      <c r="O1620">
        <v>182</v>
      </c>
      <c r="P1620">
        <v>137</v>
      </c>
    </row>
    <row r="1621" spans="2:16" x14ac:dyDescent="0.25">
      <c r="B1621" s="80" t="e">
        <f>VLOOKUP(A1621,'Medicare Code Price Master List'!$A:$C,3,FALSE)</f>
        <v>#N/A</v>
      </c>
      <c r="C1621" s="3">
        <f>SUMIF('DME PRICE LOOKUP LINKED'!$A:$A,A1621,'DME PRICE LOOKUP LINKED'!$C:$C)</f>
        <v>0</v>
      </c>
      <c r="D1621" s="78" t="e">
        <f t="shared" si="50"/>
        <v>#N/A</v>
      </c>
      <c r="E1621" s="81" t="e">
        <f t="shared" si="51"/>
        <v>#N/A</v>
      </c>
      <c r="I1621">
        <v>29450</v>
      </c>
      <c r="K1621" t="s">
        <v>985</v>
      </c>
      <c r="L1621">
        <v>158.38</v>
      </c>
      <c r="M1621">
        <v>120.68</v>
      </c>
      <c r="O1621">
        <v>206</v>
      </c>
      <c r="P1621">
        <v>157</v>
      </c>
    </row>
    <row r="1622" spans="2:16" x14ac:dyDescent="0.25">
      <c r="B1622" s="77" t="e">
        <f>VLOOKUP(A1622,'Medicare Code Price Master List'!$A:$C,3,FALSE)</f>
        <v>#N/A</v>
      </c>
      <c r="C1622" s="3">
        <f>SUMIF('DME PRICE LOOKUP LINKED'!$A:$A,A1622,'DME PRICE LOOKUP LINKED'!$C:$C)</f>
        <v>0</v>
      </c>
      <c r="D1622" s="78" t="e">
        <f t="shared" si="50"/>
        <v>#N/A</v>
      </c>
      <c r="E1622" s="79" t="e">
        <f t="shared" si="51"/>
        <v>#N/A</v>
      </c>
      <c r="I1622">
        <v>29505</v>
      </c>
      <c r="K1622" t="s">
        <v>986</v>
      </c>
      <c r="L1622">
        <v>98.88</v>
      </c>
      <c r="M1622">
        <v>56.6</v>
      </c>
      <c r="O1622">
        <v>129</v>
      </c>
      <c r="P1622">
        <v>74</v>
      </c>
    </row>
    <row r="1623" spans="2:16" x14ac:dyDescent="0.25">
      <c r="B1623" s="80" t="e">
        <f>VLOOKUP(A1623,'Medicare Code Price Master List'!$A:$C,3,FALSE)</f>
        <v>#N/A</v>
      </c>
      <c r="C1623" s="3">
        <f>SUMIF('DME PRICE LOOKUP LINKED'!$A:$A,A1623,'DME PRICE LOOKUP LINKED'!$C:$C)</f>
        <v>0</v>
      </c>
      <c r="D1623" s="78" t="e">
        <f t="shared" si="50"/>
        <v>#N/A</v>
      </c>
      <c r="E1623" s="81" t="e">
        <f t="shared" si="51"/>
        <v>#N/A</v>
      </c>
      <c r="I1623">
        <v>29515</v>
      </c>
      <c r="K1623" t="s">
        <v>987</v>
      </c>
      <c r="L1623">
        <v>79.38</v>
      </c>
      <c r="M1623">
        <v>53.48</v>
      </c>
      <c r="O1623">
        <v>104</v>
      </c>
      <c r="P1623">
        <v>70</v>
      </c>
    </row>
    <row r="1624" spans="2:16" x14ac:dyDescent="0.25">
      <c r="B1624" s="77" t="e">
        <f>VLOOKUP(A1624,'Medicare Code Price Master List'!$A:$C,3,FALSE)</f>
        <v>#N/A</v>
      </c>
      <c r="C1624" s="3">
        <f>SUMIF('DME PRICE LOOKUP LINKED'!$A:$A,A1624,'DME PRICE LOOKUP LINKED'!$C:$C)</f>
        <v>0</v>
      </c>
      <c r="D1624" s="78" t="e">
        <f t="shared" si="50"/>
        <v>#N/A</v>
      </c>
      <c r="E1624" s="79" t="e">
        <f t="shared" si="51"/>
        <v>#N/A</v>
      </c>
      <c r="I1624">
        <v>29520</v>
      </c>
      <c r="K1624" t="s">
        <v>988</v>
      </c>
      <c r="L1624">
        <v>38.409999999999997</v>
      </c>
      <c r="M1624">
        <v>19.37</v>
      </c>
      <c r="O1624">
        <v>50</v>
      </c>
      <c r="P1624">
        <v>26</v>
      </c>
    </row>
    <row r="1625" spans="2:16" x14ac:dyDescent="0.25">
      <c r="B1625" s="80" t="e">
        <f>VLOOKUP(A1625,'Medicare Code Price Master List'!$A:$C,3,FALSE)</f>
        <v>#N/A</v>
      </c>
      <c r="C1625" s="3">
        <f>SUMIF('DME PRICE LOOKUP LINKED'!$A:$A,A1625,'DME PRICE LOOKUP LINKED'!$C:$C)</f>
        <v>0</v>
      </c>
      <c r="D1625" s="78" t="e">
        <f t="shared" si="50"/>
        <v>#N/A</v>
      </c>
      <c r="E1625" s="81" t="e">
        <f t="shared" si="51"/>
        <v>#N/A</v>
      </c>
      <c r="I1625">
        <v>29530</v>
      </c>
      <c r="K1625" t="s">
        <v>989</v>
      </c>
      <c r="L1625">
        <v>32.700000000000003</v>
      </c>
      <c r="M1625">
        <v>19.37</v>
      </c>
      <c r="O1625">
        <v>43</v>
      </c>
      <c r="P1625">
        <v>26</v>
      </c>
    </row>
    <row r="1626" spans="2:16" x14ac:dyDescent="0.25">
      <c r="B1626" s="77" t="e">
        <f>VLOOKUP(A1626,'Medicare Code Price Master List'!$A:$C,3,FALSE)</f>
        <v>#N/A</v>
      </c>
      <c r="C1626" s="3">
        <f>SUMIF('DME PRICE LOOKUP LINKED'!$A:$A,A1626,'DME PRICE LOOKUP LINKED'!$C:$C)</f>
        <v>0</v>
      </c>
      <c r="D1626" s="78" t="e">
        <f t="shared" si="50"/>
        <v>#N/A</v>
      </c>
      <c r="E1626" s="79" t="e">
        <f t="shared" si="51"/>
        <v>#N/A</v>
      </c>
      <c r="I1626">
        <v>29540</v>
      </c>
      <c r="K1626" t="s">
        <v>990</v>
      </c>
      <c r="L1626">
        <v>30.72</v>
      </c>
      <c r="M1626">
        <v>18.53</v>
      </c>
      <c r="O1626">
        <v>40</v>
      </c>
      <c r="P1626">
        <v>25</v>
      </c>
    </row>
    <row r="1627" spans="2:16" x14ac:dyDescent="0.25">
      <c r="B1627" s="80" t="e">
        <f>VLOOKUP(A1627,'Medicare Code Price Master List'!$A:$C,3,FALSE)</f>
        <v>#N/A</v>
      </c>
      <c r="C1627" s="3">
        <f>SUMIF('DME PRICE LOOKUP LINKED'!$A:$A,A1627,'DME PRICE LOOKUP LINKED'!$C:$C)</f>
        <v>0</v>
      </c>
      <c r="D1627" s="78" t="e">
        <f t="shared" si="50"/>
        <v>#N/A</v>
      </c>
      <c r="E1627" s="81" t="e">
        <f t="shared" si="51"/>
        <v>#N/A</v>
      </c>
      <c r="I1627">
        <v>29550</v>
      </c>
      <c r="K1627" t="s">
        <v>991</v>
      </c>
      <c r="L1627">
        <v>20.92</v>
      </c>
      <c r="M1627">
        <v>11.77</v>
      </c>
      <c r="O1627">
        <v>28</v>
      </c>
      <c r="P1627">
        <v>16</v>
      </c>
    </row>
    <row r="1628" spans="2:16" x14ac:dyDescent="0.25">
      <c r="B1628" s="77" t="e">
        <f>VLOOKUP(A1628,'Medicare Code Price Master List'!$A:$C,3,FALSE)</f>
        <v>#N/A</v>
      </c>
      <c r="C1628" s="3">
        <f>SUMIF('DME PRICE LOOKUP LINKED'!$A:$A,A1628,'DME PRICE LOOKUP LINKED'!$C:$C)</f>
        <v>0</v>
      </c>
      <c r="D1628" s="78" t="e">
        <f t="shared" si="50"/>
        <v>#N/A</v>
      </c>
      <c r="E1628" s="79" t="e">
        <f t="shared" si="51"/>
        <v>#N/A</v>
      </c>
      <c r="I1628">
        <v>29580</v>
      </c>
      <c r="K1628" t="s">
        <v>992</v>
      </c>
      <c r="L1628">
        <v>70.14</v>
      </c>
      <c r="M1628">
        <v>27.86</v>
      </c>
      <c r="O1628">
        <v>92</v>
      </c>
      <c r="P1628">
        <v>37</v>
      </c>
    </row>
    <row r="1629" spans="2:16" x14ac:dyDescent="0.25">
      <c r="B1629" s="80" t="e">
        <f>VLOOKUP(A1629,'Medicare Code Price Master List'!$A:$C,3,FALSE)</f>
        <v>#N/A</v>
      </c>
      <c r="C1629" s="3">
        <f>SUMIF('DME PRICE LOOKUP LINKED'!$A:$A,A1629,'DME PRICE LOOKUP LINKED'!$C:$C)</f>
        <v>0</v>
      </c>
      <c r="D1629" s="78" t="e">
        <f t="shared" si="50"/>
        <v>#N/A</v>
      </c>
      <c r="E1629" s="81" t="e">
        <f t="shared" si="51"/>
        <v>#N/A</v>
      </c>
      <c r="I1629">
        <v>29581</v>
      </c>
      <c r="K1629" t="s">
        <v>993</v>
      </c>
      <c r="L1629">
        <v>99.93</v>
      </c>
      <c r="M1629">
        <v>28.32</v>
      </c>
      <c r="O1629">
        <v>130</v>
      </c>
      <c r="P1629">
        <v>37</v>
      </c>
    </row>
    <row r="1630" spans="2:16" x14ac:dyDescent="0.25">
      <c r="B1630" s="77" t="e">
        <f>VLOOKUP(A1630,'Medicare Code Price Master List'!$A:$C,3,FALSE)</f>
        <v>#N/A</v>
      </c>
      <c r="C1630" s="3">
        <f>SUMIF('DME PRICE LOOKUP LINKED'!$A:$A,A1630,'DME PRICE LOOKUP LINKED'!$C:$C)</f>
        <v>0</v>
      </c>
      <c r="D1630" s="78" t="e">
        <f t="shared" si="50"/>
        <v>#N/A</v>
      </c>
      <c r="E1630" s="79" t="e">
        <f t="shared" si="51"/>
        <v>#N/A</v>
      </c>
      <c r="I1630">
        <v>29584</v>
      </c>
      <c r="K1630" t="s">
        <v>994</v>
      </c>
      <c r="L1630">
        <v>92.27</v>
      </c>
      <c r="M1630">
        <v>16.86</v>
      </c>
      <c r="O1630">
        <v>120</v>
      </c>
      <c r="P1630">
        <v>22</v>
      </c>
    </row>
    <row r="1631" spans="2:16" x14ac:dyDescent="0.25">
      <c r="B1631" s="80" t="e">
        <f>VLOOKUP(A1631,'Medicare Code Price Master List'!$A:$C,3,FALSE)</f>
        <v>#N/A</v>
      </c>
      <c r="C1631" s="3">
        <f>SUMIF('DME PRICE LOOKUP LINKED'!$A:$A,A1631,'DME PRICE LOOKUP LINKED'!$C:$C)</f>
        <v>0</v>
      </c>
      <c r="D1631" s="78" t="e">
        <f t="shared" si="50"/>
        <v>#N/A</v>
      </c>
      <c r="E1631" s="81" t="e">
        <f t="shared" si="51"/>
        <v>#N/A</v>
      </c>
      <c r="I1631">
        <v>29700</v>
      </c>
      <c r="K1631" t="s">
        <v>995</v>
      </c>
      <c r="L1631">
        <v>69.209999999999994</v>
      </c>
      <c r="M1631">
        <v>35.31</v>
      </c>
      <c r="O1631">
        <v>90</v>
      </c>
      <c r="P1631">
        <v>46</v>
      </c>
    </row>
    <row r="1632" spans="2:16" x14ac:dyDescent="0.25">
      <c r="B1632" s="77" t="e">
        <f>VLOOKUP(A1632,'Medicare Code Price Master List'!$A:$C,3,FALSE)</f>
        <v>#N/A</v>
      </c>
      <c r="C1632" s="3">
        <f>SUMIF('DME PRICE LOOKUP LINKED'!$A:$A,A1632,'DME PRICE LOOKUP LINKED'!$C:$C)</f>
        <v>0</v>
      </c>
      <c r="D1632" s="78" t="e">
        <f t="shared" si="50"/>
        <v>#N/A</v>
      </c>
      <c r="E1632" s="79" t="e">
        <f t="shared" si="51"/>
        <v>#N/A</v>
      </c>
      <c r="I1632">
        <v>29705</v>
      </c>
      <c r="K1632" t="s">
        <v>995</v>
      </c>
      <c r="L1632">
        <v>68.97</v>
      </c>
      <c r="M1632">
        <v>48.02</v>
      </c>
      <c r="O1632">
        <v>90</v>
      </c>
      <c r="P1632">
        <v>63</v>
      </c>
    </row>
    <row r="1633" spans="2:16" x14ac:dyDescent="0.25">
      <c r="B1633" s="80" t="e">
        <f>VLOOKUP(A1633,'Medicare Code Price Master List'!$A:$C,3,FALSE)</f>
        <v>#N/A</v>
      </c>
      <c r="C1633" s="3">
        <f>SUMIF('DME PRICE LOOKUP LINKED'!$A:$A,A1633,'DME PRICE LOOKUP LINKED'!$C:$C)</f>
        <v>0</v>
      </c>
      <c r="D1633" s="78" t="e">
        <f t="shared" si="50"/>
        <v>#N/A</v>
      </c>
      <c r="E1633" s="81" t="e">
        <f t="shared" si="51"/>
        <v>#N/A</v>
      </c>
      <c r="I1633">
        <v>29710</v>
      </c>
      <c r="K1633" t="s">
        <v>995</v>
      </c>
      <c r="L1633">
        <v>134.91999999999999</v>
      </c>
      <c r="M1633">
        <v>88.45</v>
      </c>
      <c r="O1633">
        <v>176</v>
      </c>
      <c r="P1633">
        <v>115</v>
      </c>
    </row>
    <row r="1634" spans="2:16" x14ac:dyDescent="0.25">
      <c r="B1634" s="77" t="e">
        <f>VLOOKUP(A1634,'Medicare Code Price Master List'!$A:$C,3,FALSE)</f>
        <v>#N/A</v>
      </c>
      <c r="C1634" s="3">
        <f>SUMIF('DME PRICE LOOKUP LINKED'!$A:$A,A1634,'DME PRICE LOOKUP LINKED'!$C:$C)</f>
        <v>0</v>
      </c>
      <c r="D1634" s="78" t="e">
        <f t="shared" si="50"/>
        <v>#N/A</v>
      </c>
      <c r="E1634" s="79" t="e">
        <f t="shared" si="51"/>
        <v>#N/A</v>
      </c>
      <c r="I1634">
        <v>29720</v>
      </c>
      <c r="K1634" t="s">
        <v>996</v>
      </c>
      <c r="L1634">
        <v>95.79</v>
      </c>
      <c r="M1634">
        <v>47.04</v>
      </c>
      <c r="O1634">
        <v>125</v>
      </c>
      <c r="P1634">
        <v>62</v>
      </c>
    </row>
    <row r="1635" spans="2:16" x14ac:dyDescent="0.25">
      <c r="B1635" s="80" t="e">
        <f>VLOOKUP(A1635,'Medicare Code Price Master List'!$A:$C,3,FALSE)</f>
        <v>#N/A</v>
      </c>
      <c r="C1635" s="3">
        <f>SUMIF('DME PRICE LOOKUP LINKED'!$A:$A,A1635,'DME PRICE LOOKUP LINKED'!$C:$C)</f>
        <v>0</v>
      </c>
      <c r="D1635" s="78" t="e">
        <f t="shared" si="50"/>
        <v>#N/A</v>
      </c>
      <c r="E1635" s="81" t="e">
        <f t="shared" si="51"/>
        <v>#N/A</v>
      </c>
      <c r="I1635">
        <v>29730</v>
      </c>
      <c r="K1635" t="s">
        <v>997</v>
      </c>
      <c r="L1635">
        <v>70.14</v>
      </c>
      <c r="M1635">
        <v>47.67</v>
      </c>
      <c r="O1635">
        <v>92</v>
      </c>
      <c r="P1635">
        <v>62</v>
      </c>
    </row>
    <row r="1636" spans="2:16" x14ac:dyDescent="0.25">
      <c r="B1636" s="77" t="e">
        <f>VLOOKUP(A1636,'Medicare Code Price Master List'!$A:$C,3,FALSE)</f>
        <v>#N/A</v>
      </c>
      <c r="C1636" s="3">
        <f>SUMIF('DME PRICE LOOKUP LINKED'!$A:$A,A1636,'DME PRICE LOOKUP LINKED'!$C:$C)</f>
        <v>0</v>
      </c>
      <c r="D1636" s="78" t="e">
        <f t="shared" si="50"/>
        <v>#N/A</v>
      </c>
      <c r="E1636" s="79" t="e">
        <f t="shared" si="51"/>
        <v>#N/A</v>
      </c>
      <c r="I1636">
        <v>29740</v>
      </c>
      <c r="K1636" t="s">
        <v>998</v>
      </c>
      <c r="L1636">
        <v>108.7</v>
      </c>
      <c r="M1636">
        <v>74.040000000000006</v>
      </c>
      <c r="O1636">
        <v>142</v>
      </c>
      <c r="P1636">
        <v>97</v>
      </c>
    </row>
    <row r="1637" spans="2:16" x14ac:dyDescent="0.25">
      <c r="B1637" s="80" t="e">
        <f>VLOOKUP(A1637,'Medicare Code Price Master List'!$A:$C,3,FALSE)</f>
        <v>#N/A</v>
      </c>
      <c r="C1637" s="3">
        <f>SUMIF('DME PRICE LOOKUP LINKED'!$A:$A,A1637,'DME PRICE LOOKUP LINKED'!$C:$C)</f>
        <v>0</v>
      </c>
      <c r="D1637" s="78" t="e">
        <f t="shared" si="50"/>
        <v>#N/A</v>
      </c>
      <c r="E1637" s="81" t="e">
        <f t="shared" si="51"/>
        <v>#N/A</v>
      </c>
      <c r="I1637">
        <v>29750</v>
      </c>
      <c r="K1637" t="s">
        <v>999</v>
      </c>
      <c r="L1637">
        <v>117.71</v>
      </c>
      <c r="M1637">
        <v>82.66</v>
      </c>
      <c r="O1637">
        <v>154</v>
      </c>
      <c r="P1637">
        <v>108</v>
      </c>
    </row>
    <row r="1638" spans="2:16" x14ac:dyDescent="0.25">
      <c r="B1638" s="77" t="e">
        <f>VLOOKUP(A1638,'Medicare Code Price Master List'!$A:$C,3,FALSE)</f>
        <v>#N/A</v>
      </c>
      <c r="C1638" s="3">
        <f>SUMIF('DME PRICE LOOKUP LINKED'!$A:$A,A1638,'DME PRICE LOOKUP LINKED'!$C:$C)</f>
        <v>0</v>
      </c>
      <c r="D1638" s="78" t="e">
        <f t="shared" si="50"/>
        <v>#N/A</v>
      </c>
      <c r="E1638" s="79" t="e">
        <f t="shared" si="51"/>
        <v>#N/A</v>
      </c>
      <c r="I1638">
        <v>29800</v>
      </c>
      <c r="K1638" t="s">
        <v>1000</v>
      </c>
      <c r="L1638">
        <v>585.04</v>
      </c>
      <c r="M1638">
        <v>564.94000000000005</v>
      </c>
      <c r="O1638">
        <v>761</v>
      </c>
      <c r="P1638">
        <v>735</v>
      </c>
    </row>
    <row r="1639" spans="2:16" x14ac:dyDescent="0.25">
      <c r="B1639" s="80" t="e">
        <f>VLOOKUP(A1639,'Medicare Code Price Master List'!$A:$C,3,FALSE)</f>
        <v>#N/A</v>
      </c>
      <c r="C1639" s="3">
        <f>SUMIF('DME PRICE LOOKUP LINKED'!$A:$A,A1639,'DME PRICE LOOKUP LINKED'!$C:$C)</f>
        <v>0</v>
      </c>
      <c r="D1639" s="78" t="e">
        <f t="shared" si="50"/>
        <v>#N/A</v>
      </c>
      <c r="E1639" s="81" t="e">
        <f t="shared" si="51"/>
        <v>#N/A</v>
      </c>
      <c r="I1639">
        <v>29804</v>
      </c>
      <c r="K1639" t="s">
        <v>1000</v>
      </c>
      <c r="L1639">
        <v>649.23</v>
      </c>
      <c r="M1639">
        <v>715.52</v>
      </c>
      <c r="O1639">
        <v>844</v>
      </c>
      <c r="P1639">
        <v>931</v>
      </c>
    </row>
    <row r="1640" spans="2:16" x14ac:dyDescent="0.25">
      <c r="B1640" s="77" t="e">
        <f>VLOOKUP(A1640,'Medicare Code Price Master List'!$A:$C,3,FALSE)</f>
        <v>#N/A</v>
      </c>
      <c r="C1640" s="3">
        <f>SUMIF('DME PRICE LOOKUP LINKED'!$A:$A,A1640,'DME PRICE LOOKUP LINKED'!$C:$C)</f>
        <v>0</v>
      </c>
      <c r="D1640" s="78" t="e">
        <f t="shared" si="50"/>
        <v>#N/A</v>
      </c>
      <c r="E1640" s="79" t="e">
        <f t="shared" si="51"/>
        <v>#N/A</v>
      </c>
      <c r="I1640">
        <v>29805</v>
      </c>
      <c r="K1640" t="s">
        <v>1001</v>
      </c>
      <c r="L1640">
        <v>518.07000000000005</v>
      </c>
      <c r="M1640">
        <v>523.87</v>
      </c>
      <c r="O1640">
        <v>674</v>
      </c>
      <c r="P1640">
        <v>682</v>
      </c>
    </row>
    <row r="1641" spans="2:16" x14ac:dyDescent="0.25">
      <c r="B1641" s="80" t="e">
        <f>VLOOKUP(A1641,'Medicare Code Price Master List'!$A:$C,3,FALSE)</f>
        <v>#N/A</v>
      </c>
      <c r="C1641" s="3">
        <f>SUMIF('DME PRICE LOOKUP LINKED'!$A:$A,A1641,'DME PRICE LOOKUP LINKED'!$C:$C)</f>
        <v>0</v>
      </c>
      <c r="D1641" s="78" t="e">
        <f t="shared" si="50"/>
        <v>#N/A</v>
      </c>
      <c r="E1641" s="81" t="e">
        <f t="shared" si="51"/>
        <v>#N/A</v>
      </c>
      <c r="I1641">
        <v>29806</v>
      </c>
      <c r="K1641" t="s">
        <v>1002</v>
      </c>
      <c r="L1641">
        <v>1154</v>
      </c>
      <c r="M1641">
        <v>1174.0899999999999</v>
      </c>
      <c r="O1641">
        <v>1501</v>
      </c>
      <c r="P1641">
        <v>1527</v>
      </c>
    </row>
    <row r="1642" spans="2:16" x14ac:dyDescent="0.25">
      <c r="B1642" s="77" t="e">
        <f>VLOOKUP(A1642,'Medicare Code Price Master List'!$A:$C,3,FALSE)</f>
        <v>#N/A</v>
      </c>
      <c r="C1642" s="3">
        <f>SUMIF('DME PRICE LOOKUP LINKED'!$A:$A,A1642,'DME PRICE LOOKUP LINKED'!$C:$C)</f>
        <v>0</v>
      </c>
      <c r="D1642" s="78" t="e">
        <f t="shared" si="50"/>
        <v>#N/A</v>
      </c>
      <c r="E1642" s="79" t="e">
        <f t="shared" si="51"/>
        <v>#N/A</v>
      </c>
      <c r="I1642">
        <v>29807</v>
      </c>
      <c r="K1642" t="s">
        <v>1002</v>
      </c>
      <c r="L1642">
        <v>1129.75</v>
      </c>
      <c r="M1642">
        <v>1146.07</v>
      </c>
      <c r="O1642">
        <v>1469</v>
      </c>
      <c r="P1642">
        <v>1490</v>
      </c>
    </row>
    <row r="1643" spans="2:16" x14ac:dyDescent="0.25">
      <c r="B1643" s="80" t="e">
        <f>VLOOKUP(A1643,'Medicare Code Price Master List'!$A:$C,3,FALSE)</f>
        <v>#N/A</v>
      </c>
      <c r="C1643" s="3">
        <f>SUMIF('DME PRICE LOOKUP LINKED'!$A:$A,A1643,'DME PRICE LOOKUP LINKED'!$C:$C)</f>
        <v>0</v>
      </c>
      <c r="D1643" s="78" t="e">
        <f t="shared" si="50"/>
        <v>#N/A</v>
      </c>
      <c r="E1643" s="81" t="e">
        <f t="shared" si="51"/>
        <v>#N/A</v>
      </c>
      <c r="I1643">
        <v>29819</v>
      </c>
      <c r="K1643" t="s">
        <v>1002</v>
      </c>
      <c r="L1643">
        <v>646.11</v>
      </c>
      <c r="M1643">
        <v>649.25</v>
      </c>
      <c r="O1643">
        <v>840</v>
      </c>
      <c r="P1643">
        <v>845</v>
      </c>
    </row>
    <row r="1644" spans="2:16" x14ac:dyDescent="0.25">
      <c r="B1644" s="77" t="e">
        <f>VLOOKUP(A1644,'Medicare Code Price Master List'!$A:$C,3,FALSE)</f>
        <v>#N/A</v>
      </c>
      <c r="C1644" s="3">
        <f>SUMIF('DME PRICE LOOKUP LINKED'!$A:$A,A1644,'DME PRICE LOOKUP LINKED'!$C:$C)</f>
        <v>0</v>
      </c>
      <c r="D1644" s="78" t="e">
        <f t="shared" si="50"/>
        <v>#N/A</v>
      </c>
      <c r="E1644" s="79" t="e">
        <f t="shared" si="51"/>
        <v>#N/A</v>
      </c>
      <c r="I1644">
        <v>29820</v>
      </c>
      <c r="K1644" t="s">
        <v>1002</v>
      </c>
      <c r="L1644">
        <v>587.02</v>
      </c>
      <c r="M1644">
        <v>591.29</v>
      </c>
      <c r="O1644">
        <v>764</v>
      </c>
      <c r="P1644">
        <v>769</v>
      </c>
    </row>
    <row r="1645" spans="2:16" x14ac:dyDescent="0.25">
      <c r="B1645" s="80" t="e">
        <f>VLOOKUP(A1645,'Medicare Code Price Master List'!$A:$C,3,FALSE)</f>
        <v>#N/A</v>
      </c>
      <c r="C1645" s="3">
        <f>SUMIF('DME PRICE LOOKUP LINKED'!$A:$A,A1645,'DME PRICE LOOKUP LINKED'!$C:$C)</f>
        <v>0</v>
      </c>
      <c r="D1645" s="78" t="e">
        <f t="shared" si="50"/>
        <v>#N/A</v>
      </c>
      <c r="E1645" s="81" t="e">
        <f t="shared" si="51"/>
        <v>#N/A</v>
      </c>
      <c r="I1645">
        <v>29821</v>
      </c>
      <c r="K1645" t="s">
        <v>1002</v>
      </c>
      <c r="L1645">
        <v>653.71</v>
      </c>
      <c r="M1645">
        <v>645.92999999999995</v>
      </c>
      <c r="O1645">
        <v>850</v>
      </c>
      <c r="P1645">
        <v>840</v>
      </c>
    </row>
    <row r="1646" spans="2:16" x14ac:dyDescent="0.25">
      <c r="B1646" s="77" t="e">
        <f>VLOOKUP(A1646,'Medicare Code Price Master List'!$A:$C,3,FALSE)</f>
        <v>#N/A</v>
      </c>
      <c r="C1646" s="3">
        <f>SUMIF('DME PRICE LOOKUP LINKED'!$A:$A,A1646,'DME PRICE LOOKUP LINKED'!$C:$C)</f>
        <v>0</v>
      </c>
      <c r="D1646" s="78" t="e">
        <f t="shared" si="50"/>
        <v>#N/A</v>
      </c>
      <c r="E1646" s="79" t="e">
        <f t="shared" si="51"/>
        <v>#N/A</v>
      </c>
      <c r="I1646">
        <v>29822</v>
      </c>
      <c r="K1646" t="s">
        <v>1002</v>
      </c>
      <c r="L1646">
        <v>596.67999999999995</v>
      </c>
      <c r="M1646">
        <v>627.73</v>
      </c>
      <c r="O1646">
        <v>776</v>
      </c>
      <c r="P1646">
        <v>817</v>
      </c>
    </row>
    <row r="1647" spans="2:16" x14ac:dyDescent="0.25">
      <c r="B1647" s="80" t="e">
        <f>VLOOKUP(A1647,'Medicare Code Price Master List'!$A:$C,3,FALSE)</f>
        <v>#N/A</v>
      </c>
      <c r="C1647" s="3">
        <f>SUMIF('DME PRICE LOOKUP LINKED'!$A:$A,A1647,'DME PRICE LOOKUP LINKED'!$C:$C)</f>
        <v>0</v>
      </c>
      <c r="D1647" s="78" t="e">
        <f t="shared" si="50"/>
        <v>#N/A</v>
      </c>
      <c r="E1647" s="81" t="e">
        <f t="shared" si="51"/>
        <v>#N/A</v>
      </c>
      <c r="I1647">
        <v>29823</v>
      </c>
      <c r="K1647" t="s">
        <v>1002</v>
      </c>
      <c r="L1647">
        <v>652.30999999999995</v>
      </c>
      <c r="M1647">
        <v>684.88</v>
      </c>
      <c r="O1647">
        <v>849</v>
      </c>
      <c r="P1647">
        <v>891</v>
      </c>
    </row>
    <row r="1648" spans="2:16" x14ac:dyDescent="0.25">
      <c r="B1648" s="77" t="e">
        <f>VLOOKUP(A1648,'Medicare Code Price Master List'!$A:$C,3,FALSE)</f>
        <v>#N/A</v>
      </c>
      <c r="C1648" s="3">
        <f>SUMIF('DME PRICE LOOKUP LINKED'!$A:$A,A1648,'DME PRICE LOOKUP LINKED'!$C:$C)</f>
        <v>0</v>
      </c>
      <c r="D1648" s="78" t="e">
        <f t="shared" si="50"/>
        <v>#N/A</v>
      </c>
      <c r="E1648" s="79" t="e">
        <f t="shared" si="51"/>
        <v>#N/A</v>
      </c>
      <c r="I1648">
        <v>29824</v>
      </c>
      <c r="K1648" t="s">
        <v>1002</v>
      </c>
      <c r="L1648">
        <v>745.43</v>
      </c>
      <c r="M1648">
        <v>738.52</v>
      </c>
      <c r="O1648">
        <v>970</v>
      </c>
      <c r="P1648">
        <v>961</v>
      </c>
    </row>
    <row r="1649" spans="2:16" x14ac:dyDescent="0.25">
      <c r="B1649" s="80" t="e">
        <f>VLOOKUP(A1649,'Medicare Code Price Master List'!$A:$C,3,FALSE)</f>
        <v>#N/A</v>
      </c>
      <c r="C1649" s="3">
        <f>SUMIF('DME PRICE LOOKUP LINKED'!$A:$A,A1649,'DME PRICE LOOKUP LINKED'!$C:$C)</f>
        <v>0</v>
      </c>
      <c r="D1649" s="78" t="e">
        <f t="shared" si="50"/>
        <v>#N/A</v>
      </c>
      <c r="E1649" s="81" t="e">
        <f t="shared" si="51"/>
        <v>#N/A</v>
      </c>
      <c r="I1649">
        <v>29825</v>
      </c>
      <c r="K1649" t="s">
        <v>1002</v>
      </c>
      <c r="L1649">
        <v>646.11</v>
      </c>
      <c r="M1649">
        <v>639.49</v>
      </c>
      <c r="O1649">
        <v>840</v>
      </c>
      <c r="P1649">
        <v>832</v>
      </c>
    </row>
    <row r="1650" spans="2:16" x14ac:dyDescent="0.25">
      <c r="B1650" s="77" t="e">
        <f>VLOOKUP(A1650,'Medicare Code Price Master List'!$A:$C,3,FALSE)</f>
        <v>#N/A</v>
      </c>
      <c r="C1650" s="3">
        <f>SUMIF('DME PRICE LOOKUP LINKED'!$A:$A,A1650,'DME PRICE LOOKUP LINKED'!$C:$C)</f>
        <v>0</v>
      </c>
      <c r="D1650" s="78" t="e">
        <f t="shared" si="50"/>
        <v>#N/A</v>
      </c>
      <c r="E1650" s="79" t="e">
        <f t="shared" si="51"/>
        <v>#N/A</v>
      </c>
      <c r="I1650">
        <v>29826</v>
      </c>
      <c r="K1650" t="s">
        <v>1002</v>
      </c>
      <c r="L1650">
        <v>183.83</v>
      </c>
      <c r="M1650">
        <v>193.54</v>
      </c>
      <c r="O1650">
        <v>239</v>
      </c>
      <c r="P1650">
        <v>252</v>
      </c>
    </row>
    <row r="1651" spans="2:16" x14ac:dyDescent="0.25">
      <c r="B1651" s="80" t="e">
        <f>VLOOKUP(A1651,'Medicare Code Price Master List'!$A:$C,3,FALSE)</f>
        <v>#N/A</v>
      </c>
      <c r="C1651" s="3">
        <f>SUMIF('DME PRICE LOOKUP LINKED'!$A:$A,A1651,'DME PRICE LOOKUP LINKED'!$C:$C)</f>
        <v>0</v>
      </c>
      <c r="D1651" s="78" t="e">
        <f t="shared" si="50"/>
        <v>#N/A</v>
      </c>
      <c r="E1651" s="81" t="e">
        <f t="shared" si="51"/>
        <v>#N/A</v>
      </c>
      <c r="I1651">
        <v>29827</v>
      </c>
      <c r="K1651" t="s">
        <v>1003</v>
      </c>
      <c r="L1651">
        <v>1164.6300000000001</v>
      </c>
      <c r="M1651">
        <v>1165.83</v>
      </c>
      <c r="O1651">
        <v>1515</v>
      </c>
      <c r="P1651">
        <v>1516</v>
      </c>
    </row>
    <row r="1652" spans="2:16" x14ac:dyDescent="0.25">
      <c r="B1652" s="77" t="e">
        <f>VLOOKUP(A1652,'Medicare Code Price Master List'!$A:$C,3,FALSE)</f>
        <v>#N/A</v>
      </c>
      <c r="C1652" s="3">
        <f>SUMIF('DME PRICE LOOKUP LINKED'!$A:$A,A1652,'DME PRICE LOOKUP LINKED'!$C:$C)</f>
        <v>0</v>
      </c>
      <c r="D1652" s="78" t="e">
        <f t="shared" si="50"/>
        <v>#N/A</v>
      </c>
      <c r="E1652" s="79" t="e">
        <f t="shared" si="51"/>
        <v>#N/A</v>
      </c>
      <c r="I1652">
        <v>29828</v>
      </c>
      <c r="K1652" t="s">
        <v>1004</v>
      </c>
      <c r="L1652">
        <v>999.77</v>
      </c>
      <c r="M1652">
        <v>1006.98</v>
      </c>
      <c r="O1652">
        <v>1300</v>
      </c>
      <c r="P1652">
        <v>1310</v>
      </c>
    </row>
    <row r="1653" spans="2:16" x14ac:dyDescent="0.25">
      <c r="B1653" s="80" t="e">
        <f>VLOOKUP(A1653,'Medicare Code Price Master List'!$A:$C,3,FALSE)</f>
        <v>#N/A</v>
      </c>
      <c r="C1653" s="3">
        <f>SUMIF('DME PRICE LOOKUP LINKED'!$A:$A,A1653,'DME PRICE LOOKUP LINKED'!$C:$C)</f>
        <v>0</v>
      </c>
      <c r="D1653" s="78" t="e">
        <f t="shared" si="50"/>
        <v>#N/A</v>
      </c>
      <c r="E1653" s="81" t="e">
        <f t="shared" si="51"/>
        <v>#N/A</v>
      </c>
      <c r="I1653">
        <v>29830</v>
      </c>
      <c r="K1653" t="s">
        <v>1005</v>
      </c>
      <c r="L1653">
        <v>501.85</v>
      </c>
      <c r="M1653">
        <v>502.04</v>
      </c>
      <c r="O1653">
        <v>653</v>
      </c>
      <c r="P1653">
        <v>653</v>
      </c>
    </row>
    <row r="1654" spans="2:16" x14ac:dyDescent="0.25">
      <c r="B1654" s="77" t="e">
        <f>VLOOKUP(A1654,'Medicare Code Price Master List'!$A:$C,3,FALSE)</f>
        <v>#N/A</v>
      </c>
      <c r="C1654" s="3">
        <f>SUMIF('DME PRICE LOOKUP LINKED'!$A:$A,A1654,'DME PRICE LOOKUP LINKED'!$C:$C)</f>
        <v>0</v>
      </c>
      <c r="D1654" s="78" t="e">
        <f t="shared" si="50"/>
        <v>#N/A</v>
      </c>
      <c r="E1654" s="79" t="e">
        <f t="shared" si="51"/>
        <v>#N/A</v>
      </c>
      <c r="I1654">
        <v>29834</v>
      </c>
      <c r="K1654" t="s">
        <v>1006</v>
      </c>
      <c r="L1654">
        <v>543.76</v>
      </c>
      <c r="M1654">
        <v>537.95000000000005</v>
      </c>
      <c r="O1654">
        <v>707</v>
      </c>
      <c r="P1654">
        <v>700</v>
      </c>
    </row>
    <row r="1655" spans="2:16" x14ac:dyDescent="0.25">
      <c r="B1655" s="80" t="e">
        <f>VLOOKUP(A1655,'Medicare Code Price Master List'!$A:$C,3,FALSE)</f>
        <v>#N/A</v>
      </c>
      <c r="C1655" s="3">
        <f>SUMIF('DME PRICE LOOKUP LINKED'!$A:$A,A1655,'DME PRICE LOOKUP LINKED'!$C:$C)</f>
        <v>0</v>
      </c>
      <c r="D1655" s="78" t="e">
        <f t="shared" si="50"/>
        <v>#N/A</v>
      </c>
      <c r="E1655" s="81" t="e">
        <f t="shared" si="51"/>
        <v>#N/A</v>
      </c>
      <c r="I1655">
        <v>29835</v>
      </c>
      <c r="K1655" t="s">
        <v>1006</v>
      </c>
      <c r="L1655">
        <v>562.20000000000005</v>
      </c>
      <c r="M1655">
        <v>560.27</v>
      </c>
      <c r="O1655">
        <v>731</v>
      </c>
      <c r="P1655">
        <v>729</v>
      </c>
    </row>
    <row r="1656" spans="2:16" x14ac:dyDescent="0.25">
      <c r="B1656" s="77" t="e">
        <f>VLOOKUP(A1656,'Medicare Code Price Master List'!$A:$C,3,FALSE)</f>
        <v>#N/A</v>
      </c>
      <c r="C1656" s="3">
        <f>SUMIF('DME PRICE LOOKUP LINKED'!$A:$A,A1656,'DME PRICE LOOKUP LINKED'!$C:$C)</f>
        <v>0</v>
      </c>
      <c r="D1656" s="78" t="e">
        <f t="shared" si="50"/>
        <v>#N/A</v>
      </c>
      <c r="E1656" s="79" t="e">
        <f t="shared" si="51"/>
        <v>#N/A</v>
      </c>
      <c r="I1656">
        <v>29836</v>
      </c>
      <c r="K1656" t="s">
        <v>1006</v>
      </c>
      <c r="L1656">
        <v>645.28</v>
      </c>
      <c r="M1656">
        <v>629.32000000000005</v>
      </c>
      <c r="O1656">
        <v>839</v>
      </c>
      <c r="P1656">
        <v>819</v>
      </c>
    </row>
    <row r="1657" spans="2:16" x14ac:dyDescent="0.25">
      <c r="B1657" s="80" t="e">
        <f>VLOOKUP(A1657,'Medicare Code Price Master List'!$A:$C,3,FALSE)</f>
        <v>#N/A</v>
      </c>
      <c r="C1657" s="3">
        <f>SUMIF('DME PRICE LOOKUP LINKED'!$A:$A,A1657,'DME PRICE LOOKUP LINKED'!$C:$C)</f>
        <v>0</v>
      </c>
      <c r="D1657" s="78" t="e">
        <f t="shared" si="50"/>
        <v>#N/A</v>
      </c>
      <c r="E1657" s="81" t="e">
        <f t="shared" si="51"/>
        <v>#N/A</v>
      </c>
      <c r="I1657">
        <v>29837</v>
      </c>
      <c r="K1657" t="s">
        <v>1006</v>
      </c>
      <c r="L1657">
        <v>581.65</v>
      </c>
      <c r="M1657">
        <v>578.75</v>
      </c>
      <c r="O1657">
        <v>757</v>
      </c>
      <c r="P1657">
        <v>753</v>
      </c>
    </row>
    <row r="1658" spans="2:16" x14ac:dyDescent="0.25">
      <c r="B1658" s="77" t="e">
        <f>VLOOKUP(A1658,'Medicare Code Price Master List'!$A:$C,3,FALSE)</f>
        <v>#N/A</v>
      </c>
      <c r="C1658" s="3">
        <f>SUMIF('DME PRICE LOOKUP LINKED'!$A:$A,A1658,'DME PRICE LOOKUP LINKED'!$C:$C)</f>
        <v>0</v>
      </c>
      <c r="D1658" s="78" t="e">
        <f t="shared" si="50"/>
        <v>#N/A</v>
      </c>
      <c r="E1658" s="79" t="e">
        <f t="shared" si="51"/>
        <v>#N/A</v>
      </c>
      <c r="I1658">
        <v>29838</v>
      </c>
      <c r="K1658" t="s">
        <v>1006</v>
      </c>
      <c r="L1658">
        <v>654.96</v>
      </c>
      <c r="M1658">
        <v>649.09</v>
      </c>
      <c r="O1658">
        <v>852</v>
      </c>
      <c r="P1658">
        <v>844</v>
      </c>
    </row>
    <row r="1659" spans="2:16" x14ac:dyDescent="0.25">
      <c r="B1659" s="80" t="e">
        <f>VLOOKUP(A1659,'Medicare Code Price Master List'!$A:$C,3,FALSE)</f>
        <v>#N/A</v>
      </c>
      <c r="C1659" s="3">
        <f>SUMIF('DME PRICE LOOKUP LINKED'!$A:$A,A1659,'DME PRICE LOOKUP LINKED'!$C:$C)</f>
        <v>0</v>
      </c>
      <c r="D1659" s="78" t="e">
        <f t="shared" si="50"/>
        <v>#N/A</v>
      </c>
      <c r="E1659" s="81" t="e">
        <f t="shared" si="51"/>
        <v>#N/A</v>
      </c>
      <c r="I1659">
        <v>29840</v>
      </c>
      <c r="K1659" t="s">
        <v>1007</v>
      </c>
      <c r="L1659">
        <v>500.52</v>
      </c>
      <c r="M1659">
        <v>502.24</v>
      </c>
      <c r="O1659">
        <v>651</v>
      </c>
      <c r="P1659">
        <v>653</v>
      </c>
    </row>
    <row r="1660" spans="2:16" x14ac:dyDescent="0.25">
      <c r="B1660" s="77" t="e">
        <f>VLOOKUP(A1660,'Medicare Code Price Master List'!$A:$C,3,FALSE)</f>
        <v>#N/A</v>
      </c>
      <c r="C1660" s="3">
        <f>SUMIF('DME PRICE LOOKUP LINKED'!$A:$A,A1660,'DME PRICE LOOKUP LINKED'!$C:$C)</f>
        <v>0</v>
      </c>
      <c r="D1660" s="78" t="e">
        <f t="shared" si="50"/>
        <v>#N/A</v>
      </c>
      <c r="E1660" s="79" t="e">
        <f t="shared" si="51"/>
        <v>#N/A</v>
      </c>
      <c r="I1660">
        <v>29843</v>
      </c>
      <c r="K1660" t="s">
        <v>1008</v>
      </c>
      <c r="L1660">
        <v>538.34</v>
      </c>
      <c r="M1660">
        <v>537.1</v>
      </c>
      <c r="O1660">
        <v>700</v>
      </c>
      <c r="P1660">
        <v>699</v>
      </c>
    </row>
    <row r="1661" spans="2:16" x14ac:dyDescent="0.25">
      <c r="B1661" s="80" t="e">
        <f>VLOOKUP(A1661,'Medicare Code Price Master List'!$A:$C,3,FALSE)</f>
        <v>#N/A</v>
      </c>
      <c r="C1661" s="3">
        <f>SUMIF('DME PRICE LOOKUP LINKED'!$A:$A,A1661,'DME PRICE LOOKUP LINKED'!$C:$C)</f>
        <v>0</v>
      </c>
      <c r="D1661" s="78" t="e">
        <f t="shared" si="50"/>
        <v>#N/A</v>
      </c>
      <c r="E1661" s="81" t="e">
        <f t="shared" si="51"/>
        <v>#N/A</v>
      </c>
      <c r="I1661">
        <v>29844</v>
      </c>
      <c r="K1661" t="s">
        <v>1008</v>
      </c>
      <c r="L1661">
        <v>552.67999999999995</v>
      </c>
      <c r="M1661">
        <v>548.08000000000004</v>
      </c>
      <c r="O1661">
        <v>719</v>
      </c>
      <c r="P1661">
        <v>713</v>
      </c>
    </row>
    <row r="1662" spans="2:16" x14ac:dyDescent="0.25">
      <c r="B1662" s="77" t="e">
        <f>VLOOKUP(A1662,'Medicare Code Price Master List'!$A:$C,3,FALSE)</f>
        <v>#N/A</v>
      </c>
      <c r="C1662" s="3">
        <f>SUMIF('DME PRICE LOOKUP LINKED'!$A:$A,A1662,'DME PRICE LOOKUP LINKED'!$C:$C)</f>
        <v>0</v>
      </c>
      <c r="D1662" s="78" t="e">
        <f t="shared" si="50"/>
        <v>#N/A</v>
      </c>
      <c r="E1662" s="79" t="e">
        <f t="shared" si="51"/>
        <v>#N/A</v>
      </c>
      <c r="I1662">
        <v>29845</v>
      </c>
      <c r="K1662" t="s">
        <v>1008</v>
      </c>
      <c r="L1662">
        <v>647.27</v>
      </c>
      <c r="M1662">
        <v>636.27</v>
      </c>
      <c r="O1662">
        <v>842</v>
      </c>
      <c r="P1662">
        <v>828</v>
      </c>
    </row>
    <row r="1663" spans="2:16" x14ac:dyDescent="0.25">
      <c r="B1663" s="80" t="e">
        <f>VLOOKUP(A1663,'Medicare Code Price Master List'!$A:$C,3,FALSE)</f>
        <v>#N/A</v>
      </c>
      <c r="C1663" s="3">
        <f>SUMIF('DME PRICE LOOKUP LINKED'!$A:$A,A1663,'DME PRICE LOOKUP LINKED'!$C:$C)</f>
        <v>0</v>
      </c>
      <c r="D1663" s="78" t="e">
        <f t="shared" si="50"/>
        <v>#N/A</v>
      </c>
      <c r="E1663" s="81" t="e">
        <f t="shared" si="51"/>
        <v>#N/A</v>
      </c>
      <c r="I1663">
        <v>29846</v>
      </c>
      <c r="K1663" t="s">
        <v>1008</v>
      </c>
      <c r="L1663">
        <v>577.57000000000005</v>
      </c>
      <c r="M1663">
        <v>574.79</v>
      </c>
      <c r="O1663">
        <v>751</v>
      </c>
      <c r="P1663">
        <v>748</v>
      </c>
    </row>
    <row r="1664" spans="2:16" x14ac:dyDescent="0.25">
      <c r="B1664" s="77" t="e">
        <f>VLOOKUP(A1664,'Medicare Code Price Master List'!$A:$C,3,FALSE)</f>
        <v>#N/A</v>
      </c>
      <c r="C1664" s="3">
        <f>SUMIF('DME PRICE LOOKUP LINKED'!$A:$A,A1664,'DME PRICE LOOKUP LINKED'!$C:$C)</f>
        <v>0</v>
      </c>
      <c r="D1664" s="78" t="e">
        <f t="shared" si="50"/>
        <v>#N/A</v>
      </c>
      <c r="E1664" s="79" t="e">
        <f t="shared" si="51"/>
        <v>#N/A</v>
      </c>
      <c r="I1664">
        <v>29847</v>
      </c>
      <c r="K1664" t="s">
        <v>1008</v>
      </c>
      <c r="L1664">
        <v>599.99</v>
      </c>
      <c r="M1664">
        <v>589.38</v>
      </c>
      <c r="O1664">
        <v>780</v>
      </c>
      <c r="P1664">
        <v>767</v>
      </c>
    </row>
    <row r="1665" spans="2:16" x14ac:dyDescent="0.25">
      <c r="B1665" s="80" t="e">
        <f>VLOOKUP(A1665,'Medicare Code Price Master List'!$A:$C,3,FALSE)</f>
        <v>#N/A</v>
      </c>
      <c r="C1665" s="3">
        <f>SUMIF('DME PRICE LOOKUP LINKED'!$A:$A,A1665,'DME PRICE LOOKUP LINKED'!$C:$C)</f>
        <v>0</v>
      </c>
      <c r="D1665" s="78" t="e">
        <f t="shared" si="50"/>
        <v>#N/A</v>
      </c>
      <c r="E1665" s="81" t="e">
        <f t="shared" si="51"/>
        <v>#N/A</v>
      </c>
      <c r="I1665">
        <v>29848</v>
      </c>
      <c r="K1665" t="s">
        <v>1009</v>
      </c>
      <c r="L1665">
        <v>566.78</v>
      </c>
      <c r="M1665">
        <v>566.11</v>
      </c>
      <c r="O1665">
        <v>737</v>
      </c>
      <c r="P1665">
        <v>736</v>
      </c>
    </row>
    <row r="1666" spans="2:16" x14ac:dyDescent="0.25">
      <c r="B1666" s="77" t="e">
        <f>VLOOKUP(A1666,'Medicare Code Price Master List'!$A:$C,3,FALSE)</f>
        <v>#N/A</v>
      </c>
      <c r="C1666" s="3">
        <f>SUMIF('DME PRICE LOOKUP LINKED'!$A:$A,A1666,'DME PRICE LOOKUP LINKED'!$C:$C)</f>
        <v>0</v>
      </c>
      <c r="D1666" s="78" t="e">
        <f t="shared" si="50"/>
        <v>#N/A</v>
      </c>
      <c r="E1666" s="79" t="e">
        <f t="shared" si="51"/>
        <v>#N/A</v>
      </c>
      <c r="I1666">
        <v>29850</v>
      </c>
      <c r="K1666" t="s">
        <v>1010</v>
      </c>
      <c r="L1666">
        <v>687.17</v>
      </c>
      <c r="M1666">
        <v>683.75</v>
      </c>
      <c r="O1666">
        <v>894</v>
      </c>
      <c r="P1666">
        <v>889</v>
      </c>
    </row>
    <row r="1667" spans="2:16" x14ac:dyDescent="0.25">
      <c r="B1667" s="80" t="e">
        <f>VLOOKUP(A1667,'Medicare Code Price Master List'!$A:$C,3,FALSE)</f>
        <v>#N/A</v>
      </c>
      <c r="C1667" s="3">
        <f>SUMIF('DME PRICE LOOKUP LINKED'!$A:$A,A1667,'DME PRICE LOOKUP LINKED'!$C:$C)</f>
        <v>0</v>
      </c>
      <c r="D1667" s="78" t="e">
        <f t="shared" ref="D1667:D1730" si="52">VLOOKUP(A1667,$R$2:$T$5644,3,FALSE)</f>
        <v>#N/A</v>
      </c>
      <c r="E1667" s="81" t="e">
        <f t="shared" ref="E1667:E1730" si="53">D1667-C1667</f>
        <v>#N/A</v>
      </c>
      <c r="I1667">
        <v>29851</v>
      </c>
      <c r="K1667" t="s">
        <v>1010</v>
      </c>
      <c r="L1667">
        <v>1014.92</v>
      </c>
      <c r="M1667">
        <v>975.53</v>
      </c>
      <c r="O1667">
        <v>1320</v>
      </c>
      <c r="P1667">
        <v>1269</v>
      </c>
    </row>
    <row r="1668" spans="2:16" x14ac:dyDescent="0.25">
      <c r="B1668" s="77" t="e">
        <f>VLOOKUP(A1668,'Medicare Code Price Master List'!$A:$C,3,FALSE)</f>
        <v>#N/A</v>
      </c>
      <c r="C1668" s="3">
        <f>SUMIF('DME PRICE LOOKUP LINKED'!$A:$A,A1668,'DME PRICE LOOKUP LINKED'!$C:$C)</f>
        <v>0</v>
      </c>
      <c r="D1668" s="78" t="e">
        <f t="shared" si="52"/>
        <v>#N/A</v>
      </c>
      <c r="E1668" s="79" t="e">
        <f t="shared" si="53"/>
        <v>#N/A</v>
      </c>
      <c r="I1668">
        <v>29855</v>
      </c>
      <c r="K1668" t="s">
        <v>1011</v>
      </c>
      <c r="L1668">
        <v>855.93</v>
      </c>
      <c r="M1668">
        <v>865.52</v>
      </c>
      <c r="O1668">
        <v>1113</v>
      </c>
      <c r="P1668">
        <v>1126</v>
      </c>
    </row>
    <row r="1669" spans="2:16" x14ac:dyDescent="0.25">
      <c r="B1669" s="80" t="e">
        <f>VLOOKUP(A1669,'Medicare Code Price Master List'!$A:$C,3,FALSE)</f>
        <v>#N/A</v>
      </c>
      <c r="C1669" s="3">
        <f>SUMIF('DME PRICE LOOKUP LINKED'!$A:$A,A1669,'DME PRICE LOOKUP LINKED'!$C:$C)</f>
        <v>0</v>
      </c>
      <c r="D1669" s="78" t="e">
        <f t="shared" si="52"/>
        <v>#N/A</v>
      </c>
      <c r="E1669" s="81" t="e">
        <f t="shared" si="53"/>
        <v>#N/A</v>
      </c>
      <c r="I1669">
        <v>29856</v>
      </c>
      <c r="K1669" t="s">
        <v>1011</v>
      </c>
      <c r="L1669">
        <v>1082.47</v>
      </c>
      <c r="M1669">
        <v>1102.43</v>
      </c>
      <c r="O1669">
        <v>1408</v>
      </c>
      <c r="P1669">
        <v>1434</v>
      </c>
    </row>
    <row r="1670" spans="2:16" x14ac:dyDescent="0.25">
      <c r="B1670" s="77" t="e">
        <f>VLOOKUP(A1670,'Medicare Code Price Master List'!$A:$C,3,FALSE)</f>
        <v>#N/A</v>
      </c>
      <c r="C1670" s="3">
        <f>SUMIF('DME PRICE LOOKUP LINKED'!$A:$A,A1670,'DME PRICE LOOKUP LINKED'!$C:$C)</f>
        <v>0</v>
      </c>
      <c r="D1670" s="78" t="e">
        <f t="shared" si="52"/>
        <v>#N/A</v>
      </c>
      <c r="E1670" s="79" t="e">
        <f t="shared" si="53"/>
        <v>#N/A</v>
      </c>
      <c r="I1670">
        <v>29860</v>
      </c>
      <c r="K1670" t="s">
        <v>1012</v>
      </c>
      <c r="L1670">
        <v>706.62</v>
      </c>
      <c r="M1670">
        <v>731.28</v>
      </c>
      <c r="O1670">
        <v>919</v>
      </c>
      <c r="P1670">
        <v>951</v>
      </c>
    </row>
    <row r="1671" spans="2:16" x14ac:dyDescent="0.25">
      <c r="B1671" s="80" t="e">
        <f>VLOOKUP(A1671,'Medicare Code Price Master List'!$A:$C,3,FALSE)</f>
        <v>#N/A</v>
      </c>
      <c r="C1671" s="3">
        <f>SUMIF('DME PRICE LOOKUP LINKED'!$A:$A,A1671,'DME PRICE LOOKUP LINKED'!$C:$C)</f>
        <v>0</v>
      </c>
      <c r="D1671" s="78" t="e">
        <f t="shared" si="52"/>
        <v>#N/A</v>
      </c>
      <c r="E1671" s="81" t="e">
        <f t="shared" si="53"/>
        <v>#N/A</v>
      </c>
      <c r="I1671">
        <v>29861</v>
      </c>
      <c r="K1671" t="s">
        <v>1013</v>
      </c>
      <c r="L1671">
        <v>778.48</v>
      </c>
      <c r="M1671">
        <v>795.35</v>
      </c>
      <c r="O1671">
        <v>1013</v>
      </c>
      <c r="P1671">
        <v>1034</v>
      </c>
    </row>
    <row r="1672" spans="2:16" x14ac:dyDescent="0.25">
      <c r="B1672" s="77" t="e">
        <f>VLOOKUP(A1672,'Medicare Code Price Master List'!$A:$C,3,FALSE)</f>
        <v>#N/A</v>
      </c>
      <c r="C1672" s="3">
        <f>SUMIF('DME PRICE LOOKUP LINKED'!$A:$A,A1672,'DME PRICE LOOKUP LINKED'!$C:$C)</f>
        <v>0</v>
      </c>
      <c r="D1672" s="78" t="e">
        <f t="shared" si="52"/>
        <v>#N/A</v>
      </c>
      <c r="E1672" s="79" t="e">
        <f t="shared" si="53"/>
        <v>#N/A</v>
      </c>
      <c r="I1672">
        <v>29862</v>
      </c>
      <c r="K1672" t="s">
        <v>1014</v>
      </c>
      <c r="L1672">
        <v>889.99</v>
      </c>
      <c r="M1672">
        <v>892.89</v>
      </c>
      <c r="O1672">
        <v>1157</v>
      </c>
      <c r="P1672">
        <v>1161</v>
      </c>
    </row>
    <row r="1673" spans="2:16" x14ac:dyDescent="0.25">
      <c r="B1673" s="80" t="e">
        <f>VLOOKUP(A1673,'Medicare Code Price Master List'!$A:$C,3,FALSE)</f>
        <v>#N/A</v>
      </c>
      <c r="C1673" s="3">
        <f>SUMIF('DME PRICE LOOKUP LINKED'!$A:$A,A1673,'DME PRICE LOOKUP LINKED'!$C:$C)</f>
        <v>0</v>
      </c>
      <c r="D1673" s="78" t="e">
        <f t="shared" si="52"/>
        <v>#N/A</v>
      </c>
      <c r="E1673" s="81" t="e">
        <f t="shared" si="53"/>
        <v>#N/A</v>
      </c>
      <c r="I1673">
        <v>29863</v>
      </c>
      <c r="K1673" t="s">
        <v>1015</v>
      </c>
      <c r="L1673">
        <v>888.43</v>
      </c>
      <c r="M1673">
        <v>892.86</v>
      </c>
      <c r="O1673">
        <v>1155</v>
      </c>
      <c r="P1673">
        <v>1161</v>
      </c>
    </row>
    <row r="1674" spans="2:16" x14ac:dyDescent="0.25">
      <c r="B1674" s="77" t="e">
        <f>VLOOKUP(A1674,'Medicare Code Price Master List'!$A:$C,3,FALSE)</f>
        <v>#N/A</v>
      </c>
      <c r="C1674" s="3">
        <f>SUMIF('DME PRICE LOOKUP LINKED'!$A:$A,A1674,'DME PRICE LOOKUP LINKED'!$C:$C)</f>
        <v>0</v>
      </c>
      <c r="D1674" s="78" t="e">
        <f t="shared" si="52"/>
        <v>#N/A</v>
      </c>
      <c r="E1674" s="79" t="e">
        <f t="shared" si="53"/>
        <v>#N/A</v>
      </c>
      <c r="I1674">
        <v>29866</v>
      </c>
      <c r="K1674" t="s">
        <v>1016</v>
      </c>
      <c r="L1674">
        <v>1150.02</v>
      </c>
      <c r="M1674">
        <v>1153.4100000000001</v>
      </c>
      <c r="O1674">
        <v>1496</v>
      </c>
      <c r="P1674">
        <v>1500</v>
      </c>
    </row>
    <row r="1675" spans="2:16" x14ac:dyDescent="0.25">
      <c r="B1675" s="80" t="e">
        <f>VLOOKUP(A1675,'Medicare Code Price Master List'!$A:$C,3,FALSE)</f>
        <v>#N/A</v>
      </c>
      <c r="C1675" s="3">
        <f>SUMIF('DME PRICE LOOKUP LINKED'!$A:$A,A1675,'DME PRICE LOOKUP LINKED'!$C:$C)</f>
        <v>0</v>
      </c>
      <c r="D1675" s="78" t="e">
        <f t="shared" si="52"/>
        <v>#N/A</v>
      </c>
      <c r="E1675" s="81" t="e">
        <f t="shared" si="53"/>
        <v>#N/A</v>
      </c>
      <c r="I1675">
        <v>29867</v>
      </c>
      <c r="K1675" t="s">
        <v>1017</v>
      </c>
      <c r="L1675">
        <v>1392.43</v>
      </c>
      <c r="M1675">
        <v>1396.89</v>
      </c>
      <c r="O1675">
        <v>1811</v>
      </c>
      <c r="P1675">
        <v>1816</v>
      </c>
    </row>
    <row r="1676" spans="2:16" x14ac:dyDescent="0.25">
      <c r="B1676" s="77" t="e">
        <f>VLOOKUP(A1676,'Medicare Code Price Master List'!$A:$C,3,FALSE)</f>
        <v>#N/A</v>
      </c>
      <c r="C1676" s="3">
        <f>SUMIF('DME PRICE LOOKUP LINKED'!$A:$A,A1676,'DME PRICE LOOKUP LINKED'!$C:$C)</f>
        <v>0</v>
      </c>
      <c r="D1676" s="78" t="e">
        <f t="shared" si="52"/>
        <v>#N/A</v>
      </c>
      <c r="E1676" s="79" t="e">
        <f t="shared" si="53"/>
        <v>#N/A</v>
      </c>
      <c r="I1676">
        <v>29868</v>
      </c>
      <c r="K1676" t="s">
        <v>1018</v>
      </c>
      <c r="L1676">
        <v>1808.69</v>
      </c>
      <c r="M1676">
        <v>1769.99</v>
      </c>
      <c r="O1676">
        <v>2352</v>
      </c>
      <c r="P1676">
        <v>2301</v>
      </c>
    </row>
    <row r="1677" spans="2:16" x14ac:dyDescent="0.25">
      <c r="B1677" s="80" t="e">
        <f>VLOOKUP(A1677,'Medicare Code Price Master List'!$A:$C,3,FALSE)</f>
        <v>#N/A</v>
      </c>
      <c r="C1677" s="3">
        <f>SUMIF('DME PRICE LOOKUP LINKED'!$A:$A,A1677,'DME PRICE LOOKUP LINKED'!$C:$C)</f>
        <v>0</v>
      </c>
      <c r="D1677" s="78" t="e">
        <f t="shared" si="52"/>
        <v>#N/A</v>
      </c>
      <c r="E1677" s="81" t="e">
        <f t="shared" si="53"/>
        <v>#N/A</v>
      </c>
      <c r="I1677">
        <v>29870</v>
      </c>
      <c r="K1677" t="s">
        <v>1019</v>
      </c>
      <c r="L1677">
        <v>612.99</v>
      </c>
      <c r="M1677">
        <v>449.21</v>
      </c>
      <c r="O1677">
        <v>797</v>
      </c>
      <c r="P1677">
        <v>584</v>
      </c>
    </row>
    <row r="1678" spans="2:16" x14ac:dyDescent="0.25">
      <c r="B1678" s="77" t="e">
        <f>VLOOKUP(A1678,'Medicare Code Price Master List'!$A:$C,3,FALSE)</f>
        <v>#N/A</v>
      </c>
      <c r="C1678" s="3">
        <f>SUMIF('DME PRICE LOOKUP LINKED'!$A:$A,A1678,'DME PRICE LOOKUP LINKED'!$C:$C)</f>
        <v>0</v>
      </c>
      <c r="D1678" s="78" t="e">
        <f t="shared" si="52"/>
        <v>#N/A</v>
      </c>
      <c r="E1678" s="79" t="e">
        <f t="shared" si="53"/>
        <v>#N/A</v>
      </c>
      <c r="I1678">
        <v>29871</v>
      </c>
      <c r="K1678" t="s">
        <v>1020</v>
      </c>
      <c r="L1678">
        <v>568.86</v>
      </c>
      <c r="M1678">
        <v>570.87</v>
      </c>
      <c r="O1678">
        <v>740</v>
      </c>
      <c r="P1678">
        <v>743</v>
      </c>
    </row>
    <row r="1679" spans="2:16" x14ac:dyDescent="0.25">
      <c r="B1679" s="80" t="e">
        <f>VLOOKUP(A1679,'Medicare Code Price Master List'!$A:$C,3,FALSE)</f>
        <v>#N/A</v>
      </c>
      <c r="C1679" s="3">
        <f>SUMIF('DME PRICE LOOKUP LINKED'!$A:$A,A1679,'DME PRICE LOOKUP LINKED'!$C:$C)</f>
        <v>0</v>
      </c>
      <c r="D1679" s="78" t="e">
        <f t="shared" si="52"/>
        <v>#N/A</v>
      </c>
      <c r="E1679" s="81" t="e">
        <f t="shared" si="53"/>
        <v>#N/A</v>
      </c>
      <c r="I1679">
        <v>29873</v>
      </c>
      <c r="K1679" t="s">
        <v>1010</v>
      </c>
      <c r="L1679">
        <v>594.94000000000005</v>
      </c>
      <c r="M1679">
        <v>583.88</v>
      </c>
      <c r="O1679">
        <v>774</v>
      </c>
      <c r="P1679">
        <v>760</v>
      </c>
    </row>
    <row r="1680" spans="2:16" x14ac:dyDescent="0.25">
      <c r="B1680" s="77" t="e">
        <f>VLOOKUP(A1680,'Medicare Code Price Master List'!$A:$C,3,FALSE)</f>
        <v>#N/A</v>
      </c>
      <c r="C1680" s="3">
        <f>SUMIF('DME PRICE LOOKUP LINKED'!$A:$A,A1680,'DME PRICE LOOKUP LINKED'!$C:$C)</f>
        <v>0</v>
      </c>
      <c r="D1680" s="78" t="e">
        <f t="shared" si="52"/>
        <v>#N/A</v>
      </c>
      <c r="E1680" s="79" t="e">
        <f t="shared" si="53"/>
        <v>#N/A</v>
      </c>
      <c r="I1680">
        <v>29874</v>
      </c>
      <c r="K1680" t="s">
        <v>1010</v>
      </c>
      <c r="L1680">
        <v>589.70000000000005</v>
      </c>
      <c r="M1680">
        <v>595.22</v>
      </c>
      <c r="O1680">
        <v>767</v>
      </c>
      <c r="P1680">
        <v>774</v>
      </c>
    </row>
    <row r="1681" spans="2:16" x14ac:dyDescent="0.25">
      <c r="B1681" s="80" t="e">
        <f>VLOOKUP(A1681,'Medicare Code Price Master List'!$A:$C,3,FALSE)</f>
        <v>#N/A</v>
      </c>
      <c r="C1681" s="3">
        <f>SUMIF('DME PRICE LOOKUP LINKED'!$A:$A,A1681,'DME PRICE LOOKUP LINKED'!$C:$C)</f>
        <v>0</v>
      </c>
      <c r="D1681" s="78" t="e">
        <f t="shared" si="52"/>
        <v>#N/A</v>
      </c>
      <c r="E1681" s="81" t="e">
        <f t="shared" si="53"/>
        <v>#N/A</v>
      </c>
      <c r="I1681">
        <v>29875</v>
      </c>
      <c r="K1681" t="s">
        <v>1010</v>
      </c>
      <c r="L1681">
        <v>547.67999999999995</v>
      </c>
      <c r="M1681">
        <v>549.29</v>
      </c>
      <c r="O1681">
        <v>712</v>
      </c>
      <c r="P1681">
        <v>715</v>
      </c>
    </row>
    <row r="1682" spans="2:16" x14ac:dyDescent="0.25">
      <c r="B1682" s="77" t="e">
        <f>VLOOKUP(A1682,'Medicare Code Price Master List'!$A:$C,3,FALSE)</f>
        <v>#N/A</v>
      </c>
      <c r="C1682" s="3">
        <f>SUMIF('DME PRICE LOOKUP LINKED'!$A:$A,A1682,'DME PRICE LOOKUP LINKED'!$C:$C)</f>
        <v>0</v>
      </c>
      <c r="D1682" s="78" t="e">
        <f t="shared" si="52"/>
        <v>#N/A</v>
      </c>
      <c r="E1682" s="79" t="e">
        <f t="shared" si="53"/>
        <v>#N/A</v>
      </c>
      <c r="I1682">
        <v>29876</v>
      </c>
      <c r="K1682" t="s">
        <v>1010</v>
      </c>
      <c r="L1682">
        <v>716.46</v>
      </c>
      <c r="M1682">
        <v>729.26</v>
      </c>
      <c r="O1682">
        <v>932</v>
      </c>
      <c r="P1682">
        <v>949</v>
      </c>
    </row>
    <row r="1683" spans="2:16" x14ac:dyDescent="0.25">
      <c r="B1683" s="80" t="e">
        <f>VLOOKUP(A1683,'Medicare Code Price Master List'!$A:$C,3,FALSE)</f>
        <v>#N/A</v>
      </c>
      <c r="C1683" s="3">
        <f>SUMIF('DME PRICE LOOKUP LINKED'!$A:$A,A1683,'DME PRICE LOOKUP LINKED'!$C:$C)</f>
        <v>0</v>
      </c>
      <c r="D1683" s="78" t="e">
        <f t="shared" si="52"/>
        <v>#N/A</v>
      </c>
      <c r="E1683" s="81" t="e">
        <f t="shared" si="53"/>
        <v>#N/A</v>
      </c>
      <c r="I1683">
        <v>29877</v>
      </c>
      <c r="K1683" t="s">
        <v>1010</v>
      </c>
      <c r="L1683">
        <v>683.05</v>
      </c>
      <c r="M1683">
        <v>689.64</v>
      </c>
      <c r="O1683">
        <v>888</v>
      </c>
      <c r="P1683">
        <v>897</v>
      </c>
    </row>
    <row r="1684" spans="2:16" x14ac:dyDescent="0.25">
      <c r="B1684" s="77" t="e">
        <f>VLOOKUP(A1684,'Medicare Code Price Master List'!$A:$C,3,FALSE)</f>
        <v>#N/A</v>
      </c>
      <c r="C1684" s="3">
        <f>SUMIF('DME PRICE LOOKUP LINKED'!$A:$A,A1684,'DME PRICE LOOKUP LINKED'!$C:$C)</f>
        <v>0</v>
      </c>
      <c r="D1684" s="78" t="e">
        <f t="shared" si="52"/>
        <v>#N/A</v>
      </c>
      <c r="E1684" s="79" t="e">
        <f t="shared" si="53"/>
        <v>#N/A</v>
      </c>
      <c r="I1684">
        <v>29879</v>
      </c>
      <c r="K1684" t="s">
        <v>1010</v>
      </c>
      <c r="L1684">
        <v>726.24</v>
      </c>
      <c r="M1684">
        <v>733.72</v>
      </c>
      <c r="O1684">
        <v>945</v>
      </c>
      <c r="P1684">
        <v>954</v>
      </c>
    </row>
    <row r="1685" spans="2:16" x14ac:dyDescent="0.25">
      <c r="B1685" s="80" t="e">
        <f>VLOOKUP(A1685,'Medicare Code Price Master List'!$A:$C,3,FALSE)</f>
        <v>#N/A</v>
      </c>
      <c r="C1685" s="3">
        <f>SUMIF('DME PRICE LOOKUP LINKED'!$A:$A,A1685,'DME PRICE LOOKUP LINKED'!$C:$C)</f>
        <v>0</v>
      </c>
      <c r="D1685" s="78" t="e">
        <f t="shared" si="52"/>
        <v>#N/A</v>
      </c>
      <c r="E1685" s="81" t="e">
        <f t="shared" si="53"/>
        <v>#N/A</v>
      </c>
      <c r="I1685">
        <v>29880</v>
      </c>
      <c r="K1685" t="s">
        <v>1010</v>
      </c>
      <c r="L1685">
        <v>619.29999999999995</v>
      </c>
      <c r="M1685">
        <v>623.45000000000005</v>
      </c>
      <c r="O1685">
        <v>806</v>
      </c>
      <c r="P1685">
        <v>811</v>
      </c>
    </row>
    <row r="1686" spans="2:16" x14ac:dyDescent="0.25">
      <c r="B1686" s="77" t="e">
        <f>VLOOKUP(A1686,'Medicare Code Price Master List'!$A:$C,3,FALSE)</f>
        <v>#N/A</v>
      </c>
      <c r="C1686" s="3">
        <f>SUMIF('DME PRICE LOOKUP LINKED'!$A:$A,A1686,'DME PRICE LOOKUP LINKED'!$C:$C)</f>
        <v>0</v>
      </c>
      <c r="D1686" s="78" t="e">
        <f t="shared" si="52"/>
        <v>#N/A</v>
      </c>
      <c r="E1686" s="79" t="e">
        <f t="shared" si="53"/>
        <v>#N/A</v>
      </c>
      <c r="I1686">
        <v>29881</v>
      </c>
      <c r="K1686" t="s">
        <v>1010</v>
      </c>
      <c r="L1686">
        <v>596.67999999999995</v>
      </c>
      <c r="M1686">
        <v>601.04999999999995</v>
      </c>
      <c r="O1686">
        <v>776</v>
      </c>
      <c r="P1686">
        <v>782</v>
      </c>
    </row>
    <row r="1687" spans="2:16" x14ac:dyDescent="0.25">
      <c r="B1687" s="80" t="e">
        <f>VLOOKUP(A1687,'Medicare Code Price Master List'!$A:$C,3,FALSE)</f>
        <v>#N/A</v>
      </c>
      <c r="C1687" s="3">
        <f>SUMIF('DME PRICE LOOKUP LINKED'!$A:$A,A1687,'DME PRICE LOOKUP LINKED'!$C:$C)</f>
        <v>0</v>
      </c>
      <c r="D1687" s="78" t="e">
        <f t="shared" si="52"/>
        <v>#N/A</v>
      </c>
      <c r="E1687" s="81" t="e">
        <f t="shared" si="53"/>
        <v>#N/A</v>
      </c>
      <c r="I1687">
        <v>29882</v>
      </c>
      <c r="K1687" t="s">
        <v>1010</v>
      </c>
      <c r="L1687">
        <v>755.8</v>
      </c>
      <c r="M1687">
        <v>776.01</v>
      </c>
      <c r="O1687">
        <v>983</v>
      </c>
      <c r="P1687">
        <v>1009</v>
      </c>
    </row>
    <row r="1688" spans="2:16" x14ac:dyDescent="0.25">
      <c r="B1688" s="77" t="e">
        <f>VLOOKUP(A1688,'Medicare Code Price Master List'!$A:$C,3,FALSE)</f>
        <v>#N/A</v>
      </c>
      <c r="C1688" s="3">
        <f>SUMIF('DME PRICE LOOKUP LINKED'!$A:$A,A1688,'DME PRICE LOOKUP LINKED'!$C:$C)</f>
        <v>0</v>
      </c>
      <c r="D1688" s="78" t="e">
        <f t="shared" si="52"/>
        <v>#N/A</v>
      </c>
      <c r="E1688" s="79" t="e">
        <f t="shared" si="53"/>
        <v>#N/A</v>
      </c>
      <c r="I1688">
        <v>29883</v>
      </c>
      <c r="K1688" t="s">
        <v>1010</v>
      </c>
      <c r="L1688">
        <v>923.28</v>
      </c>
      <c r="M1688">
        <v>931.3</v>
      </c>
      <c r="O1688">
        <v>1201</v>
      </c>
      <c r="P1688">
        <v>1211</v>
      </c>
    </row>
    <row r="1689" spans="2:16" x14ac:dyDescent="0.25">
      <c r="B1689" s="80" t="e">
        <f>VLOOKUP(A1689,'Medicare Code Price Master List'!$A:$C,3,FALSE)</f>
        <v>#N/A</v>
      </c>
      <c r="C1689" s="3">
        <f>SUMIF('DME PRICE LOOKUP LINKED'!$A:$A,A1689,'DME PRICE LOOKUP LINKED'!$C:$C)</f>
        <v>0</v>
      </c>
      <c r="D1689" s="78" t="e">
        <f t="shared" si="52"/>
        <v>#N/A</v>
      </c>
      <c r="E1689" s="81" t="e">
        <f t="shared" si="53"/>
        <v>#N/A</v>
      </c>
      <c r="I1689">
        <v>29884</v>
      </c>
      <c r="K1689" t="s">
        <v>1010</v>
      </c>
      <c r="L1689">
        <v>681.24</v>
      </c>
      <c r="M1689">
        <v>681.05</v>
      </c>
      <c r="O1689">
        <v>886</v>
      </c>
      <c r="P1689">
        <v>886</v>
      </c>
    </row>
    <row r="1690" spans="2:16" x14ac:dyDescent="0.25">
      <c r="B1690" s="77" t="e">
        <f>VLOOKUP(A1690,'Medicare Code Price Master List'!$A:$C,3,FALSE)</f>
        <v>#N/A</v>
      </c>
      <c r="C1690" s="3">
        <f>SUMIF('DME PRICE LOOKUP LINKED'!$A:$A,A1690,'DME PRICE LOOKUP LINKED'!$C:$C)</f>
        <v>0</v>
      </c>
      <c r="D1690" s="78" t="e">
        <f t="shared" si="52"/>
        <v>#N/A</v>
      </c>
      <c r="E1690" s="79" t="e">
        <f t="shared" si="53"/>
        <v>#N/A</v>
      </c>
      <c r="I1690">
        <v>29885</v>
      </c>
      <c r="K1690" t="s">
        <v>1010</v>
      </c>
      <c r="L1690">
        <v>830.24</v>
      </c>
      <c r="M1690">
        <v>832.53</v>
      </c>
      <c r="O1690">
        <v>1080</v>
      </c>
      <c r="P1690">
        <v>1083</v>
      </c>
    </row>
    <row r="1691" spans="2:16" x14ac:dyDescent="0.25">
      <c r="B1691" s="80" t="e">
        <f>VLOOKUP(A1691,'Medicare Code Price Master List'!$A:$C,3,FALSE)</f>
        <v>#N/A</v>
      </c>
      <c r="C1691" s="3">
        <f>SUMIF('DME PRICE LOOKUP LINKED'!$A:$A,A1691,'DME PRICE LOOKUP LINKED'!$C:$C)</f>
        <v>0</v>
      </c>
      <c r="D1691" s="78" t="e">
        <f t="shared" si="52"/>
        <v>#N/A</v>
      </c>
      <c r="E1691" s="81" t="e">
        <f t="shared" si="53"/>
        <v>#N/A</v>
      </c>
      <c r="I1691">
        <v>29886</v>
      </c>
      <c r="K1691" t="s">
        <v>1010</v>
      </c>
      <c r="L1691">
        <v>700.48</v>
      </c>
      <c r="M1691">
        <v>706.54</v>
      </c>
      <c r="O1691">
        <v>911</v>
      </c>
      <c r="P1691">
        <v>919</v>
      </c>
    </row>
    <row r="1692" spans="2:16" x14ac:dyDescent="0.25">
      <c r="B1692" s="77" t="e">
        <f>VLOOKUP(A1692,'Medicare Code Price Master List'!$A:$C,3,FALSE)</f>
        <v>#N/A</v>
      </c>
      <c r="C1692" s="3">
        <f>SUMIF('DME PRICE LOOKUP LINKED'!$A:$A,A1692,'DME PRICE LOOKUP LINKED'!$C:$C)</f>
        <v>0</v>
      </c>
      <c r="D1692" s="78" t="e">
        <f t="shared" si="52"/>
        <v>#N/A</v>
      </c>
      <c r="E1692" s="79" t="e">
        <f t="shared" si="53"/>
        <v>#N/A</v>
      </c>
      <c r="I1692">
        <v>29887</v>
      </c>
      <c r="K1692" t="s">
        <v>1010</v>
      </c>
      <c r="L1692">
        <v>826.99</v>
      </c>
      <c r="M1692">
        <v>827.05</v>
      </c>
      <c r="O1692">
        <v>1076</v>
      </c>
      <c r="P1692">
        <v>1076</v>
      </c>
    </row>
    <row r="1693" spans="2:16" x14ac:dyDescent="0.25">
      <c r="B1693" s="80" t="e">
        <f>VLOOKUP(A1693,'Medicare Code Price Master List'!$A:$C,3,FALSE)</f>
        <v>#N/A</v>
      </c>
      <c r="C1693" s="3">
        <f>SUMIF('DME PRICE LOOKUP LINKED'!$A:$A,A1693,'DME PRICE LOOKUP LINKED'!$C:$C)</f>
        <v>0</v>
      </c>
      <c r="D1693" s="78" t="e">
        <f t="shared" si="52"/>
        <v>#N/A</v>
      </c>
      <c r="E1693" s="81" t="e">
        <f t="shared" si="53"/>
        <v>#N/A</v>
      </c>
      <c r="I1693">
        <v>29888</v>
      </c>
      <c r="K1693" t="s">
        <v>1010</v>
      </c>
      <c r="L1693">
        <v>1062.44</v>
      </c>
      <c r="M1693">
        <v>1090.02</v>
      </c>
      <c r="O1693">
        <v>1382</v>
      </c>
      <c r="P1693">
        <v>1418</v>
      </c>
    </row>
    <row r="1694" spans="2:16" x14ac:dyDescent="0.25">
      <c r="B1694" s="77" t="e">
        <f>VLOOKUP(A1694,'Medicare Code Price Master List'!$A:$C,3,FALSE)</f>
        <v>#N/A</v>
      </c>
      <c r="C1694" s="3">
        <f>SUMIF('DME PRICE LOOKUP LINKED'!$A:$A,A1694,'DME PRICE LOOKUP LINKED'!$C:$C)</f>
        <v>0</v>
      </c>
      <c r="D1694" s="78" t="e">
        <f t="shared" si="52"/>
        <v>#N/A</v>
      </c>
      <c r="E1694" s="79" t="e">
        <f t="shared" si="53"/>
        <v>#N/A</v>
      </c>
      <c r="I1694">
        <v>29889</v>
      </c>
      <c r="K1694" t="s">
        <v>1010</v>
      </c>
      <c r="L1694">
        <v>1335.1</v>
      </c>
      <c r="M1694">
        <v>1351.88</v>
      </c>
      <c r="O1694">
        <v>1736</v>
      </c>
      <c r="P1694">
        <v>1758</v>
      </c>
    </row>
    <row r="1695" spans="2:16" x14ac:dyDescent="0.25">
      <c r="B1695" s="80" t="e">
        <f>VLOOKUP(A1695,'Medicare Code Price Master List'!$A:$C,3,FALSE)</f>
        <v>#N/A</v>
      </c>
      <c r="C1695" s="3">
        <f>SUMIF('DME PRICE LOOKUP LINKED'!$A:$A,A1695,'DME PRICE LOOKUP LINKED'!$C:$C)</f>
        <v>0</v>
      </c>
      <c r="D1695" s="78" t="e">
        <f t="shared" si="52"/>
        <v>#N/A</v>
      </c>
      <c r="E1695" s="81" t="e">
        <f t="shared" si="53"/>
        <v>#N/A</v>
      </c>
      <c r="I1695">
        <v>29891</v>
      </c>
      <c r="K1695" t="s">
        <v>1021</v>
      </c>
      <c r="L1695">
        <v>732.45</v>
      </c>
      <c r="M1695">
        <v>748.09</v>
      </c>
      <c r="O1695">
        <v>953</v>
      </c>
      <c r="P1695">
        <v>973</v>
      </c>
    </row>
    <row r="1696" spans="2:16" x14ac:dyDescent="0.25">
      <c r="B1696" s="77" t="e">
        <f>VLOOKUP(A1696,'Medicare Code Price Master List'!$A:$C,3,FALSE)</f>
        <v>#N/A</v>
      </c>
      <c r="C1696" s="3">
        <f>SUMIF('DME PRICE LOOKUP LINKED'!$A:$A,A1696,'DME PRICE LOOKUP LINKED'!$C:$C)</f>
        <v>0</v>
      </c>
      <c r="D1696" s="78" t="e">
        <f t="shared" si="52"/>
        <v>#N/A</v>
      </c>
      <c r="E1696" s="79" t="e">
        <f t="shared" si="53"/>
        <v>#N/A</v>
      </c>
      <c r="I1696">
        <v>29892</v>
      </c>
      <c r="K1696" t="s">
        <v>1021</v>
      </c>
      <c r="L1696">
        <v>697.83</v>
      </c>
      <c r="M1696">
        <v>637.39</v>
      </c>
      <c r="O1696">
        <v>908</v>
      </c>
      <c r="P1696">
        <v>829</v>
      </c>
    </row>
    <row r="1697" spans="2:16" x14ac:dyDescent="0.25">
      <c r="B1697" s="80" t="e">
        <f>VLOOKUP(A1697,'Medicare Code Price Master List'!$A:$C,3,FALSE)</f>
        <v>#N/A</v>
      </c>
      <c r="C1697" s="3">
        <f>SUMIF('DME PRICE LOOKUP LINKED'!$A:$A,A1697,'DME PRICE LOOKUP LINKED'!$C:$C)</f>
        <v>0</v>
      </c>
      <c r="D1697" s="78" t="e">
        <f t="shared" si="52"/>
        <v>#N/A</v>
      </c>
      <c r="E1697" s="81" t="e">
        <f t="shared" si="53"/>
        <v>#N/A</v>
      </c>
      <c r="I1697">
        <v>29893</v>
      </c>
      <c r="K1697" t="s">
        <v>1022</v>
      </c>
      <c r="L1697">
        <v>734.37</v>
      </c>
      <c r="M1697">
        <v>474.6</v>
      </c>
      <c r="O1697">
        <v>955</v>
      </c>
      <c r="P1697">
        <v>617</v>
      </c>
    </row>
    <row r="1698" spans="2:16" x14ac:dyDescent="0.25">
      <c r="B1698" s="77" t="e">
        <f>VLOOKUP(A1698,'Medicare Code Price Master List'!$A:$C,3,FALSE)</f>
        <v>#N/A</v>
      </c>
      <c r="C1698" s="3">
        <f>SUMIF('DME PRICE LOOKUP LINKED'!$A:$A,A1698,'DME PRICE LOOKUP LINKED'!$C:$C)</f>
        <v>0</v>
      </c>
      <c r="D1698" s="78" t="e">
        <f t="shared" si="52"/>
        <v>#N/A</v>
      </c>
      <c r="E1698" s="79" t="e">
        <f t="shared" si="53"/>
        <v>#N/A</v>
      </c>
      <c r="I1698">
        <v>29894</v>
      </c>
      <c r="K1698" t="s">
        <v>1021</v>
      </c>
      <c r="L1698">
        <v>542.15</v>
      </c>
      <c r="M1698">
        <v>553.1</v>
      </c>
      <c r="O1698">
        <v>705</v>
      </c>
      <c r="P1698">
        <v>720</v>
      </c>
    </row>
    <row r="1699" spans="2:16" x14ac:dyDescent="0.25">
      <c r="B1699" s="80" t="e">
        <f>VLOOKUP(A1699,'Medicare Code Price Master List'!$A:$C,3,FALSE)</f>
        <v>#N/A</v>
      </c>
      <c r="C1699" s="3">
        <f>SUMIF('DME PRICE LOOKUP LINKED'!$A:$A,A1699,'DME PRICE LOOKUP LINKED'!$C:$C)</f>
        <v>0</v>
      </c>
      <c r="D1699" s="78" t="e">
        <f t="shared" si="52"/>
        <v>#N/A</v>
      </c>
      <c r="E1699" s="81" t="e">
        <f t="shared" si="53"/>
        <v>#N/A</v>
      </c>
      <c r="I1699">
        <v>29895</v>
      </c>
      <c r="K1699" t="s">
        <v>1021</v>
      </c>
      <c r="L1699">
        <v>505.63</v>
      </c>
      <c r="M1699">
        <v>526.25</v>
      </c>
      <c r="O1699">
        <v>658</v>
      </c>
      <c r="P1699">
        <v>685</v>
      </c>
    </row>
    <row r="1700" spans="2:16" x14ac:dyDescent="0.25">
      <c r="B1700" s="77" t="e">
        <f>VLOOKUP(A1700,'Medicare Code Price Master List'!$A:$C,3,FALSE)</f>
        <v>#N/A</v>
      </c>
      <c r="C1700" s="3">
        <f>SUMIF('DME PRICE LOOKUP LINKED'!$A:$A,A1700,'DME PRICE LOOKUP LINKED'!$C:$C)</f>
        <v>0</v>
      </c>
      <c r="D1700" s="78" t="e">
        <f t="shared" si="52"/>
        <v>#N/A</v>
      </c>
      <c r="E1700" s="79" t="e">
        <f t="shared" si="53"/>
        <v>#N/A</v>
      </c>
      <c r="I1700">
        <v>29897</v>
      </c>
      <c r="K1700" t="s">
        <v>1021</v>
      </c>
      <c r="L1700">
        <v>544.52</v>
      </c>
      <c r="M1700">
        <v>560.01</v>
      </c>
      <c r="O1700">
        <v>708</v>
      </c>
      <c r="P1700">
        <v>729</v>
      </c>
    </row>
    <row r="1701" spans="2:16" x14ac:dyDescent="0.25">
      <c r="B1701" s="80" t="e">
        <f>VLOOKUP(A1701,'Medicare Code Price Master List'!$A:$C,3,FALSE)</f>
        <v>#N/A</v>
      </c>
      <c r="C1701" s="3">
        <f>SUMIF('DME PRICE LOOKUP LINKED'!$A:$A,A1701,'DME PRICE LOOKUP LINKED'!$C:$C)</f>
        <v>0</v>
      </c>
      <c r="D1701" s="78" t="e">
        <f t="shared" si="52"/>
        <v>#N/A</v>
      </c>
      <c r="E1701" s="81" t="e">
        <f t="shared" si="53"/>
        <v>#N/A</v>
      </c>
      <c r="I1701">
        <v>29898</v>
      </c>
      <c r="K1701" t="s">
        <v>1021</v>
      </c>
      <c r="L1701">
        <v>611.96</v>
      </c>
      <c r="M1701">
        <v>624.19000000000005</v>
      </c>
      <c r="O1701">
        <v>796</v>
      </c>
      <c r="P1701">
        <v>812</v>
      </c>
    </row>
    <row r="1702" spans="2:16" x14ac:dyDescent="0.25">
      <c r="B1702" s="77" t="e">
        <f>VLOOKUP(A1702,'Medicare Code Price Master List'!$A:$C,3,FALSE)</f>
        <v>#N/A</v>
      </c>
      <c r="C1702" s="3">
        <f>SUMIF('DME PRICE LOOKUP LINKED'!$A:$A,A1702,'DME PRICE LOOKUP LINKED'!$C:$C)</f>
        <v>0</v>
      </c>
      <c r="D1702" s="78" t="e">
        <f t="shared" si="52"/>
        <v>#N/A</v>
      </c>
      <c r="E1702" s="79" t="e">
        <f t="shared" si="53"/>
        <v>#N/A</v>
      </c>
      <c r="I1702">
        <v>29899</v>
      </c>
      <c r="K1702" t="s">
        <v>1021</v>
      </c>
      <c r="L1702">
        <v>1092.8699999999999</v>
      </c>
      <c r="M1702">
        <v>1143.27</v>
      </c>
      <c r="O1702">
        <v>1421</v>
      </c>
      <c r="P1702">
        <v>1487</v>
      </c>
    </row>
    <row r="1703" spans="2:16" x14ac:dyDescent="0.25">
      <c r="B1703" s="80" t="e">
        <f>VLOOKUP(A1703,'Medicare Code Price Master List'!$A:$C,3,FALSE)</f>
        <v>#N/A</v>
      </c>
      <c r="C1703" s="3">
        <f>SUMIF('DME PRICE LOOKUP LINKED'!$A:$A,A1703,'DME PRICE LOOKUP LINKED'!$C:$C)</f>
        <v>0</v>
      </c>
      <c r="D1703" s="78" t="e">
        <f t="shared" si="52"/>
        <v>#N/A</v>
      </c>
      <c r="E1703" s="81" t="e">
        <f t="shared" si="53"/>
        <v>#N/A</v>
      </c>
      <c r="I1703">
        <v>29900</v>
      </c>
      <c r="K1703" t="s">
        <v>1023</v>
      </c>
      <c r="L1703">
        <v>560.25</v>
      </c>
      <c r="M1703">
        <v>504.29</v>
      </c>
      <c r="O1703">
        <v>729</v>
      </c>
      <c r="P1703">
        <v>656</v>
      </c>
    </row>
    <row r="1704" spans="2:16" x14ac:dyDescent="0.25">
      <c r="B1704" s="77" t="e">
        <f>VLOOKUP(A1704,'Medicare Code Price Master List'!$A:$C,3,FALSE)</f>
        <v>#N/A</v>
      </c>
      <c r="C1704" s="3">
        <f>SUMIF('DME PRICE LOOKUP LINKED'!$A:$A,A1704,'DME PRICE LOOKUP LINKED'!$C:$C)</f>
        <v>0</v>
      </c>
      <c r="D1704" s="78" t="e">
        <f t="shared" si="52"/>
        <v>#N/A</v>
      </c>
      <c r="E1704" s="79" t="e">
        <f t="shared" si="53"/>
        <v>#N/A</v>
      </c>
      <c r="I1704">
        <v>29901</v>
      </c>
      <c r="K1704" t="s">
        <v>1024</v>
      </c>
      <c r="L1704">
        <v>599.24</v>
      </c>
      <c r="M1704">
        <v>591.79999999999995</v>
      </c>
      <c r="O1704">
        <v>780</v>
      </c>
      <c r="P1704">
        <v>770</v>
      </c>
    </row>
    <row r="1705" spans="2:16" x14ac:dyDescent="0.25">
      <c r="B1705" s="80" t="e">
        <f>VLOOKUP(A1705,'Medicare Code Price Master List'!$A:$C,3,FALSE)</f>
        <v>#N/A</v>
      </c>
      <c r="C1705" s="3">
        <f>SUMIF('DME PRICE LOOKUP LINKED'!$A:$A,A1705,'DME PRICE LOOKUP LINKED'!$C:$C)</f>
        <v>0</v>
      </c>
      <c r="D1705" s="78" t="e">
        <f t="shared" si="52"/>
        <v>#N/A</v>
      </c>
      <c r="E1705" s="81" t="e">
        <f t="shared" si="53"/>
        <v>#N/A</v>
      </c>
      <c r="I1705">
        <v>29902</v>
      </c>
      <c r="K1705" t="s">
        <v>1024</v>
      </c>
      <c r="L1705">
        <v>634.44000000000005</v>
      </c>
      <c r="M1705">
        <v>621.84</v>
      </c>
      <c r="O1705">
        <v>825</v>
      </c>
      <c r="P1705">
        <v>809</v>
      </c>
    </row>
    <row r="1706" spans="2:16" x14ac:dyDescent="0.25">
      <c r="B1706" s="77" t="e">
        <f>VLOOKUP(A1706,'Medicare Code Price Master List'!$A:$C,3,FALSE)</f>
        <v>#N/A</v>
      </c>
      <c r="C1706" s="3">
        <f>SUMIF('DME PRICE LOOKUP LINKED'!$A:$A,A1706,'DME PRICE LOOKUP LINKED'!$C:$C)</f>
        <v>0</v>
      </c>
      <c r="D1706" s="78" t="e">
        <f t="shared" si="52"/>
        <v>#N/A</v>
      </c>
      <c r="E1706" s="79" t="e">
        <f t="shared" si="53"/>
        <v>#N/A</v>
      </c>
      <c r="I1706">
        <v>29904</v>
      </c>
      <c r="K1706" t="s">
        <v>1025</v>
      </c>
      <c r="L1706">
        <v>702.58</v>
      </c>
      <c r="M1706">
        <v>707.14</v>
      </c>
      <c r="O1706">
        <v>914</v>
      </c>
      <c r="P1706">
        <v>920</v>
      </c>
    </row>
    <row r="1707" spans="2:16" x14ac:dyDescent="0.25">
      <c r="B1707" s="80" t="e">
        <f>VLOOKUP(A1707,'Medicare Code Price Master List'!$A:$C,3,FALSE)</f>
        <v>#N/A</v>
      </c>
      <c r="C1707" s="3">
        <f>SUMIF('DME PRICE LOOKUP LINKED'!$A:$A,A1707,'DME PRICE LOOKUP LINKED'!$C:$C)</f>
        <v>0</v>
      </c>
      <c r="D1707" s="78" t="e">
        <f t="shared" si="52"/>
        <v>#N/A</v>
      </c>
      <c r="E1707" s="81" t="e">
        <f t="shared" si="53"/>
        <v>#N/A</v>
      </c>
      <c r="I1707">
        <v>29905</v>
      </c>
      <c r="K1707" t="s">
        <v>1026</v>
      </c>
      <c r="L1707">
        <v>552.5</v>
      </c>
      <c r="M1707">
        <v>759.92</v>
      </c>
      <c r="O1707">
        <v>719</v>
      </c>
      <c r="P1707">
        <v>988</v>
      </c>
    </row>
    <row r="1708" spans="2:16" x14ac:dyDescent="0.25">
      <c r="B1708" s="77" t="e">
        <f>VLOOKUP(A1708,'Medicare Code Price Master List'!$A:$C,3,FALSE)</f>
        <v>#N/A</v>
      </c>
      <c r="C1708" s="3">
        <f>SUMIF('DME PRICE LOOKUP LINKED'!$A:$A,A1708,'DME PRICE LOOKUP LINKED'!$C:$C)</f>
        <v>0</v>
      </c>
      <c r="D1708" s="78" t="e">
        <f t="shared" si="52"/>
        <v>#N/A</v>
      </c>
      <c r="E1708" s="79" t="e">
        <f t="shared" si="53"/>
        <v>#N/A</v>
      </c>
      <c r="I1708">
        <v>29906</v>
      </c>
      <c r="K1708" t="s">
        <v>1027</v>
      </c>
      <c r="L1708">
        <v>701.57</v>
      </c>
      <c r="M1708">
        <v>798.81</v>
      </c>
      <c r="O1708">
        <v>913</v>
      </c>
      <c r="P1708">
        <v>1039</v>
      </c>
    </row>
    <row r="1709" spans="2:16" x14ac:dyDescent="0.25">
      <c r="B1709" s="80" t="e">
        <f>VLOOKUP(A1709,'Medicare Code Price Master List'!$A:$C,3,FALSE)</f>
        <v>#N/A</v>
      </c>
      <c r="C1709" s="3">
        <f>SUMIF('DME PRICE LOOKUP LINKED'!$A:$A,A1709,'DME PRICE LOOKUP LINKED'!$C:$C)</f>
        <v>0</v>
      </c>
      <c r="D1709" s="78" t="e">
        <f t="shared" si="52"/>
        <v>#N/A</v>
      </c>
      <c r="E1709" s="81" t="e">
        <f t="shared" si="53"/>
        <v>#N/A</v>
      </c>
      <c r="I1709">
        <v>29907</v>
      </c>
      <c r="K1709" t="s">
        <v>1028</v>
      </c>
      <c r="L1709">
        <v>960.2</v>
      </c>
      <c r="M1709">
        <v>970.71</v>
      </c>
      <c r="O1709">
        <v>1249</v>
      </c>
      <c r="P1709">
        <v>1262</v>
      </c>
    </row>
    <row r="1710" spans="2:16" x14ac:dyDescent="0.25">
      <c r="B1710" s="77" t="e">
        <f>VLOOKUP(A1710,'Medicare Code Price Master List'!$A:$C,3,FALSE)</f>
        <v>#N/A</v>
      </c>
      <c r="C1710" s="3">
        <f>SUMIF('DME PRICE LOOKUP LINKED'!$A:$A,A1710,'DME PRICE LOOKUP LINKED'!$C:$C)</f>
        <v>0</v>
      </c>
      <c r="D1710" s="78" t="e">
        <f t="shared" si="52"/>
        <v>#N/A</v>
      </c>
      <c r="E1710" s="79" t="e">
        <f t="shared" si="53"/>
        <v>#N/A</v>
      </c>
      <c r="I1710">
        <v>29914</v>
      </c>
      <c r="K1710" t="s">
        <v>1029</v>
      </c>
      <c r="L1710">
        <v>1082.51</v>
      </c>
      <c r="M1710">
        <v>1098.7</v>
      </c>
      <c r="O1710">
        <v>1408</v>
      </c>
      <c r="P1710">
        <v>1429</v>
      </c>
    </row>
    <row r="1711" spans="2:16" x14ac:dyDescent="0.25">
      <c r="B1711" s="80" t="e">
        <f>VLOOKUP(A1711,'Medicare Code Price Master List'!$A:$C,3,FALSE)</f>
        <v>#N/A</v>
      </c>
      <c r="C1711" s="3">
        <f>SUMIF('DME PRICE LOOKUP LINKED'!$A:$A,A1711,'DME PRICE LOOKUP LINKED'!$C:$C)</f>
        <v>0</v>
      </c>
      <c r="D1711" s="78" t="e">
        <f t="shared" si="52"/>
        <v>#N/A</v>
      </c>
      <c r="E1711" s="81" t="e">
        <f t="shared" si="53"/>
        <v>#N/A</v>
      </c>
      <c r="I1711">
        <v>29915</v>
      </c>
      <c r="K1711" t="s">
        <v>1030</v>
      </c>
      <c r="L1711">
        <v>1107.44</v>
      </c>
      <c r="M1711">
        <v>1117.27</v>
      </c>
      <c r="O1711">
        <v>1440</v>
      </c>
      <c r="P1711">
        <v>1453</v>
      </c>
    </row>
    <row r="1712" spans="2:16" x14ac:dyDescent="0.25">
      <c r="B1712" s="77" t="e">
        <f>VLOOKUP(A1712,'Medicare Code Price Master List'!$A:$C,3,FALSE)</f>
        <v>#N/A</v>
      </c>
      <c r="C1712" s="3">
        <f>SUMIF('DME PRICE LOOKUP LINKED'!$A:$A,A1712,'DME PRICE LOOKUP LINKED'!$C:$C)</f>
        <v>0</v>
      </c>
      <c r="D1712" s="78" t="e">
        <f t="shared" si="52"/>
        <v>#N/A</v>
      </c>
      <c r="E1712" s="79" t="e">
        <f t="shared" si="53"/>
        <v>#N/A</v>
      </c>
      <c r="I1712">
        <v>29916</v>
      </c>
      <c r="K1712" t="s">
        <v>1031</v>
      </c>
      <c r="L1712">
        <v>1108.58</v>
      </c>
      <c r="M1712">
        <v>1118.8800000000001</v>
      </c>
      <c r="O1712">
        <v>1442</v>
      </c>
      <c r="P1712">
        <v>1455</v>
      </c>
    </row>
    <row r="1713" spans="2:16" x14ac:dyDescent="0.25">
      <c r="B1713" s="80" t="e">
        <f>VLOOKUP(A1713,'Medicare Code Price Master List'!$A:$C,3,FALSE)</f>
        <v>#N/A</v>
      </c>
      <c r="C1713" s="3">
        <f>SUMIF('DME PRICE LOOKUP LINKED'!$A:$A,A1713,'DME PRICE LOOKUP LINKED'!$C:$C)</f>
        <v>0</v>
      </c>
      <c r="D1713" s="78" t="e">
        <f t="shared" si="52"/>
        <v>#N/A</v>
      </c>
      <c r="E1713" s="81" t="e">
        <f t="shared" si="53"/>
        <v>#N/A</v>
      </c>
      <c r="I1713">
        <v>60000</v>
      </c>
      <c r="K1713" t="s">
        <v>1032</v>
      </c>
      <c r="L1713">
        <v>206.77</v>
      </c>
      <c r="M1713">
        <v>174.02</v>
      </c>
      <c r="O1713">
        <v>269</v>
      </c>
      <c r="P1713">
        <v>227</v>
      </c>
    </row>
    <row r="1714" spans="2:16" x14ac:dyDescent="0.25">
      <c r="B1714" s="77" t="e">
        <f>VLOOKUP(A1714,'Medicare Code Price Master List'!$A:$C,3,FALSE)</f>
        <v>#N/A</v>
      </c>
      <c r="C1714" s="3">
        <f>SUMIF('DME PRICE LOOKUP LINKED'!$A:$A,A1714,'DME PRICE LOOKUP LINKED'!$C:$C)</f>
        <v>0</v>
      </c>
      <c r="D1714" s="78" t="e">
        <f t="shared" si="52"/>
        <v>#N/A</v>
      </c>
      <c r="E1714" s="79" t="e">
        <f t="shared" si="53"/>
        <v>#N/A</v>
      </c>
      <c r="I1714">
        <v>60100</v>
      </c>
      <c r="K1714" t="s">
        <v>1033</v>
      </c>
      <c r="L1714">
        <v>120.53</v>
      </c>
      <c r="M1714">
        <v>81.680000000000007</v>
      </c>
      <c r="O1714">
        <v>157</v>
      </c>
      <c r="P1714">
        <v>107</v>
      </c>
    </row>
    <row r="1715" spans="2:16" x14ac:dyDescent="0.25">
      <c r="B1715" s="80" t="e">
        <f>VLOOKUP(A1715,'Medicare Code Price Master List'!$A:$C,3,FALSE)</f>
        <v>#N/A</v>
      </c>
      <c r="C1715" s="3">
        <f>SUMIF('DME PRICE LOOKUP LINKED'!$A:$A,A1715,'DME PRICE LOOKUP LINKED'!$C:$C)</f>
        <v>0</v>
      </c>
      <c r="D1715" s="78" t="e">
        <f t="shared" si="52"/>
        <v>#N/A</v>
      </c>
      <c r="E1715" s="81" t="e">
        <f t="shared" si="53"/>
        <v>#N/A</v>
      </c>
      <c r="I1715">
        <v>60200</v>
      </c>
      <c r="K1715" t="s">
        <v>1034</v>
      </c>
      <c r="L1715">
        <v>728.86</v>
      </c>
      <c r="M1715">
        <v>729.93</v>
      </c>
      <c r="O1715">
        <v>948</v>
      </c>
      <c r="P1715">
        <v>949</v>
      </c>
    </row>
    <row r="1716" spans="2:16" x14ac:dyDescent="0.25">
      <c r="B1716" s="77" t="e">
        <f>VLOOKUP(A1716,'Medicare Code Price Master List'!$A:$C,3,FALSE)</f>
        <v>#N/A</v>
      </c>
      <c r="C1716" s="3">
        <f>SUMIF('DME PRICE LOOKUP LINKED'!$A:$A,A1716,'DME PRICE LOOKUP LINKED'!$C:$C)</f>
        <v>0</v>
      </c>
      <c r="D1716" s="78" t="e">
        <f t="shared" si="52"/>
        <v>#N/A</v>
      </c>
      <c r="E1716" s="79" t="e">
        <f t="shared" si="53"/>
        <v>#N/A</v>
      </c>
      <c r="I1716">
        <v>60210</v>
      </c>
      <c r="K1716" t="s">
        <v>1035</v>
      </c>
      <c r="L1716">
        <v>767.18</v>
      </c>
      <c r="M1716">
        <v>781.14</v>
      </c>
      <c r="O1716">
        <v>998</v>
      </c>
      <c r="P1716">
        <v>1016</v>
      </c>
    </row>
    <row r="1717" spans="2:16" x14ac:dyDescent="0.25">
      <c r="B1717" s="80" t="e">
        <f>VLOOKUP(A1717,'Medicare Code Price Master List'!$A:$C,3,FALSE)</f>
        <v>#N/A</v>
      </c>
      <c r="C1717" s="3">
        <f>SUMIF('DME PRICE LOOKUP LINKED'!$A:$A,A1717,'DME PRICE LOOKUP LINKED'!$C:$C)</f>
        <v>0</v>
      </c>
      <c r="D1717" s="78" t="e">
        <f t="shared" si="52"/>
        <v>#N/A</v>
      </c>
      <c r="E1717" s="81" t="e">
        <f t="shared" si="53"/>
        <v>#N/A</v>
      </c>
      <c r="I1717">
        <v>60212</v>
      </c>
      <c r="K1717" t="s">
        <v>1035</v>
      </c>
      <c r="L1717">
        <v>1107.76</v>
      </c>
      <c r="M1717">
        <v>1109.68</v>
      </c>
      <c r="O1717">
        <v>1441</v>
      </c>
      <c r="P1717">
        <v>1443</v>
      </c>
    </row>
    <row r="1718" spans="2:16" x14ac:dyDescent="0.25">
      <c r="B1718" s="77" t="e">
        <f>VLOOKUP(A1718,'Medicare Code Price Master List'!$A:$C,3,FALSE)</f>
        <v>#N/A</v>
      </c>
      <c r="C1718" s="3">
        <f>SUMIF('DME PRICE LOOKUP LINKED'!$A:$A,A1718,'DME PRICE LOOKUP LINKED'!$C:$C)</f>
        <v>0</v>
      </c>
      <c r="D1718" s="78" t="e">
        <f t="shared" si="52"/>
        <v>#N/A</v>
      </c>
      <c r="E1718" s="79" t="e">
        <f t="shared" si="53"/>
        <v>#N/A</v>
      </c>
      <c r="I1718">
        <v>60220</v>
      </c>
      <c r="K1718" t="s">
        <v>1036</v>
      </c>
      <c r="L1718">
        <v>767.47</v>
      </c>
      <c r="M1718">
        <v>781.44</v>
      </c>
      <c r="O1718">
        <v>998</v>
      </c>
      <c r="P1718">
        <v>1016</v>
      </c>
    </row>
    <row r="1719" spans="2:16" x14ac:dyDescent="0.25">
      <c r="B1719" s="80" t="e">
        <f>VLOOKUP(A1719,'Medicare Code Price Master List'!$A:$C,3,FALSE)</f>
        <v>#N/A</v>
      </c>
      <c r="C1719" s="3">
        <f>SUMIF('DME PRICE LOOKUP LINKED'!$A:$A,A1719,'DME PRICE LOOKUP LINKED'!$C:$C)</f>
        <v>0</v>
      </c>
      <c r="D1719" s="78" t="e">
        <f t="shared" si="52"/>
        <v>#N/A</v>
      </c>
      <c r="E1719" s="81" t="e">
        <f t="shared" si="53"/>
        <v>#N/A</v>
      </c>
      <c r="I1719">
        <v>60225</v>
      </c>
      <c r="K1719" t="s">
        <v>1036</v>
      </c>
      <c r="L1719">
        <v>1013.99</v>
      </c>
      <c r="M1719">
        <v>1029.3699999999999</v>
      </c>
      <c r="O1719">
        <v>1319</v>
      </c>
      <c r="P1719">
        <v>1339</v>
      </c>
    </row>
    <row r="1720" spans="2:16" x14ac:dyDescent="0.25">
      <c r="B1720" s="77" t="e">
        <f>VLOOKUP(A1720,'Medicare Code Price Master List'!$A:$C,3,FALSE)</f>
        <v>#N/A</v>
      </c>
      <c r="C1720" s="3">
        <f>SUMIF('DME PRICE LOOKUP LINKED'!$A:$A,A1720,'DME PRICE LOOKUP LINKED'!$C:$C)</f>
        <v>0</v>
      </c>
      <c r="D1720" s="78" t="e">
        <f t="shared" si="52"/>
        <v>#N/A</v>
      </c>
      <c r="E1720" s="79" t="e">
        <f t="shared" si="53"/>
        <v>#N/A</v>
      </c>
      <c r="I1720">
        <v>60240</v>
      </c>
      <c r="K1720" t="s">
        <v>1037</v>
      </c>
      <c r="L1720">
        <v>991.5</v>
      </c>
      <c r="M1720">
        <v>1014.27</v>
      </c>
      <c r="O1720">
        <v>1289</v>
      </c>
      <c r="P1720">
        <v>1319</v>
      </c>
    </row>
    <row r="1721" spans="2:16" x14ac:dyDescent="0.25">
      <c r="B1721" s="80" t="e">
        <f>VLOOKUP(A1721,'Medicare Code Price Master List'!$A:$C,3,FALSE)</f>
        <v>#N/A</v>
      </c>
      <c r="C1721" s="3">
        <f>SUMIF('DME PRICE LOOKUP LINKED'!$A:$A,A1721,'DME PRICE LOOKUP LINKED'!$C:$C)</f>
        <v>0</v>
      </c>
      <c r="D1721" s="78" t="e">
        <f t="shared" si="52"/>
        <v>#N/A</v>
      </c>
      <c r="E1721" s="81" t="e">
        <f t="shared" si="53"/>
        <v>#N/A</v>
      </c>
      <c r="I1721">
        <v>60252</v>
      </c>
      <c r="K1721" t="s">
        <v>1037</v>
      </c>
      <c r="L1721">
        <v>1425.48</v>
      </c>
      <c r="M1721">
        <v>1456.48</v>
      </c>
      <c r="O1721">
        <v>1854</v>
      </c>
      <c r="P1721">
        <v>1894</v>
      </c>
    </row>
    <row r="1722" spans="2:16" x14ac:dyDescent="0.25">
      <c r="B1722" s="77" t="e">
        <f>VLOOKUP(A1722,'Medicare Code Price Master List'!$A:$C,3,FALSE)</f>
        <v>#N/A</v>
      </c>
      <c r="C1722" s="3">
        <f>SUMIF('DME PRICE LOOKUP LINKED'!$A:$A,A1722,'DME PRICE LOOKUP LINKED'!$C:$C)</f>
        <v>0</v>
      </c>
      <c r="D1722" s="78" t="e">
        <f t="shared" si="52"/>
        <v>#N/A</v>
      </c>
      <c r="E1722" s="79" t="e">
        <f t="shared" si="53"/>
        <v>#N/A</v>
      </c>
      <c r="I1722">
        <v>60254</v>
      </c>
      <c r="K1722" t="s">
        <v>1038</v>
      </c>
      <c r="L1722">
        <v>1799.33</v>
      </c>
      <c r="M1722">
        <v>1844.12</v>
      </c>
      <c r="O1722">
        <v>2340</v>
      </c>
      <c r="P1722">
        <v>2398</v>
      </c>
    </row>
    <row r="1723" spans="2:16" x14ac:dyDescent="0.25">
      <c r="B1723" s="80" t="e">
        <f>VLOOKUP(A1723,'Medicare Code Price Master List'!$A:$C,3,FALSE)</f>
        <v>#N/A</v>
      </c>
      <c r="C1723" s="3">
        <f>SUMIF('DME PRICE LOOKUP LINKED'!$A:$A,A1723,'DME PRICE LOOKUP LINKED'!$C:$C)</f>
        <v>0</v>
      </c>
      <c r="D1723" s="78" t="e">
        <f t="shared" si="52"/>
        <v>#N/A</v>
      </c>
      <c r="E1723" s="81" t="e">
        <f t="shared" si="53"/>
        <v>#N/A</v>
      </c>
      <c r="I1723">
        <v>60260</v>
      </c>
      <c r="K1723" t="s">
        <v>1039</v>
      </c>
      <c r="L1723">
        <v>1174.9100000000001</v>
      </c>
      <c r="M1723">
        <v>1205.19</v>
      </c>
      <c r="O1723">
        <v>1528</v>
      </c>
      <c r="P1723">
        <v>1567</v>
      </c>
    </row>
    <row r="1724" spans="2:16" x14ac:dyDescent="0.25">
      <c r="B1724" s="77" t="e">
        <f>VLOOKUP(A1724,'Medicare Code Price Master List'!$A:$C,3,FALSE)</f>
        <v>#N/A</v>
      </c>
      <c r="C1724" s="3">
        <f>SUMIF('DME PRICE LOOKUP LINKED'!$A:$A,A1724,'DME PRICE LOOKUP LINKED'!$C:$C)</f>
        <v>0</v>
      </c>
      <c r="D1724" s="78" t="e">
        <f t="shared" si="52"/>
        <v>#N/A</v>
      </c>
      <c r="E1724" s="79" t="e">
        <f t="shared" si="53"/>
        <v>#N/A</v>
      </c>
      <c r="I1724">
        <v>60270</v>
      </c>
      <c r="K1724" t="s">
        <v>1037</v>
      </c>
      <c r="L1724">
        <v>1467.68</v>
      </c>
      <c r="M1724">
        <v>1505.81</v>
      </c>
      <c r="O1724">
        <v>1908</v>
      </c>
      <c r="P1724">
        <v>1958</v>
      </c>
    </row>
    <row r="1725" spans="2:16" x14ac:dyDescent="0.25">
      <c r="B1725" s="80" t="e">
        <f>VLOOKUP(A1725,'Medicare Code Price Master List'!$A:$C,3,FALSE)</f>
        <v>#N/A</v>
      </c>
      <c r="C1725" s="3">
        <f>SUMIF('DME PRICE LOOKUP LINKED'!$A:$A,A1725,'DME PRICE LOOKUP LINKED'!$C:$C)</f>
        <v>0</v>
      </c>
      <c r="D1725" s="78" t="e">
        <f t="shared" si="52"/>
        <v>#N/A</v>
      </c>
      <c r="E1725" s="81" t="e">
        <f t="shared" si="53"/>
        <v>#N/A</v>
      </c>
      <c r="I1725">
        <v>60271</v>
      </c>
      <c r="K1725" t="s">
        <v>1037</v>
      </c>
      <c r="L1725">
        <v>1138.78</v>
      </c>
      <c r="M1725">
        <v>1166.0999999999999</v>
      </c>
      <c r="O1725">
        <v>1481</v>
      </c>
      <c r="P1725">
        <v>1516</v>
      </c>
    </row>
    <row r="1726" spans="2:16" x14ac:dyDescent="0.25">
      <c r="B1726" s="77" t="e">
        <f>VLOOKUP(A1726,'Medicare Code Price Master List'!$A:$C,3,FALSE)</f>
        <v>#N/A</v>
      </c>
      <c r="C1726" s="3">
        <f>SUMIF('DME PRICE LOOKUP LINKED'!$A:$A,A1726,'DME PRICE LOOKUP LINKED'!$C:$C)</f>
        <v>0</v>
      </c>
      <c r="D1726" s="78" t="e">
        <f t="shared" si="52"/>
        <v>#N/A</v>
      </c>
      <c r="E1726" s="79" t="e">
        <f t="shared" si="53"/>
        <v>#N/A</v>
      </c>
      <c r="I1726">
        <v>60280</v>
      </c>
      <c r="K1726" t="s">
        <v>1040</v>
      </c>
      <c r="L1726">
        <v>499.51</v>
      </c>
      <c r="M1726">
        <v>492.73</v>
      </c>
      <c r="O1726">
        <v>650</v>
      </c>
      <c r="P1726">
        <v>641</v>
      </c>
    </row>
    <row r="1727" spans="2:16" x14ac:dyDescent="0.25">
      <c r="B1727" s="80" t="e">
        <f>VLOOKUP(A1727,'Medicare Code Price Master List'!$A:$C,3,FALSE)</f>
        <v>#N/A</v>
      </c>
      <c r="C1727" s="3">
        <f>SUMIF('DME PRICE LOOKUP LINKED'!$A:$A,A1727,'DME PRICE LOOKUP LINKED'!$C:$C)</f>
        <v>0</v>
      </c>
      <c r="D1727" s="78" t="e">
        <f t="shared" si="52"/>
        <v>#N/A</v>
      </c>
      <c r="E1727" s="81" t="e">
        <f t="shared" si="53"/>
        <v>#N/A</v>
      </c>
      <c r="I1727">
        <v>60281</v>
      </c>
      <c r="K1727" t="s">
        <v>1040</v>
      </c>
      <c r="L1727">
        <v>653.22</v>
      </c>
      <c r="M1727">
        <v>650.76</v>
      </c>
      <c r="O1727">
        <v>850</v>
      </c>
      <c r="P1727">
        <v>846</v>
      </c>
    </row>
    <row r="1728" spans="2:16" x14ac:dyDescent="0.25">
      <c r="B1728" s="77" t="e">
        <f>VLOOKUP(A1728,'Medicare Code Price Master List'!$A:$C,3,FALSE)</f>
        <v>#N/A</v>
      </c>
      <c r="C1728" s="3">
        <f>SUMIF('DME PRICE LOOKUP LINKED'!$A:$A,A1728,'DME PRICE LOOKUP LINKED'!$C:$C)</f>
        <v>0</v>
      </c>
      <c r="D1728" s="78" t="e">
        <f t="shared" si="52"/>
        <v>#N/A</v>
      </c>
      <c r="E1728" s="79" t="e">
        <f t="shared" si="53"/>
        <v>#N/A</v>
      </c>
      <c r="I1728">
        <v>60300</v>
      </c>
      <c r="K1728" t="s">
        <v>1041</v>
      </c>
      <c r="L1728">
        <v>119.48</v>
      </c>
      <c r="M1728">
        <v>51.3</v>
      </c>
      <c r="O1728">
        <v>156</v>
      </c>
      <c r="P1728">
        <v>67</v>
      </c>
    </row>
    <row r="1729" spans="2:16" x14ac:dyDescent="0.25">
      <c r="B1729" s="80" t="e">
        <f>VLOOKUP(A1729,'Medicare Code Price Master List'!$A:$C,3,FALSE)</f>
        <v>#N/A</v>
      </c>
      <c r="C1729" s="3">
        <f>SUMIF('DME PRICE LOOKUP LINKED'!$A:$A,A1729,'DME PRICE LOOKUP LINKED'!$C:$C)</f>
        <v>0</v>
      </c>
      <c r="D1729" s="78" t="e">
        <f t="shared" si="52"/>
        <v>#N/A</v>
      </c>
      <c r="E1729" s="81" t="e">
        <f t="shared" si="53"/>
        <v>#N/A</v>
      </c>
      <c r="I1729">
        <v>60500</v>
      </c>
      <c r="K1729" t="s">
        <v>1042</v>
      </c>
      <c r="L1729">
        <v>1048.76</v>
      </c>
      <c r="M1729">
        <v>1064.7</v>
      </c>
      <c r="O1729">
        <v>1364</v>
      </c>
      <c r="P1729">
        <v>1385</v>
      </c>
    </row>
    <row r="1730" spans="2:16" x14ac:dyDescent="0.25">
      <c r="B1730" s="77" t="e">
        <f>VLOOKUP(A1730,'Medicare Code Price Master List'!$A:$C,3,FALSE)</f>
        <v>#N/A</v>
      </c>
      <c r="C1730" s="3">
        <f>SUMIF('DME PRICE LOOKUP LINKED'!$A:$A,A1730,'DME PRICE LOOKUP LINKED'!$C:$C)</f>
        <v>0</v>
      </c>
      <c r="D1730" s="78" t="e">
        <f t="shared" si="52"/>
        <v>#N/A</v>
      </c>
      <c r="E1730" s="79" t="e">
        <f t="shared" si="53"/>
        <v>#N/A</v>
      </c>
      <c r="I1730">
        <v>60502</v>
      </c>
      <c r="K1730" t="s">
        <v>1043</v>
      </c>
      <c r="L1730">
        <v>1404.45</v>
      </c>
      <c r="M1730">
        <v>1418.69</v>
      </c>
      <c r="O1730">
        <v>1826</v>
      </c>
      <c r="P1730">
        <v>1845</v>
      </c>
    </row>
    <row r="1731" spans="2:16" x14ac:dyDescent="0.25">
      <c r="B1731" s="80" t="e">
        <f>VLOOKUP(A1731,'Medicare Code Price Master List'!$A:$C,3,FALSE)</f>
        <v>#N/A</v>
      </c>
      <c r="C1731" s="3">
        <f>SUMIF('DME PRICE LOOKUP LINKED'!$A:$A,A1731,'DME PRICE LOOKUP LINKED'!$C:$C)</f>
        <v>0</v>
      </c>
      <c r="D1731" s="78" t="e">
        <f t="shared" ref="D1731:D1794" si="54">VLOOKUP(A1731,$R$2:$T$5644,3,FALSE)</f>
        <v>#N/A</v>
      </c>
      <c r="E1731" s="81" t="e">
        <f t="shared" ref="E1731:E1794" si="55">D1731-C1731</f>
        <v>#N/A</v>
      </c>
      <c r="I1731">
        <v>60505</v>
      </c>
      <c r="K1731" t="s">
        <v>1042</v>
      </c>
      <c r="L1731">
        <v>1508.22</v>
      </c>
      <c r="M1731">
        <v>1526.59</v>
      </c>
      <c r="O1731">
        <v>1961</v>
      </c>
      <c r="P1731">
        <v>1985</v>
      </c>
    </row>
    <row r="1732" spans="2:16" x14ac:dyDescent="0.25">
      <c r="B1732" s="77" t="e">
        <f>VLOOKUP(A1732,'Medicare Code Price Master List'!$A:$C,3,FALSE)</f>
        <v>#N/A</v>
      </c>
      <c r="C1732" s="3">
        <f>SUMIF('DME PRICE LOOKUP LINKED'!$A:$A,A1732,'DME PRICE LOOKUP LINKED'!$C:$C)</f>
        <v>0</v>
      </c>
      <c r="D1732" s="78" t="e">
        <f t="shared" si="54"/>
        <v>#N/A</v>
      </c>
      <c r="E1732" s="79" t="e">
        <f t="shared" si="55"/>
        <v>#N/A</v>
      </c>
      <c r="I1732">
        <v>60512</v>
      </c>
      <c r="K1732" t="s">
        <v>1044</v>
      </c>
      <c r="L1732">
        <v>257.3</v>
      </c>
      <c r="M1732">
        <v>267.73</v>
      </c>
      <c r="O1732">
        <v>335</v>
      </c>
      <c r="P1732">
        <v>349</v>
      </c>
    </row>
    <row r="1733" spans="2:16" x14ac:dyDescent="0.25">
      <c r="B1733" s="80" t="e">
        <f>VLOOKUP(A1733,'Medicare Code Price Master List'!$A:$C,3,FALSE)</f>
        <v>#N/A</v>
      </c>
      <c r="C1733" s="3">
        <f>SUMIF('DME PRICE LOOKUP LINKED'!$A:$A,A1733,'DME PRICE LOOKUP LINKED'!$C:$C)</f>
        <v>0</v>
      </c>
      <c r="D1733" s="78" t="e">
        <f t="shared" si="54"/>
        <v>#N/A</v>
      </c>
      <c r="E1733" s="81" t="e">
        <f t="shared" si="55"/>
        <v>#N/A</v>
      </c>
      <c r="I1733">
        <v>60520</v>
      </c>
      <c r="K1733" t="s">
        <v>1045</v>
      </c>
      <c r="L1733">
        <v>1129.4100000000001</v>
      </c>
      <c r="M1733">
        <v>1150.5</v>
      </c>
      <c r="O1733">
        <v>1469</v>
      </c>
      <c r="P1733">
        <v>1496</v>
      </c>
    </row>
    <row r="1734" spans="2:16" x14ac:dyDescent="0.25">
      <c r="B1734" s="77" t="e">
        <f>VLOOKUP(A1734,'Medicare Code Price Master List'!$A:$C,3,FALSE)</f>
        <v>#N/A</v>
      </c>
      <c r="C1734" s="3">
        <f>SUMIF('DME PRICE LOOKUP LINKED'!$A:$A,A1734,'DME PRICE LOOKUP LINKED'!$C:$C)</f>
        <v>0</v>
      </c>
      <c r="D1734" s="78" t="e">
        <f t="shared" si="54"/>
        <v>#N/A</v>
      </c>
      <c r="E1734" s="79" t="e">
        <f t="shared" si="55"/>
        <v>#N/A</v>
      </c>
      <c r="I1734">
        <v>60521</v>
      </c>
      <c r="K1734" t="s">
        <v>1045</v>
      </c>
      <c r="L1734">
        <v>1194.68</v>
      </c>
      <c r="M1734">
        <v>1238.1600000000001</v>
      </c>
      <c r="O1734">
        <v>1554</v>
      </c>
      <c r="P1734">
        <v>1610</v>
      </c>
    </row>
    <row r="1735" spans="2:16" x14ac:dyDescent="0.25">
      <c r="B1735" s="80" t="e">
        <f>VLOOKUP(A1735,'Medicare Code Price Master List'!$A:$C,3,FALSE)</f>
        <v>#N/A</v>
      </c>
      <c r="C1735" s="3">
        <f>SUMIF('DME PRICE LOOKUP LINKED'!$A:$A,A1735,'DME PRICE LOOKUP LINKED'!$C:$C)</f>
        <v>0</v>
      </c>
      <c r="D1735" s="78" t="e">
        <f t="shared" si="54"/>
        <v>#N/A</v>
      </c>
      <c r="E1735" s="81" t="e">
        <f t="shared" si="55"/>
        <v>#N/A</v>
      </c>
      <c r="I1735">
        <v>60522</v>
      </c>
      <c r="K1735" t="s">
        <v>1045</v>
      </c>
      <c r="L1735">
        <v>1446.22</v>
      </c>
      <c r="M1735">
        <v>1496.66</v>
      </c>
      <c r="O1735">
        <v>1881</v>
      </c>
      <c r="P1735">
        <v>1946</v>
      </c>
    </row>
    <row r="1736" spans="2:16" x14ac:dyDescent="0.25">
      <c r="B1736" s="77" t="e">
        <f>VLOOKUP(A1736,'Medicare Code Price Master List'!$A:$C,3,FALSE)</f>
        <v>#N/A</v>
      </c>
      <c r="C1736" s="3">
        <f>SUMIF('DME PRICE LOOKUP LINKED'!$A:$A,A1736,'DME PRICE LOOKUP LINKED'!$C:$C)</f>
        <v>0</v>
      </c>
      <c r="D1736" s="78" t="e">
        <f t="shared" si="54"/>
        <v>#N/A</v>
      </c>
      <c r="E1736" s="79" t="e">
        <f t="shared" si="55"/>
        <v>#N/A</v>
      </c>
      <c r="I1736">
        <v>60540</v>
      </c>
      <c r="K1736" t="s">
        <v>1046</v>
      </c>
      <c r="L1736">
        <v>1155.5999999999999</v>
      </c>
      <c r="M1736">
        <v>1165.3399999999999</v>
      </c>
      <c r="O1736">
        <v>1503</v>
      </c>
      <c r="P1736">
        <v>1515</v>
      </c>
    </row>
    <row r="1737" spans="2:16" x14ac:dyDescent="0.25">
      <c r="B1737" s="80" t="e">
        <f>VLOOKUP(A1737,'Medicare Code Price Master List'!$A:$C,3,FALSE)</f>
        <v>#N/A</v>
      </c>
      <c r="C1737" s="3">
        <f>SUMIF('DME PRICE LOOKUP LINKED'!$A:$A,A1737,'DME PRICE LOOKUP LINKED'!$C:$C)</f>
        <v>0</v>
      </c>
      <c r="D1737" s="78" t="e">
        <f t="shared" si="54"/>
        <v>#N/A</v>
      </c>
      <c r="E1737" s="81" t="e">
        <f t="shared" si="55"/>
        <v>#N/A</v>
      </c>
      <c r="I1737">
        <v>60545</v>
      </c>
      <c r="K1737" t="s">
        <v>1046</v>
      </c>
      <c r="L1737">
        <v>1338.84</v>
      </c>
      <c r="M1737">
        <v>1335.87</v>
      </c>
      <c r="O1737">
        <v>1741</v>
      </c>
      <c r="P1737">
        <v>1737</v>
      </c>
    </row>
    <row r="1738" spans="2:16" x14ac:dyDescent="0.25">
      <c r="B1738" s="77" t="e">
        <f>VLOOKUP(A1738,'Medicare Code Price Master List'!$A:$C,3,FALSE)</f>
        <v>#N/A</v>
      </c>
      <c r="C1738" s="3">
        <f>SUMIF('DME PRICE LOOKUP LINKED'!$A:$A,A1738,'DME PRICE LOOKUP LINKED'!$C:$C)</f>
        <v>0</v>
      </c>
      <c r="D1738" s="78" t="e">
        <f t="shared" si="54"/>
        <v>#N/A</v>
      </c>
      <c r="E1738" s="79" t="e">
        <f t="shared" si="55"/>
        <v>#N/A</v>
      </c>
      <c r="I1738">
        <v>60600</v>
      </c>
      <c r="K1738" t="s">
        <v>1047</v>
      </c>
      <c r="L1738">
        <v>1448.21</v>
      </c>
      <c r="M1738">
        <v>1534.59</v>
      </c>
      <c r="O1738">
        <v>1883</v>
      </c>
      <c r="P1738">
        <v>1995</v>
      </c>
    </row>
    <row r="1739" spans="2:16" x14ac:dyDescent="0.25">
      <c r="B1739" s="80" t="e">
        <f>VLOOKUP(A1739,'Medicare Code Price Master List'!$A:$C,3,FALSE)</f>
        <v>#N/A</v>
      </c>
      <c r="C1739" s="3">
        <f>SUMIF('DME PRICE LOOKUP LINKED'!$A:$A,A1739,'DME PRICE LOOKUP LINKED'!$C:$C)</f>
        <v>0</v>
      </c>
      <c r="D1739" s="78" t="e">
        <f t="shared" si="54"/>
        <v>#N/A</v>
      </c>
      <c r="E1739" s="81" t="e">
        <f t="shared" si="55"/>
        <v>#N/A</v>
      </c>
      <c r="I1739">
        <v>60605</v>
      </c>
      <c r="K1739" t="s">
        <v>1047</v>
      </c>
      <c r="L1739">
        <v>1713.89</v>
      </c>
      <c r="M1739">
        <v>1892.74</v>
      </c>
      <c r="O1739">
        <v>2229</v>
      </c>
      <c r="P1739">
        <v>2461</v>
      </c>
    </row>
    <row r="1740" spans="2:16" x14ac:dyDescent="0.25">
      <c r="B1740" s="77" t="e">
        <f>VLOOKUP(A1740,'Medicare Code Price Master List'!$A:$C,3,FALSE)</f>
        <v>#N/A</v>
      </c>
      <c r="C1740" s="3">
        <f>SUMIF('DME PRICE LOOKUP LINKED'!$A:$A,A1740,'DME PRICE LOOKUP LINKED'!$C:$C)</f>
        <v>0</v>
      </c>
      <c r="D1740" s="78" t="e">
        <f t="shared" si="54"/>
        <v>#N/A</v>
      </c>
      <c r="E1740" s="79" t="e">
        <f t="shared" si="55"/>
        <v>#N/A</v>
      </c>
      <c r="I1740">
        <v>60650</v>
      </c>
      <c r="K1740" t="s">
        <v>1048</v>
      </c>
      <c r="L1740">
        <v>1272.2</v>
      </c>
      <c r="M1740">
        <v>1311.02</v>
      </c>
      <c r="O1740">
        <v>1654</v>
      </c>
      <c r="P1740">
        <v>1705</v>
      </c>
    </row>
    <row r="1741" spans="2:16" x14ac:dyDescent="0.25">
      <c r="B1741" s="80" t="e">
        <f>VLOOKUP(A1741,'Medicare Code Price Master List'!$A:$C,3,FALSE)</f>
        <v>#N/A</v>
      </c>
      <c r="C1741" s="3">
        <f>SUMIF('DME PRICE LOOKUP LINKED'!$A:$A,A1741,'DME PRICE LOOKUP LINKED'!$C:$C)</f>
        <v>0</v>
      </c>
      <c r="D1741" s="78" t="e">
        <f t="shared" si="54"/>
        <v>#N/A</v>
      </c>
      <c r="E1741" s="81" t="e">
        <f t="shared" si="55"/>
        <v>#N/A</v>
      </c>
      <c r="I1741">
        <v>61000</v>
      </c>
      <c r="K1741" t="s">
        <v>1049</v>
      </c>
      <c r="L1741">
        <v>122.91</v>
      </c>
      <c r="M1741">
        <v>129.26</v>
      </c>
      <c r="O1741">
        <v>160</v>
      </c>
      <c r="P1741">
        <v>169</v>
      </c>
    </row>
    <row r="1742" spans="2:16" x14ac:dyDescent="0.25">
      <c r="B1742" s="77" t="e">
        <f>VLOOKUP(A1742,'Medicare Code Price Master List'!$A:$C,3,FALSE)</f>
        <v>#N/A</v>
      </c>
      <c r="C1742" s="3">
        <f>SUMIF('DME PRICE LOOKUP LINKED'!$A:$A,A1742,'DME PRICE LOOKUP LINKED'!$C:$C)</f>
        <v>0</v>
      </c>
      <c r="D1742" s="78" t="e">
        <f t="shared" si="54"/>
        <v>#N/A</v>
      </c>
      <c r="E1742" s="79" t="e">
        <f t="shared" si="55"/>
        <v>#N/A</v>
      </c>
      <c r="I1742">
        <v>61001</v>
      </c>
      <c r="K1742" t="s">
        <v>1049</v>
      </c>
      <c r="L1742">
        <v>116.16</v>
      </c>
      <c r="M1742">
        <v>93.1</v>
      </c>
      <c r="O1742">
        <v>152</v>
      </c>
      <c r="P1742">
        <v>122</v>
      </c>
    </row>
    <row r="1743" spans="2:16" x14ac:dyDescent="0.25">
      <c r="B1743" s="80" t="e">
        <f>VLOOKUP(A1743,'Medicare Code Price Master List'!$A:$C,3,FALSE)</f>
        <v>#N/A</v>
      </c>
      <c r="C1743" s="3">
        <f>SUMIF('DME PRICE LOOKUP LINKED'!$A:$A,A1743,'DME PRICE LOOKUP LINKED'!$C:$C)</f>
        <v>0</v>
      </c>
      <c r="D1743" s="78" t="e">
        <f t="shared" si="54"/>
        <v>#N/A</v>
      </c>
      <c r="E1743" s="81" t="e">
        <f t="shared" si="55"/>
        <v>#N/A</v>
      </c>
      <c r="I1743">
        <v>61020</v>
      </c>
      <c r="K1743" t="s">
        <v>1050</v>
      </c>
      <c r="L1743">
        <v>114.72</v>
      </c>
      <c r="M1743">
        <v>112.48</v>
      </c>
      <c r="O1743">
        <v>150</v>
      </c>
      <c r="P1743">
        <v>147</v>
      </c>
    </row>
    <row r="1744" spans="2:16" x14ac:dyDescent="0.25">
      <c r="B1744" s="77" t="e">
        <f>VLOOKUP(A1744,'Medicare Code Price Master List'!$A:$C,3,FALSE)</f>
        <v>#N/A</v>
      </c>
      <c r="C1744" s="3">
        <f>SUMIF('DME PRICE LOOKUP LINKED'!$A:$A,A1744,'DME PRICE LOOKUP LINKED'!$C:$C)</f>
        <v>0</v>
      </c>
      <c r="D1744" s="78" t="e">
        <f t="shared" si="54"/>
        <v>#N/A</v>
      </c>
      <c r="E1744" s="79" t="e">
        <f t="shared" si="55"/>
        <v>#N/A</v>
      </c>
      <c r="I1744">
        <v>61026</v>
      </c>
      <c r="K1744" t="s">
        <v>1051</v>
      </c>
      <c r="L1744">
        <v>115.15</v>
      </c>
      <c r="M1744">
        <v>113.66</v>
      </c>
      <c r="O1744">
        <v>150</v>
      </c>
      <c r="P1744">
        <v>148</v>
      </c>
    </row>
    <row r="1745" spans="2:16" x14ac:dyDescent="0.25">
      <c r="B1745" s="80" t="e">
        <f>VLOOKUP(A1745,'Medicare Code Price Master List'!$A:$C,3,FALSE)</f>
        <v>#N/A</v>
      </c>
      <c r="C1745" s="3">
        <f>SUMIF('DME PRICE LOOKUP LINKED'!$A:$A,A1745,'DME PRICE LOOKUP LINKED'!$C:$C)</f>
        <v>0</v>
      </c>
      <c r="D1745" s="78" t="e">
        <f t="shared" si="54"/>
        <v>#N/A</v>
      </c>
      <c r="E1745" s="81" t="e">
        <f t="shared" si="55"/>
        <v>#N/A</v>
      </c>
      <c r="I1745">
        <v>61050</v>
      </c>
      <c r="K1745" t="s">
        <v>1052</v>
      </c>
      <c r="L1745">
        <v>85.47</v>
      </c>
      <c r="M1745">
        <v>93.88</v>
      </c>
      <c r="O1745">
        <v>112</v>
      </c>
      <c r="P1745">
        <v>123</v>
      </c>
    </row>
    <row r="1746" spans="2:16" x14ac:dyDescent="0.25">
      <c r="B1746" s="77" t="e">
        <f>VLOOKUP(A1746,'Medicare Code Price Master List'!$A:$C,3,FALSE)</f>
        <v>#N/A</v>
      </c>
      <c r="C1746" s="3">
        <f>SUMIF('DME PRICE LOOKUP LINKED'!$A:$A,A1746,'DME PRICE LOOKUP LINKED'!$C:$C)</f>
        <v>0</v>
      </c>
      <c r="D1746" s="78" t="e">
        <f t="shared" si="54"/>
        <v>#N/A</v>
      </c>
      <c r="E1746" s="79" t="e">
        <f t="shared" si="55"/>
        <v>#N/A</v>
      </c>
      <c r="I1746">
        <v>61055</v>
      </c>
      <c r="K1746" t="s">
        <v>1051</v>
      </c>
      <c r="L1746">
        <v>126.34</v>
      </c>
      <c r="M1746">
        <v>132.62</v>
      </c>
      <c r="O1746">
        <v>165</v>
      </c>
      <c r="P1746">
        <v>173</v>
      </c>
    </row>
    <row r="1747" spans="2:16" x14ac:dyDescent="0.25">
      <c r="B1747" s="80" t="e">
        <f>VLOOKUP(A1747,'Medicare Code Price Master List'!$A:$C,3,FALSE)</f>
        <v>#N/A</v>
      </c>
      <c r="C1747" s="3">
        <f>SUMIF('DME PRICE LOOKUP LINKED'!$A:$A,A1747,'DME PRICE LOOKUP LINKED'!$C:$C)</f>
        <v>0</v>
      </c>
      <c r="D1747" s="78" t="e">
        <f t="shared" si="54"/>
        <v>#N/A</v>
      </c>
      <c r="E1747" s="81" t="e">
        <f t="shared" si="55"/>
        <v>#N/A</v>
      </c>
      <c r="I1747">
        <v>61070</v>
      </c>
      <c r="K1747" t="s">
        <v>1053</v>
      </c>
      <c r="L1747">
        <v>60.79</v>
      </c>
      <c r="M1747">
        <v>63.88</v>
      </c>
      <c r="O1747">
        <v>80</v>
      </c>
      <c r="P1747">
        <v>84</v>
      </c>
    </row>
    <row r="1748" spans="2:16" x14ac:dyDescent="0.25">
      <c r="B1748" s="77" t="e">
        <f>VLOOKUP(A1748,'Medicare Code Price Master List'!$A:$C,3,FALSE)</f>
        <v>#N/A</v>
      </c>
      <c r="C1748" s="3">
        <f>SUMIF('DME PRICE LOOKUP LINKED'!$A:$A,A1748,'DME PRICE LOOKUP LINKED'!$C:$C)</f>
        <v>0</v>
      </c>
      <c r="D1748" s="78" t="e">
        <f t="shared" si="54"/>
        <v>#N/A</v>
      </c>
      <c r="E1748" s="79" t="e">
        <f t="shared" si="55"/>
        <v>#N/A</v>
      </c>
      <c r="I1748">
        <v>61105</v>
      </c>
      <c r="K1748" t="s">
        <v>1054</v>
      </c>
      <c r="L1748">
        <v>513.80999999999995</v>
      </c>
      <c r="M1748">
        <v>514.72</v>
      </c>
      <c r="O1748">
        <v>668</v>
      </c>
      <c r="P1748">
        <v>670</v>
      </c>
    </row>
    <row r="1749" spans="2:16" x14ac:dyDescent="0.25">
      <c r="B1749" s="80" t="e">
        <f>VLOOKUP(A1749,'Medicare Code Price Master List'!$A:$C,3,FALSE)</f>
        <v>#N/A</v>
      </c>
      <c r="C1749" s="3">
        <f>SUMIF('DME PRICE LOOKUP LINKED'!$A:$A,A1749,'DME PRICE LOOKUP LINKED'!$C:$C)</f>
        <v>0</v>
      </c>
      <c r="D1749" s="78" t="e">
        <f t="shared" si="54"/>
        <v>#N/A</v>
      </c>
      <c r="E1749" s="81" t="e">
        <f t="shared" si="55"/>
        <v>#N/A</v>
      </c>
      <c r="I1749">
        <v>61107</v>
      </c>
      <c r="K1749" t="s">
        <v>1055</v>
      </c>
      <c r="L1749">
        <v>334.42</v>
      </c>
      <c r="M1749">
        <v>355.04</v>
      </c>
      <c r="O1749">
        <v>435</v>
      </c>
      <c r="P1749">
        <v>462</v>
      </c>
    </row>
    <row r="1750" spans="2:16" x14ac:dyDescent="0.25">
      <c r="B1750" s="77" t="e">
        <f>VLOOKUP(A1750,'Medicare Code Price Master List'!$A:$C,3,FALSE)</f>
        <v>#N/A</v>
      </c>
      <c r="C1750" s="3">
        <f>SUMIF('DME PRICE LOOKUP LINKED'!$A:$A,A1750,'DME PRICE LOOKUP LINKED'!$C:$C)</f>
        <v>0</v>
      </c>
      <c r="D1750" s="78" t="e">
        <f t="shared" si="54"/>
        <v>#N/A</v>
      </c>
      <c r="E1750" s="79" t="e">
        <f t="shared" si="55"/>
        <v>#N/A</v>
      </c>
      <c r="I1750">
        <v>61108</v>
      </c>
      <c r="K1750" t="s">
        <v>1056</v>
      </c>
      <c r="L1750">
        <v>995.82</v>
      </c>
      <c r="M1750">
        <v>1023.59</v>
      </c>
      <c r="O1750">
        <v>1295</v>
      </c>
      <c r="P1750">
        <v>1331</v>
      </c>
    </row>
    <row r="1751" spans="2:16" x14ac:dyDescent="0.25">
      <c r="B1751" s="80" t="e">
        <f>VLOOKUP(A1751,'Medicare Code Price Master List'!$A:$C,3,FALSE)</f>
        <v>#N/A</v>
      </c>
      <c r="C1751" s="3">
        <f>SUMIF('DME PRICE LOOKUP LINKED'!$A:$A,A1751,'DME PRICE LOOKUP LINKED'!$C:$C)</f>
        <v>0</v>
      </c>
      <c r="D1751" s="78" t="e">
        <f t="shared" si="54"/>
        <v>#N/A</v>
      </c>
      <c r="E1751" s="81" t="e">
        <f t="shared" si="55"/>
        <v>#N/A</v>
      </c>
      <c r="I1751">
        <v>61120</v>
      </c>
      <c r="K1751" t="s">
        <v>1057</v>
      </c>
      <c r="L1751">
        <v>824.8</v>
      </c>
      <c r="M1751">
        <v>840.82</v>
      </c>
      <c r="O1751">
        <v>1073</v>
      </c>
      <c r="P1751">
        <v>1094</v>
      </c>
    </row>
    <row r="1752" spans="2:16" x14ac:dyDescent="0.25">
      <c r="B1752" s="77" t="e">
        <f>VLOOKUP(A1752,'Medicare Code Price Master List'!$A:$C,3,FALSE)</f>
        <v>#N/A</v>
      </c>
      <c r="C1752" s="3">
        <f>SUMIF('DME PRICE LOOKUP LINKED'!$A:$A,A1752,'DME PRICE LOOKUP LINKED'!$C:$C)</f>
        <v>0</v>
      </c>
      <c r="D1752" s="78" t="e">
        <f t="shared" si="54"/>
        <v>#N/A</v>
      </c>
      <c r="E1752" s="79" t="e">
        <f t="shared" si="55"/>
        <v>#N/A</v>
      </c>
      <c r="I1752">
        <v>61140</v>
      </c>
      <c r="K1752" t="s">
        <v>1058</v>
      </c>
      <c r="L1752">
        <v>1387.96</v>
      </c>
      <c r="M1752">
        <v>1426.01</v>
      </c>
      <c r="O1752">
        <v>1805</v>
      </c>
      <c r="P1752">
        <v>1854</v>
      </c>
    </row>
    <row r="1753" spans="2:16" x14ac:dyDescent="0.25">
      <c r="B1753" s="80" t="e">
        <f>VLOOKUP(A1753,'Medicare Code Price Master List'!$A:$C,3,FALSE)</f>
        <v>#N/A</v>
      </c>
      <c r="C1753" s="3">
        <f>SUMIF('DME PRICE LOOKUP LINKED'!$A:$A,A1753,'DME PRICE LOOKUP LINKED'!$C:$C)</f>
        <v>0</v>
      </c>
      <c r="D1753" s="78" t="e">
        <f t="shared" si="54"/>
        <v>#N/A</v>
      </c>
      <c r="E1753" s="81" t="e">
        <f t="shared" si="55"/>
        <v>#N/A</v>
      </c>
      <c r="I1753">
        <v>61150</v>
      </c>
      <c r="K1753" t="s">
        <v>1059</v>
      </c>
      <c r="L1753">
        <v>1472.61</v>
      </c>
      <c r="M1753">
        <v>1507.54</v>
      </c>
      <c r="O1753">
        <v>1915</v>
      </c>
      <c r="P1753">
        <v>1960</v>
      </c>
    </row>
    <row r="1754" spans="2:16" x14ac:dyDescent="0.25">
      <c r="B1754" s="77" t="e">
        <f>VLOOKUP(A1754,'Medicare Code Price Master List'!$A:$C,3,FALSE)</f>
        <v>#N/A</v>
      </c>
      <c r="C1754" s="3">
        <f>SUMIF('DME PRICE LOOKUP LINKED'!$A:$A,A1754,'DME PRICE LOOKUP LINKED'!$C:$C)</f>
        <v>0</v>
      </c>
      <c r="D1754" s="78" t="e">
        <f t="shared" si="54"/>
        <v>#N/A</v>
      </c>
      <c r="E1754" s="79" t="e">
        <f t="shared" si="55"/>
        <v>#N/A</v>
      </c>
      <c r="I1754">
        <v>61151</v>
      </c>
      <c r="K1754" t="s">
        <v>1059</v>
      </c>
      <c r="L1754">
        <v>1087.6600000000001</v>
      </c>
      <c r="M1754">
        <v>1126.06</v>
      </c>
      <c r="O1754">
        <v>1414</v>
      </c>
      <c r="P1754">
        <v>1464</v>
      </c>
    </row>
    <row r="1755" spans="2:16" x14ac:dyDescent="0.25">
      <c r="B1755" s="80" t="e">
        <f>VLOOKUP(A1755,'Medicare Code Price Master List'!$A:$C,3,FALSE)</f>
        <v>#N/A</v>
      </c>
      <c r="C1755" s="3">
        <f>SUMIF('DME PRICE LOOKUP LINKED'!$A:$A,A1755,'DME PRICE LOOKUP LINKED'!$C:$C)</f>
        <v>0</v>
      </c>
      <c r="D1755" s="78" t="e">
        <f t="shared" si="54"/>
        <v>#N/A</v>
      </c>
      <c r="E1755" s="81" t="e">
        <f t="shared" si="55"/>
        <v>#N/A</v>
      </c>
      <c r="I1755">
        <v>61154</v>
      </c>
      <c r="K1755" t="s">
        <v>1060</v>
      </c>
      <c r="L1755">
        <v>1398.13</v>
      </c>
      <c r="M1755">
        <v>1432.33</v>
      </c>
      <c r="O1755">
        <v>1818</v>
      </c>
      <c r="P1755">
        <v>1863</v>
      </c>
    </row>
    <row r="1756" spans="2:16" x14ac:dyDescent="0.25">
      <c r="B1756" s="77" t="e">
        <f>VLOOKUP(A1756,'Medicare Code Price Master List'!$A:$C,3,FALSE)</f>
        <v>#N/A</v>
      </c>
      <c r="C1756" s="3">
        <f>SUMIF('DME PRICE LOOKUP LINKED'!$A:$A,A1756,'DME PRICE LOOKUP LINKED'!$C:$C)</f>
        <v>0</v>
      </c>
      <c r="D1756" s="78" t="e">
        <f t="shared" si="54"/>
        <v>#N/A</v>
      </c>
      <c r="E1756" s="79" t="e">
        <f t="shared" si="55"/>
        <v>#N/A</v>
      </c>
      <c r="I1756">
        <v>61156</v>
      </c>
      <c r="K1756" t="s">
        <v>1059</v>
      </c>
      <c r="L1756">
        <v>1342.91</v>
      </c>
      <c r="M1756">
        <v>1402.51</v>
      </c>
      <c r="O1756">
        <v>1746</v>
      </c>
      <c r="P1756">
        <v>1824</v>
      </c>
    </row>
    <row r="1757" spans="2:16" x14ac:dyDescent="0.25">
      <c r="B1757" s="80" t="e">
        <f>VLOOKUP(A1757,'Medicare Code Price Master List'!$A:$C,3,FALSE)</f>
        <v>#N/A</v>
      </c>
      <c r="C1757" s="3">
        <f>SUMIF('DME PRICE LOOKUP LINKED'!$A:$A,A1757,'DME PRICE LOOKUP LINKED'!$C:$C)</f>
        <v>0</v>
      </c>
      <c r="D1757" s="78" t="e">
        <f t="shared" si="54"/>
        <v>#N/A</v>
      </c>
      <c r="E1757" s="81" t="e">
        <f t="shared" si="55"/>
        <v>#N/A</v>
      </c>
      <c r="I1757">
        <v>61210</v>
      </c>
      <c r="K1757" t="s">
        <v>1061</v>
      </c>
      <c r="L1757">
        <v>393.05</v>
      </c>
      <c r="M1757">
        <v>416</v>
      </c>
      <c r="O1757">
        <v>511</v>
      </c>
      <c r="P1757">
        <v>541</v>
      </c>
    </row>
    <row r="1758" spans="2:16" x14ac:dyDescent="0.25">
      <c r="B1758" s="77" t="e">
        <f>VLOOKUP(A1758,'Medicare Code Price Master List'!$A:$C,3,FALSE)</f>
        <v>#N/A</v>
      </c>
      <c r="C1758" s="3">
        <f>SUMIF('DME PRICE LOOKUP LINKED'!$A:$A,A1758,'DME PRICE LOOKUP LINKED'!$C:$C)</f>
        <v>0</v>
      </c>
      <c r="D1758" s="78" t="e">
        <f t="shared" si="54"/>
        <v>#N/A</v>
      </c>
      <c r="E1758" s="79" t="e">
        <f t="shared" si="55"/>
        <v>#N/A</v>
      </c>
      <c r="I1758">
        <v>61215</v>
      </c>
      <c r="K1758" t="s">
        <v>1062</v>
      </c>
      <c r="L1758">
        <v>571.97</v>
      </c>
      <c r="M1758">
        <v>573.4</v>
      </c>
      <c r="O1758">
        <v>744</v>
      </c>
      <c r="P1758">
        <v>746</v>
      </c>
    </row>
    <row r="1759" spans="2:16" x14ac:dyDescent="0.25">
      <c r="B1759" s="80" t="e">
        <f>VLOOKUP(A1759,'Medicare Code Price Master List'!$A:$C,3,FALSE)</f>
        <v>#N/A</v>
      </c>
      <c r="C1759" s="3">
        <f>SUMIF('DME PRICE LOOKUP LINKED'!$A:$A,A1759,'DME PRICE LOOKUP LINKED'!$C:$C)</f>
        <v>0</v>
      </c>
      <c r="D1759" s="78" t="e">
        <f t="shared" si="54"/>
        <v>#N/A</v>
      </c>
      <c r="E1759" s="81" t="e">
        <f t="shared" si="55"/>
        <v>#N/A</v>
      </c>
      <c r="I1759">
        <v>61250</v>
      </c>
      <c r="K1759" t="s">
        <v>1063</v>
      </c>
      <c r="L1759">
        <v>953.53</v>
      </c>
      <c r="M1759">
        <v>908.74</v>
      </c>
      <c r="O1759">
        <v>1240</v>
      </c>
      <c r="P1759">
        <v>1182</v>
      </c>
    </row>
    <row r="1760" spans="2:16" x14ac:dyDescent="0.25">
      <c r="B1760" s="77" t="e">
        <f>VLOOKUP(A1760,'Medicare Code Price Master List'!$A:$C,3,FALSE)</f>
        <v>#N/A</v>
      </c>
      <c r="C1760" s="3">
        <f>SUMIF('DME PRICE LOOKUP LINKED'!$A:$A,A1760,'DME PRICE LOOKUP LINKED'!$C:$C)</f>
        <v>0</v>
      </c>
      <c r="D1760" s="78" t="e">
        <f t="shared" si="54"/>
        <v>#N/A</v>
      </c>
      <c r="E1760" s="79" t="e">
        <f t="shared" si="55"/>
        <v>#N/A</v>
      </c>
      <c r="I1760">
        <v>61253</v>
      </c>
      <c r="K1760" t="s">
        <v>1063</v>
      </c>
      <c r="L1760">
        <v>1087.6600000000001</v>
      </c>
      <c r="M1760">
        <v>903.08</v>
      </c>
      <c r="O1760">
        <v>1414</v>
      </c>
      <c r="P1760">
        <v>1175</v>
      </c>
    </row>
    <row r="1761" spans="2:16" x14ac:dyDescent="0.25">
      <c r="B1761" s="80" t="e">
        <f>VLOOKUP(A1761,'Medicare Code Price Master List'!$A:$C,3,FALSE)</f>
        <v>#N/A</v>
      </c>
      <c r="C1761" s="3">
        <f>SUMIF('DME PRICE LOOKUP LINKED'!$A:$A,A1761,'DME PRICE LOOKUP LINKED'!$C:$C)</f>
        <v>0</v>
      </c>
      <c r="D1761" s="78" t="e">
        <f t="shared" si="54"/>
        <v>#N/A</v>
      </c>
      <c r="E1761" s="81" t="e">
        <f t="shared" si="55"/>
        <v>#N/A</v>
      </c>
      <c r="I1761">
        <v>61304</v>
      </c>
      <c r="K1761" t="s">
        <v>1064</v>
      </c>
      <c r="L1761">
        <v>1780.57</v>
      </c>
      <c r="M1761">
        <v>1852.44</v>
      </c>
      <c r="O1761">
        <v>2315</v>
      </c>
      <c r="P1761">
        <v>2409</v>
      </c>
    </row>
    <row r="1762" spans="2:16" x14ac:dyDescent="0.25">
      <c r="B1762" s="77" t="e">
        <f>VLOOKUP(A1762,'Medicare Code Price Master List'!$A:$C,3,FALSE)</f>
        <v>#N/A</v>
      </c>
      <c r="C1762" s="3">
        <f>SUMIF('DME PRICE LOOKUP LINKED'!$A:$A,A1762,'DME PRICE LOOKUP LINKED'!$C:$C)</f>
        <v>0</v>
      </c>
      <c r="D1762" s="78" t="e">
        <f t="shared" si="54"/>
        <v>#N/A</v>
      </c>
      <c r="E1762" s="79" t="e">
        <f t="shared" si="55"/>
        <v>#N/A</v>
      </c>
      <c r="I1762">
        <v>61305</v>
      </c>
      <c r="K1762" t="s">
        <v>1064</v>
      </c>
      <c r="L1762">
        <v>2180.9499999999998</v>
      </c>
      <c r="M1762">
        <v>2257.38</v>
      </c>
      <c r="O1762">
        <v>2836</v>
      </c>
      <c r="P1762">
        <v>2935</v>
      </c>
    </row>
    <row r="1763" spans="2:16" x14ac:dyDescent="0.25">
      <c r="B1763" s="80" t="e">
        <f>VLOOKUP(A1763,'Medicare Code Price Master List'!$A:$C,3,FALSE)</f>
        <v>#N/A</v>
      </c>
      <c r="C1763" s="3">
        <f>SUMIF('DME PRICE LOOKUP LINKED'!$A:$A,A1763,'DME PRICE LOOKUP LINKED'!$C:$C)</f>
        <v>0</v>
      </c>
      <c r="D1763" s="78" t="e">
        <f t="shared" si="54"/>
        <v>#N/A</v>
      </c>
      <c r="E1763" s="81" t="e">
        <f t="shared" si="55"/>
        <v>#N/A</v>
      </c>
      <c r="I1763">
        <v>61312</v>
      </c>
      <c r="K1763" t="s">
        <v>1065</v>
      </c>
      <c r="L1763">
        <v>2246.52</v>
      </c>
      <c r="M1763">
        <v>2342.6999999999998</v>
      </c>
      <c r="O1763">
        <v>2921</v>
      </c>
      <c r="P1763">
        <v>3046</v>
      </c>
    </row>
    <row r="1764" spans="2:16" x14ac:dyDescent="0.25">
      <c r="B1764" s="77" t="e">
        <f>VLOOKUP(A1764,'Medicare Code Price Master List'!$A:$C,3,FALSE)</f>
        <v>#N/A</v>
      </c>
      <c r="C1764" s="3">
        <f>SUMIF('DME PRICE LOOKUP LINKED'!$A:$A,A1764,'DME PRICE LOOKUP LINKED'!$C:$C)</f>
        <v>0</v>
      </c>
      <c r="D1764" s="78" t="e">
        <f t="shared" si="54"/>
        <v>#N/A</v>
      </c>
      <c r="E1764" s="79" t="e">
        <f t="shared" si="55"/>
        <v>#N/A</v>
      </c>
      <c r="I1764">
        <v>61313</v>
      </c>
      <c r="K1764" t="s">
        <v>1065</v>
      </c>
      <c r="L1764">
        <v>2157.79</v>
      </c>
      <c r="M1764">
        <v>2236.79</v>
      </c>
      <c r="O1764">
        <v>2806</v>
      </c>
      <c r="P1764">
        <v>2908</v>
      </c>
    </row>
    <row r="1765" spans="2:16" x14ac:dyDescent="0.25">
      <c r="B1765" s="80" t="e">
        <f>VLOOKUP(A1765,'Medicare Code Price Master List'!$A:$C,3,FALSE)</f>
        <v>#N/A</v>
      </c>
      <c r="C1765" s="3">
        <f>SUMIF('DME PRICE LOOKUP LINKED'!$A:$A,A1765,'DME PRICE LOOKUP LINKED'!$C:$C)</f>
        <v>0</v>
      </c>
      <c r="D1765" s="78" t="e">
        <f t="shared" si="54"/>
        <v>#N/A</v>
      </c>
      <c r="E1765" s="81" t="e">
        <f t="shared" si="55"/>
        <v>#N/A</v>
      </c>
      <c r="I1765">
        <v>61314</v>
      </c>
      <c r="K1765" t="s">
        <v>1065</v>
      </c>
      <c r="L1765">
        <v>1983.09</v>
      </c>
      <c r="M1765">
        <v>2053.02</v>
      </c>
      <c r="O1765">
        <v>2579</v>
      </c>
      <c r="P1765">
        <v>2669</v>
      </c>
    </row>
    <row r="1766" spans="2:16" x14ac:dyDescent="0.25">
      <c r="B1766" s="77" t="e">
        <f>VLOOKUP(A1766,'Medicare Code Price Master List'!$A:$C,3,FALSE)</f>
        <v>#N/A</v>
      </c>
      <c r="C1766" s="3">
        <f>SUMIF('DME PRICE LOOKUP LINKED'!$A:$A,A1766,'DME PRICE LOOKUP LINKED'!$C:$C)</f>
        <v>0</v>
      </c>
      <c r="D1766" s="78" t="e">
        <f t="shared" si="54"/>
        <v>#N/A</v>
      </c>
      <c r="E1766" s="79" t="e">
        <f t="shared" si="55"/>
        <v>#N/A</v>
      </c>
      <c r="I1766">
        <v>61315</v>
      </c>
      <c r="K1766" t="s">
        <v>1065</v>
      </c>
      <c r="L1766">
        <v>2247.89</v>
      </c>
      <c r="M1766">
        <v>2329.4699999999998</v>
      </c>
      <c r="O1766">
        <v>2923</v>
      </c>
      <c r="P1766">
        <v>3029</v>
      </c>
    </row>
    <row r="1767" spans="2:16" x14ac:dyDescent="0.25">
      <c r="B1767" s="80" t="e">
        <f>VLOOKUP(A1767,'Medicare Code Price Master List'!$A:$C,3,FALSE)</f>
        <v>#N/A</v>
      </c>
      <c r="C1767" s="3">
        <f>SUMIF('DME PRICE LOOKUP LINKED'!$A:$A,A1767,'DME PRICE LOOKUP LINKED'!$C:$C)</f>
        <v>0</v>
      </c>
      <c r="D1767" s="78" t="e">
        <f t="shared" si="54"/>
        <v>#N/A</v>
      </c>
      <c r="E1767" s="81" t="e">
        <f t="shared" si="55"/>
        <v>#N/A</v>
      </c>
      <c r="I1767">
        <v>61316</v>
      </c>
      <c r="K1767" t="s">
        <v>1066</v>
      </c>
      <c r="L1767">
        <v>93.7</v>
      </c>
      <c r="M1767">
        <v>99.04</v>
      </c>
      <c r="O1767">
        <v>122</v>
      </c>
      <c r="P1767">
        <v>129</v>
      </c>
    </row>
    <row r="1768" spans="2:16" x14ac:dyDescent="0.25">
      <c r="B1768" s="77" t="e">
        <f>VLOOKUP(A1768,'Medicare Code Price Master List'!$A:$C,3,FALSE)</f>
        <v>#N/A</v>
      </c>
      <c r="C1768" s="3">
        <f>SUMIF('DME PRICE LOOKUP LINKED'!$A:$A,A1768,'DME PRICE LOOKUP LINKED'!$C:$C)</f>
        <v>0</v>
      </c>
      <c r="D1768" s="78" t="e">
        <f t="shared" si="54"/>
        <v>#N/A</v>
      </c>
      <c r="E1768" s="79" t="e">
        <f t="shared" si="55"/>
        <v>#N/A</v>
      </c>
      <c r="I1768">
        <v>61320</v>
      </c>
      <c r="K1768" t="s">
        <v>1065</v>
      </c>
      <c r="L1768">
        <v>2055.17</v>
      </c>
      <c r="M1768">
        <v>2141.41</v>
      </c>
      <c r="O1768">
        <v>2672</v>
      </c>
      <c r="P1768">
        <v>2784</v>
      </c>
    </row>
    <row r="1769" spans="2:16" x14ac:dyDescent="0.25">
      <c r="B1769" s="80" t="e">
        <f>VLOOKUP(A1769,'Medicare Code Price Master List'!$A:$C,3,FALSE)</f>
        <v>#N/A</v>
      </c>
      <c r="C1769" s="3">
        <f>SUMIF('DME PRICE LOOKUP LINKED'!$A:$A,A1769,'DME PRICE LOOKUP LINKED'!$C:$C)</f>
        <v>0</v>
      </c>
      <c r="D1769" s="78" t="e">
        <f t="shared" si="54"/>
        <v>#N/A</v>
      </c>
      <c r="E1769" s="81" t="e">
        <f t="shared" si="55"/>
        <v>#N/A</v>
      </c>
      <c r="I1769">
        <v>61321</v>
      </c>
      <c r="K1769" t="s">
        <v>1065</v>
      </c>
      <c r="L1769">
        <v>2308.65</v>
      </c>
      <c r="M1769">
        <v>2362.9299999999998</v>
      </c>
      <c r="O1769">
        <v>3002</v>
      </c>
      <c r="P1769">
        <v>3072</v>
      </c>
    </row>
    <row r="1770" spans="2:16" x14ac:dyDescent="0.25">
      <c r="B1770" s="77" t="e">
        <f>VLOOKUP(A1770,'Medicare Code Price Master List'!$A:$C,3,FALSE)</f>
        <v>#N/A</v>
      </c>
      <c r="C1770" s="3">
        <f>SUMIF('DME PRICE LOOKUP LINKED'!$A:$A,A1770,'DME PRICE LOOKUP LINKED'!$C:$C)</f>
        <v>0</v>
      </c>
      <c r="D1770" s="78" t="e">
        <f t="shared" si="54"/>
        <v>#N/A</v>
      </c>
      <c r="E1770" s="79" t="e">
        <f t="shared" si="55"/>
        <v>#N/A</v>
      </c>
      <c r="I1770">
        <v>61322</v>
      </c>
      <c r="K1770" t="s">
        <v>1067</v>
      </c>
      <c r="L1770">
        <v>2585.8200000000002</v>
      </c>
      <c r="M1770">
        <v>2678.72</v>
      </c>
      <c r="O1770">
        <v>3362</v>
      </c>
      <c r="P1770">
        <v>3483</v>
      </c>
    </row>
    <row r="1771" spans="2:16" x14ac:dyDescent="0.25">
      <c r="B1771" s="80" t="e">
        <f>VLOOKUP(A1771,'Medicare Code Price Master List'!$A:$C,3,FALSE)</f>
        <v>#N/A</v>
      </c>
      <c r="C1771" s="3">
        <f>SUMIF('DME PRICE LOOKUP LINKED'!$A:$A,A1771,'DME PRICE LOOKUP LINKED'!$C:$C)</f>
        <v>0</v>
      </c>
      <c r="D1771" s="78" t="e">
        <f t="shared" si="54"/>
        <v>#N/A</v>
      </c>
      <c r="E1771" s="81" t="e">
        <f t="shared" si="55"/>
        <v>#N/A</v>
      </c>
      <c r="I1771">
        <v>61323</v>
      </c>
      <c r="K1771" t="s">
        <v>1068</v>
      </c>
      <c r="L1771">
        <v>2592.16</v>
      </c>
      <c r="M1771">
        <v>2710.09</v>
      </c>
      <c r="O1771">
        <v>3370</v>
      </c>
      <c r="P1771">
        <v>3524</v>
      </c>
    </row>
    <row r="1772" spans="2:16" x14ac:dyDescent="0.25">
      <c r="B1772" s="77" t="e">
        <f>VLOOKUP(A1772,'Medicare Code Price Master List'!$A:$C,3,FALSE)</f>
        <v>#N/A</v>
      </c>
      <c r="C1772" s="3">
        <f>SUMIF('DME PRICE LOOKUP LINKED'!$A:$A,A1772,'DME PRICE LOOKUP LINKED'!$C:$C)</f>
        <v>0</v>
      </c>
      <c r="D1772" s="78" t="e">
        <f t="shared" si="54"/>
        <v>#N/A</v>
      </c>
      <c r="E1772" s="79" t="e">
        <f t="shared" si="55"/>
        <v>#N/A</v>
      </c>
      <c r="I1772">
        <v>61330</v>
      </c>
      <c r="K1772" t="s">
        <v>1069</v>
      </c>
      <c r="L1772">
        <v>1953.39</v>
      </c>
      <c r="M1772">
        <v>1789.78</v>
      </c>
      <c r="O1772">
        <v>2540</v>
      </c>
      <c r="P1772">
        <v>2327</v>
      </c>
    </row>
    <row r="1773" spans="2:16" x14ac:dyDescent="0.25">
      <c r="B1773" s="80" t="e">
        <f>VLOOKUP(A1773,'Medicare Code Price Master List'!$A:$C,3,FALSE)</f>
        <v>#N/A</v>
      </c>
      <c r="C1773" s="3">
        <f>SUMIF('DME PRICE LOOKUP LINKED'!$A:$A,A1773,'DME PRICE LOOKUP LINKED'!$C:$C)</f>
        <v>0</v>
      </c>
      <c r="D1773" s="78" t="e">
        <f t="shared" si="54"/>
        <v>#N/A</v>
      </c>
      <c r="E1773" s="81" t="e">
        <f t="shared" si="55"/>
        <v>#N/A</v>
      </c>
      <c r="I1773">
        <v>61332</v>
      </c>
      <c r="K1773" t="s">
        <v>1070</v>
      </c>
      <c r="L1773">
        <v>1964.96</v>
      </c>
      <c r="M1773">
        <v>1964.96</v>
      </c>
      <c r="O1773">
        <v>2555</v>
      </c>
      <c r="P1773">
        <v>2555</v>
      </c>
    </row>
    <row r="1774" spans="2:16" x14ac:dyDescent="0.25">
      <c r="B1774" s="77" t="e">
        <f>VLOOKUP(A1774,'Medicare Code Price Master List'!$A:$C,3,FALSE)</f>
        <v>#N/A</v>
      </c>
      <c r="C1774" s="3">
        <f>SUMIF('DME PRICE LOOKUP LINKED'!$A:$A,A1774,'DME PRICE LOOKUP LINKED'!$C:$C)</f>
        <v>0</v>
      </c>
      <c r="D1774" s="78" t="e">
        <f t="shared" si="54"/>
        <v>#N/A</v>
      </c>
      <c r="E1774" s="79" t="e">
        <f t="shared" si="55"/>
        <v>#N/A</v>
      </c>
      <c r="I1774">
        <v>61333</v>
      </c>
      <c r="K1774" t="s">
        <v>1071</v>
      </c>
      <c r="L1774">
        <v>2188.9</v>
      </c>
      <c r="M1774">
        <v>2027.2</v>
      </c>
      <c r="O1774">
        <v>2846</v>
      </c>
      <c r="P1774">
        <v>2636</v>
      </c>
    </row>
    <row r="1775" spans="2:16" x14ac:dyDescent="0.25">
      <c r="B1775" s="80" t="e">
        <f>VLOOKUP(A1775,'Medicare Code Price Master List'!$A:$C,3,FALSE)</f>
        <v>#N/A</v>
      </c>
      <c r="C1775" s="3">
        <f>SUMIF('DME PRICE LOOKUP LINKED'!$A:$A,A1775,'DME PRICE LOOKUP LINKED'!$C:$C)</f>
        <v>0</v>
      </c>
      <c r="D1775" s="78" t="e">
        <f t="shared" si="54"/>
        <v>#N/A</v>
      </c>
      <c r="E1775" s="81" t="e">
        <f t="shared" si="55"/>
        <v>#N/A</v>
      </c>
      <c r="I1775">
        <v>61340</v>
      </c>
      <c r="K1775" t="s">
        <v>1072</v>
      </c>
      <c r="L1775">
        <v>1571.24</v>
      </c>
      <c r="M1775">
        <v>1605.83</v>
      </c>
      <c r="O1775">
        <v>2043</v>
      </c>
      <c r="P1775">
        <v>2088</v>
      </c>
    </row>
    <row r="1776" spans="2:16" x14ac:dyDescent="0.25">
      <c r="B1776" s="77" t="e">
        <f>VLOOKUP(A1776,'Medicare Code Price Master List'!$A:$C,3,FALSE)</f>
        <v>#N/A</v>
      </c>
      <c r="C1776" s="3">
        <f>SUMIF('DME PRICE LOOKUP LINKED'!$A:$A,A1776,'DME PRICE LOOKUP LINKED'!$C:$C)</f>
        <v>0</v>
      </c>
      <c r="D1776" s="78" t="e">
        <f t="shared" si="54"/>
        <v>#N/A</v>
      </c>
      <c r="E1776" s="79" t="e">
        <f t="shared" si="55"/>
        <v>#N/A</v>
      </c>
      <c r="I1776">
        <v>61343</v>
      </c>
      <c r="K1776" t="s">
        <v>1073</v>
      </c>
      <c r="L1776">
        <v>2384.79</v>
      </c>
      <c r="M1776">
        <v>2470.9299999999998</v>
      </c>
      <c r="O1776">
        <v>3101</v>
      </c>
      <c r="P1776">
        <v>3213</v>
      </c>
    </row>
    <row r="1777" spans="2:16" x14ac:dyDescent="0.25">
      <c r="B1777" s="80" t="e">
        <f>VLOOKUP(A1777,'Medicare Code Price Master List'!$A:$C,3,FALSE)</f>
        <v>#N/A</v>
      </c>
      <c r="C1777" s="3">
        <f>SUMIF('DME PRICE LOOKUP LINKED'!$A:$A,A1777,'DME PRICE LOOKUP LINKED'!$C:$C)</f>
        <v>0</v>
      </c>
      <c r="D1777" s="78" t="e">
        <f t="shared" si="54"/>
        <v>#N/A</v>
      </c>
      <c r="E1777" s="81" t="e">
        <f t="shared" si="55"/>
        <v>#N/A</v>
      </c>
      <c r="I1777">
        <v>61345</v>
      </c>
      <c r="K1777" t="s">
        <v>1074</v>
      </c>
      <c r="L1777">
        <v>2221.0500000000002</v>
      </c>
      <c r="M1777">
        <v>2290.9499999999998</v>
      </c>
      <c r="O1777">
        <v>2888</v>
      </c>
      <c r="P1777">
        <v>2979</v>
      </c>
    </row>
    <row r="1778" spans="2:16" x14ac:dyDescent="0.25">
      <c r="B1778" s="77" t="e">
        <f>VLOOKUP(A1778,'Medicare Code Price Master List'!$A:$C,3,FALSE)</f>
        <v>#N/A</v>
      </c>
      <c r="C1778" s="3">
        <f>SUMIF('DME PRICE LOOKUP LINKED'!$A:$A,A1778,'DME PRICE LOOKUP LINKED'!$C:$C)</f>
        <v>0</v>
      </c>
      <c r="D1778" s="78" t="e">
        <f t="shared" si="54"/>
        <v>#N/A</v>
      </c>
      <c r="E1778" s="79" t="e">
        <f t="shared" si="55"/>
        <v>#N/A</v>
      </c>
      <c r="I1778">
        <v>61450</v>
      </c>
      <c r="K1778" t="s">
        <v>1075</v>
      </c>
      <c r="L1778">
        <v>2085.34</v>
      </c>
      <c r="M1778">
        <v>2166.17</v>
      </c>
      <c r="O1778">
        <v>2711</v>
      </c>
      <c r="P1778">
        <v>2817</v>
      </c>
    </row>
    <row r="1779" spans="2:16" x14ac:dyDescent="0.25">
      <c r="B1779" s="80" t="e">
        <f>VLOOKUP(A1779,'Medicare Code Price Master List'!$A:$C,3,FALSE)</f>
        <v>#N/A</v>
      </c>
      <c r="C1779" s="3">
        <f>SUMIF('DME PRICE LOOKUP LINKED'!$A:$A,A1779,'DME PRICE LOOKUP LINKED'!$C:$C)</f>
        <v>0</v>
      </c>
      <c r="D1779" s="78" t="e">
        <f t="shared" si="54"/>
        <v>#N/A</v>
      </c>
      <c r="E1779" s="81" t="e">
        <f t="shared" si="55"/>
        <v>#N/A</v>
      </c>
      <c r="I1779">
        <v>61458</v>
      </c>
      <c r="K1779" t="s">
        <v>1076</v>
      </c>
      <c r="L1779">
        <v>2192.75</v>
      </c>
      <c r="M1779">
        <v>2259.54</v>
      </c>
      <c r="O1779">
        <v>2851</v>
      </c>
      <c r="P1779">
        <v>2938</v>
      </c>
    </row>
    <row r="1780" spans="2:16" x14ac:dyDescent="0.25">
      <c r="B1780" s="77" t="e">
        <f>VLOOKUP(A1780,'Medicare Code Price Master List'!$A:$C,3,FALSE)</f>
        <v>#N/A</v>
      </c>
      <c r="C1780" s="3">
        <f>SUMIF('DME PRICE LOOKUP LINKED'!$A:$A,A1780,'DME PRICE LOOKUP LINKED'!$C:$C)</f>
        <v>0</v>
      </c>
      <c r="D1780" s="78" t="e">
        <f t="shared" si="54"/>
        <v>#N/A</v>
      </c>
      <c r="E1780" s="79" t="e">
        <f t="shared" si="55"/>
        <v>#N/A</v>
      </c>
      <c r="I1780">
        <v>61460</v>
      </c>
      <c r="K1780" t="s">
        <v>1075</v>
      </c>
      <c r="L1780">
        <v>2289.36</v>
      </c>
      <c r="M1780">
        <v>2382.15</v>
      </c>
      <c r="O1780">
        <v>2977</v>
      </c>
      <c r="P1780">
        <v>3097</v>
      </c>
    </row>
    <row r="1781" spans="2:16" x14ac:dyDescent="0.25">
      <c r="B1781" s="80" t="e">
        <f>VLOOKUP(A1781,'Medicare Code Price Master List'!$A:$C,3,FALSE)</f>
        <v>#N/A</v>
      </c>
      <c r="C1781" s="3">
        <f>SUMIF('DME PRICE LOOKUP LINKED'!$A:$A,A1781,'DME PRICE LOOKUP LINKED'!$C:$C)</f>
        <v>0</v>
      </c>
      <c r="D1781" s="78" t="e">
        <f t="shared" si="54"/>
        <v>#N/A</v>
      </c>
      <c r="E1781" s="81" t="e">
        <f t="shared" si="55"/>
        <v>#N/A</v>
      </c>
      <c r="I1781">
        <v>61480</v>
      </c>
      <c r="K1781" t="s">
        <v>1075</v>
      </c>
      <c r="L1781">
        <v>1778.24</v>
      </c>
      <c r="M1781">
        <v>1778.24</v>
      </c>
      <c r="O1781">
        <v>2312</v>
      </c>
      <c r="P1781">
        <v>2312</v>
      </c>
    </row>
    <row r="1782" spans="2:16" x14ac:dyDescent="0.25">
      <c r="B1782" s="77" t="e">
        <f>VLOOKUP(A1782,'Medicare Code Price Master List'!$A:$C,3,FALSE)</f>
        <v>#N/A</v>
      </c>
      <c r="C1782" s="3">
        <f>SUMIF('DME PRICE LOOKUP LINKED'!$A:$A,A1782,'DME PRICE LOOKUP LINKED'!$C:$C)</f>
        <v>0</v>
      </c>
      <c r="D1782" s="78" t="e">
        <f t="shared" si="54"/>
        <v>#N/A</v>
      </c>
      <c r="E1782" s="79" t="e">
        <f t="shared" si="55"/>
        <v>#N/A</v>
      </c>
      <c r="I1782">
        <v>61500</v>
      </c>
      <c r="K1782" t="s">
        <v>1077</v>
      </c>
      <c r="L1782">
        <v>1417.44</v>
      </c>
      <c r="M1782">
        <v>1478.47</v>
      </c>
      <c r="O1782">
        <v>1843</v>
      </c>
      <c r="P1782">
        <v>1923</v>
      </c>
    </row>
    <row r="1783" spans="2:16" x14ac:dyDescent="0.25">
      <c r="B1783" s="80" t="e">
        <f>VLOOKUP(A1783,'Medicare Code Price Master List'!$A:$C,3,FALSE)</f>
        <v>#N/A</v>
      </c>
      <c r="C1783" s="3">
        <f>SUMIF('DME PRICE LOOKUP LINKED'!$A:$A,A1783,'DME PRICE LOOKUP LINKED'!$C:$C)</f>
        <v>0</v>
      </c>
      <c r="D1783" s="78" t="e">
        <f t="shared" si="54"/>
        <v>#N/A</v>
      </c>
      <c r="E1783" s="81" t="e">
        <f t="shared" si="55"/>
        <v>#N/A</v>
      </c>
      <c r="I1783">
        <v>61501</v>
      </c>
      <c r="K1783" t="s">
        <v>1078</v>
      </c>
      <c r="L1783">
        <v>1236.74</v>
      </c>
      <c r="M1783">
        <v>1291.3</v>
      </c>
      <c r="O1783">
        <v>1608</v>
      </c>
      <c r="P1783">
        <v>1679</v>
      </c>
    </row>
    <row r="1784" spans="2:16" x14ac:dyDescent="0.25">
      <c r="B1784" s="77" t="e">
        <f>VLOOKUP(A1784,'Medicare Code Price Master List'!$A:$C,3,FALSE)</f>
        <v>#N/A</v>
      </c>
      <c r="C1784" s="3">
        <f>SUMIF('DME PRICE LOOKUP LINKED'!$A:$A,A1784,'DME PRICE LOOKUP LINKED'!$C:$C)</f>
        <v>0</v>
      </c>
      <c r="D1784" s="78" t="e">
        <f t="shared" si="54"/>
        <v>#N/A</v>
      </c>
      <c r="E1784" s="79" t="e">
        <f t="shared" si="55"/>
        <v>#N/A</v>
      </c>
      <c r="I1784">
        <v>61510</v>
      </c>
      <c r="K1784" t="s">
        <v>1079</v>
      </c>
      <c r="L1784">
        <v>2396.65</v>
      </c>
      <c r="M1784">
        <v>2460.89</v>
      </c>
      <c r="O1784">
        <v>3116</v>
      </c>
      <c r="P1784">
        <v>3200</v>
      </c>
    </row>
    <row r="1785" spans="2:16" x14ac:dyDescent="0.25">
      <c r="B1785" s="80" t="e">
        <f>VLOOKUP(A1785,'Medicare Code Price Master List'!$A:$C,3,FALSE)</f>
        <v>#N/A</v>
      </c>
      <c r="C1785" s="3">
        <f>SUMIF('DME PRICE LOOKUP LINKED'!$A:$A,A1785,'DME PRICE LOOKUP LINKED'!$C:$C)</f>
        <v>0</v>
      </c>
      <c r="D1785" s="78" t="e">
        <f t="shared" si="54"/>
        <v>#N/A</v>
      </c>
      <c r="E1785" s="81" t="e">
        <f t="shared" si="55"/>
        <v>#N/A</v>
      </c>
      <c r="I1785">
        <v>61512</v>
      </c>
      <c r="K1785" t="s">
        <v>1080</v>
      </c>
      <c r="L1785">
        <v>2770.51</v>
      </c>
      <c r="M1785">
        <v>2867.01</v>
      </c>
      <c r="O1785">
        <v>3602</v>
      </c>
      <c r="P1785">
        <v>3728</v>
      </c>
    </row>
    <row r="1786" spans="2:16" x14ac:dyDescent="0.25">
      <c r="B1786" s="77" t="e">
        <f>VLOOKUP(A1786,'Medicare Code Price Master List'!$A:$C,3,FALSE)</f>
        <v>#N/A</v>
      </c>
      <c r="C1786" s="3">
        <f>SUMIF('DME PRICE LOOKUP LINKED'!$A:$A,A1786,'DME PRICE LOOKUP LINKED'!$C:$C)</f>
        <v>0</v>
      </c>
      <c r="D1786" s="78" t="e">
        <f t="shared" si="54"/>
        <v>#N/A</v>
      </c>
      <c r="E1786" s="79" t="e">
        <f t="shared" si="55"/>
        <v>#N/A</v>
      </c>
      <c r="I1786">
        <v>61514</v>
      </c>
      <c r="K1786" t="s">
        <v>1081</v>
      </c>
      <c r="L1786">
        <v>2086.62</v>
      </c>
      <c r="M1786">
        <v>2137.4699999999998</v>
      </c>
      <c r="O1786">
        <v>2713</v>
      </c>
      <c r="P1786">
        <v>2779</v>
      </c>
    </row>
    <row r="1787" spans="2:16" x14ac:dyDescent="0.25">
      <c r="B1787" s="80" t="e">
        <f>VLOOKUP(A1787,'Medicare Code Price Master List'!$A:$C,3,FALSE)</f>
        <v>#N/A</v>
      </c>
      <c r="C1787" s="3">
        <f>SUMIF('DME PRICE LOOKUP LINKED'!$A:$A,A1787,'DME PRICE LOOKUP LINKED'!$C:$C)</f>
        <v>0</v>
      </c>
      <c r="D1787" s="78" t="e">
        <f t="shared" si="54"/>
        <v>#N/A</v>
      </c>
      <c r="E1787" s="81" t="e">
        <f t="shared" si="55"/>
        <v>#N/A</v>
      </c>
      <c r="I1787">
        <v>61516</v>
      </c>
      <c r="K1787" t="s">
        <v>1079</v>
      </c>
      <c r="L1787">
        <v>2036.85</v>
      </c>
      <c r="M1787">
        <v>2086.6</v>
      </c>
      <c r="O1787">
        <v>2648</v>
      </c>
      <c r="P1787">
        <v>2713</v>
      </c>
    </row>
    <row r="1788" spans="2:16" x14ac:dyDescent="0.25">
      <c r="B1788" s="77" t="e">
        <f>VLOOKUP(A1788,'Medicare Code Price Master List'!$A:$C,3,FALSE)</f>
        <v>#N/A</v>
      </c>
      <c r="C1788" s="3">
        <f>SUMIF('DME PRICE LOOKUP LINKED'!$A:$A,A1788,'DME PRICE LOOKUP LINKED'!$C:$C)</f>
        <v>0</v>
      </c>
      <c r="D1788" s="78" t="e">
        <f t="shared" si="54"/>
        <v>#N/A</v>
      </c>
      <c r="E1788" s="79" t="e">
        <f t="shared" si="55"/>
        <v>#N/A</v>
      </c>
      <c r="I1788">
        <v>61517</v>
      </c>
      <c r="K1788" t="s">
        <v>1082</v>
      </c>
      <c r="L1788">
        <v>93.01</v>
      </c>
      <c r="M1788">
        <v>99.07</v>
      </c>
      <c r="O1788">
        <v>121</v>
      </c>
      <c r="P1788">
        <v>129</v>
      </c>
    </row>
    <row r="1789" spans="2:16" x14ac:dyDescent="0.25">
      <c r="B1789" s="80" t="e">
        <f>VLOOKUP(A1789,'Medicare Code Price Master List'!$A:$C,3,FALSE)</f>
        <v>#N/A</v>
      </c>
      <c r="C1789" s="3">
        <f>SUMIF('DME PRICE LOOKUP LINKED'!$A:$A,A1789,'DME PRICE LOOKUP LINKED'!$C:$C)</f>
        <v>0</v>
      </c>
      <c r="D1789" s="78" t="e">
        <f t="shared" si="54"/>
        <v>#N/A</v>
      </c>
      <c r="E1789" s="81" t="e">
        <f t="shared" si="55"/>
        <v>#N/A</v>
      </c>
      <c r="I1789">
        <v>61518</v>
      </c>
      <c r="K1789" t="s">
        <v>1079</v>
      </c>
      <c r="L1789">
        <v>3005.38</v>
      </c>
      <c r="M1789">
        <v>3101.49</v>
      </c>
      <c r="O1789">
        <v>3907</v>
      </c>
      <c r="P1789">
        <v>4032</v>
      </c>
    </row>
    <row r="1790" spans="2:16" x14ac:dyDescent="0.25">
      <c r="B1790" s="77" t="e">
        <f>VLOOKUP(A1790,'Medicare Code Price Master List'!$A:$C,3,FALSE)</f>
        <v>#N/A</v>
      </c>
      <c r="C1790" s="3">
        <f>SUMIF('DME PRICE LOOKUP LINKED'!$A:$A,A1790,'DME PRICE LOOKUP LINKED'!$C:$C)</f>
        <v>0</v>
      </c>
      <c r="D1790" s="78" t="e">
        <f t="shared" si="54"/>
        <v>#N/A</v>
      </c>
      <c r="E1790" s="79" t="e">
        <f t="shared" si="55"/>
        <v>#N/A</v>
      </c>
      <c r="I1790">
        <v>61519</v>
      </c>
      <c r="K1790" t="s">
        <v>1080</v>
      </c>
      <c r="L1790">
        <v>3192.52</v>
      </c>
      <c r="M1790">
        <v>3293.28</v>
      </c>
      <c r="O1790">
        <v>4151</v>
      </c>
      <c r="P1790">
        <v>4282</v>
      </c>
    </row>
    <row r="1791" spans="2:16" x14ac:dyDescent="0.25">
      <c r="B1791" s="80" t="e">
        <f>VLOOKUP(A1791,'Medicare Code Price Master List'!$A:$C,3,FALSE)</f>
        <v>#N/A</v>
      </c>
      <c r="C1791" s="3">
        <f>SUMIF('DME PRICE LOOKUP LINKED'!$A:$A,A1791,'DME PRICE LOOKUP LINKED'!$C:$C)</f>
        <v>0</v>
      </c>
      <c r="D1791" s="78" t="e">
        <f t="shared" si="54"/>
        <v>#N/A</v>
      </c>
      <c r="E1791" s="81" t="e">
        <f t="shared" si="55"/>
        <v>#N/A</v>
      </c>
      <c r="I1791">
        <v>61520</v>
      </c>
      <c r="K1791" t="s">
        <v>1079</v>
      </c>
      <c r="L1791">
        <v>4037.44</v>
      </c>
      <c r="M1791">
        <v>4228.53</v>
      </c>
      <c r="O1791">
        <v>5249</v>
      </c>
      <c r="P1791">
        <v>5498</v>
      </c>
    </row>
    <row r="1792" spans="2:16" x14ac:dyDescent="0.25">
      <c r="B1792" s="77" t="e">
        <f>VLOOKUP(A1792,'Medicare Code Price Master List'!$A:$C,3,FALSE)</f>
        <v>#N/A</v>
      </c>
      <c r="C1792" s="3">
        <f>SUMIF('DME PRICE LOOKUP LINKED'!$A:$A,A1792,'DME PRICE LOOKUP LINKED'!$C:$C)</f>
        <v>0</v>
      </c>
      <c r="D1792" s="78" t="e">
        <f t="shared" si="54"/>
        <v>#N/A</v>
      </c>
      <c r="E1792" s="79" t="e">
        <f t="shared" si="55"/>
        <v>#N/A</v>
      </c>
      <c r="I1792">
        <v>61521</v>
      </c>
      <c r="K1792" t="s">
        <v>1079</v>
      </c>
      <c r="L1792">
        <v>3429.73</v>
      </c>
      <c r="M1792">
        <v>3541.14</v>
      </c>
      <c r="O1792">
        <v>4459</v>
      </c>
      <c r="P1792">
        <v>4604</v>
      </c>
    </row>
    <row r="1793" spans="2:16" x14ac:dyDescent="0.25">
      <c r="B1793" s="80" t="e">
        <f>VLOOKUP(A1793,'Medicare Code Price Master List'!$A:$C,3,FALSE)</f>
        <v>#N/A</v>
      </c>
      <c r="C1793" s="3">
        <f>SUMIF('DME PRICE LOOKUP LINKED'!$A:$A,A1793,'DME PRICE LOOKUP LINKED'!$C:$C)</f>
        <v>0</v>
      </c>
      <c r="D1793" s="78" t="e">
        <f t="shared" si="54"/>
        <v>#N/A</v>
      </c>
      <c r="E1793" s="81" t="e">
        <f t="shared" si="55"/>
        <v>#N/A</v>
      </c>
      <c r="I1793">
        <v>61522</v>
      </c>
      <c r="K1793" t="s">
        <v>1081</v>
      </c>
      <c r="L1793">
        <v>2376.27</v>
      </c>
      <c r="M1793">
        <v>2440.4299999999998</v>
      </c>
      <c r="O1793">
        <v>3090</v>
      </c>
      <c r="P1793">
        <v>3173</v>
      </c>
    </row>
    <row r="1794" spans="2:16" x14ac:dyDescent="0.25">
      <c r="B1794" s="77" t="e">
        <f>VLOOKUP(A1794,'Medicare Code Price Master List'!$A:$C,3,FALSE)</f>
        <v>#N/A</v>
      </c>
      <c r="C1794" s="3">
        <f>SUMIF('DME PRICE LOOKUP LINKED'!$A:$A,A1794,'DME PRICE LOOKUP LINKED'!$C:$C)</f>
        <v>0</v>
      </c>
      <c r="D1794" s="78" t="e">
        <f t="shared" si="54"/>
        <v>#N/A</v>
      </c>
      <c r="E1794" s="79" t="e">
        <f t="shared" si="55"/>
        <v>#N/A</v>
      </c>
      <c r="I1794">
        <v>61524</v>
      </c>
      <c r="K1794" t="s">
        <v>1079</v>
      </c>
      <c r="L1794">
        <v>2266.1</v>
      </c>
      <c r="M1794">
        <v>2330.4699999999998</v>
      </c>
      <c r="O1794">
        <v>2946</v>
      </c>
      <c r="P1794">
        <v>3030</v>
      </c>
    </row>
    <row r="1795" spans="2:16" x14ac:dyDescent="0.25">
      <c r="B1795" s="80" t="e">
        <f>VLOOKUP(A1795,'Medicare Code Price Master List'!$A:$C,3,FALSE)</f>
        <v>#N/A</v>
      </c>
      <c r="C1795" s="3">
        <f>SUMIF('DME PRICE LOOKUP LINKED'!$A:$A,A1795,'DME PRICE LOOKUP LINKED'!$C:$C)</f>
        <v>0</v>
      </c>
      <c r="D1795" s="78" t="e">
        <f t="shared" ref="D1795:D1858" si="56">VLOOKUP(A1795,$R$2:$T$5644,3,FALSE)</f>
        <v>#N/A</v>
      </c>
      <c r="E1795" s="81" t="e">
        <f t="shared" ref="E1795:E1858" si="57">D1795-C1795</f>
        <v>#N/A</v>
      </c>
      <c r="I1795">
        <v>61526</v>
      </c>
      <c r="K1795" t="s">
        <v>1079</v>
      </c>
      <c r="L1795">
        <v>3613.59</v>
      </c>
      <c r="M1795">
        <v>4130.3599999999997</v>
      </c>
      <c r="O1795">
        <v>4698</v>
      </c>
      <c r="P1795">
        <v>5370</v>
      </c>
    </row>
    <row r="1796" spans="2:16" x14ac:dyDescent="0.25">
      <c r="B1796" s="77" t="e">
        <f>VLOOKUP(A1796,'Medicare Code Price Master List'!$A:$C,3,FALSE)</f>
        <v>#N/A</v>
      </c>
      <c r="C1796" s="3">
        <f>SUMIF('DME PRICE LOOKUP LINKED'!$A:$A,A1796,'DME PRICE LOOKUP LINKED'!$C:$C)</f>
        <v>0</v>
      </c>
      <c r="D1796" s="78" t="e">
        <f t="shared" si="56"/>
        <v>#N/A</v>
      </c>
      <c r="E1796" s="79" t="e">
        <f t="shared" si="57"/>
        <v>#N/A</v>
      </c>
      <c r="I1796">
        <v>61530</v>
      </c>
      <c r="K1796" t="s">
        <v>1079</v>
      </c>
      <c r="L1796">
        <v>3323.59</v>
      </c>
      <c r="M1796">
        <v>3481.38</v>
      </c>
      <c r="O1796">
        <v>4321</v>
      </c>
      <c r="P1796">
        <v>4526</v>
      </c>
    </row>
    <row r="1797" spans="2:16" x14ac:dyDescent="0.25">
      <c r="B1797" s="80" t="e">
        <f>VLOOKUP(A1797,'Medicare Code Price Master List'!$A:$C,3,FALSE)</f>
        <v>#N/A</v>
      </c>
      <c r="C1797" s="3">
        <f>SUMIF('DME PRICE LOOKUP LINKED'!$A:$A,A1797,'DME PRICE LOOKUP LINKED'!$C:$C)</f>
        <v>0</v>
      </c>
      <c r="D1797" s="78" t="e">
        <f t="shared" si="56"/>
        <v>#N/A</v>
      </c>
      <c r="E1797" s="81" t="e">
        <f t="shared" si="57"/>
        <v>#N/A</v>
      </c>
      <c r="I1797">
        <v>61531</v>
      </c>
      <c r="K1797" t="s">
        <v>1083</v>
      </c>
      <c r="L1797">
        <v>1343</v>
      </c>
      <c r="M1797">
        <v>1372.46</v>
      </c>
      <c r="O1797">
        <v>1746</v>
      </c>
      <c r="P1797">
        <v>1785</v>
      </c>
    </row>
    <row r="1798" spans="2:16" x14ac:dyDescent="0.25">
      <c r="B1798" s="77" t="e">
        <f>VLOOKUP(A1798,'Medicare Code Price Master List'!$A:$C,3,FALSE)</f>
        <v>#N/A</v>
      </c>
      <c r="C1798" s="3">
        <f>SUMIF('DME PRICE LOOKUP LINKED'!$A:$A,A1798,'DME PRICE LOOKUP LINKED'!$C:$C)</f>
        <v>0</v>
      </c>
      <c r="D1798" s="78" t="e">
        <f t="shared" si="56"/>
        <v>#N/A</v>
      </c>
      <c r="E1798" s="79" t="e">
        <f t="shared" si="57"/>
        <v>#N/A</v>
      </c>
      <c r="I1798">
        <v>61533</v>
      </c>
      <c r="K1798" t="s">
        <v>1083</v>
      </c>
      <c r="L1798">
        <v>1665.13</v>
      </c>
      <c r="M1798">
        <v>1712.38</v>
      </c>
      <c r="O1798">
        <v>2165</v>
      </c>
      <c r="P1798">
        <v>2227</v>
      </c>
    </row>
    <row r="1799" spans="2:16" x14ac:dyDescent="0.25">
      <c r="B1799" s="80" t="e">
        <f>VLOOKUP(A1799,'Medicare Code Price Master List'!$A:$C,3,FALSE)</f>
        <v>#N/A</v>
      </c>
      <c r="C1799" s="3">
        <f>SUMIF('DME PRICE LOOKUP LINKED'!$A:$A,A1799,'DME PRICE LOOKUP LINKED'!$C:$C)</f>
        <v>0</v>
      </c>
      <c r="D1799" s="78" t="e">
        <f t="shared" si="56"/>
        <v>#N/A</v>
      </c>
      <c r="E1799" s="81" t="e">
        <f t="shared" si="57"/>
        <v>#N/A</v>
      </c>
      <c r="I1799">
        <v>61534</v>
      </c>
      <c r="K1799" t="s">
        <v>1079</v>
      </c>
      <c r="L1799">
        <v>1801.92</v>
      </c>
      <c r="M1799">
        <v>1829.24</v>
      </c>
      <c r="O1799">
        <v>2343</v>
      </c>
      <c r="P1799">
        <v>2379</v>
      </c>
    </row>
    <row r="1800" spans="2:16" x14ac:dyDescent="0.25">
      <c r="B1800" s="77" t="e">
        <f>VLOOKUP(A1800,'Medicare Code Price Master List'!$A:$C,3,FALSE)</f>
        <v>#N/A</v>
      </c>
      <c r="C1800" s="3">
        <f>SUMIF('DME PRICE LOOKUP LINKED'!$A:$A,A1800,'DME PRICE LOOKUP LINKED'!$C:$C)</f>
        <v>0</v>
      </c>
      <c r="D1800" s="78" t="e">
        <f t="shared" si="56"/>
        <v>#N/A</v>
      </c>
      <c r="E1800" s="79" t="e">
        <f t="shared" si="57"/>
        <v>#N/A</v>
      </c>
      <c r="I1800">
        <v>61535</v>
      </c>
      <c r="K1800" t="s">
        <v>1084</v>
      </c>
      <c r="L1800">
        <v>1104.05</v>
      </c>
      <c r="M1800">
        <v>1122.8599999999999</v>
      </c>
      <c r="O1800">
        <v>1436</v>
      </c>
      <c r="P1800">
        <v>1460</v>
      </c>
    </row>
    <row r="1801" spans="2:16" x14ac:dyDescent="0.25">
      <c r="B1801" s="80" t="e">
        <f>VLOOKUP(A1801,'Medicare Code Price Master List'!$A:$C,3,FALSE)</f>
        <v>#N/A</v>
      </c>
      <c r="C1801" s="3">
        <f>SUMIF('DME PRICE LOOKUP LINKED'!$A:$A,A1801,'DME PRICE LOOKUP LINKED'!$C:$C)</f>
        <v>0</v>
      </c>
      <c r="D1801" s="78" t="e">
        <f t="shared" si="56"/>
        <v>#N/A</v>
      </c>
      <c r="E1801" s="81" t="e">
        <f t="shared" si="57"/>
        <v>#N/A</v>
      </c>
      <c r="I1801">
        <v>61536</v>
      </c>
      <c r="K1801" t="s">
        <v>1079</v>
      </c>
      <c r="L1801">
        <v>2793.96</v>
      </c>
      <c r="M1801">
        <v>2919</v>
      </c>
      <c r="O1801">
        <v>3633</v>
      </c>
      <c r="P1801">
        <v>3795</v>
      </c>
    </row>
    <row r="1802" spans="2:16" x14ac:dyDescent="0.25">
      <c r="B1802" s="77" t="e">
        <f>VLOOKUP(A1802,'Medicare Code Price Master List'!$A:$C,3,FALSE)</f>
        <v>#N/A</v>
      </c>
      <c r="C1802" s="3">
        <f>SUMIF('DME PRICE LOOKUP LINKED'!$A:$A,A1802,'DME PRICE LOOKUP LINKED'!$C:$C)</f>
        <v>0</v>
      </c>
      <c r="D1802" s="78" t="e">
        <f t="shared" si="56"/>
        <v>#N/A</v>
      </c>
      <c r="E1802" s="79" t="e">
        <f t="shared" si="57"/>
        <v>#N/A</v>
      </c>
      <c r="I1802">
        <v>61537</v>
      </c>
      <c r="K1802" t="s">
        <v>1085</v>
      </c>
      <c r="L1802">
        <v>2660.46</v>
      </c>
      <c r="M1802">
        <v>2768.64</v>
      </c>
      <c r="O1802">
        <v>3459</v>
      </c>
      <c r="P1802">
        <v>3600</v>
      </c>
    </row>
    <row r="1803" spans="2:16" x14ac:dyDescent="0.25">
      <c r="B1803" s="80" t="e">
        <f>VLOOKUP(A1803,'Medicare Code Price Master List'!$A:$C,3,FALSE)</f>
        <v>#N/A</v>
      </c>
      <c r="C1803" s="3">
        <f>SUMIF('DME PRICE LOOKUP LINKED'!$A:$A,A1803,'DME PRICE LOOKUP LINKED'!$C:$C)</f>
        <v>0</v>
      </c>
      <c r="D1803" s="78" t="e">
        <f t="shared" si="56"/>
        <v>#N/A</v>
      </c>
      <c r="E1803" s="81" t="e">
        <f t="shared" si="57"/>
        <v>#N/A</v>
      </c>
      <c r="I1803">
        <v>61538</v>
      </c>
      <c r="K1803" t="s">
        <v>1085</v>
      </c>
      <c r="L1803">
        <v>2878.93</v>
      </c>
      <c r="M1803">
        <v>3013.13</v>
      </c>
      <c r="O1803">
        <v>3743</v>
      </c>
      <c r="P1803">
        <v>3918</v>
      </c>
    </row>
    <row r="1804" spans="2:16" x14ac:dyDescent="0.25">
      <c r="B1804" s="77" t="e">
        <f>VLOOKUP(A1804,'Medicare Code Price Master List'!$A:$C,3,FALSE)</f>
        <v>#N/A</v>
      </c>
      <c r="C1804" s="3">
        <f>SUMIF('DME PRICE LOOKUP LINKED'!$A:$A,A1804,'DME PRICE LOOKUP LINKED'!$C:$C)</f>
        <v>0</v>
      </c>
      <c r="D1804" s="78" t="e">
        <f t="shared" si="56"/>
        <v>#N/A</v>
      </c>
      <c r="E1804" s="79" t="e">
        <f t="shared" si="57"/>
        <v>#N/A</v>
      </c>
      <c r="I1804">
        <v>61539</v>
      </c>
      <c r="K1804" t="s">
        <v>1085</v>
      </c>
      <c r="L1804">
        <v>2561.89</v>
      </c>
      <c r="M1804">
        <v>2641.66</v>
      </c>
      <c r="O1804">
        <v>3331</v>
      </c>
      <c r="P1804">
        <v>3435</v>
      </c>
    </row>
    <row r="1805" spans="2:16" x14ac:dyDescent="0.25">
      <c r="B1805" s="80" t="e">
        <f>VLOOKUP(A1805,'Medicare Code Price Master List'!$A:$C,3,FALSE)</f>
        <v>#N/A</v>
      </c>
      <c r="C1805" s="3">
        <f>SUMIF('DME PRICE LOOKUP LINKED'!$A:$A,A1805,'DME PRICE LOOKUP LINKED'!$C:$C)</f>
        <v>0</v>
      </c>
      <c r="D1805" s="78" t="e">
        <f t="shared" si="56"/>
        <v>#N/A</v>
      </c>
      <c r="E1805" s="81" t="e">
        <f t="shared" si="57"/>
        <v>#N/A</v>
      </c>
      <c r="I1805">
        <v>61540</v>
      </c>
      <c r="K1805" t="s">
        <v>1085</v>
      </c>
      <c r="L1805">
        <v>2363.75</v>
      </c>
      <c r="M1805">
        <v>2471.11</v>
      </c>
      <c r="O1805">
        <v>3073</v>
      </c>
      <c r="P1805">
        <v>3213</v>
      </c>
    </row>
    <row r="1806" spans="2:16" x14ac:dyDescent="0.25">
      <c r="B1806" s="77" t="e">
        <f>VLOOKUP(A1806,'Medicare Code Price Master List'!$A:$C,3,FALSE)</f>
        <v>#N/A</v>
      </c>
      <c r="C1806" s="3">
        <f>SUMIF('DME PRICE LOOKUP LINKED'!$A:$A,A1806,'DME PRICE LOOKUP LINKED'!$C:$C)</f>
        <v>0</v>
      </c>
      <c r="D1806" s="78" t="e">
        <f t="shared" si="56"/>
        <v>#N/A</v>
      </c>
      <c r="E1806" s="79" t="e">
        <f t="shared" si="57"/>
        <v>#N/A</v>
      </c>
      <c r="I1806">
        <v>61541</v>
      </c>
      <c r="K1806" t="s">
        <v>1086</v>
      </c>
      <c r="L1806">
        <v>2337.27</v>
      </c>
      <c r="M1806">
        <v>2432.0500000000002</v>
      </c>
      <c r="O1806">
        <v>3039</v>
      </c>
      <c r="P1806">
        <v>3162</v>
      </c>
    </row>
    <row r="1807" spans="2:16" x14ac:dyDescent="0.25">
      <c r="B1807" s="80" t="e">
        <f>VLOOKUP(A1807,'Medicare Code Price Master List'!$A:$C,3,FALSE)</f>
        <v>#N/A</v>
      </c>
      <c r="C1807" s="3">
        <f>SUMIF('DME PRICE LOOKUP LINKED'!$A:$A,A1807,'DME PRICE LOOKUP LINKED'!$C:$C)</f>
        <v>0</v>
      </c>
      <c r="D1807" s="78" t="e">
        <f t="shared" si="56"/>
        <v>#N/A</v>
      </c>
      <c r="E1807" s="81" t="e">
        <f t="shared" si="57"/>
        <v>#N/A</v>
      </c>
      <c r="I1807">
        <v>61543</v>
      </c>
      <c r="K1807" t="s">
        <v>1085</v>
      </c>
      <c r="L1807">
        <v>2361.62</v>
      </c>
      <c r="M1807">
        <v>2379.12</v>
      </c>
      <c r="O1807">
        <v>3071</v>
      </c>
      <c r="P1807">
        <v>3093</v>
      </c>
    </row>
    <row r="1808" spans="2:16" x14ac:dyDescent="0.25">
      <c r="B1808" s="77" t="e">
        <f>VLOOKUP(A1808,'Medicare Code Price Master List'!$A:$C,3,FALSE)</f>
        <v>#N/A</v>
      </c>
      <c r="C1808" s="3">
        <f>SUMIF('DME PRICE LOOKUP LINKED'!$A:$A,A1808,'DME PRICE LOOKUP LINKED'!$C:$C)</f>
        <v>0</v>
      </c>
      <c r="D1808" s="78" t="e">
        <f t="shared" si="56"/>
        <v>#N/A</v>
      </c>
      <c r="E1808" s="79" t="e">
        <f t="shared" si="57"/>
        <v>#N/A</v>
      </c>
      <c r="I1808">
        <v>61544</v>
      </c>
      <c r="K1808" t="s">
        <v>1087</v>
      </c>
      <c r="L1808">
        <v>2062.8200000000002</v>
      </c>
      <c r="M1808">
        <v>2153.09</v>
      </c>
      <c r="O1808">
        <v>2682</v>
      </c>
      <c r="P1808">
        <v>2800</v>
      </c>
    </row>
    <row r="1809" spans="2:16" x14ac:dyDescent="0.25">
      <c r="B1809" s="80" t="e">
        <f>VLOOKUP(A1809,'Medicare Code Price Master List'!$A:$C,3,FALSE)</f>
        <v>#N/A</v>
      </c>
      <c r="C1809" s="3">
        <f>SUMIF('DME PRICE LOOKUP LINKED'!$A:$A,A1809,'DME PRICE LOOKUP LINKED'!$C:$C)</f>
        <v>0</v>
      </c>
      <c r="D1809" s="78" t="e">
        <f t="shared" si="56"/>
        <v>#N/A</v>
      </c>
      <c r="E1809" s="81" t="e">
        <f t="shared" si="57"/>
        <v>#N/A</v>
      </c>
      <c r="I1809">
        <v>61545</v>
      </c>
      <c r="K1809" t="s">
        <v>1088</v>
      </c>
      <c r="L1809">
        <v>3453.89</v>
      </c>
      <c r="M1809">
        <v>3603.89</v>
      </c>
      <c r="O1809">
        <v>4491</v>
      </c>
      <c r="P1809">
        <v>4686</v>
      </c>
    </row>
    <row r="1810" spans="2:16" x14ac:dyDescent="0.25">
      <c r="B1810" s="77" t="e">
        <f>VLOOKUP(A1810,'Medicare Code Price Master List'!$A:$C,3,FALSE)</f>
        <v>#N/A</v>
      </c>
      <c r="C1810" s="3">
        <f>SUMIF('DME PRICE LOOKUP LINKED'!$A:$A,A1810,'DME PRICE LOOKUP LINKED'!$C:$C)</f>
        <v>0</v>
      </c>
      <c r="D1810" s="78" t="e">
        <f t="shared" si="56"/>
        <v>#N/A</v>
      </c>
      <c r="E1810" s="79" t="e">
        <f t="shared" si="57"/>
        <v>#N/A</v>
      </c>
      <c r="I1810">
        <v>61546</v>
      </c>
      <c r="K1810" t="s">
        <v>1089</v>
      </c>
      <c r="L1810">
        <v>2506.0500000000002</v>
      </c>
      <c r="M1810">
        <v>2611.5100000000002</v>
      </c>
      <c r="O1810">
        <v>3258</v>
      </c>
      <c r="P1810">
        <v>3395</v>
      </c>
    </row>
    <row r="1811" spans="2:16" x14ac:dyDescent="0.25">
      <c r="B1811" s="80" t="e">
        <f>VLOOKUP(A1811,'Medicare Code Price Master List'!$A:$C,3,FALSE)</f>
        <v>#N/A</v>
      </c>
      <c r="C1811" s="3">
        <f>SUMIF('DME PRICE LOOKUP LINKED'!$A:$A,A1811,'DME PRICE LOOKUP LINKED'!$C:$C)</f>
        <v>0</v>
      </c>
      <c r="D1811" s="78" t="e">
        <f t="shared" si="56"/>
        <v>#N/A</v>
      </c>
      <c r="E1811" s="81" t="e">
        <f t="shared" si="57"/>
        <v>#N/A</v>
      </c>
      <c r="I1811">
        <v>61548</v>
      </c>
      <c r="K1811" t="s">
        <v>1089</v>
      </c>
      <c r="L1811">
        <v>1700.29</v>
      </c>
      <c r="M1811">
        <v>1761.53</v>
      </c>
      <c r="O1811">
        <v>2211</v>
      </c>
      <c r="P1811">
        <v>2290</v>
      </c>
    </row>
    <row r="1812" spans="2:16" x14ac:dyDescent="0.25">
      <c r="B1812" s="77" t="e">
        <f>VLOOKUP(A1812,'Medicare Code Price Master List'!$A:$C,3,FALSE)</f>
        <v>#N/A</v>
      </c>
      <c r="C1812" s="3">
        <f>SUMIF('DME PRICE LOOKUP LINKED'!$A:$A,A1812,'DME PRICE LOOKUP LINKED'!$C:$C)</f>
        <v>0</v>
      </c>
      <c r="D1812" s="78" t="e">
        <f t="shared" si="56"/>
        <v>#N/A</v>
      </c>
      <c r="E1812" s="79" t="e">
        <f t="shared" si="57"/>
        <v>#N/A</v>
      </c>
      <c r="I1812">
        <v>61550</v>
      </c>
      <c r="K1812" t="s">
        <v>1090</v>
      </c>
      <c r="L1812">
        <v>1314.56</v>
      </c>
      <c r="M1812">
        <v>1065.57</v>
      </c>
      <c r="O1812">
        <v>1709</v>
      </c>
      <c r="P1812">
        <v>1386</v>
      </c>
    </row>
    <row r="1813" spans="2:16" x14ac:dyDescent="0.25">
      <c r="B1813" s="80" t="e">
        <f>VLOOKUP(A1813,'Medicare Code Price Master List'!$A:$C,3,FALSE)</f>
        <v>#N/A</v>
      </c>
      <c r="C1813" s="3">
        <f>SUMIF('DME PRICE LOOKUP LINKED'!$A:$A,A1813,'DME PRICE LOOKUP LINKED'!$C:$C)</f>
        <v>0</v>
      </c>
      <c r="D1813" s="78" t="e">
        <f t="shared" si="56"/>
        <v>#N/A</v>
      </c>
      <c r="E1813" s="81" t="e">
        <f t="shared" si="57"/>
        <v>#N/A</v>
      </c>
      <c r="I1813">
        <v>61552</v>
      </c>
      <c r="K1813" t="s">
        <v>1090</v>
      </c>
      <c r="L1813">
        <v>1625.57</v>
      </c>
      <c r="M1813">
        <v>1275.25</v>
      </c>
      <c r="O1813">
        <v>2114</v>
      </c>
      <c r="P1813">
        <v>1658</v>
      </c>
    </row>
    <row r="1814" spans="2:16" x14ac:dyDescent="0.25">
      <c r="B1814" s="77" t="e">
        <f>VLOOKUP(A1814,'Medicare Code Price Master List'!$A:$C,3,FALSE)</f>
        <v>#N/A</v>
      </c>
      <c r="C1814" s="3">
        <f>SUMIF('DME PRICE LOOKUP LINKED'!$A:$A,A1814,'DME PRICE LOOKUP LINKED'!$C:$C)</f>
        <v>0</v>
      </c>
      <c r="D1814" s="78" t="e">
        <f t="shared" si="56"/>
        <v>#N/A</v>
      </c>
      <c r="E1814" s="79" t="e">
        <f t="shared" si="57"/>
        <v>#N/A</v>
      </c>
      <c r="I1814">
        <v>61556</v>
      </c>
      <c r="K1814" t="s">
        <v>1091</v>
      </c>
      <c r="L1814">
        <v>1861.99</v>
      </c>
      <c r="M1814">
        <v>1763.24</v>
      </c>
      <c r="O1814">
        <v>2421</v>
      </c>
      <c r="P1814">
        <v>2293</v>
      </c>
    </row>
    <row r="1815" spans="2:16" x14ac:dyDescent="0.25">
      <c r="B1815" s="80" t="e">
        <f>VLOOKUP(A1815,'Medicare Code Price Master List'!$A:$C,3,FALSE)</f>
        <v>#N/A</v>
      </c>
      <c r="C1815" s="3">
        <f>SUMIF('DME PRICE LOOKUP LINKED'!$A:$A,A1815,'DME PRICE LOOKUP LINKED'!$C:$C)</f>
        <v>0</v>
      </c>
      <c r="D1815" s="78" t="e">
        <f t="shared" si="56"/>
        <v>#N/A</v>
      </c>
      <c r="E1815" s="81" t="e">
        <f t="shared" si="57"/>
        <v>#N/A</v>
      </c>
      <c r="I1815">
        <v>61557</v>
      </c>
      <c r="K1815" t="s">
        <v>1091</v>
      </c>
      <c r="L1815">
        <v>1842.09</v>
      </c>
      <c r="M1815">
        <v>1795.88</v>
      </c>
      <c r="O1815">
        <v>2395</v>
      </c>
      <c r="P1815">
        <v>2335</v>
      </c>
    </row>
    <row r="1816" spans="2:16" x14ac:dyDescent="0.25">
      <c r="B1816" s="77" t="e">
        <f>VLOOKUP(A1816,'Medicare Code Price Master List'!$A:$C,3,FALSE)</f>
        <v>#N/A</v>
      </c>
      <c r="C1816" s="3">
        <f>SUMIF('DME PRICE LOOKUP LINKED'!$A:$A,A1816,'DME PRICE LOOKUP LINKED'!$C:$C)</f>
        <v>0</v>
      </c>
      <c r="D1816" s="78" t="e">
        <f t="shared" si="56"/>
        <v>#N/A</v>
      </c>
      <c r="E1816" s="79" t="e">
        <f t="shared" si="57"/>
        <v>#N/A</v>
      </c>
      <c r="I1816">
        <v>61558</v>
      </c>
      <c r="K1816" t="s">
        <v>1092</v>
      </c>
      <c r="L1816">
        <v>2051.25</v>
      </c>
      <c r="M1816">
        <v>2126.0100000000002</v>
      </c>
      <c r="O1816">
        <v>2667</v>
      </c>
      <c r="P1816">
        <v>2764</v>
      </c>
    </row>
    <row r="1817" spans="2:16" x14ac:dyDescent="0.25">
      <c r="B1817" s="80" t="e">
        <f>VLOOKUP(A1817,'Medicare Code Price Master List'!$A:$C,3,FALSE)</f>
        <v>#N/A</v>
      </c>
      <c r="C1817" s="3">
        <f>SUMIF('DME PRICE LOOKUP LINKED'!$A:$A,A1817,'DME PRICE LOOKUP LINKED'!$C:$C)</f>
        <v>0</v>
      </c>
      <c r="D1817" s="78" t="e">
        <f t="shared" si="56"/>
        <v>#N/A</v>
      </c>
      <c r="E1817" s="81" t="e">
        <f t="shared" si="57"/>
        <v>#N/A</v>
      </c>
      <c r="I1817">
        <v>61559</v>
      </c>
      <c r="K1817" t="s">
        <v>1092</v>
      </c>
      <c r="L1817">
        <v>2609.86</v>
      </c>
      <c r="M1817">
        <v>2339.38</v>
      </c>
      <c r="O1817">
        <v>3393</v>
      </c>
      <c r="P1817">
        <v>3042</v>
      </c>
    </row>
    <row r="1818" spans="2:16" x14ac:dyDescent="0.25">
      <c r="B1818" s="77" t="e">
        <f>VLOOKUP(A1818,'Medicare Code Price Master List'!$A:$C,3,FALSE)</f>
        <v>#N/A</v>
      </c>
      <c r="C1818" s="3">
        <f>SUMIF('DME PRICE LOOKUP LINKED'!$A:$A,A1818,'DME PRICE LOOKUP LINKED'!$C:$C)</f>
        <v>0</v>
      </c>
      <c r="D1818" s="78" t="e">
        <f t="shared" si="56"/>
        <v>#N/A</v>
      </c>
      <c r="E1818" s="79" t="e">
        <f t="shared" si="57"/>
        <v>#N/A</v>
      </c>
      <c r="I1818">
        <v>61563</v>
      </c>
      <c r="K1818" t="s">
        <v>1093</v>
      </c>
      <c r="L1818">
        <v>2154.85</v>
      </c>
      <c r="M1818">
        <v>2142.6</v>
      </c>
      <c r="O1818">
        <v>2802</v>
      </c>
      <c r="P1818">
        <v>2786</v>
      </c>
    </row>
    <row r="1819" spans="2:16" x14ac:dyDescent="0.25">
      <c r="B1819" s="80" t="e">
        <f>VLOOKUP(A1819,'Medicare Code Price Master List'!$A:$C,3,FALSE)</f>
        <v>#N/A</v>
      </c>
      <c r="C1819" s="3">
        <f>SUMIF('DME PRICE LOOKUP LINKED'!$A:$A,A1819,'DME PRICE LOOKUP LINKED'!$C:$C)</f>
        <v>0</v>
      </c>
      <c r="D1819" s="78" t="e">
        <f t="shared" si="56"/>
        <v>#N/A</v>
      </c>
      <c r="E1819" s="81" t="e">
        <f t="shared" si="57"/>
        <v>#N/A</v>
      </c>
      <c r="I1819">
        <v>61564</v>
      </c>
      <c r="K1819" t="s">
        <v>1093</v>
      </c>
      <c r="L1819">
        <v>2613.15</v>
      </c>
      <c r="M1819">
        <v>2588.1</v>
      </c>
      <c r="O1819">
        <v>3398</v>
      </c>
      <c r="P1819">
        <v>3365</v>
      </c>
    </row>
    <row r="1820" spans="2:16" x14ac:dyDescent="0.25">
      <c r="B1820" s="77" t="e">
        <f>VLOOKUP(A1820,'Medicare Code Price Master List'!$A:$C,3,FALSE)</f>
        <v>#N/A</v>
      </c>
      <c r="C1820" s="3">
        <f>SUMIF('DME PRICE LOOKUP LINKED'!$A:$A,A1820,'DME PRICE LOOKUP LINKED'!$C:$C)</f>
        <v>0</v>
      </c>
      <c r="D1820" s="78" t="e">
        <f t="shared" si="56"/>
        <v>#N/A</v>
      </c>
      <c r="E1820" s="79" t="e">
        <f t="shared" si="57"/>
        <v>#N/A</v>
      </c>
      <c r="I1820">
        <v>61566</v>
      </c>
      <c r="K1820" t="s">
        <v>1085</v>
      </c>
      <c r="L1820">
        <v>2432.0700000000002</v>
      </c>
      <c r="M1820">
        <v>2530.21</v>
      </c>
      <c r="O1820">
        <v>3162</v>
      </c>
      <c r="P1820">
        <v>3290</v>
      </c>
    </row>
    <row r="1821" spans="2:16" x14ac:dyDescent="0.25">
      <c r="B1821" s="80" t="e">
        <f>VLOOKUP(A1821,'Medicare Code Price Master List'!$A:$C,3,FALSE)</f>
        <v>#N/A</v>
      </c>
      <c r="C1821" s="3">
        <f>SUMIF('DME PRICE LOOKUP LINKED'!$A:$A,A1821,'DME PRICE LOOKUP LINKED'!$C:$C)</f>
        <v>0</v>
      </c>
      <c r="D1821" s="78" t="e">
        <f t="shared" si="56"/>
        <v>#N/A</v>
      </c>
      <c r="E1821" s="81" t="e">
        <f t="shared" si="57"/>
        <v>#N/A</v>
      </c>
      <c r="I1821">
        <v>61567</v>
      </c>
      <c r="K1821" t="s">
        <v>1086</v>
      </c>
      <c r="L1821">
        <v>2769.77</v>
      </c>
      <c r="M1821">
        <v>2900.61</v>
      </c>
      <c r="O1821">
        <v>3601</v>
      </c>
      <c r="P1821">
        <v>3771</v>
      </c>
    </row>
    <row r="1822" spans="2:16" x14ac:dyDescent="0.25">
      <c r="B1822" s="77" t="e">
        <f>VLOOKUP(A1822,'Medicare Code Price Master List'!$A:$C,3,FALSE)</f>
        <v>#N/A</v>
      </c>
      <c r="C1822" s="3">
        <f>SUMIF('DME PRICE LOOKUP LINKED'!$A:$A,A1822,'DME PRICE LOOKUP LINKED'!$C:$C)</f>
        <v>0</v>
      </c>
      <c r="D1822" s="78" t="e">
        <f t="shared" si="56"/>
        <v>#N/A</v>
      </c>
      <c r="E1822" s="79" t="e">
        <f t="shared" si="57"/>
        <v>#N/A</v>
      </c>
      <c r="I1822">
        <v>61570</v>
      </c>
      <c r="K1822" t="s">
        <v>1094</v>
      </c>
      <c r="L1822">
        <v>2038.28</v>
      </c>
      <c r="M1822">
        <v>2101.79</v>
      </c>
      <c r="O1822">
        <v>2650</v>
      </c>
      <c r="P1822">
        <v>2733</v>
      </c>
    </row>
    <row r="1823" spans="2:16" x14ac:dyDescent="0.25">
      <c r="B1823" s="80" t="e">
        <f>VLOOKUP(A1823,'Medicare Code Price Master List'!$A:$C,3,FALSE)</f>
        <v>#N/A</v>
      </c>
      <c r="C1823" s="3">
        <f>SUMIF('DME PRICE LOOKUP LINKED'!$A:$A,A1823,'DME PRICE LOOKUP LINKED'!$C:$C)</f>
        <v>0</v>
      </c>
      <c r="D1823" s="78" t="e">
        <f t="shared" si="56"/>
        <v>#N/A</v>
      </c>
      <c r="E1823" s="81" t="e">
        <f t="shared" si="57"/>
        <v>#N/A</v>
      </c>
      <c r="I1823">
        <v>61571</v>
      </c>
      <c r="K1823" t="s">
        <v>1076</v>
      </c>
      <c r="L1823">
        <v>2166.34</v>
      </c>
      <c r="M1823">
        <v>2239.29</v>
      </c>
      <c r="O1823">
        <v>2817</v>
      </c>
      <c r="P1823">
        <v>2912</v>
      </c>
    </row>
    <row r="1824" spans="2:16" x14ac:dyDescent="0.25">
      <c r="B1824" s="77" t="e">
        <f>VLOOKUP(A1824,'Medicare Code Price Master List'!$A:$C,3,FALSE)</f>
        <v>#N/A</v>
      </c>
      <c r="C1824" s="3">
        <f>SUMIF('DME PRICE LOOKUP LINKED'!$A:$A,A1824,'DME PRICE LOOKUP LINKED'!$C:$C)</f>
        <v>0</v>
      </c>
      <c r="D1824" s="78" t="e">
        <f t="shared" si="56"/>
        <v>#N/A</v>
      </c>
      <c r="E1824" s="79" t="e">
        <f t="shared" si="57"/>
        <v>#N/A</v>
      </c>
      <c r="I1824">
        <v>61575</v>
      </c>
      <c r="K1824" t="s">
        <v>1095</v>
      </c>
      <c r="L1824">
        <v>2715.98</v>
      </c>
      <c r="M1824">
        <v>2370.88</v>
      </c>
      <c r="O1824">
        <v>3531</v>
      </c>
      <c r="P1824">
        <v>3083</v>
      </c>
    </row>
    <row r="1825" spans="2:16" x14ac:dyDescent="0.25">
      <c r="B1825" s="80" t="e">
        <f>VLOOKUP(A1825,'Medicare Code Price Master List'!$A:$C,3,FALSE)</f>
        <v>#N/A</v>
      </c>
      <c r="C1825" s="3">
        <f>SUMIF('DME PRICE LOOKUP LINKED'!$A:$A,A1825,'DME PRICE LOOKUP LINKED'!$C:$C)</f>
        <v>0</v>
      </c>
      <c r="D1825" s="78" t="e">
        <f t="shared" si="56"/>
        <v>#N/A</v>
      </c>
      <c r="E1825" s="81" t="e">
        <f t="shared" si="57"/>
        <v>#N/A</v>
      </c>
      <c r="I1825">
        <v>61576</v>
      </c>
      <c r="K1825" t="s">
        <v>1095</v>
      </c>
      <c r="L1825">
        <v>4551.4799999999996</v>
      </c>
      <c r="M1825">
        <v>4031.66</v>
      </c>
      <c r="O1825">
        <v>5917</v>
      </c>
      <c r="P1825">
        <v>5242</v>
      </c>
    </row>
    <row r="1826" spans="2:16" x14ac:dyDescent="0.25">
      <c r="B1826" s="77" t="e">
        <f>VLOOKUP(A1826,'Medicare Code Price Master List'!$A:$C,3,FALSE)</f>
        <v>#N/A</v>
      </c>
      <c r="C1826" s="3">
        <f>SUMIF('DME PRICE LOOKUP LINKED'!$A:$A,A1826,'DME PRICE LOOKUP LINKED'!$C:$C)</f>
        <v>0</v>
      </c>
      <c r="D1826" s="78" t="e">
        <f t="shared" si="56"/>
        <v>#N/A</v>
      </c>
      <c r="E1826" s="79" t="e">
        <f t="shared" si="57"/>
        <v>#N/A</v>
      </c>
      <c r="I1826">
        <v>61580</v>
      </c>
      <c r="K1826" t="s">
        <v>1096</v>
      </c>
      <c r="L1826">
        <v>2721.76</v>
      </c>
      <c r="M1826">
        <v>2801</v>
      </c>
      <c r="O1826">
        <v>3539</v>
      </c>
      <c r="P1826">
        <v>3642</v>
      </c>
    </row>
    <row r="1827" spans="2:16" x14ac:dyDescent="0.25">
      <c r="B1827" s="80" t="e">
        <f>VLOOKUP(A1827,'Medicare Code Price Master List'!$A:$C,3,FALSE)</f>
        <v>#N/A</v>
      </c>
      <c r="C1827" s="3">
        <f>SUMIF('DME PRICE LOOKUP LINKED'!$A:$A,A1827,'DME PRICE LOOKUP LINKED'!$C:$C)</f>
        <v>0</v>
      </c>
      <c r="D1827" s="78" t="e">
        <f t="shared" si="56"/>
        <v>#N/A</v>
      </c>
      <c r="E1827" s="81" t="e">
        <f t="shared" si="57"/>
        <v>#N/A</v>
      </c>
      <c r="I1827">
        <v>61581</v>
      </c>
      <c r="K1827" t="s">
        <v>1096</v>
      </c>
      <c r="L1827">
        <v>2978.83</v>
      </c>
      <c r="M1827">
        <v>2956.8</v>
      </c>
      <c r="O1827">
        <v>3873</v>
      </c>
      <c r="P1827">
        <v>3844</v>
      </c>
    </row>
    <row r="1828" spans="2:16" x14ac:dyDescent="0.25">
      <c r="B1828" s="77" t="e">
        <f>VLOOKUP(A1828,'Medicare Code Price Master List'!$A:$C,3,FALSE)</f>
        <v>#N/A</v>
      </c>
      <c r="C1828" s="3">
        <f>SUMIF('DME PRICE LOOKUP LINKED'!$A:$A,A1828,'DME PRICE LOOKUP LINKED'!$C:$C)</f>
        <v>0</v>
      </c>
      <c r="D1828" s="78" t="e">
        <f t="shared" si="56"/>
        <v>#N/A</v>
      </c>
      <c r="E1828" s="79" t="e">
        <f t="shared" si="57"/>
        <v>#N/A</v>
      </c>
      <c r="I1828">
        <v>61582</v>
      </c>
      <c r="K1828" t="s">
        <v>1096</v>
      </c>
      <c r="L1828">
        <v>3472.97</v>
      </c>
      <c r="M1828">
        <v>3268.69</v>
      </c>
      <c r="O1828">
        <v>4515</v>
      </c>
      <c r="P1828">
        <v>4250</v>
      </c>
    </row>
    <row r="1829" spans="2:16" x14ac:dyDescent="0.25">
      <c r="B1829" s="80" t="e">
        <f>VLOOKUP(A1829,'Medicare Code Price Master List'!$A:$C,3,FALSE)</f>
        <v>#N/A</v>
      </c>
      <c r="C1829" s="3">
        <f>SUMIF('DME PRICE LOOKUP LINKED'!$A:$A,A1829,'DME PRICE LOOKUP LINKED'!$C:$C)</f>
        <v>0</v>
      </c>
      <c r="D1829" s="78" t="e">
        <f t="shared" si="56"/>
        <v>#N/A</v>
      </c>
      <c r="E1829" s="81" t="e">
        <f t="shared" si="57"/>
        <v>#N/A</v>
      </c>
      <c r="I1829">
        <v>61583</v>
      </c>
      <c r="K1829" t="s">
        <v>1096</v>
      </c>
      <c r="L1829">
        <v>3206.35</v>
      </c>
      <c r="M1829">
        <v>3257.4</v>
      </c>
      <c r="O1829">
        <v>4169</v>
      </c>
      <c r="P1829">
        <v>4235</v>
      </c>
    </row>
    <row r="1830" spans="2:16" x14ac:dyDescent="0.25">
      <c r="B1830" s="77" t="e">
        <f>VLOOKUP(A1830,'Medicare Code Price Master List'!$A:$C,3,FALSE)</f>
        <v>#N/A</v>
      </c>
      <c r="C1830" s="3">
        <f>SUMIF('DME PRICE LOOKUP LINKED'!$A:$A,A1830,'DME PRICE LOOKUP LINKED'!$C:$C)</f>
        <v>0</v>
      </c>
      <c r="D1830" s="78" t="e">
        <f t="shared" si="56"/>
        <v>#N/A</v>
      </c>
      <c r="E1830" s="79" t="e">
        <f t="shared" si="57"/>
        <v>#N/A</v>
      </c>
      <c r="I1830">
        <v>61584</v>
      </c>
      <c r="K1830" t="s">
        <v>1097</v>
      </c>
      <c r="L1830">
        <v>3172.4</v>
      </c>
      <c r="M1830">
        <v>3216.38</v>
      </c>
      <c r="O1830">
        <v>4125</v>
      </c>
      <c r="P1830">
        <v>4182</v>
      </c>
    </row>
    <row r="1831" spans="2:16" x14ac:dyDescent="0.25">
      <c r="B1831" s="80" t="e">
        <f>VLOOKUP(A1831,'Medicare Code Price Master List'!$A:$C,3,FALSE)</f>
        <v>#N/A</v>
      </c>
      <c r="C1831" s="3">
        <f>SUMIF('DME PRICE LOOKUP LINKED'!$A:$A,A1831,'DME PRICE LOOKUP LINKED'!$C:$C)</f>
        <v>0</v>
      </c>
      <c r="D1831" s="78" t="e">
        <f t="shared" si="56"/>
        <v>#N/A</v>
      </c>
      <c r="E1831" s="81" t="e">
        <f t="shared" si="57"/>
        <v>#N/A</v>
      </c>
      <c r="I1831">
        <v>61585</v>
      </c>
      <c r="K1831" t="s">
        <v>1097</v>
      </c>
      <c r="L1831">
        <v>3589.32</v>
      </c>
      <c r="M1831">
        <v>3642.67</v>
      </c>
      <c r="O1831">
        <v>4667</v>
      </c>
      <c r="P1831">
        <v>4736</v>
      </c>
    </row>
    <row r="1832" spans="2:16" x14ac:dyDescent="0.25">
      <c r="B1832" s="77" t="e">
        <f>VLOOKUP(A1832,'Medicare Code Price Master List'!$A:$C,3,FALSE)</f>
        <v>#N/A</v>
      </c>
      <c r="C1832" s="3">
        <f>SUMIF('DME PRICE LOOKUP LINKED'!$A:$A,A1832,'DME PRICE LOOKUP LINKED'!$C:$C)</f>
        <v>0</v>
      </c>
      <c r="D1832" s="78" t="e">
        <f t="shared" si="56"/>
        <v>#N/A</v>
      </c>
      <c r="E1832" s="79" t="e">
        <f t="shared" si="57"/>
        <v>#N/A</v>
      </c>
      <c r="I1832">
        <v>61586</v>
      </c>
      <c r="K1832" t="s">
        <v>1098</v>
      </c>
      <c r="L1832">
        <v>2802.67</v>
      </c>
      <c r="M1832">
        <v>2725.31</v>
      </c>
      <c r="O1832">
        <v>3644</v>
      </c>
      <c r="P1832">
        <v>3543</v>
      </c>
    </row>
    <row r="1833" spans="2:16" x14ac:dyDescent="0.25">
      <c r="B1833" s="80" t="e">
        <f>VLOOKUP(A1833,'Medicare Code Price Master List'!$A:$C,3,FALSE)</f>
        <v>#N/A</v>
      </c>
      <c r="C1833" s="3">
        <f>SUMIF('DME PRICE LOOKUP LINKED'!$A:$A,A1833,'DME PRICE LOOKUP LINKED'!$C:$C)</f>
        <v>0</v>
      </c>
      <c r="D1833" s="78" t="e">
        <f t="shared" si="56"/>
        <v>#N/A</v>
      </c>
      <c r="E1833" s="81" t="e">
        <f t="shared" si="57"/>
        <v>#N/A</v>
      </c>
      <c r="I1833">
        <v>61590</v>
      </c>
      <c r="K1833" t="s">
        <v>1099</v>
      </c>
      <c r="L1833">
        <v>3287.9</v>
      </c>
      <c r="M1833">
        <v>3383.5</v>
      </c>
      <c r="O1833">
        <v>4275</v>
      </c>
      <c r="P1833">
        <v>4399</v>
      </c>
    </row>
    <row r="1834" spans="2:16" x14ac:dyDescent="0.25">
      <c r="B1834" s="77" t="e">
        <f>VLOOKUP(A1834,'Medicare Code Price Master List'!$A:$C,3,FALSE)</f>
        <v>#N/A</v>
      </c>
      <c r="C1834" s="3">
        <f>SUMIF('DME PRICE LOOKUP LINKED'!$A:$A,A1834,'DME PRICE LOOKUP LINKED'!$C:$C)</f>
        <v>0</v>
      </c>
      <c r="D1834" s="78" t="e">
        <f t="shared" si="56"/>
        <v>#N/A</v>
      </c>
      <c r="E1834" s="79" t="e">
        <f t="shared" si="57"/>
        <v>#N/A</v>
      </c>
      <c r="I1834">
        <v>61591</v>
      </c>
      <c r="K1834" t="s">
        <v>1099</v>
      </c>
      <c r="L1834">
        <v>3342.14</v>
      </c>
      <c r="M1834">
        <v>3454.59</v>
      </c>
      <c r="O1834">
        <v>4345</v>
      </c>
      <c r="P1834">
        <v>4491</v>
      </c>
    </row>
    <row r="1835" spans="2:16" x14ac:dyDescent="0.25">
      <c r="B1835" s="80" t="e">
        <f>VLOOKUP(A1835,'Medicare Code Price Master List'!$A:$C,3,FALSE)</f>
        <v>#N/A</v>
      </c>
      <c r="C1835" s="3">
        <f>SUMIF('DME PRICE LOOKUP LINKED'!$A:$A,A1835,'DME PRICE LOOKUP LINKED'!$C:$C)</f>
        <v>0</v>
      </c>
      <c r="D1835" s="78" t="e">
        <f t="shared" si="56"/>
        <v>#N/A</v>
      </c>
      <c r="E1835" s="81" t="e">
        <f t="shared" si="57"/>
        <v>#N/A</v>
      </c>
      <c r="I1835">
        <v>61592</v>
      </c>
      <c r="K1835" t="s">
        <v>1097</v>
      </c>
      <c r="L1835">
        <v>3452.61</v>
      </c>
      <c r="M1835">
        <v>3572.46</v>
      </c>
      <c r="O1835">
        <v>4489</v>
      </c>
      <c r="P1835">
        <v>4645</v>
      </c>
    </row>
    <row r="1836" spans="2:16" x14ac:dyDescent="0.25">
      <c r="B1836" s="77" t="e">
        <f>VLOOKUP(A1836,'Medicare Code Price Master List'!$A:$C,3,FALSE)</f>
        <v>#N/A</v>
      </c>
      <c r="C1836" s="3">
        <f>SUMIF('DME PRICE LOOKUP LINKED'!$A:$A,A1836,'DME PRICE LOOKUP LINKED'!$C:$C)</f>
        <v>0</v>
      </c>
      <c r="D1836" s="78" t="e">
        <f t="shared" si="56"/>
        <v>#N/A</v>
      </c>
      <c r="E1836" s="79" t="e">
        <f t="shared" si="57"/>
        <v>#N/A</v>
      </c>
      <c r="I1836">
        <v>61595</v>
      </c>
      <c r="K1836" t="s">
        <v>1100</v>
      </c>
      <c r="L1836">
        <v>2604.35</v>
      </c>
      <c r="M1836">
        <v>2638.2</v>
      </c>
      <c r="O1836">
        <v>3386</v>
      </c>
      <c r="P1836">
        <v>3430</v>
      </c>
    </row>
    <row r="1837" spans="2:16" x14ac:dyDescent="0.25">
      <c r="B1837" s="80" t="e">
        <f>VLOOKUP(A1837,'Medicare Code Price Master List'!$A:$C,3,FALSE)</f>
        <v>#N/A</v>
      </c>
      <c r="C1837" s="3">
        <f>SUMIF('DME PRICE LOOKUP LINKED'!$A:$A,A1837,'DME PRICE LOOKUP LINKED'!$C:$C)</f>
        <v>0</v>
      </c>
      <c r="D1837" s="78" t="e">
        <f t="shared" si="56"/>
        <v>#N/A</v>
      </c>
      <c r="E1837" s="81" t="e">
        <f t="shared" si="57"/>
        <v>#N/A</v>
      </c>
      <c r="I1837">
        <v>61596</v>
      </c>
      <c r="K1837" t="s">
        <v>1101</v>
      </c>
      <c r="L1837">
        <v>2651.4</v>
      </c>
      <c r="M1837">
        <v>2696.78</v>
      </c>
      <c r="O1837">
        <v>3447</v>
      </c>
      <c r="P1837">
        <v>3506</v>
      </c>
    </row>
    <row r="1838" spans="2:16" x14ac:dyDescent="0.25">
      <c r="B1838" s="77" t="e">
        <f>VLOOKUP(A1838,'Medicare Code Price Master List'!$A:$C,3,FALSE)</f>
        <v>#N/A</v>
      </c>
      <c r="C1838" s="3">
        <f>SUMIF('DME PRICE LOOKUP LINKED'!$A:$A,A1838,'DME PRICE LOOKUP LINKED'!$C:$C)</f>
        <v>0</v>
      </c>
      <c r="D1838" s="78" t="e">
        <f t="shared" si="56"/>
        <v>#N/A</v>
      </c>
      <c r="E1838" s="79" t="e">
        <f t="shared" si="57"/>
        <v>#N/A</v>
      </c>
      <c r="I1838">
        <v>61597</v>
      </c>
      <c r="K1838" t="s">
        <v>1102</v>
      </c>
      <c r="L1838">
        <v>3222.69</v>
      </c>
      <c r="M1838">
        <v>3158.6</v>
      </c>
      <c r="O1838">
        <v>4190</v>
      </c>
      <c r="P1838">
        <v>4107</v>
      </c>
    </row>
    <row r="1839" spans="2:16" x14ac:dyDescent="0.25">
      <c r="B1839" s="80" t="e">
        <f>VLOOKUP(A1839,'Medicare Code Price Master List'!$A:$C,3,FALSE)</f>
        <v>#N/A</v>
      </c>
      <c r="C1839" s="3">
        <f>SUMIF('DME PRICE LOOKUP LINKED'!$A:$A,A1839,'DME PRICE LOOKUP LINKED'!$C:$C)</f>
        <v>0</v>
      </c>
      <c r="D1839" s="78" t="e">
        <f t="shared" si="56"/>
        <v>#N/A</v>
      </c>
      <c r="E1839" s="81" t="e">
        <f t="shared" si="57"/>
        <v>#N/A</v>
      </c>
      <c r="I1839">
        <v>61598</v>
      </c>
      <c r="K1839" t="s">
        <v>1103</v>
      </c>
      <c r="L1839">
        <v>3126.33</v>
      </c>
      <c r="M1839">
        <v>3203.4</v>
      </c>
      <c r="O1839">
        <v>4065</v>
      </c>
      <c r="P1839">
        <v>4165</v>
      </c>
    </row>
    <row r="1840" spans="2:16" x14ac:dyDescent="0.25">
      <c r="B1840" s="77" t="e">
        <f>VLOOKUP(A1840,'Medicare Code Price Master List'!$A:$C,3,FALSE)</f>
        <v>#N/A</v>
      </c>
      <c r="C1840" s="3">
        <f>SUMIF('DME PRICE LOOKUP LINKED'!$A:$A,A1840,'DME PRICE LOOKUP LINKED'!$C:$C)</f>
        <v>0</v>
      </c>
      <c r="D1840" s="78" t="e">
        <f t="shared" si="56"/>
        <v>#N/A</v>
      </c>
      <c r="E1840" s="79" t="e">
        <f t="shared" si="57"/>
        <v>#N/A</v>
      </c>
      <c r="I1840">
        <v>61600</v>
      </c>
      <c r="K1840" t="s">
        <v>1104</v>
      </c>
      <c r="L1840">
        <v>2330.84</v>
      </c>
      <c r="M1840">
        <v>2387.33</v>
      </c>
      <c r="O1840">
        <v>3031</v>
      </c>
      <c r="P1840">
        <v>3104</v>
      </c>
    </row>
    <row r="1841" spans="2:16" x14ac:dyDescent="0.25">
      <c r="B1841" s="80" t="e">
        <f>VLOOKUP(A1841,'Medicare Code Price Master List'!$A:$C,3,FALSE)</f>
        <v>#N/A</v>
      </c>
      <c r="C1841" s="3">
        <f>SUMIF('DME PRICE LOOKUP LINKED'!$A:$A,A1841,'DME PRICE LOOKUP LINKED'!$C:$C)</f>
        <v>0</v>
      </c>
      <c r="D1841" s="78" t="e">
        <f t="shared" si="56"/>
        <v>#N/A</v>
      </c>
      <c r="E1841" s="81" t="e">
        <f t="shared" si="57"/>
        <v>#N/A</v>
      </c>
      <c r="I1841">
        <v>61601</v>
      </c>
      <c r="K1841" t="s">
        <v>1104</v>
      </c>
      <c r="L1841">
        <v>2665.53</v>
      </c>
      <c r="M1841">
        <v>2725.37</v>
      </c>
      <c r="O1841">
        <v>3466</v>
      </c>
      <c r="P1841">
        <v>3543</v>
      </c>
    </row>
    <row r="1842" spans="2:16" x14ac:dyDescent="0.25">
      <c r="B1842" s="77" t="e">
        <f>VLOOKUP(A1842,'Medicare Code Price Master List'!$A:$C,3,FALSE)</f>
        <v>#N/A</v>
      </c>
      <c r="C1842" s="3">
        <f>SUMIF('DME PRICE LOOKUP LINKED'!$A:$A,A1842,'DME PRICE LOOKUP LINKED'!$C:$C)</f>
        <v>0</v>
      </c>
      <c r="D1842" s="78" t="e">
        <f t="shared" si="56"/>
        <v>#N/A</v>
      </c>
      <c r="E1842" s="79" t="e">
        <f t="shared" si="57"/>
        <v>#N/A</v>
      </c>
      <c r="I1842">
        <v>61605</v>
      </c>
      <c r="K1842" t="s">
        <v>1104</v>
      </c>
      <c r="L1842">
        <v>2371.33</v>
      </c>
      <c r="M1842">
        <v>2417.71</v>
      </c>
      <c r="O1842">
        <v>3083</v>
      </c>
      <c r="P1842">
        <v>3144</v>
      </c>
    </row>
    <row r="1843" spans="2:16" x14ac:dyDescent="0.25">
      <c r="B1843" s="80" t="e">
        <f>VLOOKUP(A1843,'Medicare Code Price Master List'!$A:$C,3,FALSE)</f>
        <v>#N/A</v>
      </c>
      <c r="C1843" s="3">
        <f>SUMIF('DME PRICE LOOKUP LINKED'!$A:$A,A1843,'DME PRICE LOOKUP LINKED'!$C:$C)</f>
        <v>0</v>
      </c>
      <c r="D1843" s="78" t="e">
        <f t="shared" si="56"/>
        <v>#N/A</v>
      </c>
      <c r="E1843" s="81" t="e">
        <f t="shared" si="57"/>
        <v>#N/A</v>
      </c>
      <c r="I1843">
        <v>61606</v>
      </c>
      <c r="K1843" t="s">
        <v>1104</v>
      </c>
      <c r="L1843">
        <v>3178.92</v>
      </c>
      <c r="M1843">
        <v>3349.2</v>
      </c>
      <c r="O1843">
        <v>4133</v>
      </c>
      <c r="P1843">
        <v>4354</v>
      </c>
    </row>
    <row r="1844" spans="2:16" x14ac:dyDescent="0.25">
      <c r="B1844" s="77" t="e">
        <f>VLOOKUP(A1844,'Medicare Code Price Master List'!$A:$C,3,FALSE)</f>
        <v>#N/A</v>
      </c>
      <c r="C1844" s="3">
        <f>SUMIF('DME PRICE LOOKUP LINKED'!$A:$A,A1844,'DME PRICE LOOKUP LINKED'!$C:$C)</f>
        <v>0</v>
      </c>
      <c r="D1844" s="78" t="e">
        <f t="shared" si="56"/>
        <v>#N/A</v>
      </c>
      <c r="E1844" s="79" t="e">
        <f t="shared" si="57"/>
        <v>#N/A</v>
      </c>
      <c r="I1844">
        <v>61607</v>
      </c>
      <c r="K1844" t="s">
        <v>1104</v>
      </c>
      <c r="L1844">
        <v>2888.99</v>
      </c>
      <c r="M1844">
        <v>3030.26</v>
      </c>
      <c r="O1844">
        <v>3756</v>
      </c>
      <c r="P1844">
        <v>3940</v>
      </c>
    </row>
    <row r="1845" spans="2:16" x14ac:dyDescent="0.25">
      <c r="B1845" s="80" t="e">
        <f>VLOOKUP(A1845,'Medicare Code Price Master List'!$A:$C,3,FALSE)</f>
        <v>#N/A</v>
      </c>
      <c r="C1845" s="3">
        <f>SUMIF('DME PRICE LOOKUP LINKED'!$A:$A,A1845,'DME PRICE LOOKUP LINKED'!$C:$C)</f>
        <v>0</v>
      </c>
      <c r="D1845" s="78" t="e">
        <f t="shared" si="56"/>
        <v>#N/A</v>
      </c>
      <c r="E1845" s="81" t="e">
        <f t="shared" si="57"/>
        <v>#N/A</v>
      </c>
      <c r="I1845">
        <v>61608</v>
      </c>
      <c r="K1845" t="s">
        <v>1104</v>
      </c>
      <c r="L1845">
        <v>3573.58</v>
      </c>
      <c r="M1845">
        <v>3654.18</v>
      </c>
      <c r="O1845">
        <v>4646</v>
      </c>
      <c r="P1845">
        <v>4751</v>
      </c>
    </row>
    <row r="1846" spans="2:16" x14ac:dyDescent="0.25">
      <c r="B1846" s="77" t="e">
        <f>VLOOKUP(A1846,'Medicare Code Price Master List'!$A:$C,3,FALSE)</f>
        <v>#N/A</v>
      </c>
      <c r="C1846" s="3">
        <f>SUMIF('DME PRICE LOOKUP LINKED'!$A:$A,A1846,'DME PRICE LOOKUP LINKED'!$C:$C)</f>
        <v>0</v>
      </c>
      <c r="D1846" s="78" t="e">
        <f t="shared" si="56"/>
        <v>#N/A</v>
      </c>
      <c r="E1846" s="79" t="e">
        <f t="shared" si="57"/>
        <v>#N/A</v>
      </c>
      <c r="I1846">
        <v>61610</v>
      </c>
      <c r="K1846" t="s">
        <v>1105</v>
      </c>
      <c r="L1846">
        <v>1701.03</v>
      </c>
      <c r="M1846">
        <v>1701.03</v>
      </c>
      <c r="O1846">
        <v>2212</v>
      </c>
      <c r="P1846">
        <v>2212</v>
      </c>
    </row>
    <row r="1847" spans="2:16" x14ac:dyDescent="0.25">
      <c r="B1847" s="80" t="e">
        <f>VLOOKUP(A1847,'Medicare Code Price Master List'!$A:$C,3,FALSE)</f>
        <v>#N/A</v>
      </c>
      <c r="C1847" s="3">
        <f>SUMIF('DME PRICE LOOKUP LINKED'!$A:$A,A1847,'DME PRICE LOOKUP LINKED'!$C:$C)</f>
        <v>0</v>
      </c>
      <c r="D1847" s="78" t="e">
        <f t="shared" si="56"/>
        <v>#N/A</v>
      </c>
      <c r="E1847" s="81" t="e">
        <f t="shared" si="57"/>
        <v>#N/A</v>
      </c>
      <c r="I1847">
        <v>61611</v>
      </c>
      <c r="K1847" t="s">
        <v>1105</v>
      </c>
      <c r="L1847">
        <v>499.96</v>
      </c>
      <c r="M1847">
        <v>425.35</v>
      </c>
      <c r="O1847">
        <v>650</v>
      </c>
      <c r="P1847">
        <v>553</v>
      </c>
    </row>
    <row r="1848" spans="2:16" x14ac:dyDescent="0.25">
      <c r="B1848" s="77" t="e">
        <f>VLOOKUP(A1848,'Medicare Code Price Master List'!$A:$C,3,FALSE)</f>
        <v>#N/A</v>
      </c>
      <c r="C1848" s="3">
        <f>SUMIF('DME PRICE LOOKUP LINKED'!$A:$A,A1848,'DME PRICE LOOKUP LINKED'!$C:$C)</f>
        <v>0</v>
      </c>
      <c r="D1848" s="78" t="e">
        <f t="shared" si="56"/>
        <v>#N/A</v>
      </c>
      <c r="E1848" s="79" t="e">
        <f t="shared" si="57"/>
        <v>#N/A</v>
      </c>
      <c r="I1848">
        <v>61612</v>
      </c>
      <c r="K1848" t="s">
        <v>1105</v>
      </c>
      <c r="L1848">
        <v>1598.58</v>
      </c>
      <c r="M1848">
        <v>1598.58</v>
      </c>
      <c r="O1848">
        <v>2079</v>
      </c>
      <c r="P1848">
        <v>2079</v>
      </c>
    </row>
    <row r="1849" spans="2:16" x14ac:dyDescent="0.25">
      <c r="B1849" s="80" t="e">
        <f>VLOOKUP(A1849,'Medicare Code Price Master List'!$A:$C,3,FALSE)</f>
        <v>#N/A</v>
      </c>
      <c r="C1849" s="3">
        <f>SUMIF('DME PRICE LOOKUP LINKED'!$A:$A,A1849,'DME PRICE LOOKUP LINKED'!$C:$C)</f>
        <v>0</v>
      </c>
      <c r="D1849" s="78" t="e">
        <f t="shared" si="56"/>
        <v>#N/A</v>
      </c>
      <c r="E1849" s="81" t="e">
        <f t="shared" si="57"/>
        <v>#N/A</v>
      </c>
      <c r="I1849">
        <v>61613</v>
      </c>
      <c r="K1849" t="s">
        <v>1106</v>
      </c>
      <c r="L1849">
        <v>3581.13</v>
      </c>
      <c r="M1849">
        <v>3627.84</v>
      </c>
      <c r="O1849">
        <v>4656</v>
      </c>
      <c r="P1849">
        <v>4717</v>
      </c>
    </row>
    <row r="1850" spans="2:16" x14ac:dyDescent="0.25">
      <c r="B1850" s="77" t="e">
        <f>VLOOKUP(A1850,'Medicare Code Price Master List'!$A:$C,3,FALSE)</f>
        <v>#N/A</v>
      </c>
      <c r="C1850" s="3">
        <f>SUMIF('DME PRICE LOOKUP LINKED'!$A:$A,A1850,'DME PRICE LOOKUP LINKED'!$C:$C)</f>
        <v>0</v>
      </c>
      <c r="D1850" s="78" t="e">
        <f t="shared" si="56"/>
        <v>#N/A</v>
      </c>
      <c r="E1850" s="79" t="e">
        <f t="shared" si="57"/>
        <v>#N/A</v>
      </c>
      <c r="I1850">
        <v>61615</v>
      </c>
      <c r="K1850" t="s">
        <v>1107</v>
      </c>
      <c r="L1850">
        <v>3086.63</v>
      </c>
      <c r="M1850">
        <v>2524.3000000000002</v>
      </c>
      <c r="O1850">
        <v>4013</v>
      </c>
      <c r="P1850">
        <v>3282</v>
      </c>
    </row>
    <row r="1851" spans="2:16" x14ac:dyDescent="0.25">
      <c r="B1851" s="80" t="e">
        <f>VLOOKUP(A1851,'Medicare Code Price Master List'!$A:$C,3,FALSE)</f>
        <v>#N/A</v>
      </c>
      <c r="C1851" s="3">
        <f>SUMIF('DME PRICE LOOKUP LINKED'!$A:$A,A1851,'DME PRICE LOOKUP LINKED'!$C:$C)</f>
        <v>0</v>
      </c>
      <c r="D1851" s="78" t="e">
        <f t="shared" si="56"/>
        <v>#N/A</v>
      </c>
      <c r="E1851" s="81" t="e">
        <f t="shared" si="57"/>
        <v>#N/A</v>
      </c>
      <c r="I1851">
        <v>61616</v>
      </c>
      <c r="K1851" t="s">
        <v>1107</v>
      </c>
      <c r="L1851">
        <v>3637.59</v>
      </c>
      <c r="M1851">
        <v>3745.21</v>
      </c>
      <c r="O1851">
        <v>4729</v>
      </c>
      <c r="P1851">
        <v>4869</v>
      </c>
    </row>
    <row r="1852" spans="2:16" x14ac:dyDescent="0.25">
      <c r="B1852" s="77" t="e">
        <f>VLOOKUP(A1852,'Medicare Code Price Master List'!$A:$C,3,FALSE)</f>
        <v>#N/A</v>
      </c>
      <c r="C1852" s="3">
        <f>SUMIF('DME PRICE LOOKUP LINKED'!$A:$A,A1852,'DME PRICE LOOKUP LINKED'!$C:$C)</f>
        <v>0</v>
      </c>
      <c r="D1852" s="78" t="e">
        <f t="shared" si="56"/>
        <v>#N/A</v>
      </c>
      <c r="E1852" s="79" t="e">
        <f t="shared" si="57"/>
        <v>#N/A</v>
      </c>
      <c r="I1852">
        <v>61618</v>
      </c>
      <c r="K1852" t="s">
        <v>1108</v>
      </c>
      <c r="L1852">
        <v>1404.3</v>
      </c>
      <c r="M1852">
        <v>1454.98</v>
      </c>
      <c r="O1852">
        <v>1826</v>
      </c>
      <c r="P1852">
        <v>1892</v>
      </c>
    </row>
    <row r="1853" spans="2:16" x14ac:dyDescent="0.25">
      <c r="B1853" s="80" t="e">
        <f>VLOOKUP(A1853,'Medicare Code Price Master List'!$A:$C,3,FALSE)</f>
        <v>#N/A</v>
      </c>
      <c r="C1853" s="3">
        <f>SUMIF('DME PRICE LOOKUP LINKED'!$A:$A,A1853,'DME PRICE LOOKUP LINKED'!$C:$C)</f>
        <v>0</v>
      </c>
      <c r="D1853" s="78" t="e">
        <f t="shared" si="56"/>
        <v>#N/A</v>
      </c>
      <c r="E1853" s="81" t="e">
        <f t="shared" si="57"/>
        <v>#N/A</v>
      </c>
      <c r="I1853">
        <v>61619</v>
      </c>
      <c r="K1853" t="s">
        <v>1108</v>
      </c>
      <c r="L1853">
        <v>1552.34</v>
      </c>
      <c r="M1853">
        <v>1611.01</v>
      </c>
      <c r="O1853">
        <v>2019</v>
      </c>
      <c r="P1853">
        <v>2095</v>
      </c>
    </row>
    <row r="1854" spans="2:16" x14ac:dyDescent="0.25">
      <c r="B1854" s="77" t="e">
        <f>VLOOKUP(A1854,'Medicare Code Price Master List'!$A:$C,3,FALSE)</f>
        <v>#N/A</v>
      </c>
      <c r="C1854" s="3">
        <f>SUMIF('DME PRICE LOOKUP LINKED'!$A:$A,A1854,'DME PRICE LOOKUP LINKED'!$C:$C)</f>
        <v>0</v>
      </c>
      <c r="D1854" s="78" t="e">
        <f t="shared" si="56"/>
        <v>#N/A</v>
      </c>
      <c r="E1854" s="79" t="e">
        <f t="shared" si="57"/>
        <v>#N/A</v>
      </c>
      <c r="I1854">
        <v>61623</v>
      </c>
      <c r="K1854" t="s">
        <v>1109</v>
      </c>
      <c r="L1854">
        <v>614.03</v>
      </c>
      <c r="M1854">
        <v>628.28</v>
      </c>
      <c r="O1854">
        <v>799</v>
      </c>
      <c r="P1854">
        <v>817</v>
      </c>
    </row>
    <row r="1855" spans="2:16" x14ac:dyDescent="0.25">
      <c r="B1855" s="80" t="e">
        <f>VLOOKUP(A1855,'Medicare Code Price Master List'!$A:$C,3,FALSE)</f>
        <v>#N/A</v>
      </c>
      <c r="C1855" s="3">
        <f>SUMIF('DME PRICE LOOKUP LINKED'!$A:$A,A1855,'DME PRICE LOOKUP LINKED'!$C:$C)</f>
        <v>0</v>
      </c>
      <c r="D1855" s="78" t="e">
        <f t="shared" si="56"/>
        <v>#N/A</v>
      </c>
      <c r="E1855" s="81" t="e">
        <f t="shared" si="57"/>
        <v>#N/A</v>
      </c>
      <c r="I1855">
        <v>61624</v>
      </c>
      <c r="K1855" t="s">
        <v>1110</v>
      </c>
      <c r="L1855">
        <v>1235.44</v>
      </c>
      <c r="M1855">
        <v>1261.6199999999999</v>
      </c>
      <c r="O1855">
        <v>1607</v>
      </c>
      <c r="P1855">
        <v>1641</v>
      </c>
    </row>
    <row r="1856" spans="2:16" x14ac:dyDescent="0.25">
      <c r="B1856" s="77" t="e">
        <f>VLOOKUP(A1856,'Medicare Code Price Master List'!$A:$C,3,FALSE)</f>
        <v>#N/A</v>
      </c>
      <c r="C1856" s="3">
        <f>SUMIF('DME PRICE LOOKUP LINKED'!$A:$A,A1856,'DME PRICE LOOKUP LINKED'!$C:$C)</f>
        <v>0</v>
      </c>
      <c r="D1856" s="78" t="e">
        <f t="shared" si="56"/>
        <v>#N/A</v>
      </c>
      <c r="E1856" s="79" t="e">
        <f t="shared" si="57"/>
        <v>#N/A</v>
      </c>
      <c r="I1856">
        <v>61626</v>
      </c>
      <c r="K1856" t="s">
        <v>1111</v>
      </c>
      <c r="L1856">
        <v>952.41</v>
      </c>
      <c r="M1856">
        <v>944.4</v>
      </c>
      <c r="O1856">
        <v>1239</v>
      </c>
      <c r="P1856">
        <v>1228</v>
      </c>
    </row>
    <row r="1857" spans="2:16" x14ac:dyDescent="0.25">
      <c r="B1857" s="80" t="e">
        <f>VLOOKUP(A1857,'Medicare Code Price Master List'!$A:$C,3,FALSE)</f>
        <v>#N/A</v>
      </c>
      <c r="C1857" s="3">
        <f>SUMIF('DME PRICE LOOKUP LINKED'!$A:$A,A1857,'DME PRICE LOOKUP LINKED'!$C:$C)</f>
        <v>0</v>
      </c>
      <c r="D1857" s="78" t="e">
        <f t="shared" si="56"/>
        <v>#N/A</v>
      </c>
      <c r="E1857" s="81" t="e">
        <f t="shared" si="57"/>
        <v>#N/A</v>
      </c>
      <c r="I1857">
        <v>61630</v>
      </c>
      <c r="K1857" t="s">
        <v>1112</v>
      </c>
      <c r="L1857">
        <v>1467.73</v>
      </c>
      <c r="M1857">
        <v>1473.41</v>
      </c>
      <c r="O1857">
        <v>1909</v>
      </c>
      <c r="P1857">
        <v>1916</v>
      </c>
    </row>
    <row r="1858" spans="2:16" x14ac:dyDescent="0.25">
      <c r="B1858" s="77" t="e">
        <f>VLOOKUP(A1858,'Medicare Code Price Master List'!$A:$C,3,FALSE)</f>
        <v>#N/A</v>
      </c>
      <c r="C1858" s="3">
        <f>SUMIF('DME PRICE LOOKUP LINKED'!$A:$A,A1858,'DME PRICE LOOKUP LINKED'!$C:$C)</f>
        <v>0</v>
      </c>
      <c r="D1858" s="78" t="e">
        <f t="shared" si="56"/>
        <v>#N/A</v>
      </c>
      <c r="E1858" s="79" t="e">
        <f t="shared" si="57"/>
        <v>#N/A</v>
      </c>
      <c r="I1858">
        <v>61635</v>
      </c>
      <c r="K1858" t="s">
        <v>1113</v>
      </c>
      <c r="L1858">
        <v>1584.04</v>
      </c>
      <c r="M1858">
        <v>1579.9</v>
      </c>
      <c r="O1858">
        <v>2060</v>
      </c>
      <c r="P1858">
        <v>2054</v>
      </c>
    </row>
    <row r="1859" spans="2:16" x14ac:dyDescent="0.25">
      <c r="B1859" s="80" t="e">
        <f>VLOOKUP(A1859,'Medicare Code Price Master List'!$A:$C,3,FALSE)</f>
        <v>#N/A</v>
      </c>
      <c r="C1859" s="3">
        <f>SUMIF('DME PRICE LOOKUP LINKED'!$A:$A,A1859,'DME PRICE LOOKUP LINKED'!$C:$C)</f>
        <v>0</v>
      </c>
      <c r="D1859" s="78" t="e">
        <f t="shared" ref="D1859:D1922" si="58">VLOOKUP(A1859,$R$2:$T$5644,3,FALSE)</f>
        <v>#N/A</v>
      </c>
      <c r="E1859" s="81" t="e">
        <f t="shared" ref="E1859:E1922" si="59">D1859-C1859</f>
        <v>#N/A</v>
      </c>
      <c r="I1859">
        <v>61645</v>
      </c>
      <c r="K1859" t="s">
        <v>1114</v>
      </c>
      <c r="L1859">
        <v>894.49</v>
      </c>
      <c r="M1859">
        <v>852.41</v>
      </c>
      <c r="O1859">
        <v>1163</v>
      </c>
      <c r="P1859">
        <v>1109</v>
      </c>
    </row>
    <row r="1860" spans="2:16" x14ac:dyDescent="0.25">
      <c r="B1860" s="77" t="e">
        <f>VLOOKUP(A1860,'Medicare Code Price Master List'!$A:$C,3,FALSE)</f>
        <v>#N/A</v>
      </c>
      <c r="C1860" s="3">
        <f>SUMIF('DME PRICE LOOKUP LINKED'!$A:$A,A1860,'DME PRICE LOOKUP LINKED'!$C:$C)</f>
        <v>0</v>
      </c>
      <c r="D1860" s="78" t="e">
        <f t="shared" si="58"/>
        <v>#N/A</v>
      </c>
      <c r="E1860" s="79" t="e">
        <f t="shared" si="59"/>
        <v>#N/A</v>
      </c>
      <c r="I1860">
        <v>61650</v>
      </c>
      <c r="K1860" t="s">
        <v>1115</v>
      </c>
      <c r="L1860">
        <v>608.92999999999995</v>
      </c>
      <c r="M1860">
        <v>568.94000000000005</v>
      </c>
      <c r="O1860">
        <v>792</v>
      </c>
      <c r="P1860">
        <v>740</v>
      </c>
    </row>
    <row r="1861" spans="2:16" x14ac:dyDescent="0.25">
      <c r="B1861" s="80" t="e">
        <f>VLOOKUP(A1861,'Medicare Code Price Master List'!$A:$C,3,FALSE)</f>
        <v>#N/A</v>
      </c>
      <c r="C1861" s="3">
        <f>SUMIF('DME PRICE LOOKUP LINKED'!$A:$A,A1861,'DME PRICE LOOKUP LINKED'!$C:$C)</f>
        <v>0</v>
      </c>
      <c r="D1861" s="78" t="e">
        <f t="shared" si="58"/>
        <v>#N/A</v>
      </c>
      <c r="E1861" s="81" t="e">
        <f t="shared" si="59"/>
        <v>#N/A</v>
      </c>
      <c r="I1861">
        <v>61651</v>
      </c>
      <c r="K1861" t="s">
        <v>1116</v>
      </c>
      <c r="L1861">
        <v>262.02999999999997</v>
      </c>
      <c r="M1861">
        <v>241.61</v>
      </c>
      <c r="O1861">
        <v>341</v>
      </c>
      <c r="P1861">
        <v>315</v>
      </c>
    </row>
    <row r="1862" spans="2:16" x14ac:dyDescent="0.25">
      <c r="B1862" s="77" t="e">
        <f>VLOOKUP(A1862,'Medicare Code Price Master List'!$A:$C,3,FALSE)</f>
        <v>#N/A</v>
      </c>
      <c r="C1862" s="3">
        <f>SUMIF('DME PRICE LOOKUP LINKED'!$A:$A,A1862,'DME PRICE LOOKUP LINKED'!$C:$C)</f>
        <v>0</v>
      </c>
      <c r="D1862" s="78" t="e">
        <f t="shared" si="58"/>
        <v>#N/A</v>
      </c>
      <c r="E1862" s="79" t="e">
        <f t="shared" si="59"/>
        <v>#N/A</v>
      </c>
      <c r="I1862">
        <v>61680</v>
      </c>
      <c r="K1862" t="s">
        <v>1117</v>
      </c>
      <c r="L1862">
        <v>2426.0700000000002</v>
      </c>
      <c r="M1862">
        <v>2522.2399999999998</v>
      </c>
      <c r="O1862">
        <v>3154</v>
      </c>
      <c r="P1862">
        <v>3279</v>
      </c>
    </row>
    <row r="1863" spans="2:16" x14ac:dyDescent="0.25">
      <c r="B1863" s="80" t="e">
        <f>VLOOKUP(A1863,'Medicare Code Price Master List'!$A:$C,3,FALSE)</f>
        <v>#N/A</v>
      </c>
      <c r="C1863" s="3">
        <f>SUMIF('DME PRICE LOOKUP LINKED'!$A:$A,A1863,'DME PRICE LOOKUP LINKED'!$C:$C)</f>
        <v>0</v>
      </c>
      <c r="D1863" s="78" t="e">
        <f t="shared" si="58"/>
        <v>#N/A</v>
      </c>
      <c r="E1863" s="81" t="e">
        <f t="shared" si="59"/>
        <v>#N/A</v>
      </c>
      <c r="I1863">
        <v>61682</v>
      </c>
      <c r="K1863" t="s">
        <v>1117</v>
      </c>
      <c r="L1863">
        <v>4476.16</v>
      </c>
      <c r="M1863">
        <v>4676.17</v>
      </c>
      <c r="O1863">
        <v>5820</v>
      </c>
      <c r="P1863">
        <v>6080</v>
      </c>
    </row>
    <row r="1864" spans="2:16" x14ac:dyDescent="0.25">
      <c r="B1864" s="77" t="e">
        <f>VLOOKUP(A1864,'Medicare Code Price Master List'!$A:$C,3,FALSE)</f>
        <v>#N/A</v>
      </c>
      <c r="C1864" s="3">
        <f>SUMIF('DME PRICE LOOKUP LINKED'!$A:$A,A1864,'DME PRICE LOOKUP LINKED'!$C:$C)</f>
        <v>0</v>
      </c>
      <c r="D1864" s="78" t="e">
        <f t="shared" si="58"/>
        <v>#N/A</v>
      </c>
      <c r="E1864" s="79" t="e">
        <f t="shared" si="59"/>
        <v>#N/A</v>
      </c>
      <c r="I1864">
        <v>61684</v>
      </c>
      <c r="K1864" t="s">
        <v>1117</v>
      </c>
      <c r="L1864">
        <v>3078.79</v>
      </c>
      <c r="M1864">
        <v>3219.12</v>
      </c>
      <c r="O1864">
        <v>4003</v>
      </c>
      <c r="P1864">
        <v>4185</v>
      </c>
    </row>
    <row r="1865" spans="2:16" x14ac:dyDescent="0.25">
      <c r="B1865" s="80" t="e">
        <f>VLOOKUP(A1865,'Medicare Code Price Master List'!$A:$C,3,FALSE)</f>
        <v>#N/A</v>
      </c>
      <c r="C1865" s="3">
        <f>SUMIF('DME PRICE LOOKUP LINKED'!$A:$A,A1865,'DME PRICE LOOKUP LINKED'!$C:$C)</f>
        <v>0</v>
      </c>
      <c r="D1865" s="78" t="e">
        <f t="shared" si="58"/>
        <v>#N/A</v>
      </c>
      <c r="E1865" s="81" t="e">
        <f t="shared" si="59"/>
        <v>#N/A</v>
      </c>
      <c r="I1865">
        <v>61686</v>
      </c>
      <c r="K1865" t="s">
        <v>1117</v>
      </c>
      <c r="L1865">
        <v>4842.66</v>
      </c>
      <c r="M1865">
        <v>5047.05</v>
      </c>
      <c r="O1865">
        <v>6296</v>
      </c>
      <c r="P1865">
        <v>6562</v>
      </c>
    </row>
    <row r="1866" spans="2:16" x14ac:dyDescent="0.25">
      <c r="B1866" s="77" t="e">
        <f>VLOOKUP(A1866,'Medicare Code Price Master List'!$A:$C,3,FALSE)</f>
        <v>#N/A</v>
      </c>
      <c r="C1866" s="3">
        <f>SUMIF('DME PRICE LOOKUP LINKED'!$A:$A,A1866,'DME PRICE LOOKUP LINKED'!$C:$C)</f>
        <v>0</v>
      </c>
      <c r="D1866" s="78" t="e">
        <f t="shared" si="58"/>
        <v>#N/A</v>
      </c>
      <c r="E1866" s="79" t="e">
        <f t="shared" si="59"/>
        <v>#N/A</v>
      </c>
      <c r="I1866">
        <v>61690</v>
      </c>
      <c r="K1866" t="s">
        <v>1117</v>
      </c>
      <c r="L1866">
        <v>2368.39</v>
      </c>
      <c r="M1866">
        <v>2439.69</v>
      </c>
      <c r="O1866">
        <v>3079</v>
      </c>
      <c r="P1866">
        <v>3172</v>
      </c>
    </row>
    <row r="1867" spans="2:16" x14ac:dyDescent="0.25">
      <c r="B1867" s="80" t="e">
        <f>VLOOKUP(A1867,'Medicare Code Price Master List'!$A:$C,3,FALSE)</f>
        <v>#N/A</v>
      </c>
      <c r="C1867" s="3">
        <f>SUMIF('DME PRICE LOOKUP LINKED'!$A:$A,A1867,'DME PRICE LOOKUP LINKED'!$C:$C)</f>
        <v>0</v>
      </c>
      <c r="D1867" s="78" t="e">
        <f t="shared" si="58"/>
        <v>#N/A</v>
      </c>
      <c r="E1867" s="81" t="e">
        <f t="shared" si="59"/>
        <v>#N/A</v>
      </c>
      <c r="I1867">
        <v>61692</v>
      </c>
      <c r="K1867" t="s">
        <v>1117</v>
      </c>
      <c r="L1867">
        <v>3938.73</v>
      </c>
      <c r="M1867">
        <v>4102.8900000000003</v>
      </c>
      <c r="O1867">
        <v>5121</v>
      </c>
      <c r="P1867">
        <v>5334</v>
      </c>
    </row>
    <row r="1868" spans="2:16" x14ac:dyDescent="0.25">
      <c r="B1868" s="77" t="e">
        <f>VLOOKUP(A1868,'Medicare Code Price Master List'!$A:$C,3,FALSE)</f>
        <v>#N/A</v>
      </c>
      <c r="C1868" s="3">
        <f>SUMIF('DME PRICE LOOKUP LINKED'!$A:$A,A1868,'DME PRICE LOOKUP LINKED'!$C:$C)</f>
        <v>0</v>
      </c>
      <c r="D1868" s="78" t="e">
        <f t="shared" si="58"/>
        <v>#N/A</v>
      </c>
      <c r="E1868" s="79" t="e">
        <f t="shared" si="59"/>
        <v>#N/A</v>
      </c>
      <c r="I1868">
        <v>61697</v>
      </c>
      <c r="K1868" t="s">
        <v>1118</v>
      </c>
      <c r="L1868">
        <v>4559.47</v>
      </c>
      <c r="M1868">
        <v>4754.95</v>
      </c>
      <c r="O1868">
        <v>5928</v>
      </c>
      <c r="P1868">
        <v>6182</v>
      </c>
    </row>
    <row r="1869" spans="2:16" x14ac:dyDescent="0.25">
      <c r="B1869" s="80" t="e">
        <f>VLOOKUP(A1869,'Medicare Code Price Master List'!$A:$C,3,FALSE)</f>
        <v>#N/A</v>
      </c>
      <c r="C1869" s="3">
        <f>SUMIF('DME PRICE LOOKUP LINKED'!$A:$A,A1869,'DME PRICE LOOKUP LINKED'!$C:$C)</f>
        <v>0</v>
      </c>
      <c r="D1869" s="78" t="e">
        <f t="shared" si="58"/>
        <v>#N/A</v>
      </c>
      <c r="E1869" s="81" t="e">
        <f t="shared" si="59"/>
        <v>#N/A</v>
      </c>
      <c r="I1869">
        <v>61698</v>
      </c>
      <c r="K1869" t="s">
        <v>1118</v>
      </c>
      <c r="L1869">
        <v>4986.74</v>
      </c>
      <c r="M1869">
        <v>5214.6099999999997</v>
      </c>
      <c r="O1869">
        <v>6483</v>
      </c>
      <c r="P1869">
        <v>6779</v>
      </c>
    </row>
    <row r="1870" spans="2:16" x14ac:dyDescent="0.25">
      <c r="B1870" s="77" t="e">
        <f>VLOOKUP(A1870,'Medicare Code Price Master List'!$A:$C,3,FALSE)</f>
        <v>#N/A</v>
      </c>
      <c r="C1870" s="3">
        <f>SUMIF('DME PRICE LOOKUP LINKED'!$A:$A,A1870,'DME PRICE LOOKUP LINKED'!$C:$C)</f>
        <v>0</v>
      </c>
      <c r="D1870" s="78" t="e">
        <f t="shared" si="58"/>
        <v>#N/A</v>
      </c>
      <c r="E1870" s="79" t="e">
        <f t="shared" si="59"/>
        <v>#N/A</v>
      </c>
      <c r="I1870">
        <v>61700</v>
      </c>
      <c r="K1870" t="s">
        <v>1119</v>
      </c>
      <c r="L1870">
        <v>3664.31</v>
      </c>
      <c r="M1870">
        <v>3825.57</v>
      </c>
      <c r="O1870">
        <v>4764</v>
      </c>
      <c r="P1870">
        <v>4974</v>
      </c>
    </row>
    <row r="1871" spans="2:16" x14ac:dyDescent="0.25">
      <c r="B1871" s="80" t="e">
        <f>VLOOKUP(A1871,'Medicare Code Price Master List'!$A:$C,3,FALSE)</f>
        <v>#N/A</v>
      </c>
      <c r="C1871" s="3">
        <f>SUMIF('DME PRICE LOOKUP LINKED'!$A:$A,A1871,'DME PRICE LOOKUP LINKED'!$C:$C)</f>
        <v>0</v>
      </c>
      <c r="D1871" s="78" t="e">
        <f t="shared" si="58"/>
        <v>#N/A</v>
      </c>
      <c r="E1871" s="81" t="e">
        <f t="shared" si="59"/>
        <v>#N/A</v>
      </c>
      <c r="I1871">
        <v>61702</v>
      </c>
      <c r="K1871" t="s">
        <v>1120</v>
      </c>
      <c r="L1871">
        <v>4339.49</v>
      </c>
      <c r="M1871">
        <v>4517.96</v>
      </c>
      <c r="O1871">
        <v>5642</v>
      </c>
      <c r="P1871">
        <v>5874</v>
      </c>
    </row>
    <row r="1872" spans="2:16" x14ac:dyDescent="0.25">
      <c r="B1872" s="77" t="e">
        <f>VLOOKUP(A1872,'Medicare Code Price Master List'!$A:$C,3,FALSE)</f>
        <v>#N/A</v>
      </c>
      <c r="C1872" s="3">
        <f>SUMIF('DME PRICE LOOKUP LINKED'!$A:$A,A1872,'DME PRICE LOOKUP LINKED'!$C:$C)</f>
        <v>0</v>
      </c>
      <c r="D1872" s="78" t="e">
        <f t="shared" si="58"/>
        <v>#N/A</v>
      </c>
      <c r="E1872" s="79" t="e">
        <f t="shared" si="59"/>
        <v>#N/A</v>
      </c>
      <c r="I1872">
        <v>61703</v>
      </c>
      <c r="K1872" t="s">
        <v>1121</v>
      </c>
      <c r="L1872">
        <v>1485.23</v>
      </c>
      <c r="M1872">
        <v>1538.89</v>
      </c>
      <c r="O1872">
        <v>1931</v>
      </c>
      <c r="P1872">
        <v>2001</v>
      </c>
    </row>
    <row r="1873" spans="2:16" x14ac:dyDescent="0.25">
      <c r="B1873" s="80" t="e">
        <f>VLOOKUP(A1873,'Medicare Code Price Master List'!$A:$C,3,FALSE)</f>
        <v>#N/A</v>
      </c>
      <c r="C1873" s="3">
        <f>SUMIF('DME PRICE LOOKUP LINKED'!$A:$A,A1873,'DME PRICE LOOKUP LINKED'!$C:$C)</f>
        <v>0</v>
      </c>
      <c r="D1873" s="78" t="e">
        <f t="shared" si="58"/>
        <v>#N/A</v>
      </c>
      <c r="E1873" s="81" t="e">
        <f t="shared" si="59"/>
        <v>#N/A</v>
      </c>
      <c r="I1873">
        <v>61705</v>
      </c>
      <c r="K1873" t="s">
        <v>1122</v>
      </c>
      <c r="L1873">
        <v>2819.73</v>
      </c>
      <c r="M1873">
        <v>2886.67</v>
      </c>
      <c r="O1873">
        <v>3666</v>
      </c>
      <c r="P1873">
        <v>3753</v>
      </c>
    </row>
    <row r="1874" spans="2:16" x14ac:dyDescent="0.25">
      <c r="B1874" s="77" t="e">
        <f>VLOOKUP(A1874,'Medicare Code Price Master List'!$A:$C,3,FALSE)</f>
        <v>#N/A</v>
      </c>
      <c r="C1874" s="3">
        <f>SUMIF('DME PRICE LOOKUP LINKED'!$A:$A,A1874,'DME PRICE LOOKUP LINKED'!$C:$C)</f>
        <v>0</v>
      </c>
      <c r="D1874" s="78" t="e">
        <f t="shared" si="58"/>
        <v>#N/A</v>
      </c>
      <c r="E1874" s="79" t="e">
        <f t="shared" si="59"/>
        <v>#N/A</v>
      </c>
      <c r="I1874">
        <v>61708</v>
      </c>
      <c r="K1874" t="s">
        <v>1122</v>
      </c>
      <c r="L1874">
        <v>2758.57</v>
      </c>
      <c r="M1874">
        <v>2332.5100000000002</v>
      </c>
      <c r="O1874">
        <v>3587</v>
      </c>
      <c r="P1874">
        <v>3033</v>
      </c>
    </row>
    <row r="1875" spans="2:16" x14ac:dyDescent="0.25">
      <c r="B1875" s="80" t="e">
        <f>VLOOKUP(A1875,'Medicare Code Price Master List'!$A:$C,3,FALSE)</f>
        <v>#N/A</v>
      </c>
      <c r="C1875" s="3">
        <f>SUMIF('DME PRICE LOOKUP LINKED'!$A:$A,A1875,'DME PRICE LOOKUP LINKED'!$C:$C)</f>
        <v>0</v>
      </c>
      <c r="D1875" s="78" t="e">
        <f t="shared" si="58"/>
        <v>#N/A</v>
      </c>
      <c r="E1875" s="81" t="e">
        <f t="shared" si="59"/>
        <v>#N/A</v>
      </c>
      <c r="I1875">
        <v>61710</v>
      </c>
      <c r="K1875" t="s">
        <v>1122</v>
      </c>
      <c r="L1875">
        <v>2328.16</v>
      </c>
      <c r="M1875">
        <v>2435.04</v>
      </c>
      <c r="O1875">
        <v>3027</v>
      </c>
      <c r="P1875">
        <v>3166</v>
      </c>
    </row>
    <row r="1876" spans="2:16" x14ac:dyDescent="0.25">
      <c r="B1876" s="77" t="e">
        <f>VLOOKUP(A1876,'Medicare Code Price Master List'!$A:$C,3,FALSE)</f>
        <v>#N/A</v>
      </c>
      <c r="C1876" s="3">
        <f>SUMIF('DME PRICE LOOKUP LINKED'!$A:$A,A1876,'DME PRICE LOOKUP LINKED'!$C:$C)</f>
        <v>0</v>
      </c>
      <c r="D1876" s="78" t="e">
        <f t="shared" si="58"/>
        <v>#N/A</v>
      </c>
      <c r="E1876" s="79" t="e">
        <f t="shared" si="59"/>
        <v>#N/A</v>
      </c>
      <c r="I1876">
        <v>61711</v>
      </c>
      <c r="K1876" t="s">
        <v>1123</v>
      </c>
      <c r="L1876">
        <v>2783.11</v>
      </c>
      <c r="M1876">
        <v>2918.72</v>
      </c>
      <c r="O1876">
        <v>3619</v>
      </c>
      <c r="P1876">
        <v>3795</v>
      </c>
    </row>
    <row r="1877" spans="2:16" x14ac:dyDescent="0.25">
      <c r="B1877" s="80" t="e">
        <f>VLOOKUP(A1877,'Medicare Code Price Master List'!$A:$C,3,FALSE)</f>
        <v>#N/A</v>
      </c>
      <c r="C1877" s="3">
        <f>SUMIF('DME PRICE LOOKUP LINKED'!$A:$A,A1877,'DME PRICE LOOKUP LINKED'!$C:$C)</f>
        <v>0</v>
      </c>
      <c r="D1877" s="78" t="e">
        <f t="shared" si="58"/>
        <v>#N/A</v>
      </c>
      <c r="E1877" s="81" t="e">
        <f t="shared" si="59"/>
        <v>#N/A</v>
      </c>
      <c r="I1877">
        <v>61720</v>
      </c>
      <c r="K1877" t="s">
        <v>1124</v>
      </c>
      <c r="L1877">
        <v>1389.48</v>
      </c>
      <c r="M1877">
        <v>1438.21</v>
      </c>
      <c r="O1877">
        <v>1807</v>
      </c>
      <c r="P1877">
        <v>1870</v>
      </c>
    </row>
    <row r="1878" spans="2:16" x14ac:dyDescent="0.25">
      <c r="B1878" s="77" t="e">
        <f>VLOOKUP(A1878,'Medicare Code Price Master List'!$A:$C,3,FALSE)</f>
        <v>#N/A</v>
      </c>
      <c r="C1878" s="3">
        <f>SUMIF('DME PRICE LOOKUP LINKED'!$A:$A,A1878,'DME PRICE LOOKUP LINKED'!$C:$C)</f>
        <v>0</v>
      </c>
      <c r="D1878" s="78" t="e">
        <f t="shared" si="58"/>
        <v>#N/A</v>
      </c>
      <c r="E1878" s="79" t="e">
        <f t="shared" si="59"/>
        <v>#N/A</v>
      </c>
      <c r="I1878">
        <v>61735</v>
      </c>
      <c r="K1878" t="s">
        <v>1124</v>
      </c>
      <c r="L1878">
        <v>1740.84</v>
      </c>
      <c r="M1878">
        <v>1775.97</v>
      </c>
      <c r="O1878">
        <v>2264</v>
      </c>
      <c r="P1878">
        <v>2309</v>
      </c>
    </row>
    <row r="1879" spans="2:16" x14ac:dyDescent="0.25">
      <c r="B1879" s="80" t="e">
        <f>VLOOKUP(A1879,'Medicare Code Price Master List'!$A:$C,3,FALSE)</f>
        <v>#N/A</v>
      </c>
      <c r="C1879" s="3">
        <f>SUMIF('DME PRICE LOOKUP LINKED'!$A:$A,A1879,'DME PRICE LOOKUP LINKED'!$C:$C)</f>
        <v>0</v>
      </c>
      <c r="D1879" s="78" t="e">
        <f t="shared" si="58"/>
        <v>#N/A</v>
      </c>
      <c r="E1879" s="81" t="e">
        <f t="shared" si="59"/>
        <v>#N/A</v>
      </c>
      <c r="I1879">
        <v>61750</v>
      </c>
      <c r="K1879" t="s">
        <v>1125</v>
      </c>
      <c r="L1879">
        <v>1534.29</v>
      </c>
      <c r="M1879">
        <v>1585.59</v>
      </c>
      <c r="O1879">
        <v>1995</v>
      </c>
      <c r="P1879">
        <v>2062</v>
      </c>
    </row>
    <row r="1880" spans="2:16" x14ac:dyDescent="0.25">
      <c r="B1880" s="77" t="e">
        <f>VLOOKUP(A1880,'Medicare Code Price Master List'!$A:$C,3,FALSE)</f>
        <v>#N/A</v>
      </c>
      <c r="C1880" s="3">
        <f>SUMIF('DME PRICE LOOKUP LINKED'!$A:$A,A1880,'DME PRICE LOOKUP LINKED'!$C:$C)</f>
        <v>0</v>
      </c>
      <c r="D1880" s="78" t="e">
        <f t="shared" si="58"/>
        <v>#N/A</v>
      </c>
      <c r="E1880" s="79" t="e">
        <f t="shared" si="59"/>
        <v>#N/A</v>
      </c>
      <c r="I1880">
        <v>61751</v>
      </c>
      <c r="K1880" t="s">
        <v>1126</v>
      </c>
      <c r="L1880">
        <v>1517.37</v>
      </c>
      <c r="M1880">
        <v>1560.73</v>
      </c>
      <c r="O1880">
        <v>1973</v>
      </c>
      <c r="P1880">
        <v>2029</v>
      </c>
    </row>
    <row r="1881" spans="2:16" x14ac:dyDescent="0.25">
      <c r="B1881" s="80" t="e">
        <f>VLOOKUP(A1881,'Medicare Code Price Master List'!$A:$C,3,FALSE)</f>
        <v>#N/A</v>
      </c>
      <c r="C1881" s="3">
        <f>SUMIF('DME PRICE LOOKUP LINKED'!$A:$A,A1881,'DME PRICE LOOKUP LINKED'!$C:$C)</f>
        <v>0</v>
      </c>
      <c r="D1881" s="78" t="e">
        <f t="shared" si="58"/>
        <v>#N/A</v>
      </c>
      <c r="E1881" s="81" t="e">
        <f t="shared" si="59"/>
        <v>#N/A</v>
      </c>
      <c r="I1881">
        <v>61760</v>
      </c>
      <c r="K1881" t="s">
        <v>1083</v>
      </c>
      <c r="L1881">
        <v>1729.22</v>
      </c>
      <c r="M1881">
        <v>1789.21</v>
      </c>
      <c r="O1881">
        <v>2248</v>
      </c>
      <c r="P1881">
        <v>2326</v>
      </c>
    </row>
    <row r="1882" spans="2:16" x14ac:dyDescent="0.25">
      <c r="B1882" s="77" t="e">
        <f>VLOOKUP(A1882,'Medicare Code Price Master List'!$A:$C,3,FALSE)</f>
        <v>#N/A</v>
      </c>
      <c r="C1882" s="3">
        <f>SUMIF('DME PRICE LOOKUP LINKED'!$A:$A,A1882,'DME PRICE LOOKUP LINKED'!$C:$C)</f>
        <v>0</v>
      </c>
      <c r="D1882" s="78" t="e">
        <f t="shared" si="58"/>
        <v>#N/A</v>
      </c>
      <c r="E1882" s="79" t="e">
        <f t="shared" si="59"/>
        <v>#N/A</v>
      </c>
      <c r="I1882">
        <v>61770</v>
      </c>
      <c r="K1882" t="s">
        <v>1127</v>
      </c>
      <c r="L1882">
        <v>1764.99</v>
      </c>
      <c r="M1882">
        <v>1825.18</v>
      </c>
      <c r="O1882">
        <v>2295</v>
      </c>
      <c r="P1882">
        <v>2373</v>
      </c>
    </row>
    <row r="1883" spans="2:16" x14ac:dyDescent="0.25">
      <c r="B1883" s="80" t="e">
        <f>VLOOKUP(A1883,'Medicare Code Price Master List'!$A:$C,3,FALSE)</f>
        <v>#N/A</v>
      </c>
      <c r="C1883" s="3">
        <f>SUMIF('DME PRICE LOOKUP LINKED'!$A:$A,A1883,'DME PRICE LOOKUP LINKED'!$C:$C)</f>
        <v>0</v>
      </c>
      <c r="D1883" s="78" t="e">
        <f t="shared" si="58"/>
        <v>#N/A</v>
      </c>
      <c r="E1883" s="81" t="e">
        <f t="shared" si="59"/>
        <v>#N/A</v>
      </c>
      <c r="I1883">
        <v>61781</v>
      </c>
      <c r="K1883" t="s">
        <v>1128</v>
      </c>
      <c r="L1883">
        <v>252.48</v>
      </c>
      <c r="M1883">
        <v>265.08</v>
      </c>
      <c r="O1883">
        <v>329</v>
      </c>
      <c r="P1883">
        <v>345</v>
      </c>
    </row>
    <row r="1884" spans="2:16" x14ac:dyDescent="0.25">
      <c r="B1884" s="77" t="e">
        <f>VLOOKUP(A1884,'Medicare Code Price Master List'!$A:$C,3,FALSE)</f>
        <v>#N/A</v>
      </c>
      <c r="C1884" s="3">
        <f>SUMIF('DME PRICE LOOKUP LINKED'!$A:$A,A1884,'DME PRICE LOOKUP LINKED'!$C:$C)</f>
        <v>0</v>
      </c>
      <c r="D1884" s="78" t="e">
        <f t="shared" si="58"/>
        <v>#N/A</v>
      </c>
      <c r="E1884" s="79" t="e">
        <f t="shared" si="59"/>
        <v>#N/A</v>
      </c>
      <c r="I1884">
        <v>61782</v>
      </c>
      <c r="K1884" t="s">
        <v>1129</v>
      </c>
      <c r="L1884">
        <v>184.9</v>
      </c>
      <c r="M1884">
        <v>193.83</v>
      </c>
      <c r="O1884">
        <v>241</v>
      </c>
      <c r="P1884">
        <v>252</v>
      </c>
    </row>
    <row r="1885" spans="2:16" x14ac:dyDescent="0.25">
      <c r="B1885" s="80" t="e">
        <f>VLOOKUP(A1885,'Medicare Code Price Master List'!$A:$C,3,FALSE)</f>
        <v>#N/A</v>
      </c>
      <c r="C1885" s="3">
        <f>SUMIF('DME PRICE LOOKUP LINKED'!$A:$A,A1885,'DME PRICE LOOKUP LINKED'!$C:$C)</f>
        <v>0</v>
      </c>
      <c r="D1885" s="78" t="e">
        <f t="shared" si="58"/>
        <v>#N/A</v>
      </c>
      <c r="E1885" s="81" t="e">
        <f t="shared" si="59"/>
        <v>#N/A</v>
      </c>
      <c r="I1885">
        <v>61783</v>
      </c>
      <c r="K1885" t="s">
        <v>1130</v>
      </c>
      <c r="L1885">
        <v>247.47</v>
      </c>
      <c r="M1885">
        <v>260.82</v>
      </c>
      <c r="O1885">
        <v>322</v>
      </c>
      <c r="P1885">
        <v>340</v>
      </c>
    </row>
    <row r="1886" spans="2:16" x14ac:dyDescent="0.25">
      <c r="B1886" s="77" t="e">
        <f>VLOOKUP(A1886,'Medicare Code Price Master List'!$A:$C,3,FALSE)</f>
        <v>#N/A</v>
      </c>
      <c r="C1886" s="3">
        <f>SUMIF('DME PRICE LOOKUP LINKED'!$A:$A,A1886,'DME PRICE LOOKUP LINKED'!$C:$C)</f>
        <v>0</v>
      </c>
      <c r="D1886" s="78" t="e">
        <f t="shared" si="58"/>
        <v>#N/A</v>
      </c>
      <c r="E1886" s="79" t="e">
        <f t="shared" si="59"/>
        <v>#N/A</v>
      </c>
      <c r="I1886">
        <v>61790</v>
      </c>
      <c r="K1886" t="s">
        <v>1131</v>
      </c>
      <c r="L1886">
        <v>970.12</v>
      </c>
      <c r="M1886">
        <v>995.71</v>
      </c>
      <c r="O1886">
        <v>1262</v>
      </c>
      <c r="P1886">
        <v>1295</v>
      </c>
    </row>
    <row r="1887" spans="2:16" x14ac:dyDescent="0.25">
      <c r="B1887" s="80" t="e">
        <f>VLOOKUP(A1887,'Medicare Code Price Master List'!$A:$C,3,FALSE)</f>
        <v>#N/A</v>
      </c>
      <c r="C1887" s="3">
        <f>SUMIF('DME PRICE LOOKUP LINKED'!$A:$A,A1887,'DME PRICE LOOKUP LINKED'!$C:$C)</f>
        <v>0</v>
      </c>
      <c r="D1887" s="78" t="e">
        <f t="shared" si="58"/>
        <v>#N/A</v>
      </c>
      <c r="E1887" s="81" t="e">
        <f t="shared" si="59"/>
        <v>#N/A</v>
      </c>
      <c r="I1887">
        <v>61791</v>
      </c>
      <c r="K1887" t="s">
        <v>1132</v>
      </c>
      <c r="L1887">
        <v>1233.52</v>
      </c>
      <c r="M1887">
        <v>1201.81</v>
      </c>
      <c r="O1887">
        <v>1604</v>
      </c>
      <c r="P1887">
        <v>1563</v>
      </c>
    </row>
    <row r="1888" spans="2:16" x14ac:dyDescent="0.25">
      <c r="B1888" s="77" t="e">
        <f>VLOOKUP(A1888,'Medicare Code Price Master List'!$A:$C,3,FALSE)</f>
        <v>#N/A</v>
      </c>
      <c r="C1888" s="3">
        <f>SUMIF('DME PRICE LOOKUP LINKED'!$A:$A,A1888,'DME PRICE LOOKUP LINKED'!$C:$C)</f>
        <v>0</v>
      </c>
      <c r="D1888" s="78" t="e">
        <f t="shared" si="58"/>
        <v>#N/A</v>
      </c>
      <c r="E1888" s="79" t="e">
        <f t="shared" si="59"/>
        <v>#N/A</v>
      </c>
      <c r="I1888">
        <v>61796</v>
      </c>
      <c r="K1888" t="s">
        <v>1133</v>
      </c>
      <c r="L1888">
        <v>1113.29</v>
      </c>
      <c r="M1888">
        <v>1146.1400000000001</v>
      </c>
      <c r="O1888">
        <v>1448</v>
      </c>
      <c r="P1888">
        <v>1490</v>
      </c>
    </row>
    <row r="1889" spans="2:16" x14ac:dyDescent="0.25">
      <c r="B1889" s="80" t="e">
        <f>VLOOKUP(A1889,'Medicare Code Price Master List'!$A:$C,3,FALSE)</f>
        <v>#N/A</v>
      </c>
      <c r="C1889" s="3">
        <f>SUMIF('DME PRICE LOOKUP LINKED'!$A:$A,A1889,'DME PRICE LOOKUP LINKED'!$C:$C)</f>
        <v>0</v>
      </c>
      <c r="D1889" s="78" t="e">
        <f t="shared" si="58"/>
        <v>#N/A</v>
      </c>
      <c r="E1889" s="81" t="e">
        <f t="shared" si="59"/>
        <v>#N/A</v>
      </c>
      <c r="I1889">
        <v>61797</v>
      </c>
      <c r="K1889" t="s">
        <v>1134</v>
      </c>
      <c r="L1889">
        <v>233.9</v>
      </c>
      <c r="M1889">
        <v>249.17</v>
      </c>
      <c r="O1889">
        <v>305</v>
      </c>
      <c r="P1889">
        <v>324</v>
      </c>
    </row>
    <row r="1890" spans="2:16" x14ac:dyDescent="0.25">
      <c r="B1890" s="77" t="e">
        <f>VLOOKUP(A1890,'Medicare Code Price Master List'!$A:$C,3,FALSE)</f>
        <v>#N/A</v>
      </c>
      <c r="C1890" s="3">
        <f>SUMIF('DME PRICE LOOKUP LINKED'!$A:$A,A1890,'DME PRICE LOOKUP LINKED'!$C:$C)</f>
        <v>0</v>
      </c>
      <c r="D1890" s="78" t="e">
        <f t="shared" si="58"/>
        <v>#N/A</v>
      </c>
      <c r="E1890" s="79" t="e">
        <f t="shared" si="59"/>
        <v>#N/A</v>
      </c>
      <c r="I1890">
        <v>61798</v>
      </c>
      <c r="K1890" t="s">
        <v>1135</v>
      </c>
      <c r="L1890">
        <v>1501.23</v>
      </c>
      <c r="M1890">
        <v>1560.32</v>
      </c>
      <c r="O1890">
        <v>1952</v>
      </c>
      <c r="P1890">
        <v>2029</v>
      </c>
    </row>
    <row r="1891" spans="2:16" x14ac:dyDescent="0.25">
      <c r="B1891" s="80" t="e">
        <f>VLOOKUP(A1891,'Medicare Code Price Master List'!$A:$C,3,FALSE)</f>
        <v>#N/A</v>
      </c>
      <c r="C1891" s="3">
        <f>SUMIF('DME PRICE LOOKUP LINKED'!$A:$A,A1891,'DME PRICE LOOKUP LINKED'!$C:$C)</f>
        <v>0</v>
      </c>
      <c r="D1891" s="78" t="e">
        <f t="shared" si="58"/>
        <v>#N/A</v>
      </c>
      <c r="E1891" s="81" t="e">
        <f t="shared" si="59"/>
        <v>#N/A</v>
      </c>
      <c r="I1891">
        <v>61799</v>
      </c>
      <c r="K1891" t="s">
        <v>1136</v>
      </c>
      <c r="L1891">
        <v>323.66000000000003</v>
      </c>
      <c r="M1891">
        <v>343.23</v>
      </c>
      <c r="O1891">
        <v>421</v>
      </c>
      <c r="P1891">
        <v>447</v>
      </c>
    </row>
    <row r="1892" spans="2:16" x14ac:dyDescent="0.25">
      <c r="B1892" s="77" t="e">
        <f>VLOOKUP(A1892,'Medicare Code Price Master List'!$A:$C,3,FALSE)</f>
        <v>#N/A</v>
      </c>
      <c r="C1892" s="3">
        <f>SUMIF('DME PRICE LOOKUP LINKED'!$A:$A,A1892,'DME PRICE LOOKUP LINKED'!$C:$C)</f>
        <v>0</v>
      </c>
      <c r="D1892" s="78" t="e">
        <f t="shared" si="58"/>
        <v>#N/A</v>
      </c>
      <c r="E1892" s="79" t="e">
        <f t="shared" si="59"/>
        <v>#N/A</v>
      </c>
      <c r="I1892">
        <v>61800</v>
      </c>
      <c r="K1892" t="s">
        <v>1137</v>
      </c>
      <c r="L1892">
        <v>162.29</v>
      </c>
      <c r="M1892">
        <v>174.47</v>
      </c>
      <c r="O1892">
        <v>211</v>
      </c>
      <c r="P1892">
        <v>227</v>
      </c>
    </row>
    <row r="1893" spans="2:16" x14ac:dyDescent="0.25">
      <c r="B1893" s="80" t="e">
        <f>VLOOKUP(A1893,'Medicare Code Price Master List'!$A:$C,3,FALSE)</f>
        <v>#N/A</v>
      </c>
      <c r="C1893" s="3">
        <f>SUMIF('DME PRICE LOOKUP LINKED'!$A:$A,A1893,'DME PRICE LOOKUP LINKED'!$C:$C)</f>
        <v>0</v>
      </c>
      <c r="D1893" s="78" t="e">
        <f t="shared" si="58"/>
        <v>#N/A</v>
      </c>
      <c r="E1893" s="81" t="e">
        <f t="shared" si="59"/>
        <v>#N/A</v>
      </c>
      <c r="I1893">
        <v>61850</v>
      </c>
      <c r="K1893" t="s">
        <v>1138</v>
      </c>
      <c r="L1893">
        <v>1080.3499999999999</v>
      </c>
      <c r="M1893">
        <v>1111.3800000000001</v>
      </c>
      <c r="O1893">
        <v>1405</v>
      </c>
      <c r="P1893">
        <v>1445</v>
      </c>
    </row>
    <row r="1894" spans="2:16" x14ac:dyDescent="0.25">
      <c r="B1894" s="77" t="e">
        <f>VLOOKUP(A1894,'Medicare Code Price Master List'!$A:$C,3,FALSE)</f>
        <v>#N/A</v>
      </c>
      <c r="C1894" s="3">
        <f>SUMIF('DME PRICE LOOKUP LINKED'!$A:$A,A1894,'DME PRICE LOOKUP LINKED'!$C:$C)</f>
        <v>0</v>
      </c>
      <c r="D1894" s="78" t="e">
        <f t="shared" si="58"/>
        <v>#N/A</v>
      </c>
      <c r="E1894" s="79" t="e">
        <f t="shared" si="59"/>
        <v>#N/A</v>
      </c>
      <c r="I1894">
        <v>61860</v>
      </c>
      <c r="K1894" t="s">
        <v>1138</v>
      </c>
      <c r="L1894">
        <v>1702.77</v>
      </c>
      <c r="M1894">
        <v>1771.21</v>
      </c>
      <c r="O1894">
        <v>2214</v>
      </c>
      <c r="P1894">
        <v>2303</v>
      </c>
    </row>
    <row r="1895" spans="2:16" x14ac:dyDescent="0.25">
      <c r="B1895" s="80" t="e">
        <f>VLOOKUP(A1895,'Medicare Code Price Master List'!$A:$C,3,FALSE)</f>
        <v>#N/A</v>
      </c>
      <c r="C1895" s="3">
        <f>SUMIF('DME PRICE LOOKUP LINKED'!$A:$A,A1895,'DME PRICE LOOKUP LINKED'!$C:$C)</f>
        <v>0</v>
      </c>
      <c r="D1895" s="78" t="e">
        <f t="shared" si="58"/>
        <v>#N/A</v>
      </c>
      <c r="E1895" s="81" t="e">
        <f t="shared" si="59"/>
        <v>#N/A</v>
      </c>
      <c r="I1895">
        <v>61863</v>
      </c>
      <c r="K1895" t="s">
        <v>1139</v>
      </c>
      <c r="L1895">
        <v>1643.39</v>
      </c>
      <c r="M1895">
        <v>1694.07</v>
      </c>
      <c r="O1895">
        <v>2137</v>
      </c>
      <c r="P1895">
        <v>2203</v>
      </c>
    </row>
    <row r="1896" spans="2:16" x14ac:dyDescent="0.25">
      <c r="B1896" s="77" t="e">
        <f>VLOOKUP(A1896,'Medicare Code Price Master List'!$A:$C,3,FALSE)</f>
        <v>#N/A</v>
      </c>
      <c r="C1896" s="3">
        <f>SUMIF('DME PRICE LOOKUP LINKED'!$A:$A,A1896,'DME PRICE LOOKUP LINKED'!$C:$C)</f>
        <v>0</v>
      </c>
      <c r="D1896" s="78" t="e">
        <f t="shared" si="58"/>
        <v>#N/A</v>
      </c>
      <c r="E1896" s="79" t="e">
        <f t="shared" si="59"/>
        <v>#N/A</v>
      </c>
      <c r="I1896">
        <v>61864</v>
      </c>
      <c r="K1896" t="s">
        <v>1140</v>
      </c>
      <c r="L1896">
        <v>302.20999999999998</v>
      </c>
      <c r="M1896">
        <v>321.18</v>
      </c>
      <c r="O1896">
        <v>393</v>
      </c>
      <c r="P1896">
        <v>418</v>
      </c>
    </row>
    <row r="1897" spans="2:16" x14ac:dyDescent="0.25">
      <c r="B1897" s="80" t="e">
        <f>VLOOKUP(A1897,'Medicare Code Price Master List'!$A:$C,3,FALSE)</f>
        <v>#N/A</v>
      </c>
      <c r="C1897" s="3">
        <f>SUMIF('DME PRICE LOOKUP LINKED'!$A:$A,A1897,'DME PRICE LOOKUP LINKED'!$C:$C)</f>
        <v>0</v>
      </c>
      <c r="D1897" s="78" t="e">
        <f t="shared" si="58"/>
        <v>#N/A</v>
      </c>
      <c r="E1897" s="81" t="e">
        <f t="shared" si="59"/>
        <v>#N/A</v>
      </c>
      <c r="I1897">
        <v>61867</v>
      </c>
      <c r="K1897" t="s">
        <v>1139</v>
      </c>
      <c r="L1897">
        <v>2475.9</v>
      </c>
      <c r="M1897">
        <v>2566.63</v>
      </c>
      <c r="O1897">
        <v>3219</v>
      </c>
      <c r="P1897">
        <v>3337</v>
      </c>
    </row>
    <row r="1898" spans="2:16" x14ac:dyDescent="0.25">
      <c r="B1898" s="77" t="e">
        <f>VLOOKUP(A1898,'Medicare Code Price Master List'!$A:$C,3,FALSE)</f>
        <v>#N/A</v>
      </c>
      <c r="C1898" s="3">
        <f>SUMIF('DME PRICE LOOKUP LINKED'!$A:$A,A1898,'DME PRICE LOOKUP LINKED'!$C:$C)</f>
        <v>0</v>
      </c>
      <c r="D1898" s="78" t="e">
        <f t="shared" si="58"/>
        <v>#N/A</v>
      </c>
      <c r="E1898" s="79" t="e">
        <f t="shared" si="59"/>
        <v>#N/A</v>
      </c>
      <c r="I1898">
        <v>61868</v>
      </c>
      <c r="K1898" t="s">
        <v>1140</v>
      </c>
      <c r="L1898">
        <v>533.24</v>
      </c>
      <c r="M1898">
        <v>563.02</v>
      </c>
      <c r="O1898">
        <v>694</v>
      </c>
      <c r="P1898">
        <v>732</v>
      </c>
    </row>
    <row r="1899" spans="2:16" x14ac:dyDescent="0.25">
      <c r="B1899" s="80" t="e">
        <f>VLOOKUP(A1899,'Medicare Code Price Master List'!$A:$C,3,FALSE)</f>
        <v>#N/A</v>
      </c>
      <c r="C1899" s="3">
        <f>SUMIF('DME PRICE LOOKUP LINKED'!$A:$A,A1899,'DME PRICE LOOKUP LINKED'!$C:$C)</f>
        <v>0</v>
      </c>
      <c r="D1899" s="78" t="e">
        <f t="shared" si="58"/>
        <v>#N/A</v>
      </c>
      <c r="E1899" s="81" t="e">
        <f t="shared" si="59"/>
        <v>#N/A</v>
      </c>
      <c r="I1899">
        <v>61870</v>
      </c>
      <c r="K1899" t="s">
        <v>1138</v>
      </c>
      <c r="L1899">
        <v>1289.2</v>
      </c>
      <c r="M1899">
        <v>1289.2</v>
      </c>
      <c r="O1899">
        <v>1676</v>
      </c>
      <c r="P1899">
        <v>1676</v>
      </c>
    </row>
    <row r="1900" spans="2:16" x14ac:dyDescent="0.25">
      <c r="B1900" s="77" t="e">
        <f>VLOOKUP(A1900,'Medicare Code Price Master List'!$A:$C,3,FALSE)</f>
        <v>#N/A</v>
      </c>
      <c r="C1900" s="3">
        <f>SUMIF('DME PRICE LOOKUP LINKED'!$A:$A,A1900,'DME PRICE LOOKUP LINKED'!$C:$C)</f>
        <v>0</v>
      </c>
      <c r="D1900" s="78" t="e">
        <f t="shared" si="58"/>
        <v>#N/A</v>
      </c>
      <c r="E1900" s="79" t="e">
        <f t="shared" si="59"/>
        <v>#N/A</v>
      </c>
      <c r="I1900">
        <v>61880</v>
      </c>
      <c r="K1900" t="s">
        <v>1141</v>
      </c>
      <c r="L1900">
        <v>648.64</v>
      </c>
      <c r="M1900">
        <v>645.12</v>
      </c>
      <c r="O1900">
        <v>844</v>
      </c>
      <c r="P1900">
        <v>839</v>
      </c>
    </row>
    <row r="1901" spans="2:16" x14ac:dyDescent="0.25">
      <c r="B1901" s="80" t="e">
        <f>VLOOKUP(A1901,'Medicare Code Price Master List'!$A:$C,3,FALSE)</f>
        <v>#N/A</v>
      </c>
      <c r="C1901" s="3">
        <f>SUMIF('DME PRICE LOOKUP LINKED'!$A:$A,A1901,'DME PRICE LOOKUP LINKED'!$C:$C)</f>
        <v>0</v>
      </c>
      <c r="D1901" s="78" t="e">
        <f t="shared" si="58"/>
        <v>#N/A</v>
      </c>
      <c r="E1901" s="81" t="e">
        <f t="shared" si="59"/>
        <v>#N/A</v>
      </c>
      <c r="I1901">
        <v>61885</v>
      </c>
      <c r="K1901" t="s">
        <v>1142</v>
      </c>
      <c r="L1901">
        <v>582.86</v>
      </c>
      <c r="M1901">
        <v>582.11</v>
      </c>
      <c r="O1901">
        <v>758</v>
      </c>
      <c r="P1901">
        <v>757</v>
      </c>
    </row>
    <row r="1902" spans="2:16" x14ac:dyDescent="0.25">
      <c r="B1902" s="77" t="e">
        <f>VLOOKUP(A1902,'Medicare Code Price Master List'!$A:$C,3,FALSE)</f>
        <v>#N/A</v>
      </c>
      <c r="C1902" s="3">
        <f>SUMIF('DME PRICE LOOKUP LINKED'!$A:$A,A1902,'DME PRICE LOOKUP LINKED'!$C:$C)</f>
        <v>0</v>
      </c>
      <c r="D1902" s="78" t="e">
        <f t="shared" si="58"/>
        <v>#N/A</v>
      </c>
      <c r="E1902" s="79" t="e">
        <f t="shared" si="59"/>
        <v>#N/A</v>
      </c>
      <c r="I1902">
        <v>61886</v>
      </c>
      <c r="K1902" t="s">
        <v>1143</v>
      </c>
      <c r="L1902">
        <v>970.46</v>
      </c>
      <c r="M1902">
        <v>954.82</v>
      </c>
      <c r="O1902">
        <v>1262</v>
      </c>
      <c r="P1902">
        <v>1242</v>
      </c>
    </row>
    <row r="1903" spans="2:16" x14ac:dyDescent="0.25">
      <c r="B1903" s="80" t="e">
        <f>VLOOKUP(A1903,'Medicare Code Price Master List'!$A:$C,3,FALSE)</f>
        <v>#N/A</v>
      </c>
      <c r="C1903" s="3">
        <f>SUMIF('DME PRICE LOOKUP LINKED'!$A:$A,A1903,'DME PRICE LOOKUP LINKED'!$C:$C)</f>
        <v>0</v>
      </c>
      <c r="D1903" s="78" t="e">
        <f t="shared" si="58"/>
        <v>#N/A</v>
      </c>
      <c r="E1903" s="81" t="e">
        <f t="shared" si="59"/>
        <v>#N/A</v>
      </c>
      <c r="I1903">
        <v>61888</v>
      </c>
      <c r="K1903" t="s">
        <v>1144</v>
      </c>
      <c r="L1903">
        <v>437.07</v>
      </c>
      <c r="M1903">
        <v>446.34</v>
      </c>
      <c r="O1903">
        <v>569</v>
      </c>
      <c r="P1903">
        <v>581</v>
      </c>
    </row>
    <row r="1904" spans="2:16" x14ac:dyDescent="0.25">
      <c r="B1904" s="77" t="e">
        <f>VLOOKUP(A1904,'Medicare Code Price Master List'!$A:$C,3,FALSE)</f>
        <v>#N/A</v>
      </c>
      <c r="C1904" s="3">
        <f>SUMIF('DME PRICE LOOKUP LINKED'!$A:$A,A1904,'DME PRICE LOOKUP LINKED'!$C:$C)</f>
        <v>0</v>
      </c>
      <c r="D1904" s="78" t="e">
        <f t="shared" si="58"/>
        <v>#N/A</v>
      </c>
      <c r="E1904" s="79" t="e">
        <f t="shared" si="59"/>
        <v>#N/A</v>
      </c>
      <c r="I1904">
        <v>62000</v>
      </c>
      <c r="K1904" t="s">
        <v>1145</v>
      </c>
      <c r="L1904">
        <v>1134.0899999999999</v>
      </c>
      <c r="M1904">
        <v>1166.56</v>
      </c>
      <c r="O1904">
        <v>1475</v>
      </c>
      <c r="P1904">
        <v>1517</v>
      </c>
    </row>
    <row r="1905" spans="2:16" x14ac:dyDescent="0.25">
      <c r="B1905" s="80" t="e">
        <f>VLOOKUP(A1905,'Medicare Code Price Master List'!$A:$C,3,FALSE)</f>
        <v>#N/A</v>
      </c>
      <c r="C1905" s="3">
        <f>SUMIF('DME PRICE LOOKUP LINKED'!$A:$A,A1905,'DME PRICE LOOKUP LINKED'!$C:$C)</f>
        <v>0</v>
      </c>
      <c r="D1905" s="78" t="e">
        <f t="shared" si="58"/>
        <v>#N/A</v>
      </c>
      <c r="E1905" s="81" t="e">
        <f t="shared" si="59"/>
        <v>#N/A</v>
      </c>
      <c r="I1905">
        <v>62005</v>
      </c>
      <c r="K1905" t="s">
        <v>1145</v>
      </c>
      <c r="L1905">
        <v>1390.56</v>
      </c>
      <c r="M1905">
        <v>1397.88</v>
      </c>
      <c r="O1905">
        <v>1808</v>
      </c>
      <c r="P1905">
        <v>1818</v>
      </c>
    </row>
    <row r="1906" spans="2:16" x14ac:dyDescent="0.25">
      <c r="B1906" s="77" t="e">
        <f>VLOOKUP(A1906,'Medicare Code Price Master List'!$A:$C,3,FALSE)</f>
        <v>#N/A</v>
      </c>
      <c r="C1906" s="3">
        <f>SUMIF('DME PRICE LOOKUP LINKED'!$A:$A,A1906,'DME PRICE LOOKUP LINKED'!$C:$C)</f>
        <v>0</v>
      </c>
      <c r="D1906" s="78" t="e">
        <f t="shared" si="58"/>
        <v>#N/A</v>
      </c>
      <c r="E1906" s="79" t="e">
        <f t="shared" si="59"/>
        <v>#N/A</v>
      </c>
      <c r="I1906">
        <v>62010</v>
      </c>
      <c r="K1906" t="s">
        <v>1146</v>
      </c>
      <c r="L1906">
        <v>1678.25</v>
      </c>
      <c r="M1906">
        <v>1723.41</v>
      </c>
      <c r="O1906">
        <v>2182</v>
      </c>
      <c r="P1906">
        <v>2241</v>
      </c>
    </row>
    <row r="1907" spans="2:16" x14ac:dyDescent="0.25">
      <c r="B1907" s="80" t="e">
        <f>VLOOKUP(A1907,'Medicare Code Price Master List'!$A:$C,3,FALSE)</f>
        <v>#N/A</v>
      </c>
      <c r="C1907" s="3">
        <f>SUMIF('DME PRICE LOOKUP LINKED'!$A:$A,A1907,'DME PRICE LOOKUP LINKED'!$C:$C)</f>
        <v>0</v>
      </c>
      <c r="D1907" s="78" t="e">
        <f t="shared" si="58"/>
        <v>#N/A</v>
      </c>
      <c r="E1907" s="81" t="e">
        <f t="shared" si="59"/>
        <v>#N/A</v>
      </c>
      <c r="I1907">
        <v>62100</v>
      </c>
      <c r="K1907" t="s">
        <v>1147</v>
      </c>
      <c r="L1907">
        <v>1707.34</v>
      </c>
      <c r="M1907">
        <v>1790.12</v>
      </c>
      <c r="O1907">
        <v>2220</v>
      </c>
      <c r="P1907">
        <v>2328</v>
      </c>
    </row>
    <row r="1908" spans="2:16" x14ac:dyDescent="0.25">
      <c r="B1908" s="77" t="e">
        <f>VLOOKUP(A1908,'Medicare Code Price Master List'!$A:$C,3,FALSE)</f>
        <v>#N/A</v>
      </c>
      <c r="C1908" s="3">
        <f>SUMIF('DME PRICE LOOKUP LINKED'!$A:$A,A1908,'DME PRICE LOOKUP LINKED'!$C:$C)</f>
        <v>0</v>
      </c>
      <c r="D1908" s="78" t="e">
        <f t="shared" si="58"/>
        <v>#N/A</v>
      </c>
      <c r="E1908" s="79" t="e">
        <f t="shared" si="59"/>
        <v>#N/A</v>
      </c>
      <c r="I1908">
        <v>62115</v>
      </c>
      <c r="K1908" t="s">
        <v>1148</v>
      </c>
      <c r="L1908">
        <v>1843.53</v>
      </c>
      <c r="M1908">
        <v>1437.84</v>
      </c>
      <c r="O1908">
        <v>2397</v>
      </c>
      <c r="P1908">
        <v>1870</v>
      </c>
    </row>
    <row r="1909" spans="2:16" x14ac:dyDescent="0.25">
      <c r="B1909" s="80" t="e">
        <f>VLOOKUP(A1909,'Medicare Code Price Master List'!$A:$C,3,FALSE)</f>
        <v>#N/A</v>
      </c>
      <c r="C1909" s="3">
        <f>SUMIF('DME PRICE LOOKUP LINKED'!$A:$A,A1909,'DME PRICE LOOKUP LINKED'!$C:$C)</f>
        <v>0</v>
      </c>
      <c r="D1909" s="78" t="e">
        <f t="shared" si="58"/>
        <v>#N/A</v>
      </c>
      <c r="E1909" s="81" t="e">
        <f t="shared" si="59"/>
        <v>#N/A</v>
      </c>
      <c r="I1909">
        <v>62117</v>
      </c>
      <c r="K1909" t="s">
        <v>1148</v>
      </c>
      <c r="L1909">
        <v>2135.7600000000002</v>
      </c>
      <c r="M1909">
        <v>1798.06</v>
      </c>
      <c r="O1909">
        <v>2777</v>
      </c>
      <c r="P1909">
        <v>2338</v>
      </c>
    </row>
    <row r="1910" spans="2:16" x14ac:dyDescent="0.25">
      <c r="B1910" s="77" t="e">
        <f>VLOOKUP(A1910,'Medicare Code Price Master List'!$A:$C,3,FALSE)</f>
        <v>#N/A</v>
      </c>
      <c r="C1910" s="3">
        <f>SUMIF('DME PRICE LOOKUP LINKED'!$A:$A,A1910,'DME PRICE LOOKUP LINKED'!$C:$C)</f>
        <v>0</v>
      </c>
      <c r="D1910" s="78" t="e">
        <f t="shared" si="58"/>
        <v>#N/A</v>
      </c>
      <c r="E1910" s="79" t="e">
        <f t="shared" si="59"/>
        <v>#N/A</v>
      </c>
      <c r="I1910">
        <v>62120</v>
      </c>
      <c r="K1910" t="s">
        <v>1149</v>
      </c>
      <c r="L1910">
        <v>2286.75</v>
      </c>
      <c r="M1910">
        <v>1853.99</v>
      </c>
      <c r="O1910">
        <v>2973</v>
      </c>
      <c r="P1910">
        <v>2411</v>
      </c>
    </row>
    <row r="1911" spans="2:16" x14ac:dyDescent="0.25">
      <c r="B1911" s="80" t="e">
        <f>VLOOKUP(A1911,'Medicare Code Price Master List'!$A:$C,3,FALSE)</f>
        <v>#N/A</v>
      </c>
      <c r="C1911" s="3">
        <f>SUMIF('DME PRICE LOOKUP LINKED'!$A:$A,A1911,'DME PRICE LOOKUP LINKED'!$C:$C)</f>
        <v>0</v>
      </c>
      <c r="D1911" s="78" t="e">
        <f t="shared" si="58"/>
        <v>#N/A</v>
      </c>
      <c r="E1911" s="81" t="e">
        <f t="shared" si="59"/>
        <v>#N/A</v>
      </c>
      <c r="I1911">
        <v>62121</v>
      </c>
      <c r="K1911" t="s">
        <v>1150</v>
      </c>
      <c r="L1911">
        <v>1701.5</v>
      </c>
      <c r="M1911">
        <v>1784.03</v>
      </c>
      <c r="O1911">
        <v>2212</v>
      </c>
      <c r="P1911">
        <v>2320</v>
      </c>
    </row>
    <row r="1912" spans="2:16" x14ac:dyDescent="0.25">
      <c r="B1912" s="77" t="e">
        <f>VLOOKUP(A1912,'Medicare Code Price Master List'!$A:$C,3,FALSE)</f>
        <v>#N/A</v>
      </c>
      <c r="C1912" s="3">
        <f>SUMIF('DME PRICE LOOKUP LINKED'!$A:$A,A1912,'DME PRICE LOOKUP LINKED'!$C:$C)</f>
        <v>0</v>
      </c>
      <c r="D1912" s="78" t="e">
        <f t="shared" si="58"/>
        <v>#N/A</v>
      </c>
      <c r="E1912" s="79" t="e">
        <f t="shared" si="59"/>
        <v>#N/A</v>
      </c>
      <c r="I1912">
        <v>62140</v>
      </c>
      <c r="K1912" t="s">
        <v>1151</v>
      </c>
      <c r="L1912">
        <v>1115.22</v>
      </c>
      <c r="M1912">
        <v>1159.8499999999999</v>
      </c>
      <c r="O1912">
        <v>1450</v>
      </c>
      <c r="P1912">
        <v>1508</v>
      </c>
    </row>
    <row r="1913" spans="2:16" x14ac:dyDescent="0.25">
      <c r="B1913" s="80" t="e">
        <f>VLOOKUP(A1913,'Medicare Code Price Master List'!$A:$C,3,FALSE)</f>
        <v>#N/A</v>
      </c>
      <c r="C1913" s="3">
        <f>SUMIF('DME PRICE LOOKUP LINKED'!$A:$A,A1913,'DME PRICE LOOKUP LINKED'!$C:$C)</f>
        <v>0</v>
      </c>
      <c r="D1913" s="78" t="e">
        <f t="shared" si="58"/>
        <v>#N/A</v>
      </c>
      <c r="E1913" s="81" t="e">
        <f t="shared" si="59"/>
        <v>#N/A</v>
      </c>
      <c r="I1913">
        <v>62141</v>
      </c>
      <c r="K1913" t="s">
        <v>1151</v>
      </c>
      <c r="L1913">
        <v>1246.44</v>
      </c>
      <c r="M1913">
        <v>1277.33</v>
      </c>
      <c r="O1913">
        <v>1621</v>
      </c>
      <c r="P1913">
        <v>1661</v>
      </c>
    </row>
    <row r="1914" spans="2:16" x14ac:dyDescent="0.25">
      <c r="B1914" s="77" t="e">
        <f>VLOOKUP(A1914,'Medicare Code Price Master List'!$A:$C,3,FALSE)</f>
        <v>#N/A</v>
      </c>
      <c r="C1914" s="3">
        <f>SUMIF('DME PRICE LOOKUP LINKED'!$A:$A,A1914,'DME PRICE LOOKUP LINKED'!$C:$C)</f>
        <v>0</v>
      </c>
      <c r="D1914" s="78" t="e">
        <f t="shared" si="58"/>
        <v>#N/A</v>
      </c>
      <c r="E1914" s="79" t="e">
        <f t="shared" si="59"/>
        <v>#N/A</v>
      </c>
      <c r="I1914">
        <v>62142</v>
      </c>
      <c r="K1914" t="s">
        <v>1152</v>
      </c>
      <c r="L1914">
        <v>977.94</v>
      </c>
      <c r="M1914">
        <v>998.81</v>
      </c>
      <c r="O1914">
        <v>1272</v>
      </c>
      <c r="P1914">
        <v>1299</v>
      </c>
    </row>
    <row r="1915" spans="2:16" x14ac:dyDescent="0.25">
      <c r="B1915" s="80" t="e">
        <f>VLOOKUP(A1915,'Medicare Code Price Master List'!$A:$C,3,FALSE)</f>
        <v>#N/A</v>
      </c>
      <c r="C1915" s="3">
        <f>SUMIF('DME PRICE LOOKUP LINKED'!$A:$A,A1915,'DME PRICE LOOKUP LINKED'!$C:$C)</f>
        <v>0</v>
      </c>
      <c r="D1915" s="78" t="e">
        <f t="shared" si="58"/>
        <v>#N/A</v>
      </c>
      <c r="E1915" s="81" t="e">
        <f t="shared" si="59"/>
        <v>#N/A</v>
      </c>
      <c r="I1915">
        <v>62143</v>
      </c>
      <c r="K1915" t="s">
        <v>1153</v>
      </c>
      <c r="L1915">
        <v>1144.76</v>
      </c>
      <c r="M1915">
        <v>1168.9000000000001</v>
      </c>
      <c r="O1915">
        <v>1489</v>
      </c>
      <c r="P1915">
        <v>1520</v>
      </c>
    </row>
    <row r="1916" spans="2:16" x14ac:dyDescent="0.25">
      <c r="B1916" s="77" t="e">
        <f>VLOOKUP(A1916,'Medicare Code Price Master List'!$A:$C,3,FALSE)</f>
        <v>#N/A</v>
      </c>
      <c r="C1916" s="3">
        <f>SUMIF('DME PRICE LOOKUP LINKED'!$A:$A,A1916,'DME PRICE LOOKUP LINKED'!$C:$C)</f>
        <v>0</v>
      </c>
      <c r="D1916" s="78" t="e">
        <f t="shared" si="58"/>
        <v>#N/A</v>
      </c>
      <c r="E1916" s="79" t="e">
        <f t="shared" si="59"/>
        <v>#N/A</v>
      </c>
      <c r="I1916">
        <v>62145</v>
      </c>
      <c r="K1916" t="s">
        <v>1154</v>
      </c>
      <c r="L1916">
        <v>1543.13</v>
      </c>
      <c r="M1916">
        <v>1586.4</v>
      </c>
      <c r="O1916">
        <v>2007</v>
      </c>
      <c r="P1916">
        <v>2063</v>
      </c>
    </row>
    <row r="1917" spans="2:16" x14ac:dyDescent="0.25">
      <c r="B1917" s="80" t="e">
        <f>VLOOKUP(A1917,'Medicare Code Price Master List'!$A:$C,3,FALSE)</f>
        <v>#N/A</v>
      </c>
      <c r="C1917" s="3">
        <f>SUMIF('DME PRICE LOOKUP LINKED'!$A:$A,A1917,'DME PRICE LOOKUP LINKED'!$C:$C)</f>
        <v>0</v>
      </c>
      <c r="D1917" s="78" t="e">
        <f t="shared" si="58"/>
        <v>#N/A</v>
      </c>
      <c r="E1917" s="81" t="e">
        <f t="shared" si="59"/>
        <v>#N/A</v>
      </c>
      <c r="I1917">
        <v>62146</v>
      </c>
      <c r="K1917" t="s">
        <v>1155</v>
      </c>
      <c r="L1917">
        <v>1366.61</v>
      </c>
      <c r="M1917">
        <v>1400.04</v>
      </c>
      <c r="O1917">
        <v>1777</v>
      </c>
      <c r="P1917">
        <v>1821</v>
      </c>
    </row>
    <row r="1918" spans="2:16" x14ac:dyDescent="0.25">
      <c r="B1918" s="77" t="e">
        <f>VLOOKUP(A1918,'Medicare Code Price Master List'!$A:$C,3,FALSE)</f>
        <v>#N/A</v>
      </c>
      <c r="C1918" s="3">
        <f>SUMIF('DME PRICE LOOKUP LINKED'!$A:$A,A1918,'DME PRICE LOOKUP LINKED'!$C:$C)</f>
        <v>0</v>
      </c>
      <c r="D1918" s="78" t="e">
        <f t="shared" si="58"/>
        <v>#N/A</v>
      </c>
      <c r="E1918" s="79" t="e">
        <f t="shared" si="59"/>
        <v>#N/A</v>
      </c>
      <c r="I1918">
        <v>62147</v>
      </c>
      <c r="K1918" t="s">
        <v>1155</v>
      </c>
      <c r="L1918">
        <v>1541.68</v>
      </c>
      <c r="M1918">
        <v>1590.24</v>
      </c>
      <c r="O1918">
        <v>2005</v>
      </c>
      <c r="P1918">
        <v>2068</v>
      </c>
    </row>
    <row r="1919" spans="2:16" x14ac:dyDescent="0.25">
      <c r="B1919" s="80" t="e">
        <f>VLOOKUP(A1919,'Medicare Code Price Master List'!$A:$C,3,FALSE)</f>
        <v>#N/A</v>
      </c>
      <c r="C1919" s="3">
        <f>SUMIF('DME PRICE LOOKUP LINKED'!$A:$A,A1919,'DME PRICE LOOKUP LINKED'!$C:$C)</f>
        <v>0</v>
      </c>
      <c r="D1919" s="78" t="e">
        <f t="shared" si="58"/>
        <v>#N/A</v>
      </c>
      <c r="E1919" s="81" t="e">
        <f t="shared" si="59"/>
        <v>#N/A</v>
      </c>
      <c r="I1919">
        <v>62148</v>
      </c>
      <c r="K1919" t="s">
        <v>1156</v>
      </c>
      <c r="L1919">
        <v>134.47</v>
      </c>
      <c r="M1919">
        <v>143.65</v>
      </c>
      <c r="O1919">
        <v>175</v>
      </c>
      <c r="P1919">
        <v>187</v>
      </c>
    </row>
    <row r="1920" spans="2:16" x14ac:dyDescent="0.25">
      <c r="B1920" s="77" t="e">
        <f>VLOOKUP(A1920,'Medicare Code Price Master List'!$A:$C,3,FALSE)</f>
        <v>#N/A</v>
      </c>
      <c r="C1920" s="3">
        <f>SUMIF('DME PRICE LOOKUP LINKED'!$A:$A,A1920,'DME PRICE LOOKUP LINKED'!$C:$C)</f>
        <v>0</v>
      </c>
      <c r="D1920" s="78" t="e">
        <f t="shared" si="58"/>
        <v>#N/A</v>
      </c>
      <c r="E1920" s="79" t="e">
        <f t="shared" si="59"/>
        <v>#N/A</v>
      </c>
      <c r="I1920">
        <v>62160</v>
      </c>
      <c r="K1920" t="s">
        <v>1157</v>
      </c>
      <c r="L1920">
        <v>201.33</v>
      </c>
      <c r="M1920">
        <v>214.88</v>
      </c>
      <c r="O1920">
        <v>262</v>
      </c>
      <c r="P1920">
        <v>280</v>
      </c>
    </row>
    <row r="1921" spans="2:16" x14ac:dyDescent="0.25">
      <c r="B1921" s="80" t="e">
        <f>VLOOKUP(A1921,'Medicare Code Price Master List'!$A:$C,3,FALSE)</f>
        <v>#N/A</v>
      </c>
      <c r="C1921" s="3">
        <f>SUMIF('DME PRICE LOOKUP LINKED'!$A:$A,A1921,'DME PRICE LOOKUP LINKED'!$C:$C)</f>
        <v>0</v>
      </c>
      <c r="D1921" s="78" t="e">
        <f t="shared" si="58"/>
        <v>#N/A</v>
      </c>
      <c r="E1921" s="81" t="e">
        <f t="shared" si="59"/>
        <v>#N/A</v>
      </c>
      <c r="I1921">
        <v>62161</v>
      </c>
      <c r="K1921" t="s">
        <v>1158</v>
      </c>
      <c r="L1921">
        <v>1659.19</v>
      </c>
      <c r="M1921">
        <v>1714.49</v>
      </c>
      <c r="O1921">
        <v>2157</v>
      </c>
      <c r="P1921">
        <v>2229</v>
      </c>
    </row>
    <row r="1922" spans="2:16" x14ac:dyDescent="0.25">
      <c r="B1922" s="77" t="e">
        <f>VLOOKUP(A1922,'Medicare Code Price Master List'!$A:$C,3,FALSE)</f>
        <v>#N/A</v>
      </c>
      <c r="C1922" s="3">
        <f>SUMIF('DME PRICE LOOKUP LINKED'!$A:$A,A1922,'DME PRICE LOOKUP LINKED'!$C:$C)</f>
        <v>0</v>
      </c>
      <c r="D1922" s="78" t="e">
        <f t="shared" si="58"/>
        <v>#N/A</v>
      </c>
      <c r="E1922" s="79" t="e">
        <f t="shared" si="59"/>
        <v>#N/A</v>
      </c>
      <c r="I1922">
        <v>62162</v>
      </c>
      <c r="K1922" t="s">
        <v>1159</v>
      </c>
      <c r="L1922">
        <v>2056.87</v>
      </c>
      <c r="M1922">
        <v>2128.56</v>
      </c>
      <c r="O1922">
        <v>2674</v>
      </c>
      <c r="P1922">
        <v>2768</v>
      </c>
    </row>
    <row r="1923" spans="2:16" x14ac:dyDescent="0.25">
      <c r="B1923" s="80" t="e">
        <f>VLOOKUP(A1923,'Medicare Code Price Master List'!$A:$C,3,FALSE)</f>
        <v>#N/A</v>
      </c>
      <c r="C1923" s="3">
        <f>SUMIF('DME PRICE LOOKUP LINKED'!$A:$A,A1923,'DME PRICE LOOKUP LINKED'!$C:$C)</f>
        <v>0</v>
      </c>
      <c r="D1923" s="78" t="e">
        <f t="shared" ref="D1923:D1986" si="60">VLOOKUP(A1923,$R$2:$T$5644,3,FALSE)</f>
        <v>#N/A</v>
      </c>
      <c r="E1923" s="81" t="e">
        <f t="shared" ref="E1923:E1986" si="61">D1923-C1923</f>
        <v>#N/A</v>
      </c>
      <c r="I1923">
        <v>62163</v>
      </c>
      <c r="K1923" t="s">
        <v>1160</v>
      </c>
      <c r="L1923">
        <v>1245.92</v>
      </c>
      <c r="M1923">
        <v>1245.92</v>
      </c>
      <c r="O1923">
        <v>1620</v>
      </c>
      <c r="P1923">
        <v>1620</v>
      </c>
    </row>
    <row r="1924" spans="2:16" x14ac:dyDescent="0.25">
      <c r="B1924" s="77" t="e">
        <f>VLOOKUP(A1924,'Medicare Code Price Master List'!$A:$C,3,FALSE)</f>
        <v>#N/A</v>
      </c>
      <c r="C1924" s="3">
        <f>SUMIF('DME PRICE LOOKUP LINKED'!$A:$A,A1924,'DME PRICE LOOKUP LINKED'!$C:$C)</f>
        <v>0</v>
      </c>
      <c r="D1924" s="78" t="e">
        <f t="shared" si="60"/>
        <v>#N/A</v>
      </c>
      <c r="E1924" s="79" t="e">
        <f t="shared" si="61"/>
        <v>#N/A</v>
      </c>
      <c r="I1924">
        <v>62164</v>
      </c>
      <c r="K1924" t="s">
        <v>1161</v>
      </c>
      <c r="L1924">
        <v>2281.46</v>
      </c>
      <c r="M1924">
        <v>2341.7199999999998</v>
      </c>
      <c r="O1924">
        <v>2966</v>
      </c>
      <c r="P1924">
        <v>3045</v>
      </c>
    </row>
    <row r="1925" spans="2:16" x14ac:dyDescent="0.25">
      <c r="B1925" s="80" t="e">
        <f>VLOOKUP(A1925,'Medicare Code Price Master List'!$A:$C,3,FALSE)</f>
        <v>#N/A</v>
      </c>
      <c r="C1925" s="3">
        <f>SUMIF('DME PRICE LOOKUP LINKED'!$A:$A,A1925,'DME PRICE LOOKUP LINKED'!$C:$C)</f>
        <v>0</v>
      </c>
      <c r="D1925" s="78" t="e">
        <f t="shared" si="60"/>
        <v>#N/A</v>
      </c>
      <c r="E1925" s="81" t="e">
        <f t="shared" si="61"/>
        <v>#N/A</v>
      </c>
      <c r="I1925">
        <v>62165</v>
      </c>
      <c r="K1925" t="s">
        <v>1162</v>
      </c>
      <c r="L1925">
        <v>1650.19</v>
      </c>
      <c r="M1925">
        <v>1728.5</v>
      </c>
      <c r="O1925">
        <v>2146</v>
      </c>
      <c r="P1925">
        <v>2248</v>
      </c>
    </row>
    <row r="1926" spans="2:16" x14ac:dyDescent="0.25">
      <c r="B1926" s="77" t="e">
        <f>VLOOKUP(A1926,'Medicare Code Price Master List'!$A:$C,3,FALSE)</f>
        <v>#N/A</v>
      </c>
      <c r="C1926" s="3">
        <f>SUMIF('DME PRICE LOOKUP LINKED'!$A:$A,A1926,'DME PRICE LOOKUP LINKED'!$C:$C)</f>
        <v>0</v>
      </c>
      <c r="D1926" s="78" t="e">
        <f t="shared" si="60"/>
        <v>#N/A</v>
      </c>
      <c r="E1926" s="79" t="e">
        <f t="shared" si="61"/>
        <v>#N/A</v>
      </c>
      <c r="I1926">
        <v>62180</v>
      </c>
      <c r="K1926" t="s">
        <v>1163</v>
      </c>
      <c r="L1926">
        <v>1742.88</v>
      </c>
      <c r="M1926">
        <v>1798.91</v>
      </c>
      <c r="O1926">
        <v>2266</v>
      </c>
      <c r="P1926">
        <v>2339</v>
      </c>
    </row>
    <row r="1927" spans="2:16" x14ac:dyDescent="0.25">
      <c r="B1927" s="80" t="e">
        <f>VLOOKUP(A1927,'Medicare Code Price Master List'!$A:$C,3,FALSE)</f>
        <v>#N/A</v>
      </c>
      <c r="C1927" s="3">
        <f>SUMIF('DME PRICE LOOKUP LINKED'!$A:$A,A1927,'DME PRICE LOOKUP LINKED'!$C:$C)</f>
        <v>0</v>
      </c>
      <c r="D1927" s="78" t="e">
        <f t="shared" si="60"/>
        <v>#N/A</v>
      </c>
      <c r="E1927" s="81" t="e">
        <f t="shared" si="61"/>
        <v>#N/A</v>
      </c>
      <c r="I1927">
        <v>62190</v>
      </c>
      <c r="K1927" t="s">
        <v>1163</v>
      </c>
      <c r="L1927">
        <v>1021.48</v>
      </c>
      <c r="M1927">
        <v>992.16</v>
      </c>
      <c r="O1927">
        <v>1328</v>
      </c>
      <c r="P1927">
        <v>1290</v>
      </c>
    </row>
    <row r="1928" spans="2:16" x14ac:dyDescent="0.25">
      <c r="B1928" s="77" t="e">
        <f>VLOOKUP(A1928,'Medicare Code Price Master List'!$A:$C,3,FALSE)</f>
        <v>#N/A</v>
      </c>
      <c r="C1928" s="3">
        <f>SUMIF('DME PRICE LOOKUP LINKED'!$A:$A,A1928,'DME PRICE LOOKUP LINKED'!$C:$C)</f>
        <v>0</v>
      </c>
      <c r="D1928" s="78" t="e">
        <f t="shared" si="60"/>
        <v>#N/A</v>
      </c>
      <c r="E1928" s="79" t="e">
        <f t="shared" si="61"/>
        <v>#N/A</v>
      </c>
      <c r="I1928">
        <v>62192</v>
      </c>
      <c r="K1928" t="s">
        <v>1163</v>
      </c>
      <c r="L1928">
        <v>1067.8</v>
      </c>
      <c r="M1928">
        <v>1098.51</v>
      </c>
      <c r="O1928">
        <v>1389</v>
      </c>
      <c r="P1928">
        <v>1429</v>
      </c>
    </row>
    <row r="1929" spans="2:16" x14ac:dyDescent="0.25">
      <c r="B1929" s="80" t="e">
        <f>VLOOKUP(A1929,'Medicare Code Price Master List'!$A:$C,3,FALSE)</f>
        <v>#N/A</v>
      </c>
      <c r="C1929" s="3">
        <f>SUMIF('DME PRICE LOOKUP LINKED'!$A:$A,A1929,'DME PRICE LOOKUP LINKED'!$C:$C)</f>
        <v>0</v>
      </c>
      <c r="D1929" s="78" t="e">
        <f t="shared" si="60"/>
        <v>#N/A</v>
      </c>
      <c r="E1929" s="81" t="e">
        <f t="shared" si="61"/>
        <v>#N/A</v>
      </c>
      <c r="I1929">
        <v>62194</v>
      </c>
      <c r="K1929" t="s">
        <v>1164</v>
      </c>
      <c r="L1929">
        <v>547.45000000000005</v>
      </c>
      <c r="M1929">
        <v>521.9</v>
      </c>
      <c r="O1929">
        <v>712</v>
      </c>
      <c r="P1929">
        <v>679</v>
      </c>
    </row>
    <row r="1930" spans="2:16" x14ac:dyDescent="0.25">
      <c r="B1930" s="77" t="e">
        <f>VLOOKUP(A1930,'Medicare Code Price Master List'!$A:$C,3,FALSE)</f>
        <v>#N/A</v>
      </c>
      <c r="C1930" s="3">
        <f>SUMIF('DME PRICE LOOKUP LINKED'!$A:$A,A1930,'DME PRICE LOOKUP LINKED'!$C:$C)</f>
        <v>0</v>
      </c>
      <c r="D1930" s="78" t="e">
        <f t="shared" si="60"/>
        <v>#N/A</v>
      </c>
      <c r="E1930" s="79" t="e">
        <f t="shared" si="61"/>
        <v>#N/A</v>
      </c>
      <c r="I1930">
        <v>62200</v>
      </c>
      <c r="K1930" t="s">
        <v>1163</v>
      </c>
      <c r="L1930">
        <v>1502.12</v>
      </c>
      <c r="M1930">
        <v>1552.33</v>
      </c>
      <c r="O1930">
        <v>1953</v>
      </c>
      <c r="P1930">
        <v>2019</v>
      </c>
    </row>
    <row r="1931" spans="2:16" x14ac:dyDescent="0.25">
      <c r="B1931" s="80" t="e">
        <f>VLOOKUP(A1931,'Medicare Code Price Master List'!$A:$C,3,FALSE)</f>
        <v>#N/A</v>
      </c>
      <c r="C1931" s="3">
        <f>SUMIF('DME PRICE LOOKUP LINKED'!$A:$A,A1931,'DME PRICE LOOKUP LINKED'!$C:$C)</f>
        <v>0</v>
      </c>
      <c r="D1931" s="78" t="e">
        <f t="shared" si="60"/>
        <v>#N/A</v>
      </c>
      <c r="E1931" s="81" t="e">
        <f t="shared" si="61"/>
        <v>#N/A</v>
      </c>
      <c r="I1931">
        <v>62201</v>
      </c>
      <c r="K1931" t="s">
        <v>1165</v>
      </c>
      <c r="L1931">
        <v>1334.72</v>
      </c>
      <c r="M1931">
        <v>1363.37</v>
      </c>
      <c r="O1931">
        <v>1736</v>
      </c>
      <c r="P1931">
        <v>1773</v>
      </c>
    </row>
    <row r="1932" spans="2:16" x14ac:dyDescent="0.25">
      <c r="B1932" s="77" t="e">
        <f>VLOOKUP(A1932,'Medicare Code Price Master List'!$A:$C,3,FALSE)</f>
        <v>#N/A</v>
      </c>
      <c r="C1932" s="3">
        <f>SUMIF('DME PRICE LOOKUP LINKED'!$A:$A,A1932,'DME PRICE LOOKUP LINKED'!$C:$C)</f>
        <v>0</v>
      </c>
      <c r="D1932" s="78" t="e">
        <f t="shared" si="60"/>
        <v>#N/A</v>
      </c>
      <c r="E1932" s="79" t="e">
        <f t="shared" si="61"/>
        <v>#N/A</v>
      </c>
      <c r="I1932">
        <v>62220</v>
      </c>
      <c r="K1932" t="s">
        <v>1163</v>
      </c>
      <c r="L1932">
        <v>1055.17</v>
      </c>
      <c r="M1932">
        <v>1159.04</v>
      </c>
      <c r="O1932">
        <v>1372</v>
      </c>
      <c r="P1932">
        <v>1507</v>
      </c>
    </row>
    <row r="1933" spans="2:16" x14ac:dyDescent="0.25">
      <c r="B1933" s="80" t="e">
        <f>VLOOKUP(A1933,'Medicare Code Price Master List'!$A:$C,3,FALSE)</f>
        <v>#N/A</v>
      </c>
      <c r="C1933" s="3">
        <f>SUMIF('DME PRICE LOOKUP LINKED'!$A:$A,A1933,'DME PRICE LOOKUP LINKED'!$C:$C)</f>
        <v>0</v>
      </c>
      <c r="D1933" s="78" t="e">
        <f t="shared" si="60"/>
        <v>#N/A</v>
      </c>
      <c r="E1933" s="81" t="e">
        <f t="shared" si="61"/>
        <v>#N/A</v>
      </c>
      <c r="I1933">
        <v>62223</v>
      </c>
      <c r="K1933" t="s">
        <v>1163</v>
      </c>
      <c r="L1933">
        <v>1134.92</v>
      </c>
      <c r="M1933">
        <v>1180.76</v>
      </c>
      <c r="O1933">
        <v>1476</v>
      </c>
      <c r="P1933">
        <v>1535</v>
      </c>
    </row>
    <row r="1934" spans="2:16" x14ac:dyDescent="0.25">
      <c r="B1934" s="77" t="e">
        <f>VLOOKUP(A1934,'Medicare Code Price Master List'!$A:$C,3,FALSE)</f>
        <v>#N/A</v>
      </c>
      <c r="C1934" s="3">
        <f>SUMIF('DME PRICE LOOKUP LINKED'!$A:$A,A1934,'DME PRICE LOOKUP LINKED'!$C:$C)</f>
        <v>0</v>
      </c>
      <c r="D1934" s="78" t="e">
        <f t="shared" si="60"/>
        <v>#N/A</v>
      </c>
      <c r="E1934" s="79" t="e">
        <f t="shared" si="61"/>
        <v>#N/A</v>
      </c>
      <c r="I1934">
        <v>62225</v>
      </c>
      <c r="K1934" t="s">
        <v>1164</v>
      </c>
      <c r="L1934">
        <v>592.71</v>
      </c>
      <c r="M1934">
        <v>593.36</v>
      </c>
      <c r="O1934">
        <v>771</v>
      </c>
      <c r="P1934">
        <v>772</v>
      </c>
    </row>
    <row r="1935" spans="2:16" x14ac:dyDescent="0.25">
      <c r="B1935" s="80" t="e">
        <f>VLOOKUP(A1935,'Medicare Code Price Master List'!$A:$C,3,FALSE)</f>
        <v>#N/A</v>
      </c>
      <c r="C1935" s="3">
        <f>SUMIF('DME PRICE LOOKUP LINKED'!$A:$A,A1935,'DME PRICE LOOKUP LINKED'!$C:$C)</f>
        <v>0</v>
      </c>
      <c r="D1935" s="78" t="e">
        <f t="shared" si="60"/>
        <v>#N/A</v>
      </c>
      <c r="E1935" s="81" t="e">
        <f t="shared" si="61"/>
        <v>#N/A</v>
      </c>
      <c r="I1935">
        <v>62230</v>
      </c>
      <c r="K1935" t="s">
        <v>1166</v>
      </c>
      <c r="L1935">
        <v>920.99</v>
      </c>
      <c r="M1935">
        <v>948.81</v>
      </c>
      <c r="O1935">
        <v>1198</v>
      </c>
      <c r="P1935">
        <v>1234</v>
      </c>
    </row>
    <row r="1936" spans="2:16" x14ac:dyDescent="0.25">
      <c r="B1936" s="77" t="e">
        <f>VLOOKUP(A1936,'Medicare Code Price Master List'!$A:$C,3,FALSE)</f>
        <v>#N/A</v>
      </c>
      <c r="C1936" s="3">
        <f>SUMIF('DME PRICE LOOKUP LINKED'!$A:$A,A1936,'DME PRICE LOOKUP LINKED'!$C:$C)</f>
        <v>0</v>
      </c>
      <c r="D1936" s="78" t="e">
        <f t="shared" si="60"/>
        <v>#N/A</v>
      </c>
      <c r="E1936" s="79" t="e">
        <f t="shared" si="61"/>
        <v>#N/A</v>
      </c>
      <c r="I1936">
        <v>62252</v>
      </c>
      <c r="K1936" t="s">
        <v>1167</v>
      </c>
      <c r="L1936">
        <v>92.81</v>
      </c>
      <c r="M1936">
        <v>96.48</v>
      </c>
      <c r="O1936">
        <v>121</v>
      </c>
      <c r="P1936">
        <v>126</v>
      </c>
    </row>
    <row r="1937" spans="2:16" x14ac:dyDescent="0.25">
      <c r="B1937" s="80" t="e">
        <f>VLOOKUP(A1937,'Medicare Code Price Master List'!$A:$C,3,FALSE)</f>
        <v>#N/A</v>
      </c>
      <c r="C1937" s="3">
        <f>SUMIF('DME PRICE LOOKUP LINKED'!$A:$A,A1937,'DME PRICE LOOKUP LINKED'!$C:$C)</f>
        <v>0</v>
      </c>
      <c r="D1937" s="78" t="e">
        <f t="shared" si="60"/>
        <v>#N/A</v>
      </c>
      <c r="E1937" s="81" t="e">
        <f t="shared" si="61"/>
        <v>#N/A</v>
      </c>
      <c r="I1937">
        <v>62256</v>
      </c>
      <c r="K1937" t="s">
        <v>1168</v>
      </c>
      <c r="L1937">
        <v>673.58</v>
      </c>
      <c r="M1937">
        <v>675.17</v>
      </c>
      <c r="O1937">
        <v>876</v>
      </c>
      <c r="P1937">
        <v>878</v>
      </c>
    </row>
    <row r="1938" spans="2:16" x14ac:dyDescent="0.25">
      <c r="B1938" s="77" t="e">
        <f>VLOOKUP(A1938,'Medicare Code Price Master List'!$A:$C,3,FALSE)</f>
        <v>#N/A</v>
      </c>
      <c r="C1938" s="3">
        <f>SUMIF('DME PRICE LOOKUP LINKED'!$A:$A,A1938,'DME PRICE LOOKUP LINKED'!$C:$C)</f>
        <v>0</v>
      </c>
      <c r="D1938" s="78" t="e">
        <f t="shared" si="60"/>
        <v>#N/A</v>
      </c>
      <c r="E1938" s="79" t="e">
        <f t="shared" si="61"/>
        <v>#N/A</v>
      </c>
      <c r="I1938">
        <v>62258</v>
      </c>
      <c r="K1938" t="s">
        <v>1169</v>
      </c>
      <c r="L1938">
        <v>1215.3499999999999</v>
      </c>
      <c r="M1938">
        <v>1267.24</v>
      </c>
      <c r="O1938">
        <v>1580</v>
      </c>
      <c r="P1938">
        <v>1648</v>
      </c>
    </row>
    <row r="1939" spans="2:16" x14ac:dyDescent="0.25">
      <c r="B1939" s="80" t="e">
        <f>VLOOKUP(A1939,'Medicare Code Price Master List'!$A:$C,3,FALSE)</f>
        <v>#N/A</v>
      </c>
      <c r="C1939" s="3">
        <f>SUMIF('DME PRICE LOOKUP LINKED'!$A:$A,A1939,'DME PRICE LOOKUP LINKED'!$C:$C)</f>
        <v>0</v>
      </c>
      <c r="D1939" s="78" t="e">
        <f t="shared" si="60"/>
        <v>#N/A</v>
      </c>
      <c r="E1939" s="81" t="e">
        <f t="shared" si="61"/>
        <v>#N/A</v>
      </c>
      <c r="I1939">
        <v>62263</v>
      </c>
      <c r="K1939" t="s">
        <v>1170</v>
      </c>
      <c r="L1939">
        <v>711.73</v>
      </c>
      <c r="M1939">
        <v>342.27</v>
      </c>
      <c r="O1939">
        <v>926</v>
      </c>
      <c r="P1939">
        <v>445</v>
      </c>
    </row>
    <row r="1940" spans="2:16" x14ac:dyDescent="0.25">
      <c r="B1940" s="77" t="e">
        <f>VLOOKUP(A1940,'Medicare Code Price Master List'!$A:$C,3,FALSE)</f>
        <v>#N/A</v>
      </c>
      <c r="C1940" s="3">
        <f>SUMIF('DME PRICE LOOKUP LINKED'!$A:$A,A1940,'DME PRICE LOOKUP LINKED'!$C:$C)</f>
        <v>0</v>
      </c>
      <c r="D1940" s="78" t="e">
        <f t="shared" si="60"/>
        <v>#N/A</v>
      </c>
      <c r="E1940" s="79" t="e">
        <f t="shared" si="61"/>
        <v>#N/A</v>
      </c>
      <c r="I1940">
        <v>62264</v>
      </c>
      <c r="K1940" t="s">
        <v>1171</v>
      </c>
      <c r="L1940">
        <v>487.64</v>
      </c>
      <c r="M1940">
        <v>260.63</v>
      </c>
      <c r="O1940">
        <v>634</v>
      </c>
      <c r="P1940">
        <v>339</v>
      </c>
    </row>
    <row r="1941" spans="2:16" x14ac:dyDescent="0.25">
      <c r="B1941" s="80" t="e">
        <f>VLOOKUP(A1941,'Medicare Code Price Master List'!$A:$C,3,FALSE)</f>
        <v>#N/A</v>
      </c>
      <c r="C1941" s="3">
        <f>SUMIF('DME PRICE LOOKUP LINKED'!$A:$A,A1941,'DME PRICE LOOKUP LINKED'!$C:$C)</f>
        <v>0</v>
      </c>
      <c r="D1941" s="78" t="e">
        <f t="shared" si="60"/>
        <v>#N/A</v>
      </c>
      <c r="E1941" s="81" t="e">
        <f t="shared" si="61"/>
        <v>#N/A</v>
      </c>
      <c r="I1941">
        <v>62267</v>
      </c>
      <c r="K1941" t="s">
        <v>1172</v>
      </c>
      <c r="L1941">
        <v>295.37</v>
      </c>
      <c r="M1941">
        <v>163.58000000000001</v>
      </c>
      <c r="O1941">
        <v>384</v>
      </c>
      <c r="P1941">
        <v>213</v>
      </c>
    </row>
    <row r="1942" spans="2:16" x14ac:dyDescent="0.25">
      <c r="B1942" s="77" t="e">
        <f>VLOOKUP(A1942,'Medicare Code Price Master List'!$A:$C,3,FALSE)</f>
        <v>#N/A</v>
      </c>
      <c r="C1942" s="3">
        <f>SUMIF('DME PRICE LOOKUP LINKED'!$A:$A,A1942,'DME PRICE LOOKUP LINKED'!$C:$C)</f>
        <v>0</v>
      </c>
      <c r="D1942" s="78" t="e">
        <f t="shared" si="60"/>
        <v>#N/A</v>
      </c>
      <c r="E1942" s="79" t="e">
        <f t="shared" si="61"/>
        <v>#N/A</v>
      </c>
      <c r="I1942">
        <v>62268</v>
      </c>
      <c r="K1942" t="s">
        <v>1173</v>
      </c>
      <c r="L1942">
        <v>272.43</v>
      </c>
      <c r="M1942">
        <v>283.77999999999997</v>
      </c>
      <c r="O1942">
        <v>355</v>
      </c>
      <c r="P1942">
        <v>369</v>
      </c>
    </row>
    <row r="1943" spans="2:16" x14ac:dyDescent="0.25">
      <c r="B1943" s="80" t="e">
        <f>VLOOKUP(A1943,'Medicare Code Price Master List'!$A:$C,3,FALSE)</f>
        <v>#N/A</v>
      </c>
      <c r="C1943" s="3">
        <f>SUMIF('DME PRICE LOOKUP LINKED'!$A:$A,A1943,'DME PRICE LOOKUP LINKED'!$C:$C)</f>
        <v>0</v>
      </c>
      <c r="D1943" s="78" t="e">
        <f t="shared" si="60"/>
        <v>#N/A</v>
      </c>
      <c r="E1943" s="81" t="e">
        <f t="shared" si="61"/>
        <v>#N/A</v>
      </c>
      <c r="I1943">
        <v>62269</v>
      </c>
      <c r="K1943" t="s">
        <v>1174</v>
      </c>
      <c r="L1943">
        <v>276.83999999999997</v>
      </c>
      <c r="M1943">
        <v>296.32</v>
      </c>
      <c r="O1943">
        <v>360</v>
      </c>
      <c r="P1943">
        <v>386</v>
      </c>
    </row>
    <row r="1944" spans="2:16" x14ac:dyDescent="0.25">
      <c r="B1944" s="77" t="e">
        <f>VLOOKUP(A1944,'Medicare Code Price Master List'!$A:$C,3,FALSE)</f>
        <v>#N/A</v>
      </c>
      <c r="C1944" s="3">
        <f>SUMIF('DME PRICE LOOKUP LINKED'!$A:$A,A1944,'DME PRICE LOOKUP LINKED'!$C:$C)</f>
        <v>0</v>
      </c>
      <c r="D1944" s="78" t="e">
        <f t="shared" si="60"/>
        <v>#N/A</v>
      </c>
      <c r="E1944" s="79" t="e">
        <f t="shared" si="61"/>
        <v>#N/A</v>
      </c>
      <c r="I1944">
        <v>62270</v>
      </c>
      <c r="K1944" t="s">
        <v>1175</v>
      </c>
      <c r="L1944">
        <v>147.22</v>
      </c>
      <c r="M1944">
        <v>66.47</v>
      </c>
      <c r="O1944">
        <v>192</v>
      </c>
      <c r="P1944">
        <v>87</v>
      </c>
    </row>
    <row r="1945" spans="2:16" x14ac:dyDescent="0.25">
      <c r="B1945" s="80" t="e">
        <f>VLOOKUP(A1945,'Medicare Code Price Master List'!$A:$C,3,FALSE)</f>
        <v>#N/A</v>
      </c>
      <c r="C1945" s="3">
        <f>SUMIF('DME PRICE LOOKUP LINKED'!$A:$A,A1945,'DME PRICE LOOKUP LINKED'!$C:$C)</f>
        <v>0</v>
      </c>
      <c r="D1945" s="78" t="e">
        <f t="shared" si="60"/>
        <v>#N/A</v>
      </c>
      <c r="E1945" s="81" t="e">
        <f t="shared" si="61"/>
        <v>#N/A</v>
      </c>
      <c r="I1945">
        <v>62272</v>
      </c>
      <c r="K1945" t="s">
        <v>1176</v>
      </c>
      <c r="L1945">
        <v>197.62</v>
      </c>
      <c r="M1945">
        <v>96.69</v>
      </c>
      <c r="O1945">
        <v>257</v>
      </c>
      <c r="P1945">
        <v>126</v>
      </c>
    </row>
    <row r="1946" spans="2:16" x14ac:dyDescent="0.25">
      <c r="B1946" s="77" t="e">
        <f>VLOOKUP(A1946,'Medicare Code Price Master List'!$A:$C,3,FALSE)</f>
        <v>#N/A</v>
      </c>
      <c r="C1946" s="3">
        <f>SUMIF('DME PRICE LOOKUP LINKED'!$A:$A,A1946,'DME PRICE LOOKUP LINKED'!$C:$C)</f>
        <v>0</v>
      </c>
      <c r="D1946" s="78" t="e">
        <f t="shared" si="60"/>
        <v>#N/A</v>
      </c>
      <c r="E1946" s="79" t="e">
        <f t="shared" si="61"/>
        <v>#N/A</v>
      </c>
      <c r="I1946">
        <v>62273</v>
      </c>
      <c r="K1946" t="s">
        <v>1177</v>
      </c>
      <c r="L1946">
        <v>184.96</v>
      </c>
      <c r="M1946">
        <v>120.21</v>
      </c>
      <c r="O1946">
        <v>241</v>
      </c>
      <c r="P1946">
        <v>157</v>
      </c>
    </row>
    <row r="1947" spans="2:16" x14ac:dyDescent="0.25">
      <c r="B1947" s="80" t="e">
        <f>VLOOKUP(A1947,'Medicare Code Price Master List'!$A:$C,3,FALSE)</f>
        <v>#N/A</v>
      </c>
      <c r="C1947" s="3">
        <f>SUMIF('DME PRICE LOOKUP LINKED'!$A:$A,A1947,'DME PRICE LOOKUP LINKED'!$C:$C)</f>
        <v>0</v>
      </c>
      <c r="D1947" s="78" t="e">
        <f t="shared" si="60"/>
        <v>#N/A</v>
      </c>
      <c r="E1947" s="81" t="e">
        <f t="shared" si="61"/>
        <v>#N/A</v>
      </c>
      <c r="I1947">
        <v>62280</v>
      </c>
      <c r="K1947" t="s">
        <v>1178</v>
      </c>
      <c r="L1947">
        <v>364.31</v>
      </c>
      <c r="M1947">
        <v>170.44</v>
      </c>
      <c r="O1947">
        <v>474</v>
      </c>
      <c r="P1947">
        <v>222</v>
      </c>
    </row>
    <row r="1948" spans="2:16" x14ac:dyDescent="0.25">
      <c r="B1948" s="77" t="e">
        <f>VLOOKUP(A1948,'Medicare Code Price Master List'!$A:$C,3,FALSE)</f>
        <v>#N/A</v>
      </c>
      <c r="C1948" s="3">
        <f>SUMIF('DME PRICE LOOKUP LINKED'!$A:$A,A1948,'DME PRICE LOOKUP LINKED'!$C:$C)</f>
        <v>0</v>
      </c>
      <c r="D1948" s="78" t="e">
        <f t="shared" si="60"/>
        <v>#N/A</v>
      </c>
      <c r="E1948" s="79" t="e">
        <f t="shared" si="61"/>
        <v>#N/A</v>
      </c>
      <c r="I1948">
        <v>62281</v>
      </c>
      <c r="K1948" t="s">
        <v>1178</v>
      </c>
      <c r="L1948">
        <v>265.64999999999998</v>
      </c>
      <c r="M1948">
        <v>170.81</v>
      </c>
      <c r="O1948">
        <v>346</v>
      </c>
      <c r="P1948">
        <v>223</v>
      </c>
    </row>
    <row r="1949" spans="2:16" x14ac:dyDescent="0.25">
      <c r="B1949" s="80" t="e">
        <f>VLOOKUP(A1949,'Medicare Code Price Master List'!$A:$C,3,FALSE)</f>
        <v>#N/A</v>
      </c>
      <c r="C1949" s="3">
        <f>SUMIF('DME PRICE LOOKUP LINKED'!$A:$A,A1949,'DME PRICE LOOKUP LINKED'!$C:$C)</f>
        <v>0</v>
      </c>
      <c r="D1949" s="78" t="e">
        <f t="shared" si="60"/>
        <v>#N/A</v>
      </c>
      <c r="E1949" s="81" t="e">
        <f t="shared" si="61"/>
        <v>#N/A</v>
      </c>
      <c r="I1949">
        <v>62282</v>
      </c>
      <c r="K1949" t="s">
        <v>1179</v>
      </c>
      <c r="L1949">
        <v>350.96</v>
      </c>
      <c r="M1949">
        <v>152.13999999999999</v>
      </c>
      <c r="O1949">
        <v>457</v>
      </c>
      <c r="P1949">
        <v>198</v>
      </c>
    </row>
    <row r="1950" spans="2:16" x14ac:dyDescent="0.25">
      <c r="B1950" s="77" t="e">
        <f>VLOOKUP(A1950,'Medicare Code Price Master List'!$A:$C,3,FALSE)</f>
        <v>#N/A</v>
      </c>
      <c r="C1950" s="3">
        <f>SUMIF('DME PRICE LOOKUP LINKED'!$A:$A,A1950,'DME PRICE LOOKUP LINKED'!$C:$C)</f>
        <v>0</v>
      </c>
      <c r="D1950" s="78" t="e">
        <f t="shared" si="60"/>
        <v>#N/A</v>
      </c>
      <c r="E1950" s="79" t="e">
        <f t="shared" si="61"/>
        <v>#N/A</v>
      </c>
      <c r="I1950">
        <v>62284</v>
      </c>
      <c r="K1950" t="s">
        <v>1180</v>
      </c>
      <c r="L1950">
        <v>213.14</v>
      </c>
      <c r="M1950">
        <v>89.74</v>
      </c>
      <c r="O1950">
        <v>278</v>
      </c>
      <c r="P1950">
        <v>117</v>
      </c>
    </row>
    <row r="1951" spans="2:16" x14ac:dyDescent="0.25">
      <c r="B1951" s="80" t="e">
        <f>VLOOKUP(A1951,'Medicare Code Price Master List'!$A:$C,3,FALSE)</f>
        <v>#N/A</v>
      </c>
      <c r="C1951" s="3">
        <f>SUMIF('DME PRICE LOOKUP LINKED'!$A:$A,A1951,'DME PRICE LOOKUP LINKED'!$C:$C)</f>
        <v>0</v>
      </c>
      <c r="D1951" s="78" t="e">
        <f t="shared" si="60"/>
        <v>#N/A</v>
      </c>
      <c r="E1951" s="81" t="e">
        <f t="shared" si="61"/>
        <v>#N/A</v>
      </c>
      <c r="I1951">
        <v>62287</v>
      </c>
      <c r="K1951" t="s">
        <v>1181</v>
      </c>
      <c r="L1951">
        <v>610.15</v>
      </c>
      <c r="M1951">
        <v>625.78</v>
      </c>
      <c r="O1951">
        <v>794</v>
      </c>
      <c r="P1951">
        <v>814</v>
      </c>
    </row>
    <row r="1952" spans="2:16" x14ac:dyDescent="0.25">
      <c r="B1952" s="77" t="e">
        <f>VLOOKUP(A1952,'Medicare Code Price Master List'!$A:$C,3,FALSE)</f>
        <v>#N/A</v>
      </c>
      <c r="C1952" s="3">
        <f>SUMIF('DME PRICE LOOKUP LINKED'!$A:$A,A1952,'DME PRICE LOOKUP LINKED'!$C:$C)</f>
        <v>0</v>
      </c>
      <c r="D1952" s="78" t="e">
        <f t="shared" si="60"/>
        <v>#N/A</v>
      </c>
      <c r="E1952" s="79" t="e">
        <f t="shared" si="61"/>
        <v>#N/A</v>
      </c>
      <c r="I1952">
        <v>62290</v>
      </c>
      <c r="K1952" t="s">
        <v>1182</v>
      </c>
      <c r="L1952">
        <v>390.67</v>
      </c>
      <c r="M1952">
        <v>167.47</v>
      </c>
      <c r="O1952">
        <v>508</v>
      </c>
      <c r="P1952">
        <v>218</v>
      </c>
    </row>
    <row r="1953" spans="2:16" x14ac:dyDescent="0.25">
      <c r="B1953" s="80" t="e">
        <f>VLOOKUP(A1953,'Medicare Code Price Master List'!$A:$C,3,FALSE)</f>
        <v>#N/A</v>
      </c>
      <c r="C1953" s="3">
        <f>SUMIF('DME PRICE LOOKUP LINKED'!$A:$A,A1953,'DME PRICE LOOKUP LINKED'!$C:$C)</f>
        <v>0</v>
      </c>
      <c r="D1953" s="78" t="e">
        <f t="shared" si="60"/>
        <v>#N/A</v>
      </c>
      <c r="E1953" s="81" t="e">
        <f t="shared" si="61"/>
        <v>#N/A</v>
      </c>
      <c r="I1953">
        <v>62291</v>
      </c>
      <c r="K1953" t="s">
        <v>1182</v>
      </c>
      <c r="L1953">
        <v>359.39</v>
      </c>
      <c r="M1953">
        <v>154.85</v>
      </c>
      <c r="O1953">
        <v>468</v>
      </c>
      <c r="P1953">
        <v>202</v>
      </c>
    </row>
    <row r="1954" spans="2:16" x14ac:dyDescent="0.25">
      <c r="B1954" s="77" t="e">
        <f>VLOOKUP(A1954,'Medicare Code Price Master List'!$A:$C,3,FALSE)</f>
        <v>#N/A</v>
      </c>
      <c r="C1954" s="3">
        <f>SUMIF('DME PRICE LOOKUP LINKED'!$A:$A,A1954,'DME PRICE LOOKUP LINKED'!$C:$C)</f>
        <v>0</v>
      </c>
      <c r="D1954" s="78" t="e">
        <f t="shared" si="60"/>
        <v>#N/A</v>
      </c>
      <c r="E1954" s="79" t="e">
        <f t="shared" si="61"/>
        <v>#N/A</v>
      </c>
      <c r="I1954">
        <v>62292</v>
      </c>
      <c r="K1954" t="s">
        <v>1183</v>
      </c>
      <c r="L1954">
        <v>622.30999999999995</v>
      </c>
      <c r="M1954">
        <v>641.48</v>
      </c>
      <c r="O1954">
        <v>810</v>
      </c>
      <c r="P1954">
        <v>834</v>
      </c>
    </row>
    <row r="1955" spans="2:16" x14ac:dyDescent="0.25">
      <c r="B1955" s="80" t="e">
        <f>VLOOKUP(A1955,'Medicare Code Price Master List'!$A:$C,3,FALSE)</f>
        <v>#N/A</v>
      </c>
      <c r="C1955" s="3">
        <f>SUMIF('DME PRICE LOOKUP LINKED'!$A:$A,A1955,'DME PRICE LOOKUP LINKED'!$C:$C)</f>
        <v>0</v>
      </c>
      <c r="D1955" s="78" t="e">
        <f t="shared" si="60"/>
        <v>#N/A</v>
      </c>
      <c r="E1955" s="81" t="e">
        <f t="shared" si="61"/>
        <v>#N/A</v>
      </c>
      <c r="I1955">
        <v>62294</v>
      </c>
      <c r="K1955" t="s">
        <v>1184</v>
      </c>
      <c r="L1955">
        <v>1043.8699999999999</v>
      </c>
      <c r="M1955">
        <v>864.99</v>
      </c>
      <c r="O1955">
        <v>1358</v>
      </c>
      <c r="P1955">
        <v>1125</v>
      </c>
    </row>
    <row r="1956" spans="2:16" x14ac:dyDescent="0.25">
      <c r="B1956" s="77" t="e">
        <f>VLOOKUP(A1956,'Medicare Code Price Master List'!$A:$C,3,FALSE)</f>
        <v>#N/A</v>
      </c>
      <c r="C1956" s="3">
        <f>SUMIF('DME PRICE LOOKUP LINKED'!$A:$A,A1956,'DME PRICE LOOKUP LINKED'!$C:$C)</f>
        <v>0</v>
      </c>
      <c r="D1956" s="78" t="e">
        <f t="shared" si="60"/>
        <v>#N/A</v>
      </c>
      <c r="E1956" s="79" t="e">
        <f t="shared" si="61"/>
        <v>#N/A</v>
      </c>
      <c r="I1956">
        <v>62302</v>
      </c>
      <c r="K1956" t="s">
        <v>1185</v>
      </c>
      <c r="L1956">
        <v>287.39</v>
      </c>
      <c r="M1956">
        <v>126.66</v>
      </c>
      <c r="O1956">
        <v>374</v>
      </c>
      <c r="P1956">
        <v>165</v>
      </c>
    </row>
    <row r="1957" spans="2:16" x14ac:dyDescent="0.25">
      <c r="B1957" s="80" t="e">
        <f>VLOOKUP(A1957,'Medicare Code Price Master List'!$A:$C,3,FALSE)</f>
        <v>#N/A</v>
      </c>
      <c r="C1957" s="3">
        <f>SUMIF('DME PRICE LOOKUP LINKED'!$A:$A,A1957,'DME PRICE LOOKUP LINKED'!$C:$C)</f>
        <v>0</v>
      </c>
      <c r="D1957" s="78" t="e">
        <f t="shared" si="60"/>
        <v>#N/A</v>
      </c>
      <c r="E1957" s="81" t="e">
        <f t="shared" si="61"/>
        <v>#N/A</v>
      </c>
      <c r="I1957">
        <v>62303</v>
      </c>
      <c r="K1957" t="s">
        <v>1185</v>
      </c>
      <c r="L1957">
        <v>292.73</v>
      </c>
      <c r="M1957">
        <v>126.66</v>
      </c>
      <c r="O1957">
        <v>381</v>
      </c>
      <c r="P1957">
        <v>165</v>
      </c>
    </row>
    <row r="1958" spans="2:16" x14ac:dyDescent="0.25">
      <c r="B1958" s="77" t="e">
        <f>VLOOKUP(A1958,'Medicare Code Price Master List'!$A:$C,3,FALSE)</f>
        <v>#N/A</v>
      </c>
      <c r="C1958" s="3">
        <f>SUMIF('DME PRICE LOOKUP LINKED'!$A:$A,A1958,'DME PRICE LOOKUP LINKED'!$C:$C)</f>
        <v>0</v>
      </c>
      <c r="D1958" s="78" t="e">
        <f t="shared" si="60"/>
        <v>#N/A</v>
      </c>
      <c r="E1958" s="79" t="e">
        <f t="shared" si="61"/>
        <v>#N/A</v>
      </c>
      <c r="I1958">
        <v>62304</v>
      </c>
      <c r="K1958" t="s">
        <v>1185</v>
      </c>
      <c r="L1958">
        <v>285.61</v>
      </c>
      <c r="M1958">
        <v>124.87</v>
      </c>
      <c r="O1958">
        <v>372</v>
      </c>
      <c r="P1958">
        <v>163</v>
      </c>
    </row>
    <row r="1959" spans="2:16" x14ac:dyDescent="0.25">
      <c r="B1959" s="80" t="e">
        <f>VLOOKUP(A1959,'Medicare Code Price Master List'!$A:$C,3,FALSE)</f>
        <v>#N/A</v>
      </c>
      <c r="C1959" s="3">
        <f>SUMIF('DME PRICE LOOKUP LINKED'!$A:$A,A1959,'DME PRICE LOOKUP LINKED'!$C:$C)</f>
        <v>0</v>
      </c>
      <c r="D1959" s="78" t="e">
        <f t="shared" si="60"/>
        <v>#N/A</v>
      </c>
      <c r="E1959" s="81" t="e">
        <f t="shared" si="61"/>
        <v>#N/A</v>
      </c>
      <c r="I1959">
        <v>62305</v>
      </c>
      <c r="K1959" t="s">
        <v>1185</v>
      </c>
      <c r="L1959">
        <v>310.83999999999997</v>
      </c>
      <c r="M1959">
        <v>129.91</v>
      </c>
      <c r="O1959">
        <v>405</v>
      </c>
      <c r="P1959">
        <v>169</v>
      </c>
    </row>
    <row r="1960" spans="2:16" x14ac:dyDescent="0.25">
      <c r="B1960" s="77" t="e">
        <f>VLOOKUP(A1960,'Medicare Code Price Master List'!$A:$C,3,FALSE)</f>
        <v>#N/A</v>
      </c>
      <c r="C1960" s="3">
        <f>SUMIF('DME PRICE LOOKUP LINKED'!$A:$A,A1960,'DME PRICE LOOKUP LINKED'!$C:$C)</f>
        <v>0</v>
      </c>
      <c r="D1960" s="78" t="e">
        <f t="shared" si="60"/>
        <v>#N/A</v>
      </c>
      <c r="E1960" s="79" t="e">
        <f t="shared" si="61"/>
        <v>#N/A</v>
      </c>
      <c r="I1960">
        <v>62310</v>
      </c>
      <c r="K1960" t="s">
        <v>1186</v>
      </c>
      <c r="L1960">
        <v>268.88</v>
      </c>
      <c r="M1960">
        <v>119.04</v>
      </c>
      <c r="O1960">
        <v>350</v>
      </c>
      <c r="P1960">
        <v>155</v>
      </c>
    </row>
    <row r="1961" spans="2:16" x14ac:dyDescent="0.25">
      <c r="B1961" s="80" t="e">
        <f>VLOOKUP(A1961,'Medicare Code Price Master List'!$A:$C,3,FALSE)</f>
        <v>#N/A</v>
      </c>
      <c r="C1961" s="3">
        <f>SUMIF('DME PRICE LOOKUP LINKED'!$A:$A,A1961,'DME PRICE LOOKUP LINKED'!$C:$C)</f>
        <v>0</v>
      </c>
      <c r="D1961" s="78" t="e">
        <f t="shared" si="60"/>
        <v>#N/A</v>
      </c>
      <c r="E1961" s="81" t="e">
        <f t="shared" si="61"/>
        <v>#N/A</v>
      </c>
      <c r="I1961">
        <v>62311</v>
      </c>
      <c r="K1961" t="s">
        <v>1187</v>
      </c>
      <c r="L1961">
        <v>248.88</v>
      </c>
      <c r="M1961">
        <v>98.23</v>
      </c>
      <c r="O1961">
        <v>324</v>
      </c>
      <c r="P1961">
        <v>128</v>
      </c>
    </row>
    <row r="1962" spans="2:16" x14ac:dyDescent="0.25">
      <c r="B1962" s="77" t="e">
        <f>VLOOKUP(A1962,'Medicare Code Price Master List'!$A:$C,3,FALSE)</f>
        <v>#N/A</v>
      </c>
      <c r="C1962" s="3">
        <f>SUMIF('DME PRICE LOOKUP LINKED'!$A:$A,A1962,'DME PRICE LOOKUP LINKED'!$C:$C)</f>
        <v>0</v>
      </c>
      <c r="D1962" s="78" t="e">
        <f t="shared" si="60"/>
        <v>#N/A</v>
      </c>
      <c r="E1962" s="79" t="e">
        <f t="shared" si="61"/>
        <v>#N/A</v>
      </c>
      <c r="I1962">
        <v>62318</v>
      </c>
      <c r="K1962" t="s">
        <v>1188</v>
      </c>
      <c r="L1962">
        <v>256.73</v>
      </c>
      <c r="M1962">
        <v>107.7</v>
      </c>
      <c r="O1962">
        <v>334</v>
      </c>
      <c r="P1962">
        <v>141</v>
      </c>
    </row>
    <row r="1963" spans="2:16" x14ac:dyDescent="0.25">
      <c r="B1963" s="80" t="e">
        <f>VLOOKUP(A1963,'Medicare Code Price Master List'!$A:$C,3,FALSE)</f>
        <v>#N/A</v>
      </c>
      <c r="C1963" s="3">
        <f>SUMIF('DME PRICE LOOKUP LINKED'!$A:$A,A1963,'DME PRICE LOOKUP LINKED'!$C:$C)</f>
        <v>0</v>
      </c>
      <c r="D1963" s="78" t="e">
        <f t="shared" si="60"/>
        <v>#N/A</v>
      </c>
      <c r="E1963" s="81" t="e">
        <f t="shared" si="61"/>
        <v>#N/A</v>
      </c>
      <c r="I1963">
        <v>62319</v>
      </c>
      <c r="K1963" t="s">
        <v>1189</v>
      </c>
      <c r="L1963">
        <v>186.04</v>
      </c>
      <c r="M1963">
        <v>104.28</v>
      </c>
      <c r="O1963">
        <v>242</v>
      </c>
      <c r="P1963">
        <v>136</v>
      </c>
    </row>
    <row r="1964" spans="2:16" x14ac:dyDescent="0.25">
      <c r="B1964" s="77" t="e">
        <f>VLOOKUP(A1964,'Medicare Code Price Master List'!$A:$C,3,FALSE)</f>
        <v>#N/A</v>
      </c>
      <c r="C1964" s="3">
        <f>SUMIF('DME PRICE LOOKUP LINKED'!$A:$A,A1964,'DME PRICE LOOKUP LINKED'!$C:$C)</f>
        <v>0</v>
      </c>
      <c r="D1964" s="78" t="e">
        <f t="shared" si="60"/>
        <v>#N/A</v>
      </c>
      <c r="E1964" s="79" t="e">
        <f t="shared" si="61"/>
        <v>#N/A</v>
      </c>
      <c r="I1964">
        <v>62320</v>
      </c>
      <c r="K1964" t="s">
        <v>5321</v>
      </c>
      <c r="L1964">
        <v>182.39</v>
      </c>
      <c r="M1964">
        <v>107.35</v>
      </c>
      <c r="O1964">
        <v>238</v>
      </c>
      <c r="P1964">
        <v>140</v>
      </c>
    </row>
    <row r="1965" spans="2:16" x14ac:dyDescent="0.25">
      <c r="B1965" s="80" t="e">
        <f>VLOOKUP(A1965,'Medicare Code Price Master List'!$A:$C,3,FALSE)</f>
        <v>#N/A</v>
      </c>
      <c r="C1965" s="3">
        <f>SUMIF('DME PRICE LOOKUP LINKED'!$A:$A,A1965,'DME PRICE LOOKUP LINKED'!$C:$C)</f>
        <v>0</v>
      </c>
      <c r="D1965" s="78" t="e">
        <f t="shared" si="60"/>
        <v>#N/A</v>
      </c>
      <c r="E1965" s="81" t="e">
        <f t="shared" si="61"/>
        <v>#N/A</v>
      </c>
      <c r="I1965">
        <v>62321</v>
      </c>
      <c r="K1965" t="s">
        <v>5321</v>
      </c>
      <c r="L1965">
        <v>292.68</v>
      </c>
      <c r="M1965">
        <v>113.66</v>
      </c>
      <c r="O1965">
        <v>381</v>
      </c>
      <c r="P1965">
        <v>148</v>
      </c>
    </row>
    <row r="1966" spans="2:16" x14ac:dyDescent="0.25">
      <c r="B1966" s="77" t="e">
        <f>VLOOKUP(A1966,'Medicare Code Price Master List'!$A:$C,3,FALSE)</f>
        <v>#N/A</v>
      </c>
      <c r="C1966" s="3">
        <f>SUMIF('DME PRICE LOOKUP LINKED'!$A:$A,A1966,'DME PRICE LOOKUP LINKED'!$C:$C)</f>
        <v>0</v>
      </c>
      <c r="D1966" s="78" t="e">
        <f t="shared" si="60"/>
        <v>#N/A</v>
      </c>
      <c r="E1966" s="79" t="e">
        <f t="shared" si="61"/>
        <v>#N/A</v>
      </c>
      <c r="I1966">
        <v>62322</v>
      </c>
      <c r="K1966" t="s">
        <v>5322</v>
      </c>
      <c r="L1966">
        <v>152.55000000000001</v>
      </c>
      <c r="M1966">
        <v>85.52</v>
      </c>
      <c r="O1966">
        <v>199</v>
      </c>
      <c r="P1966">
        <v>112</v>
      </c>
    </row>
    <row r="1967" spans="2:16" x14ac:dyDescent="0.25">
      <c r="B1967" s="80" t="e">
        <f>VLOOKUP(A1967,'Medicare Code Price Master List'!$A:$C,3,FALSE)</f>
        <v>#N/A</v>
      </c>
      <c r="C1967" s="3">
        <f>SUMIF('DME PRICE LOOKUP LINKED'!$A:$A,A1967,'DME PRICE LOOKUP LINKED'!$C:$C)</f>
        <v>0</v>
      </c>
      <c r="D1967" s="78" t="e">
        <f t="shared" si="60"/>
        <v>#N/A</v>
      </c>
      <c r="E1967" s="81" t="e">
        <f t="shared" si="61"/>
        <v>#N/A</v>
      </c>
      <c r="I1967">
        <v>62323</v>
      </c>
      <c r="K1967" t="s">
        <v>5322</v>
      </c>
      <c r="L1967">
        <v>288.95</v>
      </c>
      <c r="M1967">
        <v>105.36</v>
      </c>
      <c r="O1967">
        <v>376</v>
      </c>
      <c r="P1967">
        <v>137</v>
      </c>
    </row>
    <row r="1968" spans="2:16" x14ac:dyDescent="0.25">
      <c r="B1968" s="77" t="e">
        <f>VLOOKUP(A1968,'Medicare Code Price Master List'!$A:$C,3,FALSE)</f>
        <v>#N/A</v>
      </c>
      <c r="C1968" s="3">
        <f>SUMIF('DME PRICE LOOKUP LINKED'!$A:$A,A1968,'DME PRICE LOOKUP LINKED'!$C:$C)</f>
        <v>0</v>
      </c>
      <c r="D1968" s="78" t="e">
        <f t="shared" si="60"/>
        <v>#N/A</v>
      </c>
      <c r="E1968" s="79" t="e">
        <f t="shared" si="61"/>
        <v>#N/A</v>
      </c>
      <c r="I1968">
        <v>62324</v>
      </c>
      <c r="K1968" t="s">
        <v>5321</v>
      </c>
      <c r="L1968">
        <v>151.22999999999999</v>
      </c>
      <c r="M1968">
        <v>94.48</v>
      </c>
      <c r="O1968">
        <v>197</v>
      </c>
      <c r="P1968">
        <v>123</v>
      </c>
    </row>
    <row r="1969" spans="2:16" x14ac:dyDescent="0.25">
      <c r="B1969" s="80" t="e">
        <f>VLOOKUP(A1969,'Medicare Code Price Master List'!$A:$C,3,FALSE)</f>
        <v>#N/A</v>
      </c>
      <c r="C1969" s="3">
        <f>SUMIF('DME PRICE LOOKUP LINKED'!$A:$A,A1969,'DME PRICE LOOKUP LINKED'!$C:$C)</f>
        <v>0</v>
      </c>
      <c r="D1969" s="78" t="e">
        <f t="shared" si="60"/>
        <v>#N/A</v>
      </c>
      <c r="E1969" s="81" t="e">
        <f t="shared" si="61"/>
        <v>#N/A</v>
      </c>
      <c r="I1969">
        <v>62325</v>
      </c>
      <c r="K1969" t="s">
        <v>5321</v>
      </c>
      <c r="L1969">
        <v>282.39999999999998</v>
      </c>
      <c r="M1969">
        <v>117.85</v>
      </c>
      <c r="O1969">
        <v>368</v>
      </c>
      <c r="P1969">
        <v>154</v>
      </c>
    </row>
    <row r="1970" spans="2:16" x14ac:dyDescent="0.25">
      <c r="B1970" s="77" t="e">
        <f>VLOOKUP(A1970,'Medicare Code Price Master List'!$A:$C,3,FALSE)</f>
        <v>#N/A</v>
      </c>
      <c r="C1970" s="3">
        <f>SUMIF('DME PRICE LOOKUP LINKED'!$A:$A,A1970,'DME PRICE LOOKUP LINKED'!$C:$C)</f>
        <v>0</v>
      </c>
      <c r="D1970" s="78" t="e">
        <f t="shared" si="60"/>
        <v>#N/A</v>
      </c>
      <c r="E1970" s="79" t="e">
        <f t="shared" si="61"/>
        <v>#N/A</v>
      </c>
      <c r="I1970">
        <v>62326</v>
      </c>
      <c r="K1970" t="s">
        <v>5322</v>
      </c>
      <c r="L1970">
        <v>152.69</v>
      </c>
      <c r="M1970">
        <v>90.99</v>
      </c>
      <c r="O1970">
        <v>199</v>
      </c>
      <c r="P1970">
        <v>119</v>
      </c>
    </row>
    <row r="1971" spans="2:16" x14ac:dyDescent="0.25">
      <c r="B1971" s="80" t="e">
        <f>VLOOKUP(A1971,'Medicare Code Price Master List'!$A:$C,3,FALSE)</f>
        <v>#N/A</v>
      </c>
      <c r="C1971" s="3">
        <f>SUMIF('DME PRICE LOOKUP LINKED'!$A:$A,A1971,'DME PRICE LOOKUP LINKED'!$C:$C)</f>
        <v>0</v>
      </c>
      <c r="D1971" s="78" t="e">
        <f t="shared" si="60"/>
        <v>#N/A</v>
      </c>
      <c r="E1971" s="81" t="e">
        <f t="shared" si="61"/>
        <v>#N/A</v>
      </c>
      <c r="I1971">
        <v>62327</v>
      </c>
      <c r="K1971" t="s">
        <v>5322</v>
      </c>
      <c r="L1971">
        <v>300.44</v>
      </c>
      <c r="M1971">
        <v>112.66</v>
      </c>
      <c r="O1971">
        <v>391</v>
      </c>
      <c r="P1971">
        <v>147</v>
      </c>
    </row>
    <row r="1972" spans="2:16" x14ac:dyDescent="0.25">
      <c r="B1972" s="77" t="e">
        <f>VLOOKUP(A1972,'Medicare Code Price Master List'!$A:$C,3,FALSE)</f>
        <v>#N/A</v>
      </c>
      <c r="C1972" s="3">
        <f>SUMIF('DME PRICE LOOKUP LINKED'!$A:$A,A1972,'DME PRICE LOOKUP LINKED'!$C:$C)</f>
        <v>0</v>
      </c>
      <c r="D1972" s="78" t="e">
        <f t="shared" si="60"/>
        <v>#N/A</v>
      </c>
      <c r="E1972" s="79" t="e">
        <f t="shared" si="61"/>
        <v>#N/A</v>
      </c>
      <c r="I1972">
        <v>62350</v>
      </c>
      <c r="K1972" t="s">
        <v>1190</v>
      </c>
      <c r="L1972">
        <v>431.47</v>
      </c>
      <c r="M1972">
        <v>444.96</v>
      </c>
      <c r="O1972">
        <v>561</v>
      </c>
      <c r="P1972">
        <v>579</v>
      </c>
    </row>
    <row r="1973" spans="2:16" x14ac:dyDescent="0.25">
      <c r="B1973" s="80" t="e">
        <f>VLOOKUP(A1973,'Medicare Code Price Master List'!$A:$C,3,FALSE)</f>
        <v>#N/A</v>
      </c>
      <c r="C1973" s="3">
        <f>SUMIF('DME PRICE LOOKUP LINKED'!$A:$A,A1973,'DME PRICE LOOKUP LINKED'!$C:$C)</f>
        <v>0</v>
      </c>
      <c r="D1973" s="78" t="e">
        <f t="shared" si="60"/>
        <v>#N/A</v>
      </c>
      <c r="E1973" s="81" t="e">
        <f t="shared" si="61"/>
        <v>#N/A</v>
      </c>
      <c r="I1973">
        <v>62351</v>
      </c>
      <c r="K1973" t="s">
        <v>1190</v>
      </c>
      <c r="L1973">
        <v>991.24</v>
      </c>
      <c r="M1973">
        <v>972.81</v>
      </c>
      <c r="O1973">
        <v>1289</v>
      </c>
      <c r="P1973">
        <v>1265</v>
      </c>
    </row>
    <row r="1974" spans="2:16" x14ac:dyDescent="0.25">
      <c r="B1974" s="77" t="e">
        <f>VLOOKUP(A1974,'Medicare Code Price Master List'!$A:$C,3,FALSE)</f>
        <v>#N/A</v>
      </c>
      <c r="C1974" s="3">
        <f>SUMIF('DME PRICE LOOKUP LINKED'!$A:$A,A1974,'DME PRICE LOOKUP LINKED'!$C:$C)</f>
        <v>0</v>
      </c>
      <c r="D1974" s="78" t="e">
        <f t="shared" si="60"/>
        <v>#N/A</v>
      </c>
      <c r="E1974" s="79" t="e">
        <f t="shared" si="61"/>
        <v>#N/A</v>
      </c>
      <c r="I1974">
        <v>62355</v>
      </c>
      <c r="K1974" t="s">
        <v>1191</v>
      </c>
      <c r="L1974">
        <v>301.33</v>
      </c>
      <c r="M1974">
        <v>300.52999999999997</v>
      </c>
      <c r="O1974">
        <v>392</v>
      </c>
      <c r="P1974">
        <v>391</v>
      </c>
    </row>
    <row r="1975" spans="2:16" x14ac:dyDescent="0.25">
      <c r="B1975" s="80" t="e">
        <f>VLOOKUP(A1975,'Medicare Code Price Master List'!$A:$C,3,FALSE)</f>
        <v>#N/A</v>
      </c>
      <c r="C1975" s="3">
        <f>SUMIF('DME PRICE LOOKUP LINKED'!$A:$A,A1975,'DME PRICE LOOKUP LINKED'!$C:$C)</f>
        <v>0</v>
      </c>
      <c r="D1975" s="78" t="e">
        <f t="shared" si="60"/>
        <v>#N/A</v>
      </c>
      <c r="E1975" s="81" t="e">
        <f t="shared" si="61"/>
        <v>#N/A</v>
      </c>
      <c r="I1975">
        <v>62360</v>
      </c>
      <c r="K1975" t="s">
        <v>1192</v>
      </c>
      <c r="L1975">
        <v>347.86</v>
      </c>
      <c r="M1975">
        <v>347.42</v>
      </c>
      <c r="O1975">
        <v>453</v>
      </c>
      <c r="P1975">
        <v>452</v>
      </c>
    </row>
    <row r="1976" spans="2:16" x14ac:dyDescent="0.25">
      <c r="B1976" s="77" t="e">
        <f>VLOOKUP(A1976,'Medicare Code Price Master List'!$A:$C,3,FALSE)</f>
        <v>#N/A</v>
      </c>
      <c r="C1976" s="3">
        <f>SUMIF('DME PRICE LOOKUP LINKED'!$A:$A,A1976,'DME PRICE LOOKUP LINKED'!$C:$C)</f>
        <v>0</v>
      </c>
      <c r="D1976" s="78" t="e">
        <f t="shared" si="60"/>
        <v>#N/A</v>
      </c>
      <c r="E1976" s="79" t="e">
        <f t="shared" si="61"/>
        <v>#N/A</v>
      </c>
      <c r="I1976">
        <v>62361</v>
      </c>
      <c r="K1976" t="s">
        <v>1193</v>
      </c>
      <c r="L1976">
        <v>479.7</v>
      </c>
      <c r="M1976">
        <v>400.81</v>
      </c>
      <c r="O1976">
        <v>624</v>
      </c>
      <c r="P1976">
        <v>522</v>
      </c>
    </row>
    <row r="1977" spans="2:16" x14ac:dyDescent="0.25">
      <c r="B1977" s="80" t="e">
        <f>VLOOKUP(A1977,'Medicare Code Price Master List'!$A:$C,3,FALSE)</f>
        <v>#N/A</v>
      </c>
      <c r="C1977" s="3">
        <f>SUMIF('DME PRICE LOOKUP LINKED'!$A:$A,A1977,'DME PRICE LOOKUP LINKED'!$C:$C)</f>
        <v>0</v>
      </c>
      <c r="D1977" s="78" t="e">
        <f t="shared" si="60"/>
        <v>#N/A</v>
      </c>
      <c r="E1977" s="81" t="e">
        <f t="shared" si="61"/>
        <v>#N/A</v>
      </c>
      <c r="I1977">
        <v>62362</v>
      </c>
      <c r="K1977" t="s">
        <v>1193</v>
      </c>
      <c r="L1977">
        <v>419.03</v>
      </c>
      <c r="M1977">
        <v>430.35</v>
      </c>
      <c r="O1977">
        <v>545</v>
      </c>
      <c r="P1977">
        <v>560</v>
      </c>
    </row>
    <row r="1978" spans="2:16" x14ac:dyDescent="0.25">
      <c r="B1978" s="77" t="e">
        <f>VLOOKUP(A1978,'Medicare Code Price Master List'!$A:$C,3,FALSE)</f>
        <v>#N/A</v>
      </c>
      <c r="C1978" s="3">
        <f>SUMIF('DME PRICE LOOKUP LINKED'!$A:$A,A1978,'DME PRICE LOOKUP LINKED'!$C:$C)</f>
        <v>0</v>
      </c>
      <c r="D1978" s="78" t="e">
        <f t="shared" si="60"/>
        <v>#N/A</v>
      </c>
      <c r="E1978" s="79" t="e">
        <f t="shared" si="61"/>
        <v>#N/A</v>
      </c>
      <c r="I1978">
        <v>62365</v>
      </c>
      <c r="K1978" t="s">
        <v>1194</v>
      </c>
      <c r="L1978">
        <v>324.06</v>
      </c>
      <c r="M1978">
        <v>331.57</v>
      </c>
      <c r="O1978">
        <v>422</v>
      </c>
      <c r="P1978">
        <v>432</v>
      </c>
    </row>
    <row r="1979" spans="2:16" x14ac:dyDescent="0.25">
      <c r="B1979" s="80" t="e">
        <f>VLOOKUP(A1979,'Medicare Code Price Master List'!$A:$C,3,FALSE)</f>
        <v>#N/A</v>
      </c>
      <c r="C1979" s="3">
        <f>SUMIF('DME PRICE LOOKUP LINKED'!$A:$A,A1979,'DME PRICE LOOKUP LINKED'!$C:$C)</f>
        <v>0</v>
      </c>
      <c r="D1979" s="78" t="e">
        <f t="shared" si="60"/>
        <v>#N/A</v>
      </c>
      <c r="E1979" s="81" t="e">
        <f t="shared" si="61"/>
        <v>#N/A</v>
      </c>
      <c r="I1979">
        <v>62367</v>
      </c>
      <c r="K1979" t="s">
        <v>1195</v>
      </c>
      <c r="L1979">
        <v>34.58</v>
      </c>
      <c r="M1979">
        <v>26.2</v>
      </c>
      <c r="O1979">
        <v>45</v>
      </c>
      <c r="P1979">
        <v>35</v>
      </c>
    </row>
    <row r="1980" spans="2:16" x14ac:dyDescent="0.25">
      <c r="B1980" s="77" t="e">
        <f>VLOOKUP(A1980,'Medicare Code Price Master List'!$A:$C,3,FALSE)</f>
        <v>#N/A</v>
      </c>
      <c r="C1980" s="3">
        <f>SUMIF('DME PRICE LOOKUP LINKED'!$A:$A,A1980,'DME PRICE LOOKUP LINKED'!$C:$C)</f>
        <v>0</v>
      </c>
      <c r="D1980" s="78" t="e">
        <f t="shared" si="60"/>
        <v>#N/A</v>
      </c>
      <c r="E1980" s="79" t="e">
        <f t="shared" si="61"/>
        <v>#N/A</v>
      </c>
      <c r="I1980">
        <v>62368</v>
      </c>
      <c r="K1980" t="s">
        <v>1196</v>
      </c>
      <c r="L1980">
        <v>47.67</v>
      </c>
      <c r="M1980">
        <v>36.619999999999997</v>
      </c>
      <c r="O1980">
        <v>62</v>
      </c>
      <c r="P1980">
        <v>48</v>
      </c>
    </row>
    <row r="1981" spans="2:16" x14ac:dyDescent="0.25">
      <c r="B1981" s="80" t="e">
        <f>VLOOKUP(A1981,'Medicare Code Price Master List'!$A:$C,3,FALSE)</f>
        <v>#N/A</v>
      </c>
      <c r="C1981" s="3">
        <f>SUMIF('DME PRICE LOOKUP LINKED'!$A:$A,A1981,'DME PRICE LOOKUP LINKED'!$C:$C)</f>
        <v>0</v>
      </c>
      <c r="D1981" s="78" t="e">
        <f t="shared" si="60"/>
        <v>#N/A</v>
      </c>
      <c r="E1981" s="81" t="e">
        <f t="shared" si="61"/>
        <v>#N/A</v>
      </c>
      <c r="I1981">
        <v>62369</v>
      </c>
      <c r="K1981" t="s">
        <v>1197</v>
      </c>
      <c r="L1981">
        <v>102.52</v>
      </c>
      <c r="M1981">
        <v>37</v>
      </c>
      <c r="O1981">
        <v>134</v>
      </c>
      <c r="P1981">
        <v>49</v>
      </c>
    </row>
    <row r="1982" spans="2:16" x14ac:dyDescent="0.25">
      <c r="B1982" s="77" t="e">
        <f>VLOOKUP(A1982,'Medicare Code Price Master List'!$A:$C,3,FALSE)</f>
        <v>#N/A</v>
      </c>
      <c r="C1982" s="3">
        <f>SUMIF('DME PRICE LOOKUP LINKED'!$A:$A,A1982,'DME PRICE LOOKUP LINKED'!$C:$C)</f>
        <v>0</v>
      </c>
      <c r="D1982" s="78" t="e">
        <f t="shared" si="60"/>
        <v>#N/A</v>
      </c>
      <c r="E1982" s="79" t="e">
        <f t="shared" si="61"/>
        <v>#N/A</v>
      </c>
      <c r="I1982">
        <v>62370</v>
      </c>
      <c r="K1982" t="s">
        <v>1198</v>
      </c>
      <c r="L1982">
        <v>102.54</v>
      </c>
      <c r="M1982">
        <v>48.84</v>
      </c>
      <c r="O1982">
        <v>134</v>
      </c>
      <c r="P1982">
        <v>64</v>
      </c>
    </row>
    <row r="1983" spans="2:16" x14ac:dyDescent="0.25">
      <c r="B1983" s="80" t="e">
        <f>VLOOKUP(A1983,'Medicare Code Price Master List'!$A:$C,3,FALSE)</f>
        <v>#N/A</v>
      </c>
      <c r="C1983" s="3">
        <f>SUMIF('DME PRICE LOOKUP LINKED'!$A:$A,A1983,'DME PRICE LOOKUP LINKED'!$C:$C)</f>
        <v>0</v>
      </c>
      <c r="D1983" s="78" t="e">
        <f t="shared" si="60"/>
        <v>#N/A</v>
      </c>
      <c r="E1983" s="81" t="e">
        <f t="shared" si="61"/>
        <v>#N/A</v>
      </c>
      <c r="I1983">
        <v>63001</v>
      </c>
      <c r="K1983" t="s">
        <v>1199</v>
      </c>
      <c r="L1983">
        <v>1342.98</v>
      </c>
      <c r="M1983">
        <v>1392.71</v>
      </c>
      <c r="O1983">
        <v>1746</v>
      </c>
      <c r="P1983">
        <v>1811</v>
      </c>
    </row>
    <row r="1984" spans="2:16" x14ac:dyDescent="0.25">
      <c r="B1984" s="77" t="e">
        <f>VLOOKUP(A1984,'Medicare Code Price Master List'!$A:$C,3,FALSE)</f>
        <v>#N/A</v>
      </c>
      <c r="C1984" s="3">
        <f>SUMIF('DME PRICE LOOKUP LINKED'!$A:$A,A1984,'DME PRICE LOOKUP LINKED'!$C:$C)</f>
        <v>0</v>
      </c>
      <c r="D1984" s="78" t="e">
        <f t="shared" si="60"/>
        <v>#N/A</v>
      </c>
      <c r="E1984" s="79" t="e">
        <f t="shared" si="61"/>
        <v>#N/A</v>
      </c>
      <c r="I1984">
        <v>63003</v>
      </c>
      <c r="K1984" t="s">
        <v>1200</v>
      </c>
      <c r="L1984">
        <v>1343.55</v>
      </c>
      <c r="M1984">
        <v>1384.56</v>
      </c>
      <c r="O1984">
        <v>1747</v>
      </c>
      <c r="P1984">
        <v>1800</v>
      </c>
    </row>
    <row r="1985" spans="2:16" x14ac:dyDescent="0.25">
      <c r="B1985" s="80" t="e">
        <f>VLOOKUP(A1985,'Medicare Code Price Master List'!$A:$C,3,FALSE)</f>
        <v>#N/A</v>
      </c>
      <c r="C1985" s="3">
        <f>SUMIF('DME PRICE LOOKUP LINKED'!$A:$A,A1985,'DME PRICE LOOKUP LINKED'!$C:$C)</f>
        <v>0</v>
      </c>
      <c r="D1985" s="78" t="e">
        <f t="shared" si="60"/>
        <v>#N/A</v>
      </c>
      <c r="E1985" s="81" t="e">
        <f t="shared" si="61"/>
        <v>#N/A</v>
      </c>
      <c r="I1985">
        <v>63005</v>
      </c>
      <c r="K1985" t="s">
        <v>1201</v>
      </c>
      <c r="L1985">
        <v>1309.32</v>
      </c>
      <c r="M1985">
        <v>1323.42</v>
      </c>
      <c r="O1985">
        <v>1703</v>
      </c>
      <c r="P1985">
        <v>1721</v>
      </c>
    </row>
    <row r="1986" spans="2:16" x14ac:dyDescent="0.25">
      <c r="B1986" s="77" t="e">
        <f>VLOOKUP(A1986,'Medicare Code Price Master List'!$A:$C,3,FALSE)</f>
        <v>#N/A</v>
      </c>
      <c r="C1986" s="3">
        <f>SUMIF('DME PRICE LOOKUP LINKED'!$A:$A,A1986,'DME PRICE LOOKUP LINKED'!$C:$C)</f>
        <v>0</v>
      </c>
      <c r="D1986" s="78" t="e">
        <f t="shared" si="60"/>
        <v>#N/A</v>
      </c>
      <c r="E1986" s="79" t="e">
        <f t="shared" si="61"/>
        <v>#N/A</v>
      </c>
      <c r="I1986">
        <v>63011</v>
      </c>
      <c r="K1986" t="s">
        <v>1202</v>
      </c>
      <c r="L1986">
        <v>1190.96</v>
      </c>
      <c r="M1986">
        <v>1219.72</v>
      </c>
      <c r="O1986">
        <v>1549</v>
      </c>
      <c r="P1986">
        <v>1586</v>
      </c>
    </row>
    <row r="1987" spans="2:16" x14ac:dyDescent="0.25">
      <c r="B1987" s="80" t="e">
        <f>VLOOKUP(A1987,'Medicare Code Price Master List'!$A:$C,3,FALSE)</f>
        <v>#N/A</v>
      </c>
      <c r="C1987" s="3">
        <f>SUMIF('DME PRICE LOOKUP LINKED'!$A:$A,A1987,'DME PRICE LOOKUP LINKED'!$C:$C)</f>
        <v>0</v>
      </c>
      <c r="D1987" s="78" t="e">
        <f t="shared" ref="D1987:D2050" si="62">VLOOKUP(A1987,$R$2:$T$5644,3,FALSE)</f>
        <v>#N/A</v>
      </c>
      <c r="E1987" s="81" t="e">
        <f t="shared" ref="E1987:E2050" si="63">D1987-C1987</f>
        <v>#N/A</v>
      </c>
      <c r="I1987">
        <v>63012</v>
      </c>
      <c r="K1987" t="s">
        <v>1203</v>
      </c>
      <c r="L1987">
        <v>1303.8599999999999</v>
      </c>
      <c r="M1987">
        <v>1332.09</v>
      </c>
      <c r="O1987">
        <v>1696</v>
      </c>
      <c r="P1987">
        <v>1732</v>
      </c>
    </row>
    <row r="1988" spans="2:16" x14ac:dyDescent="0.25">
      <c r="B1988" s="77" t="e">
        <f>VLOOKUP(A1988,'Medicare Code Price Master List'!$A:$C,3,FALSE)</f>
        <v>#N/A</v>
      </c>
      <c r="C1988" s="3">
        <f>SUMIF('DME PRICE LOOKUP LINKED'!$A:$A,A1988,'DME PRICE LOOKUP LINKED'!$C:$C)</f>
        <v>0</v>
      </c>
      <c r="D1988" s="78" t="e">
        <f t="shared" si="62"/>
        <v>#N/A</v>
      </c>
      <c r="E1988" s="79" t="e">
        <f t="shared" si="63"/>
        <v>#N/A</v>
      </c>
      <c r="I1988">
        <v>63015</v>
      </c>
      <c r="K1988" t="s">
        <v>1204</v>
      </c>
      <c r="L1988">
        <v>1613.25</v>
      </c>
      <c r="M1988">
        <v>1666.24</v>
      </c>
      <c r="O1988">
        <v>2098</v>
      </c>
      <c r="P1988">
        <v>2167</v>
      </c>
    </row>
    <row r="1989" spans="2:16" x14ac:dyDescent="0.25">
      <c r="B1989" s="80" t="e">
        <f>VLOOKUP(A1989,'Medicare Code Price Master List'!$A:$C,3,FALSE)</f>
        <v>#N/A</v>
      </c>
      <c r="C1989" s="3">
        <f>SUMIF('DME PRICE LOOKUP LINKED'!$A:$A,A1989,'DME PRICE LOOKUP LINKED'!$C:$C)</f>
        <v>0</v>
      </c>
      <c r="D1989" s="78" t="e">
        <f t="shared" si="62"/>
        <v>#N/A</v>
      </c>
      <c r="E1989" s="81" t="e">
        <f t="shared" si="63"/>
        <v>#N/A</v>
      </c>
      <c r="I1989">
        <v>63016</v>
      </c>
      <c r="K1989" t="s">
        <v>1205</v>
      </c>
      <c r="L1989">
        <v>1663.2</v>
      </c>
      <c r="M1989">
        <v>1700.15</v>
      </c>
      <c r="O1989">
        <v>2163</v>
      </c>
      <c r="P1989">
        <v>2211</v>
      </c>
    </row>
    <row r="1990" spans="2:16" x14ac:dyDescent="0.25">
      <c r="B1990" s="77" t="e">
        <f>VLOOKUP(A1990,'Medicare Code Price Master List'!$A:$C,3,FALSE)</f>
        <v>#N/A</v>
      </c>
      <c r="C1990" s="3">
        <f>SUMIF('DME PRICE LOOKUP LINKED'!$A:$A,A1990,'DME PRICE LOOKUP LINKED'!$C:$C)</f>
        <v>0</v>
      </c>
      <c r="D1990" s="78" t="e">
        <f t="shared" si="62"/>
        <v>#N/A</v>
      </c>
      <c r="E1990" s="79" t="e">
        <f t="shared" si="63"/>
        <v>#N/A</v>
      </c>
      <c r="I1990">
        <v>63017</v>
      </c>
      <c r="K1990" t="s">
        <v>1206</v>
      </c>
      <c r="L1990">
        <v>1381.85</v>
      </c>
      <c r="M1990">
        <v>1405.63</v>
      </c>
      <c r="O1990">
        <v>1797</v>
      </c>
      <c r="P1990">
        <v>1828</v>
      </c>
    </row>
    <row r="1991" spans="2:16" x14ac:dyDescent="0.25">
      <c r="B1991" s="80" t="e">
        <f>VLOOKUP(A1991,'Medicare Code Price Master List'!$A:$C,3,FALSE)</f>
        <v>#N/A</v>
      </c>
      <c r="C1991" s="3">
        <f>SUMIF('DME PRICE LOOKUP LINKED'!$A:$A,A1991,'DME PRICE LOOKUP LINKED'!$C:$C)</f>
        <v>0</v>
      </c>
      <c r="D1991" s="78" t="e">
        <f t="shared" si="62"/>
        <v>#N/A</v>
      </c>
      <c r="E1991" s="81" t="e">
        <f t="shared" si="63"/>
        <v>#N/A</v>
      </c>
      <c r="I1991">
        <v>63020</v>
      </c>
      <c r="K1991" t="s">
        <v>1207</v>
      </c>
      <c r="L1991">
        <v>1198.23</v>
      </c>
      <c r="M1991">
        <v>1298.51</v>
      </c>
      <c r="O1991">
        <v>1558</v>
      </c>
      <c r="P1991">
        <v>1689</v>
      </c>
    </row>
    <row r="1992" spans="2:16" x14ac:dyDescent="0.25">
      <c r="B1992" s="77" t="e">
        <f>VLOOKUP(A1992,'Medicare Code Price Master List'!$A:$C,3,FALSE)</f>
        <v>#N/A</v>
      </c>
      <c r="C1992" s="3">
        <f>SUMIF('DME PRICE LOOKUP LINKED'!$A:$A,A1992,'DME PRICE LOOKUP LINKED'!$C:$C)</f>
        <v>0</v>
      </c>
      <c r="D1992" s="78" t="e">
        <f t="shared" si="62"/>
        <v>#N/A</v>
      </c>
      <c r="E1992" s="79" t="e">
        <f t="shared" si="63"/>
        <v>#N/A</v>
      </c>
      <c r="I1992">
        <v>63030</v>
      </c>
      <c r="K1992" t="s">
        <v>1208</v>
      </c>
      <c r="L1992">
        <v>999.94</v>
      </c>
      <c r="M1992">
        <v>1083.19</v>
      </c>
      <c r="O1992">
        <v>1300</v>
      </c>
      <c r="P1992">
        <v>1409</v>
      </c>
    </row>
    <row r="1993" spans="2:16" x14ac:dyDescent="0.25">
      <c r="B1993" s="80" t="e">
        <f>VLOOKUP(A1993,'Medicare Code Price Master List'!$A:$C,3,FALSE)</f>
        <v>#N/A</v>
      </c>
      <c r="C1993" s="3">
        <f>SUMIF('DME PRICE LOOKUP LINKED'!$A:$A,A1993,'DME PRICE LOOKUP LINKED'!$C:$C)</f>
        <v>0</v>
      </c>
      <c r="D1993" s="78" t="e">
        <f t="shared" si="62"/>
        <v>#N/A</v>
      </c>
      <c r="E1993" s="81" t="e">
        <f t="shared" si="63"/>
        <v>#N/A</v>
      </c>
      <c r="I1993">
        <v>63035</v>
      </c>
      <c r="K1993" t="s">
        <v>1209</v>
      </c>
      <c r="L1993">
        <v>249.93</v>
      </c>
      <c r="M1993">
        <v>213.51</v>
      </c>
      <c r="O1993">
        <v>325</v>
      </c>
      <c r="P1993">
        <v>278</v>
      </c>
    </row>
    <row r="1994" spans="2:16" x14ac:dyDescent="0.25">
      <c r="B1994" s="77" t="e">
        <f>VLOOKUP(A1994,'Medicare Code Price Master List'!$A:$C,3,FALSE)</f>
        <v>#N/A</v>
      </c>
      <c r="C1994" s="3">
        <f>SUMIF('DME PRICE LOOKUP LINKED'!$A:$A,A1994,'DME PRICE LOOKUP LINKED'!$C:$C)</f>
        <v>0</v>
      </c>
      <c r="D1994" s="78" t="e">
        <f t="shared" si="62"/>
        <v>#N/A</v>
      </c>
      <c r="E1994" s="79" t="e">
        <f t="shared" si="63"/>
        <v>#N/A</v>
      </c>
      <c r="I1994">
        <v>63040</v>
      </c>
      <c r="K1994" t="s">
        <v>1210</v>
      </c>
      <c r="L1994">
        <v>1500.42</v>
      </c>
      <c r="M1994">
        <v>1554.7</v>
      </c>
      <c r="O1994">
        <v>1951</v>
      </c>
      <c r="P1994">
        <v>2022</v>
      </c>
    </row>
    <row r="1995" spans="2:16" x14ac:dyDescent="0.25">
      <c r="B1995" s="80" t="e">
        <f>VLOOKUP(A1995,'Medicare Code Price Master List'!$A:$C,3,FALSE)</f>
        <v>#N/A</v>
      </c>
      <c r="C1995" s="3">
        <f>SUMIF('DME PRICE LOOKUP LINKED'!$A:$A,A1995,'DME PRICE LOOKUP LINKED'!$C:$C)</f>
        <v>0</v>
      </c>
      <c r="D1995" s="78" t="e">
        <f t="shared" si="62"/>
        <v>#N/A</v>
      </c>
      <c r="E1995" s="81" t="e">
        <f t="shared" si="63"/>
        <v>#N/A</v>
      </c>
      <c r="I1995">
        <v>63042</v>
      </c>
      <c r="K1995" t="s">
        <v>1211</v>
      </c>
      <c r="L1995">
        <v>1408.46</v>
      </c>
      <c r="M1995">
        <v>1445</v>
      </c>
      <c r="O1995">
        <v>1831</v>
      </c>
      <c r="P1995">
        <v>1879</v>
      </c>
    </row>
    <row r="1996" spans="2:16" x14ac:dyDescent="0.25">
      <c r="B1996" s="77" t="e">
        <f>VLOOKUP(A1996,'Medicare Code Price Master List'!$A:$C,3,FALSE)</f>
        <v>#N/A</v>
      </c>
      <c r="C1996" s="3">
        <f>SUMIF('DME PRICE LOOKUP LINKED'!$A:$A,A1996,'DME PRICE LOOKUP LINKED'!$C:$C)</f>
        <v>0</v>
      </c>
      <c r="D1996" s="78" t="e">
        <f t="shared" si="62"/>
        <v>#N/A</v>
      </c>
      <c r="E1996" s="79" t="e">
        <f t="shared" si="63"/>
        <v>#N/A</v>
      </c>
      <c r="I1996">
        <v>63045</v>
      </c>
      <c r="K1996" t="s">
        <v>1212</v>
      </c>
      <c r="L1996">
        <v>1404.35</v>
      </c>
      <c r="M1996">
        <v>1445.18</v>
      </c>
      <c r="O1996">
        <v>1826</v>
      </c>
      <c r="P1996">
        <v>1879</v>
      </c>
    </row>
    <row r="1997" spans="2:16" x14ac:dyDescent="0.25">
      <c r="B1997" s="80" t="e">
        <f>VLOOKUP(A1997,'Medicare Code Price Master List'!$A:$C,3,FALSE)</f>
        <v>#N/A</v>
      </c>
      <c r="C1997" s="3">
        <f>SUMIF('DME PRICE LOOKUP LINKED'!$A:$A,A1997,'DME PRICE LOOKUP LINKED'!$C:$C)</f>
        <v>0</v>
      </c>
      <c r="D1997" s="78" t="e">
        <f t="shared" si="62"/>
        <v>#N/A</v>
      </c>
      <c r="E1997" s="81" t="e">
        <f t="shared" si="63"/>
        <v>#N/A</v>
      </c>
      <c r="I1997">
        <v>63046</v>
      </c>
      <c r="K1997" t="s">
        <v>1213</v>
      </c>
      <c r="L1997">
        <v>1339.77</v>
      </c>
      <c r="M1997">
        <v>1365.4</v>
      </c>
      <c r="O1997">
        <v>1742</v>
      </c>
      <c r="P1997">
        <v>1776</v>
      </c>
    </row>
    <row r="1998" spans="2:16" x14ac:dyDescent="0.25">
      <c r="B1998" s="77" t="e">
        <f>VLOOKUP(A1998,'Medicare Code Price Master List'!$A:$C,3,FALSE)</f>
        <v>#N/A</v>
      </c>
      <c r="C1998" s="3">
        <f>SUMIF('DME PRICE LOOKUP LINKED'!$A:$A,A1998,'DME PRICE LOOKUP LINKED'!$C:$C)</f>
        <v>0</v>
      </c>
      <c r="D1998" s="78" t="e">
        <f t="shared" si="62"/>
        <v>#N/A</v>
      </c>
      <c r="E1998" s="79" t="e">
        <f t="shared" si="63"/>
        <v>#N/A</v>
      </c>
      <c r="I1998">
        <v>63047</v>
      </c>
      <c r="K1998" t="s">
        <v>1214</v>
      </c>
      <c r="L1998">
        <v>1206.93</v>
      </c>
      <c r="M1998">
        <v>1233.18</v>
      </c>
      <c r="O1998">
        <v>1570</v>
      </c>
      <c r="P1998">
        <v>1604</v>
      </c>
    </row>
    <row r="1999" spans="2:16" x14ac:dyDescent="0.25">
      <c r="B1999" s="80" t="e">
        <f>VLOOKUP(A1999,'Medicare Code Price Master List'!$A:$C,3,FALSE)</f>
        <v>#N/A</v>
      </c>
      <c r="C1999" s="3">
        <f>SUMIF('DME PRICE LOOKUP LINKED'!$A:$A,A1999,'DME PRICE LOOKUP LINKED'!$C:$C)</f>
        <v>0</v>
      </c>
      <c r="D1999" s="78" t="e">
        <f t="shared" si="62"/>
        <v>#N/A</v>
      </c>
      <c r="E1999" s="81" t="e">
        <f t="shared" si="63"/>
        <v>#N/A</v>
      </c>
      <c r="I1999">
        <v>63048</v>
      </c>
      <c r="K1999" t="s">
        <v>1215</v>
      </c>
      <c r="L1999">
        <v>224.49</v>
      </c>
      <c r="M1999">
        <v>235.98</v>
      </c>
      <c r="O1999">
        <v>292</v>
      </c>
      <c r="P1999">
        <v>307</v>
      </c>
    </row>
    <row r="2000" spans="2:16" x14ac:dyDescent="0.25">
      <c r="B2000" s="77" t="e">
        <f>VLOOKUP(A2000,'Medicare Code Price Master List'!$A:$C,3,FALSE)</f>
        <v>#N/A</v>
      </c>
      <c r="C2000" s="3">
        <f>SUMIF('DME PRICE LOOKUP LINKED'!$A:$A,A2000,'DME PRICE LOOKUP LINKED'!$C:$C)</f>
        <v>0</v>
      </c>
      <c r="D2000" s="78" t="e">
        <f t="shared" si="62"/>
        <v>#N/A</v>
      </c>
      <c r="E2000" s="79" t="e">
        <f t="shared" si="63"/>
        <v>#N/A</v>
      </c>
      <c r="I2000">
        <v>63050</v>
      </c>
      <c r="K2000" t="s">
        <v>1216</v>
      </c>
      <c r="L2000">
        <v>1600.76</v>
      </c>
      <c r="M2000">
        <v>1662.74</v>
      </c>
      <c r="O2000">
        <v>2081</v>
      </c>
      <c r="P2000">
        <v>2162</v>
      </c>
    </row>
    <row r="2001" spans="2:16" x14ac:dyDescent="0.25">
      <c r="B2001" s="80" t="e">
        <f>VLOOKUP(A2001,'Medicare Code Price Master List'!$A:$C,3,FALSE)</f>
        <v>#N/A</v>
      </c>
      <c r="C2001" s="3">
        <f>SUMIF('DME PRICE LOOKUP LINKED'!$A:$A,A2001,'DME PRICE LOOKUP LINKED'!$C:$C)</f>
        <v>0</v>
      </c>
      <c r="D2001" s="78" t="e">
        <f t="shared" si="62"/>
        <v>#N/A</v>
      </c>
      <c r="E2001" s="81" t="e">
        <f t="shared" si="63"/>
        <v>#N/A</v>
      </c>
      <c r="I2001">
        <v>63051</v>
      </c>
      <c r="K2001" t="s">
        <v>1217</v>
      </c>
      <c r="L2001">
        <v>1835.39</v>
      </c>
      <c r="M2001">
        <v>1908.25</v>
      </c>
      <c r="O2001">
        <v>2387</v>
      </c>
      <c r="P2001">
        <v>2481</v>
      </c>
    </row>
    <row r="2002" spans="2:16" x14ac:dyDescent="0.25">
      <c r="B2002" s="77" t="e">
        <f>VLOOKUP(A2002,'Medicare Code Price Master List'!$A:$C,3,FALSE)</f>
        <v>#N/A</v>
      </c>
      <c r="C2002" s="3">
        <f>SUMIF('DME PRICE LOOKUP LINKED'!$A:$A,A2002,'DME PRICE LOOKUP LINKED'!$C:$C)</f>
        <v>0</v>
      </c>
      <c r="D2002" s="78" t="e">
        <f t="shared" si="62"/>
        <v>#N/A</v>
      </c>
      <c r="E2002" s="79" t="e">
        <f t="shared" si="63"/>
        <v>#N/A</v>
      </c>
      <c r="I2002">
        <v>63055</v>
      </c>
      <c r="K2002" t="s">
        <v>1218</v>
      </c>
      <c r="L2002">
        <v>1766.97</v>
      </c>
      <c r="M2002">
        <v>1824.83</v>
      </c>
      <c r="O2002">
        <v>2298</v>
      </c>
      <c r="P2002">
        <v>2373</v>
      </c>
    </row>
    <row r="2003" spans="2:16" x14ac:dyDescent="0.25">
      <c r="B2003" s="80" t="e">
        <f>VLOOKUP(A2003,'Medicare Code Price Master List'!$A:$C,3,FALSE)</f>
        <v>#N/A</v>
      </c>
      <c r="C2003" s="3">
        <f>SUMIF('DME PRICE LOOKUP LINKED'!$A:$A,A2003,'DME PRICE LOOKUP LINKED'!$C:$C)</f>
        <v>0</v>
      </c>
      <c r="D2003" s="78" t="e">
        <f t="shared" si="62"/>
        <v>#N/A</v>
      </c>
      <c r="E2003" s="81" t="e">
        <f t="shared" si="63"/>
        <v>#N/A</v>
      </c>
      <c r="I2003">
        <v>63056</v>
      </c>
      <c r="K2003" t="s">
        <v>1219</v>
      </c>
      <c r="L2003">
        <v>1620.77</v>
      </c>
      <c r="M2003">
        <v>1654.97</v>
      </c>
      <c r="O2003">
        <v>2108</v>
      </c>
      <c r="P2003">
        <v>2152</v>
      </c>
    </row>
    <row r="2004" spans="2:16" x14ac:dyDescent="0.25">
      <c r="B2004" s="77" t="e">
        <f>VLOOKUP(A2004,'Medicare Code Price Master List'!$A:$C,3,FALSE)</f>
        <v>#N/A</v>
      </c>
      <c r="C2004" s="3">
        <f>SUMIF('DME PRICE LOOKUP LINKED'!$A:$A,A2004,'DME PRICE LOOKUP LINKED'!$C:$C)</f>
        <v>0</v>
      </c>
      <c r="D2004" s="78" t="e">
        <f t="shared" si="62"/>
        <v>#N/A</v>
      </c>
      <c r="E2004" s="79" t="e">
        <f t="shared" si="63"/>
        <v>#N/A</v>
      </c>
      <c r="I2004">
        <v>63057</v>
      </c>
      <c r="K2004" t="s">
        <v>1220</v>
      </c>
      <c r="L2004">
        <v>343.29</v>
      </c>
      <c r="M2004">
        <v>357.02</v>
      </c>
      <c r="O2004">
        <v>447</v>
      </c>
      <c r="P2004">
        <v>465</v>
      </c>
    </row>
    <row r="2005" spans="2:16" x14ac:dyDescent="0.25">
      <c r="B2005" s="80" t="e">
        <f>VLOOKUP(A2005,'Medicare Code Price Master List'!$A:$C,3,FALSE)</f>
        <v>#N/A</v>
      </c>
      <c r="C2005" s="3">
        <f>SUMIF('DME PRICE LOOKUP LINKED'!$A:$A,A2005,'DME PRICE LOOKUP LINKED'!$C:$C)</f>
        <v>0</v>
      </c>
      <c r="D2005" s="78" t="e">
        <f t="shared" si="62"/>
        <v>#N/A</v>
      </c>
      <c r="E2005" s="81" t="e">
        <f t="shared" si="63"/>
        <v>#N/A</v>
      </c>
      <c r="I2005">
        <v>63064</v>
      </c>
      <c r="K2005" t="s">
        <v>1218</v>
      </c>
      <c r="L2005">
        <v>1934.17</v>
      </c>
      <c r="M2005">
        <v>1977.4</v>
      </c>
      <c r="O2005">
        <v>2515</v>
      </c>
      <c r="P2005">
        <v>2571</v>
      </c>
    </row>
    <row r="2006" spans="2:16" x14ac:dyDescent="0.25">
      <c r="B2006" s="77" t="e">
        <f>VLOOKUP(A2006,'Medicare Code Price Master List'!$A:$C,3,FALSE)</f>
        <v>#N/A</v>
      </c>
      <c r="C2006" s="3">
        <f>SUMIF('DME PRICE LOOKUP LINKED'!$A:$A,A2006,'DME PRICE LOOKUP LINKED'!$C:$C)</f>
        <v>0</v>
      </c>
      <c r="D2006" s="78" t="e">
        <f t="shared" si="62"/>
        <v>#N/A</v>
      </c>
      <c r="E2006" s="79" t="e">
        <f t="shared" si="63"/>
        <v>#N/A</v>
      </c>
      <c r="I2006">
        <v>63066</v>
      </c>
      <c r="K2006" t="s">
        <v>1220</v>
      </c>
      <c r="L2006">
        <v>219.94</v>
      </c>
      <c r="M2006">
        <v>233.94</v>
      </c>
      <c r="O2006">
        <v>286</v>
      </c>
      <c r="P2006">
        <v>305</v>
      </c>
    </row>
    <row r="2007" spans="2:16" x14ac:dyDescent="0.25">
      <c r="B2007" s="80" t="e">
        <f>VLOOKUP(A2007,'Medicare Code Price Master List'!$A:$C,3,FALSE)</f>
        <v>#N/A</v>
      </c>
      <c r="C2007" s="3">
        <f>SUMIF('DME PRICE LOOKUP LINKED'!$A:$A,A2007,'DME PRICE LOOKUP LINKED'!$C:$C)</f>
        <v>0</v>
      </c>
      <c r="D2007" s="78" t="e">
        <f t="shared" si="62"/>
        <v>#N/A</v>
      </c>
      <c r="E2007" s="81" t="e">
        <f t="shared" si="63"/>
        <v>#N/A</v>
      </c>
      <c r="I2007">
        <v>63075</v>
      </c>
      <c r="K2007" t="s">
        <v>1207</v>
      </c>
      <c r="L2007">
        <v>1475.85</v>
      </c>
      <c r="M2007">
        <v>1515.46</v>
      </c>
      <c r="O2007">
        <v>1919</v>
      </c>
      <c r="P2007">
        <v>1971</v>
      </c>
    </row>
    <row r="2008" spans="2:16" x14ac:dyDescent="0.25">
      <c r="B2008" s="77" t="e">
        <f>VLOOKUP(A2008,'Medicare Code Price Master List'!$A:$C,3,FALSE)</f>
        <v>#N/A</v>
      </c>
      <c r="C2008" s="3">
        <f>SUMIF('DME PRICE LOOKUP LINKED'!$A:$A,A2008,'DME PRICE LOOKUP LINKED'!$C:$C)</f>
        <v>0</v>
      </c>
      <c r="D2008" s="78" t="e">
        <f t="shared" si="62"/>
        <v>#N/A</v>
      </c>
      <c r="E2008" s="79" t="e">
        <f t="shared" si="63"/>
        <v>#N/A</v>
      </c>
      <c r="I2008">
        <v>63076</v>
      </c>
      <c r="K2008" t="s">
        <v>1207</v>
      </c>
      <c r="L2008">
        <v>259.39</v>
      </c>
      <c r="M2008">
        <v>275.54000000000002</v>
      </c>
      <c r="O2008">
        <v>338</v>
      </c>
      <c r="P2008">
        <v>359</v>
      </c>
    </row>
    <row r="2009" spans="2:16" x14ac:dyDescent="0.25">
      <c r="B2009" s="80" t="e">
        <f>VLOOKUP(A2009,'Medicare Code Price Master List'!$A:$C,3,FALSE)</f>
        <v>#N/A</v>
      </c>
      <c r="C2009" s="3">
        <f>SUMIF('DME PRICE LOOKUP LINKED'!$A:$A,A2009,'DME PRICE LOOKUP LINKED'!$C:$C)</f>
        <v>0</v>
      </c>
      <c r="D2009" s="78" t="e">
        <f t="shared" si="62"/>
        <v>#N/A</v>
      </c>
      <c r="E2009" s="81" t="e">
        <f t="shared" si="63"/>
        <v>#N/A</v>
      </c>
      <c r="I2009">
        <v>63077</v>
      </c>
      <c r="K2009" t="s">
        <v>1221</v>
      </c>
      <c r="L2009">
        <v>1654.65</v>
      </c>
      <c r="M2009">
        <v>1670.54</v>
      </c>
      <c r="O2009">
        <v>2152</v>
      </c>
      <c r="P2009">
        <v>2172</v>
      </c>
    </row>
    <row r="2010" spans="2:16" x14ac:dyDescent="0.25">
      <c r="B2010" s="77" t="e">
        <f>VLOOKUP(A2010,'Medicare Code Price Master List'!$A:$C,3,FALSE)</f>
        <v>#N/A</v>
      </c>
      <c r="C2010" s="3">
        <f>SUMIF('DME PRICE LOOKUP LINKED'!$A:$A,A2010,'DME PRICE LOOKUP LINKED'!$C:$C)</f>
        <v>0</v>
      </c>
      <c r="D2010" s="78" t="e">
        <f t="shared" si="62"/>
        <v>#N/A</v>
      </c>
      <c r="E2010" s="79" t="e">
        <f t="shared" si="63"/>
        <v>#N/A</v>
      </c>
      <c r="I2010">
        <v>63078</v>
      </c>
      <c r="K2010" t="s">
        <v>1221</v>
      </c>
      <c r="L2010">
        <v>221.02</v>
      </c>
      <c r="M2010">
        <v>215.23</v>
      </c>
      <c r="O2010">
        <v>288</v>
      </c>
      <c r="P2010">
        <v>280</v>
      </c>
    </row>
    <row r="2011" spans="2:16" x14ac:dyDescent="0.25">
      <c r="B2011" s="80" t="e">
        <f>VLOOKUP(A2011,'Medicare Code Price Master List'!$A:$C,3,FALSE)</f>
        <v>#N/A</v>
      </c>
      <c r="C2011" s="3">
        <f>SUMIF('DME PRICE LOOKUP LINKED'!$A:$A,A2011,'DME PRICE LOOKUP LINKED'!$C:$C)</f>
        <v>0</v>
      </c>
      <c r="D2011" s="78" t="e">
        <f t="shared" si="62"/>
        <v>#N/A</v>
      </c>
      <c r="E2011" s="81" t="e">
        <f t="shared" si="63"/>
        <v>#N/A</v>
      </c>
      <c r="I2011">
        <v>63081</v>
      </c>
      <c r="K2011" t="s">
        <v>1222</v>
      </c>
      <c r="L2011">
        <v>1906.67</v>
      </c>
      <c r="M2011">
        <v>1963.07</v>
      </c>
      <c r="O2011">
        <v>2479</v>
      </c>
      <c r="P2011">
        <v>2552</v>
      </c>
    </row>
    <row r="2012" spans="2:16" x14ac:dyDescent="0.25">
      <c r="B2012" s="77" t="e">
        <f>VLOOKUP(A2012,'Medicare Code Price Master List'!$A:$C,3,FALSE)</f>
        <v>#N/A</v>
      </c>
      <c r="C2012" s="3">
        <f>SUMIF('DME PRICE LOOKUP LINKED'!$A:$A,A2012,'DME PRICE LOOKUP LINKED'!$C:$C)</f>
        <v>0</v>
      </c>
      <c r="D2012" s="78" t="e">
        <f t="shared" si="62"/>
        <v>#N/A</v>
      </c>
      <c r="E2012" s="79" t="e">
        <f t="shared" si="63"/>
        <v>#N/A</v>
      </c>
      <c r="I2012">
        <v>63082</v>
      </c>
      <c r="K2012" t="s">
        <v>1223</v>
      </c>
      <c r="L2012">
        <v>282.89999999999998</v>
      </c>
      <c r="M2012">
        <v>297.27</v>
      </c>
      <c r="O2012">
        <v>368</v>
      </c>
      <c r="P2012">
        <v>387</v>
      </c>
    </row>
    <row r="2013" spans="2:16" x14ac:dyDescent="0.25">
      <c r="B2013" s="80" t="e">
        <f>VLOOKUP(A2013,'Medicare Code Price Master List'!$A:$C,3,FALSE)</f>
        <v>#N/A</v>
      </c>
      <c r="C2013" s="3">
        <f>SUMIF('DME PRICE LOOKUP LINKED'!$A:$A,A2013,'DME PRICE LOOKUP LINKED'!$C:$C)</f>
        <v>0</v>
      </c>
      <c r="D2013" s="78" t="e">
        <f t="shared" si="62"/>
        <v>#N/A</v>
      </c>
      <c r="E2013" s="81" t="e">
        <f t="shared" si="63"/>
        <v>#N/A</v>
      </c>
      <c r="I2013">
        <v>63085</v>
      </c>
      <c r="K2013" t="s">
        <v>1224</v>
      </c>
      <c r="L2013">
        <v>2082.5300000000002</v>
      </c>
      <c r="M2013">
        <v>2128.23</v>
      </c>
      <c r="O2013">
        <v>2708</v>
      </c>
      <c r="P2013">
        <v>2767</v>
      </c>
    </row>
    <row r="2014" spans="2:16" x14ac:dyDescent="0.25">
      <c r="B2014" s="77" t="e">
        <f>VLOOKUP(A2014,'Medicare Code Price Master List'!$A:$C,3,FALSE)</f>
        <v>#N/A</v>
      </c>
      <c r="C2014" s="3">
        <f>SUMIF('DME PRICE LOOKUP LINKED'!$A:$A,A2014,'DME PRICE LOOKUP LINKED'!$C:$C)</f>
        <v>0</v>
      </c>
      <c r="D2014" s="78" t="e">
        <f t="shared" si="62"/>
        <v>#N/A</v>
      </c>
      <c r="E2014" s="79" t="e">
        <f t="shared" si="63"/>
        <v>#N/A</v>
      </c>
      <c r="I2014">
        <v>63086</v>
      </c>
      <c r="K2014" t="s">
        <v>1223</v>
      </c>
      <c r="L2014">
        <v>201.82</v>
      </c>
      <c r="M2014">
        <v>211.76</v>
      </c>
      <c r="O2014">
        <v>263</v>
      </c>
      <c r="P2014">
        <v>276</v>
      </c>
    </row>
    <row r="2015" spans="2:16" x14ac:dyDescent="0.25">
      <c r="B2015" s="80" t="e">
        <f>VLOOKUP(A2015,'Medicare Code Price Master List'!$A:$C,3,FALSE)</f>
        <v>#N/A</v>
      </c>
      <c r="C2015" s="3">
        <f>SUMIF('DME PRICE LOOKUP LINKED'!$A:$A,A2015,'DME PRICE LOOKUP LINKED'!$C:$C)</f>
        <v>0</v>
      </c>
      <c r="D2015" s="78" t="e">
        <f t="shared" si="62"/>
        <v>#N/A</v>
      </c>
      <c r="E2015" s="81" t="e">
        <f t="shared" si="63"/>
        <v>#N/A</v>
      </c>
      <c r="I2015">
        <v>63087</v>
      </c>
      <c r="K2015" t="s">
        <v>1225</v>
      </c>
      <c r="L2015">
        <v>2603.69</v>
      </c>
      <c r="M2015">
        <v>2678.76</v>
      </c>
      <c r="O2015">
        <v>3385</v>
      </c>
      <c r="P2015">
        <v>3483</v>
      </c>
    </row>
    <row r="2016" spans="2:16" x14ac:dyDescent="0.25">
      <c r="B2016" s="77" t="e">
        <f>VLOOKUP(A2016,'Medicare Code Price Master List'!$A:$C,3,FALSE)</f>
        <v>#N/A</v>
      </c>
      <c r="C2016" s="3">
        <f>SUMIF('DME PRICE LOOKUP LINKED'!$A:$A,A2016,'DME PRICE LOOKUP LINKED'!$C:$C)</f>
        <v>0</v>
      </c>
      <c r="D2016" s="78" t="e">
        <f t="shared" si="62"/>
        <v>#N/A</v>
      </c>
      <c r="E2016" s="79" t="e">
        <f t="shared" si="63"/>
        <v>#N/A</v>
      </c>
      <c r="I2016">
        <v>63088</v>
      </c>
      <c r="K2016" t="s">
        <v>1223</v>
      </c>
      <c r="L2016">
        <v>275.39</v>
      </c>
      <c r="M2016">
        <v>288.72000000000003</v>
      </c>
      <c r="O2016">
        <v>359</v>
      </c>
      <c r="P2016">
        <v>376</v>
      </c>
    </row>
    <row r="2017" spans="2:16" x14ac:dyDescent="0.25">
      <c r="B2017" s="80" t="e">
        <f>VLOOKUP(A2017,'Medicare Code Price Master List'!$A:$C,3,FALSE)</f>
        <v>#N/A</v>
      </c>
      <c r="C2017" s="3">
        <f>SUMIF('DME PRICE LOOKUP LINKED'!$A:$A,A2017,'DME PRICE LOOKUP LINKED'!$C:$C)</f>
        <v>0</v>
      </c>
      <c r="D2017" s="78" t="e">
        <f t="shared" si="62"/>
        <v>#N/A</v>
      </c>
      <c r="E2017" s="81" t="e">
        <f t="shared" si="63"/>
        <v>#N/A</v>
      </c>
      <c r="I2017">
        <v>63090</v>
      </c>
      <c r="K2017" t="s">
        <v>1226</v>
      </c>
      <c r="L2017">
        <v>2098.13</v>
      </c>
      <c r="M2017">
        <v>2167.88</v>
      </c>
      <c r="O2017">
        <v>2728</v>
      </c>
      <c r="P2017">
        <v>2819</v>
      </c>
    </row>
    <row r="2018" spans="2:16" x14ac:dyDescent="0.25">
      <c r="B2018" s="77" t="e">
        <f>VLOOKUP(A2018,'Medicare Code Price Master List'!$A:$C,3,FALSE)</f>
        <v>#N/A</v>
      </c>
      <c r="C2018" s="3">
        <f>SUMIF('DME PRICE LOOKUP LINKED'!$A:$A,A2018,'DME PRICE LOOKUP LINKED'!$C:$C)</f>
        <v>0</v>
      </c>
      <c r="D2018" s="78" t="e">
        <f t="shared" si="62"/>
        <v>#N/A</v>
      </c>
      <c r="E2018" s="79" t="e">
        <f t="shared" si="63"/>
        <v>#N/A</v>
      </c>
      <c r="I2018">
        <v>63091</v>
      </c>
      <c r="K2018" t="s">
        <v>1223</v>
      </c>
      <c r="L2018">
        <v>187.5</v>
      </c>
      <c r="M2018">
        <v>196.12</v>
      </c>
      <c r="O2018">
        <v>244</v>
      </c>
      <c r="P2018">
        <v>255</v>
      </c>
    </row>
    <row r="2019" spans="2:16" x14ac:dyDescent="0.25">
      <c r="B2019" s="80" t="e">
        <f>VLOOKUP(A2019,'Medicare Code Price Master List'!$A:$C,3,FALSE)</f>
        <v>#N/A</v>
      </c>
      <c r="C2019" s="3">
        <f>SUMIF('DME PRICE LOOKUP LINKED'!$A:$A,A2019,'DME PRICE LOOKUP LINKED'!$C:$C)</f>
        <v>0</v>
      </c>
      <c r="D2019" s="78" t="e">
        <f t="shared" si="62"/>
        <v>#N/A</v>
      </c>
      <c r="E2019" s="81" t="e">
        <f t="shared" si="63"/>
        <v>#N/A</v>
      </c>
      <c r="I2019">
        <v>63101</v>
      </c>
      <c r="K2019" t="s">
        <v>1224</v>
      </c>
      <c r="L2019">
        <v>2521.19</v>
      </c>
      <c r="M2019">
        <v>2588.4499999999998</v>
      </c>
      <c r="O2019">
        <v>3278</v>
      </c>
      <c r="P2019">
        <v>3365</v>
      </c>
    </row>
    <row r="2020" spans="2:16" x14ac:dyDescent="0.25">
      <c r="B2020" s="77" t="e">
        <f>VLOOKUP(A2020,'Medicare Code Price Master List'!$A:$C,3,FALSE)</f>
        <v>#N/A</v>
      </c>
      <c r="C2020" s="3">
        <f>SUMIF('DME PRICE LOOKUP LINKED'!$A:$A,A2020,'DME PRICE LOOKUP LINKED'!$C:$C)</f>
        <v>0</v>
      </c>
      <c r="D2020" s="78" t="e">
        <f t="shared" si="62"/>
        <v>#N/A</v>
      </c>
      <c r="E2020" s="79" t="e">
        <f t="shared" si="63"/>
        <v>#N/A</v>
      </c>
      <c r="I2020">
        <v>63102</v>
      </c>
      <c r="K2020" t="s">
        <v>1226</v>
      </c>
      <c r="L2020">
        <v>2479.25</v>
      </c>
      <c r="M2020">
        <v>2533.37</v>
      </c>
      <c r="O2020">
        <v>3224</v>
      </c>
      <c r="P2020">
        <v>3294</v>
      </c>
    </row>
    <row r="2021" spans="2:16" x14ac:dyDescent="0.25">
      <c r="B2021" s="80" t="e">
        <f>VLOOKUP(A2021,'Medicare Code Price Master List'!$A:$C,3,FALSE)</f>
        <v>#N/A</v>
      </c>
      <c r="C2021" s="3">
        <f>SUMIF('DME PRICE LOOKUP LINKED'!$A:$A,A2021,'DME PRICE LOOKUP LINKED'!$C:$C)</f>
        <v>0</v>
      </c>
      <c r="D2021" s="78" t="e">
        <f t="shared" si="62"/>
        <v>#N/A</v>
      </c>
      <c r="E2021" s="81" t="e">
        <f t="shared" si="63"/>
        <v>#N/A</v>
      </c>
      <c r="I2021">
        <v>63103</v>
      </c>
      <c r="K2021" t="s">
        <v>1223</v>
      </c>
      <c r="L2021">
        <v>314.69</v>
      </c>
      <c r="M2021">
        <v>326.93</v>
      </c>
      <c r="O2021">
        <v>410</v>
      </c>
      <c r="P2021">
        <v>426</v>
      </c>
    </row>
    <row r="2022" spans="2:16" x14ac:dyDescent="0.25">
      <c r="B2022" s="77" t="e">
        <f>VLOOKUP(A2022,'Medicare Code Price Master List'!$A:$C,3,FALSE)</f>
        <v>#N/A</v>
      </c>
      <c r="C2022" s="3">
        <f>SUMIF('DME PRICE LOOKUP LINKED'!$A:$A,A2022,'DME PRICE LOOKUP LINKED'!$C:$C)</f>
        <v>0</v>
      </c>
      <c r="D2022" s="78" t="e">
        <f t="shared" si="62"/>
        <v>#N/A</v>
      </c>
      <c r="E2022" s="79" t="e">
        <f t="shared" si="63"/>
        <v>#N/A</v>
      </c>
      <c r="I2022">
        <v>63170</v>
      </c>
      <c r="K2022" t="s">
        <v>1227</v>
      </c>
      <c r="L2022">
        <v>1739.21</v>
      </c>
      <c r="M2022">
        <v>1803.64</v>
      </c>
      <c r="O2022">
        <v>2261</v>
      </c>
      <c r="P2022">
        <v>2345</v>
      </c>
    </row>
    <row r="2023" spans="2:16" x14ac:dyDescent="0.25">
      <c r="B2023" s="80" t="e">
        <f>VLOOKUP(A2023,'Medicare Code Price Master List'!$A:$C,3,FALSE)</f>
        <v>#N/A</v>
      </c>
      <c r="C2023" s="3">
        <f>SUMIF('DME PRICE LOOKUP LINKED'!$A:$A,A2023,'DME PRICE LOOKUP LINKED'!$C:$C)</f>
        <v>0</v>
      </c>
      <c r="D2023" s="78" t="e">
        <f t="shared" si="62"/>
        <v>#N/A</v>
      </c>
      <c r="E2023" s="81" t="e">
        <f t="shared" si="63"/>
        <v>#N/A</v>
      </c>
      <c r="I2023">
        <v>63172</v>
      </c>
      <c r="K2023" t="s">
        <v>1228</v>
      </c>
      <c r="L2023">
        <v>1542.34</v>
      </c>
      <c r="M2023">
        <v>1558.01</v>
      </c>
      <c r="O2023">
        <v>2006</v>
      </c>
      <c r="P2023">
        <v>2026</v>
      </c>
    </row>
    <row r="2024" spans="2:16" x14ac:dyDescent="0.25">
      <c r="B2024" s="77" t="e">
        <f>VLOOKUP(A2024,'Medicare Code Price Master List'!$A:$C,3,FALSE)</f>
        <v>#N/A</v>
      </c>
      <c r="C2024" s="3">
        <f>SUMIF('DME PRICE LOOKUP LINKED'!$A:$A,A2024,'DME PRICE LOOKUP LINKED'!$C:$C)</f>
        <v>0</v>
      </c>
      <c r="D2024" s="78" t="e">
        <f t="shared" si="62"/>
        <v>#N/A</v>
      </c>
      <c r="E2024" s="79" t="e">
        <f t="shared" si="63"/>
        <v>#N/A</v>
      </c>
      <c r="I2024">
        <v>63173</v>
      </c>
      <c r="K2024" t="s">
        <v>1228</v>
      </c>
      <c r="L2024">
        <v>1880.83</v>
      </c>
      <c r="M2024">
        <v>1928.83</v>
      </c>
      <c r="O2024">
        <v>2446</v>
      </c>
      <c r="P2024">
        <v>2508</v>
      </c>
    </row>
    <row r="2025" spans="2:16" x14ac:dyDescent="0.25">
      <c r="B2025" s="80" t="e">
        <f>VLOOKUP(A2025,'Medicare Code Price Master List'!$A:$C,3,FALSE)</f>
        <v>#N/A</v>
      </c>
      <c r="C2025" s="3">
        <f>SUMIF('DME PRICE LOOKUP LINKED'!$A:$A,A2025,'DME PRICE LOOKUP LINKED'!$C:$C)</f>
        <v>0</v>
      </c>
      <c r="D2025" s="78" t="e">
        <f t="shared" si="62"/>
        <v>#N/A</v>
      </c>
      <c r="E2025" s="81" t="e">
        <f t="shared" si="63"/>
        <v>#N/A</v>
      </c>
      <c r="I2025">
        <v>63180</v>
      </c>
      <c r="K2025" t="s">
        <v>1229</v>
      </c>
      <c r="L2025">
        <v>1682.84</v>
      </c>
      <c r="M2025">
        <v>1682.84</v>
      </c>
      <c r="O2025">
        <v>2188</v>
      </c>
      <c r="P2025">
        <v>2188</v>
      </c>
    </row>
    <row r="2026" spans="2:16" x14ac:dyDescent="0.25">
      <c r="B2026" s="77" t="e">
        <f>VLOOKUP(A2026,'Medicare Code Price Master List'!$A:$C,3,FALSE)</f>
        <v>#N/A</v>
      </c>
      <c r="C2026" s="3">
        <f>SUMIF('DME PRICE LOOKUP LINKED'!$A:$A,A2026,'DME PRICE LOOKUP LINKED'!$C:$C)</f>
        <v>0</v>
      </c>
      <c r="D2026" s="78" t="e">
        <f t="shared" si="62"/>
        <v>#N/A</v>
      </c>
      <c r="E2026" s="79" t="e">
        <f t="shared" si="63"/>
        <v>#N/A</v>
      </c>
      <c r="I2026">
        <v>63182</v>
      </c>
      <c r="K2026" t="s">
        <v>1229</v>
      </c>
      <c r="L2026">
        <v>1542.57</v>
      </c>
      <c r="M2026">
        <v>1542.57</v>
      </c>
      <c r="O2026">
        <v>2006</v>
      </c>
      <c r="P2026">
        <v>2006</v>
      </c>
    </row>
    <row r="2027" spans="2:16" x14ac:dyDescent="0.25">
      <c r="B2027" s="80" t="e">
        <f>VLOOKUP(A2027,'Medicare Code Price Master List'!$A:$C,3,FALSE)</f>
        <v>#N/A</v>
      </c>
      <c r="C2027" s="3">
        <f>SUMIF('DME PRICE LOOKUP LINKED'!$A:$A,A2027,'DME PRICE LOOKUP LINKED'!$C:$C)</f>
        <v>0</v>
      </c>
      <c r="D2027" s="78" t="e">
        <f t="shared" si="62"/>
        <v>#N/A</v>
      </c>
      <c r="E2027" s="81" t="e">
        <f t="shared" si="63"/>
        <v>#N/A</v>
      </c>
      <c r="I2027">
        <v>63185</v>
      </c>
      <c r="K2027" t="s">
        <v>1230</v>
      </c>
      <c r="L2027">
        <v>1244.9000000000001</v>
      </c>
      <c r="M2027">
        <v>1264.5999999999999</v>
      </c>
      <c r="O2027">
        <v>1619</v>
      </c>
      <c r="P2027">
        <v>1644</v>
      </c>
    </row>
    <row r="2028" spans="2:16" x14ac:dyDescent="0.25">
      <c r="B2028" s="77" t="e">
        <f>VLOOKUP(A2028,'Medicare Code Price Master List'!$A:$C,3,FALSE)</f>
        <v>#N/A</v>
      </c>
      <c r="C2028" s="3">
        <f>SUMIF('DME PRICE LOOKUP LINKED'!$A:$A,A2028,'DME PRICE LOOKUP LINKED'!$C:$C)</f>
        <v>0</v>
      </c>
      <c r="D2028" s="78" t="e">
        <f t="shared" si="62"/>
        <v>#N/A</v>
      </c>
      <c r="E2028" s="79" t="e">
        <f t="shared" si="63"/>
        <v>#N/A</v>
      </c>
      <c r="I2028">
        <v>63190</v>
      </c>
      <c r="K2028" t="s">
        <v>1231</v>
      </c>
      <c r="L2028">
        <v>1344.23</v>
      </c>
      <c r="M2028">
        <v>1401.23</v>
      </c>
      <c r="O2028">
        <v>1748</v>
      </c>
      <c r="P2028">
        <v>1822</v>
      </c>
    </row>
    <row r="2029" spans="2:16" x14ac:dyDescent="0.25">
      <c r="B2029" s="80" t="e">
        <f>VLOOKUP(A2029,'Medicare Code Price Master List'!$A:$C,3,FALSE)</f>
        <v>#N/A</v>
      </c>
      <c r="C2029" s="3">
        <f>SUMIF('DME PRICE LOOKUP LINKED'!$A:$A,A2029,'DME PRICE LOOKUP LINKED'!$C:$C)</f>
        <v>0</v>
      </c>
      <c r="D2029" s="78" t="e">
        <f t="shared" si="62"/>
        <v>#N/A</v>
      </c>
      <c r="E2029" s="81" t="e">
        <f t="shared" si="63"/>
        <v>#N/A</v>
      </c>
      <c r="I2029">
        <v>63191</v>
      </c>
      <c r="K2029" t="s">
        <v>1232</v>
      </c>
      <c r="L2029">
        <v>1511.02</v>
      </c>
      <c r="M2029">
        <v>1524.67</v>
      </c>
      <c r="O2029">
        <v>1965</v>
      </c>
      <c r="P2029">
        <v>1983</v>
      </c>
    </row>
    <row r="2030" spans="2:16" x14ac:dyDescent="0.25">
      <c r="B2030" s="77" t="e">
        <f>VLOOKUP(A2030,'Medicare Code Price Master List'!$A:$C,3,FALSE)</f>
        <v>#N/A</v>
      </c>
      <c r="C2030" s="3">
        <f>SUMIF('DME PRICE LOOKUP LINKED'!$A:$A,A2030,'DME PRICE LOOKUP LINKED'!$C:$C)</f>
        <v>0</v>
      </c>
      <c r="D2030" s="78" t="e">
        <f t="shared" si="62"/>
        <v>#N/A</v>
      </c>
      <c r="E2030" s="79" t="e">
        <f t="shared" si="63"/>
        <v>#N/A</v>
      </c>
      <c r="I2030">
        <v>63194</v>
      </c>
      <c r="K2030" t="s">
        <v>1233</v>
      </c>
      <c r="L2030">
        <v>1809.33</v>
      </c>
      <c r="M2030">
        <v>1809.33</v>
      </c>
      <c r="O2030">
        <v>2353</v>
      </c>
      <c r="P2030">
        <v>2353</v>
      </c>
    </row>
    <row r="2031" spans="2:16" x14ac:dyDescent="0.25">
      <c r="B2031" s="80" t="e">
        <f>VLOOKUP(A2031,'Medicare Code Price Master List'!$A:$C,3,FALSE)</f>
        <v>#N/A</v>
      </c>
      <c r="C2031" s="3">
        <f>SUMIF('DME PRICE LOOKUP LINKED'!$A:$A,A2031,'DME PRICE LOOKUP LINKED'!$C:$C)</f>
        <v>0</v>
      </c>
      <c r="D2031" s="78" t="e">
        <f t="shared" si="62"/>
        <v>#N/A</v>
      </c>
      <c r="E2031" s="81" t="e">
        <f t="shared" si="63"/>
        <v>#N/A</v>
      </c>
      <c r="I2031">
        <v>63195</v>
      </c>
      <c r="K2031" t="s">
        <v>1234</v>
      </c>
      <c r="L2031">
        <v>1740.32</v>
      </c>
      <c r="M2031">
        <v>1740.32</v>
      </c>
      <c r="O2031">
        <v>2263</v>
      </c>
      <c r="P2031">
        <v>2263</v>
      </c>
    </row>
    <row r="2032" spans="2:16" x14ac:dyDescent="0.25">
      <c r="B2032" s="77" t="e">
        <f>VLOOKUP(A2032,'Medicare Code Price Master List'!$A:$C,3,FALSE)</f>
        <v>#N/A</v>
      </c>
      <c r="C2032" s="3">
        <f>SUMIF('DME PRICE LOOKUP LINKED'!$A:$A,A2032,'DME PRICE LOOKUP LINKED'!$C:$C)</f>
        <v>0</v>
      </c>
      <c r="D2032" s="78" t="e">
        <f t="shared" si="62"/>
        <v>#N/A</v>
      </c>
      <c r="E2032" s="79" t="e">
        <f t="shared" si="63"/>
        <v>#N/A</v>
      </c>
      <c r="I2032">
        <v>63196</v>
      </c>
      <c r="K2032" t="s">
        <v>1235</v>
      </c>
      <c r="L2032">
        <v>1551.02</v>
      </c>
      <c r="M2032">
        <v>1551.02</v>
      </c>
      <c r="O2032">
        <v>2017</v>
      </c>
      <c r="P2032">
        <v>2017</v>
      </c>
    </row>
    <row r="2033" spans="2:16" x14ac:dyDescent="0.25">
      <c r="B2033" s="80" t="e">
        <f>VLOOKUP(A2033,'Medicare Code Price Master List'!$A:$C,3,FALSE)</f>
        <v>#N/A</v>
      </c>
      <c r="C2033" s="3">
        <f>SUMIF('DME PRICE LOOKUP LINKED'!$A:$A,A2033,'DME PRICE LOOKUP LINKED'!$C:$C)</f>
        <v>0</v>
      </c>
      <c r="D2033" s="78" t="e">
        <f t="shared" si="62"/>
        <v>#N/A</v>
      </c>
      <c r="E2033" s="81" t="e">
        <f t="shared" si="63"/>
        <v>#N/A</v>
      </c>
      <c r="I2033">
        <v>63197</v>
      </c>
      <c r="K2033" t="s">
        <v>1236</v>
      </c>
      <c r="L2033">
        <v>1865.45</v>
      </c>
      <c r="M2033">
        <v>1937.75</v>
      </c>
      <c r="O2033">
        <v>2426</v>
      </c>
      <c r="P2033">
        <v>2520</v>
      </c>
    </row>
    <row r="2034" spans="2:16" x14ac:dyDescent="0.25">
      <c r="B2034" s="77" t="e">
        <f>VLOOKUP(A2034,'Medicare Code Price Master List'!$A:$C,3,FALSE)</f>
        <v>#N/A</v>
      </c>
      <c r="C2034" s="3">
        <f>SUMIF('DME PRICE LOOKUP LINKED'!$A:$A,A2034,'DME PRICE LOOKUP LINKED'!$C:$C)</f>
        <v>0</v>
      </c>
      <c r="D2034" s="78" t="e">
        <f t="shared" si="62"/>
        <v>#N/A</v>
      </c>
      <c r="E2034" s="79" t="e">
        <f t="shared" si="63"/>
        <v>#N/A</v>
      </c>
      <c r="I2034">
        <v>63198</v>
      </c>
      <c r="K2034" t="s">
        <v>1237</v>
      </c>
      <c r="L2034">
        <v>1826.09</v>
      </c>
      <c r="M2034">
        <v>1826.09</v>
      </c>
      <c r="O2034">
        <v>2374</v>
      </c>
      <c r="P2034">
        <v>2374</v>
      </c>
    </row>
    <row r="2035" spans="2:16" x14ac:dyDescent="0.25">
      <c r="B2035" s="80" t="e">
        <f>VLOOKUP(A2035,'Medicare Code Price Master List'!$A:$C,3,FALSE)</f>
        <v>#N/A</v>
      </c>
      <c r="C2035" s="3">
        <f>SUMIF('DME PRICE LOOKUP LINKED'!$A:$A,A2035,'DME PRICE LOOKUP LINKED'!$C:$C)</f>
        <v>0</v>
      </c>
      <c r="D2035" s="78" t="e">
        <f t="shared" si="62"/>
        <v>#N/A</v>
      </c>
      <c r="E2035" s="81" t="e">
        <f t="shared" si="63"/>
        <v>#N/A</v>
      </c>
      <c r="I2035">
        <v>63199</v>
      </c>
      <c r="K2035" t="s">
        <v>1238</v>
      </c>
      <c r="L2035">
        <v>1916.07</v>
      </c>
      <c r="M2035">
        <v>1916.07</v>
      </c>
      <c r="O2035">
        <v>2491</v>
      </c>
      <c r="P2035">
        <v>2491</v>
      </c>
    </row>
    <row r="2036" spans="2:16" x14ac:dyDescent="0.25">
      <c r="B2036" s="77" t="e">
        <f>VLOOKUP(A2036,'Medicare Code Price Master List'!$A:$C,3,FALSE)</f>
        <v>#N/A</v>
      </c>
      <c r="C2036" s="3">
        <f>SUMIF('DME PRICE LOOKUP LINKED'!$A:$A,A2036,'DME PRICE LOOKUP LINKED'!$C:$C)</f>
        <v>0</v>
      </c>
      <c r="D2036" s="78" t="e">
        <f t="shared" si="62"/>
        <v>#N/A</v>
      </c>
      <c r="E2036" s="79" t="e">
        <f t="shared" si="63"/>
        <v>#N/A</v>
      </c>
      <c r="I2036">
        <v>63200</v>
      </c>
      <c r="K2036" t="s">
        <v>1239</v>
      </c>
      <c r="L2036">
        <v>1663.72</v>
      </c>
      <c r="M2036">
        <v>1725.28</v>
      </c>
      <c r="O2036">
        <v>2163</v>
      </c>
      <c r="P2036">
        <v>2243</v>
      </c>
    </row>
    <row r="2037" spans="2:16" x14ac:dyDescent="0.25">
      <c r="B2037" s="80" t="e">
        <f>VLOOKUP(A2037,'Medicare Code Price Master List'!$A:$C,3,FALSE)</f>
        <v>#N/A</v>
      </c>
      <c r="C2037" s="3">
        <f>SUMIF('DME PRICE LOOKUP LINKED'!$A:$A,A2037,'DME PRICE LOOKUP LINKED'!$C:$C)</f>
        <v>0</v>
      </c>
      <c r="D2037" s="78" t="e">
        <f t="shared" si="62"/>
        <v>#N/A</v>
      </c>
      <c r="E2037" s="81" t="e">
        <f t="shared" si="63"/>
        <v>#N/A</v>
      </c>
      <c r="I2037">
        <v>63250</v>
      </c>
      <c r="K2037" t="s">
        <v>1240</v>
      </c>
      <c r="L2037">
        <v>3208.11</v>
      </c>
      <c r="M2037">
        <v>3142.55</v>
      </c>
      <c r="O2037">
        <v>4171</v>
      </c>
      <c r="P2037">
        <v>4086</v>
      </c>
    </row>
    <row r="2038" spans="2:16" x14ac:dyDescent="0.25">
      <c r="B2038" s="77" t="e">
        <f>VLOOKUP(A2038,'Medicare Code Price Master List'!$A:$C,3,FALSE)</f>
        <v>#N/A</v>
      </c>
      <c r="C2038" s="3">
        <f>SUMIF('DME PRICE LOOKUP LINKED'!$A:$A,A2038,'DME PRICE LOOKUP LINKED'!$C:$C)</f>
        <v>0</v>
      </c>
      <c r="D2038" s="78" t="e">
        <f t="shared" si="62"/>
        <v>#N/A</v>
      </c>
      <c r="E2038" s="79" t="e">
        <f t="shared" si="63"/>
        <v>#N/A</v>
      </c>
      <c r="I2038">
        <v>63251</v>
      </c>
      <c r="K2038" t="s">
        <v>1241</v>
      </c>
      <c r="L2038">
        <v>3281.19</v>
      </c>
      <c r="M2038">
        <v>3423.08</v>
      </c>
      <c r="O2038">
        <v>4266</v>
      </c>
      <c r="P2038">
        <v>4451</v>
      </c>
    </row>
    <row r="2039" spans="2:16" x14ac:dyDescent="0.25">
      <c r="B2039" s="80" t="e">
        <f>VLOOKUP(A2039,'Medicare Code Price Master List'!$A:$C,3,FALSE)</f>
        <v>#N/A</v>
      </c>
      <c r="C2039" s="3">
        <f>SUMIF('DME PRICE LOOKUP LINKED'!$A:$A,A2039,'DME PRICE LOOKUP LINKED'!$C:$C)</f>
        <v>0</v>
      </c>
      <c r="D2039" s="78" t="e">
        <f t="shared" si="62"/>
        <v>#N/A</v>
      </c>
      <c r="E2039" s="81" t="e">
        <f t="shared" si="63"/>
        <v>#N/A</v>
      </c>
      <c r="I2039">
        <v>63252</v>
      </c>
      <c r="K2039" t="s">
        <v>1242</v>
      </c>
      <c r="L2039">
        <v>3280.15</v>
      </c>
      <c r="M2039">
        <v>3418.77</v>
      </c>
      <c r="O2039">
        <v>4265</v>
      </c>
      <c r="P2039">
        <v>4445</v>
      </c>
    </row>
    <row r="2040" spans="2:16" x14ac:dyDescent="0.25">
      <c r="B2040" s="77" t="e">
        <f>VLOOKUP(A2040,'Medicare Code Price Master List'!$A:$C,3,FALSE)</f>
        <v>#N/A</v>
      </c>
      <c r="C2040" s="3">
        <f>SUMIF('DME PRICE LOOKUP LINKED'!$A:$A,A2040,'DME PRICE LOOKUP LINKED'!$C:$C)</f>
        <v>0</v>
      </c>
      <c r="D2040" s="78" t="e">
        <f t="shared" si="62"/>
        <v>#N/A</v>
      </c>
      <c r="E2040" s="79" t="e">
        <f t="shared" si="63"/>
        <v>#N/A</v>
      </c>
      <c r="I2040">
        <v>63265</v>
      </c>
      <c r="K2040" t="s">
        <v>1243</v>
      </c>
      <c r="L2040">
        <v>1818.44</v>
      </c>
      <c r="M2040">
        <v>1875.21</v>
      </c>
      <c r="O2040">
        <v>2364</v>
      </c>
      <c r="P2040">
        <v>2438</v>
      </c>
    </row>
    <row r="2041" spans="2:16" x14ac:dyDescent="0.25">
      <c r="B2041" s="80" t="e">
        <f>VLOOKUP(A2041,'Medicare Code Price Master List'!$A:$C,3,FALSE)</f>
        <v>#N/A</v>
      </c>
      <c r="C2041" s="3">
        <f>SUMIF('DME PRICE LOOKUP LINKED'!$A:$A,A2041,'DME PRICE LOOKUP LINKED'!$C:$C)</f>
        <v>0</v>
      </c>
      <c r="D2041" s="78" t="e">
        <f t="shared" si="62"/>
        <v>#N/A</v>
      </c>
      <c r="E2041" s="81" t="e">
        <f t="shared" si="63"/>
        <v>#N/A</v>
      </c>
      <c r="I2041">
        <v>63266</v>
      </c>
      <c r="K2041" t="s">
        <v>1244</v>
      </c>
      <c r="L2041">
        <v>1869.3</v>
      </c>
      <c r="M2041">
        <v>1927.06</v>
      </c>
      <c r="O2041">
        <v>2431</v>
      </c>
      <c r="P2041">
        <v>2506</v>
      </c>
    </row>
    <row r="2042" spans="2:16" x14ac:dyDescent="0.25">
      <c r="B2042" s="77" t="e">
        <f>VLOOKUP(A2042,'Medicare Code Price Master List'!$A:$C,3,FALSE)</f>
        <v>#N/A</v>
      </c>
      <c r="C2042" s="3">
        <f>SUMIF('DME PRICE LOOKUP LINKED'!$A:$A,A2042,'DME PRICE LOOKUP LINKED'!$C:$C)</f>
        <v>0</v>
      </c>
      <c r="D2042" s="78" t="e">
        <f t="shared" si="62"/>
        <v>#N/A</v>
      </c>
      <c r="E2042" s="79" t="e">
        <f t="shared" si="63"/>
        <v>#N/A</v>
      </c>
      <c r="I2042">
        <v>63267</v>
      </c>
      <c r="K2042" t="s">
        <v>1245</v>
      </c>
      <c r="L2042">
        <v>1495.62</v>
      </c>
      <c r="M2042">
        <v>1534.06</v>
      </c>
      <c r="O2042">
        <v>1945</v>
      </c>
      <c r="P2042">
        <v>1995</v>
      </c>
    </row>
    <row r="2043" spans="2:16" x14ac:dyDescent="0.25">
      <c r="B2043" s="80" t="e">
        <f>VLOOKUP(A2043,'Medicare Code Price Master List'!$A:$C,3,FALSE)</f>
        <v>#N/A</v>
      </c>
      <c r="C2043" s="3">
        <f>SUMIF('DME PRICE LOOKUP LINKED'!$A:$A,A2043,'DME PRICE LOOKUP LINKED'!$C:$C)</f>
        <v>0</v>
      </c>
      <c r="D2043" s="78" t="e">
        <f t="shared" si="62"/>
        <v>#N/A</v>
      </c>
      <c r="E2043" s="81" t="e">
        <f t="shared" si="63"/>
        <v>#N/A</v>
      </c>
      <c r="I2043">
        <v>63268</v>
      </c>
      <c r="K2043" t="s">
        <v>1246</v>
      </c>
      <c r="L2043">
        <v>1526.02</v>
      </c>
      <c r="M2043">
        <v>1613.06</v>
      </c>
      <c r="O2043">
        <v>1984</v>
      </c>
      <c r="P2043">
        <v>2097</v>
      </c>
    </row>
    <row r="2044" spans="2:16" x14ac:dyDescent="0.25">
      <c r="B2044" s="77" t="e">
        <f>VLOOKUP(A2044,'Medicare Code Price Master List'!$A:$C,3,FALSE)</f>
        <v>#N/A</v>
      </c>
      <c r="C2044" s="3">
        <f>SUMIF('DME PRICE LOOKUP LINKED'!$A:$A,A2044,'DME PRICE LOOKUP LINKED'!$C:$C)</f>
        <v>0</v>
      </c>
      <c r="D2044" s="78" t="e">
        <f t="shared" si="62"/>
        <v>#N/A</v>
      </c>
      <c r="E2044" s="79" t="e">
        <f t="shared" si="63"/>
        <v>#N/A</v>
      </c>
      <c r="I2044">
        <v>63270</v>
      </c>
      <c r="K2044" t="s">
        <v>1247</v>
      </c>
      <c r="L2044">
        <v>2260.0300000000002</v>
      </c>
      <c r="M2044">
        <v>2345.0500000000002</v>
      </c>
      <c r="O2044">
        <v>2939</v>
      </c>
      <c r="P2044">
        <v>3049</v>
      </c>
    </row>
    <row r="2045" spans="2:16" x14ac:dyDescent="0.25">
      <c r="B2045" s="80" t="e">
        <f>VLOOKUP(A2045,'Medicare Code Price Master List'!$A:$C,3,FALSE)</f>
        <v>#N/A</v>
      </c>
      <c r="C2045" s="3">
        <f>SUMIF('DME PRICE LOOKUP LINKED'!$A:$A,A2045,'DME PRICE LOOKUP LINKED'!$C:$C)</f>
        <v>0</v>
      </c>
      <c r="D2045" s="78" t="e">
        <f t="shared" si="62"/>
        <v>#N/A</v>
      </c>
      <c r="E2045" s="81" t="e">
        <f t="shared" si="63"/>
        <v>#N/A</v>
      </c>
      <c r="I2045">
        <v>63271</v>
      </c>
      <c r="K2045" t="s">
        <v>1244</v>
      </c>
      <c r="L2045">
        <v>2258.4499999999998</v>
      </c>
      <c r="M2045">
        <v>2322.0500000000002</v>
      </c>
      <c r="O2045">
        <v>2936</v>
      </c>
      <c r="P2045">
        <v>3019</v>
      </c>
    </row>
    <row r="2046" spans="2:16" x14ac:dyDescent="0.25">
      <c r="B2046" s="77" t="e">
        <f>VLOOKUP(A2046,'Medicare Code Price Master List'!$A:$C,3,FALSE)</f>
        <v>#N/A</v>
      </c>
      <c r="C2046" s="3">
        <f>SUMIF('DME PRICE LOOKUP LINKED'!$A:$A,A2046,'DME PRICE LOOKUP LINKED'!$C:$C)</f>
        <v>0</v>
      </c>
      <c r="D2046" s="78" t="e">
        <f t="shared" si="62"/>
        <v>#N/A</v>
      </c>
      <c r="E2046" s="79" t="e">
        <f t="shared" si="63"/>
        <v>#N/A</v>
      </c>
      <c r="I2046">
        <v>63272</v>
      </c>
      <c r="K2046" t="s">
        <v>1245</v>
      </c>
      <c r="L2046">
        <v>2029.22</v>
      </c>
      <c r="M2046">
        <v>2116.91</v>
      </c>
      <c r="O2046">
        <v>2638</v>
      </c>
      <c r="P2046">
        <v>2752</v>
      </c>
    </row>
    <row r="2047" spans="2:16" x14ac:dyDescent="0.25">
      <c r="B2047" s="80" t="e">
        <f>VLOOKUP(A2047,'Medicare Code Price Master List'!$A:$C,3,FALSE)</f>
        <v>#N/A</v>
      </c>
      <c r="C2047" s="3">
        <f>SUMIF('DME PRICE LOOKUP LINKED'!$A:$A,A2047,'DME PRICE LOOKUP LINKED'!$C:$C)</f>
        <v>0</v>
      </c>
      <c r="D2047" s="78" t="e">
        <f t="shared" si="62"/>
        <v>#N/A</v>
      </c>
      <c r="E2047" s="81" t="e">
        <f t="shared" si="63"/>
        <v>#N/A</v>
      </c>
      <c r="I2047">
        <v>63273</v>
      </c>
      <c r="K2047" t="s">
        <v>1246</v>
      </c>
      <c r="L2047">
        <v>2035.42</v>
      </c>
      <c r="M2047">
        <v>2099.13</v>
      </c>
      <c r="O2047">
        <v>2647</v>
      </c>
      <c r="P2047">
        <v>2729</v>
      </c>
    </row>
    <row r="2048" spans="2:16" x14ac:dyDescent="0.25">
      <c r="B2048" s="77" t="e">
        <f>VLOOKUP(A2048,'Medicare Code Price Master List'!$A:$C,3,FALSE)</f>
        <v>#N/A</v>
      </c>
      <c r="C2048" s="3">
        <f>SUMIF('DME PRICE LOOKUP LINKED'!$A:$A,A2048,'DME PRICE LOOKUP LINKED'!$C:$C)</f>
        <v>0</v>
      </c>
      <c r="D2048" s="78" t="e">
        <f t="shared" si="62"/>
        <v>#N/A</v>
      </c>
      <c r="E2048" s="79" t="e">
        <f t="shared" si="63"/>
        <v>#N/A</v>
      </c>
      <c r="I2048">
        <v>63275</v>
      </c>
      <c r="K2048" t="s">
        <v>1248</v>
      </c>
      <c r="L2048">
        <v>1967.44</v>
      </c>
      <c r="M2048">
        <v>2018.74</v>
      </c>
      <c r="O2048">
        <v>2558</v>
      </c>
      <c r="P2048">
        <v>2625</v>
      </c>
    </row>
    <row r="2049" spans="2:16" x14ac:dyDescent="0.25">
      <c r="B2049" s="80" t="e">
        <f>VLOOKUP(A2049,'Medicare Code Price Master List'!$A:$C,3,FALSE)</f>
        <v>#N/A</v>
      </c>
      <c r="C2049" s="3">
        <f>SUMIF('DME PRICE LOOKUP LINKED'!$A:$A,A2049,'DME PRICE LOOKUP LINKED'!$C:$C)</f>
        <v>0</v>
      </c>
      <c r="D2049" s="78" t="e">
        <f t="shared" si="62"/>
        <v>#N/A</v>
      </c>
      <c r="E2049" s="81" t="e">
        <f t="shared" si="63"/>
        <v>#N/A</v>
      </c>
      <c r="I2049">
        <v>63276</v>
      </c>
      <c r="K2049" t="s">
        <v>1249</v>
      </c>
      <c r="L2049">
        <v>1944.6</v>
      </c>
      <c r="M2049">
        <v>2003.05</v>
      </c>
      <c r="O2049">
        <v>2528</v>
      </c>
      <c r="P2049">
        <v>2604</v>
      </c>
    </row>
    <row r="2050" spans="2:16" x14ac:dyDescent="0.25">
      <c r="B2050" s="77" t="e">
        <f>VLOOKUP(A2050,'Medicare Code Price Master List'!$A:$C,3,FALSE)</f>
        <v>#N/A</v>
      </c>
      <c r="C2050" s="3">
        <f>SUMIF('DME PRICE LOOKUP LINKED'!$A:$A,A2050,'DME PRICE LOOKUP LINKED'!$C:$C)</f>
        <v>0</v>
      </c>
      <c r="D2050" s="78" t="e">
        <f t="shared" si="62"/>
        <v>#N/A</v>
      </c>
      <c r="E2050" s="79" t="e">
        <f t="shared" si="63"/>
        <v>#N/A</v>
      </c>
      <c r="I2050">
        <v>63277</v>
      </c>
      <c r="K2050" t="s">
        <v>1250</v>
      </c>
      <c r="L2050">
        <v>1702.73</v>
      </c>
      <c r="M2050">
        <v>1735.78</v>
      </c>
      <c r="O2050">
        <v>2214</v>
      </c>
      <c r="P2050">
        <v>2257</v>
      </c>
    </row>
    <row r="2051" spans="2:16" x14ac:dyDescent="0.25">
      <c r="B2051" s="80" t="e">
        <f>VLOOKUP(A2051,'Medicare Code Price Master List'!$A:$C,3,FALSE)</f>
        <v>#N/A</v>
      </c>
      <c r="C2051" s="3">
        <f>SUMIF('DME PRICE LOOKUP LINKED'!$A:$A,A2051,'DME PRICE LOOKUP LINKED'!$C:$C)</f>
        <v>0</v>
      </c>
      <c r="D2051" s="78" t="e">
        <f t="shared" ref="D2051:D2114" si="64">VLOOKUP(A2051,$R$2:$T$5644,3,FALSE)</f>
        <v>#N/A</v>
      </c>
      <c r="E2051" s="81" t="e">
        <f t="shared" ref="E2051:E2114" si="65">D2051-C2051</f>
        <v>#N/A</v>
      </c>
      <c r="I2051">
        <v>63278</v>
      </c>
      <c r="K2051" t="s">
        <v>1251</v>
      </c>
      <c r="L2051">
        <v>1741.49</v>
      </c>
      <c r="M2051">
        <v>1799.18</v>
      </c>
      <c r="O2051">
        <v>2264</v>
      </c>
      <c r="P2051">
        <v>2339</v>
      </c>
    </row>
    <row r="2052" spans="2:16" x14ac:dyDescent="0.25">
      <c r="B2052" s="77" t="e">
        <f>VLOOKUP(A2052,'Medicare Code Price Master List'!$A:$C,3,FALSE)</f>
        <v>#N/A</v>
      </c>
      <c r="C2052" s="3">
        <f>SUMIF('DME PRICE LOOKUP LINKED'!$A:$A,A2052,'DME PRICE LOOKUP LINKED'!$C:$C)</f>
        <v>0</v>
      </c>
      <c r="D2052" s="78" t="e">
        <f t="shared" si="64"/>
        <v>#N/A</v>
      </c>
      <c r="E2052" s="79" t="e">
        <f t="shared" si="65"/>
        <v>#N/A</v>
      </c>
      <c r="I2052">
        <v>63280</v>
      </c>
      <c r="K2052" t="s">
        <v>1252</v>
      </c>
      <c r="L2052">
        <v>2304.56</v>
      </c>
      <c r="M2052">
        <v>2376.29</v>
      </c>
      <c r="O2052">
        <v>2996</v>
      </c>
      <c r="P2052">
        <v>3090</v>
      </c>
    </row>
    <row r="2053" spans="2:16" x14ac:dyDescent="0.25">
      <c r="B2053" s="80" t="e">
        <f>VLOOKUP(A2053,'Medicare Code Price Master List'!$A:$C,3,FALSE)</f>
        <v>#N/A</v>
      </c>
      <c r="C2053" s="3">
        <f>SUMIF('DME PRICE LOOKUP LINKED'!$A:$A,A2053,'DME PRICE LOOKUP LINKED'!$C:$C)</f>
        <v>0</v>
      </c>
      <c r="D2053" s="78" t="e">
        <f t="shared" si="64"/>
        <v>#N/A</v>
      </c>
      <c r="E2053" s="81" t="e">
        <f t="shared" si="65"/>
        <v>#N/A</v>
      </c>
      <c r="I2053">
        <v>63281</v>
      </c>
      <c r="K2053" t="s">
        <v>1253</v>
      </c>
      <c r="L2053">
        <v>2282.44</v>
      </c>
      <c r="M2053">
        <v>2346.33</v>
      </c>
      <c r="O2053">
        <v>2968</v>
      </c>
      <c r="P2053">
        <v>3051</v>
      </c>
    </row>
    <row r="2054" spans="2:16" x14ac:dyDescent="0.25">
      <c r="B2054" s="77" t="e">
        <f>VLOOKUP(A2054,'Medicare Code Price Master List'!$A:$C,3,FALSE)</f>
        <v>#N/A</v>
      </c>
      <c r="C2054" s="3">
        <f>SUMIF('DME PRICE LOOKUP LINKED'!$A:$A,A2054,'DME PRICE LOOKUP LINKED'!$C:$C)</f>
        <v>0</v>
      </c>
      <c r="D2054" s="78" t="e">
        <f t="shared" si="64"/>
        <v>#N/A</v>
      </c>
      <c r="E2054" s="79" t="e">
        <f t="shared" si="65"/>
        <v>#N/A</v>
      </c>
      <c r="I2054">
        <v>63282</v>
      </c>
      <c r="K2054" t="s">
        <v>1254</v>
      </c>
      <c r="L2054">
        <v>2156.92</v>
      </c>
      <c r="M2054">
        <v>2208.62</v>
      </c>
      <c r="O2054">
        <v>2804</v>
      </c>
      <c r="P2054">
        <v>2872</v>
      </c>
    </row>
    <row r="2055" spans="2:16" x14ac:dyDescent="0.25">
      <c r="B2055" s="80" t="e">
        <f>VLOOKUP(A2055,'Medicare Code Price Master List'!$A:$C,3,FALSE)</f>
        <v>#N/A</v>
      </c>
      <c r="C2055" s="3">
        <f>SUMIF('DME PRICE LOOKUP LINKED'!$A:$A,A2055,'DME PRICE LOOKUP LINKED'!$C:$C)</f>
        <v>0</v>
      </c>
      <c r="D2055" s="78" t="e">
        <f t="shared" si="64"/>
        <v>#N/A</v>
      </c>
      <c r="E2055" s="81" t="e">
        <f t="shared" si="65"/>
        <v>#N/A</v>
      </c>
      <c r="I2055">
        <v>63283</v>
      </c>
      <c r="K2055" t="s">
        <v>1255</v>
      </c>
      <c r="L2055">
        <v>2074.89</v>
      </c>
      <c r="M2055">
        <v>2126.0700000000002</v>
      </c>
      <c r="O2055">
        <v>2698</v>
      </c>
      <c r="P2055">
        <v>2764</v>
      </c>
    </row>
    <row r="2056" spans="2:16" x14ac:dyDescent="0.25">
      <c r="B2056" s="77" t="e">
        <f>VLOOKUP(A2056,'Medicare Code Price Master List'!$A:$C,3,FALSE)</f>
        <v>#N/A</v>
      </c>
      <c r="C2056" s="3">
        <f>SUMIF('DME PRICE LOOKUP LINKED'!$A:$A,A2056,'DME PRICE LOOKUP LINKED'!$C:$C)</f>
        <v>0</v>
      </c>
      <c r="D2056" s="78" t="e">
        <f t="shared" si="64"/>
        <v>#N/A</v>
      </c>
      <c r="E2056" s="79" t="e">
        <f t="shared" si="65"/>
        <v>#N/A</v>
      </c>
      <c r="I2056">
        <v>63285</v>
      </c>
      <c r="K2056" t="s">
        <v>1256</v>
      </c>
      <c r="L2056">
        <v>2835.99</v>
      </c>
      <c r="M2056">
        <v>2952.98</v>
      </c>
      <c r="O2056">
        <v>3687</v>
      </c>
      <c r="P2056">
        <v>3839</v>
      </c>
    </row>
    <row r="2057" spans="2:16" x14ac:dyDescent="0.25">
      <c r="B2057" s="80" t="e">
        <f>VLOOKUP(A2057,'Medicare Code Price Master List'!$A:$C,3,FALSE)</f>
        <v>#N/A</v>
      </c>
      <c r="C2057" s="3">
        <f>SUMIF('DME PRICE LOOKUP LINKED'!$A:$A,A2057,'DME PRICE LOOKUP LINKED'!$C:$C)</f>
        <v>0</v>
      </c>
      <c r="D2057" s="78" t="e">
        <f t="shared" si="64"/>
        <v>#N/A</v>
      </c>
      <c r="E2057" s="81" t="e">
        <f t="shared" si="65"/>
        <v>#N/A</v>
      </c>
      <c r="I2057">
        <v>63286</v>
      </c>
      <c r="K2057" t="s">
        <v>1257</v>
      </c>
      <c r="L2057">
        <v>2808.07</v>
      </c>
      <c r="M2057">
        <v>2907.27</v>
      </c>
      <c r="O2057">
        <v>3651</v>
      </c>
      <c r="P2057">
        <v>3780</v>
      </c>
    </row>
    <row r="2058" spans="2:16" x14ac:dyDescent="0.25">
      <c r="B2058" s="77" t="e">
        <f>VLOOKUP(A2058,'Medicare Code Price Master List'!$A:$C,3,FALSE)</f>
        <v>#N/A</v>
      </c>
      <c r="C2058" s="3">
        <f>SUMIF('DME PRICE LOOKUP LINKED'!$A:$A,A2058,'DME PRICE LOOKUP LINKED'!$C:$C)</f>
        <v>0</v>
      </c>
      <c r="D2058" s="78" t="e">
        <f t="shared" si="64"/>
        <v>#N/A</v>
      </c>
      <c r="E2058" s="79" t="e">
        <f t="shared" si="65"/>
        <v>#N/A</v>
      </c>
      <c r="I2058">
        <v>63287</v>
      </c>
      <c r="K2058" t="s">
        <v>1258</v>
      </c>
      <c r="L2058">
        <v>2972.93</v>
      </c>
      <c r="M2058">
        <v>3107.5</v>
      </c>
      <c r="O2058">
        <v>3865</v>
      </c>
      <c r="P2058">
        <v>4040</v>
      </c>
    </row>
    <row r="2059" spans="2:16" x14ac:dyDescent="0.25">
      <c r="B2059" s="80" t="e">
        <f>VLOOKUP(A2059,'Medicare Code Price Master List'!$A:$C,3,FALSE)</f>
        <v>#N/A</v>
      </c>
      <c r="C2059" s="3">
        <f>SUMIF('DME PRICE LOOKUP LINKED'!$A:$A,A2059,'DME PRICE LOOKUP LINKED'!$C:$C)</f>
        <v>0</v>
      </c>
      <c r="D2059" s="78" t="e">
        <f t="shared" si="64"/>
        <v>#N/A</v>
      </c>
      <c r="E2059" s="81" t="e">
        <f t="shared" si="65"/>
        <v>#N/A</v>
      </c>
      <c r="I2059">
        <v>63290</v>
      </c>
      <c r="K2059" t="s">
        <v>1259</v>
      </c>
      <c r="L2059">
        <v>3023</v>
      </c>
      <c r="M2059">
        <v>3100.63</v>
      </c>
      <c r="O2059">
        <v>3930</v>
      </c>
      <c r="P2059">
        <v>4031</v>
      </c>
    </row>
    <row r="2060" spans="2:16" x14ac:dyDescent="0.25">
      <c r="B2060" s="77" t="e">
        <f>VLOOKUP(A2060,'Medicare Code Price Master List'!$A:$C,3,FALSE)</f>
        <v>#N/A</v>
      </c>
      <c r="C2060" s="3">
        <f>SUMIF('DME PRICE LOOKUP LINKED'!$A:$A,A2060,'DME PRICE LOOKUP LINKED'!$C:$C)</f>
        <v>0</v>
      </c>
      <c r="D2060" s="78" t="e">
        <f t="shared" si="64"/>
        <v>#N/A</v>
      </c>
      <c r="E2060" s="79" t="e">
        <f t="shared" si="65"/>
        <v>#N/A</v>
      </c>
      <c r="I2060">
        <v>63295</v>
      </c>
      <c r="K2060" t="s">
        <v>1260</v>
      </c>
      <c r="L2060">
        <v>353.75</v>
      </c>
      <c r="M2060">
        <v>375.26</v>
      </c>
      <c r="O2060">
        <v>460</v>
      </c>
      <c r="P2060">
        <v>488</v>
      </c>
    </row>
    <row r="2061" spans="2:16" x14ac:dyDescent="0.25">
      <c r="B2061" s="80" t="e">
        <f>VLOOKUP(A2061,'Medicare Code Price Master List'!$A:$C,3,FALSE)</f>
        <v>#N/A</v>
      </c>
      <c r="C2061" s="3">
        <f>SUMIF('DME PRICE LOOKUP LINKED'!$A:$A,A2061,'DME PRICE LOOKUP LINKED'!$C:$C)</f>
        <v>0</v>
      </c>
      <c r="D2061" s="78" t="e">
        <f t="shared" si="64"/>
        <v>#N/A</v>
      </c>
      <c r="E2061" s="81" t="e">
        <f t="shared" si="65"/>
        <v>#N/A</v>
      </c>
      <c r="I2061">
        <v>63300</v>
      </c>
      <c r="K2061" t="s">
        <v>1261</v>
      </c>
      <c r="L2061">
        <v>1971.32</v>
      </c>
      <c r="M2061">
        <v>2059.08</v>
      </c>
      <c r="O2061">
        <v>2563</v>
      </c>
      <c r="P2061">
        <v>2677</v>
      </c>
    </row>
    <row r="2062" spans="2:16" x14ac:dyDescent="0.25">
      <c r="B2062" s="77" t="e">
        <f>VLOOKUP(A2062,'Medicare Code Price Master List'!$A:$C,3,FALSE)</f>
        <v>#N/A</v>
      </c>
      <c r="C2062" s="3">
        <f>SUMIF('DME PRICE LOOKUP LINKED'!$A:$A,A2062,'DME PRICE LOOKUP LINKED'!$C:$C)</f>
        <v>0</v>
      </c>
      <c r="D2062" s="78" t="e">
        <f t="shared" si="64"/>
        <v>#N/A</v>
      </c>
      <c r="E2062" s="79" t="e">
        <f t="shared" si="65"/>
        <v>#N/A</v>
      </c>
      <c r="I2062">
        <v>63301</v>
      </c>
      <c r="K2062" t="s">
        <v>1262</v>
      </c>
      <c r="L2062">
        <v>2399.27</v>
      </c>
      <c r="M2062">
        <v>2484.4299999999998</v>
      </c>
      <c r="O2062">
        <v>3120</v>
      </c>
      <c r="P2062">
        <v>3230</v>
      </c>
    </row>
    <row r="2063" spans="2:16" x14ac:dyDescent="0.25">
      <c r="B2063" s="80" t="e">
        <f>VLOOKUP(A2063,'Medicare Code Price Master List'!$A:$C,3,FALSE)</f>
        <v>#N/A</v>
      </c>
      <c r="C2063" s="3">
        <f>SUMIF('DME PRICE LOOKUP LINKED'!$A:$A,A2063,'DME PRICE LOOKUP LINKED'!$C:$C)</f>
        <v>0</v>
      </c>
      <c r="D2063" s="78" t="e">
        <f t="shared" si="64"/>
        <v>#N/A</v>
      </c>
      <c r="E2063" s="81" t="e">
        <f t="shared" si="65"/>
        <v>#N/A</v>
      </c>
      <c r="I2063">
        <v>63302</v>
      </c>
      <c r="K2063" t="s">
        <v>1263</v>
      </c>
      <c r="L2063">
        <v>2370.34</v>
      </c>
      <c r="M2063">
        <v>2445.77</v>
      </c>
      <c r="O2063">
        <v>3082</v>
      </c>
      <c r="P2063">
        <v>3180</v>
      </c>
    </row>
    <row r="2064" spans="2:16" x14ac:dyDescent="0.25">
      <c r="B2064" s="77" t="e">
        <f>VLOOKUP(A2064,'Medicare Code Price Master List'!$A:$C,3,FALSE)</f>
        <v>#N/A</v>
      </c>
      <c r="C2064" s="3">
        <f>SUMIF('DME PRICE LOOKUP LINKED'!$A:$A,A2064,'DME PRICE LOOKUP LINKED'!$C:$C)</f>
        <v>0</v>
      </c>
      <c r="D2064" s="78" t="e">
        <f t="shared" si="64"/>
        <v>#N/A</v>
      </c>
      <c r="E2064" s="79" t="e">
        <f t="shared" si="65"/>
        <v>#N/A</v>
      </c>
      <c r="I2064">
        <v>63303</v>
      </c>
      <c r="K2064" t="s">
        <v>1264</v>
      </c>
      <c r="L2064">
        <v>2512.85</v>
      </c>
      <c r="M2064">
        <v>2600.4899999999998</v>
      </c>
      <c r="O2064">
        <v>3267</v>
      </c>
      <c r="P2064">
        <v>3381</v>
      </c>
    </row>
    <row r="2065" spans="2:16" x14ac:dyDescent="0.25">
      <c r="B2065" s="80" t="e">
        <f>VLOOKUP(A2065,'Medicare Code Price Master List'!$A:$C,3,FALSE)</f>
        <v>#N/A</v>
      </c>
      <c r="C2065" s="3">
        <f>SUMIF('DME PRICE LOOKUP LINKED'!$A:$A,A2065,'DME PRICE LOOKUP LINKED'!$C:$C)</f>
        <v>0</v>
      </c>
      <c r="D2065" s="78" t="e">
        <f t="shared" si="64"/>
        <v>#N/A</v>
      </c>
      <c r="E2065" s="81" t="e">
        <f t="shared" si="65"/>
        <v>#N/A</v>
      </c>
      <c r="I2065">
        <v>63304</v>
      </c>
      <c r="K2065" t="s">
        <v>1265</v>
      </c>
      <c r="L2065">
        <v>2552.7199999999998</v>
      </c>
      <c r="M2065">
        <v>2625.04</v>
      </c>
      <c r="O2065">
        <v>3319</v>
      </c>
      <c r="P2065">
        <v>3413</v>
      </c>
    </row>
    <row r="2066" spans="2:16" x14ac:dyDescent="0.25">
      <c r="B2066" s="77" t="e">
        <f>VLOOKUP(A2066,'Medicare Code Price Master List'!$A:$C,3,FALSE)</f>
        <v>#N/A</v>
      </c>
      <c r="C2066" s="3">
        <f>SUMIF('DME PRICE LOOKUP LINKED'!$A:$A,A2066,'DME PRICE LOOKUP LINKED'!$C:$C)</f>
        <v>0</v>
      </c>
      <c r="D2066" s="78" t="e">
        <f t="shared" si="64"/>
        <v>#N/A</v>
      </c>
      <c r="E2066" s="79" t="e">
        <f t="shared" si="65"/>
        <v>#N/A</v>
      </c>
      <c r="I2066">
        <v>63305</v>
      </c>
      <c r="K2066" t="s">
        <v>1266</v>
      </c>
      <c r="L2066">
        <v>2714</v>
      </c>
      <c r="M2066">
        <v>2722.13</v>
      </c>
      <c r="O2066">
        <v>3529</v>
      </c>
      <c r="P2066">
        <v>3539</v>
      </c>
    </row>
    <row r="2067" spans="2:16" x14ac:dyDescent="0.25">
      <c r="B2067" s="80" t="e">
        <f>VLOOKUP(A2067,'Medicare Code Price Master List'!$A:$C,3,FALSE)</f>
        <v>#N/A</v>
      </c>
      <c r="C2067" s="3">
        <f>SUMIF('DME PRICE LOOKUP LINKED'!$A:$A,A2067,'DME PRICE LOOKUP LINKED'!$C:$C)</f>
        <v>0</v>
      </c>
      <c r="D2067" s="78" t="e">
        <f t="shared" si="64"/>
        <v>#N/A</v>
      </c>
      <c r="E2067" s="81" t="e">
        <f t="shared" si="65"/>
        <v>#N/A</v>
      </c>
      <c r="I2067">
        <v>63306</v>
      </c>
      <c r="K2067" t="s">
        <v>1267</v>
      </c>
      <c r="L2067">
        <v>2667.86</v>
      </c>
      <c r="M2067">
        <v>2575.66</v>
      </c>
      <c r="O2067">
        <v>3469</v>
      </c>
      <c r="P2067">
        <v>3349</v>
      </c>
    </row>
    <row r="2068" spans="2:16" x14ac:dyDescent="0.25">
      <c r="B2068" s="77" t="e">
        <f>VLOOKUP(A2068,'Medicare Code Price Master List'!$A:$C,3,FALSE)</f>
        <v>#N/A</v>
      </c>
      <c r="C2068" s="3">
        <f>SUMIF('DME PRICE LOOKUP LINKED'!$A:$A,A2068,'DME PRICE LOOKUP LINKED'!$C:$C)</f>
        <v>0</v>
      </c>
      <c r="D2068" s="78" t="e">
        <f t="shared" si="64"/>
        <v>#N/A</v>
      </c>
      <c r="E2068" s="79" t="e">
        <f t="shared" si="65"/>
        <v>#N/A</v>
      </c>
      <c r="I2068">
        <v>63307</v>
      </c>
      <c r="K2068" t="s">
        <v>1268</v>
      </c>
      <c r="L2068">
        <v>2611.11</v>
      </c>
      <c r="M2068">
        <v>2583.21</v>
      </c>
      <c r="O2068">
        <v>3395</v>
      </c>
      <c r="P2068">
        <v>3359</v>
      </c>
    </row>
    <row r="2069" spans="2:16" x14ac:dyDescent="0.25">
      <c r="B2069" s="80" t="e">
        <f>VLOOKUP(A2069,'Medicare Code Price Master List'!$A:$C,3,FALSE)</f>
        <v>#N/A</v>
      </c>
      <c r="C2069" s="3">
        <f>SUMIF('DME PRICE LOOKUP LINKED'!$A:$A,A2069,'DME PRICE LOOKUP LINKED'!$C:$C)</f>
        <v>0</v>
      </c>
      <c r="D2069" s="78" t="e">
        <f t="shared" si="64"/>
        <v>#N/A</v>
      </c>
      <c r="E2069" s="81" t="e">
        <f t="shared" si="65"/>
        <v>#N/A</v>
      </c>
      <c r="I2069">
        <v>63308</v>
      </c>
      <c r="K2069" t="s">
        <v>1223</v>
      </c>
      <c r="L2069">
        <v>341.3</v>
      </c>
      <c r="M2069">
        <v>362.8</v>
      </c>
      <c r="O2069">
        <v>444</v>
      </c>
      <c r="P2069">
        <v>472</v>
      </c>
    </row>
    <row r="2070" spans="2:16" x14ac:dyDescent="0.25">
      <c r="B2070" s="77" t="e">
        <f>VLOOKUP(A2070,'Medicare Code Price Master List'!$A:$C,3,FALSE)</f>
        <v>#N/A</v>
      </c>
      <c r="C2070" s="3">
        <f>SUMIF('DME PRICE LOOKUP LINKED'!$A:$A,A2070,'DME PRICE LOOKUP LINKED'!$C:$C)</f>
        <v>0</v>
      </c>
      <c r="D2070" s="78" t="e">
        <f t="shared" si="64"/>
        <v>#N/A</v>
      </c>
      <c r="E2070" s="79" t="e">
        <f t="shared" si="65"/>
        <v>#N/A</v>
      </c>
      <c r="I2070">
        <v>63600</v>
      </c>
      <c r="K2070" t="s">
        <v>1269</v>
      </c>
      <c r="L2070">
        <v>1195.19</v>
      </c>
      <c r="M2070">
        <v>998.96</v>
      </c>
      <c r="O2070">
        <v>1554</v>
      </c>
      <c r="P2070">
        <v>1299</v>
      </c>
    </row>
    <row r="2071" spans="2:16" x14ac:dyDescent="0.25">
      <c r="B2071" s="80" t="e">
        <f>VLOOKUP(A2071,'Medicare Code Price Master List'!$A:$C,3,FALSE)</f>
        <v>#N/A</v>
      </c>
      <c r="C2071" s="3">
        <f>SUMIF('DME PRICE LOOKUP LINKED'!$A:$A,A2071,'DME PRICE LOOKUP LINKED'!$C:$C)</f>
        <v>0</v>
      </c>
      <c r="D2071" s="78" t="e">
        <f t="shared" si="64"/>
        <v>#N/A</v>
      </c>
      <c r="E2071" s="81" t="e">
        <f t="shared" si="65"/>
        <v>#N/A</v>
      </c>
      <c r="I2071">
        <v>63610</v>
      </c>
      <c r="K2071" t="s">
        <v>1270</v>
      </c>
      <c r="L2071">
        <v>624.1</v>
      </c>
      <c r="M2071">
        <v>464.98</v>
      </c>
      <c r="O2071">
        <v>812</v>
      </c>
      <c r="P2071">
        <v>605</v>
      </c>
    </row>
    <row r="2072" spans="2:16" x14ac:dyDescent="0.25">
      <c r="B2072" s="77" t="e">
        <f>VLOOKUP(A2072,'Medicare Code Price Master List'!$A:$C,3,FALSE)</f>
        <v>#N/A</v>
      </c>
      <c r="C2072" s="3">
        <f>SUMIF('DME PRICE LOOKUP LINKED'!$A:$A,A2072,'DME PRICE LOOKUP LINKED'!$C:$C)</f>
        <v>0</v>
      </c>
      <c r="D2072" s="78" t="e">
        <f t="shared" si="64"/>
        <v>#N/A</v>
      </c>
      <c r="E2072" s="79" t="e">
        <f t="shared" si="65"/>
        <v>#N/A</v>
      </c>
      <c r="I2072">
        <v>63615</v>
      </c>
      <c r="K2072" t="s">
        <v>1271</v>
      </c>
      <c r="L2072">
        <v>1071.71</v>
      </c>
      <c r="M2072">
        <v>1071.71</v>
      </c>
      <c r="O2072">
        <v>1394</v>
      </c>
      <c r="P2072">
        <v>1394</v>
      </c>
    </row>
    <row r="2073" spans="2:16" x14ac:dyDescent="0.25">
      <c r="B2073" s="80" t="e">
        <f>VLOOKUP(A2073,'Medicare Code Price Master List'!$A:$C,3,FALSE)</f>
        <v>#N/A</v>
      </c>
      <c r="C2073" s="3">
        <f>SUMIF('DME PRICE LOOKUP LINKED'!$A:$A,A2073,'DME PRICE LOOKUP LINKED'!$C:$C)</f>
        <v>0</v>
      </c>
      <c r="D2073" s="78" t="e">
        <f t="shared" si="64"/>
        <v>#N/A</v>
      </c>
      <c r="E2073" s="81" t="e">
        <f t="shared" si="65"/>
        <v>#N/A</v>
      </c>
      <c r="I2073">
        <v>63620</v>
      </c>
      <c r="K2073" t="s">
        <v>1272</v>
      </c>
      <c r="L2073">
        <v>1229.5899999999999</v>
      </c>
      <c r="M2073">
        <v>1260.6400000000001</v>
      </c>
      <c r="O2073">
        <v>1599</v>
      </c>
      <c r="P2073">
        <v>1639</v>
      </c>
    </row>
    <row r="2074" spans="2:16" x14ac:dyDescent="0.25">
      <c r="B2074" s="77" t="e">
        <f>VLOOKUP(A2074,'Medicare Code Price Master List'!$A:$C,3,FALSE)</f>
        <v>#N/A</v>
      </c>
      <c r="C2074" s="3">
        <f>SUMIF('DME PRICE LOOKUP LINKED'!$A:$A,A2074,'DME PRICE LOOKUP LINKED'!$C:$C)</f>
        <v>0</v>
      </c>
      <c r="D2074" s="78" t="e">
        <f t="shared" si="64"/>
        <v>#N/A</v>
      </c>
      <c r="E2074" s="79" t="e">
        <f t="shared" si="65"/>
        <v>#N/A</v>
      </c>
      <c r="I2074">
        <v>63621</v>
      </c>
      <c r="K2074" t="s">
        <v>1273</v>
      </c>
      <c r="L2074">
        <v>269.67</v>
      </c>
      <c r="M2074">
        <v>286.51</v>
      </c>
      <c r="O2074">
        <v>351</v>
      </c>
      <c r="P2074">
        <v>373</v>
      </c>
    </row>
    <row r="2075" spans="2:16" x14ac:dyDescent="0.25">
      <c r="B2075" s="80" t="e">
        <f>VLOOKUP(A2075,'Medicare Code Price Master List'!$A:$C,3,FALSE)</f>
        <v>#N/A</v>
      </c>
      <c r="C2075" s="3">
        <f>SUMIF('DME PRICE LOOKUP LINKED'!$A:$A,A2075,'DME PRICE LOOKUP LINKED'!$C:$C)</f>
        <v>0</v>
      </c>
      <c r="D2075" s="78" t="e">
        <f t="shared" si="64"/>
        <v>#N/A</v>
      </c>
      <c r="E2075" s="81" t="e">
        <f t="shared" si="65"/>
        <v>#N/A</v>
      </c>
      <c r="I2075">
        <v>63650</v>
      </c>
      <c r="K2075" t="s">
        <v>1138</v>
      </c>
      <c r="L2075">
        <v>2607.66</v>
      </c>
      <c r="M2075">
        <v>443.81</v>
      </c>
      <c r="O2075">
        <v>3390</v>
      </c>
      <c r="P2075">
        <v>577</v>
      </c>
    </row>
    <row r="2076" spans="2:16" x14ac:dyDescent="0.25">
      <c r="B2076" s="77" t="e">
        <f>VLOOKUP(A2076,'Medicare Code Price Master List'!$A:$C,3,FALSE)</f>
        <v>#N/A</v>
      </c>
      <c r="C2076" s="3">
        <f>SUMIF('DME PRICE LOOKUP LINKED'!$A:$A,A2076,'DME PRICE LOOKUP LINKED'!$C:$C)</f>
        <v>0</v>
      </c>
      <c r="D2076" s="78" t="e">
        <f t="shared" si="64"/>
        <v>#N/A</v>
      </c>
      <c r="E2076" s="79" t="e">
        <f t="shared" si="65"/>
        <v>#N/A</v>
      </c>
      <c r="I2076">
        <v>63655</v>
      </c>
      <c r="K2076" t="s">
        <v>1138</v>
      </c>
      <c r="L2076">
        <v>919.06</v>
      </c>
      <c r="M2076">
        <v>926.27</v>
      </c>
      <c r="O2076">
        <v>1195</v>
      </c>
      <c r="P2076">
        <v>1205</v>
      </c>
    </row>
    <row r="2077" spans="2:16" x14ac:dyDescent="0.25">
      <c r="B2077" s="80" t="e">
        <f>VLOOKUP(A2077,'Medicare Code Price Master List'!$A:$C,3,FALSE)</f>
        <v>#N/A</v>
      </c>
      <c r="C2077" s="3">
        <f>SUMIF('DME PRICE LOOKUP LINKED'!$A:$A,A2077,'DME PRICE LOOKUP LINKED'!$C:$C)</f>
        <v>0</v>
      </c>
      <c r="D2077" s="78" t="e">
        <f t="shared" si="64"/>
        <v>#N/A</v>
      </c>
      <c r="E2077" s="81" t="e">
        <f t="shared" si="65"/>
        <v>#N/A</v>
      </c>
      <c r="I2077">
        <v>63661</v>
      </c>
      <c r="K2077" t="s">
        <v>1274</v>
      </c>
      <c r="L2077">
        <v>763.72</v>
      </c>
      <c r="M2077">
        <v>355.03</v>
      </c>
      <c r="O2077">
        <v>993</v>
      </c>
      <c r="P2077">
        <v>462</v>
      </c>
    </row>
    <row r="2078" spans="2:16" x14ac:dyDescent="0.25">
      <c r="B2078" s="77" t="e">
        <f>VLOOKUP(A2078,'Medicare Code Price Master List'!$A:$C,3,FALSE)</f>
        <v>#N/A</v>
      </c>
      <c r="C2078" s="3">
        <f>SUMIF('DME PRICE LOOKUP LINKED'!$A:$A,A2078,'DME PRICE LOOKUP LINKED'!$C:$C)</f>
        <v>0</v>
      </c>
      <c r="D2078" s="78" t="e">
        <f t="shared" si="64"/>
        <v>#N/A</v>
      </c>
      <c r="E2078" s="79" t="e">
        <f t="shared" si="65"/>
        <v>#N/A</v>
      </c>
      <c r="I2078">
        <v>63662</v>
      </c>
      <c r="K2078" t="s">
        <v>1275</v>
      </c>
      <c r="L2078">
        <v>930.07</v>
      </c>
      <c r="M2078">
        <v>934.41</v>
      </c>
      <c r="O2078">
        <v>1210</v>
      </c>
      <c r="P2078">
        <v>1215</v>
      </c>
    </row>
    <row r="2079" spans="2:16" x14ac:dyDescent="0.25">
      <c r="B2079" s="80" t="e">
        <f>VLOOKUP(A2079,'Medicare Code Price Master List'!$A:$C,3,FALSE)</f>
        <v>#N/A</v>
      </c>
      <c r="C2079" s="3">
        <f>SUMIF('DME PRICE LOOKUP LINKED'!$A:$A,A2079,'DME PRICE LOOKUP LINKED'!$C:$C)</f>
        <v>0</v>
      </c>
      <c r="D2079" s="78" t="e">
        <f t="shared" si="64"/>
        <v>#N/A</v>
      </c>
      <c r="E2079" s="81" t="e">
        <f t="shared" si="65"/>
        <v>#N/A</v>
      </c>
      <c r="I2079">
        <v>63663</v>
      </c>
      <c r="K2079" t="s">
        <v>1276</v>
      </c>
      <c r="L2079">
        <v>1003.51</v>
      </c>
      <c r="M2079">
        <v>484.35</v>
      </c>
      <c r="O2079">
        <v>1305</v>
      </c>
      <c r="P2079">
        <v>630</v>
      </c>
    </row>
    <row r="2080" spans="2:16" x14ac:dyDescent="0.25">
      <c r="B2080" s="77" t="e">
        <f>VLOOKUP(A2080,'Medicare Code Price Master List'!$A:$C,3,FALSE)</f>
        <v>#N/A</v>
      </c>
      <c r="C2080" s="3">
        <f>SUMIF('DME PRICE LOOKUP LINKED'!$A:$A,A2080,'DME PRICE LOOKUP LINKED'!$C:$C)</f>
        <v>0</v>
      </c>
      <c r="D2080" s="78" t="e">
        <f t="shared" si="64"/>
        <v>#N/A</v>
      </c>
      <c r="E2080" s="79" t="e">
        <f t="shared" si="65"/>
        <v>#N/A</v>
      </c>
      <c r="I2080">
        <v>63664</v>
      </c>
      <c r="K2080" t="s">
        <v>1277</v>
      </c>
      <c r="L2080">
        <v>969.5</v>
      </c>
      <c r="M2080">
        <v>962.23</v>
      </c>
      <c r="O2080">
        <v>1261</v>
      </c>
      <c r="P2080">
        <v>1251</v>
      </c>
    </row>
    <row r="2081" spans="2:16" x14ac:dyDescent="0.25">
      <c r="B2081" s="80" t="e">
        <f>VLOOKUP(A2081,'Medicare Code Price Master List'!$A:$C,3,FALSE)</f>
        <v>#N/A</v>
      </c>
      <c r="C2081" s="3">
        <f>SUMIF('DME PRICE LOOKUP LINKED'!$A:$A,A2081,'DME PRICE LOOKUP LINKED'!$C:$C)</f>
        <v>0</v>
      </c>
      <c r="D2081" s="78" t="e">
        <f t="shared" si="64"/>
        <v>#N/A</v>
      </c>
      <c r="E2081" s="81" t="e">
        <f t="shared" si="65"/>
        <v>#N/A</v>
      </c>
      <c r="I2081">
        <v>63685</v>
      </c>
      <c r="K2081" t="s">
        <v>1278</v>
      </c>
      <c r="L2081">
        <v>393.8</v>
      </c>
      <c r="M2081">
        <v>408.57</v>
      </c>
      <c r="O2081">
        <v>512</v>
      </c>
      <c r="P2081">
        <v>532</v>
      </c>
    </row>
    <row r="2082" spans="2:16" x14ac:dyDescent="0.25">
      <c r="B2082" s="77" t="e">
        <f>VLOOKUP(A2082,'Medicare Code Price Master List'!$A:$C,3,FALSE)</f>
        <v>#N/A</v>
      </c>
      <c r="C2082" s="3">
        <f>SUMIF('DME PRICE LOOKUP LINKED'!$A:$A,A2082,'DME PRICE LOOKUP LINKED'!$C:$C)</f>
        <v>0</v>
      </c>
      <c r="D2082" s="78" t="e">
        <f t="shared" si="64"/>
        <v>#N/A</v>
      </c>
      <c r="E2082" s="79" t="e">
        <f t="shared" si="65"/>
        <v>#N/A</v>
      </c>
      <c r="I2082">
        <v>63688</v>
      </c>
      <c r="K2082" t="s">
        <v>1144</v>
      </c>
      <c r="L2082">
        <v>407.28</v>
      </c>
      <c r="M2082">
        <v>411.41</v>
      </c>
      <c r="O2082">
        <v>530</v>
      </c>
      <c r="P2082">
        <v>535</v>
      </c>
    </row>
    <row r="2083" spans="2:16" x14ac:dyDescent="0.25">
      <c r="B2083" s="80" t="e">
        <f>VLOOKUP(A2083,'Medicare Code Price Master List'!$A:$C,3,FALSE)</f>
        <v>#N/A</v>
      </c>
      <c r="C2083" s="3">
        <f>SUMIF('DME PRICE LOOKUP LINKED'!$A:$A,A2083,'DME PRICE LOOKUP LINKED'!$C:$C)</f>
        <v>0</v>
      </c>
      <c r="D2083" s="78" t="e">
        <f t="shared" si="64"/>
        <v>#N/A</v>
      </c>
      <c r="E2083" s="81" t="e">
        <f t="shared" si="65"/>
        <v>#N/A</v>
      </c>
      <c r="I2083">
        <v>63700</v>
      </c>
      <c r="K2083" t="s">
        <v>1279</v>
      </c>
      <c r="L2083">
        <v>1439.28</v>
      </c>
      <c r="M2083">
        <v>1294.31</v>
      </c>
      <c r="O2083">
        <v>1872</v>
      </c>
      <c r="P2083">
        <v>1683</v>
      </c>
    </row>
    <row r="2084" spans="2:16" x14ac:dyDescent="0.25">
      <c r="B2084" s="77" t="e">
        <f>VLOOKUP(A2084,'Medicare Code Price Master List'!$A:$C,3,FALSE)</f>
        <v>#N/A</v>
      </c>
      <c r="C2084" s="3">
        <f>SUMIF('DME PRICE LOOKUP LINKED'!$A:$A,A2084,'DME PRICE LOOKUP LINKED'!$C:$C)</f>
        <v>0</v>
      </c>
      <c r="D2084" s="78" t="e">
        <f t="shared" si="64"/>
        <v>#N/A</v>
      </c>
      <c r="E2084" s="79" t="e">
        <f t="shared" si="65"/>
        <v>#N/A</v>
      </c>
      <c r="I2084">
        <v>63702</v>
      </c>
      <c r="K2084" t="s">
        <v>1279</v>
      </c>
      <c r="L2084">
        <v>1569.81</v>
      </c>
      <c r="M2084">
        <v>1410.91</v>
      </c>
      <c r="O2084">
        <v>2041</v>
      </c>
      <c r="P2084">
        <v>1835</v>
      </c>
    </row>
    <row r="2085" spans="2:16" x14ac:dyDescent="0.25">
      <c r="B2085" s="80" t="e">
        <f>VLOOKUP(A2085,'Medicare Code Price Master List'!$A:$C,3,FALSE)</f>
        <v>#N/A</v>
      </c>
      <c r="C2085" s="3">
        <f>SUMIF('DME PRICE LOOKUP LINKED'!$A:$A,A2085,'DME PRICE LOOKUP LINKED'!$C:$C)</f>
        <v>0</v>
      </c>
      <c r="D2085" s="78" t="e">
        <f t="shared" si="64"/>
        <v>#N/A</v>
      </c>
      <c r="E2085" s="81" t="e">
        <f t="shared" si="65"/>
        <v>#N/A</v>
      </c>
      <c r="I2085">
        <v>63704</v>
      </c>
      <c r="K2085" t="s">
        <v>1279</v>
      </c>
      <c r="L2085">
        <v>1825.81</v>
      </c>
      <c r="M2085">
        <v>1867.99</v>
      </c>
      <c r="O2085">
        <v>2374</v>
      </c>
      <c r="P2085">
        <v>2429</v>
      </c>
    </row>
    <row r="2086" spans="2:16" x14ac:dyDescent="0.25">
      <c r="B2086" s="77" t="e">
        <f>VLOOKUP(A2086,'Medicare Code Price Master List'!$A:$C,3,FALSE)</f>
        <v>#N/A</v>
      </c>
      <c r="C2086" s="3">
        <f>SUMIF('DME PRICE LOOKUP LINKED'!$A:$A,A2086,'DME PRICE LOOKUP LINKED'!$C:$C)</f>
        <v>0</v>
      </c>
      <c r="D2086" s="78" t="e">
        <f t="shared" si="64"/>
        <v>#N/A</v>
      </c>
      <c r="E2086" s="79" t="e">
        <f t="shared" si="65"/>
        <v>#N/A</v>
      </c>
      <c r="I2086">
        <v>63706</v>
      </c>
      <c r="K2086" t="s">
        <v>1279</v>
      </c>
      <c r="L2086">
        <v>2023.22</v>
      </c>
      <c r="M2086">
        <v>1889.63</v>
      </c>
      <c r="O2086">
        <v>2631</v>
      </c>
      <c r="P2086">
        <v>2457</v>
      </c>
    </row>
    <row r="2087" spans="2:16" x14ac:dyDescent="0.25">
      <c r="B2087" s="80" t="e">
        <f>VLOOKUP(A2087,'Medicare Code Price Master List'!$A:$C,3,FALSE)</f>
        <v>#N/A</v>
      </c>
      <c r="C2087" s="3">
        <f>SUMIF('DME PRICE LOOKUP LINKED'!$A:$A,A2087,'DME PRICE LOOKUP LINKED'!$C:$C)</f>
        <v>0</v>
      </c>
      <c r="D2087" s="78" t="e">
        <f t="shared" si="64"/>
        <v>#N/A</v>
      </c>
      <c r="E2087" s="81" t="e">
        <f t="shared" si="65"/>
        <v>#N/A</v>
      </c>
      <c r="I2087">
        <v>63707</v>
      </c>
      <c r="K2087" t="s">
        <v>1280</v>
      </c>
      <c r="L2087">
        <v>1029.53</v>
      </c>
      <c r="M2087">
        <v>1028.05</v>
      </c>
      <c r="O2087">
        <v>1339</v>
      </c>
      <c r="P2087">
        <v>1337</v>
      </c>
    </row>
    <row r="2088" spans="2:16" x14ac:dyDescent="0.25">
      <c r="B2088" s="77" t="e">
        <f>VLOOKUP(A2088,'Medicare Code Price Master List'!$A:$C,3,FALSE)</f>
        <v>#N/A</v>
      </c>
      <c r="C2088" s="3">
        <f>SUMIF('DME PRICE LOOKUP LINKED'!$A:$A,A2088,'DME PRICE LOOKUP LINKED'!$C:$C)</f>
        <v>0</v>
      </c>
      <c r="D2088" s="78" t="e">
        <f t="shared" si="64"/>
        <v>#N/A</v>
      </c>
      <c r="E2088" s="79" t="e">
        <f t="shared" si="65"/>
        <v>#N/A</v>
      </c>
      <c r="I2088">
        <v>63709</v>
      </c>
      <c r="K2088" t="s">
        <v>1280</v>
      </c>
      <c r="L2088">
        <v>1217.3</v>
      </c>
      <c r="M2088">
        <v>1230.1199999999999</v>
      </c>
      <c r="O2088">
        <v>1583</v>
      </c>
      <c r="P2088">
        <v>1600</v>
      </c>
    </row>
    <row r="2089" spans="2:16" x14ac:dyDescent="0.25">
      <c r="B2089" s="80" t="e">
        <f>VLOOKUP(A2089,'Medicare Code Price Master List'!$A:$C,3,FALSE)</f>
        <v>#N/A</v>
      </c>
      <c r="C2089" s="3">
        <f>SUMIF('DME PRICE LOOKUP LINKED'!$A:$A,A2089,'DME PRICE LOOKUP LINKED'!$C:$C)</f>
        <v>0</v>
      </c>
      <c r="D2089" s="78" t="e">
        <f t="shared" si="64"/>
        <v>#N/A</v>
      </c>
      <c r="E2089" s="81" t="e">
        <f t="shared" si="65"/>
        <v>#N/A</v>
      </c>
      <c r="I2089">
        <v>63710</v>
      </c>
      <c r="K2089" t="s">
        <v>1281</v>
      </c>
      <c r="L2089">
        <v>1178.05</v>
      </c>
      <c r="M2089">
        <v>1210.71</v>
      </c>
      <c r="O2089">
        <v>1532</v>
      </c>
      <c r="P2089">
        <v>1574</v>
      </c>
    </row>
    <row r="2090" spans="2:16" x14ac:dyDescent="0.25">
      <c r="B2090" s="77" t="e">
        <f>VLOOKUP(A2090,'Medicare Code Price Master List'!$A:$C,3,FALSE)</f>
        <v>#N/A</v>
      </c>
      <c r="C2090" s="3">
        <f>SUMIF('DME PRICE LOOKUP LINKED'!$A:$A,A2090,'DME PRICE LOOKUP LINKED'!$C:$C)</f>
        <v>0</v>
      </c>
      <c r="D2090" s="78" t="e">
        <f t="shared" si="64"/>
        <v>#N/A</v>
      </c>
      <c r="E2090" s="79" t="e">
        <f t="shared" si="65"/>
        <v>#N/A</v>
      </c>
      <c r="I2090">
        <v>63740</v>
      </c>
      <c r="K2090" t="s">
        <v>1282</v>
      </c>
      <c r="L2090">
        <v>1085.31</v>
      </c>
      <c r="M2090">
        <v>1060.24</v>
      </c>
      <c r="O2090">
        <v>1411</v>
      </c>
      <c r="P2090">
        <v>1379</v>
      </c>
    </row>
    <row r="2091" spans="2:16" x14ac:dyDescent="0.25">
      <c r="B2091" s="80" t="e">
        <f>VLOOKUP(A2091,'Medicare Code Price Master List'!$A:$C,3,FALSE)</f>
        <v>#N/A</v>
      </c>
      <c r="C2091" s="3">
        <f>SUMIF('DME PRICE LOOKUP LINKED'!$A:$A,A2091,'DME PRICE LOOKUP LINKED'!$C:$C)</f>
        <v>0</v>
      </c>
      <c r="D2091" s="78" t="e">
        <f t="shared" si="64"/>
        <v>#N/A</v>
      </c>
      <c r="E2091" s="81" t="e">
        <f t="shared" si="65"/>
        <v>#N/A</v>
      </c>
      <c r="I2091">
        <v>63741</v>
      </c>
      <c r="K2091" t="s">
        <v>1282</v>
      </c>
      <c r="L2091">
        <v>754.94</v>
      </c>
      <c r="M2091">
        <v>758.59</v>
      </c>
      <c r="O2091">
        <v>982</v>
      </c>
      <c r="P2091">
        <v>987</v>
      </c>
    </row>
    <row r="2092" spans="2:16" x14ac:dyDescent="0.25">
      <c r="B2092" s="77" t="e">
        <f>VLOOKUP(A2092,'Medicare Code Price Master List'!$A:$C,3,FALSE)</f>
        <v>#N/A</v>
      </c>
      <c r="C2092" s="3">
        <f>SUMIF('DME PRICE LOOKUP LINKED'!$A:$A,A2092,'DME PRICE LOOKUP LINKED'!$C:$C)</f>
        <v>0</v>
      </c>
      <c r="D2092" s="78" t="e">
        <f t="shared" si="64"/>
        <v>#N/A</v>
      </c>
      <c r="E2092" s="79" t="e">
        <f t="shared" si="65"/>
        <v>#N/A</v>
      </c>
      <c r="I2092">
        <v>63744</v>
      </c>
      <c r="K2092" t="s">
        <v>1283</v>
      </c>
      <c r="L2092">
        <v>748.07</v>
      </c>
      <c r="M2092">
        <v>755.42</v>
      </c>
      <c r="O2092">
        <v>973</v>
      </c>
      <c r="P2092">
        <v>983</v>
      </c>
    </row>
    <row r="2093" spans="2:16" x14ac:dyDescent="0.25">
      <c r="B2093" s="80" t="e">
        <f>VLOOKUP(A2093,'Medicare Code Price Master List'!$A:$C,3,FALSE)</f>
        <v>#N/A</v>
      </c>
      <c r="C2093" s="3">
        <f>SUMIF('DME PRICE LOOKUP LINKED'!$A:$A,A2093,'DME PRICE LOOKUP LINKED'!$C:$C)</f>
        <v>0</v>
      </c>
      <c r="D2093" s="78" t="e">
        <f t="shared" si="64"/>
        <v>#N/A</v>
      </c>
      <c r="E2093" s="81" t="e">
        <f t="shared" si="65"/>
        <v>#N/A</v>
      </c>
      <c r="I2093">
        <v>63746</v>
      </c>
      <c r="K2093" t="s">
        <v>1284</v>
      </c>
      <c r="L2093">
        <v>675.17</v>
      </c>
      <c r="M2093">
        <v>680.47</v>
      </c>
      <c r="O2093">
        <v>878</v>
      </c>
      <c r="P2093">
        <v>885</v>
      </c>
    </row>
    <row r="2094" spans="2:16" x14ac:dyDescent="0.25">
      <c r="B2094" s="77" t="e">
        <f>VLOOKUP(A2094,'Medicare Code Price Master List'!$A:$C,3,FALSE)</f>
        <v>#N/A</v>
      </c>
      <c r="C2094" s="3">
        <f>SUMIF('DME PRICE LOOKUP LINKED'!$A:$A,A2094,'DME PRICE LOOKUP LINKED'!$C:$C)</f>
        <v>0</v>
      </c>
      <c r="D2094" s="78" t="e">
        <f t="shared" si="64"/>
        <v>#N/A</v>
      </c>
      <c r="E2094" s="79" t="e">
        <f t="shared" si="65"/>
        <v>#N/A</v>
      </c>
      <c r="I2094">
        <v>64400</v>
      </c>
      <c r="K2094" t="s">
        <v>1285</v>
      </c>
      <c r="L2094">
        <v>125.11</v>
      </c>
      <c r="M2094">
        <v>54.27</v>
      </c>
      <c r="O2094">
        <v>163</v>
      </c>
      <c r="P2094">
        <v>71</v>
      </c>
    </row>
    <row r="2095" spans="2:16" x14ac:dyDescent="0.25">
      <c r="B2095" s="80" t="e">
        <f>VLOOKUP(A2095,'Medicare Code Price Master List'!$A:$C,3,FALSE)</f>
        <v>#N/A</v>
      </c>
      <c r="C2095" s="3">
        <f>SUMIF('DME PRICE LOOKUP LINKED'!$A:$A,A2095,'DME PRICE LOOKUP LINKED'!$C:$C)</f>
        <v>0</v>
      </c>
      <c r="D2095" s="78" t="e">
        <f t="shared" si="64"/>
        <v>#N/A</v>
      </c>
      <c r="E2095" s="81" t="e">
        <f t="shared" si="65"/>
        <v>#N/A</v>
      </c>
      <c r="I2095">
        <v>64402</v>
      </c>
      <c r="K2095" t="s">
        <v>1286</v>
      </c>
      <c r="L2095">
        <v>144.63999999999999</v>
      </c>
      <c r="M2095">
        <v>86.23</v>
      </c>
      <c r="O2095">
        <v>189</v>
      </c>
      <c r="P2095">
        <v>113</v>
      </c>
    </row>
    <row r="2096" spans="2:16" x14ac:dyDescent="0.25">
      <c r="B2096" s="77" t="e">
        <f>VLOOKUP(A2096,'Medicare Code Price Master List'!$A:$C,3,FALSE)</f>
        <v>#N/A</v>
      </c>
      <c r="C2096" s="3">
        <f>SUMIF('DME PRICE LOOKUP LINKED'!$A:$A,A2096,'DME PRICE LOOKUP LINKED'!$C:$C)</f>
        <v>0</v>
      </c>
      <c r="D2096" s="78" t="e">
        <f t="shared" si="64"/>
        <v>#N/A</v>
      </c>
      <c r="E2096" s="79" t="e">
        <f t="shared" si="65"/>
        <v>#N/A</v>
      </c>
      <c r="I2096">
        <v>64405</v>
      </c>
      <c r="K2096" t="s">
        <v>1287</v>
      </c>
      <c r="L2096">
        <v>81.790000000000006</v>
      </c>
      <c r="M2096">
        <v>56.27</v>
      </c>
      <c r="O2096">
        <v>107</v>
      </c>
      <c r="P2096">
        <v>74</v>
      </c>
    </row>
    <row r="2097" spans="2:16" x14ac:dyDescent="0.25">
      <c r="B2097" s="80" t="e">
        <f>VLOOKUP(A2097,'Medicare Code Price Master List'!$A:$C,3,FALSE)</f>
        <v>#N/A</v>
      </c>
      <c r="C2097" s="3">
        <f>SUMIF('DME PRICE LOOKUP LINKED'!$A:$A,A2097,'DME PRICE LOOKUP LINKED'!$C:$C)</f>
        <v>0</v>
      </c>
      <c r="D2097" s="78" t="e">
        <f t="shared" si="64"/>
        <v>#N/A</v>
      </c>
      <c r="E2097" s="81" t="e">
        <f t="shared" si="65"/>
        <v>#N/A</v>
      </c>
      <c r="I2097">
        <v>64408</v>
      </c>
      <c r="K2097" t="s">
        <v>1288</v>
      </c>
      <c r="L2097">
        <v>91.13</v>
      </c>
      <c r="M2097">
        <v>48.47</v>
      </c>
      <c r="O2097">
        <v>119</v>
      </c>
      <c r="P2097">
        <v>64</v>
      </c>
    </row>
    <row r="2098" spans="2:16" x14ac:dyDescent="0.25">
      <c r="B2098" s="77" t="e">
        <f>VLOOKUP(A2098,'Medicare Code Price Master List'!$A:$C,3,FALSE)</f>
        <v>#N/A</v>
      </c>
      <c r="C2098" s="3">
        <f>SUMIF('DME PRICE LOOKUP LINKED'!$A:$A,A2098,'DME PRICE LOOKUP LINKED'!$C:$C)</f>
        <v>0</v>
      </c>
      <c r="D2098" s="78" t="e">
        <f t="shared" si="64"/>
        <v>#N/A</v>
      </c>
      <c r="E2098" s="79" t="e">
        <f t="shared" si="65"/>
        <v>#N/A</v>
      </c>
      <c r="I2098">
        <v>64410</v>
      </c>
      <c r="K2098" t="s">
        <v>1289</v>
      </c>
      <c r="L2098">
        <v>134.91999999999999</v>
      </c>
      <c r="M2098">
        <v>75.3</v>
      </c>
      <c r="O2098">
        <v>176</v>
      </c>
      <c r="P2098">
        <v>98</v>
      </c>
    </row>
    <row r="2099" spans="2:16" x14ac:dyDescent="0.25">
      <c r="B2099" s="80" t="e">
        <f>VLOOKUP(A2099,'Medicare Code Price Master List'!$A:$C,3,FALSE)</f>
        <v>#N/A</v>
      </c>
      <c r="C2099" s="3">
        <f>SUMIF('DME PRICE LOOKUP LINKED'!$A:$A,A2099,'DME PRICE LOOKUP LINKED'!$C:$C)</f>
        <v>0</v>
      </c>
      <c r="D2099" s="78" t="e">
        <f t="shared" si="64"/>
        <v>#N/A</v>
      </c>
      <c r="E2099" s="81" t="e">
        <f t="shared" si="65"/>
        <v>#N/A</v>
      </c>
      <c r="I2099">
        <v>64413</v>
      </c>
      <c r="K2099" t="s">
        <v>1290</v>
      </c>
      <c r="L2099">
        <v>140.16</v>
      </c>
      <c r="M2099">
        <v>88.6</v>
      </c>
      <c r="O2099">
        <v>183</v>
      </c>
      <c r="P2099">
        <v>116</v>
      </c>
    </row>
    <row r="2100" spans="2:16" x14ac:dyDescent="0.25">
      <c r="B2100" s="77" t="e">
        <f>VLOOKUP(A2100,'Medicare Code Price Master List'!$A:$C,3,FALSE)</f>
        <v>#N/A</v>
      </c>
      <c r="C2100" s="3">
        <f>SUMIF('DME PRICE LOOKUP LINKED'!$A:$A,A2100,'DME PRICE LOOKUP LINKED'!$C:$C)</f>
        <v>0</v>
      </c>
      <c r="D2100" s="78" t="e">
        <f t="shared" si="64"/>
        <v>#N/A</v>
      </c>
      <c r="E2100" s="79" t="e">
        <f t="shared" si="65"/>
        <v>#N/A</v>
      </c>
      <c r="I2100">
        <v>64415</v>
      </c>
      <c r="K2100" t="s">
        <v>1291</v>
      </c>
      <c r="L2100">
        <v>148.72999999999999</v>
      </c>
      <c r="M2100">
        <v>73.31</v>
      </c>
      <c r="O2100">
        <v>194</v>
      </c>
      <c r="P2100">
        <v>96</v>
      </c>
    </row>
    <row r="2101" spans="2:16" x14ac:dyDescent="0.25">
      <c r="B2101" s="80" t="e">
        <f>VLOOKUP(A2101,'Medicare Code Price Master List'!$A:$C,3,FALSE)</f>
        <v>#N/A</v>
      </c>
      <c r="C2101" s="3">
        <f>SUMIF('DME PRICE LOOKUP LINKED'!$A:$A,A2101,'DME PRICE LOOKUP LINKED'!$C:$C)</f>
        <v>0</v>
      </c>
      <c r="D2101" s="78" t="e">
        <f t="shared" si="64"/>
        <v>#N/A</v>
      </c>
      <c r="E2101" s="81" t="e">
        <f t="shared" si="65"/>
        <v>#N/A</v>
      </c>
      <c r="I2101">
        <v>64416</v>
      </c>
      <c r="K2101" t="s">
        <v>1292</v>
      </c>
      <c r="L2101">
        <v>82.17</v>
      </c>
      <c r="M2101">
        <v>84.38</v>
      </c>
      <c r="O2101">
        <v>107</v>
      </c>
      <c r="P2101">
        <v>110</v>
      </c>
    </row>
    <row r="2102" spans="2:16" x14ac:dyDescent="0.25">
      <c r="B2102" s="77" t="e">
        <f>VLOOKUP(A2102,'Medicare Code Price Master List'!$A:$C,3,FALSE)</f>
        <v>#N/A</v>
      </c>
      <c r="C2102" s="3">
        <f>SUMIF('DME PRICE LOOKUP LINKED'!$A:$A,A2102,'DME PRICE LOOKUP LINKED'!$C:$C)</f>
        <v>0</v>
      </c>
      <c r="D2102" s="78" t="e">
        <f t="shared" si="64"/>
        <v>#N/A</v>
      </c>
      <c r="E2102" s="79" t="e">
        <f t="shared" si="65"/>
        <v>#N/A</v>
      </c>
      <c r="I2102">
        <v>64417</v>
      </c>
      <c r="K2102" t="s">
        <v>1293</v>
      </c>
      <c r="L2102">
        <v>178.23</v>
      </c>
      <c r="M2102">
        <v>67.010000000000005</v>
      </c>
      <c r="O2102">
        <v>232</v>
      </c>
      <c r="P2102">
        <v>88</v>
      </c>
    </row>
    <row r="2103" spans="2:16" x14ac:dyDescent="0.25">
      <c r="B2103" s="80" t="e">
        <f>VLOOKUP(A2103,'Medicare Code Price Master List'!$A:$C,3,FALSE)</f>
        <v>#N/A</v>
      </c>
      <c r="C2103" s="3">
        <f>SUMIF('DME PRICE LOOKUP LINKED'!$A:$A,A2103,'DME PRICE LOOKUP LINKED'!$C:$C)</f>
        <v>0</v>
      </c>
      <c r="D2103" s="78" t="e">
        <f t="shared" si="64"/>
        <v>#N/A</v>
      </c>
      <c r="E2103" s="81" t="e">
        <f t="shared" si="65"/>
        <v>#N/A</v>
      </c>
      <c r="I2103">
        <v>64418</v>
      </c>
      <c r="K2103" t="s">
        <v>1294</v>
      </c>
      <c r="L2103">
        <v>95.42</v>
      </c>
      <c r="M2103">
        <v>59.23</v>
      </c>
      <c r="O2103">
        <v>125</v>
      </c>
      <c r="P2103">
        <v>77</v>
      </c>
    </row>
    <row r="2104" spans="2:16" x14ac:dyDescent="0.25">
      <c r="B2104" s="77" t="e">
        <f>VLOOKUP(A2104,'Medicare Code Price Master List'!$A:$C,3,FALSE)</f>
        <v>#N/A</v>
      </c>
      <c r="C2104" s="3">
        <f>SUMIF('DME PRICE LOOKUP LINKED'!$A:$A,A2104,'DME PRICE LOOKUP LINKED'!$C:$C)</f>
        <v>0</v>
      </c>
      <c r="D2104" s="78" t="e">
        <f t="shared" si="64"/>
        <v>#N/A</v>
      </c>
      <c r="E2104" s="79" t="e">
        <f t="shared" si="65"/>
        <v>#N/A</v>
      </c>
      <c r="I2104">
        <v>64420</v>
      </c>
      <c r="K2104" t="s">
        <v>1295</v>
      </c>
      <c r="L2104">
        <v>107.36</v>
      </c>
      <c r="M2104">
        <v>62.41</v>
      </c>
      <c r="O2104">
        <v>140</v>
      </c>
      <c r="P2104">
        <v>82</v>
      </c>
    </row>
    <row r="2105" spans="2:16" x14ac:dyDescent="0.25">
      <c r="B2105" s="80" t="e">
        <f>VLOOKUP(A2105,'Medicare Code Price Master List'!$A:$C,3,FALSE)</f>
        <v>#N/A</v>
      </c>
      <c r="C2105" s="3">
        <f>SUMIF('DME PRICE LOOKUP LINKED'!$A:$A,A2105,'DME PRICE LOOKUP LINKED'!$C:$C)</f>
        <v>0</v>
      </c>
      <c r="D2105" s="78" t="e">
        <f t="shared" si="64"/>
        <v>#N/A</v>
      </c>
      <c r="E2105" s="81" t="e">
        <f t="shared" si="65"/>
        <v>#N/A</v>
      </c>
      <c r="I2105">
        <v>64421</v>
      </c>
      <c r="K2105" t="s">
        <v>1296</v>
      </c>
      <c r="L2105">
        <v>35.74</v>
      </c>
      <c r="M2105">
        <v>25.83</v>
      </c>
      <c r="O2105">
        <v>47</v>
      </c>
      <c r="P2105">
        <v>34</v>
      </c>
    </row>
    <row r="2106" spans="2:16" x14ac:dyDescent="0.25">
      <c r="B2106" s="77" t="e">
        <f>VLOOKUP(A2106,'Medicare Code Price Master List'!$A:$C,3,FALSE)</f>
        <v>#N/A</v>
      </c>
      <c r="C2106" s="3">
        <f>SUMIF('DME PRICE LOOKUP LINKED'!$A:$A,A2106,'DME PRICE LOOKUP LINKED'!$C:$C)</f>
        <v>0</v>
      </c>
      <c r="D2106" s="78" t="e">
        <f t="shared" si="64"/>
        <v>#N/A</v>
      </c>
      <c r="E2106" s="79" t="e">
        <f t="shared" si="65"/>
        <v>#N/A</v>
      </c>
      <c r="I2106">
        <v>64425</v>
      </c>
      <c r="K2106" t="s">
        <v>1297</v>
      </c>
      <c r="L2106">
        <v>122.82</v>
      </c>
      <c r="M2106">
        <v>58.45</v>
      </c>
      <c r="O2106">
        <v>160</v>
      </c>
      <c r="P2106">
        <v>76</v>
      </c>
    </row>
    <row r="2107" spans="2:16" x14ac:dyDescent="0.25">
      <c r="B2107" s="80" t="e">
        <f>VLOOKUP(A2107,'Medicare Code Price Master List'!$A:$C,3,FALSE)</f>
        <v>#N/A</v>
      </c>
      <c r="C2107" s="3">
        <f>SUMIF('DME PRICE LOOKUP LINKED'!$A:$A,A2107,'DME PRICE LOOKUP LINKED'!$C:$C)</f>
        <v>0</v>
      </c>
      <c r="D2107" s="78" t="e">
        <f t="shared" si="64"/>
        <v>#N/A</v>
      </c>
      <c r="E2107" s="81" t="e">
        <f t="shared" si="65"/>
        <v>#N/A</v>
      </c>
      <c r="I2107">
        <v>64430</v>
      </c>
      <c r="K2107" t="s">
        <v>1298</v>
      </c>
      <c r="L2107">
        <v>109.04</v>
      </c>
      <c r="M2107">
        <v>58.38</v>
      </c>
      <c r="O2107">
        <v>142</v>
      </c>
      <c r="P2107">
        <v>76</v>
      </c>
    </row>
    <row r="2108" spans="2:16" x14ac:dyDescent="0.25">
      <c r="B2108" s="77" t="e">
        <f>VLOOKUP(A2108,'Medicare Code Price Master List'!$A:$C,3,FALSE)</f>
        <v>#N/A</v>
      </c>
      <c r="C2108" s="3">
        <f>SUMIF('DME PRICE LOOKUP LINKED'!$A:$A,A2108,'DME PRICE LOOKUP LINKED'!$C:$C)</f>
        <v>0</v>
      </c>
      <c r="D2108" s="78" t="e">
        <f t="shared" si="64"/>
        <v>#N/A</v>
      </c>
      <c r="E2108" s="79" t="e">
        <f t="shared" si="65"/>
        <v>#N/A</v>
      </c>
      <c r="I2108">
        <v>64435</v>
      </c>
      <c r="K2108" t="s">
        <v>1299</v>
      </c>
      <c r="L2108">
        <v>89.95</v>
      </c>
      <c r="M2108">
        <v>46.53</v>
      </c>
      <c r="O2108">
        <v>117</v>
      </c>
      <c r="P2108">
        <v>61</v>
      </c>
    </row>
    <row r="2109" spans="2:16" x14ac:dyDescent="0.25">
      <c r="B2109" s="80" t="e">
        <f>VLOOKUP(A2109,'Medicare Code Price Master List'!$A:$C,3,FALSE)</f>
        <v>#N/A</v>
      </c>
      <c r="C2109" s="3">
        <f>SUMIF('DME PRICE LOOKUP LINKED'!$A:$A,A2109,'DME PRICE LOOKUP LINKED'!$C:$C)</f>
        <v>0</v>
      </c>
      <c r="D2109" s="78" t="e">
        <f t="shared" si="64"/>
        <v>#N/A</v>
      </c>
      <c r="E2109" s="81" t="e">
        <f t="shared" si="65"/>
        <v>#N/A</v>
      </c>
      <c r="I2109">
        <v>64445</v>
      </c>
      <c r="K2109" t="s">
        <v>1300</v>
      </c>
      <c r="L2109">
        <v>178.95</v>
      </c>
      <c r="M2109">
        <v>78.02</v>
      </c>
      <c r="O2109">
        <v>233</v>
      </c>
      <c r="P2109">
        <v>102</v>
      </c>
    </row>
    <row r="2110" spans="2:16" x14ac:dyDescent="0.25">
      <c r="B2110" s="77" t="e">
        <f>VLOOKUP(A2110,'Medicare Code Price Master List'!$A:$C,3,FALSE)</f>
        <v>#N/A</v>
      </c>
      <c r="C2110" s="3">
        <f>SUMIF('DME PRICE LOOKUP LINKED'!$A:$A,A2110,'DME PRICE LOOKUP LINKED'!$C:$C)</f>
        <v>0</v>
      </c>
      <c r="D2110" s="78" t="e">
        <f t="shared" si="64"/>
        <v>#N/A</v>
      </c>
      <c r="E2110" s="79" t="e">
        <f t="shared" si="65"/>
        <v>#N/A</v>
      </c>
      <c r="I2110">
        <v>64446</v>
      </c>
      <c r="K2110" t="s">
        <v>1301</v>
      </c>
      <c r="L2110">
        <v>80.41</v>
      </c>
      <c r="M2110">
        <v>84.78</v>
      </c>
      <c r="O2110">
        <v>105</v>
      </c>
      <c r="P2110">
        <v>111</v>
      </c>
    </row>
    <row r="2111" spans="2:16" x14ac:dyDescent="0.25">
      <c r="B2111" s="80" t="e">
        <f>VLOOKUP(A2111,'Medicare Code Price Master List'!$A:$C,3,FALSE)</f>
        <v>#N/A</v>
      </c>
      <c r="C2111" s="3">
        <f>SUMIF('DME PRICE LOOKUP LINKED'!$A:$A,A2111,'DME PRICE LOOKUP LINKED'!$C:$C)</f>
        <v>0</v>
      </c>
      <c r="D2111" s="78" t="e">
        <f t="shared" si="64"/>
        <v>#N/A</v>
      </c>
      <c r="E2111" s="81" t="e">
        <f t="shared" si="65"/>
        <v>#N/A</v>
      </c>
      <c r="I2111">
        <v>64447</v>
      </c>
      <c r="K2111" t="s">
        <v>1302</v>
      </c>
      <c r="L2111">
        <v>128.28</v>
      </c>
      <c r="M2111">
        <v>66.58</v>
      </c>
      <c r="O2111">
        <v>167</v>
      </c>
      <c r="P2111">
        <v>87</v>
      </c>
    </row>
    <row r="2112" spans="2:16" x14ac:dyDescent="0.25">
      <c r="B2112" s="77" t="e">
        <f>VLOOKUP(A2112,'Medicare Code Price Master List'!$A:$C,3,FALSE)</f>
        <v>#N/A</v>
      </c>
      <c r="C2112" s="3">
        <f>SUMIF('DME PRICE LOOKUP LINKED'!$A:$A,A2112,'DME PRICE LOOKUP LINKED'!$C:$C)</f>
        <v>0</v>
      </c>
      <c r="D2112" s="78" t="e">
        <f t="shared" si="64"/>
        <v>#N/A</v>
      </c>
      <c r="E2112" s="79" t="e">
        <f t="shared" si="65"/>
        <v>#N/A</v>
      </c>
      <c r="I2112">
        <v>64448</v>
      </c>
      <c r="K2112" t="s">
        <v>1303</v>
      </c>
      <c r="L2112">
        <v>75.77</v>
      </c>
      <c r="M2112">
        <v>76.17</v>
      </c>
      <c r="O2112">
        <v>99</v>
      </c>
      <c r="P2112">
        <v>100</v>
      </c>
    </row>
    <row r="2113" spans="2:16" x14ac:dyDescent="0.25">
      <c r="B2113" s="80" t="e">
        <f>VLOOKUP(A2113,'Medicare Code Price Master List'!$A:$C,3,FALSE)</f>
        <v>#N/A</v>
      </c>
      <c r="C2113" s="3">
        <f>SUMIF('DME PRICE LOOKUP LINKED'!$A:$A,A2113,'DME PRICE LOOKUP LINKED'!$C:$C)</f>
        <v>0</v>
      </c>
      <c r="D2113" s="78" t="e">
        <f t="shared" si="64"/>
        <v>#N/A</v>
      </c>
      <c r="E2113" s="81" t="e">
        <f t="shared" si="65"/>
        <v>#N/A</v>
      </c>
      <c r="I2113">
        <v>64449</v>
      </c>
      <c r="K2113" t="s">
        <v>1304</v>
      </c>
      <c r="L2113">
        <v>65.599999999999994</v>
      </c>
      <c r="M2113">
        <v>90.38</v>
      </c>
      <c r="O2113">
        <v>86</v>
      </c>
      <c r="P2113">
        <v>118</v>
      </c>
    </row>
    <row r="2114" spans="2:16" x14ac:dyDescent="0.25">
      <c r="B2114" s="77" t="e">
        <f>VLOOKUP(A2114,'Medicare Code Price Master List'!$A:$C,3,FALSE)</f>
        <v>#N/A</v>
      </c>
      <c r="C2114" s="3">
        <f>SUMIF('DME PRICE LOOKUP LINKED'!$A:$A,A2114,'DME PRICE LOOKUP LINKED'!$C:$C)</f>
        <v>0</v>
      </c>
      <c r="D2114" s="78" t="e">
        <f t="shared" si="64"/>
        <v>#N/A</v>
      </c>
      <c r="E2114" s="79" t="e">
        <f t="shared" si="65"/>
        <v>#N/A</v>
      </c>
      <c r="I2114">
        <v>64450</v>
      </c>
      <c r="K2114" t="s">
        <v>1305</v>
      </c>
      <c r="L2114">
        <v>82.86</v>
      </c>
      <c r="M2114">
        <v>44.77</v>
      </c>
      <c r="O2114">
        <v>108</v>
      </c>
      <c r="P2114">
        <v>59</v>
      </c>
    </row>
    <row r="2115" spans="2:16" x14ac:dyDescent="0.25">
      <c r="B2115" s="80" t="e">
        <f>VLOOKUP(A2115,'Medicare Code Price Master List'!$A:$C,3,FALSE)</f>
        <v>#N/A</v>
      </c>
      <c r="C2115" s="3">
        <f>SUMIF('DME PRICE LOOKUP LINKED'!$A:$A,A2115,'DME PRICE LOOKUP LINKED'!$C:$C)</f>
        <v>0</v>
      </c>
      <c r="D2115" s="78" t="e">
        <f t="shared" ref="D2115:D2178" si="66">VLOOKUP(A2115,$R$2:$T$5644,3,FALSE)</f>
        <v>#N/A</v>
      </c>
      <c r="E2115" s="81" t="e">
        <f t="shared" ref="E2115:E2178" si="67">D2115-C2115</f>
        <v>#N/A</v>
      </c>
      <c r="I2115">
        <v>64455</v>
      </c>
      <c r="K2115" t="s">
        <v>1306</v>
      </c>
      <c r="L2115">
        <v>53.99</v>
      </c>
      <c r="M2115">
        <v>35.32</v>
      </c>
      <c r="O2115">
        <v>71</v>
      </c>
      <c r="P2115">
        <v>46</v>
      </c>
    </row>
    <row r="2116" spans="2:16" x14ac:dyDescent="0.25">
      <c r="B2116" s="77" t="e">
        <f>VLOOKUP(A2116,'Medicare Code Price Master List'!$A:$C,3,FALSE)</f>
        <v>#N/A</v>
      </c>
      <c r="C2116" s="3">
        <f>SUMIF('DME PRICE LOOKUP LINKED'!$A:$A,A2116,'DME PRICE LOOKUP LINKED'!$C:$C)</f>
        <v>0</v>
      </c>
      <c r="D2116" s="78" t="e">
        <f t="shared" si="66"/>
        <v>#N/A</v>
      </c>
      <c r="E2116" s="79" t="e">
        <f t="shared" si="67"/>
        <v>#N/A</v>
      </c>
      <c r="I2116">
        <v>64461</v>
      </c>
      <c r="K2116" t="s">
        <v>1307</v>
      </c>
      <c r="L2116">
        <v>148.21</v>
      </c>
      <c r="M2116">
        <v>82.31</v>
      </c>
      <c r="O2116">
        <v>193</v>
      </c>
      <c r="P2116">
        <v>108</v>
      </c>
    </row>
    <row r="2117" spans="2:16" x14ac:dyDescent="0.25">
      <c r="B2117" s="80" t="e">
        <f>VLOOKUP(A2117,'Medicare Code Price Master List'!$A:$C,3,FALSE)</f>
        <v>#N/A</v>
      </c>
      <c r="C2117" s="3">
        <f>SUMIF('DME PRICE LOOKUP LINKED'!$A:$A,A2117,'DME PRICE LOOKUP LINKED'!$C:$C)</f>
        <v>0</v>
      </c>
      <c r="D2117" s="78" t="e">
        <f t="shared" si="66"/>
        <v>#N/A</v>
      </c>
      <c r="E2117" s="81" t="e">
        <f t="shared" si="67"/>
        <v>#N/A</v>
      </c>
      <c r="I2117">
        <v>64462</v>
      </c>
      <c r="K2117" t="s">
        <v>1308</v>
      </c>
      <c r="L2117">
        <v>78.349999999999994</v>
      </c>
      <c r="M2117">
        <v>51.31</v>
      </c>
      <c r="O2117">
        <v>102</v>
      </c>
      <c r="P2117">
        <v>67</v>
      </c>
    </row>
    <row r="2118" spans="2:16" x14ac:dyDescent="0.25">
      <c r="B2118" s="77" t="e">
        <f>VLOOKUP(A2118,'Medicare Code Price Master List'!$A:$C,3,FALSE)</f>
        <v>#N/A</v>
      </c>
      <c r="C2118" s="3">
        <f>SUMIF('DME PRICE LOOKUP LINKED'!$A:$A,A2118,'DME PRICE LOOKUP LINKED'!$C:$C)</f>
        <v>0</v>
      </c>
      <c r="D2118" s="78" t="e">
        <f t="shared" si="66"/>
        <v>#N/A</v>
      </c>
      <c r="E2118" s="79" t="e">
        <f t="shared" si="67"/>
        <v>#N/A</v>
      </c>
      <c r="I2118">
        <v>64463</v>
      </c>
      <c r="K2118" t="s">
        <v>1309</v>
      </c>
      <c r="L2118">
        <v>259.38</v>
      </c>
      <c r="M2118">
        <v>86.07</v>
      </c>
      <c r="O2118">
        <v>338</v>
      </c>
      <c r="P2118">
        <v>112</v>
      </c>
    </row>
    <row r="2119" spans="2:16" x14ac:dyDescent="0.25">
      <c r="B2119" s="80" t="e">
        <f>VLOOKUP(A2119,'Medicare Code Price Master List'!$A:$C,3,FALSE)</f>
        <v>#N/A</v>
      </c>
      <c r="C2119" s="3">
        <f>SUMIF('DME PRICE LOOKUP LINKED'!$A:$A,A2119,'DME PRICE LOOKUP LINKED'!$C:$C)</f>
        <v>0</v>
      </c>
      <c r="D2119" s="78" t="e">
        <f t="shared" si="66"/>
        <v>#N/A</v>
      </c>
      <c r="E2119" s="81" t="e">
        <f t="shared" si="67"/>
        <v>#N/A</v>
      </c>
      <c r="I2119">
        <v>64479</v>
      </c>
      <c r="K2119" t="s">
        <v>1310</v>
      </c>
      <c r="L2119">
        <v>294.63</v>
      </c>
      <c r="M2119">
        <v>139.22999999999999</v>
      </c>
      <c r="O2119">
        <v>384</v>
      </c>
      <c r="P2119">
        <v>181</v>
      </c>
    </row>
    <row r="2120" spans="2:16" x14ac:dyDescent="0.25">
      <c r="B2120" s="77" t="e">
        <f>VLOOKUP(A2120,'Medicare Code Price Master List'!$A:$C,3,FALSE)</f>
        <v>#N/A</v>
      </c>
      <c r="C2120" s="3">
        <f>SUMIF('DME PRICE LOOKUP LINKED'!$A:$A,A2120,'DME PRICE LOOKUP LINKED'!$C:$C)</f>
        <v>0</v>
      </c>
      <c r="D2120" s="78" t="e">
        <f t="shared" si="66"/>
        <v>#N/A</v>
      </c>
      <c r="E2120" s="79" t="e">
        <f t="shared" si="67"/>
        <v>#N/A</v>
      </c>
      <c r="I2120">
        <v>64480</v>
      </c>
      <c r="K2120" t="s">
        <v>1311</v>
      </c>
      <c r="L2120">
        <v>149.21</v>
      </c>
      <c r="M2120">
        <v>65.040000000000006</v>
      </c>
      <c r="O2120">
        <v>194</v>
      </c>
      <c r="P2120">
        <v>85</v>
      </c>
    </row>
    <row r="2121" spans="2:16" x14ac:dyDescent="0.25">
      <c r="B2121" s="80" t="e">
        <f>VLOOKUP(A2121,'Medicare Code Price Master List'!$A:$C,3,FALSE)</f>
        <v>#N/A</v>
      </c>
      <c r="C2121" s="3">
        <f>SUMIF('DME PRICE LOOKUP LINKED'!$A:$A,A2121,'DME PRICE LOOKUP LINKED'!$C:$C)</f>
        <v>0</v>
      </c>
      <c r="D2121" s="78" t="e">
        <f t="shared" si="66"/>
        <v>#N/A</v>
      </c>
      <c r="E2121" s="81" t="e">
        <f t="shared" si="67"/>
        <v>#N/A</v>
      </c>
      <c r="I2121">
        <v>64483</v>
      </c>
      <c r="K2121" t="s">
        <v>1312</v>
      </c>
      <c r="L2121">
        <v>274.19</v>
      </c>
      <c r="M2121">
        <v>118.41</v>
      </c>
      <c r="O2121">
        <v>357</v>
      </c>
      <c r="P2121">
        <v>154</v>
      </c>
    </row>
    <row r="2122" spans="2:16" x14ac:dyDescent="0.25">
      <c r="B2122" s="77" t="e">
        <f>VLOOKUP(A2122,'Medicare Code Price Master List'!$A:$C,3,FALSE)</f>
        <v>#N/A</v>
      </c>
      <c r="C2122" s="3">
        <f>SUMIF('DME PRICE LOOKUP LINKED'!$A:$A,A2122,'DME PRICE LOOKUP LINKED'!$C:$C)</f>
        <v>0</v>
      </c>
      <c r="D2122" s="78" t="e">
        <f t="shared" si="66"/>
        <v>#N/A</v>
      </c>
      <c r="E2122" s="79" t="e">
        <f t="shared" si="67"/>
        <v>#N/A</v>
      </c>
      <c r="I2122">
        <v>64484</v>
      </c>
      <c r="K2122" t="s">
        <v>1311</v>
      </c>
      <c r="L2122">
        <v>123.96</v>
      </c>
      <c r="M2122">
        <v>54.64</v>
      </c>
      <c r="O2122">
        <v>162</v>
      </c>
      <c r="P2122">
        <v>72</v>
      </c>
    </row>
    <row r="2123" spans="2:16" x14ac:dyDescent="0.25">
      <c r="B2123" s="80" t="e">
        <f>VLOOKUP(A2123,'Medicare Code Price Master List'!$A:$C,3,FALSE)</f>
        <v>#N/A</v>
      </c>
      <c r="C2123" s="3">
        <f>SUMIF('DME PRICE LOOKUP LINKED'!$A:$A,A2123,'DME PRICE LOOKUP LINKED'!$C:$C)</f>
        <v>0</v>
      </c>
      <c r="D2123" s="78" t="e">
        <f t="shared" si="66"/>
        <v>#N/A</v>
      </c>
      <c r="E2123" s="81" t="e">
        <f t="shared" si="67"/>
        <v>#N/A</v>
      </c>
      <c r="I2123">
        <v>64486</v>
      </c>
      <c r="K2123" t="s">
        <v>1313</v>
      </c>
      <c r="L2123">
        <v>123.91</v>
      </c>
      <c r="M2123">
        <v>58.02</v>
      </c>
      <c r="O2123">
        <v>162</v>
      </c>
      <c r="P2123">
        <v>76</v>
      </c>
    </row>
    <row r="2124" spans="2:16" x14ac:dyDescent="0.25">
      <c r="B2124" s="77" t="e">
        <f>VLOOKUP(A2124,'Medicare Code Price Master List'!$A:$C,3,FALSE)</f>
        <v>#N/A</v>
      </c>
      <c r="C2124" s="3">
        <f>SUMIF('DME PRICE LOOKUP LINKED'!$A:$A,A2124,'DME PRICE LOOKUP LINKED'!$C:$C)</f>
        <v>0</v>
      </c>
      <c r="D2124" s="78" t="e">
        <f t="shared" si="66"/>
        <v>#N/A</v>
      </c>
      <c r="E2124" s="79" t="e">
        <f t="shared" si="67"/>
        <v>#N/A</v>
      </c>
      <c r="I2124">
        <v>64487</v>
      </c>
      <c r="K2124" t="s">
        <v>1314</v>
      </c>
      <c r="L2124">
        <v>243.25</v>
      </c>
      <c r="M2124">
        <v>66.52</v>
      </c>
      <c r="O2124">
        <v>317</v>
      </c>
      <c r="P2124">
        <v>87</v>
      </c>
    </row>
    <row r="2125" spans="2:16" x14ac:dyDescent="0.25">
      <c r="B2125" s="80" t="e">
        <f>VLOOKUP(A2125,'Medicare Code Price Master List'!$A:$C,3,FALSE)</f>
        <v>#N/A</v>
      </c>
      <c r="C2125" s="3">
        <f>SUMIF('DME PRICE LOOKUP LINKED'!$A:$A,A2125,'DME PRICE LOOKUP LINKED'!$C:$C)</f>
        <v>0</v>
      </c>
      <c r="D2125" s="78" t="e">
        <f t="shared" si="66"/>
        <v>#N/A</v>
      </c>
      <c r="E2125" s="81" t="e">
        <f t="shared" si="67"/>
        <v>#N/A</v>
      </c>
      <c r="I2125">
        <v>64488</v>
      </c>
      <c r="K2125" t="s">
        <v>1315</v>
      </c>
      <c r="L2125">
        <v>153.01</v>
      </c>
      <c r="M2125">
        <v>71.88</v>
      </c>
      <c r="O2125">
        <v>199</v>
      </c>
      <c r="P2125">
        <v>94</v>
      </c>
    </row>
    <row r="2126" spans="2:16" x14ac:dyDescent="0.25">
      <c r="B2126" s="77" t="e">
        <f>VLOOKUP(A2126,'Medicare Code Price Master List'!$A:$C,3,FALSE)</f>
        <v>#N/A</v>
      </c>
      <c r="C2126" s="3">
        <f>SUMIF('DME PRICE LOOKUP LINKED'!$A:$A,A2126,'DME PRICE LOOKUP LINKED'!$C:$C)</f>
        <v>0</v>
      </c>
      <c r="D2126" s="78" t="e">
        <f t="shared" si="66"/>
        <v>#N/A</v>
      </c>
      <c r="E2126" s="79" t="e">
        <f t="shared" si="67"/>
        <v>#N/A</v>
      </c>
      <c r="I2126">
        <v>64489</v>
      </c>
      <c r="K2126" t="s">
        <v>1316</v>
      </c>
      <c r="L2126">
        <v>399.45</v>
      </c>
      <c r="M2126">
        <v>82.17</v>
      </c>
      <c r="O2126">
        <v>520</v>
      </c>
      <c r="P2126">
        <v>107</v>
      </c>
    </row>
    <row r="2127" spans="2:16" x14ac:dyDescent="0.25">
      <c r="B2127" s="80" t="e">
        <f>VLOOKUP(A2127,'Medicare Code Price Master List'!$A:$C,3,FALSE)</f>
        <v>#N/A</v>
      </c>
      <c r="C2127" s="3">
        <f>SUMIF('DME PRICE LOOKUP LINKED'!$A:$A,A2127,'DME PRICE LOOKUP LINKED'!$C:$C)</f>
        <v>0</v>
      </c>
      <c r="D2127" s="78" t="e">
        <f t="shared" si="66"/>
        <v>#N/A</v>
      </c>
      <c r="E2127" s="81" t="e">
        <f t="shared" si="67"/>
        <v>#N/A</v>
      </c>
      <c r="I2127">
        <v>64490</v>
      </c>
      <c r="K2127" t="s">
        <v>1317</v>
      </c>
      <c r="L2127">
        <v>211.2</v>
      </c>
      <c r="M2127">
        <v>112.16</v>
      </c>
      <c r="O2127">
        <v>275</v>
      </c>
      <c r="P2127">
        <v>146</v>
      </c>
    </row>
    <row r="2128" spans="2:16" x14ac:dyDescent="0.25">
      <c r="B2128" s="77" t="e">
        <f>VLOOKUP(A2128,'Medicare Code Price Master List'!$A:$C,3,FALSE)</f>
        <v>#N/A</v>
      </c>
      <c r="C2128" s="3">
        <f>SUMIF('DME PRICE LOOKUP LINKED'!$A:$A,A2128,'DME PRICE LOOKUP LINKED'!$C:$C)</f>
        <v>0</v>
      </c>
      <c r="D2128" s="78" t="e">
        <f t="shared" si="66"/>
        <v>#N/A</v>
      </c>
      <c r="E2128" s="79" t="e">
        <f t="shared" si="67"/>
        <v>#N/A</v>
      </c>
      <c r="I2128">
        <v>64491</v>
      </c>
      <c r="K2128" t="s">
        <v>1318</v>
      </c>
      <c r="L2128">
        <v>106.29</v>
      </c>
      <c r="M2128">
        <v>62.87</v>
      </c>
      <c r="O2128">
        <v>139</v>
      </c>
      <c r="P2128">
        <v>82</v>
      </c>
    </row>
    <row r="2129" spans="2:16" x14ac:dyDescent="0.25">
      <c r="B2129" s="80" t="e">
        <f>VLOOKUP(A2129,'Medicare Code Price Master List'!$A:$C,3,FALSE)</f>
        <v>#N/A</v>
      </c>
      <c r="C2129" s="3">
        <f>SUMIF('DME PRICE LOOKUP LINKED'!$A:$A,A2129,'DME PRICE LOOKUP LINKED'!$C:$C)</f>
        <v>0</v>
      </c>
      <c r="D2129" s="78" t="e">
        <f t="shared" si="66"/>
        <v>#N/A</v>
      </c>
      <c r="E2129" s="81" t="e">
        <f t="shared" si="67"/>
        <v>#N/A</v>
      </c>
      <c r="I2129">
        <v>64492</v>
      </c>
      <c r="K2129" t="s">
        <v>1319</v>
      </c>
      <c r="L2129">
        <v>107.05</v>
      </c>
      <c r="M2129">
        <v>64.010000000000005</v>
      </c>
      <c r="O2129">
        <v>140</v>
      </c>
      <c r="P2129">
        <v>84</v>
      </c>
    </row>
    <row r="2130" spans="2:16" x14ac:dyDescent="0.25">
      <c r="B2130" s="77" t="e">
        <f>VLOOKUP(A2130,'Medicare Code Price Master List'!$A:$C,3,FALSE)</f>
        <v>#N/A</v>
      </c>
      <c r="C2130" s="3">
        <f>SUMIF('DME PRICE LOOKUP LINKED'!$A:$A,A2130,'DME PRICE LOOKUP LINKED'!$C:$C)</f>
        <v>0</v>
      </c>
      <c r="D2130" s="78" t="e">
        <f t="shared" si="66"/>
        <v>#N/A</v>
      </c>
      <c r="E2130" s="79" t="e">
        <f t="shared" si="67"/>
        <v>#N/A</v>
      </c>
      <c r="I2130">
        <v>64493</v>
      </c>
      <c r="K2130" t="s">
        <v>1320</v>
      </c>
      <c r="L2130">
        <v>195.72</v>
      </c>
      <c r="M2130">
        <v>96.69</v>
      </c>
      <c r="O2130">
        <v>255</v>
      </c>
      <c r="P2130">
        <v>126</v>
      </c>
    </row>
    <row r="2131" spans="2:16" x14ac:dyDescent="0.25">
      <c r="B2131" s="80" t="e">
        <f>VLOOKUP(A2131,'Medicare Code Price Master List'!$A:$C,3,FALSE)</f>
        <v>#N/A</v>
      </c>
      <c r="C2131" s="3">
        <f>SUMIF('DME PRICE LOOKUP LINKED'!$A:$A,A2131,'DME PRICE LOOKUP LINKED'!$C:$C)</f>
        <v>0</v>
      </c>
      <c r="D2131" s="78" t="e">
        <f t="shared" si="66"/>
        <v>#N/A</v>
      </c>
      <c r="E2131" s="81" t="e">
        <f t="shared" si="67"/>
        <v>#N/A</v>
      </c>
      <c r="I2131">
        <v>64494</v>
      </c>
      <c r="K2131" t="s">
        <v>1321</v>
      </c>
      <c r="L2131">
        <v>99.59</v>
      </c>
      <c r="M2131">
        <v>54.26</v>
      </c>
      <c r="O2131">
        <v>130</v>
      </c>
      <c r="P2131">
        <v>71</v>
      </c>
    </row>
    <row r="2132" spans="2:16" x14ac:dyDescent="0.25">
      <c r="B2132" s="77" t="e">
        <f>VLOOKUP(A2132,'Medicare Code Price Master List'!$A:$C,3,FALSE)</f>
        <v>#N/A</v>
      </c>
      <c r="C2132" s="3">
        <f>SUMIF('DME PRICE LOOKUP LINKED'!$A:$A,A2132,'DME PRICE LOOKUP LINKED'!$C:$C)</f>
        <v>0</v>
      </c>
      <c r="D2132" s="78" t="e">
        <f t="shared" si="66"/>
        <v>#N/A</v>
      </c>
      <c r="E2132" s="79" t="e">
        <f t="shared" si="67"/>
        <v>#N/A</v>
      </c>
      <c r="I2132">
        <v>64495</v>
      </c>
      <c r="K2132" t="s">
        <v>1322</v>
      </c>
      <c r="L2132">
        <v>99.59</v>
      </c>
      <c r="M2132">
        <v>55.02</v>
      </c>
      <c r="O2132">
        <v>130</v>
      </c>
      <c r="P2132">
        <v>72</v>
      </c>
    </row>
    <row r="2133" spans="2:16" x14ac:dyDescent="0.25">
      <c r="B2133" s="80" t="e">
        <f>VLOOKUP(A2133,'Medicare Code Price Master List'!$A:$C,3,FALSE)</f>
        <v>#N/A</v>
      </c>
      <c r="C2133" s="3">
        <f>SUMIF('DME PRICE LOOKUP LINKED'!$A:$A,A2133,'DME PRICE LOOKUP LINKED'!$C:$C)</f>
        <v>0</v>
      </c>
      <c r="D2133" s="78" t="e">
        <f t="shared" si="66"/>
        <v>#N/A</v>
      </c>
      <c r="E2133" s="81" t="e">
        <f t="shared" si="67"/>
        <v>#N/A</v>
      </c>
      <c r="I2133">
        <v>64505</v>
      </c>
      <c r="K2133" t="s">
        <v>1323</v>
      </c>
      <c r="L2133">
        <v>158.52000000000001</v>
      </c>
      <c r="M2133">
        <v>113.2</v>
      </c>
      <c r="O2133">
        <v>207</v>
      </c>
      <c r="P2133">
        <v>148</v>
      </c>
    </row>
    <row r="2134" spans="2:16" x14ac:dyDescent="0.25">
      <c r="B2134" s="77" t="e">
        <f>VLOOKUP(A2134,'Medicare Code Price Master List'!$A:$C,3,FALSE)</f>
        <v>#N/A</v>
      </c>
      <c r="C2134" s="3">
        <f>SUMIF('DME PRICE LOOKUP LINKED'!$A:$A,A2134,'DME PRICE LOOKUP LINKED'!$C:$C)</f>
        <v>0</v>
      </c>
      <c r="D2134" s="78" t="e">
        <f t="shared" si="66"/>
        <v>#N/A</v>
      </c>
      <c r="E2134" s="79" t="e">
        <f t="shared" si="67"/>
        <v>#N/A</v>
      </c>
      <c r="I2134">
        <v>64508</v>
      </c>
      <c r="K2134" t="s">
        <v>1324</v>
      </c>
      <c r="L2134">
        <v>67.510000000000005</v>
      </c>
      <c r="M2134">
        <v>80.8</v>
      </c>
      <c r="O2134">
        <v>88</v>
      </c>
      <c r="P2134">
        <v>106</v>
      </c>
    </row>
    <row r="2135" spans="2:16" x14ac:dyDescent="0.25">
      <c r="B2135" s="80" t="e">
        <f>VLOOKUP(A2135,'Medicare Code Price Master List'!$A:$C,3,FALSE)</f>
        <v>#N/A</v>
      </c>
      <c r="C2135" s="3">
        <f>SUMIF('DME PRICE LOOKUP LINKED'!$A:$A,A2135,'DME PRICE LOOKUP LINKED'!$C:$C)</f>
        <v>0</v>
      </c>
      <c r="D2135" s="78" t="e">
        <f t="shared" si="66"/>
        <v>#N/A</v>
      </c>
      <c r="E2135" s="81" t="e">
        <f t="shared" si="67"/>
        <v>#N/A</v>
      </c>
      <c r="I2135">
        <v>64510</v>
      </c>
      <c r="K2135" t="s">
        <v>1325</v>
      </c>
      <c r="L2135">
        <v>162.53</v>
      </c>
      <c r="M2135">
        <v>82.54</v>
      </c>
      <c r="O2135">
        <v>212</v>
      </c>
      <c r="P2135">
        <v>108</v>
      </c>
    </row>
    <row r="2136" spans="2:16" x14ac:dyDescent="0.25">
      <c r="B2136" s="77" t="e">
        <f>VLOOKUP(A2136,'Medicare Code Price Master List'!$A:$C,3,FALSE)</f>
        <v>#N/A</v>
      </c>
      <c r="C2136" s="3">
        <f>SUMIF('DME PRICE LOOKUP LINKED'!$A:$A,A2136,'DME PRICE LOOKUP LINKED'!$C:$C)</f>
        <v>0</v>
      </c>
      <c r="D2136" s="78" t="e">
        <f t="shared" si="66"/>
        <v>#N/A</v>
      </c>
      <c r="E2136" s="79" t="e">
        <f t="shared" si="67"/>
        <v>#N/A</v>
      </c>
      <c r="I2136">
        <v>64517</v>
      </c>
      <c r="K2136" t="s">
        <v>1326</v>
      </c>
      <c r="L2136">
        <v>213.49</v>
      </c>
      <c r="M2136">
        <v>135.03</v>
      </c>
      <c r="O2136">
        <v>278</v>
      </c>
      <c r="P2136">
        <v>176</v>
      </c>
    </row>
    <row r="2137" spans="2:16" x14ac:dyDescent="0.25">
      <c r="B2137" s="80" t="e">
        <f>VLOOKUP(A2137,'Medicare Code Price Master List'!$A:$C,3,FALSE)</f>
        <v>#N/A</v>
      </c>
      <c r="C2137" s="3">
        <f>SUMIF('DME PRICE LOOKUP LINKED'!$A:$A,A2137,'DME PRICE LOOKUP LINKED'!$C:$C)</f>
        <v>0</v>
      </c>
      <c r="D2137" s="78" t="e">
        <f t="shared" si="66"/>
        <v>#N/A</v>
      </c>
      <c r="E2137" s="81" t="e">
        <f t="shared" si="67"/>
        <v>#N/A</v>
      </c>
      <c r="I2137">
        <v>64520</v>
      </c>
      <c r="K2137" t="s">
        <v>1327</v>
      </c>
      <c r="L2137">
        <v>257.33999999999997</v>
      </c>
      <c r="M2137">
        <v>90.51</v>
      </c>
      <c r="O2137">
        <v>335</v>
      </c>
      <c r="P2137">
        <v>118</v>
      </c>
    </row>
    <row r="2138" spans="2:16" x14ac:dyDescent="0.25">
      <c r="B2138" s="77" t="e">
        <f>VLOOKUP(A2138,'Medicare Code Price Master List'!$A:$C,3,FALSE)</f>
        <v>#N/A</v>
      </c>
      <c r="C2138" s="3">
        <f>SUMIF('DME PRICE LOOKUP LINKED'!$A:$A,A2138,'DME PRICE LOOKUP LINKED'!$C:$C)</f>
        <v>0</v>
      </c>
      <c r="D2138" s="78" t="e">
        <f t="shared" si="66"/>
        <v>#N/A</v>
      </c>
      <c r="E2138" s="79" t="e">
        <f t="shared" si="67"/>
        <v>#N/A</v>
      </c>
      <c r="I2138">
        <v>64530</v>
      </c>
      <c r="K2138" t="s">
        <v>1328</v>
      </c>
      <c r="L2138">
        <v>258.39</v>
      </c>
      <c r="M2138">
        <v>101.47</v>
      </c>
      <c r="O2138">
        <v>336</v>
      </c>
      <c r="P2138">
        <v>132</v>
      </c>
    </row>
    <row r="2139" spans="2:16" x14ac:dyDescent="0.25">
      <c r="B2139" s="80" t="e">
        <f>VLOOKUP(A2139,'Medicare Code Price Master List'!$A:$C,3,FALSE)</f>
        <v>#N/A</v>
      </c>
      <c r="C2139" s="3">
        <f>SUMIF('DME PRICE LOOKUP LINKED'!$A:$A,A2139,'DME PRICE LOOKUP LINKED'!$C:$C)</f>
        <v>0</v>
      </c>
      <c r="D2139" s="78" t="e">
        <f t="shared" si="66"/>
        <v>#N/A</v>
      </c>
      <c r="E2139" s="81" t="e">
        <f t="shared" si="67"/>
        <v>#N/A</v>
      </c>
      <c r="I2139">
        <v>64550</v>
      </c>
      <c r="K2139" t="s">
        <v>1329</v>
      </c>
      <c r="L2139">
        <v>17.47</v>
      </c>
      <c r="M2139">
        <v>9.41</v>
      </c>
      <c r="O2139">
        <v>23</v>
      </c>
      <c r="P2139">
        <v>13</v>
      </c>
    </row>
    <row r="2140" spans="2:16" x14ac:dyDescent="0.25">
      <c r="B2140" s="77" t="e">
        <f>VLOOKUP(A2140,'Medicare Code Price Master List'!$A:$C,3,FALSE)</f>
        <v>#N/A</v>
      </c>
      <c r="C2140" s="3">
        <f>SUMIF('DME PRICE LOOKUP LINKED'!$A:$A,A2140,'DME PRICE LOOKUP LINKED'!$C:$C)</f>
        <v>0</v>
      </c>
      <c r="D2140" s="78" t="e">
        <f t="shared" si="66"/>
        <v>#N/A</v>
      </c>
      <c r="E2140" s="79" t="e">
        <f t="shared" si="67"/>
        <v>#N/A</v>
      </c>
      <c r="I2140">
        <v>64553</v>
      </c>
      <c r="K2140" t="s">
        <v>1138</v>
      </c>
      <c r="L2140">
        <v>2872.62</v>
      </c>
      <c r="M2140">
        <v>424.24</v>
      </c>
      <c r="O2140">
        <v>3735</v>
      </c>
      <c r="P2140">
        <v>552</v>
      </c>
    </row>
    <row r="2141" spans="2:16" x14ac:dyDescent="0.25">
      <c r="B2141" s="80" t="e">
        <f>VLOOKUP(A2141,'Medicare Code Price Master List'!$A:$C,3,FALSE)</f>
        <v>#N/A</v>
      </c>
      <c r="C2141" s="3">
        <f>SUMIF('DME PRICE LOOKUP LINKED'!$A:$A,A2141,'DME PRICE LOOKUP LINKED'!$C:$C)</f>
        <v>0</v>
      </c>
      <c r="D2141" s="78" t="e">
        <f t="shared" si="66"/>
        <v>#N/A</v>
      </c>
      <c r="E2141" s="81" t="e">
        <f t="shared" si="67"/>
        <v>#N/A</v>
      </c>
      <c r="I2141">
        <v>64555</v>
      </c>
      <c r="K2141" t="s">
        <v>1138</v>
      </c>
      <c r="L2141">
        <v>2450.35</v>
      </c>
      <c r="M2141">
        <v>348.58</v>
      </c>
      <c r="O2141">
        <v>3186</v>
      </c>
      <c r="P2141">
        <v>454</v>
      </c>
    </row>
    <row r="2142" spans="2:16" x14ac:dyDescent="0.25">
      <c r="B2142" s="77" t="e">
        <f>VLOOKUP(A2142,'Medicare Code Price Master List'!$A:$C,3,FALSE)</f>
        <v>#N/A</v>
      </c>
      <c r="C2142" s="3">
        <f>SUMIF('DME PRICE LOOKUP LINKED'!$A:$A,A2142,'DME PRICE LOOKUP LINKED'!$C:$C)</f>
        <v>0</v>
      </c>
      <c r="D2142" s="78" t="e">
        <f t="shared" si="66"/>
        <v>#N/A</v>
      </c>
      <c r="E2142" s="79" t="e">
        <f t="shared" si="67"/>
        <v>#N/A</v>
      </c>
      <c r="I2142">
        <v>64561</v>
      </c>
      <c r="K2142" t="s">
        <v>1138</v>
      </c>
      <c r="L2142">
        <v>827.23</v>
      </c>
      <c r="M2142">
        <v>323.69</v>
      </c>
      <c r="O2142">
        <v>1076</v>
      </c>
      <c r="P2142">
        <v>421</v>
      </c>
    </row>
    <row r="2143" spans="2:16" x14ac:dyDescent="0.25">
      <c r="B2143" s="80" t="e">
        <f>VLOOKUP(A2143,'Medicare Code Price Master List'!$A:$C,3,FALSE)</f>
        <v>#N/A</v>
      </c>
      <c r="C2143" s="3">
        <f>SUMIF('DME PRICE LOOKUP LINKED'!$A:$A,A2143,'DME PRICE LOOKUP LINKED'!$C:$C)</f>
        <v>0</v>
      </c>
      <c r="D2143" s="78" t="e">
        <f t="shared" si="66"/>
        <v>#N/A</v>
      </c>
      <c r="E2143" s="81" t="e">
        <f t="shared" si="67"/>
        <v>#N/A</v>
      </c>
      <c r="I2143">
        <v>64566</v>
      </c>
      <c r="K2143" t="s">
        <v>1330</v>
      </c>
      <c r="L2143">
        <v>131.66999999999999</v>
      </c>
      <c r="M2143">
        <v>31.87</v>
      </c>
      <c r="O2143">
        <v>172</v>
      </c>
      <c r="P2143">
        <v>42</v>
      </c>
    </row>
    <row r="2144" spans="2:16" x14ac:dyDescent="0.25">
      <c r="B2144" s="77" t="e">
        <f>VLOOKUP(A2144,'Medicare Code Price Master List'!$A:$C,3,FALSE)</f>
        <v>#N/A</v>
      </c>
      <c r="C2144" s="3">
        <f>SUMIF('DME PRICE LOOKUP LINKED'!$A:$A,A2144,'DME PRICE LOOKUP LINKED'!$C:$C)</f>
        <v>0</v>
      </c>
      <c r="D2144" s="78" t="e">
        <f t="shared" si="66"/>
        <v>#N/A</v>
      </c>
      <c r="E2144" s="79" t="e">
        <f t="shared" si="67"/>
        <v>#N/A</v>
      </c>
      <c r="I2144">
        <v>64568</v>
      </c>
      <c r="K2144" t="s">
        <v>1331</v>
      </c>
      <c r="L2144">
        <v>652.94000000000005</v>
      </c>
      <c r="M2144">
        <v>733.54</v>
      </c>
      <c r="O2144">
        <v>849</v>
      </c>
      <c r="P2144">
        <v>954</v>
      </c>
    </row>
    <row r="2145" spans="2:16" x14ac:dyDescent="0.25">
      <c r="B2145" s="80" t="e">
        <f>VLOOKUP(A2145,'Medicare Code Price Master List'!$A:$C,3,FALSE)</f>
        <v>#N/A</v>
      </c>
      <c r="C2145" s="3">
        <f>SUMIF('DME PRICE LOOKUP LINKED'!$A:$A,A2145,'DME PRICE LOOKUP LINKED'!$C:$C)</f>
        <v>0</v>
      </c>
      <c r="D2145" s="78" t="e">
        <f t="shared" si="66"/>
        <v>#N/A</v>
      </c>
      <c r="E2145" s="81" t="e">
        <f t="shared" si="67"/>
        <v>#N/A</v>
      </c>
      <c r="I2145">
        <v>64569</v>
      </c>
      <c r="K2145" t="s">
        <v>1332</v>
      </c>
      <c r="L2145">
        <v>837.83</v>
      </c>
      <c r="M2145">
        <v>874.94</v>
      </c>
      <c r="O2145">
        <v>1090</v>
      </c>
      <c r="P2145">
        <v>1138</v>
      </c>
    </row>
    <row r="2146" spans="2:16" x14ac:dyDescent="0.25">
      <c r="B2146" s="77" t="e">
        <f>VLOOKUP(A2146,'Medicare Code Price Master List'!$A:$C,3,FALSE)</f>
        <v>#N/A</v>
      </c>
      <c r="C2146" s="3">
        <f>SUMIF('DME PRICE LOOKUP LINKED'!$A:$A,A2146,'DME PRICE LOOKUP LINKED'!$C:$C)</f>
        <v>0</v>
      </c>
      <c r="D2146" s="78" t="e">
        <f t="shared" si="66"/>
        <v>#N/A</v>
      </c>
      <c r="E2146" s="79" t="e">
        <f t="shared" si="67"/>
        <v>#N/A</v>
      </c>
      <c r="I2146">
        <v>64570</v>
      </c>
      <c r="K2146" t="s">
        <v>1333</v>
      </c>
      <c r="L2146">
        <v>810.57</v>
      </c>
      <c r="M2146">
        <v>725.65</v>
      </c>
      <c r="O2146">
        <v>1054</v>
      </c>
      <c r="P2146">
        <v>944</v>
      </c>
    </row>
    <row r="2147" spans="2:16" x14ac:dyDescent="0.25">
      <c r="B2147" s="80" t="e">
        <f>VLOOKUP(A2147,'Medicare Code Price Master List'!$A:$C,3,FALSE)</f>
        <v>#N/A</v>
      </c>
      <c r="C2147" s="3">
        <f>SUMIF('DME PRICE LOOKUP LINKED'!$A:$A,A2147,'DME PRICE LOOKUP LINKED'!$C:$C)</f>
        <v>0</v>
      </c>
      <c r="D2147" s="78" t="e">
        <f t="shared" si="66"/>
        <v>#N/A</v>
      </c>
      <c r="E2147" s="81" t="e">
        <f t="shared" si="67"/>
        <v>#N/A</v>
      </c>
      <c r="I2147">
        <v>64575</v>
      </c>
      <c r="K2147" t="s">
        <v>1138</v>
      </c>
      <c r="L2147">
        <v>333.41</v>
      </c>
      <c r="M2147">
        <v>353.27</v>
      </c>
      <c r="O2147">
        <v>434</v>
      </c>
      <c r="P2147">
        <v>460</v>
      </c>
    </row>
    <row r="2148" spans="2:16" x14ac:dyDescent="0.25">
      <c r="B2148" s="77" t="e">
        <f>VLOOKUP(A2148,'Medicare Code Price Master List'!$A:$C,3,FALSE)</f>
        <v>#N/A</v>
      </c>
      <c r="C2148" s="3">
        <f>SUMIF('DME PRICE LOOKUP LINKED'!$A:$A,A2148,'DME PRICE LOOKUP LINKED'!$C:$C)</f>
        <v>0</v>
      </c>
      <c r="D2148" s="78" t="e">
        <f t="shared" si="66"/>
        <v>#N/A</v>
      </c>
      <c r="E2148" s="79" t="e">
        <f t="shared" si="67"/>
        <v>#N/A</v>
      </c>
      <c r="I2148">
        <v>64580</v>
      </c>
      <c r="K2148" t="s">
        <v>1138</v>
      </c>
      <c r="L2148">
        <v>344.3</v>
      </c>
      <c r="M2148">
        <v>334.99</v>
      </c>
      <c r="O2148">
        <v>448</v>
      </c>
      <c r="P2148">
        <v>436</v>
      </c>
    </row>
    <row r="2149" spans="2:16" x14ac:dyDescent="0.25">
      <c r="B2149" s="80" t="e">
        <f>VLOOKUP(A2149,'Medicare Code Price Master List'!$A:$C,3,FALSE)</f>
        <v>#N/A</v>
      </c>
      <c r="C2149" s="3">
        <f>SUMIF('DME PRICE LOOKUP LINKED'!$A:$A,A2149,'DME PRICE LOOKUP LINKED'!$C:$C)</f>
        <v>0</v>
      </c>
      <c r="D2149" s="78" t="e">
        <f t="shared" si="66"/>
        <v>#N/A</v>
      </c>
      <c r="E2149" s="81" t="e">
        <f t="shared" si="67"/>
        <v>#N/A</v>
      </c>
      <c r="I2149">
        <v>64581</v>
      </c>
      <c r="K2149" t="s">
        <v>1138</v>
      </c>
      <c r="L2149">
        <v>699.62</v>
      </c>
      <c r="M2149">
        <v>721.86</v>
      </c>
      <c r="O2149">
        <v>910</v>
      </c>
      <c r="P2149">
        <v>939</v>
      </c>
    </row>
    <row r="2150" spans="2:16" x14ac:dyDescent="0.25">
      <c r="B2150" s="77" t="e">
        <f>VLOOKUP(A2150,'Medicare Code Price Master List'!$A:$C,3,FALSE)</f>
        <v>#N/A</v>
      </c>
      <c r="C2150" s="3">
        <f>SUMIF('DME PRICE LOOKUP LINKED'!$A:$A,A2150,'DME PRICE LOOKUP LINKED'!$C:$C)</f>
        <v>0</v>
      </c>
      <c r="D2150" s="78" t="e">
        <f t="shared" si="66"/>
        <v>#N/A</v>
      </c>
      <c r="E2150" s="79" t="e">
        <f t="shared" si="67"/>
        <v>#N/A</v>
      </c>
      <c r="I2150">
        <v>64585</v>
      </c>
      <c r="K2150" t="s">
        <v>1141</v>
      </c>
      <c r="L2150">
        <v>268.99</v>
      </c>
      <c r="M2150">
        <v>155.1</v>
      </c>
      <c r="O2150">
        <v>350</v>
      </c>
      <c r="P2150">
        <v>202</v>
      </c>
    </row>
    <row r="2151" spans="2:16" x14ac:dyDescent="0.25">
      <c r="B2151" s="80" t="e">
        <f>VLOOKUP(A2151,'Medicare Code Price Master List'!$A:$C,3,FALSE)</f>
        <v>#N/A</v>
      </c>
      <c r="C2151" s="3">
        <f>SUMIF('DME PRICE LOOKUP LINKED'!$A:$A,A2151,'DME PRICE LOOKUP LINKED'!$C:$C)</f>
        <v>0</v>
      </c>
      <c r="D2151" s="78" t="e">
        <f t="shared" si="66"/>
        <v>#N/A</v>
      </c>
      <c r="E2151" s="81" t="e">
        <f t="shared" si="67"/>
        <v>#N/A</v>
      </c>
      <c r="I2151">
        <v>64590</v>
      </c>
      <c r="K2151" t="s">
        <v>1334</v>
      </c>
      <c r="L2151">
        <v>291.39999999999998</v>
      </c>
      <c r="M2151">
        <v>174.09</v>
      </c>
      <c r="O2151">
        <v>379</v>
      </c>
      <c r="P2151">
        <v>227</v>
      </c>
    </row>
    <row r="2152" spans="2:16" x14ac:dyDescent="0.25">
      <c r="B2152" s="77" t="e">
        <f>VLOOKUP(A2152,'Medicare Code Price Master List'!$A:$C,3,FALSE)</f>
        <v>#N/A</v>
      </c>
      <c r="C2152" s="3">
        <f>SUMIF('DME PRICE LOOKUP LINKED'!$A:$A,A2152,'DME PRICE LOOKUP LINKED'!$C:$C)</f>
        <v>0</v>
      </c>
      <c r="D2152" s="78" t="e">
        <f t="shared" si="66"/>
        <v>#N/A</v>
      </c>
      <c r="E2152" s="79" t="e">
        <f t="shared" si="67"/>
        <v>#N/A</v>
      </c>
      <c r="I2152">
        <v>64595</v>
      </c>
      <c r="K2152" t="s">
        <v>1335</v>
      </c>
      <c r="L2152">
        <v>258.27999999999997</v>
      </c>
      <c r="M2152">
        <v>138.30000000000001</v>
      </c>
      <c r="O2152">
        <v>336</v>
      </c>
      <c r="P2152">
        <v>180</v>
      </c>
    </row>
    <row r="2153" spans="2:16" x14ac:dyDescent="0.25">
      <c r="B2153" s="80" t="e">
        <f>VLOOKUP(A2153,'Medicare Code Price Master List'!$A:$C,3,FALSE)</f>
        <v>#N/A</v>
      </c>
      <c r="C2153" s="3">
        <f>SUMIF('DME PRICE LOOKUP LINKED'!$A:$A,A2153,'DME PRICE LOOKUP LINKED'!$C:$C)</f>
        <v>0</v>
      </c>
      <c r="D2153" s="78" t="e">
        <f t="shared" si="66"/>
        <v>#N/A</v>
      </c>
      <c r="E2153" s="81" t="e">
        <f t="shared" si="67"/>
        <v>#N/A</v>
      </c>
      <c r="I2153">
        <v>64600</v>
      </c>
      <c r="K2153" t="s">
        <v>1336</v>
      </c>
      <c r="L2153">
        <v>519.37</v>
      </c>
      <c r="M2153">
        <v>250.46</v>
      </c>
      <c r="O2153">
        <v>676</v>
      </c>
      <c r="P2153">
        <v>326</v>
      </c>
    </row>
    <row r="2154" spans="2:16" x14ac:dyDescent="0.25">
      <c r="B2154" s="77" t="e">
        <f>VLOOKUP(A2154,'Medicare Code Price Master List'!$A:$C,3,FALSE)</f>
        <v>#N/A</v>
      </c>
      <c r="C2154" s="3">
        <f>SUMIF('DME PRICE LOOKUP LINKED'!$A:$A,A2154,'DME PRICE LOOKUP LINKED'!$C:$C)</f>
        <v>0</v>
      </c>
      <c r="D2154" s="78" t="e">
        <f t="shared" si="66"/>
        <v>#N/A</v>
      </c>
      <c r="E2154" s="79" t="e">
        <f t="shared" si="67"/>
        <v>#N/A</v>
      </c>
      <c r="I2154">
        <v>64605</v>
      </c>
      <c r="K2154" t="s">
        <v>1336</v>
      </c>
      <c r="L2154">
        <v>720.35</v>
      </c>
      <c r="M2154">
        <v>379.07</v>
      </c>
      <c r="O2154">
        <v>937</v>
      </c>
      <c r="P2154">
        <v>493</v>
      </c>
    </row>
    <row r="2155" spans="2:16" x14ac:dyDescent="0.25">
      <c r="B2155" s="80" t="e">
        <f>VLOOKUP(A2155,'Medicare Code Price Master List'!$A:$C,3,FALSE)</f>
        <v>#N/A</v>
      </c>
      <c r="C2155" s="3">
        <f>SUMIF('DME PRICE LOOKUP LINKED'!$A:$A,A2155,'DME PRICE LOOKUP LINKED'!$C:$C)</f>
        <v>0</v>
      </c>
      <c r="D2155" s="78" t="e">
        <f t="shared" si="66"/>
        <v>#N/A</v>
      </c>
      <c r="E2155" s="81" t="e">
        <f t="shared" si="67"/>
        <v>#N/A</v>
      </c>
      <c r="I2155">
        <v>64610</v>
      </c>
      <c r="K2155" t="s">
        <v>1336</v>
      </c>
      <c r="L2155">
        <v>868.08</v>
      </c>
      <c r="M2155">
        <v>521.85</v>
      </c>
      <c r="O2155">
        <v>1129</v>
      </c>
      <c r="P2155">
        <v>679</v>
      </c>
    </row>
    <row r="2156" spans="2:16" x14ac:dyDescent="0.25">
      <c r="B2156" s="77" t="e">
        <f>VLOOKUP(A2156,'Medicare Code Price Master List'!$A:$C,3,FALSE)</f>
        <v>#N/A</v>
      </c>
      <c r="C2156" s="3">
        <f>SUMIF('DME PRICE LOOKUP LINKED'!$A:$A,A2156,'DME PRICE LOOKUP LINKED'!$C:$C)</f>
        <v>0</v>
      </c>
      <c r="D2156" s="78" t="e">
        <f t="shared" si="66"/>
        <v>#N/A</v>
      </c>
      <c r="E2156" s="79" t="e">
        <f t="shared" si="67"/>
        <v>#N/A</v>
      </c>
      <c r="I2156">
        <v>64611</v>
      </c>
      <c r="K2156" t="s">
        <v>1337</v>
      </c>
      <c r="L2156">
        <v>143.78</v>
      </c>
      <c r="M2156">
        <v>122.45</v>
      </c>
      <c r="O2156">
        <v>187</v>
      </c>
      <c r="P2156">
        <v>160</v>
      </c>
    </row>
    <row r="2157" spans="2:16" x14ac:dyDescent="0.25">
      <c r="B2157" s="80" t="e">
        <f>VLOOKUP(A2157,'Medicare Code Price Master List'!$A:$C,3,FALSE)</f>
        <v>#N/A</v>
      </c>
      <c r="C2157" s="3">
        <f>SUMIF('DME PRICE LOOKUP LINKED'!$A:$A,A2157,'DME PRICE LOOKUP LINKED'!$C:$C)</f>
        <v>0</v>
      </c>
      <c r="D2157" s="78" t="e">
        <f t="shared" si="66"/>
        <v>#N/A</v>
      </c>
      <c r="E2157" s="81" t="e">
        <f t="shared" si="67"/>
        <v>#N/A</v>
      </c>
      <c r="I2157">
        <v>64612</v>
      </c>
      <c r="K2157" t="s">
        <v>1338</v>
      </c>
      <c r="L2157">
        <v>150.63999999999999</v>
      </c>
      <c r="M2157">
        <v>129.69</v>
      </c>
      <c r="O2157">
        <v>196</v>
      </c>
      <c r="P2157">
        <v>169</v>
      </c>
    </row>
    <row r="2158" spans="2:16" x14ac:dyDescent="0.25">
      <c r="B2158" s="77" t="e">
        <f>VLOOKUP(A2158,'Medicare Code Price Master List'!$A:$C,3,FALSE)</f>
        <v>#N/A</v>
      </c>
      <c r="C2158" s="3">
        <f>SUMIF('DME PRICE LOOKUP LINKED'!$A:$A,A2158,'DME PRICE LOOKUP LINKED'!$C:$C)</f>
        <v>0</v>
      </c>
      <c r="D2158" s="78" t="e">
        <f t="shared" si="66"/>
        <v>#N/A</v>
      </c>
      <c r="E2158" s="79" t="e">
        <f t="shared" si="67"/>
        <v>#N/A</v>
      </c>
      <c r="I2158">
        <v>64615</v>
      </c>
      <c r="K2158" t="s">
        <v>1339</v>
      </c>
      <c r="L2158">
        <v>168.6</v>
      </c>
      <c r="M2158">
        <v>132.41999999999999</v>
      </c>
      <c r="O2158">
        <v>220</v>
      </c>
      <c r="P2158">
        <v>173</v>
      </c>
    </row>
    <row r="2159" spans="2:16" x14ac:dyDescent="0.25">
      <c r="B2159" s="80" t="e">
        <f>VLOOKUP(A2159,'Medicare Code Price Master List'!$A:$C,3,FALSE)</f>
        <v>#N/A</v>
      </c>
      <c r="C2159" s="3">
        <f>SUMIF('DME PRICE LOOKUP LINKED'!$A:$A,A2159,'DME PRICE LOOKUP LINKED'!$C:$C)</f>
        <v>0</v>
      </c>
      <c r="D2159" s="78" t="e">
        <f t="shared" si="66"/>
        <v>#N/A</v>
      </c>
      <c r="E2159" s="81" t="e">
        <f t="shared" si="67"/>
        <v>#N/A</v>
      </c>
      <c r="I2159">
        <v>64616</v>
      </c>
      <c r="K2159" t="s">
        <v>1340</v>
      </c>
      <c r="L2159">
        <v>150.24</v>
      </c>
      <c r="M2159">
        <v>117.48</v>
      </c>
      <c r="O2159">
        <v>196</v>
      </c>
      <c r="P2159">
        <v>153</v>
      </c>
    </row>
    <row r="2160" spans="2:16" x14ac:dyDescent="0.25">
      <c r="B2160" s="77" t="e">
        <f>VLOOKUP(A2160,'Medicare Code Price Master List'!$A:$C,3,FALSE)</f>
        <v>#N/A</v>
      </c>
      <c r="C2160" s="3">
        <f>SUMIF('DME PRICE LOOKUP LINKED'!$A:$A,A2160,'DME PRICE LOOKUP LINKED'!$C:$C)</f>
        <v>0</v>
      </c>
      <c r="D2160" s="78" t="e">
        <f t="shared" si="66"/>
        <v>#N/A</v>
      </c>
      <c r="E2160" s="79" t="e">
        <f t="shared" si="67"/>
        <v>#N/A</v>
      </c>
      <c r="I2160">
        <v>64617</v>
      </c>
      <c r="K2160" t="s">
        <v>1341</v>
      </c>
      <c r="L2160">
        <v>179.78</v>
      </c>
      <c r="M2160">
        <v>116.55</v>
      </c>
      <c r="O2160">
        <v>234</v>
      </c>
      <c r="P2160">
        <v>152</v>
      </c>
    </row>
    <row r="2161" spans="2:16" x14ac:dyDescent="0.25">
      <c r="B2161" s="80" t="e">
        <f>VLOOKUP(A2161,'Medicare Code Price Master List'!$A:$C,3,FALSE)</f>
        <v>#N/A</v>
      </c>
      <c r="C2161" s="3">
        <f>SUMIF('DME PRICE LOOKUP LINKED'!$A:$A,A2161,'DME PRICE LOOKUP LINKED'!$C:$C)</f>
        <v>0</v>
      </c>
      <c r="D2161" s="78" t="e">
        <f t="shared" si="66"/>
        <v>#N/A</v>
      </c>
      <c r="E2161" s="81" t="e">
        <f t="shared" si="67"/>
        <v>#N/A</v>
      </c>
      <c r="I2161">
        <v>64620</v>
      </c>
      <c r="K2161" t="s">
        <v>1336</v>
      </c>
      <c r="L2161">
        <v>227.7</v>
      </c>
      <c r="M2161">
        <v>190.76</v>
      </c>
      <c r="O2161">
        <v>297</v>
      </c>
      <c r="P2161">
        <v>248</v>
      </c>
    </row>
    <row r="2162" spans="2:16" x14ac:dyDescent="0.25">
      <c r="B2162" s="77" t="e">
        <f>VLOOKUP(A2162,'Medicare Code Price Master List'!$A:$C,3,FALSE)</f>
        <v>#N/A</v>
      </c>
      <c r="C2162" s="3">
        <f>SUMIF('DME PRICE LOOKUP LINKED'!$A:$A,A2162,'DME PRICE LOOKUP LINKED'!$C:$C)</f>
        <v>0</v>
      </c>
      <c r="D2162" s="78" t="e">
        <f t="shared" si="66"/>
        <v>#N/A</v>
      </c>
      <c r="E2162" s="79" t="e">
        <f t="shared" si="67"/>
        <v>#N/A</v>
      </c>
      <c r="I2162">
        <v>64630</v>
      </c>
      <c r="K2162" t="s">
        <v>1336</v>
      </c>
      <c r="L2162">
        <v>280.7</v>
      </c>
      <c r="M2162">
        <v>206.42</v>
      </c>
      <c r="O2162">
        <v>365</v>
      </c>
      <c r="P2162">
        <v>269</v>
      </c>
    </row>
    <row r="2163" spans="2:16" x14ac:dyDescent="0.25">
      <c r="B2163" s="80" t="e">
        <f>VLOOKUP(A2163,'Medicare Code Price Master List'!$A:$C,3,FALSE)</f>
        <v>#N/A</v>
      </c>
      <c r="C2163" s="3">
        <f>SUMIF('DME PRICE LOOKUP LINKED'!$A:$A,A2163,'DME PRICE LOOKUP LINKED'!$C:$C)</f>
        <v>0</v>
      </c>
      <c r="D2163" s="78" t="e">
        <f t="shared" si="66"/>
        <v>#N/A</v>
      </c>
      <c r="E2163" s="81" t="e">
        <f t="shared" si="67"/>
        <v>#N/A</v>
      </c>
      <c r="I2163">
        <v>64632</v>
      </c>
      <c r="K2163" t="s">
        <v>1342</v>
      </c>
      <c r="L2163">
        <v>98.16</v>
      </c>
      <c r="M2163">
        <v>71.5</v>
      </c>
      <c r="O2163">
        <v>128</v>
      </c>
      <c r="P2163">
        <v>93</v>
      </c>
    </row>
    <row r="2164" spans="2:16" x14ac:dyDescent="0.25">
      <c r="B2164" s="77" t="e">
        <f>VLOOKUP(A2164,'Medicare Code Price Master List'!$A:$C,3,FALSE)</f>
        <v>#N/A</v>
      </c>
      <c r="C2164" s="3">
        <f>SUMIF('DME PRICE LOOKUP LINKED'!$A:$A,A2164,'DME PRICE LOOKUP LINKED'!$C:$C)</f>
        <v>0</v>
      </c>
      <c r="D2164" s="78" t="e">
        <f t="shared" si="66"/>
        <v>#N/A</v>
      </c>
      <c r="E2164" s="79" t="e">
        <f t="shared" si="67"/>
        <v>#N/A</v>
      </c>
      <c r="I2164">
        <v>64633</v>
      </c>
      <c r="K2164" t="s">
        <v>1343</v>
      </c>
      <c r="L2164">
        <v>488.29</v>
      </c>
      <c r="M2164">
        <v>204.52</v>
      </c>
      <c r="O2164">
        <v>635</v>
      </c>
      <c r="P2164">
        <v>266</v>
      </c>
    </row>
    <row r="2165" spans="2:16" x14ac:dyDescent="0.25">
      <c r="B2165" s="80" t="e">
        <f>VLOOKUP(A2165,'Medicare Code Price Master List'!$A:$C,3,FALSE)</f>
        <v>#N/A</v>
      </c>
      <c r="C2165" s="3">
        <f>SUMIF('DME PRICE LOOKUP LINKED'!$A:$A,A2165,'DME PRICE LOOKUP LINKED'!$C:$C)</f>
        <v>0</v>
      </c>
      <c r="D2165" s="78" t="e">
        <f t="shared" si="66"/>
        <v>#N/A</v>
      </c>
      <c r="E2165" s="81" t="e">
        <f t="shared" si="67"/>
        <v>#N/A</v>
      </c>
      <c r="I2165">
        <v>64634</v>
      </c>
      <c r="K2165" t="s">
        <v>1344</v>
      </c>
      <c r="L2165">
        <v>289.42</v>
      </c>
      <c r="M2165">
        <v>70.790000000000006</v>
      </c>
      <c r="O2165">
        <v>377</v>
      </c>
      <c r="P2165">
        <v>93</v>
      </c>
    </row>
    <row r="2166" spans="2:16" x14ac:dyDescent="0.25">
      <c r="B2166" s="77" t="e">
        <f>VLOOKUP(A2166,'Medicare Code Price Master List'!$A:$C,3,FALSE)</f>
        <v>#N/A</v>
      </c>
      <c r="C2166" s="3">
        <f>SUMIF('DME PRICE LOOKUP LINKED'!$A:$A,A2166,'DME PRICE LOOKUP LINKED'!$C:$C)</f>
        <v>0</v>
      </c>
      <c r="D2166" s="78" t="e">
        <f t="shared" si="66"/>
        <v>#N/A</v>
      </c>
      <c r="E2166" s="79" t="e">
        <f t="shared" si="67"/>
        <v>#N/A</v>
      </c>
      <c r="I2166">
        <v>64635</v>
      </c>
      <c r="K2166" t="s">
        <v>1345</v>
      </c>
      <c r="L2166">
        <v>492.86</v>
      </c>
      <c r="M2166">
        <v>204.9</v>
      </c>
      <c r="O2166">
        <v>641</v>
      </c>
      <c r="P2166">
        <v>267</v>
      </c>
    </row>
    <row r="2167" spans="2:16" x14ac:dyDescent="0.25">
      <c r="B2167" s="80" t="e">
        <f>VLOOKUP(A2167,'Medicare Code Price Master List'!$A:$C,3,FALSE)</f>
        <v>#N/A</v>
      </c>
      <c r="C2167" s="3">
        <f>SUMIF('DME PRICE LOOKUP LINKED'!$A:$A,A2167,'DME PRICE LOOKUP LINKED'!$C:$C)</f>
        <v>0</v>
      </c>
      <c r="D2167" s="78" t="e">
        <f t="shared" si="66"/>
        <v>#N/A</v>
      </c>
      <c r="E2167" s="81" t="e">
        <f t="shared" si="67"/>
        <v>#N/A</v>
      </c>
      <c r="I2167">
        <v>64636</v>
      </c>
      <c r="K2167" t="s">
        <v>1346</v>
      </c>
      <c r="L2167">
        <v>272.39999999999998</v>
      </c>
      <c r="M2167">
        <v>62.52</v>
      </c>
      <c r="O2167">
        <v>355</v>
      </c>
      <c r="P2167">
        <v>82</v>
      </c>
    </row>
    <row r="2168" spans="2:16" x14ac:dyDescent="0.25">
      <c r="B2168" s="77" t="e">
        <f>VLOOKUP(A2168,'Medicare Code Price Master List'!$A:$C,3,FALSE)</f>
        <v>#N/A</v>
      </c>
      <c r="C2168" s="3">
        <f>SUMIF('DME PRICE LOOKUP LINKED'!$A:$A,A2168,'DME PRICE LOOKUP LINKED'!$C:$C)</f>
        <v>0</v>
      </c>
      <c r="D2168" s="78" t="e">
        <f t="shared" si="66"/>
        <v>#N/A</v>
      </c>
      <c r="E2168" s="79" t="e">
        <f t="shared" si="67"/>
        <v>#N/A</v>
      </c>
      <c r="I2168">
        <v>64640</v>
      </c>
      <c r="K2168" t="s">
        <v>1336</v>
      </c>
      <c r="L2168">
        <v>274.31</v>
      </c>
      <c r="M2168">
        <v>126.9</v>
      </c>
      <c r="O2168">
        <v>357</v>
      </c>
      <c r="P2168">
        <v>165</v>
      </c>
    </row>
    <row r="2169" spans="2:16" x14ac:dyDescent="0.25">
      <c r="B2169" s="80" t="e">
        <f>VLOOKUP(A2169,'Medicare Code Price Master List'!$A:$C,3,FALSE)</f>
        <v>#N/A</v>
      </c>
      <c r="C2169" s="3">
        <f>SUMIF('DME PRICE LOOKUP LINKED'!$A:$A,A2169,'DME PRICE LOOKUP LINKED'!$C:$C)</f>
        <v>0</v>
      </c>
      <c r="D2169" s="78" t="e">
        <f t="shared" si="66"/>
        <v>#N/A</v>
      </c>
      <c r="E2169" s="81" t="e">
        <f t="shared" si="67"/>
        <v>#N/A</v>
      </c>
      <c r="I2169">
        <v>64642</v>
      </c>
      <c r="K2169" t="s">
        <v>1347</v>
      </c>
      <c r="L2169">
        <v>165.61</v>
      </c>
      <c r="M2169">
        <v>114.19</v>
      </c>
      <c r="O2169">
        <v>216</v>
      </c>
      <c r="P2169">
        <v>149</v>
      </c>
    </row>
    <row r="2170" spans="2:16" x14ac:dyDescent="0.25">
      <c r="B2170" s="77" t="e">
        <f>VLOOKUP(A2170,'Medicare Code Price Master List'!$A:$C,3,FALSE)</f>
        <v>#N/A</v>
      </c>
      <c r="C2170" s="3">
        <f>SUMIF('DME PRICE LOOKUP LINKED'!$A:$A,A2170,'DME PRICE LOOKUP LINKED'!$C:$C)</f>
        <v>0</v>
      </c>
      <c r="D2170" s="78" t="e">
        <f t="shared" si="66"/>
        <v>#N/A</v>
      </c>
      <c r="E2170" s="79" t="e">
        <f t="shared" si="67"/>
        <v>#N/A</v>
      </c>
      <c r="I2170">
        <v>64643</v>
      </c>
      <c r="K2170" t="s">
        <v>1348</v>
      </c>
      <c r="L2170">
        <v>101.06</v>
      </c>
      <c r="M2170">
        <v>75.16</v>
      </c>
      <c r="O2170">
        <v>132</v>
      </c>
      <c r="P2170">
        <v>98</v>
      </c>
    </row>
    <row r="2171" spans="2:16" x14ac:dyDescent="0.25">
      <c r="B2171" s="80" t="e">
        <f>VLOOKUP(A2171,'Medicare Code Price Master List'!$A:$C,3,FALSE)</f>
        <v>#N/A</v>
      </c>
      <c r="C2171" s="3">
        <f>SUMIF('DME PRICE LOOKUP LINKED'!$A:$A,A2171,'DME PRICE LOOKUP LINKED'!$C:$C)</f>
        <v>0</v>
      </c>
      <c r="D2171" s="78" t="e">
        <f t="shared" si="66"/>
        <v>#N/A</v>
      </c>
      <c r="E2171" s="81" t="e">
        <f t="shared" si="67"/>
        <v>#N/A</v>
      </c>
      <c r="I2171">
        <v>64644</v>
      </c>
      <c r="K2171" t="s">
        <v>1349</v>
      </c>
      <c r="L2171">
        <v>194.34</v>
      </c>
      <c r="M2171">
        <v>124.64</v>
      </c>
      <c r="O2171">
        <v>253</v>
      </c>
      <c r="P2171">
        <v>163</v>
      </c>
    </row>
    <row r="2172" spans="2:16" x14ac:dyDescent="0.25">
      <c r="B2172" s="77" t="e">
        <f>VLOOKUP(A2172,'Medicare Code Price Master List'!$A:$C,3,FALSE)</f>
        <v>#N/A</v>
      </c>
      <c r="C2172" s="3">
        <f>SUMIF('DME PRICE LOOKUP LINKED'!$A:$A,A2172,'DME PRICE LOOKUP LINKED'!$C:$C)</f>
        <v>0</v>
      </c>
      <c r="D2172" s="78" t="e">
        <f t="shared" si="66"/>
        <v>#N/A</v>
      </c>
      <c r="E2172" s="79" t="e">
        <f t="shared" si="67"/>
        <v>#N/A</v>
      </c>
      <c r="I2172">
        <v>64645</v>
      </c>
      <c r="K2172" t="s">
        <v>1350</v>
      </c>
      <c r="L2172">
        <v>131.85</v>
      </c>
      <c r="M2172">
        <v>87.29</v>
      </c>
      <c r="O2172">
        <v>172</v>
      </c>
      <c r="P2172">
        <v>114</v>
      </c>
    </row>
    <row r="2173" spans="2:16" x14ac:dyDescent="0.25">
      <c r="B2173" s="80" t="e">
        <f>VLOOKUP(A2173,'Medicare Code Price Master List'!$A:$C,3,FALSE)</f>
        <v>#N/A</v>
      </c>
      <c r="C2173" s="3">
        <f>SUMIF('DME PRICE LOOKUP LINKED'!$A:$A,A2173,'DME PRICE LOOKUP LINKED'!$C:$C)</f>
        <v>0</v>
      </c>
      <c r="D2173" s="78" t="e">
        <f t="shared" si="66"/>
        <v>#N/A</v>
      </c>
      <c r="E2173" s="81" t="e">
        <f t="shared" si="67"/>
        <v>#N/A</v>
      </c>
      <c r="I2173">
        <v>64646</v>
      </c>
      <c r="K2173" t="s">
        <v>1351</v>
      </c>
      <c r="L2173">
        <v>175.06</v>
      </c>
      <c r="M2173">
        <v>124.4</v>
      </c>
      <c r="O2173">
        <v>228</v>
      </c>
      <c r="P2173">
        <v>162</v>
      </c>
    </row>
    <row r="2174" spans="2:16" x14ac:dyDescent="0.25">
      <c r="B2174" s="77" t="e">
        <f>VLOOKUP(A2174,'Medicare Code Price Master List'!$A:$C,3,FALSE)</f>
        <v>#N/A</v>
      </c>
      <c r="C2174" s="3">
        <f>SUMIF('DME PRICE LOOKUP LINKED'!$A:$A,A2174,'DME PRICE LOOKUP LINKED'!$C:$C)</f>
        <v>0</v>
      </c>
      <c r="D2174" s="78" t="e">
        <f t="shared" si="66"/>
        <v>#N/A</v>
      </c>
      <c r="E2174" s="79" t="e">
        <f t="shared" si="67"/>
        <v>#N/A</v>
      </c>
      <c r="I2174">
        <v>64647</v>
      </c>
      <c r="K2174" t="s">
        <v>1352</v>
      </c>
      <c r="L2174">
        <v>199.69</v>
      </c>
      <c r="M2174">
        <v>143.32</v>
      </c>
      <c r="O2174">
        <v>260</v>
      </c>
      <c r="P2174">
        <v>187</v>
      </c>
    </row>
    <row r="2175" spans="2:16" x14ac:dyDescent="0.25">
      <c r="B2175" s="80" t="e">
        <f>VLOOKUP(A2175,'Medicare Code Price Master List'!$A:$C,3,FALSE)</f>
        <v>#N/A</v>
      </c>
      <c r="C2175" s="3">
        <f>SUMIF('DME PRICE LOOKUP LINKED'!$A:$A,A2175,'DME PRICE LOOKUP LINKED'!$C:$C)</f>
        <v>0</v>
      </c>
      <c r="D2175" s="78" t="e">
        <f t="shared" si="66"/>
        <v>#N/A</v>
      </c>
      <c r="E2175" s="81" t="e">
        <f t="shared" si="67"/>
        <v>#N/A</v>
      </c>
      <c r="I2175">
        <v>64650</v>
      </c>
      <c r="K2175" t="s">
        <v>1353</v>
      </c>
      <c r="L2175">
        <v>98.85</v>
      </c>
      <c r="M2175">
        <v>43.62</v>
      </c>
      <c r="O2175">
        <v>129</v>
      </c>
      <c r="P2175">
        <v>57</v>
      </c>
    </row>
    <row r="2176" spans="2:16" x14ac:dyDescent="0.25">
      <c r="B2176" s="77" t="e">
        <f>VLOOKUP(A2176,'Medicare Code Price Master List'!$A:$C,3,FALSE)</f>
        <v>#N/A</v>
      </c>
      <c r="C2176" s="3">
        <f>SUMIF('DME PRICE LOOKUP LINKED'!$A:$A,A2176,'DME PRICE LOOKUP LINKED'!$C:$C)</f>
        <v>0</v>
      </c>
      <c r="D2176" s="78" t="e">
        <f t="shared" si="66"/>
        <v>#N/A</v>
      </c>
      <c r="E2176" s="79" t="e">
        <f t="shared" si="67"/>
        <v>#N/A</v>
      </c>
      <c r="I2176">
        <v>64653</v>
      </c>
      <c r="K2176" t="s">
        <v>1353</v>
      </c>
      <c r="L2176">
        <v>116.39</v>
      </c>
      <c r="M2176">
        <v>55.45</v>
      </c>
      <c r="O2176">
        <v>152</v>
      </c>
      <c r="P2176">
        <v>73</v>
      </c>
    </row>
    <row r="2177" spans="2:16" x14ac:dyDescent="0.25">
      <c r="B2177" s="80" t="e">
        <f>VLOOKUP(A2177,'Medicare Code Price Master List'!$A:$C,3,FALSE)</f>
        <v>#N/A</v>
      </c>
      <c r="C2177" s="3">
        <f>SUMIF('DME PRICE LOOKUP LINKED'!$A:$A,A2177,'DME PRICE LOOKUP LINKED'!$C:$C)</f>
        <v>0</v>
      </c>
      <c r="D2177" s="78" t="e">
        <f t="shared" si="66"/>
        <v>#N/A</v>
      </c>
      <c r="E2177" s="81" t="e">
        <f t="shared" si="67"/>
        <v>#N/A</v>
      </c>
      <c r="I2177">
        <v>64680</v>
      </c>
      <c r="K2177" t="s">
        <v>1336</v>
      </c>
      <c r="L2177">
        <v>387.85</v>
      </c>
      <c r="M2177">
        <v>173.79</v>
      </c>
      <c r="O2177">
        <v>505</v>
      </c>
      <c r="P2177">
        <v>226</v>
      </c>
    </row>
    <row r="2178" spans="2:16" x14ac:dyDescent="0.25">
      <c r="B2178" s="77" t="e">
        <f>VLOOKUP(A2178,'Medicare Code Price Master List'!$A:$C,3,FALSE)</f>
        <v>#N/A</v>
      </c>
      <c r="C2178" s="3">
        <f>SUMIF('DME PRICE LOOKUP LINKED'!$A:$A,A2178,'DME PRICE LOOKUP LINKED'!$C:$C)</f>
        <v>0</v>
      </c>
      <c r="D2178" s="78" t="e">
        <f t="shared" si="66"/>
        <v>#N/A</v>
      </c>
      <c r="E2178" s="79" t="e">
        <f t="shared" si="67"/>
        <v>#N/A</v>
      </c>
      <c r="I2178">
        <v>64681</v>
      </c>
      <c r="K2178" t="s">
        <v>1336</v>
      </c>
      <c r="L2178">
        <v>512.55999999999995</v>
      </c>
      <c r="M2178">
        <v>238.7</v>
      </c>
      <c r="O2178">
        <v>667</v>
      </c>
      <c r="P2178">
        <v>311</v>
      </c>
    </row>
    <row r="2179" spans="2:16" x14ac:dyDescent="0.25">
      <c r="B2179" s="80" t="e">
        <f>VLOOKUP(A2179,'Medicare Code Price Master List'!$A:$C,3,FALSE)</f>
        <v>#N/A</v>
      </c>
      <c r="C2179" s="3">
        <f>SUMIF('DME PRICE LOOKUP LINKED'!$A:$A,A2179,'DME PRICE LOOKUP LINKED'!$C:$C)</f>
        <v>0</v>
      </c>
      <c r="D2179" s="78" t="e">
        <f t="shared" ref="D2179:D2242" si="68">VLOOKUP(A2179,$R$2:$T$5644,3,FALSE)</f>
        <v>#N/A</v>
      </c>
      <c r="E2179" s="81" t="e">
        <f t="shared" ref="E2179:E2242" si="69">D2179-C2179</f>
        <v>#N/A</v>
      </c>
      <c r="I2179">
        <v>64702</v>
      </c>
      <c r="K2179" t="s">
        <v>1354</v>
      </c>
      <c r="L2179">
        <v>567.87</v>
      </c>
      <c r="M2179">
        <v>552.64</v>
      </c>
      <c r="O2179">
        <v>739</v>
      </c>
      <c r="P2179">
        <v>719</v>
      </c>
    </row>
    <row r="2180" spans="2:16" x14ac:dyDescent="0.25">
      <c r="B2180" s="77" t="e">
        <f>VLOOKUP(A2180,'Medicare Code Price Master List'!$A:$C,3,FALSE)</f>
        <v>#N/A</v>
      </c>
      <c r="C2180" s="3">
        <f>SUMIF('DME PRICE LOOKUP LINKED'!$A:$A,A2180,'DME PRICE LOOKUP LINKED'!$C:$C)</f>
        <v>0</v>
      </c>
      <c r="D2180" s="78" t="e">
        <f t="shared" si="68"/>
        <v>#N/A</v>
      </c>
      <c r="E2180" s="79" t="e">
        <f t="shared" si="69"/>
        <v>#N/A</v>
      </c>
      <c r="I2180">
        <v>64704</v>
      </c>
      <c r="K2180" t="s">
        <v>1355</v>
      </c>
      <c r="L2180">
        <v>354.32</v>
      </c>
      <c r="M2180">
        <v>349.93</v>
      </c>
      <c r="O2180">
        <v>461</v>
      </c>
      <c r="P2180">
        <v>455</v>
      </c>
    </row>
    <row r="2181" spans="2:16" x14ac:dyDescent="0.25">
      <c r="B2181" s="80" t="e">
        <f>VLOOKUP(A2181,'Medicare Code Price Master List'!$A:$C,3,FALSE)</f>
        <v>#N/A</v>
      </c>
      <c r="C2181" s="3">
        <f>SUMIF('DME PRICE LOOKUP LINKED'!$A:$A,A2181,'DME PRICE LOOKUP LINKED'!$C:$C)</f>
        <v>0</v>
      </c>
      <c r="D2181" s="78" t="e">
        <f t="shared" si="68"/>
        <v>#N/A</v>
      </c>
      <c r="E2181" s="81" t="e">
        <f t="shared" si="69"/>
        <v>#N/A</v>
      </c>
      <c r="I2181">
        <v>64708</v>
      </c>
      <c r="K2181" t="s">
        <v>1356</v>
      </c>
      <c r="L2181">
        <v>551.73</v>
      </c>
      <c r="M2181">
        <v>550.51</v>
      </c>
      <c r="O2181">
        <v>718</v>
      </c>
      <c r="P2181">
        <v>716</v>
      </c>
    </row>
    <row r="2182" spans="2:16" x14ac:dyDescent="0.25">
      <c r="B2182" s="77" t="e">
        <f>VLOOKUP(A2182,'Medicare Code Price Master List'!$A:$C,3,FALSE)</f>
        <v>#N/A</v>
      </c>
      <c r="C2182" s="3">
        <f>SUMIF('DME PRICE LOOKUP LINKED'!$A:$A,A2182,'DME PRICE LOOKUP LINKED'!$C:$C)</f>
        <v>0</v>
      </c>
      <c r="D2182" s="78" t="e">
        <f t="shared" si="68"/>
        <v>#N/A</v>
      </c>
      <c r="E2182" s="79" t="e">
        <f t="shared" si="69"/>
        <v>#N/A</v>
      </c>
      <c r="I2182">
        <v>64712</v>
      </c>
      <c r="K2182" t="s">
        <v>1357</v>
      </c>
      <c r="L2182">
        <v>651.71</v>
      </c>
      <c r="M2182">
        <v>634.20000000000005</v>
      </c>
      <c r="O2182">
        <v>848</v>
      </c>
      <c r="P2182">
        <v>825</v>
      </c>
    </row>
    <row r="2183" spans="2:16" x14ac:dyDescent="0.25">
      <c r="B2183" s="80" t="e">
        <f>VLOOKUP(A2183,'Medicare Code Price Master List'!$A:$C,3,FALSE)</f>
        <v>#N/A</v>
      </c>
      <c r="C2183" s="3">
        <f>SUMIF('DME PRICE LOOKUP LINKED'!$A:$A,A2183,'DME PRICE LOOKUP LINKED'!$C:$C)</f>
        <v>0</v>
      </c>
      <c r="D2183" s="78" t="e">
        <f t="shared" si="68"/>
        <v>#N/A</v>
      </c>
      <c r="E2183" s="81" t="e">
        <f t="shared" si="69"/>
        <v>#N/A</v>
      </c>
      <c r="I2183">
        <v>64713</v>
      </c>
      <c r="K2183" t="s">
        <v>1358</v>
      </c>
      <c r="L2183">
        <v>868.04</v>
      </c>
      <c r="M2183">
        <v>797.97</v>
      </c>
      <c r="O2183">
        <v>1129</v>
      </c>
      <c r="P2183">
        <v>1038</v>
      </c>
    </row>
    <row r="2184" spans="2:16" x14ac:dyDescent="0.25">
      <c r="B2184" s="77" t="e">
        <f>VLOOKUP(A2184,'Medicare Code Price Master List'!$A:$C,3,FALSE)</f>
        <v>#N/A</v>
      </c>
      <c r="C2184" s="3">
        <f>SUMIF('DME PRICE LOOKUP LINKED'!$A:$A,A2184,'DME PRICE LOOKUP LINKED'!$C:$C)</f>
        <v>0</v>
      </c>
      <c r="D2184" s="78" t="e">
        <f t="shared" si="68"/>
        <v>#N/A</v>
      </c>
      <c r="E2184" s="79" t="e">
        <f t="shared" si="69"/>
        <v>#N/A</v>
      </c>
      <c r="I2184">
        <v>64714</v>
      </c>
      <c r="K2184" t="s">
        <v>1359</v>
      </c>
      <c r="L2184">
        <v>830.65</v>
      </c>
      <c r="M2184">
        <v>702.36</v>
      </c>
      <c r="O2184">
        <v>1080</v>
      </c>
      <c r="P2184">
        <v>914</v>
      </c>
    </row>
    <row r="2185" spans="2:16" x14ac:dyDescent="0.25">
      <c r="B2185" s="80" t="e">
        <f>VLOOKUP(A2185,'Medicare Code Price Master List'!$A:$C,3,FALSE)</f>
        <v>#N/A</v>
      </c>
      <c r="C2185" s="3">
        <f>SUMIF('DME PRICE LOOKUP LINKED'!$A:$A,A2185,'DME PRICE LOOKUP LINKED'!$C:$C)</f>
        <v>0</v>
      </c>
      <c r="D2185" s="78" t="e">
        <f t="shared" si="68"/>
        <v>#N/A</v>
      </c>
      <c r="E2185" s="81" t="e">
        <f t="shared" si="69"/>
        <v>#N/A</v>
      </c>
      <c r="I2185">
        <v>64716</v>
      </c>
      <c r="K2185" t="s">
        <v>1360</v>
      </c>
      <c r="L2185">
        <v>561.47</v>
      </c>
      <c r="M2185">
        <v>596.22</v>
      </c>
      <c r="O2185">
        <v>730</v>
      </c>
      <c r="P2185">
        <v>776</v>
      </c>
    </row>
    <row r="2186" spans="2:16" x14ac:dyDescent="0.25">
      <c r="B2186" s="77" t="e">
        <f>VLOOKUP(A2186,'Medicare Code Price Master List'!$A:$C,3,FALSE)</f>
        <v>#N/A</v>
      </c>
      <c r="C2186" s="3">
        <f>SUMIF('DME PRICE LOOKUP LINKED'!$A:$A,A2186,'DME PRICE LOOKUP LINKED'!$C:$C)</f>
        <v>0</v>
      </c>
      <c r="D2186" s="78" t="e">
        <f t="shared" si="68"/>
        <v>#N/A</v>
      </c>
      <c r="E2186" s="79" t="e">
        <f t="shared" si="69"/>
        <v>#N/A</v>
      </c>
      <c r="I2186">
        <v>64718</v>
      </c>
      <c r="K2186" t="s">
        <v>1361</v>
      </c>
      <c r="L2186">
        <v>666.91</v>
      </c>
      <c r="M2186">
        <v>656.12</v>
      </c>
      <c r="O2186">
        <v>867</v>
      </c>
      <c r="P2186">
        <v>853</v>
      </c>
    </row>
    <row r="2187" spans="2:16" x14ac:dyDescent="0.25">
      <c r="B2187" s="80" t="e">
        <f>VLOOKUP(A2187,'Medicare Code Price Master List'!$A:$C,3,FALSE)</f>
        <v>#N/A</v>
      </c>
      <c r="C2187" s="3">
        <f>SUMIF('DME PRICE LOOKUP LINKED'!$A:$A,A2187,'DME PRICE LOOKUP LINKED'!$C:$C)</f>
        <v>0</v>
      </c>
      <c r="D2187" s="78" t="e">
        <f t="shared" si="68"/>
        <v>#N/A</v>
      </c>
      <c r="E2187" s="81" t="e">
        <f t="shared" si="69"/>
        <v>#N/A</v>
      </c>
      <c r="I2187">
        <v>64719</v>
      </c>
      <c r="K2187" t="s">
        <v>1362</v>
      </c>
      <c r="L2187">
        <v>451.44</v>
      </c>
      <c r="M2187">
        <v>443.39</v>
      </c>
      <c r="O2187">
        <v>587</v>
      </c>
      <c r="P2187">
        <v>577</v>
      </c>
    </row>
    <row r="2188" spans="2:16" x14ac:dyDescent="0.25">
      <c r="B2188" s="77" t="e">
        <f>VLOOKUP(A2188,'Medicare Code Price Master List'!$A:$C,3,FALSE)</f>
        <v>#N/A</v>
      </c>
      <c r="C2188" s="3">
        <f>SUMIF('DME PRICE LOOKUP LINKED'!$A:$A,A2188,'DME PRICE LOOKUP LINKED'!$C:$C)</f>
        <v>0</v>
      </c>
      <c r="D2188" s="78" t="e">
        <f t="shared" si="68"/>
        <v>#N/A</v>
      </c>
      <c r="E2188" s="79" t="e">
        <f t="shared" si="69"/>
        <v>#N/A</v>
      </c>
      <c r="I2188">
        <v>64721</v>
      </c>
      <c r="K2188" t="s">
        <v>1363</v>
      </c>
      <c r="L2188">
        <v>493.99</v>
      </c>
      <c r="M2188">
        <v>484.85</v>
      </c>
      <c r="O2188">
        <v>643</v>
      </c>
      <c r="P2188">
        <v>631</v>
      </c>
    </row>
    <row r="2189" spans="2:16" x14ac:dyDescent="0.25">
      <c r="B2189" s="80" t="e">
        <f>VLOOKUP(A2189,'Medicare Code Price Master List'!$A:$C,3,FALSE)</f>
        <v>#N/A</v>
      </c>
      <c r="C2189" s="3">
        <f>SUMIF('DME PRICE LOOKUP LINKED'!$A:$A,A2189,'DME PRICE LOOKUP LINKED'!$C:$C)</f>
        <v>0</v>
      </c>
      <c r="D2189" s="78" t="e">
        <f t="shared" si="68"/>
        <v>#N/A</v>
      </c>
      <c r="E2189" s="81" t="e">
        <f t="shared" si="69"/>
        <v>#N/A</v>
      </c>
      <c r="I2189">
        <v>64722</v>
      </c>
      <c r="K2189" t="s">
        <v>1364</v>
      </c>
      <c r="L2189">
        <v>401.37</v>
      </c>
      <c r="M2189">
        <v>409.32</v>
      </c>
      <c r="O2189">
        <v>522</v>
      </c>
      <c r="P2189">
        <v>533</v>
      </c>
    </row>
    <row r="2190" spans="2:16" x14ac:dyDescent="0.25">
      <c r="B2190" s="77" t="e">
        <f>VLOOKUP(A2190,'Medicare Code Price Master List'!$A:$C,3,FALSE)</f>
        <v>#N/A</v>
      </c>
      <c r="C2190" s="3">
        <f>SUMIF('DME PRICE LOOKUP LINKED'!$A:$A,A2190,'DME PRICE LOOKUP LINKED'!$C:$C)</f>
        <v>0</v>
      </c>
      <c r="D2190" s="78" t="e">
        <f t="shared" si="68"/>
        <v>#N/A</v>
      </c>
      <c r="E2190" s="79" t="e">
        <f t="shared" si="69"/>
        <v>#N/A</v>
      </c>
      <c r="I2190">
        <v>64726</v>
      </c>
      <c r="K2190" t="s">
        <v>1365</v>
      </c>
      <c r="L2190">
        <v>293.27999999999997</v>
      </c>
      <c r="M2190">
        <v>301.24</v>
      </c>
      <c r="O2190">
        <v>382</v>
      </c>
      <c r="P2190">
        <v>392</v>
      </c>
    </row>
    <row r="2191" spans="2:16" x14ac:dyDescent="0.25">
      <c r="B2191" s="80" t="e">
        <f>VLOOKUP(A2191,'Medicare Code Price Master List'!$A:$C,3,FALSE)</f>
        <v>#N/A</v>
      </c>
      <c r="C2191" s="3">
        <f>SUMIF('DME PRICE LOOKUP LINKED'!$A:$A,A2191,'DME PRICE LOOKUP LINKED'!$C:$C)</f>
        <v>0</v>
      </c>
      <c r="D2191" s="78" t="e">
        <f t="shared" si="68"/>
        <v>#N/A</v>
      </c>
      <c r="E2191" s="81" t="e">
        <f t="shared" si="69"/>
        <v>#N/A</v>
      </c>
      <c r="I2191">
        <v>64727</v>
      </c>
      <c r="K2191" t="s">
        <v>1366</v>
      </c>
      <c r="L2191">
        <v>192.14</v>
      </c>
      <c r="M2191">
        <v>202.78</v>
      </c>
      <c r="O2191">
        <v>250</v>
      </c>
      <c r="P2191">
        <v>264</v>
      </c>
    </row>
    <row r="2192" spans="2:16" x14ac:dyDescent="0.25">
      <c r="B2192" s="77" t="e">
        <f>VLOOKUP(A2192,'Medicare Code Price Master List'!$A:$C,3,FALSE)</f>
        <v>#N/A</v>
      </c>
      <c r="C2192" s="3">
        <f>SUMIF('DME PRICE LOOKUP LINKED'!$A:$A,A2192,'DME PRICE LOOKUP LINKED'!$C:$C)</f>
        <v>0</v>
      </c>
      <c r="D2192" s="78" t="e">
        <f t="shared" si="68"/>
        <v>#N/A</v>
      </c>
      <c r="E2192" s="79" t="e">
        <f t="shared" si="69"/>
        <v>#N/A</v>
      </c>
      <c r="I2192">
        <v>64732</v>
      </c>
      <c r="K2192" t="s">
        <v>1367</v>
      </c>
      <c r="L2192">
        <v>503.82</v>
      </c>
      <c r="M2192">
        <v>415.19</v>
      </c>
      <c r="O2192">
        <v>655</v>
      </c>
      <c r="P2192">
        <v>540</v>
      </c>
    </row>
    <row r="2193" spans="2:16" x14ac:dyDescent="0.25">
      <c r="B2193" s="80" t="e">
        <f>VLOOKUP(A2193,'Medicare Code Price Master List'!$A:$C,3,FALSE)</f>
        <v>#N/A</v>
      </c>
      <c r="C2193" s="3">
        <f>SUMIF('DME PRICE LOOKUP LINKED'!$A:$A,A2193,'DME PRICE LOOKUP LINKED'!$C:$C)</f>
        <v>0</v>
      </c>
      <c r="D2193" s="78" t="e">
        <f t="shared" si="68"/>
        <v>#N/A</v>
      </c>
      <c r="E2193" s="81" t="e">
        <f t="shared" si="69"/>
        <v>#N/A</v>
      </c>
      <c r="I2193">
        <v>64734</v>
      </c>
      <c r="K2193" t="s">
        <v>1368</v>
      </c>
      <c r="L2193">
        <v>569.4</v>
      </c>
      <c r="M2193">
        <v>457.61</v>
      </c>
      <c r="O2193">
        <v>741</v>
      </c>
      <c r="P2193">
        <v>595</v>
      </c>
    </row>
    <row r="2194" spans="2:16" x14ac:dyDescent="0.25">
      <c r="B2194" s="77" t="e">
        <f>VLOOKUP(A2194,'Medicare Code Price Master List'!$A:$C,3,FALSE)</f>
        <v>#N/A</v>
      </c>
      <c r="C2194" s="3">
        <f>SUMIF('DME PRICE LOOKUP LINKED'!$A:$A,A2194,'DME PRICE LOOKUP LINKED'!$C:$C)</f>
        <v>0</v>
      </c>
      <c r="D2194" s="78" t="e">
        <f t="shared" si="68"/>
        <v>#N/A</v>
      </c>
      <c r="E2194" s="79" t="e">
        <f t="shared" si="69"/>
        <v>#N/A</v>
      </c>
      <c r="I2194">
        <v>64736</v>
      </c>
      <c r="K2194" t="s">
        <v>1369</v>
      </c>
      <c r="L2194">
        <v>359.77</v>
      </c>
      <c r="M2194">
        <v>440.6</v>
      </c>
      <c r="O2194">
        <v>468</v>
      </c>
      <c r="P2194">
        <v>573</v>
      </c>
    </row>
    <row r="2195" spans="2:16" x14ac:dyDescent="0.25">
      <c r="B2195" s="80" t="e">
        <f>VLOOKUP(A2195,'Medicare Code Price Master List'!$A:$C,3,FALSE)</f>
        <v>#N/A</v>
      </c>
      <c r="C2195" s="3">
        <f>SUMIF('DME PRICE LOOKUP LINKED'!$A:$A,A2195,'DME PRICE LOOKUP LINKED'!$C:$C)</f>
        <v>0</v>
      </c>
      <c r="D2195" s="78" t="e">
        <f t="shared" si="68"/>
        <v>#N/A</v>
      </c>
      <c r="E2195" s="81" t="e">
        <f t="shared" si="69"/>
        <v>#N/A</v>
      </c>
      <c r="I2195">
        <v>64738</v>
      </c>
      <c r="K2195" t="s">
        <v>1370</v>
      </c>
      <c r="L2195">
        <v>492.32</v>
      </c>
      <c r="M2195">
        <v>466.71</v>
      </c>
      <c r="O2195">
        <v>641</v>
      </c>
      <c r="P2195">
        <v>607</v>
      </c>
    </row>
    <row r="2196" spans="2:16" x14ac:dyDescent="0.25">
      <c r="B2196" s="77" t="e">
        <f>VLOOKUP(A2196,'Medicare Code Price Master List'!$A:$C,3,FALSE)</f>
        <v>#N/A</v>
      </c>
      <c r="C2196" s="3">
        <f>SUMIF('DME PRICE LOOKUP LINKED'!$A:$A,A2196,'DME PRICE LOOKUP LINKED'!$C:$C)</f>
        <v>0</v>
      </c>
      <c r="D2196" s="78" t="e">
        <f t="shared" si="68"/>
        <v>#N/A</v>
      </c>
      <c r="E2196" s="79" t="e">
        <f t="shared" si="69"/>
        <v>#N/A</v>
      </c>
      <c r="I2196">
        <v>64740</v>
      </c>
      <c r="K2196" t="s">
        <v>1371</v>
      </c>
      <c r="L2196">
        <v>504.95</v>
      </c>
      <c r="M2196">
        <v>507.09</v>
      </c>
      <c r="O2196">
        <v>657</v>
      </c>
      <c r="P2196">
        <v>660</v>
      </c>
    </row>
    <row r="2197" spans="2:16" x14ac:dyDescent="0.25">
      <c r="B2197" s="80" t="e">
        <f>VLOOKUP(A2197,'Medicare Code Price Master List'!$A:$C,3,FALSE)</f>
        <v>#N/A</v>
      </c>
      <c r="C2197" s="3">
        <f>SUMIF('DME PRICE LOOKUP LINKED'!$A:$A,A2197,'DME PRICE LOOKUP LINKED'!$C:$C)</f>
        <v>0</v>
      </c>
      <c r="D2197" s="78" t="e">
        <f t="shared" si="68"/>
        <v>#N/A</v>
      </c>
      <c r="E2197" s="81" t="e">
        <f t="shared" si="69"/>
        <v>#N/A</v>
      </c>
      <c r="I2197">
        <v>64742</v>
      </c>
      <c r="K2197" t="s">
        <v>1372</v>
      </c>
      <c r="L2197">
        <v>536.29999999999995</v>
      </c>
      <c r="M2197">
        <v>536.22</v>
      </c>
      <c r="O2197">
        <v>698</v>
      </c>
      <c r="P2197">
        <v>698</v>
      </c>
    </row>
    <row r="2198" spans="2:16" x14ac:dyDescent="0.25">
      <c r="B2198" s="77" t="e">
        <f>VLOOKUP(A2198,'Medicare Code Price Master List'!$A:$C,3,FALSE)</f>
        <v>#N/A</v>
      </c>
      <c r="C2198" s="3">
        <f>SUMIF('DME PRICE LOOKUP LINKED'!$A:$A,A2198,'DME PRICE LOOKUP LINKED'!$C:$C)</f>
        <v>0</v>
      </c>
      <c r="D2198" s="78" t="e">
        <f t="shared" si="68"/>
        <v>#N/A</v>
      </c>
      <c r="E2198" s="79" t="e">
        <f t="shared" si="69"/>
        <v>#N/A</v>
      </c>
      <c r="I2198">
        <v>64744</v>
      </c>
      <c r="K2198" t="s">
        <v>1373</v>
      </c>
      <c r="L2198">
        <v>560.30999999999995</v>
      </c>
      <c r="M2198">
        <v>551.80999999999995</v>
      </c>
      <c r="O2198">
        <v>729</v>
      </c>
      <c r="P2198">
        <v>718</v>
      </c>
    </row>
    <row r="2199" spans="2:16" x14ac:dyDescent="0.25">
      <c r="B2199" s="80" t="e">
        <f>VLOOKUP(A2199,'Medicare Code Price Master List'!$A:$C,3,FALSE)</f>
        <v>#N/A</v>
      </c>
      <c r="C2199" s="3">
        <f>SUMIF('DME PRICE LOOKUP LINKED'!$A:$A,A2199,'DME PRICE LOOKUP LINKED'!$C:$C)</f>
        <v>0</v>
      </c>
      <c r="D2199" s="78" t="e">
        <f t="shared" si="68"/>
        <v>#N/A</v>
      </c>
      <c r="E2199" s="81" t="e">
        <f t="shared" si="69"/>
        <v>#N/A</v>
      </c>
      <c r="I2199">
        <v>64746</v>
      </c>
      <c r="K2199" t="s">
        <v>1374</v>
      </c>
      <c r="L2199">
        <v>465.46</v>
      </c>
      <c r="M2199">
        <v>497.21</v>
      </c>
      <c r="O2199">
        <v>606</v>
      </c>
      <c r="P2199">
        <v>647</v>
      </c>
    </row>
    <row r="2200" spans="2:16" x14ac:dyDescent="0.25">
      <c r="B2200" s="77" t="e">
        <f>VLOOKUP(A2200,'Medicare Code Price Master List'!$A:$C,3,FALSE)</f>
        <v>#N/A</v>
      </c>
      <c r="C2200" s="3">
        <f>SUMIF('DME PRICE LOOKUP LINKED'!$A:$A,A2200,'DME PRICE LOOKUP LINKED'!$C:$C)</f>
        <v>0</v>
      </c>
      <c r="D2200" s="78" t="e">
        <f t="shared" si="68"/>
        <v>#N/A</v>
      </c>
      <c r="E2200" s="79" t="e">
        <f t="shared" si="69"/>
        <v>#N/A</v>
      </c>
      <c r="I2200">
        <v>64755</v>
      </c>
      <c r="K2200" t="s">
        <v>1375</v>
      </c>
      <c r="L2200">
        <v>992.3</v>
      </c>
      <c r="M2200">
        <v>1016.18</v>
      </c>
      <c r="O2200">
        <v>1290</v>
      </c>
      <c r="P2200">
        <v>1322</v>
      </c>
    </row>
    <row r="2201" spans="2:16" x14ac:dyDescent="0.25">
      <c r="B2201" s="80" t="e">
        <f>VLOOKUP(A2201,'Medicare Code Price Master List'!$A:$C,3,FALSE)</f>
        <v>#N/A</v>
      </c>
      <c r="C2201" s="3">
        <f>SUMIF('DME PRICE LOOKUP LINKED'!$A:$A,A2201,'DME PRICE LOOKUP LINKED'!$C:$C)</f>
        <v>0</v>
      </c>
      <c r="D2201" s="78" t="e">
        <f t="shared" si="68"/>
        <v>#N/A</v>
      </c>
      <c r="E2201" s="81" t="e">
        <f t="shared" si="69"/>
        <v>#N/A</v>
      </c>
      <c r="I2201">
        <v>64760</v>
      </c>
      <c r="K2201" t="s">
        <v>1376</v>
      </c>
      <c r="L2201">
        <v>567.46</v>
      </c>
      <c r="M2201">
        <v>557.65</v>
      </c>
      <c r="O2201">
        <v>738</v>
      </c>
      <c r="P2201">
        <v>725</v>
      </c>
    </row>
    <row r="2202" spans="2:16" x14ac:dyDescent="0.25">
      <c r="B2202" s="77" t="e">
        <f>VLOOKUP(A2202,'Medicare Code Price Master List'!$A:$C,3,FALSE)</f>
        <v>#N/A</v>
      </c>
      <c r="C2202" s="3">
        <f>SUMIF('DME PRICE LOOKUP LINKED'!$A:$A,A2202,'DME PRICE LOOKUP LINKED'!$C:$C)</f>
        <v>0</v>
      </c>
      <c r="D2202" s="78" t="e">
        <f t="shared" si="68"/>
        <v>#N/A</v>
      </c>
      <c r="E2202" s="79" t="e">
        <f t="shared" si="69"/>
        <v>#N/A</v>
      </c>
      <c r="I2202">
        <v>64763</v>
      </c>
      <c r="K2202" t="s">
        <v>1377</v>
      </c>
      <c r="L2202">
        <v>561.49</v>
      </c>
      <c r="M2202">
        <v>558.99</v>
      </c>
      <c r="O2202">
        <v>730</v>
      </c>
      <c r="P2202">
        <v>727</v>
      </c>
    </row>
    <row r="2203" spans="2:16" x14ac:dyDescent="0.25">
      <c r="B2203" s="80" t="e">
        <f>VLOOKUP(A2203,'Medicare Code Price Master List'!$A:$C,3,FALSE)</f>
        <v>#N/A</v>
      </c>
      <c r="C2203" s="3">
        <f>SUMIF('DME PRICE LOOKUP LINKED'!$A:$A,A2203,'DME PRICE LOOKUP LINKED'!$C:$C)</f>
        <v>0</v>
      </c>
      <c r="D2203" s="78" t="e">
        <f t="shared" si="68"/>
        <v>#N/A</v>
      </c>
      <c r="E2203" s="81" t="e">
        <f t="shared" si="69"/>
        <v>#N/A</v>
      </c>
      <c r="I2203">
        <v>64766</v>
      </c>
      <c r="K2203" t="s">
        <v>1377</v>
      </c>
      <c r="L2203">
        <v>691.74</v>
      </c>
      <c r="M2203">
        <v>661.61</v>
      </c>
      <c r="O2203">
        <v>900</v>
      </c>
      <c r="P2203">
        <v>861</v>
      </c>
    </row>
    <row r="2204" spans="2:16" x14ac:dyDescent="0.25">
      <c r="B2204" s="77" t="e">
        <f>VLOOKUP(A2204,'Medicare Code Price Master List'!$A:$C,3,FALSE)</f>
        <v>#N/A</v>
      </c>
      <c r="C2204" s="3">
        <f>SUMIF('DME PRICE LOOKUP LINKED'!$A:$A,A2204,'DME PRICE LOOKUP LINKED'!$C:$C)</f>
        <v>0</v>
      </c>
      <c r="D2204" s="78" t="e">
        <f t="shared" si="68"/>
        <v>#N/A</v>
      </c>
      <c r="E2204" s="79" t="e">
        <f t="shared" si="69"/>
        <v>#N/A</v>
      </c>
      <c r="I2204">
        <v>64771</v>
      </c>
      <c r="K2204" t="s">
        <v>1378</v>
      </c>
      <c r="L2204">
        <v>633.33000000000004</v>
      </c>
      <c r="M2204">
        <v>662.23</v>
      </c>
      <c r="O2204">
        <v>824</v>
      </c>
      <c r="P2204">
        <v>861</v>
      </c>
    </row>
    <row r="2205" spans="2:16" x14ac:dyDescent="0.25">
      <c r="B2205" s="80" t="e">
        <f>VLOOKUP(A2205,'Medicare Code Price Master List'!$A:$C,3,FALSE)</f>
        <v>#N/A</v>
      </c>
      <c r="C2205" s="3">
        <f>SUMIF('DME PRICE LOOKUP LINKED'!$A:$A,A2205,'DME PRICE LOOKUP LINKED'!$C:$C)</f>
        <v>0</v>
      </c>
      <c r="D2205" s="78" t="e">
        <f t="shared" si="68"/>
        <v>#N/A</v>
      </c>
      <c r="E2205" s="81" t="e">
        <f t="shared" si="69"/>
        <v>#N/A</v>
      </c>
      <c r="I2205">
        <v>64772</v>
      </c>
      <c r="K2205" t="s">
        <v>1379</v>
      </c>
      <c r="L2205">
        <v>613.48</v>
      </c>
      <c r="M2205">
        <v>620.02</v>
      </c>
      <c r="O2205">
        <v>798</v>
      </c>
      <c r="P2205">
        <v>807</v>
      </c>
    </row>
    <row r="2206" spans="2:16" x14ac:dyDescent="0.25">
      <c r="B2206" s="77" t="e">
        <f>VLOOKUP(A2206,'Medicare Code Price Master List'!$A:$C,3,FALSE)</f>
        <v>#N/A</v>
      </c>
      <c r="C2206" s="3">
        <f>SUMIF('DME PRICE LOOKUP LINKED'!$A:$A,A2206,'DME PRICE LOOKUP LINKED'!$C:$C)</f>
        <v>0</v>
      </c>
      <c r="D2206" s="78" t="e">
        <f t="shared" si="68"/>
        <v>#N/A</v>
      </c>
      <c r="E2206" s="79" t="e">
        <f t="shared" si="69"/>
        <v>#N/A</v>
      </c>
      <c r="I2206">
        <v>64774</v>
      </c>
      <c r="K2206" t="s">
        <v>1380</v>
      </c>
      <c r="L2206">
        <v>468.22</v>
      </c>
      <c r="M2206">
        <v>460.43</v>
      </c>
      <c r="O2206">
        <v>609</v>
      </c>
      <c r="P2206">
        <v>599</v>
      </c>
    </row>
    <row r="2207" spans="2:16" x14ac:dyDescent="0.25">
      <c r="B2207" s="80" t="e">
        <f>VLOOKUP(A2207,'Medicare Code Price Master List'!$A:$C,3,FALSE)</f>
        <v>#N/A</v>
      </c>
      <c r="C2207" s="3">
        <f>SUMIF('DME PRICE LOOKUP LINKED'!$A:$A,A2207,'DME PRICE LOOKUP LINKED'!$C:$C)</f>
        <v>0</v>
      </c>
      <c r="D2207" s="78" t="e">
        <f t="shared" si="68"/>
        <v>#N/A</v>
      </c>
      <c r="E2207" s="81" t="e">
        <f t="shared" si="69"/>
        <v>#N/A</v>
      </c>
      <c r="I2207">
        <v>64776</v>
      </c>
      <c r="K2207" t="s">
        <v>1381</v>
      </c>
      <c r="L2207">
        <v>436.52</v>
      </c>
      <c r="M2207">
        <v>432.06</v>
      </c>
      <c r="O2207">
        <v>568</v>
      </c>
      <c r="P2207">
        <v>562</v>
      </c>
    </row>
    <row r="2208" spans="2:16" x14ac:dyDescent="0.25">
      <c r="B2208" s="77" t="e">
        <f>VLOOKUP(A2208,'Medicare Code Price Master List'!$A:$C,3,FALSE)</f>
        <v>#N/A</v>
      </c>
      <c r="C2208" s="3">
        <f>SUMIF('DME PRICE LOOKUP LINKED'!$A:$A,A2208,'DME PRICE LOOKUP LINKED'!$C:$C)</f>
        <v>0</v>
      </c>
      <c r="D2208" s="78" t="e">
        <f t="shared" si="68"/>
        <v>#N/A</v>
      </c>
      <c r="E2208" s="79" t="e">
        <f t="shared" si="69"/>
        <v>#N/A</v>
      </c>
      <c r="I2208">
        <v>64778</v>
      </c>
      <c r="K2208" t="s">
        <v>1382</v>
      </c>
      <c r="L2208">
        <v>192.81</v>
      </c>
      <c r="M2208">
        <v>154.91999999999999</v>
      </c>
      <c r="O2208">
        <v>251</v>
      </c>
      <c r="P2208">
        <v>202</v>
      </c>
    </row>
    <row r="2209" spans="2:16" x14ac:dyDescent="0.25">
      <c r="B2209" s="80" t="e">
        <f>VLOOKUP(A2209,'Medicare Code Price Master List'!$A:$C,3,FALSE)</f>
        <v>#N/A</v>
      </c>
      <c r="C2209" s="3">
        <f>SUMIF('DME PRICE LOOKUP LINKED'!$A:$A,A2209,'DME PRICE LOOKUP LINKED'!$C:$C)</f>
        <v>0</v>
      </c>
      <c r="D2209" s="78" t="e">
        <f t="shared" si="68"/>
        <v>#N/A</v>
      </c>
      <c r="E2209" s="81" t="e">
        <f t="shared" si="69"/>
        <v>#N/A</v>
      </c>
      <c r="I2209">
        <v>64782</v>
      </c>
      <c r="K2209" t="s">
        <v>1383</v>
      </c>
      <c r="L2209">
        <v>496.27</v>
      </c>
      <c r="M2209">
        <v>497.94</v>
      </c>
      <c r="O2209">
        <v>646</v>
      </c>
      <c r="P2209">
        <v>648</v>
      </c>
    </row>
    <row r="2210" spans="2:16" x14ac:dyDescent="0.25">
      <c r="B2210" s="77" t="e">
        <f>VLOOKUP(A2210,'Medicare Code Price Master List'!$A:$C,3,FALSE)</f>
        <v>#N/A</v>
      </c>
      <c r="C2210" s="3">
        <f>SUMIF('DME PRICE LOOKUP LINKED'!$A:$A,A2210,'DME PRICE LOOKUP LINKED'!$C:$C)</f>
        <v>0</v>
      </c>
      <c r="D2210" s="78" t="e">
        <f t="shared" si="68"/>
        <v>#N/A</v>
      </c>
      <c r="E2210" s="79" t="e">
        <f t="shared" si="69"/>
        <v>#N/A</v>
      </c>
      <c r="I2210">
        <v>64783</v>
      </c>
      <c r="K2210" t="s">
        <v>1384</v>
      </c>
      <c r="L2210">
        <v>229.53</v>
      </c>
      <c r="M2210">
        <v>242.96</v>
      </c>
      <c r="O2210">
        <v>299</v>
      </c>
      <c r="P2210">
        <v>316</v>
      </c>
    </row>
    <row r="2211" spans="2:16" x14ac:dyDescent="0.25">
      <c r="B2211" s="80" t="e">
        <f>VLOOKUP(A2211,'Medicare Code Price Master List'!$A:$C,3,FALSE)</f>
        <v>#N/A</v>
      </c>
      <c r="C2211" s="3">
        <f>SUMIF('DME PRICE LOOKUP LINKED'!$A:$A,A2211,'DME PRICE LOOKUP LINKED'!$C:$C)</f>
        <v>0</v>
      </c>
      <c r="D2211" s="78" t="e">
        <f t="shared" si="68"/>
        <v>#N/A</v>
      </c>
      <c r="E2211" s="81" t="e">
        <f t="shared" si="69"/>
        <v>#N/A</v>
      </c>
      <c r="I2211">
        <v>64784</v>
      </c>
      <c r="K2211" t="s">
        <v>1385</v>
      </c>
      <c r="L2211">
        <v>790.74</v>
      </c>
      <c r="M2211">
        <v>806.25</v>
      </c>
      <c r="O2211">
        <v>1028</v>
      </c>
      <c r="P2211">
        <v>1049</v>
      </c>
    </row>
    <row r="2212" spans="2:16" x14ac:dyDescent="0.25">
      <c r="B2212" s="77" t="e">
        <f>VLOOKUP(A2212,'Medicare Code Price Master List'!$A:$C,3,FALSE)</f>
        <v>#N/A</v>
      </c>
      <c r="C2212" s="3">
        <f>SUMIF('DME PRICE LOOKUP LINKED'!$A:$A,A2212,'DME PRICE LOOKUP LINKED'!$C:$C)</f>
        <v>0</v>
      </c>
      <c r="D2212" s="78" t="e">
        <f t="shared" si="68"/>
        <v>#N/A</v>
      </c>
      <c r="E2212" s="79" t="e">
        <f t="shared" si="69"/>
        <v>#N/A</v>
      </c>
      <c r="I2212">
        <v>64786</v>
      </c>
      <c r="K2212" t="s">
        <v>1386</v>
      </c>
      <c r="L2212">
        <v>1084.1300000000001</v>
      </c>
      <c r="M2212">
        <v>1183.93</v>
      </c>
      <c r="O2212">
        <v>1410</v>
      </c>
      <c r="P2212">
        <v>1540</v>
      </c>
    </row>
    <row r="2213" spans="2:16" x14ac:dyDescent="0.25">
      <c r="B2213" s="80" t="e">
        <f>VLOOKUP(A2213,'Medicare Code Price Master List'!$A:$C,3,FALSE)</f>
        <v>#N/A</v>
      </c>
      <c r="C2213" s="3">
        <f>SUMIF('DME PRICE LOOKUP LINKED'!$A:$A,A2213,'DME PRICE LOOKUP LINKED'!$C:$C)</f>
        <v>0</v>
      </c>
      <c r="D2213" s="78" t="e">
        <f t="shared" si="68"/>
        <v>#N/A</v>
      </c>
      <c r="E2213" s="81" t="e">
        <f t="shared" si="69"/>
        <v>#N/A</v>
      </c>
      <c r="I2213">
        <v>64787</v>
      </c>
      <c r="K2213" t="s">
        <v>1387</v>
      </c>
      <c r="L2213">
        <v>251.2</v>
      </c>
      <c r="M2213">
        <v>266.56</v>
      </c>
      <c r="O2213">
        <v>327</v>
      </c>
      <c r="P2213">
        <v>347</v>
      </c>
    </row>
    <row r="2214" spans="2:16" x14ac:dyDescent="0.25">
      <c r="B2214" s="77" t="e">
        <f>VLOOKUP(A2214,'Medicare Code Price Master List'!$A:$C,3,FALSE)</f>
        <v>#N/A</v>
      </c>
      <c r="C2214" s="3">
        <f>SUMIF('DME PRICE LOOKUP LINKED'!$A:$A,A2214,'DME PRICE LOOKUP LINKED'!$C:$C)</f>
        <v>0</v>
      </c>
      <c r="D2214" s="78" t="e">
        <f t="shared" si="68"/>
        <v>#N/A</v>
      </c>
      <c r="E2214" s="79" t="e">
        <f t="shared" si="69"/>
        <v>#N/A</v>
      </c>
      <c r="I2214">
        <v>64788</v>
      </c>
      <c r="K2214" t="s">
        <v>1380</v>
      </c>
      <c r="L2214">
        <v>444.88</v>
      </c>
      <c r="M2214">
        <v>442.61</v>
      </c>
      <c r="O2214">
        <v>579</v>
      </c>
      <c r="P2214">
        <v>576</v>
      </c>
    </row>
    <row r="2215" spans="2:16" x14ac:dyDescent="0.25">
      <c r="B2215" s="80" t="e">
        <f>VLOOKUP(A2215,'Medicare Code Price Master List'!$A:$C,3,FALSE)</f>
        <v>#N/A</v>
      </c>
      <c r="C2215" s="3">
        <f>SUMIF('DME PRICE LOOKUP LINKED'!$A:$A,A2215,'DME PRICE LOOKUP LINKED'!$C:$C)</f>
        <v>0</v>
      </c>
      <c r="D2215" s="78" t="e">
        <f t="shared" si="68"/>
        <v>#N/A</v>
      </c>
      <c r="E2215" s="81" t="e">
        <f t="shared" si="69"/>
        <v>#N/A</v>
      </c>
      <c r="I2215">
        <v>64790</v>
      </c>
      <c r="K2215" t="s">
        <v>1388</v>
      </c>
      <c r="L2215">
        <v>922.96</v>
      </c>
      <c r="M2215">
        <v>929.58</v>
      </c>
      <c r="O2215">
        <v>1200</v>
      </c>
      <c r="P2215">
        <v>1209</v>
      </c>
    </row>
    <row r="2216" spans="2:16" x14ac:dyDescent="0.25">
      <c r="B2216" s="77" t="e">
        <f>VLOOKUP(A2216,'Medicare Code Price Master List'!$A:$C,3,FALSE)</f>
        <v>#N/A</v>
      </c>
      <c r="C2216" s="3">
        <f>SUMIF('DME PRICE LOOKUP LINKED'!$A:$A,A2216,'DME PRICE LOOKUP LINKED'!$C:$C)</f>
        <v>0</v>
      </c>
      <c r="D2216" s="78" t="e">
        <f t="shared" si="68"/>
        <v>#N/A</v>
      </c>
      <c r="E2216" s="79" t="e">
        <f t="shared" si="69"/>
        <v>#N/A</v>
      </c>
      <c r="I2216">
        <v>64792</v>
      </c>
      <c r="K2216" t="s">
        <v>1388</v>
      </c>
      <c r="L2216">
        <v>1155.32</v>
      </c>
      <c r="M2216">
        <v>1343.57</v>
      </c>
      <c r="O2216">
        <v>1502</v>
      </c>
      <c r="P2216">
        <v>1747</v>
      </c>
    </row>
    <row r="2217" spans="2:16" x14ac:dyDescent="0.25">
      <c r="B2217" s="80" t="e">
        <f>VLOOKUP(A2217,'Medicare Code Price Master List'!$A:$C,3,FALSE)</f>
        <v>#N/A</v>
      </c>
      <c r="C2217" s="3">
        <f>SUMIF('DME PRICE LOOKUP LINKED'!$A:$A,A2217,'DME PRICE LOOKUP LINKED'!$C:$C)</f>
        <v>0</v>
      </c>
      <c r="D2217" s="78" t="e">
        <f t="shared" si="68"/>
        <v>#N/A</v>
      </c>
      <c r="E2217" s="81" t="e">
        <f t="shared" si="69"/>
        <v>#N/A</v>
      </c>
      <c r="I2217">
        <v>64795</v>
      </c>
      <c r="K2217" t="s">
        <v>1389</v>
      </c>
      <c r="L2217">
        <v>208.5</v>
      </c>
      <c r="M2217">
        <v>212.99</v>
      </c>
      <c r="O2217">
        <v>272</v>
      </c>
      <c r="P2217">
        <v>277</v>
      </c>
    </row>
    <row r="2218" spans="2:16" x14ac:dyDescent="0.25">
      <c r="B2218" s="77" t="e">
        <f>VLOOKUP(A2218,'Medicare Code Price Master List'!$A:$C,3,FALSE)</f>
        <v>#N/A</v>
      </c>
      <c r="C2218" s="3">
        <f>SUMIF('DME PRICE LOOKUP LINKED'!$A:$A,A2218,'DME PRICE LOOKUP LINKED'!$C:$C)</f>
        <v>0</v>
      </c>
      <c r="D2218" s="78" t="e">
        <f t="shared" si="68"/>
        <v>#N/A</v>
      </c>
      <c r="E2218" s="79" t="e">
        <f t="shared" si="69"/>
        <v>#N/A</v>
      </c>
      <c r="I2218">
        <v>64802</v>
      </c>
      <c r="K2218" t="s">
        <v>1390</v>
      </c>
      <c r="L2218">
        <v>932.22</v>
      </c>
      <c r="M2218">
        <v>734.26</v>
      </c>
      <c r="O2218">
        <v>1212</v>
      </c>
      <c r="P2218">
        <v>955</v>
      </c>
    </row>
    <row r="2219" spans="2:16" x14ac:dyDescent="0.25">
      <c r="B2219" s="80" t="e">
        <f>VLOOKUP(A2219,'Medicare Code Price Master List'!$A:$C,3,FALSE)</f>
        <v>#N/A</v>
      </c>
      <c r="C2219" s="3">
        <f>SUMIF('DME PRICE LOOKUP LINKED'!$A:$A,A2219,'DME PRICE LOOKUP LINKED'!$C:$C)</f>
        <v>0</v>
      </c>
      <c r="D2219" s="78" t="e">
        <f t="shared" si="68"/>
        <v>#N/A</v>
      </c>
      <c r="E2219" s="81" t="e">
        <f t="shared" si="69"/>
        <v>#N/A</v>
      </c>
      <c r="I2219">
        <v>64804</v>
      </c>
      <c r="K2219" t="s">
        <v>1391</v>
      </c>
      <c r="L2219">
        <v>1306.67</v>
      </c>
      <c r="M2219">
        <v>1104.29</v>
      </c>
      <c r="O2219">
        <v>1699</v>
      </c>
      <c r="P2219">
        <v>1436</v>
      </c>
    </row>
    <row r="2220" spans="2:16" x14ac:dyDescent="0.25">
      <c r="B2220" s="77" t="e">
        <f>VLOOKUP(A2220,'Medicare Code Price Master List'!$A:$C,3,FALSE)</f>
        <v>#N/A</v>
      </c>
      <c r="C2220" s="3">
        <f>SUMIF('DME PRICE LOOKUP LINKED'!$A:$A,A2220,'DME PRICE LOOKUP LINKED'!$C:$C)</f>
        <v>0</v>
      </c>
      <c r="D2220" s="78" t="e">
        <f t="shared" si="68"/>
        <v>#N/A</v>
      </c>
      <c r="E2220" s="79" t="e">
        <f t="shared" si="69"/>
        <v>#N/A</v>
      </c>
      <c r="I2220">
        <v>64809</v>
      </c>
      <c r="K2220" t="s">
        <v>1391</v>
      </c>
      <c r="L2220">
        <v>1193.46</v>
      </c>
      <c r="M2220">
        <v>1130.53</v>
      </c>
      <c r="O2220">
        <v>1552</v>
      </c>
      <c r="P2220">
        <v>1470</v>
      </c>
    </row>
    <row r="2221" spans="2:16" x14ac:dyDescent="0.25">
      <c r="B2221" s="80" t="e">
        <f>VLOOKUP(A2221,'Medicare Code Price Master List'!$A:$C,3,FALSE)</f>
        <v>#N/A</v>
      </c>
      <c r="C2221" s="3">
        <f>SUMIF('DME PRICE LOOKUP LINKED'!$A:$A,A2221,'DME PRICE LOOKUP LINKED'!$C:$C)</f>
        <v>0</v>
      </c>
      <c r="D2221" s="78" t="e">
        <f t="shared" si="68"/>
        <v>#N/A</v>
      </c>
      <c r="E2221" s="81" t="e">
        <f t="shared" si="69"/>
        <v>#N/A</v>
      </c>
      <c r="I2221">
        <v>64818</v>
      </c>
      <c r="K2221" t="s">
        <v>1391</v>
      </c>
      <c r="L2221">
        <v>848.56</v>
      </c>
      <c r="M2221">
        <v>670.35</v>
      </c>
      <c r="O2221">
        <v>1104</v>
      </c>
      <c r="P2221">
        <v>872</v>
      </c>
    </row>
    <row r="2222" spans="2:16" x14ac:dyDescent="0.25">
      <c r="B2222" s="77" t="e">
        <f>VLOOKUP(A2222,'Medicare Code Price Master List'!$A:$C,3,FALSE)</f>
        <v>#N/A</v>
      </c>
      <c r="C2222" s="3">
        <f>SUMIF('DME PRICE LOOKUP LINKED'!$A:$A,A2222,'DME PRICE LOOKUP LINKED'!$C:$C)</f>
        <v>0</v>
      </c>
      <c r="D2222" s="78" t="e">
        <f t="shared" si="68"/>
        <v>#N/A</v>
      </c>
      <c r="E2222" s="79" t="e">
        <f t="shared" si="69"/>
        <v>#N/A</v>
      </c>
      <c r="I2222">
        <v>64820</v>
      </c>
      <c r="K2222" t="s">
        <v>1392</v>
      </c>
      <c r="L2222">
        <v>836.97</v>
      </c>
      <c r="M2222">
        <v>798.04</v>
      </c>
      <c r="O2222">
        <v>1089</v>
      </c>
      <c r="P2222">
        <v>1038</v>
      </c>
    </row>
    <row r="2223" spans="2:16" x14ac:dyDescent="0.25">
      <c r="B2223" s="80" t="e">
        <f>VLOOKUP(A2223,'Medicare Code Price Master List'!$A:$C,3,FALSE)</f>
        <v>#N/A</v>
      </c>
      <c r="C2223" s="3">
        <f>SUMIF('DME PRICE LOOKUP LINKED'!$A:$A,A2223,'DME PRICE LOOKUP LINKED'!$C:$C)</f>
        <v>0</v>
      </c>
      <c r="D2223" s="78" t="e">
        <f t="shared" si="68"/>
        <v>#N/A</v>
      </c>
      <c r="E2223" s="81" t="e">
        <f t="shared" si="69"/>
        <v>#N/A</v>
      </c>
      <c r="I2223">
        <v>64821</v>
      </c>
      <c r="K2223" t="s">
        <v>1391</v>
      </c>
      <c r="L2223">
        <v>762.51</v>
      </c>
      <c r="M2223">
        <v>760.64</v>
      </c>
      <c r="O2223">
        <v>992</v>
      </c>
      <c r="P2223">
        <v>989</v>
      </c>
    </row>
    <row r="2224" spans="2:16" x14ac:dyDescent="0.25">
      <c r="B2224" s="77" t="e">
        <f>VLOOKUP(A2224,'Medicare Code Price Master List'!$A:$C,3,FALSE)</f>
        <v>#N/A</v>
      </c>
      <c r="C2224" s="3">
        <f>SUMIF('DME PRICE LOOKUP LINKED'!$A:$A,A2224,'DME PRICE LOOKUP LINKED'!$C:$C)</f>
        <v>0</v>
      </c>
      <c r="D2224" s="78" t="e">
        <f t="shared" si="68"/>
        <v>#N/A</v>
      </c>
      <c r="E2224" s="79" t="e">
        <f t="shared" si="69"/>
        <v>#N/A</v>
      </c>
      <c r="I2224">
        <v>64822</v>
      </c>
      <c r="K2224" t="s">
        <v>1391</v>
      </c>
      <c r="L2224">
        <v>767.9</v>
      </c>
      <c r="M2224">
        <v>760.64</v>
      </c>
      <c r="O2224">
        <v>999</v>
      </c>
      <c r="P2224">
        <v>989</v>
      </c>
    </row>
    <row r="2225" spans="2:16" x14ac:dyDescent="0.25">
      <c r="B2225" s="80" t="e">
        <f>VLOOKUP(A2225,'Medicare Code Price Master List'!$A:$C,3,FALSE)</f>
        <v>#N/A</v>
      </c>
      <c r="C2225" s="3">
        <f>SUMIF('DME PRICE LOOKUP LINKED'!$A:$A,A2225,'DME PRICE LOOKUP LINKED'!$C:$C)</f>
        <v>0</v>
      </c>
      <c r="D2225" s="78" t="e">
        <f t="shared" si="68"/>
        <v>#N/A</v>
      </c>
      <c r="E2225" s="81" t="e">
        <f t="shared" si="69"/>
        <v>#N/A</v>
      </c>
      <c r="I2225">
        <v>64823</v>
      </c>
      <c r="K2225" t="s">
        <v>1393</v>
      </c>
      <c r="L2225">
        <v>867.19</v>
      </c>
      <c r="M2225">
        <v>864.51</v>
      </c>
      <c r="O2225">
        <v>1128</v>
      </c>
      <c r="P2225">
        <v>1124</v>
      </c>
    </row>
    <row r="2226" spans="2:16" x14ac:dyDescent="0.25">
      <c r="B2226" s="77" t="e">
        <f>VLOOKUP(A2226,'Medicare Code Price Master List'!$A:$C,3,FALSE)</f>
        <v>#N/A</v>
      </c>
      <c r="C2226" s="3">
        <f>SUMIF('DME PRICE LOOKUP LINKED'!$A:$A,A2226,'DME PRICE LOOKUP LINKED'!$C:$C)</f>
        <v>0</v>
      </c>
      <c r="D2226" s="78" t="e">
        <f t="shared" si="68"/>
        <v>#N/A</v>
      </c>
      <c r="E2226" s="79" t="e">
        <f t="shared" si="69"/>
        <v>#N/A</v>
      </c>
      <c r="I2226">
        <v>64831</v>
      </c>
      <c r="K2226" t="s">
        <v>1394</v>
      </c>
      <c r="L2226">
        <v>762.31</v>
      </c>
      <c r="M2226">
        <v>758.23</v>
      </c>
      <c r="O2226">
        <v>992</v>
      </c>
      <c r="P2226">
        <v>986</v>
      </c>
    </row>
    <row r="2227" spans="2:16" x14ac:dyDescent="0.25">
      <c r="B2227" s="80" t="e">
        <f>VLOOKUP(A2227,'Medicare Code Price Master List'!$A:$C,3,FALSE)</f>
        <v>#N/A</v>
      </c>
      <c r="C2227" s="3">
        <f>SUMIF('DME PRICE LOOKUP LINKED'!$A:$A,A2227,'DME PRICE LOOKUP LINKED'!$C:$C)</f>
        <v>0</v>
      </c>
      <c r="D2227" s="78" t="e">
        <f t="shared" si="68"/>
        <v>#N/A</v>
      </c>
      <c r="E2227" s="81" t="e">
        <f t="shared" si="69"/>
        <v>#N/A</v>
      </c>
      <c r="I2227">
        <v>64832</v>
      </c>
      <c r="K2227" t="s">
        <v>1395</v>
      </c>
      <c r="L2227">
        <v>355.1</v>
      </c>
      <c r="M2227">
        <v>371.64</v>
      </c>
      <c r="O2227">
        <v>462</v>
      </c>
      <c r="P2227">
        <v>484</v>
      </c>
    </row>
    <row r="2228" spans="2:16" x14ac:dyDescent="0.25">
      <c r="B2228" s="77" t="e">
        <f>VLOOKUP(A2228,'Medicare Code Price Master List'!$A:$C,3,FALSE)</f>
        <v>#N/A</v>
      </c>
      <c r="C2228" s="3">
        <f>SUMIF('DME PRICE LOOKUP LINKED'!$A:$A,A2228,'DME PRICE LOOKUP LINKED'!$C:$C)</f>
        <v>0</v>
      </c>
      <c r="D2228" s="78" t="e">
        <f t="shared" si="68"/>
        <v>#N/A</v>
      </c>
      <c r="E2228" s="79" t="e">
        <f t="shared" si="69"/>
        <v>#N/A</v>
      </c>
      <c r="I2228">
        <v>64834</v>
      </c>
      <c r="K2228" t="s">
        <v>1396</v>
      </c>
      <c r="L2228">
        <v>801.5</v>
      </c>
      <c r="M2228">
        <v>817.27</v>
      </c>
      <c r="O2228">
        <v>1042</v>
      </c>
      <c r="P2228">
        <v>1063</v>
      </c>
    </row>
    <row r="2229" spans="2:16" x14ac:dyDescent="0.25">
      <c r="B2229" s="80" t="e">
        <f>VLOOKUP(A2229,'Medicare Code Price Master List'!$A:$C,3,FALSE)</f>
        <v>#N/A</v>
      </c>
      <c r="C2229" s="3">
        <f>SUMIF('DME PRICE LOOKUP LINKED'!$A:$A,A2229,'DME PRICE LOOKUP LINKED'!$C:$C)</f>
        <v>0</v>
      </c>
      <c r="D2229" s="78" t="e">
        <f t="shared" si="68"/>
        <v>#N/A</v>
      </c>
      <c r="E2229" s="81" t="e">
        <f t="shared" si="69"/>
        <v>#N/A</v>
      </c>
      <c r="I2229">
        <v>64835</v>
      </c>
      <c r="K2229" t="s">
        <v>1396</v>
      </c>
      <c r="L2229">
        <v>890.6</v>
      </c>
      <c r="M2229">
        <v>891.59</v>
      </c>
      <c r="O2229">
        <v>1158</v>
      </c>
      <c r="P2229">
        <v>1160</v>
      </c>
    </row>
    <row r="2230" spans="2:16" x14ac:dyDescent="0.25">
      <c r="B2230" s="77" t="e">
        <f>VLOOKUP(A2230,'Medicare Code Price Master List'!$A:$C,3,FALSE)</f>
        <v>#N/A</v>
      </c>
      <c r="C2230" s="3">
        <f>SUMIF('DME PRICE LOOKUP LINKED'!$A:$A,A2230,'DME PRICE LOOKUP LINKED'!$C:$C)</f>
        <v>0</v>
      </c>
      <c r="D2230" s="78" t="e">
        <f t="shared" si="68"/>
        <v>#N/A</v>
      </c>
      <c r="E2230" s="79" t="e">
        <f t="shared" si="69"/>
        <v>#N/A</v>
      </c>
      <c r="I2230">
        <v>64836</v>
      </c>
      <c r="K2230" t="s">
        <v>1396</v>
      </c>
      <c r="L2230">
        <v>890.6</v>
      </c>
      <c r="M2230">
        <v>894.79</v>
      </c>
      <c r="O2230">
        <v>1158</v>
      </c>
      <c r="P2230">
        <v>1164</v>
      </c>
    </row>
    <row r="2231" spans="2:16" x14ac:dyDescent="0.25">
      <c r="B2231" s="80" t="e">
        <f>VLOOKUP(A2231,'Medicare Code Price Master List'!$A:$C,3,FALSE)</f>
        <v>#N/A</v>
      </c>
      <c r="C2231" s="3">
        <f>SUMIF('DME PRICE LOOKUP LINKED'!$A:$A,A2231,'DME PRICE LOOKUP LINKED'!$C:$C)</f>
        <v>0</v>
      </c>
      <c r="D2231" s="78" t="e">
        <f t="shared" si="68"/>
        <v>#N/A</v>
      </c>
      <c r="E2231" s="81" t="e">
        <f t="shared" si="69"/>
        <v>#N/A</v>
      </c>
      <c r="I2231">
        <v>64837</v>
      </c>
      <c r="K2231" t="s">
        <v>1395</v>
      </c>
      <c r="L2231">
        <v>386.76</v>
      </c>
      <c r="M2231">
        <v>409.38</v>
      </c>
      <c r="O2231">
        <v>503</v>
      </c>
      <c r="P2231">
        <v>533</v>
      </c>
    </row>
    <row r="2232" spans="2:16" x14ac:dyDescent="0.25">
      <c r="B2232" s="77" t="e">
        <f>VLOOKUP(A2232,'Medicare Code Price Master List'!$A:$C,3,FALSE)</f>
        <v>#N/A</v>
      </c>
      <c r="C2232" s="3">
        <f>SUMIF('DME PRICE LOOKUP LINKED'!$A:$A,A2232,'DME PRICE LOOKUP LINKED'!$C:$C)</f>
        <v>0</v>
      </c>
      <c r="D2232" s="78" t="e">
        <f t="shared" si="68"/>
        <v>#N/A</v>
      </c>
      <c r="E2232" s="79" t="e">
        <f t="shared" si="69"/>
        <v>#N/A</v>
      </c>
      <c r="I2232">
        <v>64840</v>
      </c>
      <c r="K2232" t="s">
        <v>1397</v>
      </c>
      <c r="L2232">
        <v>1047.56</v>
      </c>
      <c r="M2232">
        <v>1125.69</v>
      </c>
      <c r="O2232">
        <v>1362</v>
      </c>
      <c r="P2232">
        <v>1464</v>
      </c>
    </row>
    <row r="2233" spans="2:16" x14ac:dyDescent="0.25">
      <c r="B2233" s="80" t="e">
        <f>VLOOKUP(A2233,'Medicare Code Price Master List'!$A:$C,3,FALSE)</f>
        <v>#N/A</v>
      </c>
      <c r="C2233" s="3">
        <f>SUMIF('DME PRICE LOOKUP LINKED'!$A:$A,A2233,'DME PRICE LOOKUP LINKED'!$C:$C)</f>
        <v>0</v>
      </c>
      <c r="D2233" s="78" t="e">
        <f t="shared" si="68"/>
        <v>#N/A</v>
      </c>
      <c r="E2233" s="81" t="e">
        <f t="shared" si="69"/>
        <v>#N/A</v>
      </c>
      <c r="I2233">
        <v>64856</v>
      </c>
      <c r="K2233" t="s">
        <v>1398</v>
      </c>
      <c r="L2233">
        <v>1098.5</v>
      </c>
      <c r="M2233">
        <v>1120.05</v>
      </c>
      <c r="O2233">
        <v>1429</v>
      </c>
      <c r="P2233">
        <v>1457</v>
      </c>
    </row>
    <row r="2234" spans="2:16" x14ac:dyDescent="0.25">
      <c r="B2234" s="77" t="e">
        <f>VLOOKUP(A2234,'Medicare Code Price Master List'!$A:$C,3,FALSE)</f>
        <v>#N/A</v>
      </c>
      <c r="C2234" s="3">
        <f>SUMIF('DME PRICE LOOKUP LINKED'!$A:$A,A2234,'DME PRICE LOOKUP LINKED'!$C:$C)</f>
        <v>0</v>
      </c>
      <c r="D2234" s="78" t="e">
        <f t="shared" si="68"/>
        <v>#N/A</v>
      </c>
      <c r="E2234" s="79" t="e">
        <f t="shared" si="69"/>
        <v>#N/A</v>
      </c>
      <c r="I2234">
        <v>64857</v>
      </c>
      <c r="K2234" t="s">
        <v>1399</v>
      </c>
      <c r="L2234">
        <v>1143.4000000000001</v>
      </c>
      <c r="M2234">
        <v>1163.78</v>
      </c>
      <c r="O2234">
        <v>1487</v>
      </c>
      <c r="P2234">
        <v>1513</v>
      </c>
    </row>
    <row r="2235" spans="2:16" x14ac:dyDescent="0.25">
      <c r="B2235" s="80" t="e">
        <f>VLOOKUP(A2235,'Medicare Code Price Master List'!$A:$C,3,FALSE)</f>
        <v>#N/A</v>
      </c>
      <c r="C2235" s="3">
        <f>SUMIF('DME PRICE LOOKUP LINKED'!$A:$A,A2235,'DME PRICE LOOKUP LINKED'!$C:$C)</f>
        <v>0</v>
      </c>
      <c r="D2235" s="78" t="e">
        <f t="shared" si="68"/>
        <v>#N/A</v>
      </c>
      <c r="E2235" s="81" t="e">
        <f t="shared" si="69"/>
        <v>#N/A</v>
      </c>
      <c r="I2235">
        <v>64858</v>
      </c>
      <c r="K2235" t="s">
        <v>1400</v>
      </c>
      <c r="L2235">
        <v>1272.6400000000001</v>
      </c>
      <c r="M2235">
        <v>1247.83</v>
      </c>
      <c r="O2235">
        <v>1655</v>
      </c>
      <c r="P2235">
        <v>1623</v>
      </c>
    </row>
    <row r="2236" spans="2:16" x14ac:dyDescent="0.25">
      <c r="B2236" s="77" t="e">
        <f>VLOOKUP(A2236,'Medicare Code Price Master List'!$A:$C,3,FALSE)</f>
        <v>#N/A</v>
      </c>
      <c r="C2236" s="3">
        <f>SUMIF('DME PRICE LOOKUP LINKED'!$A:$A,A2236,'DME PRICE LOOKUP LINKED'!$C:$C)</f>
        <v>0</v>
      </c>
      <c r="D2236" s="78" t="e">
        <f t="shared" si="68"/>
        <v>#N/A</v>
      </c>
      <c r="E2236" s="79" t="e">
        <f t="shared" si="69"/>
        <v>#N/A</v>
      </c>
      <c r="I2236">
        <v>64859</v>
      </c>
      <c r="K2236" t="s">
        <v>1401</v>
      </c>
      <c r="L2236">
        <v>263.02</v>
      </c>
      <c r="M2236">
        <v>278.38</v>
      </c>
      <c r="O2236">
        <v>342</v>
      </c>
      <c r="P2236">
        <v>362</v>
      </c>
    </row>
    <row r="2237" spans="2:16" x14ac:dyDescent="0.25">
      <c r="B2237" s="80" t="e">
        <f>VLOOKUP(A2237,'Medicare Code Price Master List'!$A:$C,3,FALSE)</f>
        <v>#N/A</v>
      </c>
      <c r="C2237" s="3">
        <f>SUMIF('DME PRICE LOOKUP LINKED'!$A:$A,A2237,'DME PRICE LOOKUP LINKED'!$C:$C)</f>
        <v>0</v>
      </c>
      <c r="D2237" s="78" t="e">
        <f t="shared" si="68"/>
        <v>#N/A</v>
      </c>
      <c r="E2237" s="81" t="e">
        <f t="shared" si="69"/>
        <v>#N/A</v>
      </c>
      <c r="I2237">
        <v>64861</v>
      </c>
      <c r="K2237" t="s">
        <v>1402</v>
      </c>
      <c r="L2237">
        <v>1662.64</v>
      </c>
      <c r="M2237">
        <v>1460.84</v>
      </c>
      <c r="O2237">
        <v>2162</v>
      </c>
      <c r="P2237">
        <v>1900</v>
      </c>
    </row>
    <row r="2238" spans="2:16" x14ac:dyDescent="0.25">
      <c r="B2238" s="77" t="e">
        <f>VLOOKUP(A2238,'Medicare Code Price Master List'!$A:$C,3,FALSE)</f>
        <v>#N/A</v>
      </c>
      <c r="C2238" s="3">
        <f>SUMIF('DME PRICE LOOKUP LINKED'!$A:$A,A2238,'DME PRICE LOOKUP LINKED'!$C:$C)</f>
        <v>0</v>
      </c>
      <c r="D2238" s="78" t="e">
        <f t="shared" si="68"/>
        <v>#N/A</v>
      </c>
      <c r="E2238" s="79" t="e">
        <f t="shared" si="69"/>
        <v>#N/A</v>
      </c>
      <c r="I2238">
        <v>64862</v>
      </c>
      <c r="K2238" t="s">
        <v>1403</v>
      </c>
      <c r="L2238">
        <v>1484.38</v>
      </c>
      <c r="M2238">
        <v>1722.04</v>
      </c>
      <c r="O2238">
        <v>1930</v>
      </c>
      <c r="P2238">
        <v>2239</v>
      </c>
    </row>
    <row r="2239" spans="2:16" x14ac:dyDescent="0.25">
      <c r="B2239" s="80" t="e">
        <f>VLOOKUP(A2239,'Medicare Code Price Master List'!$A:$C,3,FALSE)</f>
        <v>#N/A</v>
      </c>
      <c r="C2239" s="3">
        <f>SUMIF('DME PRICE LOOKUP LINKED'!$A:$A,A2239,'DME PRICE LOOKUP LINKED'!$C:$C)</f>
        <v>0</v>
      </c>
      <c r="D2239" s="78" t="e">
        <f t="shared" si="68"/>
        <v>#N/A</v>
      </c>
      <c r="E2239" s="81" t="e">
        <f t="shared" si="69"/>
        <v>#N/A</v>
      </c>
      <c r="I2239">
        <v>64864</v>
      </c>
      <c r="K2239" t="s">
        <v>1404</v>
      </c>
      <c r="L2239">
        <v>936.06</v>
      </c>
      <c r="M2239">
        <v>972.1</v>
      </c>
      <c r="O2239">
        <v>1217</v>
      </c>
      <c r="P2239">
        <v>1264</v>
      </c>
    </row>
    <row r="2240" spans="2:16" x14ac:dyDescent="0.25">
      <c r="B2240" s="77" t="e">
        <f>VLOOKUP(A2240,'Medicare Code Price Master List'!$A:$C,3,FALSE)</f>
        <v>#N/A</v>
      </c>
      <c r="C2240" s="3">
        <f>SUMIF('DME PRICE LOOKUP LINKED'!$A:$A,A2240,'DME PRICE LOOKUP LINKED'!$C:$C)</f>
        <v>0</v>
      </c>
      <c r="D2240" s="78" t="e">
        <f t="shared" si="68"/>
        <v>#N/A</v>
      </c>
      <c r="E2240" s="79" t="e">
        <f t="shared" si="69"/>
        <v>#N/A</v>
      </c>
      <c r="I2240">
        <v>64865</v>
      </c>
      <c r="K2240" t="s">
        <v>1404</v>
      </c>
      <c r="L2240">
        <v>1186.06</v>
      </c>
      <c r="M2240">
        <v>1251.46</v>
      </c>
      <c r="O2240">
        <v>1542</v>
      </c>
      <c r="P2240">
        <v>1627</v>
      </c>
    </row>
    <row r="2241" spans="2:16" x14ac:dyDescent="0.25">
      <c r="B2241" s="80" t="e">
        <f>VLOOKUP(A2241,'Medicare Code Price Master List'!$A:$C,3,FALSE)</f>
        <v>#N/A</v>
      </c>
      <c r="C2241" s="3">
        <f>SUMIF('DME PRICE LOOKUP LINKED'!$A:$A,A2241,'DME PRICE LOOKUP LINKED'!$C:$C)</f>
        <v>0</v>
      </c>
      <c r="D2241" s="78" t="e">
        <f t="shared" si="68"/>
        <v>#N/A</v>
      </c>
      <c r="E2241" s="81" t="e">
        <f t="shared" si="69"/>
        <v>#N/A</v>
      </c>
      <c r="I2241">
        <v>64866</v>
      </c>
      <c r="K2241" t="s">
        <v>1405</v>
      </c>
      <c r="L2241">
        <v>1360.19</v>
      </c>
      <c r="M2241">
        <v>1276.81</v>
      </c>
      <c r="O2241">
        <v>1769</v>
      </c>
      <c r="P2241">
        <v>1660</v>
      </c>
    </row>
    <row r="2242" spans="2:16" x14ac:dyDescent="0.25">
      <c r="B2242" s="77" t="e">
        <f>VLOOKUP(A2242,'Medicare Code Price Master List'!$A:$C,3,FALSE)</f>
        <v>#N/A</v>
      </c>
      <c r="C2242" s="3">
        <f>SUMIF('DME PRICE LOOKUP LINKED'!$A:$A,A2242,'DME PRICE LOOKUP LINKED'!$C:$C)</f>
        <v>0</v>
      </c>
      <c r="D2242" s="78" t="e">
        <f t="shared" si="68"/>
        <v>#N/A</v>
      </c>
      <c r="E2242" s="79" t="e">
        <f t="shared" si="69"/>
        <v>#N/A</v>
      </c>
      <c r="I2242">
        <v>64868</v>
      </c>
      <c r="K2242" t="s">
        <v>1405</v>
      </c>
      <c r="L2242">
        <v>1086.98</v>
      </c>
      <c r="M2242">
        <v>1125.2</v>
      </c>
      <c r="O2242">
        <v>1414</v>
      </c>
      <c r="P2242">
        <v>1463</v>
      </c>
    </row>
    <row r="2243" spans="2:16" x14ac:dyDescent="0.25">
      <c r="B2243" s="80" t="e">
        <f>VLOOKUP(A2243,'Medicare Code Price Master List'!$A:$C,3,FALSE)</f>
        <v>#N/A</v>
      </c>
      <c r="C2243" s="3">
        <f>SUMIF('DME PRICE LOOKUP LINKED'!$A:$A,A2243,'DME PRICE LOOKUP LINKED'!$C:$C)</f>
        <v>0</v>
      </c>
      <c r="D2243" s="78" t="e">
        <f t="shared" ref="D2243:D2306" si="70">VLOOKUP(A2243,$R$2:$T$5644,3,FALSE)</f>
        <v>#N/A</v>
      </c>
      <c r="E2243" s="81" t="e">
        <f t="shared" ref="E2243:E2306" si="71">D2243-C2243</f>
        <v>#N/A</v>
      </c>
      <c r="I2243">
        <v>64872</v>
      </c>
      <c r="K2243" t="s">
        <v>1406</v>
      </c>
      <c r="L2243">
        <v>123.04</v>
      </c>
      <c r="M2243">
        <v>133.43</v>
      </c>
      <c r="O2243">
        <v>160</v>
      </c>
      <c r="P2243">
        <v>174</v>
      </c>
    </row>
    <row r="2244" spans="2:16" x14ac:dyDescent="0.25">
      <c r="B2244" s="77" t="e">
        <f>VLOOKUP(A2244,'Medicare Code Price Master List'!$A:$C,3,FALSE)</f>
        <v>#N/A</v>
      </c>
      <c r="C2244" s="3">
        <f>SUMIF('DME PRICE LOOKUP LINKED'!$A:$A,A2244,'DME PRICE LOOKUP LINKED'!$C:$C)</f>
        <v>0</v>
      </c>
      <c r="D2244" s="78" t="e">
        <f t="shared" si="70"/>
        <v>#N/A</v>
      </c>
      <c r="E2244" s="79" t="e">
        <f t="shared" si="71"/>
        <v>#N/A</v>
      </c>
      <c r="I2244">
        <v>64874</v>
      </c>
      <c r="K2244" t="s">
        <v>1407</v>
      </c>
      <c r="L2244">
        <v>183.85</v>
      </c>
      <c r="M2244">
        <v>188.84</v>
      </c>
      <c r="O2244">
        <v>240</v>
      </c>
      <c r="P2244">
        <v>246</v>
      </c>
    </row>
    <row r="2245" spans="2:16" x14ac:dyDescent="0.25">
      <c r="B2245" s="80" t="e">
        <f>VLOOKUP(A2245,'Medicare Code Price Master List'!$A:$C,3,FALSE)</f>
        <v>#N/A</v>
      </c>
      <c r="C2245" s="3">
        <f>SUMIF('DME PRICE LOOKUP LINKED'!$A:$A,A2245,'DME PRICE LOOKUP LINKED'!$C:$C)</f>
        <v>0</v>
      </c>
      <c r="D2245" s="78" t="e">
        <f t="shared" si="70"/>
        <v>#N/A</v>
      </c>
      <c r="E2245" s="81" t="e">
        <f t="shared" si="71"/>
        <v>#N/A</v>
      </c>
      <c r="I2245">
        <v>64876</v>
      </c>
      <c r="K2245" t="s">
        <v>1408</v>
      </c>
      <c r="L2245">
        <v>208.33</v>
      </c>
      <c r="M2245">
        <v>193.59</v>
      </c>
      <c r="O2245">
        <v>271</v>
      </c>
      <c r="P2245">
        <v>252</v>
      </c>
    </row>
    <row r="2246" spans="2:16" x14ac:dyDescent="0.25">
      <c r="B2246" s="77" t="e">
        <f>VLOOKUP(A2246,'Medicare Code Price Master List'!$A:$C,3,FALSE)</f>
        <v>#N/A</v>
      </c>
      <c r="C2246" s="3">
        <f>SUMIF('DME PRICE LOOKUP LINKED'!$A:$A,A2246,'DME PRICE LOOKUP LINKED'!$C:$C)</f>
        <v>0</v>
      </c>
      <c r="D2246" s="78" t="e">
        <f t="shared" si="70"/>
        <v>#N/A</v>
      </c>
      <c r="E2246" s="79" t="e">
        <f t="shared" si="71"/>
        <v>#N/A</v>
      </c>
      <c r="I2246">
        <v>64885</v>
      </c>
      <c r="K2246" t="s">
        <v>1409</v>
      </c>
      <c r="L2246">
        <v>1162.72</v>
      </c>
      <c r="M2246">
        <v>1270.6500000000001</v>
      </c>
      <c r="O2246">
        <v>1512</v>
      </c>
      <c r="P2246">
        <v>1652</v>
      </c>
    </row>
    <row r="2247" spans="2:16" x14ac:dyDescent="0.25">
      <c r="B2247" s="80" t="e">
        <f>VLOOKUP(A2247,'Medicare Code Price Master List'!$A:$C,3,FALSE)</f>
        <v>#N/A</v>
      </c>
      <c r="C2247" s="3">
        <f>SUMIF('DME PRICE LOOKUP LINKED'!$A:$A,A2247,'DME PRICE LOOKUP LINKED'!$C:$C)</f>
        <v>0</v>
      </c>
      <c r="D2247" s="78" t="e">
        <f t="shared" si="70"/>
        <v>#N/A</v>
      </c>
      <c r="E2247" s="81" t="e">
        <f t="shared" si="71"/>
        <v>#N/A</v>
      </c>
      <c r="I2247">
        <v>64886</v>
      </c>
      <c r="K2247" t="s">
        <v>1410</v>
      </c>
      <c r="L2247">
        <v>1397.34</v>
      </c>
      <c r="M2247">
        <v>1438.86</v>
      </c>
      <c r="O2247">
        <v>1817</v>
      </c>
      <c r="P2247">
        <v>1871</v>
      </c>
    </row>
    <row r="2248" spans="2:16" x14ac:dyDescent="0.25">
      <c r="B2248" s="77" t="e">
        <f>VLOOKUP(A2248,'Medicare Code Price Master List'!$A:$C,3,FALSE)</f>
        <v>#N/A</v>
      </c>
      <c r="C2248" s="3">
        <f>SUMIF('DME PRICE LOOKUP LINKED'!$A:$A,A2248,'DME PRICE LOOKUP LINKED'!$C:$C)</f>
        <v>0</v>
      </c>
      <c r="D2248" s="78" t="e">
        <f t="shared" si="70"/>
        <v>#N/A</v>
      </c>
      <c r="E2248" s="79" t="e">
        <f t="shared" si="71"/>
        <v>#N/A</v>
      </c>
      <c r="I2248">
        <v>64890</v>
      </c>
      <c r="K2248" t="s">
        <v>1411</v>
      </c>
      <c r="L2248">
        <v>1170.17</v>
      </c>
      <c r="M2248">
        <v>1204.48</v>
      </c>
      <c r="O2248">
        <v>1522</v>
      </c>
      <c r="P2248">
        <v>1566</v>
      </c>
    </row>
    <row r="2249" spans="2:16" x14ac:dyDescent="0.25">
      <c r="B2249" s="80" t="e">
        <f>VLOOKUP(A2249,'Medicare Code Price Master List'!$A:$C,3,FALSE)</f>
        <v>#N/A</v>
      </c>
      <c r="C2249" s="3">
        <f>SUMIF('DME PRICE LOOKUP LINKED'!$A:$A,A2249,'DME PRICE LOOKUP LINKED'!$C:$C)</f>
        <v>0</v>
      </c>
      <c r="D2249" s="78" t="e">
        <f t="shared" si="70"/>
        <v>#N/A</v>
      </c>
      <c r="E2249" s="81" t="e">
        <f t="shared" si="71"/>
        <v>#N/A</v>
      </c>
      <c r="I2249">
        <v>64891</v>
      </c>
      <c r="K2249" t="s">
        <v>1412</v>
      </c>
      <c r="L2249">
        <v>1243.48</v>
      </c>
      <c r="M2249">
        <v>1287.56</v>
      </c>
      <c r="O2249">
        <v>1617</v>
      </c>
      <c r="P2249">
        <v>1674</v>
      </c>
    </row>
    <row r="2250" spans="2:16" x14ac:dyDescent="0.25">
      <c r="B2250" s="77" t="e">
        <f>VLOOKUP(A2250,'Medicare Code Price Master List'!$A:$C,3,FALSE)</f>
        <v>#N/A</v>
      </c>
      <c r="C2250" s="3">
        <f>SUMIF('DME PRICE LOOKUP LINKED'!$A:$A,A2250,'DME PRICE LOOKUP LINKED'!$C:$C)</f>
        <v>0</v>
      </c>
      <c r="D2250" s="78" t="e">
        <f t="shared" si="70"/>
        <v>#N/A</v>
      </c>
      <c r="E2250" s="79" t="e">
        <f t="shared" si="71"/>
        <v>#N/A</v>
      </c>
      <c r="I2250">
        <v>64892</v>
      </c>
      <c r="K2250" t="s">
        <v>1413</v>
      </c>
      <c r="L2250">
        <v>1139.57</v>
      </c>
      <c r="M2250">
        <v>1152.04</v>
      </c>
      <c r="O2250">
        <v>1482</v>
      </c>
      <c r="P2250">
        <v>1498</v>
      </c>
    </row>
    <row r="2251" spans="2:16" x14ac:dyDescent="0.25">
      <c r="B2251" s="80" t="e">
        <f>VLOOKUP(A2251,'Medicare Code Price Master List'!$A:$C,3,FALSE)</f>
        <v>#N/A</v>
      </c>
      <c r="C2251" s="3">
        <f>SUMIF('DME PRICE LOOKUP LINKED'!$A:$A,A2251,'DME PRICE LOOKUP LINKED'!$C:$C)</f>
        <v>0</v>
      </c>
      <c r="D2251" s="78" t="e">
        <f t="shared" si="70"/>
        <v>#N/A</v>
      </c>
      <c r="E2251" s="81" t="e">
        <f t="shared" si="71"/>
        <v>#N/A</v>
      </c>
      <c r="I2251">
        <v>64893</v>
      </c>
      <c r="K2251" t="s">
        <v>1414</v>
      </c>
      <c r="L2251">
        <v>1213.96</v>
      </c>
      <c r="M2251">
        <v>1253.18</v>
      </c>
      <c r="O2251">
        <v>1579</v>
      </c>
      <c r="P2251">
        <v>1630</v>
      </c>
    </row>
    <row r="2252" spans="2:16" x14ac:dyDescent="0.25">
      <c r="B2252" s="77" t="e">
        <f>VLOOKUP(A2252,'Medicare Code Price Master List'!$A:$C,3,FALSE)</f>
        <v>#N/A</v>
      </c>
      <c r="C2252" s="3">
        <f>SUMIF('DME PRICE LOOKUP LINKED'!$A:$A,A2252,'DME PRICE LOOKUP LINKED'!$C:$C)</f>
        <v>0</v>
      </c>
      <c r="D2252" s="78" t="e">
        <f t="shared" si="70"/>
        <v>#N/A</v>
      </c>
      <c r="E2252" s="79" t="e">
        <f t="shared" si="71"/>
        <v>#N/A</v>
      </c>
      <c r="I2252">
        <v>64895</v>
      </c>
      <c r="K2252" t="s">
        <v>1411</v>
      </c>
      <c r="L2252">
        <v>1432.34</v>
      </c>
      <c r="M2252">
        <v>1475.93</v>
      </c>
      <c r="O2252">
        <v>1863</v>
      </c>
      <c r="P2252">
        <v>1919</v>
      </c>
    </row>
    <row r="2253" spans="2:16" x14ac:dyDescent="0.25">
      <c r="B2253" s="80" t="e">
        <f>VLOOKUP(A2253,'Medicare Code Price Master List'!$A:$C,3,FALSE)</f>
        <v>#N/A</v>
      </c>
      <c r="C2253" s="3">
        <f>SUMIF('DME PRICE LOOKUP LINKED'!$A:$A,A2253,'DME PRICE LOOKUP LINKED'!$C:$C)</f>
        <v>0</v>
      </c>
      <c r="D2253" s="78" t="e">
        <f t="shared" si="70"/>
        <v>#N/A</v>
      </c>
      <c r="E2253" s="81" t="e">
        <f t="shared" si="71"/>
        <v>#N/A</v>
      </c>
      <c r="I2253">
        <v>64896</v>
      </c>
      <c r="K2253" t="s">
        <v>1412</v>
      </c>
      <c r="L2253">
        <v>1542.91</v>
      </c>
      <c r="M2253">
        <v>1584.96</v>
      </c>
      <c r="O2253">
        <v>2006</v>
      </c>
      <c r="P2253">
        <v>2061</v>
      </c>
    </row>
    <row r="2254" spans="2:16" x14ac:dyDescent="0.25">
      <c r="B2254" s="77" t="e">
        <f>VLOOKUP(A2254,'Medicare Code Price Master List'!$A:$C,3,FALSE)</f>
        <v>#N/A</v>
      </c>
      <c r="C2254" s="3">
        <f>SUMIF('DME PRICE LOOKUP LINKED'!$A:$A,A2254,'DME PRICE LOOKUP LINKED'!$C:$C)</f>
        <v>0</v>
      </c>
      <c r="D2254" s="78" t="e">
        <f t="shared" si="70"/>
        <v>#N/A</v>
      </c>
      <c r="E2254" s="79" t="e">
        <f t="shared" si="71"/>
        <v>#N/A</v>
      </c>
      <c r="I2254">
        <v>64897</v>
      </c>
      <c r="K2254" t="s">
        <v>1415</v>
      </c>
      <c r="L2254">
        <v>1369.03</v>
      </c>
      <c r="M2254">
        <v>1370.69</v>
      </c>
      <c r="O2254">
        <v>1780</v>
      </c>
      <c r="P2254">
        <v>1782</v>
      </c>
    </row>
    <row r="2255" spans="2:16" x14ac:dyDescent="0.25">
      <c r="B2255" s="80" t="e">
        <f>VLOOKUP(A2255,'Medicare Code Price Master List'!$A:$C,3,FALSE)</f>
        <v>#N/A</v>
      </c>
      <c r="C2255" s="3">
        <f>SUMIF('DME PRICE LOOKUP LINKED'!$A:$A,A2255,'DME PRICE LOOKUP LINKED'!$C:$C)</f>
        <v>0</v>
      </c>
      <c r="D2255" s="78" t="e">
        <f t="shared" si="70"/>
        <v>#N/A</v>
      </c>
      <c r="E2255" s="81" t="e">
        <f t="shared" si="71"/>
        <v>#N/A</v>
      </c>
      <c r="I2255">
        <v>64898</v>
      </c>
      <c r="K2255" t="s">
        <v>1414</v>
      </c>
      <c r="L2255">
        <v>1482.1</v>
      </c>
      <c r="M2255">
        <v>1507.3</v>
      </c>
      <c r="O2255">
        <v>1927</v>
      </c>
      <c r="P2255">
        <v>1960</v>
      </c>
    </row>
    <row r="2256" spans="2:16" x14ac:dyDescent="0.25">
      <c r="B2256" s="77" t="e">
        <f>VLOOKUP(A2256,'Medicare Code Price Master List'!$A:$C,3,FALSE)</f>
        <v>#N/A</v>
      </c>
      <c r="C2256" s="3">
        <f>SUMIF('DME PRICE LOOKUP LINKED'!$A:$A,A2256,'DME PRICE LOOKUP LINKED'!$C:$C)</f>
        <v>0</v>
      </c>
      <c r="D2256" s="78" t="e">
        <f t="shared" si="70"/>
        <v>#N/A</v>
      </c>
      <c r="E2256" s="79" t="e">
        <f t="shared" si="71"/>
        <v>#N/A</v>
      </c>
      <c r="I2256">
        <v>64901</v>
      </c>
      <c r="K2256" t="s">
        <v>1416</v>
      </c>
      <c r="L2256">
        <v>631.05999999999995</v>
      </c>
      <c r="M2256">
        <v>613.79</v>
      </c>
      <c r="O2256">
        <v>821</v>
      </c>
      <c r="P2256">
        <v>798</v>
      </c>
    </row>
    <row r="2257" spans="2:16" x14ac:dyDescent="0.25">
      <c r="B2257" s="80" t="e">
        <f>VLOOKUP(A2257,'Medicare Code Price Master List'!$A:$C,3,FALSE)</f>
        <v>#N/A</v>
      </c>
      <c r="C2257" s="3">
        <f>SUMIF('DME PRICE LOOKUP LINKED'!$A:$A,A2257,'DME PRICE LOOKUP LINKED'!$C:$C)</f>
        <v>0</v>
      </c>
      <c r="D2257" s="78" t="e">
        <f t="shared" si="70"/>
        <v>#N/A</v>
      </c>
      <c r="E2257" s="81" t="e">
        <f t="shared" si="71"/>
        <v>#N/A</v>
      </c>
      <c r="I2257">
        <v>64902</v>
      </c>
      <c r="K2257" t="s">
        <v>1416</v>
      </c>
      <c r="L2257">
        <v>731.08</v>
      </c>
      <c r="M2257">
        <v>723.62</v>
      </c>
      <c r="O2257">
        <v>951</v>
      </c>
      <c r="P2257">
        <v>941</v>
      </c>
    </row>
    <row r="2258" spans="2:16" x14ac:dyDescent="0.25">
      <c r="B2258" s="77" t="e">
        <f>VLOOKUP(A2258,'Medicare Code Price Master List'!$A:$C,3,FALSE)</f>
        <v>#N/A</v>
      </c>
      <c r="C2258" s="3">
        <f>SUMIF('DME PRICE LOOKUP LINKED'!$A:$A,A2258,'DME PRICE LOOKUP LINKED'!$C:$C)</f>
        <v>0</v>
      </c>
      <c r="D2258" s="78" t="e">
        <f t="shared" si="70"/>
        <v>#N/A</v>
      </c>
      <c r="E2258" s="79" t="e">
        <f t="shared" si="71"/>
        <v>#N/A</v>
      </c>
      <c r="I2258">
        <v>64905</v>
      </c>
      <c r="K2258" t="s">
        <v>1417</v>
      </c>
      <c r="L2258">
        <v>1091.23</v>
      </c>
      <c r="M2258">
        <v>1136.01</v>
      </c>
      <c r="O2258">
        <v>1419</v>
      </c>
      <c r="P2258">
        <v>1477</v>
      </c>
    </row>
    <row r="2259" spans="2:16" x14ac:dyDescent="0.25">
      <c r="B2259" s="80" t="e">
        <f>VLOOKUP(A2259,'Medicare Code Price Master List'!$A:$C,3,FALSE)</f>
        <v>#N/A</v>
      </c>
      <c r="C2259" s="3">
        <f>SUMIF('DME PRICE LOOKUP LINKED'!$A:$A,A2259,'DME PRICE LOOKUP LINKED'!$C:$C)</f>
        <v>0</v>
      </c>
      <c r="D2259" s="78" t="e">
        <f t="shared" si="70"/>
        <v>#N/A</v>
      </c>
      <c r="E2259" s="81" t="e">
        <f t="shared" si="71"/>
        <v>#N/A</v>
      </c>
      <c r="I2259">
        <v>64907</v>
      </c>
      <c r="K2259" t="s">
        <v>1417</v>
      </c>
      <c r="L2259">
        <v>1404.38</v>
      </c>
      <c r="M2259">
        <v>1524</v>
      </c>
      <c r="O2259">
        <v>1826</v>
      </c>
      <c r="P2259">
        <v>1982</v>
      </c>
    </row>
    <row r="2260" spans="2:16" x14ac:dyDescent="0.25">
      <c r="B2260" s="77" t="e">
        <f>VLOOKUP(A2260,'Medicare Code Price Master List'!$A:$C,3,FALSE)</f>
        <v>#N/A</v>
      </c>
      <c r="C2260" s="3">
        <f>SUMIF('DME PRICE LOOKUP LINKED'!$A:$A,A2260,'DME PRICE LOOKUP LINKED'!$C:$C)</f>
        <v>0</v>
      </c>
      <c r="D2260" s="78" t="e">
        <f t="shared" si="70"/>
        <v>#N/A</v>
      </c>
      <c r="E2260" s="79" t="e">
        <f t="shared" si="71"/>
        <v>#N/A</v>
      </c>
      <c r="I2260">
        <v>64910</v>
      </c>
      <c r="K2260" t="s">
        <v>1418</v>
      </c>
      <c r="L2260">
        <v>830.81</v>
      </c>
      <c r="M2260">
        <v>912.09</v>
      </c>
      <c r="O2260">
        <v>1081</v>
      </c>
      <c r="P2260">
        <v>1186</v>
      </c>
    </row>
    <row r="2261" spans="2:16" x14ac:dyDescent="0.25">
      <c r="B2261" s="80" t="e">
        <f>VLOOKUP(A2261,'Medicare Code Price Master List'!$A:$C,3,FALSE)</f>
        <v>#N/A</v>
      </c>
      <c r="C2261" s="3">
        <f>SUMIF('DME PRICE LOOKUP LINKED'!$A:$A,A2261,'DME PRICE LOOKUP LINKED'!$C:$C)</f>
        <v>0</v>
      </c>
      <c r="D2261" s="78" t="e">
        <f t="shared" si="70"/>
        <v>#N/A</v>
      </c>
      <c r="E2261" s="81" t="e">
        <f t="shared" si="71"/>
        <v>#N/A</v>
      </c>
      <c r="I2261">
        <v>64911</v>
      </c>
      <c r="K2261" t="s">
        <v>1419</v>
      </c>
      <c r="L2261">
        <v>1116.94</v>
      </c>
      <c r="M2261">
        <v>1118.8499999999999</v>
      </c>
      <c r="O2261">
        <v>1453</v>
      </c>
      <c r="P2261">
        <v>1455</v>
      </c>
    </row>
    <row r="2262" spans="2:16" x14ac:dyDescent="0.25">
      <c r="B2262" s="77" t="e">
        <f>VLOOKUP(A2262,'Medicare Code Price Master List'!$A:$C,3,FALSE)</f>
        <v>#N/A</v>
      </c>
      <c r="C2262" s="3">
        <f>SUMIF('DME PRICE LOOKUP LINKED'!$A:$A,A2262,'DME PRICE LOOKUP LINKED'!$C:$C)</f>
        <v>0</v>
      </c>
      <c r="D2262" s="78" t="e">
        <f t="shared" si="70"/>
        <v>#N/A</v>
      </c>
      <c r="E2262" s="79" t="e">
        <f t="shared" si="71"/>
        <v>#N/A</v>
      </c>
      <c r="I2262">
        <v>65091</v>
      </c>
      <c r="K2262" t="s">
        <v>1420</v>
      </c>
      <c r="L2262">
        <v>823.38</v>
      </c>
      <c r="M2262">
        <v>696.36</v>
      </c>
      <c r="O2262">
        <v>1071</v>
      </c>
      <c r="P2262">
        <v>906</v>
      </c>
    </row>
    <row r="2263" spans="2:16" x14ac:dyDescent="0.25">
      <c r="B2263" s="80" t="e">
        <f>VLOOKUP(A2263,'Medicare Code Price Master List'!$A:$C,3,FALSE)</f>
        <v>#N/A</v>
      </c>
      <c r="C2263" s="3">
        <f>SUMIF('DME PRICE LOOKUP LINKED'!$A:$A,A2263,'DME PRICE LOOKUP LINKED'!$C:$C)</f>
        <v>0</v>
      </c>
      <c r="D2263" s="78" t="e">
        <f t="shared" si="70"/>
        <v>#N/A</v>
      </c>
      <c r="E2263" s="81" t="e">
        <f t="shared" si="71"/>
        <v>#N/A</v>
      </c>
      <c r="I2263">
        <v>65093</v>
      </c>
      <c r="K2263" t="s">
        <v>1421</v>
      </c>
      <c r="L2263">
        <v>817.54</v>
      </c>
      <c r="M2263">
        <v>689.1</v>
      </c>
      <c r="O2263">
        <v>1063</v>
      </c>
      <c r="P2263">
        <v>896</v>
      </c>
    </row>
    <row r="2264" spans="2:16" x14ac:dyDescent="0.25">
      <c r="B2264" s="77" t="e">
        <f>VLOOKUP(A2264,'Medicare Code Price Master List'!$A:$C,3,FALSE)</f>
        <v>#N/A</v>
      </c>
      <c r="C2264" s="3">
        <f>SUMIF('DME PRICE LOOKUP LINKED'!$A:$A,A2264,'DME PRICE LOOKUP LINKED'!$C:$C)</f>
        <v>0</v>
      </c>
      <c r="D2264" s="78" t="e">
        <f t="shared" si="70"/>
        <v>#N/A</v>
      </c>
      <c r="E2264" s="79" t="e">
        <f t="shared" si="71"/>
        <v>#N/A</v>
      </c>
      <c r="I2264">
        <v>65101</v>
      </c>
      <c r="K2264" t="s">
        <v>1422</v>
      </c>
      <c r="L2264">
        <v>941.52</v>
      </c>
      <c r="M2264">
        <v>809.35</v>
      </c>
      <c r="O2264">
        <v>1224</v>
      </c>
      <c r="P2264">
        <v>1053</v>
      </c>
    </row>
    <row r="2265" spans="2:16" x14ac:dyDescent="0.25">
      <c r="B2265" s="80" t="e">
        <f>VLOOKUP(A2265,'Medicare Code Price Master List'!$A:$C,3,FALSE)</f>
        <v>#N/A</v>
      </c>
      <c r="C2265" s="3">
        <f>SUMIF('DME PRICE LOOKUP LINKED'!$A:$A,A2265,'DME PRICE LOOKUP LINKED'!$C:$C)</f>
        <v>0</v>
      </c>
      <c r="D2265" s="78" t="e">
        <f t="shared" si="70"/>
        <v>#N/A</v>
      </c>
      <c r="E2265" s="81" t="e">
        <f t="shared" si="71"/>
        <v>#N/A</v>
      </c>
      <c r="I2265">
        <v>65103</v>
      </c>
      <c r="K2265" t="s">
        <v>1423</v>
      </c>
      <c r="L2265">
        <v>968.45</v>
      </c>
      <c r="M2265">
        <v>844.44</v>
      </c>
      <c r="O2265">
        <v>1259</v>
      </c>
      <c r="P2265">
        <v>1098</v>
      </c>
    </row>
    <row r="2266" spans="2:16" x14ac:dyDescent="0.25">
      <c r="B2266" s="77" t="e">
        <f>VLOOKUP(A2266,'Medicare Code Price Master List'!$A:$C,3,FALSE)</f>
        <v>#N/A</v>
      </c>
      <c r="C2266" s="3">
        <f>SUMIF('DME PRICE LOOKUP LINKED'!$A:$A,A2266,'DME PRICE LOOKUP LINKED'!$C:$C)</f>
        <v>0</v>
      </c>
      <c r="D2266" s="78" t="e">
        <f t="shared" si="70"/>
        <v>#N/A</v>
      </c>
      <c r="E2266" s="79" t="e">
        <f t="shared" si="71"/>
        <v>#N/A</v>
      </c>
      <c r="I2266">
        <v>65105</v>
      </c>
      <c r="K2266" t="s">
        <v>1424</v>
      </c>
      <c r="L2266">
        <v>1054.07</v>
      </c>
      <c r="M2266">
        <v>930.25</v>
      </c>
      <c r="O2266">
        <v>1371</v>
      </c>
      <c r="P2266">
        <v>1210</v>
      </c>
    </row>
    <row r="2267" spans="2:16" x14ac:dyDescent="0.25">
      <c r="B2267" s="80" t="e">
        <f>VLOOKUP(A2267,'Medicare Code Price Master List'!$A:$C,3,FALSE)</f>
        <v>#N/A</v>
      </c>
      <c r="C2267" s="3">
        <f>SUMIF('DME PRICE LOOKUP LINKED'!$A:$A,A2267,'DME PRICE LOOKUP LINKED'!$C:$C)</f>
        <v>0</v>
      </c>
      <c r="D2267" s="78" t="e">
        <f t="shared" si="70"/>
        <v>#N/A</v>
      </c>
      <c r="E2267" s="81" t="e">
        <f t="shared" si="71"/>
        <v>#N/A</v>
      </c>
      <c r="I2267">
        <v>65110</v>
      </c>
      <c r="K2267" t="s">
        <v>1422</v>
      </c>
      <c r="L2267">
        <v>1444.16</v>
      </c>
      <c r="M2267">
        <v>1335.9</v>
      </c>
      <c r="O2267">
        <v>1878</v>
      </c>
      <c r="P2267">
        <v>1737</v>
      </c>
    </row>
    <row r="2268" spans="2:16" x14ac:dyDescent="0.25">
      <c r="B2268" s="77" t="e">
        <f>VLOOKUP(A2268,'Medicare Code Price Master List'!$A:$C,3,FALSE)</f>
        <v>#N/A</v>
      </c>
      <c r="C2268" s="3">
        <f>SUMIF('DME PRICE LOOKUP LINKED'!$A:$A,A2268,'DME PRICE LOOKUP LINKED'!$C:$C)</f>
        <v>0</v>
      </c>
      <c r="D2268" s="78" t="e">
        <f t="shared" si="70"/>
        <v>#N/A</v>
      </c>
      <c r="E2268" s="79" t="e">
        <f t="shared" si="71"/>
        <v>#N/A</v>
      </c>
      <c r="I2268">
        <v>65112</v>
      </c>
      <c r="K2268" t="s">
        <v>1425</v>
      </c>
      <c r="L2268">
        <v>1650.53</v>
      </c>
      <c r="M2268">
        <v>1551.79</v>
      </c>
      <c r="O2268">
        <v>2146</v>
      </c>
      <c r="P2268">
        <v>2018</v>
      </c>
    </row>
    <row r="2269" spans="2:16" x14ac:dyDescent="0.25">
      <c r="B2269" s="80" t="e">
        <f>VLOOKUP(A2269,'Medicare Code Price Master List'!$A:$C,3,FALSE)</f>
        <v>#N/A</v>
      </c>
      <c r="C2269" s="3">
        <f>SUMIF('DME PRICE LOOKUP LINKED'!$A:$A,A2269,'DME PRICE LOOKUP LINKED'!$C:$C)</f>
        <v>0</v>
      </c>
      <c r="D2269" s="78" t="e">
        <f t="shared" si="70"/>
        <v>#N/A</v>
      </c>
      <c r="E2269" s="81" t="e">
        <f t="shared" si="71"/>
        <v>#N/A</v>
      </c>
      <c r="I2269">
        <v>65114</v>
      </c>
      <c r="K2269" t="s">
        <v>1425</v>
      </c>
      <c r="L2269">
        <v>1722.21</v>
      </c>
      <c r="M2269">
        <v>1628.97</v>
      </c>
      <c r="O2269">
        <v>2239</v>
      </c>
      <c r="P2269">
        <v>2118</v>
      </c>
    </row>
    <row r="2270" spans="2:16" x14ac:dyDescent="0.25">
      <c r="B2270" s="77" t="e">
        <f>VLOOKUP(A2270,'Medicare Code Price Master List'!$A:$C,3,FALSE)</f>
        <v>#N/A</v>
      </c>
      <c r="C2270" s="3">
        <f>SUMIF('DME PRICE LOOKUP LINKED'!$A:$A,A2270,'DME PRICE LOOKUP LINKED'!$C:$C)</f>
        <v>0</v>
      </c>
      <c r="D2270" s="78" t="e">
        <f t="shared" si="70"/>
        <v>#N/A</v>
      </c>
      <c r="E2270" s="79" t="e">
        <f t="shared" si="71"/>
        <v>#N/A</v>
      </c>
      <c r="I2270">
        <v>65125</v>
      </c>
      <c r="K2270" t="s">
        <v>1426</v>
      </c>
      <c r="L2270">
        <v>506.9</v>
      </c>
      <c r="M2270">
        <v>319.5</v>
      </c>
      <c r="O2270">
        <v>659</v>
      </c>
      <c r="P2270">
        <v>416</v>
      </c>
    </row>
    <row r="2271" spans="2:16" x14ac:dyDescent="0.25">
      <c r="B2271" s="80" t="e">
        <f>VLOOKUP(A2271,'Medicare Code Price Master List'!$A:$C,3,FALSE)</f>
        <v>#N/A</v>
      </c>
      <c r="C2271" s="3">
        <f>SUMIF('DME PRICE LOOKUP LINKED'!$A:$A,A2271,'DME PRICE LOOKUP LINKED'!$C:$C)</f>
        <v>0</v>
      </c>
      <c r="D2271" s="78" t="e">
        <f t="shared" si="70"/>
        <v>#N/A</v>
      </c>
      <c r="E2271" s="81" t="e">
        <f t="shared" si="71"/>
        <v>#N/A</v>
      </c>
      <c r="I2271">
        <v>65130</v>
      </c>
      <c r="K2271" t="s">
        <v>1427</v>
      </c>
      <c r="L2271">
        <v>944.22</v>
      </c>
      <c r="M2271">
        <v>802.08</v>
      </c>
      <c r="O2271">
        <v>1228</v>
      </c>
      <c r="P2271">
        <v>1043</v>
      </c>
    </row>
    <row r="2272" spans="2:16" x14ac:dyDescent="0.25">
      <c r="B2272" s="77" t="e">
        <f>VLOOKUP(A2272,'Medicare Code Price Master List'!$A:$C,3,FALSE)</f>
        <v>#N/A</v>
      </c>
      <c r="C2272" s="3">
        <f>SUMIF('DME PRICE LOOKUP LINKED'!$A:$A,A2272,'DME PRICE LOOKUP LINKED'!$C:$C)</f>
        <v>0</v>
      </c>
      <c r="D2272" s="78" t="e">
        <f t="shared" si="70"/>
        <v>#N/A</v>
      </c>
      <c r="E2272" s="79" t="e">
        <f t="shared" si="71"/>
        <v>#N/A</v>
      </c>
      <c r="I2272">
        <v>65135</v>
      </c>
      <c r="K2272" t="s">
        <v>1427</v>
      </c>
      <c r="L2272">
        <v>955.09</v>
      </c>
      <c r="M2272">
        <v>813.89</v>
      </c>
      <c r="O2272">
        <v>1242</v>
      </c>
      <c r="P2272">
        <v>1059</v>
      </c>
    </row>
    <row r="2273" spans="2:16" x14ac:dyDescent="0.25">
      <c r="B2273" s="80" t="e">
        <f>VLOOKUP(A2273,'Medicare Code Price Master List'!$A:$C,3,FALSE)</f>
        <v>#N/A</v>
      </c>
      <c r="C2273" s="3">
        <f>SUMIF('DME PRICE LOOKUP LINKED'!$A:$A,A2273,'DME PRICE LOOKUP LINKED'!$C:$C)</f>
        <v>0</v>
      </c>
      <c r="D2273" s="78" t="e">
        <f t="shared" si="70"/>
        <v>#N/A</v>
      </c>
      <c r="E2273" s="81" t="e">
        <f t="shared" si="71"/>
        <v>#N/A</v>
      </c>
      <c r="I2273">
        <v>65140</v>
      </c>
      <c r="K2273" t="s">
        <v>1428</v>
      </c>
      <c r="L2273">
        <v>1024.76</v>
      </c>
      <c r="M2273">
        <v>884.45</v>
      </c>
      <c r="O2273">
        <v>1333</v>
      </c>
      <c r="P2273">
        <v>1150</v>
      </c>
    </row>
    <row r="2274" spans="2:16" x14ac:dyDescent="0.25">
      <c r="B2274" s="77" t="e">
        <f>VLOOKUP(A2274,'Medicare Code Price Master List'!$A:$C,3,FALSE)</f>
        <v>#N/A</v>
      </c>
      <c r="C2274" s="3">
        <f>SUMIF('DME PRICE LOOKUP LINKED'!$A:$A,A2274,'DME PRICE LOOKUP LINKED'!$C:$C)</f>
        <v>0</v>
      </c>
      <c r="D2274" s="78" t="e">
        <f t="shared" si="70"/>
        <v>#N/A</v>
      </c>
      <c r="E2274" s="79" t="e">
        <f t="shared" si="71"/>
        <v>#N/A</v>
      </c>
      <c r="I2274">
        <v>65150</v>
      </c>
      <c r="K2274" t="s">
        <v>1426</v>
      </c>
      <c r="L2274">
        <v>779.87</v>
      </c>
      <c r="M2274">
        <v>628.14</v>
      </c>
      <c r="O2274">
        <v>1014</v>
      </c>
      <c r="P2274">
        <v>817</v>
      </c>
    </row>
    <row r="2275" spans="2:16" x14ac:dyDescent="0.25">
      <c r="B2275" s="80" t="e">
        <f>VLOOKUP(A2275,'Medicare Code Price Master List'!$A:$C,3,FALSE)</f>
        <v>#N/A</v>
      </c>
      <c r="C2275" s="3">
        <f>SUMIF('DME PRICE LOOKUP LINKED'!$A:$A,A2275,'DME PRICE LOOKUP LINKED'!$C:$C)</f>
        <v>0</v>
      </c>
      <c r="D2275" s="78" t="e">
        <f t="shared" si="70"/>
        <v>#N/A</v>
      </c>
      <c r="E2275" s="81" t="e">
        <f t="shared" si="71"/>
        <v>#N/A</v>
      </c>
      <c r="I2275">
        <v>65155</v>
      </c>
      <c r="K2275" t="s">
        <v>1429</v>
      </c>
      <c r="L2275">
        <v>1064.97</v>
      </c>
      <c r="M2275">
        <v>926</v>
      </c>
      <c r="O2275">
        <v>1385</v>
      </c>
      <c r="P2275">
        <v>1204</v>
      </c>
    </row>
    <row r="2276" spans="2:16" x14ac:dyDescent="0.25">
      <c r="B2276" s="77" t="e">
        <f>VLOOKUP(A2276,'Medicare Code Price Master List'!$A:$C,3,FALSE)</f>
        <v>#N/A</v>
      </c>
      <c r="C2276" s="3">
        <f>SUMIF('DME PRICE LOOKUP LINKED'!$A:$A,A2276,'DME PRICE LOOKUP LINKED'!$C:$C)</f>
        <v>0</v>
      </c>
      <c r="D2276" s="78" t="e">
        <f t="shared" si="70"/>
        <v>#N/A</v>
      </c>
      <c r="E2276" s="79" t="e">
        <f t="shared" si="71"/>
        <v>#N/A</v>
      </c>
      <c r="I2276">
        <v>65175</v>
      </c>
      <c r="K2276" t="s">
        <v>1430</v>
      </c>
      <c r="L2276">
        <v>864.76</v>
      </c>
      <c r="M2276">
        <v>721.21</v>
      </c>
      <c r="O2276">
        <v>1125</v>
      </c>
      <c r="P2276">
        <v>938</v>
      </c>
    </row>
    <row r="2277" spans="2:16" x14ac:dyDescent="0.25">
      <c r="B2277" s="80" t="e">
        <f>VLOOKUP(A2277,'Medicare Code Price Master List'!$A:$C,3,FALSE)</f>
        <v>#N/A</v>
      </c>
      <c r="C2277" s="3">
        <f>SUMIF('DME PRICE LOOKUP LINKED'!$A:$A,A2277,'DME PRICE LOOKUP LINKED'!$C:$C)</f>
        <v>0</v>
      </c>
      <c r="D2277" s="78" t="e">
        <f t="shared" si="70"/>
        <v>#N/A</v>
      </c>
      <c r="E2277" s="81" t="e">
        <f t="shared" si="71"/>
        <v>#N/A</v>
      </c>
      <c r="I2277">
        <v>65205</v>
      </c>
      <c r="K2277" t="s">
        <v>1431</v>
      </c>
      <c r="L2277">
        <v>31.2</v>
      </c>
      <c r="M2277">
        <v>47.76</v>
      </c>
      <c r="O2277">
        <v>41</v>
      </c>
      <c r="P2277">
        <v>63</v>
      </c>
    </row>
    <row r="2278" spans="2:16" x14ac:dyDescent="0.25">
      <c r="B2278" s="77" t="e">
        <f>VLOOKUP(A2278,'Medicare Code Price Master List'!$A:$C,3,FALSE)</f>
        <v>#N/A</v>
      </c>
      <c r="C2278" s="3">
        <f>SUMIF('DME PRICE LOOKUP LINKED'!$A:$A,A2278,'DME PRICE LOOKUP LINKED'!$C:$C)</f>
        <v>0</v>
      </c>
      <c r="D2278" s="78" t="e">
        <f t="shared" si="70"/>
        <v>#N/A</v>
      </c>
      <c r="E2278" s="79" t="e">
        <f t="shared" si="71"/>
        <v>#N/A</v>
      </c>
      <c r="I2278">
        <v>65210</v>
      </c>
      <c r="K2278" t="s">
        <v>1431</v>
      </c>
      <c r="L2278">
        <v>41.52</v>
      </c>
      <c r="M2278">
        <v>38.47</v>
      </c>
      <c r="O2278">
        <v>54</v>
      </c>
      <c r="P2278">
        <v>51</v>
      </c>
    </row>
    <row r="2279" spans="2:16" x14ac:dyDescent="0.25">
      <c r="B2279" s="80" t="e">
        <f>VLOOKUP(A2279,'Medicare Code Price Master List'!$A:$C,3,FALSE)</f>
        <v>#N/A</v>
      </c>
      <c r="C2279" s="3">
        <f>SUMIF('DME PRICE LOOKUP LINKED'!$A:$A,A2279,'DME PRICE LOOKUP LINKED'!$C:$C)</f>
        <v>0</v>
      </c>
      <c r="D2279" s="78" t="e">
        <f t="shared" si="70"/>
        <v>#N/A</v>
      </c>
      <c r="E2279" s="81" t="e">
        <f t="shared" si="71"/>
        <v>#N/A</v>
      </c>
      <c r="I2279">
        <v>65220</v>
      </c>
      <c r="K2279" t="s">
        <v>1431</v>
      </c>
      <c r="L2279">
        <v>66.14</v>
      </c>
      <c r="M2279">
        <v>44.43</v>
      </c>
      <c r="O2279">
        <v>86</v>
      </c>
      <c r="P2279">
        <v>58</v>
      </c>
    </row>
    <row r="2280" spans="2:16" x14ac:dyDescent="0.25">
      <c r="B2280" s="77" t="e">
        <f>VLOOKUP(A2280,'Medicare Code Price Master List'!$A:$C,3,FALSE)</f>
        <v>#N/A</v>
      </c>
      <c r="C2280" s="3">
        <f>SUMIF('DME PRICE LOOKUP LINKED'!$A:$A,A2280,'DME PRICE LOOKUP LINKED'!$C:$C)</f>
        <v>0</v>
      </c>
      <c r="D2280" s="78" t="e">
        <f t="shared" si="70"/>
        <v>#N/A</v>
      </c>
      <c r="E2280" s="79" t="e">
        <f t="shared" si="71"/>
        <v>#N/A</v>
      </c>
      <c r="I2280">
        <v>65222</v>
      </c>
      <c r="K2280" t="s">
        <v>1431</v>
      </c>
      <c r="L2280">
        <v>73.61</v>
      </c>
      <c r="M2280">
        <v>53.42</v>
      </c>
      <c r="O2280">
        <v>96</v>
      </c>
      <c r="P2280">
        <v>70</v>
      </c>
    </row>
    <row r="2281" spans="2:16" x14ac:dyDescent="0.25">
      <c r="B2281" s="80" t="e">
        <f>VLOOKUP(A2281,'Medicare Code Price Master List'!$A:$C,3,FALSE)</f>
        <v>#N/A</v>
      </c>
      <c r="C2281" s="3">
        <f>SUMIF('DME PRICE LOOKUP LINKED'!$A:$A,A2281,'DME PRICE LOOKUP LINKED'!$C:$C)</f>
        <v>0</v>
      </c>
      <c r="D2281" s="78" t="e">
        <f t="shared" si="70"/>
        <v>#N/A</v>
      </c>
      <c r="E2281" s="81" t="e">
        <f t="shared" si="71"/>
        <v>#N/A</v>
      </c>
      <c r="I2281">
        <v>65235</v>
      </c>
      <c r="K2281" t="s">
        <v>1431</v>
      </c>
      <c r="L2281">
        <v>793.06</v>
      </c>
      <c r="M2281">
        <v>778.15</v>
      </c>
      <c r="O2281">
        <v>1031</v>
      </c>
      <c r="P2281">
        <v>1012</v>
      </c>
    </row>
    <row r="2282" spans="2:16" x14ac:dyDescent="0.25">
      <c r="B2282" s="77" t="e">
        <f>VLOOKUP(A2282,'Medicare Code Price Master List'!$A:$C,3,FALSE)</f>
        <v>#N/A</v>
      </c>
      <c r="C2282" s="3">
        <f>SUMIF('DME PRICE LOOKUP LINKED'!$A:$A,A2282,'DME PRICE LOOKUP LINKED'!$C:$C)</f>
        <v>0</v>
      </c>
      <c r="D2282" s="78" t="e">
        <f t="shared" si="70"/>
        <v>#N/A</v>
      </c>
      <c r="E2282" s="79" t="e">
        <f t="shared" si="71"/>
        <v>#N/A</v>
      </c>
      <c r="I2282">
        <v>65260</v>
      </c>
      <c r="K2282" t="s">
        <v>1431</v>
      </c>
      <c r="L2282">
        <v>1062.98</v>
      </c>
      <c r="M2282">
        <v>1049.17</v>
      </c>
      <c r="O2282">
        <v>1382</v>
      </c>
      <c r="P2282">
        <v>1364</v>
      </c>
    </row>
    <row r="2283" spans="2:16" x14ac:dyDescent="0.25">
      <c r="B2283" s="80" t="e">
        <f>VLOOKUP(A2283,'Medicare Code Price Master List'!$A:$C,3,FALSE)</f>
        <v>#N/A</v>
      </c>
      <c r="C2283" s="3">
        <f>SUMIF('DME PRICE LOOKUP LINKED'!$A:$A,A2283,'DME PRICE LOOKUP LINKED'!$C:$C)</f>
        <v>0</v>
      </c>
      <c r="D2283" s="78" t="e">
        <f t="shared" si="70"/>
        <v>#N/A</v>
      </c>
      <c r="E2283" s="81" t="e">
        <f t="shared" si="71"/>
        <v>#N/A</v>
      </c>
      <c r="I2283">
        <v>65265</v>
      </c>
      <c r="K2283" t="s">
        <v>1431</v>
      </c>
      <c r="L2283">
        <v>1195.5</v>
      </c>
      <c r="M2283">
        <v>1181.52</v>
      </c>
      <c r="O2283">
        <v>1555</v>
      </c>
      <c r="P2283">
        <v>1536</v>
      </c>
    </row>
    <row r="2284" spans="2:16" x14ac:dyDescent="0.25">
      <c r="B2284" s="77" t="e">
        <f>VLOOKUP(A2284,'Medicare Code Price Master List'!$A:$C,3,FALSE)</f>
        <v>#N/A</v>
      </c>
      <c r="C2284" s="3">
        <f>SUMIF('DME PRICE LOOKUP LINKED'!$A:$A,A2284,'DME PRICE LOOKUP LINKED'!$C:$C)</f>
        <v>0</v>
      </c>
      <c r="D2284" s="78" t="e">
        <f t="shared" si="70"/>
        <v>#N/A</v>
      </c>
      <c r="E2284" s="79" t="e">
        <f t="shared" si="71"/>
        <v>#N/A</v>
      </c>
      <c r="I2284">
        <v>65270</v>
      </c>
      <c r="K2284" t="s">
        <v>1432</v>
      </c>
      <c r="L2284">
        <v>318.64999999999998</v>
      </c>
      <c r="M2284">
        <v>152.58000000000001</v>
      </c>
      <c r="O2284">
        <v>415</v>
      </c>
      <c r="P2284">
        <v>199</v>
      </c>
    </row>
    <row r="2285" spans="2:16" x14ac:dyDescent="0.25">
      <c r="B2285" s="80" t="e">
        <f>VLOOKUP(A2285,'Medicare Code Price Master List'!$A:$C,3,FALSE)</f>
        <v>#N/A</v>
      </c>
      <c r="C2285" s="3">
        <f>SUMIF('DME PRICE LOOKUP LINKED'!$A:$A,A2285,'DME PRICE LOOKUP LINKED'!$C:$C)</f>
        <v>0</v>
      </c>
      <c r="D2285" s="78" t="e">
        <f t="shared" si="70"/>
        <v>#N/A</v>
      </c>
      <c r="E2285" s="81" t="e">
        <f t="shared" si="71"/>
        <v>#N/A</v>
      </c>
      <c r="I2285">
        <v>65272</v>
      </c>
      <c r="K2285" t="s">
        <v>1432</v>
      </c>
      <c r="L2285">
        <v>584.15</v>
      </c>
      <c r="M2285">
        <v>381.13</v>
      </c>
      <c r="O2285">
        <v>760</v>
      </c>
      <c r="P2285">
        <v>496</v>
      </c>
    </row>
    <row r="2286" spans="2:16" x14ac:dyDescent="0.25">
      <c r="B2286" s="77" t="e">
        <f>VLOOKUP(A2286,'Medicare Code Price Master List'!$A:$C,3,FALSE)</f>
        <v>#N/A</v>
      </c>
      <c r="C2286" s="3">
        <f>SUMIF('DME PRICE LOOKUP LINKED'!$A:$A,A2286,'DME PRICE LOOKUP LINKED'!$C:$C)</f>
        <v>0</v>
      </c>
      <c r="D2286" s="78" t="e">
        <f t="shared" si="70"/>
        <v>#N/A</v>
      </c>
      <c r="E2286" s="79" t="e">
        <f t="shared" si="71"/>
        <v>#N/A</v>
      </c>
      <c r="I2286">
        <v>65273</v>
      </c>
      <c r="K2286" t="s">
        <v>1432</v>
      </c>
      <c r="L2286">
        <v>409.48</v>
      </c>
      <c r="M2286">
        <v>416.07</v>
      </c>
      <c r="O2286">
        <v>533</v>
      </c>
      <c r="P2286">
        <v>541</v>
      </c>
    </row>
    <row r="2287" spans="2:16" x14ac:dyDescent="0.25">
      <c r="B2287" s="80" t="e">
        <f>VLOOKUP(A2287,'Medicare Code Price Master List'!$A:$C,3,FALSE)</f>
        <v>#N/A</v>
      </c>
      <c r="C2287" s="3">
        <f>SUMIF('DME PRICE LOOKUP LINKED'!$A:$A,A2287,'DME PRICE LOOKUP LINKED'!$C:$C)</f>
        <v>0</v>
      </c>
      <c r="D2287" s="78" t="e">
        <f t="shared" si="70"/>
        <v>#N/A</v>
      </c>
      <c r="E2287" s="81" t="e">
        <f t="shared" si="71"/>
        <v>#N/A</v>
      </c>
      <c r="I2287">
        <v>65275</v>
      </c>
      <c r="K2287" t="s">
        <v>1432</v>
      </c>
      <c r="L2287">
        <v>645.86</v>
      </c>
      <c r="M2287">
        <v>496.55</v>
      </c>
      <c r="O2287">
        <v>840</v>
      </c>
      <c r="P2287">
        <v>646</v>
      </c>
    </row>
    <row r="2288" spans="2:16" x14ac:dyDescent="0.25">
      <c r="B2288" s="77" t="e">
        <f>VLOOKUP(A2288,'Medicare Code Price Master List'!$A:$C,3,FALSE)</f>
        <v>#N/A</v>
      </c>
      <c r="C2288" s="3">
        <f>SUMIF('DME PRICE LOOKUP LINKED'!$A:$A,A2288,'DME PRICE LOOKUP LINKED'!$C:$C)</f>
        <v>0</v>
      </c>
      <c r="D2288" s="78" t="e">
        <f t="shared" si="70"/>
        <v>#N/A</v>
      </c>
      <c r="E2288" s="79" t="e">
        <f t="shared" si="71"/>
        <v>#N/A</v>
      </c>
      <c r="I2288">
        <v>65280</v>
      </c>
      <c r="K2288" t="s">
        <v>1432</v>
      </c>
      <c r="L2288">
        <v>722.64</v>
      </c>
      <c r="M2288">
        <v>732.71</v>
      </c>
      <c r="O2288">
        <v>940</v>
      </c>
      <c r="P2288">
        <v>953</v>
      </c>
    </row>
    <row r="2289" spans="2:16" x14ac:dyDescent="0.25">
      <c r="B2289" s="80" t="e">
        <f>VLOOKUP(A2289,'Medicare Code Price Master List'!$A:$C,3,FALSE)</f>
        <v>#N/A</v>
      </c>
      <c r="C2289" s="3">
        <f>SUMIF('DME PRICE LOOKUP LINKED'!$A:$A,A2289,'DME PRICE LOOKUP LINKED'!$C:$C)</f>
        <v>0</v>
      </c>
      <c r="D2289" s="78" t="e">
        <f t="shared" si="70"/>
        <v>#N/A</v>
      </c>
      <c r="E2289" s="81" t="e">
        <f t="shared" si="71"/>
        <v>#N/A</v>
      </c>
      <c r="I2289">
        <v>65285</v>
      </c>
      <c r="K2289" t="s">
        <v>1432</v>
      </c>
      <c r="L2289">
        <v>1188.8399999999999</v>
      </c>
      <c r="M2289">
        <v>1208.79</v>
      </c>
      <c r="O2289">
        <v>1546</v>
      </c>
      <c r="P2289">
        <v>1572</v>
      </c>
    </row>
    <row r="2290" spans="2:16" x14ac:dyDescent="0.25">
      <c r="B2290" s="77" t="e">
        <f>VLOOKUP(A2290,'Medicare Code Price Master List'!$A:$C,3,FALSE)</f>
        <v>#N/A</v>
      </c>
      <c r="C2290" s="3">
        <f>SUMIF('DME PRICE LOOKUP LINKED'!$A:$A,A2290,'DME PRICE LOOKUP LINKED'!$C:$C)</f>
        <v>0</v>
      </c>
      <c r="D2290" s="78" t="e">
        <f t="shared" si="70"/>
        <v>#N/A</v>
      </c>
      <c r="E2290" s="79" t="e">
        <f t="shared" si="71"/>
        <v>#N/A</v>
      </c>
      <c r="I2290">
        <v>65286</v>
      </c>
      <c r="K2290" t="s">
        <v>1432</v>
      </c>
      <c r="L2290">
        <v>768.97</v>
      </c>
      <c r="M2290">
        <v>534.34</v>
      </c>
      <c r="O2290">
        <v>1000</v>
      </c>
      <c r="P2290">
        <v>695</v>
      </c>
    </row>
    <row r="2291" spans="2:16" x14ac:dyDescent="0.25">
      <c r="B2291" s="80" t="e">
        <f>VLOOKUP(A2291,'Medicare Code Price Master List'!$A:$C,3,FALSE)</f>
        <v>#N/A</v>
      </c>
      <c r="C2291" s="3">
        <f>SUMIF('DME PRICE LOOKUP LINKED'!$A:$A,A2291,'DME PRICE LOOKUP LINKED'!$C:$C)</f>
        <v>0</v>
      </c>
      <c r="D2291" s="78" t="e">
        <f t="shared" si="70"/>
        <v>#N/A</v>
      </c>
      <c r="E2291" s="81" t="e">
        <f t="shared" si="71"/>
        <v>#N/A</v>
      </c>
      <c r="I2291">
        <v>65290</v>
      </c>
      <c r="K2291" t="s">
        <v>1433</v>
      </c>
      <c r="L2291">
        <v>528.57000000000005</v>
      </c>
      <c r="M2291">
        <v>533.88</v>
      </c>
      <c r="O2291">
        <v>688</v>
      </c>
      <c r="P2291">
        <v>695</v>
      </c>
    </row>
    <row r="2292" spans="2:16" x14ac:dyDescent="0.25">
      <c r="B2292" s="77" t="e">
        <f>VLOOKUP(A2292,'Medicare Code Price Master List'!$A:$C,3,FALSE)</f>
        <v>#N/A</v>
      </c>
      <c r="C2292" s="3">
        <f>SUMIF('DME PRICE LOOKUP LINKED'!$A:$A,A2292,'DME PRICE LOOKUP LINKED'!$C:$C)</f>
        <v>0</v>
      </c>
      <c r="D2292" s="78" t="e">
        <f t="shared" si="70"/>
        <v>#N/A</v>
      </c>
      <c r="E2292" s="79" t="e">
        <f t="shared" si="71"/>
        <v>#N/A</v>
      </c>
      <c r="I2292">
        <v>65400</v>
      </c>
      <c r="K2292" t="s">
        <v>1434</v>
      </c>
      <c r="L2292">
        <v>757.83</v>
      </c>
      <c r="M2292">
        <v>652.32000000000005</v>
      </c>
      <c r="O2292">
        <v>986</v>
      </c>
      <c r="P2292">
        <v>849</v>
      </c>
    </row>
    <row r="2293" spans="2:16" x14ac:dyDescent="0.25">
      <c r="B2293" s="80" t="e">
        <f>VLOOKUP(A2293,'Medicare Code Price Master List'!$A:$C,3,FALSE)</f>
        <v>#N/A</v>
      </c>
      <c r="C2293" s="3">
        <f>SUMIF('DME PRICE LOOKUP LINKED'!$A:$A,A2293,'DME PRICE LOOKUP LINKED'!$C:$C)</f>
        <v>0</v>
      </c>
      <c r="D2293" s="78" t="e">
        <f t="shared" si="70"/>
        <v>#N/A</v>
      </c>
      <c r="E2293" s="81" t="e">
        <f t="shared" si="71"/>
        <v>#N/A</v>
      </c>
      <c r="I2293">
        <v>65410</v>
      </c>
      <c r="K2293" t="s">
        <v>1435</v>
      </c>
      <c r="L2293">
        <v>156.47</v>
      </c>
      <c r="M2293">
        <v>109.24</v>
      </c>
      <c r="O2293">
        <v>204</v>
      </c>
      <c r="P2293">
        <v>143</v>
      </c>
    </row>
    <row r="2294" spans="2:16" x14ac:dyDescent="0.25">
      <c r="B2294" s="77" t="e">
        <f>VLOOKUP(A2294,'Medicare Code Price Master List'!$A:$C,3,FALSE)</f>
        <v>#N/A</v>
      </c>
      <c r="C2294" s="3">
        <f>SUMIF('DME PRICE LOOKUP LINKED'!$A:$A,A2294,'DME PRICE LOOKUP LINKED'!$C:$C)</f>
        <v>0</v>
      </c>
      <c r="D2294" s="78" t="e">
        <f t="shared" si="70"/>
        <v>#N/A</v>
      </c>
      <c r="E2294" s="79" t="e">
        <f t="shared" si="71"/>
        <v>#N/A</v>
      </c>
      <c r="I2294">
        <v>65420</v>
      </c>
      <c r="K2294" t="s">
        <v>1434</v>
      </c>
      <c r="L2294">
        <v>597.51</v>
      </c>
      <c r="M2294">
        <v>412.39</v>
      </c>
      <c r="O2294">
        <v>777</v>
      </c>
      <c r="P2294">
        <v>537</v>
      </c>
    </row>
    <row r="2295" spans="2:16" x14ac:dyDescent="0.25">
      <c r="B2295" s="80" t="e">
        <f>VLOOKUP(A2295,'Medicare Code Price Master List'!$A:$C,3,FALSE)</f>
        <v>#N/A</v>
      </c>
      <c r="C2295" s="3">
        <f>SUMIF('DME PRICE LOOKUP LINKED'!$A:$A,A2295,'DME PRICE LOOKUP LINKED'!$C:$C)</f>
        <v>0</v>
      </c>
      <c r="D2295" s="78" t="e">
        <f t="shared" si="70"/>
        <v>#N/A</v>
      </c>
      <c r="E2295" s="81" t="e">
        <f t="shared" si="71"/>
        <v>#N/A</v>
      </c>
      <c r="I2295">
        <v>65426</v>
      </c>
      <c r="K2295" t="s">
        <v>1434</v>
      </c>
      <c r="L2295">
        <v>739.29</v>
      </c>
      <c r="M2295">
        <v>516.47</v>
      </c>
      <c r="O2295">
        <v>962</v>
      </c>
      <c r="P2295">
        <v>672</v>
      </c>
    </row>
    <row r="2296" spans="2:16" x14ac:dyDescent="0.25">
      <c r="B2296" s="77" t="e">
        <f>VLOOKUP(A2296,'Medicare Code Price Master List'!$A:$C,3,FALSE)</f>
        <v>#N/A</v>
      </c>
      <c r="C2296" s="3">
        <f>SUMIF('DME PRICE LOOKUP LINKED'!$A:$A,A2296,'DME PRICE LOOKUP LINKED'!$C:$C)</f>
        <v>0</v>
      </c>
      <c r="D2296" s="78" t="e">
        <f t="shared" si="70"/>
        <v>#N/A</v>
      </c>
      <c r="E2296" s="79" t="e">
        <f t="shared" si="71"/>
        <v>#N/A</v>
      </c>
      <c r="I2296">
        <v>65430</v>
      </c>
      <c r="K2296" t="s">
        <v>1436</v>
      </c>
      <c r="L2296">
        <v>124.86</v>
      </c>
      <c r="M2296">
        <v>108.48</v>
      </c>
      <c r="O2296">
        <v>163</v>
      </c>
      <c r="P2296">
        <v>142</v>
      </c>
    </row>
    <row r="2297" spans="2:16" x14ac:dyDescent="0.25">
      <c r="B2297" s="80" t="e">
        <f>VLOOKUP(A2297,'Medicare Code Price Master List'!$A:$C,3,FALSE)</f>
        <v>#N/A</v>
      </c>
      <c r="C2297" s="3">
        <f>SUMIF('DME PRICE LOOKUP LINKED'!$A:$A,A2297,'DME PRICE LOOKUP LINKED'!$C:$C)</f>
        <v>0</v>
      </c>
      <c r="D2297" s="78" t="e">
        <f t="shared" si="70"/>
        <v>#N/A</v>
      </c>
      <c r="E2297" s="81" t="e">
        <f t="shared" si="71"/>
        <v>#N/A</v>
      </c>
      <c r="I2297">
        <v>65435</v>
      </c>
      <c r="K2297" t="s">
        <v>1437</v>
      </c>
      <c r="L2297">
        <v>90.03</v>
      </c>
      <c r="M2297">
        <v>74.41</v>
      </c>
      <c r="O2297">
        <v>118</v>
      </c>
      <c r="P2297">
        <v>97</v>
      </c>
    </row>
    <row r="2298" spans="2:16" x14ac:dyDescent="0.25">
      <c r="B2298" s="77" t="e">
        <f>VLOOKUP(A2298,'Medicare Code Price Master List'!$A:$C,3,FALSE)</f>
        <v>#N/A</v>
      </c>
      <c r="C2298" s="3">
        <f>SUMIF('DME PRICE LOOKUP LINKED'!$A:$A,A2298,'DME PRICE LOOKUP LINKED'!$C:$C)</f>
        <v>0</v>
      </c>
      <c r="D2298" s="78" t="e">
        <f t="shared" si="70"/>
        <v>#N/A</v>
      </c>
      <c r="E2298" s="79" t="e">
        <f t="shared" si="71"/>
        <v>#N/A</v>
      </c>
      <c r="I2298">
        <v>65436</v>
      </c>
      <c r="K2298" t="s">
        <v>1437</v>
      </c>
      <c r="L2298">
        <v>420.48</v>
      </c>
      <c r="M2298">
        <v>398.77</v>
      </c>
      <c r="O2298">
        <v>547</v>
      </c>
      <c r="P2298">
        <v>519</v>
      </c>
    </row>
    <row r="2299" spans="2:16" x14ac:dyDescent="0.25">
      <c r="B2299" s="80" t="e">
        <f>VLOOKUP(A2299,'Medicare Code Price Master List'!$A:$C,3,FALSE)</f>
        <v>#N/A</v>
      </c>
      <c r="C2299" s="3">
        <f>SUMIF('DME PRICE LOOKUP LINKED'!$A:$A,A2299,'DME PRICE LOOKUP LINKED'!$C:$C)</f>
        <v>0</v>
      </c>
      <c r="D2299" s="78" t="e">
        <f t="shared" si="70"/>
        <v>#N/A</v>
      </c>
      <c r="E2299" s="81" t="e">
        <f t="shared" si="71"/>
        <v>#N/A</v>
      </c>
      <c r="I2299">
        <v>65450</v>
      </c>
      <c r="K2299" t="s">
        <v>1438</v>
      </c>
      <c r="L2299">
        <v>359.26</v>
      </c>
      <c r="M2299">
        <v>351.26</v>
      </c>
      <c r="O2299">
        <v>468</v>
      </c>
      <c r="P2299">
        <v>457</v>
      </c>
    </row>
    <row r="2300" spans="2:16" x14ac:dyDescent="0.25">
      <c r="B2300" s="77" t="e">
        <f>VLOOKUP(A2300,'Medicare Code Price Master List'!$A:$C,3,FALSE)</f>
        <v>#N/A</v>
      </c>
      <c r="C2300" s="3">
        <f>SUMIF('DME PRICE LOOKUP LINKED'!$A:$A,A2300,'DME PRICE LOOKUP LINKED'!$C:$C)</f>
        <v>0</v>
      </c>
      <c r="D2300" s="78" t="e">
        <f t="shared" si="70"/>
        <v>#N/A</v>
      </c>
      <c r="E2300" s="79" t="e">
        <f t="shared" si="71"/>
        <v>#N/A</v>
      </c>
      <c r="I2300">
        <v>65600</v>
      </c>
      <c r="K2300" t="s">
        <v>1439</v>
      </c>
      <c r="L2300">
        <v>481.56</v>
      </c>
      <c r="M2300">
        <v>367.68</v>
      </c>
      <c r="O2300">
        <v>627</v>
      </c>
      <c r="P2300">
        <v>478</v>
      </c>
    </row>
    <row r="2301" spans="2:16" x14ac:dyDescent="0.25">
      <c r="B2301" s="80" t="e">
        <f>VLOOKUP(A2301,'Medicare Code Price Master List'!$A:$C,3,FALSE)</f>
        <v>#N/A</v>
      </c>
      <c r="C2301" s="3">
        <f>SUMIF('DME PRICE LOOKUP LINKED'!$A:$A,A2301,'DME PRICE LOOKUP LINKED'!$C:$C)</f>
        <v>0</v>
      </c>
      <c r="D2301" s="78" t="e">
        <f t="shared" si="70"/>
        <v>#N/A</v>
      </c>
      <c r="E2301" s="81" t="e">
        <f t="shared" si="71"/>
        <v>#N/A</v>
      </c>
      <c r="I2301">
        <v>65710</v>
      </c>
      <c r="K2301" t="s">
        <v>1440</v>
      </c>
      <c r="L2301">
        <v>1235.94</v>
      </c>
      <c r="M2301">
        <v>1208.9100000000001</v>
      </c>
      <c r="O2301">
        <v>1607</v>
      </c>
      <c r="P2301">
        <v>1572</v>
      </c>
    </row>
    <row r="2302" spans="2:16" x14ac:dyDescent="0.25">
      <c r="B2302" s="77" t="e">
        <f>VLOOKUP(A2302,'Medicare Code Price Master List'!$A:$C,3,FALSE)</f>
        <v>#N/A</v>
      </c>
      <c r="C2302" s="3">
        <f>SUMIF('DME PRICE LOOKUP LINKED'!$A:$A,A2302,'DME PRICE LOOKUP LINKED'!$C:$C)</f>
        <v>0</v>
      </c>
      <c r="D2302" s="78" t="e">
        <f t="shared" si="70"/>
        <v>#N/A</v>
      </c>
      <c r="E2302" s="79" t="e">
        <f t="shared" si="71"/>
        <v>#N/A</v>
      </c>
      <c r="I2302">
        <v>65730</v>
      </c>
      <c r="K2302" t="s">
        <v>1440</v>
      </c>
      <c r="L2302">
        <v>1353.7</v>
      </c>
      <c r="M2302">
        <v>1339.69</v>
      </c>
      <c r="O2302">
        <v>1760</v>
      </c>
      <c r="P2302">
        <v>1742</v>
      </c>
    </row>
    <row r="2303" spans="2:16" x14ac:dyDescent="0.25">
      <c r="B2303" s="80" t="e">
        <f>VLOOKUP(A2303,'Medicare Code Price Master List'!$A:$C,3,FALSE)</f>
        <v>#N/A</v>
      </c>
      <c r="C2303" s="3">
        <f>SUMIF('DME PRICE LOOKUP LINKED'!$A:$A,A2303,'DME PRICE LOOKUP LINKED'!$C:$C)</f>
        <v>0</v>
      </c>
      <c r="D2303" s="78" t="e">
        <f t="shared" si="70"/>
        <v>#N/A</v>
      </c>
      <c r="E2303" s="81" t="e">
        <f t="shared" si="71"/>
        <v>#N/A</v>
      </c>
      <c r="I2303">
        <v>65750</v>
      </c>
      <c r="K2303" t="s">
        <v>1440</v>
      </c>
      <c r="L2303">
        <v>1360.8</v>
      </c>
      <c r="M2303">
        <v>1345.33</v>
      </c>
      <c r="O2303">
        <v>1770</v>
      </c>
      <c r="P2303">
        <v>1749</v>
      </c>
    </row>
    <row r="2304" spans="2:16" x14ac:dyDescent="0.25">
      <c r="B2304" s="77" t="e">
        <f>VLOOKUP(A2304,'Medicare Code Price Master List'!$A:$C,3,FALSE)</f>
        <v>#N/A</v>
      </c>
      <c r="C2304" s="3">
        <f>SUMIF('DME PRICE LOOKUP LINKED'!$A:$A,A2304,'DME PRICE LOOKUP LINKED'!$C:$C)</f>
        <v>0</v>
      </c>
      <c r="D2304" s="78" t="e">
        <f t="shared" si="70"/>
        <v>#N/A</v>
      </c>
      <c r="E2304" s="79" t="e">
        <f t="shared" si="71"/>
        <v>#N/A</v>
      </c>
      <c r="I2304">
        <v>65755</v>
      </c>
      <c r="K2304" t="s">
        <v>1440</v>
      </c>
      <c r="L2304">
        <v>1356.17</v>
      </c>
      <c r="M2304">
        <v>1338.08</v>
      </c>
      <c r="O2304">
        <v>1764</v>
      </c>
      <c r="P2304">
        <v>1740</v>
      </c>
    </row>
    <row r="2305" spans="2:16" x14ac:dyDescent="0.25">
      <c r="B2305" s="80" t="e">
        <f>VLOOKUP(A2305,'Medicare Code Price Master List'!$A:$C,3,FALSE)</f>
        <v>#N/A</v>
      </c>
      <c r="C2305" s="3">
        <f>SUMIF('DME PRICE LOOKUP LINKED'!$A:$A,A2305,'DME PRICE LOOKUP LINKED'!$C:$C)</f>
        <v>0</v>
      </c>
      <c r="D2305" s="78" t="e">
        <f t="shared" si="70"/>
        <v>#N/A</v>
      </c>
      <c r="E2305" s="81" t="e">
        <f t="shared" si="71"/>
        <v>#N/A</v>
      </c>
      <c r="I2305">
        <v>65756</v>
      </c>
      <c r="K2305" t="s">
        <v>1441</v>
      </c>
      <c r="L2305">
        <v>1265.71</v>
      </c>
      <c r="M2305">
        <v>1290.3599999999999</v>
      </c>
      <c r="O2305">
        <v>1646</v>
      </c>
      <c r="P2305">
        <v>1678</v>
      </c>
    </row>
    <row r="2306" spans="2:16" x14ac:dyDescent="0.25">
      <c r="B2306" s="77" t="e">
        <f>VLOOKUP(A2306,'Medicare Code Price Master List'!$A:$C,3,FALSE)</f>
        <v>#N/A</v>
      </c>
      <c r="C2306" s="3">
        <f>SUMIF('DME PRICE LOOKUP LINKED'!$A:$A,A2306,'DME PRICE LOOKUP LINKED'!$C:$C)</f>
        <v>0</v>
      </c>
      <c r="D2306" s="78" t="e">
        <f t="shared" si="70"/>
        <v>#N/A</v>
      </c>
      <c r="E2306" s="79" t="e">
        <f t="shared" si="71"/>
        <v>#N/A</v>
      </c>
      <c r="I2306">
        <v>65770</v>
      </c>
      <c r="K2306" t="s">
        <v>1442</v>
      </c>
      <c r="L2306">
        <v>1513.53</v>
      </c>
      <c r="M2306">
        <v>1529.86</v>
      </c>
      <c r="O2306">
        <v>1968</v>
      </c>
      <c r="P2306">
        <v>1989</v>
      </c>
    </row>
    <row r="2307" spans="2:16" x14ac:dyDescent="0.25">
      <c r="B2307" s="80" t="e">
        <f>VLOOKUP(A2307,'Medicare Code Price Master List'!$A:$C,3,FALSE)</f>
        <v>#N/A</v>
      </c>
      <c r="C2307" s="3">
        <f>SUMIF('DME PRICE LOOKUP LINKED'!$A:$A,A2307,'DME PRICE LOOKUP LINKED'!$C:$C)</f>
        <v>0</v>
      </c>
      <c r="D2307" s="78" t="e">
        <f t="shared" ref="D2307:D2370" si="72">VLOOKUP(A2307,$R$2:$T$5644,3,FALSE)</f>
        <v>#N/A</v>
      </c>
      <c r="E2307" s="81" t="e">
        <f t="shared" ref="E2307:E2370" si="73">D2307-C2307</f>
        <v>#N/A</v>
      </c>
      <c r="I2307">
        <v>65772</v>
      </c>
      <c r="K2307" t="s">
        <v>1443</v>
      </c>
      <c r="L2307">
        <v>498.13</v>
      </c>
      <c r="M2307">
        <v>437.56</v>
      </c>
      <c r="O2307">
        <v>648</v>
      </c>
      <c r="P2307">
        <v>569</v>
      </c>
    </row>
    <row r="2308" spans="2:16" x14ac:dyDescent="0.25">
      <c r="B2308" s="77" t="e">
        <f>VLOOKUP(A2308,'Medicare Code Price Master List'!$A:$C,3,FALSE)</f>
        <v>#N/A</v>
      </c>
      <c r="C2308" s="3">
        <f>SUMIF('DME PRICE LOOKUP LINKED'!$A:$A,A2308,'DME PRICE LOOKUP LINKED'!$C:$C)</f>
        <v>0</v>
      </c>
      <c r="D2308" s="78" t="e">
        <f t="shared" si="72"/>
        <v>#N/A</v>
      </c>
      <c r="E2308" s="79" t="e">
        <f t="shared" si="73"/>
        <v>#N/A</v>
      </c>
      <c r="I2308">
        <v>65775</v>
      </c>
      <c r="K2308" t="s">
        <v>1443</v>
      </c>
      <c r="L2308">
        <v>623.35</v>
      </c>
      <c r="M2308">
        <v>603.79999999999995</v>
      </c>
      <c r="O2308">
        <v>811</v>
      </c>
      <c r="P2308">
        <v>785</v>
      </c>
    </row>
    <row r="2309" spans="2:16" x14ac:dyDescent="0.25">
      <c r="B2309" s="80" t="e">
        <f>VLOOKUP(A2309,'Medicare Code Price Master List'!$A:$C,3,FALSE)</f>
        <v>#N/A</v>
      </c>
      <c r="C2309" s="3">
        <f>SUMIF('DME PRICE LOOKUP LINKED'!$A:$A,A2309,'DME PRICE LOOKUP LINKED'!$C:$C)</f>
        <v>0</v>
      </c>
      <c r="D2309" s="78" t="e">
        <f t="shared" si="72"/>
        <v>#N/A</v>
      </c>
      <c r="E2309" s="81" t="e">
        <f t="shared" si="73"/>
        <v>#N/A</v>
      </c>
      <c r="I2309">
        <v>65778</v>
      </c>
      <c r="K2309" t="s">
        <v>1444</v>
      </c>
      <c r="L2309">
        <v>1509.49</v>
      </c>
      <c r="M2309">
        <v>56.01</v>
      </c>
      <c r="O2309">
        <v>1963</v>
      </c>
      <c r="P2309">
        <v>73</v>
      </c>
    </row>
    <row r="2310" spans="2:16" x14ac:dyDescent="0.25">
      <c r="B2310" s="77" t="e">
        <f>VLOOKUP(A2310,'Medicare Code Price Master List'!$A:$C,3,FALSE)</f>
        <v>#N/A</v>
      </c>
      <c r="C2310" s="3">
        <f>SUMIF('DME PRICE LOOKUP LINKED'!$A:$A,A2310,'DME PRICE LOOKUP LINKED'!$C:$C)</f>
        <v>0</v>
      </c>
      <c r="D2310" s="78" t="e">
        <f t="shared" si="72"/>
        <v>#N/A</v>
      </c>
      <c r="E2310" s="79" t="e">
        <f t="shared" si="73"/>
        <v>#N/A</v>
      </c>
      <c r="I2310">
        <v>65779</v>
      </c>
      <c r="K2310" t="s">
        <v>1445</v>
      </c>
      <c r="L2310">
        <v>1293.5999999999999</v>
      </c>
      <c r="M2310">
        <v>156.26</v>
      </c>
      <c r="O2310">
        <v>1682</v>
      </c>
      <c r="P2310">
        <v>204</v>
      </c>
    </row>
    <row r="2311" spans="2:16" x14ac:dyDescent="0.25">
      <c r="B2311" s="80" t="e">
        <f>VLOOKUP(A2311,'Medicare Code Price Master List'!$A:$C,3,FALSE)</f>
        <v>#N/A</v>
      </c>
      <c r="C2311" s="3">
        <f>SUMIF('DME PRICE LOOKUP LINKED'!$A:$A,A2311,'DME PRICE LOOKUP LINKED'!$C:$C)</f>
        <v>0</v>
      </c>
      <c r="D2311" s="78" t="e">
        <f t="shared" si="72"/>
        <v>#N/A</v>
      </c>
      <c r="E2311" s="81" t="e">
        <f t="shared" si="73"/>
        <v>#N/A</v>
      </c>
      <c r="I2311">
        <v>65780</v>
      </c>
      <c r="K2311" t="s">
        <v>1446</v>
      </c>
      <c r="L2311">
        <v>726.04</v>
      </c>
      <c r="M2311">
        <v>791.42</v>
      </c>
      <c r="O2311">
        <v>944</v>
      </c>
      <c r="P2311">
        <v>1029</v>
      </c>
    </row>
    <row r="2312" spans="2:16" x14ac:dyDescent="0.25">
      <c r="B2312" s="77" t="e">
        <f>VLOOKUP(A2312,'Medicare Code Price Master List'!$A:$C,3,FALSE)</f>
        <v>#N/A</v>
      </c>
      <c r="C2312" s="3">
        <f>SUMIF('DME PRICE LOOKUP LINKED'!$A:$A,A2312,'DME PRICE LOOKUP LINKED'!$C:$C)</f>
        <v>0</v>
      </c>
      <c r="D2312" s="78" t="e">
        <f t="shared" si="72"/>
        <v>#N/A</v>
      </c>
      <c r="E2312" s="79" t="e">
        <f t="shared" si="73"/>
        <v>#N/A</v>
      </c>
      <c r="I2312">
        <v>65781</v>
      </c>
      <c r="K2312" t="s">
        <v>1446</v>
      </c>
      <c r="L2312">
        <v>1426.18</v>
      </c>
      <c r="M2312">
        <v>1454.77</v>
      </c>
      <c r="O2312">
        <v>1855</v>
      </c>
      <c r="P2312">
        <v>1892</v>
      </c>
    </row>
    <row r="2313" spans="2:16" x14ac:dyDescent="0.25">
      <c r="B2313" s="80" t="e">
        <f>VLOOKUP(A2313,'Medicare Code Price Master List'!$A:$C,3,FALSE)</f>
        <v>#N/A</v>
      </c>
      <c r="C2313" s="3">
        <f>SUMIF('DME PRICE LOOKUP LINKED'!$A:$A,A2313,'DME PRICE LOOKUP LINKED'!$C:$C)</f>
        <v>0</v>
      </c>
      <c r="D2313" s="78" t="e">
        <f t="shared" si="72"/>
        <v>#N/A</v>
      </c>
      <c r="E2313" s="81" t="e">
        <f t="shared" si="73"/>
        <v>#N/A</v>
      </c>
      <c r="I2313">
        <v>65782</v>
      </c>
      <c r="K2313" t="s">
        <v>1446</v>
      </c>
      <c r="L2313">
        <v>1232.48</v>
      </c>
      <c r="M2313">
        <v>1255.6600000000001</v>
      </c>
      <c r="O2313">
        <v>1603</v>
      </c>
      <c r="P2313">
        <v>1633</v>
      </c>
    </row>
    <row r="2314" spans="2:16" x14ac:dyDescent="0.25">
      <c r="B2314" s="77" t="e">
        <f>VLOOKUP(A2314,'Medicare Code Price Master List'!$A:$C,3,FALSE)</f>
        <v>#N/A</v>
      </c>
      <c r="C2314" s="3">
        <f>SUMIF('DME PRICE LOOKUP LINKED'!$A:$A,A2314,'DME PRICE LOOKUP LINKED'!$C:$C)</f>
        <v>0</v>
      </c>
      <c r="D2314" s="78" t="e">
        <f t="shared" si="72"/>
        <v>#N/A</v>
      </c>
      <c r="E2314" s="79" t="e">
        <f t="shared" si="73"/>
        <v>#N/A</v>
      </c>
      <c r="I2314">
        <v>65785</v>
      </c>
      <c r="K2314" t="s">
        <v>1447</v>
      </c>
      <c r="L2314">
        <v>2445.0300000000002</v>
      </c>
      <c r="M2314">
        <v>480.01</v>
      </c>
      <c r="O2314">
        <v>3179</v>
      </c>
      <c r="P2314">
        <v>625</v>
      </c>
    </row>
    <row r="2315" spans="2:16" x14ac:dyDescent="0.25">
      <c r="B2315" s="80" t="e">
        <f>VLOOKUP(A2315,'Medicare Code Price Master List'!$A:$C,3,FALSE)</f>
        <v>#N/A</v>
      </c>
      <c r="C2315" s="3">
        <f>SUMIF('DME PRICE LOOKUP LINKED'!$A:$A,A2315,'DME PRICE LOOKUP LINKED'!$C:$C)</f>
        <v>0</v>
      </c>
      <c r="D2315" s="78" t="e">
        <f t="shared" si="72"/>
        <v>#N/A</v>
      </c>
      <c r="E2315" s="81" t="e">
        <f t="shared" si="73"/>
        <v>#N/A</v>
      </c>
      <c r="I2315">
        <v>65800</v>
      </c>
      <c r="K2315" t="s">
        <v>1448</v>
      </c>
      <c r="L2315">
        <v>129.97999999999999</v>
      </c>
      <c r="M2315">
        <v>94.56</v>
      </c>
      <c r="O2315">
        <v>169</v>
      </c>
      <c r="P2315">
        <v>123</v>
      </c>
    </row>
    <row r="2316" spans="2:16" x14ac:dyDescent="0.25">
      <c r="B2316" s="77" t="e">
        <f>VLOOKUP(A2316,'Medicare Code Price Master List'!$A:$C,3,FALSE)</f>
        <v>#N/A</v>
      </c>
      <c r="C2316" s="3">
        <f>SUMIF('DME PRICE LOOKUP LINKED'!$A:$A,A2316,'DME PRICE LOOKUP LINKED'!$C:$C)</f>
        <v>0</v>
      </c>
      <c r="D2316" s="78" t="e">
        <f t="shared" si="72"/>
        <v>#N/A</v>
      </c>
      <c r="E2316" s="79" t="e">
        <f t="shared" si="73"/>
        <v>#N/A</v>
      </c>
      <c r="I2316">
        <v>65810</v>
      </c>
      <c r="K2316" t="s">
        <v>1448</v>
      </c>
      <c r="L2316">
        <v>501.51</v>
      </c>
      <c r="M2316">
        <v>509.51</v>
      </c>
      <c r="O2316">
        <v>652</v>
      </c>
      <c r="P2316">
        <v>663</v>
      </c>
    </row>
    <row r="2317" spans="2:16" x14ac:dyDescent="0.25">
      <c r="B2317" s="80" t="e">
        <f>VLOOKUP(A2317,'Medicare Code Price Master List'!$A:$C,3,FALSE)</f>
        <v>#N/A</v>
      </c>
      <c r="C2317" s="3">
        <f>SUMIF('DME PRICE LOOKUP LINKED'!$A:$A,A2317,'DME PRICE LOOKUP LINKED'!$C:$C)</f>
        <v>0</v>
      </c>
      <c r="D2317" s="78" t="e">
        <f t="shared" si="72"/>
        <v>#N/A</v>
      </c>
      <c r="E2317" s="81" t="e">
        <f t="shared" si="73"/>
        <v>#N/A</v>
      </c>
      <c r="I2317">
        <v>65815</v>
      </c>
      <c r="K2317" t="s">
        <v>1448</v>
      </c>
      <c r="L2317">
        <v>707.82</v>
      </c>
      <c r="M2317">
        <v>514.71</v>
      </c>
      <c r="O2317">
        <v>921</v>
      </c>
      <c r="P2317">
        <v>670</v>
      </c>
    </row>
    <row r="2318" spans="2:16" x14ac:dyDescent="0.25">
      <c r="B2318" s="77" t="e">
        <f>VLOOKUP(A2318,'Medicare Code Price Master List'!$A:$C,3,FALSE)</f>
        <v>#N/A</v>
      </c>
      <c r="C2318" s="3">
        <f>SUMIF('DME PRICE LOOKUP LINKED'!$A:$A,A2318,'DME PRICE LOOKUP LINKED'!$C:$C)</f>
        <v>0</v>
      </c>
      <c r="D2318" s="78" t="e">
        <f t="shared" si="72"/>
        <v>#N/A</v>
      </c>
      <c r="E2318" s="79" t="e">
        <f t="shared" si="73"/>
        <v>#N/A</v>
      </c>
      <c r="I2318">
        <v>65820</v>
      </c>
      <c r="K2318" t="s">
        <v>1449</v>
      </c>
      <c r="L2318">
        <v>901.6</v>
      </c>
      <c r="M2318">
        <v>821.22</v>
      </c>
      <c r="O2318">
        <v>1173</v>
      </c>
      <c r="P2318">
        <v>1068</v>
      </c>
    </row>
    <row r="2319" spans="2:16" x14ac:dyDescent="0.25">
      <c r="B2319" s="80" t="e">
        <f>VLOOKUP(A2319,'Medicare Code Price Master List'!$A:$C,3,FALSE)</f>
        <v>#N/A</v>
      </c>
      <c r="C2319" s="3">
        <f>SUMIF('DME PRICE LOOKUP LINKED'!$A:$A,A2319,'DME PRICE LOOKUP LINKED'!$C:$C)</f>
        <v>0</v>
      </c>
      <c r="D2319" s="78" t="e">
        <f t="shared" si="72"/>
        <v>#N/A</v>
      </c>
      <c r="E2319" s="81" t="e">
        <f t="shared" si="73"/>
        <v>#N/A</v>
      </c>
      <c r="I2319">
        <v>65850</v>
      </c>
      <c r="K2319" t="s">
        <v>1450</v>
      </c>
      <c r="L2319">
        <v>910.05</v>
      </c>
      <c r="M2319">
        <v>916.03</v>
      </c>
      <c r="O2319">
        <v>1184</v>
      </c>
      <c r="P2319">
        <v>1191</v>
      </c>
    </row>
    <row r="2320" spans="2:16" x14ac:dyDescent="0.25">
      <c r="B2320" s="77" t="e">
        <f>VLOOKUP(A2320,'Medicare Code Price Master List'!$A:$C,3,FALSE)</f>
        <v>#N/A</v>
      </c>
      <c r="C2320" s="3">
        <f>SUMIF('DME PRICE LOOKUP LINKED'!$A:$A,A2320,'DME PRICE LOOKUP LINKED'!$C:$C)</f>
        <v>0</v>
      </c>
      <c r="D2320" s="78" t="e">
        <f t="shared" si="72"/>
        <v>#N/A</v>
      </c>
      <c r="E2320" s="79" t="e">
        <f t="shared" si="73"/>
        <v>#N/A</v>
      </c>
      <c r="I2320">
        <v>65855</v>
      </c>
      <c r="K2320" t="s">
        <v>1451</v>
      </c>
      <c r="L2320">
        <v>267.02999999999997</v>
      </c>
      <c r="M2320">
        <v>220.56</v>
      </c>
      <c r="O2320">
        <v>348</v>
      </c>
      <c r="P2320">
        <v>287</v>
      </c>
    </row>
    <row r="2321" spans="2:16" x14ac:dyDescent="0.25">
      <c r="B2321" s="80" t="e">
        <f>VLOOKUP(A2321,'Medicare Code Price Master List'!$A:$C,3,FALSE)</f>
        <v>#N/A</v>
      </c>
      <c r="C2321" s="3">
        <f>SUMIF('DME PRICE LOOKUP LINKED'!$A:$A,A2321,'DME PRICE LOOKUP LINKED'!$C:$C)</f>
        <v>0</v>
      </c>
      <c r="D2321" s="78" t="e">
        <f t="shared" si="72"/>
        <v>#N/A</v>
      </c>
      <c r="E2321" s="81" t="e">
        <f t="shared" si="73"/>
        <v>#N/A</v>
      </c>
      <c r="I2321">
        <v>65860</v>
      </c>
      <c r="K2321" t="s">
        <v>1452</v>
      </c>
      <c r="L2321">
        <v>334.88</v>
      </c>
      <c r="M2321">
        <v>266.32</v>
      </c>
      <c r="O2321">
        <v>436</v>
      </c>
      <c r="P2321">
        <v>347</v>
      </c>
    </row>
    <row r="2322" spans="2:16" x14ac:dyDescent="0.25">
      <c r="B2322" s="77" t="e">
        <f>VLOOKUP(A2322,'Medicare Code Price Master List'!$A:$C,3,FALSE)</f>
        <v>#N/A</v>
      </c>
      <c r="C2322" s="3">
        <f>SUMIF('DME PRICE LOOKUP LINKED'!$A:$A,A2322,'DME PRICE LOOKUP LINKED'!$C:$C)</f>
        <v>0</v>
      </c>
      <c r="D2322" s="78" t="e">
        <f t="shared" si="72"/>
        <v>#N/A</v>
      </c>
      <c r="E2322" s="79" t="e">
        <f t="shared" si="73"/>
        <v>#N/A</v>
      </c>
      <c r="I2322">
        <v>65865</v>
      </c>
      <c r="K2322" t="s">
        <v>1452</v>
      </c>
      <c r="L2322">
        <v>519.17999999999995</v>
      </c>
      <c r="M2322">
        <v>518.16</v>
      </c>
      <c r="O2322">
        <v>675</v>
      </c>
      <c r="P2322">
        <v>674</v>
      </c>
    </row>
    <row r="2323" spans="2:16" x14ac:dyDescent="0.25">
      <c r="B2323" s="80" t="e">
        <f>VLOOKUP(A2323,'Medicare Code Price Master List'!$A:$C,3,FALSE)</f>
        <v>#N/A</v>
      </c>
      <c r="C2323" s="3">
        <f>SUMIF('DME PRICE LOOKUP LINKED'!$A:$A,A2323,'DME PRICE LOOKUP LINKED'!$C:$C)</f>
        <v>0</v>
      </c>
      <c r="D2323" s="78" t="e">
        <f t="shared" si="72"/>
        <v>#N/A</v>
      </c>
      <c r="E2323" s="81" t="e">
        <f t="shared" si="73"/>
        <v>#N/A</v>
      </c>
      <c r="I2323">
        <v>65870</v>
      </c>
      <c r="K2323" t="s">
        <v>1452</v>
      </c>
      <c r="L2323">
        <v>644.33000000000004</v>
      </c>
      <c r="M2323">
        <v>646.75</v>
      </c>
      <c r="O2323">
        <v>838</v>
      </c>
      <c r="P2323">
        <v>841</v>
      </c>
    </row>
    <row r="2324" spans="2:16" x14ac:dyDescent="0.25">
      <c r="B2324" s="77" t="e">
        <f>VLOOKUP(A2324,'Medicare Code Price Master List'!$A:$C,3,FALSE)</f>
        <v>#N/A</v>
      </c>
      <c r="C2324" s="3">
        <f>SUMIF('DME PRICE LOOKUP LINKED'!$A:$A,A2324,'DME PRICE LOOKUP LINKED'!$C:$C)</f>
        <v>0</v>
      </c>
      <c r="D2324" s="78" t="e">
        <f t="shared" si="72"/>
        <v>#N/A</v>
      </c>
      <c r="E2324" s="79" t="e">
        <f t="shared" si="73"/>
        <v>#N/A</v>
      </c>
      <c r="I2324">
        <v>65875</v>
      </c>
      <c r="K2324" t="s">
        <v>1452</v>
      </c>
      <c r="L2324">
        <v>687.57</v>
      </c>
      <c r="M2324">
        <v>689.91</v>
      </c>
      <c r="O2324">
        <v>894</v>
      </c>
      <c r="P2324">
        <v>897</v>
      </c>
    </row>
    <row r="2325" spans="2:16" x14ac:dyDescent="0.25">
      <c r="B2325" s="80" t="e">
        <f>VLOOKUP(A2325,'Medicare Code Price Master List'!$A:$C,3,FALSE)</f>
        <v>#N/A</v>
      </c>
      <c r="C2325" s="3">
        <f>SUMIF('DME PRICE LOOKUP LINKED'!$A:$A,A2325,'DME PRICE LOOKUP LINKED'!$C:$C)</f>
        <v>0</v>
      </c>
      <c r="D2325" s="78" t="e">
        <f t="shared" si="72"/>
        <v>#N/A</v>
      </c>
      <c r="E2325" s="81" t="e">
        <f t="shared" si="73"/>
        <v>#N/A</v>
      </c>
      <c r="I2325">
        <v>65880</v>
      </c>
      <c r="K2325" t="s">
        <v>1452</v>
      </c>
      <c r="L2325">
        <v>721.95</v>
      </c>
      <c r="M2325">
        <v>723.33</v>
      </c>
      <c r="O2325">
        <v>939</v>
      </c>
      <c r="P2325">
        <v>941</v>
      </c>
    </row>
    <row r="2326" spans="2:16" x14ac:dyDescent="0.25">
      <c r="B2326" s="77" t="e">
        <f>VLOOKUP(A2326,'Medicare Code Price Master List'!$A:$C,3,FALSE)</f>
        <v>#N/A</v>
      </c>
      <c r="C2326" s="3">
        <f>SUMIF('DME PRICE LOOKUP LINKED'!$A:$A,A2326,'DME PRICE LOOKUP LINKED'!$C:$C)</f>
        <v>0</v>
      </c>
      <c r="D2326" s="78" t="e">
        <f t="shared" si="72"/>
        <v>#N/A</v>
      </c>
      <c r="E2326" s="79" t="e">
        <f t="shared" si="73"/>
        <v>#N/A</v>
      </c>
      <c r="I2326">
        <v>65900</v>
      </c>
      <c r="K2326" t="s">
        <v>1453</v>
      </c>
      <c r="L2326">
        <v>1074.5</v>
      </c>
      <c r="M2326">
        <v>1048.8900000000001</v>
      </c>
      <c r="O2326">
        <v>1397</v>
      </c>
      <c r="P2326">
        <v>1364</v>
      </c>
    </row>
    <row r="2327" spans="2:16" x14ac:dyDescent="0.25">
      <c r="B2327" s="80" t="e">
        <f>VLOOKUP(A2327,'Medicare Code Price Master List'!$A:$C,3,FALSE)</f>
        <v>#N/A</v>
      </c>
      <c r="C2327" s="3">
        <f>SUMIF('DME PRICE LOOKUP LINKED'!$A:$A,A2327,'DME PRICE LOOKUP LINKED'!$C:$C)</f>
        <v>0</v>
      </c>
      <c r="D2327" s="78" t="e">
        <f t="shared" si="72"/>
        <v>#N/A</v>
      </c>
      <c r="E2327" s="81" t="e">
        <f t="shared" si="73"/>
        <v>#N/A</v>
      </c>
      <c r="I2327">
        <v>65920</v>
      </c>
      <c r="K2327" t="s">
        <v>1454</v>
      </c>
      <c r="L2327">
        <v>856.98</v>
      </c>
      <c r="M2327">
        <v>862.77</v>
      </c>
      <c r="O2327">
        <v>1115</v>
      </c>
      <c r="P2327">
        <v>1122</v>
      </c>
    </row>
    <row r="2328" spans="2:16" x14ac:dyDescent="0.25">
      <c r="B2328" s="77" t="e">
        <f>VLOOKUP(A2328,'Medicare Code Price Master List'!$A:$C,3,FALSE)</f>
        <v>#N/A</v>
      </c>
      <c r="C2328" s="3">
        <f>SUMIF('DME PRICE LOOKUP LINKED'!$A:$A,A2328,'DME PRICE LOOKUP LINKED'!$C:$C)</f>
        <v>0</v>
      </c>
      <c r="D2328" s="78" t="e">
        <f t="shared" si="72"/>
        <v>#N/A</v>
      </c>
      <c r="E2328" s="79" t="e">
        <f t="shared" si="73"/>
        <v>#N/A</v>
      </c>
      <c r="I2328">
        <v>65930</v>
      </c>
      <c r="K2328" t="s">
        <v>1455</v>
      </c>
      <c r="L2328">
        <v>694.44</v>
      </c>
      <c r="M2328">
        <v>696.25</v>
      </c>
      <c r="O2328">
        <v>903</v>
      </c>
      <c r="P2328">
        <v>906</v>
      </c>
    </row>
    <row r="2329" spans="2:16" x14ac:dyDescent="0.25">
      <c r="B2329" s="80" t="e">
        <f>VLOOKUP(A2329,'Medicare Code Price Master List'!$A:$C,3,FALSE)</f>
        <v>#N/A</v>
      </c>
      <c r="C2329" s="3">
        <f>SUMIF('DME PRICE LOOKUP LINKED'!$A:$A,A2329,'DME PRICE LOOKUP LINKED'!$C:$C)</f>
        <v>0</v>
      </c>
      <c r="D2329" s="78" t="e">
        <f t="shared" si="72"/>
        <v>#N/A</v>
      </c>
      <c r="E2329" s="81" t="e">
        <f t="shared" si="73"/>
        <v>#N/A</v>
      </c>
      <c r="I2329">
        <v>66020</v>
      </c>
      <c r="K2329" t="s">
        <v>1456</v>
      </c>
      <c r="L2329">
        <v>218.41</v>
      </c>
      <c r="M2329">
        <v>141.85</v>
      </c>
      <c r="O2329">
        <v>284</v>
      </c>
      <c r="P2329">
        <v>185</v>
      </c>
    </row>
    <row r="2330" spans="2:16" x14ac:dyDescent="0.25">
      <c r="B2330" s="77" t="e">
        <f>VLOOKUP(A2330,'Medicare Code Price Master List'!$A:$C,3,FALSE)</f>
        <v>#N/A</v>
      </c>
      <c r="C2330" s="3">
        <f>SUMIF('DME PRICE LOOKUP LINKED'!$A:$A,A2330,'DME PRICE LOOKUP LINKED'!$C:$C)</f>
        <v>0</v>
      </c>
      <c r="D2330" s="78" t="e">
        <f t="shared" si="72"/>
        <v>#N/A</v>
      </c>
      <c r="E2330" s="79" t="e">
        <f t="shared" si="73"/>
        <v>#N/A</v>
      </c>
      <c r="I2330">
        <v>66030</v>
      </c>
      <c r="K2330" t="s">
        <v>1456</v>
      </c>
      <c r="L2330">
        <v>197.37</v>
      </c>
      <c r="M2330">
        <v>120.82</v>
      </c>
      <c r="O2330">
        <v>257</v>
      </c>
      <c r="P2330">
        <v>158</v>
      </c>
    </row>
    <row r="2331" spans="2:16" x14ac:dyDescent="0.25">
      <c r="B2331" s="80" t="e">
        <f>VLOOKUP(A2331,'Medicare Code Price Master List'!$A:$C,3,FALSE)</f>
        <v>#N/A</v>
      </c>
      <c r="C2331" s="3">
        <f>SUMIF('DME PRICE LOOKUP LINKED'!$A:$A,A2331,'DME PRICE LOOKUP LINKED'!$C:$C)</f>
        <v>0</v>
      </c>
      <c r="D2331" s="78" t="e">
        <f t="shared" si="72"/>
        <v>#N/A</v>
      </c>
      <c r="E2331" s="81" t="e">
        <f t="shared" si="73"/>
        <v>#N/A</v>
      </c>
      <c r="I2331">
        <v>66130</v>
      </c>
      <c r="K2331" t="s">
        <v>1453</v>
      </c>
      <c r="L2331">
        <v>772.45</v>
      </c>
      <c r="M2331">
        <v>607.15</v>
      </c>
      <c r="O2331">
        <v>1005</v>
      </c>
      <c r="P2331">
        <v>790</v>
      </c>
    </row>
    <row r="2332" spans="2:16" x14ac:dyDescent="0.25">
      <c r="B2332" s="77" t="e">
        <f>VLOOKUP(A2332,'Medicare Code Price Master List'!$A:$C,3,FALSE)</f>
        <v>#N/A</v>
      </c>
      <c r="C2332" s="3">
        <f>SUMIF('DME PRICE LOOKUP LINKED'!$A:$A,A2332,'DME PRICE LOOKUP LINKED'!$C:$C)</f>
        <v>0</v>
      </c>
      <c r="D2332" s="78" t="e">
        <f t="shared" si="72"/>
        <v>#N/A</v>
      </c>
      <c r="E2332" s="79" t="e">
        <f t="shared" si="73"/>
        <v>#N/A</v>
      </c>
      <c r="I2332">
        <v>66150</v>
      </c>
      <c r="K2332" t="s">
        <v>1457</v>
      </c>
      <c r="L2332">
        <v>951.29</v>
      </c>
      <c r="M2332">
        <v>960.68</v>
      </c>
      <c r="O2332">
        <v>1237</v>
      </c>
      <c r="P2332">
        <v>1249</v>
      </c>
    </row>
    <row r="2333" spans="2:16" x14ac:dyDescent="0.25">
      <c r="B2333" s="80" t="e">
        <f>VLOOKUP(A2333,'Medicare Code Price Master List'!$A:$C,3,FALSE)</f>
        <v>#N/A</v>
      </c>
      <c r="C2333" s="3">
        <f>SUMIF('DME PRICE LOOKUP LINKED'!$A:$A,A2333,'DME PRICE LOOKUP LINKED'!$C:$C)</f>
        <v>0</v>
      </c>
      <c r="D2333" s="78" t="e">
        <f t="shared" si="72"/>
        <v>#N/A</v>
      </c>
      <c r="E2333" s="81" t="e">
        <f t="shared" si="73"/>
        <v>#N/A</v>
      </c>
      <c r="I2333">
        <v>66155</v>
      </c>
      <c r="K2333" t="s">
        <v>1457</v>
      </c>
      <c r="L2333">
        <v>950.56</v>
      </c>
      <c r="M2333">
        <v>959.91</v>
      </c>
      <c r="O2333">
        <v>1236</v>
      </c>
      <c r="P2333">
        <v>1248</v>
      </c>
    </row>
    <row r="2334" spans="2:16" x14ac:dyDescent="0.25">
      <c r="B2334" s="77" t="e">
        <f>VLOOKUP(A2334,'Medicare Code Price Master List'!$A:$C,3,FALSE)</f>
        <v>#N/A</v>
      </c>
      <c r="C2334" s="3">
        <f>SUMIF('DME PRICE LOOKUP LINKED'!$A:$A,A2334,'DME PRICE LOOKUP LINKED'!$C:$C)</f>
        <v>0</v>
      </c>
      <c r="D2334" s="78" t="e">
        <f t="shared" si="72"/>
        <v>#N/A</v>
      </c>
      <c r="E2334" s="79" t="e">
        <f t="shared" si="73"/>
        <v>#N/A</v>
      </c>
      <c r="I2334">
        <v>66160</v>
      </c>
      <c r="K2334" t="s">
        <v>1457</v>
      </c>
      <c r="L2334">
        <v>1066.8800000000001</v>
      </c>
      <c r="M2334">
        <v>1080.73</v>
      </c>
      <c r="O2334">
        <v>1387</v>
      </c>
      <c r="P2334">
        <v>1405</v>
      </c>
    </row>
    <row r="2335" spans="2:16" x14ac:dyDescent="0.25">
      <c r="B2335" s="80" t="e">
        <f>VLOOKUP(A2335,'Medicare Code Price Master List'!$A:$C,3,FALSE)</f>
        <v>#N/A</v>
      </c>
      <c r="C2335" s="3">
        <f>SUMIF('DME PRICE LOOKUP LINKED'!$A:$A,A2335,'DME PRICE LOOKUP LINKED'!$C:$C)</f>
        <v>0</v>
      </c>
      <c r="D2335" s="78" t="e">
        <f t="shared" si="72"/>
        <v>#N/A</v>
      </c>
      <c r="E2335" s="81" t="e">
        <f t="shared" si="73"/>
        <v>#N/A</v>
      </c>
      <c r="I2335">
        <v>66170</v>
      </c>
      <c r="K2335" t="s">
        <v>1457</v>
      </c>
      <c r="L2335">
        <v>1181.23</v>
      </c>
      <c r="M2335">
        <v>1065.51</v>
      </c>
      <c r="O2335">
        <v>1536</v>
      </c>
      <c r="P2335">
        <v>1386</v>
      </c>
    </row>
    <row r="2336" spans="2:16" x14ac:dyDescent="0.25">
      <c r="B2336" s="77" t="e">
        <f>VLOOKUP(A2336,'Medicare Code Price Master List'!$A:$C,3,FALSE)</f>
        <v>#N/A</v>
      </c>
      <c r="C2336" s="3">
        <f>SUMIF('DME PRICE LOOKUP LINKED'!$A:$A,A2336,'DME PRICE LOOKUP LINKED'!$C:$C)</f>
        <v>0</v>
      </c>
      <c r="D2336" s="78" t="e">
        <f t="shared" si="72"/>
        <v>#N/A</v>
      </c>
      <c r="E2336" s="79" t="e">
        <f t="shared" si="73"/>
        <v>#N/A</v>
      </c>
      <c r="I2336">
        <v>66172</v>
      </c>
      <c r="K2336" t="s">
        <v>1450</v>
      </c>
      <c r="L2336">
        <v>1291.1199999999999</v>
      </c>
      <c r="M2336">
        <v>1349.94</v>
      </c>
      <c r="O2336">
        <v>1679</v>
      </c>
      <c r="P2336">
        <v>1755</v>
      </c>
    </row>
    <row r="2337" spans="2:16" x14ac:dyDescent="0.25">
      <c r="B2337" s="80" t="e">
        <f>VLOOKUP(A2337,'Medicare Code Price Master List'!$A:$C,3,FALSE)</f>
        <v>#N/A</v>
      </c>
      <c r="C2337" s="3">
        <f>SUMIF('DME PRICE LOOKUP LINKED'!$A:$A,A2337,'DME PRICE LOOKUP LINKED'!$C:$C)</f>
        <v>0</v>
      </c>
      <c r="D2337" s="78" t="e">
        <f t="shared" si="72"/>
        <v>#N/A</v>
      </c>
      <c r="E2337" s="81" t="e">
        <f t="shared" si="73"/>
        <v>#N/A</v>
      </c>
      <c r="I2337">
        <v>66174</v>
      </c>
      <c r="K2337" t="s">
        <v>1458</v>
      </c>
      <c r="L2337">
        <v>675.21</v>
      </c>
      <c r="M2337">
        <v>1033.52</v>
      </c>
      <c r="O2337">
        <v>878</v>
      </c>
      <c r="P2337">
        <v>1344</v>
      </c>
    </row>
    <row r="2338" spans="2:16" x14ac:dyDescent="0.25">
      <c r="B2338" s="77" t="e">
        <f>VLOOKUP(A2338,'Medicare Code Price Master List'!$A:$C,3,FALSE)</f>
        <v>#N/A</v>
      </c>
      <c r="C2338" s="3">
        <f>SUMIF('DME PRICE LOOKUP LINKED'!$A:$A,A2338,'DME PRICE LOOKUP LINKED'!$C:$C)</f>
        <v>0</v>
      </c>
      <c r="D2338" s="78" t="e">
        <f t="shared" si="72"/>
        <v>#N/A</v>
      </c>
      <c r="E2338" s="79" t="e">
        <f t="shared" si="73"/>
        <v>#N/A</v>
      </c>
      <c r="I2338">
        <v>66175</v>
      </c>
      <c r="K2338" t="s">
        <v>1459</v>
      </c>
      <c r="L2338">
        <v>782.48</v>
      </c>
      <c r="M2338">
        <v>1082.33</v>
      </c>
      <c r="O2338">
        <v>1018</v>
      </c>
      <c r="P2338">
        <v>1408</v>
      </c>
    </row>
    <row r="2339" spans="2:16" x14ac:dyDescent="0.25">
      <c r="B2339" s="80" t="e">
        <f>VLOOKUP(A2339,'Medicare Code Price Master List'!$A:$C,3,FALSE)</f>
        <v>#N/A</v>
      </c>
      <c r="C2339" s="3">
        <f>SUMIF('DME PRICE LOOKUP LINKED'!$A:$A,A2339,'DME PRICE LOOKUP LINKED'!$C:$C)</f>
        <v>0</v>
      </c>
      <c r="D2339" s="78" t="e">
        <f t="shared" si="72"/>
        <v>#N/A</v>
      </c>
      <c r="E2339" s="81" t="e">
        <f t="shared" si="73"/>
        <v>#N/A</v>
      </c>
      <c r="I2339">
        <v>66179</v>
      </c>
      <c r="K2339" t="s">
        <v>1460</v>
      </c>
      <c r="L2339">
        <v>1165.82</v>
      </c>
      <c r="M2339">
        <v>1177.53</v>
      </c>
      <c r="O2339">
        <v>1516</v>
      </c>
      <c r="P2339">
        <v>1531</v>
      </c>
    </row>
    <row r="2340" spans="2:16" x14ac:dyDescent="0.25">
      <c r="B2340" s="77" t="e">
        <f>VLOOKUP(A2340,'Medicare Code Price Master List'!$A:$C,3,FALSE)</f>
        <v>#N/A</v>
      </c>
      <c r="C2340" s="3">
        <f>SUMIF('DME PRICE LOOKUP LINKED'!$A:$A,A2340,'DME PRICE LOOKUP LINKED'!$C:$C)</f>
        <v>0</v>
      </c>
      <c r="D2340" s="78" t="e">
        <f t="shared" si="72"/>
        <v>#N/A</v>
      </c>
      <c r="E2340" s="79" t="e">
        <f t="shared" si="73"/>
        <v>#N/A</v>
      </c>
      <c r="I2340">
        <v>66180</v>
      </c>
      <c r="K2340" t="s">
        <v>1461</v>
      </c>
      <c r="L2340">
        <v>1228.1500000000001</v>
      </c>
      <c r="M2340">
        <v>1242.3399999999999</v>
      </c>
      <c r="O2340">
        <v>1597</v>
      </c>
      <c r="P2340">
        <v>1616</v>
      </c>
    </row>
    <row r="2341" spans="2:16" x14ac:dyDescent="0.25">
      <c r="B2341" s="80" t="e">
        <f>VLOOKUP(A2341,'Medicare Code Price Master List'!$A:$C,3,FALSE)</f>
        <v>#N/A</v>
      </c>
      <c r="C2341" s="3">
        <f>SUMIF('DME PRICE LOOKUP LINKED'!$A:$A,A2341,'DME PRICE LOOKUP LINKED'!$C:$C)</f>
        <v>0</v>
      </c>
      <c r="D2341" s="78" t="e">
        <f t="shared" si="72"/>
        <v>#N/A</v>
      </c>
      <c r="E2341" s="81" t="e">
        <f t="shared" si="73"/>
        <v>#N/A</v>
      </c>
      <c r="I2341">
        <v>66183</v>
      </c>
      <c r="K2341" t="s">
        <v>1462</v>
      </c>
      <c r="L2341">
        <v>1111.56</v>
      </c>
      <c r="M2341">
        <v>1126.5</v>
      </c>
      <c r="O2341">
        <v>1446</v>
      </c>
      <c r="P2341">
        <v>1465</v>
      </c>
    </row>
    <row r="2342" spans="2:16" x14ac:dyDescent="0.25">
      <c r="B2342" s="77" t="e">
        <f>VLOOKUP(A2342,'Medicare Code Price Master List'!$A:$C,3,FALSE)</f>
        <v>#N/A</v>
      </c>
      <c r="C2342" s="3">
        <f>SUMIF('DME PRICE LOOKUP LINKED'!$A:$A,A2342,'DME PRICE LOOKUP LINKED'!$C:$C)</f>
        <v>0</v>
      </c>
      <c r="D2342" s="78" t="e">
        <f t="shared" si="72"/>
        <v>#N/A</v>
      </c>
      <c r="E2342" s="79" t="e">
        <f t="shared" si="73"/>
        <v>#N/A</v>
      </c>
      <c r="I2342">
        <v>66184</v>
      </c>
      <c r="K2342" t="s">
        <v>1463</v>
      </c>
      <c r="L2342">
        <v>857.92</v>
      </c>
      <c r="M2342">
        <v>859.84</v>
      </c>
      <c r="O2342">
        <v>1116</v>
      </c>
      <c r="P2342">
        <v>1118</v>
      </c>
    </row>
    <row r="2343" spans="2:16" x14ac:dyDescent="0.25">
      <c r="B2343" s="80" t="e">
        <f>VLOOKUP(A2343,'Medicare Code Price Master List'!$A:$C,3,FALSE)</f>
        <v>#N/A</v>
      </c>
      <c r="C2343" s="3">
        <f>SUMIF('DME PRICE LOOKUP LINKED'!$A:$A,A2343,'DME PRICE LOOKUP LINKED'!$C:$C)</f>
        <v>0</v>
      </c>
      <c r="D2343" s="78" t="e">
        <f t="shared" si="72"/>
        <v>#N/A</v>
      </c>
      <c r="E2343" s="81" t="e">
        <f t="shared" si="73"/>
        <v>#N/A</v>
      </c>
      <c r="I2343">
        <v>66185</v>
      </c>
      <c r="K2343" t="s">
        <v>1464</v>
      </c>
      <c r="L2343">
        <v>920.6</v>
      </c>
      <c r="M2343">
        <v>925.05</v>
      </c>
      <c r="O2343">
        <v>1197</v>
      </c>
      <c r="P2343">
        <v>1203</v>
      </c>
    </row>
    <row r="2344" spans="2:16" x14ac:dyDescent="0.25">
      <c r="B2344" s="77" t="e">
        <f>VLOOKUP(A2344,'Medicare Code Price Master List'!$A:$C,3,FALSE)</f>
        <v>#N/A</v>
      </c>
      <c r="C2344" s="3">
        <f>SUMIF('DME PRICE LOOKUP LINKED'!$A:$A,A2344,'DME PRICE LOOKUP LINKED'!$C:$C)</f>
        <v>0</v>
      </c>
      <c r="D2344" s="78" t="e">
        <f t="shared" si="72"/>
        <v>#N/A</v>
      </c>
      <c r="E2344" s="79" t="e">
        <f t="shared" si="73"/>
        <v>#N/A</v>
      </c>
      <c r="I2344">
        <v>66220</v>
      </c>
      <c r="K2344" t="s">
        <v>1465</v>
      </c>
      <c r="L2344">
        <v>817.3</v>
      </c>
      <c r="M2344">
        <v>817.3</v>
      </c>
      <c r="O2344">
        <v>1063</v>
      </c>
      <c r="P2344">
        <v>1063</v>
      </c>
    </row>
    <row r="2345" spans="2:16" x14ac:dyDescent="0.25">
      <c r="B2345" s="80" t="e">
        <f>VLOOKUP(A2345,'Medicare Code Price Master List'!$A:$C,3,FALSE)</f>
        <v>#N/A</v>
      </c>
      <c r="C2345" s="3">
        <f>SUMIF('DME PRICE LOOKUP LINKED'!$A:$A,A2345,'DME PRICE LOOKUP LINKED'!$C:$C)</f>
        <v>0</v>
      </c>
      <c r="D2345" s="78" t="e">
        <f t="shared" si="72"/>
        <v>#N/A</v>
      </c>
      <c r="E2345" s="81" t="e">
        <f t="shared" si="73"/>
        <v>#N/A</v>
      </c>
      <c r="I2345">
        <v>66225</v>
      </c>
      <c r="K2345" t="s">
        <v>1466</v>
      </c>
      <c r="L2345">
        <v>1007.88</v>
      </c>
      <c r="M2345">
        <v>1015.78</v>
      </c>
      <c r="O2345">
        <v>1311</v>
      </c>
      <c r="P2345">
        <v>1321</v>
      </c>
    </row>
    <row r="2346" spans="2:16" x14ac:dyDescent="0.25">
      <c r="B2346" s="77" t="e">
        <f>VLOOKUP(A2346,'Medicare Code Price Master List'!$A:$C,3,FALSE)</f>
        <v>#N/A</v>
      </c>
      <c r="C2346" s="3">
        <f>SUMIF('DME PRICE LOOKUP LINKED'!$A:$A,A2346,'DME PRICE LOOKUP LINKED'!$C:$C)</f>
        <v>0</v>
      </c>
      <c r="D2346" s="78" t="e">
        <f t="shared" si="72"/>
        <v>#N/A</v>
      </c>
      <c r="E2346" s="79" t="e">
        <f t="shared" si="73"/>
        <v>#N/A</v>
      </c>
      <c r="I2346">
        <v>66250</v>
      </c>
      <c r="K2346" t="s">
        <v>1467</v>
      </c>
      <c r="L2346">
        <v>828.79</v>
      </c>
      <c r="M2346">
        <v>600.64</v>
      </c>
      <c r="O2346">
        <v>1078</v>
      </c>
      <c r="P2346">
        <v>781</v>
      </c>
    </row>
    <row r="2347" spans="2:16" x14ac:dyDescent="0.25">
      <c r="B2347" s="80" t="e">
        <f>VLOOKUP(A2347,'Medicare Code Price Master List'!$A:$C,3,FALSE)</f>
        <v>#N/A</v>
      </c>
      <c r="C2347" s="3">
        <f>SUMIF('DME PRICE LOOKUP LINKED'!$A:$A,A2347,'DME PRICE LOOKUP LINKED'!$C:$C)</f>
        <v>0</v>
      </c>
      <c r="D2347" s="78" t="e">
        <f t="shared" si="72"/>
        <v>#N/A</v>
      </c>
      <c r="E2347" s="81" t="e">
        <f t="shared" si="73"/>
        <v>#N/A</v>
      </c>
      <c r="I2347">
        <v>66500</v>
      </c>
      <c r="K2347" t="s">
        <v>1468</v>
      </c>
      <c r="L2347">
        <v>434.67</v>
      </c>
      <c r="M2347">
        <v>389.14</v>
      </c>
      <c r="O2347">
        <v>566</v>
      </c>
      <c r="P2347">
        <v>506</v>
      </c>
    </row>
    <row r="2348" spans="2:16" x14ac:dyDescent="0.25">
      <c r="B2348" s="77" t="e">
        <f>VLOOKUP(A2348,'Medicare Code Price Master List'!$A:$C,3,FALSE)</f>
        <v>#N/A</v>
      </c>
      <c r="C2348" s="3">
        <f>SUMIF('DME PRICE LOOKUP LINKED'!$A:$A,A2348,'DME PRICE LOOKUP LINKED'!$C:$C)</f>
        <v>0</v>
      </c>
      <c r="D2348" s="78" t="e">
        <f t="shared" si="72"/>
        <v>#N/A</v>
      </c>
      <c r="E2348" s="79" t="e">
        <f t="shared" si="73"/>
        <v>#N/A</v>
      </c>
      <c r="I2348">
        <v>66505</v>
      </c>
      <c r="K2348" t="s">
        <v>1468</v>
      </c>
      <c r="L2348">
        <v>471.56</v>
      </c>
      <c r="M2348">
        <v>426.77</v>
      </c>
      <c r="O2348">
        <v>614</v>
      </c>
      <c r="P2348">
        <v>555</v>
      </c>
    </row>
    <row r="2349" spans="2:16" x14ac:dyDescent="0.25">
      <c r="B2349" s="80" t="e">
        <f>VLOOKUP(A2349,'Medicare Code Price Master List'!$A:$C,3,FALSE)</f>
        <v>#N/A</v>
      </c>
      <c r="C2349" s="3">
        <f>SUMIF('DME PRICE LOOKUP LINKED'!$A:$A,A2349,'DME PRICE LOOKUP LINKED'!$C:$C)</f>
        <v>0</v>
      </c>
      <c r="D2349" s="78" t="e">
        <f t="shared" si="72"/>
        <v>#N/A</v>
      </c>
      <c r="E2349" s="81" t="e">
        <f t="shared" si="73"/>
        <v>#N/A</v>
      </c>
      <c r="I2349">
        <v>66600</v>
      </c>
      <c r="K2349" t="s">
        <v>1469</v>
      </c>
      <c r="L2349">
        <v>990.64</v>
      </c>
      <c r="M2349">
        <v>911.01</v>
      </c>
      <c r="O2349">
        <v>1288</v>
      </c>
      <c r="P2349">
        <v>1185</v>
      </c>
    </row>
    <row r="2350" spans="2:16" x14ac:dyDescent="0.25">
      <c r="B2350" s="77" t="e">
        <f>VLOOKUP(A2350,'Medicare Code Price Master List'!$A:$C,3,FALSE)</f>
        <v>#N/A</v>
      </c>
      <c r="C2350" s="3">
        <f>SUMIF('DME PRICE LOOKUP LINKED'!$A:$A,A2350,'DME PRICE LOOKUP LINKED'!$C:$C)</f>
        <v>0</v>
      </c>
      <c r="D2350" s="78" t="e">
        <f t="shared" si="72"/>
        <v>#N/A</v>
      </c>
      <c r="E2350" s="79" t="e">
        <f t="shared" si="73"/>
        <v>#N/A</v>
      </c>
      <c r="I2350">
        <v>66605</v>
      </c>
      <c r="K2350" t="s">
        <v>1470</v>
      </c>
      <c r="L2350">
        <v>1179.1300000000001</v>
      </c>
      <c r="M2350">
        <v>1152.96</v>
      </c>
      <c r="O2350">
        <v>1533</v>
      </c>
      <c r="P2350">
        <v>1499</v>
      </c>
    </row>
    <row r="2351" spans="2:16" x14ac:dyDescent="0.25">
      <c r="B2351" s="80" t="e">
        <f>VLOOKUP(A2351,'Medicare Code Price Master List'!$A:$C,3,FALSE)</f>
        <v>#N/A</v>
      </c>
      <c r="C2351" s="3">
        <f>SUMIF('DME PRICE LOOKUP LINKED'!$A:$A,A2351,'DME PRICE LOOKUP LINKED'!$C:$C)</f>
        <v>0</v>
      </c>
      <c r="D2351" s="78" t="e">
        <f t="shared" si="72"/>
        <v>#N/A</v>
      </c>
      <c r="E2351" s="81" t="e">
        <f t="shared" si="73"/>
        <v>#N/A</v>
      </c>
      <c r="I2351">
        <v>66625</v>
      </c>
      <c r="K2351" t="s">
        <v>1470</v>
      </c>
      <c r="L2351">
        <v>464.27</v>
      </c>
      <c r="M2351">
        <v>470.34</v>
      </c>
      <c r="O2351">
        <v>604</v>
      </c>
      <c r="P2351">
        <v>612</v>
      </c>
    </row>
    <row r="2352" spans="2:16" x14ac:dyDescent="0.25">
      <c r="B2352" s="77" t="e">
        <f>VLOOKUP(A2352,'Medicare Code Price Master List'!$A:$C,3,FALSE)</f>
        <v>#N/A</v>
      </c>
      <c r="C2352" s="3">
        <f>SUMIF('DME PRICE LOOKUP LINKED'!$A:$A,A2352,'DME PRICE LOOKUP LINKED'!$C:$C)</f>
        <v>0</v>
      </c>
      <c r="D2352" s="78" t="e">
        <f t="shared" si="72"/>
        <v>#N/A</v>
      </c>
      <c r="E2352" s="79" t="e">
        <f t="shared" si="73"/>
        <v>#N/A</v>
      </c>
      <c r="I2352">
        <v>66630</v>
      </c>
      <c r="K2352" t="s">
        <v>1470</v>
      </c>
      <c r="L2352">
        <v>611.92999999999995</v>
      </c>
      <c r="M2352">
        <v>622.58000000000004</v>
      </c>
      <c r="O2352">
        <v>796</v>
      </c>
      <c r="P2352">
        <v>810</v>
      </c>
    </row>
    <row r="2353" spans="2:16" x14ac:dyDescent="0.25">
      <c r="B2353" s="80" t="e">
        <f>VLOOKUP(A2353,'Medicare Code Price Master List'!$A:$C,3,FALSE)</f>
        <v>#N/A</v>
      </c>
      <c r="C2353" s="3">
        <f>SUMIF('DME PRICE LOOKUP LINKED'!$A:$A,A2353,'DME PRICE LOOKUP LINKED'!$C:$C)</f>
        <v>0</v>
      </c>
      <c r="D2353" s="78" t="e">
        <f t="shared" si="72"/>
        <v>#N/A</v>
      </c>
      <c r="E2353" s="81" t="e">
        <f t="shared" si="73"/>
        <v>#N/A</v>
      </c>
      <c r="I2353">
        <v>66635</v>
      </c>
      <c r="K2353" t="s">
        <v>1470</v>
      </c>
      <c r="L2353">
        <v>617.34</v>
      </c>
      <c r="M2353">
        <v>628.69000000000005</v>
      </c>
      <c r="O2353">
        <v>803</v>
      </c>
      <c r="P2353">
        <v>818</v>
      </c>
    </row>
    <row r="2354" spans="2:16" x14ac:dyDescent="0.25">
      <c r="B2354" s="77" t="e">
        <f>VLOOKUP(A2354,'Medicare Code Price Master List'!$A:$C,3,FALSE)</f>
        <v>#N/A</v>
      </c>
      <c r="C2354" s="3">
        <f>SUMIF('DME PRICE LOOKUP LINKED'!$A:$A,A2354,'DME PRICE LOOKUP LINKED'!$C:$C)</f>
        <v>0</v>
      </c>
      <c r="D2354" s="78" t="e">
        <f t="shared" si="72"/>
        <v>#N/A</v>
      </c>
      <c r="E2354" s="79" t="e">
        <f t="shared" si="73"/>
        <v>#N/A</v>
      </c>
      <c r="I2354">
        <v>66680</v>
      </c>
      <c r="K2354" t="s">
        <v>1471</v>
      </c>
      <c r="L2354">
        <v>565.20000000000005</v>
      </c>
      <c r="M2354">
        <v>567.03</v>
      </c>
      <c r="O2354">
        <v>735</v>
      </c>
      <c r="P2354">
        <v>738</v>
      </c>
    </row>
    <row r="2355" spans="2:16" x14ac:dyDescent="0.25">
      <c r="B2355" s="80" t="e">
        <f>VLOOKUP(A2355,'Medicare Code Price Master List'!$A:$C,3,FALSE)</f>
        <v>#N/A</v>
      </c>
      <c r="C2355" s="3">
        <f>SUMIF('DME PRICE LOOKUP LINKED'!$A:$A,A2355,'DME PRICE LOOKUP LINKED'!$C:$C)</f>
        <v>0</v>
      </c>
      <c r="D2355" s="78" t="e">
        <f t="shared" si="72"/>
        <v>#N/A</v>
      </c>
      <c r="E2355" s="81" t="e">
        <f t="shared" si="73"/>
        <v>#N/A</v>
      </c>
      <c r="I2355">
        <v>66682</v>
      </c>
      <c r="K2355" t="s">
        <v>1471</v>
      </c>
      <c r="L2355">
        <v>783.15</v>
      </c>
      <c r="M2355">
        <v>699.73</v>
      </c>
      <c r="O2355">
        <v>1019</v>
      </c>
      <c r="P2355">
        <v>910</v>
      </c>
    </row>
    <row r="2356" spans="2:16" x14ac:dyDescent="0.25">
      <c r="B2356" s="77" t="e">
        <f>VLOOKUP(A2356,'Medicare Code Price Master List'!$A:$C,3,FALSE)</f>
        <v>#N/A</v>
      </c>
      <c r="C2356" s="3">
        <f>SUMIF('DME PRICE LOOKUP LINKED'!$A:$A,A2356,'DME PRICE LOOKUP LINKED'!$C:$C)</f>
        <v>0</v>
      </c>
      <c r="D2356" s="78" t="e">
        <f t="shared" si="72"/>
        <v>#N/A</v>
      </c>
      <c r="E2356" s="79" t="e">
        <f t="shared" si="73"/>
        <v>#N/A</v>
      </c>
      <c r="I2356">
        <v>66700</v>
      </c>
      <c r="K2356" t="s">
        <v>1472</v>
      </c>
      <c r="L2356">
        <v>493.03</v>
      </c>
      <c r="M2356">
        <v>421.8</v>
      </c>
      <c r="O2356">
        <v>641</v>
      </c>
      <c r="P2356">
        <v>549</v>
      </c>
    </row>
    <row r="2357" spans="2:16" x14ac:dyDescent="0.25">
      <c r="B2357" s="80" t="e">
        <f>VLOOKUP(A2357,'Medicare Code Price Master List'!$A:$C,3,FALSE)</f>
        <v>#N/A</v>
      </c>
      <c r="C2357" s="3">
        <f>SUMIF('DME PRICE LOOKUP LINKED'!$A:$A,A2357,'DME PRICE LOOKUP LINKED'!$C:$C)</f>
        <v>0</v>
      </c>
      <c r="D2357" s="78" t="e">
        <f t="shared" si="72"/>
        <v>#N/A</v>
      </c>
      <c r="E2357" s="81" t="e">
        <f t="shared" si="73"/>
        <v>#N/A</v>
      </c>
      <c r="I2357">
        <v>66710</v>
      </c>
      <c r="K2357" t="s">
        <v>1473</v>
      </c>
      <c r="L2357">
        <v>481.99</v>
      </c>
      <c r="M2357">
        <v>421.8</v>
      </c>
      <c r="O2357">
        <v>627</v>
      </c>
      <c r="P2357">
        <v>549</v>
      </c>
    </row>
    <row r="2358" spans="2:16" x14ac:dyDescent="0.25">
      <c r="B2358" s="77" t="e">
        <f>VLOOKUP(A2358,'Medicare Code Price Master List'!$A:$C,3,FALSE)</f>
        <v>#N/A</v>
      </c>
      <c r="C2358" s="3">
        <f>SUMIF('DME PRICE LOOKUP LINKED'!$A:$A,A2358,'DME PRICE LOOKUP LINKED'!$C:$C)</f>
        <v>0</v>
      </c>
      <c r="D2358" s="78" t="e">
        <f t="shared" si="72"/>
        <v>#N/A</v>
      </c>
      <c r="E2358" s="79" t="e">
        <f t="shared" si="73"/>
        <v>#N/A</v>
      </c>
      <c r="I2358">
        <v>66711</v>
      </c>
      <c r="K2358" t="s">
        <v>1474</v>
      </c>
      <c r="L2358">
        <v>550.12</v>
      </c>
      <c r="M2358">
        <v>703.18</v>
      </c>
      <c r="O2358">
        <v>716</v>
      </c>
      <c r="P2358">
        <v>915</v>
      </c>
    </row>
    <row r="2359" spans="2:16" x14ac:dyDescent="0.25">
      <c r="B2359" s="80" t="e">
        <f>VLOOKUP(A2359,'Medicare Code Price Master List'!$A:$C,3,FALSE)</f>
        <v>#N/A</v>
      </c>
      <c r="C2359" s="3">
        <f>SUMIF('DME PRICE LOOKUP LINKED'!$A:$A,A2359,'DME PRICE LOOKUP LINKED'!$C:$C)</f>
        <v>0</v>
      </c>
      <c r="D2359" s="78" t="e">
        <f t="shared" si="72"/>
        <v>#N/A</v>
      </c>
      <c r="E2359" s="81" t="e">
        <f t="shared" si="73"/>
        <v>#N/A</v>
      </c>
      <c r="I2359">
        <v>66720</v>
      </c>
      <c r="K2359" t="s">
        <v>1472</v>
      </c>
      <c r="L2359">
        <v>511.37</v>
      </c>
      <c r="M2359">
        <v>445.47</v>
      </c>
      <c r="O2359">
        <v>665</v>
      </c>
      <c r="P2359">
        <v>580</v>
      </c>
    </row>
    <row r="2360" spans="2:16" x14ac:dyDescent="0.25">
      <c r="B2360" s="77" t="e">
        <f>VLOOKUP(A2360,'Medicare Code Price Master List'!$A:$C,3,FALSE)</f>
        <v>#N/A</v>
      </c>
      <c r="C2360" s="3">
        <f>SUMIF('DME PRICE LOOKUP LINKED'!$A:$A,A2360,'DME PRICE LOOKUP LINKED'!$C:$C)</f>
        <v>0</v>
      </c>
      <c r="D2360" s="78" t="e">
        <f t="shared" si="72"/>
        <v>#N/A</v>
      </c>
      <c r="E2360" s="79" t="e">
        <f t="shared" si="73"/>
        <v>#N/A</v>
      </c>
      <c r="I2360">
        <v>66740</v>
      </c>
      <c r="K2360" t="s">
        <v>1472</v>
      </c>
      <c r="L2360">
        <v>478.56</v>
      </c>
      <c r="M2360">
        <v>421.8</v>
      </c>
      <c r="O2360">
        <v>623</v>
      </c>
      <c r="P2360">
        <v>549</v>
      </c>
    </row>
    <row r="2361" spans="2:16" x14ac:dyDescent="0.25">
      <c r="B2361" s="80" t="e">
        <f>VLOOKUP(A2361,'Medicare Code Price Master List'!$A:$C,3,FALSE)</f>
        <v>#N/A</v>
      </c>
      <c r="C2361" s="3">
        <f>SUMIF('DME PRICE LOOKUP LINKED'!$A:$A,A2361,'DME PRICE LOOKUP LINKED'!$C:$C)</f>
        <v>0</v>
      </c>
      <c r="D2361" s="78" t="e">
        <f t="shared" si="72"/>
        <v>#N/A</v>
      </c>
      <c r="E2361" s="81" t="e">
        <f t="shared" si="73"/>
        <v>#N/A</v>
      </c>
      <c r="I2361">
        <v>66761</v>
      </c>
      <c r="K2361" t="s">
        <v>1475</v>
      </c>
      <c r="L2361">
        <v>328.35</v>
      </c>
      <c r="M2361">
        <v>255.22</v>
      </c>
      <c r="O2361">
        <v>427</v>
      </c>
      <c r="P2361">
        <v>332</v>
      </c>
    </row>
    <row r="2362" spans="2:16" x14ac:dyDescent="0.25">
      <c r="B2362" s="77" t="e">
        <f>VLOOKUP(A2362,'Medicare Code Price Master List'!$A:$C,3,FALSE)</f>
        <v>#N/A</v>
      </c>
      <c r="C2362" s="3">
        <f>SUMIF('DME PRICE LOOKUP LINKED'!$A:$A,A2362,'DME PRICE LOOKUP LINKED'!$C:$C)</f>
        <v>0</v>
      </c>
      <c r="D2362" s="78" t="e">
        <f t="shared" si="72"/>
        <v>#N/A</v>
      </c>
      <c r="E2362" s="79" t="e">
        <f t="shared" si="73"/>
        <v>#N/A</v>
      </c>
      <c r="I2362">
        <v>66762</v>
      </c>
      <c r="K2362" t="s">
        <v>1475</v>
      </c>
      <c r="L2362">
        <v>520.79</v>
      </c>
      <c r="M2362">
        <v>458.71</v>
      </c>
      <c r="O2362">
        <v>678</v>
      </c>
      <c r="P2362">
        <v>597</v>
      </c>
    </row>
    <row r="2363" spans="2:16" x14ac:dyDescent="0.25">
      <c r="B2363" s="80" t="e">
        <f>VLOOKUP(A2363,'Medicare Code Price Master List'!$A:$C,3,FALSE)</f>
        <v>#N/A</v>
      </c>
      <c r="C2363" s="3">
        <f>SUMIF('DME PRICE LOOKUP LINKED'!$A:$A,A2363,'DME PRICE LOOKUP LINKED'!$C:$C)</f>
        <v>0</v>
      </c>
      <c r="D2363" s="78" t="e">
        <f t="shared" si="72"/>
        <v>#N/A</v>
      </c>
      <c r="E2363" s="81" t="e">
        <f t="shared" si="73"/>
        <v>#N/A</v>
      </c>
      <c r="I2363">
        <v>66770</v>
      </c>
      <c r="K2363" t="s">
        <v>1476</v>
      </c>
      <c r="L2363">
        <v>576.34</v>
      </c>
      <c r="M2363">
        <v>519.59</v>
      </c>
      <c r="O2363">
        <v>750</v>
      </c>
      <c r="P2363">
        <v>676</v>
      </c>
    </row>
    <row r="2364" spans="2:16" x14ac:dyDescent="0.25">
      <c r="B2364" s="77" t="e">
        <f>VLOOKUP(A2364,'Medicare Code Price Master List'!$A:$C,3,FALSE)</f>
        <v>#N/A</v>
      </c>
      <c r="C2364" s="3">
        <f>SUMIF('DME PRICE LOOKUP LINKED'!$A:$A,A2364,'DME PRICE LOOKUP LINKED'!$C:$C)</f>
        <v>0</v>
      </c>
      <c r="D2364" s="78" t="e">
        <f t="shared" si="72"/>
        <v>#N/A</v>
      </c>
      <c r="E2364" s="79" t="e">
        <f t="shared" si="73"/>
        <v>#N/A</v>
      </c>
      <c r="I2364">
        <v>66820</v>
      </c>
      <c r="K2364" t="s">
        <v>1477</v>
      </c>
      <c r="L2364">
        <v>520.58000000000004</v>
      </c>
      <c r="M2364">
        <v>433.19</v>
      </c>
      <c r="O2364">
        <v>677</v>
      </c>
      <c r="P2364">
        <v>564</v>
      </c>
    </row>
    <row r="2365" spans="2:16" x14ac:dyDescent="0.25">
      <c r="B2365" s="80" t="e">
        <f>VLOOKUP(A2365,'Medicare Code Price Master List'!$A:$C,3,FALSE)</f>
        <v>#N/A</v>
      </c>
      <c r="C2365" s="3">
        <f>SUMIF('DME PRICE LOOKUP LINKED'!$A:$A,A2365,'DME PRICE LOOKUP LINKED'!$C:$C)</f>
        <v>0</v>
      </c>
      <c r="D2365" s="78" t="e">
        <f t="shared" si="72"/>
        <v>#N/A</v>
      </c>
      <c r="E2365" s="81" t="e">
        <f t="shared" si="73"/>
        <v>#N/A</v>
      </c>
      <c r="I2365">
        <v>66821</v>
      </c>
      <c r="K2365" t="s">
        <v>1478</v>
      </c>
      <c r="L2365">
        <v>365.92</v>
      </c>
      <c r="M2365">
        <v>339.26</v>
      </c>
      <c r="O2365">
        <v>476</v>
      </c>
      <c r="P2365">
        <v>442</v>
      </c>
    </row>
    <row r="2366" spans="2:16" x14ac:dyDescent="0.25">
      <c r="B2366" s="77" t="e">
        <f>VLOOKUP(A2366,'Medicare Code Price Master List'!$A:$C,3,FALSE)</f>
        <v>#N/A</v>
      </c>
      <c r="C2366" s="3">
        <f>SUMIF('DME PRICE LOOKUP LINKED'!$A:$A,A2366,'DME PRICE LOOKUP LINKED'!$C:$C)</f>
        <v>0</v>
      </c>
      <c r="D2366" s="78" t="e">
        <f t="shared" si="72"/>
        <v>#N/A</v>
      </c>
      <c r="E2366" s="79" t="e">
        <f t="shared" si="73"/>
        <v>#N/A</v>
      </c>
      <c r="I2366">
        <v>66825</v>
      </c>
      <c r="K2366" t="s">
        <v>1479</v>
      </c>
      <c r="L2366">
        <v>912.66</v>
      </c>
      <c r="M2366">
        <v>833.33</v>
      </c>
      <c r="O2366">
        <v>1187</v>
      </c>
      <c r="P2366">
        <v>1084</v>
      </c>
    </row>
    <row r="2367" spans="2:16" x14ac:dyDescent="0.25">
      <c r="B2367" s="80" t="e">
        <f>VLOOKUP(A2367,'Medicare Code Price Master List'!$A:$C,3,FALSE)</f>
        <v>#N/A</v>
      </c>
      <c r="C2367" s="3">
        <f>SUMIF('DME PRICE LOOKUP LINKED'!$A:$A,A2367,'DME PRICE LOOKUP LINKED'!$C:$C)</f>
        <v>0</v>
      </c>
      <c r="D2367" s="78" t="e">
        <f t="shared" si="72"/>
        <v>#N/A</v>
      </c>
      <c r="E2367" s="81" t="e">
        <f t="shared" si="73"/>
        <v>#N/A</v>
      </c>
      <c r="I2367">
        <v>66830</v>
      </c>
      <c r="K2367" t="s">
        <v>1480</v>
      </c>
      <c r="L2367">
        <v>763.44</v>
      </c>
      <c r="M2367">
        <v>777.28</v>
      </c>
      <c r="O2367">
        <v>993</v>
      </c>
      <c r="P2367">
        <v>1011</v>
      </c>
    </row>
    <row r="2368" spans="2:16" x14ac:dyDescent="0.25">
      <c r="B2368" s="77" t="e">
        <f>VLOOKUP(A2368,'Medicare Code Price Master List'!$A:$C,3,FALSE)</f>
        <v>#N/A</v>
      </c>
      <c r="C2368" s="3">
        <f>SUMIF('DME PRICE LOOKUP LINKED'!$A:$A,A2368,'DME PRICE LOOKUP LINKED'!$C:$C)</f>
        <v>0</v>
      </c>
      <c r="D2368" s="78" t="e">
        <f t="shared" si="72"/>
        <v>#N/A</v>
      </c>
      <c r="E2368" s="79" t="e">
        <f t="shared" si="73"/>
        <v>#N/A</v>
      </c>
      <c r="I2368">
        <v>66840</v>
      </c>
      <c r="K2368" t="s">
        <v>1481</v>
      </c>
      <c r="L2368">
        <v>746.79</v>
      </c>
      <c r="M2368">
        <v>761.01</v>
      </c>
      <c r="O2368">
        <v>971</v>
      </c>
      <c r="P2368">
        <v>990</v>
      </c>
    </row>
    <row r="2369" spans="2:16" x14ac:dyDescent="0.25">
      <c r="B2369" s="80" t="e">
        <f>VLOOKUP(A2369,'Medicare Code Price Master List'!$A:$C,3,FALSE)</f>
        <v>#N/A</v>
      </c>
      <c r="C2369" s="3">
        <f>SUMIF('DME PRICE LOOKUP LINKED'!$A:$A,A2369,'DME PRICE LOOKUP LINKED'!$C:$C)</f>
        <v>0</v>
      </c>
      <c r="D2369" s="78" t="e">
        <f t="shared" si="72"/>
        <v>#N/A</v>
      </c>
      <c r="E2369" s="81" t="e">
        <f t="shared" si="73"/>
        <v>#N/A</v>
      </c>
      <c r="I2369">
        <v>66850</v>
      </c>
      <c r="K2369" t="s">
        <v>1481</v>
      </c>
      <c r="L2369">
        <v>848.78</v>
      </c>
      <c r="M2369">
        <v>865.54</v>
      </c>
      <c r="O2369">
        <v>1104</v>
      </c>
      <c r="P2369">
        <v>1126</v>
      </c>
    </row>
    <row r="2370" spans="2:16" x14ac:dyDescent="0.25">
      <c r="B2370" s="77" t="e">
        <f>VLOOKUP(A2370,'Medicare Code Price Master List'!$A:$C,3,FALSE)</f>
        <v>#N/A</v>
      </c>
      <c r="C2370" s="3">
        <f>SUMIF('DME PRICE LOOKUP LINKED'!$A:$A,A2370,'DME PRICE LOOKUP LINKED'!$C:$C)</f>
        <v>0</v>
      </c>
      <c r="D2370" s="78" t="e">
        <f t="shared" si="72"/>
        <v>#N/A</v>
      </c>
      <c r="E2370" s="79" t="e">
        <f t="shared" si="73"/>
        <v>#N/A</v>
      </c>
      <c r="I2370">
        <v>66852</v>
      </c>
      <c r="K2370" t="s">
        <v>1481</v>
      </c>
      <c r="L2370">
        <v>902.37</v>
      </c>
      <c r="M2370">
        <v>921.6</v>
      </c>
      <c r="O2370">
        <v>1174</v>
      </c>
      <c r="P2370">
        <v>1199</v>
      </c>
    </row>
    <row r="2371" spans="2:16" x14ac:dyDescent="0.25">
      <c r="B2371" s="80" t="e">
        <f>VLOOKUP(A2371,'Medicare Code Price Master List'!$A:$C,3,FALSE)</f>
        <v>#N/A</v>
      </c>
      <c r="C2371" s="3">
        <f>SUMIF('DME PRICE LOOKUP LINKED'!$A:$A,A2371,'DME PRICE LOOKUP LINKED'!$C:$C)</f>
        <v>0</v>
      </c>
      <c r="D2371" s="78" t="e">
        <f t="shared" ref="D2371:D2434" si="74">VLOOKUP(A2371,$R$2:$T$5644,3,FALSE)</f>
        <v>#N/A</v>
      </c>
      <c r="E2371" s="81" t="e">
        <f t="shared" ref="E2371:E2434" si="75">D2371-C2371</f>
        <v>#N/A</v>
      </c>
      <c r="I2371">
        <v>66920</v>
      </c>
      <c r="K2371" t="s">
        <v>1482</v>
      </c>
      <c r="L2371">
        <v>806.26</v>
      </c>
      <c r="M2371">
        <v>823.18</v>
      </c>
      <c r="O2371">
        <v>1049</v>
      </c>
      <c r="P2371">
        <v>1071</v>
      </c>
    </row>
    <row r="2372" spans="2:16" x14ac:dyDescent="0.25">
      <c r="B2372" s="77" t="e">
        <f>VLOOKUP(A2372,'Medicare Code Price Master List'!$A:$C,3,FALSE)</f>
        <v>#N/A</v>
      </c>
      <c r="C2372" s="3">
        <f>SUMIF('DME PRICE LOOKUP LINKED'!$A:$A,A2372,'DME PRICE LOOKUP LINKED'!$C:$C)</f>
        <v>0</v>
      </c>
      <c r="D2372" s="78" t="e">
        <f t="shared" si="74"/>
        <v>#N/A</v>
      </c>
      <c r="E2372" s="79" t="e">
        <f t="shared" si="75"/>
        <v>#N/A</v>
      </c>
      <c r="I2372">
        <v>66930</v>
      </c>
      <c r="K2372" t="s">
        <v>1482</v>
      </c>
      <c r="L2372">
        <v>922.71</v>
      </c>
      <c r="M2372">
        <v>934.96</v>
      </c>
      <c r="O2372">
        <v>1200</v>
      </c>
      <c r="P2372">
        <v>1216</v>
      </c>
    </row>
    <row r="2373" spans="2:16" x14ac:dyDescent="0.25">
      <c r="B2373" s="80" t="e">
        <f>VLOOKUP(A2373,'Medicare Code Price Master List'!$A:$C,3,FALSE)</f>
        <v>#N/A</v>
      </c>
      <c r="C2373" s="3">
        <f>SUMIF('DME PRICE LOOKUP LINKED'!$A:$A,A2373,'DME PRICE LOOKUP LINKED'!$C:$C)</f>
        <v>0</v>
      </c>
      <c r="D2373" s="78" t="e">
        <f t="shared" si="74"/>
        <v>#N/A</v>
      </c>
      <c r="E2373" s="81" t="e">
        <f t="shared" si="75"/>
        <v>#N/A</v>
      </c>
      <c r="I2373">
        <v>66940</v>
      </c>
      <c r="K2373" t="s">
        <v>1482</v>
      </c>
      <c r="L2373">
        <v>845.14</v>
      </c>
      <c r="M2373">
        <v>854.52</v>
      </c>
      <c r="O2373">
        <v>1099</v>
      </c>
      <c r="P2373">
        <v>1111</v>
      </c>
    </row>
    <row r="2374" spans="2:16" x14ac:dyDescent="0.25">
      <c r="B2374" s="77" t="e">
        <f>VLOOKUP(A2374,'Medicare Code Price Master List'!$A:$C,3,FALSE)</f>
        <v>#N/A</v>
      </c>
      <c r="C2374" s="3">
        <f>SUMIF('DME PRICE LOOKUP LINKED'!$A:$A,A2374,'DME PRICE LOOKUP LINKED'!$C:$C)</f>
        <v>0</v>
      </c>
      <c r="D2374" s="78" t="e">
        <f t="shared" si="74"/>
        <v>#N/A</v>
      </c>
      <c r="E2374" s="79" t="e">
        <f t="shared" si="75"/>
        <v>#N/A</v>
      </c>
      <c r="I2374">
        <v>66982</v>
      </c>
      <c r="K2374" t="s">
        <v>1483</v>
      </c>
      <c r="L2374">
        <v>801.38</v>
      </c>
      <c r="M2374">
        <v>866.43</v>
      </c>
      <c r="O2374">
        <v>1042</v>
      </c>
      <c r="P2374">
        <v>1127</v>
      </c>
    </row>
    <row r="2375" spans="2:16" x14ac:dyDescent="0.25">
      <c r="B2375" s="80" t="e">
        <f>VLOOKUP(A2375,'Medicare Code Price Master List'!$A:$C,3,FALSE)</f>
        <v>#N/A</v>
      </c>
      <c r="C2375" s="3">
        <f>SUMIF('DME PRICE LOOKUP LINKED'!$A:$A,A2375,'DME PRICE LOOKUP LINKED'!$C:$C)</f>
        <v>0</v>
      </c>
      <c r="D2375" s="78" t="e">
        <f t="shared" si="74"/>
        <v>#N/A</v>
      </c>
      <c r="E2375" s="81" t="e">
        <f t="shared" si="75"/>
        <v>#N/A</v>
      </c>
      <c r="I2375">
        <v>66983</v>
      </c>
      <c r="K2375" t="s">
        <v>1484</v>
      </c>
      <c r="L2375">
        <v>804.94</v>
      </c>
      <c r="M2375">
        <v>804.94</v>
      </c>
      <c r="O2375">
        <v>1047</v>
      </c>
      <c r="P2375">
        <v>1047</v>
      </c>
    </row>
    <row r="2376" spans="2:16" x14ac:dyDescent="0.25">
      <c r="B2376" s="77" t="e">
        <f>VLOOKUP(A2376,'Medicare Code Price Master List'!$A:$C,3,FALSE)</f>
        <v>#N/A</v>
      </c>
      <c r="C2376" s="3">
        <f>SUMIF('DME PRICE LOOKUP LINKED'!$A:$A,A2376,'DME PRICE LOOKUP LINKED'!$C:$C)</f>
        <v>0</v>
      </c>
      <c r="D2376" s="78" t="e">
        <f t="shared" si="74"/>
        <v>#N/A</v>
      </c>
      <c r="E2376" s="79" t="e">
        <f t="shared" si="75"/>
        <v>#N/A</v>
      </c>
      <c r="I2376">
        <v>66984</v>
      </c>
      <c r="K2376" t="s">
        <v>1484</v>
      </c>
      <c r="L2376">
        <v>585.83000000000004</v>
      </c>
      <c r="M2376">
        <v>698.2</v>
      </c>
      <c r="O2376">
        <v>762</v>
      </c>
      <c r="P2376">
        <v>908</v>
      </c>
    </row>
    <row r="2377" spans="2:16" x14ac:dyDescent="0.25">
      <c r="B2377" s="80" t="e">
        <f>VLOOKUP(A2377,'Medicare Code Price Master List'!$A:$C,3,FALSE)</f>
        <v>#N/A</v>
      </c>
      <c r="C2377" s="3">
        <f>SUMIF('DME PRICE LOOKUP LINKED'!$A:$A,A2377,'DME PRICE LOOKUP LINKED'!$C:$C)</f>
        <v>0</v>
      </c>
      <c r="D2377" s="78" t="e">
        <f t="shared" si="74"/>
        <v>#N/A</v>
      </c>
      <c r="E2377" s="81" t="e">
        <f t="shared" si="75"/>
        <v>#N/A</v>
      </c>
      <c r="I2377">
        <v>66985</v>
      </c>
      <c r="K2377" t="s">
        <v>1485</v>
      </c>
      <c r="L2377">
        <v>829.65</v>
      </c>
      <c r="M2377">
        <v>841.87</v>
      </c>
      <c r="O2377">
        <v>1079</v>
      </c>
      <c r="P2377">
        <v>1095</v>
      </c>
    </row>
    <row r="2378" spans="2:16" x14ac:dyDescent="0.25">
      <c r="B2378" s="77" t="e">
        <f>VLOOKUP(A2378,'Medicare Code Price Master List'!$A:$C,3,FALSE)</f>
        <v>#N/A</v>
      </c>
      <c r="C2378" s="3">
        <f>SUMIF('DME PRICE LOOKUP LINKED'!$A:$A,A2378,'DME PRICE LOOKUP LINKED'!$C:$C)</f>
        <v>0</v>
      </c>
      <c r="D2378" s="78" t="e">
        <f t="shared" si="74"/>
        <v>#N/A</v>
      </c>
      <c r="E2378" s="79" t="e">
        <f t="shared" si="75"/>
        <v>#N/A</v>
      </c>
      <c r="I2378">
        <v>66986</v>
      </c>
      <c r="K2378" t="s">
        <v>1486</v>
      </c>
      <c r="L2378">
        <v>971.38</v>
      </c>
      <c r="M2378">
        <v>991.39</v>
      </c>
      <c r="O2378">
        <v>1263</v>
      </c>
      <c r="P2378">
        <v>1289</v>
      </c>
    </row>
    <row r="2379" spans="2:16" x14ac:dyDescent="0.25">
      <c r="B2379" s="80" t="e">
        <f>VLOOKUP(A2379,'Medicare Code Price Master List'!$A:$C,3,FALSE)</f>
        <v>#N/A</v>
      </c>
      <c r="C2379" s="3">
        <f>SUMIF('DME PRICE LOOKUP LINKED'!$A:$A,A2379,'DME PRICE LOOKUP LINKED'!$C:$C)</f>
        <v>0</v>
      </c>
      <c r="D2379" s="78" t="e">
        <f t="shared" si="74"/>
        <v>#N/A</v>
      </c>
      <c r="E2379" s="81" t="e">
        <f t="shared" si="75"/>
        <v>#N/A</v>
      </c>
      <c r="I2379">
        <v>66990</v>
      </c>
      <c r="K2379" t="s">
        <v>1487</v>
      </c>
      <c r="L2379">
        <v>93.47</v>
      </c>
      <c r="M2379">
        <v>97.97</v>
      </c>
      <c r="O2379">
        <v>122</v>
      </c>
      <c r="P2379">
        <v>128</v>
      </c>
    </row>
    <row r="2380" spans="2:16" x14ac:dyDescent="0.25">
      <c r="B2380" s="77" t="e">
        <f>VLOOKUP(A2380,'Medicare Code Price Master List'!$A:$C,3,FALSE)</f>
        <v>#N/A</v>
      </c>
      <c r="C2380" s="3">
        <f>SUMIF('DME PRICE LOOKUP LINKED'!$A:$A,A2380,'DME PRICE LOOKUP LINKED'!$C:$C)</f>
        <v>0</v>
      </c>
      <c r="D2380" s="78" t="e">
        <f t="shared" si="74"/>
        <v>#N/A</v>
      </c>
      <c r="E2380" s="79" t="e">
        <f t="shared" si="75"/>
        <v>#N/A</v>
      </c>
      <c r="I2380">
        <v>67005</v>
      </c>
      <c r="K2380" t="s">
        <v>1488</v>
      </c>
      <c r="L2380">
        <v>514.64</v>
      </c>
      <c r="M2380">
        <v>517.72</v>
      </c>
      <c r="O2380">
        <v>670</v>
      </c>
      <c r="P2380">
        <v>674</v>
      </c>
    </row>
    <row r="2381" spans="2:16" x14ac:dyDescent="0.25">
      <c r="B2381" s="80" t="e">
        <f>VLOOKUP(A2381,'Medicare Code Price Master List'!$A:$C,3,FALSE)</f>
        <v>#N/A</v>
      </c>
      <c r="C2381" s="3">
        <f>SUMIF('DME PRICE LOOKUP LINKED'!$A:$A,A2381,'DME PRICE LOOKUP LINKED'!$C:$C)</f>
        <v>0</v>
      </c>
      <c r="D2381" s="78" t="e">
        <f t="shared" si="74"/>
        <v>#N/A</v>
      </c>
      <c r="E2381" s="81" t="e">
        <f t="shared" si="75"/>
        <v>#N/A</v>
      </c>
      <c r="I2381">
        <v>67010</v>
      </c>
      <c r="K2381" t="s">
        <v>1488</v>
      </c>
      <c r="L2381">
        <v>588.17999999999995</v>
      </c>
      <c r="M2381">
        <v>593.16999999999996</v>
      </c>
      <c r="O2381">
        <v>765</v>
      </c>
      <c r="P2381">
        <v>772</v>
      </c>
    </row>
    <row r="2382" spans="2:16" x14ac:dyDescent="0.25">
      <c r="B2382" s="77" t="e">
        <f>VLOOKUP(A2382,'Medicare Code Price Master List'!$A:$C,3,FALSE)</f>
        <v>#N/A</v>
      </c>
      <c r="C2382" s="3">
        <f>SUMIF('DME PRICE LOOKUP LINKED'!$A:$A,A2382,'DME PRICE LOOKUP LINKED'!$C:$C)</f>
        <v>0</v>
      </c>
      <c r="D2382" s="78" t="e">
        <f t="shared" si="74"/>
        <v>#N/A</v>
      </c>
      <c r="E2382" s="79" t="e">
        <f t="shared" si="75"/>
        <v>#N/A</v>
      </c>
      <c r="I2382">
        <v>67015</v>
      </c>
      <c r="K2382" t="s">
        <v>1489</v>
      </c>
      <c r="L2382">
        <v>658.04</v>
      </c>
      <c r="M2382">
        <v>635.17999999999995</v>
      </c>
      <c r="O2382">
        <v>856</v>
      </c>
      <c r="P2382">
        <v>826</v>
      </c>
    </row>
    <row r="2383" spans="2:16" x14ac:dyDescent="0.25">
      <c r="B2383" s="80" t="e">
        <f>VLOOKUP(A2383,'Medicare Code Price Master List'!$A:$C,3,FALSE)</f>
        <v>#N/A</v>
      </c>
      <c r="C2383" s="3">
        <f>SUMIF('DME PRICE LOOKUP LINKED'!$A:$A,A2383,'DME PRICE LOOKUP LINKED'!$C:$C)</f>
        <v>0</v>
      </c>
      <c r="D2383" s="78" t="e">
        <f t="shared" si="74"/>
        <v>#N/A</v>
      </c>
      <c r="E2383" s="81" t="e">
        <f t="shared" si="75"/>
        <v>#N/A</v>
      </c>
      <c r="I2383">
        <v>67025</v>
      </c>
      <c r="K2383" t="s">
        <v>1490</v>
      </c>
      <c r="L2383">
        <v>810.69</v>
      </c>
      <c r="M2383">
        <v>681.57</v>
      </c>
      <c r="O2383">
        <v>1054</v>
      </c>
      <c r="P2383">
        <v>887</v>
      </c>
    </row>
    <row r="2384" spans="2:16" x14ac:dyDescent="0.25">
      <c r="B2384" s="77" t="e">
        <f>VLOOKUP(A2384,'Medicare Code Price Master List'!$A:$C,3,FALSE)</f>
        <v>#N/A</v>
      </c>
      <c r="C2384" s="3">
        <f>SUMIF('DME PRICE LOOKUP LINKED'!$A:$A,A2384,'DME PRICE LOOKUP LINKED'!$C:$C)</f>
        <v>0</v>
      </c>
      <c r="D2384" s="78" t="e">
        <f t="shared" si="74"/>
        <v>#N/A</v>
      </c>
      <c r="E2384" s="79" t="e">
        <f t="shared" si="75"/>
        <v>#N/A</v>
      </c>
      <c r="I2384">
        <v>67027</v>
      </c>
      <c r="K2384" t="s">
        <v>1491</v>
      </c>
      <c r="L2384">
        <v>911.22</v>
      </c>
      <c r="M2384">
        <v>930.09</v>
      </c>
      <c r="O2384">
        <v>1185</v>
      </c>
      <c r="P2384">
        <v>1210</v>
      </c>
    </row>
    <row r="2385" spans="2:16" x14ac:dyDescent="0.25">
      <c r="B2385" s="80" t="e">
        <f>VLOOKUP(A2385,'Medicare Code Price Master List'!$A:$C,3,FALSE)</f>
        <v>#N/A</v>
      </c>
      <c r="C2385" s="3">
        <f>SUMIF('DME PRICE LOOKUP LINKED'!$A:$A,A2385,'DME PRICE LOOKUP LINKED'!$C:$C)</f>
        <v>0</v>
      </c>
      <c r="D2385" s="78" t="e">
        <f t="shared" si="74"/>
        <v>#N/A</v>
      </c>
      <c r="E2385" s="81" t="e">
        <f t="shared" si="75"/>
        <v>#N/A</v>
      </c>
      <c r="I2385">
        <v>67028</v>
      </c>
      <c r="K2385" t="s">
        <v>1492</v>
      </c>
      <c r="L2385">
        <v>123.04</v>
      </c>
      <c r="M2385">
        <v>97.9</v>
      </c>
      <c r="O2385">
        <v>160</v>
      </c>
      <c r="P2385">
        <v>128</v>
      </c>
    </row>
    <row r="2386" spans="2:16" x14ac:dyDescent="0.25">
      <c r="B2386" s="77" t="e">
        <f>VLOOKUP(A2386,'Medicare Code Price Master List'!$A:$C,3,FALSE)</f>
        <v>#N/A</v>
      </c>
      <c r="C2386" s="3">
        <f>SUMIF('DME PRICE LOOKUP LINKED'!$A:$A,A2386,'DME PRICE LOOKUP LINKED'!$C:$C)</f>
        <v>0</v>
      </c>
      <c r="D2386" s="78" t="e">
        <f t="shared" si="74"/>
        <v>#N/A</v>
      </c>
      <c r="E2386" s="79" t="e">
        <f t="shared" si="75"/>
        <v>#N/A</v>
      </c>
      <c r="I2386">
        <v>67030</v>
      </c>
      <c r="K2386" t="s">
        <v>1493</v>
      </c>
      <c r="L2386">
        <v>608.4</v>
      </c>
      <c r="M2386">
        <v>584.16999999999996</v>
      </c>
      <c r="O2386">
        <v>791</v>
      </c>
      <c r="P2386">
        <v>760</v>
      </c>
    </row>
    <row r="2387" spans="2:16" x14ac:dyDescent="0.25">
      <c r="B2387" s="80" t="e">
        <f>VLOOKUP(A2387,'Medicare Code Price Master List'!$A:$C,3,FALSE)</f>
        <v>#N/A</v>
      </c>
      <c r="C2387" s="3">
        <f>SUMIF('DME PRICE LOOKUP LINKED'!$A:$A,A2387,'DME PRICE LOOKUP LINKED'!$C:$C)</f>
        <v>0</v>
      </c>
      <c r="D2387" s="78" t="e">
        <f t="shared" si="74"/>
        <v>#N/A</v>
      </c>
      <c r="E2387" s="81" t="e">
        <f t="shared" si="75"/>
        <v>#N/A</v>
      </c>
      <c r="I2387">
        <v>67031</v>
      </c>
      <c r="K2387" t="s">
        <v>1494</v>
      </c>
      <c r="L2387">
        <v>423.85</v>
      </c>
      <c r="M2387">
        <v>382.71</v>
      </c>
      <c r="O2387">
        <v>552</v>
      </c>
      <c r="P2387">
        <v>498</v>
      </c>
    </row>
    <row r="2388" spans="2:16" x14ac:dyDescent="0.25">
      <c r="B2388" s="77" t="e">
        <f>VLOOKUP(A2388,'Medicare Code Price Master List'!$A:$C,3,FALSE)</f>
        <v>#N/A</v>
      </c>
      <c r="C2388" s="3">
        <f>SUMIF('DME PRICE LOOKUP LINKED'!$A:$A,A2388,'DME PRICE LOOKUP LINKED'!$C:$C)</f>
        <v>0</v>
      </c>
      <c r="D2388" s="78" t="e">
        <f t="shared" si="74"/>
        <v>#N/A</v>
      </c>
      <c r="E2388" s="79" t="e">
        <f t="shared" si="75"/>
        <v>#N/A</v>
      </c>
      <c r="I2388">
        <v>67036</v>
      </c>
      <c r="K2388" t="s">
        <v>1495</v>
      </c>
      <c r="L2388">
        <v>963.41</v>
      </c>
      <c r="M2388">
        <v>984.2</v>
      </c>
      <c r="O2388">
        <v>1253</v>
      </c>
      <c r="P2388">
        <v>1280</v>
      </c>
    </row>
    <row r="2389" spans="2:16" x14ac:dyDescent="0.25">
      <c r="B2389" s="80" t="e">
        <f>VLOOKUP(A2389,'Medicare Code Price Master List'!$A:$C,3,FALSE)</f>
        <v>#N/A</v>
      </c>
      <c r="C2389" s="3">
        <f>SUMIF('DME PRICE LOOKUP LINKED'!$A:$A,A2389,'DME PRICE LOOKUP LINKED'!$C:$C)</f>
        <v>0</v>
      </c>
      <c r="D2389" s="78" t="e">
        <f t="shared" si="74"/>
        <v>#N/A</v>
      </c>
      <c r="E2389" s="81" t="e">
        <f t="shared" si="75"/>
        <v>#N/A</v>
      </c>
      <c r="I2389">
        <v>67039</v>
      </c>
      <c r="K2389" t="s">
        <v>1496</v>
      </c>
      <c r="L2389">
        <v>1030.81</v>
      </c>
      <c r="M2389">
        <v>1053.19</v>
      </c>
      <c r="O2389">
        <v>1341</v>
      </c>
      <c r="P2389">
        <v>1370</v>
      </c>
    </row>
    <row r="2390" spans="2:16" x14ac:dyDescent="0.25">
      <c r="B2390" s="77" t="e">
        <f>VLOOKUP(A2390,'Medicare Code Price Master List'!$A:$C,3,FALSE)</f>
        <v>#N/A</v>
      </c>
      <c r="C2390" s="3">
        <f>SUMIF('DME PRICE LOOKUP LINKED'!$A:$A,A2390,'DME PRICE LOOKUP LINKED'!$C:$C)</f>
        <v>0</v>
      </c>
      <c r="D2390" s="78" t="e">
        <f t="shared" si="74"/>
        <v>#N/A</v>
      </c>
      <c r="E2390" s="79" t="e">
        <f t="shared" si="75"/>
        <v>#N/A</v>
      </c>
      <c r="I2390">
        <v>67040</v>
      </c>
      <c r="K2390" t="s">
        <v>1496</v>
      </c>
      <c r="L2390">
        <v>1111.5899999999999</v>
      </c>
      <c r="M2390">
        <v>1137.43</v>
      </c>
      <c r="O2390">
        <v>1446</v>
      </c>
      <c r="P2390">
        <v>1479</v>
      </c>
    </row>
    <row r="2391" spans="2:16" x14ac:dyDescent="0.25">
      <c r="B2391" s="80" t="e">
        <f>VLOOKUP(A2391,'Medicare Code Price Master List'!$A:$C,3,FALSE)</f>
        <v>#N/A</v>
      </c>
      <c r="C2391" s="3">
        <f>SUMIF('DME PRICE LOOKUP LINKED'!$A:$A,A2391,'DME PRICE LOOKUP LINKED'!$C:$C)</f>
        <v>0</v>
      </c>
      <c r="D2391" s="78" t="e">
        <f t="shared" si="74"/>
        <v>#N/A</v>
      </c>
      <c r="E2391" s="81" t="e">
        <f t="shared" si="75"/>
        <v>#N/A</v>
      </c>
      <c r="I2391">
        <v>67041</v>
      </c>
      <c r="K2391" t="s">
        <v>1497</v>
      </c>
      <c r="L2391">
        <v>1225.4000000000001</v>
      </c>
      <c r="M2391">
        <v>1255.58</v>
      </c>
      <c r="O2391">
        <v>1594</v>
      </c>
      <c r="P2391">
        <v>1633</v>
      </c>
    </row>
    <row r="2392" spans="2:16" x14ac:dyDescent="0.25">
      <c r="B2392" s="77" t="e">
        <f>VLOOKUP(A2392,'Medicare Code Price Master List'!$A:$C,3,FALSE)</f>
        <v>#N/A</v>
      </c>
      <c r="C2392" s="3">
        <f>SUMIF('DME PRICE LOOKUP LINKED'!$A:$A,A2392,'DME PRICE LOOKUP LINKED'!$C:$C)</f>
        <v>0</v>
      </c>
      <c r="D2392" s="78" t="e">
        <f t="shared" si="74"/>
        <v>#N/A</v>
      </c>
      <c r="E2392" s="79" t="e">
        <f t="shared" si="75"/>
        <v>#N/A</v>
      </c>
      <c r="I2392">
        <v>67042</v>
      </c>
      <c r="K2392" t="s">
        <v>1498</v>
      </c>
      <c r="L2392">
        <v>1225.02</v>
      </c>
      <c r="M2392">
        <v>1255.98</v>
      </c>
      <c r="O2392">
        <v>1593</v>
      </c>
      <c r="P2392">
        <v>1633</v>
      </c>
    </row>
    <row r="2393" spans="2:16" x14ac:dyDescent="0.25">
      <c r="B2393" s="80" t="e">
        <f>VLOOKUP(A2393,'Medicare Code Price Master List'!$A:$C,3,FALSE)</f>
        <v>#N/A</v>
      </c>
      <c r="C2393" s="3">
        <f>SUMIF('DME PRICE LOOKUP LINKED'!$A:$A,A2393,'DME PRICE LOOKUP LINKED'!$C:$C)</f>
        <v>0</v>
      </c>
      <c r="D2393" s="78" t="e">
        <f t="shared" si="74"/>
        <v>#N/A</v>
      </c>
      <c r="E2393" s="81" t="e">
        <f t="shared" si="75"/>
        <v>#N/A</v>
      </c>
      <c r="I2393">
        <v>67043</v>
      </c>
      <c r="K2393" t="s">
        <v>1499</v>
      </c>
      <c r="L2393">
        <v>1290.6500000000001</v>
      </c>
      <c r="M2393">
        <v>1325.36</v>
      </c>
      <c r="O2393">
        <v>1678</v>
      </c>
      <c r="P2393">
        <v>1723</v>
      </c>
    </row>
    <row r="2394" spans="2:16" x14ac:dyDescent="0.25">
      <c r="B2394" s="77" t="e">
        <f>VLOOKUP(A2394,'Medicare Code Price Master List'!$A:$C,3,FALSE)</f>
        <v>#N/A</v>
      </c>
      <c r="C2394" s="3">
        <f>SUMIF('DME PRICE LOOKUP LINKED'!$A:$A,A2394,'DME PRICE LOOKUP LINKED'!$C:$C)</f>
        <v>0</v>
      </c>
      <c r="D2394" s="78" t="e">
        <f t="shared" si="74"/>
        <v>#N/A</v>
      </c>
      <c r="E2394" s="79" t="e">
        <f t="shared" si="75"/>
        <v>#N/A</v>
      </c>
      <c r="I2394">
        <v>67101</v>
      </c>
      <c r="K2394" t="s">
        <v>1500</v>
      </c>
      <c r="L2394">
        <v>366</v>
      </c>
      <c r="M2394">
        <v>308.10000000000002</v>
      </c>
      <c r="O2394">
        <v>476</v>
      </c>
      <c r="P2394">
        <v>401</v>
      </c>
    </row>
    <row r="2395" spans="2:16" x14ac:dyDescent="0.25">
      <c r="B2395" s="80" t="e">
        <f>VLOOKUP(A2395,'Medicare Code Price Master List'!$A:$C,3,FALSE)</f>
        <v>#N/A</v>
      </c>
      <c r="C2395" s="3">
        <f>SUMIF('DME PRICE LOOKUP LINKED'!$A:$A,A2395,'DME PRICE LOOKUP LINKED'!$C:$C)</f>
        <v>0</v>
      </c>
      <c r="D2395" s="78" t="e">
        <f t="shared" si="74"/>
        <v>#N/A</v>
      </c>
      <c r="E2395" s="81" t="e">
        <f t="shared" si="75"/>
        <v>#N/A</v>
      </c>
      <c r="I2395">
        <v>67105</v>
      </c>
      <c r="K2395" t="s">
        <v>1500</v>
      </c>
      <c r="L2395">
        <v>322.55</v>
      </c>
      <c r="M2395">
        <v>297.41000000000003</v>
      </c>
      <c r="O2395">
        <v>420</v>
      </c>
      <c r="P2395">
        <v>387</v>
      </c>
    </row>
    <row r="2396" spans="2:16" x14ac:dyDescent="0.25">
      <c r="B2396" s="77" t="e">
        <f>VLOOKUP(A2396,'Medicare Code Price Master List'!$A:$C,3,FALSE)</f>
        <v>#N/A</v>
      </c>
      <c r="C2396" s="3">
        <f>SUMIF('DME PRICE LOOKUP LINKED'!$A:$A,A2396,'DME PRICE LOOKUP LINKED'!$C:$C)</f>
        <v>0</v>
      </c>
      <c r="D2396" s="78" t="e">
        <f t="shared" si="74"/>
        <v>#N/A</v>
      </c>
      <c r="E2396" s="79" t="e">
        <f t="shared" si="75"/>
        <v>#N/A</v>
      </c>
      <c r="I2396">
        <v>67107</v>
      </c>
      <c r="K2396" t="s">
        <v>1500</v>
      </c>
      <c r="L2396">
        <v>1204.06</v>
      </c>
      <c r="M2396">
        <v>1109.23</v>
      </c>
      <c r="O2396">
        <v>1566</v>
      </c>
      <c r="P2396">
        <v>1442</v>
      </c>
    </row>
    <row r="2397" spans="2:16" x14ac:dyDescent="0.25">
      <c r="B2397" s="80" t="e">
        <f>VLOOKUP(A2397,'Medicare Code Price Master List'!$A:$C,3,FALSE)</f>
        <v>#N/A</v>
      </c>
      <c r="C2397" s="3">
        <f>SUMIF('DME PRICE LOOKUP LINKED'!$A:$A,A2397,'DME PRICE LOOKUP LINKED'!$C:$C)</f>
        <v>0</v>
      </c>
      <c r="D2397" s="78" t="e">
        <f t="shared" si="74"/>
        <v>#N/A</v>
      </c>
      <c r="E2397" s="81" t="e">
        <f t="shared" si="75"/>
        <v>#N/A</v>
      </c>
      <c r="I2397">
        <v>67108</v>
      </c>
      <c r="K2397" t="s">
        <v>1500</v>
      </c>
      <c r="L2397">
        <v>1273.95</v>
      </c>
      <c r="M2397">
        <v>1424.51</v>
      </c>
      <c r="O2397">
        <v>1657</v>
      </c>
      <c r="P2397">
        <v>1852</v>
      </c>
    </row>
    <row r="2398" spans="2:16" x14ac:dyDescent="0.25">
      <c r="B2398" s="77" t="e">
        <f>VLOOKUP(A2398,'Medicare Code Price Master List'!$A:$C,3,FALSE)</f>
        <v>#N/A</v>
      </c>
      <c r="C2398" s="3">
        <f>SUMIF('DME PRICE LOOKUP LINKED'!$A:$A,A2398,'DME PRICE LOOKUP LINKED'!$C:$C)</f>
        <v>0</v>
      </c>
      <c r="D2398" s="78" t="e">
        <f t="shared" si="74"/>
        <v>#N/A</v>
      </c>
      <c r="E2398" s="79" t="e">
        <f t="shared" si="75"/>
        <v>#N/A</v>
      </c>
      <c r="I2398">
        <v>67110</v>
      </c>
      <c r="K2398" t="s">
        <v>1500</v>
      </c>
      <c r="L2398">
        <v>969.66</v>
      </c>
      <c r="M2398">
        <v>878.62</v>
      </c>
      <c r="O2398">
        <v>1261</v>
      </c>
      <c r="P2398">
        <v>1143</v>
      </c>
    </row>
    <row r="2399" spans="2:16" x14ac:dyDescent="0.25">
      <c r="B2399" s="80" t="e">
        <f>VLOOKUP(A2399,'Medicare Code Price Master List'!$A:$C,3,FALSE)</f>
        <v>#N/A</v>
      </c>
      <c r="C2399" s="3">
        <f>SUMIF('DME PRICE LOOKUP LINKED'!$A:$A,A2399,'DME PRICE LOOKUP LINKED'!$C:$C)</f>
        <v>0</v>
      </c>
      <c r="D2399" s="78" t="e">
        <f t="shared" si="74"/>
        <v>#N/A</v>
      </c>
      <c r="E2399" s="81" t="e">
        <f t="shared" si="75"/>
        <v>#N/A</v>
      </c>
      <c r="I2399">
        <v>67113</v>
      </c>
      <c r="K2399" t="s">
        <v>1501</v>
      </c>
      <c r="L2399">
        <v>1425.23</v>
      </c>
      <c r="M2399">
        <v>1539.41</v>
      </c>
      <c r="O2399">
        <v>1853</v>
      </c>
      <c r="P2399">
        <v>2002</v>
      </c>
    </row>
    <row r="2400" spans="2:16" x14ac:dyDescent="0.25">
      <c r="B2400" s="77" t="e">
        <f>VLOOKUP(A2400,'Medicare Code Price Master List'!$A:$C,3,FALSE)</f>
        <v>#N/A</v>
      </c>
      <c r="C2400" s="3">
        <f>SUMIF('DME PRICE LOOKUP LINKED'!$A:$A,A2400,'DME PRICE LOOKUP LINKED'!$C:$C)</f>
        <v>0</v>
      </c>
      <c r="D2400" s="78" t="e">
        <f t="shared" si="74"/>
        <v>#N/A</v>
      </c>
      <c r="E2400" s="79" t="e">
        <f t="shared" si="75"/>
        <v>#N/A</v>
      </c>
      <c r="I2400">
        <v>67115</v>
      </c>
      <c r="K2400" t="s">
        <v>1502</v>
      </c>
      <c r="L2400">
        <v>539.45000000000005</v>
      </c>
      <c r="M2400">
        <v>547.52</v>
      </c>
      <c r="O2400">
        <v>702</v>
      </c>
      <c r="P2400">
        <v>712</v>
      </c>
    </row>
    <row r="2401" spans="2:16" x14ac:dyDescent="0.25">
      <c r="B2401" s="80" t="e">
        <f>VLOOKUP(A2401,'Medicare Code Price Master List'!$A:$C,3,FALSE)</f>
        <v>#N/A</v>
      </c>
      <c r="C2401" s="3">
        <f>SUMIF('DME PRICE LOOKUP LINKED'!$A:$A,A2401,'DME PRICE LOOKUP LINKED'!$C:$C)</f>
        <v>0</v>
      </c>
      <c r="D2401" s="78" t="e">
        <f t="shared" si="74"/>
        <v>#N/A</v>
      </c>
      <c r="E2401" s="81" t="e">
        <f t="shared" si="75"/>
        <v>#N/A</v>
      </c>
      <c r="I2401">
        <v>67120</v>
      </c>
      <c r="K2401" t="s">
        <v>1503</v>
      </c>
      <c r="L2401">
        <v>734.33</v>
      </c>
      <c r="M2401">
        <v>598.73</v>
      </c>
      <c r="O2401">
        <v>955</v>
      </c>
      <c r="P2401">
        <v>779</v>
      </c>
    </row>
    <row r="2402" spans="2:16" x14ac:dyDescent="0.25">
      <c r="B2402" s="77" t="e">
        <f>VLOOKUP(A2402,'Medicare Code Price Master List'!$A:$C,3,FALSE)</f>
        <v>#N/A</v>
      </c>
      <c r="C2402" s="3">
        <f>SUMIF('DME PRICE LOOKUP LINKED'!$A:$A,A2402,'DME PRICE LOOKUP LINKED'!$C:$C)</f>
        <v>0</v>
      </c>
      <c r="D2402" s="78" t="e">
        <f t="shared" si="74"/>
        <v>#N/A</v>
      </c>
      <c r="E2402" s="79" t="e">
        <f t="shared" si="75"/>
        <v>#N/A</v>
      </c>
      <c r="I2402">
        <v>67121</v>
      </c>
      <c r="K2402" t="s">
        <v>1503</v>
      </c>
      <c r="L2402">
        <v>971.03</v>
      </c>
      <c r="M2402">
        <v>991.42</v>
      </c>
      <c r="O2402">
        <v>1263</v>
      </c>
      <c r="P2402">
        <v>1289</v>
      </c>
    </row>
    <row r="2403" spans="2:16" x14ac:dyDescent="0.25">
      <c r="B2403" s="80" t="e">
        <f>VLOOKUP(A2403,'Medicare Code Price Master List'!$A:$C,3,FALSE)</f>
        <v>#N/A</v>
      </c>
      <c r="C2403" s="3">
        <f>SUMIF('DME PRICE LOOKUP LINKED'!$A:$A,A2403,'DME PRICE LOOKUP LINKED'!$C:$C)</f>
        <v>0</v>
      </c>
      <c r="D2403" s="78" t="e">
        <f t="shared" si="74"/>
        <v>#N/A</v>
      </c>
      <c r="E2403" s="81" t="e">
        <f t="shared" si="75"/>
        <v>#N/A</v>
      </c>
      <c r="I2403">
        <v>67141</v>
      </c>
      <c r="K2403" t="s">
        <v>1504</v>
      </c>
      <c r="L2403">
        <v>295.95999999999998</v>
      </c>
      <c r="M2403">
        <v>234.63</v>
      </c>
      <c r="O2403">
        <v>385</v>
      </c>
      <c r="P2403">
        <v>306</v>
      </c>
    </row>
    <row r="2404" spans="2:16" x14ac:dyDescent="0.25">
      <c r="B2404" s="77" t="e">
        <f>VLOOKUP(A2404,'Medicare Code Price Master List'!$A:$C,3,FALSE)</f>
        <v>#N/A</v>
      </c>
      <c r="C2404" s="3">
        <f>SUMIF('DME PRICE LOOKUP LINKED'!$A:$A,A2404,'DME PRICE LOOKUP LINKED'!$C:$C)</f>
        <v>0</v>
      </c>
      <c r="D2404" s="78" t="e">
        <f t="shared" si="74"/>
        <v>#N/A</v>
      </c>
      <c r="E2404" s="79" t="e">
        <f t="shared" si="75"/>
        <v>#N/A</v>
      </c>
      <c r="I2404">
        <v>67145</v>
      </c>
      <c r="K2404" t="s">
        <v>1504</v>
      </c>
      <c r="L2404">
        <v>265.48</v>
      </c>
      <c r="M2404">
        <v>234.63</v>
      </c>
      <c r="O2404">
        <v>346</v>
      </c>
      <c r="P2404">
        <v>306</v>
      </c>
    </row>
    <row r="2405" spans="2:16" x14ac:dyDescent="0.25">
      <c r="B2405" s="80" t="e">
        <f>VLOOKUP(A2405,'Medicare Code Price Master List'!$A:$C,3,FALSE)</f>
        <v>#N/A</v>
      </c>
      <c r="C2405" s="3">
        <f>SUMIF('DME PRICE LOOKUP LINKED'!$A:$A,A2405,'DME PRICE LOOKUP LINKED'!$C:$C)</f>
        <v>0</v>
      </c>
      <c r="D2405" s="78" t="e">
        <f t="shared" si="74"/>
        <v>#N/A</v>
      </c>
      <c r="E2405" s="81" t="e">
        <f t="shared" si="75"/>
        <v>#N/A</v>
      </c>
      <c r="I2405">
        <v>67208</v>
      </c>
      <c r="K2405" t="s">
        <v>1505</v>
      </c>
      <c r="L2405">
        <v>651.89</v>
      </c>
      <c r="M2405">
        <v>621.03</v>
      </c>
      <c r="O2405">
        <v>848</v>
      </c>
      <c r="P2405">
        <v>808</v>
      </c>
    </row>
    <row r="2406" spans="2:16" x14ac:dyDescent="0.25">
      <c r="B2406" s="77" t="e">
        <f>VLOOKUP(A2406,'Medicare Code Price Master List'!$A:$C,3,FALSE)</f>
        <v>#N/A</v>
      </c>
      <c r="C2406" s="3">
        <f>SUMIF('DME PRICE LOOKUP LINKED'!$A:$A,A2406,'DME PRICE LOOKUP LINKED'!$C:$C)</f>
        <v>0</v>
      </c>
      <c r="D2406" s="78" t="e">
        <f t="shared" si="74"/>
        <v>#N/A</v>
      </c>
      <c r="E2406" s="79" t="e">
        <f t="shared" si="75"/>
        <v>#N/A</v>
      </c>
      <c r="I2406">
        <v>67210</v>
      </c>
      <c r="K2406" t="s">
        <v>1505</v>
      </c>
      <c r="L2406">
        <v>559.15</v>
      </c>
      <c r="M2406">
        <v>538.20000000000005</v>
      </c>
      <c r="O2406">
        <v>727</v>
      </c>
      <c r="P2406">
        <v>700</v>
      </c>
    </row>
    <row r="2407" spans="2:16" x14ac:dyDescent="0.25">
      <c r="B2407" s="80" t="e">
        <f>VLOOKUP(A2407,'Medicare Code Price Master List'!$A:$C,3,FALSE)</f>
        <v>#N/A</v>
      </c>
      <c r="C2407" s="3">
        <f>SUMIF('DME PRICE LOOKUP LINKED'!$A:$A,A2407,'DME PRICE LOOKUP LINKED'!$C:$C)</f>
        <v>0</v>
      </c>
      <c r="D2407" s="78" t="e">
        <f t="shared" si="74"/>
        <v>#N/A</v>
      </c>
      <c r="E2407" s="81" t="e">
        <f t="shared" si="75"/>
        <v>#N/A</v>
      </c>
      <c r="I2407">
        <v>67218</v>
      </c>
      <c r="K2407" t="s">
        <v>1505</v>
      </c>
      <c r="L2407">
        <v>1493.01</v>
      </c>
      <c r="M2407">
        <v>1504.62</v>
      </c>
      <c r="O2407">
        <v>1941</v>
      </c>
      <c r="P2407">
        <v>1957</v>
      </c>
    </row>
    <row r="2408" spans="2:16" x14ac:dyDescent="0.25">
      <c r="B2408" s="77" t="e">
        <f>VLOOKUP(A2408,'Medicare Code Price Master List'!$A:$C,3,FALSE)</f>
        <v>#N/A</v>
      </c>
      <c r="C2408" s="3">
        <f>SUMIF('DME PRICE LOOKUP LINKED'!$A:$A,A2408,'DME PRICE LOOKUP LINKED'!$C:$C)</f>
        <v>0</v>
      </c>
      <c r="D2408" s="78" t="e">
        <f t="shared" si="74"/>
        <v>#N/A</v>
      </c>
      <c r="E2408" s="79" t="e">
        <f t="shared" si="75"/>
        <v>#N/A</v>
      </c>
      <c r="I2408">
        <v>67220</v>
      </c>
      <c r="K2408" t="s">
        <v>1506</v>
      </c>
      <c r="L2408">
        <v>575.95000000000005</v>
      </c>
      <c r="M2408">
        <v>537.86</v>
      </c>
      <c r="O2408">
        <v>749</v>
      </c>
      <c r="P2408">
        <v>700</v>
      </c>
    </row>
    <row r="2409" spans="2:16" x14ac:dyDescent="0.25">
      <c r="B2409" s="80" t="e">
        <f>VLOOKUP(A2409,'Medicare Code Price Master List'!$A:$C,3,FALSE)</f>
        <v>#N/A</v>
      </c>
      <c r="C2409" s="3">
        <f>SUMIF('DME PRICE LOOKUP LINKED'!$A:$A,A2409,'DME PRICE LOOKUP LINKED'!$C:$C)</f>
        <v>0</v>
      </c>
      <c r="D2409" s="78" t="e">
        <f t="shared" si="74"/>
        <v>#N/A</v>
      </c>
      <c r="E2409" s="81" t="e">
        <f t="shared" si="75"/>
        <v>#N/A</v>
      </c>
      <c r="I2409">
        <v>67221</v>
      </c>
      <c r="K2409" t="s">
        <v>1507</v>
      </c>
      <c r="L2409">
        <v>295.70999999999998</v>
      </c>
      <c r="M2409">
        <v>221.82</v>
      </c>
      <c r="O2409">
        <v>385</v>
      </c>
      <c r="P2409">
        <v>289</v>
      </c>
    </row>
    <row r="2410" spans="2:16" x14ac:dyDescent="0.25">
      <c r="B2410" s="77" t="e">
        <f>VLOOKUP(A2410,'Medicare Code Price Master List'!$A:$C,3,FALSE)</f>
        <v>#N/A</v>
      </c>
      <c r="C2410" s="3">
        <f>SUMIF('DME PRICE LOOKUP LINKED'!$A:$A,A2410,'DME PRICE LOOKUP LINKED'!$C:$C)</f>
        <v>0</v>
      </c>
      <c r="D2410" s="78" t="e">
        <f t="shared" si="74"/>
        <v>#N/A</v>
      </c>
      <c r="E2410" s="79" t="e">
        <f t="shared" si="75"/>
        <v>#N/A</v>
      </c>
      <c r="I2410">
        <v>67225</v>
      </c>
      <c r="K2410" t="s">
        <v>1508</v>
      </c>
      <c r="L2410">
        <v>31.25</v>
      </c>
      <c r="M2410">
        <v>29.35</v>
      </c>
      <c r="O2410">
        <v>41</v>
      </c>
      <c r="P2410">
        <v>39</v>
      </c>
    </row>
    <row r="2411" spans="2:16" x14ac:dyDescent="0.25">
      <c r="B2411" s="80" t="e">
        <f>VLOOKUP(A2411,'Medicare Code Price Master List'!$A:$C,3,FALSE)</f>
        <v>#N/A</v>
      </c>
      <c r="C2411" s="3">
        <f>SUMIF('DME PRICE LOOKUP LINKED'!$A:$A,A2411,'DME PRICE LOOKUP LINKED'!$C:$C)</f>
        <v>0</v>
      </c>
      <c r="D2411" s="78" t="e">
        <f t="shared" si="74"/>
        <v>#N/A</v>
      </c>
      <c r="E2411" s="81" t="e">
        <f t="shared" si="75"/>
        <v>#N/A</v>
      </c>
      <c r="I2411">
        <v>67227</v>
      </c>
      <c r="K2411" t="s">
        <v>1509</v>
      </c>
      <c r="L2411">
        <v>321.05</v>
      </c>
      <c r="M2411">
        <v>273.44</v>
      </c>
      <c r="O2411">
        <v>418</v>
      </c>
      <c r="P2411">
        <v>356</v>
      </c>
    </row>
    <row r="2412" spans="2:16" x14ac:dyDescent="0.25">
      <c r="B2412" s="77" t="e">
        <f>VLOOKUP(A2412,'Medicare Code Price Master List'!$A:$C,3,FALSE)</f>
        <v>#N/A</v>
      </c>
      <c r="C2412" s="3">
        <f>SUMIF('DME PRICE LOOKUP LINKED'!$A:$A,A2412,'DME PRICE LOOKUP LINKED'!$C:$C)</f>
        <v>0</v>
      </c>
      <c r="D2412" s="78" t="e">
        <f t="shared" si="74"/>
        <v>#N/A</v>
      </c>
      <c r="E2412" s="79" t="e">
        <f t="shared" si="75"/>
        <v>#N/A</v>
      </c>
      <c r="I2412">
        <v>67228</v>
      </c>
      <c r="K2412" t="s">
        <v>1510</v>
      </c>
      <c r="L2412">
        <v>367.7</v>
      </c>
      <c r="M2412">
        <v>325.43</v>
      </c>
      <c r="O2412">
        <v>479</v>
      </c>
      <c r="P2412">
        <v>424</v>
      </c>
    </row>
    <row r="2413" spans="2:16" x14ac:dyDescent="0.25">
      <c r="B2413" s="80" t="e">
        <f>VLOOKUP(A2413,'Medicare Code Price Master List'!$A:$C,3,FALSE)</f>
        <v>#N/A</v>
      </c>
      <c r="C2413" s="3">
        <f>SUMIF('DME PRICE LOOKUP LINKED'!$A:$A,A2413,'DME PRICE LOOKUP LINKED'!$C:$C)</f>
        <v>0</v>
      </c>
      <c r="D2413" s="78" t="e">
        <f t="shared" si="74"/>
        <v>#N/A</v>
      </c>
      <c r="E2413" s="81" t="e">
        <f t="shared" si="75"/>
        <v>#N/A</v>
      </c>
      <c r="I2413">
        <v>67229</v>
      </c>
      <c r="K2413" t="s">
        <v>1511</v>
      </c>
      <c r="L2413">
        <v>1242.28</v>
      </c>
      <c r="M2413">
        <v>1214.92</v>
      </c>
      <c r="O2413">
        <v>1615</v>
      </c>
      <c r="P2413">
        <v>1580</v>
      </c>
    </row>
    <row r="2414" spans="2:16" x14ac:dyDescent="0.25">
      <c r="B2414" s="77" t="e">
        <f>VLOOKUP(A2414,'Medicare Code Price Master List'!$A:$C,3,FALSE)</f>
        <v>#N/A</v>
      </c>
      <c r="C2414" s="3">
        <f>SUMIF('DME PRICE LOOKUP LINKED'!$A:$A,A2414,'DME PRICE LOOKUP LINKED'!$C:$C)</f>
        <v>0</v>
      </c>
      <c r="D2414" s="78" t="e">
        <f t="shared" si="74"/>
        <v>#N/A</v>
      </c>
      <c r="E2414" s="79" t="e">
        <f t="shared" si="75"/>
        <v>#N/A</v>
      </c>
      <c r="I2414">
        <v>67250</v>
      </c>
      <c r="K2414" t="s">
        <v>1512</v>
      </c>
      <c r="L2414">
        <v>996.07</v>
      </c>
      <c r="M2414">
        <v>854.9</v>
      </c>
      <c r="O2414">
        <v>1295</v>
      </c>
      <c r="P2414">
        <v>1112</v>
      </c>
    </row>
    <row r="2415" spans="2:16" x14ac:dyDescent="0.25">
      <c r="B2415" s="80" t="e">
        <f>VLOOKUP(A2415,'Medicare Code Price Master List'!$A:$C,3,FALSE)</f>
        <v>#N/A</v>
      </c>
      <c r="C2415" s="3">
        <f>SUMIF('DME PRICE LOOKUP LINKED'!$A:$A,A2415,'DME PRICE LOOKUP LINKED'!$C:$C)</f>
        <v>0</v>
      </c>
      <c r="D2415" s="78" t="e">
        <f t="shared" si="74"/>
        <v>#N/A</v>
      </c>
      <c r="E2415" s="81" t="e">
        <f t="shared" si="75"/>
        <v>#N/A</v>
      </c>
      <c r="I2415">
        <v>67255</v>
      </c>
      <c r="K2415" t="s">
        <v>1513</v>
      </c>
      <c r="L2415">
        <v>745.89</v>
      </c>
      <c r="M2415">
        <v>748.24</v>
      </c>
      <c r="O2415">
        <v>970</v>
      </c>
      <c r="P2415">
        <v>973</v>
      </c>
    </row>
    <row r="2416" spans="2:16" x14ac:dyDescent="0.25">
      <c r="B2416" s="77" t="e">
        <f>VLOOKUP(A2416,'Medicare Code Price Master List'!$A:$C,3,FALSE)</f>
        <v>#N/A</v>
      </c>
      <c r="C2416" s="3">
        <f>SUMIF('DME PRICE LOOKUP LINKED'!$A:$A,A2416,'DME PRICE LOOKUP LINKED'!$C:$C)</f>
        <v>0</v>
      </c>
      <c r="D2416" s="78" t="e">
        <f t="shared" si="74"/>
        <v>#N/A</v>
      </c>
      <c r="E2416" s="79" t="e">
        <f t="shared" si="75"/>
        <v>#N/A</v>
      </c>
      <c r="I2416">
        <v>67311</v>
      </c>
      <c r="K2416" t="s">
        <v>1514</v>
      </c>
      <c r="L2416">
        <v>491.29</v>
      </c>
      <c r="M2416">
        <v>653.80999999999995</v>
      </c>
      <c r="O2416">
        <v>639</v>
      </c>
      <c r="P2416">
        <v>850</v>
      </c>
    </row>
    <row r="2417" spans="2:16" x14ac:dyDescent="0.25">
      <c r="B2417" s="80" t="e">
        <f>VLOOKUP(A2417,'Medicare Code Price Master List'!$A:$C,3,FALSE)</f>
        <v>#N/A</v>
      </c>
      <c r="C2417" s="3">
        <f>SUMIF('DME PRICE LOOKUP LINKED'!$A:$A,A2417,'DME PRICE LOOKUP LINKED'!$C:$C)</f>
        <v>0</v>
      </c>
      <c r="D2417" s="78" t="e">
        <f t="shared" si="74"/>
        <v>#N/A</v>
      </c>
      <c r="E2417" s="81" t="e">
        <f t="shared" si="75"/>
        <v>#N/A</v>
      </c>
      <c r="I2417">
        <v>67312</v>
      </c>
      <c r="K2417" t="s">
        <v>1515</v>
      </c>
      <c r="L2417">
        <v>713.42</v>
      </c>
      <c r="M2417">
        <v>776.97</v>
      </c>
      <c r="O2417">
        <v>928</v>
      </c>
      <c r="P2417">
        <v>1011</v>
      </c>
    </row>
    <row r="2418" spans="2:16" x14ac:dyDescent="0.25">
      <c r="B2418" s="77" t="e">
        <f>VLOOKUP(A2418,'Medicare Code Price Master List'!$A:$C,3,FALSE)</f>
        <v>#N/A</v>
      </c>
      <c r="C2418" s="3">
        <f>SUMIF('DME PRICE LOOKUP LINKED'!$A:$A,A2418,'DME PRICE LOOKUP LINKED'!$C:$C)</f>
        <v>0</v>
      </c>
      <c r="D2418" s="78" t="e">
        <f t="shared" si="74"/>
        <v>#N/A</v>
      </c>
      <c r="E2418" s="79" t="e">
        <f t="shared" si="75"/>
        <v>#N/A</v>
      </c>
      <c r="I2418">
        <v>67314</v>
      </c>
      <c r="K2418" t="s">
        <v>1514</v>
      </c>
      <c r="L2418">
        <v>491.29</v>
      </c>
      <c r="M2418">
        <v>735.86</v>
      </c>
      <c r="O2418">
        <v>639</v>
      </c>
      <c r="P2418">
        <v>957</v>
      </c>
    </row>
    <row r="2419" spans="2:16" x14ac:dyDescent="0.25">
      <c r="B2419" s="80" t="e">
        <f>VLOOKUP(A2419,'Medicare Code Price Master List'!$A:$C,3,FALSE)</f>
        <v>#N/A</v>
      </c>
      <c r="C2419" s="3">
        <f>SUMIF('DME PRICE LOOKUP LINKED'!$A:$A,A2419,'DME PRICE LOOKUP LINKED'!$C:$C)</f>
        <v>0</v>
      </c>
      <c r="D2419" s="78" t="e">
        <f t="shared" si="74"/>
        <v>#N/A</v>
      </c>
      <c r="E2419" s="81" t="e">
        <f t="shared" si="75"/>
        <v>#N/A</v>
      </c>
      <c r="I2419">
        <v>67316</v>
      </c>
      <c r="K2419" t="s">
        <v>1515</v>
      </c>
      <c r="L2419">
        <v>764.57</v>
      </c>
      <c r="M2419">
        <v>874.22</v>
      </c>
      <c r="O2419">
        <v>994</v>
      </c>
      <c r="P2419">
        <v>1137</v>
      </c>
    </row>
    <row r="2420" spans="2:16" x14ac:dyDescent="0.25">
      <c r="B2420" s="77" t="e">
        <f>VLOOKUP(A2420,'Medicare Code Price Master List'!$A:$C,3,FALSE)</f>
        <v>#N/A</v>
      </c>
      <c r="C2420" s="3">
        <f>SUMIF('DME PRICE LOOKUP LINKED'!$A:$A,A2420,'DME PRICE LOOKUP LINKED'!$C:$C)</f>
        <v>0</v>
      </c>
      <c r="D2420" s="78" t="e">
        <f t="shared" si="74"/>
        <v>#N/A</v>
      </c>
      <c r="E2420" s="79" t="e">
        <f t="shared" si="75"/>
        <v>#N/A</v>
      </c>
      <c r="I2420">
        <v>67318</v>
      </c>
      <c r="K2420" t="s">
        <v>1516</v>
      </c>
      <c r="L2420">
        <v>738.38</v>
      </c>
      <c r="M2420">
        <v>769.7</v>
      </c>
      <c r="O2420">
        <v>960</v>
      </c>
      <c r="P2420">
        <v>1001</v>
      </c>
    </row>
    <row r="2421" spans="2:16" x14ac:dyDescent="0.25">
      <c r="B2421" s="80" t="e">
        <f>VLOOKUP(A2421,'Medicare Code Price Master List'!$A:$C,3,FALSE)</f>
        <v>#N/A</v>
      </c>
      <c r="C2421" s="3">
        <f>SUMIF('DME PRICE LOOKUP LINKED'!$A:$A,A2421,'DME PRICE LOOKUP LINKED'!$C:$C)</f>
        <v>0</v>
      </c>
      <c r="D2421" s="78" t="e">
        <f t="shared" si="74"/>
        <v>#N/A</v>
      </c>
      <c r="E2421" s="81" t="e">
        <f t="shared" si="75"/>
        <v>#N/A</v>
      </c>
      <c r="I2421">
        <v>67320</v>
      </c>
      <c r="K2421" t="s">
        <v>1517</v>
      </c>
      <c r="L2421">
        <v>218.27</v>
      </c>
      <c r="M2421">
        <v>349.53</v>
      </c>
      <c r="O2421">
        <v>284</v>
      </c>
      <c r="P2421">
        <v>455</v>
      </c>
    </row>
    <row r="2422" spans="2:16" x14ac:dyDescent="0.25">
      <c r="B2422" s="77" t="e">
        <f>VLOOKUP(A2422,'Medicare Code Price Master List'!$A:$C,3,FALSE)</f>
        <v>#N/A</v>
      </c>
      <c r="C2422" s="3">
        <f>SUMIF('DME PRICE LOOKUP LINKED'!$A:$A,A2422,'DME PRICE LOOKUP LINKED'!$C:$C)</f>
        <v>0</v>
      </c>
      <c r="D2422" s="78" t="e">
        <f t="shared" si="74"/>
        <v>#N/A</v>
      </c>
      <c r="E2422" s="79" t="e">
        <f t="shared" si="75"/>
        <v>#N/A</v>
      </c>
      <c r="I2422">
        <v>67331</v>
      </c>
      <c r="K2422" t="s">
        <v>1518</v>
      </c>
      <c r="L2422">
        <v>210.33</v>
      </c>
      <c r="M2422">
        <v>331.59</v>
      </c>
      <c r="O2422">
        <v>274</v>
      </c>
      <c r="P2422">
        <v>432</v>
      </c>
    </row>
    <row r="2423" spans="2:16" x14ac:dyDescent="0.25">
      <c r="B2423" s="80" t="e">
        <f>VLOOKUP(A2423,'Medicare Code Price Master List'!$A:$C,3,FALSE)</f>
        <v>#N/A</v>
      </c>
      <c r="C2423" s="3">
        <f>SUMIF('DME PRICE LOOKUP LINKED'!$A:$A,A2423,'DME PRICE LOOKUP LINKED'!$C:$C)</f>
        <v>0</v>
      </c>
      <c r="D2423" s="78" t="e">
        <f t="shared" si="74"/>
        <v>#N/A</v>
      </c>
      <c r="E2423" s="81" t="e">
        <f t="shared" si="75"/>
        <v>#N/A</v>
      </c>
      <c r="I2423">
        <v>67332</v>
      </c>
      <c r="K2423" t="s">
        <v>1519</v>
      </c>
      <c r="L2423">
        <v>223.54</v>
      </c>
      <c r="M2423">
        <v>359.82</v>
      </c>
      <c r="O2423">
        <v>291</v>
      </c>
      <c r="P2423">
        <v>468</v>
      </c>
    </row>
    <row r="2424" spans="2:16" x14ac:dyDescent="0.25">
      <c r="B2424" s="77" t="e">
        <f>VLOOKUP(A2424,'Medicare Code Price Master List'!$A:$C,3,FALSE)</f>
        <v>#N/A</v>
      </c>
      <c r="C2424" s="3">
        <f>SUMIF('DME PRICE LOOKUP LINKED'!$A:$A,A2424,'DME PRICE LOOKUP LINKED'!$C:$C)</f>
        <v>0</v>
      </c>
      <c r="D2424" s="78" t="e">
        <f t="shared" si="74"/>
        <v>#N/A</v>
      </c>
      <c r="E2424" s="79" t="e">
        <f t="shared" si="75"/>
        <v>#N/A</v>
      </c>
      <c r="I2424">
        <v>67334</v>
      </c>
      <c r="K2424" t="s">
        <v>1520</v>
      </c>
      <c r="L2424">
        <v>207.11</v>
      </c>
      <c r="M2424">
        <v>327.06</v>
      </c>
      <c r="O2424">
        <v>270</v>
      </c>
      <c r="P2424">
        <v>426</v>
      </c>
    </row>
    <row r="2425" spans="2:16" x14ac:dyDescent="0.25">
      <c r="B2425" s="80" t="e">
        <f>VLOOKUP(A2425,'Medicare Code Price Master List'!$A:$C,3,FALSE)</f>
        <v>#N/A</v>
      </c>
      <c r="C2425" s="3">
        <f>SUMIF('DME PRICE LOOKUP LINKED'!$A:$A,A2425,'DME PRICE LOOKUP LINKED'!$C:$C)</f>
        <v>0</v>
      </c>
      <c r="D2425" s="78" t="e">
        <f t="shared" si="74"/>
        <v>#N/A</v>
      </c>
      <c r="E2425" s="81" t="e">
        <f t="shared" si="75"/>
        <v>#N/A</v>
      </c>
      <c r="I2425">
        <v>67335</v>
      </c>
      <c r="K2425" t="s">
        <v>1521</v>
      </c>
      <c r="L2425">
        <v>199.26</v>
      </c>
      <c r="M2425">
        <v>160.84</v>
      </c>
      <c r="O2425">
        <v>260</v>
      </c>
      <c r="P2425">
        <v>210</v>
      </c>
    </row>
    <row r="2426" spans="2:16" x14ac:dyDescent="0.25">
      <c r="B2426" s="77" t="e">
        <f>VLOOKUP(A2426,'Medicare Code Price Master List'!$A:$C,3,FALSE)</f>
        <v>#N/A</v>
      </c>
      <c r="C2426" s="3">
        <f>SUMIF('DME PRICE LOOKUP LINKED'!$A:$A,A2426,'DME PRICE LOOKUP LINKED'!$C:$C)</f>
        <v>0</v>
      </c>
      <c r="D2426" s="78" t="e">
        <f t="shared" si="74"/>
        <v>#N/A</v>
      </c>
      <c r="E2426" s="79" t="e">
        <f t="shared" si="75"/>
        <v>#N/A</v>
      </c>
      <c r="I2426">
        <v>67340</v>
      </c>
      <c r="K2426" t="s">
        <v>1522</v>
      </c>
      <c r="L2426">
        <v>309.5</v>
      </c>
      <c r="M2426">
        <v>388.82</v>
      </c>
      <c r="O2426">
        <v>403</v>
      </c>
      <c r="P2426">
        <v>506</v>
      </c>
    </row>
    <row r="2427" spans="2:16" x14ac:dyDescent="0.25">
      <c r="B2427" s="80" t="e">
        <f>VLOOKUP(A2427,'Medicare Code Price Master List'!$A:$C,3,FALSE)</f>
        <v>#N/A</v>
      </c>
      <c r="C2427" s="3">
        <f>SUMIF('DME PRICE LOOKUP LINKED'!$A:$A,A2427,'DME PRICE LOOKUP LINKED'!$C:$C)</f>
        <v>0</v>
      </c>
      <c r="D2427" s="78" t="e">
        <f t="shared" si="74"/>
        <v>#N/A</v>
      </c>
      <c r="E2427" s="81" t="e">
        <f t="shared" si="75"/>
        <v>#N/A</v>
      </c>
      <c r="I2427">
        <v>67343</v>
      </c>
      <c r="K2427" t="s">
        <v>1523</v>
      </c>
      <c r="L2427">
        <v>725.67</v>
      </c>
      <c r="M2427">
        <v>714.87</v>
      </c>
      <c r="O2427">
        <v>944</v>
      </c>
      <c r="P2427">
        <v>930</v>
      </c>
    </row>
    <row r="2428" spans="2:16" x14ac:dyDescent="0.25">
      <c r="B2428" s="77" t="e">
        <f>VLOOKUP(A2428,'Medicare Code Price Master List'!$A:$C,3,FALSE)</f>
        <v>#N/A</v>
      </c>
      <c r="C2428" s="3">
        <f>SUMIF('DME PRICE LOOKUP LINKED'!$A:$A,A2428,'DME PRICE LOOKUP LINKED'!$C:$C)</f>
        <v>0</v>
      </c>
      <c r="D2428" s="78" t="e">
        <f t="shared" si="74"/>
        <v>#N/A</v>
      </c>
      <c r="E2428" s="79" t="e">
        <f t="shared" si="75"/>
        <v>#N/A</v>
      </c>
      <c r="I2428">
        <v>67345</v>
      </c>
      <c r="K2428" t="s">
        <v>1524</v>
      </c>
      <c r="L2428">
        <v>263.24</v>
      </c>
      <c r="M2428">
        <v>232.01</v>
      </c>
      <c r="O2428">
        <v>343</v>
      </c>
      <c r="P2428">
        <v>302</v>
      </c>
    </row>
    <row r="2429" spans="2:16" x14ac:dyDescent="0.25">
      <c r="B2429" s="80" t="e">
        <f>VLOOKUP(A2429,'Medicare Code Price Master List'!$A:$C,3,FALSE)</f>
        <v>#N/A</v>
      </c>
      <c r="C2429" s="3">
        <f>SUMIF('DME PRICE LOOKUP LINKED'!$A:$A,A2429,'DME PRICE LOOKUP LINKED'!$C:$C)</f>
        <v>0</v>
      </c>
      <c r="D2429" s="78" t="e">
        <f t="shared" si="74"/>
        <v>#N/A</v>
      </c>
      <c r="E2429" s="81" t="e">
        <f t="shared" si="75"/>
        <v>#N/A</v>
      </c>
      <c r="I2429">
        <v>67346</v>
      </c>
      <c r="K2429" t="s">
        <v>1525</v>
      </c>
      <c r="L2429">
        <v>204.97</v>
      </c>
      <c r="M2429">
        <v>210.96</v>
      </c>
      <c r="O2429">
        <v>267</v>
      </c>
      <c r="P2429">
        <v>275</v>
      </c>
    </row>
    <row r="2430" spans="2:16" x14ac:dyDescent="0.25">
      <c r="B2430" s="77" t="e">
        <f>VLOOKUP(A2430,'Medicare Code Price Master List'!$A:$C,3,FALSE)</f>
        <v>#N/A</v>
      </c>
      <c r="C2430" s="3">
        <f>SUMIF('DME PRICE LOOKUP LINKED'!$A:$A,A2430,'DME PRICE LOOKUP LINKED'!$C:$C)</f>
        <v>0</v>
      </c>
      <c r="D2430" s="78" t="e">
        <f t="shared" si="74"/>
        <v>#N/A</v>
      </c>
      <c r="E2430" s="79" t="e">
        <f t="shared" si="75"/>
        <v>#N/A</v>
      </c>
      <c r="I2430">
        <v>67400</v>
      </c>
      <c r="K2430" t="s">
        <v>1070</v>
      </c>
      <c r="L2430">
        <v>1140.6199999999999</v>
      </c>
      <c r="M2430">
        <v>1018.6</v>
      </c>
      <c r="O2430">
        <v>1483</v>
      </c>
      <c r="P2430">
        <v>1325</v>
      </c>
    </row>
    <row r="2431" spans="2:16" x14ac:dyDescent="0.25">
      <c r="B2431" s="80" t="e">
        <f>VLOOKUP(A2431,'Medicare Code Price Master List'!$A:$C,3,FALSE)</f>
        <v>#N/A</v>
      </c>
      <c r="C2431" s="3">
        <f>SUMIF('DME PRICE LOOKUP LINKED'!$A:$A,A2431,'DME PRICE LOOKUP LINKED'!$C:$C)</f>
        <v>0</v>
      </c>
      <c r="D2431" s="78" t="e">
        <f t="shared" si="74"/>
        <v>#N/A</v>
      </c>
      <c r="E2431" s="81" t="e">
        <f t="shared" si="75"/>
        <v>#N/A</v>
      </c>
      <c r="I2431">
        <v>67405</v>
      </c>
      <c r="K2431" t="s">
        <v>1526</v>
      </c>
      <c r="L2431">
        <v>998.09</v>
      </c>
      <c r="M2431">
        <v>871.98</v>
      </c>
      <c r="O2431">
        <v>1298</v>
      </c>
      <c r="P2431">
        <v>1134</v>
      </c>
    </row>
    <row r="2432" spans="2:16" x14ac:dyDescent="0.25">
      <c r="B2432" s="77" t="e">
        <f>VLOOKUP(A2432,'Medicare Code Price Master List'!$A:$C,3,FALSE)</f>
        <v>#N/A</v>
      </c>
      <c r="C2432" s="3">
        <f>SUMIF('DME PRICE LOOKUP LINKED'!$A:$A,A2432,'DME PRICE LOOKUP LINKED'!$C:$C)</f>
        <v>0</v>
      </c>
      <c r="D2432" s="78" t="e">
        <f t="shared" si="74"/>
        <v>#N/A</v>
      </c>
      <c r="E2432" s="79" t="e">
        <f t="shared" si="75"/>
        <v>#N/A</v>
      </c>
      <c r="I2432">
        <v>67412</v>
      </c>
      <c r="K2432" t="s">
        <v>1527</v>
      </c>
      <c r="L2432">
        <v>1093.1500000000001</v>
      </c>
      <c r="M2432">
        <v>932.07</v>
      </c>
      <c r="O2432">
        <v>1422</v>
      </c>
      <c r="P2432">
        <v>1212</v>
      </c>
    </row>
    <row r="2433" spans="2:16" x14ac:dyDescent="0.25">
      <c r="B2433" s="80" t="e">
        <f>VLOOKUP(A2433,'Medicare Code Price Master List'!$A:$C,3,FALSE)</f>
        <v>#N/A</v>
      </c>
      <c r="C2433" s="3">
        <f>SUMIF('DME PRICE LOOKUP LINKED'!$A:$A,A2433,'DME PRICE LOOKUP LINKED'!$C:$C)</f>
        <v>0</v>
      </c>
      <c r="D2433" s="78" t="e">
        <f t="shared" si="74"/>
        <v>#N/A</v>
      </c>
      <c r="E2433" s="81" t="e">
        <f t="shared" si="75"/>
        <v>#N/A</v>
      </c>
      <c r="I2433">
        <v>67413</v>
      </c>
      <c r="K2433" t="s">
        <v>1527</v>
      </c>
      <c r="L2433">
        <v>1064.43</v>
      </c>
      <c r="M2433">
        <v>937.86</v>
      </c>
      <c r="O2433">
        <v>1384</v>
      </c>
      <c r="P2433">
        <v>1220</v>
      </c>
    </row>
    <row r="2434" spans="2:16" x14ac:dyDescent="0.25">
      <c r="B2434" s="77" t="e">
        <f>VLOOKUP(A2434,'Medicare Code Price Master List'!$A:$C,3,FALSE)</f>
        <v>#N/A</v>
      </c>
      <c r="C2434" s="3">
        <f>SUMIF('DME PRICE LOOKUP LINKED'!$A:$A,A2434,'DME PRICE LOOKUP LINKED'!$C:$C)</f>
        <v>0</v>
      </c>
      <c r="D2434" s="78" t="e">
        <f t="shared" si="74"/>
        <v>#N/A</v>
      </c>
      <c r="E2434" s="79" t="e">
        <f t="shared" si="75"/>
        <v>#N/A</v>
      </c>
      <c r="I2434">
        <v>67414</v>
      </c>
      <c r="K2434" t="s">
        <v>1528</v>
      </c>
      <c r="L2434">
        <v>1589.15</v>
      </c>
      <c r="M2434">
        <v>1445.7</v>
      </c>
      <c r="O2434">
        <v>2066</v>
      </c>
      <c r="P2434">
        <v>1880</v>
      </c>
    </row>
    <row r="2435" spans="2:16" x14ac:dyDescent="0.25">
      <c r="B2435" s="80" t="e">
        <f>VLOOKUP(A2435,'Medicare Code Price Master List'!$A:$C,3,FALSE)</f>
        <v>#N/A</v>
      </c>
      <c r="C2435" s="3">
        <f>SUMIF('DME PRICE LOOKUP LINKED'!$A:$A,A2435,'DME PRICE LOOKUP LINKED'!$C:$C)</f>
        <v>0</v>
      </c>
      <c r="D2435" s="78" t="e">
        <f t="shared" ref="D2435:D2498" si="76">VLOOKUP(A2435,$R$2:$T$5644,3,FALSE)</f>
        <v>#N/A</v>
      </c>
      <c r="E2435" s="81" t="e">
        <f t="shared" ref="E2435:E2498" si="77">D2435-C2435</f>
        <v>#N/A</v>
      </c>
      <c r="I2435">
        <v>67415</v>
      </c>
      <c r="K2435" t="s">
        <v>1529</v>
      </c>
      <c r="L2435">
        <v>109.06</v>
      </c>
      <c r="M2435">
        <v>113.17</v>
      </c>
      <c r="O2435">
        <v>142</v>
      </c>
      <c r="P2435">
        <v>148</v>
      </c>
    </row>
    <row r="2436" spans="2:16" x14ac:dyDescent="0.25">
      <c r="B2436" s="77" t="e">
        <f>VLOOKUP(A2436,'Medicare Code Price Master List'!$A:$C,3,FALSE)</f>
        <v>#N/A</v>
      </c>
      <c r="C2436" s="3">
        <f>SUMIF('DME PRICE LOOKUP LINKED'!$A:$A,A2436,'DME PRICE LOOKUP LINKED'!$C:$C)</f>
        <v>0</v>
      </c>
      <c r="D2436" s="78" t="e">
        <f t="shared" si="76"/>
        <v>#N/A</v>
      </c>
      <c r="E2436" s="79" t="e">
        <f t="shared" si="77"/>
        <v>#N/A</v>
      </c>
      <c r="I2436">
        <v>67420</v>
      </c>
      <c r="K2436" t="s">
        <v>1527</v>
      </c>
      <c r="L2436">
        <v>1910.47</v>
      </c>
      <c r="M2436">
        <v>1765.76</v>
      </c>
      <c r="O2436">
        <v>2484</v>
      </c>
      <c r="P2436">
        <v>2296</v>
      </c>
    </row>
    <row r="2437" spans="2:16" x14ac:dyDescent="0.25">
      <c r="B2437" s="80" t="e">
        <f>VLOOKUP(A2437,'Medicare Code Price Master List'!$A:$C,3,FALSE)</f>
        <v>#N/A</v>
      </c>
      <c r="C2437" s="3">
        <f>SUMIF('DME PRICE LOOKUP LINKED'!$A:$A,A2437,'DME PRICE LOOKUP LINKED'!$C:$C)</f>
        <v>0</v>
      </c>
      <c r="D2437" s="78" t="e">
        <f t="shared" si="76"/>
        <v>#N/A</v>
      </c>
      <c r="E2437" s="81" t="e">
        <f t="shared" si="77"/>
        <v>#N/A</v>
      </c>
      <c r="I2437">
        <v>67430</v>
      </c>
      <c r="K2437" t="s">
        <v>1527</v>
      </c>
      <c r="L2437">
        <v>1522.02</v>
      </c>
      <c r="M2437">
        <v>1357.15</v>
      </c>
      <c r="O2437">
        <v>1979</v>
      </c>
      <c r="P2437">
        <v>1765</v>
      </c>
    </row>
    <row r="2438" spans="2:16" x14ac:dyDescent="0.25">
      <c r="B2438" s="77" t="e">
        <f>VLOOKUP(A2438,'Medicare Code Price Master List'!$A:$C,3,FALSE)</f>
        <v>#N/A</v>
      </c>
      <c r="C2438" s="3">
        <f>SUMIF('DME PRICE LOOKUP LINKED'!$A:$A,A2438,'DME PRICE LOOKUP LINKED'!$C:$C)</f>
        <v>0</v>
      </c>
      <c r="D2438" s="78" t="e">
        <f t="shared" si="76"/>
        <v>#N/A</v>
      </c>
      <c r="E2438" s="79" t="e">
        <f t="shared" si="77"/>
        <v>#N/A</v>
      </c>
      <c r="I2438">
        <v>67440</v>
      </c>
      <c r="K2438" t="s">
        <v>1526</v>
      </c>
      <c r="L2438">
        <v>1476.61</v>
      </c>
      <c r="M2438">
        <v>1317.6</v>
      </c>
      <c r="O2438">
        <v>1920</v>
      </c>
      <c r="P2438">
        <v>1713</v>
      </c>
    </row>
    <row r="2439" spans="2:16" x14ac:dyDescent="0.25">
      <c r="B2439" s="80" t="e">
        <f>VLOOKUP(A2439,'Medicare Code Price Master List'!$A:$C,3,FALSE)</f>
        <v>#N/A</v>
      </c>
      <c r="C2439" s="3">
        <f>SUMIF('DME PRICE LOOKUP LINKED'!$A:$A,A2439,'DME PRICE LOOKUP LINKED'!$C:$C)</f>
        <v>0</v>
      </c>
      <c r="D2439" s="78" t="e">
        <f t="shared" si="76"/>
        <v>#N/A</v>
      </c>
      <c r="E2439" s="81" t="e">
        <f t="shared" si="77"/>
        <v>#N/A</v>
      </c>
      <c r="I2439">
        <v>67445</v>
      </c>
      <c r="K2439" t="s">
        <v>1528</v>
      </c>
      <c r="L2439">
        <v>1667.33</v>
      </c>
      <c r="M2439">
        <v>1528.72</v>
      </c>
      <c r="O2439">
        <v>2168</v>
      </c>
      <c r="P2439">
        <v>1988</v>
      </c>
    </row>
    <row r="2440" spans="2:16" x14ac:dyDescent="0.25">
      <c r="B2440" s="77" t="e">
        <f>VLOOKUP(A2440,'Medicare Code Price Master List'!$A:$C,3,FALSE)</f>
        <v>#N/A</v>
      </c>
      <c r="C2440" s="3">
        <f>SUMIF('DME PRICE LOOKUP LINKED'!$A:$A,A2440,'DME PRICE LOOKUP LINKED'!$C:$C)</f>
        <v>0</v>
      </c>
      <c r="D2440" s="78" t="e">
        <f t="shared" si="76"/>
        <v>#N/A</v>
      </c>
      <c r="E2440" s="79" t="e">
        <f t="shared" si="77"/>
        <v>#N/A</v>
      </c>
      <c r="I2440">
        <v>67450</v>
      </c>
      <c r="K2440" t="s">
        <v>1070</v>
      </c>
      <c r="L2440">
        <v>1529.63</v>
      </c>
      <c r="M2440">
        <v>1373.9</v>
      </c>
      <c r="O2440">
        <v>1989</v>
      </c>
      <c r="P2440">
        <v>1787</v>
      </c>
    </row>
    <row r="2441" spans="2:16" x14ac:dyDescent="0.25">
      <c r="B2441" s="80" t="e">
        <f>VLOOKUP(A2441,'Medicare Code Price Master List'!$A:$C,3,FALSE)</f>
        <v>#N/A</v>
      </c>
      <c r="C2441" s="3">
        <f>SUMIF('DME PRICE LOOKUP LINKED'!$A:$A,A2441,'DME PRICE LOOKUP LINKED'!$C:$C)</f>
        <v>0</v>
      </c>
      <c r="D2441" s="78" t="e">
        <f t="shared" si="76"/>
        <v>#N/A</v>
      </c>
      <c r="E2441" s="81" t="e">
        <f t="shared" si="77"/>
        <v>#N/A</v>
      </c>
      <c r="I2441">
        <v>67500</v>
      </c>
      <c r="K2441" t="s">
        <v>1530</v>
      </c>
      <c r="L2441">
        <v>82.69</v>
      </c>
      <c r="M2441">
        <v>67.84</v>
      </c>
      <c r="O2441">
        <v>108</v>
      </c>
      <c r="P2441">
        <v>89</v>
      </c>
    </row>
    <row r="2442" spans="2:16" x14ac:dyDescent="0.25">
      <c r="B2442" s="77" t="e">
        <f>VLOOKUP(A2442,'Medicare Code Price Master List'!$A:$C,3,FALSE)</f>
        <v>#N/A</v>
      </c>
      <c r="C2442" s="3">
        <f>SUMIF('DME PRICE LOOKUP LINKED'!$A:$A,A2442,'DME PRICE LOOKUP LINKED'!$C:$C)</f>
        <v>0</v>
      </c>
      <c r="D2442" s="78" t="e">
        <f t="shared" si="76"/>
        <v>#N/A</v>
      </c>
      <c r="E2442" s="79" t="e">
        <f t="shared" si="77"/>
        <v>#N/A</v>
      </c>
      <c r="I2442">
        <v>67505</v>
      </c>
      <c r="K2442" t="s">
        <v>1530</v>
      </c>
      <c r="L2442">
        <v>93.74</v>
      </c>
      <c r="M2442">
        <v>77.36</v>
      </c>
      <c r="O2442">
        <v>122</v>
      </c>
      <c r="P2442">
        <v>101</v>
      </c>
    </row>
    <row r="2443" spans="2:16" x14ac:dyDescent="0.25">
      <c r="B2443" s="80" t="e">
        <f>VLOOKUP(A2443,'Medicare Code Price Master List'!$A:$C,3,FALSE)</f>
        <v>#N/A</v>
      </c>
      <c r="C2443" s="3">
        <f>SUMIF('DME PRICE LOOKUP LINKED'!$A:$A,A2443,'DME PRICE LOOKUP LINKED'!$C:$C)</f>
        <v>0</v>
      </c>
      <c r="D2443" s="78" t="e">
        <f t="shared" si="76"/>
        <v>#N/A</v>
      </c>
      <c r="E2443" s="81" t="e">
        <f t="shared" si="77"/>
        <v>#N/A</v>
      </c>
      <c r="I2443">
        <v>67515</v>
      </c>
      <c r="K2443" t="s">
        <v>1530</v>
      </c>
      <c r="L2443">
        <v>55.89</v>
      </c>
      <c r="M2443">
        <v>50.56</v>
      </c>
      <c r="O2443">
        <v>73</v>
      </c>
      <c r="P2443">
        <v>66</v>
      </c>
    </row>
    <row r="2444" spans="2:16" x14ac:dyDescent="0.25">
      <c r="B2444" s="77" t="e">
        <f>VLOOKUP(A2444,'Medicare Code Price Master List'!$A:$C,3,FALSE)</f>
        <v>#N/A</v>
      </c>
      <c r="C2444" s="3">
        <f>SUMIF('DME PRICE LOOKUP LINKED'!$A:$A,A2444,'DME PRICE LOOKUP LINKED'!$C:$C)</f>
        <v>0</v>
      </c>
      <c r="D2444" s="78" t="e">
        <f t="shared" si="76"/>
        <v>#N/A</v>
      </c>
      <c r="E2444" s="79" t="e">
        <f t="shared" si="77"/>
        <v>#N/A</v>
      </c>
      <c r="I2444">
        <v>67550</v>
      </c>
      <c r="K2444" t="s">
        <v>1531</v>
      </c>
      <c r="L2444">
        <v>1194.29</v>
      </c>
      <c r="M2444">
        <v>1055.95</v>
      </c>
      <c r="O2444">
        <v>1553</v>
      </c>
      <c r="P2444">
        <v>1373</v>
      </c>
    </row>
    <row r="2445" spans="2:16" x14ac:dyDescent="0.25">
      <c r="B2445" s="80" t="e">
        <f>VLOOKUP(A2445,'Medicare Code Price Master List'!$A:$C,3,FALSE)</f>
        <v>#N/A</v>
      </c>
      <c r="C2445" s="3">
        <f>SUMIF('DME PRICE LOOKUP LINKED'!$A:$A,A2445,'DME PRICE LOOKUP LINKED'!$C:$C)</f>
        <v>0</v>
      </c>
      <c r="D2445" s="78" t="e">
        <f t="shared" si="76"/>
        <v>#N/A</v>
      </c>
      <c r="E2445" s="81" t="e">
        <f t="shared" si="77"/>
        <v>#N/A</v>
      </c>
      <c r="I2445">
        <v>67560</v>
      </c>
      <c r="K2445" t="s">
        <v>1532</v>
      </c>
      <c r="L2445">
        <v>1217.45</v>
      </c>
      <c r="M2445">
        <v>1081.81</v>
      </c>
      <c r="O2445">
        <v>1583</v>
      </c>
      <c r="P2445">
        <v>1407</v>
      </c>
    </row>
    <row r="2446" spans="2:16" x14ac:dyDescent="0.25">
      <c r="B2446" s="77" t="e">
        <f>VLOOKUP(A2446,'Medicare Code Price Master List'!$A:$C,3,FALSE)</f>
        <v>#N/A</v>
      </c>
      <c r="C2446" s="3">
        <f>SUMIF('DME PRICE LOOKUP LINKED'!$A:$A,A2446,'DME PRICE LOOKUP LINKED'!$C:$C)</f>
        <v>0</v>
      </c>
      <c r="D2446" s="78" t="e">
        <f t="shared" si="76"/>
        <v>#N/A</v>
      </c>
      <c r="E2446" s="79" t="e">
        <f t="shared" si="77"/>
        <v>#N/A</v>
      </c>
      <c r="I2446">
        <v>67570</v>
      </c>
      <c r="K2446" t="s">
        <v>1533</v>
      </c>
      <c r="L2446">
        <v>1397.58</v>
      </c>
      <c r="M2446">
        <v>1272.98</v>
      </c>
      <c r="O2446">
        <v>1817</v>
      </c>
      <c r="P2446">
        <v>1655</v>
      </c>
    </row>
    <row r="2447" spans="2:16" x14ac:dyDescent="0.25">
      <c r="B2447" s="80" t="e">
        <f>VLOOKUP(A2447,'Medicare Code Price Master List'!$A:$C,3,FALSE)</f>
        <v>#N/A</v>
      </c>
      <c r="C2447" s="3">
        <f>SUMIF('DME PRICE LOOKUP LINKED'!$A:$A,A2447,'DME PRICE LOOKUP LINKED'!$C:$C)</f>
        <v>0</v>
      </c>
      <c r="D2447" s="78" t="e">
        <f t="shared" si="76"/>
        <v>#N/A</v>
      </c>
      <c r="E2447" s="81" t="e">
        <f t="shared" si="77"/>
        <v>#N/A</v>
      </c>
      <c r="I2447">
        <v>67700</v>
      </c>
      <c r="K2447" t="s">
        <v>1534</v>
      </c>
      <c r="L2447">
        <v>320.45999999999998</v>
      </c>
      <c r="M2447">
        <v>126.2</v>
      </c>
      <c r="O2447">
        <v>417</v>
      </c>
      <c r="P2447">
        <v>165</v>
      </c>
    </row>
    <row r="2448" spans="2:16" x14ac:dyDescent="0.25">
      <c r="B2448" s="77" t="e">
        <f>VLOOKUP(A2448,'Medicare Code Price Master List'!$A:$C,3,FALSE)</f>
        <v>#N/A</v>
      </c>
      <c r="C2448" s="3">
        <f>SUMIF('DME PRICE LOOKUP LINKED'!$A:$A,A2448,'DME PRICE LOOKUP LINKED'!$C:$C)</f>
        <v>0</v>
      </c>
      <c r="D2448" s="78" t="e">
        <f t="shared" si="76"/>
        <v>#N/A</v>
      </c>
      <c r="E2448" s="79" t="e">
        <f t="shared" si="77"/>
        <v>#N/A</v>
      </c>
      <c r="I2448">
        <v>67710</v>
      </c>
      <c r="K2448" t="s">
        <v>1535</v>
      </c>
      <c r="L2448">
        <v>274.60000000000002</v>
      </c>
      <c r="M2448">
        <v>107</v>
      </c>
      <c r="O2448">
        <v>357</v>
      </c>
      <c r="P2448">
        <v>140</v>
      </c>
    </row>
    <row r="2449" spans="2:16" x14ac:dyDescent="0.25">
      <c r="B2449" s="80" t="e">
        <f>VLOOKUP(A2449,'Medicare Code Price Master List'!$A:$C,3,FALSE)</f>
        <v>#N/A</v>
      </c>
      <c r="C2449" s="3">
        <f>SUMIF('DME PRICE LOOKUP LINKED'!$A:$A,A2449,'DME PRICE LOOKUP LINKED'!$C:$C)</f>
        <v>0</v>
      </c>
      <c r="D2449" s="78" t="e">
        <f t="shared" si="76"/>
        <v>#N/A</v>
      </c>
      <c r="E2449" s="81" t="e">
        <f t="shared" si="77"/>
        <v>#N/A</v>
      </c>
      <c r="I2449">
        <v>67715</v>
      </c>
      <c r="K2449" t="s">
        <v>1536</v>
      </c>
      <c r="L2449">
        <v>298.48</v>
      </c>
      <c r="M2449">
        <v>117.94</v>
      </c>
      <c r="O2449">
        <v>389</v>
      </c>
      <c r="P2449">
        <v>154</v>
      </c>
    </row>
    <row r="2450" spans="2:16" x14ac:dyDescent="0.25">
      <c r="B2450" s="77" t="e">
        <f>VLOOKUP(A2450,'Medicare Code Price Master List'!$A:$C,3,FALSE)</f>
        <v>#N/A</v>
      </c>
      <c r="C2450" s="3">
        <f>SUMIF('DME PRICE LOOKUP LINKED'!$A:$A,A2450,'DME PRICE LOOKUP LINKED'!$C:$C)</f>
        <v>0</v>
      </c>
      <c r="D2450" s="78" t="e">
        <f t="shared" si="76"/>
        <v>#N/A</v>
      </c>
      <c r="E2450" s="79" t="e">
        <f t="shared" si="77"/>
        <v>#N/A</v>
      </c>
      <c r="I2450">
        <v>67800</v>
      </c>
      <c r="K2450" t="s">
        <v>1537</v>
      </c>
      <c r="L2450">
        <v>141.41</v>
      </c>
      <c r="M2450">
        <v>110.18</v>
      </c>
      <c r="O2450">
        <v>184</v>
      </c>
      <c r="P2450">
        <v>144</v>
      </c>
    </row>
    <row r="2451" spans="2:16" x14ac:dyDescent="0.25">
      <c r="B2451" s="80" t="e">
        <f>VLOOKUP(A2451,'Medicare Code Price Master List'!$A:$C,3,FALSE)</f>
        <v>#N/A</v>
      </c>
      <c r="C2451" s="3">
        <f>SUMIF('DME PRICE LOOKUP LINKED'!$A:$A,A2451,'DME PRICE LOOKUP LINKED'!$C:$C)</f>
        <v>0</v>
      </c>
      <c r="D2451" s="78" t="e">
        <f t="shared" si="76"/>
        <v>#N/A</v>
      </c>
      <c r="E2451" s="81" t="e">
        <f t="shared" si="77"/>
        <v>#N/A</v>
      </c>
      <c r="I2451">
        <v>67801</v>
      </c>
      <c r="K2451" t="s">
        <v>1538</v>
      </c>
      <c r="L2451">
        <v>178.98</v>
      </c>
      <c r="M2451">
        <v>142.03</v>
      </c>
      <c r="O2451">
        <v>233</v>
      </c>
      <c r="P2451">
        <v>185</v>
      </c>
    </row>
    <row r="2452" spans="2:16" x14ac:dyDescent="0.25">
      <c r="B2452" s="77" t="e">
        <f>VLOOKUP(A2452,'Medicare Code Price Master List'!$A:$C,3,FALSE)</f>
        <v>#N/A</v>
      </c>
      <c r="C2452" s="3">
        <f>SUMIF('DME PRICE LOOKUP LINKED'!$A:$A,A2452,'DME PRICE LOOKUP LINKED'!$C:$C)</f>
        <v>0</v>
      </c>
      <c r="D2452" s="78" t="e">
        <f t="shared" si="76"/>
        <v>#N/A</v>
      </c>
      <c r="E2452" s="79" t="e">
        <f t="shared" si="77"/>
        <v>#N/A</v>
      </c>
      <c r="I2452">
        <v>67805</v>
      </c>
      <c r="K2452" t="s">
        <v>1538</v>
      </c>
      <c r="L2452">
        <v>222.47</v>
      </c>
      <c r="M2452">
        <v>176.38</v>
      </c>
      <c r="O2452">
        <v>290</v>
      </c>
      <c r="P2452">
        <v>230</v>
      </c>
    </row>
    <row r="2453" spans="2:16" x14ac:dyDescent="0.25">
      <c r="B2453" s="80" t="e">
        <f>VLOOKUP(A2453,'Medicare Code Price Master List'!$A:$C,3,FALSE)</f>
        <v>#N/A</v>
      </c>
      <c r="C2453" s="3">
        <f>SUMIF('DME PRICE LOOKUP LINKED'!$A:$A,A2453,'DME PRICE LOOKUP LINKED'!$C:$C)</f>
        <v>0</v>
      </c>
      <c r="D2453" s="78" t="e">
        <f t="shared" si="76"/>
        <v>#N/A</v>
      </c>
      <c r="E2453" s="81" t="e">
        <f t="shared" si="77"/>
        <v>#N/A</v>
      </c>
      <c r="I2453">
        <v>67808</v>
      </c>
      <c r="K2453" t="s">
        <v>1539</v>
      </c>
      <c r="L2453">
        <v>397.91</v>
      </c>
      <c r="M2453">
        <v>404.41</v>
      </c>
      <c r="O2453">
        <v>518</v>
      </c>
      <c r="P2453">
        <v>526</v>
      </c>
    </row>
    <row r="2454" spans="2:16" x14ac:dyDescent="0.25">
      <c r="B2454" s="77" t="e">
        <f>VLOOKUP(A2454,'Medicare Code Price Master List'!$A:$C,3,FALSE)</f>
        <v>#N/A</v>
      </c>
      <c r="C2454" s="3">
        <f>SUMIF('DME PRICE LOOKUP LINKED'!$A:$A,A2454,'DME PRICE LOOKUP LINKED'!$C:$C)</f>
        <v>0</v>
      </c>
      <c r="D2454" s="78" t="e">
        <f t="shared" si="76"/>
        <v>#N/A</v>
      </c>
      <c r="E2454" s="79" t="e">
        <f t="shared" si="77"/>
        <v>#N/A</v>
      </c>
      <c r="I2454">
        <v>67810</v>
      </c>
      <c r="K2454" t="s">
        <v>1540</v>
      </c>
      <c r="L2454">
        <v>207.59</v>
      </c>
      <c r="M2454">
        <v>72.75</v>
      </c>
      <c r="O2454">
        <v>270</v>
      </c>
      <c r="P2454">
        <v>95</v>
      </c>
    </row>
    <row r="2455" spans="2:16" x14ac:dyDescent="0.25">
      <c r="B2455" s="80" t="e">
        <f>VLOOKUP(A2455,'Medicare Code Price Master List'!$A:$C,3,FALSE)</f>
        <v>#N/A</v>
      </c>
      <c r="C2455" s="3">
        <f>SUMIF('DME PRICE LOOKUP LINKED'!$A:$A,A2455,'DME PRICE LOOKUP LINKED'!$C:$C)</f>
        <v>0</v>
      </c>
      <c r="D2455" s="78" t="e">
        <f t="shared" si="76"/>
        <v>#N/A</v>
      </c>
      <c r="E2455" s="81" t="e">
        <f t="shared" si="77"/>
        <v>#N/A</v>
      </c>
      <c r="I2455">
        <v>67820</v>
      </c>
      <c r="K2455" t="s">
        <v>1541</v>
      </c>
      <c r="L2455">
        <v>20.71</v>
      </c>
      <c r="M2455">
        <v>23.76</v>
      </c>
      <c r="O2455">
        <v>27</v>
      </c>
      <c r="P2455">
        <v>31</v>
      </c>
    </row>
    <row r="2456" spans="2:16" x14ac:dyDescent="0.25">
      <c r="B2456" s="77" t="e">
        <f>VLOOKUP(A2456,'Medicare Code Price Master List'!$A:$C,3,FALSE)</f>
        <v>#N/A</v>
      </c>
      <c r="C2456" s="3">
        <f>SUMIF('DME PRICE LOOKUP LINKED'!$A:$A,A2456,'DME PRICE LOOKUP LINKED'!$C:$C)</f>
        <v>0</v>
      </c>
      <c r="D2456" s="78" t="e">
        <f t="shared" si="76"/>
        <v>#N/A</v>
      </c>
      <c r="E2456" s="79" t="e">
        <f t="shared" si="77"/>
        <v>#N/A</v>
      </c>
      <c r="I2456">
        <v>67825</v>
      </c>
      <c r="K2456" t="s">
        <v>1541</v>
      </c>
      <c r="L2456">
        <v>148.59</v>
      </c>
      <c r="M2456">
        <v>132.21</v>
      </c>
      <c r="O2456">
        <v>194</v>
      </c>
      <c r="P2456">
        <v>172</v>
      </c>
    </row>
    <row r="2457" spans="2:16" x14ac:dyDescent="0.25">
      <c r="B2457" s="80" t="e">
        <f>VLOOKUP(A2457,'Medicare Code Price Master List'!$A:$C,3,FALSE)</f>
        <v>#N/A</v>
      </c>
      <c r="C2457" s="3">
        <f>SUMIF('DME PRICE LOOKUP LINKED'!$A:$A,A2457,'DME PRICE LOOKUP LINKED'!$C:$C)</f>
        <v>0</v>
      </c>
      <c r="D2457" s="78" t="e">
        <f t="shared" si="76"/>
        <v>#N/A</v>
      </c>
      <c r="E2457" s="81" t="e">
        <f t="shared" si="77"/>
        <v>#N/A</v>
      </c>
      <c r="I2457">
        <v>67830</v>
      </c>
      <c r="K2457" t="s">
        <v>1541</v>
      </c>
      <c r="L2457">
        <v>302.2</v>
      </c>
      <c r="M2457">
        <v>148.69999999999999</v>
      </c>
      <c r="O2457">
        <v>393</v>
      </c>
      <c r="P2457">
        <v>194</v>
      </c>
    </row>
    <row r="2458" spans="2:16" x14ac:dyDescent="0.25">
      <c r="B2458" s="77" t="e">
        <f>VLOOKUP(A2458,'Medicare Code Price Master List'!$A:$C,3,FALSE)</f>
        <v>#N/A</v>
      </c>
      <c r="C2458" s="3">
        <f>SUMIF('DME PRICE LOOKUP LINKED'!$A:$A,A2458,'DME PRICE LOOKUP LINKED'!$C:$C)</f>
        <v>0</v>
      </c>
      <c r="D2458" s="78" t="e">
        <f t="shared" si="76"/>
        <v>#N/A</v>
      </c>
      <c r="E2458" s="79" t="e">
        <f t="shared" si="77"/>
        <v>#N/A</v>
      </c>
      <c r="I2458">
        <v>67835</v>
      </c>
      <c r="K2458" t="s">
        <v>1541</v>
      </c>
      <c r="L2458">
        <v>476.72</v>
      </c>
      <c r="M2458">
        <v>478.94</v>
      </c>
      <c r="O2458">
        <v>620</v>
      </c>
      <c r="P2458">
        <v>623</v>
      </c>
    </row>
    <row r="2459" spans="2:16" x14ac:dyDescent="0.25">
      <c r="B2459" s="80" t="e">
        <f>VLOOKUP(A2459,'Medicare Code Price Master List'!$A:$C,3,FALSE)</f>
        <v>#N/A</v>
      </c>
      <c r="C2459" s="3">
        <f>SUMIF('DME PRICE LOOKUP LINKED'!$A:$A,A2459,'DME PRICE LOOKUP LINKED'!$C:$C)</f>
        <v>0</v>
      </c>
      <c r="D2459" s="78" t="e">
        <f t="shared" si="76"/>
        <v>#N/A</v>
      </c>
      <c r="E2459" s="81" t="e">
        <f t="shared" si="77"/>
        <v>#N/A</v>
      </c>
      <c r="I2459">
        <v>67840</v>
      </c>
      <c r="K2459" t="s">
        <v>1537</v>
      </c>
      <c r="L2459">
        <v>313.26</v>
      </c>
      <c r="M2459">
        <v>170.04</v>
      </c>
      <c r="O2459">
        <v>408</v>
      </c>
      <c r="P2459">
        <v>222</v>
      </c>
    </row>
    <row r="2460" spans="2:16" x14ac:dyDescent="0.25">
      <c r="B2460" s="77" t="e">
        <f>VLOOKUP(A2460,'Medicare Code Price Master List'!$A:$C,3,FALSE)</f>
        <v>#N/A</v>
      </c>
      <c r="C2460" s="3">
        <f>SUMIF('DME PRICE LOOKUP LINKED'!$A:$A,A2460,'DME PRICE LOOKUP LINKED'!$C:$C)</f>
        <v>0</v>
      </c>
      <c r="D2460" s="78" t="e">
        <f t="shared" si="76"/>
        <v>#N/A</v>
      </c>
      <c r="E2460" s="79" t="e">
        <f t="shared" si="77"/>
        <v>#N/A</v>
      </c>
      <c r="I2460">
        <v>67850</v>
      </c>
      <c r="K2460" t="s">
        <v>1542</v>
      </c>
      <c r="L2460">
        <v>242.32</v>
      </c>
      <c r="M2460">
        <v>142.52000000000001</v>
      </c>
      <c r="O2460">
        <v>316</v>
      </c>
      <c r="P2460">
        <v>186</v>
      </c>
    </row>
    <row r="2461" spans="2:16" x14ac:dyDescent="0.25">
      <c r="B2461" s="80" t="e">
        <f>VLOOKUP(A2461,'Medicare Code Price Master List'!$A:$C,3,FALSE)</f>
        <v>#N/A</v>
      </c>
      <c r="C2461" s="3">
        <f>SUMIF('DME PRICE LOOKUP LINKED'!$A:$A,A2461,'DME PRICE LOOKUP LINKED'!$C:$C)</f>
        <v>0</v>
      </c>
      <c r="D2461" s="78" t="e">
        <f t="shared" si="76"/>
        <v>#N/A</v>
      </c>
      <c r="E2461" s="81" t="e">
        <f t="shared" si="77"/>
        <v>#N/A</v>
      </c>
      <c r="I2461">
        <v>67875</v>
      </c>
      <c r="K2461" t="s">
        <v>1543</v>
      </c>
      <c r="L2461">
        <v>203.25</v>
      </c>
      <c r="M2461">
        <v>102.31</v>
      </c>
      <c r="O2461">
        <v>265</v>
      </c>
      <c r="P2461">
        <v>134</v>
      </c>
    </row>
    <row r="2462" spans="2:16" x14ac:dyDescent="0.25">
      <c r="B2462" s="77" t="e">
        <f>VLOOKUP(A2462,'Medicare Code Price Master List'!$A:$C,3,FALSE)</f>
        <v>#N/A</v>
      </c>
      <c r="C2462" s="3">
        <f>SUMIF('DME PRICE LOOKUP LINKED'!$A:$A,A2462,'DME PRICE LOOKUP LINKED'!$C:$C)</f>
        <v>0</v>
      </c>
      <c r="D2462" s="78" t="e">
        <f t="shared" si="76"/>
        <v>#N/A</v>
      </c>
      <c r="E2462" s="79" t="e">
        <f t="shared" si="77"/>
        <v>#N/A</v>
      </c>
      <c r="I2462">
        <v>67880</v>
      </c>
      <c r="K2462" t="s">
        <v>112</v>
      </c>
      <c r="L2462">
        <v>514.80999999999995</v>
      </c>
      <c r="M2462">
        <v>397.88</v>
      </c>
      <c r="O2462">
        <v>670</v>
      </c>
      <c r="P2462">
        <v>518</v>
      </c>
    </row>
    <row r="2463" spans="2:16" x14ac:dyDescent="0.25">
      <c r="B2463" s="80" t="e">
        <f>VLOOKUP(A2463,'Medicare Code Price Master List'!$A:$C,3,FALSE)</f>
        <v>#N/A</v>
      </c>
      <c r="C2463" s="3">
        <f>SUMIF('DME PRICE LOOKUP LINKED'!$A:$A,A2463,'DME PRICE LOOKUP LINKED'!$C:$C)</f>
        <v>0</v>
      </c>
      <c r="D2463" s="78" t="e">
        <f t="shared" si="76"/>
        <v>#N/A</v>
      </c>
      <c r="E2463" s="81" t="e">
        <f t="shared" si="77"/>
        <v>#N/A</v>
      </c>
      <c r="I2463">
        <v>67882</v>
      </c>
      <c r="K2463" t="s">
        <v>112</v>
      </c>
      <c r="L2463">
        <v>627.28</v>
      </c>
      <c r="M2463">
        <v>508.44</v>
      </c>
      <c r="O2463">
        <v>816</v>
      </c>
      <c r="P2463">
        <v>661</v>
      </c>
    </row>
    <row r="2464" spans="2:16" x14ac:dyDescent="0.25">
      <c r="B2464" s="77" t="e">
        <f>VLOOKUP(A2464,'Medicare Code Price Master List'!$A:$C,3,FALSE)</f>
        <v>#N/A</v>
      </c>
      <c r="C2464" s="3">
        <f>SUMIF('DME PRICE LOOKUP LINKED'!$A:$A,A2464,'DME PRICE LOOKUP LINKED'!$C:$C)</f>
        <v>0</v>
      </c>
      <c r="D2464" s="78" t="e">
        <f t="shared" si="76"/>
        <v>#N/A</v>
      </c>
      <c r="E2464" s="79" t="e">
        <f t="shared" si="77"/>
        <v>#N/A</v>
      </c>
      <c r="I2464">
        <v>67900</v>
      </c>
      <c r="K2464" t="s">
        <v>1544</v>
      </c>
      <c r="L2464">
        <v>714.38</v>
      </c>
      <c r="M2464">
        <v>544.51</v>
      </c>
      <c r="O2464">
        <v>929</v>
      </c>
      <c r="P2464">
        <v>708</v>
      </c>
    </row>
    <row r="2465" spans="2:16" x14ac:dyDescent="0.25">
      <c r="B2465" s="80" t="e">
        <f>VLOOKUP(A2465,'Medicare Code Price Master List'!$A:$C,3,FALSE)</f>
        <v>#N/A</v>
      </c>
      <c r="C2465" s="3">
        <f>SUMIF('DME PRICE LOOKUP LINKED'!$A:$A,A2465,'DME PRICE LOOKUP LINKED'!$C:$C)</f>
        <v>0</v>
      </c>
      <c r="D2465" s="78" t="e">
        <f t="shared" si="76"/>
        <v>#N/A</v>
      </c>
      <c r="E2465" s="81" t="e">
        <f t="shared" si="77"/>
        <v>#N/A</v>
      </c>
      <c r="I2465">
        <v>67901</v>
      </c>
      <c r="K2465" t="s">
        <v>1545</v>
      </c>
      <c r="L2465">
        <v>879.61</v>
      </c>
      <c r="M2465">
        <v>638.12</v>
      </c>
      <c r="O2465">
        <v>1144</v>
      </c>
      <c r="P2465">
        <v>830</v>
      </c>
    </row>
    <row r="2466" spans="2:16" x14ac:dyDescent="0.25">
      <c r="B2466" s="77" t="e">
        <f>VLOOKUP(A2466,'Medicare Code Price Master List'!$A:$C,3,FALSE)</f>
        <v>#N/A</v>
      </c>
      <c r="C2466" s="3">
        <f>SUMIF('DME PRICE LOOKUP LINKED'!$A:$A,A2466,'DME PRICE LOOKUP LINKED'!$C:$C)</f>
        <v>0</v>
      </c>
      <c r="D2466" s="78" t="e">
        <f t="shared" si="76"/>
        <v>#N/A</v>
      </c>
      <c r="E2466" s="79" t="e">
        <f t="shared" si="77"/>
        <v>#N/A</v>
      </c>
      <c r="I2466">
        <v>67902</v>
      </c>
      <c r="K2466" t="s">
        <v>1545</v>
      </c>
      <c r="L2466">
        <v>781.74</v>
      </c>
      <c r="M2466">
        <v>789.56</v>
      </c>
      <c r="O2466">
        <v>1017</v>
      </c>
      <c r="P2466">
        <v>1027</v>
      </c>
    </row>
    <row r="2467" spans="2:16" x14ac:dyDescent="0.25">
      <c r="B2467" s="80" t="e">
        <f>VLOOKUP(A2467,'Medicare Code Price Master List'!$A:$C,3,FALSE)</f>
        <v>#N/A</v>
      </c>
      <c r="C2467" s="3">
        <f>SUMIF('DME PRICE LOOKUP LINKED'!$A:$A,A2467,'DME PRICE LOOKUP LINKED'!$C:$C)</f>
        <v>0</v>
      </c>
      <c r="D2467" s="78" t="e">
        <f t="shared" si="76"/>
        <v>#N/A</v>
      </c>
      <c r="E2467" s="81" t="e">
        <f t="shared" si="77"/>
        <v>#N/A</v>
      </c>
      <c r="I2467">
        <v>67903</v>
      </c>
      <c r="K2467" t="s">
        <v>1545</v>
      </c>
      <c r="L2467">
        <v>661.91</v>
      </c>
      <c r="M2467">
        <v>516.79</v>
      </c>
      <c r="O2467">
        <v>861</v>
      </c>
      <c r="P2467">
        <v>672</v>
      </c>
    </row>
    <row r="2468" spans="2:16" x14ac:dyDescent="0.25">
      <c r="B2468" s="77" t="e">
        <f>VLOOKUP(A2468,'Medicare Code Price Master List'!$A:$C,3,FALSE)</f>
        <v>#N/A</v>
      </c>
      <c r="C2468" s="3">
        <f>SUMIF('DME PRICE LOOKUP LINKED'!$A:$A,A2468,'DME PRICE LOOKUP LINKED'!$C:$C)</f>
        <v>0</v>
      </c>
      <c r="D2468" s="78" t="e">
        <f t="shared" si="76"/>
        <v>#N/A</v>
      </c>
      <c r="E2468" s="79" t="e">
        <f t="shared" si="77"/>
        <v>#N/A</v>
      </c>
      <c r="I2468">
        <v>67904</v>
      </c>
      <c r="K2468" t="s">
        <v>1545</v>
      </c>
      <c r="L2468">
        <v>812.55</v>
      </c>
      <c r="M2468">
        <v>641.14</v>
      </c>
      <c r="O2468">
        <v>1057</v>
      </c>
      <c r="P2468">
        <v>834</v>
      </c>
    </row>
    <row r="2469" spans="2:16" x14ac:dyDescent="0.25">
      <c r="B2469" s="80" t="e">
        <f>VLOOKUP(A2469,'Medicare Code Price Master List'!$A:$C,3,FALSE)</f>
        <v>#N/A</v>
      </c>
      <c r="C2469" s="3">
        <f>SUMIF('DME PRICE LOOKUP LINKED'!$A:$A,A2469,'DME PRICE LOOKUP LINKED'!$C:$C)</f>
        <v>0</v>
      </c>
      <c r="D2469" s="78" t="e">
        <f t="shared" si="76"/>
        <v>#N/A</v>
      </c>
      <c r="E2469" s="81" t="e">
        <f t="shared" si="77"/>
        <v>#N/A</v>
      </c>
      <c r="I2469">
        <v>67906</v>
      </c>
      <c r="K2469" t="s">
        <v>1545</v>
      </c>
      <c r="L2469">
        <v>543.27</v>
      </c>
      <c r="M2469">
        <v>553.34</v>
      </c>
      <c r="O2469">
        <v>707</v>
      </c>
      <c r="P2469">
        <v>720</v>
      </c>
    </row>
    <row r="2470" spans="2:16" x14ac:dyDescent="0.25">
      <c r="B2470" s="77" t="e">
        <f>VLOOKUP(A2470,'Medicare Code Price Master List'!$A:$C,3,FALSE)</f>
        <v>#N/A</v>
      </c>
      <c r="C2470" s="3">
        <f>SUMIF('DME PRICE LOOKUP LINKED'!$A:$A,A2470,'DME PRICE LOOKUP LINKED'!$C:$C)</f>
        <v>0</v>
      </c>
      <c r="D2470" s="78" t="e">
        <f t="shared" si="76"/>
        <v>#N/A</v>
      </c>
      <c r="E2470" s="79" t="e">
        <f t="shared" si="77"/>
        <v>#N/A</v>
      </c>
      <c r="I2470">
        <v>67908</v>
      </c>
      <c r="K2470" t="s">
        <v>1545</v>
      </c>
      <c r="L2470">
        <v>597.20000000000005</v>
      </c>
      <c r="M2470">
        <v>468.08</v>
      </c>
      <c r="O2470">
        <v>777</v>
      </c>
      <c r="P2470">
        <v>609</v>
      </c>
    </row>
    <row r="2471" spans="2:16" x14ac:dyDescent="0.25">
      <c r="B2471" s="80" t="e">
        <f>VLOOKUP(A2471,'Medicare Code Price Master List'!$A:$C,3,FALSE)</f>
        <v>#N/A</v>
      </c>
      <c r="C2471" s="3">
        <f>SUMIF('DME PRICE LOOKUP LINKED'!$A:$A,A2471,'DME PRICE LOOKUP LINKED'!$C:$C)</f>
        <v>0</v>
      </c>
      <c r="D2471" s="78" t="e">
        <f t="shared" si="76"/>
        <v>#N/A</v>
      </c>
      <c r="E2471" s="81" t="e">
        <f t="shared" si="77"/>
        <v>#N/A</v>
      </c>
      <c r="I2471">
        <v>67909</v>
      </c>
      <c r="K2471" t="s">
        <v>1546</v>
      </c>
      <c r="L2471">
        <v>605.65</v>
      </c>
      <c r="M2471">
        <v>473.86</v>
      </c>
      <c r="O2471">
        <v>788</v>
      </c>
      <c r="P2471">
        <v>617</v>
      </c>
    </row>
    <row r="2472" spans="2:16" x14ac:dyDescent="0.25">
      <c r="B2472" s="77" t="e">
        <f>VLOOKUP(A2472,'Medicare Code Price Master List'!$A:$C,3,FALSE)</f>
        <v>#N/A</v>
      </c>
      <c r="C2472" s="3">
        <f>SUMIF('DME PRICE LOOKUP LINKED'!$A:$A,A2472,'DME PRICE LOOKUP LINKED'!$C:$C)</f>
        <v>0</v>
      </c>
      <c r="D2472" s="78" t="e">
        <f t="shared" si="76"/>
        <v>#N/A</v>
      </c>
      <c r="E2472" s="79" t="e">
        <f t="shared" si="77"/>
        <v>#N/A</v>
      </c>
      <c r="I2472">
        <v>67911</v>
      </c>
      <c r="K2472" t="s">
        <v>1546</v>
      </c>
      <c r="L2472">
        <v>602</v>
      </c>
      <c r="M2472">
        <v>614.48</v>
      </c>
      <c r="O2472">
        <v>783</v>
      </c>
      <c r="P2472">
        <v>799</v>
      </c>
    </row>
    <row r="2473" spans="2:16" x14ac:dyDescent="0.25">
      <c r="B2473" s="80" t="e">
        <f>VLOOKUP(A2473,'Medicare Code Price Master List'!$A:$C,3,FALSE)</f>
        <v>#N/A</v>
      </c>
      <c r="C2473" s="3">
        <f>SUMIF('DME PRICE LOOKUP LINKED'!$A:$A,A2473,'DME PRICE LOOKUP LINKED'!$C:$C)</f>
        <v>0</v>
      </c>
      <c r="D2473" s="78" t="e">
        <f t="shared" si="76"/>
        <v>#N/A</v>
      </c>
      <c r="E2473" s="81" t="e">
        <f t="shared" si="77"/>
        <v>#N/A</v>
      </c>
      <c r="I2473">
        <v>67912</v>
      </c>
      <c r="K2473" t="s">
        <v>1547</v>
      </c>
      <c r="L2473">
        <v>1010.68</v>
      </c>
      <c r="M2473">
        <v>525.79999999999995</v>
      </c>
      <c r="O2473">
        <v>1314</v>
      </c>
      <c r="P2473">
        <v>684</v>
      </c>
    </row>
    <row r="2474" spans="2:16" x14ac:dyDescent="0.25">
      <c r="B2474" s="77" t="e">
        <f>VLOOKUP(A2474,'Medicare Code Price Master List'!$A:$C,3,FALSE)</f>
        <v>#N/A</v>
      </c>
      <c r="C2474" s="3">
        <f>SUMIF('DME PRICE LOOKUP LINKED'!$A:$A,A2474,'DME PRICE LOOKUP LINKED'!$C:$C)</f>
        <v>0</v>
      </c>
      <c r="D2474" s="78" t="e">
        <f t="shared" si="76"/>
        <v>#N/A</v>
      </c>
      <c r="E2474" s="79" t="e">
        <f t="shared" si="77"/>
        <v>#N/A</v>
      </c>
      <c r="I2474">
        <v>67914</v>
      </c>
      <c r="K2474" t="s">
        <v>1545</v>
      </c>
      <c r="L2474">
        <v>543.38</v>
      </c>
      <c r="M2474">
        <v>356.37</v>
      </c>
      <c r="O2474">
        <v>707</v>
      </c>
      <c r="P2474">
        <v>464</v>
      </c>
    </row>
    <row r="2475" spans="2:16" x14ac:dyDescent="0.25">
      <c r="B2475" s="80" t="e">
        <f>VLOOKUP(A2475,'Medicare Code Price Master List'!$A:$C,3,FALSE)</f>
        <v>#N/A</v>
      </c>
      <c r="C2475" s="3">
        <f>SUMIF('DME PRICE LOOKUP LINKED'!$A:$A,A2475,'DME PRICE LOOKUP LINKED'!$C:$C)</f>
        <v>0</v>
      </c>
      <c r="D2475" s="78" t="e">
        <f t="shared" si="76"/>
        <v>#N/A</v>
      </c>
      <c r="E2475" s="81" t="e">
        <f t="shared" si="77"/>
        <v>#N/A</v>
      </c>
      <c r="I2475">
        <v>67915</v>
      </c>
      <c r="K2475" t="s">
        <v>1545</v>
      </c>
      <c r="L2475">
        <v>354.22</v>
      </c>
      <c r="M2475">
        <v>217.48</v>
      </c>
      <c r="O2475">
        <v>461</v>
      </c>
      <c r="P2475">
        <v>283</v>
      </c>
    </row>
    <row r="2476" spans="2:16" x14ac:dyDescent="0.25">
      <c r="B2476" s="77" t="e">
        <f>VLOOKUP(A2476,'Medicare Code Price Master List'!$A:$C,3,FALSE)</f>
        <v>#N/A</v>
      </c>
      <c r="C2476" s="3">
        <f>SUMIF('DME PRICE LOOKUP LINKED'!$A:$A,A2476,'DME PRICE LOOKUP LINKED'!$C:$C)</f>
        <v>0</v>
      </c>
      <c r="D2476" s="78" t="e">
        <f t="shared" si="76"/>
        <v>#N/A</v>
      </c>
      <c r="E2476" s="79" t="e">
        <f t="shared" si="77"/>
        <v>#N/A</v>
      </c>
      <c r="I2476">
        <v>67916</v>
      </c>
      <c r="K2476" t="s">
        <v>1545</v>
      </c>
      <c r="L2476">
        <v>675.42</v>
      </c>
      <c r="M2476">
        <v>463.64</v>
      </c>
      <c r="O2476">
        <v>879</v>
      </c>
      <c r="P2476">
        <v>603</v>
      </c>
    </row>
    <row r="2477" spans="2:16" x14ac:dyDescent="0.25">
      <c r="B2477" s="80" t="e">
        <f>VLOOKUP(A2477,'Medicare Code Price Master List'!$A:$C,3,FALSE)</f>
        <v>#N/A</v>
      </c>
      <c r="C2477" s="3">
        <f>SUMIF('DME PRICE LOOKUP LINKED'!$A:$A,A2477,'DME PRICE LOOKUP LINKED'!$C:$C)</f>
        <v>0</v>
      </c>
      <c r="D2477" s="78" t="e">
        <f t="shared" si="76"/>
        <v>#N/A</v>
      </c>
      <c r="E2477" s="81" t="e">
        <f t="shared" si="77"/>
        <v>#N/A</v>
      </c>
      <c r="I2477">
        <v>67917</v>
      </c>
      <c r="K2477" t="s">
        <v>1545</v>
      </c>
      <c r="L2477">
        <v>689.55</v>
      </c>
      <c r="M2477">
        <v>492.25</v>
      </c>
      <c r="O2477">
        <v>897</v>
      </c>
      <c r="P2477">
        <v>640</v>
      </c>
    </row>
    <row r="2478" spans="2:16" x14ac:dyDescent="0.25">
      <c r="B2478" s="77" t="e">
        <f>VLOOKUP(A2478,'Medicare Code Price Master List'!$A:$C,3,FALSE)</f>
        <v>#N/A</v>
      </c>
      <c r="C2478" s="3">
        <f>SUMIF('DME PRICE LOOKUP LINKED'!$A:$A,A2478,'DME PRICE LOOKUP LINKED'!$C:$C)</f>
        <v>0</v>
      </c>
      <c r="D2478" s="78" t="e">
        <f t="shared" si="76"/>
        <v>#N/A</v>
      </c>
      <c r="E2478" s="79" t="e">
        <f t="shared" si="77"/>
        <v>#N/A</v>
      </c>
      <c r="I2478">
        <v>67921</v>
      </c>
      <c r="K2478" t="s">
        <v>1545</v>
      </c>
      <c r="L2478">
        <v>532.91</v>
      </c>
      <c r="M2478">
        <v>339.04</v>
      </c>
      <c r="O2478">
        <v>693</v>
      </c>
      <c r="P2478">
        <v>441</v>
      </c>
    </row>
    <row r="2479" spans="2:16" x14ac:dyDescent="0.25">
      <c r="B2479" s="80" t="e">
        <f>VLOOKUP(A2479,'Medicare Code Price Master List'!$A:$C,3,FALSE)</f>
        <v>#N/A</v>
      </c>
      <c r="C2479" s="3">
        <f>SUMIF('DME PRICE LOOKUP LINKED'!$A:$A,A2479,'DME PRICE LOOKUP LINKED'!$C:$C)</f>
        <v>0</v>
      </c>
      <c r="D2479" s="78" t="e">
        <f t="shared" si="76"/>
        <v>#N/A</v>
      </c>
      <c r="E2479" s="81" t="e">
        <f t="shared" si="77"/>
        <v>#N/A</v>
      </c>
      <c r="I2479">
        <v>67922</v>
      </c>
      <c r="K2479" t="s">
        <v>1545</v>
      </c>
      <c r="L2479">
        <v>343.56</v>
      </c>
      <c r="M2479">
        <v>217.86</v>
      </c>
      <c r="O2479">
        <v>447</v>
      </c>
      <c r="P2479">
        <v>284</v>
      </c>
    </row>
    <row r="2480" spans="2:16" x14ac:dyDescent="0.25">
      <c r="B2480" s="77" t="e">
        <f>VLOOKUP(A2480,'Medicare Code Price Master List'!$A:$C,3,FALSE)</f>
        <v>#N/A</v>
      </c>
      <c r="C2480" s="3">
        <f>SUMIF('DME PRICE LOOKUP LINKED'!$A:$A,A2480,'DME PRICE LOOKUP LINKED'!$C:$C)</f>
        <v>0</v>
      </c>
      <c r="D2480" s="78" t="e">
        <f t="shared" si="76"/>
        <v>#N/A</v>
      </c>
      <c r="E2480" s="79" t="e">
        <f t="shared" si="77"/>
        <v>#N/A</v>
      </c>
      <c r="I2480">
        <v>67923</v>
      </c>
      <c r="K2480" t="s">
        <v>1545</v>
      </c>
      <c r="L2480">
        <v>675.8</v>
      </c>
      <c r="M2480">
        <v>464.02</v>
      </c>
      <c r="O2480">
        <v>879</v>
      </c>
      <c r="P2480">
        <v>604</v>
      </c>
    </row>
    <row r="2481" spans="2:16" x14ac:dyDescent="0.25">
      <c r="B2481" s="80" t="e">
        <f>VLOOKUP(A2481,'Medicare Code Price Master List'!$A:$C,3,FALSE)</f>
        <v>#N/A</v>
      </c>
      <c r="C2481" s="3">
        <f>SUMIF('DME PRICE LOOKUP LINKED'!$A:$A,A2481,'DME PRICE LOOKUP LINKED'!$C:$C)</f>
        <v>0</v>
      </c>
      <c r="D2481" s="78" t="e">
        <f t="shared" si="76"/>
        <v>#N/A</v>
      </c>
      <c r="E2481" s="81" t="e">
        <f t="shared" si="77"/>
        <v>#N/A</v>
      </c>
      <c r="I2481">
        <v>67924</v>
      </c>
      <c r="K2481" t="s">
        <v>1545</v>
      </c>
      <c r="L2481">
        <v>718.57</v>
      </c>
      <c r="M2481">
        <v>491.94</v>
      </c>
      <c r="O2481">
        <v>935</v>
      </c>
      <c r="P2481">
        <v>640</v>
      </c>
    </row>
    <row r="2482" spans="2:16" x14ac:dyDescent="0.25">
      <c r="B2482" s="77" t="e">
        <f>VLOOKUP(A2482,'Medicare Code Price Master List'!$A:$C,3,FALSE)</f>
        <v>#N/A</v>
      </c>
      <c r="C2482" s="3">
        <f>SUMIF('DME PRICE LOOKUP LINKED'!$A:$A,A2482,'DME PRICE LOOKUP LINKED'!$C:$C)</f>
        <v>0</v>
      </c>
      <c r="D2482" s="78" t="e">
        <f t="shared" si="76"/>
        <v>#N/A</v>
      </c>
      <c r="E2482" s="79" t="e">
        <f t="shared" si="77"/>
        <v>#N/A</v>
      </c>
      <c r="I2482">
        <v>67930</v>
      </c>
      <c r="K2482" t="s">
        <v>1548</v>
      </c>
      <c r="L2482">
        <v>408.87</v>
      </c>
      <c r="M2482">
        <v>252.33</v>
      </c>
      <c r="O2482">
        <v>532</v>
      </c>
      <c r="P2482">
        <v>329</v>
      </c>
    </row>
    <row r="2483" spans="2:16" x14ac:dyDescent="0.25">
      <c r="B2483" s="80" t="e">
        <f>VLOOKUP(A2483,'Medicare Code Price Master List'!$A:$C,3,FALSE)</f>
        <v>#N/A</v>
      </c>
      <c r="C2483" s="3">
        <f>SUMIF('DME PRICE LOOKUP LINKED'!$A:$A,A2483,'DME PRICE LOOKUP LINKED'!$C:$C)</f>
        <v>0</v>
      </c>
      <c r="D2483" s="78" t="e">
        <f t="shared" si="76"/>
        <v>#N/A</v>
      </c>
      <c r="E2483" s="81" t="e">
        <f t="shared" si="77"/>
        <v>#N/A</v>
      </c>
      <c r="I2483">
        <v>67935</v>
      </c>
      <c r="K2483" t="s">
        <v>1548</v>
      </c>
      <c r="L2483">
        <v>657.96</v>
      </c>
      <c r="M2483">
        <v>471.32</v>
      </c>
      <c r="O2483">
        <v>856</v>
      </c>
      <c r="P2483">
        <v>613</v>
      </c>
    </row>
    <row r="2484" spans="2:16" x14ac:dyDescent="0.25">
      <c r="B2484" s="77" t="e">
        <f>VLOOKUP(A2484,'Medicare Code Price Master List'!$A:$C,3,FALSE)</f>
        <v>#N/A</v>
      </c>
      <c r="C2484" s="3">
        <f>SUMIF('DME PRICE LOOKUP LINKED'!$A:$A,A2484,'DME PRICE LOOKUP LINKED'!$C:$C)</f>
        <v>0</v>
      </c>
      <c r="D2484" s="78" t="e">
        <f t="shared" si="76"/>
        <v>#N/A</v>
      </c>
      <c r="E2484" s="79" t="e">
        <f t="shared" si="77"/>
        <v>#N/A</v>
      </c>
      <c r="I2484">
        <v>67938</v>
      </c>
      <c r="K2484" t="s">
        <v>1549</v>
      </c>
      <c r="L2484">
        <v>307.22000000000003</v>
      </c>
      <c r="M2484">
        <v>128.58000000000001</v>
      </c>
      <c r="O2484">
        <v>400</v>
      </c>
      <c r="P2484">
        <v>168</v>
      </c>
    </row>
    <row r="2485" spans="2:16" x14ac:dyDescent="0.25">
      <c r="B2485" s="80" t="e">
        <f>VLOOKUP(A2485,'Medicare Code Price Master List'!$A:$C,3,FALSE)</f>
        <v>#N/A</v>
      </c>
      <c r="C2485" s="3">
        <f>SUMIF('DME PRICE LOOKUP LINKED'!$A:$A,A2485,'DME PRICE LOOKUP LINKED'!$C:$C)</f>
        <v>0</v>
      </c>
      <c r="D2485" s="78" t="e">
        <f t="shared" si="76"/>
        <v>#N/A</v>
      </c>
      <c r="E2485" s="81" t="e">
        <f t="shared" si="77"/>
        <v>#N/A</v>
      </c>
      <c r="I2485">
        <v>67950</v>
      </c>
      <c r="K2485" t="s">
        <v>112</v>
      </c>
      <c r="L2485">
        <v>643.9</v>
      </c>
      <c r="M2485">
        <v>499.16</v>
      </c>
      <c r="O2485">
        <v>838</v>
      </c>
      <c r="P2485">
        <v>649</v>
      </c>
    </row>
    <row r="2486" spans="2:16" x14ac:dyDescent="0.25">
      <c r="B2486" s="77" t="e">
        <f>VLOOKUP(A2486,'Medicare Code Price Master List'!$A:$C,3,FALSE)</f>
        <v>#N/A</v>
      </c>
      <c r="C2486" s="3">
        <f>SUMIF('DME PRICE LOOKUP LINKED'!$A:$A,A2486,'DME PRICE LOOKUP LINKED'!$C:$C)</f>
        <v>0</v>
      </c>
      <c r="D2486" s="78" t="e">
        <f t="shared" si="76"/>
        <v>#N/A</v>
      </c>
      <c r="E2486" s="79" t="e">
        <f t="shared" si="77"/>
        <v>#N/A</v>
      </c>
      <c r="I2486">
        <v>67961</v>
      </c>
      <c r="K2486" t="s">
        <v>112</v>
      </c>
      <c r="L2486">
        <v>647.21</v>
      </c>
      <c r="M2486">
        <v>489.52</v>
      </c>
      <c r="O2486">
        <v>842</v>
      </c>
      <c r="P2486">
        <v>637</v>
      </c>
    </row>
    <row r="2487" spans="2:16" x14ac:dyDescent="0.25">
      <c r="B2487" s="80" t="e">
        <f>VLOOKUP(A2487,'Medicare Code Price Master List'!$A:$C,3,FALSE)</f>
        <v>#N/A</v>
      </c>
      <c r="C2487" s="3">
        <f>SUMIF('DME PRICE LOOKUP LINKED'!$A:$A,A2487,'DME PRICE LOOKUP LINKED'!$C:$C)</f>
        <v>0</v>
      </c>
      <c r="D2487" s="78" t="e">
        <f t="shared" si="76"/>
        <v>#N/A</v>
      </c>
      <c r="E2487" s="81" t="e">
        <f t="shared" si="77"/>
        <v>#N/A</v>
      </c>
      <c r="I2487">
        <v>67966</v>
      </c>
      <c r="K2487" t="s">
        <v>112</v>
      </c>
      <c r="L2487">
        <v>850.16</v>
      </c>
      <c r="M2487">
        <v>703.14</v>
      </c>
      <c r="O2487">
        <v>1106</v>
      </c>
      <c r="P2487">
        <v>915</v>
      </c>
    </row>
    <row r="2488" spans="2:16" x14ac:dyDescent="0.25">
      <c r="B2488" s="77" t="e">
        <f>VLOOKUP(A2488,'Medicare Code Price Master List'!$A:$C,3,FALSE)</f>
        <v>#N/A</v>
      </c>
      <c r="C2488" s="3">
        <f>SUMIF('DME PRICE LOOKUP LINKED'!$A:$A,A2488,'DME PRICE LOOKUP LINKED'!$C:$C)</f>
        <v>0</v>
      </c>
      <c r="D2488" s="78" t="e">
        <f t="shared" si="76"/>
        <v>#N/A</v>
      </c>
      <c r="E2488" s="79" t="e">
        <f t="shared" si="77"/>
        <v>#N/A</v>
      </c>
      <c r="I2488">
        <v>67971</v>
      </c>
      <c r="K2488" t="s">
        <v>1550</v>
      </c>
      <c r="L2488">
        <v>772.94</v>
      </c>
      <c r="M2488">
        <v>789.33</v>
      </c>
      <c r="O2488">
        <v>1005</v>
      </c>
      <c r="P2488">
        <v>1027</v>
      </c>
    </row>
    <row r="2489" spans="2:16" x14ac:dyDescent="0.25">
      <c r="B2489" s="80" t="e">
        <f>VLOOKUP(A2489,'Medicare Code Price Master List'!$A:$C,3,FALSE)</f>
        <v>#N/A</v>
      </c>
      <c r="C2489" s="3">
        <f>SUMIF('DME PRICE LOOKUP LINKED'!$A:$A,A2489,'DME PRICE LOOKUP LINKED'!$C:$C)</f>
        <v>0</v>
      </c>
      <c r="D2489" s="78" t="e">
        <f t="shared" si="76"/>
        <v>#N/A</v>
      </c>
      <c r="E2489" s="81" t="e">
        <f t="shared" si="77"/>
        <v>#N/A</v>
      </c>
      <c r="I2489">
        <v>67973</v>
      </c>
      <c r="K2489" t="s">
        <v>1550</v>
      </c>
      <c r="L2489">
        <v>991.97</v>
      </c>
      <c r="M2489">
        <v>1014.32</v>
      </c>
      <c r="O2489">
        <v>1290</v>
      </c>
      <c r="P2489">
        <v>1319</v>
      </c>
    </row>
    <row r="2490" spans="2:16" x14ac:dyDescent="0.25">
      <c r="B2490" s="77" t="e">
        <f>VLOOKUP(A2490,'Medicare Code Price Master List'!$A:$C,3,FALSE)</f>
        <v>#N/A</v>
      </c>
      <c r="C2490" s="3">
        <f>SUMIF('DME PRICE LOOKUP LINKED'!$A:$A,A2490,'DME PRICE LOOKUP LINKED'!$C:$C)</f>
        <v>0</v>
      </c>
      <c r="D2490" s="78" t="e">
        <f t="shared" si="76"/>
        <v>#N/A</v>
      </c>
      <c r="E2490" s="79" t="e">
        <f t="shared" si="77"/>
        <v>#N/A</v>
      </c>
      <c r="I2490">
        <v>67974</v>
      </c>
      <c r="K2490" t="s">
        <v>1550</v>
      </c>
      <c r="L2490">
        <v>989.54</v>
      </c>
      <c r="M2490">
        <v>1012.41</v>
      </c>
      <c r="O2490">
        <v>1287</v>
      </c>
      <c r="P2490">
        <v>1317</v>
      </c>
    </row>
    <row r="2491" spans="2:16" x14ac:dyDescent="0.25">
      <c r="B2491" s="80" t="e">
        <f>VLOOKUP(A2491,'Medicare Code Price Master List'!$A:$C,3,FALSE)</f>
        <v>#N/A</v>
      </c>
      <c r="C2491" s="3">
        <f>SUMIF('DME PRICE LOOKUP LINKED'!$A:$A,A2491,'DME PRICE LOOKUP LINKED'!$C:$C)</f>
        <v>0</v>
      </c>
      <c r="D2491" s="78" t="e">
        <f t="shared" si="76"/>
        <v>#N/A</v>
      </c>
      <c r="E2491" s="81" t="e">
        <f t="shared" si="77"/>
        <v>#N/A</v>
      </c>
      <c r="I2491">
        <v>67975</v>
      </c>
      <c r="K2491" t="s">
        <v>1550</v>
      </c>
      <c r="L2491">
        <v>732.74</v>
      </c>
      <c r="M2491">
        <v>747.04</v>
      </c>
      <c r="O2491">
        <v>953</v>
      </c>
      <c r="P2491">
        <v>972</v>
      </c>
    </row>
    <row r="2492" spans="2:16" x14ac:dyDescent="0.25">
      <c r="B2492" s="77" t="e">
        <f>VLOOKUP(A2492,'Medicare Code Price Master List'!$A:$C,3,FALSE)</f>
        <v>#N/A</v>
      </c>
      <c r="C2492" s="3">
        <f>SUMIF('DME PRICE LOOKUP LINKED'!$A:$A,A2492,'DME PRICE LOOKUP LINKED'!$C:$C)</f>
        <v>0</v>
      </c>
      <c r="D2492" s="78" t="e">
        <f t="shared" si="76"/>
        <v>#N/A</v>
      </c>
      <c r="E2492" s="79" t="e">
        <f t="shared" si="77"/>
        <v>#N/A</v>
      </c>
      <c r="I2492">
        <v>68020</v>
      </c>
      <c r="K2492" t="s">
        <v>1551</v>
      </c>
      <c r="L2492">
        <v>132.66</v>
      </c>
      <c r="M2492">
        <v>119.33</v>
      </c>
      <c r="O2492">
        <v>173</v>
      </c>
      <c r="P2492">
        <v>156</v>
      </c>
    </row>
    <row r="2493" spans="2:16" x14ac:dyDescent="0.25">
      <c r="B2493" s="80" t="e">
        <f>VLOOKUP(A2493,'Medicare Code Price Master List'!$A:$C,3,FALSE)</f>
        <v>#N/A</v>
      </c>
      <c r="C2493" s="3">
        <f>SUMIF('DME PRICE LOOKUP LINKED'!$A:$A,A2493,'DME PRICE LOOKUP LINKED'!$C:$C)</f>
        <v>0</v>
      </c>
      <c r="D2493" s="78" t="e">
        <f t="shared" si="76"/>
        <v>#N/A</v>
      </c>
      <c r="E2493" s="81" t="e">
        <f t="shared" si="77"/>
        <v>#N/A</v>
      </c>
      <c r="I2493">
        <v>68040</v>
      </c>
      <c r="K2493" t="s">
        <v>1552</v>
      </c>
      <c r="L2493">
        <v>67.11</v>
      </c>
      <c r="M2493">
        <v>50.35</v>
      </c>
      <c r="O2493">
        <v>88</v>
      </c>
      <c r="P2493">
        <v>66</v>
      </c>
    </row>
    <row r="2494" spans="2:16" x14ac:dyDescent="0.25">
      <c r="B2494" s="77" t="e">
        <f>VLOOKUP(A2494,'Medicare Code Price Master List'!$A:$C,3,FALSE)</f>
        <v>#N/A</v>
      </c>
      <c r="C2494" s="3">
        <f>SUMIF('DME PRICE LOOKUP LINKED'!$A:$A,A2494,'DME PRICE LOOKUP LINKED'!$C:$C)</f>
        <v>0</v>
      </c>
      <c r="D2494" s="78" t="e">
        <f t="shared" si="76"/>
        <v>#N/A</v>
      </c>
      <c r="E2494" s="79" t="e">
        <f t="shared" si="77"/>
        <v>#N/A</v>
      </c>
      <c r="I2494">
        <v>68100</v>
      </c>
      <c r="K2494" t="s">
        <v>1553</v>
      </c>
      <c r="L2494">
        <v>200.62</v>
      </c>
      <c r="M2494">
        <v>102.35</v>
      </c>
      <c r="O2494">
        <v>261</v>
      </c>
      <c r="P2494">
        <v>134</v>
      </c>
    </row>
    <row r="2495" spans="2:16" x14ac:dyDescent="0.25">
      <c r="B2495" s="80" t="e">
        <f>VLOOKUP(A2495,'Medicare Code Price Master List'!$A:$C,3,FALSE)</f>
        <v>#N/A</v>
      </c>
      <c r="C2495" s="3">
        <f>SUMIF('DME PRICE LOOKUP LINKED'!$A:$A,A2495,'DME PRICE LOOKUP LINKED'!$C:$C)</f>
        <v>0</v>
      </c>
      <c r="D2495" s="78" t="e">
        <f t="shared" si="76"/>
        <v>#N/A</v>
      </c>
      <c r="E2495" s="81" t="e">
        <f t="shared" si="77"/>
        <v>#N/A</v>
      </c>
      <c r="I2495">
        <v>68110</v>
      </c>
      <c r="K2495" t="s">
        <v>1554</v>
      </c>
      <c r="L2495">
        <v>263.14999999999998</v>
      </c>
      <c r="M2495">
        <v>160.30000000000001</v>
      </c>
      <c r="O2495">
        <v>343</v>
      </c>
      <c r="P2495">
        <v>209</v>
      </c>
    </row>
    <row r="2496" spans="2:16" x14ac:dyDescent="0.25">
      <c r="B2496" s="77" t="e">
        <f>VLOOKUP(A2496,'Medicare Code Price Master List'!$A:$C,3,FALSE)</f>
        <v>#N/A</v>
      </c>
      <c r="C2496" s="3">
        <f>SUMIF('DME PRICE LOOKUP LINKED'!$A:$A,A2496,'DME PRICE LOOKUP LINKED'!$C:$C)</f>
        <v>0</v>
      </c>
      <c r="D2496" s="78" t="e">
        <f t="shared" si="76"/>
        <v>#N/A</v>
      </c>
      <c r="E2496" s="79" t="e">
        <f t="shared" si="77"/>
        <v>#N/A</v>
      </c>
      <c r="I2496">
        <v>68115</v>
      </c>
      <c r="K2496" t="s">
        <v>1554</v>
      </c>
      <c r="L2496">
        <v>370.96</v>
      </c>
      <c r="M2496">
        <v>197.27</v>
      </c>
      <c r="O2496">
        <v>483</v>
      </c>
      <c r="P2496">
        <v>257</v>
      </c>
    </row>
    <row r="2497" spans="2:16" x14ac:dyDescent="0.25">
      <c r="B2497" s="80" t="e">
        <f>VLOOKUP(A2497,'Medicare Code Price Master List'!$A:$C,3,FALSE)</f>
        <v>#N/A</v>
      </c>
      <c r="C2497" s="3">
        <f>SUMIF('DME PRICE LOOKUP LINKED'!$A:$A,A2497,'DME PRICE LOOKUP LINKED'!$C:$C)</f>
        <v>0</v>
      </c>
      <c r="D2497" s="78" t="e">
        <f t="shared" si="76"/>
        <v>#N/A</v>
      </c>
      <c r="E2497" s="81" t="e">
        <f t="shared" si="77"/>
        <v>#N/A</v>
      </c>
      <c r="I2497">
        <v>68130</v>
      </c>
      <c r="K2497" t="s">
        <v>1554</v>
      </c>
      <c r="L2497">
        <v>608.94000000000005</v>
      </c>
      <c r="M2497">
        <v>444.77</v>
      </c>
      <c r="O2497">
        <v>792</v>
      </c>
      <c r="P2497">
        <v>579</v>
      </c>
    </row>
    <row r="2498" spans="2:16" x14ac:dyDescent="0.25">
      <c r="B2498" s="77" t="e">
        <f>VLOOKUP(A2498,'Medicare Code Price Master List'!$A:$C,3,FALSE)</f>
        <v>#N/A</v>
      </c>
      <c r="C2498" s="3">
        <f>SUMIF('DME PRICE LOOKUP LINKED'!$A:$A,A2498,'DME PRICE LOOKUP LINKED'!$C:$C)</f>
        <v>0</v>
      </c>
      <c r="D2498" s="78" t="e">
        <f t="shared" si="76"/>
        <v>#N/A</v>
      </c>
      <c r="E2498" s="79" t="e">
        <f t="shared" si="77"/>
        <v>#N/A</v>
      </c>
      <c r="I2498">
        <v>68135</v>
      </c>
      <c r="K2498" t="s">
        <v>1554</v>
      </c>
      <c r="L2498">
        <v>172.56</v>
      </c>
      <c r="M2498">
        <v>162.28</v>
      </c>
      <c r="O2498">
        <v>225</v>
      </c>
      <c r="P2498">
        <v>211</v>
      </c>
    </row>
    <row r="2499" spans="2:16" x14ac:dyDescent="0.25">
      <c r="B2499" s="80" t="e">
        <f>VLOOKUP(A2499,'Medicare Code Price Master List'!$A:$C,3,FALSE)</f>
        <v>#N/A</v>
      </c>
      <c r="C2499" s="3">
        <f>SUMIF('DME PRICE LOOKUP LINKED'!$A:$A,A2499,'DME PRICE LOOKUP LINKED'!$C:$C)</f>
        <v>0</v>
      </c>
      <c r="D2499" s="78" t="e">
        <f t="shared" ref="D2499:D2562" si="78">VLOOKUP(A2499,$R$2:$T$5644,3,FALSE)</f>
        <v>#N/A</v>
      </c>
      <c r="E2499" s="81" t="e">
        <f t="shared" ref="E2499:E2562" si="79">D2499-C2499</f>
        <v>#N/A</v>
      </c>
      <c r="I2499">
        <v>68200</v>
      </c>
      <c r="K2499" t="s">
        <v>1555</v>
      </c>
      <c r="L2499">
        <v>45.29</v>
      </c>
      <c r="M2499">
        <v>36.53</v>
      </c>
      <c r="O2499">
        <v>59</v>
      </c>
      <c r="P2499">
        <v>48</v>
      </c>
    </row>
    <row r="2500" spans="2:16" x14ac:dyDescent="0.25">
      <c r="B2500" s="77" t="e">
        <f>VLOOKUP(A2500,'Medicare Code Price Master List'!$A:$C,3,FALSE)</f>
        <v>#N/A</v>
      </c>
      <c r="C2500" s="3">
        <f>SUMIF('DME PRICE LOOKUP LINKED'!$A:$A,A2500,'DME PRICE LOOKUP LINKED'!$C:$C)</f>
        <v>0</v>
      </c>
      <c r="D2500" s="78" t="e">
        <f t="shared" si="78"/>
        <v>#N/A</v>
      </c>
      <c r="E2500" s="79" t="e">
        <f t="shared" si="79"/>
        <v>#N/A</v>
      </c>
      <c r="I2500">
        <v>68320</v>
      </c>
      <c r="K2500" t="s">
        <v>1556</v>
      </c>
      <c r="L2500">
        <v>821.43</v>
      </c>
      <c r="M2500">
        <v>583.37</v>
      </c>
      <c r="O2500">
        <v>1068</v>
      </c>
      <c r="P2500">
        <v>759</v>
      </c>
    </row>
    <row r="2501" spans="2:16" x14ac:dyDescent="0.25">
      <c r="B2501" s="80" t="e">
        <f>VLOOKUP(A2501,'Medicare Code Price Master List'!$A:$C,3,FALSE)</f>
        <v>#N/A</v>
      </c>
      <c r="C2501" s="3">
        <f>SUMIF('DME PRICE LOOKUP LINKED'!$A:$A,A2501,'DME PRICE LOOKUP LINKED'!$C:$C)</f>
        <v>0</v>
      </c>
      <c r="D2501" s="78" t="e">
        <f t="shared" si="78"/>
        <v>#N/A</v>
      </c>
      <c r="E2501" s="81" t="e">
        <f t="shared" si="79"/>
        <v>#N/A</v>
      </c>
      <c r="I2501">
        <v>68325</v>
      </c>
      <c r="K2501" t="s">
        <v>1556</v>
      </c>
      <c r="L2501">
        <v>706.28</v>
      </c>
      <c r="M2501">
        <v>720.27</v>
      </c>
      <c r="O2501">
        <v>919</v>
      </c>
      <c r="P2501">
        <v>937</v>
      </c>
    </row>
    <row r="2502" spans="2:16" x14ac:dyDescent="0.25">
      <c r="B2502" s="77" t="e">
        <f>VLOOKUP(A2502,'Medicare Code Price Master List'!$A:$C,3,FALSE)</f>
        <v>#N/A</v>
      </c>
      <c r="C2502" s="3">
        <f>SUMIF('DME PRICE LOOKUP LINKED'!$A:$A,A2502,'DME PRICE LOOKUP LINKED'!$C:$C)</f>
        <v>0</v>
      </c>
      <c r="D2502" s="78" t="e">
        <f t="shared" si="78"/>
        <v>#N/A</v>
      </c>
      <c r="E2502" s="79" t="e">
        <f t="shared" si="79"/>
        <v>#N/A</v>
      </c>
      <c r="I2502">
        <v>68326</v>
      </c>
      <c r="K2502" t="s">
        <v>1556</v>
      </c>
      <c r="L2502">
        <v>693.93</v>
      </c>
      <c r="M2502">
        <v>706.18</v>
      </c>
      <c r="O2502">
        <v>903</v>
      </c>
      <c r="P2502">
        <v>919</v>
      </c>
    </row>
    <row r="2503" spans="2:16" x14ac:dyDescent="0.25">
      <c r="B2503" s="80" t="e">
        <f>VLOOKUP(A2503,'Medicare Code Price Master List'!$A:$C,3,FALSE)</f>
        <v>#N/A</v>
      </c>
      <c r="C2503" s="3">
        <f>SUMIF('DME PRICE LOOKUP LINKED'!$A:$A,A2503,'DME PRICE LOOKUP LINKED'!$C:$C)</f>
        <v>0</v>
      </c>
      <c r="D2503" s="78" t="e">
        <f t="shared" si="78"/>
        <v>#N/A</v>
      </c>
      <c r="E2503" s="81" t="e">
        <f t="shared" si="79"/>
        <v>#N/A</v>
      </c>
      <c r="I2503">
        <v>68328</v>
      </c>
      <c r="K2503" t="s">
        <v>1556</v>
      </c>
      <c r="L2503">
        <v>759.04</v>
      </c>
      <c r="M2503">
        <v>773.67</v>
      </c>
      <c r="O2503">
        <v>987</v>
      </c>
      <c r="P2503">
        <v>1006</v>
      </c>
    </row>
    <row r="2504" spans="2:16" x14ac:dyDescent="0.25">
      <c r="B2504" s="77" t="e">
        <f>VLOOKUP(A2504,'Medicare Code Price Master List'!$A:$C,3,FALSE)</f>
        <v>#N/A</v>
      </c>
      <c r="C2504" s="3">
        <f>SUMIF('DME PRICE LOOKUP LINKED'!$A:$A,A2504,'DME PRICE LOOKUP LINKED'!$C:$C)</f>
        <v>0</v>
      </c>
      <c r="D2504" s="78" t="e">
        <f t="shared" si="78"/>
        <v>#N/A</v>
      </c>
      <c r="E2504" s="79" t="e">
        <f t="shared" si="79"/>
        <v>#N/A</v>
      </c>
      <c r="I2504">
        <v>68330</v>
      </c>
      <c r="K2504" t="s">
        <v>1557</v>
      </c>
      <c r="L2504">
        <v>687.5</v>
      </c>
      <c r="M2504">
        <v>496.68</v>
      </c>
      <c r="O2504">
        <v>894</v>
      </c>
      <c r="P2504">
        <v>646</v>
      </c>
    </row>
    <row r="2505" spans="2:16" x14ac:dyDescent="0.25">
      <c r="B2505" s="80" t="e">
        <f>VLOOKUP(A2505,'Medicare Code Price Master List'!$A:$C,3,FALSE)</f>
        <v>#N/A</v>
      </c>
      <c r="C2505" s="3">
        <f>SUMIF('DME PRICE LOOKUP LINKED'!$A:$A,A2505,'DME PRICE LOOKUP LINKED'!$C:$C)</f>
        <v>0</v>
      </c>
      <c r="D2505" s="78" t="e">
        <f t="shared" si="78"/>
        <v>#N/A</v>
      </c>
      <c r="E2505" s="81" t="e">
        <f t="shared" si="79"/>
        <v>#N/A</v>
      </c>
      <c r="I2505">
        <v>68335</v>
      </c>
      <c r="K2505" t="s">
        <v>1556</v>
      </c>
      <c r="L2505">
        <v>695.76</v>
      </c>
      <c r="M2505">
        <v>708.07</v>
      </c>
      <c r="O2505">
        <v>905</v>
      </c>
      <c r="P2505">
        <v>921</v>
      </c>
    </row>
    <row r="2506" spans="2:16" x14ac:dyDescent="0.25">
      <c r="B2506" s="77" t="e">
        <f>VLOOKUP(A2506,'Medicare Code Price Master List'!$A:$C,3,FALSE)</f>
        <v>#N/A</v>
      </c>
      <c r="C2506" s="3">
        <f>SUMIF('DME PRICE LOOKUP LINKED'!$A:$A,A2506,'DME PRICE LOOKUP LINKED'!$C:$C)</f>
        <v>0</v>
      </c>
      <c r="D2506" s="78" t="e">
        <f t="shared" si="78"/>
        <v>#N/A</v>
      </c>
      <c r="E2506" s="79" t="e">
        <f t="shared" si="79"/>
        <v>#N/A</v>
      </c>
      <c r="I2506">
        <v>68340</v>
      </c>
      <c r="K2506" t="s">
        <v>1558</v>
      </c>
      <c r="L2506">
        <v>670.07</v>
      </c>
      <c r="M2506">
        <v>430.49</v>
      </c>
      <c r="O2506">
        <v>872</v>
      </c>
      <c r="P2506">
        <v>560</v>
      </c>
    </row>
    <row r="2507" spans="2:16" x14ac:dyDescent="0.25">
      <c r="B2507" s="80" t="e">
        <f>VLOOKUP(A2507,'Medicare Code Price Master List'!$A:$C,3,FALSE)</f>
        <v>#N/A</v>
      </c>
      <c r="C2507" s="3">
        <f>SUMIF('DME PRICE LOOKUP LINKED'!$A:$A,A2507,'DME PRICE LOOKUP LINKED'!$C:$C)</f>
        <v>0</v>
      </c>
      <c r="D2507" s="78" t="e">
        <f t="shared" si="78"/>
        <v>#N/A</v>
      </c>
      <c r="E2507" s="81" t="e">
        <f t="shared" si="79"/>
        <v>#N/A</v>
      </c>
      <c r="I2507">
        <v>68360</v>
      </c>
      <c r="K2507" t="s">
        <v>1557</v>
      </c>
      <c r="L2507">
        <v>598.38</v>
      </c>
      <c r="M2507">
        <v>442.97</v>
      </c>
      <c r="O2507">
        <v>778</v>
      </c>
      <c r="P2507">
        <v>576</v>
      </c>
    </row>
    <row r="2508" spans="2:16" x14ac:dyDescent="0.25">
      <c r="B2508" s="77" t="e">
        <f>VLOOKUP(A2508,'Medicare Code Price Master List'!$A:$C,3,FALSE)</f>
        <v>#N/A</v>
      </c>
      <c r="C2508" s="3">
        <f>SUMIF('DME PRICE LOOKUP LINKED'!$A:$A,A2508,'DME PRICE LOOKUP LINKED'!$C:$C)</f>
        <v>0</v>
      </c>
      <c r="D2508" s="78" t="e">
        <f t="shared" si="78"/>
        <v>#N/A</v>
      </c>
      <c r="E2508" s="79" t="e">
        <f t="shared" si="79"/>
        <v>#N/A</v>
      </c>
      <c r="I2508">
        <v>68362</v>
      </c>
      <c r="K2508" t="s">
        <v>1557</v>
      </c>
      <c r="L2508">
        <v>705.54</v>
      </c>
      <c r="M2508">
        <v>717.59</v>
      </c>
      <c r="O2508">
        <v>918</v>
      </c>
      <c r="P2508">
        <v>933</v>
      </c>
    </row>
    <row r="2509" spans="2:16" x14ac:dyDescent="0.25">
      <c r="B2509" s="80" t="e">
        <f>VLOOKUP(A2509,'Medicare Code Price Master List'!$A:$C,3,FALSE)</f>
        <v>#N/A</v>
      </c>
      <c r="C2509" s="3">
        <f>SUMIF('DME PRICE LOOKUP LINKED'!$A:$A,A2509,'DME PRICE LOOKUP LINKED'!$C:$C)</f>
        <v>0</v>
      </c>
      <c r="D2509" s="78" t="e">
        <f t="shared" si="78"/>
        <v>#N/A</v>
      </c>
      <c r="E2509" s="81" t="e">
        <f t="shared" si="79"/>
        <v>#N/A</v>
      </c>
      <c r="I2509">
        <v>68371</v>
      </c>
      <c r="K2509" t="s">
        <v>1559</v>
      </c>
      <c r="L2509">
        <v>445.18</v>
      </c>
      <c r="M2509">
        <v>452.59</v>
      </c>
      <c r="O2509">
        <v>579</v>
      </c>
      <c r="P2509">
        <v>589</v>
      </c>
    </row>
    <row r="2510" spans="2:16" x14ac:dyDescent="0.25">
      <c r="B2510" s="77" t="e">
        <f>VLOOKUP(A2510,'Medicare Code Price Master List'!$A:$C,3,FALSE)</f>
        <v>#N/A</v>
      </c>
      <c r="C2510" s="3">
        <f>SUMIF('DME PRICE LOOKUP LINKED'!$A:$A,A2510,'DME PRICE LOOKUP LINKED'!$C:$C)</f>
        <v>0</v>
      </c>
      <c r="D2510" s="78" t="e">
        <f t="shared" si="78"/>
        <v>#N/A</v>
      </c>
      <c r="E2510" s="79" t="e">
        <f t="shared" si="79"/>
        <v>#N/A</v>
      </c>
      <c r="I2510">
        <v>68400</v>
      </c>
      <c r="K2510" t="s">
        <v>1560</v>
      </c>
      <c r="L2510">
        <v>333.46</v>
      </c>
      <c r="M2510">
        <v>141.49</v>
      </c>
      <c r="O2510">
        <v>434</v>
      </c>
      <c r="P2510">
        <v>184</v>
      </c>
    </row>
    <row r="2511" spans="2:16" x14ac:dyDescent="0.25">
      <c r="B2511" s="80" t="e">
        <f>VLOOKUP(A2511,'Medicare Code Price Master List'!$A:$C,3,FALSE)</f>
        <v>#N/A</v>
      </c>
      <c r="C2511" s="3">
        <f>SUMIF('DME PRICE LOOKUP LINKED'!$A:$A,A2511,'DME PRICE LOOKUP LINKED'!$C:$C)</f>
        <v>0</v>
      </c>
      <c r="D2511" s="78" t="e">
        <f t="shared" si="78"/>
        <v>#N/A</v>
      </c>
      <c r="E2511" s="81" t="e">
        <f t="shared" si="79"/>
        <v>#N/A</v>
      </c>
      <c r="I2511">
        <v>68420</v>
      </c>
      <c r="K2511" t="s">
        <v>1561</v>
      </c>
      <c r="L2511">
        <v>370.75</v>
      </c>
      <c r="M2511">
        <v>178.78</v>
      </c>
      <c r="O2511">
        <v>482</v>
      </c>
      <c r="P2511">
        <v>233</v>
      </c>
    </row>
    <row r="2512" spans="2:16" x14ac:dyDescent="0.25">
      <c r="B2512" s="77" t="e">
        <f>VLOOKUP(A2512,'Medicare Code Price Master List'!$A:$C,3,FALSE)</f>
        <v>#N/A</v>
      </c>
      <c r="C2512" s="3">
        <f>SUMIF('DME PRICE LOOKUP LINKED'!$A:$A,A2512,'DME PRICE LOOKUP LINKED'!$C:$C)</f>
        <v>0</v>
      </c>
      <c r="D2512" s="78" t="e">
        <f t="shared" si="78"/>
        <v>#N/A</v>
      </c>
      <c r="E2512" s="79" t="e">
        <f t="shared" si="79"/>
        <v>#N/A</v>
      </c>
      <c r="I2512">
        <v>68440</v>
      </c>
      <c r="K2512" t="s">
        <v>1562</v>
      </c>
      <c r="L2512">
        <v>114.93</v>
      </c>
      <c r="M2512">
        <v>109.21</v>
      </c>
      <c r="O2512">
        <v>150</v>
      </c>
      <c r="P2512">
        <v>142</v>
      </c>
    </row>
    <row r="2513" spans="2:16" x14ac:dyDescent="0.25">
      <c r="B2513" s="80" t="e">
        <f>VLOOKUP(A2513,'Medicare Code Price Master List'!$A:$C,3,FALSE)</f>
        <v>#N/A</v>
      </c>
      <c r="C2513" s="3">
        <f>SUMIF('DME PRICE LOOKUP LINKED'!$A:$A,A2513,'DME PRICE LOOKUP LINKED'!$C:$C)</f>
        <v>0</v>
      </c>
      <c r="D2513" s="78" t="e">
        <f t="shared" si="78"/>
        <v>#N/A</v>
      </c>
      <c r="E2513" s="81" t="e">
        <f t="shared" si="79"/>
        <v>#N/A</v>
      </c>
      <c r="I2513">
        <v>68500</v>
      </c>
      <c r="K2513" t="s">
        <v>1563</v>
      </c>
      <c r="L2513">
        <v>1157.8499999999999</v>
      </c>
      <c r="M2513">
        <v>1065.6400000000001</v>
      </c>
      <c r="O2513">
        <v>1506</v>
      </c>
      <c r="P2513">
        <v>1386</v>
      </c>
    </row>
    <row r="2514" spans="2:16" x14ac:dyDescent="0.25">
      <c r="B2514" s="77" t="e">
        <f>VLOOKUP(A2514,'Medicare Code Price Master List'!$A:$C,3,FALSE)</f>
        <v>#N/A</v>
      </c>
      <c r="C2514" s="3">
        <f>SUMIF('DME PRICE LOOKUP LINKED'!$A:$A,A2514,'DME PRICE LOOKUP LINKED'!$C:$C)</f>
        <v>0</v>
      </c>
      <c r="D2514" s="78" t="e">
        <f t="shared" si="78"/>
        <v>#N/A</v>
      </c>
      <c r="E2514" s="79" t="e">
        <f t="shared" si="79"/>
        <v>#N/A</v>
      </c>
      <c r="I2514">
        <v>68505</v>
      </c>
      <c r="K2514" t="s">
        <v>1564</v>
      </c>
      <c r="L2514">
        <v>1152.79</v>
      </c>
      <c r="M2514">
        <v>1059.07</v>
      </c>
      <c r="O2514">
        <v>1499</v>
      </c>
      <c r="P2514">
        <v>1377</v>
      </c>
    </row>
    <row r="2515" spans="2:16" x14ac:dyDescent="0.25">
      <c r="B2515" s="80" t="e">
        <f>VLOOKUP(A2515,'Medicare Code Price Master List'!$A:$C,3,FALSE)</f>
        <v>#N/A</v>
      </c>
      <c r="C2515" s="3">
        <f>SUMIF('DME PRICE LOOKUP LINKED'!$A:$A,A2515,'DME PRICE LOOKUP LINKED'!$C:$C)</f>
        <v>0</v>
      </c>
      <c r="D2515" s="78" t="e">
        <f t="shared" si="78"/>
        <v>#N/A</v>
      </c>
      <c r="E2515" s="81" t="e">
        <f t="shared" si="79"/>
        <v>#N/A</v>
      </c>
      <c r="I2515">
        <v>68510</v>
      </c>
      <c r="K2515" t="s">
        <v>1565</v>
      </c>
      <c r="L2515">
        <v>497.75</v>
      </c>
      <c r="M2515">
        <v>305.77999999999997</v>
      </c>
      <c r="O2515">
        <v>648</v>
      </c>
      <c r="P2515">
        <v>398</v>
      </c>
    </row>
    <row r="2516" spans="2:16" x14ac:dyDescent="0.25">
      <c r="B2516" s="77" t="e">
        <f>VLOOKUP(A2516,'Medicare Code Price Master List'!$A:$C,3,FALSE)</f>
        <v>#N/A</v>
      </c>
      <c r="C2516" s="3">
        <f>SUMIF('DME PRICE LOOKUP LINKED'!$A:$A,A2516,'DME PRICE LOOKUP LINKED'!$C:$C)</f>
        <v>0</v>
      </c>
      <c r="D2516" s="78" t="e">
        <f t="shared" si="78"/>
        <v>#N/A</v>
      </c>
      <c r="E2516" s="79" t="e">
        <f t="shared" si="79"/>
        <v>#N/A</v>
      </c>
      <c r="I2516">
        <v>68520</v>
      </c>
      <c r="K2516" t="s">
        <v>1566</v>
      </c>
      <c r="L2516">
        <v>805.76</v>
      </c>
      <c r="M2516">
        <v>752.72</v>
      </c>
      <c r="O2516">
        <v>1048</v>
      </c>
      <c r="P2516">
        <v>979</v>
      </c>
    </row>
    <row r="2517" spans="2:16" x14ac:dyDescent="0.25">
      <c r="B2517" s="80" t="e">
        <f>VLOOKUP(A2517,'Medicare Code Price Master List'!$A:$C,3,FALSE)</f>
        <v>#N/A</v>
      </c>
      <c r="C2517" s="3">
        <f>SUMIF('DME PRICE LOOKUP LINKED'!$A:$A,A2517,'DME PRICE LOOKUP LINKED'!$C:$C)</f>
        <v>0</v>
      </c>
      <c r="D2517" s="78" t="e">
        <f t="shared" si="78"/>
        <v>#N/A</v>
      </c>
      <c r="E2517" s="81" t="e">
        <f t="shared" si="79"/>
        <v>#N/A</v>
      </c>
      <c r="I2517">
        <v>68525</v>
      </c>
      <c r="K2517" t="s">
        <v>1567</v>
      </c>
      <c r="L2517">
        <v>273.83999999999997</v>
      </c>
      <c r="M2517">
        <v>285.43</v>
      </c>
      <c r="O2517">
        <v>356</v>
      </c>
      <c r="P2517">
        <v>372</v>
      </c>
    </row>
    <row r="2518" spans="2:16" x14ac:dyDescent="0.25">
      <c r="B2518" s="77" t="e">
        <f>VLOOKUP(A2518,'Medicare Code Price Master List'!$A:$C,3,FALSE)</f>
        <v>#N/A</v>
      </c>
      <c r="C2518" s="3">
        <f>SUMIF('DME PRICE LOOKUP LINKED'!$A:$A,A2518,'DME PRICE LOOKUP LINKED'!$C:$C)</f>
        <v>0</v>
      </c>
      <c r="D2518" s="78" t="e">
        <f t="shared" si="78"/>
        <v>#N/A</v>
      </c>
      <c r="E2518" s="79" t="e">
        <f t="shared" si="79"/>
        <v>#N/A</v>
      </c>
      <c r="I2518">
        <v>68530</v>
      </c>
      <c r="K2518" t="s">
        <v>1568</v>
      </c>
      <c r="L2518">
        <v>481.14</v>
      </c>
      <c r="M2518">
        <v>272.02999999999997</v>
      </c>
      <c r="O2518">
        <v>626</v>
      </c>
      <c r="P2518">
        <v>354</v>
      </c>
    </row>
    <row r="2519" spans="2:16" x14ac:dyDescent="0.25">
      <c r="B2519" s="80" t="e">
        <f>VLOOKUP(A2519,'Medicare Code Price Master List'!$A:$C,3,FALSE)</f>
        <v>#N/A</v>
      </c>
      <c r="C2519" s="3">
        <f>SUMIF('DME PRICE LOOKUP LINKED'!$A:$A,A2519,'DME PRICE LOOKUP LINKED'!$C:$C)</f>
        <v>0</v>
      </c>
      <c r="D2519" s="78" t="e">
        <f t="shared" si="78"/>
        <v>#N/A</v>
      </c>
      <c r="E2519" s="81" t="e">
        <f t="shared" si="79"/>
        <v>#N/A</v>
      </c>
      <c r="I2519">
        <v>68540</v>
      </c>
      <c r="K2519" t="s">
        <v>1569</v>
      </c>
      <c r="L2519">
        <v>1069.1199999999999</v>
      </c>
      <c r="M2519">
        <v>1017</v>
      </c>
      <c r="O2519">
        <v>1390</v>
      </c>
      <c r="P2519">
        <v>1323</v>
      </c>
    </row>
    <row r="2520" spans="2:16" x14ac:dyDescent="0.25">
      <c r="B2520" s="77" t="e">
        <f>VLOOKUP(A2520,'Medicare Code Price Master List'!$A:$C,3,FALSE)</f>
        <v>#N/A</v>
      </c>
      <c r="C2520" s="3">
        <f>SUMIF('DME PRICE LOOKUP LINKED'!$A:$A,A2520,'DME PRICE LOOKUP LINKED'!$C:$C)</f>
        <v>0</v>
      </c>
      <c r="D2520" s="78" t="e">
        <f t="shared" si="78"/>
        <v>#N/A</v>
      </c>
      <c r="E2520" s="79" t="e">
        <f t="shared" si="79"/>
        <v>#N/A</v>
      </c>
      <c r="I2520">
        <v>68550</v>
      </c>
      <c r="K2520" t="s">
        <v>1569</v>
      </c>
      <c r="L2520">
        <v>1331.26</v>
      </c>
      <c r="M2520">
        <v>1207.53</v>
      </c>
      <c r="O2520">
        <v>1731</v>
      </c>
      <c r="P2520">
        <v>1570</v>
      </c>
    </row>
    <row r="2521" spans="2:16" x14ac:dyDescent="0.25">
      <c r="B2521" s="80" t="e">
        <f>VLOOKUP(A2521,'Medicare Code Price Master List'!$A:$C,3,FALSE)</f>
        <v>#N/A</v>
      </c>
      <c r="C2521" s="3">
        <f>SUMIF('DME PRICE LOOKUP LINKED'!$A:$A,A2521,'DME PRICE LOOKUP LINKED'!$C:$C)</f>
        <v>0</v>
      </c>
      <c r="D2521" s="78" t="e">
        <f t="shared" si="78"/>
        <v>#N/A</v>
      </c>
      <c r="E2521" s="81" t="e">
        <f t="shared" si="79"/>
        <v>#N/A</v>
      </c>
      <c r="I2521">
        <v>68700</v>
      </c>
      <c r="K2521" t="s">
        <v>1570</v>
      </c>
      <c r="L2521">
        <v>648.89</v>
      </c>
      <c r="M2521">
        <v>660.27</v>
      </c>
      <c r="O2521">
        <v>844</v>
      </c>
      <c r="P2521">
        <v>859</v>
      </c>
    </row>
    <row r="2522" spans="2:16" x14ac:dyDescent="0.25">
      <c r="B2522" s="77" t="e">
        <f>VLOOKUP(A2522,'Medicare Code Price Master List'!$A:$C,3,FALSE)</f>
        <v>#N/A</v>
      </c>
      <c r="C2522" s="3">
        <f>SUMIF('DME PRICE LOOKUP LINKED'!$A:$A,A2522,'DME PRICE LOOKUP LINKED'!$C:$C)</f>
        <v>0</v>
      </c>
      <c r="D2522" s="78" t="e">
        <f t="shared" si="78"/>
        <v>#N/A</v>
      </c>
      <c r="E2522" s="79" t="e">
        <f t="shared" si="79"/>
        <v>#N/A</v>
      </c>
      <c r="I2522">
        <v>68705</v>
      </c>
      <c r="K2522" t="s">
        <v>1571</v>
      </c>
      <c r="L2522">
        <v>291.87</v>
      </c>
      <c r="M2522">
        <v>179.13</v>
      </c>
      <c r="O2522">
        <v>380</v>
      </c>
      <c r="P2522">
        <v>233</v>
      </c>
    </row>
    <row r="2523" spans="2:16" x14ac:dyDescent="0.25">
      <c r="B2523" s="80" t="e">
        <f>VLOOKUP(A2523,'Medicare Code Price Master List'!$A:$C,3,FALSE)</f>
        <v>#N/A</v>
      </c>
      <c r="C2523" s="3">
        <f>SUMIF('DME PRICE LOOKUP LINKED'!$A:$A,A2523,'DME PRICE LOOKUP LINKED'!$C:$C)</f>
        <v>0</v>
      </c>
      <c r="D2523" s="78" t="e">
        <f t="shared" si="78"/>
        <v>#N/A</v>
      </c>
      <c r="E2523" s="81" t="e">
        <f t="shared" si="79"/>
        <v>#N/A</v>
      </c>
      <c r="I2523">
        <v>68720</v>
      </c>
      <c r="K2523" t="s">
        <v>1572</v>
      </c>
      <c r="L2523">
        <v>882.47</v>
      </c>
      <c r="M2523">
        <v>826.58</v>
      </c>
      <c r="O2523">
        <v>1148</v>
      </c>
      <c r="P2523">
        <v>1075</v>
      </c>
    </row>
    <row r="2524" spans="2:16" x14ac:dyDescent="0.25">
      <c r="B2524" s="77" t="e">
        <f>VLOOKUP(A2524,'Medicare Code Price Master List'!$A:$C,3,FALSE)</f>
        <v>#N/A</v>
      </c>
      <c r="C2524" s="3">
        <f>SUMIF('DME PRICE LOOKUP LINKED'!$A:$A,A2524,'DME PRICE LOOKUP LINKED'!$C:$C)</f>
        <v>0</v>
      </c>
      <c r="D2524" s="78" t="e">
        <f t="shared" si="78"/>
        <v>#N/A</v>
      </c>
      <c r="E2524" s="79" t="e">
        <f t="shared" si="79"/>
        <v>#N/A</v>
      </c>
      <c r="I2524">
        <v>68745</v>
      </c>
      <c r="K2524" t="s">
        <v>1573</v>
      </c>
      <c r="L2524">
        <v>887.02</v>
      </c>
      <c r="M2524">
        <v>830.47</v>
      </c>
      <c r="O2524">
        <v>1154</v>
      </c>
      <c r="P2524">
        <v>1080</v>
      </c>
    </row>
    <row r="2525" spans="2:16" x14ac:dyDescent="0.25">
      <c r="B2525" s="80" t="e">
        <f>VLOOKUP(A2525,'Medicare Code Price Master List'!$A:$C,3,FALSE)</f>
        <v>#N/A</v>
      </c>
      <c r="C2525" s="3">
        <f>SUMIF('DME PRICE LOOKUP LINKED'!$A:$A,A2525,'DME PRICE LOOKUP LINKED'!$C:$C)</f>
        <v>0</v>
      </c>
      <c r="D2525" s="78" t="e">
        <f t="shared" si="78"/>
        <v>#N/A</v>
      </c>
      <c r="E2525" s="81" t="e">
        <f t="shared" si="79"/>
        <v>#N/A</v>
      </c>
      <c r="I2525">
        <v>68750</v>
      </c>
      <c r="K2525" t="s">
        <v>1573</v>
      </c>
      <c r="L2525">
        <v>937.57</v>
      </c>
      <c r="M2525">
        <v>860.29</v>
      </c>
      <c r="O2525">
        <v>1219</v>
      </c>
      <c r="P2525">
        <v>1119</v>
      </c>
    </row>
    <row r="2526" spans="2:16" x14ac:dyDescent="0.25">
      <c r="B2526" s="77" t="e">
        <f>VLOOKUP(A2526,'Medicare Code Price Master List'!$A:$C,3,FALSE)</f>
        <v>#N/A</v>
      </c>
      <c r="C2526" s="3">
        <f>SUMIF('DME PRICE LOOKUP LINKED'!$A:$A,A2526,'DME PRICE LOOKUP LINKED'!$C:$C)</f>
        <v>0</v>
      </c>
      <c r="D2526" s="78" t="e">
        <f t="shared" si="78"/>
        <v>#N/A</v>
      </c>
      <c r="E2526" s="79" t="e">
        <f t="shared" si="79"/>
        <v>#N/A</v>
      </c>
      <c r="I2526">
        <v>68760</v>
      </c>
      <c r="K2526" t="s">
        <v>1574</v>
      </c>
      <c r="L2526">
        <v>244.98</v>
      </c>
      <c r="M2526">
        <v>157.75</v>
      </c>
      <c r="O2526">
        <v>319</v>
      </c>
      <c r="P2526">
        <v>206</v>
      </c>
    </row>
    <row r="2527" spans="2:16" x14ac:dyDescent="0.25">
      <c r="B2527" s="80" t="e">
        <f>VLOOKUP(A2527,'Medicare Code Price Master List'!$A:$C,3,FALSE)</f>
        <v>#N/A</v>
      </c>
      <c r="C2527" s="3">
        <f>SUMIF('DME PRICE LOOKUP LINKED'!$A:$A,A2527,'DME PRICE LOOKUP LINKED'!$C:$C)</f>
        <v>0</v>
      </c>
      <c r="D2527" s="78" t="e">
        <f t="shared" si="78"/>
        <v>#N/A</v>
      </c>
      <c r="E2527" s="81" t="e">
        <f t="shared" si="79"/>
        <v>#N/A</v>
      </c>
      <c r="I2527">
        <v>68761</v>
      </c>
      <c r="K2527" t="s">
        <v>1574</v>
      </c>
      <c r="L2527">
        <v>161.33000000000001</v>
      </c>
      <c r="M2527">
        <v>127.43</v>
      </c>
      <c r="O2527">
        <v>210</v>
      </c>
      <c r="P2527">
        <v>166</v>
      </c>
    </row>
    <row r="2528" spans="2:16" x14ac:dyDescent="0.25">
      <c r="B2528" s="77" t="e">
        <f>VLOOKUP(A2528,'Medicare Code Price Master List'!$A:$C,3,FALSE)</f>
        <v>#N/A</v>
      </c>
      <c r="C2528" s="3">
        <f>SUMIF('DME PRICE LOOKUP LINKED'!$A:$A,A2528,'DME PRICE LOOKUP LINKED'!$C:$C)</f>
        <v>0</v>
      </c>
      <c r="D2528" s="78" t="e">
        <f t="shared" si="78"/>
        <v>#N/A</v>
      </c>
      <c r="E2528" s="79" t="e">
        <f t="shared" si="79"/>
        <v>#N/A</v>
      </c>
      <c r="I2528">
        <v>68770</v>
      </c>
      <c r="K2528" t="s">
        <v>1575</v>
      </c>
      <c r="L2528">
        <v>676.06</v>
      </c>
      <c r="M2528">
        <v>686.95</v>
      </c>
      <c r="O2528">
        <v>879</v>
      </c>
      <c r="P2528">
        <v>894</v>
      </c>
    </row>
    <row r="2529" spans="2:16" x14ac:dyDescent="0.25">
      <c r="B2529" s="80" t="e">
        <f>VLOOKUP(A2529,'Medicare Code Price Master List'!$A:$C,3,FALSE)</f>
        <v>#N/A</v>
      </c>
      <c r="C2529" s="3">
        <f>SUMIF('DME PRICE LOOKUP LINKED'!$A:$A,A2529,'DME PRICE LOOKUP LINKED'!$C:$C)</f>
        <v>0</v>
      </c>
      <c r="D2529" s="78" t="e">
        <f t="shared" si="78"/>
        <v>#N/A</v>
      </c>
      <c r="E2529" s="81" t="e">
        <f t="shared" si="79"/>
        <v>#N/A</v>
      </c>
      <c r="I2529">
        <v>68801</v>
      </c>
      <c r="K2529" t="s">
        <v>1576</v>
      </c>
      <c r="L2529">
        <v>106.42</v>
      </c>
      <c r="M2529">
        <v>86.24</v>
      </c>
      <c r="O2529">
        <v>139</v>
      </c>
      <c r="P2529">
        <v>113</v>
      </c>
    </row>
    <row r="2530" spans="2:16" x14ac:dyDescent="0.25">
      <c r="B2530" s="77" t="e">
        <f>VLOOKUP(A2530,'Medicare Code Price Master List'!$A:$C,3,FALSE)</f>
        <v>#N/A</v>
      </c>
      <c r="C2530" s="3">
        <f>SUMIF('DME PRICE LOOKUP LINKED'!$A:$A,A2530,'DME PRICE LOOKUP LINKED'!$C:$C)</f>
        <v>0</v>
      </c>
      <c r="D2530" s="78" t="e">
        <f t="shared" si="78"/>
        <v>#N/A</v>
      </c>
      <c r="E2530" s="79" t="e">
        <f t="shared" si="79"/>
        <v>#N/A</v>
      </c>
      <c r="I2530">
        <v>68810</v>
      </c>
      <c r="K2530" t="s">
        <v>1577</v>
      </c>
      <c r="L2530">
        <v>177.56</v>
      </c>
      <c r="M2530">
        <v>138.71</v>
      </c>
      <c r="O2530">
        <v>231</v>
      </c>
      <c r="P2530">
        <v>181</v>
      </c>
    </row>
    <row r="2531" spans="2:16" x14ac:dyDescent="0.25">
      <c r="B2531" s="80" t="e">
        <f>VLOOKUP(A2531,'Medicare Code Price Master List'!$A:$C,3,FALSE)</f>
        <v>#N/A</v>
      </c>
      <c r="C2531" s="3">
        <f>SUMIF('DME PRICE LOOKUP LINKED'!$A:$A,A2531,'DME PRICE LOOKUP LINKED'!$C:$C)</f>
        <v>0</v>
      </c>
      <c r="D2531" s="78" t="e">
        <f t="shared" si="78"/>
        <v>#N/A</v>
      </c>
      <c r="E2531" s="81" t="e">
        <f t="shared" si="79"/>
        <v>#N/A</v>
      </c>
      <c r="I2531">
        <v>68811</v>
      </c>
      <c r="K2531" t="s">
        <v>1577</v>
      </c>
      <c r="L2531">
        <v>145.68</v>
      </c>
      <c r="M2531">
        <v>183.73</v>
      </c>
      <c r="O2531">
        <v>190</v>
      </c>
      <c r="P2531">
        <v>239</v>
      </c>
    </row>
    <row r="2532" spans="2:16" x14ac:dyDescent="0.25">
      <c r="B2532" s="77" t="e">
        <f>VLOOKUP(A2532,'Medicare Code Price Master List'!$A:$C,3,FALSE)</f>
        <v>#N/A</v>
      </c>
      <c r="C2532" s="3">
        <f>SUMIF('DME PRICE LOOKUP LINKED'!$A:$A,A2532,'DME PRICE LOOKUP LINKED'!$C:$C)</f>
        <v>0</v>
      </c>
      <c r="D2532" s="78" t="e">
        <f t="shared" si="78"/>
        <v>#N/A</v>
      </c>
      <c r="E2532" s="79" t="e">
        <f t="shared" si="79"/>
        <v>#N/A</v>
      </c>
      <c r="I2532">
        <v>68815</v>
      </c>
      <c r="K2532" t="s">
        <v>1577</v>
      </c>
      <c r="L2532">
        <v>419.53</v>
      </c>
      <c r="M2532">
        <v>240.51</v>
      </c>
      <c r="O2532">
        <v>546</v>
      </c>
      <c r="P2532">
        <v>313</v>
      </c>
    </row>
    <row r="2533" spans="2:16" x14ac:dyDescent="0.25">
      <c r="B2533" s="80" t="e">
        <f>VLOOKUP(A2533,'Medicare Code Price Master List'!$A:$C,3,FALSE)</f>
        <v>#N/A</v>
      </c>
      <c r="C2533" s="3">
        <f>SUMIF('DME PRICE LOOKUP LINKED'!$A:$A,A2533,'DME PRICE LOOKUP LINKED'!$C:$C)</f>
        <v>0</v>
      </c>
      <c r="D2533" s="78" t="e">
        <f t="shared" si="78"/>
        <v>#N/A</v>
      </c>
      <c r="E2533" s="81" t="e">
        <f t="shared" si="79"/>
        <v>#N/A</v>
      </c>
      <c r="I2533">
        <v>68816</v>
      </c>
      <c r="K2533" t="s">
        <v>1578</v>
      </c>
      <c r="L2533">
        <v>974.84</v>
      </c>
      <c r="M2533">
        <v>169.63</v>
      </c>
      <c r="O2533">
        <v>1268</v>
      </c>
      <c r="P2533">
        <v>221</v>
      </c>
    </row>
    <row r="2534" spans="2:16" x14ac:dyDescent="0.25">
      <c r="B2534" s="77" t="e">
        <f>VLOOKUP(A2534,'Medicare Code Price Master List'!$A:$C,3,FALSE)</f>
        <v>#N/A</v>
      </c>
      <c r="C2534" s="3">
        <f>SUMIF('DME PRICE LOOKUP LINKED'!$A:$A,A2534,'DME PRICE LOOKUP LINKED'!$C:$C)</f>
        <v>0</v>
      </c>
      <c r="D2534" s="78" t="e">
        <f t="shared" si="78"/>
        <v>#N/A</v>
      </c>
      <c r="E2534" s="79" t="e">
        <f t="shared" si="79"/>
        <v>#N/A</v>
      </c>
      <c r="I2534">
        <v>68840</v>
      </c>
      <c r="K2534" t="s">
        <v>1579</v>
      </c>
      <c r="L2534">
        <v>146.72</v>
      </c>
      <c r="M2534">
        <v>127.67</v>
      </c>
      <c r="O2534">
        <v>191</v>
      </c>
      <c r="P2534">
        <v>166</v>
      </c>
    </row>
    <row r="2535" spans="2:16" x14ac:dyDescent="0.25">
      <c r="B2535" s="80" t="e">
        <f>VLOOKUP(A2535,'Medicare Code Price Master List'!$A:$C,3,FALSE)</f>
        <v>#N/A</v>
      </c>
      <c r="C2535" s="3">
        <f>SUMIF('DME PRICE LOOKUP LINKED'!$A:$A,A2535,'DME PRICE LOOKUP LINKED'!$C:$C)</f>
        <v>0</v>
      </c>
      <c r="D2535" s="78" t="e">
        <f t="shared" si="78"/>
        <v>#N/A</v>
      </c>
      <c r="E2535" s="81" t="e">
        <f t="shared" si="79"/>
        <v>#N/A</v>
      </c>
      <c r="I2535">
        <v>68850</v>
      </c>
      <c r="K2535" t="s">
        <v>1580</v>
      </c>
      <c r="L2535">
        <v>63.71</v>
      </c>
      <c r="M2535">
        <v>55.71</v>
      </c>
      <c r="O2535">
        <v>83</v>
      </c>
      <c r="P2535">
        <v>73</v>
      </c>
    </row>
    <row r="2536" spans="2:16" x14ac:dyDescent="0.25">
      <c r="B2536" s="77" t="e">
        <f>VLOOKUP(A2536,'Medicare Code Price Master List'!$A:$C,3,FALSE)</f>
        <v>#N/A</v>
      </c>
      <c r="C2536" s="3">
        <f>SUMIF('DME PRICE LOOKUP LINKED'!$A:$A,A2536,'DME PRICE LOOKUP LINKED'!$C:$C)</f>
        <v>0</v>
      </c>
      <c r="D2536" s="78" t="e">
        <f t="shared" si="78"/>
        <v>#N/A</v>
      </c>
      <c r="E2536" s="79" t="e">
        <f t="shared" si="79"/>
        <v>#N/A</v>
      </c>
      <c r="I2536">
        <v>69000</v>
      </c>
      <c r="K2536" t="s">
        <v>1581</v>
      </c>
      <c r="L2536">
        <v>209.3</v>
      </c>
      <c r="M2536">
        <v>137.69</v>
      </c>
      <c r="O2536">
        <v>273</v>
      </c>
      <c r="P2536">
        <v>179</v>
      </c>
    </row>
    <row r="2537" spans="2:16" x14ac:dyDescent="0.25">
      <c r="B2537" s="80" t="e">
        <f>VLOOKUP(A2537,'Medicare Code Price Master List'!$A:$C,3,FALSE)</f>
        <v>#N/A</v>
      </c>
      <c r="C2537" s="3">
        <f>SUMIF('DME PRICE LOOKUP LINKED'!$A:$A,A2537,'DME PRICE LOOKUP LINKED'!$C:$C)</f>
        <v>0</v>
      </c>
      <c r="D2537" s="78" t="e">
        <f t="shared" si="78"/>
        <v>#N/A</v>
      </c>
      <c r="E2537" s="81" t="e">
        <f t="shared" si="79"/>
        <v>#N/A</v>
      </c>
      <c r="I2537">
        <v>69005</v>
      </c>
      <c r="K2537" t="s">
        <v>1581</v>
      </c>
      <c r="L2537">
        <v>244.43</v>
      </c>
      <c r="M2537">
        <v>175.87</v>
      </c>
      <c r="O2537">
        <v>318</v>
      </c>
      <c r="P2537">
        <v>229</v>
      </c>
    </row>
    <row r="2538" spans="2:16" x14ac:dyDescent="0.25">
      <c r="B2538" s="77" t="e">
        <f>VLOOKUP(A2538,'Medicare Code Price Master List'!$A:$C,3,FALSE)</f>
        <v>#N/A</v>
      </c>
      <c r="C2538" s="3">
        <f>SUMIF('DME PRICE LOOKUP LINKED'!$A:$A,A2538,'DME PRICE LOOKUP LINKED'!$C:$C)</f>
        <v>0</v>
      </c>
      <c r="D2538" s="78" t="e">
        <f t="shared" si="78"/>
        <v>#N/A</v>
      </c>
      <c r="E2538" s="79" t="e">
        <f t="shared" si="79"/>
        <v>#N/A</v>
      </c>
      <c r="I2538">
        <v>69020</v>
      </c>
      <c r="K2538" t="s">
        <v>1582</v>
      </c>
      <c r="L2538">
        <v>265.20999999999998</v>
      </c>
      <c r="M2538">
        <v>160.46</v>
      </c>
      <c r="O2538">
        <v>345</v>
      </c>
      <c r="P2538">
        <v>209</v>
      </c>
    </row>
    <row r="2539" spans="2:16" x14ac:dyDescent="0.25">
      <c r="B2539" s="80" t="e">
        <f>VLOOKUP(A2539,'Medicare Code Price Master List'!$A:$C,3,FALSE)</f>
        <v>#N/A</v>
      </c>
      <c r="C2539" s="3">
        <f>SUMIF('DME PRICE LOOKUP LINKED'!$A:$A,A2539,'DME PRICE LOOKUP LINKED'!$C:$C)</f>
        <v>0</v>
      </c>
      <c r="D2539" s="78" t="e">
        <f t="shared" si="78"/>
        <v>#N/A</v>
      </c>
      <c r="E2539" s="81" t="e">
        <f t="shared" si="79"/>
        <v>#N/A</v>
      </c>
      <c r="I2539">
        <v>69100</v>
      </c>
      <c r="K2539" t="s">
        <v>1583</v>
      </c>
      <c r="L2539">
        <v>107.75</v>
      </c>
      <c r="M2539">
        <v>50.24</v>
      </c>
      <c r="O2539">
        <v>141</v>
      </c>
      <c r="P2539">
        <v>66</v>
      </c>
    </row>
    <row r="2540" spans="2:16" x14ac:dyDescent="0.25">
      <c r="B2540" s="77" t="e">
        <f>VLOOKUP(A2540,'Medicare Code Price Master List'!$A:$C,3,FALSE)</f>
        <v>#N/A</v>
      </c>
      <c r="C2540" s="3">
        <f>SUMIF('DME PRICE LOOKUP LINKED'!$A:$A,A2540,'DME PRICE LOOKUP LINKED'!$C:$C)</f>
        <v>0</v>
      </c>
      <c r="D2540" s="78" t="e">
        <f t="shared" si="78"/>
        <v>#N/A</v>
      </c>
      <c r="E2540" s="79" t="e">
        <f t="shared" si="79"/>
        <v>#N/A</v>
      </c>
      <c r="I2540">
        <v>69105</v>
      </c>
      <c r="K2540" t="s">
        <v>1584</v>
      </c>
      <c r="L2540">
        <v>164.32</v>
      </c>
      <c r="M2540">
        <v>69.47</v>
      </c>
      <c r="O2540">
        <v>214</v>
      </c>
      <c r="P2540">
        <v>91</v>
      </c>
    </row>
    <row r="2541" spans="2:16" x14ac:dyDescent="0.25">
      <c r="B2541" s="80" t="e">
        <f>VLOOKUP(A2541,'Medicare Code Price Master List'!$A:$C,3,FALSE)</f>
        <v>#N/A</v>
      </c>
      <c r="C2541" s="3">
        <f>SUMIF('DME PRICE LOOKUP LINKED'!$A:$A,A2541,'DME PRICE LOOKUP LINKED'!$C:$C)</f>
        <v>0</v>
      </c>
      <c r="D2541" s="78" t="e">
        <f t="shared" si="78"/>
        <v>#N/A</v>
      </c>
      <c r="E2541" s="81" t="e">
        <f t="shared" si="79"/>
        <v>#N/A</v>
      </c>
      <c r="I2541">
        <v>69110</v>
      </c>
      <c r="K2541" t="s">
        <v>1585</v>
      </c>
      <c r="L2541">
        <v>529.55999999999995</v>
      </c>
      <c r="M2541">
        <v>364.25</v>
      </c>
      <c r="O2541">
        <v>689</v>
      </c>
      <c r="P2541">
        <v>474</v>
      </c>
    </row>
    <row r="2542" spans="2:16" x14ac:dyDescent="0.25">
      <c r="B2542" s="77" t="e">
        <f>VLOOKUP(A2542,'Medicare Code Price Master List'!$A:$C,3,FALSE)</f>
        <v>#N/A</v>
      </c>
      <c r="C2542" s="3">
        <f>SUMIF('DME PRICE LOOKUP LINKED'!$A:$A,A2542,'DME PRICE LOOKUP LINKED'!$C:$C)</f>
        <v>0</v>
      </c>
      <c r="D2542" s="78" t="e">
        <f t="shared" si="78"/>
        <v>#N/A</v>
      </c>
      <c r="E2542" s="79" t="e">
        <f t="shared" si="79"/>
        <v>#N/A</v>
      </c>
      <c r="I2542">
        <v>69120</v>
      </c>
      <c r="K2542" t="s">
        <v>1586</v>
      </c>
      <c r="L2542">
        <v>433.04</v>
      </c>
      <c r="M2542">
        <v>454.93</v>
      </c>
      <c r="O2542">
        <v>563</v>
      </c>
      <c r="P2542">
        <v>592</v>
      </c>
    </row>
    <row r="2543" spans="2:16" x14ac:dyDescent="0.25">
      <c r="B2543" s="80" t="e">
        <f>VLOOKUP(A2543,'Medicare Code Price Master List'!$A:$C,3,FALSE)</f>
        <v>#N/A</v>
      </c>
      <c r="C2543" s="3">
        <f>SUMIF('DME PRICE LOOKUP LINKED'!$A:$A,A2543,'DME PRICE LOOKUP LINKED'!$C:$C)</f>
        <v>0</v>
      </c>
      <c r="D2543" s="78" t="e">
        <f t="shared" si="78"/>
        <v>#N/A</v>
      </c>
      <c r="E2543" s="81" t="e">
        <f t="shared" si="79"/>
        <v>#N/A</v>
      </c>
      <c r="I2543">
        <v>69140</v>
      </c>
      <c r="K2543" t="s">
        <v>1587</v>
      </c>
      <c r="L2543">
        <v>1012.14</v>
      </c>
      <c r="M2543">
        <v>988.47</v>
      </c>
      <c r="O2543">
        <v>1316</v>
      </c>
      <c r="P2543">
        <v>1286</v>
      </c>
    </row>
    <row r="2544" spans="2:16" x14ac:dyDescent="0.25">
      <c r="B2544" s="77" t="e">
        <f>VLOOKUP(A2544,'Medicare Code Price Master List'!$A:$C,3,FALSE)</f>
        <v>#N/A</v>
      </c>
      <c r="C2544" s="3">
        <f>SUMIF('DME PRICE LOOKUP LINKED'!$A:$A,A2544,'DME PRICE LOOKUP LINKED'!$C:$C)</f>
        <v>0</v>
      </c>
      <c r="D2544" s="78" t="e">
        <f t="shared" si="78"/>
        <v>#N/A</v>
      </c>
      <c r="E2544" s="79" t="e">
        <f t="shared" si="79"/>
        <v>#N/A</v>
      </c>
      <c r="I2544">
        <v>69145</v>
      </c>
      <c r="K2544" t="s">
        <v>1587</v>
      </c>
      <c r="L2544">
        <v>465.78</v>
      </c>
      <c r="M2544">
        <v>287.14</v>
      </c>
      <c r="O2544">
        <v>606</v>
      </c>
      <c r="P2544">
        <v>374</v>
      </c>
    </row>
    <row r="2545" spans="2:16" x14ac:dyDescent="0.25">
      <c r="B2545" s="80" t="e">
        <f>VLOOKUP(A2545,'Medicare Code Price Master List'!$A:$C,3,FALSE)</f>
        <v>#N/A</v>
      </c>
      <c r="C2545" s="3">
        <f>SUMIF('DME PRICE LOOKUP LINKED'!$A:$A,A2545,'DME PRICE LOOKUP LINKED'!$C:$C)</f>
        <v>0</v>
      </c>
      <c r="D2545" s="78" t="e">
        <f t="shared" si="78"/>
        <v>#N/A</v>
      </c>
      <c r="E2545" s="81" t="e">
        <f t="shared" si="79"/>
        <v>#N/A</v>
      </c>
      <c r="I2545">
        <v>69150</v>
      </c>
      <c r="K2545" t="s">
        <v>1588</v>
      </c>
      <c r="L2545">
        <v>1111.5999999999999</v>
      </c>
      <c r="M2545">
        <v>1165.93</v>
      </c>
      <c r="O2545">
        <v>1446</v>
      </c>
      <c r="P2545">
        <v>1516</v>
      </c>
    </row>
    <row r="2546" spans="2:16" x14ac:dyDescent="0.25">
      <c r="B2546" s="77" t="e">
        <f>VLOOKUP(A2546,'Medicare Code Price Master List'!$A:$C,3,FALSE)</f>
        <v>#N/A</v>
      </c>
      <c r="C2546" s="3">
        <f>SUMIF('DME PRICE LOOKUP LINKED'!$A:$A,A2546,'DME PRICE LOOKUP LINKED'!$C:$C)</f>
        <v>0</v>
      </c>
      <c r="D2546" s="78" t="e">
        <f t="shared" si="78"/>
        <v>#N/A</v>
      </c>
      <c r="E2546" s="79" t="e">
        <f t="shared" si="79"/>
        <v>#N/A</v>
      </c>
      <c r="I2546">
        <v>69155</v>
      </c>
      <c r="K2546" t="s">
        <v>1589</v>
      </c>
      <c r="L2546">
        <v>1784.87</v>
      </c>
      <c r="M2546">
        <v>1853.2</v>
      </c>
      <c r="O2546">
        <v>2321</v>
      </c>
      <c r="P2546">
        <v>2410</v>
      </c>
    </row>
    <row r="2547" spans="2:16" x14ac:dyDescent="0.25">
      <c r="B2547" s="80" t="e">
        <f>VLOOKUP(A2547,'Medicare Code Price Master List'!$A:$C,3,FALSE)</f>
        <v>#N/A</v>
      </c>
      <c r="C2547" s="3">
        <f>SUMIF('DME PRICE LOOKUP LINKED'!$A:$A,A2547,'DME PRICE LOOKUP LINKED'!$C:$C)</f>
        <v>0</v>
      </c>
      <c r="D2547" s="78" t="e">
        <f t="shared" si="78"/>
        <v>#N/A</v>
      </c>
      <c r="E2547" s="81" t="e">
        <f t="shared" si="79"/>
        <v>#N/A</v>
      </c>
      <c r="I2547">
        <v>69200</v>
      </c>
      <c r="K2547" t="s">
        <v>1590</v>
      </c>
      <c r="L2547">
        <v>89.17</v>
      </c>
      <c r="M2547">
        <v>51.08</v>
      </c>
      <c r="O2547">
        <v>116</v>
      </c>
      <c r="P2547">
        <v>67</v>
      </c>
    </row>
    <row r="2548" spans="2:16" x14ac:dyDescent="0.25">
      <c r="B2548" s="77" t="e">
        <f>VLOOKUP(A2548,'Medicare Code Price Master List'!$A:$C,3,FALSE)</f>
        <v>#N/A</v>
      </c>
      <c r="C2548" s="3">
        <f>SUMIF('DME PRICE LOOKUP LINKED'!$A:$A,A2548,'DME PRICE LOOKUP LINKED'!$C:$C)</f>
        <v>0</v>
      </c>
      <c r="D2548" s="78" t="e">
        <f t="shared" si="78"/>
        <v>#N/A</v>
      </c>
      <c r="E2548" s="79" t="e">
        <f t="shared" si="79"/>
        <v>#N/A</v>
      </c>
      <c r="I2548">
        <v>69205</v>
      </c>
      <c r="K2548" t="s">
        <v>1590</v>
      </c>
      <c r="L2548">
        <v>105.54</v>
      </c>
      <c r="M2548">
        <v>113.47</v>
      </c>
      <c r="O2548">
        <v>138</v>
      </c>
      <c r="P2548">
        <v>148</v>
      </c>
    </row>
    <row r="2549" spans="2:16" x14ac:dyDescent="0.25">
      <c r="B2549" s="80" t="e">
        <f>VLOOKUP(A2549,'Medicare Code Price Master List'!$A:$C,3,FALSE)</f>
        <v>#N/A</v>
      </c>
      <c r="C2549" s="3">
        <f>SUMIF('DME PRICE LOOKUP LINKED'!$A:$A,A2549,'DME PRICE LOOKUP LINKED'!$C:$C)</f>
        <v>0</v>
      </c>
      <c r="D2549" s="78" t="e">
        <f t="shared" si="78"/>
        <v>#N/A</v>
      </c>
      <c r="E2549" s="81" t="e">
        <f t="shared" si="79"/>
        <v>#N/A</v>
      </c>
      <c r="I2549">
        <v>69209</v>
      </c>
      <c r="K2549" t="s">
        <v>1591</v>
      </c>
      <c r="L2549">
        <v>17.48</v>
      </c>
      <c r="M2549">
        <v>14.49</v>
      </c>
      <c r="O2549">
        <v>23</v>
      </c>
      <c r="P2549">
        <v>19</v>
      </c>
    </row>
    <row r="2550" spans="2:16" x14ac:dyDescent="0.25">
      <c r="B2550" s="77" t="e">
        <f>VLOOKUP(A2550,'Medicare Code Price Master List'!$A:$C,3,FALSE)</f>
        <v>#N/A</v>
      </c>
      <c r="C2550" s="3">
        <f>SUMIF('DME PRICE LOOKUP LINKED'!$A:$A,A2550,'DME PRICE LOOKUP LINKED'!$C:$C)</f>
        <v>0</v>
      </c>
      <c r="D2550" s="78" t="e">
        <f t="shared" si="78"/>
        <v>#N/A</v>
      </c>
      <c r="E2550" s="79" t="e">
        <f t="shared" si="79"/>
        <v>#N/A</v>
      </c>
      <c r="I2550">
        <v>69210</v>
      </c>
      <c r="K2550" t="s">
        <v>1591</v>
      </c>
      <c r="L2550">
        <v>52.03</v>
      </c>
      <c r="M2550">
        <v>34.89</v>
      </c>
      <c r="O2550">
        <v>68</v>
      </c>
      <c r="P2550">
        <v>46</v>
      </c>
    </row>
    <row r="2551" spans="2:16" x14ac:dyDescent="0.25">
      <c r="B2551" s="80" t="e">
        <f>VLOOKUP(A2551,'Medicare Code Price Master List'!$A:$C,3,FALSE)</f>
        <v>#N/A</v>
      </c>
      <c r="C2551" s="3">
        <f>SUMIF('DME PRICE LOOKUP LINKED'!$A:$A,A2551,'DME PRICE LOOKUP LINKED'!$C:$C)</f>
        <v>0</v>
      </c>
      <c r="D2551" s="78" t="e">
        <f t="shared" si="78"/>
        <v>#N/A</v>
      </c>
      <c r="E2551" s="81" t="e">
        <f t="shared" si="79"/>
        <v>#N/A</v>
      </c>
      <c r="I2551">
        <v>69220</v>
      </c>
      <c r="K2551" t="s">
        <v>1592</v>
      </c>
      <c r="L2551">
        <v>86.67</v>
      </c>
      <c r="M2551">
        <v>55.44</v>
      </c>
      <c r="O2551">
        <v>113</v>
      </c>
      <c r="P2551">
        <v>73</v>
      </c>
    </row>
    <row r="2552" spans="2:16" x14ac:dyDescent="0.25">
      <c r="B2552" s="77" t="e">
        <f>VLOOKUP(A2552,'Medicare Code Price Master List'!$A:$C,3,FALSE)</f>
        <v>#N/A</v>
      </c>
      <c r="C2552" s="3">
        <f>SUMIF('DME PRICE LOOKUP LINKED'!$A:$A,A2552,'DME PRICE LOOKUP LINKED'!$C:$C)</f>
        <v>0</v>
      </c>
      <c r="D2552" s="78" t="e">
        <f t="shared" si="78"/>
        <v>#N/A</v>
      </c>
      <c r="E2552" s="79" t="e">
        <f t="shared" si="79"/>
        <v>#N/A</v>
      </c>
      <c r="I2552">
        <v>69222</v>
      </c>
      <c r="K2552" t="s">
        <v>1592</v>
      </c>
      <c r="L2552">
        <v>244.18</v>
      </c>
      <c r="M2552">
        <v>151.62</v>
      </c>
      <c r="O2552">
        <v>318</v>
      </c>
      <c r="P2552">
        <v>198</v>
      </c>
    </row>
    <row r="2553" spans="2:16" x14ac:dyDescent="0.25">
      <c r="B2553" s="80" t="e">
        <f>VLOOKUP(A2553,'Medicare Code Price Master List'!$A:$C,3,FALSE)</f>
        <v>#N/A</v>
      </c>
      <c r="C2553" s="3">
        <f>SUMIF('DME PRICE LOOKUP LINKED'!$A:$A,A2553,'DME PRICE LOOKUP LINKED'!$C:$C)</f>
        <v>0</v>
      </c>
      <c r="D2553" s="78" t="e">
        <f t="shared" si="78"/>
        <v>#N/A</v>
      </c>
      <c r="E2553" s="81" t="e">
        <f t="shared" si="79"/>
        <v>#N/A</v>
      </c>
      <c r="I2553">
        <v>69300</v>
      </c>
      <c r="K2553" t="s">
        <v>1593</v>
      </c>
      <c r="L2553">
        <v>724.99</v>
      </c>
      <c r="M2553">
        <v>513.97</v>
      </c>
      <c r="O2553">
        <v>943</v>
      </c>
      <c r="P2553">
        <v>669</v>
      </c>
    </row>
    <row r="2554" spans="2:16" x14ac:dyDescent="0.25">
      <c r="B2554" s="77" t="e">
        <f>VLOOKUP(A2554,'Medicare Code Price Master List'!$A:$C,3,FALSE)</f>
        <v>#N/A</v>
      </c>
      <c r="C2554" s="3">
        <f>SUMIF('DME PRICE LOOKUP LINKED'!$A:$A,A2554,'DME PRICE LOOKUP LINKED'!$C:$C)</f>
        <v>0</v>
      </c>
      <c r="D2554" s="78" t="e">
        <f t="shared" si="78"/>
        <v>#N/A</v>
      </c>
      <c r="E2554" s="79" t="e">
        <f t="shared" si="79"/>
        <v>#N/A</v>
      </c>
      <c r="I2554">
        <v>69310</v>
      </c>
      <c r="K2554" t="s">
        <v>1594</v>
      </c>
      <c r="L2554">
        <v>1250.96</v>
      </c>
      <c r="M2554">
        <v>1228.28</v>
      </c>
      <c r="O2554">
        <v>1627</v>
      </c>
      <c r="P2554">
        <v>1597</v>
      </c>
    </row>
    <row r="2555" spans="2:16" x14ac:dyDescent="0.25">
      <c r="B2555" s="80" t="e">
        <f>VLOOKUP(A2555,'Medicare Code Price Master List'!$A:$C,3,FALSE)</f>
        <v>#N/A</v>
      </c>
      <c r="C2555" s="3">
        <f>SUMIF('DME PRICE LOOKUP LINKED'!$A:$A,A2555,'DME PRICE LOOKUP LINKED'!$C:$C)</f>
        <v>0</v>
      </c>
      <c r="D2555" s="78" t="e">
        <f t="shared" si="78"/>
        <v>#N/A</v>
      </c>
      <c r="E2555" s="81" t="e">
        <f t="shared" si="79"/>
        <v>#N/A</v>
      </c>
      <c r="I2555">
        <v>69320</v>
      </c>
      <c r="K2555" t="s">
        <v>1594</v>
      </c>
      <c r="L2555">
        <v>1738.43</v>
      </c>
      <c r="M2555">
        <v>1733.23</v>
      </c>
      <c r="O2555">
        <v>2260</v>
      </c>
      <c r="P2555">
        <v>2254</v>
      </c>
    </row>
    <row r="2556" spans="2:16" x14ac:dyDescent="0.25">
      <c r="B2556" s="77" t="e">
        <f>VLOOKUP(A2556,'Medicare Code Price Master List'!$A:$C,3,FALSE)</f>
        <v>#N/A</v>
      </c>
      <c r="C2556" s="3">
        <f>SUMIF('DME PRICE LOOKUP LINKED'!$A:$A,A2556,'DME PRICE LOOKUP LINKED'!$C:$C)</f>
        <v>0</v>
      </c>
      <c r="D2556" s="78" t="e">
        <f t="shared" si="78"/>
        <v>#N/A</v>
      </c>
      <c r="E2556" s="79" t="e">
        <f t="shared" si="79"/>
        <v>#N/A</v>
      </c>
      <c r="I2556">
        <v>69420</v>
      </c>
      <c r="K2556" t="s">
        <v>1595</v>
      </c>
      <c r="L2556">
        <v>215.47</v>
      </c>
      <c r="M2556">
        <v>133.19999999999999</v>
      </c>
      <c r="O2556">
        <v>281</v>
      </c>
      <c r="P2556">
        <v>174</v>
      </c>
    </row>
    <row r="2557" spans="2:16" x14ac:dyDescent="0.25">
      <c r="B2557" s="80" t="e">
        <f>VLOOKUP(A2557,'Medicare Code Price Master List'!$A:$C,3,FALSE)</f>
        <v>#N/A</v>
      </c>
      <c r="C2557" s="3">
        <f>SUMIF('DME PRICE LOOKUP LINKED'!$A:$A,A2557,'DME PRICE LOOKUP LINKED'!$C:$C)</f>
        <v>0</v>
      </c>
      <c r="D2557" s="78" t="e">
        <f t="shared" si="78"/>
        <v>#N/A</v>
      </c>
      <c r="E2557" s="81" t="e">
        <f t="shared" si="79"/>
        <v>#N/A</v>
      </c>
      <c r="I2557">
        <v>69421</v>
      </c>
      <c r="K2557" t="s">
        <v>1595</v>
      </c>
      <c r="L2557">
        <v>168.39</v>
      </c>
      <c r="M2557">
        <v>166.5</v>
      </c>
      <c r="O2557">
        <v>219</v>
      </c>
      <c r="P2557">
        <v>217</v>
      </c>
    </row>
    <row r="2558" spans="2:16" x14ac:dyDescent="0.25">
      <c r="B2558" s="77" t="e">
        <f>VLOOKUP(A2558,'Medicare Code Price Master List'!$A:$C,3,FALSE)</f>
        <v>#N/A</v>
      </c>
      <c r="C2558" s="3">
        <f>SUMIF('DME PRICE LOOKUP LINKED'!$A:$A,A2558,'DME PRICE LOOKUP LINKED'!$C:$C)</f>
        <v>0</v>
      </c>
      <c r="D2558" s="78" t="e">
        <f t="shared" si="78"/>
        <v>#N/A</v>
      </c>
      <c r="E2558" s="79" t="e">
        <f t="shared" si="79"/>
        <v>#N/A</v>
      </c>
      <c r="I2558">
        <v>69424</v>
      </c>
      <c r="K2558" t="s">
        <v>1596</v>
      </c>
      <c r="L2558">
        <v>144.19999999999999</v>
      </c>
      <c r="M2558">
        <v>65.739999999999995</v>
      </c>
      <c r="O2558">
        <v>188</v>
      </c>
      <c r="P2558">
        <v>86</v>
      </c>
    </row>
    <row r="2559" spans="2:16" x14ac:dyDescent="0.25">
      <c r="B2559" s="80" t="e">
        <f>VLOOKUP(A2559,'Medicare Code Price Master List'!$A:$C,3,FALSE)</f>
        <v>#N/A</v>
      </c>
      <c r="C2559" s="3">
        <f>SUMIF('DME PRICE LOOKUP LINKED'!$A:$A,A2559,'DME PRICE LOOKUP LINKED'!$C:$C)</f>
        <v>0</v>
      </c>
      <c r="D2559" s="78" t="e">
        <f t="shared" si="78"/>
        <v>#N/A</v>
      </c>
      <c r="E2559" s="81" t="e">
        <f t="shared" si="79"/>
        <v>#N/A</v>
      </c>
      <c r="I2559">
        <v>69433</v>
      </c>
      <c r="K2559" t="s">
        <v>1597</v>
      </c>
      <c r="L2559">
        <v>227.38</v>
      </c>
      <c r="M2559">
        <v>146.25</v>
      </c>
      <c r="O2559">
        <v>296</v>
      </c>
      <c r="P2559">
        <v>191</v>
      </c>
    </row>
    <row r="2560" spans="2:16" x14ac:dyDescent="0.25">
      <c r="B2560" s="77" t="e">
        <f>VLOOKUP(A2560,'Medicare Code Price Master List'!$A:$C,3,FALSE)</f>
        <v>#N/A</v>
      </c>
      <c r="C2560" s="3">
        <f>SUMIF('DME PRICE LOOKUP LINKED'!$A:$A,A2560,'DME PRICE LOOKUP LINKED'!$C:$C)</f>
        <v>0</v>
      </c>
      <c r="D2560" s="78" t="e">
        <f t="shared" si="78"/>
        <v>#N/A</v>
      </c>
      <c r="E2560" s="79" t="e">
        <f t="shared" si="79"/>
        <v>#N/A</v>
      </c>
      <c r="I2560">
        <v>69436</v>
      </c>
      <c r="K2560" t="s">
        <v>1597</v>
      </c>
      <c r="L2560">
        <v>176.03</v>
      </c>
      <c r="M2560">
        <v>178.94</v>
      </c>
      <c r="O2560">
        <v>229</v>
      </c>
      <c r="P2560">
        <v>233</v>
      </c>
    </row>
    <row r="2561" spans="2:16" x14ac:dyDescent="0.25">
      <c r="B2561" s="80" t="e">
        <f>VLOOKUP(A2561,'Medicare Code Price Master List'!$A:$C,3,FALSE)</f>
        <v>#N/A</v>
      </c>
      <c r="C2561" s="3">
        <f>SUMIF('DME PRICE LOOKUP LINKED'!$A:$A,A2561,'DME PRICE LOOKUP LINKED'!$C:$C)</f>
        <v>0</v>
      </c>
      <c r="D2561" s="78" t="e">
        <f t="shared" si="78"/>
        <v>#N/A</v>
      </c>
      <c r="E2561" s="81" t="e">
        <f t="shared" si="79"/>
        <v>#N/A</v>
      </c>
      <c r="I2561">
        <v>69440</v>
      </c>
      <c r="K2561" t="s">
        <v>1598</v>
      </c>
      <c r="L2561">
        <v>772</v>
      </c>
      <c r="M2561">
        <v>773.37</v>
      </c>
      <c r="O2561">
        <v>1004</v>
      </c>
      <c r="P2561">
        <v>1006</v>
      </c>
    </row>
    <row r="2562" spans="2:16" x14ac:dyDescent="0.25">
      <c r="B2562" s="77" t="e">
        <f>VLOOKUP(A2562,'Medicare Code Price Master List'!$A:$C,3,FALSE)</f>
        <v>#N/A</v>
      </c>
      <c r="C2562" s="3">
        <f>SUMIF('DME PRICE LOOKUP LINKED'!$A:$A,A2562,'DME PRICE LOOKUP LINKED'!$C:$C)</f>
        <v>0</v>
      </c>
      <c r="D2562" s="78" t="e">
        <f t="shared" si="78"/>
        <v>#N/A</v>
      </c>
      <c r="E2562" s="79" t="e">
        <f t="shared" si="79"/>
        <v>#N/A</v>
      </c>
      <c r="I2562">
        <v>69450</v>
      </c>
      <c r="K2562" t="s">
        <v>1599</v>
      </c>
      <c r="L2562">
        <v>612.45000000000005</v>
      </c>
      <c r="M2562">
        <v>612.59</v>
      </c>
      <c r="O2562">
        <v>797</v>
      </c>
      <c r="P2562">
        <v>797</v>
      </c>
    </row>
    <row r="2563" spans="2:16" x14ac:dyDescent="0.25">
      <c r="B2563" s="80" t="e">
        <f>VLOOKUP(A2563,'Medicare Code Price Master List'!$A:$C,3,FALSE)</f>
        <v>#N/A</v>
      </c>
      <c r="C2563" s="3">
        <f>SUMIF('DME PRICE LOOKUP LINKED'!$A:$A,A2563,'DME PRICE LOOKUP LINKED'!$C:$C)</f>
        <v>0</v>
      </c>
      <c r="D2563" s="78" t="e">
        <f t="shared" ref="D2563:D2626" si="80">VLOOKUP(A2563,$R$2:$T$5644,3,FALSE)</f>
        <v>#N/A</v>
      </c>
      <c r="E2563" s="81" t="e">
        <f t="shared" ref="E2563:E2626" si="81">D2563-C2563</f>
        <v>#N/A</v>
      </c>
      <c r="I2563">
        <v>69501</v>
      </c>
      <c r="K2563" t="s">
        <v>1600</v>
      </c>
      <c r="L2563">
        <v>786.74</v>
      </c>
      <c r="M2563">
        <v>819.27</v>
      </c>
      <c r="O2563">
        <v>1023</v>
      </c>
      <c r="P2563">
        <v>1066</v>
      </c>
    </row>
    <row r="2564" spans="2:16" x14ac:dyDescent="0.25">
      <c r="B2564" s="77" t="e">
        <f>VLOOKUP(A2564,'Medicare Code Price Master List'!$A:$C,3,FALSE)</f>
        <v>#N/A</v>
      </c>
      <c r="C2564" s="3">
        <f>SUMIF('DME PRICE LOOKUP LINKED'!$A:$A,A2564,'DME PRICE LOOKUP LINKED'!$C:$C)</f>
        <v>0</v>
      </c>
      <c r="D2564" s="78" t="e">
        <f t="shared" si="80"/>
        <v>#N/A</v>
      </c>
      <c r="E2564" s="79" t="e">
        <f t="shared" si="81"/>
        <v>#N/A</v>
      </c>
      <c r="I2564">
        <v>69502</v>
      </c>
      <c r="K2564" t="s">
        <v>1600</v>
      </c>
      <c r="L2564">
        <v>1043.1099999999999</v>
      </c>
      <c r="M2564">
        <v>1084.57</v>
      </c>
      <c r="O2564">
        <v>1357</v>
      </c>
      <c r="P2564">
        <v>1410</v>
      </c>
    </row>
    <row r="2565" spans="2:16" x14ac:dyDescent="0.25">
      <c r="B2565" s="80" t="e">
        <f>VLOOKUP(A2565,'Medicare Code Price Master List'!$A:$C,3,FALSE)</f>
        <v>#N/A</v>
      </c>
      <c r="C2565" s="3">
        <f>SUMIF('DME PRICE LOOKUP LINKED'!$A:$A,A2565,'DME PRICE LOOKUP LINKED'!$C:$C)</f>
        <v>0</v>
      </c>
      <c r="D2565" s="78" t="e">
        <f t="shared" si="80"/>
        <v>#N/A</v>
      </c>
      <c r="E2565" s="81" t="e">
        <f t="shared" si="81"/>
        <v>#N/A</v>
      </c>
      <c r="I2565">
        <v>69505</v>
      </c>
      <c r="K2565" t="s">
        <v>1601</v>
      </c>
      <c r="L2565">
        <v>1371.59</v>
      </c>
      <c r="M2565">
        <v>1350.18</v>
      </c>
      <c r="O2565">
        <v>1784</v>
      </c>
      <c r="P2565">
        <v>1756</v>
      </c>
    </row>
    <row r="2566" spans="2:16" x14ac:dyDescent="0.25">
      <c r="B2566" s="77" t="e">
        <f>VLOOKUP(A2566,'Medicare Code Price Master List'!$A:$C,3,FALSE)</f>
        <v>#N/A</v>
      </c>
      <c r="C2566" s="3">
        <f>SUMIF('DME PRICE LOOKUP LINKED'!$A:$A,A2566,'DME PRICE LOOKUP LINKED'!$C:$C)</f>
        <v>0</v>
      </c>
      <c r="D2566" s="78" t="e">
        <f t="shared" si="80"/>
        <v>#N/A</v>
      </c>
      <c r="E2566" s="79" t="e">
        <f t="shared" si="81"/>
        <v>#N/A</v>
      </c>
      <c r="I2566">
        <v>69511</v>
      </c>
      <c r="K2566" t="s">
        <v>1602</v>
      </c>
      <c r="L2566">
        <v>1402.22</v>
      </c>
      <c r="M2566">
        <v>1378.43</v>
      </c>
      <c r="O2566">
        <v>1823</v>
      </c>
      <c r="P2566">
        <v>1792</v>
      </c>
    </row>
    <row r="2567" spans="2:16" x14ac:dyDescent="0.25">
      <c r="B2567" s="80" t="e">
        <f>VLOOKUP(A2567,'Medicare Code Price Master List'!$A:$C,3,FALSE)</f>
        <v>#N/A</v>
      </c>
      <c r="C2567" s="3">
        <f>SUMIF('DME PRICE LOOKUP LINKED'!$A:$A,A2567,'DME PRICE LOOKUP LINKED'!$C:$C)</f>
        <v>0</v>
      </c>
      <c r="D2567" s="78" t="e">
        <f t="shared" si="80"/>
        <v>#N/A</v>
      </c>
      <c r="E2567" s="81" t="e">
        <f t="shared" si="81"/>
        <v>#N/A</v>
      </c>
      <c r="I2567">
        <v>69530</v>
      </c>
      <c r="K2567" t="s">
        <v>1602</v>
      </c>
      <c r="L2567">
        <v>1857.46</v>
      </c>
      <c r="M2567">
        <v>1850.7</v>
      </c>
      <c r="O2567">
        <v>2415</v>
      </c>
      <c r="P2567">
        <v>2406</v>
      </c>
    </row>
    <row r="2568" spans="2:16" x14ac:dyDescent="0.25">
      <c r="B2568" s="77" t="e">
        <f>VLOOKUP(A2568,'Medicare Code Price Master List'!$A:$C,3,FALSE)</f>
        <v>#N/A</v>
      </c>
      <c r="C2568" s="3">
        <f>SUMIF('DME PRICE LOOKUP LINKED'!$A:$A,A2568,'DME PRICE LOOKUP LINKED'!$C:$C)</f>
        <v>0</v>
      </c>
      <c r="D2568" s="78" t="e">
        <f t="shared" si="80"/>
        <v>#N/A</v>
      </c>
      <c r="E2568" s="79" t="e">
        <f t="shared" si="81"/>
        <v>#N/A</v>
      </c>
      <c r="I2568">
        <v>69535</v>
      </c>
      <c r="K2568" t="s">
        <v>1603</v>
      </c>
      <c r="L2568">
        <v>2927.98</v>
      </c>
      <c r="M2568">
        <v>2984.72</v>
      </c>
      <c r="O2568">
        <v>3807</v>
      </c>
      <c r="P2568">
        <v>3881</v>
      </c>
    </row>
    <row r="2569" spans="2:16" x14ac:dyDescent="0.25">
      <c r="B2569" s="80" t="e">
        <f>VLOOKUP(A2569,'Medicare Code Price Master List'!$A:$C,3,FALSE)</f>
        <v>#N/A</v>
      </c>
      <c r="C2569" s="3">
        <f>SUMIF('DME PRICE LOOKUP LINKED'!$A:$A,A2569,'DME PRICE LOOKUP LINKED'!$C:$C)</f>
        <v>0</v>
      </c>
      <c r="D2569" s="78" t="e">
        <f t="shared" si="80"/>
        <v>#N/A</v>
      </c>
      <c r="E2569" s="81" t="e">
        <f t="shared" si="81"/>
        <v>#N/A</v>
      </c>
      <c r="I2569">
        <v>69540</v>
      </c>
      <c r="K2569" t="s">
        <v>1604</v>
      </c>
      <c r="L2569">
        <v>240.22</v>
      </c>
      <c r="M2569">
        <v>145.76</v>
      </c>
      <c r="O2569">
        <v>313</v>
      </c>
      <c r="P2569">
        <v>190</v>
      </c>
    </row>
    <row r="2570" spans="2:16" x14ac:dyDescent="0.25">
      <c r="B2570" s="77" t="e">
        <f>VLOOKUP(A2570,'Medicare Code Price Master List'!$A:$C,3,FALSE)</f>
        <v>#N/A</v>
      </c>
      <c r="C2570" s="3">
        <f>SUMIF('DME PRICE LOOKUP LINKED'!$A:$A,A2570,'DME PRICE LOOKUP LINKED'!$C:$C)</f>
        <v>0</v>
      </c>
      <c r="D2570" s="78" t="e">
        <f t="shared" si="80"/>
        <v>#N/A</v>
      </c>
      <c r="E2570" s="79" t="e">
        <f t="shared" si="81"/>
        <v>#N/A</v>
      </c>
      <c r="I2570">
        <v>69550</v>
      </c>
      <c r="K2570" t="s">
        <v>1604</v>
      </c>
      <c r="L2570">
        <v>1188.05</v>
      </c>
      <c r="M2570">
        <v>1170.0899999999999</v>
      </c>
      <c r="O2570">
        <v>1545</v>
      </c>
      <c r="P2570">
        <v>1522</v>
      </c>
    </row>
    <row r="2571" spans="2:16" x14ac:dyDescent="0.25">
      <c r="B2571" s="80" t="e">
        <f>VLOOKUP(A2571,'Medicare Code Price Master List'!$A:$C,3,FALSE)</f>
        <v>#N/A</v>
      </c>
      <c r="C2571" s="3">
        <f>SUMIF('DME PRICE LOOKUP LINKED'!$A:$A,A2571,'DME PRICE LOOKUP LINKED'!$C:$C)</f>
        <v>0</v>
      </c>
      <c r="D2571" s="78" t="e">
        <f t="shared" si="80"/>
        <v>#N/A</v>
      </c>
      <c r="E2571" s="81" t="e">
        <f t="shared" si="81"/>
        <v>#N/A</v>
      </c>
      <c r="I2571">
        <v>69552</v>
      </c>
      <c r="K2571" t="s">
        <v>1604</v>
      </c>
      <c r="L2571">
        <v>1757.28</v>
      </c>
      <c r="M2571">
        <v>1745.73</v>
      </c>
      <c r="O2571">
        <v>2285</v>
      </c>
      <c r="P2571">
        <v>2270</v>
      </c>
    </row>
    <row r="2572" spans="2:16" x14ac:dyDescent="0.25">
      <c r="B2572" s="77" t="e">
        <f>VLOOKUP(A2572,'Medicare Code Price Master List'!$A:$C,3,FALSE)</f>
        <v>#N/A</v>
      </c>
      <c r="C2572" s="3">
        <f>SUMIF('DME PRICE LOOKUP LINKED'!$A:$A,A2572,'DME PRICE LOOKUP LINKED'!$C:$C)</f>
        <v>0</v>
      </c>
      <c r="D2572" s="78" t="e">
        <f t="shared" si="80"/>
        <v>#N/A</v>
      </c>
      <c r="E2572" s="79" t="e">
        <f t="shared" si="81"/>
        <v>#N/A</v>
      </c>
      <c r="I2572">
        <v>69554</v>
      </c>
      <c r="K2572" t="s">
        <v>1604</v>
      </c>
      <c r="L2572">
        <v>2778.18</v>
      </c>
      <c r="M2572">
        <v>2700.09</v>
      </c>
      <c r="O2572">
        <v>3612</v>
      </c>
      <c r="P2572">
        <v>3511</v>
      </c>
    </row>
    <row r="2573" spans="2:16" x14ac:dyDescent="0.25">
      <c r="B2573" s="80" t="e">
        <f>VLOOKUP(A2573,'Medicare Code Price Master List'!$A:$C,3,FALSE)</f>
        <v>#N/A</v>
      </c>
      <c r="C2573" s="3">
        <f>SUMIF('DME PRICE LOOKUP LINKED'!$A:$A,A2573,'DME PRICE LOOKUP LINKED'!$C:$C)</f>
        <v>0</v>
      </c>
      <c r="D2573" s="78" t="e">
        <f t="shared" si="80"/>
        <v>#N/A</v>
      </c>
      <c r="E2573" s="81" t="e">
        <f t="shared" si="81"/>
        <v>#N/A</v>
      </c>
      <c r="I2573">
        <v>69601</v>
      </c>
      <c r="K2573" t="s">
        <v>1605</v>
      </c>
      <c r="L2573">
        <v>1125.69</v>
      </c>
      <c r="M2573">
        <v>1167.47</v>
      </c>
      <c r="O2573">
        <v>1464</v>
      </c>
      <c r="P2573">
        <v>1518</v>
      </c>
    </row>
    <row r="2574" spans="2:16" x14ac:dyDescent="0.25">
      <c r="B2574" s="77" t="e">
        <f>VLOOKUP(A2574,'Medicare Code Price Master List'!$A:$C,3,FALSE)</f>
        <v>#N/A</v>
      </c>
      <c r="C2574" s="3">
        <f>SUMIF('DME PRICE LOOKUP LINKED'!$A:$A,A2574,'DME PRICE LOOKUP LINKED'!$C:$C)</f>
        <v>0</v>
      </c>
      <c r="D2574" s="78" t="e">
        <f t="shared" si="80"/>
        <v>#N/A</v>
      </c>
      <c r="E2574" s="79" t="e">
        <f t="shared" si="81"/>
        <v>#N/A</v>
      </c>
      <c r="I2574">
        <v>69602</v>
      </c>
      <c r="K2574" t="s">
        <v>1605</v>
      </c>
      <c r="L2574">
        <v>1206.19</v>
      </c>
      <c r="M2574">
        <v>1215.04</v>
      </c>
      <c r="O2574">
        <v>1569</v>
      </c>
      <c r="P2574">
        <v>1580</v>
      </c>
    </row>
    <row r="2575" spans="2:16" x14ac:dyDescent="0.25">
      <c r="B2575" s="80" t="e">
        <f>VLOOKUP(A2575,'Medicare Code Price Master List'!$A:$C,3,FALSE)</f>
        <v>#N/A</v>
      </c>
      <c r="C2575" s="3">
        <f>SUMIF('DME PRICE LOOKUP LINKED'!$A:$A,A2575,'DME PRICE LOOKUP LINKED'!$C:$C)</f>
        <v>0</v>
      </c>
      <c r="D2575" s="78" t="e">
        <f t="shared" si="80"/>
        <v>#N/A</v>
      </c>
      <c r="E2575" s="81" t="e">
        <f t="shared" si="81"/>
        <v>#N/A</v>
      </c>
      <c r="I2575">
        <v>69603</v>
      </c>
      <c r="K2575" t="s">
        <v>1605</v>
      </c>
      <c r="L2575">
        <v>1431.33</v>
      </c>
      <c r="M2575">
        <v>1428.31</v>
      </c>
      <c r="O2575">
        <v>1861</v>
      </c>
      <c r="P2575">
        <v>1857</v>
      </c>
    </row>
    <row r="2576" spans="2:16" x14ac:dyDescent="0.25">
      <c r="B2576" s="77" t="e">
        <f>VLOOKUP(A2576,'Medicare Code Price Master List'!$A:$C,3,FALSE)</f>
        <v>#N/A</v>
      </c>
      <c r="C2576" s="3">
        <f>SUMIF('DME PRICE LOOKUP LINKED'!$A:$A,A2576,'DME PRICE LOOKUP LINKED'!$C:$C)</f>
        <v>0</v>
      </c>
      <c r="D2576" s="78" t="e">
        <f t="shared" si="80"/>
        <v>#N/A</v>
      </c>
      <c r="E2576" s="79" t="e">
        <f t="shared" si="81"/>
        <v>#N/A</v>
      </c>
      <c r="I2576">
        <v>69604</v>
      </c>
      <c r="K2576" t="s">
        <v>1605</v>
      </c>
      <c r="L2576">
        <v>1231.75</v>
      </c>
      <c r="M2576">
        <v>1241.5899999999999</v>
      </c>
      <c r="O2576">
        <v>1602</v>
      </c>
      <c r="P2576">
        <v>1615</v>
      </c>
    </row>
    <row r="2577" spans="2:16" x14ac:dyDescent="0.25">
      <c r="B2577" s="80" t="e">
        <f>VLOOKUP(A2577,'Medicare Code Price Master List'!$A:$C,3,FALSE)</f>
        <v>#N/A</v>
      </c>
      <c r="C2577" s="3">
        <f>SUMIF('DME PRICE LOOKUP LINKED'!$A:$A,A2577,'DME PRICE LOOKUP LINKED'!$C:$C)</f>
        <v>0</v>
      </c>
      <c r="D2577" s="78" t="e">
        <f t="shared" si="80"/>
        <v>#N/A</v>
      </c>
      <c r="E2577" s="81" t="e">
        <f t="shared" si="81"/>
        <v>#N/A</v>
      </c>
      <c r="I2577">
        <v>69605</v>
      </c>
      <c r="K2577" t="s">
        <v>1605</v>
      </c>
      <c r="L2577">
        <v>1746.72</v>
      </c>
      <c r="M2577">
        <v>1746.72</v>
      </c>
      <c r="O2577">
        <v>2271</v>
      </c>
      <c r="P2577">
        <v>2271</v>
      </c>
    </row>
    <row r="2578" spans="2:16" x14ac:dyDescent="0.25">
      <c r="B2578" s="77" t="e">
        <f>VLOOKUP(A2578,'Medicare Code Price Master List'!$A:$C,3,FALSE)</f>
        <v>#N/A</v>
      </c>
      <c r="C2578" s="3">
        <f>SUMIF('DME PRICE LOOKUP LINKED'!$A:$A,A2578,'DME PRICE LOOKUP LINKED'!$C:$C)</f>
        <v>0</v>
      </c>
      <c r="D2578" s="78" t="e">
        <f t="shared" si="80"/>
        <v>#N/A</v>
      </c>
      <c r="E2578" s="79" t="e">
        <f t="shared" si="81"/>
        <v>#N/A</v>
      </c>
      <c r="I2578">
        <v>69610</v>
      </c>
      <c r="K2578" t="s">
        <v>1606</v>
      </c>
      <c r="L2578">
        <v>425.39</v>
      </c>
      <c r="M2578">
        <v>313.41000000000003</v>
      </c>
      <c r="O2578">
        <v>554</v>
      </c>
      <c r="P2578">
        <v>408</v>
      </c>
    </row>
    <row r="2579" spans="2:16" x14ac:dyDescent="0.25">
      <c r="B2579" s="80" t="e">
        <f>VLOOKUP(A2579,'Medicare Code Price Master List'!$A:$C,3,FALSE)</f>
        <v>#N/A</v>
      </c>
      <c r="C2579" s="3">
        <f>SUMIF('DME PRICE LOOKUP LINKED'!$A:$A,A2579,'DME PRICE LOOKUP LINKED'!$C:$C)</f>
        <v>0</v>
      </c>
      <c r="D2579" s="78" t="e">
        <f t="shared" si="80"/>
        <v>#N/A</v>
      </c>
      <c r="E2579" s="81" t="e">
        <f t="shared" si="81"/>
        <v>#N/A</v>
      </c>
      <c r="I2579">
        <v>69620</v>
      </c>
      <c r="K2579" t="s">
        <v>1606</v>
      </c>
      <c r="L2579">
        <v>836.05</v>
      </c>
      <c r="M2579">
        <v>547.72</v>
      </c>
      <c r="O2579">
        <v>1087</v>
      </c>
      <c r="P2579">
        <v>713</v>
      </c>
    </row>
    <row r="2580" spans="2:16" x14ac:dyDescent="0.25">
      <c r="B2580" s="77" t="e">
        <f>VLOOKUP(A2580,'Medicare Code Price Master List'!$A:$C,3,FALSE)</f>
        <v>#N/A</v>
      </c>
      <c r="C2580" s="3">
        <f>SUMIF('DME PRICE LOOKUP LINKED'!$A:$A,A2580,'DME PRICE LOOKUP LINKED'!$C:$C)</f>
        <v>0</v>
      </c>
      <c r="D2580" s="78" t="e">
        <f t="shared" si="80"/>
        <v>#N/A</v>
      </c>
      <c r="E2580" s="79" t="e">
        <f t="shared" si="81"/>
        <v>#N/A</v>
      </c>
      <c r="I2580">
        <v>69631</v>
      </c>
      <c r="K2580" t="s">
        <v>1607</v>
      </c>
      <c r="L2580">
        <v>992.15</v>
      </c>
      <c r="M2580">
        <v>991.34</v>
      </c>
      <c r="O2580">
        <v>1290</v>
      </c>
      <c r="P2580">
        <v>1289</v>
      </c>
    </row>
    <row r="2581" spans="2:16" x14ac:dyDescent="0.25">
      <c r="B2581" s="80" t="e">
        <f>VLOOKUP(A2581,'Medicare Code Price Master List'!$A:$C,3,FALSE)</f>
        <v>#N/A</v>
      </c>
      <c r="C2581" s="3">
        <f>SUMIF('DME PRICE LOOKUP LINKED'!$A:$A,A2581,'DME PRICE LOOKUP LINKED'!$C:$C)</f>
        <v>0</v>
      </c>
      <c r="D2581" s="78" t="e">
        <f t="shared" si="80"/>
        <v>#N/A</v>
      </c>
      <c r="E2581" s="81" t="e">
        <f t="shared" si="81"/>
        <v>#N/A</v>
      </c>
      <c r="I2581">
        <v>69632</v>
      </c>
      <c r="K2581" t="s">
        <v>1608</v>
      </c>
      <c r="L2581">
        <v>1203.8499999999999</v>
      </c>
      <c r="M2581">
        <v>1204.3599999999999</v>
      </c>
      <c r="O2581">
        <v>1566</v>
      </c>
      <c r="P2581">
        <v>1566</v>
      </c>
    </row>
    <row r="2582" spans="2:16" x14ac:dyDescent="0.25">
      <c r="B2582" s="77" t="e">
        <f>VLOOKUP(A2582,'Medicare Code Price Master List'!$A:$C,3,FALSE)</f>
        <v>#N/A</v>
      </c>
      <c r="C2582" s="3">
        <f>SUMIF('DME PRICE LOOKUP LINKED'!$A:$A,A2582,'DME PRICE LOOKUP LINKED'!$C:$C)</f>
        <v>0</v>
      </c>
      <c r="D2582" s="78" t="e">
        <f t="shared" si="80"/>
        <v>#N/A</v>
      </c>
      <c r="E2582" s="79" t="e">
        <f t="shared" si="81"/>
        <v>#N/A</v>
      </c>
      <c r="I2582">
        <v>69633</v>
      </c>
      <c r="K2582" t="s">
        <v>1608</v>
      </c>
      <c r="L2582">
        <v>1169.03</v>
      </c>
      <c r="M2582">
        <v>1170.0999999999999</v>
      </c>
      <c r="O2582">
        <v>1520</v>
      </c>
      <c r="P2582">
        <v>1522</v>
      </c>
    </row>
    <row r="2583" spans="2:16" x14ac:dyDescent="0.25">
      <c r="B2583" s="80" t="e">
        <f>VLOOKUP(A2583,'Medicare Code Price Master List'!$A:$C,3,FALSE)</f>
        <v>#N/A</v>
      </c>
      <c r="C2583" s="3">
        <f>SUMIF('DME PRICE LOOKUP LINKED'!$A:$A,A2583,'DME PRICE LOOKUP LINKED'!$C:$C)</f>
        <v>0</v>
      </c>
      <c r="D2583" s="78" t="e">
        <f t="shared" si="80"/>
        <v>#N/A</v>
      </c>
      <c r="E2583" s="81" t="e">
        <f t="shared" si="81"/>
        <v>#N/A</v>
      </c>
      <c r="I2583">
        <v>69635</v>
      </c>
      <c r="K2583" t="s">
        <v>1607</v>
      </c>
      <c r="L2583">
        <v>1427.79</v>
      </c>
      <c r="M2583">
        <v>1388.23</v>
      </c>
      <c r="O2583">
        <v>1857</v>
      </c>
      <c r="P2583">
        <v>1805</v>
      </c>
    </row>
    <row r="2584" spans="2:16" x14ac:dyDescent="0.25">
      <c r="B2584" s="77" t="e">
        <f>VLOOKUP(A2584,'Medicare Code Price Master List'!$A:$C,3,FALSE)</f>
        <v>#N/A</v>
      </c>
      <c r="C2584" s="3">
        <f>SUMIF('DME PRICE LOOKUP LINKED'!$A:$A,A2584,'DME PRICE LOOKUP LINKED'!$C:$C)</f>
        <v>0</v>
      </c>
      <c r="D2584" s="78" t="e">
        <f t="shared" si="80"/>
        <v>#N/A</v>
      </c>
      <c r="E2584" s="79" t="e">
        <f t="shared" si="81"/>
        <v>#N/A</v>
      </c>
      <c r="I2584">
        <v>69636</v>
      </c>
      <c r="K2584" t="s">
        <v>1608</v>
      </c>
      <c r="L2584">
        <v>1570.37</v>
      </c>
      <c r="M2584">
        <v>1551.15</v>
      </c>
      <c r="O2584">
        <v>2042</v>
      </c>
      <c r="P2584">
        <v>2017</v>
      </c>
    </row>
    <row r="2585" spans="2:16" x14ac:dyDescent="0.25">
      <c r="B2585" s="80" t="e">
        <f>VLOOKUP(A2585,'Medicare Code Price Master List'!$A:$C,3,FALSE)</f>
        <v>#N/A</v>
      </c>
      <c r="C2585" s="3">
        <f>SUMIF('DME PRICE LOOKUP LINKED'!$A:$A,A2585,'DME PRICE LOOKUP LINKED'!$C:$C)</f>
        <v>0</v>
      </c>
      <c r="D2585" s="78" t="e">
        <f t="shared" si="80"/>
        <v>#N/A</v>
      </c>
      <c r="E2585" s="81" t="e">
        <f t="shared" si="81"/>
        <v>#N/A</v>
      </c>
      <c r="I2585">
        <v>69637</v>
      </c>
      <c r="K2585" t="s">
        <v>1608</v>
      </c>
      <c r="L2585">
        <v>1563.56</v>
      </c>
      <c r="M2585">
        <v>1542.7</v>
      </c>
      <c r="O2585">
        <v>2033</v>
      </c>
      <c r="P2585">
        <v>2006</v>
      </c>
    </row>
    <row r="2586" spans="2:16" x14ac:dyDescent="0.25">
      <c r="B2586" s="77" t="e">
        <f>VLOOKUP(A2586,'Medicare Code Price Master List'!$A:$C,3,FALSE)</f>
        <v>#N/A</v>
      </c>
      <c r="C2586" s="3">
        <f>SUMIF('DME PRICE LOOKUP LINKED'!$A:$A,A2586,'DME PRICE LOOKUP LINKED'!$C:$C)</f>
        <v>0</v>
      </c>
      <c r="D2586" s="78" t="e">
        <f t="shared" si="80"/>
        <v>#N/A</v>
      </c>
      <c r="E2586" s="79" t="e">
        <f t="shared" si="81"/>
        <v>#N/A</v>
      </c>
      <c r="I2586">
        <v>69641</v>
      </c>
      <c r="K2586" t="s">
        <v>1609</v>
      </c>
      <c r="L2586">
        <v>1157.31</v>
      </c>
      <c r="M2586">
        <v>1163.94</v>
      </c>
      <c r="O2586">
        <v>1505</v>
      </c>
      <c r="P2586">
        <v>1514</v>
      </c>
    </row>
    <row r="2587" spans="2:16" x14ac:dyDescent="0.25">
      <c r="B2587" s="80" t="e">
        <f>VLOOKUP(A2587,'Medicare Code Price Master List'!$A:$C,3,FALSE)</f>
        <v>#N/A</v>
      </c>
      <c r="C2587" s="3">
        <f>SUMIF('DME PRICE LOOKUP LINKED'!$A:$A,A2587,'DME PRICE LOOKUP LINKED'!$C:$C)</f>
        <v>0</v>
      </c>
      <c r="D2587" s="78" t="e">
        <f t="shared" si="80"/>
        <v>#N/A</v>
      </c>
      <c r="E2587" s="81" t="e">
        <f t="shared" si="81"/>
        <v>#N/A</v>
      </c>
      <c r="I2587">
        <v>69642</v>
      </c>
      <c r="K2587" t="s">
        <v>1609</v>
      </c>
      <c r="L2587">
        <v>1481.79</v>
      </c>
      <c r="M2587">
        <v>1491.03</v>
      </c>
      <c r="O2587">
        <v>1927</v>
      </c>
      <c r="P2587">
        <v>1939</v>
      </c>
    </row>
    <row r="2588" spans="2:16" x14ac:dyDescent="0.25">
      <c r="B2588" s="77" t="e">
        <f>VLOOKUP(A2588,'Medicare Code Price Master List'!$A:$C,3,FALSE)</f>
        <v>#N/A</v>
      </c>
      <c r="C2588" s="3">
        <f>SUMIF('DME PRICE LOOKUP LINKED'!$A:$A,A2588,'DME PRICE LOOKUP LINKED'!$C:$C)</f>
        <v>0</v>
      </c>
      <c r="D2588" s="78" t="e">
        <f t="shared" si="80"/>
        <v>#N/A</v>
      </c>
      <c r="E2588" s="79" t="e">
        <f t="shared" si="81"/>
        <v>#N/A</v>
      </c>
      <c r="I2588">
        <v>69643</v>
      </c>
      <c r="K2588" t="s">
        <v>1609</v>
      </c>
      <c r="L2588">
        <v>1356.39</v>
      </c>
      <c r="M2588">
        <v>1366.83</v>
      </c>
      <c r="O2588">
        <v>1764</v>
      </c>
      <c r="P2588">
        <v>1777</v>
      </c>
    </row>
    <row r="2589" spans="2:16" x14ac:dyDescent="0.25">
      <c r="B2589" s="80" t="e">
        <f>VLOOKUP(A2589,'Medicare Code Price Master List'!$A:$C,3,FALSE)</f>
        <v>#N/A</v>
      </c>
      <c r="C2589" s="3">
        <f>SUMIF('DME PRICE LOOKUP LINKED'!$A:$A,A2589,'DME PRICE LOOKUP LINKED'!$C:$C)</f>
        <v>0</v>
      </c>
      <c r="D2589" s="78" t="e">
        <f t="shared" si="80"/>
        <v>#N/A</v>
      </c>
      <c r="E2589" s="81" t="e">
        <f t="shared" si="81"/>
        <v>#N/A</v>
      </c>
      <c r="I2589">
        <v>69644</v>
      </c>
      <c r="K2589" t="s">
        <v>1609</v>
      </c>
      <c r="L2589">
        <v>1676.47</v>
      </c>
      <c r="M2589">
        <v>1655.96</v>
      </c>
      <c r="O2589">
        <v>2180</v>
      </c>
      <c r="P2589">
        <v>2153</v>
      </c>
    </row>
    <row r="2590" spans="2:16" x14ac:dyDescent="0.25">
      <c r="B2590" s="77" t="e">
        <f>VLOOKUP(A2590,'Medicare Code Price Master List'!$A:$C,3,FALSE)</f>
        <v>#N/A</v>
      </c>
      <c r="C2590" s="3">
        <f>SUMIF('DME PRICE LOOKUP LINKED'!$A:$A,A2590,'DME PRICE LOOKUP LINKED'!$C:$C)</f>
        <v>0</v>
      </c>
      <c r="D2590" s="78" t="e">
        <f t="shared" si="80"/>
        <v>#N/A</v>
      </c>
      <c r="E2590" s="79" t="e">
        <f t="shared" si="81"/>
        <v>#N/A</v>
      </c>
      <c r="I2590">
        <v>69645</v>
      </c>
      <c r="K2590" t="s">
        <v>1609</v>
      </c>
      <c r="L2590">
        <v>1645.58</v>
      </c>
      <c r="M2590">
        <v>1629.66</v>
      </c>
      <c r="O2590">
        <v>2140</v>
      </c>
      <c r="P2590">
        <v>2119</v>
      </c>
    </row>
    <row r="2591" spans="2:16" x14ac:dyDescent="0.25">
      <c r="B2591" s="80" t="e">
        <f>VLOOKUP(A2591,'Medicare Code Price Master List'!$A:$C,3,FALSE)</f>
        <v>#N/A</v>
      </c>
      <c r="C2591" s="3">
        <f>SUMIF('DME PRICE LOOKUP LINKED'!$A:$A,A2591,'DME PRICE LOOKUP LINKED'!$C:$C)</f>
        <v>0</v>
      </c>
      <c r="D2591" s="78" t="e">
        <f t="shared" si="80"/>
        <v>#N/A</v>
      </c>
      <c r="E2591" s="81" t="e">
        <f t="shared" si="81"/>
        <v>#N/A</v>
      </c>
      <c r="I2591">
        <v>69646</v>
      </c>
      <c r="K2591" t="s">
        <v>1609</v>
      </c>
      <c r="L2591">
        <v>1744.85</v>
      </c>
      <c r="M2591">
        <v>1728.99</v>
      </c>
      <c r="O2591">
        <v>2269</v>
      </c>
      <c r="P2591">
        <v>2248</v>
      </c>
    </row>
    <row r="2592" spans="2:16" x14ac:dyDescent="0.25">
      <c r="B2592" s="77" t="e">
        <f>VLOOKUP(A2592,'Medicare Code Price Master List'!$A:$C,3,FALSE)</f>
        <v>#N/A</v>
      </c>
      <c r="C2592" s="3">
        <f>SUMIF('DME PRICE LOOKUP LINKED'!$A:$A,A2592,'DME PRICE LOOKUP LINKED'!$C:$C)</f>
        <v>0</v>
      </c>
      <c r="D2592" s="78" t="e">
        <f t="shared" si="80"/>
        <v>#N/A</v>
      </c>
      <c r="E2592" s="79" t="e">
        <f t="shared" si="81"/>
        <v>#N/A</v>
      </c>
      <c r="I2592">
        <v>69650</v>
      </c>
      <c r="K2592" t="s">
        <v>1610</v>
      </c>
      <c r="L2592">
        <v>891.81</v>
      </c>
      <c r="M2592">
        <v>901.27</v>
      </c>
      <c r="O2592">
        <v>1160</v>
      </c>
      <c r="P2592">
        <v>1172</v>
      </c>
    </row>
    <row r="2593" spans="2:16" x14ac:dyDescent="0.25">
      <c r="B2593" s="80" t="e">
        <f>VLOOKUP(A2593,'Medicare Code Price Master List'!$A:$C,3,FALSE)</f>
        <v>#N/A</v>
      </c>
      <c r="C2593" s="3">
        <f>SUMIF('DME PRICE LOOKUP LINKED'!$A:$A,A2593,'DME PRICE LOOKUP LINKED'!$C:$C)</f>
        <v>0</v>
      </c>
      <c r="D2593" s="78" t="e">
        <f t="shared" si="80"/>
        <v>#N/A</v>
      </c>
      <c r="E2593" s="81" t="e">
        <f t="shared" si="81"/>
        <v>#N/A</v>
      </c>
      <c r="I2593">
        <v>69660</v>
      </c>
      <c r="K2593" t="s">
        <v>1611</v>
      </c>
      <c r="L2593">
        <v>1023.46</v>
      </c>
      <c r="M2593">
        <v>1034.6400000000001</v>
      </c>
      <c r="O2593">
        <v>1331</v>
      </c>
      <c r="P2593">
        <v>1346</v>
      </c>
    </row>
    <row r="2594" spans="2:16" x14ac:dyDescent="0.25">
      <c r="B2594" s="77" t="e">
        <f>VLOOKUP(A2594,'Medicare Code Price Master List'!$A:$C,3,FALSE)</f>
        <v>#N/A</v>
      </c>
      <c r="C2594" s="3">
        <f>SUMIF('DME PRICE LOOKUP LINKED'!$A:$A,A2594,'DME PRICE LOOKUP LINKED'!$C:$C)</f>
        <v>0</v>
      </c>
      <c r="D2594" s="78" t="e">
        <f t="shared" si="80"/>
        <v>#N/A</v>
      </c>
      <c r="E2594" s="79" t="e">
        <f t="shared" si="81"/>
        <v>#N/A</v>
      </c>
      <c r="I2594">
        <v>69661</v>
      </c>
      <c r="K2594" t="s">
        <v>1611</v>
      </c>
      <c r="L2594">
        <v>1332.09</v>
      </c>
      <c r="M2594">
        <v>1347.86</v>
      </c>
      <c r="O2594">
        <v>1732</v>
      </c>
      <c r="P2594">
        <v>1753</v>
      </c>
    </row>
    <row r="2595" spans="2:16" x14ac:dyDescent="0.25">
      <c r="B2595" s="80" t="e">
        <f>VLOOKUP(A2595,'Medicare Code Price Master List'!$A:$C,3,FALSE)</f>
        <v>#N/A</v>
      </c>
      <c r="C2595" s="3">
        <f>SUMIF('DME PRICE LOOKUP LINKED'!$A:$A,A2595,'DME PRICE LOOKUP LINKED'!$C:$C)</f>
        <v>0</v>
      </c>
      <c r="D2595" s="78" t="e">
        <f t="shared" si="80"/>
        <v>#N/A</v>
      </c>
      <c r="E2595" s="81" t="e">
        <f t="shared" si="81"/>
        <v>#N/A</v>
      </c>
      <c r="I2595">
        <v>69662</v>
      </c>
      <c r="K2595" t="s">
        <v>1611</v>
      </c>
      <c r="L2595">
        <v>1275.04</v>
      </c>
      <c r="M2595">
        <v>1291.03</v>
      </c>
      <c r="O2595">
        <v>1658</v>
      </c>
      <c r="P2595">
        <v>1679</v>
      </c>
    </row>
    <row r="2596" spans="2:16" x14ac:dyDescent="0.25">
      <c r="B2596" s="77" t="e">
        <f>VLOOKUP(A2596,'Medicare Code Price Master List'!$A:$C,3,FALSE)</f>
        <v>#N/A</v>
      </c>
      <c r="C2596" s="3">
        <f>SUMIF('DME PRICE LOOKUP LINKED'!$A:$A,A2596,'DME PRICE LOOKUP LINKED'!$C:$C)</f>
        <v>0</v>
      </c>
      <c r="D2596" s="78" t="e">
        <f t="shared" si="80"/>
        <v>#N/A</v>
      </c>
      <c r="E2596" s="79" t="e">
        <f t="shared" si="81"/>
        <v>#N/A</v>
      </c>
      <c r="I2596">
        <v>69666</v>
      </c>
      <c r="K2596" t="s">
        <v>1612</v>
      </c>
      <c r="L2596">
        <v>896.85</v>
      </c>
      <c r="M2596">
        <v>904.14</v>
      </c>
      <c r="O2596">
        <v>1166</v>
      </c>
      <c r="P2596">
        <v>1176</v>
      </c>
    </row>
    <row r="2597" spans="2:16" x14ac:dyDescent="0.25">
      <c r="B2597" s="80" t="e">
        <f>VLOOKUP(A2597,'Medicare Code Price Master List'!$A:$C,3,FALSE)</f>
        <v>#N/A</v>
      </c>
      <c r="C2597" s="3">
        <f>SUMIF('DME PRICE LOOKUP LINKED'!$A:$A,A2597,'DME PRICE LOOKUP LINKED'!$C:$C)</f>
        <v>0</v>
      </c>
      <c r="D2597" s="78" t="e">
        <f t="shared" si="80"/>
        <v>#N/A</v>
      </c>
      <c r="E2597" s="81" t="e">
        <f t="shared" si="81"/>
        <v>#N/A</v>
      </c>
      <c r="I2597">
        <v>69667</v>
      </c>
      <c r="K2597" t="s">
        <v>1612</v>
      </c>
      <c r="L2597">
        <v>897.2</v>
      </c>
      <c r="M2597">
        <v>904.5</v>
      </c>
      <c r="O2597">
        <v>1167</v>
      </c>
      <c r="P2597">
        <v>1176</v>
      </c>
    </row>
    <row r="2598" spans="2:16" x14ac:dyDescent="0.25">
      <c r="B2598" s="77" t="e">
        <f>VLOOKUP(A2598,'Medicare Code Price Master List'!$A:$C,3,FALSE)</f>
        <v>#N/A</v>
      </c>
      <c r="C2598" s="3">
        <f>SUMIF('DME PRICE LOOKUP LINKED'!$A:$A,A2598,'DME PRICE LOOKUP LINKED'!$C:$C)</f>
        <v>0</v>
      </c>
      <c r="D2598" s="78" t="e">
        <f t="shared" si="80"/>
        <v>#N/A</v>
      </c>
      <c r="E2598" s="79" t="e">
        <f t="shared" si="81"/>
        <v>#N/A</v>
      </c>
      <c r="I2598">
        <v>69670</v>
      </c>
      <c r="K2598" t="s">
        <v>1613</v>
      </c>
      <c r="L2598">
        <v>1046.67</v>
      </c>
      <c r="M2598">
        <v>1059.0899999999999</v>
      </c>
      <c r="O2598">
        <v>1361</v>
      </c>
      <c r="P2598">
        <v>1377</v>
      </c>
    </row>
    <row r="2599" spans="2:16" x14ac:dyDescent="0.25">
      <c r="B2599" s="80" t="e">
        <f>VLOOKUP(A2599,'Medicare Code Price Master List'!$A:$C,3,FALSE)</f>
        <v>#N/A</v>
      </c>
      <c r="C2599" s="3">
        <f>SUMIF('DME PRICE LOOKUP LINKED'!$A:$A,A2599,'DME PRICE LOOKUP LINKED'!$C:$C)</f>
        <v>0</v>
      </c>
      <c r="D2599" s="78" t="e">
        <f t="shared" si="80"/>
        <v>#N/A</v>
      </c>
      <c r="E2599" s="81" t="e">
        <f t="shared" si="81"/>
        <v>#N/A</v>
      </c>
      <c r="I2599">
        <v>69676</v>
      </c>
      <c r="K2599" t="s">
        <v>1614</v>
      </c>
      <c r="L2599">
        <v>927.97</v>
      </c>
      <c r="M2599">
        <v>930.67</v>
      </c>
      <c r="O2599">
        <v>1207</v>
      </c>
      <c r="P2599">
        <v>1210</v>
      </c>
    </row>
    <row r="2600" spans="2:16" x14ac:dyDescent="0.25">
      <c r="B2600" s="77" t="e">
        <f>VLOOKUP(A2600,'Medicare Code Price Master List'!$A:$C,3,FALSE)</f>
        <v>#N/A</v>
      </c>
      <c r="C2600" s="3">
        <f>SUMIF('DME PRICE LOOKUP LINKED'!$A:$A,A2600,'DME PRICE LOOKUP LINKED'!$C:$C)</f>
        <v>0</v>
      </c>
      <c r="D2600" s="78" t="e">
        <f t="shared" si="80"/>
        <v>#N/A</v>
      </c>
      <c r="E2600" s="79" t="e">
        <f t="shared" si="81"/>
        <v>#N/A</v>
      </c>
      <c r="I2600">
        <v>69700</v>
      </c>
      <c r="K2600" t="s">
        <v>1615</v>
      </c>
      <c r="L2600">
        <v>737.81</v>
      </c>
      <c r="M2600">
        <v>766.46</v>
      </c>
      <c r="O2600">
        <v>960</v>
      </c>
      <c r="P2600">
        <v>997</v>
      </c>
    </row>
    <row r="2601" spans="2:16" x14ac:dyDescent="0.25">
      <c r="B2601" s="80" t="e">
        <f>VLOOKUP(A2601,'Medicare Code Price Master List'!$A:$C,3,FALSE)</f>
        <v>#N/A</v>
      </c>
      <c r="C2601" s="3">
        <f>SUMIF('DME PRICE LOOKUP LINKED'!$A:$A,A2601,'DME PRICE LOOKUP LINKED'!$C:$C)</f>
        <v>0</v>
      </c>
      <c r="D2601" s="78" t="e">
        <f t="shared" si="80"/>
        <v>#N/A</v>
      </c>
      <c r="E2601" s="81" t="e">
        <f t="shared" si="81"/>
        <v>#N/A</v>
      </c>
      <c r="I2601">
        <v>69711</v>
      </c>
      <c r="K2601" t="s">
        <v>1616</v>
      </c>
      <c r="L2601">
        <v>929.31</v>
      </c>
      <c r="M2601">
        <v>966.27</v>
      </c>
      <c r="O2601">
        <v>1209</v>
      </c>
      <c r="P2601">
        <v>1257</v>
      </c>
    </row>
    <row r="2602" spans="2:16" x14ac:dyDescent="0.25">
      <c r="B2602" s="77" t="e">
        <f>VLOOKUP(A2602,'Medicare Code Price Master List'!$A:$C,3,FALSE)</f>
        <v>#N/A</v>
      </c>
      <c r="C2602" s="3">
        <f>SUMIF('DME PRICE LOOKUP LINKED'!$A:$A,A2602,'DME PRICE LOOKUP LINKED'!$C:$C)</f>
        <v>0</v>
      </c>
      <c r="D2602" s="78" t="e">
        <f t="shared" si="80"/>
        <v>#N/A</v>
      </c>
      <c r="E2602" s="79" t="e">
        <f t="shared" si="81"/>
        <v>#N/A</v>
      </c>
      <c r="I2602">
        <v>69714</v>
      </c>
      <c r="K2602" t="s">
        <v>1617</v>
      </c>
      <c r="L2602">
        <v>542.46</v>
      </c>
      <c r="M2602">
        <v>1201.1199999999999</v>
      </c>
      <c r="O2602">
        <v>706</v>
      </c>
      <c r="P2602">
        <v>1562</v>
      </c>
    </row>
    <row r="2603" spans="2:16" x14ac:dyDescent="0.25">
      <c r="B2603" s="80" t="e">
        <f>VLOOKUP(A2603,'Medicare Code Price Master List'!$A:$C,3,FALSE)</f>
        <v>#N/A</v>
      </c>
      <c r="C2603" s="3">
        <f>SUMIF('DME PRICE LOOKUP LINKED'!$A:$A,A2603,'DME PRICE LOOKUP LINKED'!$C:$C)</f>
        <v>0</v>
      </c>
      <c r="D2603" s="78" t="e">
        <f t="shared" si="80"/>
        <v>#N/A</v>
      </c>
      <c r="E2603" s="81" t="e">
        <f t="shared" si="81"/>
        <v>#N/A</v>
      </c>
      <c r="I2603">
        <v>69715</v>
      </c>
      <c r="K2603" t="s">
        <v>1618</v>
      </c>
      <c r="L2603">
        <v>1477.04</v>
      </c>
      <c r="M2603">
        <v>1477.04</v>
      </c>
      <c r="O2603">
        <v>1921</v>
      </c>
      <c r="P2603">
        <v>1921</v>
      </c>
    </row>
    <row r="2604" spans="2:16" x14ac:dyDescent="0.25">
      <c r="B2604" s="77" t="e">
        <f>VLOOKUP(A2604,'Medicare Code Price Master List'!$A:$C,3,FALSE)</f>
        <v>#N/A</v>
      </c>
      <c r="C2604" s="3">
        <f>SUMIF('DME PRICE LOOKUP LINKED'!$A:$A,A2604,'DME PRICE LOOKUP LINKED'!$C:$C)</f>
        <v>0</v>
      </c>
      <c r="D2604" s="78" t="e">
        <f t="shared" si="80"/>
        <v>#N/A</v>
      </c>
      <c r="E2604" s="79" t="e">
        <f t="shared" si="81"/>
        <v>#N/A</v>
      </c>
      <c r="I2604">
        <v>69717</v>
      </c>
      <c r="K2604" t="s">
        <v>1619</v>
      </c>
      <c r="L2604">
        <v>614.04999999999995</v>
      </c>
      <c r="M2604">
        <v>1260.31</v>
      </c>
      <c r="O2604">
        <v>799</v>
      </c>
      <c r="P2604">
        <v>1639</v>
      </c>
    </row>
    <row r="2605" spans="2:16" x14ac:dyDescent="0.25">
      <c r="B2605" s="80" t="e">
        <f>VLOOKUP(A2605,'Medicare Code Price Master List'!$A:$C,3,FALSE)</f>
        <v>#N/A</v>
      </c>
      <c r="C2605" s="3">
        <f>SUMIF('DME PRICE LOOKUP LINKED'!$A:$A,A2605,'DME PRICE LOOKUP LINKED'!$C:$C)</f>
        <v>0</v>
      </c>
      <c r="D2605" s="78" t="e">
        <f t="shared" si="80"/>
        <v>#N/A</v>
      </c>
      <c r="E2605" s="81" t="e">
        <f t="shared" si="81"/>
        <v>#N/A</v>
      </c>
      <c r="I2605">
        <v>69718</v>
      </c>
      <c r="K2605" t="s">
        <v>1620</v>
      </c>
      <c r="L2605">
        <v>1491.81</v>
      </c>
      <c r="M2605">
        <v>1491.81</v>
      </c>
      <c r="O2605">
        <v>1940</v>
      </c>
      <c r="P2605">
        <v>1940</v>
      </c>
    </row>
    <row r="2606" spans="2:16" x14ac:dyDescent="0.25">
      <c r="B2606" s="77" t="e">
        <f>VLOOKUP(A2606,'Medicare Code Price Master List'!$A:$C,3,FALSE)</f>
        <v>#N/A</v>
      </c>
      <c r="C2606" s="3">
        <f>SUMIF('DME PRICE LOOKUP LINKED'!$A:$A,A2606,'DME PRICE LOOKUP LINKED'!$C:$C)</f>
        <v>0</v>
      </c>
      <c r="D2606" s="78" t="e">
        <f t="shared" si="80"/>
        <v>#N/A</v>
      </c>
      <c r="E2606" s="79" t="e">
        <f t="shared" si="81"/>
        <v>#N/A</v>
      </c>
      <c r="I2606">
        <v>69720</v>
      </c>
      <c r="K2606" t="s">
        <v>1621</v>
      </c>
      <c r="L2606">
        <v>1319</v>
      </c>
      <c r="M2606">
        <v>1361.92</v>
      </c>
      <c r="O2606">
        <v>1715</v>
      </c>
      <c r="P2606">
        <v>1771</v>
      </c>
    </row>
    <row r="2607" spans="2:16" x14ac:dyDescent="0.25">
      <c r="B2607" s="80" t="e">
        <f>VLOOKUP(A2607,'Medicare Code Price Master List'!$A:$C,3,FALSE)</f>
        <v>#N/A</v>
      </c>
      <c r="C2607" s="3">
        <f>SUMIF('DME PRICE LOOKUP LINKED'!$A:$A,A2607,'DME PRICE LOOKUP LINKED'!$C:$C)</f>
        <v>0</v>
      </c>
      <c r="D2607" s="78" t="e">
        <f t="shared" si="80"/>
        <v>#N/A</v>
      </c>
      <c r="E2607" s="81" t="e">
        <f t="shared" si="81"/>
        <v>#N/A</v>
      </c>
      <c r="I2607">
        <v>69725</v>
      </c>
      <c r="K2607" t="s">
        <v>1621</v>
      </c>
      <c r="L2607">
        <v>2045.93</v>
      </c>
      <c r="M2607">
        <v>2087.2600000000002</v>
      </c>
      <c r="O2607">
        <v>2660</v>
      </c>
      <c r="P2607">
        <v>2714</v>
      </c>
    </row>
    <row r="2608" spans="2:16" x14ac:dyDescent="0.25">
      <c r="B2608" s="77" t="e">
        <f>VLOOKUP(A2608,'Medicare Code Price Master List'!$A:$C,3,FALSE)</f>
        <v>#N/A</v>
      </c>
      <c r="C2608" s="3">
        <f>SUMIF('DME PRICE LOOKUP LINKED'!$A:$A,A2608,'DME PRICE LOOKUP LINKED'!$C:$C)</f>
        <v>0</v>
      </c>
      <c r="D2608" s="78" t="e">
        <f t="shared" si="80"/>
        <v>#N/A</v>
      </c>
      <c r="E2608" s="79" t="e">
        <f t="shared" si="81"/>
        <v>#N/A</v>
      </c>
      <c r="I2608">
        <v>69740</v>
      </c>
      <c r="K2608" t="s">
        <v>1622</v>
      </c>
      <c r="L2608">
        <v>1276.8499999999999</v>
      </c>
      <c r="M2608">
        <v>1298.6500000000001</v>
      </c>
      <c r="O2608">
        <v>1660</v>
      </c>
      <c r="P2608">
        <v>1689</v>
      </c>
    </row>
    <row r="2609" spans="2:16" x14ac:dyDescent="0.25">
      <c r="B2609" s="80" t="e">
        <f>VLOOKUP(A2609,'Medicare Code Price Master List'!$A:$C,3,FALSE)</f>
        <v>#N/A</v>
      </c>
      <c r="C2609" s="3">
        <f>SUMIF('DME PRICE LOOKUP LINKED'!$A:$A,A2609,'DME PRICE LOOKUP LINKED'!$C:$C)</f>
        <v>0</v>
      </c>
      <c r="D2609" s="78" t="e">
        <f t="shared" si="80"/>
        <v>#N/A</v>
      </c>
      <c r="E2609" s="81" t="e">
        <f t="shared" si="81"/>
        <v>#N/A</v>
      </c>
      <c r="I2609">
        <v>69745</v>
      </c>
      <c r="K2609" t="s">
        <v>1622</v>
      </c>
      <c r="L2609">
        <v>1362.68</v>
      </c>
      <c r="M2609">
        <v>1559.27</v>
      </c>
      <c r="O2609">
        <v>1772</v>
      </c>
      <c r="P2609">
        <v>2028</v>
      </c>
    </row>
    <row r="2610" spans="2:16" x14ac:dyDescent="0.25">
      <c r="B2610" s="77" t="e">
        <f>VLOOKUP(A2610,'Medicare Code Price Master List'!$A:$C,3,FALSE)</f>
        <v>#N/A</v>
      </c>
      <c r="C2610" s="3">
        <f>SUMIF('DME PRICE LOOKUP LINKED'!$A:$A,A2610,'DME PRICE LOOKUP LINKED'!$C:$C)</f>
        <v>0</v>
      </c>
      <c r="D2610" s="78" t="e">
        <f t="shared" si="80"/>
        <v>#N/A</v>
      </c>
      <c r="E2610" s="79" t="e">
        <f t="shared" si="81"/>
        <v>#N/A</v>
      </c>
      <c r="I2610">
        <v>69801</v>
      </c>
      <c r="K2610" t="s">
        <v>1623</v>
      </c>
      <c r="L2610">
        <v>255.42</v>
      </c>
      <c r="M2610">
        <v>134.30000000000001</v>
      </c>
      <c r="O2610">
        <v>333</v>
      </c>
      <c r="P2610">
        <v>175</v>
      </c>
    </row>
    <row r="2611" spans="2:16" x14ac:dyDescent="0.25">
      <c r="B2611" s="80" t="e">
        <f>VLOOKUP(A2611,'Medicare Code Price Master List'!$A:$C,3,FALSE)</f>
        <v>#N/A</v>
      </c>
      <c r="C2611" s="3">
        <f>SUMIF('DME PRICE LOOKUP LINKED'!$A:$A,A2611,'DME PRICE LOOKUP LINKED'!$C:$C)</f>
        <v>0</v>
      </c>
      <c r="D2611" s="78" t="e">
        <f t="shared" si="80"/>
        <v>#N/A</v>
      </c>
      <c r="E2611" s="81" t="e">
        <f t="shared" si="81"/>
        <v>#N/A</v>
      </c>
      <c r="I2611">
        <v>69805</v>
      </c>
      <c r="K2611" t="s">
        <v>1624</v>
      </c>
      <c r="L2611">
        <v>1129.5</v>
      </c>
      <c r="M2611">
        <v>1172.81</v>
      </c>
      <c r="O2611">
        <v>1469</v>
      </c>
      <c r="P2611">
        <v>1525</v>
      </c>
    </row>
    <row r="2612" spans="2:16" x14ac:dyDescent="0.25">
      <c r="B2612" s="77" t="e">
        <f>VLOOKUP(A2612,'Medicare Code Price Master List'!$A:$C,3,FALSE)</f>
        <v>#N/A</v>
      </c>
      <c r="C2612" s="3">
        <f>SUMIF('DME PRICE LOOKUP LINKED'!$A:$A,A2612,'DME PRICE LOOKUP LINKED'!$C:$C)</f>
        <v>0</v>
      </c>
      <c r="D2612" s="78" t="e">
        <f t="shared" si="80"/>
        <v>#N/A</v>
      </c>
      <c r="E2612" s="79" t="e">
        <f t="shared" si="81"/>
        <v>#N/A</v>
      </c>
      <c r="I2612">
        <v>69806</v>
      </c>
      <c r="K2612" t="s">
        <v>1624</v>
      </c>
      <c r="L2612">
        <v>1015.45</v>
      </c>
      <c r="M2612">
        <v>1053.75</v>
      </c>
      <c r="O2612">
        <v>1321</v>
      </c>
      <c r="P2612">
        <v>1370</v>
      </c>
    </row>
    <row r="2613" spans="2:16" x14ac:dyDescent="0.25">
      <c r="B2613" s="80" t="e">
        <f>VLOOKUP(A2613,'Medicare Code Price Master List'!$A:$C,3,FALSE)</f>
        <v>#N/A</v>
      </c>
      <c r="C2613" s="3">
        <f>SUMIF('DME PRICE LOOKUP LINKED'!$A:$A,A2613,'DME PRICE LOOKUP LINKED'!$C:$C)</f>
        <v>0</v>
      </c>
      <c r="D2613" s="78" t="e">
        <f t="shared" si="80"/>
        <v>#N/A</v>
      </c>
      <c r="E2613" s="81" t="e">
        <f t="shared" si="81"/>
        <v>#N/A</v>
      </c>
      <c r="I2613">
        <v>69905</v>
      </c>
      <c r="K2613" t="s">
        <v>1625</v>
      </c>
      <c r="L2613">
        <v>1019.34</v>
      </c>
      <c r="M2613">
        <v>1025.8599999999999</v>
      </c>
      <c r="O2613">
        <v>1326</v>
      </c>
      <c r="P2613">
        <v>1334</v>
      </c>
    </row>
    <row r="2614" spans="2:16" x14ac:dyDescent="0.25">
      <c r="B2614" s="77" t="e">
        <f>VLOOKUP(A2614,'Medicare Code Price Master List'!$A:$C,3,FALSE)</f>
        <v>#N/A</v>
      </c>
      <c r="C2614" s="3">
        <f>SUMIF('DME PRICE LOOKUP LINKED'!$A:$A,A2614,'DME PRICE LOOKUP LINKED'!$C:$C)</f>
        <v>0</v>
      </c>
      <c r="D2614" s="78" t="e">
        <f t="shared" si="80"/>
        <v>#N/A</v>
      </c>
      <c r="E2614" s="79" t="e">
        <f t="shared" si="81"/>
        <v>#N/A</v>
      </c>
      <c r="I2614">
        <v>69910</v>
      </c>
      <c r="K2614" t="s">
        <v>1626</v>
      </c>
      <c r="L2614">
        <v>1089.93</v>
      </c>
      <c r="M2614">
        <v>1132.71</v>
      </c>
      <c r="O2614">
        <v>1417</v>
      </c>
      <c r="P2614">
        <v>1473</v>
      </c>
    </row>
    <row r="2615" spans="2:16" x14ac:dyDescent="0.25">
      <c r="B2615" s="80" t="e">
        <f>VLOOKUP(A2615,'Medicare Code Price Master List'!$A:$C,3,FALSE)</f>
        <v>#N/A</v>
      </c>
      <c r="C2615" s="3">
        <f>SUMIF('DME PRICE LOOKUP LINKED'!$A:$A,A2615,'DME PRICE LOOKUP LINKED'!$C:$C)</f>
        <v>0</v>
      </c>
      <c r="D2615" s="78" t="e">
        <f t="shared" si="80"/>
        <v>#N/A</v>
      </c>
      <c r="E2615" s="81" t="e">
        <f t="shared" si="81"/>
        <v>#N/A</v>
      </c>
      <c r="I2615">
        <v>69915</v>
      </c>
      <c r="K2615" t="s">
        <v>1627</v>
      </c>
      <c r="L2615">
        <v>1643.21</v>
      </c>
      <c r="M2615">
        <v>1707.61</v>
      </c>
      <c r="O2615">
        <v>2137</v>
      </c>
      <c r="P2615">
        <v>2220</v>
      </c>
    </row>
    <row r="2616" spans="2:16" x14ac:dyDescent="0.25">
      <c r="B2616" s="77" t="e">
        <f>VLOOKUP(A2616,'Medicare Code Price Master List'!$A:$C,3,FALSE)</f>
        <v>#N/A</v>
      </c>
      <c r="C2616" s="3">
        <f>SUMIF('DME PRICE LOOKUP LINKED'!$A:$A,A2616,'DME PRICE LOOKUP LINKED'!$C:$C)</f>
        <v>0</v>
      </c>
      <c r="D2616" s="78" t="e">
        <f t="shared" si="80"/>
        <v>#N/A</v>
      </c>
      <c r="E2616" s="79" t="e">
        <f t="shared" si="81"/>
        <v>#N/A</v>
      </c>
      <c r="I2616">
        <v>69930</v>
      </c>
      <c r="K2616" t="s">
        <v>1628</v>
      </c>
      <c r="L2616">
        <v>1333.6</v>
      </c>
      <c r="M2616">
        <v>1360.41</v>
      </c>
      <c r="O2616">
        <v>1734</v>
      </c>
      <c r="P2616">
        <v>1769</v>
      </c>
    </row>
    <row r="2617" spans="2:16" x14ac:dyDescent="0.25">
      <c r="B2617" s="80" t="e">
        <f>VLOOKUP(A2617,'Medicare Code Price Master List'!$A:$C,3,FALSE)</f>
        <v>#N/A</v>
      </c>
      <c r="C2617" s="3">
        <f>SUMIF('DME PRICE LOOKUP LINKED'!$A:$A,A2617,'DME PRICE LOOKUP LINKED'!$C:$C)</f>
        <v>0</v>
      </c>
      <c r="D2617" s="78" t="e">
        <f t="shared" si="80"/>
        <v>#N/A</v>
      </c>
      <c r="E2617" s="81" t="e">
        <f t="shared" si="81"/>
        <v>#N/A</v>
      </c>
      <c r="I2617">
        <v>69950</v>
      </c>
      <c r="K2617" t="s">
        <v>1627</v>
      </c>
      <c r="L2617">
        <v>1900.46</v>
      </c>
      <c r="M2617">
        <v>1974.11</v>
      </c>
      <c r="O2617">
        <v>2471</v>
      </c>
      <c r="P2617">
        <v>2567</v>
      </c>
    </row>
    <row r="2618" spans="2:16" x14ac:dyDescent="0.25">
      <c r="B2618" s="77" t="e">
        <f>VLOOKUP(A2618,'Medicare Code Price Master List'!$A:$C,3,FALSE)</f>
        <v>#N/A</v>
      </c>
      <c r="C2618" s="3">
        <f>SUMIF('DME PRICE LOOKUP LINKED'!$A:$A,A2618,'DME PRICE LOOKUP LINKED'!$C:$C)</f>
        <v>0</v>
      </c>
      <c r="D2618" s="78" t="e">
        <f t="shared" si="80"/>
        <v>#N/A</v>
      </c>
      <c r="E2618" s="79" t="e">
        <f t="shared" si="81"/>
        <v>#N/A</v>
      </c>
      <c r="I2618">
        <v>69955</v>
      </c>
      <c r="K2618" t="s">
        <v>1621</v>
      </c>
      <c r="L2618">
        <v>2150.33</v>
      </c>
      <c r="M2618">
        <v>2214.1999999999998</v>
      </c>
      <c r="O2618">
        <v>2796</v>
      </c>
      <c r="P2618">
        <v>2879</v>
      </c>
    </row>
    <row r="2619" spans="2:16" x14ac:dyDescent="0.25">
      <c r="B2619" s="80" t="e">
        <f>VLOOKUP(A2619,'Medicare Code Price Master List'!$A:$C,3,FALSE)</f>
        <v>#N/A</v>
      </c>
      <c r="C2619" s="3">
        <f>SUMIF('DME PRICE LOOKUP LINKED'!$A:$A,A2619,'DME PRICE LOOKUP LINKED'!$C:$C)</f>
        <v>0</v>
      </c>
      <c r="D2619" s="78" t="e">
        <f t="shared" si="80"/>
        <v>#N/A</v>
      </c>
      <c r="E2619" s="81" t="e">
        <f t="shared" si="81"/>
        <v>#N/A</v>
      </c>
      <c r="I2619">
        <v>69960</v>
      </c>
      <c r="K2619" t="s">
        <v>1629</v>
      </c>
      <c r="L2619">
        <v>2053.9699999999998</v>
      </c>
      <c r="M2619">
        <v>2125.91</v>
      </c>
      <c r="O2619">
        <v>2671</v>
      </c>
      <c r="P2619">
        <v>2764</v>
      </c>
    </row>
    <row r="2620" spans="2:16" x14ac:dyDescent="0.25">
      <c r="B2620" s="77" t="e">
        <f>VLOOKUP(A2620,'Medicare Code Price Master List'!$A:$C,3,FALSE)</f>
        <v>#N/A</v>
      </c>
      <c r="C2620" s="3">
        <f>SUMIF('DME PRICE LOOKUP LINKED'!$A:$A,A2620,'DME PRICE LOOKUP LINKED'!$C:$C)</f>
        <v>0</v>
      </c>
      <c r="D2620" s="78" t="e">
        <f t="shared" si="80"/>
        <v>#N/A</v>
      </c>
      <c r="E2620" s="79" t="e">
        <f t="shared" si="81"/>
        <v>#N/A</v>
      </c>
      <c r="I2620">
        <v>69970</v>
      </c>
      <c r="K2620" t="s">
        <v>1630</v>
      </c>
      <c r="L2620">
        <v>2322.2600000000002</v>
      </c>
      <c r="M2620">
        <v>2377.6799999999998</v>
      </c>
      <c r="O2620">
        <v>3019</v>
      </c>
      <c r="P2620">
        <v>3091</v>
      </c>
    </row>
    <row r="2621" spans="2:16" x14ac:dyDescent="0.25">
      <c r="B2621" s="80" t="e">
        <f>VLOOKUP(A2621,'Medicare Code Price Master List'!$A:$C,3,FALSE)</f>
        <v>#N/A</v>
      </c>
      <c r="C2621" s="3">
        <f>SUMIF('DME PRICE LOOKUP LINKED'!$A:$A,A2621,'DME PRICE LOOKUP LINKED'!$C:$C)</f>
        <v>0</v>
      </c>
      <c r="D2621" s="78" t="e">
        <f t="shared" si="80"/>
        <v>#N/A</v>
      </c>
      <c r="E2621" s="81" t="e">
        <f t="shared" si="81"/>
        <v>#N/A</v>
      </c>
      <c r="I2621">
        <v>69990</v>
      </c>
      <c r="K2621" t="s">
        <v>1631</v>
      </c>
      <c r="L2621">
        <v>232.16</v>
      </c>
      <c r="M2621">
        <v>245.7</v>
      </c>
      <c r="O2621">
        <v>302</v>
      </c>
      <c r="P2621">
        <v>320</v>
      </c>
    </row>
    <row r="2622" spans="2:16" x14ac:dyDescent="0.25">
      <c r="B2622" s="77" t="e">
        <f>VLOOKUP(A2622,'Medicare Code Price Master List'!$A:$C,3,FALSE)</f>
        <v>#N/A</v>
      </c>
      <c r="C2622" s="3">
        <f>SUMIF('DME PRICE LOOKUP LINKED'!$A:$A,A2622,'DME PRICE LOOKUP LINKED'!$C:$C)</f>
        <v>0</v>
      </c>
      <c r="D2622" s="78" t="e">
        <f t="shared" si="80"/>
        <v>#N/A</v>
      </c>
      <c r="E2622" s="79" t="e">
        <f t="shared" si="81"/>
        <v>#N/A</v>
      </c>
      <c r="I2622">
        <v>70010</v>
      </c>
      <c r="K2622" t="s">
        <v>1632</v>
      </c>
      <c r="L2622">
        <v>62.44</v>
      </c>
      <c r="M2622">
        <v>66.099999999999994</v>
      </c>
      <c r="O2622">
        <v>72</v>
      </c>
      <c r="P2622">
        <v>77</v>
      </c>
    </row>
    <row r="2623" spans="2:16" x14ac:dyDescent="0.25">
      <c r="B2623" s="80" t="e">
        <f>VLOOKUP(A2623,'Medicare Code Price Master List'!$A:$C,3,FALSE)</f>
        <v>#N/A</v>
      </c>
      <c r="C2623" s="3">
        <f>SUMIF('DME PRICE LOOKUP LINKED'!$A:$A,A2623,'DME PRICE LOOKUP LINKED'!$C:$C)</f>
        <v>0</v>
      </c>
      <c r="D2623" s="78" t="e">
        <f t="shared" si="80"/>
        <v>#N/A</v>
      </c>
      <c r="E2623" s="81" t="e">
        <f t="shared" si="81"/>
        <v>#N/A</v>
      </c>
      <c r="I2623">
        <v>70015</v>
      </c>
      <c r="K2623" t="s">
        <v>1632</v>
      </c>
      <c r="L2623">
        <v>189.04</v>
      </c>
      <c r="M2623">
        <v>169.57</v>
      </c>
      <c r="O2623">
        <v>218</v>
      </c>
      <c r="P2623">
        <v>196</v>
      </c>
    </row>
    <row r="2624" spans="2:16" x14ac:dyDescent="0.25">
      <c r="B2624" s="77" t="e">
        <f>VLOOKUP(A2624,'Medicare Code Price Master List'!$A:$C,3,FALSE)</f>
        <v>#N/A</v>
      </c>
      <c r="C2624" s="3">
        <f>SUMIF('DME PRICE LOOKUP LINKED'!$A:$A,A2624,'DME PRICE LOOKUP LINKED'!$C:$C)</f>
        <v>0</v>
      </c>
      <c r="D2624" s="78" t="e">
        <f t="shared" si="80"/>
        <v>#N/A</v>
      </c>
      <c r="E2624" s="79" t="e">
        <f t="shared" si="81"/>
        <v>#N/A</v>
      </c>
      <c r="I2624">
        <v>70030</v>
      </c>
      <c r="K2624" t="s">
        <v>1633</v>
      </c>
      <c r="L2624">
        <v>36.729999999999997</v>
      </c>
      <c r="M2624">
        <v>30.78</v>
      </c>
      <c r="O2624">
        <v>43</v>
      </c>
      <c r="P2624">
        <v>36</v>
      </c>
    </row>
    <row r="2625" spans="2:16" x14ac:dyDescent="0.25">
      <c r="B2625" s="80" t="e">
        <f>VLOOKUP(A2625,'Medicare Code Price Master List'!$A:$C,3,FALSE)</f>
        <v>#N/A</v>
      </c>
      <c r="C2625" s="3">
        <f>SUMIF('DME PRICE LOOKUP LINKED'!$A:$A,A2625,'DME PRICE LOOKUP LINKED'!$C:$C)</f>
        <v>0</v>
      </c>
      <c r="D2625" s="78" t="e">
        <f t="shared" si="80"/>
        <v>#N/A</v>
      </c>
      <c r="E2625" s="81" t="e">
        <f t="shared" si="81"/>
        <v>#N/A</v>
      </c>
      <c r="I2625">
        <v>70100</v>
      </c>
      <c r="K2625" t="s">
        <v>1634</v>
      </c>
      <c r="L2625">
        <v>43.59</v>
      </c>
      <c r="M2625">
        <v>36.39</v>
      </c>
      <c r="O2625">
        <v>51</v>
      </c>
      <c r="P2625">
        <v>42</v>
      </c>
    </row>
    <row r="2626" spans="2:16" x14ac:dyDescent="0.25">
      <c r="B2626" s="77" t="e">
        <f>VLOOKUP(A2626,'Medicare Code Price Master List'!$A:$C,3,FALSE)</f>
        <v>#N/A</v>
      </c>
      <c r="C2626" s="3">
        <f>SUMIF('DME PRICE LOOKUP LINKED'!$A:$A,A2626,'DME PRICE LOOKUP LINKED'!$C:$C)</f>
        <v>0</v>
      </c>
      <c r="D2626" s="78" t="e">
        <f t="shared" si="80"/>
        <v>#N/A</v>
      </c>
      <c r="E2626" s="79" t="e">
        <f t="shared" si="81"/>
        <v>#N/A</v>
      </c>
      <c r="I2626">
        <v>70110</v>
      </c>
      <c r="K2626" t="s">
        <v>1635</v>
      </c>
      <c r="L2626">
        <v>48.72</v>
      </c>
      <c r="M2626">
        <v>41.78</v>
      </c>
      <c r="O2626">
        <v>57</v>
      </c>
      <c r="P2626">
        <v>49</v>
      </c>
    </row>
    <row r="2627" spans="2:16" x14ac:dyDescent="0.25">
      <c r="B2627" s="80" t="e">
        <f>VLOOKUP(A2627,'Medicare Code Price Master List'!$A:$C,3,FALSE)</f>
        <v>#N/A</v>
      </c>
      <c r="C2627" s="3">
        <f>SUMIF('DME PRICE LOOKUP LINKED'!$A:$A,A2627,'DME PRICE LOOKUP LINKED'!$C:$C)</f>
        <v>0</v>
      </c>
      <c r="D2627" s="78" t="e">
        <f t="shared" ref="D2627:D2690" si="82">VLOOKUP(A2627,$R$2:$T$5644,3,FALSE)</f>
        <v>#N/A</v>
      </c>
      <c r="E2627" s="81" t="e">
        <f t="shared" ref="E2627:E2690" si="83">D2627-C2627</f>
        <v>#N/A</v>
      </c>
      <c r="I2627">
        <v>70120</v>
      </c>
      <c r="K2627" t="s">
        <v>1636</v>
      </c>
      <c r="L2627">
        <v>43.59</v>
      </c>
      <c r="M2627">
        <v>37.6</v>
      </c>
      <c r="O2627">
        <v>51</v>
      </c>
      <c r="P2627">
        <v>44</v>
      </c>
    </row>
    <row r="2628" spans="2:16" x14ac:dyDescent="0.25">
      <c r="B2628" s="77" t="e">
        <f>VLOOKUP(A2628,'Medicare Code Price Master List'!$A:$C,3,FALSE)</f>
        <v>#N/A</v>
      </c>
      <c r="C2628" s="3">
        <f>SUMIF('DME PRICE LOOKUP LINKED'!$A:$A,A2628,'DME PRICE LOOKUP LINKED'!$C:$C)</f>
        <v>0</v>
      </c>
      <c r="D2628" s="78" t="e">
        <f t="shared" si="82"/>
        <v>#N/A</v>
      </c>
      <c r="E2628" s="79" t="e">
        <f t="shared" si="83"/>
        <v>#N/A</v>
      </c>
      <c r="I2628">
        <v>70130</v>
      </c>
      <c r="K2628" t="s">
        <v>1636</v>
      </c>
      <c r="L2628">
        <v>70.52</v>
      </c>
      <c r="M2628">
        <v>60.37</v>
      </c>
      <c r="O2628">
        <v>82</v>
      </c>
      <c r="P2628">
        <v>70</v>
      </c>
    </row>
    <row r="2629" spans="2:16" x14ac:dyDescent="0.25">
      <c r="B2629" s="80" t="e">
        <f>VLOOKUP(A2629,'Medicare Code Price Master List'!$A:$C,3,FALSE)</f>
        <v>#N/A</v>
      </c>
      <c r="C2629" s="3">
        <f>SUMIF('DME PRICE LOOKUP LINKED'!$A:$A,A2629,'DME PRICE LOOKUP LINKED'!$C:$C)</f>
        <v>0</v>
      </c>
      <c r="D2629" s="78" t="e">
        <f t="shared" si="82"/>
        <v>#N/A</v>
      </c>
      <c r="E2629" s="81" t="e">
        <f t="shared" si="83"/>
        <v>#N/A</v>
      </c>
      <c r="I2629">
        <v>70134</v>
      </c>
      <c r="K2629" t="s">
        <v>1637</v>
      </c>
      <c r="L2629">
        <v>69.41</v>
      </c>
      <c r="M2629">
        <v>56.76</v>
      </c>
      <c r="O2629">
        <v>80</v>
      </c>
      <c r="P2629">
        <v>66</v>
      </c>
    </row>
    <row r="2630" spans="2:16" x14ac:dyDescent="0.25">
      <c r="B2630" s="77" t="e">
        <f>VLOOKUP(A2630,'Medicare Code Price Master List'!$A:$C,3,FALSE)</f>
        <v>#N/A</v>
      </c>
      <c r="C2630" s="3">
        <f>SUMIF('DME PRICE LOOKUP LINKED'!$A:$A,A2630,'DME PRICE LOOKUP LINKED'!$C:$C)</f>
        <v>0</v>
      </c>
      <c r="D2630" s="78" t="e">
        <f t="shared" si="82"/>
        <v>#N/A</v>
      </c>
      <c r="E2630" s="79" t="e">
        <f t="shared" si="83"/>
        <v>#N/A</v>
      </c>
      <c r="I2630">
        <v>70140</v>
      </c>
      <c r="K2630" t="s">
        <v>1638</v>
      </c>
      <c r="L2630">
        <v>36.32</v>
      </c>
      <c r="M2630">
        <v>32.729999999999997</v>
      </c>
      <c r="O2630">
        <v>42</v>
      </c>
      <c r="P2630">
        <v>38</v>
      </c>
    </row>
    <row r="2631" spans="2:16" x14ac:dyDescent="0.25">
      <c r="B2631" s="80" t="e">
        <f>VLOOKUP(A2631,'Medicare Code Price Master List'!$A:$C,3,FALSE)</f>
        <v>#N/A</v>
      </c>
      <c r="C2631" s="3">
        <f>SUMIF('DME PRICE LOOKUP LINKED'!$A:$A,A2631,'DME PRICE LOOKUP LINKED'!$C:$C)</f>
        <v>0</v>
      </c>
      <c r="D2631" s="78" t="e">
        <f t="shared" si="82"/>
        <v>#N/A</v>
      </c>
      <c r="E2631" s="81" t="e">
        <f t="shared" si="83"/>
        <v>#N/A</v>
      </c>
      <c r="I2631">
        <v>70150</v>
      </c>
      <c r="K2631" t="s">
        <v>1638</v>
      </c>
      <c r="L2631">
        <v>52.88</v>
      </c>
      <c r="M2631">
        <v>45.77</v>
      </c>
      <c r="O2631">
        <v>61</v>
      </c>
      <c r="P2631">
        <v>53</v>
      </c>
    </row>
    <row r="2632" spans="2:16" x14ac:dyDescent="0.25">
      <c r="B2632" s="77" t="e">
        <f>VLOOKUP(A2632,'Medicare Code Price Master List'!$A:$C,3,FALSE)</f>
        <v>#N/A</v>
      </c>
      <c r="C2632" s="3">
        <f>SUMIF('DME PRICE LOOKUP LINKED'!$A:$A,A2632,'DME PRICE LOOKUP LINKED'!$C:$C)</f>
        <v>0</v>
      </c>
      <c r="D2632" s="78" t="e">
        <f t="shared" si="82"/>
        <v>#N/A</v>
      </c>
      <c r="E2632" s="79" t="e">
        <f t="shared" si="83"/>
        <v>#N/A</v>
      </c>
      <c r="I2632">
        <v>70160</v>
      </c>
      <c r="K2632" t="s">
        <v>1639</v>
      </c>
      <c r="L2632">
        <v>43.24</v>
      </c>
      <c r="M2632">
        <v>36.020000000000003</v>
      </c>
      <c r="O2632">
        <v>50</v>
      </c>
      <c r="P2632">
        <v>42</v>
      </c>
    </row>
    <row r="2633" spans="2:16" x14ac:dyDescent="0.25">
      <c r="B2633" s="80" t="e">
        <f>VLOOKUP(A2633,'Medicare Code Price Master List'!$A:$C,3,FALSE)</f>
        <v>#N/A</v>
      </c>
      <c r="C2633" s="3">
        <f>SUMIF('DME PRICE LOOKUP LINKED'!$A:$A,A2633,'DME PRICE LOOKUP LINKED'!$C:$C)</f>
        <v>0</v>
      </c>
      <c r="D2633" s="78" t="e">
        <f t="shared" si="82"/>
        <v>#N/A</v>
      </c>
      <c r="E2633" s="81" t="e">
        <f t="shared" si="83"/>
        <v>#N/A</v>
      </c>
      <c r="I2633">
        <v>70170</v>
      </c>
      <c r="K2633" t="s">
        <v>1640</v>
      </c>
      <c r="L2633">
        <v>15.19</v>
      </c>
      <c r="M2633">
        <v>0</v>
      </c>
      <c r="O2633">
        <v>18</v>
      </c>
      <c r="P2633">
        <v>0</v>
      </c>
    </row>
    <row r="2634" spans="2:16" x14ac:dyDescent="0.25">
      <c r="B2634" s="77" t="e">
        <f>VLOOKUP(A2634,'Medicare Code Price Master List'!$A:$C,3,FALSE)</f>
        <v>#N/A</v>
      </c>
      <c r="C2634" s="3">
        <f>SUMIF('DME PRICE LOOKUP LINKED'!$A:$A,A2634,'DME PRICE LOOKUP LINKED'!$C:$C)</f>
        <v>0</v>
      </c>
      <c r="D2634" s="78" t="e">
        <f t="shared" si="82"/>
        <v>#N/A</v>
      </c>
      <c r="E2634" s="79" t="e">
        <f t="shared" si="83"/>
        <v>#N/A</v>
      </c>
      <c r="I2634">
        <v>70190</v>
      </c>
      <c r="K2634" t="s">
        <v>1641</v>
      </c>
      <c r="L2634">
        <v>42.36</v>
      </c>
      <c r="M2634">
        <v>39.5</v>
      </c>
      <c r="O2634">
        <v>49</v>
      </c>
      <c r="P2634">
        <v>46</v>
      </c>
    </row>
    <row r="2635" spans="2:16" x14ac:dyDescent="0.25">
      <c r="B2635" s="80" t="e">
        <f>VLOOKUP(A2635,'Medicare Code Price Master List'!$A:$C,3,FALSE)</f>
        <v>#N/A</v>
      </c>
      <c r="C2635" s="3">
        <f>SUMIF('DME PRICE LOOKUP LINKED'!$A:$A,A2635,'DME PRICE LOOKUP LINKED'!$C:$C)</f>
        <v>0</v>
      </c>
      <c r="D2635" s="78" t="e">
        <f t="shared" si="82"/>
        <v>#N/A</v>
      </c>
      <c r="E2635" s="81" t="e">
        <f t="shared" si="83"/>
        <v>#N/A</v>
      </c>
      <c r="I2635">
        <v>70200</v>
      </c>
      <c r="K2635" t="s">
        <v>1641</v>
      </c>
      <c r="L2635">
        <v>53.97</v>
      </c>
      <c r="M2635">
        <v>46.5</v>
      </c>
      <c r="O2635">
        <v>63</v>
      </c>
      <c r="P2635">
        <v>54</v>
      </c>
    </row>
    <row r="2636" spans="2:16" x14ac:dyDescent="0.25">
      <c r="B2636" s="77" t="e">
        <f>VLOOKUP(A2636,'Medicare Code Price Master List'!$A:$C,3,FALSE)</f>
        <v>#N/A</v>
      </c>
      <c r="C2636" s="3">
        <f>SUMIF('DME PRICE LOOKUP LINKED'!$A:$A,A2636,'DME PRICE LOOKUP LINKED'!$C:$C)</f>
        <v>0</v>
      </c>
      <c r="D2636" s="78" t="e">
        <f t="shared" si="82"/>
        <v>#N/A</v>
      </c>
      <c r="E2636" s="79" t="e">
        <f t="shared" si="83"/>
        <v>#N/A</v>
      </c>
      <c r="I2636">
        <v>70210</v>
      </c>
      <c r="K2636" t="s">
        <v>1642</v>
      </c>
      <c r="L2636">
        <v>36.380000000000003</v>
      </c>
      <c r="M2636">
        <v>32.799999999999997</v>
      </c>
      <c r="O2636">
        <v>42</v>
      </c>
      <c r="P2636">
        <v>38</v>
      </c>
    </row>
    <row r="2637" spans="2:16" x14ac:dyDescent="0.25">
      <c r="B2637" s="80" t="e">
        <f>VLOOKUP(A2637,'Medicare Code Price Master List'!$A:$C,3,FALSE)</f>
        <v>#N/A</v>
      </c>
      <c r="C2637" s="3">
        <f>SUMIF('DME PRICE LOOKUP LINKED'!$A:$A,A2637,'DME PRICE LOOKUP LINKED'!$C:$C)</f>
        <v>0</v>
      </c>
      <c r="D2637" s="78" t="e">
        <f t="shared" si="82"/>
        <v>#N/A</v>
      </c>
      <c r="E2637" s="81" t="e">
        <f t="shared" si="83"/>
        <v>#N/A</v>
      </c>
      <c r="I2637">
        <v>70220</v>
      </c>
      <c r="K2637" t="s">
        <v>1642</v>
      </c>
      <c r="L2637">
        <v>42.33</v>
      </c>
      <c r="M2637">
        <v>41.37</v>
      </c>
      <c r="O2637">
        <v>49</v>
      </c>
      <c r="P2637">
        <v>48</v>
      </c>
    </row>
    <row r="2638" spans="2:16" x14ac:dyDescent="0.25">
      <c r="B2638" s="77" t="e">
        <f>VLOOKUP(A2638,'Medicare Code Price Master List'!$A:$C,3,FALSE)</f>
        <v>#N/A</v>
      </c>
      <c r="C2638" s="3">
        <f>SUMIF('DME PRICE LOOKUP LINKED'!$A:$A,A2638,'DME PRICE LOOKUP LINKED'!$C:$C)</f>
        <v>0</v>
      </c>
      <c r="D2638" s="78" t="e">
        <f t="shared" si="82"/>
        <v>#N/A</v>
      </c>
      <c r="E2638" s="79" t="e">
        <f t="shared" si="83"/>
        <v>#N/A</v>
      </c>
      <c r="I2638">
        <v>70240</v>
      </c>
      <c r="K2638" t="s">
        <v>1643</v>
      </c>
      <c r="L2638">
        <v>37.090000000000003</v>
      </c>
      <c r="M2638">
        <v>33.130000000000003</v>
      </c>
      <c r="O2638">
        <v>43</v>
      </c>
      <c r="P2638">
        <v>39</v>
      </c>
    </row>
    <row r="2639" spans="2:16" x14ac:dyDescent="0.25">
      <c r="B2639" s="80" t="e">
        <f>VLOOKUP(A2639,'Medicare Code Price Master List'!$A:$C,3,FALSE)</f>
        <v>#N/A</v>
      </c>
      <c r="C2639" s="3">
        <f>SUMIF('DME PRICE LOOKUP LINKED'!$A:$A,A2639,'DME PRICE LOOKUP LINKED'!$C:$C)</f>
        <v>0</v>
      </c>
      <c r="D2639" s="78" t="e">
        <f t="shared" si="82"/>
        <v>#N/A</v>
      </c>
      <c r="E2639" s="81" t="e">
        <f t="shared" si="83"/>
        <v>#N/A</v>
      </c>
      <c r="I2639">
        <v>70250</v>
      </c>
      <c r="K2639" t="s">
        <v>1644</v>
      </c>
      <c r="L2639">
        <v>40.54</v>
      </c>
      <c r="M2639">
        <v>39.799999999999997</v>
      </c>
      <c r="O2639">
        <v>47</v>
      </c>
      <c r="P2639">
        <v>46</v>
      </c>
    </row>
    <row r="2640" spans="2:16" x14ac:dyDescent="0.25">
      <c r="B2640" s="77" t="e">
        <f>VLOOKUP(A2640,'Medicare Code Price Master List'!$A:$C,3,FALSE)</f>
        <v>#N/A</v>
      </c>
      <c r="C2640" s="3">
        <f>SUMIF('DME PRICE LOOKUP LINKED'!$A:$A,A2640,'DME PRICE LOOKUP LINKED'!$C:$C)</f>
        <v>0</v>
      </c>
      <c r="D2640" s="78" t="e">
        <f t="shared" si="82"/>
        <v>#N/A</v>
      </c>
      <c r="E2640" s="79" t="e">
        <f t="shared" si="83"/>
        <v>#N/A</v>
      </c>
      <c r="I2640">
        <v>70260</v>
      </c>
      <c r="K2640" t="s">
        <v>1644</v>
      </c>
      <c r="L2640">
        <v>50.16</v>
      </c>
      <c r="M2640">
        <v>50.3</v>
      </c>
      <c r="O2640">
        <v>58</v>
      </c>
      <c r="P2640">
        <v>58</v>
      </c>
    </row>
    <row r="2641" spans="2:16" x14ac:dyDescent="0.25">
      <c r="B2641" s="80" t="e">
        <f>VLOOKUP(A2641,'Medicare Code Price Master List'!$A:$C,3,FALSE)</f>
        <v>#N/A</v>
      </c>
      <c r="C2641" s="3">
        <f>SUMIF('DME PRICE LOOKUP LINKED'!$A:$A,A2641,'DME PRICE LOOKUP LINKED'!$C:$C)</f>
        <v>0</v>
      </c>
      <c r="D2641" s="78" t="e">
        <f t="shared" si="82"/>
        <v>#N/A</v>
      </c>
      <c r="E2641" s="81" t="e">
        <f t="shared" si="83"/>
        <v>#N/A</v>
      </c>
      <c r="I2641">
        <v>70300</v>
      </c>
      <c r="K2641" t="s">
        <v>1645</v>
      </c>
      <c r="L2641">
        <v>14.49</v>
      </c>
      <c r="M2641">
        <v>16.53</v>
      </c>
      <c r="O2641">
        <v>17</v>
      </c>
      <c r="P2641">
        <v>20</v>
      </c>
    </row>
    <row r="2642" spans="2:16" x14ac:dyDescent="0.25">
      <c r="B2642" s="77" t="e">
        <f>VLOOKUP(A2642,'Medicare Code Price Master List'!$A:$C,3,FALSE)</f>
        <v>#N/A</v>
      </c>
      <c r="C2642" s="3">
        <f>SUMIF('DME PRICE LOOKUP LINKED'!$A:$A,A2642,'DME PRICE LOOKUP LINKED'!$C:$C)</f>
        <v>0</v>
      </c>
      <c r="D2642" s="78" t="e">
        <f t="shared" si="82"/>
        <v>#N/A</v>
      </c>
      <c r="E2642" s="79" t="e">
        <f t="shared" si="83"/>
        <v>#N/A</v>
      </c>
      <c r="I2642">
        <v>70310</v>
      </c>
      <c r="K2642" t="s">
        <v>1645</v>
      </c>
      <c r="L2642">
        <v>44.41</v>
      </c>
      <c r="M2642">
        <v>40.89</v>
      </c>
      <c r="O2642">
        <v>52</v>
      </c>
      <c r="P2642">
        <v>48</v>
      </c>
    </row>
    <row r="2643" spans="2:16" x14ac:dyDescent="0.25">
      <c r="B2643" s="80" t="e">
        <f>VLOOKUP(A2643,'Medicare Code Price Master List'!$A:$C,3,FALSE)</f>
        <v>#N/A</v>
      </c>
      <c r="C2643" s="3">
        <f>SUMIF('DME PRICE LOOKUP LINKED'!$A:$A,A2643,'DME PRICE LOOKUP LINKED'!$C:$C)</f>
        <v>0</v>
      </c>
      <c r="D2643" s="78" t="e">
        <f t="shared" si="82"/>
        <v>#N/A</v>
      </c>
      <c r="E2643" s="81" t="e">
        <f t="shared" si="83"/>
        <v>#N/A</v>
      </c>
      <c r="I2643">
        <v>70320</v>
      </c>
      <c r="K2643" t="s">
        <v>1646</v>
      </c>
      <c r="L2643">
        <v>59.47</v>
      </c>
      <c r="M2643">
        <v>58.4</v>
      </c>
      <c r="O2643">
        <v>69</v>
      </c>
      <c r="P2643">
        <v>68</v>
      </c>
    </row>
    <row r="2644" spans="2:16" x14ac:dyDescent="0.25">
      <c r="B2644" s="77" t="e">
        <f>VLOOKUP(A2644,'Medicare Code Price Master List'!$A:$C,3,FALSE)</f>
        <v>#N/A</v>
      </c>
      <c r="C2644" s="3">
        <f>SUMIF('DME PRICE LOOKUP LINKED'!$A:$A,A2644,'DME PRICE LOOKUP LINKED'!$C:$C)</f>
        <v>0</v>
      </c>
      <c r="D2644" s="78" t="e">
        <f t="shared" si="82"/>
        <v>#N/A</v>
      </c>
      <c r="E2644" s="79" t="e">
        <f t="shared" si="83"/>
        <v>#N/A</v>
      </c>
      <c r="I2644">
        <v>70328</v>
      </c>
      <c r="K2644" t="s">
        <v>1647</v>
      </c>
      <c r="L2644">
        <v>39.020000000000003</v>
      </c>
      <c r="M2644">
        <v>33.97</v>
      </c>
      <c r="O2644">
        <v>45</v>
      </c>
      <c r="P2644">
        <v>40</v>
      </c>
    </row>
    <row r="2645" spans="2:16" x14ac:dyDescent="0.25">
      <c r="B2645" s="80" t="e">
        <f>VLOOKUP(A2645,'Medicare Code Price Master List'!$A:$C,3,FALSE)</f>
        <v>#N/A</v>
      </c>
      <c r="C2645" s="3">
        <f>SUMIF('DME PRICE LOOKUP LINKED'!$A:$A,A2645,'DME PRICE LOOKUP LINKED'!$C:$C)</f>
        <v>0</v>
      </c>
      <c r="D2645" s="78" t="e">
        <f t="shared" si="82"/>
        <v>#N/A</v>
      </c>
      <c r="E2645" s="81" t="e">
        <f t="shared" si="83"/>
        <v>#N/A</v>
      </c>
      <c r="I2645">
        <v>70330</v>
      </c>
      <c r="K2645" t="s">
        <v>1648</v>
      </c>
      <c r="L2645">
        <v>59.8</v>
      </c>
      <c r="M2645">
        <v>52.29</v>
      </c>
      <c r="O2645">
        <v>69</v>
      </c>
      <c r="P2645">
        <v>61</v>
      </c>
    </row>
    <row r="2646" spans="2:16" x14ac:dyDescent="0.25">
      <c r="B2646" s="77" t="e">
        <f>VLOOKUP(A2646,'Medicare Code Price Master List'!$A:$C,3,FALSE)</f>
        <v>#N/A</v>
      </c>
      <c r="C2646" s="3">
        <f>SUMIF('DME PRICE LOOKUP LINKED'!$A:$A,A2646,'DME PRICE LOOKUP LINKED'!$C:$C)</f>
        <v>0</v>
      </c>
      <c r="D2646" s="78" t="e">
        <f t="shared" si="82"/>
        <v>#N/A</v>
      </c>
      <c r="E2646" s="79" t="e">
        <f t="shared" si="83"/>
        <v>#N/A</v>
      </c>
      <c r="I2646">
        <v>70332</v>
      </c>
      <c r="K2646" t="s">
        <v>1647</v>
      </c>
      <c r="L2646">
        <v>95.39</v>
      </c>
      <c r="M2646">
        <v>89.84</v>
      </c>
      <c r="O2646">
        <v>110</v>
      </c>
      <c r="P2646">
        <v>104</v>
      </c>
    </row>
    <row r="2647" spans="2:16" x14ac:dyDescent="0.25">
      <c r="B2647" s="80" t="e">
        <f>VLOOKUP(A2647,'Medicare Code Price Master List'!$A:$C,3,FALSE)</f>
        <v>#N/A</v>
      </c>
      <c r="C2647" s="3">
        <f>SUMIF('DME PRICE LOOKUP LINKED'!$A:$A,A2647,'DME PRICE LOOKUP LINKED'!$C:$C)</f>
        <v>0</v>
      </c>
      <c r="D2647" s="78" t="e">
        <f t="shared" si="82"/>
        <v>#N/A</v>
      </c>
      <c r="E2647" s="81" t="e">
        <f t="shared" si="83"/>
        <v>#N/A</v>
      </c>
      <c r="I2647">
        <v>70336</v>
      </c>
      <c r="K2647" t="s">
        <v>1649</v>
      </c>
      <c r="L2647">
        <v>311.89</v>
      </c>
      <c r="M2647">
        <v>357.9</v>
      </c>
      <c r="O2647">
        <v>359</v>
      </c>
      <c r="P2647">
        <v>412</v>
      </c>
    </row>
    <row r="2648" spans="2:16" x14ac:dyDescent="0.25">
      <c r="B2648" s="77" t="e">
        <f>VLOOKUP(A2648,'Medicare Code Price Master List'!$A:$C,3,FALSE)</f>
        <v>#N/A</v>
      </c>
      <c r="C2648" s="3">
        <f>SUMIF('DME PRICE LOOKUP LINKED'!$A:$A,A2648,'DME PRICE LOOKUP LINKED'!$C:$C)</f>
        <v>0</v>
      </c>
      <c r="D2648" s="78" t="e">
        <f t="shared" si="82"/>
        <v>#N/A</v>
      </c>
      <c r="E2648" s="79" t="e">
        <f t="shared" si="83"/>
        <v>#N/A</v>
      </c>
      <c r="I2648">
        <v>70350</v>
      </c>
      <c r="K2648" t="s">
        <v>1650</v>
      </c>
      <c r="L2648">
        <v>18.100000000000001</v>
      </c>
      <c r="M2648">
        <v>21.91</v>
      </c>
      <c r="O2648">
        <v>21</v>
      </c>
      <c r="P2648">
        <v>26</v>
      </c>
    </row>
    <row r="2649" spans="2:16" x14ac:dyDescent="0.25">
      <c r="B2649" s="80" t="e">
        <f>VLOOKUP(A2649,'Medicare Code Price Master List'!$A:$C,3,FALSE)</f>
        <v>#N/A</v>
      </c>
      <c r="C2649" s="3">
        <f>SUMIF('DME PRICE LOOKUP LINKED'!$A:$A,A2649,'DME PRICE LOOKUP LINKED'!$C:$C)</f>
        <v>0</v>
      </c>
      <c r="D2649" s="78" t="e">
        <f t="shared" si="82"/>
        <v>#N/A</v>
      </c>
      <c r="E2649" s="81" t="e">
        <f t="shared" si="83"/>
        <v>#N/A</v>
      </c>
      <c r="I2649">
        <v>70355</v>
      </c>
      <c r="K2649" t="s">
        <v>1651</v>
      </c>
      <c r="L2649">
        <v>19.920000000000002</v>
      </c>
      <c r="M2649">
        <v>22.61</v>
      </c>
      <c r="O2649">
        <v>23</v>
      </c>
      <c r="P2649">
        <v>27</v>
      </c>
    </row>
    <row r="2650" spans="2:16" x14ac:dyDescent="0.25">
      <c r="B2650" s="77" t="e">
        <f>VLOOKUP(A2650,'Medicare Code Price Master List'!$A:$C,3,FALSE)</f>
        <v>#N/A</v>
      </c>
      <c r="C2650" s="3">
        <f>SUMIF('DME PRICE LOOKUP LINKED'!$A:$A,A2650,'DME PRICE LOOKUP LINKED'!$C:$C)</f>
        <v>0</v>
      </c>
      <c r="D2650" s="78" t="e">
        <f t="shared" si="82"/>
        <v>#N/A</v>
      </c>
      <c r="E2650" s="79" t="e">
        <f t="shared" si="83"/>
        <v>#N/A</v>
      </c>
      <c r="I2650">
        <v>70360</v>
      </c>
      <c r="K2650" t="s">
        <v>1652</v>
      </c>
      <c r="L2650">
        <v>35.590000000000003</v>
      </c>
      <c r="M2650">
        <v>31.19</v>
      </c>
      <c r="O2650">
        <v>41</v>
      </c>
      <c r="P2650">
        <v>36</v>
      </c>
    </row>
    <row r="2651" spans="2:16" x14ac:dyDescent="0.25">
      <c r="B2651" s="80" t="e">
        <f>VLOOKUP(A2651,'Medicare Code Price Master List'!$A:$C,3,FALSE)</f>
        <v>#N/A</v>
      </c>
      <c r="C2651" s="3">
        <f>SUMIF('DME PRICE LOOKUP LINKED'!$A:$A,A2651,'DME PRICE LOOKUP LINKED'!$C:$C)</f>
        <v>0</v>
      </c>
      <c r="D2651" s="78" t="e">
        <f t="shared" si="82"/>
        <v>#N/A</v>
      </c>
      <c r="E2651" s="81" t="e">
        <f t="shared" si="83"/>
        <v>#N/A</v>
      </c>
      <c r="I2651">
        <v>70370</v>
      </c>
      <c r="K2651" t="s">
        <v>1653</v>
      </c>
      <c r="L2651">
        <v>113.23</v>
      </c>
      <c r="M2651">
        <v>87.84</v>
      </c>
      <c r="O2651">
        <v>131</v>
      </c>
      <c r="P2651">
        <v>102</v>
      </c>
    </row>
    <row r="2652" spans="2:16" x14ac:dyDescent="0.25">
      <c r="B2652" s="77" t="e">
        <f>VLOOKUP(A2652,'Medicare Code Price Master List'!$A:$C,3,FALSE)</f>
        <v>#N/A</v>
      </c>
      <c r="C2652" s="3">
        <f>SUMIF('DME PRICE LOOKUP LINKED'!$A:$A,A2652,'DME PRICE LOOKUP LINKED'!$C:$C)</f>
        <v>0</v>
      </c>
      <c r="D2652" s="78" t="e">
        <f t="shared" si="82"/>
        <v>#N/A</v>
      </c>
      <c r="E2652" s="79" t="e">
        <f t="shared" si="83"/>
        <v>#N/A</v>
      </c>
      <c r="I2652">
        <v>70371</v>
      </c>
      <c r="K2652" t="s">
        <v>1654</v>
      </c>
      <c r="L2652">
        <v>121.18</v>
      </c>
      <c r="M2652">
        <v>100.44</v>
      </c>
      <c r="O2652">
        <v>140</v>
      </c>
      <c r="P2652">
        <v>116</v>
      </c>
    </row>
    <row r="2653" spans="2:16" x14ac:dyDescent="0.25">
      <c r="B2653" s="80" t="e">
        <f>VLOOKUP(A2653,'Medicare Code Price Master List'!$A:$C,3,FALSE)</f>
        <v>#N/A</v>
      </c>
      <c r="C2653" s="3">
        <f>SUMIF('DME PRICE LOOKUP LINKED'!$A:$A,A2653,'DME PRICE LOOKUP LINKED'!$C:$C)</f>
        <v>0</v>
      </c>
      <c r="D2653" s="78" t="e">
        <f t="shared" si="82"/>
        <v>#N/A</v>
      </c>
      <c r="E2653" s="81" t="e">
        <f t="shared" si="83"/>
        <v>#N/A</v>
      </c>
      <c r="I2653">
        <v>70380</v>
      </c>
      <c r="K2653" t="s">
        <v>1655</v>
      </c>
      <c r="L2653">
        <v>42.48</v>
      </c>
      <c r="M2653">
        <v>40.049999999999997</v>
      </c>
      <c r="O2653">
        <v>49</v>
      </c>
      <c r="P2653">
        <v>47</v>
      </c>
    </row>
    <row r="2654" spans="2:16" x14ac:dyDescent="0.25">
      <c r="B2654" s="77" t="e">
        <f>VLOOKUP(A2654,'Medicare Code Price Master List'!$A:$C,3,FALSE)</f>
        <v>#N/A</v>
      </c>
      <c r="C2654" s="3">
        <f>SUMIF('DME PRICE LOOKUP LINKED'!$A:$A,A2654,'DME PRICE LOOKUP LINKED'!$C:$C)</f>
        <v>0</v>
      </c>
      <c r="D2654" s="78" t="e">
        <f t="shared" si="82"/>
        <v>#N/A</v>
      </c>
      <c r="E2654" s="79" t="e">
        <f t="shared" si="83"/>
        <v>#N/A</v>
      </c>
      <c r="I2654">
        <v>70390</v>
      </c>
      <c r="K2654" t="s">
        <v>1656</v>
      </c>
      <c r="L2654">
        <v>134.01</v>
      </c>
      <c r="M2654">
        <v>104.94</v>
      </c>
      <c r="O2654">
        <v>155</v>
      </c>
      <c r="P2654">
        <v>121</v>
      </c>
    </row>
    <row r="2655" spans="2:16" x14ac:dyDescent="0.25">
      <c r="B2655" s="80" t="e">
        <f>VLOOKUP(A2655,'Medicare Code Price Master List'!$A:$C,3,FALSE)</f>
        <v>#N/A</v>
      </c>
      <c r="C2655" s="3">
        <f>SUMIF('DME PRICE LOOKUP LINKED'!$A:$A,A2655,'DME PRICE LOOKUP LINKED'!$C:$C)</f>
        <v>0</v>
      </c>
      <c r="D2655" s="78" t="e">
        <f t="shared" si="82"/>
        <v>#N/A</v>
      </c>
      <c r="E2655" s="81" t="e">
        <f t="shared" si="83"/>
        <v>#N/A</v>
      </c>
      <c r="I2655">
        <v>70450</v>
      </c>
      <c r="K2655" t="s">
        <v>1657</v>
      </c>
      <c r="L2655">
        <v>122.68</v>
      </c>
      <c r="M2655">
        <v>128.6</v>
      </c>
      <c r="O2655">
        <v>142</v>
      </c>
      <c r="P2655">
        <v>148</v>
      </c>
    </row>
    <row r="2656" spans="2:16" x14ac:dyDescent="0.25">
      <c r="B2656" s="77" t="e">
        <f>VLOOKUP(A2656,'Medicare Code Price Master List'!$A:$C,3,FALSE)</f>
        <v>#N/A</v>
      </c>
      <c r="C2656" s="3">
        <f>SUMIF('DME PRICE LOOKUP LINKED'!$A:$A,A2656,'DME PRICE LOOKUP LINKED'!$C:$C)</f>
        <v>0</v>
      </c>
      <c r="D2656" s="78" t="e">
        <f t="shared" si="82"/>
        <v>#N/A</v>
      </c>
      <c r="E2656" s="79" t="e">
        <f t="shared" si="83"/>
        <v>#N/A</v>
      </c>
      <c r="I2656">
        <v>70460</v>
      </c>
      <c r="K2656" t="s">
        <v>1658</v>
      </c>
      <c r="L2656">
        <v>171.31</v>
      </c>
      <c r="M2656">
        <v>179.14</v>
      </c>
      <c r="O2656">
        <v>198</v>
      </c>
      <c r="P2656">
        <v>207</v>
      </c>
    </row>
    <row r="2657" spans="2:16" x14ac:dyDescent="0.25">
      <c r="B2657" s="80" t="e">
        <f>VLOOKUP(A2657,'Medicare Code Price Master List'!$A:$C,3,FALSE)</f>
        <v>#N/A</v>
      </c>
      <c r="C2657" s="3">
        <f>SUMIF('DME PRICE LOOKUP LINKED'!$A:$A,A2657,'DME PRICE LOOKUP LINKED'!$C:$C)</f>
        <v>0</v>
      </c>
      <c r="D2657" s="78" t="e">
        <f t="shared" si="82"/>
        <v>#N/A</v>
      </c>
      <c r="E2657" s="81" t="e">
        <f t="shared" si="83"/>
        <v>#N/A</v>
      </c>
      <c r="I2657">
        <v>70470</v>
      </c>
      <c r="K2657" t="s">
        <v>1659</v>
      </c>
      <c r="L2657">
        <v>201.69</v>
      </c>
      <c r="M2657">
        <v>212.86</v>
      </c>
      <c r="O2657">
        <v>232</v>
      </c>
      <c r="P2657">
        <v>245</v>
      </c>
    </row>
    <row r="2658" spans="2:16" x14ac:dyDescent="0.25">
      <c r="B2658" s="77" t="e">
        <f>VLOOKUP(A2658,'Medicare Code Price Master List'!$A:$C,3,FALSE)</f>
        <v>#N/A</v>
      </c>
      <c r="C2658" s="3">
        <f>SUMIF('DME PRICE LOOKUP LINKED'!$A:$A,A2658,'DME PRICE LOOKUP LINKED'!$C:$C)</f>
        <v>0</v>
      </c>
      <c r="D2658" s="78" t="e">
        <f t="shared" si="82"/>
        <v>#N/A</v>
      </c>
      <c r="E2658" s="79" t="e">
        <f t="shared" si="83"/>
        <v>#N/A</v>
      </c>
      <c r="I2658">
        <v>70480</v>
      </c>
      <c r="K2658" t="s">
        <v>1660</v>
      </c>
      <c r="L2658">
        <v>183.41</v>
      </c>
      <c r="M2658">
        <v>259.95999999999998</v>
      </c>
      <c r="O2658">
        <v>211</v>
      </c>
      <c r="P2658">
        <v>299</v>
      </c>
    </row>
    <row r="2659" spans="2:16" x14ac:dyDescent="0.25">
      <c r="B2659" s="80" t="e">
        <f>VLOOKUP(A2659,'Medicare Code Price Master List'!$A:$C,3,FALSE)</f>
        <v>#N/A</v>
      </c>
      <c r="C2659" s="3">
        <f>SUMIF('DME PRICE LOOKUP LINKED'!$A:$A,A2659,'DME PRICE LOOKUP LINKED'!$C:$C)</f>
        <v>0</v>
      </c>
      <c r="D2659" s="78" t="e">
        <f t="shared" si="82"/>
        <v>#N/A</v>
      </c>
      <c r="E2659" s="81" t="e">
        <f t="shared" si="83"/>
        <v>#N/A</v>
      </c>
      <c r="I2659">
        <v>70481</v>
      </c>
      <c r="K2659" t="s">
        <v>1661</v>
      </c>
      <c r="L2659">
        <v>210.51</v>
      </c>
      <c r="M2659">
        <v>307.92</v>
      </c>
      <c r="O2659">
        <v>243</v>
      </c>
      <c r="P2659">
        <v>355</v>
      </c>
    </row>
    <row r="2660" spans="2:16" x14ac:dyDescent="0.25">
      <c r="B2660" s="77" t="e">
        <f>VLOOKUP(A2660,'Medicare Code Price Master List'!$A:$C,3,FALSE)</f>
        <v>#N/A</v>
      </c>
      <c r="C2660" s="3">
        <f>SUMIF('DME PRICE LOOKUP LINKED'!$A:$A,A2660,'DME PRICE LOOKUP LINKED'!$C:$C)</f>
        <v>0</v>
      </c>
      <c r="D2660" s="78" t="e">
        <f t="shared" si="82"/>
        <v>#N/A</v>
      </c>
      <c r="E2660" s="79" t="e">
        <f t="shared" si="83"/>
        <v>#N/A</v>
      </c>
      <c r="I2660">
        <v>70482</v>
      </c>
      <c r="K2660" t="s">
        <v>1662</v>
      </c>
      <c r="L2660">
        <v>245.87</v>
      </c>
      <c r="M2660">
        <v>336.26</v>
      </c>
      <c r="O2660">
        <v>283</v>
      </c>
      <c r="P2660">
        <v>387</v>
      </c>
    </row>
    <row r="2661" spans="2:16" x14ac:dyDescent="0.25">
      <c r="B2661" s="80" t="e">
        <f>VLOOKUP(A2661,'Medicare Code Price Master List'!$A:$C,3,FALSE)</f>
        <v>#N/A</v>
      </c>
      <c r="C2661" s="3">
        <f>SUMIF('DME PRICE LOOKUP LINKED'!$A:$A,A2661,'DME PRICE LOOKUP LINKED'!$C:$C)</f>
        <v>0</v>
      </c>
      <c r="D2661" s="78" t="e">
        <f t="shared" si="82"/>
        <v>#N/A</v>
      </c>
      <c r="E2661" s="81" t="e">
        <f t="shared" si="83"/>
        <v>#N/A</v>
      </c>
      <c r="I2661">
        <v>70486</v>
      </c>
      <c r="K2661" t="s">
        <v>1663</v>
      </c>
      <c r="L2661">
        <v>148.96</v>
      </c>
      <c r="M2661">
        <v>155.58000000000001</v>
      </c>
      <c r="O2661">
        <v>172</v>
      </c>
      <c r="P2661">
        <v>179</v>
      </c>
    </row>
    <row r="2662" spans="2:16" x14ac:dyDescent="0.25">
      <c r="B2662" s="77" t="e">
        <f>VLOOKUP(A2662,'Medicare Code Price Master List'!$A:$C,3,FALSE)</f>
        <v>#N/A</v>
      </c>
      <c r="C2662" s="3">
        <f>SUMIF('DME PRICE LOOKUP LINKED'!$A:$A,A2662,'DME PRICE LOOKUP LINKED'!$C:$C)</f>
        <v>0</v>
      </c>
      <c r="D2662" s="78" t="e">
        <f t="shared" si="82"/>
        <v>#N/A</v>
      </c>
      <c r="E2662" s="79" t="e">
        <f t="shared" si="83"/>
        <v>#N/A</v>
      </c>
      <c r="I2662">
        <v>70487</v>
      </c>
      <c r="K2662" t="s">
        <v>1664</v>
      </c>
      <c r="L2662">
        <v>176.27</v>
      </c>
      <c r="M2662">
        <v>186.79</v>
      </c>
      <c r="O2662">
        <v>203</v>
      </c>
      <c r="P2662">
        <v>215</v>
      </c>
    </row>
    <row r="2663" spans="2:16" x14ac:dyDescent="0.25">
      <c r="B2663" s="80" t="e">
        <f>VLOOKUP(A2663,'Medicare Code Price Master List'!$A:$C,3,FALSE)</f>
        <v>#N/A</v>
      </c>
      <c r="C2663" s="3">
        <f>SUMIF('DME PRICE LOOKUP LINKED'!$A:$A,A2663,'DME PRICE LOOKUP LINKED'!$C:$C)</f>
        <v>0</v>
      </c>
      <c r="D2663" s="78" t="e">
        <f t="shared" si="82"/>
        <v>#N/A</v>
      </c>
      <c r="E2663" s="81" t="e">
        <f t="shared" si="83"/>
        <v>#N/A</v>
      </c>
      <c r="I2663">
        <v>70488</v>
      </c>
      <c r="K2663" t="s">
        <v>1665</v>
      </c>
      <c r="L2663">
        <v>215.02</v>
      </c>
      <c r="M2663">
        <v>227.77</v>
      </c>
      <c r="O2663">
        <v>248</v>
      </c>
      <c r="P2663">
        <v>262</v>
      </c>
    </row>
    <row r="2664" spans="2:16" x14ac:dyDescent="0.25">
      <c r="B2664" s="77" t="e">
        <f>VLOOKUP(A2664,'Medicare Code Price Master List'!$A:$C,3,FALSE)</f>
        <v>#N/A</v>
      </c>
      <c r="C2664" s="3">
        <f>SUMIF('DME PRICE LOOKUP LINKED'!$A:$A,A2664,'DME PRICE LOOKUP LINKED'!$C:$C)</f>
        <v>0</v>
      </c>
      <c r="D2664" s="78" t="e">
        <f t="shared" si="82"/>
        <v>#N/A</v>
      </c>
      <c r="E2664" s="79" t="e">
        <f t="shared" si="83"/>
        <v>#N/A</v>
      </c>
      <c r="I2664">
        <v>70490</v>
      </c>
      <c r="K2664" t="s">
        <v>1666</v>
      </c>
      <c r="L2664">
        <v>173.51</v>
      </c>
      <c r="M2664">
        <v>214.04</v>
      </c>
      <c r="O2664">
        <v>200</v>
      </c>
      <c r="P2664">
        <v>247</v>
      </c>
    </row>
    <row r="2665" spans="2:16" x14ac:dyDescent="0.25">
      <c r="B2665" s="80" t="e">
        <f>VLOOKUP(A2665,'Medicare Code Price Master List'!$A:$C,3,FALSE)</f>
        <v>#N/A</v>
      </c>
      <c r="C2665" s="3">
        <f>SUMIF('DME PRICE LOOKUP LINKED'!$A:$A,A2665,'DME PRICE LOOKUP LINKED'!$C:$C)</f>
        <v>0</v>
      </c>
      <c r="D2665" s="78" t="e">
        <f t="shared" si="82"/>
        <v>#N/A</v>
      </c>
      <c r="E2665" s="81" t="e">
        <f t="shared" si="83"/>
        <v>#N/A</v>
      </c>
      <c r="I2665">
        <v>70491</v>
      </c>
      <c r="K2665" t="s">
        <v>1667</v>
      </c>
      <c r="L2665">
        <v>214.32</v>
      </c>
      <c r="M2665">
        <v>262</v>
      </c>
      <c r="O2665">
        <v>247</v>
      </c>
      <c r="P2665">
        <v>302</v>
      </c>
    </row>
    <row r="2666" spans="2:16" x14ac:dyDescent="0.25">
      <c r="B2666" s="77" t="e">
        <f>VLOOKUP(A2666,'Medicare Code Price Master List'!$A:$C,3,FALSE)</f>
        <v>#N/A</v>
      </c>
      <c r="C2666" s="3">
        <f>SUMIF('DME PRICE LOOKUP LINKED'!$A:$A,A2666,'DME PRICE LOOKUP LINKED'!$C:$C)</f>
        <v>0</v>
      </c>
      <c r="D2666" s="78" t="e">
        <f t="shared" si="82"/>
        <v>#N/A</v>
      </c>
      <c r="E2666" s="79" t="e">
        <f t="shared" si="83"/>
        <v>#N/A</v>
      </c>
      <c r="I2666">
        <v>70492</v>
      </c>
      <c r="K2666" t="s">
        <v>1668</v>
      </c>
      <c r="L2666">
        <v>257.77999999999997</v>
      </c>
      <c r="M2666">
        <v>309.68</v>
      </c>
      <c r="O2666">
        <v>297</v>
      </c>
      <c r="P2666">
        <v>357</v>
      </c>
    </row>
    <row r="2667" spans="2:16" x14ac:dyDescent="0.25">
      <c r="B2667" s="80" t="e">
        <f>VLOOKUP(A2667,'Medicare Code Price Master List'!$A:$C,3,FALSE)</f>
        <v>#N/A</v>
      </c>
      <c r="C2667" s="3">
        <f>SUMIF('DME PRICE LOOKUP LINKED'!$A:$A,A2667,'DME PRICE LOOKUP LINKED'!$C:$C)</f>
        <v>0</v>
      </c>
      <c r="D2667" s="78" t="e">
        <f t="shared" si="82"/>
        <v>#N/A</v>
      </c>
      <c r="E2667" s="81" t="e">
        <f t="shared" si="83"/>
        <v>#N/A</v>
      </c>
      <c r="I2667">
        <v>70496</v>
      </c>
      <c r="K2667" t="s">
        <v>1669</v>
      </c>
      <c r="L2667">
        <v>291.57</v>
      </c>
      <c r="M2667">
        <v>327.10000000000002</v>
      </c>
      <c r="O2667">
        <v>336</v>
      </c>
      <c r="P2667">
        <v>377</v>
      </c>
    </row>
    <row r="2668" spans="2:16" x14ac:dyDescent="0.25">
      <c r="B2668" s="77" t="e">
        <f>VLOOKUP(A2668,'Medicare Code Price Master List'!$A:$C,3,FALSE)</f>
        <v>#N/A</v>
      </c>
      <c r="C2668" s="3">
        <f>SUMIF('DME PRICE LOOKUP LINKED'!$A:$A,A2668,'DME PRICE LOOKUP LINKED'!$C:$C)</f>
        <v>0</v>
      </c>
      <c r="D2668" s="78" t="e">
        <f t="shared" si="82"/>
        <v>#N/A</v>
      </c>
      <c r="E2668" s="79" t="e">
        <f t="shared" si="83"/>
        <v>#N/A</v>
      </c>
      <c r="I2668">
        <v>70498</v>
      </c>
      <c r="K2668" t="s">
        <v>1670</v>
      </c>
      <c r="L2668">
        <v>291.57</v>
      </c>
      <c r="M2668">
        <v>325.89</v>
      </c>
      <c r="O2668">
        <v>336</v>
      </c>
      <c r="P2668">
        <v>375</v>
      </c>
    </row>
    <row r="2669" spans="2:16" x14ac:dyDescent="0.25">
      <c r="B2669" s="80" t="e">
        <f>VLOOKUP(A2669,'Medicare Code Price Master List'!$A:$C,3,FALSE)</f>
        <v>#N/A</v>
      </c>
      <c r="C2669" s="3">
        <f>SUMIF('DME PRICE LOOKUP LINKED'!$A:$A,A2669,'DME PRICE LOOKUP LINKED'!$C:$C)</f>
        <v>0</v>
      </c>
      <c r="D2669" s="78" t="e">
        <f t="shared" si="82"/>
        <v>#N/A</v>
      </c>
      <c r="E2669" s="81" t="e">
        <f t="shared" si="83"/>
        <v>#N/A</v>
      </c>
      <c r="I2669">
        <v>70540</v>
      </c>
      <c r="K2669" t="s">
        <v>1671</v>
      </c>
      <c r="L2669">
        <v>265.45</v>
      </c>
      <c r="M2669">
        <v>401.87</v>
      </c>
      <c r="O2669">
        <v>306</v>
      </c>
      <c r="P2669">
        <v>463</v>
      </c>
    </row>
    <row r="2670" spans="2:16" x14ac:dyDescent="0.25">
      <c r="B2670" s="77" t="e">
        <f>VLOOKUP(A2670,'Medicare Code Price Master List'!$A:$C,3,FALSE)</f>
        <v>#N/A</v>
      </c>
      <c r="C2670" s="3">
        <f>SUMIF('DME PRICE LOOKUP LINKED'!$A:$A,A2670,'DME PRICE LOOKUP LINKED'!$C:$C)</f>
        <v>0</v>
      </c>
      <c r="D2670" s="78" t="e">
        <f t="shared" si="82"/>
        <v>#N/A</v>
      </c>
      <c r="E2670" s="79" t="e">
        <f t="shared" si="83"/>
        <v>#N/A</v>
      </c>
      <c r="I2670">
        <v>70542</v>
      </c>
      <c r="K2670" t="s">
        <v>1672</v>
      </c>
      <c r="L2670">
        <v>315.29000000000002</v>
      </c>
      <c r="M2670">
        <v>449.22</v>
      </c>
      <c r="O2670">
        <v>363</v>
      </c>
      <c r="P2670">
        <v>517</v>
      </c>
    </row>
    <row r="2671" spans="2:16" x14ac:dyDescent="0.25">
      <c r="B2671" s="80" t="e">
        <f>VLOOKUP(A2671,'Medicare Code Price Master List'!$A:$C,3,FALSE)</f>
        <v>#N/A</v>
      </c>
      <c r="C2671" s="3">
        <f>SUMIF('DME PRICE LOOKUP LINKED'!$A:$A,A2671,'DME PRICE LOOKUP LINKED'!$C:$C)</f>
        <v>0</v>
      </c>
      <c r="D2671" s="78" t="e">
        <f t="shared" si="82"/>
        <v>#N/A</v>
      </c>
      <c r="E2671" s="81" t="e">
        <f t="shared" si="83"/>
        <v>#N/A</v>
      </c>
      <c r="I2671">
        <v>70543</v>
      </c>
      <c r="K2671" t="s">
        <v>1673</v>
      </c>
      <c r="L2671">
        <v>397.76</v>
      </c>
      <c r="M2671">
        <v>549.20000000000005</v>
      </c>
      <c r="O2671">
        <v>458</v>
      </c>
      <c r="P2671">
        <v>632</v>
      </c>
    </row>
    <row r="2672" spans="2:16" x14ac:dyDescent="0.25">
      <c r="B2672" s="77" t="e">
        <f>VLOOKUP(A2672,'Medicare Code Price Master List'!$A:$C,3,FALSE)</f>
        <v>#N/A</v>
      </c>
      <c r="C2672" s="3">
        <f>SUMIF('DME PRICE LOOKUP LINKED'!$A:$A,A2672,'DME PRICE LOOKUP LINKED'!$C:$C)</f>
        <v>0</v>
      </c>
      <c r="D2672" s="78" t="e">
        <f t="shared" si="82"/>
        <v>#N/A</v>
      </c>
      <c r="E2672" s="79" t="e">
        <f t="shared" si="83"/>
        <v>#N/A</v>
      </c>
      <c r="I2672">
        <v>70544</v>
      </c>
      <c r="K2672" t="s">
        <v>1674</v>
      </c>
      <c r="L2672">
        <v>252.2</v>
      </c>
      <c r="M2672">
        <v>439.47</v>
      </c>
      <c r="O2672">
        <v>291</v>
      </c>
      <c r="P2672">
        <v>506</v>
      </c>
    </row>
    <row r="2673" spans="2:16" x14ac:dyDescent="0.25">
      <c r="B2673" s="80" t="e">
        <f>VLOOKUP(A2673,'Medicare Code Price Master List'!$A:$C,3,FALSE)</f>
        <v>#N/A</v>
      </c>
      <c r="C2673" s="3">
        <f>SUMIF('DME PRICE LOOKUP LINKED'!$A:$A,A2673,'DME PRICE LOOKUP LINKED'!$C:$C)</f>
        <v>0</v>
      </c>
      <c r="D2673" s="78" t="e">
        <f t="shared" si="82"/>
        <v>#N/A</v>
      </c>
      <c r="E2673" s="81" t="e">
        <f t="shared" si="83"/>
        <v>#N/A</v>
      </c>
      <c r="I2673">
        <v>70545</v>
      </c>
      <c r="K2673" t="s">
        <v>1675</v>
      </c>
      <c r="L2673">
        <v>266.60000000000002</v>
      </c>
      <c r="M2673">
        <v>433.84</v>
      </c>
      <c r="O2673">
        <v>307</v>
      </c>
      <c r="P2673">
        <v>499</v>
      </c>
    </row>
    <row r="2674" spans="2:16" x14ac:dyDescent="0.25">
      <c r="B2674" s="77" t="e">
        <f>VLOOKUP(A2674,'Medicare Code Price Master List'!$A:$C,3,FALSE)</f>
        <v>#N/A</v>
      </c>
      <c r="C2674" s="3">
        <f>SUMIF('DME PRICE LOOKUP LINKED'!$A:$A,A2674,'DME PRICE LOOKUP LINKED'!$C:$C)</f>
        <v>0</v>
      </c>
      <c r="D2674" s="78" t="e">
        <f t="shared" si="82"/>
        <v>#N/A</v>
      </c>
      <c r="E2674" s="79" t="e">
        <f t="shared" si="83"/>
        <v>#N/A</v>
      </c>
      <c r="I2674">
        <v>70546</v>
      </c>
      <c r="K2674" t="s">
        <v>1676</v>
      </c>
      <c r="L2674">
        <v>387.23</v>
      </c>
      <c r="M2674">
        <v>671.31</v>
      </c>
      <c r="O2674">
        <v>446</v>
      </c>
      <c r="P2674">
        <v>773</v>
      </c>
    </row>
    <row r="2675" spans="2:16" x14ac:dyDescent="0.25">
      <c r="B2675" s="80" t="e">
        <f>VLOOKUP(A2675,'Medicare Code Price Master List'!$A:$C,3,FALSE)</f>
        <v>#N/A</v>
      </c>
      <c r="C2675" s="3">
        <f>SUMIF('DME PRICE LOOKUP LINKED'!$A:$A,A2675,'DME PRICE LOOKUP LINKED'!$C:$C)</f>
        <v>0</v>
      </c>
      <c r="D2675" s="78" t="e">
        <f t="shared" si="82"/>
        <v>#N/A</v>
      </c>
      <c r="E2675" s="81" t="e">
        <f t="shared" si="83"/>
        <v>#N/A</v>
      </c>
      <c r="I2675">
        <v>70547</v>
      </c>
      <c r="K2675" t="s">
        <v>1677</v>
      </c>
      <c r="L2675">
        <v>252.59</v>
      </c>
      <c r="M2675">
        <v>441.09</v>
      </c>
      <c r="O2675">
        <v>291</v>
      </c>
      <c r="P2675">
        <v>508</v>
      </c>
    </row>
    <row r="2676" spans="2:16" x14ac:dyDescent="0.25">
      <c r="B2676" s="77" t="e">
        <f>VLOOKUP(A2676,'Medicare Code Price Master List'!$A:$C,3,FALSE)</f>
        <v>#N/A</v>
      </c>
      <c r="C2676" s="3">
        <f>SUMIF('DME PRICE LOOKUP LINKED'!$A:$A,A2676,'DME PRICE LOOKUP LINKED'!$C:$C)</f>
        <v>0</v>
      </c>
      <c r="D2676" s="78" t="e">
        <f t="shared" si="82"/>
        <v>#N/A</v>
      </c>
      <c r="E2676" s="79" t="e">
        <f t="shared" si="83"/>
        <v>#N/A</v>
      </c>
      <c r="I2676">
        <v>70548</v>
      </c>
      <c r="K2676" t="s">
        <v>1678</v>
      </c>
      <c r="L2676">
        <v>287.76</v>
      </c>
      <c r="M2676">
        <v>463.24</v>
      </c>
      <c r="O2676">
        <v>331</v>
      </c>
      <c r="P2676">
        <v>533</v>
      </c>
    </row>
    <row r="2677" spans="2:16" x14ac:dyDescent="0.25">
      <c r="B2677" s="80" t="e">
        <f>VLOOKUP(A2677,'Medicare Code Price Master List'!$A:$C,3,FALSE)</f>
        <v>#N/A</v>
      </c>
      <c r="C2677" s="3">
        <f>SUMIF('DME PRICE LOOKUP LINKED'!$A:$A,A2677,'DME PRICE LOOKUP LINKED'!$C:$C)</f>
        <v>0</v>
      </c>
      <c r="D2677" s="78" t="e">
        <f t="shared" si="82"/>
        <v>#N/A</v>
      </c>
      <c r="E2677" s="81" t="e">
        <f t="shared" si="83"/>
        <v>#N/A</v>
      </c>
      <c r="I2677">
        <v>70549</v>
      </c>
      <c r="K2677" t="s">
        <v>1679</v>
      </c>
      <c r="L2677">
        <v>405.28</v>
      </c>
      <c r="M2677">
        <v>675.34</v>
      </c>
      <c r="O2677">
        <v>467</v>
      </c>
      <c r="P2677">
        <v>777</v>
      </c>
    </row>
    <row r="2678" spans="2:16" x14ac:dyDescent="0.25">
      <c r="B2678" s="77" t="e">
        <f>VLOOKUP(A2678,'Medicare Code Price Master List'!$A:$C,3,FALSE)</f>
        <v>#N/A</v>
      </c>
      <c r="C2678" s="3">
        <f>SUMIF('DME PRICE LOOKUP LINKED'!$A:$A,A2678,'DME PRICE LOOKUP LINKED'!$C:$C)</f>
        <v>0</v>
      </c>
      <c r="D2678" s="78" t="e">
        <f t="shared" si="82"/>
        <v>#N/A</v>
      </c>
      <c r="E2678" s="79" t="e">
        <f t="shared" si="83"/>
        <v>#N/A</v>
      </c>
      <c r="I2678">
        <v>70551</v>
      </c>
      <c r="K2678" t="s">
        <v>1680</v>
      </c>
      <c r="L2678">
        <v>228.09</v>
      </c>
      <c r="M2678">
        <v>255.6</v>
      </c>
      <c r="O2678">
        <v>263</v>
      </c>
      <c r="P2678">
        <v>294</v>
      </c>
    </row>
    <row r="2679" spans="2:16" x14ac:dyDescent="0.25">
      <c r="B2679" s="80" t="e">
        <f>VLOOKUP(A2679,'Medicare Code Price Master List'!$A:$C,3,FALSE)</f>
        <v>#N/A</v>
      </c>
      <c r="C2679" s="3">
        <f>SUMIF('DME PRICE LOOKUP LINKED'!$A:$A,A2679,'DME PRICE LOOKUP LINKED'!$C:$C)</f>
        <v>0</v>
      </c>
      <c r="D2679" s="78" t="e">
        <f t="shared" si="82"/>
        <v>#N/A</v>
      </c>
      <c r="E2679" s="81" t="e">
        <f t="shared" si="83"/>
        <v>#N/A</v>
      </c>
      <c r="I2679">
        <v>70552</v>
      </c>
      <c r="K2679" t="s">
        <v>1681</v>
      </c>
      <c r="L2679">
        <v>316.58999999999997</v>
      </c>
      <c r="M2679">
        <v>355.59</v>
      </c>
      <c r="O2679">
        <v>365</v>
      </c>
      <c r="P2679">
        <v>409</v>
      </c>
    </row>
    <row r="2680" spans="2:16" x14ac:dyDescent="0.25">
      <c r="B2680" s="77" t="e">
        <f>VLOOKUP(A2680,'Medicare Code Price Master List'!$A:$C,3,FALSE)</f>
        <v>#N/A</v>
      </c>
      <c r="C2680" s="3">
        <f>SUMIF('DME PRICE LOOKUP LINKED'!$A:$A,A2680,'DME PRICE LOOKUP LINKED'!$C:$C)</f>
        <v>0</v>
      </c>
      <c r="D2680" s="78" t="e">
        <f t="shared" si="82"/>
        <v>#N/A</v>
      </c>
      <c r="E2680" s="79" t="e">
        <f t="shared" si="83"/>
        <v>#N/A</v>
      </c>
      <c r="I2680">
        <v>70553</v>
      </c>
      <c r="K2680" t="s">
        <v>1682</v>
      </c>
      <c r="L2680">
        <v>372.18</v>
      </c>
      <c r="M2680">
        <v>419.38</v>
      </c>
      <c r="O2680">
        <v>429</v>
      </c>
      <c r="P2680">
        <v>483</v>
      </c>
    </row>
    <row r="2681" spans="2:16" x14ac:dyDescent="0.25">
      <c r="B2681" s="80" t="e">
        <f>VLOOKUP(A2681,'Medicare Code Price Master List'!$A:$C,3,FALSE)</f>
        <v>#N/A</v>
      </c>
      <c r="C2681" s="3">
        <f>SUMIF('DME PRICE LOOKUP LINKED'!$A:$A,A2681,'DME PRICE LOOKUP LINKED'!$C:$C)</f>
        <v>0</v>
      </c>
      <c r="D2681" s="78" t="e">
        <f t="shared" si="82"/>
        <v>#N/A</v>
      </c>
      <c r="E2681" s="81" t="e">
        <f t="shared" si="83"/>
        <v>#N/A</v>
      </c>
      <c r="I2681">
        <v>70554</v>
      </c>
      <c r="K2681" t="s">
        <v>1683</v>
      </c>
      <c r="L2681">
        <v>445.06</v>
      </c>
      <c r="M2681">
        <v>502.99</v>
      </c>
      <c r="O2681">
        <v>512</v>
      </c>
      <c r="P2681">
        <v>579</v>
      </c>
    </row>
    <row r="2682" spans="2:16" x14ac:dyDescent="0.25">
      <c r="B2682" s="77" t="e">
        <f>VLOOKUP(A2682,'Medicare Code Price Master List'!$A:$C,3,FALSE)</f>
        <v>#N/A</v>
      </c>
      <c r="C2682" s="3">
        <f>SUMIF('DME PRICE LOOKUP LINKED'!$A:$A,A2682,'DME PRICE LOOKUP LINKED'!$C:$C)</f>
        <v>0</v>
      </c>
      <c r="D2682" s="78" t="e">
        <f t="shared" si="82"/>
        <v>#N/A</v>
      </c>
      <c r="E2682" s="79" t="e">
        <f t="shared" si="83"/>
        <v>#N/A</v>
      </c>
      <c r="I2682">
        <v>70555</v>
      </c>
      <c r="K2682" t="s">
        <v>1684</v>
      </c>
      <c r="L2682">
        <v>124.73</v>
      </c>
      <c r="M2682">
        <v>0</v>
      </c>
      <c r="O2682">
        <v>144</v>
      </c>
      <c r="P2682">
        <v>0</v>
      </c>
    </row>
    <row r="2683" spans="2:16" x14ac:dyDescent="0.25">
      <c r="B2683" s="80" t="e">
        <f>VLOOKUP(A2683,'Medicare Code Price Master List'!$A:$C,3,FALSE)</f>
        <v>#N/A</v>
      </c>
      <c r="C2683" s="3">
        <f>SUMIF('DME PRICE LOOKUP LINKED'!$A:$A,A2683,'DME PRICE LOOKUP LINKED'!$C:$C)</f>
        <v>0</v>
      </c>
      <c r="D2683" s="78" t="e">
        <f t="shared" si="82"/>
        <v>#N/A</v>
      </c>
      <c r="E2683" s="81" t="e">
        <f t="shared" si="83"/>
        <v>#N/A</v>
      </c>
      <c r="I2683">
        <v>70557</v>
      </c>
      <c r="K2683" t="s">
        <v>1685</v>
      </c>
      <c r="L2683">
        <v>169.73</v>
      </c>
      <c r="M2683">
        <v>0</v>
      </c>
      <c r="O2683">
        <v>196</v>
      </c>
      <c r="P2683">
        <v>0</v>
      </c>
    </row>
    <row r="2684" spans="2:16" x14ac:dyDescent="0.25">
      <c r="B2684" s="77" t="e">
        <f>VLOOKUP(A2684,'Medicare Code Price Master List'!$A:$C,3,FALSE)</f>
        <v>#N/A</v>
      </c>
      <c r="C2684" s="3">
        <f>SUMIF('DME PRICE LOOKUP LINKED'!$A:$A,A2684,'DME PRICE LOOKUP LINKED'!$C:$C)</f>
        <v>0</v>
      </c>
      <c r="D2684" s="78" t="e">
        <f t="shared" si="82"/>
        <v>#N/A</v>
      </c>
      <c r="E2684" s="79" t="e">
        <f t="shared" si="83"/>
        <v>#N/A</v>
      </c>
      <c r="I2684">
        <v>70558</v>
      </c>
      <c r="K2684" t="s">
        <v>1686</v>
      </c>
      <c r="L2684">
        <v>174.11</v>
      </c>
      <c r="M2684">
        <v>0</v>
      </c>
      <c r="O2684">
        <v>201</v>
      </c>
      <c r="P2684">
        <v>0</v>
      </c>
    </row>
    <row r="2685" spans="2:16" x14ac:dyDescent="0.25">
      <c r="B2685" s="80" t="e">
        <f>VLOOKUP(A2685,'Medicare Code Price Master List'!$A:$C,3,FALSE)</f>
        <v>#N/A</v>
      </c>
      <c r="C2685" s="3">
        <f>SUMIF('DME PRICE LOOKUP LINKED'!$A:$A,A2685,'DME PRICE LOOKUP LINKED'!$C:$C)</f>
        <v>0</v>
      </c>
      <c r="D2685" s="78" t="e">
        <f t="shared" si="82"/>
        <v>#N/A</v>
      </c>
      <c r="E2685" s="81" t="e">
        <f t="shared" si="83"/>
        <v>#N/A</v>
      </c>
      <c r="I2685">
        <v>70559</v>
      </c>
      <c r="K2685" t="s">
        <v>1687</v>
      </c>
      <c r="L2685">
        <v>167.53</v>
      </c>
      <c r="M2685">
        <v>0</v>
      </c>
      <c r="O2685">
        <v>193</v>
      </c>
      <c r="P2685">
        <v>0</v>
      </c>
    </row>
    <row r="2686" spans="2:16" x14ac:dyDescent="0.25">
      <c r="B2686" s="77" t="e">
        <f>VLOOKUP(A2686,'Medicare Code Price Master List'!$A:$C,3,FALSE)</f>
        <v>#N/A</v>
      </c>
      <c r="C2686" s="3">
        <f>SUMIF('DME PRICE LOOKUP LINKED'!$A:$A,A2686,'DME PRICE LOOKUP LINKED'!$C:$C)</f>
        <v>0</v>
      </c>
      <c r="D2686" s="78" t="e">
        <f t="shared" si="82"/>
        <v>#N/A</v>
      </c>
      <c r="E2686" s="79" t="e">
        <f t="shared" si="83"/>
        <v>#N/A</v>
      </c>
      <c r="I2686">
        <v>71045</v>
      </c>
      <c r="K2686" t="s">
        <v>5323</v>
      </c>
      <c r="L2686">
        <v>29.12</v>
      </c>
      <c r="M2686">
        <v>21.53</v>
      </c>
      <c r="O2686">
        <v>34</v>
      </c>
      <c r="P2686">
        <v>25</v>
      </c>
    </row>
    <row r="2687" spans="2:16" x14ac:dyDescent="0.25">
      <c r="B2687" s="80" t="e">
        <f>VLOOKUP(A2687,'Medicare Code Price Master List'!$A:$C,3,FALSE)</f>
        <v>#N/A</v>
      </c>
      <c r="C2687" s="3">
        <f>SUMIF('DME PRICE LOOKUP LINKED'!$A:$A,A2687,'DME PRICE LOOKUP LINKED'!$C:$C)</f>
        <v>0</v>
      </c>
      <c r="D2687" s="78" t="e">
        <f t="shared" si="82"/>
        <v>#N/A</v>
      </c>
      <c r="E2687" s="81" t="e">
        <f t="shared" si="83"/>
        <v>#N/A</v>
      </c>
      <c r="I2687">
        <v>71046</v>
      </c>
      <c r="K2687" t="s">
        <v>5324</v>
      </c>
      <c r="L2687">
        <v>37.76</v>
      </c>
      <c r="M2687">
        <v>33.06</v>
      </c>
      <c r="O2687">
        <v>44</v>
      </c>
      <c r="P2687">
        <v>39</v>
      </c>
    </row>
    <row r="2688" spans="2:16" x14ac:dyDescent="0.25">
      <c r="B2688" s="77" t="e">
        <f>VLOOKUP(A2688,'Medicare Code Price Master List'!$A:$C,3,FALSE)</f>
        <v>#N/A</v>
      </c>
      <c r="C2688" s="3">
        <f>SUMIF('DME PRICE LOOKUP LINKED'!$A:$A,A2688,'DME PRICE LOOKUP LINKED'!$C:$C)</f>
        <v>0</v>
      </c>
      <c r="D2688" s="78" t="e">
        <f t="shared" si="82"/>
        <v>#N/A</v>
      </c>
      <c r="E2688" s="79" t="e">
        <f t="shared" si="83"/>
        <v>#N/A</v>
      </c>
      <c r="I2688">
        <v>71047</v>
      </c>
      <c r="K2688" t="s">
        <v>5325</v>
      </c>
      <c r="L2688">
        <v>47.52</v>
      </c>
      <c r="M2688">
        <v>42.24</v>
      </c>
      <c r="O2688">
        <v>55</v>
      </c>
      <c r="P2688">
        <v>49</v>
      </c>
    </row>
    <row r="2689" spans="2:16" x14ac:dyDescent="0.25">
      <c r="B2689" s="80" t="e">
        <f>VLOOKUP(A2689,'Medicare Code Price Master List'!$A:$C,3,FALSE)</f>
        <v>#N/A</v>
      </c>
      <c r="C2689" s="3">
        <f>SUMIF('DME PRICE LOOKUP LINKED'!$A:$A,A2689,'DME PRICE LOOKUP LINKED'!$C:$C)</f>
        <v>0</v>
      </c>
      <c r="D2689" s="78" t="e">
        <f t="shared" si="82"/>
        <v>#N/A</v>
      </c>
      <c r="E2689" s="81" t="e">
        <f t="shared" si="83"/>
        <v>#N/A</v>
      </c>
      <c r="I2689">
        <v>71048</v>
      </c>
      <c r="K2689" t="s">
        <v>5326</v>
      </c>
      <c r="L2689">
        <v>51.98</v>
      </c>
      <c r="M2689">
        <v>45.26</v>
      </c>
      <c r="O2689">
        <v>60</v>
      </c>
      <c r="P2689">
        <v>53</v>
      </c>
    </row>
    <row r="2690" spans="2:16" x14ac:dyDescent="0.25">
      <c r="B2690" s="77" t="e">
        <f>VLOOKUP(A2690,'Medicare Code Price Master List'!$A:$C,3,FALSE)</f>
        <v>#N/A</v>
      </c>
      <c r="C2690" s="3">
        <f>SUMIF('DME PRICE LOOKUP LINKED'!$A:$A,A2690,'DME PRICE LOOKUP LINKED'!$C:$C)</f>
        <v>0</v>
      </c>
      <c r="D2690" s="78" t="e">
        <f t="shared" si="82"/>
        <v>#N/A</v>
      </c>
      <c r="E2690" s="79" t="e">
        <f t="shared" si="83"/>
        <v>#N/A</v>
      </c>
      <c r="I2690">
        <v>71100</v>
      </c>
      <c r="K2690" t="s">
        <v>1688</v>
      </c>
      <c r="L2690">
        <v>41.57</v>
      </c>
      <c r="M2690">
        <v>36.24</v>
      </c>
      <c r="O2690">
        <v>48</v>
      </c>
      <c r="P2690">
        <v>42</v>
      </c>
    </row>
    <row r="2691" spans="2:16" x14ac:dyDescent="0.25">
      <c r="B2691" s="80" t="e">
        <f>VLOOKUP(A2691,'Medicare Code Price Master List'!$A:$C,3,FALSE)</f>
        <v>#N/A</v>
      </c>
      <c r="C2691" s="3">
        <f>SUMIF('DME PRICE LOOKUP LINKED'!$A:$A,A2691,'DME PRICE LOOKUP LINKED'!$C:$C)</f>
        <v>0</v>
      </c>
      <c r="D2691" s="78" t="e">
        <f t="shared" ref="D2691:D2754" si="84">VLOOKUP(A2691,$R$2:$T$5644,3,FALSE)</f>
        <v>#N/A</v>
      </c>
      <c r="E2691" s="81" t="e">
        <f t="shared" ref="E2691:E2754" si="85">D2691-C2691</f>
        <v>#N/A</v>
      </c>
      <c r="I2691">
        <v>71101</v>
      </c>
      <c r="K2691" t="s">
        <v>1689</v>
      </c>
      <c r="L2691">
        <v>47.52</v>
      </c>
      <c r="M2691">
        <v>40.08</v>
      </c>
      <c r="O2691">
        <v>55</v>
      </c>
      <c r="P2691">
        <v>47</v>
      </c>
    </row>
    <row r="2692" spans="2:16" x14ac:dyDescent="0.25">
      <c r="B2692" s="77" t="e">
        <f>VLOOKUP(A2692,'Medicare Code Price Master List'!$A:$C,3,FALSE)</f>
        <v>#N/A</v>
      </c>
      <c r="C2692" s="3">
        <f>SUMIF('DME PRICE LOOKUP LINKED'!$A:$A,A2692,'DME PRICE LOOKUP LINKED'!$C:$C)</f>
        <v>0</v>
      </c>
      <c r="D2692" s="78" t="e">
        <f t="shared" si="84"/>
        <v>#N/A</v>
      </c>
      <c r="E2692" s="79" t="e">
        <f t="shared" si="85"/>
        <v>#N/A</v>
      </c>
      <c r="I2692">
        <v>71110</v>
      </c>
      <c r="K2692" t="s">
        <v>1690</v>
      </c>
      <c r="L2692">
        <v>49.37</v>
      </c>
      <c r="M2692">
        <v>41.3</v>
      </c>
      <c r="O2692">
        <v>57</v>
      </c>
      <c r="P2692">
        <v>48</v>
      </c>
    </row>
    <row r="2693" spans="2:16" x14ac:dyDescent="0.25">
      <c r="B2693" s="80" t="e">
        <f>VLOOKUP(A2693,'Medicare Code Price Master List'!$A:$C,3,FALSE)</f>
        <v>#N/A</v>
      </c>
      <c r="C2693" s="3">
        <f>SUMIF('DME PRICE LOOKUP LINKED'!$A:$A,A2693,'DME PRICE LOOKUP LINKED'!$C:$C)</f>
        <v>0</v>
      </c>
      <c r="D2693" s="78" t="e">
        <f t="shared" si="84"/>
        <v>#N/A</v>
      </c>
      <c r="E2693" s="81" t="e">
        <f t="shared" si="85"/>
        <v>#N/A</v>
      </c>
      <c r="I2693">
        <v>71111</v>
      </c>
      <c r="K2693" t="s">
        <v>1691</v>
      </c>
      <c r="L2693">
        <v>59.15</v>
      </c>
      <c r="M2693">
        <v>52.79</v>
      </c>
      <c r="O2693">
        <v>69</v>
      </c>
      <c r="P2693">
        <v>61</v>
      </c>
    </row>
    <row r="2694" spans="2:16" x14ac:dyDescent="0.25">
      <c r="B2694" s="77" t="e">
        <f>VLOOKUP(A2694,'Medicare Code Price Master List'!$A:$C,3,FALSE)</f>
        <v>#N/A</v>
      </c>
      <c r="C2694" s="3">
        <f>SUMIF('DME PRICE LOOKUP LINKED'!$A:$A,A2694,'DME PRICE LOOKUP LINKED'!$C:$C)</f>
        <v>0</v>
      </c>
      <c r="D2694" s="78" t="e">
        <f t="shared" si="84"/>
        <v>#N/A</v>
      </c>
      <c r="E2694" s="79" t="e">
        <f t="shared" si="85"/>
        <v>#N/A</v>
      </c>
      <c r="I2694">
        <v>71120</v>
      </c>
      <c r="K2694" t="s">
        <v>1692</v>
      </c>
      <c r="L2694">
        <v>37.82</v>
      </c>
      <c r="M2694">
        <v>32.69</v>
      </c>
      <c r="O2694">
        <v>44</v>
      </c>
      <c r="P2694">
        <v>38</v>
      </c>
    </row>
    <row r="2695" spans="2:16" x14ac:dyDescent="0.25">
      <c r="B2695" s="80" t="e">
        <f>VLOOKUP(A2695,'Medicare Code Price Master List'!$A:$C,3,FALSE)</f>
        <v>#N/A</v>
      </c>
      <c r="C2695" s="3">
        <f>SUMIF('DME PRICE LOOKUP LINKED'!$A:$A,A2695,'DME PRICE LOOKUP LINKED'!$C:$C)</f>
        <v>0</v>
      </c>
      <c r="D2695" s="78" t="e">
        <f t="shared" si="84"/>
        <v>#N/A</v>
      </c>
      <c r="E2695" s="81" t="e">
        <f t="shared" si="85"/>
        <v>#N/A</v>
      </c>
      <c r="I2695">
        <v>71130</v>
      </c>
      <c r="K2695" t="s">
        <v>1693</v>
      </c>
      <c r="L2695">
        <v>46.52</v>
      </c>
      <c r="M2695">
        <v>39.869999999999997</v>
      </c>
      <c r="O2695">
        <v>54</v>
      </c>
      <c r="P2695">
        <v>46</v>
      </c>
    </row>
    <row r="2696" spans="2:16" x14ac:dyDescent="0.25">
      <c r="B2696" s="77" t="e">
        <f>VLOOKUP(A2696,'Medicare Code Price Master List'!$A:$C,3,FALSE)</f>
        <v>#N/A</v>
      </c>
      <c r="C2696" s="3">
        <f>SUMIF('DME PRICE LOOKUP LINKED'!$A:$A,A2696,'DME PRICE LOOKUP LINKED'!$C:$C)</f>
        <v>0</v>
      </c>
      <c r="D2696" s="78" t="e">
        <f t="shared" si="84"/>
        <v>#N/A</v>
      </c>
      <c r="E2696" s="79" t="e">
        <f t="shared" si="85"/>
        <v>#N/A</v>
      </c>
      <c r="I2696">
        <v>71250</v>
      </c>
      <c r="K2696" t="s">
        <v>1694</v>
      </c>
      <c r="L2696">
        <v>153.94</v>
      </c>
      <c r="M2696">
        <v>200.88</v>
      </c>
      <c r="O2696">
        <v>178</v>
      </c>
      <c r="P2696">
        <v>232</v>
      </c>
    </row>
    <row r="2697" spans="2:16" x14ac:dyDescent="0.25">
      <c r="B2697" s="80" t="e">
        <f>VLOOKUP(A2697,'Medicare Code Price Master List'!$A:$C,3,FALSE)</f>
        <v>#N/A</v>
      </c>
      <c r="C2697" s="3">
        <f>SUMIF('DME PRICE LOOKUP LINKED'!$A:$A,A2697,'DME PRICE LOOKUP LINKED'!$C:$C)</f>
        <v>0</v>
      </c>
      <c r="D2697" s="78" t="e">
        <f t="shared" si="84"/>
        <v>#N/A</v>
      </c>
      <c r="E2697" s="81" t="e">
        <f t="shared" si="85"/>
        <v>#N/A</v>
      </c>
      <c r="I2697">
        <v>71260</v>
      </c>
      <c r="K2697" t="s">
        <v>1695</v>
      </c>
      <c r="L2697">
        <v>193.66</v>
      </c>
      <c r="M2697">
        <v>255.26</v>
      </c>
      <c r="O2697">
        <v>223</v>
      </c>
      <c r="P2697">
        <v>294</v>
      </c>
    </row>
    <row r="2698" spans="2:16" x14ac:dyDescent="0.25">
      <c r="B2698" s="77" t="e">
        <f>VLOOKUP(A2698,'Medicare Code Price Master List'!$A:$C,3,FALSE)</f>
        <v>#N/A</v>
      </c>
      <c r="C2698" s="3">
        <f>SUMIF('DME PRICE LOOKUP LINKED'!$A:$A,A2698,'DME PRICE LOOKUP LINKED'!$C:$C)</f>
        <v>0</v>
      </c>
      <c r="D2698" s="78" t="e">
        <f t="shared" si="84"/>
        <v>#N/A</v>
      </c>
      <c r="E2698" s="79" t="e">
        <f t="shared" si="85"/>
        <v>#N/A</v>
      </c>
      <c r="I2698">
        <v>71270</v>
      </c>
      <c r="K2698" t="s">
        <v>1696</v>
      </c>
      <c r="L2698">
        <v>228.83</v>
      </c>
      <c r="M2698">
        <v>306.70999999999998</v>
      </c>
      <c r="O2698">
        <v>264</v>
      </c>
      <c r="P2698">
        <v>353</v>
      </c>
    </row>
    <row r="2699" spans="2:16" x14ac:dyDescent="0.25">
      <c r="B2699" s="80" t="e">
        <f>VLOOKUP(A2699,'Medicare Code Price Master List'!$A:$C,3,FALSE)</f>
        <v>#N/A</v>
      </c>
      <c r="C2699" s="3">
        <f>SUMIF('DME PRICE LOOKUP LINKED'!$A:$A,A2699,'DME PRICE LOOKUP LINKED'!$C:$C)</f>
        <v>0</v>
      </c>
      <c r="D2699" s="78" t="e">
        <f t="shared" si="84"/>
        <v>#N/A</v>
      </c>
      <c r="E2699" s="81" t="e">
        <f t="shared" si="85"/>
        <v>#N/A</v>
      </c>
      <c r="I2699">
        <v>71275</v>
      </c>
      <c r="K2699" t="s">
        <v>1697</v>
      </c>
      <c r="L2699">
        <v>294.8</v>
      </c>
      <c r="M2699">
        <v>332.89</v>
      </c>
      <c r="O2699">
        <v>340</v>
      </c>
      <c r="P2699">
        <v>383</v>
      </c>
    </row>
    <row r="2700" spans="2:16" x14ac:dyDescent="0.25">
      <c r="B2700" s="77" t="e">
        <f>VLOOKUP(A2700,'Medicare Code Price Master List'!$A:$C,3,FALSE)</f>
        <v>#N/A</v>
      </c>
      <c r="C2700" s="3">
        <f>SUMIF('DME PRICE LOOKUP LINKED'!$A:$A,A2700,'DME PRICE LOOKUP LINKED'!$C:$C)</f>
        <v>0</v>
      </c>
      <c r="D2700" s="78" t="e">
        <f t="shared" si="84"/>
        <v>#N/A</v>
      </c>
      <c r="E2700" s="79" t="e">
        <f t="shared" si="85"/>
        <v>#N/A</v>
      </c>
      <c r="I2700">
        <v>71550</v>
      </c>
      <c r="K2700" t="s">
        <v>1698</v>
      </c>
      <c r="L2700">
        <v>336.66</v>
      </c>
      <c r="M2700">
        <v>463.5</v>
      </c>
      <c r="O2700">
        <v>388</v>
      </c>
      <c r="P2700">
        <v>534</v>
      </c>
    </row>
    <row r="2701" spans="2:16" x14ac:dyDescent="0.25">
      <c r="B2701" s="80" t="e">
        <f>VLOOKUP(A2701,'Medicare Code Price Master List'!$A:$C,3,FALSE)</f>
        <v>#N/A</v>
      </c>
      <c r="C2701" s="3">
        <f>SUMIF('DME PRICE LOOKUP LINKED'!$A:$A,A2701,'DME PRICE LOOKUP LINKED'!$C:$C)</f>
        <v>0</v>
      </c>
      <c r="D2701" s="78" t="e">
        <f t="shared" si="84"/>
        <v>#N/A</v>
      </c>
      <c r="E2701" s="81" t="e">
        <f t="shared" si="85"/>
        <v>#N/A</v>
      </c>
      <c r="I2701">
        <v>71551</v>
      </c>
      <c r="K2701" t="s">
        <v>1699</v>
      </c>
      <c r="L2701">
        <v>442.04</v>
      </c>
      <c r="M2701">
        <v>512.46</v>
      </c>
      <c r="O2701">
        <v>509</v>
      </c>
      <c r="P2701">
        <v>590</v>
      </c>
    </row>
    <row r="2702" spans="2:16" x14ac:dyDescent="0.25">
      <c r="B2702" s="77" t="e">
        <f>VLOOKUP(A2702,'Medicare Code Price Master List'!$A:$C,3,FALSE)</f>
        <v>#N/A</v>
      </c>
      <c r="C2702" s="3">
        <f>SUMIF('DME PRICE LOOKUP LINKED'!$A:$A,A2702,'DME PRICE LOOKUP LINKED'!$C:$C)</f>
        <v>0</v>
      </c>
      <c r="D2702" s="78" t="e">
        <f t="shared" si="84"/>
        <v>#N/A</v>
      </c>
      <c r="E2702" s="79" t="e">
        <f t="shared" si="85"/>
        <v>#N/A</v>
      </c>
      <c r="I2702">
        <v>71552</v>
      </c>
      <c r="K2702" t="s">
        <v>1700</v>
      </c>
      <c r="L2702">
        <v>529.19000000000005</v>
      </c>
      <c r="M2702">
        <v>648.27</v>
      </c>
      <c r="O2702">
        <v>609</v>
      </c>
      <c r="P2702">
        <v>746</v>
      </c>
    </row>
    <row r="2703" spans="2:16" x14ac:dyDescent="0.25">
      <c r="B2703" s="80" t="e">
        <f>VLOOKUP(A2703,'Medicare Code Price Master List'!$A:$C,3,FALSE)</f>
        <v>#N/A</v>
      </c>
      <c r="C2703" s="3">
        <f>SUMIF('DME PRICE LOOKUP LINKED'!$A:$A,A2703,'DME PRICE LOOKUP LINKED'!$C:$C)</f>
        <v>0</v>
      </c>
      <c r="D2703" s="78" t="e">
        <f t="shared" si="84"/>
        <v>#N/A</v>
      </c>
      <c r="E2703" s="81" t="e">
        <f t="shared" si="85"/>
        <v>#N/A</v>
      </c>
      <c r="I2703">
        <v>71555</v>
      </c>
      <c r="K2703" t="s">
        <v>1701</v>
      </c>
      <c r="L2703">
        <v>391.92</v>
      </c>
      <c r="M2703">
        <v>443.31</v>
      </c>
      <c r="O2703">
        <v>451</v>
      </c>
      <c r="P2703">
        <v>510</v>
      </c>
    </row>
    <row r="2704" spans="2:16" x14ac:dyDescent="0.25">
      <c r="B2704" s="77" t="e">
        <f>VLOOKUP(A2704,'Medicare Code Price Master List'!$A:$C,3,FALSE)</f>
        <v>#N/A</v>
      </c>
      <c r="C2704" s="3">
        <f>SUMIF('DME PRICE LOOKUP LINKED'!$A:$A,A2704,'DME PRICE LOOKUP LINKED'!$C:$C)</f>
        <v>0</v>
      </c>
      <c r="D2704" s="78" t="e">
        <f t="shared" si="84"/>
        <v>#N/A</v>
      </c>
      <c r="E2704" s="79" t="e">
        <f t="shared" si="85"/>
        <v>#N/A</v>
      </c>
      <c r="I2704">
        <v>72020</v>
      </c>
      <c r="K2704" t="s">
        <v>1702</v>
      </c>
      <c r="L2704">
        <v>27.65</v>
      </c>
      <c r="M2704">
        <v>24.41</v>
      </c>
      <c r="O2704">
        <v>32</v>
      </c>
      <c r="P2704">
        <v>29</v>
      </c>
    </row>
    <row r="2705" spans="2:16" x14ac:dyDescent="0.25">
      <c r="B2705" s="80" t="e">
        <f>VLOOKUP(A2705,'Medicare Code Price Master List'!$A:$C,3,FALSE)</f>
        <v>#N/A</v>
      </c>
      <c r="C2705" s="3">
        <f>SUMIF('DME PRICE LOOKUP LINKED'!$A:$A,A2705,'DME PRICE LOOKUP LINKED'!$C:$C)</f>
        <v>0</v>
      </c>
      <c r="D2705" s="78" t="e">
        <f t="shared" si="84"/>
        <v>#N/A</v>
      </c>
      <c r="E2705" s="81" t="e">
        <f t="shared" si="85"/>
        <v>#N/A</v>
      </c>
      <c r="I2705">
        <v>72040</v>
      </c>
      <c r="K2705" t="s">
        <v>1703</v>
      </c>
      <c r="L2705">
        <v>44.62</v>
      </c>
      <c r="M2705">
        <v>36.65</v>
      </c>
      <c r="O2705">
        <v>52</v>
      </c>
      <c r="P2705">
        <v>43</v>
      </c>
    </row>
    <row r="2706" spans="2:16" x14ac:dyDescent="0.25">
      <c r="B2706" s="77" t="e">
        <f>VLOOKUP(A2706,'Medicare Code Price Master List'!$A:$C,3,FALSE)</f>
        <v>#N/A</v>
      </c>
      <c r="C2706" s="3">
        <f>SUMIF('DME PRICE LOOKUP LINKED'!$A:$A,A2706,'DME PRICE LOOKUP LINKED'!$C:$C)</f>
        <v>0</v>
      </c>
      <c r="D2706" s="78" t="e">
        <f t="shared" si="84"/>
        <v>#N/A</v>
      </c>
      <c r="E2706" s="79" t="e">
        <f t="shared" si="85"/>
        <v>#N/A</v>
      </c>
      <c r="I2706">
        <v>72050</v>
      </c>
      <c r="K2706" t="s">
        <v>1704</v>
      </c>
      <c r="L2706">
        <v>60.09</v>
      </c>
      <c r="M2706">
        <v>49.61</v>
      </c>
      <c r="O2706">
        <v>70</v>
      </c>
      <c r="P2706">
        <v>58</v>
      </c>
    </row>
    <row r="2707" spans="2:16" x14ac:dyDescent="0.25">
      <c r="B2707" s="80" t="e">
        <f>VLOOKUP(A2707,'Medicare Code Price Master List'!$A:$C,3,FALSE)</f>
        <v>#N/A</v>
      </c>
      <c r="C2707" s="3">
        <f>SUMIF('DME PRICE LOOKUP LINKED'!$A:$A,A2707,'DME PRICE LOOKUP LINKED'!$C:$C)</f>
        <v>0</v>
      </c>
      <c r="D2707" s="78" t="e">
        <f t="shared" si="84"/>
        <v>#N/A</v>
      </c>
      <c r="E2707" s="81" t="e">
        <f t="shared" si="85"/>
        <v>#N/A</v>
      </c>
      <c r="I2707">
        <v>72052</v>
      </c>
      <c r="K2707" t="s">
        <v>1705</v>
      </c>
      <c r="L2707">
        <v>70.25</v>
      </c>
      <c r="M2707">
        <v>62.32</v>
      </c>
      <c r="O2707">
        <v>81</v>
      </c>
      <c r="P2707">
        <v>72</v>
      </c>
    </row>
    <row r="2708" spans="2:16" x14ac:dyDescent="0.25">
      <c r="B2708" s="77" t="e">
        <f>VLOOKUP(A2708,'Medicare Code Price Master List'!$A:$C,3,FALSE)</f>
        <v>#N/A</v>
      </c>
      <c r="C2708" s="3">
        <f>SUMIF('DME PRICE LOOKUP LINKED'!$A:$A,A2708,'DME PRICE LOOKUP LINKED'!$C:$C)</f>
        <v>0</v>
      </c>
      <c r="D2708" s="78" t="e">
        <f t="shared" si="84"/>
        <v>#N/A</v>
      </c>
      <c r="E2708" s="79" t="e">
        <f t="shared" si="85"/>
        <v>#N/A</v>
      </c>
      <c r="I2708">
        <v>72070</v>
      </c>
      <c r="K2708" t="s">
        <v>1706</v>
      </c>
      <c r="L2708">
        <v>37.06</v>
      </c>
      <c r="M2708">
        <v>37.450000000000003</v>
      </c>
      <c r="O2708">
        <v>43</v>
      </c>
      <c r="P2708">
        <v>44</v>
      </c>
    </row>
    <row r="2709" spans="2:16" x14ac:dyDescent="0.25">
      <c r="B2709" s="80" t="e">
        <f>VLOOKUP(A2709,'Medicare Code Price Master List'!$A:$C,3,FALSE)</f>
        <v>#N/A</v>
      </c>
      <c r="C2709" s="3">
        <f>SUMIF('DME PRICE LOOKUP LINKED'!$A:$A,A2709,'DME PRICE LOOKUP LINKED'!$C:$C)</f>
        <v>0</v>
      </c>
      <c r="D2709" s="78" t="e">
        <f t="shared" si="84"/>
        <v>#N/A</v>
      </c>
      <c r="E2709" s="81" t="e">
        <f t="shared" si="85"/>
        <v>#N/A</v>
      </c>
      <c r="I2709">
        <v>72072</v>
      </c>
      <c r="K2709" t="s">
        <v>1707</v>
      </c>
      <c r="L2709">
        <v>44.21</v>
      </c>
      <c r="M2709">
        <v>38.26</v>
      </c>
      <c r="O2709">
        <v>51</v>
      </c>
      <c r="P2709">
        <v>44</v>
      </c>
    </row>
    <row r="2710" spans="2:16" x14ac:dyDescent="0.25">
      <c r="B2710" s="77" t="e">
        <f>VLOOKUP(A2710,'Medicare Code Price Master List'!$A:$C,3,FALSE)</f>
        <v>#N/A</v>
      </c>
      <c r="C2710" s="3">
        <f>SUMIF('DME PRICE LOOKUP LINKED'!$A:$A,A2710,'DME PRICE LOOKUP LINKED'!$C:$C)</f>
        <v>0</v>
      </c>
      <c r="D2710" s="78" t="e">
        <f t="shared" si="84"/>
        <v>#N/A</v>
      </c>
      <c r="E2710" s="79" t="e">
        <f t="shared" si="85"/>
        <v>#N/A</v>
      </c>
      <c r="I2710">
        <v>72074</v>
      </c>
      <c r="K2710" t="s">
        <v>1708</v>
      </c>
      <c r="L2710">
        <v>49.86</v>
      </c>
      <c r="M2710">
        <v>43.5</v>
      </c>
      <c r="O2710">
        <v>58</v>
      </c>
      <c r="P2710">
        <v>51</v>
      </c>
    </row>
    <row r="2711" spans="2:16" x14ac:dyDescent="0.25">
      <c r="B2711" s="80" t="e">
        <f>VLOOKUP(A2711,'Medicare Code Price Master List'!$A:$C,3,FALSE)</f>
        <v>#N/A</v>
      </c>
      <c r="C2711" s="3">
        <f>SUMIF('DME PRICE LOOKUP LINKED'!$A:$A,A2711,'DME PRICE LOOKUP LINKED'!$C:$C)</f>
        <v>0</v>
      </c>
      <c r="D2711" s="78" t="e">
        <f t="shared" si="84"/>
        <v>#N/A</v>
      </c>
      <c r="E2711" s="81" t="e">
        <f t="shared" si="85"/>
        <v>#N/A</v>
      </c>
      <c r="I2711">
        <v>72080</v>
      </c>
      <c r="K2711" t="s">
        <v>1709</v>
      </c>
      <c r="L2711">
        <v>38.93</v>
      </c>
      <c r="M2711">
        <v>33.83</v>
      </c>
      <c r="O2711">
        <v>45</v>
      </c>
      <c r="P2711">
        <v>39</v>
      </c>
    </row>
    <row r="2712" spans="2:16" x14ac:dyDescent="0.25">
      <c r="B2712" s="77" t="e">
        <f>VLOOKUP(A2712,'Medicare Code Price Master List'!$A:$C,3,FALSE)</f>
        <v>#N/A</v>
      </c>
      <c r="C2712" s="3">
        <f>SUMIF('DME PRICE LOOKUP LINKED'!$A:$A,A2712,'DME PRICE LOOKUP LINKED'!$C:$C)</f>
        <v>0</v>
      </c>
      <c r="D2712" s="78" t="e">
        <f t="shared" si="84"/>
        <v>#N/A</v>
      </c>
      <c r="E2712" s="79" t="e">
        <f t="shared" si="85"/>
        <v>#N/A</v>
      </c>
      <c r="I2712">
        <v>72081</v>
      </c>
      <c r="K2712" t="s">
        <v>1710</v>
      </c>
      <c r="L2712">
        <v>47.93</v>
      </c>
      <c r="M2712">
        <v>42.94</v>
      </c>
      <c r="O2712">
        <v>56</v>
      </c>
      <c r="P2712">
        <v>50</v>
      </c>
    </row>
    <row r="2713" spans="2:16" x14ac:dyDescent="0.25">
      <c r="B2713" s="80" t="e">
        <f>VLOOKUP(A2713,'Medicare Code Price Master List'!$A:$C,3,FALSE)</f>
        <v>#N/A</v>
      </c>
      <c r="C2713" s="3">
        <f>SUMIF('DME PRICE LOOKUP LINKED'!$A:$A,A2713,'DME PRICE LOOKUP LINKED'!$C:$C)</f>
        <v>0</v>
      </c>
      <c r="D2713" s="78" t="e">
        <f t="shared" si="84"/>
        <v>#N/A</v>
      </c>
      <c r="E2713" s="81" t="e">
        <f t="shared" si="85"/>
        <v>#N/A</v>
      </c>
      <c r="I2713">
        <v>72082</v>
      </c>
      <c r="K2713" t="s">
        <v>1711</v>
      </c>
      <c r="L2713">
        <v>79.36</v>
      </c>
      <c r="M2713">
        <v>69.34</v>
      </c>
      <c r="O2713">
        <v>92</v>
      </c>
      <c r="P2713">
        <v>80</v>
      </c>
    </row>
    <row r="2714" spans="2:16" x14ac:dyDescent="0.25">
      <c r="B2714" s="77" t="e">
        <f>VLOOKUP(A2714,'Medicare Code Price Master List'!$A:$C,3,FALSE)</f>
        <v>#N/A</v>
      </c>
      <c r="C2714" s="3">
        <f>SUMIF('DME PRICE LOOKUP LINKED'!$A:$A,A2714,'DME PRICE LOOKUP LINKED'!$C:$C)</f>
        <v>0</v>
      </c>
      <c r="D2714" s="78" t="e">
        <f t="shared" si="84"/>
        <v>#N/A</v>
      </c>
      <c r="E2714" s="79" t="e">
        <f t="shared" si="85"/>
        <v>#N/A</v>
      </c>
      <c r="I2714">
        <v>72083</v>
      </c>
      <c r="K2714" t="s">
        <v>1712</v>
      </c>
      <c r="L2714">
        <v>89.19</v>
      </c>
      <c r="M2714">
        <v>75.239999999999995</v>
      </c>
      <c r="O2714">
        <v>103</v>
      </c>
      <c r="P2714">
        <v>87</v>
      </c>
    </row>
    <row r="2715" spans="2:16" x14ac:dyDescent="0.25">
      <c r="B2715" s="80" t="e">
        <f>VLOOKUP(A2715,'Medicare Code Price Master List'!$A:$C,3,FALSE)</f>
        <v>#N/A</v>
      </c>
      <c r="C2715" s="3">
        <f>SUMIF('DME PRICE LOOKUP LINKED'!$A:$A,A2715,'DME PRICE LOOKUP LINKED'!$C:$C)</f>
        <v>0</v>
      </c>
      <c r="D2715" s="78" t="e">
        <f t="shared" si="84"/>
        <v>#N/A</v>
      </c>
      <c r="E2715" s="81" t="e">
        <f t="shared" si="85"/>
        <v>#N/A</v>
      </c>
      <c r="I2715">
        <v>72084</v>
      </c>
      <c r="K2715" t="s">
        <v>1713</v>
      </c>
      <c r="L2715">
        <v>112.18</v>
      </c>
      <c r="M2715">
        <v>89.93</v>
      </c>
      <c r="O2715">
        <v>130</v>
      </c>
      <c r="P2715">
        <v>104</v>
      </c>
    </row>
    <row r="2716" spans="2:16" x14ac:dyDescent="0.25">
      <c r="B2716" s="77" t="e">
        <f>VLOOKUP(A2716,'Medicare Code Price Master List'!$A:$C,3,FALSE)</f>
        <v>#N/A</v>
      </c>
      <c r="C2716" s="3">
        <f>SUMIF('DME PRICE LOOKUP LINKED'!$A:$A,A2716,'DME PRICE LOOKUP LINKED'!$C:$C)</f>
        <v>0</v>
      </c>
      <c r="D2716" s="78" t="e">
        <f t="shared" si="84"/>
        <v>#N/A</v>
      </c>
      <c r="E2716" s="79" t="e">
        <f t="shared" si="85"/>
        <v>#N/A</v>
      </c>
      <c r="I2716">
        <v>72100</v>
      </c>
      <c r="K2716" t="s">
        <v>1714</v>
      </c>
      <c r="L2716">
        <v>45</v>
      </c>
      <c r="M2716">
        <v>38.659999999999997</v>
      </c>
      <c r="O2716">
        <v>52</v>
      </c>
      <c r="P2716">
        <v>45</v>
      </c>
    </row>
    <row r="2717" spans="2:16" x14ac:dyDescent="0.25">
      <c r="B2717" s="80" t="e">
        <f>VLOOKUP(A2717,'Medicare Code Price Master List'!$A:$C,3,FALSE)</f>
        <v>#N/A</v>
      </c>
      <c r="C2717" s="3">
        <f>SUMIF('DME PRICE LOOKUP LINKED'!$A:$A,A2717,'DME PRICE LOOKUP LINKED'!$C:$C)</f>
        <v>0</v>
      </c>
      <c r="D2717" s="78" t="e">
        <f t="shared" si="84"/>
        <v>#N/A</v>
      </c>
      <c r="E2717" s="81" t="e">
        <f t="shared" si="85"/>
        <v>#N/A</v>
      </c>
      <c r="I2717">
        <v>72110</v>
      </c>
      <c r="K2717" t="s">
        <v>1715</v>
      </c>
      <c r="L2717">
        <v>57.83</v>
      </c>
      <c r="M2717">
        <v>54.04</v>
      </c>
      <c r="O2717">
        <v>67</v>
      </c>
      <c r="P2717">
        <v>63</v>
      </c>
    </row>
    <row r="2718" spans="2:16" x14ac:dyDescent="0.25">
      <c r="B2718" s="77" t="e">
        <f>VLOOKUP(A2718,'Medicare Code Price Master List'!$A:$C,3,FALSE)</f>
        <v>#N/A</v>
      </c>
      <c r="C2718" s="3">
        <f>SUMIF('DME PRICE LOOKUP LINKED'!$A:$A,A2718,'DME PRICE LOOKUP LINKED'!$C:$C)</f>
        <v>0</v>
      </c>
      <c r="D2718" s="78" t="e">
        <f t="shared" si="84"/>
        <v>#N/A</v>
      </c>
      <c r="E2718" s="79" t="e">
        <f t="shared" si="85"/>
        <v>#N/A</v>
      </c>
      <c r="I2718">
        <v>72114</v>
      </c>
      <c r="K2718" t="s">
        <v>1716</v>
      </c>
      <c r="L2718">
        <v>69.87</v>
      </c>
      <c r="M2718">
        <v>69.31</v>
      </c>
      <c r="O2718">
        <v>81</v>
      </c>
      <c r="P2718">
        <v>80</v>
      </c>
    </row>
    <row r="2719" spans="2:16" x14ac:dyDescent="0.25">
      <c r="B2719" s="80" t="e">
        <f>VLOOKUP(A2719,'Medicare Code Price Master List'!$A:$C,3,FALSE)</f>
        <v>#N/A</v>
      </c>
      <c r="C2719" s="3">
        <f>SUMIF('DME PRICE LOOKUP LINKED'!$A:$A,A2719,'DME PRICE LOOKUP LINKED'!$C:$C)</f>
        <v>0</v>
      </c>
      <c r="D2719" s="78" t="e">
        <f t="shared" si="84"/>
        <v>#N/A</v>
      </c>
      <c r="E2719" s="81" t="e">
        <f t="shared" si="85"/>
        <v>#N/A</v>
      </c>
      <c r="I2719">
        <v>72120</v>
      </c>
      <c r="K2719" t="s">
        <v>1717</v>
      </c>
      <c r="L2719">
        <v>45.76</v>
      </c>
      <c r="M2719">
        <v>44.7</v>
      </c>
      <c r="O2719">
        <v>53</v>
      </c>
      <c r="P2719">
        <v>52</v>
      </c>
    </row>
    <row r="2720" spans="2:16" x14ac:dyDescent="0.25">
      <c r="B2720" s="77" t="e">
        <f>VLOOKUP(A2720,'Medicare Code Price Master List'!$A:$C,3,FALSE)</f>
        <v>#N/A</v>
      </c>
      <c r="C2720" s="3">
        <f>SUMIF('DME PRICE LOOKUP LINKED'!$A:$A,A2720,'DME PRICE LOOKUP LINKED'!$C:$C)</f>
        <v>0</v>
      </c>
      <c r="D2720" s="78" t="e">
        <f t="shared" si="84"/>
        <v>#N/A</v>
      </c>
      <c r="E2720" s="79" t="e">
        <f t="shared" si="85"/>
        <v>#N/A</v>
      </c>
      <c r="I2720">
        <v>72125</v>
      </c>
      <c r="K2720" t="s">
        <v>1718</v>
      </c>
      <c r="L2720">
        <v>150.05000000000001</v>
      </c>
      <c r="M2720">
        <v>205.13</v>
      </c>
      <c r="O2720">
        <v>173</v>
      </c>
      <c r="P2720">
        <v>236</v>
      </c>
    </row>
    <row r="2721" spans="2:16" x14ac:dyDescent="0.25">
      <c r="B2721" s="80" t="e">
        <f>VLOOKUP(A2721,'Medicare Code Price Master List'!$A:$C,3,FALSE)</f>
        <v>#N/A</v>
      </c>
      <c r="C2721" s="3">
        <f>SUMIF('DME PRICE LOOKUP LINKED'!$A:$A,A2721,'DME PRICE LOOKUP LINKED'!$C:$C)</f>
        <v>0</v>
      </c>
      <c r="D2721" s="78" t="e">
        <f t="shared" si="84"/>
        <v>#N/A</v>
      </c>
      <c r="E2721" s="81" t="e">
        <f t="shared" si="85"/>
        <v>#N/A</v>
      </c>
      <c r="I2721">
        <v>72126</v>
      </c>
      <c r="K2721" t="s">
        <v>1719</v>
      </c>
      <c r="L2721">
        <v>195.78</v>
      </c>
      <c r="M2721">
        <v>254.93</v>
      </c>
      <c r="O2721">
        <v>226</v>
      </c>
      <c r="P2721">
        <v>294</v>
      </c>
    </row>
    <row r="2722" spans="2:16" x14ac:dyDescent="0.25">
      <c r="B2722" s="77" t="e">
        <f>VLOOKUP(A2722,'Medicare Code Price Master List'!$A:$C,3,FALSE)</f>
        <v>#N/A</v>
      </c>
      <c r="C2722" s="3">
        <f>SUMIF('DME PRICE LOOKUP LINKED'!$A:$A,A2722,'DME PRICE LOOKUP LINKED'!$C:$C)</f>
        <v>0</v>
      </c>
      <c r="D2722" s="78" t="e">
        <f t="shared" si="84"/>
        <v>#N/A</v>
      </c>
      <c r="E2722" s="79" t="e">
        <f t="shared" si="85"/>
        <v>#N/A</v>
      </c>
      <c r="I2722">
        <v>72127</v>
      </c>
      <c r="K2722" t="s">
        <v>1720</v>
      </c>
      <c r="L2722">
        <v>229.87</v>
      </c>
      <c r="M2722">
        <v>302.27999999999997</v>
      </c>
      <c r="O2722">
        <v>265</v>
      </c>
      <c r="P2722">
        <v>348</v>
      </c>
    </row>
    <row r="2723" spans="2:16" x14ac:dyDescent="0.25">
      <c r="B2723" s="80" t="e">
        <f>VLOOKUP(A2723,'Medicare Code Price Master List'!$A:$C,3,FALSE)</f>
        <v>#N/A</v>
      </c>
      <c r="C2723" s="3">
        <f>SUMIF('DME PRICE LOOKUP LINKED'!$A:$A,A2723,'DME PRICE LOOKUP LINKED'!$C:$C)</f>
        <v>0</v>
      </c>
      <c r="D2723" s="78" t="e">
        <f t="shared" si="84"/>
        <v>#N/A</v>
      </c>
      <c r="E2723" s="81" t="e">
        <f t="shared" si="85"/>
        <v>#N/A</v>
      </c>
      <c r="I2723">
        <v>72128</v>
      </c>
      <c r="K2723" t="s">
        <v>1721</v>
      </c>
      <c r="L2723">
        <v>150.05000000000001</v>
      </c>
      <c r="M2723">
        <v>200.55</v>
      </c>
      <c r="O2723">
        <v>173</v>
      </c>
      <c r="P2723">
        <v>231</v>
      </c>
    </row>
    <row r="2724" spans="2:16" x14ac:dyDescent="0.25">
      <c r="B2724" s="77" t="e">
        <f>VLOOKUP(A2724,'Medicare Code Price Master List'!$A:$C,3,FALSE)</f>
        <v>#N/A</v>
      </c>
      <c r="C2724" s="3">
        <f>SUMIF('DME PRICE LOOKUP LINKED'!$A:$A,A2724,'DME PRICE LOOKUP LINKED'!$C:$C)</f>
        <v>0</v>
      </c>
      <c r="D2724" s="78" t="e">
        <f t="shared" si="84"/>
        <v>#N/A</v>
      </c>
      <c r="E2724" s="79" t="e">
        <f t="shared" si="85"/>
        <v>#N/A</v>
      </c>
      <c r="I2724">
        <v>72129</v>
      </c>
      <c r="K2724" t="s">
        <v>1722</v>
      </c>
      <c r="L2724">
        <v>197.26</v>
      </c>
      <c r="M2724">
        <v>255.34</v>
      </c>
      <c r="O2724">
        <v>227</v>
      </c>
      <c r="P2724">
        <v>294</v>
      </c>
    </row>
    <row r="2725" spans="2:16" x14ac:dyDescent="0.25">
      <c r="B2725" s="80" t="e">
        <f>VLOOKUP(A2725,'Medicare Code Price Master List'!$A:$C,3,FALSE)</f>
        <v>#N/A</v>
      </c>
      <c r="C2725" s="3">
        <f>SUMIF('DME PRICE LOOKUP LINKED'!$A:$A,A2725,'DME PRICE LOOKUP LINKED'!$C:$C)</f>
        <v>0</v>
      </c>
      <c r="D2725" s="78" t="e">
        <f t="shared" si="84"/>
        <v>#N/A</v>
      </c>
      <c r="E2725" s="81" t="e">
        <f t="shared" si="85"/>
        <v>#N/A</v>
      </c>
      <c r="I2725">
        <v>72130</v>
      </c>
      <c r="K2725" t="s">
        <v>1723</v>
      </c>
      <c r="L2725">
        <v>232.16</v>
      </c>
      <c r="M2725">
        <v>304.3</v>
      </c>
      <c r="O2725">
        <v>267</v>
      </c>
      <c r="P2725">
        <v>350</v>
      </c>
    </row>
    <row r="2726" spans="2:16" x14ac:dyDescent="0.25">
      <c r="B2726" s="77" t="e">
        <f>VLOOKUP(A2726,'Medicare Code Price Master List'!$A:$C,3,FALSE)</f>
        <v>#N/A</v>
      </c>
      <c r="C2726" s="3">
        <f>SUMIF('DME PRICE LOOKUP LINKED'!$A:$A,A2726,'DME PRICE LOOKUP LINKED'!$C:$C)</f>
        <v>0</v>
      </c>
      <c r="D2726" s="78" t="e">
        <f t="shared" si="84"/>
        <v>#N/A</v>
      </c>
      <c r="E2726" s="79" t="e">
        <f t="shared" si="85"/>
        <v>#N/A</v>
      </c>
      <c r="I2726">
        <v>72131</v>
      </c>
      <c r="K2726" t="s">
        <v>1724</v>
      </c>
      <c r="L2726">
        <v>149.29</v>
      </c>
      <c r="M2726">
        <v>199.75</v>
      </c>
      <c r="O2726">
        <v>172</v>
      </c>
      <c r="P2726">
        <v>230</v>
      </c>
    </row>
    <row r="2727" spans="2:16" x14ac:dyDescent="0.25">
      <c r="B2727" s="80" t="e">
        <f>VLOOKUP(A2727,'Medicare Code Price Master List'!$A:$C,3,FALSE)</f>
        <v>#N/A</v>
      </c>
      <c r="C2727" s="3">
        <f>SUMIF('DME PRICE LOOKUP LINKED'!$A:$A,A2727,'DME PRICE LOOKUP LINKED'!$C:$C)</f>
        <v>0</v>
      </c>
      <c r="D2727" s="78" t="e">
        <f t="shared" si="84"/>
        <v>#N/A</v>
      </c>
      <c r="E2727" s="81" t="e">
        <f t="shared" si="85"/>
        <v>#N/A</v>
      </c>
      <c r="I2727">
        <v>72132</v>
      </c>
      <c r="K2727" t="s">
        <v>1725</v>
      </c>
      <c r="L2727">
        <v>196.16</v>
      </c>
      <c r="M2727">
        <v>254.53</v>
      </c>
      <c r="O2727">
        <v>226</v>
      </c>
      <c r="P2727">
        <v>293</v>
      </c>
    </row>
    <row r="2728" spans="2:16" x14ac:dyDescent="0.25">
      <c r="B2728" s="77" t="e">
        <f>VLOOKUP(A2728,'Medicare Code Price Master List'!$A:$C,3,FALSE)</f>
        <v>#N/A</v>
      </c>
      <c r="C2728" s="3">
        <f>SUMIF('DME PRICE LOOKUP LINKED'!$A:$A,A2728,'DME PRICE LOOKUP LINKED'!$C:$C)</f>
        <v>0</v>
      </c>
      <c r="D2728" s="78" t="e">
        <f t="shared" si="84"/>
        <v>#N/A</v>
      </c>
      <c r="E2728" s="79" t="e">
        <f t="shared" si="85"/>
        <v>#N/A</v>
      </c>
      <c r="I2728">
        <v>72133</v>
      </c>
      <c r="K2728" t="s">
        <v>1726</v>
      </c>
      <c r="L2728">
        <v>230.64</v>
      </c>
      <c r="M2728">
        <v>301.87</v>
      </c>
      <c r="O2728">
        <v>266</v>
      </c>
      <c r="P2728">
        <v>348</v>
      </c>
    </row>
    <row r="2729" spans="2:16" x14ac:dyDescent="0.25">
      <c r="B2729" s="80" t="e">
        <f>VLOOKUP(A2729,'Medicare Code Price Master List'!$A:$C,3,FALSE)</f>
        <v>#N/A</v>
      </c>
      <c r="C2729" s="3">
        <f>SUMIF('DME PRICE LOOKUP LINKED'!$A:$A,A2729,'DME PRICE LOOKUP LINKED'!$C:$C)</f>
        <v>0</v>
      </c>
      <c r="D2729" s="78" t="e">
        <f t="shared" si="84"/>
        <v>#N/A</v>
      </c>
      <c r="E2729" s="81" t="e">
        <f t="shared" si="85"/>
        <v>#N/A</v>
      </c>
      <c r="I2729">
        <v>72141</v>
      </c>
      <c r="K2729" t="s">
        <v>1727</v>
      </c>
      <c r="L2729">
        <v>221.61</v>
      </c>
      <c r="M2729">
        <v>248.34</v>
      </c>
      <c r="O2729">
        <v>255</v>
      </c>
      <c r="P2729">
        <v>286</v>
      </c>
    </row>
    <row r="2730" spans="2:16" x14ac:dyDescent="0.25">
      <c r="B2730" s="77" t="e">
        <f>VLOOKUP(A2730,'Medicare Code Price Master List'!$A:$C,3,FALSE)</f>
        <v>#N/A</v>
      </c>
      <c r="C2730" s="3">
        <f>SUMIF('DME PRICE LOOKUP LINKED'!$A:$A,A2730,'DME PRICE LOOKUP LINKED'!$C:$C)</f>
        <v>0</v>
      </c>
      <c r="D2730" s="78" t="e">
        <f t="shared" si="84"/>
        <v>#N/A</v>
      </c>
      <c r="E2730" s="79" t="e">
        <f t="shared" si="85"/>
        <v>#N/A</v>
      </c>
      <c r="I2730">
        <v>72142</v>
      </c>
      <c r="K2730" t="s">
        <v>1728</v>
      </c>
      <c r="L2730">
        <v>322.37</v>
      </c>
      <c r="M2730">
        <v>361.62</v>
      </c>
      <c r="O2730">
        <v>371</v>
      </c>
      <c r="P2730">
        <v>416</v>
      </c>
    </row>
    <row r="2731" spans="2:16" x14ac:dyDescent="0.25">
      <c r="B2731" s="80" t="e">
        <f>VLOOKUP(A2731,'Medicare Code Price Master List'!$A:$C,3,FALSE)</f>
        <v>#N/A</v>
      </c>
      <c r="C2731" s="3">
        <f>SUMIF('DME PRICE LOOKUP LINKED'!$A:$A,A2731,'DME PRICE LOOKUP LINKED'!$C:$C)</f>
        <v>0</v>
      </c>
      <c r="D2731" s="78" t="e">
        <f t="shared" si="84"/>
        <v>#N/A</v>
      </c>
      <c r="E2731" s="81" t="e">
        <f t="shared" si="85"/>
        <v>#N/A</v>
      </c>
      <c r="I2731">
        <v>72146</v>
      </c>
      <c r="K2731" t="s">
        <v>1729</v>
      </c>
      <c r="L2731">
        <v>221.61</v>
      </c>
      <c r="M2731">
        <v>248.34</v>
      </c>
      <c r="O2731">
        <v>255</v>
      </c>
      <c r="P2731">
        <v>286</v>
      </c>
    </row>
    <row r="2732" spans="2:16" x14ac:dyDescent="0.25">
      <c r="B2732" s="77" t="e">
        <f>VLOOKUP(A2732,'Medicare Code Price Master List'!$A:$C,3,FALSE)</f>
        <v>#N/A</v>
      </c>
      <c r="C2732" s="3">
        <f>SUMIF('DME PRICE LOOKUP LINKED'!$A:$A,A2732,'DME PRICE LOOKUP LINKED'!$C:$C)</f>
        <v>0</v>
      </c>
      <c r="D2732" s="78" t="e">
        <f t="shared" si="84"/>
        <v>#N/A</v>
      </c>
      <c r="E2732" s="79" t="e">
        <f t="shared" si="85"/>
        <v>#N/A</v>
      </c>
      <c r="I2732">
        <v>72147</v>
      </c>
      <c r="K2732" t="s">
        <v>1730</v>
      </c>
      <c r="L2732">
        <v>319.70999999999998</v>
      </c>
      <c r="M2732">
        <v>357.61</v>
      </c>
      <c r="O2732">
        <v>368</v>
      </c>
      <c r="P2732">
        <v>412</v>
      </c>
    </row>
    <row r="2733" spans="2:16" x14ac:dyDescent="0.25">
      <c r="B2733" s="80" t="e">
        <f>VLOOKUP(A2733,'Medicare Code Price Master List'!$A:$C,3,FALSE)</f>
        <v>#N/A</v>
      </c>
      <c r="C2733" s="3">
        <f>SUMIF('DME PRICE LOOKUP LINKED'!$A:$A,A2733,'DME PRICE LOOKUP LINKED'!$C:$C)</f>
        <v>0</v>
      </c>
      <c r="D2733" s="78" t="e">
        <f t="shared" si="84"/>
        <v>#N/A</v>
      </c>
      <c r="E2733" s="81" t="e">
        <f t="shared" si="85"/>
        <v>#N/A</v>
      </c>
      <c r="I2733">
        <v>72148</v>
      </c>
      <c r="K2733" t="s">
        <v>1731</v>
      </c>
      <c r="L2733">
        <v>222.38</v>
      </c>
      <c r="M2733">
        <v>247.13</v>
      </c>
      <c r="O2733">
        <v>256</v>
      </c>
      <c r="P2733">
        <v>285</v>
      </c>
    </row>
    <row r="2734" spans="2:16" x14ac:dyDescent="0.25">
      <c r="B2734" s="77" t="e">
        <f>VLOOKUP(A2734,'Medicare Code Price Master List'!$A:$C,3,FALSE)</f>
        <v>#N/A</v>
      </c>
      <c r="C2734" s="3">
        <f>SUMIF('DME PRICE LOOKUP LINKED'!$A:$A,A2734,'DME PRICE LOOKUP LINKED'!$C:$C)</f>
        <v>0</v>
      </c>
      <c r="D2734" s="78" t="e">
        <f t="shared" si="84"/>
        <v>#N/A</v>
      </c>
      <c r="E2734" s="79" t="e">
        <f t="shared" si="85"/>
        <v>#N/A</v>
      </c>
      <c r="I2734">
        <v>72149</v>
      </c>
      <c r="K2734" t="s">
        <v>1732</v>
      </c>
      <c r="L2734">
        <v>316.66000000000003</v>
      </c>
      <c r="M2734">
        <v>357.19</v>
      </c>
      <c r="O2734">
        <v>365</v>
      </c>
      <c r="P2734">
        <v>411</v>
      </c>
    </row>
    <row r="2735" spans="2:16" x14ac:dyDescent="0.25">
      <c r="B2735" s="80" t="e">
        <f>VLOOKUP(A2735,'Medicare Code Price Master List'!$A:$C,3,FALSE)</f>
        <v>#N/A</v>
      </c>
      <c r="C2735" s="3">
        <f>SUMIF('DME PRICE LOOKUP LINKED'!$A:$A,A2735,'DME PRICE LOOKUP LINKED'!$C:$C)</f>
        <v>0</v>
      </c>
      <c r="D2735" s="78" t="e">
        <f t="shared" si="84"/>
        <v>#N/A</v>
      </c>
      <c r="E2735" s="81" t="e">
        <f t="shared" si="85"/>
        <v>#N/A</v>
      </c>
      <c r="I2735">
        <v>72156</v>
      </c>
      <c r="K2735" t="s">
        <v>1733</v>
      </c>
      <c r="L2735">
        <v>374.08</v>
      </c>
      <c r="M2735">
        <v>421.4</v>
      </c>
      <c r="O2735">
        <v>431</v>
      </c>
      <c r="P2735">
        <v>485</v>
      </c>
    </row>
    <row r="2736" spans="2:16" x14ac:dyDescent="0.25">
      <c r="B2736" s="77" t="e">
        <f>VLOOKUP(A2736,'Medicare Code Price Master List'!$A:$C,3,FALSE)</f>
        <v>#N/A</v>
      </c>
      <c r="C2736" s="3">
        <f>SUMIF('DME PRICE LOOKUP LINKED'!$A:$A,A2736,'DME PRICE LOOKUP LINKED'!$C:$C)</f>
        <v>0</v>
      </c>
      <c r="D2736" s="78" t="e">
        <f t="shared" si="84"/>
        <v>#N/A</v>
      </c>
      <c r="E2736" s="79" t="e">
        <f t="shared" si="85"/>
        <v>#N/A</v>
      </c>
      <c r="I2736">
        <v>72157</v>
      </c>
      <c r="K2736" t="s">
        <v>1734</v>
      </c>
      <c r="L2736">
        <v>374.84</v>
      </c>
      <c r="M2736">
        <v>422.2</v>
      </c>
      <c r="O2736">
        <v>432</v>
      </c>
      <c r="P2736">
        <v>486</v>
      </c>
    </row>
    <row r="2737" spans="2:16" x14ac:dyDescent="0.25">
      <c r="B2737" s="80" t="e">
        <f>VLOOKUP(A2737,'Medicare Code Price Master List'!$A:$C,3,FALSE)</f>
        <v>#N/A</v>
      </c>
      <c r="C2737" s="3">
        <f>SUMIF('DME PRICE LOOKUP LINKED'!$A:$A,A2737,'DME PRICE LOOKUP LINKED'!$C:$C)</f>
        <v>0</v>
      </c>
      <c r="D2737" s="78" t="e">
        <f t="shared" si="84"/>
        <v>#N/A</v>
      </c>
      <c r="E2737" s="81" t="e">
        <f t="shared" si="85"/>
        <v>#N/A</v>
      </c>
      <c r="I2737">
        <v>72158</v>
      </c>
      <c r="K2737" t="s">
        <v>1735</v>
      </c>
      <c r="L2737">
        <v>373.32</v>
      </c>
      <c r="M2737">
        <v>420.59</v>
      </c>
      <c r="O2737">
        <v>430</v>
      </c>
      <c r="P2737">
        <v>484</v>
      </c>
    </row>
    <row r="2738" spans="2:16" x14ac:dyDescent="0.25">
      <c r="B2738" s="77" t="e">
        <f>VLOOKUP(A2738,'Medicare Code Price Master List'!$A:$C,3,FALSE)</f>
        <v>#N/A</v>
      </c>
      <c r="C2738" s="3">
        <f>SUMIF('DME PRICE LOOKUP LINKED'!$A:$A,A2738,'DME PRICE LOOKUP LINKED'!$C:$C)</f>
        <v>0</v>
      </c>
      <c r="D2738" s="78" t="e">
        <f t="shared" si="84"/>
        <v>#N/A</v>
      </c>
      <c r="E2738" s="79" t="e">
        <f t="shared" si="85"/>
        <v>#N/A</v>
      </c>
      <c r="I2738">
        <v>72159</v>
      </c>
      <c r="K2738" t="s">
        <v>1736</v>
      </c>
      <c r="L2738">
        <v>406.8</v>
      </c>
      <c r="M2738">
        <v>465.48</v>
      </c>
      <c r="O2738">
        <v>468</v>
      </c>
      <c r="P2738">
        <v>536</v>
      </c>
    </row>
    <row r="2739" spans="2:16" x14ac:dyDescent="0.25">
      <c r="B2739" s="80" t="e">
        <f>VLOOKUP(A2739,'Medicare Code Price Master List'!$A:$C,3,FALSE)</f>
        <v>#N/A</v>
      </c>
      <c r="C2739" s="3">
        <f>SUMIF('DME PRICE LOOKUP LINKED'!$A:$A,A2739,'DME PRICE LOOKUP LINKED'!$C:$C)</f>
        <v>0</v>
      </c>
      <c r="D2739" s="78" t="e">
        <f t="shared" si="84"/>
        <v>#N/A</v>
      </c>
      <c r="E2739" s="81" t="e">
        <f t="shared" si="85"/>
        <v>#N/A</v>
      </c>
      <c r="I2739">
        <v>72170</v>
      </c>
      <c r="K2739" t="s">
        <v>1737</v>
      </c>
      <c r="L2739">
        <v>31.43</v>
      </c>
      <c r="M2739">
        <v>35.22</v>
      </c>
      <c r="O2739">
        <v>37</v>
      </c>
      <c r="P2739">
        <v>41</v>
      </c>
    </row>
    <row r="2740" spans="2:16" x14ac:dyDescent="0.25">
      <c r="B2740" s="77" t="e">
        <f>VLOOKUP(A2740,'Medicare Code Price Master List'!$A:$C,3,FALSE)</f>
        <v>#N/A</v>
      </c>
      <c r="C2740" s="3">
        <f>SUMIF('DME PRICE LOOKUP LINKED'!$A:$A,A2740,'DME PRICE LOOKUP LINKED'!$C:$C)</f>
        <v>0</v>
      </c>
      <c r="D2740" s="78" t="e">
        <f t="shared" si="84"/>
        <v>#N/A</v>
      </c>
      <c r="E2740" s="79" t="e">
        <f t="shared" si="85"/>
        <v>#N/A</v>
      </c>
      <c r="I2740">
        <v>72190</v>
      </c>
      <c r="K2740" t="s">
        <v>1737</v>
      </c>
      <c r="L2740">
        <v>47.58</v>
      </c>
      <c r="M2740">
        <v>42.32</v>
      </c>
      <c r="O2740">
        <v>55</v>
      </c>
      <c r="P2740">
        <v>49</v>
      </c>
    </row>
    <row r="2741" spans="2:16" x14ac:dyDescent="0.25">
      <c r="B2741" s="80" t="e">
        <f>VLOOKUP(A2741,'Medicare Code Price Master List'!$A:$C,3,FALSE)</f>
        <v>#N/A</v>
      </c>
      <c r="C2741" s="3">
        <f>SUMIF('DME PRICE LOOKUP LINKED'!$A:$A,A2741,'DME PRICE LOOKUP LINKED'!$C:$C)</f>
        <v>0</v>
      </c>
      <c r="D2741" s="78" t="e">
        <f t="shared" si="84"/>
        <v>#N/A</v>
      </c>
      <c r="E2741" s="81" t="e">
        <f t="shared" si="85"/>
        <v>#N/A</v>
      </c>
      <c r="I2741">
        <v>72191</v>
      </c>
      <c r="K2741" t="s">
        <v>1738</v>
      </c>
      <c r="L2741">
        <v>293.3</v>
      </c>
      <c r="M2741">
        <v>339.36</v>
      </c>
      <c r="O2741">
        <v>338</v>
      </c>
      <c r="P2741">
        <v>391</v>
      </c>
    </row>
    <row r="2742" spans="2:16" x14ac:dyDescent="0.25">
      <c r="B2742" s="77" t="e">
        <f>VLOOKUP(A2742,'Medicare Code Price Master List'!$A:$C,3,FALSE)</f>
        <v>#N/A</v>
      </c>
      <c r="C2742" s="3">
        <f>SUMIF('DME PRICE LOOKUP LINKED'!$A:$A,A2742,'DME PRICE LOOKUP LINKED'!$C:$C)</f>
        <v>0</v>
      </c>
      <c r="D2742" s="78" t="e">
        <f t="shared" si="84"/>
        <v>#N/A</v>
      </c>
      <c r="E2742" s="79" t="e">
        <f t="shared" si="85"/>
        <v>#N/A</v>
      </c>
      <c r="I2742">
        <v>72192</v>
      </c>
      <c r="K2742" t="s">
        <v>1739</v>
      </c>
      <c r="L2742">
        <v>153.91</v>
      </c>
      <c r="M2742">
        <v>161.56</v>
      </c>
      <c r="O2742">
        <v>177</v>
      </c>
      <c r="P2742">
        <v>186</v>
      </c>
    </row>
    <row r="2743" spans="2:16" x14ac:dyDescent="0.25">
      <c r="B2743" s="80" t="e">
        <f>VLOOKUP(A2743,'Medicare Code Price Master List'!$A:$C,3,FALSE)</f>
        <v>#N/A</v>
      </c>
      <c r="C2743" s="3">
        <f>SUMIF('DME PRICE LOOKUP LINKED'!$A:$A,A2743,'DME PRICE LOOKUP LINKED'!$C:$C)</f>
        <v>0</v>
      </c>
      <c r="D2743" s="78" t="e">
        <f t="shared" si="84"/>
        <v>#N/A</v>
      </c>
      <c r="E2743" s="81" t="e">
        <f t="shared" si="85"/>
        <v>#N/A</v>
      </c>
      <c r="I2743">
        <v>72193</v>
      </c>
      <c r="K2743" t="s">
        <v>1740</v>
      </c>
      <c r="L2743">
        <v>261.45999999999998</v>
      </c>
      <c r="M2743">
        <v>251.93</v>
      </c>
      <c r="O2743">
        <v>301</v>
      </c>
      <c r="P2743">
        <v>290</v>
      </c>
    </row>
    <row r="2744" spans="2:16" x14ac:dyDescent="0.25">
      <c r="B2744" s="77" t="e">
        <f>VLOOKUP(A2744,'Medicare Code Price Master List'!$A:$C,3,FALSE)</f>
        <v>#N/A</v>
      </c>
      <c r="C2744" s="3">
        <f>SUMIF('DME PRICE LOOKUP LINKED'!$A:$A,A2744,'DME PRICE LOOKUP LINKED'!$C:$C)</f>
        <v>0</v>
      </c>
      <c r="D2744" s="78" t="e">
        <f t="shared" si="84"/>
        <v>#N/A</v>
      </c>
      <c r="E2744" s="79" t="e">
        <f t="shared" si="85"/>
        <v>#N/A</v>
      </c>
      <c r="I2744">
        <v>72194</v>
      </c>
      <c r="K2744" t="s">
        <v>1741</v>
      </c>
      <c r="L2744">
        <v>264.72000000000003</v>
      </c>
      <c r="M2744">
        <v>290.77999999999997</v>
      </c>
      <c r="O2744">
        <v>305</v>
      </c>
      <c r="P2744">
        <v>335</v>
      </c>
    </row>
    <row r="2745" spans="2:16" x14ac:dyDescent="0.25">
      <c r="B2745" s="80" t="e">
        <f>VLOOKUP(A2745,'Medicare Code Price Master List'!$A:$C,3,FALSE)</f>
        <v>#N/A</v>
      </c>
      <c r="C2745" s="3">
        <f>SUMIF('DME PRICE LOOKUP LINKED'!$A:$A,A2745,'DME PRICE LOOKUP LINKED'!$C:$C)</f>
        <v>0</v>
      </c>
      <c r="D2745" s="78" t="e">
        <f t="shared" si="84"/>
        <v>#N/A</v>
      </c>
      <c r="E2745" s="81" t="e">
        <f t="shared" si="85"/>
        <v>#N/A</v>
      </c>
      <c r="I2745">
        <v>72195</v>
      </c>
      <c r="K2745" t="s">
        <v>1742</v>
      </c>
      <c r="L2745">
        <v>268.52</v>
      </c>
      <c r="M2745">
        <v>419.2</v>
      </c>
      <c r="O2745">
        <v>309</v>
      </c>
      <c r="P2745">
        <v>483</v>
      </c>
    </row>
    <row r="2746" spans="2:16" x14ac:dyDescent="0.25">
      <c r="B2746" s="77" t="e">
        <f>VLOOKUP(A2746,'Medicare Code Price Master List'!$A:$C,3,FALSE)</f>
        <v>#N/A</v>
      </c>
      <c r="C2746" s="3">
        <f>SUMIF('DME PRICE LOOKUP LINKED'!$A:$A,A2746,'DME PRICE LOOKUP LINKED'!$C:$C)</f>
        <v>0</v>
      </c>
      <c r="D2746" s="78" t="e">
        <f t="shared" si="84"/>
        <v>#N/A</v>
      </c>
      <c r="E2746" s="79" t="e">
        <f t="shared" si="85"/>
        <v>#N/A</v>
      </c>
      <c r="I2746">
        <v>72196</v>
      </c>
      <c r="K2746" t="s">
        <v>1743</v>
      </c>
      <c r="L2746">
        <v>315.27999999999997</v>
      </c>
      <c r="M2746">
        <v>459.69</v>
      </c>
      <c r="O2746">
        <v>363</v>
      </c>
      <c r="P2746">
        <v>529</v>
      </c>
    </row>
    <row r="2747" spans="2:16" x14ac:dyDescent="0.25">
      <c r="B2747" s="80" t="e">
        <f>VLOOKUP(A2747,'Medicare Code Price Master List'!$A:$C,3,FALSE)</f>
        <v>#N/A</v>
      </c>
      <c r="C2747" s="3">
        <f>SUMIF('DME PRICE LOOKUP LINKED'!$A:$A,A2747,'DME PRICE LOOKUP LINKED'!$C:$C)</f>
        <v>0</v>
      </c>
      <c r="D2747" s="78" t="e">
        <f t="shared" si="84"/>
        <v>#N/A</v>
      </c>
      <c r="E2747" s="81" t="e">
        <f t="shared" si="85"/>
        <v>#N/A</v>
      </c>
      <c r="I2747">
        <v>72197</v>
      </c>
      <c r="K2747" t="s">
        <v>1744</v>
      </c>
      <c r="L2747">
        <v>395.71</v>
      </c>
      <c r="M2747">
        <v>564.5</v>
      </c>
      <c r="O2747">
        <v>456</v>
      </c>
      <c r="P2747">
        <v>650</v>
      </c>
    </row>
    <row r="2748" spans="2:16" x14ac:dyDescent="0.25">
      <c r="B2748" s="77" t="e">
        <f>VLOOKUP(A2748,'Medicare Code Price Master List'!$A:$C,3,FALSE)</f>
        <v>#N/A</v>
      </c>
      <c r="C2748" s="3">
        <f>SUMIF('DME PRICE LOOKUP LINKED'!$A:$A,A2748,'DME PRICE LOOKUP LINKED'!$C:$C)</f>
        <v>0</v>
      </c>
      <c r="D2748" s="78" t="e">
        <f t="shared" si="84"/>
        <v>#N/A</v>
      </c>
      <c r="E2748" s="79" t="e">
        <f t="shared" si="85"/>
        <v>#N/A</v>
      </c>
      <c r="I2748">
        <v>72198</v>
      </c>
      <c r="K2748" t="s">
        <v>1745</v>
      </c>
      <c r="L2748">
        <v>396.9</v>
      </c>
      <c r="M2748">
        <v>447.36</v>
      </c>
      <c r="O2748">
        <v>457</v>
      </c>
      <c r="P2748">
        <v>515</v>
      </c>
    </row>
    <row r="2749" spans="2:16" x14ac:dyDescent="0.25">
      <c r="B2749" s="80" t="e">
        <f>VLOOKUP(A2749,'Medicare Code Price Master List'!$A:$C,3,FALSE)</f>
        <v>#N/A</v>
      </c>
      <c r="C2749" s="3">
        <f>SUMIF('DME PRICE LOOKUP LINKED'!$A:$A,A2749,'DME PRICE LOOKUP LINKED'!$C:$C)</f>
        <v>0</v>
      </c>
      <c r="D2749" s="78" t="e">
        <f t="shared" si="84"/>
        <v>#N/A</v>
      </c>
      <c r="E2749" s="81" t="e">
        <f t="shared" si="85"/>
        <v>#N/A</v>
      </c>
      <c r="I2749">
        <v>72200</v>
      </c>
      <c r="K2749" t="s">
        <v>1746</v>
      </c>
      <c r="L2749">
        <v>37.14</v>
      </c>
      <c r="M2749">
        <v>31.59</v>
      </c>
      <c r="O2749">
        <v>43</v>
      </c>
      <c r="P2749">
        <v>37</v>
      </c>
    </row>
    <row r="2750" spans="2:16" x14ac:dyDescent="0.25">
      <c r="B2750" s="77" t="e">
        <f>VLOOKUP(A2750,'Medicare Code Price Master List'!$A:$C,3,FALSE)</f>
        <v>#N/A</v>
      </c>
      <c r="C2750" s="3">
        <f>SUMIF('DME PRICE LOOKUP LINKED'!$A:$A,A2750,'DME PRICE LOOKUP LINKED'!$C:$C)</f>
        <v>0</v>
      </c>
      <c r="D2750" s="78" t="e">
        <f t="shared" si="84"/>
        <v>#N/A</v>
      </c>
      <c r="E2750" s="79" t="e">
        <f t="shared" si="85"/>
        <v>#N/A</v>
      </c>
      <c r="I2750">
        <v>72202</v>
      </c>
      <c r="K2750" t="s">
        <v>1747</v>
      </c>
      <c r="L2750">
        <v>44.21</v>
      </c>
      <c r="M2750">
        <v>36.35</v>
      </c>
      <c r="O2750">
        <v>51</v>
      </c>
      <c r="P2750">
        <v>42</v>
      </c>
    </row>
    <row r="2751" spans="2:16" x14ac:dyDescent="0.25">
      <c r="B2751" s="80" t="e">
        <f>VLOOKUP(A2751,'Medicare Code Price Master List'!$A:$C,3,FALSE)</f>
        <v>#N/A</v>
      </c>
      <c r="C2751" s="3">
        <f>SUMIF('DME PRICE LOOKUP LINKED'!$A:$A,A2751,'DME PRICE LOOKUP LINKED'!$C:$C)</f>
        <v>0</v>
      </c>
      <c r="D2751" s="78" t="e">
        <f t="shared" si="84"/>
        <v>#N/A</v>
      </c>
      <c r="E2751" s="81" t="e">
        <f t="shared" si="85"/>
        <v>#N/A</v>
      </c>
      <c r="I2751">
        <v>72220</v>
      </c>
      <c r="K2751" t="s">
        <v>1748</v>
      </c>
      <c r="L2751">
        <v>36.76</v>
      </c>
      <c r="M2751">
        <v>31.19</v>
      </c>
      <c r="O2751">
        <v>43</v>
      </c>
      <c r="P2751">
        <v>36</v>
      </c>
    </row>
    <row r="2752" spans="2:16" x14ac:dyDescent="0.25">
      <c r="B2752" s="77" t="e">
        <f>VLOOKUP(A2752,'Medicare Code Price Master List'!$A:$C,3,FALSE)</f>
        <v>#N/A</v>
      </c>
      <c r="C2752" s="3">
        <f>SUMIF('DME PRICE LOOKUP LINKED'!$A:$A,A2752,'DME PRICE LOOKUP LINKED'!$C:$C)</f>
        <v>0</v>
      </c>
      <c r="D2752" s="78" t="e">
        <f t="shared" si="84"/>
        <v>#N/A</v>
      </c>
      <c r="E2752" s="79" t="e">
        <f t="shared" si="85"/>
        <v>#N/A</v>
      </c>
      <c r="I2752">
        <v>72240</v>
      </c>
      <c r="K2752" t="s">
        <v>1749</v>
      </c>
      <c r="L2752">
        <v>128.49</v>
      </c>
      <c r="M2752">
        <v>107.44</v>
      </c>
      <c r="O2752">
        <v>148</v>
      </c>
      <c r="P2752">
        <v>124</v>
      </c>
    </row>
    <row r="2753" spans="2:16" x14ac:dyDescent="0.25">
      <c r="B2753" s="80" t="e">
        <f>VLOOKUP(A2753,'Medicare Code Price Master List'!$A:$C,3,FALSE)</f>
        <v>#N/A</v>
      </c>
      <c r="C2753" s="3">
        <f>SUMIF('DME PRICE LOOKUP LINKED'!$A:$A,A2753,'DME PRICE LOOKUP LINKED'!$C:$C)</f>
        <v>0</v>
      </c>
      <c r="D2753" s="78" t="e">
        <f t="shared" si="84"/>
        <v>#N/A</v>
      </c>
      <c r="E2753" s="81" t="e">
        <f t="shared" si="85"/>
        <v>#N/A</v>
      </c>
      <c r="I2753">
        <v>72255</v>
      </c>
      <c r="K2753" t="s">
        <v>1750</v>
      </c>
      <c r="L2753">
        <v>134.47</v>
      </c>
      <c r="M2753">
        <v>107.02</v>
      </c>
      <c r="O2753">
        <v>155</v>
      </c>
      <c r="P2753">
        <v>124</v>
      </c>
    </row>
    <row r="2754" spans="2:16" x14ac:dyDescent="0.25">
      <c r="B2754" s="77" t="e">
        <f>VLOOKUP(A2754,'Medicare Code Price Master List'!$A:$C,3,FALSE)</f>
        <v>#N/A</v>
      </c>
      <c r="C2754" s="3">
        <f>SUMIF('DME PRICE LOOKUP LINKED'!$A:$A,A2754,'DME PRICE LOOKUP LINKED'!$C:$C)</f>
        <v>0</v>
      </c>
      <c r="D2754" s="78" t="e">
        <f t="shared" si="84"/>
        <v>#N/A</v>
      </c>
      <c r="E2754" s="79" t="e">
        <f t="shared" si="85"/>
        <v>#N/A</v>
      </c>
      <c r="I2754">
        <v>72265</v>
      </c>
      <c r="K2754" t="s">
        <v>1751</v>
      </c>
      <c r="L2754">
        <v>122.74</v>
      </c>
      <c r="M2754">
        <v>101.28</v>
      </c>
      <c r="O2754">
        <v>142</v>
      </c>
      <c r="P2754">
        <v>117</v>
      </c>
    </row>
    <row r="2755" spans="2:16" x14ac:dyDescent="0.25">
      <c r="B2755" s="80" t="e">
        <f>VLOOKUP(A2755,'Medicare Code Price Master List'!$A:$C,3,FALSE)</f>
        <v>#N/A</v>
      </c>
      <c r="C2755" s="3">
        <f>SUMIF('DME PRICE LOOKUP LINKED'!$A:$A,A2755,'DME PRICE LOOKUP LINKED'!$C:$C)</f>
        <v>0</v>
      </c>
      <c r="D2755" s="78" t="e">
        <f t="shared" ref="D2755:D2818" si="86">VLOOKUP(A2755,$R$2:$T$5644,3,FALSE)</f>
        <v>#N/A</v>
      </c>
      <c r="E2755" s="81" t="e">
        <f t="shared" ref="E2755:E2818" si="87">D2755-C2755</f>
        <v>#N/A</v>
      </c>
      <c r="I2755">
        <v>72270</v>
      </c>
      <c r="K2755" t="s">
        <v>1752</v>
      </c>
      <c r="L2755">
        <v>184.03</v>
      </c>
      <c r="M2755">
        <v>139.33000000000001</v>
      </c>
      <c r="O2755">
        <v>212</v>
      </c>
      <c r="P2755">
        <v>161</v>
      </c>
    </row>
    <row r="2756" spans="2:16" x14ac:dyDescent="0.25">
      <c r="B2756" s="77" t="e">
        <f>VLOOKUP(A2756,'Medicare Code Price Master List'!$A:$C,3,FALSE)</f>
        <v>#N/A</v>
      </c>
      <c r="C2756" s="3">
        <f>SUMIF('DME PRICE LOOKUP LINKED'!$A:$A,A2756,'DME PRICE LOOKUP LINKED'!$C:$C)</f>
        <v>0</v>
      </c>
      <c r="D2756" s="78" t="e">
        <f t="shared" si="86"/>
        <v>#N/A</v>
      </c>
      <c r="E2756" s="79" t="e">
        <f t="shared" si="87"/>
        <v>#N/A</v>
      </c>
      <c r="I2756">
        <v>72275</v>
      </c>
      <c r="K2756" t="s">
        <v>1753</v>
      </c>
      <c r="L2756">
        <v>128.13</v>
      </c>
      <c r="M2756">
        <v>128.13</v>
      </c>
      <c r="O2756">
        <v>148</v>
      </c>
      <c r="P2756">
        <v>148</v>
      </c>
    </row>
    <row r="2757" spans="2:16" x14ac:dyDescent="0.25">
      <c r="B2757" s="80" t="e">
        <f>VLOOKUP(A2757,'Medicare Code Price Master List'!$A:$C,3,FALSE)</f>
        <v>#N/A</v>
      </c>
      <c r="C2757" s="3">
        <f>SUMIF('DME PRICE LOOKUP LINKED'!$A:$A,A2757,'DME PRICE LOOKUP LINKED'!$C:$C)</f>
        <v>0</v>
      </c>
      <c r="D2757" s="78" t="e">
        <f t="shared" si="86"/>
        <v>#N/A</v>
      </c>
      <c r="E2757" s="81" t="e">
        <f t="shared" si="87"/>
        <v>#N/A</v>
      </c>
      <c r="I2757">
        <v>72285</v>
      </c>
      <c r="K2757" t="s">
        <v>1754</v>
      </c>
      <c r="L2757">
        <v>143.5</v>
      </c>
      <c r="M2757">
        <v>125.04</v>
      </c>
      <c r="O2757">
        <v>166</v>
      </c>
      <c r="P2757">
        <v>144</v>
      </c>
    </row>
    <row r="2758" spans="2:16" x14ac:dyDescent="0.25">
      <c r="B2758" s="77" t="e">
        <f>VLOOKUP(A2758,'Medicare Code Price Master List'!$A:$C,3,FALSE)</f>
        <v>#N/A</v>
      </c>
      <c r="C2758" s="3">
        <f>SUMIF('DME PRICE LOOKUP LINKED'!$A:$A,A2758,'DME PRICE LOOKUP LINKED'!$C:$C)</f>
        <v>0</v>
      </c>
      <c r="D2758" s="78" t="e">
        <f t="shared" si="86"/>
        <v>#N/A</v>
      </c>
      <c r="E2758" s="79" t="e">
        <f t="shared" si="87"/>
        <v>#N/A</v>
      </c>
      <c r="I2758">
        <v>72295</v>
      </c>
      <c r="K2758" t="s">
        <v>1755</v>
      </c>
      <c r="L2758">
        <v>124.26</v>
      </c>
      <c r="M2758">
        <v>108.92</v>
      </c>
      <c r="O2758">
        <v>143</v>
      </c>
      <c r="P2758">
        <v>126</v>
      </c>
    </row>
    <row r="2759" spans="2:16" x14ac:dyDescent="0.25">
      <c r="B2759" s="80" t="e">
        <f>VLOOKUP(A2759,'Medicare Code Price Master List'!$A:$C,3,FALSE)</f>
        <v>#N/A</v>
      </c>
      <c r="C2759" s="3">
        <f>SUMIF('DME PRICE LOOKUP LINKED'!$A:$A,A2759,'DME PRICE LOOKUP LINKED'!$C:$C)</f>
        <v>0</v>
      </c>
      <c r="D2759" s="78" t="e">
        <f t="shared" si="86"/>
        <v>#N/A</v>
      </c>
      <c r="E2759" s="81" t="e">
        <f t="shared" si="87"/>
        <v>#N/A</v>
      </c>
      <c r="I2759">
        <v>73000</v>
      </c>
      <c r="K2759" t="s">
        <v>1756</v>
      </c>
      <c r="L2759">
        <v>36.409999999999997</v>
      </c>
      <c r="M2759">
        <v>30.42</v>
      </c>
      <c r="O2759">
        <v>42</v>
      </c>
      <c r="P2759">
        <v>35</v>
      </c>
    </row>
    <row r="2760" spans="2:16" x14ac:dyDescent="0.25">
      <c r="B2760" s="77" t="e">
        <f>VLOOKUP(A2760,'Medicare Code Price Master List'!$A:$C,3,FALSE)</f>
        <v>#N/A</v>
      </c>
      <c r="C2760" s="3">
        <f>SUMIF('DME PRICE LOOKUP LINKED'!$A:$A,A2760,'DME PRICE LOOKUP LINKED'!$C:$C)</f>
        <v>0</v>
      </c>
      <c r="D2760" s="78" t="e">
        <f t="shared" si="86"/>
        <v>#N/A</v>
      </c>
      <c r="E2760" s="79" t="e">
        <f t="shared" si="87"/>
        <v>#N/A</v>
      </c>
      <c r="I2760">
        <v>73010</v>
      </c>
      <c r="K2760" t="s">
        <v>1757</v>
      </c>
      <c r="L2760">
        <v>26.48</v>
      </c>
      <c r="M2760">
        <v>33.200000000000003</v>
      </c>
      <c r="O2760">
        <v>31</v>
      </c>
      <c r="P2760">
        <v>39</v>
      </c>
    </row>
    <row r="2761" spans="2:16" x14ac:dyDescent="0.25">
      <c r="B2761" s="80" t="e">
        <f>VLOOKUP(A2761,'Medicare Code Price Master List'!$A:$C,3,FALSE)</f>
        <v>#N/A</v>
      </c>
      <c r="C2761" s="3">
        <f>SUMIF('DME PRICE LOOKUP LINKED'!$A:$A,A2761,'DME PRICE LOOKUP LINKED'!$C:$C)</f>
        <v>0</v>
      </c>
      <c r="D2761" s="78" t="e">
        <f t="shared" si="86"/>
        <v>#N/A</v>
      </c>
      <c r="E2761" s="81" t="e">
        <f t="shared" si="87"/>
        <v>#N/A</v>
      </c>
      <c r="I2761">
        <v>73020</v>
      </c>
      <c r="K2761" t="s">
        <v>1758</v>
      </c>
      <c r="L2761">
        <v>24.25</v>
      </c>
      <c r="M2761">
        <v>25.22</v>
      </c>
      <c r="O2761">
        <v>28</v>
      </c>
      <c r="P2761">
        <v>30</v>
      </c>
    </row>
    <row r="2762" spans="2:16" x14ac:dyDescent="0.25">
      <c r="B2762" s="77" t="e">
        <f>VLOOKUP(A2762,'Medicare Code Price Master List'!$A:$C,3,FALSE)</f>
        <v>#N/A</v>
      </c>
      <c r="C2762" s="3">
        <f>SUMIF('DME PRICE LOOKUP LINKED'!$A:$A,A2762,'DME PRICE LOOKUP LINKED'!$C:$C)</f>
        <v>0</v>
      </c>
      <c r="D2762" s="78" t="e">
        <f t="shared" si="86"/>
        <v>#N/A</v>
      </c>
      <c r="E2762" s="79" t="e">
        <f t="shared" si="87"/>
        <v>#N/A</v>
      </c>
      <c r="I2762">
        <v>73030</v>
      </c>
      <c r="K2762" t="s">
        <v>1758</v>
      </c>
      <c r="L2762">
        <v>39.020000000000003</v>
      </c>
      <c r="M2762">
        <v>31.96</v>
      </c>
      <c r="O2762">
        <v>45</v>
      </c>
      <c r="P2762">
        <v>37</v>
      </c>
    </row>
    <row r="2763" spans="2:16" x14ac:dyDescent="0.25">
      <c r="B2763" s="80" t="e">
        <f>VLOOKUP(A2763,'Medicare Code Price Master List'!$A:$C,3,FALSE)</f>
        <v>#N/A</v>
      </c>
      <c r="C2763" s="3">
        <f>SUMIF('DME PRICE LOOKUP LINKED'!$A:$A,A2763,'DME PRICE LOOKUP LINKED'!$C:$C)</f>
        <v>0</v>
      </c>
      <c r="D2763" s="78" t="e">
        <f t="shared" si="86"/>
        <v>#N/A</v>
      </c>
      <c r="E2763" s="81" t="e">
        <f t="shared" si="87"/>
        <v>#N/A</v>
      </c>
      <c r="I2763">
        <v>73040</v>
      </c>
      <c r="K2763" t="s">
        <v>1759</v>
      </c>
      <c r="L2763">
        <v>149.09</v>
      </c>
      <c r="M2763">
        <v>111.2</v>
      </c>
      <c r="O2763">
        <v>172</v>
      </c>
      <c r="P2763">
        <v>128</v>
      </c>
    </row>
    <row r="2764" spans="2:16" x14ac:dyDescent="0.25">
      <c r="B2764" s="77" t="e">
        <f>VLOOKUP(A2764,'Medicare Code Price Master List'!$A:$C,3,FALSE)</f>
        <v>#N/A</v>
      </c>
      <c r="C2764" s="3">
        <f>SUMIF('DME PRICE LOOKUP LINKED'!$A:$A,A2764,'DME PRICE LOOKUP LINKED'!$C:$C)</f>
        <v>0</v>
      </c>
      <c r="D2764" s="78" t="e">
        <f t="shared" si="86"/>
        <v>#N/A</v>
      </c>
      <c r="E2764" s="79" t="e">
        <f t="shared" si="87"/>
        <v>#N/A</v>
      </c>
      <c r="I2764">
        <v>73050</v>
      </c>
      <c r="K2764" t="s">
        <v>1760</v>
      </c>
      <c r="L2764">
        <v>32.159999999999997</v>
      </c>
      <c r="M2764">
        <v>39.14</v>
      </c>
      <c r="O2764">
        <v>37</v>
      </c>
      <c r="P2764">
        <v>46</v>
      </c>
    </row>
    <row r="2765" spans="2:16" x14ac:dyDescent="0.25">
      <c r="B2765" s="80" t="e">
        <f>VLOOKUP(A2765,'Medicare Code Price Master List'!$A:$C,3,FALSE)</f>
        <v>#N/A</v>
      </c>
      <c r="C2765" s="3">
        <f>SUMIF('DME PRICE LOOKUP LINKED'!$A:$A,A2765,'DME PRICE LOOKUP LINKED'!$C:$C)</f>
        <v>0</v>
      </c>
      <c r="D2765" s="78" t="e">
        <f t="shared" si="86"/>
        <v>#N/A</v>
      </c>
      <c r="E2765" s="81" t="e">
        <f t="shared" si="87"/>
        <v>#N/A</v>
      </c>
      <c r="I2765">
        <v>73060</v>
      </c>
      <c r="K2765" t="s">
        <v>1761</v>
      </c>
      <c r="L2765">
        <v>36.409999999999997</v>
      </c>
      <c r="M2765">
        <v>32.03</v>
      </c>
      <c r="O2765">
        <v>42</v>
      </c>
      <c r="P2765">
        <v>37</v>
      </c>
    </row>
    <row r="2766" spans="2:16" x14ac:dyDescent="0.25">
      <c r="B2766" s="77" t="e">
        <f>VLOOKUP(A2766,'Medicare Code Price Master List'!$A:$C,3,FALSE)</f>
        <v>#N/A</v>
      </c>
      <c r="C2766" s="3">
        <f>SUMIF('DME PRICE LOOKUP LINKED'!$A:$A,A2766,'DME PRICE LOOKUP LINKED'!$C:$C)</f>
        <v>0</v>
      </c>
      <c r="D2766" s="78" t="e">
        <f t="shared" si="86"/>
        <v>#N/A</v>
      </c>
      <c r="E2766" s="79" t="e">
        <f t="shared" si="87"/>
        <v>#N/A</v>
      </c>
      <c r="I2766">
        <v>73070</v>
      </c>
      <c r="K2766" t="s">
        <v>1762</v>
      </c>
      <c r="L2766">
        <v>32.979999999999997</v>
      </c>
      <c r="M2766">
        <v>30.05</v>
      </c>
      <c r="O2766">
        <v>38</v>
      </c>
      <c r="P2766">
        <v>35</v>
      </c>
    </row>
    <row r="2767" spans="2:16" x14ac:dyDescent="0.25">
      <c r="B2767" s="80" t="e">
        <f>VLOOKUP(A2767,'Medicare Code Price Master List'!$A:$C,3,FALSE)</f>
        <v>#N/A</v>
      </c>
      <c r="C2767" s="3">
        <f>SUMIF('DME PRICE LOOKUP LINKED'!$A:$A,A2767,'DME PRICE LOOKUP LINKED'!$C:$C)</f>
        <v>0</v>
      </c>
      <c r="D2767" s="78" t="e">
        <f t="shared" si="86"/>
        <v>#N/A</v>
      </c>
      <c r="E2767" s="81" t="e">
        <f t="shared" si="87"/>
        <v>#N/A</v>
      </c>
      <c r="I2767">
        <v>73080</v>
      </c>
      <c r="K2767" t="s">
        <v>1762</v>
      </c>
      <c r="L2767">
        <v>36.76</v>
      </c>
      <c r="M2767">
        <v>34.409999999999997</v>
      </c>
      <c r="O2767">
        <v>43</v>
      </c>
      <c r="P2767">
        <v>40</v>
      </c>
    </row>
    <row r="2768" spans="2:16" x14ac:dyDescent="0.25">
      <c r="B2768" s="77" t="e">
        <f>VLOOKUP(A2768,'Medicare Code Price Master List'!$A:$C,3,FALSE)</f>
        <v>#N/A</v>
      </c>
      <c r="C2768" s="3">
        <f>SUMIF('DME PRICE LOOKUP LINKED'!$A:$A,A2768,'DME PRICE LOOKUP LINKED'!$C:$C)</f>
        <v>0</v>
      </c>
      <c r="D2768" s="78" t="e">
        <f t="shared" si="86"/>
        <v>#N/A</v>
      </c>
      <c r="E2768" s="79" t="e">
        <f t="shared" si="87"/>
        <v>#N/A</v>
      </c>
      <c r="I2768">
        <v>73085</v>
      </c>
      <c r="K2768" t="s">
        <v>1763</v>
      </c>
      <c r="L2768">
        <v>126.24</v>
      </c>
      <c r="M2768">
        <v>107.97</v>
      </c>
      <c r="O2768">
        <v>146</v>
      </c>
      <c r="P2768">
        <v>125</v>
      </c>
    </row>
    <row r="2769" spans="2:16" x14ac:dyDescent="0.25">
      <c r="B2769" s="80" t="e">
        <f>VLOOKUP(A2769,'Medicare Code Price Master List'!$A:$C,3,FALSE)</f>
        <v>#N/A</v>
      </c>
      <c r="C2769" s="3">
        <f>SUMIF('DME PRICE LOOKUP LINKED'!$A:$A,A2769,'DME PRICE LOOKUP LINKED'!$C:$C)</f>
        <v>0</v>
      </c>
      <c r="D2769" s="78" t="e">
        <f t="shared" si="86"/>
        <v>#N/A</v>
      </c>
      <c r="E2769" s="81" t="e">
        <f t="shared" si="87"/>
        <v>#N/A</v>
      </c>
      <c r="I2769">
        <v>73090</v>
      </c>
      <c r="K2769" t="s">
        <v>1764</v>
      </c>
      <c r="L2769">
        <v>32.979999999999997</v>
      </c>
      <c r="M2769">
        <v>28.4</v>
      </c>
      <c r="O2769">
        <v>38</v>
      </c>
      <c r="P2769">
        <v>33</v>
      </c>
    </row>
    <row r="2770" spans="2:16" x14ac:dyDescent="0.25">
      <c r="B2770" s="77" t="e">
        <f>VLOOKUP(A2770,'Medicare Code Price Master List'!$A:$C,3,FALSE)</f>
        <v>#N/A</v>
      </c>
      <c r="C2770" s="3">
        <f>SUMIF('DME PRICE LOOKUP LINKED'!$A:$A,A2770,'DME PRICE LOOKUP LINKED'!$C:$C)</f>
        <v>0</v>
      </c>
      <c r="D2770" s="78" t="e">
        <f t="shared" si="86"/>
        <v>#N/A</v>
      </c>
      <c r="E2770" s="79" t="e">
        <f t="shared" si="87"/>
        <v>#N/A</v>
      </c>
      <c r="I2770">
        <v>73092</v>
      </c>
      <c r="K2770" t="s">
        <v>1765</v>
      </c>
      <c r="L2770">
        <v>35.65</v>
      </c>
      <c r="M2770">
        <v>30.01</v>
      </c>
      <c r="O2770">
        <v>41</v>
      </c>
      <c r="P2770">
        <v>35</v>
      </c>
    </row>
    <row r="2771" spans="2:16" x14ac:dyDescent="0.25">
      <c r="B2771" s="80" t="e">
        <f>VLOOKUP(A2771,'Medicare Code Price Master List'!$A:$C,3,FALSE)</f>
        <v>#N/A</v>
      </c>
      <c r="C2771" s="3">
        <f>SUMIF('DME PRICE LOOKUP LINKED'!$A:$A,A2771,'DME PRICE LOOKUP LINKED'!$C:$C)</f>
        <v>0</v>
      </c>
      <c r="D2771" s="78" t="e">
        <f t="shared" si="86"/>
        <v>#N/A</v>
      </c>
      <c r="E2771" s="81" t="e">
        <f t="shared" si="87"/>
        <v>#N/A</v>
      </c>
      <c r="I2771">
        <v>73100</v>
      </c>
      <c r="K2771" t="s">
        <v>1766</v>
      </c>
      <c r="L2771">
        <v>38.32</v>
      </c>
      <c r="M2771">
        <v>32.03</v>
      </c>
      <c r="O2771">
        <v>45</v>
      </c>
      <c r="P2771">
        <v>37</v>
      </c>
    </row>
    <row r="2772" spans="2:16" x14ac:dyDescent="0.25">
      <c r="B2772" s="77" t="e">
        <f>VLOOKUP(A2772,'Medicare Code Price Master List'!$A:$C,3,FALSE)</f>
        <v>#N/A</v>
      </c>
      <c r="C2772" s="3">
        <f>SUMIF('DME PRICE LOOKUP LINKED'!$A:$A,A2772,'DME PRICE LOOKUP LINKED'!$C:$C)</f>
        <v>0</v>
      </c>
      <c r="D2772" s="78" t="e">
        <f t="shared" si="86"/>
        <v>#N/A</v>
      </c>
      <c r="E2772" s="79" t="e">
        <f t="shared" si="87"/>
        <v>#N/A</v>
      </c>
      <c r="I2772">
        <v>73110</v>
      </c>
      <c r="K2772" t="s">
        <v>1766</v>
      </c>
      <c r="L2772">
        <v>46.29</v>
      </c>
      <c r="M2772">
        <v>39.24</v>
      </c>
      <c r="O2772">
        <v>54</v>
      </c>
      <c r="P2772">
        <v>46</v>
      </c>
    </row>
    <row r="2773" spans="2:16" x14ac:dyDescent="0.25">
      <c r="B2773" s="80" t="e">
        <f>VLOOKUP(A2773,'Medicare Code Price Master List'!$A:$C,3,FALSE)</f>
        <v>#N/A</v>
      </c>
      <c r="C2773" s="3">
        <f>SUMIF('DME PRICE LOOKUP LINKED'!$A:$A,A2773,'DME PRICE LOOKUP LINKED'!$C:$C)</f>
        <v>0</v>
      </c>
      <c r="D2773" s="78" t="e">
        <f t="shared" si="86"/>
        <v>#N/A</v>
      </c>
      <c r="E2773" s="81" t="e">
        <f t="shared" si="87"/>
        <v>#N/A</v>
      </c>
      <c r="I2773">
        <v>73115</v>
      </c>
      <c r="K2773" t="s">
        <v>1767</v>
      </c>
      <c r="L2773">
        <v>153.66</v>
      </c>
      <c r="M2773">
        <v>118.84</v>
      </c>
      <c r="O2773">
        <v>177</v>
      </c>
      <c r="P2773">
        <v>137</v>
      </c>
    </row>
    <row r="2774" spans="2:16" x14ac:dyDescent="0.25">
      <c r="B2774" s="77" t="e">
        <f>VLOOKUP(A2774,'Medicare Code Price Master List'!$A:$C,3,FALSE)</f>
        <v>#N/A</v>
      </c>
      <c r="C2774" s="3">
        <f>SUMIF('DME PRICE LOOKUP LINKED'!$A:$A,A2774,'DME PRICE LOOKUP LINKED'!$C:$C)</f>
        <v>0</v>
      </c>
      <c r="D2774" s="78" t="e">
        <f t="shared" si="86"/>
        <v>#N/A</v>
      </c>
      <c r="E2774" s="79" t="e">
        <f t="shared" si="87"/>
        <v>#N/A</v>
      </c>
      <c r="I2774">
        <v>73120</v>
      </c>
      <c r="K2774" t="s">
        <v>1768</v>
      </c>
      <c r="L2774">
        <v>35.270000000000003</v>
      </c>
      <c r="M2774">
        <v>28.81</v>
      </c>
      <c r="O2774">
        <v>41</v>
      </c>
      <c r="P2774">
        <v>34</v>
      </c>
    </row>
    <row r="2775" spans="2:16" x14ac:dyDescent="0.25">
      <c r="B2775" s="80" t="e">
        <f>VLOOKUP(A2775,'Medicare Code Price Master List'!$A:$C,3,FALSE)</f>
        <v>#N/A</v>
      </c>
      <c r="C2775" s="3">
        <f>SUMIF('DME PRICE LOOKUP LINKED'!$A:$A,A2775,'DME PRICE LOOKUP LINKED'!$C:$C)</f>
        <v>0</v>
      </c>
      <c r="D2775" s="78" t="e">
        <f t="shared" si="86"/>
        <v>#N/A</v>
      </c>
      <c r="E2775" s="81" t="e">
        <f t="shared" si="87"/>
        <v>#N/A</v>
      </c>
      <c r="I2775">
        <v>73130</v>
      </c>
      <c r="K2775" t="s">
        <v>1768</v>
      </c>
      <c r="L2775">
        <v>41.71</v>
      </c>
      <c r="M2775">
        <v>34.01</v>
      </c>
      <c r="O2775">
        <v>48</v>
      </c>
      <c r="P2775">
        <v>40</v>
      </c>
    </row>
    <row r="2776" spans="2:16" x14ac:dyDescent="0.25">
      <c r="B2776" s="77" t="e">
        <f>VLOOKUP(A2776,'Medicare Code Price Master List'!$A:$C,3,FALSE)</f>
        <v>#N/A</v>
      </c>
      <c r="C2776" s="3">
        <f>SUMIF('DME PRICE LOOKUP LINKED'!$A:$A,A2776,'DME PRICE LOOKUP LINKED'!$C:$C)</f>
        <v>0</v>
      </c>
      <c r="D2776" s="78" t="e">
        <f t="shared" si="86"/>
        <v>#N/A</v>
      </c>
      <c r="E2776" s="79" t="e">
        <f t="shared" si="87"/>
        <v>#N/A</v>
      </c>
      <c r="I2776">
        <v>73140</v>
      </c>
      <c r="K2776" t="s">
        <v>1769</v>
      </c>
      <c r="L2776">
        <v>42.97</v>
      </c>
      <c r="M2776">
        <v>34.96</v>
      </c>
      <c r="O2776">
        <v>50</v>
      </c>
      <c r="P2776">
        <v>41</v>
      </c>
    </row>
    <row r="2777" spans="2:16" x14ac:dyDescent="0.25">
      <c r="B2777" s="80" t="e">
        <f>VLOOKUP(A2777,'Medicare Code Price Master List'!$A:$C,3,FALSE)</f>
        <v>#N/A</v>
      </c>
      <c r="C2777" s="3">
        <f>SUMIF('DME PRICE LOOKUP LINKED'!$A:$A,A2777,'DME PRICE LOOKUP LINKED'!$C:$C)</f>
        <v>0</v>
      </c>
      <c r="D2777" s="78" t="e">
        <f t="shared" si="86"/>
        <v>#N/A</v>
      </c>
      <c r="E2777" s="81" t="e">
        <f t="shared" si="87"/>
        <v>#N/A</v>
      </c>
      <c r="I2777">
        <v>73200</v>
      </c>
      <c r="K2777" t="s">
        <v>1770</v>
      </c>
      <c r="L2777">
        <v>170.62</v>
      </c>
      <c r="M2777">
        <v>199.34</v>
      </c>
      <c r="O2777">
        <v>197</v>
      </c>
      <c r="P2777">
        <v>230</v>
      </c>
    </row>
    <row r="2778" spans="2:16" x14ac:dyDescent="0.25">
      <c r="B2778" s="77" t="e">
        <f>VLOOKUP(A2778,'Medicare Code Price Master List'!$A:$C,3,FALSE)</f>
        <v>#N/A</v>
      </c>
      <c r="C2778" s="3">
        <f>SUMIF('DME PRICE LOOKUP LINKED'!$A:$A,A2778,'DME PRICE LOOKUP LINKED'!$C:$C)</f>
        <v>0</v>
      </c>
      <c r="D2778" s="78" t="e">
        <f t="shared" si="86"/>
        <v>#N/A</v>
      </c>
      <c r="E2778" s="79" t="e">
        <f t="shared" si="87"/>
        <v>#N/A</v>
      </c>
      <c r="I2778">
        <v>73201</v>
      </c>
      <c r="K2778" t="s">
        <v>1771</v>
      </c>
      <c r="L2778">
        <v>235.56</v>
      </c>
      <c r="M2778">
        <v>248.3</v>
      </c>
      <c r="O2778">
        <v>271</v>
      </c>
      <c r="P2778">
        <v>286</v>
      </c>
    </row>
    <row r="2779" spans="2:16" x14ac:dyDescent="0.25">
      <c r="B2779" s="80" t="e">
        <f>VLOOKUP(A2779,'Medicare Code Price Master List'!$A:$C,3,FALSE)</f>
        <v>#N/A</v>
      </c>
      <c r="C2779" s="3">
        <f>SUMIF('DME PRICE LOOKUP LINKED'!$A:$A,A2779,'DME PRICE LOOKUP LINKED'!$C:$C)</f>
        <v>0</v>
      </c>
      <c r="D2779" s="78" t="e">
        <f t="shared" si="86"/>
        <v>#N/A</v>
      </c>
      <c r="E2779" s="81" t="e">
        <f t="shared" si="87"/>
        <v>#N/A</v>
      </c>
      <c r="I2779">
        <v>73202</v>
      </c>
      <c r="K2779" t="s">
        <v>1772</v>
      </c>
      <c r="L2779">
        <v>264.33999999999997</v>
      </c>
      <c r="M2779">
        <v>310.12</v>
      </c>
      <c r="O2779">
        <v>304</v>
      </c>
      <c r="P2779">
        <v>357</v>
      </c>
    </row>
    <row r="2780" spans="2:16" x14ac:dyDescent="0.25">
      <c r="B2780" s="77" t="e">
        <f>VLOOKUP(A2780,'Medicare Code Price Master List'!$A:$C,3,FALSE)</f>
        <v>#N/A</v>
      </c>
      <c r="C2780" s="3">
        <f>SUMIF('DME PRICE LOOKUP LINKED'!$A:$A,A2780,'DME PRICE LOOKUP LINKED'!$C:$C)</f>
        <v>0</v>
      </c>
      <c r="D2780" s="78" t="e">
        <f t="shared" si="86"/>
        <v>#N/A</v>
      </c>
      <c r="E2780" s="79" t="e">
        <f t="shared" si="87"/>
        <v>#N/A</v>
      </c>
      <c r="I2780">
        <v>73206</v>
      </c>
      <c r="K2780" t="s">
        <v>1773</v>
      </c>
      <c r="L2780">
        <v>293.3</v>
      </c>
      <c r="M2780">
        <v>364.35</v>
      </c>
      <c r="O2780">
        <v>338</v>
      </c>
      <c r="P2780">
        <v>420</v>
      </c>
    </row>
    <row r="2781" spans="2:16" x14ac:dyDescent="0.25">
      <c r="B2781" s="80" t="e">
        <f>VLOOKUP(A2781,'Medicare Code Price Master List'!$A:$C,3,FALSE)</f>
        <v>#N/A</v>
      </c>
      <c r="C2781" s="3">
        <f>SUMIF('DME PRICE LOOKUP LINKED'!$A:$A,A2781,'DME PRICE LOOKUP LINKED'!$C:$C)</f>
        <v>0</v>
      </c>
      <c r="D2781" s="78" t="e">
        <f t="shared" si="86"/>
        <v>#N/A</v>
      </c>
      <c r="E2781" s="81" t="e">
        <f t="shared" si="87"/>
        <v>#N/A</v>
      </c>
      <c r="I2781">
        <v>73218</v>
      </c>
      <c r="K2781" t="s">
        <v>1774</v>
      </c>
      <c r="L2781">
        <v>331.65</v>
      </c>
      <c r="M2781">
        <v>407.91</v>
      </c>
      <c r="O2781">
        <v>382</v>
      </c>
      <c r="P2781">
        <v>470</v>
      </c>
    </row>
    <row r="2782" spans="2:16" x14ac:dyDescent="0.25">
      <c r="B2782" s="77" t="e">
        <f>VLOOKUP(A2782,'Medicare Code Price Master List'!$A:$C,3,FALSE)</f>
        <v>#N/A</v>
      </c>
      <c r="C2782" s="3">
        <f>SUMIF('DME PRICE LOOKUP LINKED'!$A:$A,A2782,'DME PRICE LOOKUP LINKED'!$C:$C)</f>
        <v>0</v>
      </c>
      <c r="D2782" s="78" t="e">
        <f t="shared" si="86"/>
        <v>#N/A</v>
      </c>
      <c r="E2782" s="79" t="e">
        <f t="shared" si="87"/>
        <v>#N/A</v>
      </c>
      <c r="I2782">
        <v>73219</v>
      </c>
      <c r="K2782" t="s">
        <v>1775</v>
      </c>
      <c r="L2782">
        <v>392.16</v>
      </c>
      <c r="M2782">
        <v>452.04</v>
      </c>
      <c r="O2782">
        <v>451</v>
      </c>
      <c r="P2782">
        <v>520</v>
      </c>
    </row>
    <row r="2783" spans="2:16" x14ac:dyDescent="0.25">
      <c r="B2783" s="80" t="e">
        <f>VLOOKUP(A2783,'Medicare Code Price Master List'!$A:$C,3,FALSE)</f>
        <v>#N/A</v>
      </c>
      <c r="C2783" s="3">
        <f>SUMIF('DME PRICE LOOKUP LINKED'!$A:$A,A2783,'DME PRICE LOOKUP LINKED'!$C:$C)</f>
        <v>0</v>
      </c>
      <c r="D2783" s="78" t="e">
        <f t="shared" si="86"/>
        <v>#N/A</v>
      </c>
      <c r="E2783" s="81" t="e">
        <f t="shared" si="87"/>
        <v>#N/A</v>
      </c>
      <c r="I2783">
        <v>73220</v>
      </c>
      <c r="K2783" t="s">
        <v>1776</v>
      </c>
      <c r="L2783">
        <v>484.22</v>
      </c>
      <c r="M2783">
        <v>558.05999999999995</v>
      </c>
      <c r="O2783">
        <v>557</v>
      </c>
      <c r="P2783">
        <v>642</v>
      </c>
    </row>
    <row r="2784" spans="2:16" x14ac:dyDescent="0.25">
      <c r="B2784" s="77" t="e">
        <f>VLOOKUP(A2784,'Medicare Code Price Master List'!$A:$C,3,FALSE)</f>
        <v>#N/A</v>
      </c>
      <c r="C2784" s="3">
        <f>SUMIF('DME PRICE LOOKUP LINKED'!$A:$A,A2784,'DME PRICE LOOKUP LINKED'!$C:$C)</f>
        <v>0</v>
      </c>
      <c r="D2784" s="78" t="e">
        <f t="shared" si="86"/>
        <v>#N/A</v>
      </c>
      <c r="E2784" s="79" t="e">
        <f t="shared" si="87"/>
        <v>#N/A</v>
      </c>
      <c r="I2784">
        <v>73221</v>
      </c>
      <c r="K2784" t="s">
        <v>1777</v>
      </c>
      <c r="L2784">
        <v>236.5</v>
      </c>
      <c r="M2784">
        <v>262.5</v>
      </c>
      <c r="O2784">
        <v>272</v>
      </c>
      <c r="P2784">
        <v>302</v>
      </c>
    </row>
    <row r="2785" spans="2:16" x14ac:dyDescent="0.25">
      <c r="B2785" s="80" t="e">
        <f>VLOOKUP(A2785,'Medicare Code Price Master List'!$A:$C,3,FALSE)</f>
        <v>#N/A</v>
      </c>
      <c r="C2785" s="3">
        <f>SUMIF('DME PRICE LOOKUP LINKED'!$A:$A,A2785,'DME PRICE LOOKUP LINKED'!$C:$C)</f>
        <v>0</v>
      </c>
      <c r="D2785" s="78" t="e">
        <f t="shared" si="86"/>
        <v>#N/A</v>
      </c>
      <c r="E2785" s="81" t="e">
        <f t="shared" si="87"/>
        <v>#N/A</v>
      </c>
      <c r="I2785">
        <v>73222</v>
      </c>
      <c r="K2785" t="s">
        <v>1778</v>
      </c>
      <c r="L2785">
        <v>369.38</v>
      </c>
      <c r="M2785">
        <v>422.24</v>
      </c>
      <c r="O2785">
        <v>425</v>
      </c>
      <c r="P2785">
        <v>486</v>
      </c>
    </row>
    <row r="2786" spans="2:16" x14ac:dyDescent="0.25">
      <c r="B2786" s="77" t="e">
        <f>VLOOKUP(A2786,'Medicare Code Price Master List'!$A:$C,3,FALSE)</f>
        <v>#N/A</v>
      </c>
      <c r="C2786" s="3">
        <f>SUMIF('DME PRICE LOOKUP LINKED'!$A:$A,A2786,'DME PRICE LOOKUP LINKED'!$C:$C)</f>
        <v>0</v>
      </c>
      <c r="D2786" s="78" t="e">
        <f t="shared" si="86"/>
        <v>#N/A</v>
      </c>
      <c r="E2786" s="79" t="e">
        <f t="shared" si="87"/>
        <v>#N/A</v>
      </c>
      <c r="I2786">
        <v>73223</v>
      </c>
      <c r="K2786" t="s">
        <v>1779</v>
      </c>
      <c r="L2786">
        <v>456.79</v>
      </c>
      <c r="M2786">
        <v>523.01</v>
      </c>
      <c r="O2786">
        <v>526</v>
      </c>
      <c r="P2786">
        <v>602</v>
      </c>
    </row>
    <row r="2787" spans="2:16" x14ac:dyDescent="0.25">
      <c r="B2787" s="80" t="e">
        <f>VLOOKUP(A2787,'Medicare Code Price Master List'!$A:$C,3,FALSE)</f>
        <v>#N/A</v>
      </c>
      <c r="C2787" s="3">
        <f>SUMIF('DME PRICE LOOKUP LINKED'!$A:$A,A2787,'DME PRICE LOOKUP LINKED'!$C:$C)</f>
        <v>0</v>
      </c>
      <c r="D2787" s="78" t="e">
        <f t="shared" si="86"/>
        <v>#N/A</v>
      </c>
      <c r="E2787" s="81" t="e">
        <f t="shared" si="87"/>
        <v>#N/A</v>
      </c>
      <c r="I2787">
        <v>73225</v>
      </c>
      <c r="K2787" t="s">
        <v>1780</v>
      </c>
      <c r="L2787">
        <v>403.19</v>
      </c>
      <c r="M2787">
        <v>452.44</v>
      </c>
      <c r="O2787">
        <v>464</v>
      </c>
      <c r="P2787">
        <v>521</v>
      </c>
    </row>
    <row r="2788" spans="2:16" x14ac:dyDescent="0.25">
      <c r="B2788" s="77" t="e">
        <f>VLOOKUP(A2788,'Medicare Code Price Master List'!$A:$C,3,FALSE)</f>
        <v>#N/A</v>
      </c>
      <c r="C2788" s="3">
        <f>SUMIF('DME PRICE LOOKUP LINKED'!$A:$A,A2788,'DME PRICE LOOKUP LINKED'!$C:$C)</f>
        <v>0</v>
      </c>
      <c r="D2788" s="78" t="e">
        <f t="shared" si="86"/>
        <v>#N/A</v>
      </c>
      <c r="E2788" s="79" t="e">
        <f t="shared" si="87"/>
        <v>#N/A</v>
      </c>
      <c r="I2788">
        <v>73501</v>
      </c>
      <c r="K2788" t="s">
        <v>1781</v>
      </c>
      <c r="L2788">
        <v>37.119999999999997</v>
      </c>
      <c r="M2788">
        <v>32.76</v>
      </c>
      <c r="O2788">
        <v>43</v>
      </c>
      <c r="P2788">
        <v>38</v>
      </c>
    </row>
    <row r="2789" spans="2:16" x14ac:dyDescent="0.25">
      <c r="B2789" s="80" t="e">
        <f>VLOOKUP(A2789,'Medicare Code Price Master List'!$A:$C,3,FALSE)</f>
        <v>#N/A</v>
      </c>
      <c r="C2789" s="3">
        <f>SUMIF('DME PRICE LOOKUP LINKED'!$A:$A,A2789,'DME PRICE LOOKUP LINKED'!$C:$C)</f>
        <v>0</v>
      </c>
      <c r="D2789" s="78" t="e">
        <f t="shared" si="86"/>
        <v>#N/A</v>
      </c>
      <c r="E2789" s="81" t="e">
        <f t="shared" si="87"/>
        <v>#N/A</v>
      </c>
      <c r="I2789">
        <v>73502</v>
      </c>
      <c r="K2789" t="s">
        <v>1782</v>
      </c>
      <c r="L2789">
        <v>53</v>
      </c>
      <c r="M2789">
        <v>45.91</v>
      </c>
      <c r="O2789">
        <v>61</v>
      </c>
      <c r="P2789">
        <v>53</v>
      </c>
    </row>
    <row r="2790" spans="2:16" x14ac:dyDescent="0.25">
      <c r="B2790" s="77" t="e">
        <f>VLOOKUP(A2790,'Medicare Code Price Master List'!$A:$C,3,FALSE)</f>
        <v>#N/A</v>
      </c>
      <c r="C2790" s="3">
        <f>SUMIF('DME PRICE LOOKUP LINKED'!$A:$A,A2790,'DME PRICE LOOKUP LINKED'!$C:$C)</f>
        <v>0</v>
      </c>
      <c r="D2790" s="78" t="e">
        <f t="shared" si="86"/>
        <v>#N/A</v>
      </c>
      <c r="E2790" s="79" t="e">
        <f t="shared" si="87"/>
        <v>#N/A</v>
      </c>
      <c r="I2790">
        <v>73503</v>
      </c>
      <c r="K2790" t="s">
        <v>1783</v>
      </c>
      <c r="L2790">
        <v>66.95</v>
      </c>
      <c r="M2790">
        <v>57.4</v>
      </c>
      <c r="O2790">
        <v>77</v>
      </c>
      <c r="P2790">
        <v>67</v>
      </c>
    </row>
    <row r="2791" spans="2:16" x14ac:dyDescent="0.25">
      <c r="B2791" s="80" t="e">
        <f>VLOOKUP(A2791,'Medicare Code Price Master List'!$A:$C,3,FALSE)</f>
        <v>#N/A</v>
      </c>
      <c r="C2791" s="3">
        <f>SUMIF('DME PRICE LOOKUP LINKED'!$A:$A,A2791,'DME PRICE LOOKUP LINKED'!$C:$C)</f>
        <v>0</v>
      </c>
      <c r="D2791" s="78" t="e">
        <f t="shared" si="86"/>
        <v>#N/A</v>
      </c>
      <c r="E2791" s="81" t="e">
        <f t="shared" si="87"/>
        <v>#N/A</v>
      </c>
      <c r="I2791">
        <v>73521</v>
      </c>
      <c r="K2791" t="s">
        <v>1784</v>
      </c>
      <c r="L2791">
        <v>46.52</v>
      </c>
      <c r="M2791">
        <v>43.9</v>
      </c>
      <c r="O2791">
        <v>54</v>
      </c>
      <c r="P2791">
        <v>51</v>
      </c>
    </row>
    <row r="2792" spans="2:16" x14ac:dyDescent="0.25">
      <c r="B2792" s="77" t="e">
        <f>VLOOKUP(A2792,'Medicare Code Price Master List'!$A:$C,3,FALSE)</f>
        <v>#N/A</v>
      </c>
      <c r="C2792" s="3">
        <f>SUMIF('DME PRICE LOOKUP LINKED'!$A:$A,A2792,'DME PRICE LOOKUP LINKED'!$C:$C)</f>
        <v>0</v>
      </c>
      <c r="D2792" s="78" t="e">
        <f t="shared" si="86"/>
        <v>#N/A</v>
      </c>
      <c r="E2792" s="79" t="e">
        <f t="shared" si="87"/>
        <v>#N/A</v>
      </c>
      <c r="I2792">
        <v>73522</v>
      </c>
      <c r="K2792" t="s">
        <v>1785</v>
      </c>
      <c r="L2792">
        <v>60.41</v>
      </c>
      <c r="M2792">
        <v>54.11</v>
      </c>
      <c r="O2792">
        <v>70</v>
      </c>
      <c r="P2792">
        <v>63</v>
      </c>
    </row>
    <row r="2793" spans="2:16" x14ac:dyDescent="0.25">
      <c r="B2793" s="80" t="e">
        <f>VLOOKUP(A2793,'Medicare Code Price Master List'!$A:$C,3,FALSE)</f>
        <v>#N/A</v>
      </c>
      <c r="C2793" s="3">
        <f>SUMIF('DME PRICE LOOKUP LINKED'!$A:$A,A2793,'DME PRICE LOOKUP LINKED'!$C:$C)</f>
        <v>0</v>
      </c>
      <c r="D2793" s="78" t="e">
        <f t="shared" si="86"/>
        <v>#N/A</v>
      </c>
      <c r="E2793" s="81" t="e">
        <f t="shared" si="87"/>
        <v>#N/A</v>
      </c>
      <c r="I2793">
        <v>73523</v>
      </c>
      <c r="K2793" t="s">
        <v>1786</v>
      </c>
      <c r="L2793">
        <v>69.84</v>
      </c>
      <c r="M2793">
        <v>62.9</v>
      </c>
      <c r="O2793">
        <v>81</v>
      </c>
      <c r="P2793">
        <v>73</v>
      </c>
    </row>
    <row r="2794" spans="2:16" x14ac:dyDescent="0.25">
      <c r="B2794" s="77" t="e">
        <f>VLOOKUP(A2794,'Medicare Code Price Master List'!$A:$C,3,FALSE)</f>
        <v>#N/A</v>
      </c>
      <c r="C2794" s="3">
        <f>SUMIF('DME PRICE LOOKUP LINKED'!$A:$A,A2794,'DME PRICE LOOKUP LINKED'!$C:$C)</f>
        <v>0</v>
      </c>
      <c r="D2794" s="78" t="e">
        <f t="shared" si="86"/>
        <v>#N/A</v>
      </c>
      <c r="E2794" s="79" t="e">
        <f t="shared" si="87"/>
        <v>#N/A</v>
      </c>
      <c r="I2794">
        <v>73525</v>
      </c>
      <c r="K2794" t="s">
        <v>1787</v>
      </c>
      <c r="L2794">
        <v>147.94999999999999</v>
      </c>
      <c r="M2794">
        <v>112.8</v>
      </c>
      <c r="O2794">
        <v>171</v>
      </c>
      <c r="P2794">
        <v>130</v>
      </c>
    </row>
    <row r="2795" spans="2:16" x14ac:dyDescent="0.25">
      <c r="B2795" s="80" t="e">
        <f>VLOOKUP(A2795,'Medicare Code Price Master List'!$A:$C,3,FALSE)</f>
        <v>#N/A</v>
      </c>
      <c r="C2795" s="3">
        <f>SUMIF('DME PRICE LOOKUP LINKED'!$A:$A,A2795,'DME PRICE LOOKUP LINKED'!$C:$C)</f>
        <v>0</v>
      </c>
      <c r="D2795" s="78" t="e">
        <f t="shared" si="86"/>
        <v>#N/A</v>
      </c>
      <c r="E2795" s="81" t="e">
        <f t="shared" si="87"/>
        <v>#N/A</v>
      </c>
      <c r="I2795">
        <v>73551</v>
      </c>
      <c r="K2795" t="s">
        <v>1788</v>
      </c>
      <c r="L2795">
        <v>32.979999999999997</v>
      </c>
      <c r="M2795">
        <v>30.82</v>
      </c>
      <c r="O2795">
        <v>38</v>
      </c>
      <c r="P2795">
        <v>36</v>
      </c>
    </row>
    <row r="2796" spans="2:16" x14ac:dyDescent="0.25">
      <c r="B2796" s="77" t="e">
        <f>VLOOKUP(A2796,'Medicare Code Price Master List'!$A:$C,3,FALSE)</f>
        <v>#N/A</v>
      </c>
      <c r="C2796" s="3">
        <f>SUMIF('DME PRICE LOOKUP LINKED'!$A:$A,A2796,'DME PRICE LOOKUP LINKED'!$C:$C)</f>
        <v>0</v>
      </c>
      <c r="D2796" s="78" t="e">
        <f t="shared" si="86"/>
        <v>#N/A</v>
      </c>
      <c r="E2796" s="79" t="e">
        <f t="shared" si="87"/>
        <v>#N/A</v>
      </c>
      <c r="I2796">
        <v>73552</v>
      </c>
      <c r="K2796" t="s">
        <v>1789</v>
      </c>
      <c r="L2796">
        <v>40.159999999999997</v>
      </c>
      <c r="M2796">
        <v>35.99</v>
      </c>
      <c r="O2796">
        <v>47</v>
      </c>
      <c r="P2796">
        <v>42</v>
      </c>
    </row>
    <row r="2797" spans="2:16" x14ac:dyDescent="0.25">
      <c r="B2797" s="80" t="e">
        <f>VLOOKUP(A2797,'Medicare Code Price Master List'!$A:$C,3,FALSE)</f>
        <v>#N/A</v>
      </c>
      <c r="C2797" s="3">
        <f>SUMIF('DME PRICE LOOKUP LINKED'!$A:$A,A2797,'DME PRICE LOOKUP LINKED'!$C:$C)</f>
        <v>0</v>
      </c>
      <c r="D2797" s="78" t="e">
        <f t="shared" si="86"/>
        <v>#N/A</v>
      </c>
      <c r="E2797" s="81" t="e">
        <f t="shared" si="87"/>
        <v>#N/A</v>
      </c>
      <c r="I2797">
        <v>73560</v>
      </c>
      <c r="K2797" t="s">
        <v>1790</v>
      </c>
      <c r="L2797">
        <v>38.700000000000003</v>
      </c>
      <c r="M2797">
        <v>34.450000000000003</v>
      </c>
      <c r="O2797">
        <v>45</v>
      </c>
      <c r="P2797">
        <v>40</v>
      </c>
    </row>
    <row r="2798" spans="2:16" x14ac:dyDescent="0.25">
      <c r="B2798" s="77" t="e">
        <f>VLOOKUP(A2798,'Medicare Code Price Master List'!$A:$C,3,FALSE)</f>
        <v>#N/A</v>
      </c>
      <c r="C2798" s="3">
        <f>SUMIF('DME PRICE LOOKUP LINKED'!$A:$A,A2798,'DME PRICE LOOKUP LINKED'!$C:$C)</f>
        <v>0</v>
      </c>
      <c r="D2798" s="78" t="e">
        <f t="shared" si="86"/>
        <v>#N/A</v>
      </c>
      <c r="E2798" s="79" t="e">
        <f t="shared" si="87"/>
        <v>#N/A</v>
      </c>
      <c r="I2798">
        <v>73562</v>
      </c>
      <c r="K2798" t="s">
        <v>1791</v>
      </c>
      <c r="L2798">
        <v>45.88</v>
      </c>
      <c r="M2798">
        <v>39.61</v>
      </c>
      <c r="O2798">
        <v>53</v>
      </c>
      <c r="P2798">
        <v>46</v>
      </c>
    </row>
    <row r="2799" spans="2:16" x14ac:dyDescent="0.25">
      <c r="B2799" s="80" t="e">
        <f>VLOOKUP(A2799,'Medicare Code Price Master List'!$A:$C,3,FALSE)</f>
        <v>#N/A</v>
      </c>
      <c r="C2799" s="3">
        <f>SUMIF('DME PRICE LOOKUP LINKED'!$A:$A,A2799,'DME PRICE LOOKUP LINKED'!$C:$C)</f>
        <v>0</v>
      </c>
      <c r="D2799" s="78" t="e">
        <f t="shared" si="86"/>
        <v>#N/A</v>
      </c>
      <c r="E2799" s="81" t="e">
        <f t="shared" si="87"/>
        <v>#N/A</v>
      </c>
      <c r="I2799">
        <v>73564</v>
      </c>
      <c r="K2799" t="s">
        <v>1792</v>
      </c>
      <c r="L2799">
        <v>52.62</v>
      </c>
      <c r="M2799">
        <v>43.5</v>
      </c>
      <c r="O2799">
        <v>61</v>
      </c>
      <c r="P2799">
        <v>51</v>
      </c>
    </row>
    <row r="2800" spans="2:16" x14ac:dyDescent="0.25">
      <c r="B2800" s="77" t="e">
        <f>VLOOKUP(A2800,'Medicare Code Price Master List'!$A:$C,3,FALSE)</f>
        <v>#N/A</v>
      </c>
      <c r="C2800" s="3">
        <f>SUMIF('DME PRICE LOOKUP LINKED'!$A:$A,A2800,'DME PRICE LOOKUP LINKED'!$C:$C)</f>
        <v>0</v>
      </c>
      <c r="D2800" s="78" t="e">
        <f t="shared" si="86"/>
        <v>#N/A</v>
      </c>
      <c r="E2800" s="79" t="e">
        <f t="shared" si="87"/>
        <v>#N/A</v>
      </c>
      <c r="I2800">
        <v>73565</v>
      </c>
      <c r="K2800" t="s">
        <v>1793</v>
      </c>
      <c r="L2800">
        <v>45.17</v>
      </c>
      <c r="M2800">
        <v>39.68</v>
      </c>
      <c r="O2800">
        <v>52</v>
      </c>
      <c r="P2800">
        <v>46</v>
      </c>
    </row>
    <row r="2801" spans="2:16" x14ac:dyDescent="0.25">
      <c r="B2801" s="80" t="e">
        <f>VLOOKUP(A2801,'Medicare Code Price Master List'!$A:$C,3,FALSE)</f>
        <v>#N/A</v>
      </c>
      <c r="C2801" s="3">
        <f>SUMIF('DME PRICE LOOKUP LINKED'!$A:$A,A2801,'DME PRICE LOOKUP LINKED'!$C:$C)</f>
        <v>0</v>
      </c>
      <c r="D2801" s="78" t="e">
        <f t="shared" si="86"/>
        <v>#N/A</v>
      </c>
      <c r="E2801" s="81" t="e">
        <f t="shared" si="87"/>
        <v>#N/A</v>
      </c>
      <c r="I2801">
        <v>73580</v>
      </c>
      <c r="K2801" t="s">
        <v>1794</v>
      </c>
      <c r="L2801">
        <v>144.30000000000001</v>
      </c>
      <c r="M2801">
        <v>128.51</v>
      </c>
      <c r="O2801">
        <v>166</v>
      </c>
      <c r="P2801">
        <v>148</v>
      </c>
    </row>
    <row r="2802" spans="2:16" x14ac:dyDescent="0.25">
      <c r="B2802" s="77" t="e">
        <f>VLOOKUP(A2802,'Medicare Code Price Master List'!$A:$C,3,FALSE)</f>
        <v>#N/A</v>
      </c>
      <c r="C2802" s="3">
        <f>SUMIF('DME PRICE LOOKUP LINKED'!$A:$A,A2802,'DME PRICE LOOKUP LINKED'!$C:$C)</f>
        <v>0</v>
      </c>
      <c r="D2802" s="78" t="e">
        <f t="shared" si="86"/>
        <v>#N/A</v>
      </c>
      <c r="E2802" s="79" t="e">
        <f t="shared" si="87"/>
        <v>#N/A</v>
      </c>
      <c r="I2802">
        <v>73590</v>
      </c>
      <c r="K2802" t="s">
        <v>1795</v>
      </c>
      <c r="L2802">
        <v>35.65</v>
      </c>
      <c r="M2802">
        <v>31.63</v>
      </c>
      <c r="O2802">
        <v>41</v>
      </c>
      <c r="P2802">
        <v>37</v>
      </c>
    </row>
    <row r="2803" spans="2:16" x14ac:dyDescent="0.25">
      <c r="B2803" s="80" t="e">
        <f>VLOOKUP(A2803,'Medicare Code Price Master List'!$A:$C,3,FALSE)</f>
        <v>#N/A</v>
      </c>
      <c r="C2803" s="3">
        <f>SUMIF('DME PRICE LOOKUP LINKED'!$A:$A,A2803,'DME PRICE LOOKUP LINKED'!$C:$C)</f>
        <v>0</v>
      </c>
      <c r="D2803" s="78" t="e">
        <f t="shared" si="86"/>
        <v>#N/A</v>
      </c>
      <c r="E2803" s="81" t="e">
        <f t="shared" si="87"/>
        <v>#N/A</v>
      </c>
      <c r="I2803">
        <v>73592</v>
      </c>
      <c r="K2803" t="s">
        <v>1796</v>
      </c>
      <c r="L2803">
        <v>35.65</v>
      </c>
      <c r="M2803">
        <v>30.82</v>
      </c>
      <c r="O2803">
        <v>41</v>
      </c>
      <c r="P2803">
        <v>36</v>
      </c>
    </row>
    <row r="2804" spans="2:16" x14ac:dyDescent="0.25">
      <c r="B2804" s="77" t="e">
        <f>VLOOKUP(A2804,'Medicare Code Price Master List'!$A:$C,3,FALSE)</f>
        <v>#N/A</v>
      </c>
      <c r="C2804" s="3">
        <f>SUMIF('DME PRICE LOOKUP LINKED'!$A:$A,A2804,'DME PRICE LOOKUP LINKED'!$C:$C)</f>
        <v>0</v>
      </c>
      <c r="D2804" s="78" t="e">
        <f t="shared" si="86"/>
        <v>#N/A</v>
      </c>
      <c r="E2804" s="79" t="e">
        <f t="shared" si="87"/>
        <v>#N/A</v>
      </c>
      <c r="I2804">
        <v>73600</v>
      </c>
      <c r="K2804" t="s">
        <v>1797</v>
      </c>
      <c r="L2804">
        <v>36.79</v>
      </c>
      <c r="M2804">
        <v>33.24</v>
      </c>
      <c r="O2804">
        <v>43</v>
      </c>
      <c r="P2804">
        <v>39</v>
      </c>
    </row>
    <row r="2805" spans="2:16" x14ac:dyDescent="0.25">
      <c r="B2805" s="80" t="e">
        <f>VLOOKUP(A2805,'Medicare Code Price Master List'!$A:$C,3,FALSE)</f>
        <v>#N/A</v>
      </c>
      <c r="C2805" s="3">
        <f>SUMIF('DME PRICE LOOKUP LINKED'!$A:$A,A2805,'DME PRICE LOOKUP LINKED'!$C:$C)</f>
        <v>0</v>
      </c>
      <c r="D2805" s="78" t="e">
        <f t="shared" si="86"/>
        <v>#N/A</v>
      </c>
      <c r="E2805" s="81" t="e">
        <f t="shared" si="87"/>
        <v>#N/A</v>
      </c>
      <c r="I2805">
        <v>73610</v>
      </c>
      <c r="K2805" t="s">
        <v>1797</v>
      </c>
      <c r="L2805">
        <v>41.71</v>
      </c>
      <c r="M2805">
        <v>34.409999999999997</v>
      </c>
      <c r="O2805">
        <v>48</v>
      </c>
      <c r="P2805">
        <v>40</v>
      </c>
    </row>
    <row r="2806" spans="2:16" x14ac:dyDescent="0.25">
      <c r="B2806" s="77" t="e">
        <f>VLOOKUP(A2806,'Medicare Code Price Master List'!$A:$C,3,FALSE)</f>
        <v>#N/A</v>
      </c>
      <c r="C2806" s="3">
        <f>SUMIF('DME PRICE LOOKUP LINKED'!$A:$A,A2806,'DME PRICE LOOKUP LINKED'!$C:$C)</f>
        <v>0</v>
      </c>
      <c r="D2806" s="78" t="e">
        <f t="shared" si="86"/>
        <v>#N/A</v>
      </c>
      <c r="E2806" s="79" t="e">
        <f t="shared" si="87"/>
        <v>#N/A</v>
      </c>
      <c r="I2806">
        <v>73615</v>
      </c>
      <c r="K2806" t="s">
        <v>1798</v>
      </c>
      <c r="L2806">
        <v>146.81</v>
      </c>
      <c r="M2806">
        <v>116.44</v>
      </c>
      <c r="O2806">
        <v>169</v>
      </c>
      <c r="P2806">
        <v>134</v>
      </c>
    </row>
    <row r="2807" spans="2:16" x14ac:dyDescent="0.25">
      <c r="B2807" s="80" t="e">
        <f>VLOOKUP(A2807,'Medicare Code Price Master List'!$A:$C,3,FALSE)</f>
        <v>#N/A</v>
      </c>
      <c r="C2807" s="3">
        <f>SUMIF('DME PRICE LOOKUP LINKED'!$A:$A,A2807,'DME PRICE LOOKUP LINKED'!$C:$C)</f>
        <v>0</v>
      </c>
      <c r="D2807" s="78" t="e">
        <f t="shared" si="86"/>
        <v>#N/A</v>
      </c>
      <c r="E2807" s="81" t="e">
        <f t="shared" si="87"/>
        <v>#N/A</v>
      </c>
      <c r="I2807">
        <v>73620</v>
      </c>
      <c r="K2807" t="s">
        <v>1799</v>
      </c>
      <c r="L2807">
        <v>31.84</v>
      </c>
      <c r="M2807">
        <v>28.81</v>
      </c>
      <c r="O2807">
        <v>37</v>
      </c>
      <c r="P2807">
        <v>34</v>
      </c>
    </row>
    <row r="2808" spans="2:16" x14ac:dyDescent="0.25">
      <c r="B2808" s="77" t="e">
        <f>VLOOKUP(A2808,'Medicare Code Price Master List'!$A:$C,3,FALSE)</f>
        <v>#N/A</v>
      </c>
      <c r="C2808" s="3">
        <f>SUMIF('DME PRICE LOOKUP LINKED'!$A:$A,A2808,'DME PRICE LOOKUP LINKED'!$C:$C)</f>
        <v>0</v>
      </c>
      <c r="D2808" s="78" t="e">
        <f t="shared" si="86"/>
        <v>#N/A</v>
      </c>
      <c r="E2808" s="79" t="e">
        <f t="shared" si="87"/>
        <v>#N/A</v>
      </c>
      <c r="I2808">
        <v>73630</v>
      </c>
      <c r="K2808" t="s">
        <v>1799</v>
      </c>
      <c r="L2808">
        <v>38.67</v>
      </c>
      <c r="M2808">
        <v>31.99</v>
      </c>
      <c r="O2808">
        <v>45</v>
      </c>
      <c r="P2808">
        <v>37</v>
      </c>
    </row>
    <row r="2809" spans="2:16" x14ac:dyDescent="0.25">
      <c r="B2809" s="80" t="e">
        <f>VLOOKUP(A2809,'Medicare Code Price Master List'!$A:$C,3,FALSE)</f>
        <v>#N/A</v>
      </c>
      <c r="C2809" s="3">
        <f>SUMIF('DME PRICE LOOKUP LINKED'!$A:$A,A2809,'DME PRICE LOOKUP LINKED'!$C:$C)</f>
        <v>0</v>
      </c>
      <c r="D2809" s="78" t="e">
        <f t="shared" si="86"/>
        <v>#N/A</v>
      </c>
      <c r="E2809" s="81" t="e">
        <f t="shared" si="87"/>
        <v>#N/A</v>
      </c>
      <c r="I2809">
        <v>73650</v>
      </c>
      <c r="K2809" t="s">
        <v>1800</v>
      </c>
      <c r="L2809">
        <v>32.22</v>
      </c>
      <c r="M2809">
        <v>30.01</v>
      </c>
      <c r="O2809">
        <v>38</v>
      </c>
      <c r="P2809">
        <v>35</v>
      </c>
    </row>
    <row r="2810" spans="2:16" x14ac:dyDescent="0.25">
      <c r="B2810" s="77" t="e">
        <f>VLOOKUP(A2810,'Medicare Code Price Master List'!$A:$C,3,FALSE)</f>
        <v>#N/A</v>
      </c>
      <c r="C2810" s="3">
        <f>SUMIF('DME PRICE LOOKUP LINKED'!$A:$A,A2810,'DME PRICE LOOKUP LINKED'!$C:$C)</f>
        <v>0</v>
      </c>
      <c r="D2810" s="78" t="e">
        <f t="shared" si="86"/>
        <v>#N/A</v>
      </c>
      <c r="E2810" s="79" t="e">
        <f t="shared" si="87"/>
        <v>#N/A</v>
      </c>
      <c r="I2810">
        <v>73660</v>
      </c>
      <c r="K2810" t="s">
        <v>1801</v>
      </c>
      <c r="L2810">
        <v>33.07</v>
      </c>
      <c r="M2810">
        <v>31.33</v>
      </c>
      <c r="O2810">
        <v>39</v>
      </c>
      <c r="P2810">
        <v>37</v>
      </c>
    </row>
    <row r="2811" spans="2:16" x14ac:dyDescent="0.25">
      <c r="B2811" s="80" t="e">
        <f>VLOOKUP(A2811,'Medicare Code Price Master List'!$A:$C,3,FALSE)</f>
        <v>#N/A</v>
      </c>
      <c r="C2811" s="3">
        <f>SUMIF('DME PRICE LOOKUP LINKED'!$A:$A,A2811,'DME PRICE LOOKUP LINKED'!$C:$C)</f>
        <v>0</v>
      </c>
      <c r="D2811" s="78" t="e">
        <f t="shared" si="86"/>
        <v>#N/A</v>
      </c>
      <c r="E2811" s="81" t="e">
        <f t="shared" si="87"/>
        <v>#N/A</v>
      </c>
      <c r="I2811">
        <v>73700</v>
      </c>
      <c r="K2811" t="s">
        <v>1802</v>
      </c>
      <c r="L2811">
        <v>149.66999999999999</v>
      </c>
      <c r="M2811">
        <v>199.34</v>
      </c>
      <c r="O2811">
        <v>173</v>
      </c>
      <c r="P2811">
        <v>230</v>
      </c>
    </row>
    <row r="2812" spans="2:16" x14ac:dyDescent="0.25">
      <c r="B2812" s="77" t="e">
        <f>VLOOKUP(A2812,'Medicare Code Price Master List'!$A:$C,3,FALSE)</f>
        <v>#N/A</v>
      </c>
      <c r="C2812" s="3">
        <f>SUMIF('DME PRICE LOOKUP LINKED'!$A:$A,A2812,'DME PRICE LOOKUP LINKED'!$C:$C)</f>
        <v>0</v>
      </c>
      <c r="D2812" s="78" t="e">
        <f t="shared" si="86"/>
        <v>#N/A</v>
      </c>
      <c r="E2812" s="79" t="e">
        <f t="shared" si="87"/>
        <v>#N/A</v>
      </c>
      <c r="I2812">
        <v>73701</v>
      </c>
      <c r="K2812" t="s">
        <v>1803</v>
      </c>
      <c r="L2812">
        <v>193.66</v>
      </c>
      <c r="M2812">
        <v>251.93</v>
      </c>
      <c r="O2812">
        <v>223</v>
      </c>
      <c r="P2812">
        <v>290</v>
      </c>
    </row>
    <row r="2813" spans="2:16" x14ac:dyDescent="0.25">
      <c r="B2813" s="80" t="e">
        <f>VLOOKUP(A2813,'Medicare Code Price Master List'!$A:$C,3,FALSE)</f>
        <v>#N/A</v>
      </c>
      <c r="C2813" s="3">
        <f>SUMIF('DME PRICE LOOKUP LINKED'!$A:$A,A2813,'DME PRICE LOOKUP LINKED'!$C:$C)</f>
        <v>0</v>
      </c>
      <c r="D2813" s="78" t="e">
        <f t="shared" si="86"/>
        <v>#N/A</v>
      </c>
      <c r="E2813" s="81" t="e">
        <f t="shared" si="87"/>
        <v>#N/A</v>
      </c>
      <c r="I2813">
        <v>73702</v>
      </c>
      <c r="K2813" t="s">
        <v>1804</v>
      </c>
      <c r="L2813">
        <v>227.39</v>
      </c>
      <c r="M2813">
        <v>306.49</v>
      </c>
      <c r="O2813">
        <v>262</v>
      </c>
      <c r="P2813">
        <v>353</v>
      </c>
    </row>
    <row r="2814" spans="2:16" x14ac:dyDescent="0.25">
      <c r="B2814" s="77" t="e">
        <f>VLOOKUP(A2814,'Medicare Code Price Master List'!$A:$C,3,FALSE)</f>
        <v>#N/A</v>
      </c>
      <c r="C2814" s="3">
        <f>SUMIF('DME PRICE LOOKUP LINKED'!$A:$A,A2814,'DME PRICE LOOKUP LINKED'!$C:$C)</f>
        <v>0</v>
      </c>
      <c r="D2814" s="78" t="e">
        <f t="shared" si="86"/>
        <v>#N/A</v>
      </c>
      <c r="E2814" s="79" t="e">
        <f t="shared" si="87"/>
        <v>#N/A</v>
      </c>
      <c r="I2814">
        <v>73706</v>
      </c>
      <c r="K2814" t="s">
        <v>1805</v>
      </c>
      <c r="L2814">
        <v>297.99</v>
      </c>
      <c r="M2814">
        <v>392.19</v>
      </c>
      <c r="O2814">
        <v>343</v>
      </c>
      <c r="P2814">
        <v>452</v>
      </c>
    </row>
    <row r="2815" spans="2:16" x14ac:dyDescent="0.25">
      <c r="B2815" s="80" t="e">
        <f>VLOOKUP(A2815,'Medicare Code Price Master List'!$A:$C,3,FALSE)</f>
        <v>#N/A</v>
      </c>
      <c r="C2815" s="3">
        <f>SUMIF('DME PRICE LOOKUP LINKED'!$A:$A,A2815,'DME PRICE LOOKUP LINKED'!$C:$C)</f>
        <v>0</v>
      </c>
      <c r="D2815" s="78" t="e">
        <f t="shared" si="86"/>
        <v>#N/A</v>
      </c>
      <c r="E2815" s="81" t="e">
        <f t="shared" si="87"/>
        <v>#N/A</v>
      </c>
      <c r="I2815">
        <v>73718</v>
      </c>
      <c r="K2815" t="s">
        <v>1806</v>
      </c>
      <c r="L2815">
        <v>262.39999999999998</v>
      </c>
      <c r="M2815">
        <v>407.91</v>
      </c>
      <c r="O2815">
        <v>302</v>
      </c>
      <c r="P2815">
        <v>470</v>
      </c>
    </row>
    <row r="2816" spans="2:16" x14ac:dyDescent="0.25">
      <c r="B2816" s="77" t="e">
        <f>VLOOKUP(A2816,'Medicare Code Price Master List'!$A:$C,3,FALSE)</f>
        <v>#N/A</v>
      </c>
      <c r="C2816" s="3">
        <f>SUMIF('DME PRICE LOOKUP LINKED'!$A:$A,A2816,'DME PRICE LOOKUP LINKED'!$C:$C)</f>
        <v>0</v>
      </c>
      <c r="D2816" s="78" t="e">
        <f t="shared" si="86"/>
        <v>#N/A</v>
      </c>
      <c r="E2816" s="79" t="e">
        <f t="shared" si="87"/>
        <v>#N/A</v>
      </c>
      <c r="I2816">
        <v>73719</v>
      </c>
      <c r="K2816" t="s">
        <v>1807</v>
      </c>
      <c r="L2816">
        <v>308.05</v>
      </c>
      <c r="M2816">
        <v>451.64</v>
      </c>
      <c r="O2816">
        <v>355</v>
      </c>
      <c r="P2816">
        <v>520</v>
      </c>
    </row>
    <row r="2817" spans="2:16" x14ac:dyDescent="0.25">
      <c r="B2817" s="80" t="e">
        <f>VLOOKUP(A2817,'Medicare Code Price Master List'!$A:$C,3,FALSE)</f>
        <v>#N/A</v>
      </c>
      <c r="C2817" s="3">
        <f>SUMIF('DME PRICE LOOKUP LINKED'!$A:$A,A2817,'DME PRICE LOOKUP LINKED'!$C:$C)</f>
        <v>0</v>
      </c>
      <c r="D2817" s="78" t="e">
        <f t="shared" si="86"/>
        <v>#N/A</v>
      </c>
      <c r="E2817" s="81" t="e">
        <f t="shared" si="87"/>
        <v>#N/A</v>
      </c>
      <c r="I2817">
        <v>73720</v>
      </c>
      <c r="K2817" t="s">
        <v>1808</v>
      </c>
      <c r="L2817">
        <v>396.23</v>
      </c>
      <c r="M2817">
        <v>561.28</v>
      </c>
      <c r="O2817">
        <v>456</v>
      </c>
      <c r="P2817">
        <v>646</v>
      </c>
    </row>
    <row r="2818" spans="2:16" x14ac:dyDescent="0.25">
      <c r="B2818" s="77" t="e">
        <f>VLOOKUP(A2818,'Medicare Code Price Master List'!$A:$C,3,FALSE)</f>
        <v>#N/A</v>
      </c>
      <c r="C2818" s="3">
        <f>SUMIF('DME PRICE LOOKUP LINKED'!$A:$A,A2818,'DME PRICE LOOKUP LINKED'!$C:$C)</f>
        <v>0</v>
      </c>
      <c r="D2818" s="78" t="e">
        <f t="shared" si="86"/>
        <v>#N/A</v>
      </c>
      <c r="E2818" s="79" t="e">
        <f t="shared" si="87"/>
        <v>#N/A</v>
      </c>
      <c r="I2818">
        <v>73721</v>
      </c>
      <c r="K2818" t="s">
        <v>1809</v>
      </c>
      <c r="L2818">
        <v>236.12</v>
      </c>
      <c r="M2818">
        <v>262.89999999999998</v>
      </c>
      <c r="O2818">
        <v>272</v>
      </c>
      <c r="P2818">
        <v>303</v>
      </c>
    </row>
    <row r="2819" spans="2:16" x14ac:dyDescent="0.25">
      <c r="B2819" s="80" t="e">
        <f>VLOOKUP(A2819,'Medicare Code Price Master List'!$A:$C,3,FALSE)</f>
        <v>#N/A</v>
      </c>
      <c r="C2819" s="3">
        <f>SUMIF('DME PRICE LOOKUP LINKED'!$A:$A,A2819,'DME PRICE LOOKUP LINKED'!$C:$C)</f>
        <v>0</v>
      </c>
      <c r="D2819" s="78" t="e">
        <f t="shared" ref="D2819:D2882" si="88">VLOOKUP(A2819,$R$2:$T$5644,3,FALSE)</f>
        <v>#N/A</v>
      </c>
      <c r="E2819" s="81" t="e">
        <f t="shared" ref="E2819:E2882" si="89">D2819-C2819</f>
        <v>#N/A</v>
      </c>
      <c r="I2819">
        <v>73722</v>
      </c>
      <c r="K2819" t="s">
        <v>1810</v>
      </c>
      <c r="L2819">
        <v>369.76</v>
      </c>
      <c r="M2819">
        <v>426.26</v>
      </c>
      <c r="O2819">
        <v>426</v>
      </c>
      <c r="P2819">
        <v>491</v>
      </c>
    </row>
    <row r="2820" spans="2:16" x14ac:dyDescent="0.25">
      <c r="B2820" s="77" t="e">
        <f>VLOOKUP(A2820,'Medicare Code Price Master List'!$A:$C,3,FALSE)</f>
        <v>#N/A</v>
      </c>
      <c r="C2820" s="3">
        <f>SUMIF('DME PRICE LOOKUP LINKED'!$A:$A,A2820,'DME PRICE LOOKUP LINKED'!$C:$C)</f>
        <v>0</v>
      </c>
      <c r="D2820" s="78" t="e">
        <f t="shared" si="88"/>
        <v>#N/A</v>
      </c>
      <c r="E2820" s="79" t="e">
        <f t="shared" si="89"/>
        <v>#N/A</v>
      </c>
      <c r="I2820">
        <v>73723</v>
      </c>
      <c r="K2820" t="s">
        <v>1811</v>
      </c>
      <c r="L2820">
        <v>455.27</v>
      </c>
      <c r="M2820">
        <v>525.03</v>
      </c>
      <c r="O2820">
        <v>524</v>
      </c>
      <c r="P2820">
        <v>604</v>
      </c>
    </row>
    <row r="2821" spans="2:16" x14ac:dyDescent="0.25">
      <c r="B2821" s="80" t="e">
        <f>VLOOKUP(A2821,'Medicare Code Price Master List'!$A:$C,3,FALSE)</f>
        <v>#N/A</v>
      </c>
      <c r="C2821" s="3">
        <f>SUMIF('DME PRICE LOOKUP LINKED'!$A:$A,A2821,'DME PRICE LOOKUP LINKED'!$C:$C)</f>
        <v>0</v>
      </c>
      <c r="D2821" s="78" t="e">
        <f t="shared" si="88"/>
        <v>#N/A</v>
      </c>
      <c r="E2821" s="81" t="e">
        <f t="shared" si="89"/>
        <v>#N/A</v>
      </c>
      <c r="I2821">
        <v>73725</v>
      </c>
      <c r="K2821" t="s">
        <v>1812</v>
      </c>
      <c r="L2821">
        <v>393.79</v>
      </c>
      <c r="M2821">
        <v>448.09</v>
      </c>
      <c r="O2821">
        <v>453</v>
      </c>
      <c r="P2821">
        <v>516</v>
      </c>
    </row>
    <row r="2822" spans="2:16" x14ac:dyDescent="0.25">
      <c r="B2822" s="77" t="e">
        <f>VLOOKUP(A2822,'Medicare Code Price Master List'!$A:$C,3,FALSE)</f>
        <v>#N/A</v>
      </c>
      <c r="C2822" s="3">
        <f>SUMIF('DME PRICE LOOKUP LINKED'!$A:$A,A2822,'DME PRICE LOOKUP LINKED'!$C:$C)</f>
        <v>0</v>
      </c>
      <c r="D2822" s="78" t="e">
        <f t="shared" si="88"/>
        <v>#N/A</v>
      </c>
      <c r="E2822" s="79" t="e">
        <f t="shared" si="89"/>
        <v>#N/A</v>
      </c>
      <c r="I2822">
        <v>74022</v>
      </c>
      <c r="K2822" t="s">
        <v>1832</v>
      </c>
      <c r="L2822">
        <v>56.1</v>
      </c>
      <c r="M2822">
        <v>49.17</v>
      </c>
      <c r="O2822">
        <v>65</v>
      </c>
      <c r="P2822">
        <v>57</v>
      </c>
    </row>
    <row r="2823" spans="2:16" x14ac:dyDescent="0.25">
      <c r="B2823" s="80" t="e">
        <f>VLOOKUP(A2823,'Medicare Code Price Master List'!$A:$C,3,FALSE)</f>
        <v>#N/A</v>
      </c>
      <c r="C2823" s="3">
        <f>SUMIF('DME PRICE LOOKUP LINKED'!$A:$A,A2823,'DME PRICE LOOKUP LINKED'!$C:$C)</f>
        <v>0</v>
      </c>
      <c r="D2823" s="78" t="e">
        <f t="shared" si="88"/>
        <v>#N/A</v>
      </c>
      <c r="E2823" s="81" t="e">
        <f t="shared" si="89"/>
        <v>#N/A</v>
      </c>
      <c r="I2823">
        <v>74150</v>
      </c>
      <c r="K2823" t="s">
        <v>1833</v>
      </c>
      <c r="L2823">
        <v>157.81</v>
      </c>
      <c r="M2823">
        <v>165.22</v>
      </c>
      <c r="O2823">
        <v>182</v>
      </c>
      <c r="P2823">
        <v>191</v>
      </c>
    </row>
    <row r="2824" spans="2:16" x14ac:dyDescent="0.25">
      <c r="B2824" s="77" t="e">
        <f>VLOOKUP(A2824,'Medicare Code Price Master List'!$A:$C,3,FALSE)</f>
        <v>#N/A</v>
      </c>
      <c r="C2824" s="3">
        <f>SUMIF('DME PRICE LOOKUP LINKED'!$A:$A,A2824,'DME PRICE LOOKUP LINKED'!$C:$C)</f>
        <v>0</v>
      </c>
      <c r="D2824" s="78" t="e">
        <f t="shared" si="88"/>
        <v>#N/A</v>
      </c>
      <c r="E2824" s="79" t="e">
        <f t="shared" si="89"/>
        <v>#N/A</v>
      </c>
      <c r="I2824">
        <v>74160</v>
      </c>
      <c r="K2824" t="s">
        <v>1834</v>
      </c>
      <c r="L2824">
        <v>267.2</v>
      </c>
      <c r="M2824">
        <v>256.77</v>
      </c>
      <c r="O2824">
        <v>308</v>
      </c>
      <c r="P2824">
        <v>296</v>
      </c>
    </row>
    <row r="2825" spans="2:16" x14ac:dyDescent="0.25">
      <c r="B2825" s="80" t="e">
        <f>VLOOKUP(A2825,'Medicare Code Price Master List'!$A:$C,3,FALSE)</f>
        <v>#N/A</v>
      </c>
      <c r="C2825" s="3">
        <f>SUMIF('DME PRICE LOOKUP LINKED'!$A:$A,A2825,'DME PRICE LOOKUP LINKED'!$C:$C)</f>
        <v>0</v>
      </c>
      <c r="D2825" s="78" t="e">
        <f t="shared" si="88"/>
        <v>#N/A</v>
      </c>
      <c r="E2825" s="81" t="e">
        <f t="shared" si="89"/>
        <v>#N/A</v>
      </c>
      <c r="I2825">
        <v>74170</v>
      </c>
      <c r="K2825" t="s">
        <v>1835</v>
      </c>
      <c r="L2825">
        <v>273.68</v>
      </c>
      <c r="M2825">
        <v>292.14</v>
      </c>
      <c r="O2825">
        <v>315</v>
      </c>
      <c r="P2825">
        <v>336</v>
      </c>
    </row>
    <row r="2826" spans="2:16" x14ac:dyDescent="0.25">
      <c r="B2826" s="77" t="e">
        <f>VLOOKUP(A2826,'Medicare Code Price Master List'!$A:$C,3,FALSE)</f>
        <v>#N/A</v>
      </c>
      <c r="C2826" s="3">
        <f>SUMIF('DME PRICE LOOKUP LINKED'!$A:$A,A2826,'DME PRICE LOOKUP LINKED'!$C:$C)</f>
        <v>0</v>
      </c>
      <c r="D2826" s="78" t="e">
        <f t="shared" si="88"/>
        <v>#N/A</v>
      </c>
      <c r="E2826" s="79" t="e">
        <f t="shared" si="89"/>
        <v>#N/A</v>
      </c>
      <c r="I2826">
        <v>74174</v>
      </c>
      <c r="K2826" t="s">
        <v>1836</v>
      </c>
      <c r="L2826">
        <v>444.8</v>
      </c>
      <c r="M2826">
        <v>432.19</v>
      </c>
      <c r="O2826">
        <v>512</v>
      </c>
      <c r="P2826">
        <v>498</v>
      </c>
    </row>
    <row r="2827" spans="2:16" x14ac:dyDescent="0.25">
      <c r="B2827" s="80" t="e">
        <f>VLOOKUP(A2827,'Medicare Code Price Master List'!$A:$C,3,FALSE)</f>
        <v>#N/A</v>
      </c>
      <c r="C2827" s="3">
        <f>SUMIF('DME PRICE LOOKUP LINKED'!$A:$A,A2827,'DME PRICE LOOKUP LINKED'!$C:$C)</f>
        <v>0</v>
      </c>
      <c r="D2827" s="78" t="e">
        <f t="shared" si="88"/>
        <v>#N/A</v>
      </c>
      <c r="E2827" s="81" t="e">
        <f t="shared" si="89"/>
        <v>#N/A</v>
      </c>
      <c r="I2827">
        <v>74175</v>
      </c>
      <c r="K2827" t="s">
        <v>1837</v>
      </c>
      <c r="L2827">
        <v>294.42</v>
      </c>
      <c r="M2827">
        <v>340.95</v>
      </c>
      <c r="O2827">
        <v>339</v>
      </c>
      <c r="P2827">
        <v>393</v>
      </c>
    </row>
    <row r="2828" spans="2:16" x14ac:dyDescent="0.25">
      <c r="B2828" s="77" t="e">
        <f>VLOOKUP(A2828,'Medicare Code Price Master List'!$A:$C,3,FALSE)</f>
        <v>#N/A</v>
      </c>
      <c r="C2828" s="3">
        <f>SUMIF('DME PRICE LOOKUP LINKED'!$A:$A,A2828,'DME PRICE LOOKUP LINKED'!$C:$C)</f>
        <v>0</v>
      </c>
      <c r="D2828" s="78" t="e">
        <f t="shared" si="88"/>
        <v>#N/A</v>
      </c>
      <c r="E2828" s="79" t="e">
        <f t="shared" si="89"/>
        <v>#N/A</v>
      </c>
      <c r="I2828">
        <v>74176</v>
      </c>
      <c r="K2828" t="s">
        <v>1838</v>
      </c>
      <c r="L2828">
        <v>210.89</v>
      </c>
      <c r="M2828">
        <v>220.81</v>
      </c>
      <c r="O2828">
        <v>243</v>
      </c>
      <c r="P2828">
        <v>254</v>
      </c>
    </row>
    <row r="2829" spans="2:16" x14ac:dyDescent="0.25">
      <c r="B2829" s="80" t="e">
        <f>VLOOKUP(A2829,'Medicare Code Price Master List'!$A:$C,3,FALSE)</f>
        <v>#N/A</v>
      </c>
      <c r="C2829" s="3">
        <f>SUMIF('DME PRICE LOOKUP LINKED'!$A:$A,A2829,'DME PRICE LOOKUP LINKED'!$C:$C)</f>
        <v>0</v>
      </c>
      <c r="D2829" s="78" t="e">
        <f t="shared" si="88"/>
        <v>#N/A</v>
      </c>
      <c r="E2829" s="81" t="e">
        <f t="shared" si="89"/>
        <v>#N/A</v>
      </c>
      <c r="I2829">
        <v>74177</v>
      </c>
      <c r="K2829" t="s">
        <v>1839</v>
      </c>
      <c r="L2829">
        <v>356.92</v>
      </c>
      <c r="M2829">
        <v>345.79</v>
      </c>
      <c r="O2829">
        <v>411</v>
      </c>
      <c r="P2829">
        <v>398</v>
      </c>
    </row>
    <row r="2830" spans="2:16" x14ac:dyDescent="0.25">
      <c r="B2830" s="77" t="e">
        <f>VLOOKUP(A2830,'Medicare Code Price Master List'!$A:$C,3,FALSE)</f>
        <v>#N/A</v>
      </c>
      <c r="C2830" s="3">
        <f>SUMIF('DME PRICE LOOKUP LINKED'!$A:$A,A2830,'DME PRICE LOOKUP LINKED'!$C:$C)</f>
        <v>0</v>
      </c>
      <c r="D2830" s="78" t="e">
        <f t="shared" si="88"/>
        <v>#N/A</v>
      </c>
      <c r="E2830" s="79" t="e">
        <f t="shared" si="89"/>
        <v>#N/A</v>
      </c>
      <c r="I2830">
        <v>74178</v>
      </c>
      <c r="K2830" t="s">
        <v>1840</v>
      </c>
      <c r="L2830">
        <v>399.79</v>
      </c>
      <c r="M2830">
        <v>392.62</v>
      </c>
      <c r="O2830">
        <v>460</v>
      </c>
      <c r="P2830">
        <v>452</v>
      </c>
    </row>
    <row r="2831" spans="2:16" x14ac:dyDescent="0.25">
      <c r="B2831" s="80" t="e">
        <f>VLOOKUP(A2831,'Medicare Code Price Master List'!$A:$C,3,FALSE)</f>
        <v>#N/A</v>
      </c>
      <c r="C2831" s="3">
        <f>SUMIF('DME PRICE LOOKUP LINKED'!$A:$A,A2831,'DME PRICE LOOKUP LINKED'!$C:$C)</f>
        <v>0</v>
      </c>
      <c r="D2831" s="78" t="e">
        <f t="shared" si="88"/>
        <v>#N/A</v>
      </c>
      <c r="E2831" s="81" t="e">
        <f t="shared" si="89"/>
        <v>#N/A</v>
      </c>
      <c r="I2831">
        <v>74181</v>
      </c>
      <c r="K2831" t="s">
        <v>1841</v>
      </c>
      <c r="L2831">
        <v>228.91</v>
      </c>
      <c r="M2831">
        <v>372.07</v>
      </c>
      <c r="O2831">
        <v>264</v>
      </c>
      <c r="P2831">
        <v>428</v>
      </c>
    </row>
    <row r="2832" spans="2:16" x14ac:dyDescent="0.25">
      <c r="B2832" s="77" t="e">
        <f>VLOOKUP(A2832,'Medicare Code Price Master List'!$A:$C,3,FALSE)</f>
        <v>#N/A</v>
      </c>
      <c r="C2832" s="3">
        <f>SUMIF('DME PRICE LOOKUP LINKED'!$A:$A,A2832,'DME PRICE LOOKUP LINKED'!$C:$C)</f>
        <v>0</v>
      </c>
      <c r="D2832" s="78" t="e">
        <f t="shared" si="88"/>
        <v>#N/A</v>
      </c>
      <c r="E2832" s="79" t="e">
        <f t="shared" si="89"/>
        <v>#N/A</v>
      </c>
      <c r="I2832">
        <v>74182</v>
      </c>
      <c r="K2832" t="s">
        <v>1842</v>
      </c>
      <c r="L2832">
        <v>356.34</v>
      </c>
      <c r="M2832">
        <v>507.63</v>
      </c>
      <c r="O2832">
        <v>410</v>
      </c>
      <c r="P2832">
        <v>584</v>
      </c>
    </row>
    <row r="2833" spans="2:16" x14ac:dyDescent="0.25">
      <c r="B2833" s="80" t="e">
        <f>VLOOKUP(A2833,'Medicare Code Price Master List'!$A:$C,3,FALSE)</f>
        <v>#N/A</v>
      </c>
      <c r="C2833" s="3">
        <f>SUMIF('DME PRICE LOOKUP LINKED'!$A:$A,A2833,'DME PRICE LOOKUP LINKED'!$C:$C)</f>
        <v>0</v>
      </c>
      <c r="D2833" s="78" t="e">
        <f t="shared" si="88"/>
        <v>#N/A</v>
      </c>
      <c r="E2833" s="81" t="e">
        <f t="shared" si="89"/>
        <v>#N/A</v>
      </c>
      <c r="I2833">
        <v>74183</v>
      </c>
      <c r="K2833" t="s">
        <v>1843</v>
      </c>
      <c r="L2833">
        <v>397.23</v>
      </c>
      <c r="M2833">
        <v>565.30999999999995</v>
      </c>
      <c r="O2833">
        <v>457</v>
      </c>
      <c r="P2833">
        <v>651</v>
      </c>
    </row>
    <row r="2834" spans="2:16" x14ac:dyDescent="0.25">
      <c r="B2834" s="77" t="e">
        <f>VLOOKUP(A2834,'Medicare Code Price Master List'!$A:$C,3,FALSE)</f>
        <v>#N/A</v>
      </c>
      <c r="C2834" s="3">
        <f>SUMIF('DME PRICE LOOKUP LINKED'!$A:$A,A2834,'DME PRICE LOOKUP LINKED'!$C:$C)</f>
        <v>0</v>
      </c>
      <c r="D2834" s="78" t="e">
        <f t="shared" si="88"/>
        <v>#N/A</v>
      </c>
      <c r="E2834" s="79" t="e">
        <f t="shared" si="89"/>
        <v>#N/A</v>
      </c>
      <c r="I2834">
        <v>74185</v>
      </c>
      <c r="K2834" t="s">
        <v>1844</v>
      </c>
      <c r="L2834">
        <v>396.13</v>
      </c>
      <c r="M2834">
        <v>449.78</v>
      </c>
      <c r="O2834">
        <v>456</v>
      </c>
      <c r="P2834">
        <v>518</v>
      </c>
    </row>
    <row r="2835" spans="2:16" x14ac:dyDescent="0.25">
      <c r="B2835" s="80" t="e">
        <f>VLOOKUP(A2835,'Medicare Code Price Master List'!$A:$C,3,FALSE)</f>
        <v>#N/A</v>
      </c>
      <c r="C2835" s="3">
        <f>SUMIF('DME PRICE LOOKUP LINKED'!$A:$A,A2835,'DME PRICE LOOKUP LINKED'!$C:$C)</f>
        <v>0</v>
      </c>
      <c r="D2835" s="78" t="e">
        <f t="shared" si="88"/>
        <v>#N/A</v>
      </c>
      <c r="E2835" s="81" t="e">
        <f t="shared" si="89"/>
        <v>#N/A</v>
      </c>
      <c r="I2835">
        <v>74190</v>
      </c>
      <c r="K2835" t="s">
        <v>1845</v>
      </c>
      <c r="L2835">
        <v>23.32</v>
      </c>
      <c r="M2835">
        <v>0</v>
      </c>
      <c r="O2835">
        <v>27</v>
      </c>
      <c r="P2835">
        <v>0</v>
      </c>
    </row>
    <row r="2836" spans="2:16" x14ac:dyDescent="0.25">
      <c r="B2836" s="77" t="e">
        <f>VLOOKUP(A2836,'Medicare Code Price Master List'!$A:$C,3,FALSE)</f>
        <v>#N/A</v>
      </c>
      <c r="C2836" s="3">
        <f>SUMIF('DME PRICE LOOKUP LINKED'!$A:$A,A2836,'DME PRICE LOOKUP LINKED'!$C:$C)</f>
        <v>0</v>
      </c>
      <c r="D2836" s="78" t="e">
        <f t="shared" si="88"/>
        <v>#N/A</v>
      </c>
      <c r="E2836" s="79" t="e">
        <f t="shared" si="89"/>
        <v>#N/A</v>
      </c>
      <c r="I2836">
        <v>74210</v>
      </c>
      <c r="K2836" t="s">
        <v>1846</v>
      </c>
      <c r="L2836">
        <v>109.33</v>
      </c>
      <c r="M2836">
        <v>86.48</v>
      </c>
      <c r="O2836">
        <v>126</v>
      </c>
      <c r="P2836">
        <v>100</v>
      </c>
    </row>
    <row r="2837" spans="2:16" x14ac:dyDescent="0.25">
      <c r="B2837" s="80" t="e">
        <f>VLOOKUP(A2837,'Medicare Code Price Master List'!$A:$C,3,FALSE)</f>
        <v>#N/A</v>
      </c>
      <c r="C2837" s="3">
        <f>SUMIF('DME PRICE LOOKUP LINKED'!$A:$A,A2837,'DME PRICE LOOKUP LINKED'!$C:$C)</f>
        <v>0</v>
      </c>
      <c r="D2837" s="78" t="e">
        <f t="shared" si="88"/>
        <v>#N/A</v>
      </c>
      <c r="E2837" s="81" t="e">
        <f t="shared" si="89"/>
        <v>#N/A</v>
      </c>
      <c r="I2837">
        <v>74220</v>
      </c>
      <c r="K2837" t="s">
        <v>1847</v>
      </c>
      <c r="L2837">
        <v>111.97</v>
      </c>
      <c r="M2837">
        <v>98.6</v>
      </c>
      <c r="O2837">
        <v>129</v>
      </c>
      <c r="P2837">
        <v>114</v>
      </c>
    </row>
    <row r="2838" spans="2:16" x14ac:dyDescent="0.25">
      <c r="B2838" s="77" t="e">
        <f>VLOOKUP(A2838,'Medicare Code Price Master List'!$A:$C,3,FALSE)</f>
        <v>#N/A</v>
      </c>
      <c r="C2838" s="3">
        <f>SUMIF('DME PRICE LOOKUP LINKED'!$A:$A,A2838,'DME PRICE LOOKUP LINKED'!$C:$C)</f>
        <v>0</v>
      </c>
      <c r="D2838" s="78" t="e">
        <f t="shared" si="88"/>
        <v>#N/A</v>
      </c>
      <c r="E2838" s="79" t="e">
        <f t="shared" si="89"/>
        <v>#N/A</v>
      </c>
      <c r="I2838">
        <v>74230</v>
      </c>
      <c r="K2838" t="s">
        <v>1848</v>
      </c>
      <c r="L2838">
        <v>143.79</v>
      </c>
      <c r="M2838">
        <v>143.06</v>
      </c>
      <c r="O2838">
        <v>166</v>
      </c>
      <c r="P2838">
        <v>165</v>
      </c>
    </row>
    <row r="2839" spans="2:16" x14ac:dyDescent="0.25">
      <c r="B2839" s="80" t="e">
        <f>VLOOKUP(A2839,'Medicare Code Price Master List'!$A:$C,3,FALSE)</f>
        <v>#N/A</v>
      </c>
      <c r="C2839" s="3">
        <f>SUMIF('DME PRICE LOOKUP LINKED'!$A:$A,A2839,'DME PRICE LOOKUP LINKED'!$C:$C)</f>
        <v>0</v>
      </c>
      <c r="D2839" s="78" t="e">
        <f t="shared" si="88"/>
        <v>#N/A</v>
      </c>
      <c r="E2839" s="81" t="e">
        <f t="shared" si="89"/>
        <v>#N/A</v>
      </c>
      <c r="I2839">
        <v>74235</v>
      </c>
      <c r="K2839" t="s">
        <v>1849</v>
      </c>
      <c r="L2839">
        <v>59.59</v>
      </c>
      <c r="M2839">
        <v>0</v>
      </c>
      <c r="O2839">
        <v>69</v>
      </c>
      <c r="P2839">
        <v>0</v>
      </c>
    </row>
    <row r="2840" spans="2:16" x14ac:dyDescent="0.25">
      <c r="B2840" s="77" t="e">
        <f>VLOOKUP(A2840,'Medicare Code Price Master List'!$A:$C,3,FALSE)</f>
        <v>#N/A</v>
      </c>
      <c r="C2840" s="3">
        <f>SUMIF('DME PRICE LOOKUP LINKED'!$A:$A,A2840,'DME PRICE LOOKUP LINKED'!$C:$C)</f>
        <v>0</v>
      </c>
      <c r="D2840" s="78" t="e">
        <f t="shared" si="88"/>
        <v>#N/A</v>
      </c>
      <c r="E2840" s="79" t="e">
        <f t="shared" si="89"/>
        <v>#N/A</v>
      </c>
      <c r="I2840">
        <v>74240</v>
      </c>
      <c r="K2840" t="s">
        <v>1850</v>
      </c>
      <c r="L2840">
        <v>139.96</v>
      </c>
      <c r="M2840">
        <v>125.56</v>
      </c>
      <c r="O2840">
        <v>161</v>
      </c>
      <c r="P2840">
        <v>145</v>
      </c>
    </row>
    <row r="2841" spans="2:16" x14ac:dyDescent="0.25">
      <c r="B2841" s="80" t="e">
        <f>VLOOKUP(A2841,'Medicare Code Price Master List'!$A:$C,3,FALSE)</f>
        <v>#N/A</v>
      </c>
      <c r="C2841" s="3">
        <f>SUMIF('DME PRICE LOOKUP LINKED'!$A:$A,A2841,'DME PRICE LOOKUP LINKED'!$C:$C)</f>
        <v>0</v>
      </c>
      <c r="D2841" s="78" t="e">
        <f t="shared" si="88"/>
        <v>#N/A</v>
      </c>
      <c r="E2841" s="81" t="e">
        <f t="shared" si="89"/>
        <v>#N/A</v>
      </c>
      <c r="I2841">
        <v>74241</v>
      </c>
      <c r="K2841" t="s">
        <v>1851</v>
      </c>
      <c r="L2841">
        <v>130.79</v>
      </c>
      <c r="M2841">
        <v>130.79</v>
      </c>
      <c r="O2841">
        <v>151</v>
      </c>
      <c r="P2841">
        <v>151</v>
      </c>
    </row>
    <row r="2842" spans="2:16" x14ac:dyDescent="0.25">
      <c r="B2842" s="77" t="e">
        <f>VLOOKUP(A2842,'Medicare Code Price Master List'!$A:$C,3,FALSE)</f>
        <v>#N/A</v>
      </c>
      <c r="C2842" s="3">
        <f>SUMIF('DME PRICE LOOKUP LINKED'!$A:$A,A2842,'DME PRICE LOOKUP LINKED'!$C:$C)</f>
        <v>0</v>
      </c>
      <c r="D2842" s="78" t="e">
        <f t="shared" si="88"/>
        <v>#N/A</v>
      </c>
      <c r="E2842" s="79" t="e">
        <f t="shared" si="89"/>
        <v>#N/A</v>
      </c>
      <c r="I2842">
        <v>74245</v>
      </c>
      <c r="K2842" t="s">
        <v>1852</v>
      </c>
      <c r="L2842">
        <v>190.82</v>
      </c>
      <c r="M2842">
        <v>190.82</v>
      </c>
      <c r="O2842">
        <v>220</v>
      </c>
      <c r="P2842">
        <v>220</v>
      </c>
    </row>
    <row r="2843" spans="2:16" x14ac:dyDescent="0.25">
      <c r="B2843" s="80" t="e">
        <f>VLOOKUP(A2843,'Medicare Code Price Master List'!$A:$C,3,FALSE)</f>
        <v>#N/A</v>
      </c>
      <c r="C2843" s="3">
        <f>SUMIF('DME PRICE LOOKUP LINKED'!$A:$A,A2843,'DME PRICE LOOKUP LINKED'!$C:$C)</f>
        <v>0</v>
      </c>
      <c r="D2843" s="78" t="e">
        <f t="shared" si="88"/>
        <v>#N/A</v>
      </c>
      <c r="E2843" s="81" t="e">
        <f t="shared" si="89"/>
        <v>#N/A</v>
      </c>
      <c r="I2843">
        <v>74246</v>
      </c>
      <c r="K2843" t="s">
        <v>1853</v>
      </c>
      <c r="L2843">
        <v>158.72</v>
      </c>
      <c r="M2843">
        <v>141.66999999999999</v>
      </c>
      <c r="O2843">
        <v>183</v>
      </c>
      <c r="P2843">
        <v>163</v>
      </c>
    </row>
    <row r="2844" spans="2:16" x14ac:dyDescent="0.25">
      <c r="B2844" s="77" t="e">
        <f>VLOOKUP(A2844,'Medicare Code Price Master List'!$A:$C,3,FALSE)</f>
        <v>#N/A</v>
      </c>
      <c r="C2844" s="3">
        <f>SUMIF('DME PRICE LOOKUP LINKED'!$A:$A,A2844,'DME PRICE LOOKUP LINKED'!$C:$C)</f>
        <v>0</v>
      </c>
      <c r="D2844" s="78" t="e">
        <f t="shared" si="88"/>
        <v>#N/A</v>
      </c>
      <c r="E2844" s="79" t="e">
        <f t="shared" si="89"/>
        <v>#N/A</v>
      </c>
      <c r="I2844">
        <v>74247</v>
      </c>
      <c r="K2844" t="s">
        <v>1853</v>
      </c>
      <c r="L2844">
        <v>156.97999999999999</v>
      </c>
      <c r="M2844">
        <v>156.97999999999999</v>
      </c>
      <c r="O2844">
        <v>181</v>
      </c>
      <c r="P2844">
        <v>181</v>
      </c>
    </row>
    <row r="2845" spans="2:16" x14ac:dyDescent="0.25">
      <c r="B2845" s="80" t="e">
        <f>VLOOKUP(A2845,'Medicare Code Price Master List'!$A:$C,3,FALSE)</f>
        <v>#N/A</v>
      </c>
      <c r="C2845" s="3">
        <f>SUMIF('DME PRICE LOOKUP LINKED'!$A:$A,A2845,'DME PRICE LOOKUP LINKED'!$C:$C)</f>
        <v>0</v>
      </c>
      <c r="D2845" s="78" t="e">
        <f t="shared" si="88"/>
        <v>#N/A</v>
      </c>
      <c r="E2845" s="81" t="e">
        <f t="shared" si="89"/>
        <v>#N/A</v>
      </c>
      <c r="I2845">
        <v>74249</v>
      </c>
      <c r="K2845" t="s">
        <v>1853</v>
      </c>
      <c r="L2845">
        <v>204.91</v>
      </c>
      <c r="M2845">
        <v>204.91</v>
      </c>
      <c r="O2845">
        <v>236</v>
      </c>
      <c r="P2845">
        <v>236</v>
      </c>
    </row>
    <row r="2846" spans="2:16" x14ac:dyDescent="0.25">
      <c r="B2846" s="77" t="e">
        <f>VLOOKUP(A2846,'Medicare Code Price Master List'!$A:$C,3,FALSE)</f>
        <v>#N/A</v>
      </c>
      <c r="C2846" s="3">
        <f>SUMIF('DME PRICE LOOKUP LINKED'!$A:$A,A2846,'DME PRICE LOOKUP LINKED'!$C:$C)</f>
        <v>0</v>
      </c>
      <c r="D2846" s="78" t="e">
        <f t="shared" si="88"/>
        <v>#N/A</v>
      </c>
      <c r="E2846" s="79" t="e">
        <f t="shared" si="89"/>
        <v>#N/A</v>
      </c>
      <c r="I2846">
        <v>74250</v>
      </c>
      <c r="K2846" t="s">
        <v>1854</v>
      </c>
      <c r="L2846">
        <v>139.16999999999999</v>
      </c>
      <c r="M2846">
        <v>115.88</v>
      </c>
      <c r="O2846">
        <v>161</v>
      </c>
      <c r="P2846">
        <v>134</v>
      </c>
    </row>
    <row r="2847" spans="2:16" x14ac:dyDescent="0.25">
      <c r="B2847" s="80" t="e">
        <f>VLOOKUP(A2847,'Medicare Code Price Master List'!$A:$C,3,FALSE)</f>
        <v>#N/A</v>
      </c>
      <c r="C2847" s="3">
        <f>SUMIF('DME PRICE LOOKUP LINKED'!$A:$A,A2847,'DME PRICE LOOKUP LINKED'!$C:$C)</f>
        <v>0</v>
      </c>
      <c r="D2847" s="78" t="e">
        <f t="shared" si="88"/>
        <v>#N/A</v>
      </c>
      <c r="E2847" s="81" t="e">
        <f t="shared" si="89"/>
        <v>#N/A</v>
      </c>
      <c r="I2847">
        <v>74251</v>
      </c>
      <c r="K2847" t="s">
        <v>1854</v>
      </c>
      <c r="L2847">
        <v>262.61</v>
      </c>
      <c r="M2847">
        <v>471.16</v>
      </c>
      <c r="O2847">
        <v>303</v>
      </c>
      <c r="P2847">
        <v>542</v>
      </c>
    </row>
    <row r="2848" spans="2:16" x14ac:dyDescent="0.25">
      <c r="B2848" s="77" t="e">
        <f>VLOOKUP(A2848,'Medicare Code Price Master List'!$A:$C,3,FALSE)</f>
        <v>#N/A</v>
      </c>
      <c r="C2848" s="3">
        <f>SUMIF('DME PRICE LOOKUP LINKED'!$A:$A,A2848,'DME PRICE LOOKUP LINKED'!$C:$C)</f>
        <v>0</v>
      </c>
      <c r="D2848" s="78" t="e">
        <f t="shared" si="88"/>
        <v>#N/A</v>
      </c>
      <c r="E2848" s="79" t="e">
        <f t="shared" si="89"/>
        <v>#N/A</v>
      </c>
      <c r="I2848">
        <v>74260</v>
      </c>
      <c r="K2848" t="s">
        <v>1854</v>
      </c>
      <c r="L2848">
        <v>397.74</v>
      </c>
      <c r="M2848">
        <v>397.74</v>
      </c>
      <c r="O2848">
        <v>458</v>
      </c>
      <c r="P2848">
        <v>458</v>
      </c>
    </row>
    <row r="2849" spans="2:16" x14ac:dyDescent="0.25">
      <c r="B2849" s="80" t="e">
        <f>VLOOKUP(A2849,'Medicare Code Price Master List'!$A:$C,3,FALSE)</f>
        <v>#N/A</v>
      </c>
      <c r="C2849" s="3">
        <f>SUMIF('DME PRICE LOOKUP LINKED'!$A:$A,A2849,'DME PRICE LOOKUP LINKED'!$C:$C)</f>
        <v>0</v>
      </c>
      <c r="D2849" s="78" t="e">
        <f t="shared" si="88"/>
        <v>#N/A</v>
      </c>
      <c r="E2849" s="81" t="e">
        <f t="shared" si="89"/>
        <v>#N/A</v>
      </c>
      <c r="I2849">
        <v>74261</v>
      </c>
      <c r="K2849" t="s">
        <v>1855</v>
      </c>
      <c r="L2849">
        <v>241.71</v>
      </c>
      <c r="M2849">
        <v>541.42999999999995</v>
      </c>
      <c r="O2849">
        <v>278</v>
      </c>
      <c r="P2849">
        <v>623</v>
      </c>
    </row>
    <row r="2850" spans="2:16" x14ac:dyDescent="0.25">
      <c r="B2850" s="77" t="e">
        <f>VLOOKUP(A2850,'Medicare Code Price Master List'!$A:$C,3,FALSE)</f>
        <v>#N/A</v>
      </c>
      <c r="C2850" s="3">
        <f>SUMIF('DME PRICE LOOKUP LINKED'!$A:$A,A2850,'DME PRICE LOOKUP LINKED'!$C:$C)</f>
        <v>0</v>
      </c>
      <c r="D2850" s="78" t="e">
        <f t="shared" si="88"/>
        <v>#N/A</v>
      </c>
      <c r="E2850" s="79" t="e">
        <f t="shared" si="89"/>
        <v>#N/A</v>
      </c>
      <c r="I2850">
        <v>74262</v>
      </c>
      <c r="K2850" t="s">
        <v>1856</v>
      </c>
      <c r="L2850">
        <v>329.37</v>
      </c>
      <c r="M2850">
        <v>602.70000000000005</v>
      </c>
      <c r="O2850">
        <v>379</v>
      </c>
      <c r="P2850">
        <v>694</v>
      </c>
    </row>
    <row r="2851" spans="2:16" x14ac:dyDescent="0.25">
      <c r="B2851" s="80" t="e">
        <f>VLOOKUP(A2851,'Medicare Code Price Master List'!$A:$C,3,FALSE)</f>
        <v>#N/A</v>
      </c>
      <c r="C2851" s="3">
        <f>SUMIF('DME PRICE LOOKUP LINKED'!$A:$A,A2851,'DME PRICE LOOKUP LINKED'!$C:$C)</f>
        <v>0</v>
      </c>
      <c r="D2851" s="78" t="e">
        <f t="shared" si="88"/>
        <v>#N/A</v>
      </c>
      <c r="E2851" s="81" t="e">
        <f t="shared" si="89"/>
        <v>#N/A</v>
      </c>
      <c r="I2851">
        <v>74270</v>
      </c>
      <c r="K2851" t="s">
        <v>1857</v>
      </c>
      <c r="L2851">
        <v>174.69</v>
      </c>
      <c r="M2851">
        <v>167.85</v>
      </c>
      <c r="O2851">
        <v>201</v>
      </c>
      <c r="P2851">
        <v>194</v>
      </c>
    </row>
    <row r="2852" spans="2:16" x14ac:dyDescent="0.25">
      <c r="B2852" s="77" t="e">
        <f>VLOOKUP(A2852,'Medicare Code Price Master List'!$A:$C,3,FALSE)</f>
        <v>#N/A</v>
      </c>
      <c r="C2852" s="3">
        <f>SUMIF('DME PRICE LOOKUP LINKED'!$A:$A,A2852,'DME PRICE LOOKUP LINKED'!$C:$C)</f>
        <v>0</v>
      </c>
      <c r="D2852" s="78" t="e">
        <f t="shared" si="88"/>
        <v>#N/A</v>
      </c>
      <c r="E2852" s="79" t="e">
        <f t="shared" si="89"/>
        <v>#N/A</v>
      </c>
      <c r="I2852">
        <v>74280</v>
      </c>
      <c r="K2852" t="s">
        <v>1857</v>
      </c>
      <c r="L2852">
        <v>252.38</v>
      </c>
      <c r="M2852">
        <v>237.24</v>
      </c>
      <c r="O2852">
        <v>291</v>
      </c>
      <c r="P2852">
        <v>273</v>
      </c>
    </row>
    <row r="2853" spans="2:16" x14ac:dyDescent="0.25">
      <c r="B2853" s="80" t="e">
        <f>VLOOKUP(A2853,'Medicare Code Price Master List'!$A:$C,3,FALSE)</f>
        <v>#N/A</v>
      </c>
      <c r="C2853" s="3">
        <f>SUMIF('DME PRICE LOOKUP LINKED'!$A:$A,A2853,'DME PRICE LOOKUP LINKED'!$C:$C)</f>
        <v>0</v>
      </c>
      <c r="D2853" s="78" t="e">
        <f t="shared" si="88"/>
        <v>#N/A</v>
      </c>
      <c r="E2853" s="81" t="e">
        <f t="shared" si="89"/>
        <v>#N/A</v>
      </c>
      <c r="I2853">
        <v>74283</v>
      </c>
      <c r="K2853" t="s">
        <v>1857</v>
      </c>
      <c r="L2853">
        <v>287.02</v>
      </c>
      <c r="M2853">
        <v>225.42</v>
      </c>
      <c r="O2853">
        <v>331</v>
      </c>
      <c r="P2853">
        <v>260</v>
      </c>
    </row>
    <row r="2854" spans="2:16" x14ac:dyDescent="0.25">
      <c r="B2854" s="77" t="e">
        <f>VLOOKUP(A2854,'Medicare Code Price Master List'!$A:$C,3,FALSE)</f>
        <v>#N/A</v>
      </c>
      <c r="C2854" s="3">
        <f>SUMIF('DME PRICE LOOKUP LINKED'!$A:$A,A2854,'DME PRICE LOOKUP LINKED'!$C:$C)</f>
        <v>0</v>
      </c>
      <c r="D2854" s="78" t="e">
        <f t="shared" si="88"/>
        <v>#N/A</v>
      </c>
      <c r="E2854" s="79" t="e">
        <f t="shared" si="89"/>
        <v>#N/A</v>
      </c>
      <c r="I2854">
        <v>74290</v>
      </c>
      <c r="K2854" t="s">
        <v>1858</v>
      </c>
      <c r="L2854">
        <v>98.76</v>
      </c>
      <c r="M2854">
        <v>78.17</v>
      </c>
      <c r="O2854">
        <v>114</v>
      </c>
      <c r="P2854">
        <v>90</v>
      </c>
    </row>
    <row r="2855" spans="2:16" x14ac:dyDescent="0.25">
      <c r="B2855" s="80" t="e">
        <f>VLOOKUP(A2855,'Medicare Code Price Master List'!$A:$C,3,FALSE)</f>
        <v>#N/A</v>
      </c>
      <c r="C2855" s="3">
        <f>SUMIF('DME PRICE LOOKUP LINKED'!$A:$A,A2855,'DME PRICE LOOKUP LINKED'!$C:$C)</f>
        <v>0</v>
      </c>
      <c r="D2855" s="78" t="e">
        <f t="shared" si="88"/>
        <v>#N/A</v>
      </c>
      <c r="E2855" s="81" t="e">
        <f t="shared" si="89"/>
        <v>#N/A</v>
      </c>
      <c r="I2855">
        <v>74300</v>
      </c>
      <c r="K2855" t="s">
        <v>1859</v>
      </c>
      <c r="L2855">
        <v>13.78</v>
      </c>
      <c r="M2855">
        <v>0</v>
      </c>
      <c r="O2855">
        <v>16</v>
      </c>
      <c r="P2855">
        <v>0</v>
      </c>
    </row>
    <row r="2856" spans="2:16" x14ac:dyDescent="0.25">
      <c r="B2856" s="77" t="e">
        <f>VLOOKUP(A2856,'Medicare Code Price Master List'!$A:$C,3,FALSE)</f>
        <v>#N/A</v>
      </c>
      <c r="C2856" s="3">
        <f>SUMIF('DME PRICE LOOKUP LINKED'!$A:$A,A2856,'DME PRICE LOOKUP LINKED'!$C:$C)</f>
        <v>0</v>
      </c>
      <c r="D2856" s="78" t="e">
        <f t="shared" si="88"/>
        <v>#N/A</v>
      </c>
      <c r="E2856" s="79" t="e">
        <f t="shared" si="89"/>
        <v>#N/A</v>
      </c>
      <c r="I2856">
        <v>74301</v>
      </c>
      <c r="K2856" t="s">
        <v>1860</v>
      </c>
      <c r="L2856">
        <v>10.58</v>
      </c>
      <c r="M2856">
        <v>0</v>
      </c>
      <c r="O2856">
        <v>13</v>
      </c>
      <c r="P2856">
        <v>0</v>
      </c>
    </row>
    <row r="2857" spans="2:16" x14ac:dyDescent="0.25">
      <c r="B2857" s="80" t="e">
        <f>VLOOKUP(A2857,'Medicare Code Price Master List'!$A:$C,3,FALSE)</f>
        <v>#N/A</v>
      </c>
      <c r="C2857" s="3">
        <f>SUMIF('DME PRICE LOOKUP LINKED'!$A:$A,A2857,'DME PRICE LOOKUP LINKED'!$C:$C)</f>
        <v>0</v>
      </c>
      <c r="D2857" s="78" t="e">
        <f t="shared" si="88"/>
        <v>#N/A</v>
      </c>
      <c r="E2857" s="81" t="e">
        <f t="shared" si="89"/>
        <v>#N/A</v>
      </c>
      <c r="I2857">
        <v>74328</v>
      </c>
      <c r="K2857" t="s">
        <v>1861</v>
      </c>
      <c r="L2857">
        <v>23.97</v>
      </c>
      <c r="M2857">
        <v>0</v>
      </c>
      <c r="O2857">
        <v>28</v>
      </c>
      <c r="P2857">
        <v>0</v>
      </c>
    </row>
    <row r="2858" spans="2:16" x14ac:dyDescent="0.25">
      <c r="B2858" s="77" t="e">
        <f>VLOOKUP(A2858,'Medicare Code Price Master List'!$A:$C,3,FALSE)</f>
        <v>#N/A</v>
      </c>
      <c r="C2858" s="3">
        <f>SUMIF('DME PRICE LOOKUP LINKED'!$A:$A,A2858,'DME PRICE LOOKUP LINKED'!$C:$C)</f>
        <v>0</v>
      </c>
      <c r="D2858" s="78" t="e">
        <f t="shared" si="88"/>
        <v>#N/A</v>
      </c>
      <c r="E2858" s="79" t="e">
        <f t="shared" si="89"/>
        <v>#N/A</v>
      </c>
      <c r="I2858">
        <v>74329</v>
      </c>
      <c r="K2858" t="s">
        <v>1813</v>
      </c>
      <c r="L2858">
        <v>24.34</v>
      </c>
      <c r="M2858">
        <v>0</v>
      </c>
      <c r="O2858">
        <v>28</v>
      </c>
      <c r="P2858">
        <v>0</v>
      </c>
    </row>
    <row r="2859" spans="2:16" x14ac:dyDescent="0.25">
      <c r="B2859" s="80" t="e">
        <f>VLOOKUP(A2859,'Medicare Code Price Master List'!$A:$C,3,FALSE)</f>
        <v>#N/A</v>
      </c>
      <c r="C2859" s="3">
        <f>SUMIF('DME PRICE LOOKUP LINKED'!$A:$A,A2859,'DME PRICE LOOKUP LINKED'!$C:$C)</f>
        <v>0</v>
      </c>
      <c r="D2859" s="78" t="e">
        <f t="shared" si="88"/>
        <v>#N/A</v>
      </c>
      <c r="E2859" s="81" t="e">
        <f t="shared" si="89"/>
        <v>#N/A</v>
      </c>
      <c r="I2859">
        <v>74330</v>
      </c>
      <c r="K2859" t="s">
        <v>1814</v>
      </c>
      <c r="L2859">
        <v>28.99</v>
      </c>
      <c r="M2859">
        <v>0</v>
      </c>
      <c r="O2859">
        <v>34</v>
      </c>
      <c r="P2859">
        <v>0</v>
      </c>
    </row>
    <row r="2860" spans="2:16" x14ac:dyDescent="0.25">
      <c r="B2860" s="77" t="e">
        <f>VLOOKUP(A2860,'Medicare Code Price Master List'!$A:$C,3,FALSE)</f>
        <v>#N/A</v>
      </c>
      <c r="C2860" s="3">
        <f>SUMIF('DME PRICE LOOKUP LINKED'!$A:$A,A2860,'DME PRICE LOOKUP LINKED'!$C:$C)</f>
        <v>0</v>
      </c>
      <c r="D2860" s="78" t="e">
        <f t="shared" si="88"/>
        <v>#N/A</v>
      </c>
      <c r="E2860" s="79" t="e">
        <f t="shared" si="89"/>
        <v>#N/A</v>
      </c>
      <c r="I2860">
        <v>74340</v>
      </c>
      <c r="K2860" t="s">
        <v>1815</v>
      </c>
      <c r="L2860">
        <v>27.21</v>
      </c>
      <c r="M2860">
        <v>0</v>
      </c>
      <c r="O2860">
        <v>32</v>
      </c>
      <c r="P2860">
        <v>0</v>
      </c>
    </row>
    <row r="2861" spans="2:16" x14ac:dyDescent="0.25">
      <c r="B2861" s="80" t="e">
        <f>VLOOKUP(A2861,'Medicare Code Price Master List'!$A:$C,3,FALSE)</f>
        <v>#N/A</v>
      </c>
      <c r="C2861" s="3">
        <f>SUMIF('DME PRICE LOOKUP LINKED'!$A:$A,A2861,'DME PRICE LOOKUP LINKED'!$C:$C)</f>
        <v>0</v>
      </c>
      <c r="D2861" s="78" t="e">
        <f t="shared" si="88"/>
        <v>#N/A</v>
      </c>
      <c r="E2861" s="81" t="e">
        <f t="shared" si="89"/>
        <v>#N/A</v>
      </c>
      <c r="I2861">
        <v>74355</v>
      </c>
      <c r="K2861" t="s">
        <v>1816</v>
      </c>
      <c r="L2861">
        <v>38.090000000000003</v>
      </c>
      <c r="M2861">
        <v>0</v>
      </c>
      <c r="O2861">
        <v>44</v>
      </c>
      <c r="P2861">
        <v>0</v>
      </c>
    </row>
    <row r="2862" spans="2:16" x14ac:dyDescent="0.25">
      <c r="B2862" s="77" t="e">
        <f>VLOOKUP(A2862,'Medicare Code Price Master List'!$A:$C,3,FALSE)</f>
        <v>#N/A</v>
      </c>
      <c r="C2862" s="3">
        <f>SUMIF('DME PRICE LOOKUP LINKED'!$A:$A,A2862,'DME PRICE LOOKUP LINKED'!$C:$C)</f>
        <v>0</v>
      </c>
      <c r="D2862" s="78" t="e">
        <f t="shared" si="88"/>
        <v>#N/A</v>
      </c>
      <c r="E2862" s="79" t="e">
        <f t="shared" si="89"/>
        <v>#N/A</v>
      </c>
      <c r="I2862">
        <v>74360</v>
      </c>
      <c r="K2862" t="s">
        <v>1817</v>
      </c>
      <c r="L2862">
        <v>27.93</v>
      </c>
      <c r="M2862">
        <v>0</v>
      </c>
      <c r="O2862">
        <v>33</v>
      </c>
      <c r="P2862">
        <v>0</v>
      </c>
    </row>
    <row r="2863" spans="2:16" x14ac:dyDescent="0.25">
      <c r="B2863" s="80" t="e">
        <f>VLOOKUP(A2863,'Medicare Code Price Master List'!$A:$C,3,FALSE)</f>
        <v>#N/A</v>
      </c>
      <c r="C2863" s="3">
        <f>SUMIF('DME PRICE LOOKUP LINKED'!$A:$A,A2863,'DME PRICE LOOKUP LINKED'!$C:$C)</f>
        <v>0</v>
      </c>
      <c r="D2863" s="78" t="e">
        <f t="shared" si="88"/>
        <v>#N/A</v>
      </c>
      <c r="E2863" s="81" t="e">
        <f t="shared" si="89"/>
        <v>#N/A</v>
      </c>
      <c r="I2863">
        <v>74363</v>
      </c>
      <c r="K2863" t="s">
        <v>1818</v>
      </c>
      <c r="L2863">
        <v>43.34</v>
      </c>
      <c r="M2863">
        <v>0</v>
      </c>
      <c r="O2863">
        <v>50</v>
      </c>
      <c r="P2863">
        <v>0</v>
      </c>
    </row>
    <row r="2864" spans="2:16" x14ac:dyDescent="0.25">
      <c r="B2864" s="77" t="e">
        <f>VLOOKUP(A2864,'Medicare Code Price Master List'!$A:$C,3,FALSE)</f>
        <v>#N/A</v>
      </c>
      <c r="C2864" s="3">
        <f>SUMIF('DME PRICE LOOKUP LINKED'!$A:$A,A2864,'DME PRICE LOOKUP LINKED'!$C:$C)</f>
        <v>0</v>
      </c>
      <c r="D2864" s="78" t="e">
        <f t="shared" si="88"/>
        <v>#N/A</v>
      </c>
      <c r="E2864" s="79" t="e">
        <f t="shared" si="89"/>
        <v>#N/A</v>
      </c>
      <c r="I2864">
        <v>74400</v>
      </c>
      <c r="K2864" t="s">
        <v>1819</v>
      </c>
      <c r="L2864">
        <v>154.53</v>
      </c>
      <c r="M2864">
        <v>122.66</v>
      </c>
      <c r="O2864">
        <v>178</v>
      </c>
      <c r="P2864">
        <v>142</v>
      </c>
    </row>
    <row r="2865" spans="2:16" x14ac:dyDescent="0.25">
      <c r="B2865" s="80" t="e">
        <f>VLOOKUP(A2865,'Medicare Code Price Master List'!$A:$C,3,FALSE)</f>
        <v>#N/A</v>
      </c>
      <c r="C2865" s="3">
        <f>SUMIF('DME PRICE LOOKUP LINKED'!$A:$A,A2865,'DME PRICE LOOKUP LINKED'!$C:$C)</f>
        <v>0</v>
      </c>
      <c r="D2865" s="78" t="e">
        <f t="shared" si="88"/>
        <v>#N/A</v>
      </c>
      <c r="E2865" s="81" t="e">
        <f t="shared" si="89"/>
        <v>#N/A</v>
      </c>
      <c r="I2865">
        <v>74410</v>
      </c>
      <c r="K2865" t="s">
        <v>1819</v>
      </c>
      <c r="L2865">
        <v>160.32</v>
      </c>
      <c r="M2865">
        <v>120.65</v>
      </c>
      <c r="O2865">
        <v>185</v>
      </c>
      <c r="P2865">
        <v>139</v>
      </c>
    </row>
    <row r="2866" spans="2:16" x14ac:dyDescent="0.25">
      <c r="B2866" s="77" t="e">
        <f>VLOOKUP(A2866,'Medicare Code Price Master List'!$A:$C,3,FALSE)</f>
        <v>#N/A</v>
      </c>
      <c r="C2866" s="3">
        <f>SUMIF('DME PRICE LOOKUP LINKED'!$A:$A,A2866,'DME PRICE LOOKUP LINKED'!$C:$C)</f>
        <v>0</v>
      </c>
      <c r="D2866" s="78" t="e">
        <f t="shared" si="88"/>
        <v>#N/A</v>
      </c>
      <c r="E2866" s="79" t="e">
        <f t="shared" si="89"/>
        <v>#N/A</v>
      </c>
      <c r="I2866">
        <v>74415</v>
      </c>
      <c r="K2866" t="s">
        <v>1819</v>
      </c>
      <c r="L2866">
        <v>176.32</v>
      </c>
      <c r="M2866">
        <v>152.87</v>
      </c>
      <c r="O2866">
        <v>203</v>
      </c>
      <c r="P2866">
        <v>176</v>
      </c>
    </row>
    <row r="2867" spans="2:16" x14ac:dyDescent="0.25">
      <c r="B2867" s="80" t="e">
        <f>VLOOKUP(A2867,'Medicare Code Price Master List'!$A:$C,3,FALSE)</f>
        <v>#N/A</v>
      </c>
      <c r="C2867" s="3">
        <f>SUMIF('DME PRICE LOOKUP LINKED'!$A:$A,A2867,'DME PRICE LOOKUP LINKED'!$C:$C)</f>
        <v>0</v>
      </c>
      <c r="D2867" s="78" t="e">
        <f t="shared" si="88"/>
        <v>#N/A</v>
      </c>
      <c r="E2867" s="81" t="e">
        <f t="shared" si="89"/>
        <v>#N/A</v>
      </c>
      <c r="I2867">
        <v>74420</v>
      </c>
      <c r="K2867" t="s">
        <v>1819</v>
      </c>
      <c r="L2867">
        <v>86.38</v>
      </c>
      <c r="M2867">
        <v>0</v>
      </c>
      <c r="O2867">
        <v>100</v>
      </c>
      <c r="P2867">
        <v>0</v>
      </c>
    </row>
    <row r="2868" spans="2:16" x14ac:dyDescent="0.25">
      <c r="B2868" s="77" t="e">
        <f>VLOOKUP(A2868,'Medicare Code Price Master List'!$A:$C,3,FALSE)</f>
        <v>#N/A</v>
      </c>
      <c r="C2868" s="3">
        <f>SUMIF('DME PRICE LOOKUP LINKED'!$A:$A,A2868,'DME PRICE LOOKUP LINKED'!$C:$C)</f>
        <v>0</v>
      </c>
      <c r="D2868" s="78" t="e">
        <f t="shared" si="88"/>
        <v>#N/A</v>
      </c>
      <c r="E2868" s="79" t="e">
        <f t="shared" si="89"/>
        <v>#N/A</v>
      </c>
      <c r="I2868">
        <v>74425</v>
      </c>
      <c r="K2868" t="s">
        <v>1819</v>
      </c>
      <c r="L2868">
        <v>155.35</v>
      </c>
      <c r="M2868">
        <v>0</v>
      </c>
      <c r="O2868">
        <v>179</v>
      </c>
      <c r="P2868">
        <v>0</v>
      </c>
    </row>
    <row r="2869" spans="2:16" x14ac:dyDescent="0.25">
      <c r="B2869" s="80" t="e">
        <f>VLOOKUP(A2869,'Medicare Code Price Master List'!$A:$C,3,FALSE)</f>
        <v>#N/A</v>
      </c>
      <c r="C2869" s="3">
        <f>SUMIF('DME PRICE LOOKUP LINKED'!$A:$A,A2869,'DME PRICE LOOKUP LINKED'!$C:$C)</f>
        <v>0</v>
      </c>
      <c r="D2869" s="78" t="e">
        <f t="shared" si="88"/>
        <v>#N/A</v>
      </c>
      <c r="E2869" s="81" t="e">
        <f t="shared" si="89"/>
        <v>#N/A</v>
      </c>
      <c r="I2869">
        <v>74430</v>
      </c>
      <c r="K2869" t="s">
        <v>1820</v>
      </c>
      <c r="L2869">
        <v>46.2</v>
      </c>
      <c r="M2869">
        <v>41.51</v>
      </c>
      <c r="O2869">
        <v>54</v>
      </c>
      <c r="P2869">
        <v>48</v>
      </c>
    </row>
    <row r="2870" spans="2:16" x14ac:dyDescent="0.25">
      <c r="B2870" s="77" t="e">
        <f>VLOOKUP(A2870,'Medicare Code Price Master List'!$A:$C,3,FALSE)</f>
        <v>#N/A</v>
      </c>
      <c r="C2870" s="3">
        <f>SUMIF('DME PRICE LOOKUP LINKED'!$A:$A,A2870,'DME PRICE LOOKUP LINKED'!$C:$C)</f>
        <v>0</v>
      </c>
      <c r="D2870" s="78" t="e">
        <f t="shared" si="88"/>
        <v>#N/A</v>
      </c>
      <c r="E2870" s="79" t="e">
        <f t="shared" si="89"/>
        <v>#N/A</v>
      </c>
      <c r="I2870">
        <v>74440</v>
      </c>
      <c r="K2870" t="s">
        <v>1821</v>
      </c>
      <c r="L2870">
        <v>110.05</v>
      </c>
      <c r="M2870">
        <v>90.45</v>
      </c>
      <c r="O2870">
        <v>127</v>
      </c>
      <c r="P2870">
        <v>105</v>
      </c>
    </row>
    <row r="2871" spans="2:16" x14ac:dyDescent="0.25">
      <c r="B2871" s="80" t="e">
        <f>VLOOKUP(A2871,'Medicare Code Price Master List'!$A:$C,3,FALSE)</f>
        <v>#N/A</v>
      </c>
      <c r="C2871" s="3">
        <f>SUMIF('DME PRICE LOOKUP LINKED'!$A:$A,A2871,'DME PRICE LOOKUP LINKED'!$C:$C)</f>
        <v>0</v>
      </c>
      <c r="D2871" s="78" t="e">
        <f t="shared" si="88"/>
        <v>#N/A</v>
      </c>
      <c r="E2871" s="81" t="e">
        <f t="shared" si="89"/>
        <v>#N/A</v>
      </c>
      <c r="I2871">
        <v>74445</v>
      </c>
      <c r="K2871" t="s">
        <v>1822</v>
      </c>
      <c r="L2871">
        <v>55.24</v>
      </c>
      <c r="M2871">
        <v>0</v>
      </c>
      <c r="O2871">
        <v>64</v>
      </c>
      <c r="P2871">
        <v>0</v>
      </c>
    </row>
    <row r="2872" spans="2:16" x14ac:dyDescent="0.25">
      <c r="B2872" s="77" t="e">
        <f>VLOOKUP(A2872,'Medicare Code Price Master List'!$A:$C,3,FALSE)</f>
        <v>#N/A</v>
      </c>
      <c r="C2872" s="3">
        <f>SUMIF('DME PRICE LOOKUP LINKED'!$A:$A,A2872,'DME PRICE LOOKUP LINKED'!$C:$C)</f>
        <v>0</v>
      </c>
      <c r="D2872" s="78" t="e">
        <f t="shared" si="88"/>
        <v>#N/A</v>
      </c>
      <c r="E2872" s="79" t="e">
        <f t="shared" si="89"/>
        <v>#N/A</v>
      </c>
      <c r="I2872">
        <v>74450</v>
      </c>
      <c r="K2872" t="s">
        <v>1823</v>
      </c>
      <c r="L2872">
        <v>16.59</v>
      </c>
      <c r="M2872">
        <v>0</v>
      </c>
      <c r="O2872">
        <v>20</v>
      </c>
      <c r="P2872">
        <v>0</v>
      </c>
    </row>
    <row r="2873" spans="2:16" x14ac:dyDescent="0.25">
      <c r="B2873" s="80" t="e">
        <f>VLOOKUP(A2873,'Medicare Code Price Master List'!$A:$C,3,FALSE)</f>
        <v>#N/A</v>
      </c>
      <c r="C2873" s="3">
        <f>SUMIF('DME PRICE LOOKUP LINKED'!$A:$A,A2873,'DME PRICE LOOKUP LINKED'!$C:$C)</f>
        <v>0</v>
      </c>
      <c r="D2873" s="78" t="e">
        <f t="shared" si="88"/>
        <v>#N/A</v>
      </c>
      <c r="E2873" s="81" t="e">
        <f t="shared" si="89"/>
        <v>#N/A</v>
      </c>
      <c r="I2873">
        <v>74455</v>
      </c>
      <c r="K2873" t="s">
        <v>1823</v>
      </c>
      <c r="L2873">
        <v>118.96</v>
      </c>
      <c r="M2873">
        <v>91.02</v>
      </c>
      <c r="O2873">
        <v>137</v>
      </c>
      <c r="P2873">
        <v>105</v>
      </c>
    </row>
    <row r="2874" spans="2:16" x14ac:dyDescent="0.25">
      <c r="B2874" s="77" t="e">
        <f>VLOOKUP(A2874,'Medicare Code Price Master List'!$A:$C,3,FALSE)</f>
        <v>#N/A</v>
      </c>
      <c r="C2874" s="3">
        <f>SUMIF('DME PRICE LOOKUP LINKED'!$A:$A,A2874,'DME PRICE LOOKUP LINKED'!$C:$C)</f>
        <v>0</v>
      </c>
      <c r="D2874" s="78" t="e">
        <f t="shared" si="88"/>
        <v>#N/A</v>
      </c>
      <c r="E2874" s="79" t="e">
        <f t="shared" si="89"/>
        <v>#N/A</v>
      </c>
      <c r="I2874">
        <v>74470</v>
      </c>
      <c r="K2874" t="s">
        <v>1824</v>
      </c>
      <c r="L2874">
        <v>26.48</v>
      </c>
      <c r="M2874">
        <v>0</v>
      </c>
      <c r="O2874">
        <v>31</v>
      </c>
      <c r="P2874">
        <v>0</v>
      </c>
    </row>
    <row r="2875" spans="2:16" x14ac:dyDescent="0.25">
      <c r="B2875" s="80" t="e">
        <f>VLOOKUP(A2875,'Medicare Code Price Master List'!$A:$C,3,FALSE)</f>
        <v>#N/A</v>
      </c>
      <c r="C2875" s="3">
        <f>SUMIF('DME PRICE LOOKUP LINKED'!$A:$A,A2875,'DME PRICE LOOKUP LINKED'!$C:$C)</f>
        <v>0</v>
      </c>
      <c r="D2875" s="78" t="e">
        <f t="shared" si="88"/>
        <v>#N/A</v>
      </c>
      <c r="E2875" s="81" t="e">
        <f t="shared" si="89"/>
        <v>#N/A</v>
      </c>
      <c r="I2875">
        <v>74485</v>
      </c>
      <c r="K2875" t="s">
        <v>1825</v>
      </c>
      <c r="L2875">
        <v>133.78</v>
      </c>
      <c r="M2875">
        <v>102.35</v>
      </c>
      <c r="O2875">
        <v>154</v>
      </c>
      <c r="P2875">
        <v>118</v>
      </c>
    </row>
    <row r="2876" spans="2:16" x14ac:dyDescent="0.25">
      <c r="B2876" s="77" t="e">
        <f>VLOOKUP(A2876,'Medicare Code Price Master List'!$A:$C,3,FALSE)</f>
        <v>#N/A</v>
      </c>
      <c r="C2876" s="3">
        <f>SUMIF('DME PRICE LOOKUP LINKED'!$A:$A,A2876,'DME PRICE LOOKUP LINKED'!$C:$C)</f>
        <v>0</v>
      </c>
      <c r="D2876" s="78" t="e">
        <f t="shared" si="88"/>
        <v>#N/A</v>
      </c>
      <c r="E2876" s="79" t="e">
        <f t="shared" si="89"/>
        <v>#N/A</v>
      </c>
      <c r="I2876">
        <v>74710</v>
      </c>
      <c r="K2876" t="s">
        <v>1826</v>
      </c>
      <c r="L2876">
        <v>44.62</v>
      </c>
      <c r="M2876">
        <v>40.229999999999997</v>
      </c>
      <c r="O2876">
        <v>52</v>
      </c>
      <c r="P2876">
        <v>47</v>
      </c>
    </row>
    <row r="2877" spans="2:16" x14ac:dyDescent="0.25">
      <c r="B2877" s="80" t="e">
        <f>VLOOKUP(A2877,'Medicare Code Price Master List'!$A:$C,3,FALSE)</f>
        <v>#N/A</v>
      </c>
      <c r="C2877" s="3">
        <f>SUMIF('DME PRICE LOOKUP LINKED'!$A:$A,A2877,'DME PRICE LOOKUP LINKED'!$C:$C)</f>
        <v>0</v>
      </c>
      <c r="D2877" s="78" t="e">
        <f t="shared" si="88"/>
        <v>#N/A</v>
      </c>
      <c r="E2877" s="81" t="e">
        <f t="shared" si="89"/>
        <v>#N/A</v>
      </c>
      <c r="I2877">
        <v>74712</v>
      </c>
      <c r="K2877" t="s">
        <v>1827</v>
      </c>
      <c r="L2877">
        <v>415.31</v>
      </c>
      <c r="M2877">
        <v>534.80999999999995</v>
      </c>
      <c r="O2877">
        <v>478</v>
      </c>
      <c r="P2877">
        <v>616</v>
      </c>
    </row>
    <row r="2878" spans="2:16" x14ac:dyDescent="0.25">
      <c r="B2878" s="77" t="e">
        <f>VLOOKUP(A2878,'Medicare Code Price Master List'!$A:$C,3,FALSE)</f>
        <v>#N/A</v>
      </c>
      <c r="C2878" s="3">
        <f>SUMIF('DME PRICE LOOKUP LINKED'!$A:$A,A2878,'DME PRICE LOOKUP LINKED'!$C:$C)</f>
        <v>0</v>
      </c>
      <c r="D2878" s="78" t="e">
        <f t="shared" si="88"/>
        <v>#N/A</v>
      </c>
      <c r="E2878" s="79" t="e">
        <f t="shared" si="89"/>
        <v>#N/A</v>
      </c>
      <c r="I2878">
        <v>74713</v>
      </c>
      <c r="K2878" t="s">
        <v>1828</v>
      </c>
      <c r="L2878">
        <v>231.18</v>
      </c>
      <c r="M2878">
        <v>256.11</v>
      </c>
      <c r="O2878">
        <v>266</v>
      </c>
      <c r="P2878">
        <v>295</v>
      </c>
    </row>
    <row r="2879" spans="2:16" x14ac:dyDescent="0.25">
      <c r="B2879" s="80" t="e">
        <f>VLOOKUP(A2879,'Medicare Code Price Master List'!$A:$C,3,FALSE)</f>
        <v>#N/A</v>
      </c>
      <c r="C2879" s="3">
        <f>SUMIF('DME PRICE LOOKUP LINKED'!$A:$A,A2879,'DME PRICE LOOKUP LINKED'!$C:$C)</f>
        <v>0</v>
      </c>
      <c r="D2879" s="78" t="e">
        <f t="shared" si="88"/>
        <v>#N/A</v>
      </c>
      <c r="E2879" s="81" t="e">
        <f t="shared" si="89"/>
        <v>#N/A</v>
      </c>
      <c r="I2879">
        <v>74740</v>
      </c>
      <c r="K2879" t="s">
        <v>1829</v>
      </c>
      <c r="L2879">
        <v>108.49</v>
      </c>
      <c r="M2879">
        <v>83.19</v>
      </c>
      <c r="O2879">
        <v>125</v>
      </c>
      <c r="P2879">
        <v>96</v>
      </c>
    </row>
    <row r="2880" spans="2:16" x14ac:dyDescent="0.25">
      <c r="B2880" s="77" t="e">
        <f>VLOOKUP(A2880,'Medicare Code Price Master List'!$A:$C,3,FALSE)</f>
        <v>#N/A</v>
      </c>
      <c r="C2880" s="3">
        <f>SUMIF('DME PRICE LOOKUP LINKED'!$A:$A,A2880,'DME PRICE LOOKUP LINKED'!$C:$C)</f>
        <v>0</v>
      </c>
      <c r="D2880" s="78" t="e">
        <f t="shared" si="88"/>
        <v>#N/A</v>
      </c>
      <c r="E2880" s="79" t="e">
        <f t="shared" si="89"/>
        <v>#N/A</v>
      </c>
      <c r="I2880">
        <v>74742</v>
      </c>
      <c r="K2880" t="s">
        <v>1830</v>
      </c>
      <c r="L2880">
        <v>30.72</v>
      </c>
      <c r="M2880">
        <v>0</v>
      </c>
      <c r="O2880">
        <v>36</v>
      </c>
      <c r="P2880">
        <v>0</v>
      </c>
    </row>
    <row r="2881" spans="2:16" x14ac:dyDescent="0.25">
      <c r="B2881" s="80" t="e">
        <f>VLOOKUP(A2881,'Medicare Code Price Master List'!$A:$C,3,FALSE)</f>
        <v>#N/A</v>
      </c>
      <c r="C2881" s="3">
        <f>SUMIF('DME PRICE LOOKUP LINKED'!$A:$A,A2881,'DME PRICE LOOKUP LINKED'!$C:$C)</f>
        <v>0</v>
      </c>
      <c r="D2881" s="78" t="e">
        <f t="shared" si="88"/>
        <v>#N/A</v>
      </c>
      <c r="E2881" s="81" t="e">
        <f t="shared" si="89"/>
        <v>#N/A</v>
      </c>
      <c r="I2881">
        <v>74775</v>
      </c>
      <c r="K2881" t="s">
        <v>1831</v>
      </c>
      <c r="L2881">
        <v>31.43</v>
      </c>
      <c r="M2881">
        <v>0</v>
      </c>
      <c r="O2881">
        <v>37</v>
      </c>
      <c r="P2881">
        <v>0</v>
      </c>
    </row>
    <row r="2882" spans="2:16" x14ac:dyDescent="0.25">
      <c r="B2882" s="77" t="e">
        <f>VLOOKUP(A2882,'Medicare Code Price Master List'!$A:$C,3,FALSE)</f>
        <v>#N/A</v>
      </c>
      <c r="C2882" s="3">
        <f>SUMIF('DME PRICE LOOKUP LINKED'!$A:$A,A2882,'DME PRICE LOOKUP LINKED'!$C:$C)</f>
        <v>0</v>
      </c>
      <c r="D2882" s="78" t="e">
        <f t="shared" si="88"/>
        <v>#N/A</v>
      </c>
      <c r="E2882" s="79" t="e">
        <f t="shared" si="89"/>
        <v>#N/A</v>
      </c>
      <c r="I2882">
        <v>75557</v>
      </c>
      <c r="K2882" t="s">
        <v>1862</v>
      </c>
      <c r="L2882">
        <v>323.77999999999997</v>
      </c>
      <c r="M2882">
        <v>351.94</v>
      </c>
      <c r="O2882">
        <v>373</v>
      </c>
      <c r="P2882">
        <v>405</v>
      </c>
    </row>
    <row r="2883" spans="2:16" x14ac:dyDescent="0.25">
      <c r="B2883" s="80" t="e">
        <f>VLOOKUP(A2883,'Medicare Code Price Master List'!$A:$C,3,FALSE)</f>
        <v>#N/A</v>
      </c>
      <c r="C2883" s="3">
        <f>SUMIF('DME PRICE LOOKUP LINKED'!$A:$A,A2883,'DME PRICE LOOKUP LINKED'!$C:$C)</f>
        <v>0</v>
      </c>
      <c r="D2883" s="78" t="e">
        <f t="shared" ref="D2883:D2946" si="90">VLOOKUP(A2883,$R$2:$T$5644,3,FALSE)</f>
        <v>#N/A</v>
      </c>
      <c r="E2883" s="81" t="e">
        <f t="shared" ref="E2883:E2946" si="91">D2883-C2883</f>
        <v>#N/A</v>
      </c>
      <c r="I2883">
        <v>75559</v>
      </c>
      <c r="K2883" t="s">
        <v>1863</v>
      </c>
      <c r="L2883">
        <v>434.79</v>
      </c>
      <c r="M2883">
        <v>483.12</v>
      </c>
      <c r="O2883">
        <v>501</v>
      </c>
      <c r="P2883">
        <v>556</v>
      </c>
    </row>
    <row r="2884" spans="2:16" x14ac:dyDescent="0.25">
      <c r="B2884" s="77" t="e">
        <f>VLOOKUP(A2884,'Medicare Code Price Master List'!$A:$C,3,FALSE)</f>
        <v>#N/A</v>
      </c>
      <c r="C2884" s="3">
        <f>SUMIF('DME PRICE LOOKUP LINKED'!$A:$A,A2884,'DME PRICE LOOKUP LINKED'!$C:$C)</f>
        <v>0</v>
      </c>
      <c r="D2884" s="78" t="e">
        <f t="shared" si="90"/>
        <v>#N/A</v>
      </c>
      <c r="E2884" s="79" t="e">
        <f t="shared" si="91"/>
        <v>#N/A</v>
      </c>
      <c r="I2884">
        <v>75561</v>
      </c>
      <c r="K2884" t="s">
        <v>1864</v>
      </c>
      <c r="L2884">
        <v>425.48</v>
      </c>
      <c r="M2884">
        <v>469.85</v>
      </c>
      <c r="O2884">
        <v>490</v>
      </c>
      <c r="P2884">
        <v>541</v>
      </c>
    </row>
    <row r="2885" spans="2:16" x14ac:dyDescent="0.25">
      <c r="B2885" s="80" t="e">
        <f>VLOOKUP(A2885,'Medicare Code Price Master List'!$A:$C,3,FALSE)</f>
        <v>#N/A</v>
      </c>
      <c r="C2885" s="3">
        <f>SUMIF('DME PRICE LOOKUP LINKED'!$A:$A,A2885,'DME PRICE LOOKUP LINKED'!$C:$C)</f>
        <v>0</v>
      </c>
      <c r="D2885" s="78" t="e">
        <f t="shared" si="90"/>
        <v>#N/A</v>
      </c>
      <c r="E2885" s="81" t="e">
        <f t="shared" si="91"/>
        <v>#N/A</v>
      </c>
      <c r="I2885">
        <v>75563</v>
      </c>
      <c r="K2885" t="s">
        <v>1865</v>
      </c>
      <c r="L2885">
        <v>494.76</v>
      </c>
      <c r="M2885">
        <v>557.42999999999995</v>
      </c>
      <c r="O2885">
        <v>569</v>
      </c>
      <c r="P2885">
        <v>642</v>
      </c>
    </row>
    <row r="2886" spans="2:16" x14ac:dyDescent="0.25">
      <c r="B2886" s="77" t="e">
        <f>VLOOKUP(A2886,'Medicare Code Price Master List'!$A:$C,3,FALSE)</f>
        <v>#N/A</v>
      </c>
      <c r="C2886" s="3">
        <f>SUMIF('DME PRICE LOOKUP LINKED'!$A:$A,A2886,'DME PRICE LOOKUP LINKED'!$C:$C)</f>
        <v>0</v>
      </c>
      <c r="D2886" s="78" t="e">
        <f t="shared" si="90"/>
        <v>#N/A</v>
      </c>
      <c r="E2886" s="79" t="e">
        <f t="shared" si="91"/>
        <v>#N/A</v>
      </c>
      <c r="I2886">
        <v>75565</v>
      </c>
      <c r="K2886" t="s">
        <v>1866</v>
      </c>
      <c r="L2886">
        <v>53.33</v>
      </c>
      <c r="M2886">
        <v>61.12</v>
      </c>
      <c r="O2886">
        <v>62</v>
      </c>
      <c r="P2886">
        <v>71</v>
      </c>
    </row>
    <row r="2887" spans="2:16" x14ac:dyDescent="0.25">
      <c r="B2887" s="80" t="e">
        <f>VLOOKUP(A2887,'Medicare Code Price Master List'!$A:$C,3,FALSE)</f>
        <v>#N/A</v>
      </c>
      <c r="C2887" s="3">
        <f>SUMIF('DME PRICE LOOKUP LINKED'!$A:$A,A2887,'DME PRICE LOOKUP LINKED'!$C:$C)</f>
        <v>0</v>
      </c>
      <c r="D2887" s="78" t="e">
        <f t="shared" si="90"/>
        <v>#N/A</v>
      </c>
      <c r="E2887" s="81" t="e">
        <f t="shared" si="91"/>
        <v>#N/A</v>
      </c>
      <c r="I2887">
        <v>75571</v>
      </c>
      <c r="K2887" t="s">
        <v>1867</v>
      </c>
      <c r="L2887">
        <v>115.84</v>
      </c>
      <c r="M2887">
        <v>111.46</v>
      </c>
      <c r="O2887">
        <v>134</v>
      </c>
      <c r="P2887">
        <v>129</v>
      </c>
    </row>
    <row r="2888" spans="2:16" x14ac:dyDescent="0.25">
      <c r="B2888" s="77" t="e">
        <f>VLOOKUP(A2888,'Medicare Code Price Master List'!$A:$C,3,FALSE)</f>
        <v>#N/A</v>
      </c>
      <c r="C2888" s="3">
        <f>SUMIF('DME PRICE LOOKUP LINKED'!$A:$A,A2888,'DME PRICE LOOKUP LINKED'!$C:$C)</f>
        <v>0</v>
      </c>
      <c r="D2888" s="78" t="e">
        <f t="shared" si="90"/>
        <v>#N/A</v>
      </c>
      <c r="E2888" s="79" t="e">
        <f t="shared" si="91"/>
        <v>#N/A</v>
      </c>
      <c r="I2888">
        <v>75572</v>
      </c>
      <c r="K2888" t="s">
        <v>1868</v>
      </c>
      <c r="L2888">
        <v>262.27999999999997</v>
      </c>
      <c r="M2888">
        <v>315.43</v>
      </c>
      <c r="O2888">
        <v>302</v>
      </c>
      <c r="P2888">
        <v>363</v>
      </c>
    </row>
    <row r="2889" spans="2:16" x14ac:dyDescent="0.25">
      <c r="B2889" s="80" t="e">
        <f>VLOOKUP(A2889,'Medicare Code Price Master List'!$A:$C,3,FALSE)</f>
        <v>#N/A</v>
      </c>
      <c r="C2889" s="3">
        <f>SUMIF('DME PRICE LOOKUP LINKED'!$A:$A,A2889,'DME PRICE LOOKUP LINKED'!$C:$C)</f>
        <v>0</v>
      </c>
      <c r="D2889" s="78" t="e">
        <f t="shared" si="90"/>
        <v>#N/A</v>
      </c>
      <c r="E2889" s="81" t="e">
        <f t="shared" si="91"/>
        <v>#N/A</v>
      </c>
      <c r="I2889">
        <v>75573</v>
      </c>
      <c r="K2889" t="s">
        <v>1869</v>
      </c>
      <c r="L2889">
        <v>331.05</v>
      </c>
      <c r="M2889">
        <v>433.76</v>
      </c>
      <c r="O2889">
        <v>381</v>
      </c>
      <c r="P2889">
        <v>499</v>
      </c>
    </row>
    <row r="2890" spans="2:16" x14ac:dyDescent="0.25">
      <c r="B2890" s="77" t="e">
        <f>VLOOKUP(A2890,'Medicare Code Price Master List'!$A:$C,3,FALSE)</f>
        <v>#N/A</v>
      </c>
      <c r="C2890" s="3">
        <f>SUMIF('DME PRICE LOOKUP LINKED'!$A:$A,A2890,'DME PRICE LOOKUP LINKED'!$C:$C)</f>
        <v>0</v>
      </c>
      <c r="D2890" s="78" t="e">
        <f t="shared" si="90"/>
        <v>#N/A</v>
      </c>
      <c r="E2890" s="79" t="e">
        <f t="shared" si="91"/>
        <v>#N/A</v>
      </c>
      <c r="I2890">
        <v>75574</v>
      </c>
      <c r="K2890" t="s">
        <v>1870</v>
      </c>
      <c r="L2890">
        <v>323.18</v>
      </c>
      <c r="M2890">
        <v>465.72</v>
      </c>
      <c r="O2890">
        <v>372</v>
      </c>
      <c r="P2890">
        <v>536</v>
      </c>
    </row>
    <row r="2891" spans="2:16" x14ac:dyDescent="0.25">
      <c r="B2891" s="80" t="e">
        <f>VLOOKUP(A2891,'Medicare Code Price Master List'!$A:$C,3,FALSE)</f>
        <v>#N/A</v>
      </c>
      <c r="C2891" s="3">
        <f>SUMIF('DME PRICE LOOKUP LINKED'!$A:$A,A2891,'DME PRICE LOOKUP LINKED'!$C:$C)</f>
        <v>0</v>
      </c>
      <c r="D2891" s="78" t="e">
        <f t="shared" si="90"/>
        <v>#N/A</v>
      </c>
      <c r="E2891" s="81" t="e">
        <f t="shared" si="91"/>
        <v>#N/A</v>
      </c>
      <c r="I2891">
        <v>75600</v>
      </c>
      <c r="K2891" t="s">
        <v>1871</v>
      </c>
      <c r="L2891">
        <v>209.23</v>
      </c>
      <c r="M2891">
        <v>222.53</v>
      </c>
      <c r="O2891">
        <v>241</v>
      </c>
      <c r="P2891">
        <v>256</v>
      </c>
    </row>
    <row r="2892" spans="2:16" x14ac:dyDescent="0.25">
      <c r="B2892" s="77" t="e">
        <f>VLOOKUP(A2892,'Medicare Code Price Master List'!$A:$C,3,FALSE)</f>
        <v>#N/A</v>
      </c>
      <c r="C2892" s="3">
        <f>SUMIF('DME PRICE LOOKUP LINKED'!$A:$A,A2892,'DME PRICE LOOKUP LINKED'!$C:$C)</f>
        <v>0</v>
      </c>
      <c r="D2892" s="78" t="e">
        <f t="shared" si="90"/>
        <v>#N/A</v>
      </c>
      <c r="E2892" s="79" t="e">
        <f t="shared" si="91"/>
        <v>#N/A</v>
      </c>
      <c r="I2892">
        <v>75605</v>
      </c>
      <c r="K2892" t="s">
        <v>1871</v>
      </c>
      <c r="L2892">
        <v>133.72999999999999</v>
      </c>
      <c r="M2892">
        <v>153.68</v>
      </c>
      <c r="O2892">
        <v>154</v>
      </c>
      <c r="P2892">
        <v>177</v>
      </c>
    </row>
    <row r="2893" spans="2:16" x14ac:dyDescent="0.25">
      <c r="B2893" s="80" t="e">
        <f>VLOOKUP(A2893,'Medicare Code Price Master List'!$A:$C,3,FALSE)</f>
        <v>#N/A</v>
      </c>
      <c r="C2893" s="3">
        <f>SUMIF('DME PRICE LOOKUP LINKED'!$A:$A,A2893,'DME PRICE LOOKUP LINKED'!$C:$C)</f>
        <v>0</v>
      </c>
      <c r="D2893" s="78" t="e">
        <f t="shared" si="90"/>
        <v>#N/A</v>
      </c>
      <c r="E2893" s="81" t="e">
        <f t="shared" si="91"/>
        <v>#N/A</v>
      </c>
      <c r="I2893">
        <v>75625</v>
      </c>
      <c r="K2893" t="s">
        <v>1872</v>
      </c>
      <c r="L2893">
        <v>139.08000000000001</v>
      </c>
      <c r="M2893">
        <v>153.24</v>
      </c>
      <c r="O2893">
        <v>160</v>
      </c>
      <c r="P2893">
        <v>177</v>
      </c>
    </row>
    <row r="2894" spans="2:16" x14ac:dyDescent="0.25">
      <c r="B2894" s="77" t="e">
        <f>VLOOKUP(A2894,'Medicare Code Price Master List'!$A:$C,3,FALSE)</f>
        <v>#N/A</v>
      </c>
      <c r="C2894" s="3">
        <f>SUMIF('DME PRICE LOOKUP LINKED'!$A:$A,A2894,'DME PRICE LOOKUP LINKED'!$C:$C)</f>
        <v>0</v>
      </c>
      <c r="D2894" s="78" t="e">
        <f t="shared" si="90"/>
        <v>#N/A</v>
      </c>
      <c r="E2894" s="79" t="e">
        <f t="shared" si="91"/>
        <v>#N/A</v>
      </c>
      <c r="I2894">
        <v>75630</v>
      </c>
      <c r="K2894" t="s">
        <v>1873</v>
      </c>
      <c r="L2894">
        <v>172.09</v>
      </c>
      <c r="M2894">
        <v>187.9</v>
      </c>
      <c r="O2894">
        <v>198</v>
      </c>
      <c r="P2894">
        <v>217</v>
      </c>
    </row>
    <row r="2895" spans="2:16" x14ac:dyDescent="0.25">
      <c r="B2895" s="80" t="e">
        <f>VLOOKUP(A2895,'Medicare Code Price Master List'!$A:$C,3,FALSE)</f>
        <v>#N/A</v>
      </c>
      <c r="C2895" s="3">
        <f>SUMIF('DME PRICE LOOKUP LINKED'!$A:$A,A2895,'DME PRICE LOOKUP LINKED'!$C:$C)</f>
        <v>0</v>
      </c>
      <c r="D2895" s="78" t="e">
        <f t="shared" si="90"/>
        <v>#N/A</v>
      </c>
      <c r="E2895" s="81" t="e">
        <f t="shared" si="91"/>
        <v>#N/A</v>
      </c>
      <c r="I2895">
        <v>75635</v>
      </c>
      <c r="K2895" t="s">
        <v>1874</v>
      </c>
      <c r="L2895">
        <v>322.04000000000002</v>
      </c>
      <c r="M2895">
        <v>422.59</v>
      </c>
      <c r="O2895">
        <v>371</v>
      </c>
      <c r="P2895">
        <v>486</v>
      </c>
    </row>
    <row r="2896" spans="2:16" x14ac:dyDescent="0.25">
      <c r="B2896" s="77" t="e">
        <f>VLOOKUP(A2896,'Medicare Code Price Master List'!$A:$C,3,FALSE)</f>
        <v>#N/A</v>
      </c>
      <c r="C2896" s="3">
        <f>SUMIF('DME PRICE LOOKUP LINKED'!$A:$A,A2896,'DME PRICE LOOKUP LINKED'!$C:$C)</f>
        <v>0</v>
      </c>
      <c r="D2896" s="78" t="e">
        <f t="shared" si="90"/>
        <v>#N/A</v>
      </c>
      <c r="E2896" s="79" t="e">
        <f t="shared" si="91"/>
        <v>#N/A</v>
      </c>
      <c r="I2896">
        <v>75705</v>
      </c>
      <c r="K2896" t="s">
        <v>1875</v>
      </c>
      <c r="L2896">
        <v>275.35000000000002</v>
      </c>
      <c r="M2896">
        <v>269.74</v>
      </c>
      <c r="O2896">
        <v>317</v>
      </c>
      <c r="P2896">
        <v>311</v>
      </c>
    </row>
    <row r="2897" spans="2:16" x14ac:dyDescent="0.25">
      <c r="B2897" s="80" t="e">
        <f>VLOOKUP(A2897,'Medicare Code Price Master List'!$A:$C,3,FALSE)</f>
        <v>#N/A</v>
      </c>
      <c r="C2897" s="3">
        <f>SUMIF('DME PRICE LOOKUP LINKED'!$A:$A,A2897,'DME PRICE LOOKUP LINKED'!$C:$C)</f>
        <v>0</v>
      </c>
      <c r="D2897" s="78" t="e">
        <f t="shared" si="90"/>
        <v>#N/A</v>
      </c>
      <c r="E2897" s="81" t="e">
        <f t="shared" si="91"/>
        <v>#N/A</v>
      </c>
      <c r="I2897">
        <v>75710</v>
      </c>
      <c r="K2897" t="s">
        <v>1876</v>
      </c>
      <c r="L2897">
        <v>165.47</v>
      </c>
      <c r="M2897">
        <v>182.23</v>
      </c>
      <c r="O2897">
        <v>191</v>
      </c>
      <c r="P2897">
        <v>210</v>
      </c>
    </row>
    <row r="2898" spans="2:16" x14ac:dyDescent="0.25">
      <c r="B2898" s="77" t="e">
        <f>VLOOKUP(A2898,'Medicare Code Price Master List'!$A:$C,3,FALSE)</f>
        <v>#N/A</v>
      </c>
      <c r="C2898" s="3">
        <f>SUMIF('DME PRICE LOOKUP LINKED'!$A:$A,A2898,'DME PRICE LOOKUP LINKED'!$C:$C)</f>
        <v>0</v>
      </c>
      <c r="D2898" s="78" t="e">
        <f t="shared" si="90"/>
        <v>#N/A</v>
      </c>
      <c r="E2898" s="79" t="e">
        <f t="shared" si="91"/>
        <v>#N/A</v>
      </c>
      <c r="I2898">
        <v>75716</v>
      </c>
      <c r="K2898" t="s">
        <v>1877</v>
      </c>
      <c r="L2898">
        <v>178.62</v>
      </c>
      <c r="M2898">
        <v>208.98</v>
      </c>
      <c r="O2898">
        <v>206</v>
      </c>
      <c r="P2898">
        <v>241</v>
      </c>
    </row>
    <row r="2899" spans="2:16" x14ac:dyDescent="0.25">
      <c r="B2899" s="80" t="e">
        <f>VLOOKUP(A2899,'Medicare Code Price Master List'!$A:$C,3,FALSE)</f>
        <v>#N/A</v>
      </c>
      <c r="C2899" s="3">
        <f>SUMIF('DME PRICE LOOKUP LINKED'!$A:$A,A2899,'DME PRICE LOOKUP LINKED'!$C:$C)</f>
        <v>0</v>
      </c>
      <c r="D2899" s="78" t="e">
        <f t="shared" si="90"/>
        <v>#N/A</v>
      </c>
      <c r="E2899" s="81" t="e">
        <f t="shared" si="91"/>
        <v>#N/A</v>
      </c>
      <c r="I2899">
        <v>75726</v>
      </c>
      <c r="K2899" t="s">
        <v>1878</v>
      </c>
      <c r="L2899">
        <v>188.78</v>
      </c>
      <c r="M2899">
        <v>166.19</v>
      </c>
      <c r="O2899">
        <v>218</v>
      </c>
      <c r="P2899">
        <v>192</v>
      </c>
    </row>
    <row r="2900" spans="2:16" x14ac:dyDescent="0.25">
      <c r="B2900" s="77" t="e">
        <f>VLOOKUP(A2900,'Medicare Code Price Master List'!$A:$C,3,FALSE)</f>
        <v>#N/A</v>
      </c>
      <c r="C2900" s="3">
        <f>SUMIF('DME PRICE LOOKUP LINKED'!$A:$A,A2900,'DME PRICE LOOKUP LINKED'!$C:$C)</f>
        <v>0</v>
      </c>
      <c r="D2900" s="78" t="e">
        <f t="shared" si="90"/>
        <v>#N/A</v>
      </c>
      <c r="E2900" s="79" t="e">
        <f t="shared" si="91"/>
        <v>#N/A</v>
      </c>
      <c r="I2900">
        <v>75731</v>
      </c>
      <c r="K2900" t="s">
        <v>1879</v>
      </c>
      <c r="L2900">
        <v>171.17</v>
      </c>
      <c r="M2900">
        <v>191.98</v>
      </c>
      <c r="O2900">
        <v>197</v>
      </c>
      <c r="P2900">
        <v>221</v>
      </c>
    </row>
    <row r="2901" spans="2:16" x14ac:dyDescent="0.25">
      <c r="B2901" s="80" t="e">
        <f>VLOOKUP(A2901,'Medicare Code Price Master List'!$A:$C,3,FALSE)</f>
        <v>#N/A</v>
      </c>
      <c r="C2901" s="3">
        <f>SUMIF('DME PRICE LOOKUP LINKED'!$A:$A,A2901,'DME PRICE LOOKUP LINKED'!$C:$C)</f>
        <v>0</v>
      </c>
      <c r="D2901" s="78" t="e">
        <f t="shared" si="90"/>
        <v>#N/A</v>
      </c>
      <c r="E2901" s="81" t="e">
        <f t="shared" si="91"/>
        <v>#N/A</v>
      </c>
      <c r="I2901">
        <v>75733</v>
      </c>
      <c r="K2901" t="s">
        <v>1880</v>
      </c>
      <c r="L2901">
        <v>188.66</v>
      </c>
      <c r="M2901">
        <v>204.66</v>
      </c>
      <c r="O2901">
        <v>217</v>
      </c>
      <c r="P2901">
        <v>236</v>
      </c>
    </row>
    <row r="2902" spans="2:16" x14ac:dyDescent="0.25">
      <c r="B2902" s="77" t="e">
        <f>VLOOKUP(A2902,'Medicare Code Price Master List'!$A:$C,3,FALSE)</f>
        <v>#N/A</v>
      </c>
      <c r="C2902" s="3">
        <f>SUMIF('DME PRICE LOOKUP LINKED'!$A:$A,A2902,'DME PRICE LOOKUP LINKED'!$C:$C)</f>
        <v>0</v>
      </c>
      <c r="D2902" s="78" t="e">
        <f t="shared" si="90"/>
        <v>#N/A</v>
      </c>
      <c r="E2902" s="79" t="e">
        <f t="shared" si="91"/>
        <v>#N/A</v>
      </c>
      <c r="I2902">
        <v>75736</v>
      </c>
      <c r="K2902" t="s">
        <v>1881</v>
      </c>
      <c r="L2902">
        <v>159.22</v>
      </c>
      <c r="M2902">
        <v>179.04</v>
      </c>
      <c r="O2902">
        <v>184</v>
      </c>
      <c r="P2902">
        <v>206</v>
      </c>
    </row>
    <row r="2903" spans="2:16" x14ac:dyDescent="0.25">
      <c r="B2903" s="80" t="e">
        <f>VLOOKUP(A2903,'Medicare Code Price Master List'!$A:$C,3,FALSE)</f>
        <v>#N/A</v>
      </c>
      <c r="C2903" s="3">
        <f>SUMIF('DME PRICE LOOKUP LINKED'!$A:$A,A2903,'DME PRICE LOOKUP LINKED'!$C:$C)</f>
        <v>0</v>
      </c>
      <c r="D2903" s="78" t="e">
        <f t="shared" si="90"/>
        <v>#N/A</v>
      </c>
      <c r="E2903" s="81" t="e">
        <f t="shared" si="91"/>
        <v>#N/A</v>
      </c>
      <c r="I2903">
        <v>75741</v>
      </c>
      <c r="K2903" t="s">
        <v>1882</v>
      </c>
      <c r="L2903">
        <v>145.09</v>
      </c>
      <c r="M2903">
        <v>167.59</v>
      </c>
      <c r="O2903">
        <v>167</v>
      </c>
      <c r="P2903">
        <v>193</v>
      </c>
    </row>
    <row r="2904" spans="2:16" x14ac:dyDescent="0.25">
      <c r="B2904" s="77" t="e">
        <f>VLOOKUP(A2904,'Medicare Code Price Master List'!$A:$C,3,FALSE)</f>
        <v>#N/A</v>
      </c>
      <c r="C2904" s="3">
        <f>SUMIF('DME PRICE LOOKUP LINKED'!$A:$A,A2904,'DME PRICE LOOKUP LINKED'!$C:$C)</f>
        <v>0</v>
      </c>
      <c r="D2904" s="78" t="e">
        <f t="shared" si="90"/>
        <v>#N/A</v>
      </c>
      <c r="E2904" s="79" t="e">
        <f t="shared" si="91"/>
        <v>#N/A</v>
      </c>
      <c r="I2904">
        <v>75743</v>
      </c>
      <c r="K2904" t="s">
        <v>1883</v>
      </c>
      <c r="L2904">
        <v>163.81</v>
      </c>
      <c r="M2904">
        <v>187.25</v>
      </c>
      <c r="O2904">
        <v>189</v>
      </c>
      <c r="P2904">
        <v>216</v>
      </c>
    </row>
    <row r="2905" spans="2:16" x14ac:dyDescent="0.25">
      <c r="B2905" s="80" t="e">
        <f>VLOOKUP(A2905,'Medicare Code Price Master List'!$A:$C,3,FALSE)</f>
        <v>#N/A</v>
      </c>
      <c r="C2905" s="3">
        <f>SUMIF('DME PRICE LOOKUP LINKED'!$A:$A,A2905,'DME PRICE LOOKUP LINKED'!$C:$C)</f>
        <v>0</v>
      </c>
      <c r="D2905" s="78" t="e">
        <f t="shared" si="90"/>
        <v>#N/A</v>
      </c>
      <c r="E2905" s="81" t="e">
        <f t="shared" si="91"/>
        <v>#N/A</v>
      </c>
      <c r="I2905">
        <v>75746</v>
      </c>
      <c r="K2905" t="s">
        <v>1882</v>
      </c>
      <c r="L2905">
        <v>150.22</v>
      </c>
      <c r="M2905">
        <v>169.01</v>
      </c>
      <c r="O2905">
        <v>173</v>
      </c>
      <c r="P2905">
        <v>195</v>
      </c>
    </row>
    <row r="2906" spans="2:16" x14ac:dyDescent="0.25">
      <c r="B2906" s="77" t="e">
        <f>VLOOKUP(A2906,'Medicare Code Price Master List'!$A:$C,3,FALSE)</f>
        <v>#N/A</v>
      </c>
      <c r="C2906" s="3">
        <f>SUMIF('DME PRICE LOOKUP LINKED'!$A:$A,A2906,'DME PRICE LOOKUP LINKED'!$C:$C)</f>
        <v>0</v>
      </c>
      <c r="D2906" s="78" t="e">
        <f t="shared" si="90"/>
        <v>#N/A</v>
      </c>
      <c r="E2906" s="79" t="e">
        <f t="shared" si="91"/>
        <v>#N/A</v>
      </c>
      <c r="I2906">
        <v>75756</v>
      </c>
      <c r="K2906" t="s">
        <v>1884</v>
      </c>
      <c r="L2906">
        <v>180.47</v>
      </c>
      <c r="M2906">
        <v>186.24</v>
      </c>
      <c r="O2906">
        <v>208</v>
      </c>
      <c r="P2906">
        <v>215</v>
      </c>
    </row>
    <row r="2907" spans="2:16" x14ac:dyDescent="0.25">
      <c r="B2907" s="80" t="e">
        <f>VLOOKUP(A2907,'Medicare Code Price Master List'!$A:$C,3,FALSE)</f>
        <v>#N/A</v>
      </c>
      <c r="C2907" s="3">
        <f>SUMIF('DME PRICE LOOKUP LINKED'!$A:$A,A2907,'DME PRICE LOOKUP LINKED'!$C:$C)</f>
        <v>0</v>
      </c>
      <c r="D2907" s="78" t="e">
        <f t="shared" si="90"/>
        <v>#N/A</v>
      </c>
      <c r="E2907" s="81" t="e">
        <f t="shared" si="91"/>
        <v>#N/A</v>
      </c>
      <c r="I2907">
        <v>75774</v>
      </c>
      <c r="K2907" t="s">
        <v>1885</v>
      </c>
      <c r="L2907">
        <v>107.59</v>
      </c>
      <c r="M2907">
        <v>98.55</v>
      </c>
      <c r="O2907">
        <v>124</v>
      </c>
      <c r="P2907">
        <v>114</v>
      </c>
    </row>
    <row r="2908" spans="2:16" x14ac:dyDescent="0.25">
      <c r="B2908" s="77" t="e">
        <f>VLOOKUP(A2908,'Medicare Code Price Master List'!$A:$C,3,FALSE)</f>
        <v>#N/A</v>
      </c>
      <c r="C2908" s="3">
        <f>SUMIF('DME PRICE LOOKUP LINKED'!$A:$A,A2908,'DME PRICE LOOKUP LINKED'!$C:$C)</f>
        <v>0</v>
      </c>
      <c r="D2908" s="78" t="e">
        <f t="shared" si="90"/>
        <v>#N/A</v>
      </c>
      <c r="E2908" s="79" t="e">
        <f t="shared" si="91"/>
        <v>#N/A</v>
      </c>
      <c r="I2908">
        <v>75791</v>
      </c>
      <c r="K2908" t="s">
        <v>1886</v>
      </c>
      <c r="L2908">
        <v>363.33</v>
      </c>
      <c r="M2908">
        <v>363.33</v>
      </c>
      <c r="O2908">
        <v>418</v>
      </c>
      <c r="P2908">
        <v>418</v>
      </c>
    </row>
    <row r="2909" spans="2:16" x14ac:dyDescent="0.25">
      <c r="B2909" s="80" t="e">
        <f>VLOOKUP(A2909,'Medicare Code Price Master List'!$A:$C,3,FALSE)</f>
        <v>#N/A</v>
      </c>
      <c r="C2909" s="3">
        <f>SUMIF('DME PRICE LOOKUP LINKED'!$A:$A,A2909,'DME PRICE LOOKUP LINKED'!$C:$C)</f>
        <v>0</v>
      </c>
      <c r="D2909" s="78" t="e">
        <f t="shared" si="90"/>
        <v>#N/A</v>
      </c>
      <c r="E2909" s="81" t="e">
        <f t="shared" si="91"/>
        <v>#N/A</v>
      </c>
      <c r="I2909">
        <v>75801</v>
      </c>
      <c r="K2909" t="s">
        <v>1887</v>
      </c>
      <c r="L2909">
        <v>44.49</v>
      </c>
      <c r="M2909">
        <v>0</v>
      </c>
      <c r="O2909">
        <v>52</v>
      </c>
      <c r="P2909">
        <v>0</v>
      </c>
    </row>
    <row r="2910" spans="2:16" x14ac:dyDescent="0.25">
      <c r="B2910" s="77" t="e">
        <f>VLOOKUP(A2910,'Medicare Code Price Master List'!$A:$C,3,FALSE)</f>
        <v>#N/A</v>
      </c>
      <c r="C2910" s="3">
        <f>SUMIF('DME PRICE LOOKUP LINKED'!$A:$A,A2910,'DME PRICE LOOKUP LINKED'!$C:$C)</f>
        <v>0</v>
      </c>
      <c r="D2910" s="78" t="e">
        <f t="shared" si="90"/>
        <v>#N/A</v>
      </c>
      <c r="E2910" s="79" t="e">
        <f t="shared" si="91"/>
        <v>#N/A</v>
      </c>
      <c r="I2910">
        <v>75803</v>
      </c>
      <c r="K2910" t="s">
        <v>1888</v>
      </c>
      <c r="L2910">
        <v>58.54</v>
      </c>
      <c r="M2910">
        <v>0</v>
      </c>
      <c r="O2910">
        <v>68</v>
      </c>
      <c r="P2910">
        <v>0</v>
      </c>
    </row>
    <row r="2911" spans="2:16" x14ac:dyDescent="0.25">
      <c r="B2911" s="80" t="e">
        <f>VLOOKUP(A2911,'Medicare Code Price Master List'!$A:$C,3,FALSE)</f>
        <v>#N/A</v>
      </c>
      <c r="C2911" s="3">
        <f>SUMIF('DME PRICE LOOKUP LINKED'!$A:$A,A2911,'DME PRICE LOOKUP LINKED'!$C:$C)</f>
        <v>0</v>
      </c>
      <c r="D2911" s="78" t="e">
        <f t="shared" si="90"/>
        <v>#N/A</v>
      </c>
      <c r="E2911" s="81" t="e">
        <f t="shared" si="91"/>
        <v>#N/A</v>
      </c>
      <c r="I2911">
        <v>75805</v>
      </c>
      <c r="K2911" t="s">
        <v>1889</v>
      </c>
      <c r="L2911">
        <v>40.549999999999997</v>
      </c>
      <c r="M2911">
        <v>0</v>
      </c>
      <c r="O2911">
        <v>47</v>
      </c>
      <c r="P2911">
        <v>0</v>
      </c>
    </row>
    <row r="2912" spans="2:16" x14ac:dyDescent="0.25">
      <c r="B2912" s="77" t="e">
        <f>VLOOKUP(A2912,'Medicare Code Price Master List'!$A:$C,3,FALSE)</f>
        <v>#N/A</v>
      </c>
      <c r="C2912" s="3">
        <f>SUMIF('DME PRICE LOOKUP LINKED'!$A:$A,A2912,'DME PRICE LOOKUP LINKED'!$C:$C)</f>
        <v>0</v>
      </c>
      <c r="D2912" s="78" t="e">
        <f t="shared" si="90"/>
        <v>#N/A</v>
      </c>
      <c r="E2912" s="79" t="e">
        <f t="shared" si="91"/>
        <v>#N/A</v>
      </c>
      <c r="I2912">
        <v>75807</v>
      </c>
      <c r="K2912" t="s">
        <v>1889</v>
      </c>
      <c r="L2912">
        <v>55</v>
      </c>
      <c r="M2912">
        <v>0</v>
      </c>
      <c r="O2912">
        <v>64</v>
      </c>
      <c r="P2912">
        <v>0</v>
      </c>
    </row>
    <row r="2913" spans="2:16" x14ac:dyDescent="0.25">
      <c r="B2913" s="80" t="e">
        <f>VLOOKUP(A2913,'Medicare Code Price Master List'!$A:$C,3,FALSE)</f>
        <v>#N/A</v>
      </c>
      <c r="C2913" s="3">
        <f>SUMIF('DME PRICE LOOKUP LINKED'!$A:$A,A2913,'DME PRICE LOOKUP LINKED'!$C:$C)</f>
        <v>0</v>
      </c>
      <c r="D2913" s="78" t="e">
        <f t="shared" si="90"/>
        <v>#N/A</v>
      </c>
      <c r="E2913" s="81" t="e">
        <f t="shared" si="91"/>
        <v>#N/A</v>
      </c>
      <c r="I2913">
        <v>75809</v>
      </c>
      <c r="K2913" t="s">
        <v>1890</v>
      </c>
      <c r="L2913">
        <v>92.54</v>
      </c>
      <c r="M2913">
        <v>111.05</v>
      </c>
      <c r="O2913">
        <v>107</v>
      </c>
      <c r="P2913">
        <v>128</v>
      </c>
    </row>
    <row r="2914" spans="2:16" x14ac:dyDescent="0.25">
      <c r="B2914" s="77" t="e">
        <f>VLOOKUP(A2914,'Medicare Code Price Master List'!$A:$C,3,FALSE)</f>
        <v>#N/A</v>
      </c>
      <c r="C2914" s="3">
        <f>SUMIF('DME PRICE LOOKUP LINKED'!$A:$A,A2914,'DME PRICE LOOKUP LINKED'!$C:$C)</f>
        <v>0</v>
      </c>
      <c r="D2914" s="78" t="e">
        <f t="shared" si="90"/>
        <v>#N/A</v>
      </c>
      <c r="E2914" s="79" t="e">
        <f t="shared" si="91"/>
        <v>#N/A</v>
      </c>
      <c r="I2914">
        <v>75810</v>
      </c>
      <c r="K2914" t="s">
        <v>1891</v>
      </c>
      <c r="L2914">
        <v>50.42</v>
      </c>
      <c r="M2914">
        <v>0</v>
      </c>
      <c r="O2914">
        <v>58</v>
      </c>
      <c r="P2914">
        <v>0</v>
      </c>
    </row>
    <row r="2915" spans="2:16" x14ac:dyDescent="0.25">
      <c r="B2915" s="80" t="e">
        <f>VLOOKUP(A2915,'Medicare Code Price Master List'!$A:$C,3,FALSE)</f>
        <v>#N/A</v>
      </c>
      <c r="C2915" s="3">
        <f>SUMIF('DME PRICE LOOKUP LINKED'!$A:$A,A2915,'DME PRICE LOOKUP LINKED'!$C:$C)</f>
        <v>0</v>
      </c>
      <c r="D2915" s="78" t="e">
        <f t="shared" si="90"/>
        <v>#N/A</v>
      </c>
      <c r="E2915" s="81" t="e">
        <f t="shared" si="91"/>
        <v>#N/A</v>
      </c>
      <c r="I2915">
        <v>75820</v>
      </c>
      <c r="K2915" t="s">
        <v>1892</v>
      </c>
      <c r="L2915">
        <v>121.19</v>
      </c>
      <c r="M2915">
        <v>128.72</v>
      </c>
      <c r="O2915">
        <v>140</v>
      </c>
      <c r="P2915">
        <v>149</v>
      </c>
    </row>
    <row r="2916" spans="2:16" x14ac:dyDescent="0.25">
      <c r="B2916" s="77" t="e">
        <f>VLOOKUP(A2916,'Medicare Code Price Master List'!$A:$C,3,FALSE)</f>
        <v>#N/A</v>
      </c>
      <c r="C2916" s="3">
        <f>SUMIF('DME PRICE LOOKUP LINKED'!$A:$A,A2916,'DME PRICE LOOKUP LINKED'!$C:$C)</f>
        <v>0</v>
      </c>
      <c r="D2916" s="78" t="e">
        <f t="shared" si="90"/>
        <v>#N/A</v>
      </c>
      <c r="E2916" s="79" t="e">
        <f t="shared" si="91"/>
        <v>#N/A</v>
      </c>
      <c r="I2916">
        <v>75822</v>
      </c>
      <c r="K2916" t="s">
        <v>1893</v>
      </c>
      <c r="L2916">
        <v>146.85</v>
      </c>
      <c r="M2916">
        <v>152.77000000000001</v>
      </c>
      <c r="O2916">
        <v>169</v>
      </c>
      <c r="P2916">
        <v>176</v>
      </c>
    </row>
    <row r="2917" spans="2:16" x14ac:dyDescent="0.25">
      <c r="B2917" s="80" t="e">
        <f>VLOOKUP(A2917,'Medicare Code Price Master List'!$A:$C,3,FALSE)</f>
        <v>#N/A</v>
      </c>
      <c r="C2917" s="3">
        <f>SUMIF('DME PRICE LOOKUP LINKED'!$A:$A,A2917,'DME PRICE LOOKUP LINKED'!$C:$C)</f>
        <v>0</v>
      </c>
      <c r="D2917" s="78" t="e">
        <f t="shared" si="90"/>
        <v>#N/A</v>
      </c>
      <c r="E2917" s="81" t="e">
        <f t="shared" si="91"/>
        <v>#N/A</v>
      </c>
      <c r="I2917">
        <v>75825</v>
      </c>
      <c r="K2917" t="s">
        <v>1894</v>
      </c>
      <c r="L2917">
        <v>126.42</v>
      </c>
      <c r="M2917">
        <v>151.22</v>
      </c>
      <c r="O2917">
        <v>146</v>
      </c>
      <c r="P2917">
        <v>174</v>
      </c>
    </row>
    <row r="2918" spans="2:16" x14ac:dyDescent="0.25">
      <c r="B2918" s="77" t="e">
        <f>VLOOKUP(A2918,'Medicare Code Price Master List'!$A:$C,3,FALSE)</f>
        <v>#N/A</v>
      </c>
      <c r="C2918" s="3">
        <f>SUMIF('DME PRICE LOOKUP LINKED'!$A:$A,A2918,'DME PRICE LOOKUP LINKED'!$C:$C)</f>
        <v>0</v>
      </c>
      <c r="D2918" s="78" t="e">
        <f t="shared" si="90"/>
        <v>#N/A</v>
      </c>
      <c r="E2918" s="79" t="e">
        <f t="shared" si="91"/>
        <v>#N/A</v>
      </c>
      <c r="I2918">
        <v>75827</v>
      </c>
      <c r="K2918" t="s">
        <v>1895</v>
      </c>
      <c r="L2918">
        <v>132.52000000000001</v>
      </c>
      <c r="M2918">
        <v>154.03</v>
      </c>
      <c r="O2918">
        <v>153</v>
      </c>
      <c r="P2918">
        <v>178</v>
      </c>
    </row>
    <row r="2919" spans="2:16" x14ac:dyDescent="0.25">
      <c r="B2919" s="80" t="e">
        <f>VLOOKUP(A2919,'Medicare Code Price Master List'!$A:$C,3,FALSE)</f>
        <v>#N/A</v>
      </c>
      <c r="C2919" s="3">
        <f>SUMIF('DME PRICE LOOKUP LINKED'!$A:$A,A2919,'DME PRICE LOOKUP LINKED'!$C:$C)</f>
        <v>0</v>
      </c>
      <c r="D2919" s="78" t="e">
        <f t="shared" si="90"/>
        <v>#N/A</v>
      </c>
      <c r="E2919" s="81" t="e">
        <f t="shared" si="91"/>
        <v>#N/A</v>
      </c>
      <c r="I2919">
        <v>75831</v>
      </c>
      <c r="K2919" t="s">
        <v>1896</v>
      </c>
      <c r="L2919">
        <v>133.77000000000001</v>
      </c>
      <c r="M2919">
        <v>156.5</v>
      </c>
      <c r="O2919">
        <v>154</v>
      </c>
      <c r="P2919">
        <v>180</v>
      </c>
    </row>
    <row r="2920" spans="2:16" x14ac:dyDescent="0.25">
      <c r="B2920" s="77" t="e">
        <f>VLOOKUP(A2920,'Medicare Code Price Master List'!$A:$C,3,FALSE)</f>
        <v>#N/A</v>
      </c>
      <c r="C2920" s="3">
        <f>SUMIF('DME PRICE LOOKUP LINKED'!$A:$A,A2920,'DME PRICE LOOKUP LINKED'!$C:$C)</f>
        <v>0</v>
      </c>
      <c r="D2920" s="78" t="e">
        <f t="shared" si="90"/>
        <v>#N/A</v>
      </c>
      <c r="E2920" s="79" t="e">
        <f t="shared" si="91"/>
        <v>#N/A</v>
      </c>
      <c r="I2920">
        <v>75833</v>
      </c>
      <c r="K2920" t="s">
        <v>1897</v>
      </c>
      <c r="L2920">
        <v>162.56</v>
      </c>
      <c r="M2920">
        <v>182.12</v>
      </c>
      <c r="O2920">
        <v>187</v>
      </c>
      <c r="P2920">
        <v>210</v>
      </c>
    </row>
    <row r="2921" spans="2:16" x14ac:dyDescent="0.25">
      <c r="B2921" s="80" t="e">
        <f>VLOOKUP(A2921,'Medicare Code Price Master List'!$A:$C,3,FALSE)</f>
        <v>#N/A</v>
      </c>
      <c r="C2921" s="3">
        <f>SUMIF('DME PRICE LOOKUP LINKED'!$A:$A,A2921,'DME PRICE LOOKUP LINKED'!$C:$C)</f>
        <v>0</v>
      </c>
      <c r="D2921" s="78" t="e">
        <f t="shared" si="90"/>
        <v>#N/A</v>
      </c>
      <c r="E2921" s="81" t="e">
        <f t="shared" si="91"/>
        <v>#N/A</v>
      </c>
      <c r="I2921">
        <v>75840</v>
      </c>
      <c r="K2921" t="s">
        <v>1898</v>
      </c>
      <c r="L2921">
        <v>144.19999999999999</v>
      </c>
      <c r="M2921">
        <v>165.01</v>
      </c>
      <c r="O2921">
        <v>166</v>
      </c>
      <c r="P2921">
        <v>190</v>
      </c>
    </row>
    <row r="2922" spans="2:16" x14ac:dyDescent="0.25">
      <c r="B2922" s="77" t="e">
        <f>VLOOKUP(A2922,'Medicare Code Price Master List'!$A:$C,3,FALSE)</f>
        <v>#N/A</v>
      </c>
      <c r="C2922" s="3">
        <f>SUMIF('DME PRICE LOOKUP LINKED'!$A:$A,A2922,'DME PRICE LOOKUP LINKED'!$C:$C)</f>
        <v>0</v>
      </c>
      <c r="D2922" s="78" t="e">
        <f t="shared" si="90"/>
        <v>#N/A</v>
      </c>
      <c r="E2922" s="79" t="e">
        <f t="shared" si="91"/>
        <v>#N/A</v>
      </c>
      <c r="I2922">
        <v>75842</v>
      </c>
      <c r="K2922" t="s">
        <v>1899</v>
      </c>
      <c r="L2922">
        <v>177.02</v>
      </c>
      <c r="M2922">
        <v>199.97</v>
      </c>
      <c r="O2922">
        <v>204</v>
      </c>
      <c r="P2922">
        <v>230</v>
      </c>
    </row>
    <row r="2923" spans="2:16" x14ac:dyDescent="0.25">
      <c r="B2923" s="80" t="e">
        <f>VLOOKUP(A2923,'Medicare Code Price Master List'!$A:$C,3,FALSE)</f>
        <v>#N/A</v>
      </c>
      <c r="C2923" s="3">
        <f>SUMIF('DME PRICE LOOKUP LINKED'!$A:$A,A2923,'DME PRICE LOOKUP LINKED'!$C:$C)</f>
        <v>0</v>
      </c>
      <c r="D2923" s="78" t="e">
        <f t="shared" si="90"/>
        <v>#N/A</v>
      </c>
      <c r="E2923" s="81" t="e">
        <f t="shared" si="91"/>
        <v>#N/A</v>
      </c>
      <c r="I2923">
        <v>75860</v>
      </c>
      <c r="K2923" t="s">
        <v>1900</v>
      </c>
      <c r="L2923">
        <v>140.25</v>
      </c>
      <c r="M2923">
        <v>158.93</v>
      </c>
      <c r="O2923">
        <v>162</v>
      </c>
      <c r="P2923">
        <v>183</v>
      </c>
    </row>
    <row r="2924" spans="2:16" x14ac:dyDescent="0.25">
      <c r="B2924" s="77" t="e">
        <f>VLOOKUP(A2924,'Medicare Code Price Master List'!$A:$C,3,FALSE)</f>
        <v>#N/A</v>
      </c>
      <c r="C2924" s="3">
        <f>SUMIF('DME PRICE LOOKUP LINKED'!$A:$A,A2924,'DME PRICE LOOKUP LINKED'!$C:$C)</f>
        <v>0</v>
      </c>
      <c r="D2924" s="78" t="e">
        <f t="shared" si="90"/>
        <v>#N/A</v>
      </c>
      <c r="E2924" s="79" t="e">
        <f t="shared" si="91"/>
        <v>#N/A</v>
      </c>
      <c r="I2924">
        <v>75870</v>
      </c>
      <c r="K2924" t="s">
        <v>1901</v>
      </c>
      <c r="L2924">
        <v>174.99</v>
      </c>
      <c r="M2924">
        <v>164.2</v>
      </c>
      <c r="O2924">
        <v>202</v>
      </c>
      <c r="P2924">
        <v>189</v>
      </c>
    </row>
    <row r="2925" spans="2:16" x14ac:dyDescent="0.25">
      <c r="B2925" s="80" t="e">
        <f>VLOOKUP(A2925,'Medicare Code Price Master List'!$A:$C,3,FALSE)</f>
        <v>#N/A</v>
      </c>
      <c r="C2925" s="3">
        <f>SUMIF('DME PRICE LOOKUP LINKED'!$A:$A,A2925,'DME PRICE LOOKUP LINKED'!$C:$C)</f>
        <v>0</v>
      </c>
      <c r="D2925" s="78" t="e">
        <f t="shared" si="90"/>
        <v>#N/A</v>
      </c>
      <c r="E2925" s="81" t="e">
        <f t="shared" si="91"/>
        <v>#N/A</v>
      </c>
      <c r="I2925">
        <v>75872</v>
      </c>
      <c r="K2925" t="s">
        <v>1902</v>
      </c>
      <c r="L2925">
        <v>144.19999999999999</v>
      </c>
      <c r="M2925">
        <v>155.72</v>
      </c>
      <c r="O2925">
        <v>166</v>
      </c>
      <c r="P2925">
        <v>180</v>
      </c>
    </row>
    <row r="2926" spans="2:16" x14ac:dyDescent="0.25">
      <c r="B2926" s="77" t="e">
        <f>VLOOKUP(A2926,'Medicare Code Price Master List'!$A:$C,3,FALSE)</f>
        <v>#N/A</v>
      </c>
      <c r="C2926" s="3">
        <f>SUMIF('DME PRICE LOOKUP LINKED'!$A:$A,A2926,'DME PRICE LOOKUP LINKED'!$C:$C)</f>
        <v>0</v>
      </c>
      <c r="D2926" s="78" t="e">
        <f t="shared" si="90"/>
        <v>#N/A</v>
      </c>
      <c r="E2926" s="79" t="e">
        <f t="shared" si="91"/>
        <v>#N/A</v>
      </c>
      <c r="I2926">
        <v>75880</v>
      </c>
      <c r="K2926" t="s">
        <v>1903</v>
      </c>
      <c r="L2926">
        <v>121.55</v>
      </c>
      <c r="M2926">
        <v>159.76</v>
      </c>
      <c r="O2926">
        <v>140</v>
      </c>
      <c r="P2926">
        <v>184</v>
      </c>
    </row>
    <row r="2927" spans="2:16" x14ac:dyDescent="0.25">
      <c r="B2927" s="80" t="e">
        <f>VLOOKUP(A2927,'Medicare Code Price Master List'!$A:$C,3,FALSE)</f>
        <v>#N/A</v>
      </c>
      <c r="C2927" s="3">
        <f>SUMIF('DME PRICE LOOKUP LINKED'!$A:$A,A2927,'DME PRICE LOOKUP LINKED'!$C:$C)</f>
        <v>0</v>
      </c>
      <c r="D2927" s="78" t="e">
        <f t="shared" si="90"/>
        <v>#N/A</v>
      </c>
      <c r="E2927" s="81" t="e">
        <f t="shared" si="91"/>
        <v>#N/A</v>
      </c>
      <c r="I2927">
        <v>75885</v>
      </c>
      <c r="K2927" t="s">
        <v>1904</v>
      </c>
      <c r="L2927">
        <v>151.19</v>
      </c>
      <c r="M2927">
        <v>175.17</v>
      </c>
      <c r="O2927">
        <v>174</v>
      </c>
      <c r="P2927">
        <v>202</v>
      </c>
    </row>
    <row r="2928" spans="2:16" x14ac:dyDescent="0.25">
      <c r="B2928" s="77" t="e">
        <f>VLOOKUP(A2928,'Medicare Code Price Master List'!$A:$C,3,FALSE)</f>
        <v>#N/A</v>
      </c>
      <c r="C2928" s="3">
        <f>SUMIF('DME PRICE LOOKUP LINKED'!$A:$A,A2928,'DME PRICE LOOKUP LINKED'!$C:$C)</f>
        <v>0</v>
      </c>
      <c r="D2928" s="78" t="e">
        <f t="shared" si="90"/>
        <v>#N/A</v>
      </c>
      <c r="E2928" s="79" t="e">
        <f t="shared" si="91"/>
        <v>#N/A</v>
      </c>
      <c r="I2928">
        <v>75887</v>
      </c>
      <c r="K2928" t="s">
        <v>1905</v>
      </c>
      <c r="L2928">
        <v>153.47999999999999</v>
      </c>
      <c r="M2928">
        <v>176.39</v>
      </c>
      <c r="O2928">
        <v>177</v>
      </c>
      <c r="P2928">
        <v>203</v>
      </c>
    </row>
    <row r="2929" spans="2:16" x14ac:dyDescent="0.25">
      <c r="B2929" s="80" t="e">
        <f>VLOOKUP(A2929,'Medicare Code Price Master List'!$A:$C,3,FALSE)</f>
        <v>#N/A</v>
      </c>
      <c r="C2929" s="3">
        <f>SUMIF('DME PRICE LOOKUP LINKED'!$A:$A,A2929,'DME PRICE LOOKUP LINKED'!$C:$C)</f>
        <v>0</v>
      </c>
      <c r="D2929" s="78" t="e">
        <f t="shared" si="90"/>
        <v>#N/A</v>
      </c>
      <c r="E2929" s="81" t="e">
        <f t="shared" si="91"/>
        <v>#N/A</v>
      </c>
      <c r="I2929">
        <v>75889</v>
      </c>
      <c r="K2929" t="s">
        <v>1904</v>
      </c>
      <c r="L2929">
        <v>137.65</v>
      </c>
      <c r="M2929">
        <v>160.16</v>
      </c>
      <c r="O2929">
        <v>159</v>
      </c>
      <c r="P2929">
        <v>185</v>
      </c>
    </row>
    <row r="2930" spans="2:16" x14ac:dyDescent="0.25">
      <c r="B2930" s="77" t="e">
        <f>VLOOKUP(A2930,'Medicare Code Price Master List'!$A:$C,3,FALSE)</f>
        <v>#N/A</v>
      </c>
      <c r="C2930" s="3">
        <f>SUMIF('DME PRICE LOOKUP LINKED'!$A:$A,A2930,'DME PRICE LOOKUP LINKED'!$C:$C)</f>
        <v>0</v>
      </c>
      <c r="D2930" s="78" t="e">
        <f t="shared" si="90"/>
        <v>#N/A</v>
      </c>
      <c r="E2930" s="79" t="e">
        <f t="shared" si="91"/>
        <v>#N/A</v>
      </c>
      <c r="I2930">
        <v>75891</v>
      </c>
      <c r="K2930" t="s">
        <v>1906</v>
      </c>
      <c r="L2930">
        <v>138.44999999999999</v>
      </c>
      <c r="M2930">
        <v>161.37</v>
      </c>
      <c r="O2930">
        <v>160</v>
      </c>
      <c r="P2930">
        <v>186</v>
      </c>
    </row>
    <row r="2931" spans="2:16" x14ac:dyDescent="0.25">
      <c r="B2931" s="80" t="e">
        <f>VLOOKUP(A2931,'Medicare Code Price Master List'!$A:$C,3,FALSE)</f>
        <v>#N/A</v>
      </c>
      <c r="C2931" s="3">
        <f>SUMIF('DME PRICE LOOKUP LINKED'!$A:$A,A2931,'DME PRICE LOOKUP LINKED'!$C:$C)</f>
        <v>0</v>
      </c>
      <c r="D2931" s="78" t="e">
        <f t="shared" si="90"/>
        <v>#N/A</v>
      </c>
      <c r="E2931" s="81" t="e">
        <f t="shared" si="91"/>
        <v>#N/A</v>
      </c>
      <c r="I2931">
        <v>75893</v>
      </c>
      <c r="K2931" t="s">
        <v>1907</v>
      </c>
      <c r="L2931">
        <v>116.68</v>
      </c>
      <c r="M2931">
        <v>132.94999999999999</v>
      </c>
      <c r="O2931">
        <v>135</v>
      </c>
      <c r="P2931">
        <v>153</v>
      </c>
    </row>
    <row r="2932" spans="2:16" x14ac:dyDescent="0.25">
      <c r="B2932" s="77" t="e">
        <f>VLOOKUP(A2932,'Medicare Code Price Master List'!$A:$C,3,FALSE)</f>
        <v>#N/A</v>
      </c>
      <c r="C2932" s="3">
        <f>SUMIF('DME PRICE LOOKUP LINKED'!$A:$A,A2932,'DME PRICE LOOKUP LINKED'!$C:$C)</f>
        <v>0</v>
      </c>
      <c r="D2932" s="78" t="e">
        <f t="shared" si="90"/>
        <v>#N/A</v>
      </c>
      <c r="E2932" s="79" t="e">
        <f t="shared" si="91"/>
        <v>#N/A</v>
      </c>
      <c r="I2932">
        <v>75894</v>
      </c>
      <c r="K2932" t="s">
        <v>1908</v>
      </c>
      <c r="L2932">
        <v>75.06</v>
      </c>
      <c r="M2932">
        <v>0</v>
      </c>
      <c r="O2932">
        <v>87</v>
      </c>
      <c r="P2932">
        <v>0</v>
      </c>
    </row>
    <row r="2933" spans="2:16" x14ac:dyDescent="0.25">
      <c r="B2933" s="80" t="e">
        <f>VLOOKUP(A2933,'Medicare Code Price Master List'!$A:$C,3,FALSE)</f>
        <v>#N/A</v>
      </c>
      <c r="C2933" s="3">
        <f>SUMIF('DME PRICE LOOKUP LINKED'!$A:$A,A2933,'DME PRICE LOOKUP LINKED'!$C:$C)</f>
        <v>0</v>
      </c>
      <c r="D2933" s="78" t="e">
        <f t="shared" si="90"/>
        <v>#N/A</v>
      </c>
      <c r="E2933" s="81" t="e">
        <f t="shared" si="91"/>
        <v>#N/A</v>
      </c>
      <c r="I2933">
        <v>75898</v>
      </c>
      <c r="K2933" t="s">
        <v>1909</v>
      </c>
      <c r="L2933">
        <v>95.54</v>
      </c>
      <c r="M2933">
        <v>0</v>
      </c>
      <c r="O2933">
        <v>110</v>
      </c>
      <c r="P2933">
        <v>0</v>
      </c>
    </row>
    <row r="2934" spans="2:16" x14ac:dyDescent="0.25">
      <c r="B2934" s="77" t="e">
        <f>VLOOKUP(A2934,'Medicare Code Price Master List'!$A:$C,3,FALSE)</f>
        <v>#N/A</v>
      </c>
      <c r="C2934" s="3">
        <f>SUMIF('DME PRICE LOOKUP LINKED'!$A:$A,A2934,'DME PRICE LOOKUP LINKED'!$C:$C)</f>
        <v>0</v>
      </c>
      <c r="D2934" s="78" t="e">
        <f t="shared" si="90"/>
        <v>#N/A</v>
      </c>
      <c r="E2934" s="79" t="e">
        <f t="shared" si="91"/>
        <v>#N/A</v>
      </c>
      <c r="I2934">
        <v>75901</v>
      </c>
      <c r="K2934" t="s">
        <v>1910</v>
      </c>
      <c r="L2934">
        <v>262.7</v>
      </c>
      <c r="M2934">
        <v>199.59</v>
      </c>
      <c r="O2934">
        <v>303</v>
      </c>
      <c r="P2934">
        <v>230</v>
      </c>
    </row>
    <row r="2935" spans="2:16" x14ac:dyDescent="0.25">
      <c r="B2935" s="80" t="e">
        <f>VLOOKUP(A2935,'Medicare Code Price Master List'!$A:$C,3,FALSE)</f>
        <v>#N/A</v>
      </c>
      <c r="C2935" s="3">
        <f>SUMIF('DME PRICE LOOKUP LINKED'!$A:$A,A2935,'DME PRICE LOOKUP LINKED'!$C:$C)</f>
        <v>0</v>
      </c>
      <c r="D2935" s="78" t="e">
        <f t="shared" si="90"/>
        <v>#N/A</v>
      </c>
      <c r="E2935" s="81" t="e">
        <f t="shared" si="91"/>
        <v>#N/A</v>
      </c>
      <c r="I2935">
        <v>75902</v>
      </c>
      <c r="K2935" t="s">
        <v>1911</v>
      </c>
      <c r="L2935">
        <v>102.29</v>
      </c>
      <c r="M2935">
        <v>80.319999999999993</v>
      </c>
      <c r="O2935">
        <v>118</v>
      </c>
      <c r="P2935">
        <v>93</v>
      </c>
    </row>
    <row r="2936" spans="2:16" x14ac:dyDescent="0.25">
      <c r="B2936" s="77" t="e">
        <f>VLOOKUP(A2936,'Medicare Code Price Master List'!$A:$C,3,FALSE)</f>
        <v>#N/A</v>
      </c>
      <c r="C2936" s="3">
        <f>SUMIF('DME PRICE LOOKUP LINKED'!$A:$A,A2936,'DME PRICE LOOKUP LINKED'!$C:$C)</f>
        <v>0</v>
      </c>
      <c r="D2936" s="78" t="e">
        <f t="shared" si="90"/>
        <v>#N/A</v>
      </c>
      <c r="E2936" s="79" t="e">
        <f t="shared" si="91"/>
        <v>#N/A</v>
      </c>
      <c r="I2936">
        <v>75956</v>
      </c>
      <c r="K2936" t="s">
        <v>1912</v>
      </c>
      <c r="L2936">
        <v>348.61</v>
      </c>
      <c r="M2936">
        <v>0</v>
      </c>
      <c r="O2936">
        <v>401</v>
      </c>
      <c r="P2936">
        <v>0</v>
      </c>
    </row>
    <row r="2937" spans="2:16" x14ac:dyDescent="0.25">
      <c r="B2937" s="80" t="e">
        <f>VLOOKUP(A2937,'Medicare Code Price Master List'!$A:$C,3,FALSE)</f>
        <v>#N/A</v>
      </c>
      <c r="C2937" s="3">
        <f>SUMIF('DME PRICE LOOKUP LINKED'!$A:$A,A2937,'DME PRICE LOOKUP LINKED'!$C:$C)</f>
        <v>0</v>
      </c>
      <c r="D2937" s="78" t="e">
        <f t="shared" si="90"/>
        <v>#N/A</v>
      </c>
      <c r="E2937" s="81" t="e">
        <f t="shared" si="91"/>
        <v>#N/A</v>
      </c>
      <c r="I2937">
        <v>75957</v>
      </c>
      <c r="K2937" t="s">
        <v>1912</v>
      </c>
      <c r="L2937">
        <v>298.73</v>
      </c>
      <c r="M2937">
        <v>0</v>
      </c>
      <c r="O2937">
        <v>344</v>
      </c>
      <c r="P2937">
        <v>0</v>
      </c>
    </row>
    <row r="2938" spans="2:16" x14ac:dyDescent="0.25">
      <c r="B2938" s="77" t="e">
        <f>VLOOKUP(A2938,'Medicare Code Price Master List'!$A:$C,3,FALSE)</f>
        <v>#N/A</v>
      </c>
      <c r="C2938" s="3">
        <f>SUMIF('DME PRICE LOOKUP LINKED'!$A:$A,A2938,'DME PRICE LOOKUP LINKED'!$C:$C)</f>
        <v>0</v>
      </c>
      <c r="D2938" s="78" t="e">
        <f t="shared" si="90"/>
        <v>#N/A</v>
      </c>
      <c r="E2938" s="79" t="e">
        <f t="shared" si="91"/>
        <v>#N/A</v>
      </c>
      <c r="I2938">
        <v>75958</v>
      </c>
      <c r="K2938" t="s">
        <v>1913</v>
      </c>
      <c r="L2938">
        <v>198.18</v>
      </c>
      <c r="M2938">
        <v>0</v>
      </c>
      <c r="O2938">
        <v>228</v>
      </c>
      <c r="P2938">
        <v>0</v>
      </c>
    </row>
    <row r="2939" spans="2:16" x14ac:dyDescent="0.25">
      <c r="B2939" s="80" t="e">
        <f>VLOOKUP(A2939,'Medicare Code Price Master List'!$A:$C,3,FALSE)</f>
        <v>#N/A</v>
      </c>
      <c r="C2939" s="3">
        <f>SUMIF('DME PRICE LOOKUP LINKED'!$A:$A,A2939,'DME PRICE LOOKUP LINKED'!$C:$C)</f>
        <v>0</v>
      </c>
      <c r="D2939" s="78" t="e">
        <f t="shared" si="90"/>
        <v>#N/A</v>
      </c>
      <c r="E2939" s="81" t="e">
        <f t="shared" si="91"/>
        <v>#N/A</v>
      </c>
      <c r="I2939">
        <v>75959</v>
      </c>
      <c r="K2939" t="s">
        <v>1914</v>
      </c>
      <c r="L2939">
        <v>173.56</v>
      </c>
      <c r="M2939">
        <v>0</v>
      </c>
      <c r="O2939">
        <v>200</v>
      </c>
      <c r="P2939">
        <v>0</v>
      </c>
    </row>
    <row r="2940" spans="2:16" x14ac:dyDescent="0.25">
      <c r="B2940" s="77" t="e">
        <f>VLOOKUP(A2940,'Medicare Code Price Master List'!$A:$C,3,FALSE)</f>
        <v>#N/A</v>
      </c>
      <c r="C2940" s="3">
        <f>SUMIF('DME PRICE LOOKUP LINKED'!$A:$A,A2940,'DME PRICE LOOKUP LINKED'!$C:$C)</f>
        <v>0</v>
      </c>
      <c r="D2940" s="78" t="e">
        <f t="shared" si="90"/>
        <v>#N/A</v>
      </c>
      <c r="E2940" s="79" t="e">
        <f t="shared" si="91"/>
        <v>#N/A</v>
      </c>
      <c r="I2940">
        <v>75962</v>
      </c>
      <c r="K2940" t="s">
        <v>1915</v>
      </c>
      <c r="L2940">
        <v>157.88</v>
      </c>
      <c r="M2940">
        <v>157.88</v>
      </c>
      <c r="O2940">
        <v>182</v>
      </c>
      <c r="P2940">
        <v>182</v>
      </c>
    </row>
    <row r="2941" spans="2:16" x14ac:dyDescent="0.25">
      <c r="B2941" s="80" t="e">
        <f>VLOOKUP(A2941,'Medicare Code Price Master List'!$A:$C,3,FALSE)</f>
        <v>#N/A</v>
      </c>
      <c r="C2941" s="3">
        <f>SUMIF('DME PRICE LOOKUP LINKED'!$A:$A,A2941,'DME PRICE LOOKUP LINKED'!$C:$C)</f>
        <v>0</v>
      </c>
      <c r="D2941" s="78" t="e">
        <f t="shared" si="90"/>
        <v>#N/A</v>
      </c>
      <c r="E2941" s="81" t="e">
        <f t="shared" si="91"/>
        <v>#N/A</v>
      </c>
      <c r="I2941">
        <v>75964</v>
      </c>
      <c r="K2941" t="s">
        <v>1916</v>
      </c>
      <c r="L2941">
        <v>99.34</v>
      </c>
      <c r="M2941">
        <v>99.34</v>
      </c>
      <c r="O2941">
        <v>115</v>
      </c>
      <c r="P2941">
        <v>115</v>
      </c>
    </row>
    <row r="2942" spans="2:16" x14ac:dyDescent="0.25">
      <c r="B2942" s="77" t="e">
        <f>VLOOKUP(A2942,'Medicare Code Price Master List'!$A:$C,3,FALSE)</f>
        <v>#N/A</v>
      </c>
      <c r="C2942" s="3">
        <f>SUMIF('DME PRICE LOOKUP LINKED'!$A:$A,A2942,'DME PRICE LOOKUP LINKED'!$C:$C)</f>
        <v>0</v>
      </c>
      <c r="D2942" s="78" t="e">
        <f t="shared" si="90"/>
        <v>#N/A</v>
      </c>
      <c r="E2942" s="79" t="e">
        <f t="shared" si="91"/>
        <v>#N/A</v>
      </c>
      <c r="I2942">
        <v>75966</v>
      </c>
      <c r="K2942" t="s">
        <v>1915</v>
      </c>
      <c r="L2942">
        <v>190.08</v>
      </c>
      <c r="M2942">
        <v>190.08</v>
      </c>
      <c r="O2942">
        <v>219</v>
      </c>
      <c r="P2942">
        <v>219</v>
      </c>
    </row>
    <row r="2943" spans="2:16" x14ac:dyDescent="0.25">
      <c r="B2943" s="80" t="e">
        <f>VLOOKUP(A2943,'Medicare Code Price Master List'!$A:$C,3,FALSE)</f>
        <v>#N/A</v>
      </c>
      <c r="C2943" s="3">
        <f>SUMIF('DME PRICE LOOKUP LINKED'!$A:$A,A2943,'DME PRICE LOOKUP LINKED'!$C:$C)</f>
        <v>0</v>
      </c>
      <c r="D2943" s="78" t="e">
        <f t="shared" si="90"/>
        <v>#N/A</v>
      </c>
      <c r="E2943" s="81" t="e">
        <f t="shared" si="91"/>
        <v>#N/A</v>
      </c>
      <c r="I2943">
        <v>75968</v>
      </c>
      <c r="K2943" t="s">
        <v>1916</v>
      </c>
      <c r="L2943">
        <v>98.15</v>
      </c>
      <c r="M2943">
        <v>98.15</v>
      </c>
      <c r="O2943">
        <v>113</v>
      </c>
      <c r="P2943">
        <v>113</v>
      </c>
    </row>
    <row r="2944" spans="2:16" x14ac:dyDescent="0.25">
      <c r="B2944" s="77" t="e">
        <f>VLOOKUP(A2944,'Medicare Code Price Master List'!$A:$C,3,FALSE)</f>
        <v>#N/A</v>
      </c>
      <c r="C2944" s="3">
        <f>SUMIF('DME PRICE LOOKUP LINKED'!$A:$A,A2944,'DME PRICE LOOKUP LINKED'!$C:$C)</f>
        <v>0</v>
      </c>
      <c r="D2944" s="78" t="e">
        <f t="shared" si="90"/>
        <v>#N/A</v>
      </c>
      <c r="E2944" s="79" t="e">
        <f t="shared" si="91"/>
        <v>#N/A</v>
      </c>
      <c r="I2944">
        <v>75970</v>
      </c>
      <c r="K2944" t="s">
        <v>1917</v>
      </c>
      <c r="L2944">
        <v>39.51</v>
      </c>
      <c r="M2944">
        <v>0</v>
      </c>
      <c r="O2944">
        <v>46</v>
      </c>
      <c r="P2944">
        <v>0</v>
      </c>
    </row>
    <row r="2945" spans="2:16" x14ac:dyDescent="0.25">
      <c r="B2945" s="80" t="e">
        <f>VLOOKUP(A2945,'Medicare Code Price Master List'!$A:$C,3,FALSE)</f>
        <v>#N/A</v>
      </c>
      <c r="C2945" s="3">
        <f>SUMIF('DME PRICE LOOKUP LINKED'!$A:$A,A2945,'DME PRICE LOOKUP LINKED'!$C:$C)</f>
        <v>0</v>
      </c>
      <c r="D2945" s="78" t="e">
        <f t="shared" si="90"/>
        <v>#N/A</v>
      </c>
      <c r="E2945" s="81" t="e">
        <f t="shared" si="91"/>
        <v>#N/A</v>
      </c>
      <c r="I2945">
        <v>75978</v>
      </c>
      <c r="K2945" t="s">
        <v>1918</v>
      </c>
      <c r="L2945">
        <v>155.86000000000001</v>
      </c>
      <c r="M2945">
        <v>155.86000000000001</v>
      </c>
      <c r="O2945">
        <v>180</v>
      </c>
      <c r="P2945">
        <v>180</v>
      </c>
    </row>
    <row r="2946" spans="2:16" x14ac:dyDescent="0.25">
      <c r="B2946" s="77" t="e">
        <f>VLOOKUP(A2946,'Medicare Code Price Master List'!$A:$C,3,FALSE)</f>
        <v>#N/A</v>
      </c>
      <c r="C2946" s="3">
        <f>SUMIF('DME PRICE LOOKUP LINKED'!$A:$A,A2946,'DME PRICE LOOKUP LINKED'!$C:$C)</f>
        <v>0</v>
      </c>
      <c r="D2946" s="78" t="e">
        <f t="shared" si="90"/>
        <v>#N/A</v>
      </c>
      <c r="E2946" s="79" t="e">
        <f t="shared" si="91"/>
        <v>#N/A</v>
      </c>
      <c r="I2946">
        <v>75984</v>
      </c>
      <c r="K2946" t="s">
        <v>1919</v>
      </c>
      <c r="L2946">
        <v>107.12</v>
      </c>
      <c r="M2946">
        <v>118.2</v>
      </c>
      <c r="O2946">
        <v>124</v>
      </c>
      <c r="P2946">
        <v>136</v>
      </c>
    </row>
    <row r="2947" spans="2:16" x14ac:dyDescent="0.25">
      <c r="B2947" s="80" t="e">
        <f>VLOOKUP(A2947,'Medicare Code Price Master List'!$A:$C,3,FALSE)</f>
        <v>#N/A</v>
      </c>
      <c r="C2947" s="3">
        <f>SUMIF('DME PRICE LOOKUP LINKED'!$A:$A,A2947,'DME PRICE LOOKUP LINKED'!$C:$C)</f>
        <v>0</v>
      </c>
      <c r="D2947" s="78" t="e">
        <f t="shared" ref="D2947:D3010" si="92">VLOOKUP(A2947,$R$2:$T$5644,3,FALSE)</f>
        <v>#N/A</v>
      </c>
      <c r="E2947" s="81" t="e">
        <f t="shared" ref="E2947:E3010" si="93">D2947-C2947</f>
        <v>#N/A</v>
      </c>
      <c r="I2947">
        <v>75989</v>
      </c>
      <c r="K2947" t="s">
        <v>1920</v>
      </c>
      <c r="L2947">
        <v>124.98</v>
      </c>
      <c r="M2947">
        <v>132.99</v>
      </c>
      <c r="O2947">
        <v>144</v>
      </c>
      <c r="P2947">
        <v>153</v>
      </c>
    </row>
    <row r="2948" spans="2:16" x14ac:dyDescent="0.25">
      <c r="B2948" s="77" t="e">
        <f>VLOOKUP(A2948,'Medicare Code Price Master List'!$A:$C,3,FALSE)</f>
        <v>#N/A</v>
      </c>
      <c r="C2948" s="3">
        <f>SUMIF('DME PRICE LOOKUP LINKED'!$A:$A,A2948,'DME PRICE LOOKUP LINKED'!$C:$C)</f>
        <v>0</v>
      </c>
      <c r="D2948" s="78" t="e">
        <f t="shared" si="92"/>
        <v>#N/A</v>
      </c>
      <c r="E2948" s="79" t="e">
        <f t="shared" si="93"/>
        <v>#N/A</v>
      </c>
      <c r="I2948">
        <v>76000</v>
      </c>
      <c r="K2948" t="s">
        <v>1921</v>
      </c>
      <c r="L2948">
        <v>48.47</v>
      </c>
      <c r="M2948">
        <v>52.93</v>
      </c>
      <c r="O2948">
        <v>56</v>
      </c>
      <c r="P2948">
        <v>61</v>
      </c>
    </row>
    <row r="2949" spans="2:16" x14ac:dyDescent="0.25">
      <c r="B2949" s="80" t="e">
        <f>VLOOKUP(A2949,'Medicare Code Price Master List'!$A:$C,3,FALSE)</f>
        <v>#N/A</v>
      </c>
      <c r="C2949" s="3">
        <f>SUMIF('DME PRICE LOOKUP LINKED'!$A:$A,A2949,'DME PRICE LOOKUP LINKED'!$C:$C)</f>
        <v>0</v>
      </c>
      <c r="D2949" s="78" t="e">
        <f t="shared" si="92"/>
        <v>#N/A</v>
      </c>
      <c r="E2949" s="81" t="e">
        <f t="shared" si="93"/>
        <v>#N/A</v>
      </c>
      <c r="I2949">
        <v>76001</v>
      </c>
      <c r="K2949" t="s">
        <v>1922</v>
      </c>
      <c r="L2949">
        <v>0</v>
      </c>
      <c r="M2949">
        <v>0</v>
      </c>
      <c r="O2949">
        <v>0</v>
      </c>
      <c r="P2949">
        <v>0</v>
      </c>
    </row>
    <row r="2950" spans="2:16" x14ac:dyDescent="0.25">
      <c r="B2950" s="77" t="e">
        <f>VLOOKUP(A2950,'Medicare Code Price Master List'!$A:$C,3,FALSE)</f>
        <v>#N/A</v>
      </c>
      <c r="C2950" s="3">
        <f>SUMIF('DME PRICE LOOKUP LINKED'!$A:$A,A2950,'DME PRICE LOOKUP LINKED'!$C:$C)</f>
        <v>0</v>
      </c>
      <c r="D2950" s="78" t="e">
        <f t="shared" si="92"/>
        <v>#N/A</v>
      </c>
      <c r="E2950" s="79" t="e">
        <f t="shared" si="93"/>
        <v>#N/A</v>
      </c>
      <c r="I2950">
        <v>76010</v>
      </c>
      <c r="K2950" t="s">
        <v>1923</v>
      </c>
      <c r="L2950">
        <v>33.69</v>
      </c>
      <c r="M2950">
        <v>28.73</v>
      </c>
      <c r="O2950">
        <v>39</v>
      </c>
      <c r="P2950">
        <v>34</v>
      </c>
    </row>
    <row r="2951" spans="2:16" x14ac:dyDescent="0.25">
      <c r="B2951" s="80" t="e">
        <f>VLOOKUP(A2951,'Medicare Code Price Master List'!$A:$C,3,FALSE)</f>
        <v>#N/A</v>
      </c>
      <c r="C2951" s="3">
        <f>SUMIF('DME PRICE LOOKUP LINKED'!$A:$A,A2951,'DME PRICE LOOKUP LINKED'!$C:$C)</f>
        <v>0</v>
      </c>
      <c r="D2951" s="78" t="e">
        <f t="shared" si="92"/>
        <v>#N/A</v>
      </c>
      <c r="E2951" s="81" t="e">
        <f t="shared" si="93"/>
        <v>#N/A</v>
      </c>
      <c r="I2951">
        <v>76080</v>
      </c>
      <c r="K2951" t="s">
        <v>1924</v>
      </c>
      <c r="L2951">
        <v>66.819999999999993</v>
      </c>
      <c r="M2951">
        <v>60.85</v>
      </c>
      <c r="O2951">
        <v>77</v>
      </c>
      <c r="P2951">
        <v>70</v>
      </c>
    </row>
    <row r="2952" spans="2:16" x14ac:dyDescent="0.25">
      <c r="B2952" s="77" t="e">
        <f>VLOOKUP(A2952,'Medicare Code Price Master List'!$A:$C,3,FALSE)</f>
        <v>#N/A</v>
      </c>
      <c r="C2952" s="3">
        <f>SUMIF('DME PRICE LOOKUP LINKED'!$A:$A,A2952,'DME PRICE LOOKUP LINKED'!$C:$C)</f>
        <v>0</v>
      </c>
      <c r="D2952" s="78" t="e">
        <f t="shared" si="92"/>
        <v>#N/A</v>
      </c>
      <c r="E2952" s="79" t="e">
        <f t="shared" si="93"/>
        <v>#N/A</v>
      </c>
      <c r="I2952">
        <v>76098</v>
      </c>
      <c r="K2952" t="s">
        <v>1925</v>
      </c>
      <c r="L2952">
        <v>46.99</v>
      </c>
      <c r="M2952">
        <v>18.329999999999998</v>
      </c>
      <c r="O2952">
        <v>55</v>
      </c>
      <c r="P2952">
        <v>22</v>
      </c>
    </row>
    <row r="2953" spans="2:16" x14ac:dyDescent="0.25">
      <c r="B2953" s="80" t="e">
        <f>VLOOKUP(A2953,'Medicare Code Price Master List'!$A:$C,3,FALSE)</f>
        <v>#N/A</v>
      </c>
      <c r="C2953" s="3">
        <f>SUMIF('DME PRICE LOOKUP LINKED'!$A:$A,A2953,'DME PRICE LOOKUP LINKED'!$C:$C)</f>
        <v>0</v>
      </c>
      <c r="D2953" s="78" t="e">
        <f t="shared" si="92"/>
        <v>#N/A</v>
      </c>
      <c r="E2953" s="81" t="e">
        <f t="shared" si="93"/>
        <v>#N/A</v>
      </c>
      <c r="I2953">
        <v>76100</v>
      </c>
      <c r="K2953" t="s">
        <v>1926</v>
      </c>
      <c r="L2953">
        <v>100.98</v>
      </c>
      <c r="M2953">
        <v>102.58</v>
      </c>
      <c r="O2953">
        <v>117</v>
      </c>
      <c r="P2953">
        <v>118</v>
      </c>
    </row>
    <row r="2954" spans="2:16" x14ac:dyDescent="0.25">
      <c r="B2954" s="77" t="e">
        <f>VLOOKUP(A2954,'Medicare Code Price Master List'!$A:$C,3,FALSE)</f>
        <v>#N/A</v>
      </c>
      <c r="C2954" s="3">
        <f>SUMIF('DME PRICE LOOKUP LINKED'!$A:$A,A2954,'DME PRICE LOOKUP LINKED'!$C:$C)</f>
        <v>0</v>
      </c>
      <c r="D2954" s="78" t="e">
        <f t="shared" si="92"/>
        <v>#N/A</v>
      </c>
      <c r="E2954" s="79" t="e">
        <f t="shared" si="93"/>
        <v>#N/A</v>
      </c>
      <c r="I2954">
        <v>76101</v>
      </c>
      <c r="K2954" t="s">
        <v>1927</v>
      </c>
      <c r="L2954">
        <v>146.91</v>
      </c>
      <c r="M2954">
        <v>146.91</v>
      </c>
      <c r="O2954">
        <v>169</v>
      </c>
      <c r="P2954">
        <v>169</v>
      </c>
    </row>
    <row r="2955" spans="2:16" x14ac:dyDescent="0.25">
      <c r="B2955" s="80" t="e">
        <f>VLOOKUP(A2955,'Medicare Code Price Master List'!$A:$C,3,FALSE)</f>
        <v>#N/A</v>
      </c>
      <c r="C2955" s="3">
        <f>SUMIF('DME PRICE LOOKUP LINKED'!$A:$A,A2955,'DME PRICE LOOKUP LINKED'!$C:$C)</f>
        <v>0</v>
      </c>
      <c r="D2955" s="78" t="e">
        <f t="shared" si="92"/>
        <v>#N/A</v>
      </c>
      <c r="E2955" s="81" t="e">
        <f t="shared" si="93"/>
        <v>#N/A</v>
      </c>
      <c r="I2955">
        <v>76102</v>
      </c>
      <c r="K2955" t="s">
        <v>1928</v>
      </c>
      <c r="L2955">
        <v>195.22</v>
      </c>
      <c r="M2955">
        <v>195.22</v>
      </c>
      <c r="O2955">
        <v>225</v>
      </c>
      <c r="P2955">
        <v>225</v>
      </c>
    </row>
    <row r="2956" spans="2:16" x14ac:dyDescent="0.25">
      <c r="B2956" s="77" t="e">
        <f>VLOOKUP(A2956,'Medicare Code Price Master List'!$A:$C,3,FALSE)</f>
        <v>#N/A</v>
      </c>
      <c r="C2956" s="3">
        <f>SUMIF('DME PRICE LOOKUP LINKED'!$A:$A,A2956,'DME PRICE LOOKUP LINKED'!$C:$C)</f>
        <v>0</v>
      </c>
      <c r="D2956" s="78" t="e">
        <f t="shared" si="92"/>
        <v>#N/A</v>
      </c>
      <c r="E2956" s="79" t="e">
        <f t="shared" si="93"/>
        <v>#N/A</v>
      </c>
      <c r="I2956">
        <v>76120</v>
      </c>
      <c r="K2956" t="s">
        <v>1929</v>
      </c>
      <c r="L2956">
        <v>132.79</v>
      </c>
      <c r="M2956">
        <v>93.26</v>
      </c>
      <c r="O2956">
        <v>153</v>
      </c>
      <c r="P2956">
        <v>108</v>
      </c>
    </row>
    <row r="2957" spans="2:16" x14ac:dyDescent="0.25">
      <c r="B2957" s="80" t="e">
        <f>VLOOKUP(A2957,'Medicare Code Price Master List'!$A:$C,3,FALSE)</f>
        <v>#N/A</v>
      </c>
      <c r="C2957" s="3">
        <f>SUMIF('DME PRICE LOOKUP LINKED'!$A:$A,A2957,'DME PRICE LOOKUP LINKED'!$C:$C)</f>
        <v>0</v>
      </c>
      <c r="D2957" s="78" t="e">
        <f t="shared" si="92"/>
        <v>#N/A</v>
      </c>
      <c r="E2957" s="81" t="e">
        <f t="shared" si="93"/>
        <v>#N/A</v>
      </c>
      <c r="I2957">
        <v>76125</v>
      </c>
      <c r="K2957" t="s">
        <v>1930</v>
      </c>
      <c r="L2957">
        <v>13.38</v>
      </c>
      <c r="M2957">
        <v>0</v>
      </c>
      <c r="O2957">
        <v>16</v>
      </c>
      <c r="P2957">
        <v>0</v>
      </c>
    </row>
    <row r="2958" spans="2:16" x14ac:dyDescent="0.25">
      <c r="B2958" s="77" t="e">
        <f>VLOOKUP(A2958,'Medicare Code Price Master List'!$A:$C,3,FALSE)</f>
        <v>#N/A</v>
      </c>
      <c r="C2958" s="3">
        <f>SUMIF('DME PRICE LOOKUP LINKED'!$A:$A,A2958,'DME PRICE LOOKUP LINKED'!$C:$C)</f>
        <v>0</v>
      </c>
      <c r="D2958" s="78" t="e">
        <f t="shared" si="92"/>
        <v>#N/A</v>
      </c>
      <c r="E2958" s="79" t="e">
        <f t="shared" si="93"/>
        <v>#N/A</v>
      </c>
      <c r="I2958">
        <v>76376</v>
      </c>
      <c r="K2958" t="s">
        <v>1931</v>
      </c>
      <c r="L2958">
        <v>26.77</v>
      </c>
      <c r="M2958">
        <v>25.44</v>
      </c>
      <c r="O2958">
        <v>31</v>
      </c>
      <c r="P2958">
        <v>30</v>
      </c>
    </row>
    <row r="2959" spans="2:16" x14ac:dyDescent="0.25">
      <c r="B2959" s="80" t="e">
        <f>VLOOKUP(A2959,'Medicare Code Price Master List'!$A:$C,3,FALSE)</f>
        <v>#N/A</v>
      </c>
      <c r="C2959" s="3">
        <f>SUMIF('DME PRICE LOOKUP LINKED'!$A:$A,A2959,'DME PRICE LOOKUP LINKED'!$C:$C)</f>
        <v>0</v>
      </c>
      <c r="D2959" s="78" t="e">
        <f t="shared" si="92"/>
        <v>#N/A</v>
      </c>
      <c r="E2959" s="81" t="e">
        <f t="shared" si="93"/>
        <v>#N/A</v>
      </c>
      <c r="I2959">
        <v>76377</v>
      </c>
      <c r="K2959" t="s">
        <v>1931</v>
      </c>
      <c r="L2959">
        <v>84</v>
      </c>
      <c r="M2959">
        <v>78.06</v>
      </c>
      <c r="O2959">
        <v>97</v>
      </c>
      <c r="P2959">
        <v>90</v>
      </c>
    </row>
    <row r="2960" spans="2:16" x14ac:dyDescent="0.25">
      <c r="B2960" s="77" t="e">
        <f>VLOOKUP(A2960,'Medicare Code Price Master List'!$A:$C,3,FALSE)</f>
        <v>#N/A</v>
      </c>
      <c r="C2960" s="3">
        <f>SUMIF('DME PRICE LOOKUP LINKED'!$A:$A,A2960,'DME PRICE LOOKUP LINKED'!$C:$C)</f>
        <v>0</v>
      </c>
      <c r="D2960" s="78" t="e">
        <f t="shared" si="92"/>
        <v>#N/A</v>
      </c>
      <c r="E2960" s="79" t="e">
        <f t="shared" si="93"/>
        <v>#N/A</v>
      </c>
      <c r="I2960">
        <v>76380</v>
      </c>
      <c r="K2960" t="s">
        <v>1932</v>
      </c>
      <c r="L2960">
        <v>145.85</v>
      </c>
      <c r="M2960">
        <v>162.36000000000001</v>
      </c>
      <c r="O2960">
        <v>168</v>
      </c>
      <c r="P2960">
        <v>187</v>
      </c>
    </row>
    <row r="2961" spans="2:16" x14ac:dyDescent="0.25">
      <c r="B2961" s="80" t="e">
        <f>VLOOKUP(A2961,'Medicare Code Price Master List'!$A:$C,3,FALSE)</f>
        <v>#N/A</v>
      </c>
      <c r="C2961" s="3">
        <f>SUMIF('DME PRICE LOOKUP LINKED'!$A:$A,A2961,'DME PRICE LOOKUP LINKED'!$C:$C)</f>
        <v>0</v>
      </c>
      <c r="D2961" s="78" t="e">
        <f t="shared" si="92"/>
        <v>#N/A</v>
      </c>
      <c r="E2961" s="81" t="e">
        <f t="shared" si="93"/>
        <v>#N/A</v>
      </c>
      <c r="I2961">
        <v>76506</v>
      </c>
      <c r="K2961" t="s">
        <v>1933</v>
      </c>
      <c r="L2961">
        <v>127.88</v>
      </c>
      <c r="M2961">
        <v>133.01</v>
      </c>
      <c r="O2961">
        <v>148</v>
      </c>
      <c r="P2961">
        <v>153</v>
      </c>
    </row>
    <row r="2962" spans="2:16" x14ac:dyDescent="0.25">
      <c r="B2962" s="77" t="e">
        <f>VLOOKUP(A2962,'Medicare Code Price Master List'!$A:$C,3,FALSE)</f>
        <v>#N/A</v>
      </c>
      <c r="C2962" s="3">
        <f>SUMIF('DME PRICE LOOKUP LINKED'!$A:$A,A2962,'DME PRICE LOOKUP LINKED'!$C:$C)</f>
        <v>0</v>
      </c>
      <c r="D2962" s="78" t="e">
        <f t="shared" si="92"/>
        <v>#N/A</v>
      </c>
      <c r="E2962" s="79" t="e">
        <f t="shared" si="93"/>
        <v>#N/A</v>
      </c>
      <c r="I2962">
        <v>76510</v>
      </c>
      <c r="K2962" t="s">
        <v>1934</v>
      </c>
      <c r="L2962">
        <v>76.37</v>
      </c>
      <c r="M2962">
        <v>188.16</v>
      </c>
      <c r="O2962">
        <v>88</v>
      </c>
      <c r="P2962">
        <v>217</v>
      </c>
    </row>
    <row r="2963" spans="2:16" x14ac:dyDescent="0.25">
      <c r="B2963" s="80" t="e">
        <f>VLOOKUP(A2963,'Medicare Code Price Master List'!$A:$C,3,FALSE)</f>
        <v>#N/A</v>
      </c>
      <c r="C2963" s="3">
        <f>SUMIF('DME PRICE LOOKUP LINKED'!$A:$A,A2963,'DME PRICE LOOKUP LINKED'!$C:$C)</f>
        <v>0</v>
      </c>
      <c r="D2963" s="78" t="e">
        <f t="shared" si="92"/>
        <v>#N/A</v>
      </c>
      <c r="E2963" s="81" t="e">
        <f t="shared" si="93"/>
        <v>#N/A</v>
      </c>
      <c r="I2963">
        <v>76511</v>
      </c>
      <c r="K2963" t="s">
        <v>1935</v>
      </c>
      <c r="L2963">
        <v>62.83</v>
      </c>
      <c r="M2963">
        <v>111.81</v>
      </c>
      <c r="O2963">
        <v>73</v>
      </c>
      <c r="P2963">
        <v>129</v>
      </c>
    </row>
    <row r="2964" spans="2:16" x14ac:dyDescent="0.25">
      <c r="B2964" s="77" t="e">
        <f>VLOOKUP(A2964,'Medicare Code Price Master List'!$A:$C,3,FALSE)</f>
        <v>#N/A</v>
      </c>
      <c r="C2964" s="3">
        <f>SUMIF('DME PRICE LOOKUP LINKED'!$A:$A,A2964,'DME PRICE LOOKUP LINKED'!$C:$C)</f>
        <v>0</v>
      </c>
      <c r="D2964" s="78" t="e">
        <f t="shared" si="92"/>
        <v>#N/A</v>
      </c>
      <c r="E2964" s="79" t="e">
        <f t="shared" si="93"/>
        <v>#N/A</v>
      </c>
      <c r="I2964">
        <v>76512</v>
      </c>
      <c r="K2964" t="s">
        <v>1936</v>
      </c>
      <c r="L2964">
        <v>52.78</v>
      </c>
      <c r="M2964">
        <v>102.14</v>
      </c>
      <c r="O2964">
        <v>61</v>
      </c>
      <c r="P2964">
        <v>118</v>
      </c>
    </row>
    <row r="2965" spans="2:16" x14ac:dyDescent="0.25">
      <c r="B2965" s="80" t="e">
        <f>VLOOKUP(A2965,'Medicare Code Price Master List'!$A:$C,3,FALSE)</f>
        <v>#N/A</v>
      </c>
      <c r="C2965" s="3">
        <f>SUMIF('DME PRICE LOOKUP LINKED'!$A:$A,A2965,'DME PRICE LOOKUP LINKED'!$C:$C)</f>
        <v>0</v>
      </c>
      <c r="D2965" s="78" t="e">
        <f t="shared" si="92"/>
        <v>#N/A</v>
      </c>
      <c r="E2965" s="81" t="e">
        <f t="shared" si="93"/>
        <v>#N/A</v>
      </c>
      <c r="I2965">
        <v>76513</v>
      </c>
      <c r="K2965" t="s">
        <v>1937</v>
      </c>
      <c r="L2965">
        <v>83.52</v>
      </c>
      <c r="M2965">
        <v>105.96</v>
      </c>
      <c r="O2965">
        <v>97</v>
      </c>
      <c r="P2965">
        <v>122</v>
      </c>
    </row>
    <row r="2966" spans="2:16" x14ac:dyDescent="0.25">
      <c r="B2966" s="77" t="e">
        <f>VLOOKUP(A2966,'Medicare Code Price Master List'!$A:$C,3,FALSE)</f>
        <v>#N/A</v>
      </c>
      <c r="C2966" s="3">
        <f>SUMIF('DME PRICE LOOKUP LINKED'!$A:$A,A2966,'DME PRICE LOOKUP LINKED'!$C:$C)</f>
        <v>0</v>
      </c>
      <c r="D2966" s="78" t="e">
        <f t="shared" si="92"/>
        <v>#N/A</v>
      </c>
      <c r="E2966" s="79" t="e">
        <f t="shared" si="93"/>
        <v>#N/A</v>
      </c>
      <c r="I2966">
        <v>76514</v>
      </c>
      <c r="K2966" t="s">
        <v>1938</v>
      </c>
      <c r="L2966">
        <v>12.47</v>
      </c>
      <c r="M2966">
        <v>16.690000000000001</v>
      </c>
      <c r="O2966">
        <v>15</v>
      </c>
      <c r="P2966">
        <v>20</v>
      </c>
    </row>
    <row r="2967" spans="2:16" x14ac:dyDescent="0.25">
      <c r="B2967" s="80" t="e">
        <f>VLOOKUP(A2967,'Medicare Code Price Master List'!$A:$C,3,FALSE)</f>
        <v>#N/A</v>
      </c>
      <c r="C2967" s="3">
        <f>SUMIF('DME PRICE LOOKUP LINKED'!$A:$A,A2967,'DME PRICE LOOKUP LINKED'!$C:$C)</f>
        <v>0</v>
      </c>
      <c r="D2967" s="78" t="e">
        <f t="shared" si="92"/>
        <v>#N/A</v>
      </c>
      <c r="E2967" s="81" t="e">
        <f t="shared" si="93"/>
        <v>#N/A</v>
      </c>
      <c r="I2967">
        <v>76516</v>
      </c>
      <c r="K2967" t="s">
        <v>1939</v>
      </c>
      <c r="L2967">
        <v>51.72</v>
      </c>
      <c r="M2967">
        <v>87.46</v>
      </c>
      <c r="O2967">
        <v>60</v>
      </c>
      <c r="P2967">
        <v>101</v>
      </c>
    </row>
    <row r="2968" spans="2:16" x14ac:dyDescent="0.25">
      <c r="B2968" s="77" t="e">
        <f>VLOOKUP(A2968,'Medicare Code Price Master List'!$A:$C,3,FALSE)</f>
        <v>#N/A</v>
      </c>
      <c r="C2968" s="3">
        <f>SUMIF('DME PRICE LOOKUP LINKED'!$A:$A,A2968,'DME PRICE LOOKUP LINKED'!$C:$C)</f>
        <v>0</v>
      </c>
      <c r="D2968" s="78" t="e">
        <f t="shared" si="92"/>
        <v>#N/A</v>
      </c>
      <c r="E2968" s="79" t="e">
        <f t="shared" si="93"/>
        <v>#N/A</v>
      </c>
      <c r="I2968">
        <v>76519</v>
      </c>
      <c r="K2968" t="s">
        <v>1939</v>
      </c>
      <c r="L2968">
        <v>74.930000000000007</v>
      </c>
      <c r="M2968">
        <v>93.5</v>
      </c>
      <c r="O2968">
        <v>87</v>
      </c>
      <c r="P2968">
        <v>108</v>
      </c>
    </row>
    <row r="2969" spans="2:16" x14ac:dyDescent="0.25">
      <c r="B2969" s="80" t="e">
        <f>VLOOKUP(A2969,'Medicare Code Price Master List'!$A:$C,3,FALSE)</f>
        <v>#N/A</v>
      </c>
      <c r="C2969" s="3">
        <f>SUMIF('DME PRICE LOOKUP LINKED'!$A:$A,A2969,'DME PRICE LOOKUP LINKED'!$C:$C)</f>
        <v>0</v>
      </c>
      <c r="D2969" s="78" t="e">
        <f t="shared" si="92"/>
        <v>#N/A</v>
      </c>
      <c r="E2969" s="81" t="e">
        <f t="shared" si="93"/>
        <v>#N/A</v>
      </c>
      <c r="I2969">
        <v>76529</v>
      </c>
      <c r="K2969" t="s">
        <v>1939</v>
      </c>
      <c r="L2969">
        <v>95.79</v>
      </c>
      <c r="M2969">
        <v>88.16</v>
      </c>
      <c r="O2969">
        <v>111</v>
      </c>
      <c r="P2969">
        <v>102</v>
      </c>
    </row>
    <row r="2970" spans="2:16" x14ac:dyDescent="0.25">
      <c r="B2970" s="77" t="e">
        <f>VLOOKUP(A2970,'Medicare Code Price Master List'!$A:$C,3,FALSE)</f>
        <v>#N/A</v>
      </c>
      <c r="C2970" s="3">
        <f>SUMIF('DME PRICE LOOKUP LINKED'!$A:$A,A2970,'DME PRICE LOOKUP LINKED'!$C:$C)</f>
        <v>0</v>
      </c>
      <c r="D2970" s="78" t="e">
        <f t="shared" si="92"/>
        <v>#N/A</v>
      </c>
      <c r="E2970" s="79" t="e">
        <f t="shared" si="93"/>
        <v>#N/A</v>
      </c>
      <c r="I2970">
        <v>76536</v>
      </c>
      <c r="K2970" t="s">
        <v>1940</v>
      </c>
      <c r="L2970">
        <v>125.8</v>
      </c>
      <c r="M2970">
        <v>130.47</v>
      </c>
      <c r="O2970">
        <v>145</v>
      </c>
      <c r="P2970">
        <v>151</v>
      </c>
    </row>
    <row r="2971" spans="2:16" x14ac:dyDescent="0.25">
      <c r="B2971" s="80" t="e">
        <f>VLOOKUP(A2971,'Medicare Code Price Master List'!$A:$C,3,FALSE)</f>
        <v>#N/A</v>
      </c>
      <c r="C2971" s="3">
        <f>SUMIF('DME PRICE LOOKUP LINKED'!$A:$A,A2971,'DME PRICE LOOKUP LINKED'!$C:$C)</f>
        <v>0</v>
      </c>
      <c r="D2971" s="78" t="e">
        <f t="shared" si="92"/>
        <v>#N/A</v>
      </c>
      <c r="E2971" s="81" t="e">
        <f t="shared" si="93"/>
        <v>#N/A</v>
      </c>
      <c r="I2971">
        <v>76604</v>
      </c>
      <c r="K2971" t="s">
        <v>1941</v>
      </c>
      <c r="L2971">
        <v>62.87</v>
      </c>
      <c r="M2971">
        <v>98.28</v>
      </c>
      <c r="O2971">
        <v>73</v>
      </c>
      <c r="P2971">
        <v>114</v>
      </c>
    </row>
    <row r="2972" spans="2:16" x14ac:dyDescent="0.25">
      <c r="B2972" s="77" t="e">
        <f>VLOOKUP(A2972,'Medicare Code Price Master List'!$A:$C,3,FALSE)</f>
        <v>#N/A</v>
      </c>
      <c r="C2972" s="3">
        <f>SUMIF('DME PRICE LOOKUP LINKED'!$A:$A,A2972,'DME PRICE LOOKUP LINKED'!$C:$C)</f>
        <v>0</v>
      </c>
      <c r="D2972" s="78" t="e">
        <f t="shared" si="92"/>
        <v>#N/A</v>
      </c>
      <c r="E2972" s="79" t="e">
        <f t="shared" si="93"/>
        <v>#N/A</v>
      </c>
      <c r="I2972">
        <v>76641</v>
      </c>
      <c r="K2972" t="s">
        <v>1942</v>
      </c>
      <c r="L2972">
        <v>116.17</v>
      </c>
      <c r="M2972">
        <v>119.77</v>
      </c>
      <c r="O2972">
        <v>134</v>
      </c>
      <c r="P2972">
        <v>138</v>
      </c>
    </row>
    <row r="2973" spans="2:16" x14ac:dyDescent="0.25">
      <c r="B2973" s="80" t="e">
        <f>VLOOKUP(A2973,'Medicare Code Price Master List'!$A:$C,3,FALSE)</f>
        <v>#N/A</v>
      </c>
      <c r="C2973" s="3">
        <f>SUMIF('DME PRICE LOOKUP LINKED'!$A:$A,A2973,'DME PRICE LOOKUP LINKED'!$C:$C)</f>
        <v>0</v>
      </c>
      <c r="D2973" s="78" t="e">
        <f t="shared" si="92"/>
        <v>#N/A</v>
      </c>
      <c r="E2973" s="81" t="e">
        <f t="shared" si="93"/>
        <v>#N/A</v>
      </c>
      <c r="I2973">
        <v>76642</v>
      </c>
      <c r="K2973" t="s">
        <v>1943</v>
      </c>
      <c r="L2973">
        <v>95.36</v>
      </c>
      <c r="M2973">
        <v>98.2</v>
      </c>
      <c r="O2973">
        <v>110</v>
      </c>
      <c r="P2973">
        <v>113</v>
      </c>
    </row>
    <row r="2974" spans="2:16" x14ac:dyDescent="0.25">
      <c r="B2974" s="77" t="e">
        <f>VLOOKUP(A2974,'Medicare Code Price Master List'!$A:$C,3,FALSE)</f>
        <v>#N/A</v>
      </c>
      <c r="C2974" s="3">
        <f>SUMIF('DME PRICE LOOKUP LINKED'!$A:$A,A2974,'DME PRICE LOOKUP LINKED'!$C:$C)</f>
        <v>0</v>
      </c>
      <c r="D2974" s="78" t="e">
        <f t="shared" si="92"/>
        <v>#N/A</v>
      </c>
      <c r="E2974" s="79" t="e">
        <f t="shared" si="93"/>
        <v>#N/A</v>
      </c>
      <c r="I2974">
        <v>76700</v>
      </c>
      <c r="K2974" t="s">
        <v>1944</v>
      </c>
      <c r="L2974">
        <v>131.16999999999999</v>
      </c>
      <c r="M2974">
        <v>136.81</v>
      </c>
      <c r="O2974">
        <v>151</v>
      </c>
      <c r="P2974">
        <v>158</v>
      </c>
    </row>
    <row r="2975" spans="2:16" x14ac:dyDescent="0.25">
      <c r="B2975" s="80" t="e">
        <f>VLOOKUP(A2975,'Medicare Code Price Master List'!$A:$C,3,FALSE)</f>
        <v>#N/A</v>
      </c>
      <c r="C2975" s="3">
        <f>SUMIF('DME PRICE LOOKUP LINKED'!$A:$A,A2975,'DME PRICE LOOKUP LINKED'!$C:$C)</f>
        <v>0</v>
      </c>
      <c r="D2975" s="78" t="e">
        <f t="shared" si="92"/>
        <v>#N/A</v>
      </c>
      <c r="E2975" s="81" t="e">
        <f t="shared" si="93"/>
        <v>#N/A</v>
      </c>
      <c r="I2975">
        <v>76705</v>
      </c>
      <c r="K2975" t="s">
        <v>1945</v>
      </c>
      <c r="L2975">
        <v>99.05</v>
      </c>
      <c r="M2975">
        <v>102.16</v>
      </c>
      <c r="O2975">
        <v>114</v>
      </c>
      <c r="P2975">
        <v>118</v>
      </c>
    </row>
    <row r="2976" spans="2:16" x14ac:dyDescent="0.25">
      <c r="B2976" s="77" t="e">
        <f>VLOOKUP(A2976,'Medicare Code Price Master List'!$A:$C,3,FALSE)</f>
        <v>#N/A</v>
      </c>
      <c r="C2976" s="3">
        <f>SUMIF('DME PRICE LOOKUP LINKED'!$A:$A,A2976,'DME PRICE LOOKUP LINKED'!$C:$C)</f>
        <v>0</v>
      </c>
      <c r="D2976" s="78" t="e">
        <f t="shared" si="92"/>
        <v>#N/A</v>
      </c>
      <c r="E2976" s="79" t="e">
        <f t="shared" si="93"/>
        <v>#N/A</v>
      </c>
      <c r="I2976">
        <v>76770</v>
      </c>
      <c r="K2976" t="s">
        <v>1946</v>
      </c>
      <c r="L2976">
        <v>122.23</v>
      </c>
      <c r="M2976">
        <v>126.59</v>
      </c>
      <c r="O2976">
        <v>141</v>
      </c>
      <c r="P2976">
        <v>146</v>
      </c>
    </row>
    <row r="2977" spans="2:16" x14ac:dyDescent="0.25">
      <c r="B2977" s="80" t="e">
        <f>VLOOKUP(A2977,'Medicare Code Price Master List'!$A:$C,3,FALSE)</f>
        <v>#N/A</v>
      </c>
      <c r="C2977" s="3">
        <f>SUMIF('DME PRICE LOOKUP LINKED'!$A:$A,A2977,'DME PRICE LOOKUP LINKED'!$C:$C)</f>
        <v>0</v>
      </c>
      <c r="D2977" s="78" t="e">
        <f t="shared" si="92"/>
        <v>#N/A</v>
      </c>
      <c r="E2977" s="81" t="e">
        <f t="shared" si="93"/>
        <v>#N/A</v>
      </c>
      <c r="I2977">
        <v>76775</v>
      </c>
      <c r="K2977" t="s">
        <v>1947</v>
      </c>
      <c r="L2977">
        <v>65.56</v>
      </c>
      <c r="M2977">
        <v>63.93</v>
      </c>
      <c r="O2977">
        <v>76</v>
      </c>
      <c r="P2977">
        <v>74</v>
      </c>
    </row>
    <row r="2978" spans="2:16" x14ac:dyDescent="0.25">
      <c r="B2978" s="77" t="e">
        <f>VLOOKUP(A2978,'Medicare Code Price Master List'!$A:$C,3,FALSE)</f>
        <v>#N/A</v>
      </c>
      <c r="C2978" s="3">
        <f>SUMIF('DME PRICE LOOKUP LINKED'!$A:$A,A2978,'DME PRICE LOOKUP LINKED'!$C:$C)</f>
        <v>0</v>
      </c>
      <c r="D2978" s="78" t="e">
        <f t="shared" si="92"/>
        <v>#N/A</v>
      </c>
      <c r="E2978" s="79" t="e">
        <f t="shared" si="93"/>
        <v>#N/A</v>
      </c>
      <c r="I2978">
        <v>76776</v>
      </c>
      <c r="K2978" t="s">
        <v>1948</v>
      </c>
      <c r="L2978">
        <v>167.47</v>
      </c>
      <c r="M2978">
        <v>176.06</v>
      </c>
      <c r="O2978">
        <v>193</v>
      </c>
      <c r="P2978">
        <v>203</v>
      </c>
    </row>
    <row r="2979" spans="2:16" x14ac:dyDescent="0.25">
      <c r="B2979" s="80" t="e">
        <f>VLOOKUP(A2979,'Medicare Code Price Master List'!$A:$C,3,FALSE)</f>
        <v>#N/A</v>
      </c>
      <c r="C2979" s="3">
        <f>SUMIF('DME PRICE LOOKUP LINKED'!$A:$A,A2979,'DME PRICE LOOKUP LINKED'!$C:$C)</f>
        <v>0</v>
      </c>
      <c r="D2979" s="78" t="e">
        <f t="shared" si="92"/>
        <v>#N/A</v>
      </c>
      <c r="E2979" s="81" t="e">
        <f t="shared" si="93"/>
        <v>#N/A</v>
      </c>
      <c r="I2979">
        <v>76800</v>
      </c>
      <c r="K2979" t="s">
        <v>1949</v>
      </c>
      <c r="L2979">
        <v>175.06</v>
      </c>
      <c r="M2979">
        <v>156.86000000000001</v>
      </c>
      <c r="O2979">
        <v>202</v>
      </c>
      <c r="P2979">
        <v>181</v>
      </c>
    </row>
    <row r="2980" spans="2:16" x14ac:dyDescent="0.25">
      <c r="B2980" s="77" t="e">
        <f>VLOOKUP(A2980,'Medicare Code Price Master List'!$A:$C,3,FALSE)</f>
        <v>#N/A</v>
      </c>
      <c r="C2980" s="3">
        <f>SUMIF('DME PRICE LOOKUP LINKED'!$A:$A,A2980,'DME PRICE LOOKUP LINKED'!$C:$C)</f>
        <v>0</v>
      </c>
      <c r="D2980" s="78" t="e">
        <f t="shared" si="92"/>
        <v>#N/A</v>
      </c>
      <c r="E2980" s="79" t="e">
        <f t="shared" si="93"/>
        <v>#N/A</v>
      </c>
      <c r="I2980">
        <v>76801</v>
      </c>
      <c r="K2980" t="s">
        <v>1950</v>
      </c>
      <c r="L2980">
        <v>131.80000000000001</v>
      </c>
      <c r="M2980">
        <v>136.94</v>
      </c>
      <c r="O2980">
        <v>152</v>
      </c>
      <c r="P2980">
        <v>158</v>
      </c>
    </row>
    <row r="2981" spans="2:16" x14ac:dyDescent="0.25">
      <c r="B2981" s="80" t="e">
        <f>VLOOKUP(A2981,'Medicare Code Price Master List'!$A:$C,3,FALSE)</f>
        <v>#N/A</v>
      </c>
      <c r="C2981" s="3">
        <f>SUMIF('DME PRICE LOOKUP LINKED'!$A:$A,A2981,'DME PRICE LOOKUP LINKED'!$C:$C)</f>
        <v>0</v>
      </c>
      <c r="D2981" s="78" t="e">
        <f t="shared" si="92"/>
        <v>#N/A</v>
      </c>
      <c r="E2981" s="81" t="e">
        <f t="shared" si="93"/>
        <v>#N/A</v>
      </c>
      <c r="I2981">
        <v>76802</v>
      </c>
      <c r="K2981" t="s">
        <v>1951</v>
      </c>
      <c r="L2981">
        <v>67.16</v>
      </c>
      <c r="M2981">
        <v>71.069999999999993</v>
      </c>
      <c r="O2981">
        <v>78</v>
      </c>
      <c r="P2981">
        <v>82</v>
      </c>
    </row>
    <row r="2982" spans="2:16" x14ac:dyDescent="0.25">
      <c r="B2982" s="77" t="e">
        <f>VLOOKUP(A2982,'Medicare Code Price Master List'!$A:$C,3,FALSE)</f>
        <v>#N/A</v>
      </c>
      <c r="C2982" s="3">
        <f>SUMIF('DME PRICE LOOKUP LINKED'!$A:$A,A2982,'DME PRICE LOOKUP LINKED'!$C:$C)</f>
        <v>0</v>
      </c>
      <c r="D2982" s="78" t="e">
        <f t="shared" si="92"/>
        <v>#N/A</v>
      </c>
      <c r="E2982" s="79" t="e">
        <f t="shared" si="93"/>
        <v>#N/A</v>
      </c>
      <c r="I2982">
        <v>76805</v>
      </c>
      <c r="K2982" t="s">
        <v>1952</v>
      </c>
      <c r="L2982">
        <v>152.33000000000001</v>
      </c>
      <c r="M2982">
        <v>158.68</v>
      </c>
      <c r="O2982">
        <v>176</v>
      </c>
      <c r="P2982">
        <v>183</v>
      </c>
    </row>
    <row r="2983" spans="2:16" x14ac:dyDescent="0.25">
      <c r="B2983" s="80" t="e">
        <f>VLOOKUP(A2983,'Medicare Code Price Master List'!$A:$C,3,FALSE)</f>
        <v>#N/A</v>
      </c>
      <c r="C2983" s="3">
        <f>SUMIF('DME PRICE LOOKUP LINKED'!$A:$A,A2983,'DME PRICE LOOKUP LINKED'!$C:$C)</f>
        <v>0</v>
      </c>
      <c r="D2983" s="78" t="e">
        <f t="shared" si="92"/>
        <v>#N/A</v>
      </c>
      <c r="E2983" s="81" t="e">
        <f t="shared" si="93"/>
        <v>#N/A</v>
      </c>
      <c r="I2983">
        <v>76810</v>
      </c>
      <c r="K2983" t="s">
        <v>1953</v>
      </c>
      <c r="L2983">
        <v>97.93</v>
      </c>
      <c r="M2983">
        <v>103.15</v>
      </c>
      <c r="O2983">
        <v>113</v>
      </c>
      <c r="P2983">
        <v>119</v>
      </c>
    </row>
    <row r="2984" spans="2:16" x14ac:dyDescent="0.25">
      <c r="B2984" s="77" t="e">
        <f>VLOOKUP(A2984,'Medicare Code Price Master List'!$A:$C,3,FALSE)</f>
        <v>#N/A</v>
      </c>
      <c r="C2984" s="3">
        <f>SUMIF('DME PRICE LOOKUP LINKED'!$A:$A,A2984,'DME PRICE LOOKUP LINKED'!$C:$C)</f>
        <v>0</v>
      </c>
      <c r="D2984" s="78" t="e">
        <f t="shared" si="92"/>
        <v>#N/A</v>
      </c>
      <c r="E2984" s="79" t="e">
        <f t="shared" si="93"/>
        <v>#N/A</v>
      </c>
      <c r="I2984">
        <v>76811</v>
      </c>
      <c r="K2984" t="s">
        <v>1954</v>
      </c>
      <c r="L2984">
        <v>194.96</v>
      </c>
      <c r="M2984">
        <v>201.22</v>
      </c>
      <c r="O2984">
        <v>225</v>
      </c>
      <c r="P2984">
        <v>232</v>
      </c>
    </row>
    <row r="2985" spans="2:16" x14ac:dyDescent="0.25">
      <c r="B2985" s="80" t="e">
        <f>VLOOKUP(A2985,'Medicare Code Price Master List'!$A:$C,3,FALSE)</f>
        <v>#N/A</v>
      </c>
      <c r="C2985" s="3">
        <f>SUMIF('DME PRICE LOOKUP LINKED'!$A:$A,A2985,'DME PRICE LOOKUP LINKED'!$C:$C)</f>
        <v>0</v>
      </c>
      <c r="D2985" s="78" t="e">
        <f t="shared" si="92"/>
        <v>#N/A</v>
      </c>
      <c r="E2985" s="81" t="e">
        <f t="shared" si="93"/>
        <v>#N/A</v>
      </c>
      <c r="I2985">
        <v>76812</v>
      </c>
      <c r="K2985" t="s">
        <v>1955</v>
      </c>
      <c r="L2985">
        <v>213.66</v>
      </c>
      <c r="M2985">
        <v>229.87</v>
      </c>
      <c r="O2985">
        <v>246</v>
      </c>
      <c r="P2985">
        <v>265</v>
      </c>
    </row>
    <row r="2986" spans="2:16" x14ac:dyDescent="0.25">
      <c r="B2986" s="77" t="e">
        <f>VLOOKUP(A2986,'Medicare Code Price Master List'!$A:$C,3,FALSE)</f>
        <v>#N/A</v>
      </c>
      <c r="C2986" s="3">
        <f>SUMIF('DME PRICE LOOKUP LINKED'!$A:$A,A2986,'DME PRICE LOOKUP LINKED'!$C:$C)</f>
        <v>0</v>
      </c>
      <c r="D2986" s="78" t="e">
        <f t="shared" si="92"/>
        <v>#N/A</v>
      </c>
      <c r="E2986" s="79" t="e">
        <f t="shared" si="93"/>
        <v>#N/A</v>
      </c>
      <c r="I2986">
        <v>76813</v>
      </c>
      <c r="K2986" t="s">
        <v>1956</v>
      </c>
      <c r="L2986">
        <v>130.49</v>
      </c>
      <c r="M2986">
        <v>134.19999999999999</v>
      </c>
      <c r="O2986">
        <v>151</v>
      </c>
      <c r="P2986">
        <v>155</v>
      </c>
    </row>
    <row r="2987" spans="2:16" x14ac:dyDescent="0.25">
      <c r="B2987" s="80" t="e">
        <f>VLOOKUP(A2987,'Medicare Code Price Master List'!$A:$C,3,FALSE)</f>
        <v>#N/A</v>
      </c>
      <c r="C2987" s="3">
        <f>SUMIF('DME PRICE LOOKUP LINKED'!$A:$A,A2987,'DME PRICE LOOKUP LINKED'!$C:$C)</f>
        <v>0</v>
      </c>
      <c r="D2987" s="78" t="e">
        <f t="shared" si="92"/>
        <v>#N/A</v>
      </c>
      <c r="E2987" s="81" t="e">
        <f t="shared" si="93"/>
        <v>#N/A</v>
      </c>
      <c r="I2987">
        <v>76814</v>
      </c>
      <c r="K2987" t="s">
        <v>1957</v>
      </c>
      <c r="L2987">
        <v>82.36</v>
      </c>
      <c r="M2987">
        <v>89.38</v>
      </c>
      <c r="O2987">
        <v>95</v>
      </c>
      <c r="P2987">
        <v>103</v>
      </c>
    </row>
    <row r="2988" spans="2:16" x14ac:dyDescent="0.25">
      <c r="B2988" s="77" t="e">
        <f>VLOOKUP(A2988,'Medicare Code Price Master List'!$A:$C,3,FALSE)</f>
        <v>#N/A</v>
      </c>
      <c r="C2988" s="3">
        <f>SUMIF('DME PRICE LOOKUP LINKED'!$A:$A,A2988,'DME PRICE LOOKUP LINKED'!$C:$C)</f>
        <v>0</v>
      </c>
      <c r="D2988" s="78" t="e">
        <f t="shared" si="92"/>
        <v>#N/A</v>
      </c>
      <c r="E2988" s="79" t="e">
        <f t="shared" si="93"/>
        <v>#N/A</v>
      </c>
      <c r="I2988">
        <v>76815</v>
      </c>
      <c r="K2988" t="s">
        <v>1958</v>
      </c>
      <c r="L2988">
        <v>91.26</v>
      </c>
      <c r="M2988">
        <v>93.88</v>
      </c>
      <c r="O2988">
        <v>105</v>
      </c>
      <c r="P2988">
        <v>108</v>
      </c>
    </row>
    <row r="2989" spans="2:16" x14ac:dyDescent="0.25">
      <c r="B2989" s="80" t="e">
        <f>VLOOKUP(A2989,'Medicare Code Price Master List'!$A:$C,3,FALSE)</f>
        <v>#N/A</v>
      </c>
      <c r="C2989" s="3">
        <f>SUMIF('DME PRICE LOOKUP LINKED'!$A:$A,A2989,'DME PRICE LOOKUP LINKED'!$C:$C)</f>
        <v>0</v>
      </c>
      <c r="D2989" s="78" t="e">
        <f t="shared" si="92"/>
        <v>#N/A</v>
      </c>
      <c r="E2989" s="81" t="e">
        <f t="shared" si="93"/>
        <v>#N/A</v>
      </c>
      <c r="I2989">
        <v>76816</v>
      </c>
      <c r="K2989" t="s">
        <v>1959</v>
      </c>
      <c r="L2989">
        <v>122.75</v>
      </c>
      <c r="M2989">
        <v>128.57</v>
      </c>
      <c r="O2989">
        <v>142</v>
      </c>
      <c r="P2989">
        <v>148</v>
      </c>
    </row>
    <row r="2990" spans="2:16" x14ac:dyDescent="0.25">
      <c r="B2990" s="77" t="e">
        <f>VLOOKUP(A2990,'Medicare Code Price Master List'!$A:$C,3,FALSE)</f>
        <v>#N/A</v>
      </c>
      <c r="C2990" s="3">
        <f>SUMIF('DME PRICE LOOKUP LINKED'!$A:$A,A2990,'DME PRICE LOOKUP LINKED'!$C:$C)</f>
        <v>0</v>
      </c>
      <c r="D2990" s="78" t="e">
        <f t="shared" si="92"/>
        <v>#N/A</v>
      </c>
      <c r="E2990" s="79" t="e">
        <f t="shared" si="93"/>
        <v>#N/A</v>
      </c>
      <c r="I2990">
        <v>76817</v>
      </c>
      <c r="K2990" t="s">
        <v>1960</v>
      </c>
      <c r="L2990">
        <v>103.92</v>
      </c>
      <c r="M2990">
        <v>108.41</v>
      </c>
      <c r="O2990">
        <v>120</v>
      </c>
      <c r="P2990">
        <v>125</v>
      </c>
    </row>
    <row r="2991" spans="2:16" x14ac:dyDescent="0.25">
      <c r="B2991" s="80" t="e">
        <f>VLOOKUP(A2991,'Medicare Code Price Master List'!$A:$C,3,FALSE)</f>
        <v>#N/A</v>
      </c>
      <c r="C2991" s="3">
        <f>SUMIF('DME PRICE LOOKUP LINKED'!$A:$A,A2991,'DME PRICE LOOKUP LINKED'!$C:$C)</f>
        <v>0</v>
      </c>
      <c r="D2991" s="78" t="e">
        <f t="shared" si="92"/>
        <v>#N/A</v>
      </c>
      <c r="E2991" s="81" t="e">
        <f t="shared" si="93"/>
        <v>#N/A</v>
      </c>
      <c r="I2991">
        <v>76818</v>
      </c>
      <c r="K2991" t="s">
        <v>1961</v>
      </c>
      <c r="L2991">
        <v>130.06</v>
      </c>
      <c r="M2991">
        <v>135.47</v>
      </c>
      <c r="O2991">
        <v>150</v>
      </c>
      <c r="P2991">
        <v>156</v>
      </c>
    </row>
    <row r="2992" spans="2:16" x14ac:dyDescent="0.25">
      <c r="B2992" s="77" t="e">
        <f>VLOOKUP(A2992,'Medicare Code Price Master List'!$A:$C,3,FALSE)</f>
        <v>#N/A</v>
      </c>
      <c r="C2992" s="3">
        <f>SUMIF('DME PRICE LOOKUP LINKED'!$A:$A,A2992,'DME PRICE LOOKUP LINKED'!$C:$C)</f>
        <v>0</v>
      </c>
      <c r="D2992" s="78" t="e">
        <f t="shared" si="92"/>
        <v>#N/A</v>
      </c>
      <c r="E2992" s="79" t="e">
        <f t="shared" si="93"/>
        <v>#N/A</v>
      </c>
      <c r="I2992">
        <v>76819</v>
      </c>
      <c r="K2992" t="s">
        <v>1962</v>
      </c>
      <c r="L2992">
        <v>93.66</v>
      </c>
      <c r="M2992">
        <v>98.66</v>
      </c>
      <c r="O2992">
        <v>108</v>
      </c>
      <c r="P2992">
        <v>114</v>
      </c>
    </row>
    <row r="2993" spans="2:16" x14ac:dyDescent="0.25">
      <c r="B2993" s="80" t="e">
        <f>VLOOKUP(A2993,'Medicare Code Price Master List'!$A:$C,3,FALSE)</f>
        <v>#N/A</v>
      </c>
      <c r="C2993" s="3">
        <f>SUMIF('DME PRICE LOOKUP LINKED'!$A:$A,A2993,'DME PRICE LOOKUP LINKED'!$C:$C)</f>
        <v>0</v>
      </c>
      <c r="D2993" s="78" t="e">
        <f t="shared" si="92"/>
        <v>#N/A</v>
      </c>
      <c r="E2993" s="81" t="e">
        <f t="shared" si="93"/>
        <v>#N/A</v>
      </c>
      <c r="I2993">
        <v>76820</v>
      </c>
      <c r="K2993" t="s">
        <v>1963</v>
      </c>
      <c r="L2993">
        <v>49.52</v>
      </c>
      <c r="M2993">
        <v>52.12</v>
      </c>
      <c r="O2993">
        <v>57</v>
      </c>
      <c r="P2993">
        <v>60</v>
      </c>
    </row>
    <row r="2994" spans="2:16" x14ac:dyDescent="0.25">
      <c r="B2994" s="77" t="e">
        <f>VLOOKUP(A2994,'Medicare Code Price Master List'!$A:$C,3,FALSE)</f>
        <v>#N/A</v>
      </c>
      <c r="C2994" s="3">
        <f>SUMIF('DME PRICE LOOKUP LINKED'!$A:$A,A2994,'DME PRICE LOOKUP LINKED'!$C:$C)</f>
        <v>0</v>
      </c>
      <c r="D2994" s="78" t="e">
        <f t="shared" si="92"/>
        <v>#N/A</v>
      </c>
      <c r="E2994" s="79" t="e">
        <f t="shared" si="93"/>
        <v>#N/A</v>
      </c>
      <c r="I2994">
        <v>76821</v>
      </c>
      <c r="K2994" t="s">
        <v>1964</v>
      </c>
      <c r="L2994">
        <v>99.19</v>
      </c>
      <c r="M2994">
        <v>103.74</v>
      </c>
      <c r="O2994">
        <v>115</v>
      </c>
      <c r="P2994">
        <v>120</v>
      </c>
    </row>
    <row r="2995" spans="2:16" x14ac:dyDescent="0.25">
      <c r="B2995" s="80" t="e">
        <f>VLOOKUP(A2995,'Medicare Code Price Master List'!$A:$C,3,FALSE)</f>
        <v>#N/A</v>
      </c>
      <c r="C2995" s="3">
        <f>SUMIF('DME PRICE LOOKUP LINKED'!$A:$A,A2995,'DME PRICE LOOKUP LINKED'!$C:$C)</f>
        <v>0</v>
      </c>
      <c r="D2995" s="78" t="e">
        <f t="shared" si="92"/>
        <v>#N/A</v>
      </c>
      <c r="E2995" s="81" t="e">
        <f t="shared" si="93"/>
        <v>#N/A</v>
      </c>
      <c r="I2995">
        <v>76825</v>
      </c>
      <c r="K2995" t="s">
        <v>1965</v>
      </c>
      <c r="L2995">
        <v>294.64999999999998</v>
      </c>
      <c r="M2995">
        <v>309.66000000000003</v>
      </c>
      <c r="O2995">
        <v>339</v>
      </c>
      <c r="P2995">
        <v>357</v>
      </c>
    </row>
    <row r="2996" spans="2:16" x14ac:dyDescent="0.25">
      <c r="B2996" s="77" t="e">
        <f>VLOOKUP(A2996,'Medicare Code Price Master List'!$A:$C,3,FALSE)</f>
        <v>#N/A</v>
      </c>
      <c r="C2996" s="3">
        <f>SUMIF('DME PRICE LOOKUP LINKED'!$A:$A,A2996,'DME PRICE LOOKUP LINKED'!$C:$C)</f>
        <v>0</v>
      </c>
      <c r="D2996" s="78" t="e">
        <f t="shared" si="92"/>
        <v>#N/A</v>
      </c>
      <c r="E2996" s="79" t="e">
        <f t="shared" si="93"/>
        <v>#N/A</v>
      </c>
      <c r="I2996">
        <v>76826</v>
      </c>
      <c r="K2996" t="s">
        <v>1965</v>
      </c>
      <c r="L2996">
        <v>176.86</v>
      </c>
      <c r="M2996">
        <v>183.46</v>
      </c>
      <c r="O2996">
        <v>204</v>
      </c>
      <c r="P2996">
        <v>211</v>
      </c>
    </row>
    <row r="2997" spans="2:16" x14ac:dyDescent="0.25">
      <c r="B2997" s="80" t="e">
        <f>VLOOKUP(A2997,'Medicare Code Price Master List'!$A:$C,3,FALSE)</f>
        <v>#N/A</v>
      </c>
      <c r="C2997" s="3">
        <f>SUMIF('DME PRICE LOOKUP LINKED'!$A:$A,A2997,'DME PRICE LOOKUP LINKED'!$C:$C)</f>
        <v>0</v>
      </c>
      <c r="D2997" s="78" t="e">
        <f t="shared" si="92"/>
        <v>#N/A</v>
      </c>
      <c r="E2997" s="81" t="e">
        <f t="shared" si="93"/>
        <v>#N/A</v>
      </c>
      <c r="I2997">
        <v>76827</v>
      </c>
      <c r="K2997" t="s">
        <v>1965</v>
      </c>
      <c r="L2997">
        <v>77.819999999999993</v>
      </c>
      <c r="M2997">
        <v>84.47</v>
      </c>
      <c r="O2997">
        <v>90</v>
      </c>
      <c r="P2997">
        <v>98</v>
      </c>
    </row>
    <row r="2998" spans="2:16" x14ac:dyDescent="0.25">
      <c r="B2998" s="77" t="e">
        <f>VLOOKUP(A2998,'Medicare Code Price Master List'!$A:$C,3,FALSE)</f>
        <v>#N/A</v>
      </c>
      <c r="C2998" s="3">
        <f>SUMIF('DME PRICE LOOKUP LINKED'!$A:$A,A2998,'DME PRICE LOOKUP LINKED'!$C:$C)</f>
        <v>0</v>
      </c>
      <c r="D2998" s="78" t="e">
        <f t="shared" si="92"/>
        <v>#N/A</v>
      </c>
      <c r="E2998" s="79" t="e">
        <f t="shared" si="93"/>
        <v>#N/A</v>
      </c>
      <c r="I2998">
        <v>76828</v>
      </c>
      <c r="K2998" t="s">
        <v>1965</v>
      </c>
      <c r="L2998">
        <v>54.3</v>
      </c>
      <c r="M2998">
        <v>59.16</v>
      </c>
      <c r="O2998">
        <v>63</v>
      </c>
      <c r="P2998">
        <v>69</v>
      </c>
    </row>
    <row r="2999" spans="2:16" x14ac:dyDescent="0.25">
      <c r="B2999" s="80" t="e">
        <f>VLOOKUP(A2999,'Medicare Code Price Master List'!$A:$C,3,FALSE)</f>
        <v>#N/A</v>
      </c>
      <c r="C2999" s="3">
        <f>SUMIF('DME PRICE LOOKUP LINKED'!$A:$A,A2999,'DME PRICE LOOKUP LINKED'!$C:$C)</f>
        <v>0</v>
      </c>
      <c r="D2999" s="78" t="e">
        <f t="shared" si="92"/>
        <v>#N/A</v>
      </c>
      <c r="E2999" s="81" t="e">
        <f t="shared" si="93"/>
        <v>#N/A</v>
      </c>
      <c r="I2999">
        <v>76830</v>
      </c>
      <c r="K2999" t="s">
        <v>1966</v>
      </c>
      <c r="L2999">
        <v>135.33000000000001</v>
      </c>
      <c r="M2999">
        <v>136.84</v>
      </c>
      <c r="O2999">
        <v>156</v>
      </c>
      <c r="P2999">
        <v>158</v>
      </c>
    </row>
    <row r="3000" spans="2:16" x14ac:dyDescent="0.25">
      <c r="B3000" s="77" t="e">
        <f>VLOOKUP(A3000,'Medicare Code Price Master List'!$A:$C,3,FALSE)</f>
        <v>#N/A</v>
      </c>
      <c r="C3000" s="3">
        <f>SUMIF('DME PRICE LOOKUP LINKED'!$A:$A,A3000,'DME PRICE LOOKUP LINKED'!$C:$C)</f>
        <v>0</v>
      </c>
      <c r="D3000" s="78" t="e">
        <f t="shared" si="92"/>
        <v>#N/A</v>
      </c>
      <c r="E3000" s="79" t="e">
        <f t="shared" si="93"/>
        <v>#N/A</v>
      </c>
      <c r="I3000">
        <v>76831</v>
      </c>
      <c r="K3000" t="s">
        <v>1967</v>
      </c>
      <c r="L3000">
        <v>131.13</v>
      </c>
      <c r="M3000">
        <v>132.69</v>
      </c>
      <c r="O3000">
        <v>151</v>
      </c>
      <c r="P3000">
        <v>153</v>
      </c>
    </row>
    <row r="3001" spans="2:16" x14ac:dyDescent="0.25">
      <c r="B3001" s="80" t="e">
        <f>VLOOKUP(A3001,'Medicare Code Price Master List'!$A:$C,3,FALSE)</f>
        <v>#N/A</v>
      </c>
      <c r="C3001" s="3">
        <f>SUMIF('DME PRICE LOOKUP LINKED'!$A:$A,A3001,'DME PRICE LOOKUP LINKED'!$C:$C)</f>
        <v>0</v>
      </c>
      <c r="D3001" s="78" t="e">
        <f t="shared" si="92"/>
        <v>#N/A</v>
      </c>
      <c r="E3001" s="81" t="e">
        <f t="shared" si="93"/>
        <v>#N/A</v>
      </c>
      <c r="I3001">
        <v>76856</v>
      </c>
      <c r="K3001" t="s">
        <v>1968</v>
      </c>
      <c r="L3001">
        <v>118.95</v>
      </c>
      <c r="M3001">
        <v>122.74</v>
      </c>
      <c r="O3001">
        <v>137</v>
      </c>
      <c r="P3001">
        <v>142</v>
      </c>
    </row>
    <row r="3002" spans="2:16" x14ac:dyDescent="0.25">
      <c r="B3002" s="77" t="e">
        <f>VLOOKUP(A3002,'Medicare Code Price Master List'!$A:$C,3,FALSE)</f>
        <v>#N/A</v>
      </c>
      <c r="C3002" s="3">
        <f>SUMIF('DME PRICE LOOKUP LINKED'!$A:$A,A3002,'DME PRICE LOOKUP LINKED'!$C:$C)</f>
        <v>0</v>
      </c>
      <c r="D3002" s="78" t="e">
        <f t="shared" si="92"/>
        <v>#N/A</v>
      </c>
      <c r="E3002" s="79" t="e">
        <f t="shared" si="93"/>
        <v>#N/A</v>
      </c>
      <c r="I3002">
        <v>76857</v>
      </c>
      <c r="K3002" t="s">
        <v>1969</v>
      </c>
      <c r="L3002">
        <v>54.06</v>
      </c>
      <c r="M3002">
        <v>52.54</v>
      </c>
      <c r="O3002">
        <v>63</v>
      </c>
      <c r="P3002">
        <v>61</v>
      </c>
    </row>
    <row r="3003" spans="2:16" x14ac:dyDescent="0.25">
      <c r="B3003" s="80" t="e">
        <f>VLOOKUP(A3003,'Medicare Code Price Master List'!$A:$C,3,FALSE)</f>
        <v>#N/A</v>
      </c>
      <c r="C3003" s="3">
        <f>SUMIF('DME PRICE LOOKUP LINKED'!$A:$A,A3003,'DME PRICE LOOKUP LINKED'!$C:$C)</f>
        <v>0</v>
      </c>
      <c r="D3003" s="78" t="e">
        <f t="shared" si="92"/>
        <v>#N/A</v>
      </c>
      <c r="E3003" s="81" t="e">
        <f t="shared" si="93"/>
        <v>#N/A</v>
      </c>
      <c r="I3003">
        <v>76870</v>
      </c>
      <c r="K3003" t="s">
        <v>1970</v>
      </c>
      <c r="L3003">
        <v>113.76</v>
      </c>
      <c r="M3003">
        <v>74.58</v>
      </c>
      <c r="O3003">
        <v>131</v>
      </c>
      <c r="P3003">
        <v>86</v>
      </c>
    </row>
    <row r="3004" spans="2:16" x14ac:dyDescent="0.25">
      <c r="B3004" s="77" t="e">
        <f>VLOOKUP(A3004,'Medicare Code Price Master List'!$A:$C,3,FALSE)</f>
        <v>#N/A</v>
      </c>
      <c r="C3004" s="3">
        <f>SUMIF('DME PRICE LOOKUP LINKED'!$A:$A,A3004,'DME PRICE LOOKUP LINKED'!$C:$C)</f>
        <v>0</v>
      </c>
      <c r="D3004" s="78" t="e">
        <f t="shared" si="92"/>
        <v>#N/A</v>
      </c>
      <c r="E3004" s="79" t="e">
        <f t="shared" si="93"/>
        <v>#N/A</v>
      </c>
      <c r="I3004">
        <v>76872</v>
      </c>
      <c r="K3004" t="s">
        <v>1971</v>
      </c>
      <c r="L3004">
        <v>154.07</v>
      </c>
      <c r="M3004">
        <v>104.64</v>
      </c>
      <c r="O3004">
        <v>178</v>
      </c>
      <c r="P3004">
        <v>121</v>
      </c>
    </row>
    <row r="3005" spans="2:16" x14ac:dyDescent="0.25">
      <c r="B3005" s="80" t="e">
        <f>VLOOKUP(A3005,'Medicare Code Price Master List'!$A:$C,3,FALSE)</f>
        <v>#N/A</v>
      </c>
      <c r="C3005" s="3">
        <f>SUMIF('DME PRICE LOOKUP LINKED'!$A:$A,A3005,'DME PRICE LOOKUP LINKED'!$C:$C)</f>
        <v>0</v>
      </c>
      <c r="D3005" s="78" t="e">
        <f t="shared" si="92"/>
        <v>#N/A</v>
      </c>
      <c r="E3005" s="81" t="e">
        <f t="shared" si="93"/>
        <v>#N/A</v>
      </c>
      <c r="I3005">
        <v>76873</v>
      </c>
      <c r="K3005" t="s">
        <v>1972</v>
      </c>
      <c r="L3005">
        <v>194.44</v>
      </c>
      <c r="M3005">
        <v>185.69</v>
      </c>
      <c r="O3005">
        <v>224</v>
      </c>
      <c r="P3005">
        <v>214</v>
      </c>
    </row>
    <row r="3006" spans="2:16" x14ac:dyDescent="0.25">
      <c r="B3006" s="77" t="e">
        <f>VLOOKUP(A3006,'Medicare Code Price Master List'!$A:$C,3,FALSE)</f>
        <v>#N/A</v>
      </c>
      <c r="C3006" s="3">
        <f>SUMIF('DME PRICE LOOKUP LINKED'!$A:$A,A3006,'DME PRICE LOOKUP LINKED'!$C:$C)</f>
        <v>0</v>
      </c>
      <c r="D3006" s="78" t="e">
        <f t="shared" si="92"/>
        <v>#N/A</v>
      </c>
      <c r="E3006" s="79" t="e">
        <f t="shared" si="93"/>
        <v>#N/A</v>
      </c>
      <c r="I3006">
        <v>76881</v>
      </c>
      <c r="K3006" t="s">
        <v>1973</v>
      </c>
      <c r="L3006">
        <v>58.54</v>
      </c>
      <c r="M3006">
        <v>128.19999999999999</v>
      </c>
      <c r="O3006">
        <v>68</v>
      </c>
      <c r="P3006">
        <v>148</v>
      </c>
    </row>
    <row r="3007" spans="2:16" x14ac:dyDescent="0.25">
      <c r="B3007" s="80" t="e">
        <f>VLOOKUP(A3007,'Medicare Code Price Master List'!$A:$C,3,FALSE)</f>
        <v>#N/A</v>
      </c>
      <c r="C3007" s="3">
        <f>SUMIF('DME PRICE LOOKUP LINKED'!$A:$A,A3007,'DME PRICE LOOKUP LINKED'!$C:$C)</f>
        <v>0</v>
      </c>
      <c r="D3007" s="78" t="e">
        <f t="shared" si="92"/>
        <v>#N/A</v>
      </c>
      <c r="E3007" s="81" t="e">
        <f t="shared" si="93"/>
        <v>#N/A</v>
      </c>
      <c r="I3007">
        <v>76882</v>
      </c>
      <c r="K3007" t="s">
        <v>1974</v>
      </c>
      <c r="L3007">
        <v>45.82</v>
      </c>
      <c r="M3007">
        <v>39.28</v>
      </c>
      <c r="O3007">
        <v>53</v>
      </c>
      <c r="P3007">
        <v>46</v>
      </c>
    </row>
    <row r="3008" spans="2:16" x14ac:dyDescent="0.25">
      <c r="B3008" s="77" t="e">
        <f>VLOOKUP(A3008,'Medicare Code Price Master List'!$A:$C,3,FALSE)</f>
        <v>#N/A</v>
      </c>
      <c r="C3008" s="3">
        <f>SUMIF('DME PRICE LOOKUP LINKED'!$A:$A,A3008,'DME PRICE LOOKUP LINKED'!$C:$C)</f>
        <v>0</v>
      </c>
      <c r="D3008" s="78" t="e">
        <f t="shared" si="92"/>
        <v>#N/A</v>
      </c>
      <c r="E3008" s="79" t="e">
        <f t="shared" si="93"/>
        <v>#N/A</v>
      </c>
      <c r="I3008">
        <v>76885</v>
      </c>
      <c r="K3008" t="s">
        <v>1975</v>
      </c>
      <c r="L3008">
        <v>135.53</v>
      </c>
      <c r="M3008">
        <v>163.63999999999999</v>
      </c>
      <c r="O3008">
        <v>156</v>
      </c>
      <c r="P3008">
        <v>189</v>
      </c>
    </row>
    <row r="3009" spans="2:16" x14ac:dyDescent="0.25">
      <c r="B3009" s="80" t="e">
        <f>VLOOKUP(A3009,'Medicare Code Price Master List'!$A:$C,3,FALSE)</f>
        <v>#N/A</v>
      </c>
      <c r="C3009" s="3">
        <f>SUMIF('DME PRICE LOOKUP LINKED'!$A:$A,A3009,'DME PRICE LOOKUP LINKED'!$C:$C)</f>
        <v>0</v>
      </c>
      <c r="D3009" s="78" t="e">
        <f t="shared" si="92"/>
        <v>#N/A</v>
      </c>
      <c r="E3009" s="81" t="e">
        <f t="shared" si="93"/>
        <v>#N/A</v>
      </c>
      <c r="I3009">
        <v>76886</v>
      </c>
      <c r="K3009" t="s">
        <v>1976</v>
      </c>
      <c r="L3009">
        <v>113.82</v>
      </c>
      <c r="M3009">
        <v>118.57</v>
      </c>
      <c r="O3009">
        <v>131</v>
      </c>
      <c r="P3009">
        <v>137</v>
      </c>
    </row>
    <row r="3010" spans="2:16" x14ac:dyDescent="0.25">
      <c r="B3010" s="77" t="e">
        <f>VLOOKUP(A3010,'Medicare Code Price Master List'!$A:$C,3,FALSE)</f>
        <v>#N/A</v>
      </c>
      <c r="C3010" s="3">
        <f>SUMIF('DME PRICE LOOKUP LINKED'!$A:$A,A3010,'DME PRICE LOOKUP LINKED'!$C:$C)</f>
        <v>0</v>
      </c>
      <c r="D3010" s="78" t="e">
        <f t="shared" si="92"/>
        <v>#N/A</v>
      </c>
      <c r="E3010" s="79" t="e">
        <f t="shared" si="93"/>
        <v>#N/A</v>
      </c>
      <c r="I3010">
        <v>76930</v>
      </c>
      <c r="K3010" t="s">
        <v>1977</v>
      </c>
      <c r="L3010">
        <v>0</v>
      </c>
      <c r="M3010">
        <v>0</v>
      </c>
      <c r="O3010">
        <v>0</v>
      </c>
      <c r="P3010">
        <v>0</v>
      </c>
    </row>
    <row r="3011" spans="2:16" x14ac:dyDescent="0.25">
      <c r="B3011" s="80" t="e">
        <f>VLOOKUP(A3011,'Medicare Code Price Master List'!$A:$C,3,FALSE)</f>
        <v>#N/A</v>
      </c>
      <c r="C3011" s="3">
        <f>SUMIF('DME PRICE LOOKUP LINKED'!$A:$A,A3011,'DME PRICE LOOKUP LINKED'!$C:$C)</f>
        <v>0</v>
      </c>
      <c r="D3011" s="78" t="e">
        <f t="shared" ref="D3011:D3074" si="94">VLOOKUP(A3011,$R$2:$T$5644,3,FALSE)</f>
        <v>#N/A</v>
      </c>
      <c r="E3011" s="81" t="e">
        <f t="shared" ref="E3011:E3074" si="95">D3011-C3011</f>
        <v>#N/A</v>
      </c>
      <c r="I3011">
        <v>76932</v>
      </c>
      <c r="K3011" t="s">
        <v>1978</v>
      </c>
      <c r="L3011">
        <v>37.75</v>
      </c>
      <c r="M3011">
        <v>0</v>
      </c>
      <c r="O3011">
        <v>44</v>
      </c>
      <c r="P3011">
        <v>0</v>
      </c>
    </row>
    <row r="3012" spans="2:16" x14ac:dyDescent="0.25">
      <c r="B3012" s="77" t="e">
        <f>VLOOKUP(A3012,'Medicare Code Price Master List'!$A:$C,3,FALSE)</f>
        <v>#N/A</v>
      </c>
      <c r="C3012" s="3">
        <f>SUMIF('DME PRICE LOOKUP LINKED'!$A:$A,A3012,'DME PRICE LOOKUP LINKED'!$C:$C)</f>
        <v>0</v>
      </c>
      <c r="D3012" s="78" t="e">
        <f t="shared" si="94"/>
        <v>#N/A</v>
      </c>
      <c r="E3012" s="79" t="e">
        <f t="shared" si="95"/>
        <v>#N/A</v>
      </c>
      <c r="I3012">
        <v>76936</v>
      </c>
      <c r="K3012" t="s">
        <v>1979</v>
      </c>
      <c r="L3012">
        <v>288.87</v>
      </c>
      <c r="M3012">
        <v>303.08</v>
      </c>
      <c r="O3012">
        <v>333</v>
      </c>
      <c r="P3012">
        <v>349</v>
      </c>
    </row>
    <row r="3013" spans="2:16" x14ac:dyDescent="0.25">
      <c r="B3013" s="80" t="e">
        <f>VLOOKUP(A3013,'Medicare Code Price Master List'!$A:$C,3,FALSE)</f>
        <v>#N/A</v>
      </c>
      <c r="C3013" s="3">
        <f>SUMIF('DME PRICE LOOKUP LINKED'!$A:$A,A3013,'DME PRICE LOOKUP LINKED'!$C:$C)</f>
        <v>0</v>
      </c>
      <c r="D3013" s="78" t="e">
        <f t="shared" si="94"/>
        <v>#N/A</v>
      </c>
      <c r="E3013" s="81" t="e">
        <f t="shared" si="95"/>
        <v>#N/A</v>
      </c>
      <c r="I3013">
        <v>76937</v>
      </c>
      <c r="K3013" t="s">
        <v>1980</v>
      </c>
      <c r="L3013">
        <v>43.93</v>
      </c>
      <c r="M3013">
        <v>34.75</v>
      </c>
      <c r="O3013">
        <v>51</v>
      </c>
      <c r="P3013">
        <v>40</v>
      </c>
    </row>
    <row r="3014" spans="2:16" x14ac:dyDescent="0.25">
      <c r="B3014" s="77" t="e">
        <f>VLOOKUP(A3014,'Medicare Code Price Master List'!$A:$C,3,FALSE)</f>
        <v>#N/A</v>
      </c>
      <c r="C3014" s="3">
        <f>SUMIF('DME PRICE LOOKUP LINKED'!$A:$A,A3014,'DME PRICE LOOKUP LINKED'!$C:$C)</f>
        <v>0</v>
      </c>
      <c r="D3014" s="78" t="e">
        <f t="shared" si="94"/>
        <v>#N/A</v>
      </c>
      <c r="E3014" s="79" t="e">
        <f t="shared" si="95"/>
        <v>#N/A</v>
      </c>
      <c r="I3014">
        <v>76940</v>
      </c>
      <c r="K3014" t="s">
        <v>1981</v>
      </c>
      <c r="L3014">
        <v>104.81</v>
      </c>
      <c r="M3014">
        <v>0</v>
      </c>
      <c r="O3014">
        <v>121</v>
      </c>
      <c r="P3014">
        <v>0</v>
      </c>
    </row>
    <row r="3015" spans="2:16" x14ac:dyDescent="0.25">
      <c r="B3015" s="80" t="e">
        <f>VLOOKUP(A3015,'Medicare Code Price Master List'!$A:$C,3,FALSE)</f>
        <v>#N/A</v>
      </c>
      <c r="C3015" s="3">
        <f>SUMIF('DME PRICE LOOKUP LINKED'!$A:$A,A3015,'DME PRICE LOOKUP LINKED'!$C:$C)</f>
        <v>0</v>
      </c>
      <c r="D3015" s="78" t="e">
        <f t="shared" si="94"/>
        <v>#N/A</v>
      </c>
      <c r="E3015" s="81" t="e">
        <f t="shared" si="95"/>
        <v>#N/A</v>
      </c>
      <c r="I3015">
        <v>76941</v>
      </c>
      <c r="K3015" t="s">
        <v>1982</v>
      </c>
      <c r="L3015">
        <v>66.88</v>
      </c>
      <c r="M3015">
        <v>0</v>
      </c>
      <c r="O3015">
        <v>77</v>
      </c>
      <c r="P3015">
        <v>0</v>
      </c>
    </row>
    <row r="3016" spans="2:16" x14ac:dyDescent="0.25">
      <c r="B3016" s="77" t="e">
        <f>VLOOKUP(A3016,'Medicare Code Price Master List'!$A:$C,3,FALSE)</f>
        <v>#N/A</v>
      </c>
      <c r="C3016" s="3">
        <f>SUMIF('DME PRICE LOOKUP LINKED'!$A:$A,A3016,'DME PRICE LOOKUP LINKED'!$C:$C)</f>
        <v>0</v>
      </c>
      <c r="D3016" s="78" t="e">
        <f t="shared" si="94"/>
        <v>#N/A</v>
      </c>
      <c r="E3016" s="79" t="e">
        <f t="shared" si="95"/>
        <v>#N/A</v>
      </c>
      <c r="I3016">
        <v>76942</v>
      </c>
      <c r="K3016" t="s">
        <v>1983</v>
      </c>
      <c r="L3016">
        <v>64.16</v>
      </c>
      <c r="M3016">
        <v>66.819999999999993</v>
      </c>
      <c r="O3016">
        <v>74</v>
      </c>
      <c r="P3016">
        <v>77</v>
      </c>
    </row>
    <row r="3017" spans="2:16" x14ac:dyDescent="0.25">
      <c r="B3017" s="80" t="e">
        <f>VLOOKUP(A3017,'Medicare Code Price Master List'!$A:$C,3,FALSE)</f>
        <v>#N/A</v>
      </c>
      <c r="C3017" s="3">
        <f>SUMIF('DME PRICE LOOKUP LINKED'!$A:$A,A3017,'DME PRICE LOOKUP LINKED'!$C:$C)</f>
        <v>0</v>
      </c>
      <c r="D3017" s="78" t="e">
        <f t="shared" si="94"/>
        <v>#N/A</v>
      </c>
      <c r="E3017" s="81" t="e">
        <f t="shared" si="95"/>
        <v>#N/A</v>
      </c>
      <c r="I3017">
        <v>76945</v>
      </c>
      <c r="K3017" t="s">
        <v>1984</v>
      </c>
      <c r="L3017">
        <v>33.04</v>
      </c>
      <c r="M3017">
        <v>0</v>
      </c>
      <c r="O3017">
        <v>38</v>
      </c>
      <c r="P3017">
        <v>0</v>
      </c>
    </row>
    <row r="3018" spans="2:16" x14ac:dyDescent="0.25">
      <c r="B3018" s="77" t="e">
        <f>VLOOKUP(A3018,'Medicare Code Price Master List'!$A:$C,3,FALSE)</f>
        <v>#N/A</v>
      </c>
      <c r="C3018" s="3">
        <f>SUMIF('DME PRICE LOOKUP LINKED'!$A:$A,A3018,'DME PRICE LOOKUP LINKED'!$C:$C)</f>
        <v>0</v>
      </c>
      <c r="D3018" s="78" t="e">
        <f t="shared" si="94"/>
        <v>#N/A</v>
      </c>
      <c r="E3018" s="79" t="e">
        <f t="shared" si="95"/>
        <v>#N/A</v>
      </c>
      <c r="I3018">
        <v>76946</v>
      </c>
      <c r="K3018" t="s">
        <v>1985</v>
      </c>
      <c r="L3018">
        <v>36.159999999999997</v>
      </c>
      <c r="M3018">
        <v>36.049999999999997</v>
      </c>
      <c r="O3018">
        <v>42</v>
      </c>
      <c r="P3018">
        <v>42</v>
      </c>
    </row>
    <row r="3019" spans="2:16" x14ac:dyDescent="0.25">
      <c r="B3019" s="80" t="e">
        <f>VLOOKUP(A3019,'Medicare Code Price Master List'!$A:$C,3,FALSE)</f>
        <v>#N/A</v>
      </c>
      <c r="C3019" s="3">
        <f>SUMIF('DME PRICE LOOKUP LINKED'!$A:$A,A3019,'DME PRICE LOOKUP LINKED'!$C:$C)</f>
        <v>0</v>
      </c>
      <c r="D3019" s="78" t="e">
        <f t="shared" si="94"/>
        <v>#N/A</v>
      </c>
      <c r="E3019" s="81" t="e">
        <f t="shared" si="95"/>
        <v>#N/A</v>
      </c>
      <c r="I3019">
        <v>76948</v>
      </c>
      <c r="K3019" t="s">
        <v>1986</v>
      </c>
      <c r="L3019">
        <v>89.79</v>
      </c>
      <c r="M3019">
        <v>76.88</v>
      </c>
      <c r="O3019">
        <v>104</v>
      </c>
      <c r="P3019">
        <v>89</v>
      </c>
    </row>
    <row r="3020" spans="2:16" x14ac:dyDescent="0.25">
      <c r="B3020" s="77" t="e">
        <f>VLOOKUP(A3020,'Medicare Code Price Master List'!$A:$C,3,FALSE)</f>
        <v>#N/A</v>
      </c>
      <c r="C3020" s="3">
        <f>SUMIF('DME PRICE LOOKUP LINKED'!$A:$A,A3020,'DME PRICE LOOKUP LINKED'!$C:$C)</f>
        <v>0</v>
      </c>
      <c r="D3020" s="78" t="e">
        <f t="shared" si="94"/>
        <v>#N/A</v>
      </c>
      <c r="E3020" s="79" t="e">
        <f t="shared" si="95"/>
        <v>#N/A</v>
      </c>
      <c r="I3020">
        <v>76965</v>
      </c>
      <c r="K3020" t="s">
        <v>1987</v>
      </c>
      <c r="L3020">
        <v>102.22</v>
      </c>
      <c r="M3020">
        <v>97.85</v>
      </c>
      <c r="O3020">
        <v>118</v>
      </c>
      <c r="P3020">
        <v>113</v>
      </c>
    </row>
    <row r="3021" spans="2:16" x14ac:dyDescent="0.25">
      <c r="B3021" s="80" t="e">
        <f>VLOOKUP(A3021,'Medicare Code Price Master List'!$A:$C,3,FALSE)</f>
        <v>#N/A</v>
      </c>
      <c r="C3021" s="3">
        <f>SUMIF('DME PRICE LOOKUP LINKED'!$A:$A,A3021,'DME PRICE LOOKUP LINKED'!$C:$C)</f>
        <v>0</v>
      </c>
      <c r="D3021" s="78" t="e">
        <f t="shared" si="94"/>
        <v>#N/A</v>
      </c>
      <c r="E3021" s="81" t="e">
        <f t="shared" si="95"/>
        <v>#N/A</v>
      </c>
      <c r="I3021">
        <v>76970</v>
      </c>
      <c r="K3021" t="s">
        <v>1988</v>
      </c>
      <c r="L3021" t="e">
        <v>#N/A</v>
      </c>
      <c r="M3021">
        <v>104.47</v>
      </c>
      <c r="O3021" t="e">
        <v>#N/A</v>
      </c>
      <c r="P3021">
        <v>121</v>
      </c>
    </row>
    <row r="3022" spans="2:16" x14ac:dyDescent="0.25">
      <c r="B3022" s="77" t="e">
        <f>VLOOKUP(A3022,'Medicare Code Price Master List'!$A:$C,3,FALSE)</f>
        <v>#N/A</v>
      </c>
      <c r="C3022" s="3">
        <f>SUMIF('DME PRICE LOOKUP LINKED'!$A:$A,A3022,'DME PRICE LOOKUP LINKED'!$C:$C)</f>
        <v>0</v>
      </c>
      <c r="D3022" s="78" t="e">
        <f t="shared" si="94"/>
        <v>#N/A</v>
      </c>
      <c r="E3022" s="79" t="e">
        <f t="shared" si="95"/>
        <v>#N/A</v>
      </c>
      <c r="I3022">
        <v>76975</v>
      </c>
      <c r="K3022" t="s">
        <v>1989</v>
      </c>
      <c r="L3022">
        <v>42.72</v>
      </c>
      <c r="M3022">
        <v>0</v>
      </c>
      <c r="O3022">
        <v>50</v>
      </c>
      <c r="P3022">
        <v>0</v>
      </c>
    </row>
    <row r="3023" spans="2:16" x14ac:dyDescent="0.25">
      <c r="B3023" s="80" t="e">
        <f>VLOOKUP(A3023,'Medicare Code Price Master List'!$A:$C,3,FALSE)</f>
        <v>#N/A</v>
      </c>
      <c r="C3023" s="3">
        <f>SUMIF('DME PRICE LOOKUP LINKED'!$A:$A,A3023,'DME PRICE LOOKUP LINKED'!$C:$C)</f>
        <v>0</v>
      </c>
      <c r="D3023" s="78" t="e">
        <f t="shared" si="94"/>
        <v>#N/A</v>
      </c>
      <c r="E3023" s="81" t="e">
        <f t="shared" si="95"/>
        <v>#N/A</v>
      </c>
      <c r="I3023">
        <v>76977</v>
      </c>
      <c r="K3023" t="s">
        <v>1990</v>
      </c>
      <c r="L3023">
        <v>7.78</v>
      </c>
      <c r="M3023">
        <v>7.85</v>
      </c>
      <c r="O3023">
        <v>9</v>
      </c>
      <c r="P3023">
        <v>10</v>
      </c>
    </row>
    <row r="3024" spans="2:16" x14ac:dyDescent="0.25">
      <c r="B3024" s="77" t="e">
        <f>VLOOKUP(A3024,'Medicare Code Price Master List'!$A:$C,3,FALSE)</f>
        <v>#N/A</v>
      </c>
      <c r="C3024" s="3">
        <f>SUMIF('DME PRICE LOOKUP LINKED'!$A:$A,A3024,'DME PRICE LOOKUP LINKED'!$C:$C)</f>
        <v>0</v>
      </c>
      <c r="D3024" s="78" t="e">
        <f t="shared" si="94"/>
        <v>#N/A</v>
      </c>
      <c r="E3024" s="79" t="e">
        <f t="shared" si="95"/>
        <v>#N/A</v>
      </c>
      <c r="I3024">
        <v>76998</v>
      </c>
      <c r="K3024" t="s">
        <v>1991</v>
      </c>
      <c r="L3024">
        <v>64.489999999999995</v>
      </c>
      <c r="M3024">
        <v>0</v>
      </c>
      <c r="O3024">
        <v>75</v>
      </c>
      <c r="P3024">
        <v>0</v>
      </c>
    </row>
    <row r="3025" spans="2:16" x14ac:dyDescent="0.25">
      <c r="B3025" s="80" t="e">
        <f>VLOOKUP(A3025,'Medicare Code Price Master List'!$A:$C,3,FALSE)</f>
        <v>#N/A</v>
      </c>
      <c r="C3025" s="3">
        <f>SUMIF('DME PRICE LOOKUP LINKED'!$A:$A,A3025,'DME PRICE LOOKUP LINKED'!$C:$C)</f>
        <v>0</v>
      </c>
      <c r="D3025" s="78" t="e">
        <f t="shared" si="94"/>
        <v>#N/A</v>
      </c>
      <c r="E3025" s="81" t="e">
        <f t="shared" si="95"/>
        <v>#N/A</v>
      </c>
      <c r="I3025">
        <v>77001</v>
      </c>
      <c r="K3025" t="s">
        <v>2027</v>
      </c>
      <c r="L3025">
        <v>113.75</v>
      </c>
      <c r="M3025">
        <v>78.36</v>
      </c>
      <c r="O3025">
        <v>131</v>
      </c>
      <c r="P3025">
        <v>91</v>
      </c>
    </row>
    <row r="3026" spans="2:16" x14ac:dyDescent="0.25">
      <c r="B3026" s="77" t="e">
        <f>VLOOKUP(A3026,'Medicare Code Price Master List'!$A:$C,3,FALSE)</f>
        <v>#N/A</v>
      </c>
      <c r="C3026" s="3">
        <f>SUMIF('DME PRICE LOOKUP LINKED'!$A:$A,A3026,'DME PRICE LOOKUP LINKED'!$C:$C)</f>
        <v>0</v>
      </c>
      <c r="D3026" s="78" t="e">
        <f t="shared" si="94"/>
        <v>#N/A</v>
      </c>
      <c r="E3026" s="79" t="e">
        <f t="shared" si="95"/>
        <v>#N/A</v>
      </c>
      <c r="I3026">
        <v>77002</v>
      </c>
      <c r="K3026" t="s">
        <v>2028</v>
      </c>
      <c r="L3026">
        <v>131.57</v>
      </c>
      <c r="M3026">
        <v>103.54</v>
      </c>
      <c r="O3026">
        <v>152</v>
      </c>
      <c r="P3026">
        <v>120</v>
      </c>
    </row>
    <row r="3027" spans="2:16" x14ac:dyDescent="0.25">
      <c r="B3027" s="80" t="e">
        <f>VLOOKUP(A3027,'Medicare Code Price Master List'!$A:$C,3,FALSE)</f>
        <v>#N/A</v>
      </c>
      <c r="C3027" s="3">
        <f>SUMIF('DME PRICE LOOKUP LINKED'!$A:$A,A3027,'DME PRICE LOOKUP LINKED'!$C:$C)</f>
        <v>0</v>
      </c>
      <c r="D3027" s="78" t="e">
        <f t="shared" si="94"/>
        <v>#N/A</v>
      </c>
      <c r="E3027" s="81" t="e">
        <f t="shared" si="95"/>
        <v>#N/A</v>
      </c>
      <c r="I3027">
        <v>77003</v>
      </c>
      <c r="K3027" t="s">
        <v>2029</v>
      </c>
      <c r="L3027">
        <v>119.21</v>
      </c>
      <c r="M3027">
        <v>94.88</v>
      </c>
      <c r="O3027">
        <v>138</v>
      </c>
      <c r="P3027">
        <v>110</v>
      </c>
    </row>
    <row r="3028" spans="2:16" x14ac:dyDescent="0.25">
      <c r="B3028" s="77" t="e">
        <f>VLOOKUP(A3028,'Medicare Code Price Master List'!$A:$C,3,FALSE)</f>
        <v>#N/A</v>
      </c>
      <c r="C3028" s="3">
        <f>SUMIF('DME PRICE LOOKUP LINKED'!$A:$A,A3028,'DME PRICE LOOKUP LINKED'!$C:$C)</f>
        <v>0</v>
      </c>
      <c r="D3028" s="78" t="e">
        <f t="shared" si="94"/>
        <v>#N/A</v>
      </c>
      <c r="E3028" s="79" t="e">
        <f t="shared" si="95"/>
        <v>#N/A</v>
      </c>
      <c r="I3028">
        <v>77011</v>
      </c>
      <c r="K3028" t="s">
        <v>2030</v>
      </c>
      <c r="L3028">
        <v>252.14</v>
      </c>
      <c r="M3028">
        <v>248.52</v>
      </c>
      <c r="O3028">
        <v>290</v>
      </c>
      <c r="P3028">
        <v>286</v>
      </c>
    </row>
    <row r="3029" spans="2:16" x14ac:dyDescent="0.25">
      <c r="B3029" s="80" t="e">
        <f>VLOOKUP(A3029,'Medicare Code Price Master List'!$A:$C,3,FALSE)</f>
        <v>#N/A</v>
      </c>
      <c r="C3029" s="3">
        <f>SUMIF('DME PRICE LOOKUP LINKED'!$A:$A,A3029,'DME PRICE LOOKUP LINKED'!$C:$C)</f>
        <v>0</v>
      </c>
      <c r="D3029" s="78" t="e">
        <f t="shared" si="94"/>
        <v>#N/A</v>
      </c>
      <c r="E3029" s="81" t="e">
        <f t="shared" si="95"/>
        <v>#N/A</v>
      </c>
      <c r="I3029">
        <v>77012</v>
      </c>
      <c r="K3029" t="s">
        <v>2031</v>
      </c>
      <c r="L3029">
        <v>156.77000000000001</v>
      </c>
      <c r="M3029">
        <v>137.53</v>
      </c>
      <c r="O3029">
        <v>181</v>
      </c>
      <c r="P3029">
        <v>159</v>
      </c>
    </row>
    <row r="3030" spans="2:16" x14ac:dyDescent="0.25">
      <c r="B3030" s="77" t="e">
        <f>VLOOKUP(A3030,'Medicare Code Price Master List'!$A:$C,3,FALSE)</f>
        <v>#N/A</v>
      </c>
      <c r="C3030" s="3">
        <f>SUMIF('DME PRICE LOOKUP LINKED'!$A:$A,A3030,'DME PRICE LOOKUP LINKED'!$C:$C)</f>
        <v>0</v>
      </c>
      <c r="D3030" s="78" t="e">
        <f t="shared" si="94"/>
        <v>#N/A</v>
      </c>
      <c r="E3030" s="79" t="e">
        <f t="shared" si="95"/>
        <v>#N/A</v>
      </c>
      <c r="I3030">
        <v>77013</v>
      </c>
      <c r="K3030" t="s">
        <v>2032</v>
      </c>
      <c r="L3030">
        <v>190.37</v>
      </c>
      <c r="M3030">
        <v>0</v>
      </c>
      <c r="O3030">
        <v>219</v>
      </c>
      <c r="P3030">
        <v>0</v>
      </c>
    </row>
    <row r="3031" spans="2:16" x14ac:dyDescent="0.25">
      <c r="B3031" s="80" t="e">
        <f>VLOOKUP(A3031,'Medicare Code Price Master List'!$A:$C,3,FALSE)</f>
        <v>#N/A</v>
      </c>
      <c r="C3031" s="3">
        <f>SUMIF('DME PRICE LOOKUP LINKED'!$A:$A,A3031,'DME PRICE LOOKUP LINKED'!$C:$C)</f>
        <v>0</v>
      </c>
      <c r="D3031" s="78" t="e">
        <f t="shared" si="94"/>
        <v>#N/A</v>
      </c>
      <c r="E3031" s="81" t="e">
        <f t="shared" si="95"/>
        <v>#N/A</v>
      </c>
      <c r="I3031">
        <v>77014</v>
      </c>
      <c r="K3031" t="s">
        <v>2033</v>
      </c>
      <c r="L3031">
        <v>134.87</v>
      </c>
      <c r="M3031">
        <v>130.62</v>
      </c>
      <c r="O3031">
        <v>156</v>
      </c>
      <c r="P3031">
        <v>151</v>
      </c>
    </row>
    <row r="3032" spans="2:16" x14ac:dyDescent="0.25">
      <c r="B3032" s="77" t="e">
        <f>VLOOKUP(A3032,'Medicare Code Price Master List'!$A:$C,3,FALSE)</f>
        <v>#N/A</v>
      </c>
      <c r="C3032" s="3">
        <f>SUMIF('DME PRICE LOOKUP LINKED'!$A:$A,A3032,'DME PRICE LOOKUP LINKED'!$C:$C)</f>
        <v>0</v>
      </c>
      <c r="D3032" s="78" t="e">
        <f t="shared" si="94"/>
        <v>#N/A</v>
      </c>
      <c r="E3032" s="79" t="e">
        <f t="shared" si="95"/>
        <v>#N/A</v>
      </c>
      <c r="I3032">
        <v>77021</v>
      </c>
      <c r="K3032" t="s">
        <v>2034</v>
      </c>
      <c r="L3032">
        <v>485.17</v>
      </c>
      <c r="M3032">
        <v>451.68</v>
      </c>
      <c r="O3032">
        <v>558</v>
      </c>
      <c r="P3032">
        <v>520</v>
      </c>
    </row>
    <row r="3033" spans="2:16" x14ac:dyDescent="0.25">
      <c r="B3033" s="80" t="e">
        <f>VLOOKUP(A3033,'Medicare Code Price Master List'!$A:$C,3,FALSE)</f>
        <v>#N/A</v>
      </c>
      <c r="C3033" s="3">
        <f>SUMIF('DME PRICE LOOKUP LINKED'!$A:$A,A3033,'DME PRICE LOOKUP LINKED'!$C:$C)</f>
        <v>0</v>
      </c>
      <c r="D3033" s="78" t="e">
        <f t="shared" si="94"/>
        <v>#N/A</v>
      </c>
      <c r="E3033" s="81" t="e">
        <f t="shared" si="95"/>
        <v>#N/A</v>
      </c>
      <c r="I3033">
        <v>77022</v>
      </c>
      <c r="K3033" t="s">
        <v>2035</v>
      </c>
      <c r="L3033">
        <v>211.34</v>
      </c>
      <c r="M3033">
        <v>0</v>
      </c>
      <c r="O3033">
        <v>244</v>
      </c>
      <c r="P3033">
        <v>0</v>
      </c>
    </row>
    <row r="3034" spans="2:16" x14ac:dyDescent="0.25">
      <c r="B3034" s="77" t="e">
        <f>VLOOKUP(A3034,'Medicare Code Price Master List'!$A:$C,3,FALSE)</f>
        <v>#N/A</v>
      </c>
      <c r="C3034" s="3">
        <f>SUMIF('DME PRICE LOOKUP LINKED'!$A:$A,A3034,'DME PRICE LOOKUP LINKED'!$C:$C)</f>
        <v>0</v>
      </c>
      <c r="D3034" s="78" t="e">
        <f t="shared" si="94"/>
        <v>#N/A</v>
      </c>
      <c r="E3034" s="79" t="e">
        <f t="shared" si="95"/>
        <v>#N/A</v>
      </c>
      <c r="I3034">
        <v>77051</v>
      </c>
      <c r="K3034" t="s">
        <v>2036</v>
      </c>
      <c r="L3034">
        <v>9.0500000000000007</v>
      </c>
      <c r="M3034">
        <v>9.0500000000000007</v>
      </c>
      <c r="O3034">
        <v>11</v>
      </c>
      <c r="P3034">
        <v>11</v>
      </c>
    </row>
    <row r="3035" spans="2:16" x14ac:dyDescent="0.25">
      <c r="B3035" s="80" t="e">
        <f>VLOOKUP(A3035,'Medicare Code Price Master List'!$A:$C,3,FALSE)</f>
        <v>#N/A</v>
      </c>
      <c r="C3035" s="3">
        <f>SUMIF('DME PRICE LOOKUP LINKED'!$A:$A,A3035,'DME PRICE LOOKUP LINKED'!$C:$C)</f>
        <v>0</v>
      </c>
      <c r="D3035" s="78" t="e">
        <f t="shared" si="94"/>
        <v>#N/A</v>
      </c>
      <c r="E3035" s="81" t="e">
        <f t="shared" si="95"/>
        <v>#N/A</v>
      </c>
      <c r="I3035">
        <v>77052</v>
      </c>
      <c r="K3035" t="s">
        <v>2037</v>
      </c>
      <c r="L3035">
        <v>9.0500000000000007</v>
      </c>
      <c r="M3035">
        <v>9.0500000000000007</v>
      </c>
      <c r="O3035">
        <v>11</v>
      </c>
      <c r="P3035">
        <v>11</v>
      </c>
    </row>
    <row r="3036" spans="2:16" x14ac:dyDescent="0.25">
      <c r="B3036" s="77" t="e">
        <f>VLOOKUP(A3036,'Medicare Code Price Master List'!$A:$C,3,FALSE)</f>
        <v>#N/A</v>
      </c>
      <c r="C3036" s="3">
        <f>SUMIF('DME PRICE LOOKUP LINKED'!$A:$A,A3036,'DME PRICE LOOKUP LINKED'!$C:$C)</f>
        <v>0</v>
      </c>
      <c r="D3036" s="78" t="e">
        <f t="shared" si="94"/>
        <v>#N/A</v>
      </c>
      <c r="E3036" s="79" t="e">
        <f t="shared" si="95"/>
        <v>#N/A</v>
      </c>
      <c r="I3036">
        <v>77053</v>
      </c>
      <c r="K3036" t="s">
        <v>2038</v>
      </c>
      <c r="L3036">
        <v>59.79</v>
      </c>
      <c r="M3036">
        <v>64.73</v>
      </c>
      <c r="O3036">
        <v>69</v>
      </c>
      <c r="P3036">
        <v>75</v>
      </c>
    </row>
    <row r="3037" spans="2:16" x14ac:dyDescent="0.25">
      <c r="B3037" s="80" t="e">
        <f>VLOOKUP(A3037,'Medicare Code Price Master List'!$A:$C,3,FALSE)</f>
        <v>#N/A</v>
      </c>
      <c r="C3037" s="3">
        <f>SUMIF('DME PRICE LOOKUP LINKED'!$A:$A,A3037,'DME PRICE LOOKUP LINKED'!$C:$C)</f>
        <v>0</v>
      </c>
      <c r="D3037" s="78" t="e">
        <f t="shared" si="94"/>
        <v>#N/A</v>
      </c>
      <c r="E3037" s="81" t="e">
        <f t="shared" si="95"/>
        <v>#N/A</v>
      </c>
      <c r="I3037">
        <v>77054</v>
      </c>
      <c r="K3037" t="s">
        <v>2039</v>
      </c>
      <c r="L3037">
        <v>77.44</v>
      </c>
      <c r="M3037">
        <v>85.34</v>
      </c>
      <c r="O3037">
        <v>90</v>
      </c>
      <c r="P3037">
        <v>99</v>
      </c>
    </row>
    <row r="3038" spans="2:16" x14ac:dyDescent="0.25">
      <c r="B3038" s="77" t="e">
        <f>VLOOKUP(A3038,'Medicare Code Price Master List'!$A:$C,3,FALSE)</f>
        <v>#N/A</v>
      </c>
      <c r="C3038" s="3">
        <f>SUMIF('DME PRICE LOOKUP LINKED'!$A:$A,A3038,'DME PRICE LOOKUP LINKED'!$C:$C)</f>
        <v>0</v>
      </c>
      <c r="D3038" s="78" t="e">
        <f t="shared" si="94"/>
        <v>#N/A</v>
      </c>
      <c r="E3038" s="79" t="e">
        <f t="shared" si="95"/>
        <v>#N/A</v>
      </c>
      <c r="I3038">
        <v>77055</v>
      </c>
      <c r="K3038" t="s">
        <v>2040</v>
      </c>
      <c r="L3038">
        <v>98.94</v>
      </c>
      <c r="M3038">
        <v>98.94</v>
      </c>
      <c r="O3038">
        <v>114</v>
      </c>
      <c r="P3038">
        <v>114</v>
      </c>
    </row>
    <row r="3039" spans="2:16" x14ac:dyDescent="0.25">
      <c r="B3039" s="80" t="e">
        <f>VLOOKUP(A3039,'Medicare Code Price Master List'!$A:$C,3,FALSE)</f>
        <v>#N/A</v>
      </c>
      <c r="C3039" s="3">
        <f>SUMIF('DME PRICE LOOKUP LINKED'!$A:$A,A3039,'DME PRICE LOOKUP LINKED'!$C:$C)</f>
        <v>0</v>
      </c>
      <c r="D3039" s="78" t="e">
        <f t="shared" si="94"/>
        <v>#N/A</v>
      </c>
      <c r="E3039" s="81" t="e">
        <f t="shared" si="95"/>
        <v>#N/A</v>
      </c>
      <c r="I3039">
        <v>77056</v>
      </c>
      <c r="K3039" t="s">
        <v>2041</v>
      </c>
      <c r="L3039">
        <v>127.32</v>
      </c>
      <c r="M3039">
        <v>127.32</v>
      </c>
      <c r="O3039">
        <v>147</v>
      </c>
      <c r="P3039">
        <v>147</v>
      </c>
    </row>
    <row r="3040" spans="2:16" x14ac:dyDescent="0.25">
      <c r="B3040" s="77" t="e">
        <f>VLOOKUP(A3040,'Medicare Code Price Master List'!$A:$C,3,FALSE)</f>
        <v>#N/A</v>
      </c>
      <c r="C3040" s="3">
        <f>SUMIF('DME PRICE LOOKUP LINKED'!$A:$A,A3040,'DME PRICE LOOKUP LINKED'!$C:$C)</f>
        <v>0</v>
      </c>
      <c r="D3040" s="78" t="e">
        <f t="shared" si="94"/>
        <v>#N/A</v>
      </c>
      <c r="E3040" s="79" t="e">
        <f t="shared" si="95"/>
        <v>#N/A</v>
      </c>
      <c r="I3040">
        <v>77057</v>
      </c>
      <c r="K3040" t="s">
        <v>2042</v>
      </c>
      <c r="L3040">
        <v>90.48</v>
      </c>
      <c r="M3040">
        <v>90.48</v>
      </c>
      <c r="O3040">
        <v>105</v>
      </c>
      <c r="P3040">
        <v>105</v>
      </c>
    </row>
    <row r="3041" spans="2:16" x14ac:dyDescent="0.25">
      <c r="B3041" s="80" t="e">
        <f>VLOOKUP(A3041,'Medicare Code Price Master List'!$A:$C,3,FALSE)</f>
        <v>#N/A</v>
      </c>
      <c r="C3041" s="3">
        <f>SUMIF('DME PRICE LOOKUP LINKED'!$A:$A,A3041,'DME PRICE LOOKUP LINKED'!$C:$C)</f>
        <v>0</v>
      </c>
      <c r="D3041" s="78" t="e">
        <f t="shared" si="94"/>
        <v>#N/A</v>
      </c>
      <c r="E3041" s="81" t="e">
        <f t="shared" si="95"/>
        <v>#N/A</v>
      </c>
      <c r="I3041">
        <v>77058</v>
      </c>
      <c r="K3041" t="s">
        <v>2043</v>
      </c>
      <c r="L3041">
        <v>603.85</v>
      </c>
      <c r="M3041">
        <v>603.85</v>
      </c>
      <c r="O3041">
        <v>695</v>
      </c>
      <c r="P3041">
        <v>695</v>
      </c>
    </row>
    <row r="3042" spans="2:16" x14ac:dyDescent="0.25">
      <c r="B3042" s="77" t="e">
        <f>VLOOKUP(A3042,'Medicare Code Price Master List'!$A:$C,3,FALSE)</f>
        <v>#N/A</v>
      </c>
      <c r="C3042" s="3">
        <f>SUMIF('DME PRICE LOOKUP LINKED'!$A:$A,A3042,'DME PRICE LOOKUP LINKED'!$C:$C)</f>
        <v>0</v>
      </c>
      <c r="D3042" s="78" t="e">
        <f t="shared" si="94"/>
        <v>#N/A</v>
      </c>
      <c r="E3042" s="79" t="e">
        <f t="shared" si="95"/>
        <v>#N/A</v>
      </c>
      <c r="I3042">
        <v>77059</v>
      </c>
      <c r="K3042" t="s">
        <v>2044</v>
      </c>
      <c r="L3042">
        <v>600.63</v>
      </c>
      <c r="M3042">
        <v>600.63</v>
      </c>
      <c r="O3042">
        <v>691</v>
      </c>
      <c r="P3042">
        <v>691</v>
      </c>
    </row>
    <row r="3043" spans="2:16" x14ac:dyDescent="0.25">
      <c r="B3043" s="80" t="e">
        <f>VLOOKUP(A3043,'Medicare Code Price Master List'!$A:$C,3,FALSE)</f>
        <v>#N/A</v>
      </c>
      <c r="C3043" s="3">
        <f>SUMIF('DME PRICE LOOKUP LINKED'!$A:$A,A3043,'DME PRICE LOOKUP LINKED'!$C:$C)</f>
        <v>0</v>
      </c>
      <c r="D3043" s="78" t="e">
        <f t="shared" si="94"/>
        <v>#N/A</v>
      </c>
      <c r="E3043" s="81" t="e">
        <f t="shared" si="95"/>
        <v>#N/A</v>
      </c>
      <c r="I3043">
        <v>77063</v>
      </c>
      <c r="K3043" t="s">
        <v>2045</v>
      </c>
      <c r="L3043">
        <v>58.3</v>
      </c>
      <c r="M3043">
        <v>60.65</v>
      </c>
      <c r="O3043">
        <v>68</v>
      </c>
      <c r="P3043">
        <v>70</v>
      </c>
    </row>
    <row r="3044" spans="2:16" x14ac:dyDescent="0.25">
      <c r="B3044" s="77" t="e">
        <f>VLOOKUP(A3044,'Medicare Code Price Master List'!$A:$C,3,FALSE)</f>
        <v>#N/A</v>
      </c>
      <c r="C3044" s="3">
        <f>SUMIF('DME PRICE LOOKUP LINKED'!$A:$A,A3044,'DME PRICE LOOKUP LINKED'!$C:$C)</f>
        <v>0</v>
      </c>
      <c r="D3044" s="78" t="e">
        <f t="shared" si="94"/>
        <v>#N/A</v>
      </c>
      <c r="E3044" s="79" t="e">
        <f t="shared" si="95"/>
        <v>#N/A</v>
      </c>
      <c r="I3044">
        <v>77071</v>
      </c>
      <c r="K3044" t="s">
        <v>2046</v>
      </c>
      <c r="L3044">
        <v>61.02</v>
      </c>
      <c r="M3044">
        <v>53.22</v>
      </c>
      <c r="O3044">
        <v>71</v>
      </c>
      <c r="P3044">
        <v>62</v>
      </c>
    </row>
    <row r="3045" spans="2:16" x14ac:dyDescent="0.25">
      <c r="B3045" s="80" t="e">
        <f>VLOOKUP(A3045,'Medicare Code Price Master List'!$A:$C,3,FALSE)</f>
        <v>#N/A</v>
      </c>
      <c r="C3045" s="3">
        <f>SUMIF('DME PRICE LOOKUP LINKED'!$A:$A,A3045,'DME PRICE LOOKUP LINKED'!$C:$C)</f>
        <v>0</v>
      </c>
      <c r="D3045" s="78" t="e">
        <f t="shared" si="94"/>
        <v>#N/A</v>
      </c>
      <c r="E3045" s="81" t="e">
        <f t="shared" si="95"/>
        <v>#N/A</v>
      </c>
      <c r="I3045">
        <v>77072</v>
      </c>
      <c r="K3045" t="s">
        <v>2047</v>
      </c>
      <c r="L3045">
        <v>29.09</v>
      </c>
      <c r="M3045">
        <v>25.48</v>
      </c>
      <c r="O3045">
        <v>34</v>
      </c>
      <c r="P3045">
        <v>30</v>
      </c>
    </row>
    <row r="3046" spans="2:16" x14ac:dyDescent="0.25">
      <c r="B3046" s="77" t="e">
        <f>VLOOKUP(A3046,'Medicare Code Price Master List'!$A:$C,3,FALSE)</f>
        <v>#N/A</v>
      </c>
      <c r="C3046" s="3">
        <f>SUMIF('DME PRICE LOOKUP LINKED'!$A:$A,A3046,'DME PRICE LOOKUP LINKED'!$C:$C)</f>
        <v>0</v>
      </c>
      <c r="D3046" s="78" t="e">
        <f t="shared" si="94"/>
        <v>#N/A</v>
      </c>
      <c r="E3046" s="79" t="e">
        <f t="shared" si="95"/>
        <v>#N/A</v>
      </c>
      <c r="I3046">
        <v>77073</v>
      </c>
      <c r="K3046" t="s">
        <v>2048</v>
      </c>
      <c r="L3046">
        <v>50.56</v>
      </c>
      <c r="M3046">
        <v>39.68</v>
      </c>
      <c r="O3046">
        <v>59</v>
      </c>
      <c r="P3046">
        <v>46</v>
      </c>
    </row>
    <row r="3047" spans="2:16" x14ac:dyDescent="0.25">
      <c r="B3047" s="80" t="e">
        <f>VLOOKUP(A3047,'Medicare Code Price Master List'!$A:$C,3,FALSE)</f>
        <v>#N/A</v>
      </c>
      <c r="C3047" s="3">
        <f>SUMIF('DME PRICE LOOKUP LINKED'!$A:$A,A3047,'DME PRICE LOOKUP LINKED'!$C:$C)</f>
        <v>0</v>
      </c>
      <c r="D3047" s="78" t="e">
        <f t="shared" si="94"/>
        <v>#N/A</v>
      </c>
      <c r="E3047" s="81" t="e">
        <f t="shared" si="95"/>
        <v>#N/A</v>
      </c>
      <c r="I3047">
        <v>77074</v>
      </c>
      <c r="K3047" t="s">
        <v>2049</v>
      </c>
      <c r="L3047">
        <v>72.89</v>
      </c>
      <c r="M3047">
        <v>71.25</v>
      </c>
      <c r="O3047">
        <v>84</v>
      </c>
      <c r="P3047">
        <v>82</v>
      </c>
    </row>
    <row r="3048" spans="2:16" x14ac:dyDescent="0.25">
      <c r="B3048" s="77" t="e">
        <f>VLOOKUP(A3048,'Medicare Code Price Master List'!$A:$C,3,FALSE)</f>
        <v>#N/A</v>
      </c>
      <c r="C3048" s="3">
        <f>SUMIF('DME PRICE LOOKUP LINKED'!$A:$A,A3048,'DME PRICE LOOKUP LINKED'!$C:$C)</f>
        <v>0</v>
      </c>
      <c r="D3048" s="78" t="e">
        <f t="shared" si="94"/>
        <v>#N/A</v>
      </c>
      <c r="E3048" s="79" t="e">
        <f t="shared" si="95"/>
        <v>#N/A</v>
      </c>
      <c r="I3048">
        <v>77075</v>
      </c>
      <c r="K3048" t="s">
        <v>2050</v>
      </c>
      <c r="L3048">
        <v>112.46</v>
      </c>
      <c r="M3048">
        <v>97.1</v>
      </c>
      <c r="O3048">
        <v>130</v>
      </c>
      <c r="P3048">
        <v>112</v>
      </c>
    </row>
    <row r="3049" spans="2:16" x14ac:dyDescent="0.25">
      <c r="B3049" s="80" t="e">
        <f>VLOOKUP(A3049,'Medicare Code Price Master List'!$A:$C,3,FALSE)</f>
        <v>#N/A</v>
      </c>
      <c r="C3049" s="3">
        <f>SUMIF('DME PRICE LOOKUP LINKED'!$A:$A,A3049,'DME PRICE LOOKUP LINKED'!$C:$C)</f>
        <v>0</v>
      </c>
      <c r="D3049" s="78" t="e">
        <f t="shared" si="94"/>
        <v>#N/A</v>
      </c>
      <c r="E3049" s="81" t="e">
        <f t="shared" si="95"/>
        <v>#N/A</v>
      </c>
      <c r="I3049">
        <v>77076</v>
      </c>
      <c r="K3049" t="s">
        <v>2051</v>
      </c>
      <c r="L3049">
        <v>120.79</v>
      </c>
      <c r="M3049">
        <v>106.19</v>
      </c>
      <c r="O3049">
        <v>139</v>
      </c>
      <c r="P3049">
        <v>123</v>
      </c>
    </row>
    <row r="3050" spans="2:16" x14ac:dyDescent="0.25">
      <c r="B3050" s="77" t="e">
        <f>VLOOKUP(A3050,'Medicare Code Price Master List'!$A:$C,3,FALSE)</f>
        <v>#N/A</v>
      </c>
      <c r="C3050" s="3">
        <f>SUMIF('DME PRICE LOOKUP LINKED'!$A:$A,A3050,'DME PRICE LOOKUP LINKED'!$C:$C)</f>
        <v>0</v>
      </c>
      <c r="D3050" s="78" t="e">
        <f t="shared" si="94"/>
        <v>#N/A</v>
      </c>
      <c r="E3050" s="79" t="e">
        <f t="shared" si="95"/>
        <v>#N/A</v>
      </c>
      <c r="I3050">
        <v>77077</v>
      </c>
      <c r="K3050" t="s">
        <v>2052</v>
      </c>
      <c r="L3050">
        <v>52.64</v>
      </c>
      <c r="M3050">
        <v>41.15</v>
      </c>
      <c r="O3050">
        <v>61</v>
      </c>
      <c r="P3050">
        <v>48</v>
      </c>
    </row>
    <row r="3051" spans="2:16" x14ac:dyDescent="0.25">
      <c r="B3051" s="80" t="e">
        <f>VLOOKUP(A3051,'Medicare Code Price Master List'!$A:$C,3,FALSE)</f>
        <v>#N/A</v>
      </c>
      <c r="C3051" s="3">
        <f>SUMIF('DME PRICE LOOKUP LINKED'!$A:$A,A3051,'DME PRICE LOOKUP LINKED'!$C:$C)</f>
        <v>0</v>
      </c>
      <c r="D3051" s="78" t="e">
        <f t="shared" si="94"/>
        <v>#N/A</v>
      </c>
      <c r="E3051" s="81" t="e">
        <f t="shared" si="95"/>
        <v>#N/A</v>
      </c>
      <c r="I3051">
        <v>77078</v>
      </c>
      <c r="K3051" t="s">
        <v>2053</v>
      </c>
      <c r="L3051">
        <v>110.04</v>
      </c>
      <c r="M3051">
        <v>127.98</v>
      </c>
      <c r="O3051">
        <v>127</v>
      </c>
      <c r="P3051">
        <v>148</v>
      </c>
    </row>
    <row r="3052" spans="2:16" x14ac:dyDescent="0.25">
      <c r="B3052" s="77" t="e">
        <f>VLOOKUP(A3052,'Medicare Code Price Master List'!$A:$C,3,FALSE)</f>
        <v>#N/A</v>
      </c>
      <c r="C3052" s="3">
        <f>SUMIF('DME PRICE LOOKUP LINKED'!$A:$A,A3052,'DME PRICE LOOKUP LINKED'!$C:$C)</f>
        <v>0</v>
      </c>
      <c r="D3052" s="78" t="e">
        <f t="shared" si="94"/>
        <v>#N/A</v>
      </c>
      <c r="E3052" s="79" t="e">
        <f t="shared" si="95"/>
        <v>#N/A</v>
      </c>
      <c r="I3052">
        <v>77080</v>
      </c>
      <c r="K3052" t="s">
        <v>2054</v>
      </c>
      <c r="L3052">
        <v>42.77</v>
      </c>
      <c r="M3052">
        <v>45.98</v>
      </c>
      <c r="O3052">
        <v>50</v>
      </c>
      <c r="P3052">
        <v>53</v>
      </c>
    </row>
    <row r="3053" spans="2:16" x14ac:dyDescent="0.25">
      <c r="B3053" s="80" t="e">
        <f>VLOOKUP(A3053,'Medicare Code Price Master List'!$A:$C,3,FALSE)</f>
        <v>#N/A</v>
      </c>
      <c r="C3053" s="3">
        <f>SUMIF('DME PRICE LOOKUP LINKED'!$A:$A,A3053,'DME PRICE LOOKUP LINKED'!$C:$C)</f>
        <v>0</v>
      </c>
      <c r="D3053" s="78" t="e">
        <f t="shared" si="94"/>
        <v>#N/A</v>
      </c>
      <c r="E3053" s="81" t="e">
        <f t="shared" si="95"/>
        <v>#N/A</v>
      </c>
      <c r="I3053">
        <v>77081</v>
      </c>
      <c r="K3053" t="s">
        <v>2055</v>
      </c>
      <c r="L3053">
        <v>35.15</v>
      </c>
      <c r="M3053">
        <v>31.01</v>
      </c>
      <c r="O3053">
        <v>41</v>
      </c>
      <c r="P3053">
        <v>36</v>
      </c>
    </row>
    <row r="3054" spans="2:16" x14ac:dyDescent="0.25">
      <c r="B3054" s="77" t="e">
        <f>VLOOKUP(A3054,'Medicare Code Price Master List'!$A:$C,3,FALSE)</f>
        <v>#N/A</v>
      </c>
      <c r="C3054" s="3">
        <f>SUMIF('DME PRICE LOOKUP LINKED'!$A:$A,A3054,'DME PRICE LOOKUP LINKED'!$C:$C)</f>
        <v>0</v>
      </c>
      <c r="D3054" s="78" t="e">
        <f t="shared" si="94"/>
        <v>#N/A</v>
      </c>
      <c r="E3054" s="79" t="e">
        <f t="shared" si="95"/>
        <v>#N/A</v>
      </c>
      <c r="I3054">
        <v>77084</v>
      </c>
      <c r="K3054" t="s">
        <v>2056</v>
      </c>
      <c r="L3054">
        <v>344.22</v>
      </c>
      <c r="M3054">
        <v>436.41</v>
      </c>
      <c r="O3054">
        <v>396</v>
      </c>
      <c r="P3054">
        <v>502</v>
      </c>
    </row>
    <row r="3055" spans="2:16" x14ac:dyDescent="0.25">
      <c r="B3055" s="80" t="e">
        <f>VLOOKUP(A3055,'Medicare Code Price Master List'!$A:$C,3,FALSE)</f>
        <v>#N/A</v>
      </c>
      <c r="C3055" s="3">
        <f>SUMIF('DME PRICE LOOKUP LINKED'!$A:$A,A3055,'DME PRICE LOOKUP LINKED'!$C:$C)</f>
        <v>0</v>
      </c>
      <c r="D3055" s="78" t="e">
        <f t="shared" si="94"/>
        <v>#N/A</v>
      </c>
      <c r="E3055" s="81" t="e">
        <f t="shared" si="95"/>
        <v>#N/A</v>
      </c>
      <c r="I3055">
        <v>77085</v>
      </c>
      <c r="K3055" t="s">
        <v>2057</v>
      </c>
      <c r="L3055">
        <v>58.1</v>
      </c>
      <c r="M3055">
        <v>62.93</v>
      </c>
      <c r="O3055">
        <v>67</v>
      </c>
      <c r="P3055">
        <v>73</v>
      </c>
    </row>
    <row r="3056" spans="2:16" x14ac:dyDescent="0.25">
      <c r="B3056" s="77" t="e">
        <f>VLOOKUP(A3056,'Medicare Code Price Master List'!$A:$C,3,FALSE)</f>
        <v>#N/A</v>
      </c>
      <c r="C3056" s="3">
        <f>SUMIF('DME PRICE LOOKUP LINKED'!$A:$A,A3056,'DME PRICE LOOKUP LINKED'!$C:$C)</f>
        <v>0</v>
      </c>
      <c r="D3056" s="78" t="e">
        <f t="shared" si="94"/>
        <v>#N/A</v>
      </c>
      <c r="E3056" s="79" t="e">
        <f t="shared" si="95"/>
        <v>#N/A</v>
      </c>
      <c r="I3056">
        <v>77086</v>
      </c>
      <c r="K3056" t="s">
        <v>2058</v>
      </c>
      <c r="L3056">
        <v>37.14</v>
      </c>
      <c r="M3056">
        <v>39.65</v>
      </c>
      <c r="O3056">
        <v>43</v>
      </c>
      <c r="P3056">
        <v>46</v>
      </c>
    </row>
    <row r="3057" spans="2:16" x14ac:dyDescent="0.25">
      <c r="B3057" s="80" t="e">
        <f>VLOOKUP(A3057,'Medicare Code Price Master List'!$A:$C,3,FALSE)</f>
        <v>#N/A</v>
      </c>
      <c r="C3057" s="3">
        <f>SUMIF('DME PRICE LOOKUP LINKED'!$A:$A,A3057,'DME PRICE LOOKUP LINKED'!$C:$C)</f>
        <v>0</v>
      </c>
      <c r="D3057" s="78" t="e">
        <f t="shared" si="94"/>
        <v>#N/A</v>
      </c>
      <c r="E3057" s="81" t="e">
        <f t="shared" si="95"/>
        <v>#N/A</v>
      </c>
      <c r="I3057">
        <v>77261</v>
      </c>
      <c r="K3057" t="s">
        <v>2059</v>
      </c>
      <c r="L3057">
        <v>75.94</v>
      </c>
      <c r="M3057">
        <v>81.11</v>
      </c>
      <c r="O3057">
        <v>88</v>
      </c>
      <c r="P3057">
        <v>94</v>
      </c>
    </row>
    <row r="3058" spans="2:16" x14ac:dyDescent="0.25">
      <c r="B3058" s="77" t="e">
        <f>VLOOKUP(A3058,'Medicare Code Price Master List'!$A:$C,3,FALSE)</f>
        <v>#N/A</v>
      </c>
      <c r="C3058" s="3">
        <f>SUMIF('DME PRICE LOOKUP LINKED'!$A:$A,A3058,'DME PRICE LOOKUP LINKED'!$C:$C)</f>
        <v>0</v>
      </c>
      <c r="D3058" s="78" t="e">
        <f t="shared" si="94"/>
        <v>#N/A</v>
      </c>
      <c r="E3058" s="79" t="e">
        <f t="shared" si="95"/>
        <v>#N/A</v>
      </c>
      <c r="I3058">
        <v>77262</v>
      </c>
      <c r="K3058" t="s">
        <v>2059</v>
      </c>
      <c r="L3058">
        <v>115.98</v>
      </c>
      <c r="M3058">
        <v>121.15</v>
      </c>
      <c r="O3058">
        <v>134</v>
      </c>
      <c r="P3058">
        <v>140</v>
      </c>
    </row>
    <row r="3059" spans="2:16" x14ac:dyDescent="0.25">
      <c r="B3059" s="80" t="e">
        <f>VLOOKUP(A3059,'Medicare Code Price Master List'!$A:$C,3,FALSE)</f>
        <v>#N/A</v>
      </c>
      <c r="C3059" s="3">
        <f>SUMIF('DME PRICE LOOKUP LINKED'!$A:$A,A3059,'DME PRICE LOOKUP LINKED'!$C:$C)</f>
        <v>0</v>
      </c>
      <c r="D3059" s="78" t="e">
        <f t="shared" si="94"/>
        <v>#N/A</v>
      </c>
      <c r="E3059" s="81" t="e">
        <f t="shared" si="95"/>
        <v>#N/A</v>
      </c>
      <c r="I3059">
        <v>77263</v>
      </c>
      <c r="K3059" t="s">
        <v>2059</v>
      </c>
      <c r="L3059">
        <v>181.23</v>
      </c>
      <c r="M3059">
        <v>176.98</v>
      </c>
      <c r="O3059">
        <v>209</v>
      </c>
      <c r="P3059">
        <v>204</v>
      </c>
    </row>
    <row r="3060" spans="2:16" x14ac:dyDescent="0.25">
      <c r="B3060" s="77" t="e">
        <f>VLOOKUP(A3060,'Medicare Code Price Master List'!$A:$C,3,FALSE)</f>
        <v>#N/A</v>
      </c>
      <c r="C3060" s="3">
        <f>SUMIF('DME PRICE LOOKUP LINKED'!$A:$A,A3060,'DME PRICE LOOKUP LINKED'!$C:$C)</f>
        <v>0</v>
      </c>
      <c r="D3060" s="78" t="e">
        <f t="shared" si="94"/>
        <v>#N/A</v>
      </c>
      <c r="E3060" s="79" t="e">
        <f t="shared" si="95"/>
        <v>#N/A</v>
      </c>
      <c r="I3060">
        <v>77280</v>
      </c>
      <c r="K3060" t="s">
        <v>1992</v>
      </c>
      <c r="L3060">
        <v>305.18</v>
      </c>
      <c r="M3060">
        <v>308</v>
      </c>
      <c r="O3060">
        <v>351</v>
      </c>
      <c r="P3060">
        <v>355</v>
      </c>
    </row>
    <row r="3061" spans="2:16" x14ac:dyDescent="0.25">
      <c r="B3061" s="80" t="e">
        <f>VLOOKUP(A3061,'Medicare Code Price Master List'!$A:$C,3,FALSE)</f>
        <v>#N/A</v>
      </c>
      <c r="C3061" s="3">
        <f>SUMIF('DME PRICE LOOKUP LINKED'!$A:$A,A3061,'DME PRICE LOOKUP LINKED'!$C:$C)</f>
        <v>0</v>
      </c>
      <c r="D3061" s="78" t="e">
        <f t="shared" si="94"/>
        <v>#N/A</v>
      </c>
      <c r="E3061" s="81" t="e">
        <f t="shared" si="95"/>
        <v>#N/A</v>
      </c>
      <c r="I3061">
        <v>77285</v>
      </c>
      <c r="K3061" t="s">
        <v>1992</v>
      </c>
      <c r="L3061">
        <v>499.91</v>
      </c>
      <c r="M3061">
        <v>485.97</v>
      </c>
      <c r="O3061">
        <v>575</v>
      </c>
      <c r="P3061">
        <v>559</v>
      </c>
    </row>
    <row r="3062" spans="2:16" x14ac:dyDescent="0.25">
      <c r="B3062" s="77" t="e">
        <f>VLOOKUP(A3062,'Medicare Code Price Master List'!$A:$C,3,FALSE)</f>
        <v>#N/A</v>
      </c>
      <c r="C3062" s="3">
        <f>SUMIF('DME PRICE LOOKUP LINKED'!$A:$A,A3062,'DME PRICE LOOKUP LINKED'!$C:$C)</f>
        <v>0</v>
      </c>
      <c r="D3062" s="78" t="e">
        <f t="shared" si="94"/>
        <v>#N/A</v>
      </c>
      <c r="E3062" s="79" t="e">
        <f t="shared" si="95"/>
        <v>#N/A</v>
      </c>
      <c r="I3062">
        <v>77290</v>
      </c>
      <c r="K3062" t="s">
        <v>1992</v>
      </c>
      <c r="L3062">
        <v>510.9</v>
      </c>
      <c r="M3062">
        <v>579.98</v>
      </c>
      <c r="O3062">
        <v>588</v>
      </c>
      <c r="P3062">
        <v>667</v>
      </c>
    </row>
    <row r="3063" spans="2:16" x14ac:dyDescent="0.25">
      <c r="B3063" s="80" t="e">
        <f>VLOOKUP(A3063,'Medicare Code Price Master List'!$A:$C,3,FALSE)</f>
        <v>#N/A</v>
      </c>
      <c r="C3063" s="3">
        <f>SUMIF('DME PRICE LOOKUP LINKED'!$A:$A,A3063,'DME PRICE LOOKUP LINKED'!$C:$C)</f>
        <v>0</v>
      </c>
      <c r="D3063" s="78" t="e">
        <f t="shared" si="94"/>
        <v>#N/A</v>
      </c>
      <c r="E3063" s="81" t="e">
        <f t="shared" si="95"/>
        <v>#N/A</v>
      </c>
      <c r="I3063">
        <v>77293</v>
      </c>
      <c r="K3063" t="s">
        <v>1993</v>
      </c>
      <c r="L3063">
        <v>464.57</v>
      </c>
      <c r="M3063">
        <v>522.78</v>
      </c>
      <c r="O3063">
        <v>535</v>
      </c>
      <c r="P3063">
        <v>602</v>
      </c>
    </row>
    <row r="3064" spans="2:16" x14ac:dyDescent="0.25">
      <c r="B3064" s="77" t="e">
        <f>VLOOKUP(A3064,'Medicare Code Price Master List'!$A:$C,3,FALSE)</f>
        <v>#N/A</v>
      </c>
      <c r="C3064" s="3">
        <f>SUMIF('DME PRICE LOOKUP LINKED'!$A:$A,A3064,'DME PRICE LOOKUP LINKED'!$C:$C)</f>
        <v>0</v>
      </c>
      <c r="D3064" s="78" t="e">
        <f t="shared" si="94"/>
        <v>#N/A</v>
      </c>
      <c r="E3064" s="79" t="e">
        <f t="shared" si="95"/>
        <v>#N/A</v>
      </c>
      <c r="I3064">
        <v>77295</v>
      </c>
      <c r="K3064" t="s">
        <v>1994</v>
      </c>
      <c r="L3064">
        <v>531.01</v>
      </c>
      <c r="M3064">
        <v>542.23</v>
      </c>
      <c r="O3064">
        <v>611</v>
      </c>
      <c r="P3064">
        <v>624</v>
      </c>
    </row>
    <row r="3065" spans="2:16" x14ac:dyDescent="0.25">
      <c r="B3065" s="80" t="e">
        <f>VLOOKUP(A3065,'Medicare Code Price Master List'!$A:$C,3,FALSE)</f>
        <v>#N/A</v>
      </c>
      <c r="C3065" s="3">
        <f>SUMIF('DME PRICE LOOKUP LINKED'!$A:$A,A3065,'DME PRICE LOOKUP LINKED'!$C:$C)</f>
        <v>0</v>
      </c>
      <c r="D3065" s="78" t="e">
        <f t="shared" si="94"/>
        <v>#N/A</v>
      </c>
      <c r="E3065" s="81" t="e">
        <f t="shared" si="95"/>
        <v>#N/A</v>
      </c>
      <c r="I3065">
        <v>77300</v>
      </c>
      <c r="K3065" t="s">
        <v>1995</v>
      </c>
      <c r="L3065">
        <v>73.06</v>
      </c>
      <c r="M3065">
        <v>73.459999999999994</v>
      </c>
      <c r="O3065">
        <v>85</v>
      </c>
      <c r="P3065">
        <v>85</v>
      </c>
    </row>
    <row r="3066" spans="2:16" x14ac:dyDescent="0.25">
      <c r="B3066" s="77" t="e">
        <f>VLOOKUP(A3066,'Medicare Code Price Master List'!$A:$C,3,FALSE)</f>
        <v>#N/A</v>
      </c>
      <c r="C3066" s="3">
        <f>SUMIF('DME PRICE LOOKUP LINKED'!$A:$A,A3066,'DME PRICE LOOKUP LINKED'!$C:$C)</f>
        <v>0</v>
      </c>
      <c r="D3066" s="78" t="e">
        <f t="shared" si="94"/>
        <v>#N/A</v>
      </c>
      <c r="E3066" s="79" t="e">
        <f t="shared" si="95"/>
        <v>#N/A</v>
      </c>
      <c r="I3066">
        <v>77301</v>
      </c>
      <c r="K3066" t="s">
        <v>1996</v>
      </c>
      <c r="L3066">
        <v>2067.1799999999998</v>
      </c>
      <c r="M3066">
        <v>2192.4899999999998</v>
      </c>
      <c r="O3066">
        <v>2378</v>
      </c>
      <c r="P3066">
        <v>2522</v>
      </c>
    </row>
    <row r="3067" spans="2:16" x14ac:dyDescent="0.25">
      <c r="B3067" s="80" t="e">
        <f>VLOOKUP(A3067,'Medicare Code Price Master List'!$A:$C,3,FALSE)</f>
        <v>#N/A</v>
      </c>
      <c r="C3067" s="3">
        <f>SUMIF('DME PRICE LOOKUP LINKED'!$A:$A,A3067,'DME PRICE LOOKUP LINKED'!$C:$C)</f>
        <v>0</v>
      </c>
      <c r="D3067" s="78" t="e">
        <f t="shared" si="94"/>
        <v>#N/A</v>
      </c>
      <c r="E3067" s="81" t="e">
        <f t="shared" si="95"/>
        <v>#N/A</v>
      </c>
      <c r="I3067">
        <v>77306</v>
      </c>
      <c r="K3067" t="s">
        <v>1997</v>
      </c>
      <c r="L3067">
        <v>163.63999999999999</v>
      </c>
      <c r="M3067">
        <v>164.87</v>
      </c>
      <c r="O3067">
        <v>189</v>
      </c>
      <c r="P3067">
        <v>190</v>
      </c>
    </row>
    <row r="3068" spans="2:16" x14ac:dyDescent="0.25">
      <c r="B3068" s="77" t="e">
        <f>VLOOKUP(A3068,'Medicare Code Price Master List'!$A:$C,3,FALSE)</f>
        <v>#N/A</v>
      </c>
      <c r="C3068" s="3">
        <f>SUMIF('DME PRICE LOOKUP LINKED'!$A:$A,A3068,'DME PRICE LOOKUP LINKED'!$C:$C)</f>
        <v>0</v>
      </c>
      <c r="D3068" s="78" t="e">
        <f t="shared" si="94"/>
        <v>#N/A</v>
      </c>
      <c r="E3068" s="79" t="e">
        <f t="shared" si="95"/>
        <v>#N/A</v>
      </c>
      <c r="I3068">
        <v>77307</v>
      </c>
      <c r="K3068" t="s">
        <v>1998</v>
      </c>
      <c r="L3068">
        <v>316.33</v>
      </c>
      <c r="M3068">
        <v>317.70999999999998</v>
      </c>
      <c r="O3068">
        <v>364</v>
      </c>
      <c r="P3068">
        <v>366</v>
      </c>
    </row>
    <row r="3069" spans="2:16" x14ac:dyDescent="0.25">
      <c r="B3069" s="80" t="e">
        <f>VLOOKUP(A3069,'Medicare Code Price Master List'!$A:$C,3,FALSE)</f>
        <v>#N/A</v>
      </c>
      <c r="C3069" s="3">
        <f>SUMIF('DME PRICE LOOKUP LINKED'!$A:$A,A3069,'DME PRICE LOOKUP LINKED'!$C:$C)</f>
        <v>0</v>
      </c>
      <c r="D3069" s="78" t="e">
        <f t="shared" si="94"/>
        <v>#N/A</v>
      </c>
      <c r="E3069" s="81" t="e">
        <f t="shared" si="95"/>
        <v>#N/A</v>
      </c>
      <c r="I3069">
        <v>77316</v>
      </c>
      <c r="K3069" t="s">
        <v>1999</v>
      </c>
      <c r="L3069">
        <v>273.64999999999998</v>
      </c>
      <c r="M3069">
        <v>209.57</v>
      </c>
      <c r="O3069">
        <v>315</v>
      </c>
      <c r="P3069">
        <v>242</v>
      </c>
    </row>
    <row r="3070" spans="2:16" x14ac:dyDescent="0.25">
      <c r="B3070" s="77" t="e">
        <f>VLOOKUP(A3070,'Medicare Code Price Master List'!$A:$C,3,FALSE)</f>
        <v>#N/A</v>
      </c>
      <c r="C3070" s="3">
        <f>SUMIF('DME PRICE LOOKUP LINKED'!$A:$A,A3070,'DME PRICE LOOKUP LINKED'!$C:$C)</f>
        <v>0</v>
      </c>
      <c r="D3070" s="78" t="e">
        <f t="shared" si="94"/>
        <v>#N/A</v>
      </c>
      <c r="E3070" s="79" t="e">
        <f t="shared" si="95"/>
        <v>#N/A</v>
      </c>
      <c r="I3070">
        <v>77317</v>
      </c>
      <c r="K3070" t="s">
        <v>2000</v>
      </c>
      <c r="L3070">
        <v>359.86</v>
      </c>
      <c r="M3070">
        <v>272.83999999999997</v>
      </c>
      <c r="O3070">
        <v>414</v>
      </c>
      <c r="P3070">
        <v>314</v>
      </c>
    </row>
    <row r="3071" spans="2:16" x14ac:dyDescent="0.25">
      <c r="B3071" s="80" t="e">
        <f>VLOOKUP(A3071,'Medicare Code Price Master List'!$A:$C,3,FALSE)</f>
        <v>#N/A</v>
      </c>
      <c r="C3071" s="3">
        <f>SUMIF('DME PRICE LOOKUP LINKED'!$A:$A,A3071,'DME PRICE LOOKUP LINKED'!$C:$C)</f>
        <v>0</v>
      </c>
      <c r="D3071" s="78" t="e">
        <f t="shared" si="94"/>
        <v>#N/A</v>
      </c>
      <c r="E3071" s="81" t="e">
        <f t="shared" si="95"/>
        <v>#N/A</v>
      </c>
      <c r="I3071">
        <v>77318</v>
      </c>
      <c r="K3071" t="s">
        <v>2001</v>
      </c>
      <c r="L3071">
        <v>510.06</v>
      </c>
      <c r="M3071">
        <v>392.59</v>
      </c>
      <c r="O3071">
        <v>587</v>
      </c>
      <c r="P3071">
        <v>452</v>
      </c>
    </row>
    <row r="3072" spans="2:16" x14ac:dyDescent="0.25">
      <c r="B3072" s="77" t="e">
        <f>VLOOKUP(A3072,'Medicare Code Price Master List'!$A:$C,3,FALSE)</f>
        <v>#N/A</v>
      </c>
      <c r="C3072" s="3">
        <f>SUMIF('DME PRICE LOOKUP LINKED'!$A:$A,A3072,'DME PRICE LOOKUP LINKED'!$C:$C)</f>
        <v>0</v>
      </c>
      <c r="D3072" s="78" t="e">
        <f t="shared" si="94"/>
        <v>#N/A</v>
      </c>
      <c r="E3072" s="79" t="e">
        <f t="shared" si="95"/>
        <v>#N/A</v>
      </c>
      <c r="I3072">
        <v>77321</v>
      </c>
      <c r="K3072" t="s">
        <v>2002</v>
      </c>
      <c r="L3072">
        <v>103.73</v>
      </c>
      <c r="M3072">
        <v>102.07</v>
      </c>
      <c r="O3072">
        <v>120</v>
      </c>
      <c r="P3072">
        <v>118</v>
      </c>
    </row>
    <row r="3073" spans="2:16" x14ac:dyDescent="0.25">
      <c r="B3073" s="80" t="e">
        <f>VLOOKUP(A3073,'Medicare Code Price Master List'!$A:$C,3,FALSE)</f>
        <v>#N/A</v>
      </c>
      <c r="C3073" s="3">
        <f>SUMIF('DME PRICE LOOKUP LINKED'!$A:$A,A3073,'DME PRICE LOOKUP LINKED'!$C:$C)</f>
        <v>0</v>
      </c>
      <c r="D3073" s="78" t="e">
        <f t="shared" si="94"/>
        <v>#N/A</v>
      </c>
      <c r="E3073" s="81" t="e">
        <f t="shared" si="95"/>
        <v>#N/A</v>
      </c>
      <c r="I3073">
        <v>77331</v>
      </c>
      <c r="K3073" t="s">
        <v>2003</v>
      </c>
      <c r="L3073">
        <v>70.819999999999993</v>
      </c>
      <c r="M3073">
        <v>69.33</v>
      </c>
      <c r="O3073">
        <v>82</v>
      </c>
      <c r="P3073">
        <v>80</v>
      </c>
    </row>
    <row r="3074" spans="2:16" x14ac:dyDescent="0.25">
      <c r="B3074" s="77" t="e">
        <f>VLOOKUP(A3074,'Medicare Code Price Master List'!$A:$C,3,FALSE)</f>
        <v>#N/A</v>
      </c>
      <c r="C3074" s="3">
        <f>SUMIF('DME PRICE LOOKUP LINKED'!$A:$A,A3074,'DME PRICE LOOKUP LINKED'!$C:$C)</f>
        <v>0</v>
      </c>
      <c r="D3074" s="78" t="e">
        <f t="shared" si="94"/>
        <v>#N/A</v>
      </c>
      <c r="E3074" s="79" t="e">
        <f t="shared" si="95"/>
        <v>#N/A</v>
      </c>
      <c r="I3074">
        <v>77332</v>
      </c>
      <c r="K3074" t="s">
        <v>2004</v>
      </c>
      <c r="L3074">
        <v>42.01</v>
      </c>
      <c r="M3074">
        <v>92.28</v>
      </c>
      <c r="O3074">
        <v>49</v>
      </c>
      <c r="P3074">
        <v>107</v>
      </c>
    </row>
    <row r="3075" spans="2:16" x14ac:dyDescent="0.25">
      <c r="B3075" s="80" t="e">
        <f>VLOOKUP(A3075,'Medicare Code Price Master List'!$A:$C,3,FALSE)</f>
        <v>#N/A</v>
      </c>
      <c r="C3075" s="3">
        <f>SUMIF('DME PRICE LOOKUP LINKED'!$A:$A,A3075,'DME PRICE LOOKUP LINKED'!$C:$C)</f>
        <v>0</v>
      </c>
      <c r="D3075" s="78" t="e">
        <f t="shared" ref="D3075:D3138" si="96">VLOOKUP(A3075,$R$2:$T$5644,3,FALSE)</f>
        <v>#N/A</v>
      </c>
      <c r="E3075" s="81" t="e">
        <f t="shared" ref="E3075:E3138" si="97">D3075-C3075</f>
        <v>#N/A</v>
      </c>
      <c r="I3075">
        <v>77333</v>
      </c>
      <c r="K3075" t="s">
        <v>2004</v>
      </c>
      <c r="L3075">
        <v>154.58000000000001</v>
      </c>
      <c r="M3075">
        <v>57.35</v>
      </c>
      <c r="O3075">
        <v>178</v>
      </c>
      <c r="P3075">
        <v>66</v>
      </c>
    </row>
    <row r="3076" spans="2:16" x14ac:dyDescent="0.25">
      <c r="B3076" s="77" t="e">
        <f>VLOOKUP(A3076,'Medicare Code Price Master List'!$A:$C,3,FALSE)</f>
        <v>#N/A</v>
      </c>
      <c r="C3076" s="3">
        <f>SUMIF('DME PRICE LOOKUP LINKED'!$A:$A,A3076,'DME PRICE LOOKUP LINKED'!$C:$C)</f>
        <v>0</v>
      </c>
      <c r="D3076" s="78" t="e">
        <f t="shared" si="96"/>
        <v>#N/A</v>
      </c>
      <c r="E3076" s="79" t="e">
        <f t="shared" si="97"/>
        <v>#N/A</v>
      </c>
      <c r="I3076">
        <v>77334</v>
      </c>
      <c r="K3076" t="s">
        <v>2004</v>
      </c>
      <c r="L3076">
        <v>138.57</v>
      </c>
      <c r="M3076">
        <v>169.09</v>
      </c>
      <c r="O3076">
        <v>160</v>
      </c>
      <c r="P3076">
        <v>195</v>
      </c>
    </row>
    <row r="3077" spans="2:16" x14ac:dyDescent="0.25">
      <c r="B3077" s="80" t="e">
        <f>VLOOKUP(A3077,'Medicare Code Price Master List'!$A:$C,3,FALSE)</f>
        <v>#N/A</v>
      </c>
      <c r="C3077" s="3">
        <f>SUMIF('DME PRICE LOOKUP LINKED'!$A:$A,A3077,'DME PRICE LOOKUP LINKED'!$C:$C)</f>
        <v>0</v>
      </c>
      <c r="D3077" s="78" t="e">
        <f t="shared" si="96"/>
        <v>#N/A</v>
      </c>
      <c r="E3077" s="81" t="e">
        <f t="shared" si="97"/>
        <v>#N/A</v>
      </c>
      <c r="I3077">
        <v>77336</v>
      </c>
      <c r="K3077" t="s">
        <v>2005</v>
      </c>
      <c r="L3077">
        <v>97.97</v>
      </c>
      <c r="M3077">
        <v>90.14</v>
      </c>
      <c r="O3077">
        <v>113</v>
      </c>
      <c r="P3077">
        <v>104</v>
      </c>
    </row>
    <row r="3078" spans="2:16" x14ac:dyDescent="0.25">
      <c r="B3078" s="77" t="e">
        <f>VLOOKUP(A3078,'Medicare Code Price Master List'!$A:$C,3,FALSE)</f>
        <v>#N/A</v>
      </c>
      <c r="C3078" s="3">
        <f>SUMIF('DME PRICE LOOKUP LINKED'!$A:$A,A3078,'DME PRICE LOOKUP LINKED'!$C:$C)</f>
        <v>0</v>
      </c>
      <c r="D3078" s="78" t="e">
        <f t="shared" si="96"/>
        <v>#N/A</v>
      </c>
      <c r="E3078" s="79" t="e">
        <f t="shared" si="97"/>
        <v>#N/A</v>
      </c>
      <c r="I3078">
        <v>77338</v>
      </c>
      <c r="K3078" t="s">
        <v>2006</v>
      </c>
      <c r="L3078">
        <v>514.59</v>
      </c>
      <c r="M3078">
        <v>561.95000000000005</v>
      </c>
      <c r="O3078">
        <v>592</v>
      </c>
      <c r="P3078">
        <v>647</v>
      </c>
    </row>
    <row r="3079" spans="2:16" x14ac:dyDescent="0.25">
      <c r="B3079" s="80" t="e">
        <f>VLOOKUP(A3079,'Medicare Code Price Master List'!$A:$C,3,FALSE)</f>
        <v>#N/A</v>
      </c>
      <c r="C3079" s="3">
        <f>SUMIF('DME PRICE LOOKUP LINKED'!$A:$A,A3079,'DME PRICE LOOKUP LINKED'!$C:$C)</f>
        <v>0</v>
      </c>
      <c r="D3079" s="78" t="e">
        <f t="shared" si="96"/>
        <v>#N/A</v>
      </c>
      <c r="E3079" s="81" t="e">
        <f t="shared" si="97"/>
        <v>#N/A</v>
      </c>
      <c r="I3079">
        <v>77370</v>
      </c>
      <c r="K3079" t="s">
        <v>2005</v>
      </c>
      <c r="L3079">
        <v>157.55000000000001</v>
      </c>
      <c r="M3079">
        <v>138.41</v>
      </c>
      <c r="O3079">
        <v>182</v>
      </c>
      <c r="P3079">
        <v>160</v>
      </c>
    </row>
    <row r="3080" spans="2:16" x14ac:dyDescent="0.25">
      <c r="B3080" s="77" t="e">
        <f>VLOOKUP(A3080,'Medicare Code Price Master List'!$A:$C,3,FALSE)</f>
        <v>#N/A</v>
      </c>
      <c r="C3080" s="3">
        <f>SUMIF('DME PRICE LOOKUP LINKED'!$A:$A,A3080,'DME PRICE LOOKUP LINKED'!$C:$C)</f>
        <v>0</v>
      </c>
      <c r="D3080" s="78" t="e">
        <f t="shared" si="96"/>
        <v>#N/A</v>
      </c>
      <c r="E3080" s="79" t="e">
        <f t="shared" si="97"/>
        <v>#N/A</v>
      </c>
      <c r="I3080">
        <v>77372</v>
      </c>
      <c r="K3080" t="s">
        <v>2007</v>
      </c>
      <c r="L3080">
        <v>1101.5899999999999</v>
      </c>
      <c r="M3080">
        <v>1219.07</v>
      </c>
      <c r="O3080">
        <v>1267</v>
      </c>
      <c r="P3080">
        <v>1402</v>
      </c>
    </row>
    <row r="3081" spans="2:16" x14ac:dyDescent="0.25">
      <c r="B3081" s="80" t="e">
        <f>VLOOKUP(A3081,'Medicare Code Price Master List'!$A:$C,3,FALSE)</f>
        <v>#N/A</v>
      </c>
      <c r="C3081" s="3">
        <f>SUMIF('DME PRICE LOOKUP LINKED'!$A:$A,A3081,'DME PRICE LOOKUP LINKED'!$C:$C)</f>
        <v>0</v>
      </c>
      <c r="D3081" s="78" t="e">
        <f t="shared" si="96"/>
        <v>#N/A</v>
      </c>
      <c r="E3081" s="81" t="e">
        <f t="shared" si="97"/>
        <v>#N/A</v>
      </c>
      <c r="I3081">
        <v>77373</v>
      </c>
      <c r="K3081" t="s">
        <v>2008</v>
      </c>
      <c r="L3081">
        <v>1144.49</v>
      </c>
      <c r="M3081">
        <v>1549.72</v>
      </c>
      <c r="O3081">
        <v>1317</v>
      </c>
      <c r="P3081">
        <v>1783</v>
      </c>
    </row>
    <row r="3082" spans="2:16" x14ac:dyDescent="0.25">
      <c r="B3082" s="77" t="e">
        <f>VLOOKUP(A3082,'Medicare Code Price Master List'!$A:$C,3,FALSE)</f>
        <v>#N/A</v>
      </c>
      <c r="C3082" s="3">
        <f>SUMIF('DME PRICE LOOKUP LINKED'!$A:$A,A3082,'DME PRICE LOOKUP LINKED'!$C:$C)</f>
        <v>0</v>
      </c>
      <c r="D3082" s="78" t="e">
        <f t="shared" si="96"/>
        <v>#N/A</v>
      </c>
      <c r="E3082" s="79" t="e">
        <f t="shared" si="97"/>
        <v>#N/A</v>
      </c>
      <c r="I3082">
        <v>77401</v>
      </c>
      <c r="K3082" t="s">
        <v>2009</v>
      </c>
      <c r="L3082">
        <v>46.81</v>
      </c>
      <c r="M3082">
        <v>27.38</v>
      </c>
      <c r="O3082">
        <v>54</v>
      </c>
      <c r="P3082">
        <v>32</v>
      </c>
    </row>
    <row r="3083" spans="2:16" x14ac:dyDescent="0.25">
      <c r="B3083" s="80" t="e">
        <f>VLOOKUP(A3083,'Medicare Code Price Master List'!$A:$C,3,FALSE)</f>
        <v>#N/A</v>
      </c>
      <c r="C3083" s="3">
        <f>SUMIF('DME PRICE LOOKUP LINKED'!$A:$A,A3083,'DME PRICE LOOKUP LINKED'!$C:$C)</f>
        <v>0</v>
      </c>
      <c r="D3083" s="78" t="e">
        <f t="shared" si="96"/>
        <v>#N/A</v>
      </c>
      <c r="E3083" s="81" t="e">
        <f t="shared" si="97"/>
        <v>#N/A</v>
      </c>
      <c r="I3083">
        <v>77417</v>
      </c>
      <c r="K3083" t="s">
        <v>2010</v>
      </c>
      <c r="L3083">
        <v>15.58</v>
      </c>
      <c r="M3083">
        <v>12.47</v>
      </c>
      <c r="O3083">
        <v>18</v>
      </c>
      <c r="P3083">
        <v>15</v>
      </c>
    </row>
    <row r="3084" spans="2:16" x14ac:dyDescent="0.25">
      <c r="B3084" s="77" t="e">
        <f>VLOOKUP(A3084,'Medicare Code Price Master List'!$A:$C,3,FALSE)</f>
        <v>#N/A</v>
      </c>
      <c r="C3084" s="3">
        <f>SUMIF('DME PRICE LOOKUP LINKED'!$A:$A,A3084,'DME PRICE LOOKUP LINKED'!$C:$C)</f>
        <v>0</v>
      </c>
      <c r="D3084" s="78" t="e">
        <f t="shared" si="96"/>
        <v>#N/A</v>
      </c>
      <c r="E3084" s="79" t="e">
        <f t="shared" si="97"/>
        <v>#N/A</v>
      </c>
      <c r="I3084">
        <v>74018</v>
      </c>
      <c r="K3084" t="s">
        <v>5327</v>
      </c>
      <c r="L3084">
        <v>33.69</v>
      </c>
      <c r="M3084">
        <v>29.65</v>
      </c>
      <c r="O3084">
        <v>39</v>
      </c>
      <c r="P3084">
        <v>35</v>
      </c>
    </row>
    <row r="3085" spans="2:16" x14ac:dyDescent="0.25">
      <c r="B3085" s="80" t="e">
        <f>VLOOKUP(A3085,'Medicare Code Price Master List'!$A:$C,3,FALSE)</f>
        <v>#N/A</v>
      </c>
      <c r="C3085" s="3">
        <f>SUMIF('DME PRICE LOOKUP LINKED'!$A:$A,A3085,'DME PRICE LOOKUP LINKED'!$C:$C)</f>
        <v>0</v>
      </c>
      <c r="D3085" s="78" t="e">
        <f t="shared" si="96"/>
        <v>#N/A</v>
      </c>
      <c r="E3085" s="81" t="e">
        <f t="shared" si="97"/>
        <v>#N/A</v>
      </c>
      <c r="I3085">
        <v>74019</v>
      </c>
      <c r="K3085" t="s">
        <v>5328</v>
      </c>
      <c r="L3085">
        <v>41.54</v>
      </c>
      <c r="M3085">
        <v>36.130000000000003</v>
      </c>
      <c r="O3085">
        <v>48</v>
      </c>
      <c r="P3085">
        <v>42</v>
      </c>
    </row>
    <row r="3086" spans="2:16" x14ac:dyDescent="0.25">
      <c r="B3086" s="77" t="e">
        <f>VLOOKUP(A3086,'Medicare Code Price Master List'!$A:$C,3,FALSE)</f>
        <v>#N/A</v>
      </c>
      <c r="C3086" s="3">
        <f>SUMIF('DME PRICE LOOKUP LINKED'!$A:$A,A3086,'DME PRICE LOOKUP LINKED'!$C:$C)</f>
        <v>0</v>
      </c>
      <c r="D3086" s="78" t="e">
        <f t="shared" si="96"/>
        <v>#N/A</v>
      </c>
      <c r="E3086" s="79" t="e">
        <f t="shared" si="97"/>
        <v>#N/A</v>
      </c>
      <c r="I3086">
        <v>74021</v>
      </c>
      <c r="K3086" t="s">
        <v>5329</v>
      </c>
      <c r="L3086">
        <v>48.28</v>
      </c>
      <c r="M3086">
        <v>42.35</v>
      </c>
      <c r="O3086">
        <v>56</v>
      </c>
      <c r="P3086">
        <v>49</v>
      </c>
    </row>
    <row r="3087" spans="2:16" x14ac:dyDescent="0.25">
      <c r="B3087" s="80" t="e">
        <f>VLOOKUP(A3087,'Medicare Code Price Master List'!$A:$C,3,FALSE)</f>
        <v>#N/A</v>
      </c>
      <c r="C3087" s="3">
        <f>SUMIF('DME PRICE LOOKUP LINKED'!$A:$A,A3087,'DME PRICE LOOKUP LINKED'!$C:$C)</f>
        <v>0</v>
      </c>
      <c r="D3087" s="78" t="e">
        <f t="shared" si="96"/>
        <v>#N/A</v>
      </c>
      <c r="E3087" s="81" t="e">
        <f t="shared" si="97"/>
        <v>#N/A</v>
      </c>
      <c r="I3087">
        <v>77427</v>
      </c>
      <c r="K3087" t="s">
        <v>2011</v>
      </c>
      <c r="L3087">
        <v>206.05</v>
      </c>
      <c r="M3087">
        <v>198.7</v>
      </c>
      <c r="O3087">
        <v>237</v>
      </c>
      <c r="P3087">
        <v>229</v>
      </c>
    </row>
    <row r="3088" spans="2:16" x14ac:dyDescent="0.25">
      <c r="B3088" s="77" t="e">
        <f>VLOOKUP(A3088,'Medicare Code Price Master List'!$A:$C,3,FALSE)</f>
        <v>#N/A</v>
      </c>
      <c r="C3088" s="3">
        <f>SUMIF('DME PRICE LOOKUP LINKED'!$A:$A,A3088,'DME PRICE LOOKUP LINKED'!$C:$C)</f>
        <v>0</v>
      </c>
      <c r="D3088" s="78" t="e">
        <f t="shared" si="96"/>
        <v>#N/A</v>
      </c>
      <c r="E3088" s="79" t="e">
        <f t="shared" si="97"/>
        <v>#N/A</v>
      </c>
      <c r="I3088">
        <v>77431</v>
      </c>
      <c r="K3088" t="s">
        <v>2012</v>
      </c>
      <c r="L3088">
        <v>115.77</v>
      </c>
      <c r="M3088">
        <v>109.36</v>
      </c>
      <c r="O3088">
        <v>134</v>
      </c>
      <c r="P3088">
        <v>126</v>
      </c>
    </row>
    <row r="3089" spans="2:16" x14ac:dyDescent="0.25">
      <c r="B3089" s="80" t="e">
        <f>VLOOKUP(A3089,'Medicare Code Price Master List'!$A:$C,3,FALSE)</f>
        <v>#N/A</v>
      </c>
      <c r="C3089" s="3">
        <f>SUMIF('DME PRICE LOOKUP LINKED'!$A:$A,A3089,'DME PRICE LOOKUP LINKED'!$C:$C)</f>
        <v>0</v>
      </c>
      <c r="D3089" s="78" t="e">
        <f t="shared" si="96"/>
        <v>#N/A</v>
      </c>
      <c r="E3089" s="81" t="e">
        <f t="shared" si="97"/>
        <v>#N/A</v>
      </c>
      <c r="I3089">
        <v>77432</v>
      </c>
      <c r="K3089" t="s">
        <v>2013</v>
      </c>
      <c r="L3089">
        <v>456.4</v>
      </c>
      <c r="M3089">
        <v>446.62</v>
      </c>
      <c r="O3089">
        <v>525</v>
      </c>
      <c r="P3089">
        <v>514</v>
      </c>
    </row>
    <row r="3090" spans="2:16" x14ac:dyDescent="0.25">
      <c r="B3090" s="77" t="e">
        <f>VLOOKUP(A3090,'Medicare Code Price Master List'!$A:$C,3,FALSE)</f>
        <v>#N/A</v>
      </c>
      <c r="C3090" s="3">
        <f>SUMIF('DME PRICE LOOKUP LINKED'!$A:$A,A3090,'DME PRICE LOOKUP LINKED'!$C:$C)</f>
        <v>0</v>
      </c>
      <c r="D3090" s="78" t="e">
        <f t="shared" si="96"/>
        <v>#N/A</v>
      </c>
      <c r="E3090" s="79" t="e">
        <f t="shared" si="97"/>
        <v>#N/A</v>
      </c>
      <c r="I3090">
        <v>77435</v>
      </c>
      <c r="K3090" t="s">
        <v>2014</v>
      </c>
      <c r="L3090">
        <v>689.54</v>
      </c>
      <c r="M3090">
        <v>673.81</v>
      </c>
      <c r="O3090">
        <v>793</v>
      </c>
      <c r="P3090">
        <v>775</v>
      </c>
    </row>
    <row r="3091" spans="2:16" x14ac:dyDescent="0.25">
      <c r="B3091" s="80" t="e">
        <f>VLOOKUP(A3091,'Medicare Code Price Master List'!$A:$C,3,FALSE)</f>
        <v>#N/A</v>
      </c>
      <c r="C3091" s="3">
        <f>SUMIF('DME PRICE LOOKUP LINKED'!$A:$A,A3091,'DME PRICE LOOKUP LINKED'!$C:$C)</f>
        <v>0</v>
      </c>
      <c r="D3091" s="78" t="e">
        <f t="shared" si="96"/>
        <v>#N/A</v>
      </c>
      <c r="E3091" s="81" t="e">
        <f t="shared" si="97"/>
        <v>#N/A</v>
      </c>
      <c r="I3091">
        <v>77469</v>
      </c>
      <c r="K3091" t="s">
        <v>2015</v>
      </c>
      <c r="L3091">
        <v>343.26</v>
      </c>
      <c r="M3091">
        <v>345.48</v>
      </c>
      <c r="O3091">
        <v>395</v>
      </c>
      <c r="P3091">
        <v>398</v>
      </c>
    </row>
    <row r="3092" spans="2:16" x14ac:dyDescent="0.25">
      <c r="B3092" s="77" t="e">
        <f>VLOOKUP(A3092,'Medicare Code Price Master List'!$A:$C,3,FALSE)</f>
        <v>#N/A</v>
      </c>
      <c r="C3092" s="3">
        <f>SUMIF('DME PRICE LOOKUP LINKED'!$A:$A,A3092,'DME PRICE LOOKUP LINKED'!$C:$C)</f>
        <v>0</v>
      </c>
      <c r="D3092" s="78" t="e">
        <f t="shared" si="96"/>
        <v>#N/A</v>
      </c>
      <c r="E3092" s="79" t="e">
        <f t="shared" si="97"/>
        <v>#N/A</v>
      </c>
      <c r="I3092">
        <v>77470</v>
      </c>
      <c r="K3092" t="s">
        <v>2016</v>
      </c>
      <c r="L3092">
        <v>151.78</v>
      </c>
      <c r="M3092">
        <v>170.01</v>
      </c>
      <c r="O3092">
        <v>175</v>
      </c>
      <c r="P3092">
        <v>196</v>
      </c>
    </row>
    <row r="3093" spans="2:16" x14ac:dyDescent="0.25">
      <c r="B3093" s="80" t="e">
        <f>VLOOKUP(A3093,'Medicare Code Price Master List'!$A:$C,3,FALSE)</f>
        <v>#N/A</v>
      </c>
      <c r="C3093" s="3">
        <f>SUMIF('DME PRICE LOOKUP LINKED'!$A:$A,A3093,'DME PRICE LOOKUP LINKED'!$C:$C)</f>
        <v>0</v>
      </c>
      <c r="D3093" s="78" t="e">
        <f t="shared" si="96"/>
        <v>#N/A</v>
      </c>
      <c r="E3093" s="81" t="e">
        <f t="shared" si="97"/>
        <v>#N/A</v>
      </c>
      <c r="I3093">
        <v>77600</v>
      </c>
      <c r="K3093" t="s">
        <v>2017</v>
      </c>
      <c r="L3093">
        <v>599.11</v>
      </c>
      <c r="M3093">
        <v>472.79</v>
      </c>
      <c r="O3093">
        <v>689</v>
      </c>
      <c r="P3093">
        <v>544</v>
      </c>
    </row>
    <row r="3094" spans="2:16" x14ac:dyDescent="0.25">
      <c r="B3094" s="77" t="e">
        <f>VLOOKUP(A3094,'Medicare Code Price Master List'!$A:$C,3,FALSE)</f>
        <v>#N/A</v>
      </c>
      <c r="C3094" s="3">
        <f>SUMIF('DME PRICE LOOKUP LINKED'!$A:$A,A3094,'DME PRICE LOOKUP LINKED'!$C:$C)</f>
        <v>0</v>
      </c>
      <c r="D3094" s="78" t="e">
        <f t="shared" si="96"/>
        <v>#N/A</v>
      </c>
      <c r="E3094" s="79" t="e">
        <f t="shared" si="97"/>
        <v>#N/A</v>
      </c>
      <c r="I3094">
        <v>77605</v>
      </c>
      <c r="K3094" t="s">
        <v>2017</v>
      </c>
      <c r="L3094">
        <v>1090.94</v>
      </c>
      <c r="M3094">
        <v>900.31</v>
      </c>
      <c r="O3094">
        <v>1255</v>
      </c>
      <c r="P3094">
        <v>1036</v>
      </c>
    </row>
    <row r="3095" spans="2:16" x14ac:dyDescent="0.25">
      <c r="B3095" s="80" t="e">
        <f>VLOOKUP(A3095,'Medicare Code Price Master List'!$A:$C,3,FALSE)</f>
        <v>#N/A</v>
      </c>
      <c r="C3095" s="3">
        <f>SUMIF('DME PRICE LOOKUP LINKED'!$A:$A,A3095,'DME PRICE LOOKUP LINKED'!$C:$C)</f>
        <v>0</v>
      </c>
      <c r="D3095" s="78" t="e">
        <f t="shared" si="96"/>
        <v>#N/A</v>
      </c>
      <c r="E3095" s="81" t="e">
        <f t="shared" si="97"/>
        <v>#N/A</v>
      </c>
      <c r="I3095">
        <v>77610</v>
      </c>
      <c r="K3095" t="s">
        <v>2017</v>
      </c>
      <c r="L3095">
        <v>782.78</v>
      </c>
      <c r="M3095">
        <v>1123.02</v>
      </c>
      <c r="O3095">
        <v>901</v>
      </c>
      <c r="P3095">
        <v>1292</v>
      </c>
    </row>
    <row r="3096" spans="2:16" x14ac:dyDescent="0.25">
      <c r="B3096" s="77" t="e">
        <f>VLOOKUP(A3096,'Medicare Code Price Master List'!$A:$C,3,FALSE)</f>
        <v>#N/A</v>
      </c>
      <c r="C3096" s="3">
        <f>SUMIF('DME PRICE LOOKUP LINKED'!$A:$A,A3096,'DME PRICE LOOKUP LINKED'!$C:$C)</f>
        <v>0</v>
      </c>
      <c r="D3096" s="78" t="e">
        <f t="shared" si="96"/>
        <v>#N/A</v>
      </c>
      <c r="E3096" s="79" t="e">
        <f t="shared" si="97"/>
        <v>#N/A</v>
      </c>
      <c r="I3096">
        <v>77615</v>
      </c>
      <c r="K3096" t="s">
        <v>2017</v>
      </c>
      <c r="L3096">
        <v>1225.3800000000001</v>
      </c>
      <c r="M3096">
        <v>1200.69</v>
      </c>
      <c r="O3096">
        <v>1410</v>
      </c>
      <c r="P3096">
        <v>1381</v>
      </c>
    </row>
    <row r="3097" spans="2:16" x14ac:dyDescent="0.25">
      <c r="B3097" s="80" t="e">
        <f>VLOOKUP(A3097,'Medicare Code Price Master List'!$A:$C,3,FALSE)</f>
        <v>#N/A</v>
      </c>
      <c r="C3097" s="3">
        <f>SUMIF('DME PRICE LOOKUP LINKED'!$A:$A,A3097,'DME PRICE LOOKUP LINKED'!$C:$C)</f>
        <v>0</v>
      </c>
      <c r="D3097" s="78" t="e">
        <f t="shared" si="96"/>
        <v>#N/A</v>
      </c>
      <c r="E3097" s="81" t="e">
        <f t="shared" si="97"/>
        <v>#N/A</v>
      </c>
      <c r="I3097">
        <v>77620</v>
      </c>
      <c r="K3097" t="s">
        <v>2017</v>
      </c>
      <c r="L3097">
        <v>724.57</v>
      </c>
      <c r="M3097">
        <v>430.91</v>
      </c>
      <c r="O3097">
        <v>834</v>
      </c>
      <c r="P3097">
        <v>496</v>
      </c>
    </row>
    <row r="3098" spans="2:16" x14ac:dyDescent="0.25">
      <c r="B3098" s="77" t="e">
        <f>VLOOKUP(A3098,'Medicare Code Price Master List'!$A:$C,3,FALSE)</f>
        <v>#N/A</v>
      </c>
      <c r="C3098" s="3">
        <f>SUMIF('DME PRICE LOOKUP LINKED'!$A:$A,A3098,'DME PRICE LOOKUP LINKED'!$C:$C)</f>
        <v>0</v>
      </c>
      <c r="D3098" s="78" t="e">
        <f t="shared" si="96"/>
        <v>#N/A</v>
      </c>
      <c r="E3098" s="79" t="e">
        <f t="shared" si="97"/>
        <v>#N/A</v>
      </c>
      <c r="I3098">
        <v>77750</v>
      </c>
      <c r="K3098" t="s">
        <v>2018</v>
      </c>
      <c r="L3098">
        <v>429.97</v>
      </c>
      <c r="M3098">
        <v>404.32</v>
      </c>
      <c r="O3098">
        <v>495</v>
      </c>
      <c r="P3098">
        <v>465</v>
      </c>
    </row>
    <row r="3099" spans="2:16" x14ac:dyDescent="0.25">
      <c r="B3099" s="80" t="e">
        <f>VLOOKUP(A3099,'Medicare Code Price Master List'!$A:$C,3,FALSE)</f>
        <v>#N/A</v>
      </c>
      <c r="C3099" s="3">
        <f>SUMIF('DME PRICE LOOKUP LINKED'!$A:$A,A3099,'DME PRICE LOOKUP LINKED'!$C:$C)</f>
        <v>0</v>
      </c>
      <c r="D3099" s="78" t="e">
        <f t="shared" si="96"/>
        <v>#N/A</v>
      </c>
      <c r="E3099" s="81" t="e">
        <f t="shared" si="97"/>
        <v>#N/A</v>
      </c>
      <c r="I3099">
        <v>77761</v>
      </c>
      <c r="K3099" t="s">
        <v>2019</v>
      </c>
      <c r="L3099">
        <v>463.75</v>
      </c>
      <c r="M3099">
        <v>428.99</v>
      </c>
      <c r="O3099">
        <v>534</v>
      </c>
      <c r="P3099">
        <v>494</v>
      </c>
    </row>
    <row r="3100" spans="2:16" x14ac:dyDescent="0.25">
      <c r="B3100" s="77" t="e">
        <f>VLOOKUP(A3100,'Medicare Code Price Master List'!$A:$C,3,FALSE)</f>
        <v>#N/A</v>
      </c>
      <c r="C3100" s="3">
        <f>SUMIF('DME PRICE LOOKUP LINKED'!$A:$A,A3100,'DME PRICE LOOKUP LINKED'!$C:$C)</f>
        <v>0</v>
      </c>
      <c r="D3100" s="78" t="e">
        <f t="shared" si="96"/>
        <v>#N/A</v>
      </c>
      <c r="E3100" s="79" t="e">
        <f t="shared" si="97"/>
        <v>#N/A</v>
      </c>
      <c r="I3100">
        <v>77762</v>
      </c>
      <c r="K3100" t="s">
        <v>2020</v>
      </c>
      <c r="L3100">
        <v>606.84</v>
      </c>
      <c r="M3100">
        <v>568.69000000000005</v>
      </c>
      <c r="O3100">
        <v>698</v>
      </c>
      <c r="P3100">
        <v>654</v>
      </c>
    </row>
    <row r="3101" spans="2:16" x14ac:dyDescent="0.25">
      <c r="B3101" s="80" t="e">
        <f>VLOOKUP(A3101,'Medicare Code Price Master List'!$A:$C,3,FALSE)</f>
        <v>#N/A</v>
      </c>
      <c r="C3101" s="3">
        <f>SUMIF('DME PRICE LOOKUP LINKED'!$A:$A,A3101,'DME PRICE LOOKUP LINKED'!$C:$C)</f>
        <v>0</v>
      </c>
      <c r="D3101" s="78" t="e">
        <f t="shared" si="96"/>
        <v>#N/A</v>
      </c>
      <c r="E3101" s="81" t="e">
        <f t="shared" si="97"/>
        <v>#N/A</v>
      </c>
      <c r="I3101">
        <v>77763</v>
      </c>
      <c r="K3101" t="s">
        <v>2021</v>
      </c>
      <c r="L3101">
        <v>854.31</v>
      </c>
      <c r="M3101">
        <v>803.42</v>
      </c>
      <c r="O3101">
        <v>983</v>
      </c>
      <c r="P3101">
        <v>924</v>
      </c>
    </row>
    <row r="3102" spans="2:16" x14ac:dyDescent="0.25">
      <c r="B3102" s="77" t="e">
        <f>VLOOKUP(A3102,'Medicare Code Price Master List'!$A:$C,3,FALSE)</f>
        <v>#N/A</v>
      </c>
      <c r="C3102" s="3">
        <f>SUMIF('DME PRICE LOOKUP LINKED'!$A:$A,A3102,'DME PRICE LOOKUP LINKED'!$C:$C)</f>
        <v>0</v>
      </c>
      <c r="D3102" s="78" t="e">
        <f t="shared" si="96"/>
        <v>#N/A</v>
      </c>
      <c r="E3102" s="79" t="e">
        <f t="shared" si="97"/>
        <v>#N/A</v>
      </c>
      <c r="I3102">
        <v>77767</v>
      </c>
      <c r="K3102" t="s">
        <v>2022</v>
      </c>
      <c r="L3102">
        <v>280.06</v>
      </c>
      <c r="M3102">
        <v>251.92</v>
      </c>
      <c r="O3102">
        <v>323</v>
      </c>
      <c r="P3102">
        <v>290</v>
      </c>
    </row>
    <row r="3103" spans="2:16" x14ac:dyDescent="0.25">
      <c r="B3103" s="80" t="e">
        <f>VLOOKUP(A3103,'Medicare Code Price Master List'!$A:$C,3,FALSE)</f>
        <v>#N/A</v>
      </c>
      <c r="C3103" s="3">
        <f>SUMIF('DME PRICE LOOKUP LINKED'!$A:$A,A3103,'DME PRICE LOOKUP LINKED'!$C:$C)</f>
        <v>0</v>
      </c>
      <c r="D3103" s="78" t="e">
        <f t="shared" si="96"/>
        <v>#N/A</v>
      </c>
      <c r="E3103" s="81" t="e">
        <f t="shared" si="97"/>
        <v>#N/A</v>
      </c>
      <c r="I3103">
        <v>77768</v>
      </c>
      <c r="K3103" t="s">
        <v>2022</v>
      </c>
      <c r="L3103">
        <v>409.51</v>
      </c>
      <c r="M3103">
        <v>395.63</v>
      </c>
      <c r="O3103">
        <v>471</v>
      </c>
      <c r="P3103">
        <v>455</v>
      </c>
    </row>
    <row r="3104" spans="2:16" x14ac:dyDescent="0.25">
      <c r="B3104" s="77" t="e">
        <f>VLOOKUP(A3104,'Medicare Code Price Master List'!$A:$C,3,FALSE)</f>
        <v>#N/A</v>
      </c>
      <c r="C3104" s="3">
        <f>SUMIF('DME PRICE LOOKUP LINKED'!$A:$A,A3104,'DME PRICE LOOKUP LINKED'!$C:$C)</f>
        <v>0</v>
      </c>
      <c r="D3104" s="78" t="e">
        <f t="shared" si="96"/>
        <v>#N/A</v>
      </c>
      <c r="E3104" s="79" t="e">
        <f t="shared" si="97"/>
        <v>#N/A</v>
      </c>
      <c r="I3104">
        <v>77770</v>
      </c>
      <c r="K3104" t="s">
        <v>2023</v>
      </c>
      <c r="L3104">
        <v>387.78</v>
      </c>
      <c r="M3104">
        <v>357.8</v>
      </c>
      <c r="O3104">
        <v>446</v>
      </c>
      <c r="P3104">
        <v>412</v>
      </c>
    </row>
    <row r="3105" spans="2:16" x14ac:dyDescent="0.25">
      <c r="B3105" s="80" t="e">
        <f>VLOOKUP(A3105,'Medicare Code Price Master List'!$A:$C,3,FALSE)</f>
        <v>#N/A</v>
      </c>
      <c r="C3105" s="3">
        <f>SUMIF('DME PRICE LOOKUP LINKED'!$A:$A,A3105,'DME PRICE LOOKUP LINKED'!$C:$C)</f>
        <v>0</v>
      </c>
      <c r="D3105" s="78" t="e">
        <f t="shared" si="96"/>
        <v>#N/A</v>
      </c>
      <c r="E3105" s="81" t="e">
        <f t="shared" si="97"/>
        <v>#N/A</v>
      </c>
      <c r="I3105">
        <v>77771</v>
      </c>
      <c r="K3105" t="s">
        <v>2023</v>
      </c>
      <c r="L3105">
        <v>672.51</v>
      </c>
      <c r="M3105">
        <v>665.22</v>
      </c>
      <c r="O3105">
        <v>774</v>
      </c>
      <c r="P3105">
        <v>766</v>
      </c>
    </row>
    <row r="3106" spans="2:16" x14ac:dyDescent="0.25">
      <c r="B3106" s="77" t="e">
        <f>VLOOKUP(A3106,'Medicare Code Price Master List'!$A:$C,3,FALSE)</f>
        <v>#N/A</v>
      </c>
      <c r="C3106" s="3">
        <f>SUMIF('DME PRICE LOOKUP LINKED'!$A:$A,A3106,'DME PRICE LOOKUP LINKED'!$C:$C)</f>
        <v>0</v>
      </c>
      <c r="D3106" s="78" t="e">
        <f t="shared" si="96"/>
        <v>#N/A</v>
      </c>
      <c r="E3106" s="79" t="e">
        <f t="shared" si="97"/>
        <v>#N/A</v>
      </c>
      <c r="I3106">
        <v>77772</v>
      </c>
      <c r="K3106" t="s">
        <v>2023</v>
      </c>
      <c r="L3106">
        <v>1001.88</v>
      </c>
      <c r="M3106">
        <v>1017.84</v>
      </c>
      <c r="O3106">
        <v>1153</v>
      </c>
      <c r="P3106">
        <v>1171</v>
      </c>
    </row>
    <row r="3107" spans="2:16" x14ac:dyDescent="0.25">
      <c r="B3107" s="80" t="e">
        <f>VLOOKUP(A3107,'Medicare Code Price Master List'!$A:$C,3,FALSE)</f>
        <v>#N/A</v>
      </c>
      <c r="C3107" s="3">
        <f>SUMIF('DME PRICE LOOKUP LINKED'!$A:$A,A3107,'DME PRICE LOOKUP LINKED'!$C:$C)</f>
        <v>0</v>
      </c>
      <c r="D3107" s="78" t="e">
        <f t="shared" si="96"/>
        <v>#N/A</v>
      </c>
      <c r="E3107" s="81" t="e">
        <f t="shared" si="97"/>
        <v>#N/A</v>
      </c>
      <c r="I3107">
        <v>77778</v>
      </c>
      <c r="K3107" t="s">
        <v>2024</v>
      </c>
      <c r="L3107">
        <v>1010.67</v>
      </c>
      <c r="M3107">
        <v>858.55</v>
      </c>
      <c r="O3107">
        <v>1163</v>
      </c>
      <c r="P3107">
        <v>988</v>
      </c>
    </row>
    <row r="3108" spans="2:16" x14ac:dyDescent="0.25">
      <c r="B3108" s="77" t="e">
        <f>VLOOKUP(A3108,'Medicare Code Price Master List'!$A:$C,3,FALSE)</f>
        <v>#N/A</v>
      </c>
      <c r="C3108" s="3">
        <f>SUMIF('DME PRICE LOOKUP LINKED'!$A:$A,A3108,'DME PRICE LOOKUP LINKED'!$C:$C)</f>
        <v>0</v>
      </c>
      <c r="D3108" s="78" t="e">
        <f t="shared" si="96"/>
        <v>#N/A</v>
      </c>
      <c r="E3108" s="79" t="e">
        <f t="shared" si="97"/>
        <v>#N/A</v>
      </c>
      <c r="I3108">
        <v>77789</v>
      </c>
      <c r="K3108" t="s">
        <v>2025</v>
      </c>
      <c r="L3108">
        <v>146.18</v>
      </c>
      <c r="M3108">
        <v>131.99</v>
      </c>
      <c r="O3108">
        <v>169</v>
      </c>
      <c r="P3108">
        <v>152</v>
      </c>
    </row>
    <row r="3109" spans="2:16" x14ac:dyDescent="0.25">
      <c r="B3109" s="80" t="e">
        <f>VLOOKUP(A3109,'Medicare Code Price Master List'!$A:$C,3,FALSE)</f>
        <v>#N/A</v>
      </c>
      <c r="C3109" s="3">
        <f>SUMIF('DME PRICE LOOKUP LINKED'!$A:$A,A3109,'DME PRICE LOOKUP LINKED'!$C:$C)</f>
        <v>0</v>
      </c>
      <c r="D3109" s="78" t="e">
        <f t="shared" si="96"/>
        <v>#N/A</v>
      </c>
      <c r="E3109" s="81" t="e">
        <f t="shared" si="97"/>
        <v>#N/A</v>
      </c>
      <c r="I3109">
        <v>77790</v>
      </c>
      <c r="K3109" t="s">
        <v>2026</v>
      </c>
      <c r="L3109">
        <v>19.73</v>
      </c>
      <c r="M3109">
        <v>16.91</v>
      </c>
      <c r="O3109">
        <v>23</v>
      </c>
      <c r="P3109">
        <v>20</v>
      </c>
    </row>
    <row r="3110" spans="2:16" x14ac:dyDescent="0.25">
      <c r="B3110" s="77" t="e">
        <f>VLOOKUP(A3110,'Medicare Code Price Master List'!$A:$C,3,FALSE)</f>
        <v>#N/A</v>
      </c>
      <c r="C3110" s="3">
        <f>SUMIF('DME PRICE LOOKUP LINKED'!$A:$A,A3110,'DME PRICE LOOKUP LINKED'!$C:$C)</f>
        <v>0</v>
      </c>
      <c r="D3110" s="78" t="e">
        <f t="shared" si="96"/>
        <v>#N/A</v>
      </c>
      <c r="E3110" s="79" t="e">
        <f t="shared" si="97"/>
        <v>#N/A</v>
      </c>
      <c r="I3110">
        <v>78012</v>
      </c>
      <c r="K3110" t="s">
        <v>2060</v>
      </c>
      <c r="L3110">
        <v>91.44</v>
      </c>
      <c r="M3110">
        <v>91.93</v>
      </c>
      <c r="O3110">
        <v>106</v>
      </c>
      <c r="P3110">
        <v>106</v>
      </c>
    </row>
    <row r="3111" spans="2:16" x14ac:dyDescent="0.25">
      <c r="B3111" s="80" t="e">
        <f>VLOOKUP(A3111,'Medicare Code Price Master List'!$A:$C,3,FALSE)</f>
        <v>#N/A</v>
      </c>
      <c r="C3111" s="3">
        <f>SUMIF('DME PRICE LOOKUP LINKED'!$A:$A,A3111,'DME PRICE LOOKUP LINKED'!$C:$C)</f>
        <v>0</v>
      </c>
      <c r="D3111" s="78" t="e">
        <f t="shared" si="96"/>
        <v>#N/A</v>
      </c>
      <c r="E3111" s="81" t="e">
        <f t="shared" si="97"/>
        <v>#N/A</v>
      </c>
      <c r="I3111">
        <v>78013</v>
      </c>
      <c r="K3111" t="s">
        <v>2061</v>
      </c>
      <c r="L3111">
        <v>202.11</v>
      </c>
      <c r="M3111">
        <v>222.57</v>
      </c>
      <c r="O3111">
        <v>233</v>
      </c>
      <c r="P3111">
        <v>256</v>
      </c>
    </row>
    <row r="3112" spans="2:16" x14ac:dyDescent="0.25">
      <c r="B3112" s="77" t="e">
        <f>VLOOKUP(A3112,'Medicare Code Price Master List'!$A:$C,3,FALSE)</f>
        <v>#N/A</v>
      </c>
      <c r="C3112" s="3">
        <f>SUMIF('DME PRICE LOOKUP LINKED'!$A:$A,A3112,'DME PRICE LOOKUP LINKED'!$C:$C)</f>
        <v>0</v>
      </c>
      <c r="D3112" s="78" t="e">
        <f t="shared" si="96"/>
        <v>#N/A</v>
      </c>
      <c r="E3112" s="79" t="e">
        <f t="shared" si="97"/>
        <v>#N/A</v>
      </c>
      <c r="I3112">
        <v>78014</v>
      </c>
      <c r="K3112" t="s">
        <v>2061</v>
      </c>
      <c r="L3112">
        <v>252.01</v>
      </c>
      <c r="M3112">
        <v>281.7</v>
      </c>
      <c r="O3112">
        <v>290</v>
      </c>
      <c r="P3112">
        <v>324</v>
      </c>
    </row>
    <row r="3113" spans="2:16" x14ac:dyDescent="0.25">
      <c r="B3113" s="80" t="e">
        <f>VLOOKUP(A3113,'Medicare Code Price Master List'!$A:$C,3,FALSE)</f>
        <v>#N/A</v>
      </c>
      <c r="C3113" s="3">
        <f>SUMIF('DME PRICE LOOKUP LINKED'!$A:$A,A3113,'DME PRICE LOOKUP LINKED'!$C:$C)</f>
        <v>0</v>
      </c>
      <c r="D3113" s="78" t="e">
        <f t="shared" si="96"/>
        <v>#N/A</v>
      </c>
      <c r="E3113" s="81" t="e">
        <f t="shared" si="97"/>
        <v>#N/A</v>
      </c>
      <c r="I3113">
        <v>78015</v>
      </c>
      <c r="K3113" t="s">
        <v>2062</v>
      </c>
      <c r="L3113">
        <v>244.21</v>
      </c>
      <c r="M3113">
        <v>255.72</v>
      </c>
      <c r="O3113">
        <v>281</v>
      </c>
      <c r="P3113">
        <v>295</v>
      </c>
    </row>
    <row r="3114" spans="2:16" x14ac:dyDescent="0.25">
      <c r="B3114" s="77" t="e">
        <f>VLOOKUP(A3114,'Medicare Code Price Master List'!$A:$C,3,FALSE)</f>
        <v>#N/A</v>
      </c>
      <c r="C3114" s="3">
        <f>SUMIF('DME PRICE LOOKUP LINKED'!$A:$A,A3114,'DME PRICE LOOKUP LINKED'!$C:$C)</f>
        <v>0</v>
      </c>
      <c r="D3114" s="78" t="e">
        <f t="shared" si="96"/>
        <v>#N/A</v>
      </c>
      <c r="E3114" s="79" t="e">
        <f t="shared" si="97"/>
        <v>#N/A</v>
      </c>
      <c r="I3114">
        <v>78016</v>
      </c>
      <c r="K3114" t="s">
        <v>2063</v>
      </c>
      <c r="L3114">
        <v>291.81</v>
      </c>
      <c r="M3114">
        <v>324.48</v>
      </c>
      <c r="O3114">
        <v>336</v>
      </c>
      <c r="P3114">
        <v>374</v>
      </c>
    </row>
    <row r="3115" spans="2:16" x14ac:dyDescent="0.25">
      <c r="B3115" s="80" t="e">
        <f>VLOOKUP(A3115,'Medicare Code Price Master List'!$A:$C,3,FALSE)</f>
        <v>#N/A</v>
      </c>
      <c r="C3115" s="3">
        <f>SUMIF('DME PRICE LOOKUP LINKED'!$A:$A,A3115,'DME PRICE LOOKUP LINKED'!$C:$C)</f>
        <v>0</v>
      </c>
      <c r="D3115" s="78" t="e">
        <f t="shared" si="96"/>
        <v>#N/A</v>
      </c>
      <c r="E3115" s="81" t="e">
        <f t="shared" si="97"/>
        <v>#N/A</v>
      </c>
      <c r="I3115">
        <v>78018</v>
      </c>
      <c r="K3115" t="s">
        <v>2064</v>
      </c>
      <c r="L3115">
        <v>328.6</v>
      </c>
      <c r="M3115">
        <v>363.77</v>
      </c>
      <c r="O3115">
        <v>378</v>
      </c>
      <c r="P3115">
        <v>419</v>
      </c>
    </row>
    <row r="3116" spans="2:16" x14ac:dyDescent="0.25">
      <c r="B3116" s="77" t="e">
        <f>VLOOKUP(A3116,'Medicare Code Price Master List'!$A:$C,3,FALSE)</f>
        <v>#N/A</v>
      </c>
      <c r="C3116" s="3">
        <f>SUMIF('DME PRICE LOOKUP LINKED'!$A:$A,A3116,'DME PRICE LOOKUP LINKED'!$C:$C)</f>
        <v>0</v>
      </c>
      <c r="D3116" s="78" t="e">
        <f t="shared" si="96"/>
        <v>#N/A</v>
      </c>
      <c r="E3116" s="79" t="e">
        <f t="shared" si="97"/>
        <v>#N/A</v>
      </c>
      <c r="I3116">
        <v>78020</v>
      </c>
      <c r="K3116" t="s">
        <v>2065</v>
      </c>
      <c r="L3116">
        <v>87.63</v>
      </c>
      <c r="M3116">
        <v>95.68</v>
      </c>
      <c r="O3116">
        <v>101</v>
      </c>
      <c r="P3116">
        <v>111</v>
      </c>
    </row>
    <row r="3117" spans="2:16" x14ac:dyDescent="0.25">
      <c r="B3117" s="80" t="e">
        <f>VLOOKUP(A3117,'Medicare Code Price Master List'!$A:$C,3,FALSE)</f>
        <v>#N/A</v>
      </c>
      <c r="C3117" s="3">
        <f>SUMIF('DME PRICE LOOKUP LINKED'!$A:$A,A3117,'DME PRICE LOOKUP LINKED'!$C:$C)</f>
        <v>0</v>
      </c>
      <c r="D3117" s="78" t="e">
        <f t="shared" si="96"/>
        <v>#N/A</v>
      </c>
      <c r="E3117" s="81" t="e">
        <f t="shared" si="97"/>
        <v>#N/A</v>
      </c>
      <c r="I3117">
        <v>78070</v>
      </c>
      <c r="K3117" t="s">
        <v>2066</v>
      </c>
      <c r="L3117">
        <v>309.35000000000002</v>
      </c>
      <c r="M3117">
        <v>348.69</v>
      </c>
      <c r="O3117">
        <v>356</v>
      </c>
      <c r="P3117">
        <v>401</v>
      </c>
    </row>
    <row r="3118" spans="2:16" x14ac:dyDescent="0.25">
      <c r="B3118" s="77" t="e">
        <f>VLOOKUP(A3118,'Medicare Code Price Master List'!$A:$C,3,FALSE)</f>
        <v>#N/A</v>
      </c>
      <c r="C3118" s="3">
        <f>SUMIF('DME PRICE LOOKUP LINKED'!$A:$A,A3118,'DME PRICE LOOKUP LINKED'!$C:$C)</f>
        <v>0</v>
      </c>
      <c r="D3118" s="78" t="e">
        <f t="shared" si="96"/>
        <v>#N/A</v>
      </c>
      <c r="E3118" s="79" t="e">
        <f t="shared" si="97"/>
        <v>#N/A</v>
      </c>
      <c r="I3118">
        <v>78071</v>
      </c>
      <c r="K3118" t="s">
        <v>2067</v>
      </c>
      <c r="L3118">
        <v>368.68</v>
      </c>
      <c r="M3118">
        <v>415.7</v>
      </c>
      <c r="O3118">
        <v>424</v>
      </c>
      <c r="P3118">
        <v>479</v>
      </c>
    </row>
    <row r="3119" spans="2:16" x14ac:dyDescent="0.25">
      <c r="B3119" s="80" t="e">
        <f>VLOOKUP(A3119,'Medicare Code Price Master List'!$A:$C,3,FALSE)</f>
        <v>#N/A</v>
      </c>
      <c r="C3119" s="3">
        <f>SUMIF('DME PRICE LOOKUP LINKED'!$A:$A,A3119,'DME PRICE LOOKUP LINKED'!$C:$C)</f>
        <v>0</v>
      </c>
      <c r="D3119" s="78" t="e">
        <f t="shared" si="96"/>
        <v>#N/A</v>
      </c>
      <c r="E3119" s="81" t="e">
        <f t="shared" si="97"/>
        <v>#N/A</v>
      </c>
      <c r="I3119">
        <v>78072</v>
      </c>
      <c r="K3119" t="s">
        <v>2068</v>
      </c>
      <c r="L3119">
        <v>459.33</v>
      </c>
      <c r="M3119">
        <v>479.1</v>
      </c>
      <c r="O3119">
        <v>529</v>
      </c>
      <c r="P3119">
        <v>551</v>
      </c>
    </row>
    <row r="3120" spans="2:16" x14ac:dyDescent="0.25">
      <c r="B3120" s="77" t="e">
        <f>VLOOKUP(A3120,'Medicare Code Price Master List'!$A:$C,3,FALSE)</f>
        <v>#N/A</v>
      </c>
      <c r="C3120" s="3">
        <f>SUMIF('DME PRICE LOOKUP LINKED'!$A:$A,A3120,'DME PRICE LOOKUP LINKED'!$C:$C)</f>
        <v>0</v>
      </c>
      <c r="D3120" s="78" t="e">
        <f t="shared" si="96"/>
        <v>#N/A</v>
      </c>
      <c r="E3120" s="79" t="e">
        <f t="shared" si="97"/>
        <v>#N/A</v>
      </c>
      <c r="I3120">
        <v>78075</v>
      </c>
      <c r="K3120" t="s">
        <v>2069</v>
      </c>
      <c r="L3120">
        <v>470.91</v>
      </c>
      <c r="M3120">
        <v>499.14</v>
      </c>
      <c r="O3120">
        <v>542</v>
      </c>
      <c r="P3120">
        <v>575</v>
      </c>
    </row>
    <row r="3121" spans="2:16" x14ac:dyDescent="0.25">
      <c r="B3121" s="80" t="e">
        <f>VLOOKUP(A3121,'Medicare Code Price Master List'!$A:$C,3,FALSE)</f>
        <v>#N/A</v>
      </c>
      <c r="C3121" s="3">
        <f>SUMIF('DME PRICE LOOKUP LINKED'!$A:$A,A3121,'DME PRICE LOOKUP LINKED'!$C:$C)</f>
        <v>0</v>
      </c>
      <c r="D3121" s="78" t="e">
        <f t="shared" si="96"/>
        <v>#N/A</v>
      </c>
      <c r="E3121" s="81" t="e">
        <f t="shared" si="97"/>
        <v>#N/A</v>
      </c>
      <c r="I3121">
        <v>78102</v>
      </c>
      <c r="K3121" t="s">
        <v>2070</v>
      </c>
      <c r="L3121">
        <v>183.31</v>
      </c>
      <c r="M3121">
        <v>196.94</v>
      </c>
      <c r="O3121">
        <v>211</v>
      </c>
      <c r="P3121">
        <v>227</v>
      </c>
    </row>
    <row r="3122" spans="2:16" x14ac:dyDescent="0.25">
      <c r="B3122" s="77" t="e">
        <f>VLOOKUP(A3122,'Medicare Code Price Master List'!$A:$C,3,FALSE)</f>
        <v>#N/A</v>
      </c>
      <c r="C3122" s="3">
        <f>SUMIF('DME PRICE LOOKUP LINKED'!$A:$A,A3122,'DME PRICE LOOKUP LINKED'!$C:$C)</f>
        <v>0</v>
      </c>
      <c r="D3122" s="78" t="e">
        <f t="shared" si="96"/>
        <v>#N/A</v>
      </c>
      <c r="E3122" s="79" t="e">
        <f t="shared" si="97"/>
        <v>#N/A</v>
      </c>
      <c r="I3122">
        <v>78103</v>
      </c>
      <c r="K3122" t="s">
        <v>2071</v>
      </c>
      <c r="L3122">
        <v>196.48</v>
      </c>
      <c r="M3122">
        <v>258.24</v>
      </c>
      <c r="O3122">
        <v>226</v>
      </c>
      <c r="P3122">
        <v>297</v>
      </c>
    </row>
    <row r="3123" spans="2:16" x14ac:dyDescent="0.25">
      <c r="B3123" s="80" t="e">
        <f>VLOOKUP(A3123,'Medicare Code Price Master List'!$A:$C,3,FALSE)</f>
        <v>#N/A</v>
      </c>
      <c r="C3123" s="3">
        <f>SUMIF('DME PRICE LOOKUP LINKED'!$A:$A,A3123,'DME PRICE LOOKUP LINKED'!$C:$C)</f>
        <v>0</v>
      </c>
      <c r="D3123" s="78" t="e">
        <f t="shared" si="96"/>
        <v>#N/A</v>
      </c>
      <c r="E3123" s="81" t="e">
        <f t="shared" si="97"/>
        <v>#N/A</v>
      </c>
      <c r="I3123">
        <v>78104</v>
      </c>
      <c r="K3123" t="s">
        <v>2072</v>
      </c>
      <c r="L3123">
        <v>264.77999999999997</v>
      </c>
      <c r="M3123">
        <v>284.64999999999998</v>
      </c>
      <c r="O3123">
        <v>305</v>
      </c>
      <c r="P3123">
        <v>328</v>
      </c>
    </row>
    <row r="3124" spans="2:16" x14ac:dyDescent="0.25">
      <c r="B3124" s="77" t="e">
        <f>VLOOKUP(A3124,'Medicare Code Price Master List'!$A:$C,3,FALSE)</f>
        <v>#N/A</v>
      </c>
      <c r="C3124" s="3">
        <f>SUMIF('DME PRICE LOOKUP LINKED'!$A:$A,A3124,'DME PRICE LOOKUP LINKED'!$C:$C)</f>
        <v>0</v>
      </c>
      <c r="D3124" s="78" t="e">
        <f t="shared" si="96"/>
        <v>#N/A</v>
      </c>
      <c r="E3124" s="79" t="e">
        <f t="shared" si="97"/>
        <v>#N/A</v>
      </c>
      <c r="I3124">
        <v>78110</v>
      </c>
      <c r="K3124" t="s">
        <v>2073</v>
      </c>
      <c r="L3124">
        <v>77.73</v>
      </c>
      <c r="M3124">
        <v>109.23</v>
      </c>
      <c r="O3124">
        <v>90</v>
      </c>
      <c r="P3124">
        <v>126</v>
      </c>
    </row>
    <row r="3125" spans="2:16" x14ac:dyDescent="0.25">
      <c r="B3125" s="80" t="e">
        <f>VLOOKUP(A3125,'Medicare Code Price Master List'!$A:$C,3,FALSE)</f>
        <v>#N/A</v>
      </c>
      <c r="C3125" s="3">
        <f>SUMIF('DME PRICE LOOKUP LINKED'!$A:$A,A3125,'DME PRICE LOOKUP LINKED'!$C:$C)</f>
        <v>0</v>
      </c>
      <c r="D3125" s="78" t="e">
        <f t="shared" si="96"/>
        <v>#N/A</v>
      </c>
      <c r="E3125" s="81" t="e">
        <f t="shared" si="97"/>
        <v>#N/A</v>
      </c>
      <c r="I3125">
        <v>78111</v>
      </c>
      <c r="K3125" t="s">
        <v>2074</v>
      </c>
      <c r="L3125">
        <v>82.6</v>
      </c>
      <c r="M3125">
        <v>111.95</v>
      </c>
      <c r="O3125">
        <v>95</v>
      </c>
      <c r="P3125">
        <v>129</v>
      </c>
    </row>
    <row r="3126" spans="2:16" x14ac:dyDescent="0.25">
      <c r="B3126" s="77" t="e">
        <f>VLOOKUP(A3126,'Medicare Code Price Master List'!$A:$C,3,FALSE)</f>
        <v>#N/A</v>
      </c>
      <c r="C3126" s="3">
        <f>SUMIF('DME PRICE LOOKUP LINKED'!$A:$A,A3126,'DME PRICE LOOKUP LINKED'!$C:$C)</f>
        <v>0</v>
      </c>
      <c r="D3126" s="78" t="e">
        <f t="shared" si="96"/>
        <v>#N/A</v>
      </c>
      <c r="E3126" s="79" t="e">
        <f t="shared" si="97"/>
        <v>#N/A</v>
      </c>
      <c r="I3126">
        <v>78120</v>
      </c>
      <c r="K3126" t="s">
        <v>2075</v>
      </c>
      <c r="L3126">
        <v>79.52</v>
      </c>
      <c r="M3126">
        <v>109.09</v>
      </c>
      <c r="O3126">
        <v>92</v>
      </c>
      <c r="P3126">
        <v>126</v>
      </c>
    </row>
    <row r="3127" spans="2:16" x14ac:dyDescent="0.25">
      <c r="B3127" s="80" t="e">
        <f>VLOOKUP(A3127,'Medicare Code Price Master List'!$A:$C,3,FALSE)</f>
        <v>#N/A</v>
      </c>
      <c r="C3127" s="3">
        <f>SUMIF('DME PRICE LOOKUP LINKED'!$A:$A,A3127,'DME PRICE LOOKUP LINKED'!$C:$C)</f>
        <v>0</v>
      </c>
      <c r="D3127" s="78" t="e">
        <f t="shared" si="96"/>
        <v>#N/A</v>
      </c>
      <c r="E3127" s="81" t="e">
        <f t="shared" si="97"/>
        <v>#N/A</v>
      </c>
      <c r="I3127">
        <v>78121</v>
      </c>
      <c r="K3127" t="s">
        <v>2076</v>
      </c>
      <c r="L3127">
        <v>86.5</v>
      </c>
      <c r="M3127">
        <v>118.42</v>
      </c>
      <c r="O3127">
        <v>100</v>
      </c>
      <c r="P3127">
        <v>137</v>
      </c>
    </row>
    <row r="3128" spans="2:16" x14ac:dyDescent="0.25">
      <c r="B3128" s="77" t="e">
        <f>VLOOKUP(A3128,'Medicare Code Price Master List'!$A:$C,3,FALSE)</f>
        <v>#N/A</v>
      </c>
      <c r="C3128" s="3">
        <f>SUMIF('DME PRICE LOOKUP LINKED'!$A:$A,A3128,'DME PRICE LOOKUP LINKED'!$C:$C)</f>
        <v>0</v>
      </c>
      <c r="D3128" s="78" t="e">
        <f t="shared" si="96"/>
        <v>#N/A</v>
      </c>
      <c r="E3128" s="79" t="e">
        <f t="shared" si="97"/>
        <v>#N/A</v>
      </c>
      <c r="I3128">
        <v>78122</v>
      </c>
      <c r="K3128" t="s">
        <v>2077</v>
      </c>
      <c r="L3128">
        <v>111.22</v>
      </c>
      <c r="M3128">
        <v>112.72</v>
      </c>
      <c r="O3128">
        <v>128</v>
      </c>
      <c r="P3128">
        <v>130</v>
      </c>
    </row>
    <row r="3129" spans="2:16" x14ac:dyDescent="0.25">
      <c r="B3129" s="80" t="e">
        <f>VLOOKUP(A3129,'Medicare Code Price Master List'!$A:$C,3,FALSE)</f>
        <v>#N/A</v>
      </c>
      <c r="C3129" s="3">
        <f>SUMIF('DME PRICE LOOKUP LINKED'!$A:$A,A3129,'DME PRICE LOOKUP LINKED'!$C:$C)</f>
        <v>0</v>
      </c>
      <c r="D3129" s="78" t="e">
        <f t="shared" si="96"/>
        <v>#N/A</v>
      </c>
      <c r="E3129" s="81" t="e">
        <f t="shared" si="97"/>
        <v>#N/A</v>
      </c>
      <c r="I3129">
        <v>78130</v>
      </c>
      <c r="K3129" t="s">
        <v>2078</v>
      </c>
      <c r="L3129">
        <v>138.53</v>
      </c>
      <c r="M3129">
        <v>194.71</v>
      </c>
      <c r="O3129">
        <v>160</v>
      </c>
      <c r="P3129">
        <v>224</v>
      </c>
    </row>
    <row r="3130" spans="2:16" x14ac:dyDescent="0.25">
      <c r="B3130" s="77" t="e">
        <f>VLOOKUP(A3130,'Medicare Code Price Master List'!$A:$C,3,FALSE)</f>
        <v>#N/A</v>
      </c>
      <c r="C3130" s="3">
        <f>SUMIF('DME PRICE LOOKUP LINKED'!$A:$A,A3130,'DME PRICE LOOKUP LINKED'!$C:$C)</f>
        <v>0</v>
      </c>
      <c r="D3130" s="78" t="e">
        <f t="shared" si="96"/>
        <v>#N/A</v>
      </c>
      <c r="E3130" s="79" t="e">
        <f t="shared" si="97"/>
        <v>#N/A</v>
      </c>
      <c r="I3130">
        <v>78135</v>
      </c>
      <c r="K3130" t="s">
        <v>2079</v>
      </c>
      <c r="L3130">
        <v>410.89</v>
      </c>
      <c r="M3130">
        <v>410.89</v>
      </c>
      <c r="O3130">
        <v>473</v>
      </c>
      <c r="P3130">
        <v>473</v>
      </c>
    </row>
    <row r="3131" spans="2:16" x14ac:dyDescent="0.25">
      <c r="B3131" s="80" t="e">
        <f>VLOOKUP(A3131,'Medicare Code Price Master List'!$A:$C,3,FALSE)</f>
        <v>#N/A</v>
      </c>
      <c r="C3131" s="3">
        <f>SUMIF('DME PRICE LOOKUP LINKED'!$A:$A,A3131,'DME PRICE LOOKUP LINKED'!$C:$C)</f>
        <v>0</v>
      </c>
      <c r="D3131" s="78" t="e">
        <f t="shared" si="96"/>
        <v>#N/A</v>
      </c>
      <c r="E3131" s="81" t="e">
        <f t="shared" si="97"/>
        <v>#N/A</v>
      </c>
      <c r="I3131">
        <v>78140</v>
      </c>
      <c r="K3131" t="s">
        <v>2080</v>
      </c>
      <c r="L3131">
        <v>122.23</v>
      </c>
      <c r="M3131">
        <v>157.65</v>
      </c>
      <c r="O3131">
        <v>141</v>
      </c>
      <c r="P3131">
        <v>182</v>
      </c>
    </row>
    <row r="3132" spans="2:16" x14ac:dyDescent="0.25">
      <c r="B3132" s="77" t="e">
        <f>VLOOKUP(A3132,'Medicare Code Price Master List'!$A:$C,3,FALSE)</f>
        <v>#N/A</v>
      </c>
      <c r="C3132" s="3">
        <f>SUMIF('DME PRICE LOOKUP LINKED'!$A:$A,A3132,'DME PRICE LOOKUP LINKED'!$C:$C)</f>
        <v>0</v>
      </c>
      <c r="D3132" s="78" t="e">
        <f t="shared" si="96"/>
        <v>#N/A</v>
      </c>
      <c r="E3132" s="79" t="e">
        <f t="shared" si="97"/>
        <v>#N/A</v>
      </c>
      <c r="I3132">
        <v>78185</v>
      </c>
      <c r="K3132" t="s">
        <v>2081</v>
      </c>
      <c r="L3132">
        <v>179.2</v>
      </c>
      <c r="M3132">
        <v>247.03</v>
      </c>
      <c r="O3132">
        <v>207</v>
      </c>
      <c r="P3132">
        <v>285</v>
      </c>
    </row>
    <row r="3133" spans="2:16" x14ac:dyDescent="0.25">
      <c r="B3133" s="80" t="e">
        <f>VLOOKUP(A3133,'Medicare Code Price Master List'!$A:$C,3,FALSE)</f>
        <v>#N/A</v>
      </c>
      <c r="C3133" s="3">
        <f>SUMIF('DME PRICE LOOKUP LINKED'!$A:$A,A3133,'DME PRICE LOOKUP LINKED'!$C:$C)</f>
        <v>0</v>
      </c>
      <c r="D3133" s="78" t="e">
        <f t="shared" si="96"/>
        <v>#N/A</v>
      </c>
      <c r="E3133" s="81" t="e">
        <f t="shared" si="97"/>
        <v>#N/A</v>
      </c>
      <c r="I3133">
        <v>78191</v>
      </c>
      <c r="K3133" t="s">
        <v>2082</v>
      </c>
      <c r="L3133">
        <v>138.53</v>
      </c>
      <c r="M3133">
        <v>194.71</v>
      </c>
      <c r="O3133">
        <v>160</v>
      </c>
      <c r="P3133">
        <v>224</v>
      </c>
    </row>
    <row r="3134" spans="2:16" x14ac:dyDescent="0.25">
      <c r="B3134" s="77" t="e">
        <f>VLOOKUP(A3134,'Medicare Code Price Master List'!$A:$C,3,FALSE)</f>
        <v>#N/A</v>
      </c>
      <c r="C3134" s="3">
        <f>SUMIF('DME PRICE LOOKUP LINKED'!$A:$A,A3134,'DME PRICE LOOKUP LINKED'!$C:$C)</f>
        <v>0</v>
      </c>
      <c r="D3134" s="78" t="e">
        <f t="shared" si="96"/>
        <v>#N/A</v>
      </c>
      <c r="E3134" s="79" t="e">
        <f t="shared" si="97"/>
        <v>#N/A</v>
      </c>
      <c r="I3134">
        <v>78195</v>
      </c>
      <c r="K3134" t="s">
        <v>2083</v>
      </c>
      <c r="L3134">
        <v>372.11</v>
      </c>
      <c r="M3134">
        <v>413.27</v>
      </c>
      <c r="O3134">
        <v>428</v>
      </c>
      <c r="P3134">
        <v>476</v>
      </c>
    </row>
    <row r="3135" spans="2:16" x14ac:dyDescent="0.25">
      <c r="B3135" s="80" t="e">
        <f>VLOOKUP(A3135,'Medicare Code Price Master List'!$A:$C,3,FALSE)</f>
        <v>#N/A</v>
      </c>
      <c r="C3135" s="3">
        <f>SUMIF('DME PRICE LOOKUP LINKED'!$A:$A,A3135,'DME PRICE LOOKUP LINKED'!$C:$C)</f>
        <v>0</v>
      </c>
      <c r="D3135" s="78" t="e">
        <f t="shared" si="96"/>
        <v>#N/A</v>
      </c>
      <c r="E3135" s="81" t="e">
        <f t="shared" si="97"/>
        <v>#N/A</v>
      </c>
      <c r="I3135">
        <v>78201</v>
      </c>
      <c r="K3135" t="s">
        <v>2084</v>
      </c>
      <c r="L3135">
        <v>202.67</v>
      </c>
      <c r="M3135">
        <v>218.69</v>
      </c>
      <c r="O3135">
        <v>234</v>
      </c>
      <c r="P3135">
        <v>252</v>
      </c>
    </row>
    <row r="3136" spans="2:16" x14ac:dyDescent="0.25">
      <c r="B3136" s="77" t="e">
        <f>VLOOKUP(A3136,'Medicare Code Price Master List'!$A:$C,3,FALSE)</f>
        <v>#N/A</v>
      </c>
      <c r="C3136" s="3">
        <f>SUMIF('DME PRICE LOOKUP LINKED'!$A:$A,A3136,'DME PRICE LOOKUP LINKED'!$C:$C)</f>
        <v>0</v>
      </c>
      <c r="D3136" s="78" t="e">
        <f t="shared" si="96"/>
        <v>#N/A</v>
      </c>
      <c r="E3136" s="79" t="e">
        <f t="shared" si="97"/>
        <v>#N/A</v>
      </c>
      <c r="I3136">
        <v>78202</v>
      </c>
      <c r="K3136" t="s">
        <v>2085</v>
      </c>
      <c r="L3136">
        <v>221.13</v>
      </c>
      <c r="M3136">
        <v>234.96</v>
      </c>
      <c r="O3136">
        <v>255</v>
      </c>
      <c r="P3136">
        <v>271</v>
      </c>
    </row>
    <row r="3137" spans="2:16" x14ac:dyDescent="0.25">
      <c r="B3137" s="80" t="e">
        <f>VLOOKUP(A3137,'Medicare Code Price Master List'!$A:$C,3,FALSE)</f>
        <v>#N/A</v>
      </c>
      <c r="C3137" s="3">
        <f>SUMIF('DME PRICE LOOKUP LINKED'!$A:$A,A3137,'DME PRICE LOOKUP LINKED'!$C:$C)</f>
        <v>0</v>
      </c>
      <c r="D3137" s="78" t="e">
        <f t="shared" si="96"/>
        <v>#N/A</v>
      </c>
      <c r="E3137" s="81" t="e">
        <f t="shared" si="97"/>
        <v>#N/A</v>
      </c>
      <c r="I3137">
        <v>78205</v>
      </c>
      <c r="K3137" t="s">
        <v>2086</v>
      </c>
      <c r="L3137">
        <v>245.51</v>
      </c>
      <c r="M3137">
        <v>245.51</v>
      </c>
      <c r="O3137">
        <v>283</v>
      </c>
      <c r="P3137">
        <v>283</v>
      </c>
    </row>
    <row r="3138" spans="2:16" x14ac:dyDescent="0.25">
      <c r="B3138" s="77" t="e">
        <f>VLOOKUP(A3138,'Medicare Code Price Master List'!$A:$C,3,FALSE)</f>
        <v>#N/A</v>
      </c>
      <c r="C3138" s="3">
        <f>SUMIF('DME PRICE LOOKUP LINKED'!$A:$A,A3138,'DME PRICE LOOKUP LINKED'!$C:$C)</f>
        <v>0</v>
      </c>
      <c r="D3138" s="78" t="e">
        <f t="shared" si="96"/>
        <v>#N/A</v>
      </c>
      <c r="E3138" s="79" t="e">
        <f t="shared" si="97"/>
        <v>#N/A</v>
      </c>
      <c r="I3138">
        <v>78206</v>
      </c>
      <c r="K3138" t="s">
        <v>2087</v>
      </c>
      <c r="L3138">
        <v>398.44</v>
      </c>
      <c r="M3138">
        <v>398.44</v>
      </c>
      <c r="O3138">
        <v>459</v>
      </c>
      <c r="P3138">
        <v>459</v>
      </c>
    </row>
    <row r="3139" spans="2:16" x14ac:dyDescent="0.25">
      <c r="B3139" s="80" t="e">
        <f>VLOOKUP(A3139,'Medicare Code Price Master List'!$A:$C,3,FALSE)</f>
        <v>#N/A</v>
      </c>
      <c r="C3139" s="3">
        <f>SUMIF('DME PRICE LOOKUP LINKED'!$A:$A,A3139,'DME PRICE LOOKUP LINKED'!$C:$C)</f>
        <v>0</v>
      </c>
      <c r="D3139" s="78" t="e">
        <f t="shared" ref="D3139:D3202" si="98">VLOOKUP(A3139,$R$2:$T$5644,3,FALSE)</f>
        <v>#N/A</v>
      </c>
      <c r="E3139" s="81" t="e">
        <f t="shared" ref="E3139:E3202" si="99">D3139-C3139</f>
        <v>#N/A</v>
      </c>
      <c r="I3139">
        <v>78215</v>
      </c>
      <c r="K3139" t="s">
        <v>2088</v>
      </c>
      <c r="L3139">
        <v>208.62</v>
      </c>
      <c r="M3139">
        <v>226.56</v>
      </c>
      <c r="O3139">
        <v>240</v>
      </c>
      <c r="P3139">
        <v>261</v>
      </c>
    </row>
    <row r="3140" spans="2:16" x14ac:dyDescent="0.25">
      <c r="B3140" s="77" t="e">
        <f>VLOOKUP(A3140,'Medicare Code Price Master List'!$A:$C,3,FALSE)</f>
        <v>#N/A</v>
      </c>
      <c r="C3140" s="3">
        <f>SUMIF('DME PRICE LOOKUP LINKED'!$A:$A,A3140,'DME PRICE LOOKUP LINKED'!$C:$C)</f>
        <v>0</v>
      </c>
      <c r="D3140" s="78" t="e">
        <f t="shared" si="98"/>
        <v>#N/A</v>
      </c>
      <c r="E3140" s="79" t="e">
        <f t="shared" si="99"/>
        <v>#N/A</v>
      </c>
      <c r="I3140">
        <v>78216</v>
      </c>
      <c r="K3140" t="s">
        <v>2089</v>
      </c>
      <c r="L3140">
        <v>144.69999999999999</v>
      </c>
      <c r="M3140">
        <v>145.31</v>
      </c>
      <c r="O3140">
        <v>167</v>
      </c>
      <c r="P3140">
        <v>168</v>
      </c>
    </row>
    <row r="3141" spans="2:16" x14ac:dyDescent="0.25">
      <c r="B3141" s="80" t="e">
        <f>VLOOKUP(A3141,'Medicare Code Price Master List'!$A:$C,3,FALSE)</f>
        <v>#N/A</v>
      </c>
      <c r="C3141" s="3">
        <f>SUMIF('DME PRICE LOOKUP LINKED'!$A:$A,A3141,'DME PRICE LOOKUP LINKED'!$C:$C)</f>
        <v>0</v>
      </c>
      <c r="D3141" s="78" t="e">
        <f t="shared" si="98"/>
        <v>#N/A</v>
      </c>
      <c r="E3141" s="81" t="e">
        <f t="shared" si="99"/>
        <v>#N/A</v>
      </c>
      <c r="I3141">
        <v>78226</v>
      </c>
      <c r="K3141" t="s">
        <v>2090</v>
      </c>
      <c r="L3141">
        <v>343.04</v>
      </c>
      <c r="M3141">
        <v>386.76</v>
      </c>
      <c r="O3141">
        <v>395</v>
      </c>
      <c r="P3141">
        <v>445</v>
      </c>
    </row>
    <row r="3142" spans="2:16" x14ac:dyDescent="0.25">
      <c r="B3142" s="77" t="e">
        <f>VLOOKUP(A3142,'Medicare Code Price Master List'!$A:$C,3,FALSE)</f>
        <v>#N/A</v>
      </c>
      <c r="C3142" s="3">
        <f>SUMIF('DME PRICE LOOKUP LINKED'!$A:$A,A3142,'DME PRICE LOOKUP LINKED'!$C:$C)</f>
        <v>0</v>
      </c>
      <c r="D3142" s="78" t="e">
        <f t="shared" si="98"/>
        <v>#N/A</v>
      </c>
      <c r="E3142" s="79" t="e">
        <f t="shared" si="99"/>
        <v>#N/A</v>
      </c>
      <c r="I3142">
        <v>78227</v>
      </c>
      <c r="K3142" t="s">
        <v>2091</v>
      </c>
      <c r="L3142">
        <v>461.31</v>
      </c>
      <c r="M3142">
        <v>525.12</v>
      </c>
      <c r="O3142">
        <v>531</v>
      </c>
      <c r="P3142">
        <v>604</v>
      </c>
    </row>
    <row r="3143" spans="2:16" x14ac:dyDescent="0.25">
      <c r="B3143" s="80" t="e">
        <f>VLOOKUP(A3143,'Medicare Code Price Master List'!$A:$C,3,FALSE)</f>
        <v>#N/A</v>
      </c>
      <c r="C3143" s="3">
        <f>SUMIF('DME PRICE LOOKUP LINKED'!$A:$A,A3143,'DME PRICE LOOKUP LINKED'!$C:$C)</f>
        <v>0</v>
      </c>
      <c r="D3143" s="78" t="e">
        <f t="shared" si="98"/>
        <v>#N/A</v>
      </c>
      <c r="E3143" s="81" t="e">
        <f t="shared" si="99"/>
        <v>#N/A</v>
      </c>
      <c r="I3143">
        <v>78230</v>
      </c>
      <c r="K3143" t="s">
        <v>2092</v>
      </c>
      <c r="L3143">
        <v>188.16</v>
      </c>
      <c r="M3143">
        <v>163.89</v>
      </c>
      <c r="O3143">
        <v>217</v>
      </c>
      <c r="P3143">
        <v>189</v>
      </c>
    </row>
    <row r="3144" spans="2:16" x14ac:dyDescent="0.25">
      <c r="B3144" s="77" t="e">
        <f>VLOOKUP(A3144,'Medicare Code Price Master List'!$A:$C,3,FALSE)</f>
        <v>#N/A</v>
      </c>
      <c r="C3144" s="3">
        <f>SUMIF('DME PRICE LOOKUP LINKED'!$A:$A,A3144,'DME PRICE LOOKUP LINKED'!$C:$C)</f>
        <v>0</v>
      </c>
      <c r="D3144" s="78" t="e">
        <f t="shared" si="98"/>
        <v>#N/A</v>
      </c>
      <c r="E3144" s="79" t="e">
        <f t="shared" si="99"/>
        <v>#N/A</v>
      </c>
      <c r="I3144">
        <v>78231</v>
      </c>
      <c r="K3144" t="s">
        <v>2093</v>
      </c>
      <c r="L3144">
        <v>116.39</v>
      </c>
      <c r="M3144">
        <v>150.72</v>
      </c>
      <c r="O3144">
        <v>134</v>
      </c>
      <c r="P3144">
        <v>174</v>
      </c>
    </row>
    <row r="3145" spans="2:16" x14ac:dyDescent="0.25">
      <c r="B3145" s="80" t="e">
        <f>VLOOKUP(A3145,'Medicare Code Price Master List'!$A:$C,3,FALSE)</f>
        <v>#N/A</v>
      </c>
      <c r="C3145" s="3">
        <f>SUMIF('DME PRICE LOOKUP LINKED'!$A:$A,A3145,'DME PRICE LOOKUP LINKED'!$C:$C)</f>
        <v>0</v>
      </c>
      <c r="D3145" s="78" t="e">
        <f t="shared" si="98"/>
        <v>#N/A</v>
      </c>
      <c r="E3145" s="81" t="e">
        <f t="shared" si="99"/>
        <v>#N/A</v>
      </c>
      <c r="I3145">
        <v>78232</v>
      </c>
      <c r="K3145" t="s">
        <v>2094</v>
      </c>
      <c r="L3145">
        <v>114.63</v>
      </c>
      <c r="M3145">
        <v>113.87</v>
      </c>
      <c r="O3145">
        <v>132</v>
      </c>
      <c r="P3145">
        <v>131</v>
      </c>
    </row>
    <row r="3146" spans="2:16" x14ac:dyDescent="0.25">
      <c r="B3146" s="77" t="e">
        <f>VLOOKUP(A3146,'Medicare Code Price Master List'!$A:$C,3,FALSE)</f>
        <v>#N/A</v>
      </c>
      <c r="C3146" s="3">
        <f>SUMIF('DME PRICE LOOKUP LINKED'!$A:$A,A3146,'DME PRICE LOOKUP LINKED'!$C:$C)</f>
        <v>0</v>
      </c>
      <c r="D3146" s="78" t="e">
        <f t="shared" si="98"/>
        <v>#N/A</v>
      </c>
      <c r="E3146" s="79" t="e">
        <f t="shared" si="99"/>
        <v>#N/A</v>
      </c>
      <c r="I3146">
        <v>78258</v>
      </c>
      <c r="K3146" t="s">
        <v>2095</v>
      </c>
      <c r="L3146">
        <v>226.49</v>
      </c>
      <c r="M3146">
        <v>257.47000000000003</v>
      </c>
      <c r="O3146">
        <v>261</v>
      </c>
      <c r="P3146">
        <v>297</v>
      </c>
    </row>
    <row r="3147" spans="2:16" x14ac:dyDescent="0.25">
      <c r="B3147" s="80" t="e">
        <f>VLOOKUP(A3147,'Medicare Code Price Master List'!$A:$C,3,FALSE)</f>
        <v>#N/A</v>
      </c>
      <c r="C3147" s="3">
        <f>SUMIF('DME PRICE LOOKUP LINKED'!$A:$A,A3147,'DME PRICE LOOKUP LINKED'!$C:$C)</f>
        <v>0</v>
      </c>
      <c r="D3147" s="78" t="e">
        <f t="shared" si="98"/>
        <v>#N/A</v>
      </c>
      <c r="E3147" s="81" t="e">
        <f t="shared" si="99"/>
        <v>#N/A</v>
      </c>
      <c r="I3147">
        <v>78261</v>
      </c>
      <c r="K3147" t="s">
        <v>2096</v>
      </c>
      <c r="L3147">
        <v>212.27</v>
      </c>
      <c r="M3147">
        <v>289.07</v>
      </c>
      <c r="O3147">
        <v>245</v>
      </c>
      <c r="P3147">
        <v>333</v>
      </c>
    </row>
    <row r="3148" spans="2:16" x14ac:dyDescent="0.25">
      <c r="B3148" s="77" t="e">
        <f>VLOOKUP(A3148,'Medicare Code Price Master List'!$A:$C,3,FALSE)</f>
        <v>#N/A</v>
      </c>
      <c r="C3148" s="3">
        <f>SUMIF('DME PRICE LOOKUP LINKED'!$A:$A,A3148,'DME PRICE LOOKUP LINKED'!$C:$C)</f>
        <v>0</v>
      </c>
      <c r="D3148" s="78" t="e">
        <f t="shared" si="98"/>
        <v>#N/A</v>
      </c>
      <c r="E3148" s="79" t="e">
        <f t="shared" si="99"/>
        <v>#N/A</v>
      </c>
      <c r="I3148">
        <v>78262</v>
      </c>
      <c r="K3148" t="s">
        <v>2097</v>
      </c>
      <c r="L3148">
        <v>260.56</v>
      </c>
      <c r="M3148">
        <v>284.27999999999997</v>
      </c>
      <c r="O3148">
        <v>300</v>
      </c>
      <c r="P3148">
        <v>327</v>
      </c>
    </row>
    <row r="3149" spans="2:16" x14ac:dyDescent="0.25">
      <c r="B3149" s="80" t="e">
        <f>VLOOKUP(A3149,'Medicare Code Price Master List'!$A:$C,3,FALSE)</f>
        <v>#N/A</v>
      </c>
      <c r="C3149" s="3">
        <f>SUMIF('DME PRICE LOOKUP LINKED'!$A:$A,A3149,'DME PRICE LOOKUP LINKED'!$C:$C)</f>
        <v>0</v>
      </c>
      <c r="D3149" s="78" t="e">
        <f t="shared" si="98"/>
        <v>#N/A</v>
      </c>
      <c r="E3149" s="81" t="e">
        <f t="shared" si="99"/>
        <v>#N/A</v>
      </c>
      <c r="I3149">
        <v>78264</v>
      </c>
      <c r="K3149" t="s">
        <v>2098</v>
      </c>
      <c r="L3149">
        <v>348.61</v>
      </c>
      <c r="M3149">
        <v>389.98</v>
      </c>
      <c r="O3149">
        <v>401</v>
      </c>
      <c r="P3149">
        <v>449</v>
      </c>
    </row>
    <row r="3150" spans="2:16" x14ac:dyDescent="0.25">
      <c r="B3150" s="77" t="e">
        <f>VLOOKUP(A3150,'Medicare Code Price Master List'!$A:$C,3,FALSE)</f>
        <v>#N/A</v>
      </c>
      <c r="C3150" s="3">
        <f>SUMIF('DME PRICE LOOKUP LINKED'!$A:$A,A3150,'DME PRICE LOOKUP LINKED'!$C:$C)</f>
        <v>0</v>
      </c>
      <c r="D3150" s="78" t="e">
        <f t="shared" si="98"/>
        <v>#N/A</v>
      </c>
      <c r="E3150" s="79" t="e">
        <f t="shared" si="99"/>
        <v>#N/A</v>
      </c>
      <c r="I3150">
        <v>78265</v>
      </c>
      <c r="K3150" t="s">
        <v>2098</v>
      </c>
      <c r="L3150">
        <v>412.36</v>
      </c>
      <c r="M3150">
        <v>464.82</v>
      </c>
      <c r="O3150">
        <v>475</v>
      </c>
      <c r="P3150">
        <v>535</v>
      </c>
    </row>
    <row r="3151" spans="2:16" x14ac:dyDescent="0.25">
      <c r="B3151" s="80" t="e">
        <f>VLOOKUP(A3151,'Medicare Code Price Master List'!$A:$C,3,FALSE)</f>
        <v>#N/A</v>
      </c>
      <c r="C3151" s="3">
        <f>SUMIF('DME PRICE LOOKUP LINKED'!$A:$A,A3151,'DME PRICE LOOKUP LINKED'!$C:$C)</f>
        <v>0</v>
      </c>
      <c r="D3151" s="78" t="e">
        <f t="shared" si="98"/>
        <v>#N/A</v>
      </c>
      <c r="E3151" s="81" t="e">
        <f t="shared" si="99"/>
        <v>#N/A</v>
      </c>
      <c r="I3151">
        <v>78266</v>
      </c>
      <c r="K3151" t="s">
        <v>2098</v>
      </c>
      <c r="L3151">
        <v>468.79</v>
      </c>
      <c r="M3151">
        <v>551.86</v>
      </c>
      <c r="O3151">
        <v>540</v>
      </c>
      <c r="P3151">
        <v>635</v>
      </c>
    </row>
    <row r="3152" spans="2:16" x14ac:dyDescent="0.25">
      <c r="B3152" s="77" t="e">
        <f>VLOOKUP(A3152,'Medicare Code Price Master List'!$A:$C,3,FALSE)</f>
        <v>#N/A</v>
      </c>
      <c r="C3152" s="3">
        <f>SUMIF('DME PRICE LOOKUP LINKED'!$A:$A,A3152,'DME PRICE LOOKUP LINKED'!$C:$C)</f>
        <v>0</v>
      </c>
      <c r="D3152" s="78" t="e">
        <f t="shared" si="98"/>
        <v>#N/A</v>
      </c>
      <c r="E3152" s="79" t="e">
        <f t="shared" si="99"/>
        <v>#N/A</v>
      </c>
      <c r="I3152">
        <v>78270</v>
      </c>
      <c r="K3152" t="s">
        <v>2099</v>
      </c>
      <c r="L3152">
        <v>117.66</v>
      </c>
      <c r="M3152">
        <v>117.66</v>
      </c>
      <c r="O3152">
        <v>136</v>
      </c>
      <c r="P3152">
        <v>136</v>
      </c>
    </row>
    <row r="3153" spans="2:16" x14ac:dyDescent="0.25">
      <c r="B3153" s="80" t="e">
        <f>VLOOKUP(A3153,'Medicare Code Price Master List'!$A:$C,3,FALSE)</f>
        <v>#N/A</v>
      </c>
      <c r="C3153" s="3">
        <f>SUMIF('DME PRICE LOOKUP LINKED'!$A:$A,A3153,'DME PRICE LOOKUP LINKED'!$C:$C)</f>
        <v>0</v>
      </c>
      <c r="D3153" s="78" t="e">
        <f t="shared" si="98"/>
        <v>#N/A</v>
      </c>
      <c r="E3153" s="81" t="e">
        <f t="shared" si="99"/>
        <v>#N/A</v>
      </c>
      <c r="I3153">
        <v>78271</v>
      </c>
      <c r="K3153" t="s">
        <v>2100</v>
      </c>
      <c r="L3153">
        <v>104.77</v>
      </c>
      <c r="M3153">
        <v>104.77</v>
      </c>
      <c r="O3153">
        <v>121</v>
      </c>
      <c r="P3153">
        <v>121</v>
      </c>
    </row>
    <row r="3154" spans="2:16" x14ac:dyDescent="0.25">
      <c r="B3154" s="77" t="e">
        <f>VLOOKUP(A3154,'Medicare Code Price Master List'!$A:$C,3,FALSE)</f>
        <v>#N/A</v>
      </c>
      <c r="C3154" s="3">
        <f>SUMIF('DME PRICE LOOKUP LINKED'!$A:$A,A3154,'DME PRICE LOOKUP LINKED'!$C:$C)</f>
        <v>0</v>
      </c>
      <c r="D3154" s="78" t="e">
        <f t="shared" si="98"/>
        <v>#N/A</v>
      </c>
      <c r="E3154" s="79" t="e">
        <f t="shared" si="99"/>
        <v>#N/A</v>
      </c>
      <c r="I3154">
        <v>78272</v>
      </c>
      <c r="K3154" t="s">
        <v>2101</v>
      </c>
      <c r="L3154">
        <v>112.17</v>
      </c>
      <c r="M3154">
        <v>112.17</v>
      </c>
      <c r="O3154">
        <v>129</v>
      </c>
      <c r="P3154">
        <v>129</v>
      </c>
    </row>
    <row r="3155" spans="2:16" x14ac:dyDescent="0.25">
      <c r="B3155" s="80" t="e">
        <f>VLOOKUP(A3155,'Medicare Code Price Master List'!$A:$C,3,FALSE)</f>
        <v>#N/A</v>
      </c>
      <c r="C3155" s="3">
        <f>SUMIF('DME PRICE LOOKUP LINKED'!$A:$A,A3155,'DME PRICE LOOKUP LINKED'!$C:$C)</f>
        <v>0</v>
      </c>
      <c r="D3155" s="78" t="e">
        <f t="shared" si="98"/>
        <v>#N/A</v>
      </c>
      <c r="E3155" s="81" t="e">
        <f t="shared" si="99"/>
        <v>#N/A</v>
      </c>
      <c r="I3155">
        <v>78278</v>
      </c>
      <c r="K3155" t="s">
        <v>2102</v>
      </c>
      <c r="L3155">
        <v>367.08</v>
      </c>
      <c r="M3155">
        <v>405.99</v>
      </c>
      <c r="O3155">
        <v>423</v>
      </c>
      <c r="P3155">
        <v>467</v>
      </c>
    </row>
    <row r="3156" spans="2:16" x14ac:dyDescent="0.25">
      <c r="B3156" s="77" t="e">
        <f>VLOOKUP(A3156,'Medicare Code Price Master List'!$A:$C,3,FALSE)</f>
        <v>#N/A</v>
      </c>
      <c r="C3156" s="3">
        <f>SUMIF('DME PRICE LOOKUP LINKED'!$A:$A,A3156,'DME PRICE LOOKUP LINKED'!$C:$C)</f>
        <v>0</v>
      </c>
      <c r="D3156" s="78" t="e">
        <f t="shared" si="98"/>
        <v>#N/A</v>
      </c>
      <c r="E3156" s="79" t="e">
        <f t="shared" si="99"/>
        <v>#N/A</v>
      </c>
      <c r="I3156">
        <v>78282</v>
      </c>
      <c r="K3156" t="s">
        <v>2103</v>
      </c>
      <c r="L3156">
        <v>15.75</v>
      </c>
      <c r="M3156">
        <v>0</v>
      </c>
      <c r="O3156">
        <v>19</v>
      </c>
      <c r="P3156">
        <v>0</v>
      </c>
    </row>
    <row r="3157" spans="2:16" x14ac:dyDescent="0.25">
      <c r="B3157" s="80" t="e">
        <f>VLOOKUP(A3157,'Medicare Code Price Master List'!$A:$C,3,FALSE)</f>
        <v>#N/A</v>
      </c>
      <c r="C3157" s="3">
        <f>SUMIF('DME PRICE LOOKUP LINKED'!$A:$A,A3157,'DME PRICE LOOKUP LINKED'!$C:$C)</f>
        <v>0</v>
      </c>
      <c r="D3157" s="78" t="e">
        <f t="shared" si="98"/>
        <v>#N/A</v>
      </c>
      <c r="E3157" s="81" t="e">
        <f t="shared" si="99"/>
        <v>#N/A</v>
      </c>
      <c r="I3157">
        <v>78290</v>
      </c>
      <c r="K3157" t="s">
        <v>2104</v>
      </c>
      <c r="L3157">
        <v>348.54</v>
      </c>
      <c r="M3157">
        <v>389.39</v>
      </c>
      <c r="O3157">
        <v>401</v>
      </c>
      <c r="P3157">
        <v>448</v>
      </c>
    </row>
    <row r="3158" spans="2:16" x14ac:dyDescent="0.25">
      <c r="B3158" s="77" t="e">
        <f>VLOOKUP(A3158,'Medicare Code Price Master List'!$A:$C,3,FALSE)</f>
        <v>#N/A</v>
      </c>
      <c r="C3158" s="3">
        <f>SUMIF('DME PRICE LOOKUP LINKED'!$A:$A,A3158,'DME PRICE LOOKUP LINKED'!$C:$C)</f>
        <v>0</v>
      </c>
      <c r="D3158" s="78" t="e">
        <f t="shared" si="98"/>
        <v>#N/A</v>
      </c>
      <c r="E3158" s="79" t="e">
        <f t="shared" si="99"/>
        <v>#N/A</v>
      </c>
      <c r="I3158">
        <v>78291</v>
      </c>
      <c r="K3158" t="s">
        <v>2105</v>
      </c>
      <c r="L3158">
        <v>277.5</v>
      </c>
      <c r="M3158">
        <v>292.42</v>
      </c>
      <c r="O3158">
        <v>320</v>
      </c>
      <c r="P3158">
        <v>337</v>
      </c>
    </row>
    <row r="3159" spans="2:16" x14ac:dyDescent="0.25">
      <c r="B3159" s="80" t="e">
        <f>VLOOKUP(A3159,'Medicare Code Price Master List'!$A:$C,3,FALSE)</f>
        <v>#N/A</v>
      </c>
      <c r="C3159" s="3">
        <f>SUMIF('DME PRICE LOOKUP LINKED'!$A:$A,A3159,'DME PRICE LOOKUP LINKED'!$C:$C)</f>
        <v>0</v>
      </c>
      <c r="D3159" s="78" t="e">
        <f t="shared" si="98"/>
        <v>#N/A</v>
      </c>
      <c r="E3159" s="81" t="e">
        <f t="shared" si="99"/>
        <v>#N/A</v>
      </c>
      <c r="I3159">
        <v>78300</v>
      </c>
      <c r="K3159" t="s">
        <v>2106</v>
      </c>
      <c r="L3159">
        <v>239.78</v>
      </c>
      <c r="M3159">
        <v>209.97</v>
      </c>
      <c r="O3159">
        <v>276</v>
      </c>
      <c r="P3159">
        <v>242</v>
      </c>
    </row>
    <row r="3160" spans="2:16" x14ac:dyDescent="0.25">
      <c r="B3160" s="77" t="e">
        <f>VLOOKUP(A3160,'Medicare Code Price Master List'!$A:$C,3,FALSE)</f>
        <v>#N/A</v>
      </c>
      <c r="C3160" s="3">
        <f>SUMIF('DME PRICE LOOKUP LINKED'!$A:$A,A3160,'DME PRICE LOOKUP LINKED'!$C:$C)</f>
        <v>0</v>
      </c>
      <c r="D3160" s="78" t="e">
        <f t="shared" si="98"/>
        <v>#N/A</v>
      </c>
      <c r="E3160" s="79" t="e">
        <f t="shared" si="99"/>
        <v>#N/A</v>
      </c>
      <c r="I3160">
        <v>78305</v>
      </c>
      <c r="K3160" t="s">
        <v>2107</v>
      </c>
      <c r="L3160">
        <v>291.36</v>
      </c>
      <c r="M3160">
        <v>268.01</v>
      </c>
      <c r="O3160">
        <v>336</v>
      </c>
      <c r="P3160">
        <v>309</v>
      </c>
    </row>
    <row r="3161" spans="2:16" x14ac:dyDescent="0.25">
      <c r="B3161" s="80" t="e">
        <f>VLOOKUP(A3161,'Medicare Code Price Master List'!$A:$C,3,FALSE)</f>
        <v>#N/A</v>
      </c>
      <c r="C3161" s="3">
        <f>SUMIF('DME PRICE LOOKUP LINKED'!$A:$A,A3161,'DME PRICE LOOKUP LINKED'!$C:$C)</f>
        <v>0</v>
      </c>
      <c r="D3161" s="78" t="e">
        <f t="shared" si="98"/>
        <v>#N/A</v>
      </c>
      <c r="E3161" s="81" t="e">
        <f t="shared" si="99"/>
        <v>#N/A</v>
      </c>
      <c r="I3161">
        <v>78306</v>
      </c>
      <c r="K3161" t="s">
        <v>2108</v>
      </c>
      <c r="L3161">
        <v>311.45999999999998</v>
      </c>
      <c r="M3161">
        <v>292.88</v>
      </c>
      <c r="O3161">
        <v>359</v>
      </c>
      <c r="P3161">
        <v>337</v>
      </c>
    </row>
    <row r="3162" spans="2:16" x14ac:dyDescent="0.25">
      <c r="B3162" s="77" t="e">
        <f>VLOOKUP(A3162,'Medicare Code Price Master List'!$A:$C,3,FALSE)</f>
        <v>#N/A</v>
      </c>
      <c r="C3162" s="3">
        <f>SUMIF('DME PRICE LOOKUP LINKED'!$A:$A,A3162,'DME PRICE LOOKUP LINKED'!$C:$C)</f>
        <v>0</v>
      </c>
      <c r="D3162" s="78" t="e">
        <f t="shared" si="98"/>
        <v>#N/A</v>
      </c>
      <c r="E3162" s="79" t="e">
        <f t="shared" si="99"/>
        <v>#N/A</v>
      </c>
      <c r="I3162">
        <v>78315</v>
      </c>
      <c r="K3162" t="s">
        <v>2109</v>
      </c>
      <c r="L3162">
        <v>364.71</v>
      </c>
      <c r="M3162">
        <v>403.46</v>
      </c>
      <c r="O3162">
        <v>420</v>
      </c>
      <c r="P3162">
        <v>464</v>
      </c>
    </row>
    <row r="3163" spans="2:16" x14ac:dyDescent="0.25">
      <c r="B3163" s="80" t="e">
        <f>VLOOKUP(A3163,'Medicare Code Price Master List'!$A:$C,3,FALSE)</f>
        <v>#N/A</v>
      </c>
      <c r="C3163" s="3">
        <f>SUMIF('DME PRICE LOOKUP LINKED'!$A:$A,A3163,'DME PRICE LOOKUP LINKED'!$C:$C)</f>
        <v>0</v>
      </c>
      <c r="D3163" s="78" t="e">
        <f t="shared" si="98"/>
        <v>#N/A</v>
      </c>
      <c r="E3163" s="81" t="e">
        <f t="shared" si="99"/>
        <v>#N/A</v>
      </c>
      <c r="I3163">
        <v>78320</v>
      </c>
      <c r="K3163" t="s">
        <v>2110</v>
      </c>
      <c r="L3163" t="e">
        <v>#N/A</v>
      </c>
      <c r="M3163">
        <v>263.63</v>
      </c>
      <c r="O3163" t="e">
        <v>#N/A</v>
      </c>
      <c r="P3163">
        <v>304</v>
      </c>
    </row>
    <row r="3164" spans="2:16" x14ac:dyDescent="0.25">
      <c r="B3164" s="77" t="e">
        <f>VLOOKUP(A3164,'Medicare Code Price Master List'!$A:$C,3,FALSE)</f>
        <v>#N/A</v>
      </c>
      <c r="C3164" s="3">
        <f>SUMIF('DME PRICE LOOKUP LINKED'!$A:$A,A3164,'DME PRICE LOOKUP LINKED'!$C:$C)</f>
        <v>0</v>
      </c>
      <c r="D3164" s="78" t="e">
        <f t="shared" si="98"/>
        <v>#N/A</v>
      </c>
      <c r="E3164" s="79" t="e">
        <f t="shared" si="99"/>
        <v>#N/A</v>
      </c>
      <c r="I3164">
        <v>78414</v>
      </c>
      <c r="K3164" t="s">
        <v>2111</v>
      </c>
      <c r="L3164">
        <v>21.79</v>
      </c>
      <c r="M3164">
        <v>0</v>
      </c>
      <c r="O3164">
        <v>26</v>
      </c>
      <c r="P3164">
        <v>0</v>
      </c>
    </row>
    <row r="3165" spans="2:16" x14ac:dyDescent="0.25">
      <c r="B3165" s="80" t="e">
        <f>VLOOKUP(A3165,'Medicare Code Price Master List'!$A:$C,3,FALSE)</f>
        <v>#N/A</v>
      </c>
      <c r="C3165" s="3">
        <f>SUMIF('DME PRICE LOOKUP LINKED'!$A:$A,A3165,'DME PRICE LOOKUP LINKED'!$C:$C)</f>
        <v>0</v>
      </c>
      <c r="D3165" s="78" t="e">
        <f t="shared" si="98"/>
        <v>#N/A</v>
      </c>
      <c r="E3165" s="81" t="e">
        <f t="shared" si="99"/>
        <v>#N/A</v>
      </c>
      <c r="I3165">
        <v>78428</v>
      </c>
      <c r="K3165" t="s">
        <v>2112</v>
      </c>
      <c r="L3165">
        <v>197.8</v>
      </c>
      <c r="M3165">
        <v>208.6</v>
      </c>
      <c r="O3165">
        <v>228</v>
      </c>
      <c r="P3165">
        <v>240</v>
      </c>
    </row>
    <row r="3166" spans="2:16" x14ac:dyDescent="0.25">
      <c r="B3166" s="77" t="e">
        <f>VLOOKUP(A3166,'Medicare Code Price Master List'!$A:$C,3,FALSE)</f>
        <v>#N/A</v>
      </c>
      <c r="C3166" s="3">
        <f>SUMIF('DME PRICE LOOKUP LINKED'!$A:$A,A3166,'DME PRICE LOOKUP LINKED'!$C:$C)</f>
        <v>0</v>
      </c>
      <c r="D3166" s="78" t="e">
        <f t="shared" si="98"/>
        <v>#N/A</v>
      </c>
      <c r="E3166" s="79" t="e">
        <f t="shared" si="99"/>
        <v>#N/A</v>
      </c>
      <c r="I3166">
        <v>78445</v>
      </c>
      <c r="K3166" t="s">
        <v>2113</v>
      </c>
      <c r="L3166">
        <v>222.64</v>
      </c>
      <c r="M3166">
        <v>203.61</v>
      </c>
      <c r="O3166">
        <v>257</v>
      </c>
      <c r="P3166">
        <v>235</v>
      </c>
    </row>
    <row r="3167" spans="2:16" x14ac:dyDescent="0.25">
      <c r="B3167" s="80" t="e">
        <f>VLOOKUP(A3167,'Medicare Code Price Master List'!$A:$C,3,FALSE)</f>
        <v>#N/A</v>
      </c>
      <c r="C3167" s="3">
        <f>SUMIF('DME PRICE LOOKUP LINKED'!$A:$A,A3167,'DME PRICE LOOKUP LINKED'!$C:$C)</f>
        <v>0</v>
      </c>
      <c r="D3167" s="78" t="e">
        <f t="shared" si="98"/>
        <v>#N/A</v>
      </c>
      <c r="E3167" s="81" t="e">
        <f t="shared" si="99"/>
        <v>#N/A</v>
      </c>
      <c r="I3167">
        <v>78451</v>
      </c>
      <c r="K3167" t="s">
        <v>2114</v>
      </c>
      <c r="L3167">
        <v>355.67</v>
      </c>
      <c r="M3167">
        <v>395.32</v>
      </c>
      <c r="O3167">
        <v>410</v>
      </c>
      <c r="P3167">
        <v>455</v>
      </c>
    </row>
    <row r="3168" spans="2:16" x14ac:dyDescent="0.25">
      <c r="B3168" s="77" t="e">
        <f>VLOOKUP(A3168,'Medicare Code Price Master List'!$A:$C,3,FALSE)</f>
        <v>#N/A</v>
      </c>
      <c r="C3168" s="3">
        <f>SUMIF('DME PRICE LOOKUP LINKED'!$A:$A,A3168,'DME PRICE LOOKUP LINKED'!$C:$C)</f>
        <v>0</v>
      </c>
      <c r="D3168" s="78" t="e">
        <f t="shared" si="98"/>
        <v>#N/A</v>
      </c>
      <c r="E3168" s="79" t="e">
        <f t="shared" si="99"/>
        <v>#N/A</v>
      </c>
      <c r="I3168">
        <v>78452</v>
      </c>
      <c r="K3168" t="s">
        <v>2115</v>
      </c>
      <c r="L3168">
        <v>494.2</v>
      </c>
      <c r="M3168">
        <v>548.69000000000005</v>
      </c>
      <c r="O3168">
        <v>569</v>
      </c>
      <c r="P3168">
        <v>631</v>
      </c>
    </row>
    <row r="3169" spans="2:16" x14ac:dyDescent="0.25">
      <c r="B3169" s="80" t="e">
        <f>VLOOKUP(A3169,'Medicare Code Price Master List'!$A:$C,3,FALSE)</f>
        <v>#N/A</v>
      </c>
      <c r="C3169" s="3">
        <f>SUMIF('DME PRICE LOOKUP LINKED'!$A:$A,A3169,'DME PRICE LOOKUP LINKED'!$C:$C)</f>
        <v>0</v>
      </c>
      <c r="D3169" s="78" t="e">
        <f t="shared" si="98"/>
        <v>#N/A</v>
      </c>
      <c r="E3169" s="81" t="e">
        <f t="shared" si="99"/>
        <v>#N/A</v>
      </c>
      <c r="I3169">
        <v>78453</v>
      </c>
      <c r="K3169" t="s">
        <v>2116</v>
      </c>
      <c r="L3169">
        <v>307.63</v>
      </c>
      <c r="M3169">
        <v>353.19</v>
      </c>
      <c r="O3169">
        <v>354</v>
      </c>
      <c r="P3169">
        <v>407</v>
      </c>
    </row>
    <row r="3170" spans="2:16" x14ac:dyDescent="0.25">
      <c r="B3170" s="77" t="e">
        <f>VLOOKUP(A3170,'Medicare Code Price Master List'!$A:$C,3,FALSE)</f>
        <v>#N/A</v>
      </c>
      <c r="C3170" s="3">
        <f>SUMIF('DME PRICE LOOKUP LINKED'!$A:$A,A3170,'DME PRICE LOOKUP LINKED'!$C:$C)</f>
        <v>0</v>
      </c>
      <c r="D3170" s="78" t="e">
        <f t="shared" si="98"/>
        <v>#N/A</v>
      </c>
      <c r="E3170" s="79" t="e">
        <f t="shared" si="99"/>
        <v>#N/A</v>
      </c>
      <c r="I3170">
        <v>78454</v>
      </c>
      <c r="K3170" t="s">
        <v>2117</v>
      </c>
      <c r="L3170">
        <v>459.16</v>
      </c>
      <c r="M3170">
        <v>508.22</v>
      </c>
      <c r="O3170">
        <v>529</v>
      </c>
      <c r="P3170">
        <v>585</v>
      </c>
    </row>
    <row r="3171" spans="2:16" x14ac:dyDescent="0.25">
      <c r="B3171" s="80" t="e">
        <f>VLOOKUP(A3171,'Medicare Code Price Master List'!$A:$C,3,FALSE)</f>
        <v>#N/A</v>
      </c>
      <c r="C3171" s="3">
        <f>SUMIF('DME PRICE LOOKUP LINKED'!$A:$A,A3171,'DME PRICE LOOKUP LINKED'!$C:$C)</f>
        <v>0</v>
      </c>
      <c r="D3171" s="78" t="e">
        <f t="shared" si="98"/>
        <v>#N/A</v>
      </c>
      <c r="E3171" s="81" t="e">
        <f t="shared" si="99"/>
        <v>#N/A</v>
      </c>
      <c r="I3171">
        <v>78456</v>
      </c>
      <c r="K3171" t="s">
        <v>2118</v>
      </c>
      <c r="L3171">
        <v>328.2</v>
      </c>
      <c r="M3171">
        <v>366.89</v>
      </c>
      <c r="O3171">
        <v>378</v>
      </c>
      <c r="P3171">
        <v>422</v>
      </c>
    </row>
    <row r="3172" spans="2:16" x14ac:dyDescent="0.25">
      <c r="B3172" s="77" t="e">
        <f>VLOOKUP(A3172,'Medicare Code Price Master List'!$A:$C,3,FALSE)</f>
        <v>#N/A</v>
      </c>
      <c r="C3172" s="3">
        <f>SUMIF('DME PRICE LOOKUP LINKED'!$A:$A,A3172,'DME PRICE LOOKUP LINKED'!$C:$C)</f>
        <v>0</v>
      </c>
      <c r="D3172" s="78" t="e">
        <f t="shared" si="98"/>
        <v>#N/A</v>
      </c>
      <c r="E3172" s="79" t="e">
        <f t="shared" si="99"/>
        <v>#N/A</v>
      </c>
      <c r="I3172">
        <v>78457</v>
      </c>
      <c r="K3172" t="s">
        <v>2119</v>
      </c>
      <c r="L3172">
        <v>176.13</v>
      </c>
      <c r="M3172">
        <v>217.85</v>
      </c>
      <c r="O3172">
        <v>203</v>
      </c>
      <c r="P3172">
        <v>251</v>
      </c>
    </row>
    <row r="3173" spans="2:16" x14ac:dyDescent="0.25">
      <c r="B3173" s="80" t="e">
        <f>VLOOKUP(A3173,'Medicare Code Price Master List'!$A:$C,3,FALSE)</f>
        <v>#N/A</v>
      </c>
      <c r="C3173" s="3">
        <f>SUMIF('DME PRICE LOOKUP LINKED'!$A:$A,A3173,'DME PRICE LOOKUP LINKED'!$C:$C)</f>
        <v>0</v>
      </c>
      <c r="D3173" s="78" t="e">
        <f t="shared" si="98"/>
        <v>#N/A</v>
      </c>
      <c r="E3173" s="81" t="e">
        <f t="shared" si="99"/>
        <v>#N/A</v>
      </c>
      <c r="I3173">
        <v>78458</v>
      </c>
      <c r="K3173" t="s">
        <v>2120</v>
      </c>
      <c r="L3173">
        <v>219.93</v>
      </c>
      <c r="M3173">
        <v>192.88</v>
      </c>
      <c r="O3173">
        <v>253</v>
      </c>
      <c r="P3173">
        <v>222</v>
      </c>
    </row>
    <row r="3174" spans="2:16" x14ac:dyDescent="0.25">
      <c r="B3174" s="77" t="e">
        <f>VLOOKUP(A3174,'Medicare Code Price Master List'!$A:$C,3,FALSE)</f>
        <v>#N/A</v>
      </c>
      <c r="C3174" s="3">
        <f>SUMIF('DME PRICE LOOKUP LINKED'!$A:$A,A3174,'DME PRICE LOOKUP LINKED'!$C:$C)</f>
        <v>0</v>
      </c>
      <c r="D3174" s="78" t="e">
        <f t="shared" si="98"/>
        <v>#N/A</v>
      </c>
      <c r="E3174" s="79" t="e">
        <f t="shared" si="99"/>
        <v>#N/A</v>
      </c>
      <c r="I3174">
        <v>78459</v>
      </c>
      <c r="K3174" t="s">
        <v>2121</v>
      </c>
      <c r="L3174">
        <v>75.16</v>
      </c>
      <c r="M3174">
        <v>0</v>
      </c>
      <c r="O3174">
        <v>87</v>
      </c>
      <c r="P3174">
        <v>0</v>
      </c>
    </row>
    <row r="3175" spans="2:16" x14ac:dyDescent="0.25">
      <c r="B3175" s="80" t="e">
        <f>VLOOKUP(A3175,'Medicare Code Price Master List'!$A:$C,3,FALSE)</f>
        <v>#N/A</v>
      </c>
      <c r="C3175" s="3">
        <f>SUMIF('DME PRICE LOOKUP LINKED'!$A:$A,A3175,'DME PRICE LOOKUP LINKED'!$C:$C)</f>
        <v>0</v>
      </c>
      <c r="D3175" s="78" t="e">
        <f t="shared" si="98"/>
        <v>#N/A</v>
      </c>
      <c r="E3175" s="81" t="e">
        <f t="shared" si="99"/>
        <v>#N/A</v>
      </c>
      <c r="I3175">
        <v>78466</v>
      </c>
      <c r="K3175" t="s">
        <v>2122</v>
      </c>
      <c r="L3175">
        <v>196.16</v>
      </c>
      <c r="M3175">
        <v>221.01</v>
      </c>
      <c r="O3175">
        <v>226</v>
      </c>
      <c r="P3175">
        <v>255</v>
      </c>
    </row>
    <row r="3176" spans="2:16" x14ac:dyDescent="0.25">
      <c r="B3176" s="77" t="e">
        <f>VLOOKUP(A3176,'Medicare Code Price Master List'!$A:$C,3,FALSE)</f>
        <v>#N/A</v>
      </c>
      <c r="C3176" s="3">
        <f>SUMIF('DME PRICE LOOKUP LINKED'!$A:$A,A3176,'DME PRICE LOOKUP LINKED'!$C:$C)</f>
        <v>0</v>
      </c>
      <c r="D3176" s="78" t="e">
        <f t="shared" si="98"/>
        <v>#N/A</v>
      </c>
      <c r="E3176" s="79" t="e">
        <f t="shared" si="99"/>
        <v>#N/A</v>
      </c>
      <c r="I3176">
        <v>78468</v>
      </c>
      <c r="K3176" t="s">
        <v>2123</v>
      </c>
      <c r="L3176">
        <v>206.2</v>
      </c>
      <c r="M3176">
        <v>229.07</v>
      </c>
      <c r="O3176">
        <v>238</v>
      </c>
      <c r="P3176">
        <v>264</v>
      </c>
    </row>
    <row r="3177" spans="2:16" x14ac:dyDescent="0.25">
      <c r="B3177" s="80" t="e">
        <f>VLOOKUP(A3177,'Medicare Code Price Master List'!$A:$C,3,FALSE)</f>
        <v>#N/A</v>
      </c>
      <c r="C3177" s="3">
        <f>SUMIF('DME PRICE LOOKUP LINKED'!$A:$A,A3177,'DME PRICE LOOKUP LINKED'!$C:$C)</f>
        <v>0</v>
      </c>
      <c r="D3177" s="78" t="e">
        <f t="shared" si="98"/>
        <v>#N/A</v>
      </c>
      <c r="E3177" s="81" t="e">
        <f t="shared" si="99"/>
        <v>#N/A</v>
      </c>
      <c r="I3177">
        <v>78469</v>
      </c>
      <c r="K3177" t="s">
        <v>2124</v>
      </c>
      <c r="L3177">
        <v>234.35</v>
      </c>
      <c r="M3177">
        <v>262.06</v>
      </c>
      <c r="O3177">
        <v>270</v>
      </c>
      <c r="P3177">
        <v>302</v>
      </c>
    </row>
    <row r="3178" spans="2:16" x14ac:dyDescent="0.25">
      <c r="B3178" s="77" t="e">
        <f>VLOOKUP(A3178,'Medicare Code Price Master List'!$A:$C,3,FALSE)</f>
        <v>#N/A</v>
      </c>
      <c r="C3178" s="3">
        <f>SUMIF('DME PRICE LOOKUP LINKED'!$A:$A,A3178,'DME PRICE LOOKUP LINKED'!$C:$C)</f>
        <v>0</v>
      </c>
      <c r="D3178" s="78" t="e">
        <f t="shared" si="98"/>
        <v>#N/A</v>
      </c>
      <c r="E3178" s="79" t="e">
        <f t="shared" si="99"/>
        <v>#N/A</v>
      </c>
      <c r="I3178">
        <v>78472</v>
      </c>
      <c r="K3178" t="s">
        <v>2125</v>
      </c>
      <c r="L3178">
        <v>239.51</v>
      </c>
      <c r="M3178">
        <v>265.45999999999998</v>
      </c>
      <c r="O3178">
        <v>276</v>
      </c>
      <c r="P3178">
        <v>306</v>
      </c>
    </row>
    <row r="3179" spans="2:16" x14ac:dyDescent="0.25">
      <c r="B3179" s="80" t="e">
        <f>VLOOKUP(A3179,'Medicare Code Price Master List'!$A:$C,3,FALSE)</f>
        <v>#N/A</v>
      </c>
      <c r="C3179" s="3">
        <f>SUMIF('DME PRICE LOOKUP LINKED'!$A:$A,A3179,'DME PRICE LOOKUP LINKED'!$C:$C)</f>
        <v>0</v>
      </c>
      <c r="D3179" s="78" t="e">
        <f t="shared" si="98"/>
        <v>#N/A</v>
      </c>
      <c r="E3179" s="81" t="e">
        <f t="shared" si="99"/>
        <v>#N/A</v>
      </c>
      <c r="I3179">
        <v>78473</v>
      </c>
      <c r="K3179" t="s">
        <v>2126</v>
      </c>
      <c r="L3179">
        <v>303.23</v>
      </c>
      <c r="M3179">
        <v>333.36</v>
      </c>
      <c r="O3179">
        <v>349</v>
      </c>
      <c r="P3179">
        <v>384</v>
      </c>
    </row>
    <row r="3180" spans="2:16" x14ac:dyDescent="0.25">
      <c r="B3180" s="77" t="e">
        <f>VLOOKUP(A3180,'Medicare Code Price Master List'!$A:$C,3,FALSE)</f>
        <v>#N/A</v>
      </c>
      <c r="C3180" s="3">
        <f>SUMIF('DME PRICE LOOKUP LINKED'!$A:$A,A3180,'DME PRICE LOOKUP LINKED'!$C:$C)</f>
        <v>0</v>
      </c>
      <c r="D3180" s="78" t="e">
        <f t="shared" si="98"/>
        <v>#N/A</v>
      </c>
      <c r="E3180" s="79" t="e">
        <f t="shared" si="99"/>
        <v>#N/A</v>
      </c>
      <c r="I3180">
        <v>78481</v>
      </c>
      <c r="K3180" t="s">
        <v>2127</v>
      </c>
      <c r="L3180">
        <v>186.94</v>
      </c>
      <c r="M3180">
        <v>200.63</v>
      </c>
      <c r="O3180">
        <v>215</v>
      </c>
      <c r="P3180">
        <v>231</v>
      </c>
    </row>
    <row r="3181" spans="2:16" x14ac:dyDescent="0.25">
      <c r="B3181" s="80" t="e">
        <f>VLOOKUP(A3181,'Medicare Code Price Master List'!$A:$C,3,FALSE)</f>
        <v>#N/A</v>
      </c>
      <c r="C3181" s="3">
        <f>SUMIF('DME PRICE LOOKUP LINKED'!$A:$A,A3181,'DME PRICE LOOKUP LINKED'!$C:$C)</f>
        <v>0</v>
      </c>
      <c r="D3181" s="78" t="e">
        <f t="shared" si="98"/>
        <v>#N/A</v>
      </c>
      <c r="E3181" s="81" t="e">
        <f t="shared" si="99"/>
        <v>#N/A</v>
      </c>
      <c r="I3181">
        <v>78483</v>
      </c>
      <c r="K3181" t="s">
        <v>2128</v>
      </c>
      <c r="L3181">
        <v>251.43</v>
      </c>
      <c r="M3181">
        <v>277.39</v>
      </c>
      <c r="O3181">
        <v>290</v>
      </c>
      <c r="P3181">
        <v>319</v>
      </c>
    </row>
    <row r="3182" spans="2:16" x14ac:dyDescent="0.25">
      <c r="B3182" s="77" t="e">
        <f>VLOOKUP(A3182,'Medicare Code Price Master List'!$A:$C,3,FALSE)</f>
        <v>#N/A</v>
      </c>
      <c r="C3182" s="3">
        <f>SUMIF('DME PRICE LOOKUP LINKED'!$A:$A,A3182,'DME PRICE LOOKUP LINKED'!$C:$C)</f>
        <v>0</v>
      </c>
      <c r="D3182" s="78" t="e">
        <f t="shared" si="98"/>
        <v>#N/A</v>
      </c>
      <c r="E3182" s="79" t="e">
        <f t="shared" si="99"/>
        <v>#N/A</v>
      </c>
      <c r="I3182">
        <v>78491</v>
      </c>
      <c r="K3182" t="s">
        <v>2129</v>
      </c>
      <c r="L3182">
        <v>73.06</v>
      </c>
      <c r="M3182">
        <v>0</v>
      </c>
      <c r="O3182">
        <v>85</v>
      </c>
      <c r="P3182">
        <v>0</v>
      </c>
    </row>
    <row r="3183" spans="2:16" x14ac:dyDescent="0.25">
      <c r="B3183" s="80" t="e">
        <f>VLOOKUP(A3183,'Medicare Code Price Master List'!$A:$C,3,FALSE)</f>
        <v>#N/A</v>
      </c>
      <c r="C3183" s="3">
        <f>SUMIF('DME PRICE LOOKUP LINKED'!$A:$A,A3183,'DME PRICE LOOKUP LINKED'!$C:$C)</f>
        <v>0</v>
      </c>
      <c r="D3183" s="78" t="e">
        <f t="shared" si="98"/>
        <v>#N/A</v>
      </c>
      <c r="E3183" s="81" t="e">
        <f t="shared" si="99"/>
        <v>#N/A</v>
      </c>
      <c r="I3183">
        <v>78492</v>
      </c>
      <c r="K3183" t="s">
        <v>2130</v>
      </c>
      <c r="L3183">
        <v>87.25</v>
      </c>
      <c r="M3183">
        <v>0</v>
      </c>
      <c r="O3183">
        <v>101</v>
      </c>
      <c r="P3183">
        <v>0</v>
      </c>
    </row>
    <row r="3184" spans="2:16" x14ac:dyDescent="0.25">
      <c r="B3184" s="77" t="e">
        <f>VLOOKUP(A3184,'Medicare Code Price Master List'!$A:$C,3,FALSE)</f>
        <v>#N/A</v>
      </c>
      <c r="C3184" s="3">
        <f>SUMIF('DME PRICE LOOKUP LINKED'!$A:$A,A3184,'DME PRICE LOOKUP LINKED'!$C:$C)</f>
        <v>0</v>
      </c>
      <c r="D3184" s="78" t="e">
        <f t="shared" si="98"/>
        <v>#N/A</v>
      </c>
      <c r="E3184" s="79" t="e">
        <f t="shared" si="99"/>
        <v>#N/A</v>
      </c>
      <c r="I3184">
        <v>78494</v>
      </c>
      <c r="K3184" t="s">
        <v>2131</v>
      </c>
      <c r="L3184">
        <v>240.43</v>
      </c>
      <c r="M3184">
        <v>259.07</v>
      </c>
      <c r="O3184">
        <v>277</v>
      </c>
      <c r="P3184">
        <v>298</v>
      </c>
    </row>
    <row r="3185" spans="2:16" x14ac:dyDescent="0.25">
      <c r="B3185" s="80" t="e">
        <f>VLOOKUP(A3185,'Medicare Code Price Master List'!$A:$C,3,FALSE)</f>
        <v>#N/A</v>
      </c>
      <c r="C3185" s="3">
        <f>SUMIF('DME PRICE LOOKUP LINKED'!$A:$A,A3185,'DME PRICE LOOKUP LINKED'!$C:$C)</f>
        <v>0</v>
      </c>
      <c r="D3185" s="78" t="e">
        <f t="shared" si="98"/>
        <v>#N/A</v>
      </c>
      <c r="E3185" s="81" t="e">
        <f t="shared" si="99"/>
        <v>#N/A</v>
      </c>
      <c r="I3185">
        <v>78496</v>
      </c>
      <c r="K3185" t="s">
        <v>2132</v>
      </c>
      <c r="L3185">
        <v>46.06</v>
      </c>
      <c r="M3185">
        <v>49.73</v>
      </c>
      <c r="O3185">
        <v>53</v>
      </c>
      <c r="P3185">
        <v>58</v>
      </c>
    </row>
    <row r="3186" spans="2:16" x14ac:dyDescent="0.25">
      <c r="B3186" s="77" t="e">
        <f>VLOOKUP(A3186,'Medicare Code Price Master List'!$A:$C,3,FALSE)</f>
        <v>#N/A</v>
      </c>
      <c r="C3186" s="3">
        <f>SUMIF('DME PRICE LOOKUP LINKED'!$A:$A,A3186,'DME PRICE LOOKUP LINKED'!$C:$C)</f>
        <v>0</v>
      </c>
      <c r="D3186" s="78" t="e">
        <f t="shared" si="98"/>
        <v>#N/A</v>
      </c>
      <c r="E3186" s="79" t="e">
        <f t="shared" si="99"/>
        <v>#N/A</v>
      </c>
      <c r="I3186">
        <v>78579</v>
      </c>
      <c r="K3186" t="s">
        <v>2133</v>
      </c>
      <c r="L3186">
        <v>199.48</v>
      </c>
      <c r="M3186">
        <v>217.31</v>
      </c>
      <c r="O3186">
        <v>230</v>
      </c>
      <c r="P3186">
        <v>250</v>
      </c>
    </row>
    <row r="3187" spans="2:16" x14ac:dyDescent="0.25">
      <c r="B3187" s="80" t="e">
        <f>VLOOKUP(A3187,'Medicare Code Price Master List'!$A:$C,3,FALSE)</f>
        <v>#N/A</v>
      </c>
      <c r="C3187" s="3">
        <f>SUMIF('DME PRICE LOOKUP LINKED'!$A:$A,A3187,'DME PRICE LOOKUP LINKED'!$C:$C)</f>
        <v>0</v>
      </c>
      <c r="D3187" s="78" t="e">
        <f t="shared" si="98"/>
        <v>#N/A</v>
      </c>
      <c r="E3187" s="81" t="e">
        <f t="shared" si="99"/>
        <v>#N/A</v>
      </c>
      <c r="I3187">
        <v>78580</v>
      </c>
      <c r="K3187" t="s">
        <v>2134</v>
      </c>
      <c r="L3187">
        <v>249.72</v>
      </c>
      <c r="M3187">
        <v>278.42</v>
      </c>
      <c r="O3187">
        <v>288</v>
      </c>
      <c r="P3187">
        <v>321</v>
      </c>
    </row>
    <row r="3188" spans="2:16" x14ac:dyDescent="0.25">
      <c r="B3188" s="77" t="e">
        <f>VLOOKUP(A3188,'Medicare Code Price Master List'!$A:$C,3,FALSE)</f>
        <v>#N/A</v>
      </c>
      <c r="C3188" s="3">
        <f>SUMIF('DME PRICE LOOKUP LINKED'!$A:$A,A3188,'DME PRICE LOOKUP LINKED'!$C:$C)</f>
        <v>0</v>
      </c>
      <c r="D3188" s="78" t="e">
        <f t="shared" si="98"/>
        <v>#N/A</v>
      </c>
      <c r="E3188" s="79" t="e">
        <f t="shared" si="99"/>
        <v>#N/A</v>
      </c>
      <c r="I3188">
        <v>78582</v>
      </c>
      <c r="K3188" t="s">
        <v>2135</v>
      </c>
      <c r="L3188">
        <v>349.33</v>
      </c>
      <c r="M3188">
        <v>389.58</v>
      </c>
      <c r="O3188">
        <v>402</v>
      </c>
      <c r="P3188">
        <v>449</v>
      </c>
    </row>
    <row r="3189" spans="2:16" x14ac:dyDescent="0.25">
      <c r="B3189" s="80" t="e">
        <f>VLOOKUP(A3189,'Medicare Code Price Master List'!$A:$C,3,FALSE)</f>
        <v>#N/A</v>
      </c>
      <c r="C3189" s="3">
        <f>SUMIF('DME PRICE LOOKUP LINKED'!$A:$A,A3189,'DME PRICE LOOKUP LINKED'!$C:$C)</f>
        <v>0</v>
      </c>
      <c r="D3189" s="78" t="e">
        <f t="shared" si="98"/>
        <v>#N/A</v>
      </c>
      <c r="E3189" s="81" t="e">
        <f t="shared" si="99"/>
        <v>#N/A</v>
      </c>
      <c r="I3189">
        <v>78597</v>
      </c>
      <c r="K3189" t="s">
        <v>2136</v>
      </c>
      <c r="L3189">
        <v>211.98</v>
      </c>
      <c r="M3189">
        <v>234.49</v>
      </c>
      <c r="O3189">
        <v>244</v>
      </c>
      <c r="P3189">
        <v>270</v>
      </c>
    </row>
    <row r="3190" spans="2:16" x14ac:dyDescent="0.25">
      <c r="B3190" s="77" t="e">
        <f>VLOOKUP(A3190,'Medicare Code Price Master List'!$A:$C,3,FALSE)</f>
        <v>#N/A</v>
      </c>
      <c r="C3190" s="3">
        <f>SUMIF('DME PRICE LOOKUP LINKED'!$A:$A,A3190,'DME PRICE LOOKUP LINKED'!$C:$C)</f>
        <v>0</v>
      </c>
      <c r="D3190" s="78" t="e">
        <f t="shared" si="98"/>
        <v>#N/A</v>
      </c>
      <c r="E3190" s="79" t="e">
        <f t="shared" si="99"/>
        <v>#N/A</v>
      </c>
      <c r="I3190">
        <v>78598</v>
      </c>
      <c r="K3190" t="s">
        <v>2137</v>
      </c>
      <c r="L3190">
        <v>318.73</v>
      </c>
      <c r="M3190">
        <v>357.36</v>
      </c>
      <c r="O3190">
        <v>367</v>
      </c>
      <c r="P3190">
        <v>411</v>
      </c>
    </row>
    <row r="3191" spans="2:16" x14ac:dyDescent="0.25">
      <c r="B3191" s="80" t="e">
        <f>VLOOKUP(A3191,'Medicare Code Price Master List'!$A:$C,3,FALSE)</f>
        <v>#N/A</v>
      </c>
      <c r="C3191" s="3">
        <f>SUMIF('DME PRICE LOOKUP LINKED'!$A:$A,A3191,'DME PRICE LOOKUP LINKED'!$C:$C)</f>
        <v>0</v>
      </c>
      <c r="D3191" s="78" t="e">
        <f t="shared" si="98"/>
        <v>#N/A</v>
      </c>
      <c r="E3191" s="81" t="e">
        <f t="shared" si="99"/>
        <v>#N/A</v>
      </c>
      <c r="I3191">
        <v>78600</v>
      </c>
      <c r="K3191" t="s">
        <v>2138</v>
      </c>
      <c r="L3191">
        <v>192.76</v>
      </c>
      <c r="M3191">
        <v>215.86</v>
      </c>
      <c r="O3191">
        <v>222</v>
      </c>
      <c r="P3191">
        <v>249</v>
      </c>
    </row>
    <row r="3192" spans="2:16" x14ac:dyDescent="0.25">
      <c r="B3192" s="77" t="e">
        <f>VLOOKUP(A3192,'Medicare Code Price Master List'!$A:$C,3,FALSE)</f>
        <v>#N/A</v>
      </c>
      <c r="C3192" s="3">
        <f>SUMIF('DME PRICE LOOKUP LINKED'!$A:$A,A3192,'DME PRICE LOOKUP LINKED'!$C:$C)</f>
        <v>0</v>
      </c>
      <c r="D3192" s="78" t="e">
        <f t="shared" si="98"/>
        <v>#N/A</v>
      </c>
      <c r="E3192" s="79" t="e">
        <f t="shared" si="99"/>
        <v>#N/A</v>
      </c>
      <c r="I3192">
        <v>78601</v>
      </c>
      <c r="K3192" t="s">
        <v>2139</v>
      </c>
      <c r="L3192">
        <v>229.51</v>
      </c>
      <c r="M3192">
        <v>249.04</v>
      </c>
      <c r="O3192">
        <v>264</v>
      </c>
      <c r="P3192">
        <v>287</v>
      </c>
    </row>
    <row r="3193" spans="2:16" x14ac:dyDescent="0.25">
      <c r="B3193" s="80" t="e">
        <f>VLOOKUP(A3193,'Medicare Code Price Master List'!$A:$C,3,FALSE)</f>
        <v>#N/A</v>
      </c>
      <c r="C3193" s="3">
        <f>SUMIF('DME PRICE LOOKUP LINKED'!$A:$A,A3193,'DME PRICE LOOKUP LINKED'!$C:$C)</f>
        <v>0</v>
      </c>
      <c r="D3193" s="78" t="e">
        <f t="shared" si="98"/>
        <v>#N/A</v>
      </c>
      <c r="E3193" s="81" t="e">
        <f t="shared" si="99"/>
        <v>#N/A</v>
      </c>
      <c r="I3193">
        <v>78605</v>
      </c>
      <c r="K3193" t="s">
        <v>2140</v>
      </c>
      <c r="L3193">
        <v>213.76</v>
      </c>
      <c r="M3193">
        <v>231.65</v>
      </c>
      <c r="O3193">
        <v>246</v>
      </c>
      <c r="P3193">
        <v>267</v>
      </c>
    </row>
    <row r="3194" spans="2:16" x14ac:dyDescent="0.25">
      <c r="B3194" s="77" t="e">
        <f>VLOOKUP(A3194,'Medicare Code Price Master List'!$A:$C,3,FALSE)</f>
        <v>#N/A</v>
      </c>
      <c r="C3194" s="3">
        <f>SUMIF('DME PRICE LOOKUP LINKED'!$A:$A,A3194,'DME PRICE LOOKUP LINKED'!$C:$C)</f>
        <v>0</v>
      </c>
      <c r="D3194" s="78" t="e">
        <f t="shared" si="98"/>
        <v>#N/A</v>
      </c>
      <c r="E3194" s="79" t="e">
        <f t="shared" si="99"/>
        <v>#N/A</v>
      </c>
      <c r="I3194">
        <v>78606</v>
      </c>
      <c r="K3194" t="s">
        <v>2141</v>
      </c>
      <c r="L3194">
        <v>345.23</v>
      </c>
      <c r="M3194">
        <v>386.32</v>
      </c>
      <c r="O3194">
        <v>398</v>
      </c>
      <c r="P3194">
        <v>445</v>
      </c>
    </row>
    <row r="3195" spans="2:16" x14ac:dyDescent="0.25">
      <c r="B3195" s="80" t="e">
        <f>VLOOKUP(A3195,'Medicare Code Price Master List'!$A:$C,3,FALSE)</f>
        <v>#N/A</v>
      </c>
      <c r="C3195" s="3">
        <f>SUMIF('DME PRICE LOOKUP LINKED'!$A:$A,A3195,'DME PRICE LOOKUP LINKED'!$C:$C)</f>
        <v>0</v>
      </c>
      <c r="D3195" s="78" t="e">
        <f t="shared" si="98"/>
        <v>#N/A</v>
      </c>
      <c r="E3195" s="81" t="e">
        <f t="shared" si="99"/>
        <v>#N/A</v>
      </c>
      <c r="I3195">
        <v>78607</v>
      </c>
      <c r="K3195" t="s">
        <v>2142</v>
      </c>
      <c r="L3195">
        <v>407.13</v>
      </c>
      <c r="M3195">
        <v>407.13</v>
      </c>
      <c r="O3195">
        <v>469</v>
      </c>
      <c r="P3195">
        <v>469</v>
      </c>
    </row>
    <row r="3196" spans="2:16" x14ac:dyDescent="0.25">
      <c r="B3196" s="77" t="e">
        <f>VLOOKUP(A3196,'Medicare Code Price Master List'!$A:$C,3,FALSE)</f>
        <v>#N/A</v>
      </c>
      <c r="C3196" s="3">
        <f>SUMIF('DME PRICE LOOKUP LINKED'!$A:$A,A3196,'DME PRICE LOOKUP LINKED'!$C:$C)</f>
        <v>0</v>
      </c>
      <c r="D3196" s="78" t="e">
        <f t="shared" si="98"/>
        <v>#N/A</v>
      </c>
      <c r="E3196" s="79" t="e">
        <f t="shared" si="99"/>
        <v>#N/A</v>
      </c>
      <c r="I3196">
        <v>78608</v>
      </c>
      <c r="K3196" t="s">
        <v>2143</v>
      </c>
      <c r="L3196">
        <v>71.790000000000006</v>
      </c>
      <c r="M3196">
        <v>0</v>
      </c>
      <c r="O3196">
        <v>83</v>
      </c>
      <c r="P3196">
        <v>0</v>
      </c>
    </row>
    <row r="3197" spans="2:16" x14ac:dyDescent="0.25">
      <c r="B3197" s="80" t="e">
        <f>VLOOKUP(A3197,'Medicare Code Price Master List'!$A:$C,3,FALSE)</f>
        <v>#N/A</v>
      </c>
      <c r="C3197" s="3">
        <f>SUMIF('DME PRICE LOOKUP LINKED'!$A:$A,A3197,'DME PRICE LOOKUP LINKED'!$C:$C)</f>
        <v>0</v>
      </c>
      <c r="D3197" s="78" t="e">
        <f t="shared" si="98"/>
        <v>#N/A</v>
      </c>
      <c r="E3197" s="81" t="e">
        <f t="shared" si="99"/>
        <v>#N/A</v>
      </c>
      <c r="I3197">
        <v>78610</v>
      </c>
      <c r="K3197" t="s">
        <v>2144</v>
      </c>
      <c r="L3197">
        <v>187.11</v>
      </c>
      <c r="M3197">
        <v>204.29</v>
      </c>
      <c r="O3197">
        <v>216</v>
      </c>
      <c r="P3197">
        <v>235</v>
      </c>
    </row>
    <row r="3198" spans="2:16" x14ac:dyDescent="0.25">
      <c r="B3198" s="77" t="e">
        <f>VLOOKUP(A3198,'Medicare Code Price Master List'!$A:$C,3,FALSE)</f>
        <v>#N/A</v>
      </c>
      <c r="C3198" s="3">
        <f>SUMIF('DME PRICE LOOKUP LINKED'!$A:$A,A3198,'DME PRICE LOOKUP LINKED'!$C:$C)</f>
        <v>0</v>
      </c>
      <c r="D3198" s="78" t="e">
        <f t="shared" si="98"/>
        <v>#N/A</v>
      </c>
      <c r="E3198" s="79" t="e">
        <f t="shared" si="99"/>
        <v>#N/A</v>
      </c>
      <c r="I3198">
        <v>78630</v>
      </c>
      <c r="K3198" t="s">
        <v>2145</v>
      </c>
      <c r="L3198">
        <v>355.78</v>
      </c>
      <c r="M3198">
        <v>395.03</v>
      </c>
      <c r="O3198">
        <v>410</v>
      </c>
      <c r="P3198">
        <v>455</v>
      </c>
    </row>
    <row r="3199" spans="2:16" x14ac:dyDescent="0.25">
      <c r="B3199" s="80" t="e">
        <f>VLOOKUP(A3199,'Medicare Code Price Master List'!$A:$C,3,FALSE)</f>
        <v>#N/A</v>
      </c>
      <c r="C3199" s="3">
        <f>SUMIF('DME PRICE LOOKUP LINKED'!$A:$A,A3199,'DME PRICE LOOKUP LINKED'!$C:$C)</f>
        <v>0</v>
      </c>
      <c r="D3199" s="78" t="e">
        <f t="shared" si="98"/>
        <v>#N/A</v>
      </c>
      <c r="E3199" s="81" t="e">
        <f t="shared" si="99"/>
        <v>#N/A</v>
      </c>
      <c r="I3199">
        <v>78635</v>
      </c>
      <c r="K3199" t="s">
        <v>2146</v>
      </c>
      <c r="L3199">
        <v>356.75</v>
      </c>
      <c r="M3199">
        <v>395.69</v>
      </c>
      <c r="O3199">
        <v>411</v>
      </c>
      <c r="P3199">
        <v>456</v>
      </c>
    </row>
    <row r="3200" spans="2:16" x14ac:dyDescent="0.25">
      <c r="B3200" s="77" t="e">
        <f>VLOOKUP(A3200,'Medicare Code Price Master List'!$A:$C,3,FALSE)</f>
        <v>#N/A</v>
      </c>
      <c r="C3200" s="3">
        <f>SUMIF('DME PRICE LOOKUP LINKED'!$A:$A,A3200,'DME PRICE LOOKUP LINKED'!$C:$C)</f>
        <v>0</v>
      </c>
      <c r="D3200" s="78" t="e">
        <f t="shared" si="98"/>
        <v>#N/A</v>
      </c>
      <c r="E3200" s="79" t="e">
        <f t="shared" si="99"/>
        <v>#N/A</v>
      </c>
      <c r="I3200">
        <v>78645</v>
      </c>
      <c r="K3200" t="s">
        <v>2147</v>
      </c>
      <c r="L3200">
        <v>340.56</v>
      </c>
      <c r="M3200">
        <v>376.9</v>
      </c>
      <c r="O3200">
        <v>392</v>
      </c>
      <c r="P3200">
        <v>434</v>
      </c>
    </row>
    <row r="3201" spans="2:16" x14ac:dyDescent="0.25">
      <c r="B3201" s="80" t="e">
        <f>VLOOKUP(A3201,'Medicare Code Price Master List'!$A:$C,3,FALSE)</f>
        <v>#N/A</v>
      </c>
      <c r="C3201" s="3">
        <f>SUMIF('DME PRICE LOOKUP LINKED'!$A:$A,A3201,'DME PRICE LOOKUP LINKED'!$C:$C)</f>
        <v>0</v>
      </c>
      <c r="D3201" s="78" t="e">
        <f t="shared" si="98"/>
        <v>#N/A</v>
      </c>
      <c r="E3201" s="81" t="e">
        <f t="shared" si="99"/>
        <v>#N/A</v>
      </c>
      <c r="I3201">
        <v>78647</v>
      </c>
      <c r="K3201" t="s">
        <v>2145</v>
      </c>
      <c r="L3201">
        <v>407.52</v>
      </c>
      <c r="M3201">
        <v>407.52</v>
      </c>
      <c r="O3201">
        <v>469</v>
      </c>
      <c r="P3201">
        <v>469</v>
      </c>
    </row>
    <row r="3202" spans="2:16" x14ac:dyDescent="0.25">
      <c r="B3202" s="77" t="e">
        <f>VLOOKUP(A3202,'Medicare Code Price Master List'!$A:$C,3,FALSE)</f>
        <v>#N/A</v>
      </c>
      <c r="C3202" s="3">
        <f>SUMIF('DME PRICE LOOKUP LINKED'!$A:$A,A3202,'DME PRICE LOOKUP LINKED'!$C:$C)</f>
        <v>0</v>
      </c>
      <c r="D3202" s="78" t="e">
        <f t="shared" si="98"/>
        <v>#N/A</v>
      </c>
      <c r="E3202" s="79" t="e">
        <f t="shared" si="99"/>
        <v>#N/A</v>
      </c>
      <c r="I3202">
        <v>78650</v>
      </c>
      <c r="K3202" t="s">
        <v>2148</v>
      </c>
      <c r="L3202">
        <v>286.01</v>
      </c>
      <c r="M3202">
        <v>384.41</v>
      </c>
      <c r="O3202">
        <v>329</v>
      </c>
      <c r="P3202">
        <v>443</v>
      </c>
    </row>
    <row r="3203" spans="2:16" x14ac:dyDescent="0.25">
      <c r="B3203" s="80" t="e">
        <f>VLOOKUP(A3203,'Medicare Code Price Master List'!$A:$C,3,FALSE)</f>
        <v>#N/A</v>
      </c>
      <c r="C3203" s="3">
        <f>SUMIF('DME PRICE LOOKUP LINKED'!$A:$A,A3203,'DME PRICE LOOKUP LINKED'!$C:$C)</f>
        <v>0</v>
      </c>
      <c r="D3203" s="78" t="e">
        <f t="shared" ref="D3203:D3266" si="100">VLOOKUP(A3203,$R$2:$T$5644,3,FALSE)</f>
        <v>#N/A</v>
      </c>
      <c r="E3203" s="81" t="e">
        <f t="shared" ref="E3203:E3266" si="101">D3203-C3203</f>
        <v>#N/A</v>
      </c>
      <c r="I3203">
        <v>78660</v>
      </c>
      <c r="K3203" t="s">
        <v>2149</v>
      </c>
      <c r="L3203">
        <v>162.44999999999999</v>
      </c>
      <c r="M3203">
        <v>209.5</v>
      </c>
      <c r="O3203">
        <v>187</v>
      </c>
      <c r="P3203">
        <v>241</v>
      </c>
    </row>
    <row r="3204" spans="2:16" x14ac:dyDescent="0.25">
      <c r="B3204" s="77" t="e">
        <f>VLOOKUP(A3204,'Medicare Code Price Master List'!$A:$C,3,FALSE)</f>
        <v>#N/A</v>
      </c>
      <c r="C3204" s="3">
        <f>SUMIF('DME PRICE LOOKUP LINKED'!$A:$A,A3204,'DME PRICE LOOKUP LINKED'!$C:$C)</f>
        <v>0</v>
      </c>
      <c r="D3204" s="78" t="e">
        <f t="shared" si="100"/>
        <v>#N/A</v>
      </c>
      <c r="E3204" s="79" t="e">
        <f t="shared" si="101"/>
        <v>#N/A</v>
      </c>
      <c r="I3204">
        <v>78700</v>
      </c>
      <c r="K3204" t="s">
        <v>2150</v>
      </c>
      <c r="L3204">
        <v>181.69</v>
      </c>
      <c r="M3204">
        <v>200.13</v>
      </c>
      <c r="O3204">
        <v>209</v>
      </c>
      <c r="P3204">
        <v>231</v>
      </c>
    </row>
    <row r="3205" spans="2:16" x14ac:dyDescent="0.25">
      <c r="B3205" s="80" t="e">
        <f>VLOOKUP(A3205,'Medicare Code Price Master List'!$A:$C,3,FALSE)</f>
        <v>#N/A</v>
      </c>
      <c r="C3205" s="3">
        <f>SUMIF('DME PRICE LOOKUP LINKED'!$A:$A,A3205,'DME PRICE LOOKUP LINKED'!$C:$C)</f>
        <v>0</v>
      </c>
      <c r="D3205" s="78" t="e">
        <f t="shared" si="100"/>
        <v>#N/A</v>
      </c>
      <c r="E3205" s="81" t="e">
        <f t="shared" si="101"/>
        <v>#N/A</v>
      </c>
      <c r="I3205">
        <v>78701</v>
      </c>
      <c r="K3205" t="s">
        <v>2151</v>
      </c>
      <c r="L3205">
        <v>239.09</v>
      </c>
      <c r="M3205">
        <v>245.5</v>
      </c>
      <c r="O3205">
        <v>275</v>
      </c>
      <c r="P3205">
        <v>283</v>
      </c>
    </row>
    <row r="3206" spans="2:16" x14ac:dyDescent="0.25">
      <c r="B3206" s="77" t="e">
        <f>VLOOKUP(A3206,'Medicare Code Price Master List'!$A:$C,3,FALSE)</f>
        <v>#N/A</v>
      </c>
      <c r="C3206" s="3">
        <f>SUMIF('DME PRICE LOOKUP LINKED'!$A:$A,A3206,'DME PRICE LOOKUP LINKED'!$C:$C)</f>
        <v>0</v>
      </c>
      <c r="D3206" s="78" t="e">
        <f t="shared" si="100"/>
        <v>#N/A</v>
      </c>
      <c r="E3206" s="79" t="e">
        <f t="shared" si="101"/>
        <v>#N/A</v>
      </c>
      <c r="I3206">
        <v>78707</v>
      </c>
      <c r="K3206" t="s">
        <v>2152</v>
      </c>
      <c r="L3206">
        <v>246.04</v>
      </c>
      <c r="M3206">
        <v>269.16000000000003</v>
      </c>
      <c r="O3206">
        <v>283</v>
      </c>
      <c r="P3206">
        <v>310</v>
      </c>
    </row>
    <row r="3207" spans="2:16" x14ac:dyDescent="0.25">
      <c r="B3207" s="80" t="e">
        <f>VLOOKUP(A3207,'Medicare Code Price Master List'!$A:$C,3,FALSE)</f>
        <v>#N/A</v>
      </c>
      <c r="C3207" s="3">
        <f>SUMIF('DME PRICE LOOKUP LINKED'!$A:$A,A3207,'DME PRICE LOOKUP LINKED'!$C:$C)</f>
        <v>0</v>
      </c>
      <c r="D3207" s="78" t="e">
        <f t="shared" si="100"/>
        <v>#N/A</v>
      </c>
      <c r="E3207" s="81" t="e">
        <f t="shared" si="101"/>
        <v>#N/A</v>
      </c>
      <c r="I3207">
        <v>78708</v>
      </c>
      <c r="K3207" t="s">
        <v>2153</v>
      </c>
      <c r="L3207">
        <v>194.28</v>
      </c>
      <c r="M3207">
        <v>199.36</v>
      </c>
      <c r="O3207">
        <v>224</v>
      </c>
      <c r="P3207">
        <v>230</v>
      </c>
    </row>
    <row r="3208" spans="2:16" x14ac:dyDescent="0.25">
      <c r="B3208" s="77" t="e">
        <f>VLOOKUP(A3208,'Medicare Code Price Master List'!$A:$C,3,FALSE)</f>
        <v>#N/A</v>
      </c>
      <c r="C3208" s="3">
        <f>SUMIF('DME PRICE LOOKUP LINKED'!$A:$A,A3208,'DME PRICE LOOKUP LINKED'!$C:$C)</f>
        <v>0</v>
      </c>
      <c r="D3208" s="78" t="e">
        <f t="shared" si="100"/>
        <v>#N/A</v>
      </c>
      <c r="E3208" s="79" t="e">
        <f t="shared" si="101"/>
        <v>#N/A</v>
      </c>
      <c r="I3208">
        <v>78709</v>
      </c>
      <c r="K3208" t="s">
        <v>2154</v>
      </c>
      <c r="L3208">
        <v>389.33</v>
      </c>
      <c r="M3208">
        <v>421.38</v>
      </c>
      <c r="O3208">
        <v>448</v>
      </c>
      <c r="P3208">
        <v>485</v>
      </c>
    </row>
    <row r="3209" spans="2:16" x14ac:dyDescent="0.25">
      <c r="B3209" s="80" t="e">
        <f>VLOOKUP(A3209,'Medicare Code Price Master List'!$A:$C,3,FALSE)</f>
        <v>#N/A</v>
      </c>
      <c r="C3209" s="3">
        <f>SUMIF('DME PRICE LOOKUP LINKED'!$A:$A,A3209,'DME PRICE LOOKUP LINKED'!$C:$C)</f>
        <v>0</v>
      </c>
      <c r="D3209" s="78" t="e">
        <f t="shared" si="100"/>
        <v>#N/A</v>
      </c>
      <c r="E3209" s="81" t="e">
        <f t="shared" si="101"/>
        <v>#N/A</v>
      </c>
      <c r="I3209">
        <v>78710</v>
      </c>
      <c r="K3209" t="s">
        <v>2155</v>
      </c>
      <c r="L3209">
        <v>232.39</v>
      </c>
      <c r="M3209">
        <v>232.39</v>
      </c>
      <c r="O3209">
        <v>268</v>
      </c>
      <c r="P3209">
        <v>268</v>
      </c>
    </row>
    <row r="3210" spans="2:16" x14ac:dyDescent="0.25">
      <c r="B3210" s="77" t="e">
        <f>VLOOKUP(A3210,'Medicare Code Price Master List'!$A:$C,3,FALSE)</f>
        <v>#N/A</v>
      </c>
      <c r="C3210" s="3">
        <f>SUMIF('DME PRICE LOOKUP LINKED'!$A:$A,A3210,'DME PRICE LOOKUP LINKED'!$C:$C)</f>
        <v>0</v>
      </c>
      <c r="D3210" s="78" t="e">
        <f t="shared" si="100"/>
        <v>#N/A</v>
      </c>
      <c r="E3210" s="79" t="e">
        <f t="shared" si="101"/>
        <v>#N/A</v>
      </c>
      <c r="I3210">
        <v>78725</v>
      </c>
      <c r="K3210" t="s">
        <v>2156</v>
      </c>
      <c r="L3210">
        <v>127.46</v>
      </c>
      <c r="M3210">
        <v>125.86</v>
      </c>
      <c r="O3210">
        <v>147</v>
      </c>
      <c r="P3210">
        <v>145</v>
      </c>
    </row>
    <row r="3211" spans="2:16" x14ac:dyDescent="0.25">
      <c r="B3211" s="80" t="e">
        <f>VLOOKUP(A3211,'Medicare Code Price Master List'!$A:$C,3,FALSE)</f>
        <v>#N/A</v>
      </c>
      <c r="C3211" s="3">
        <f>SUMIF('DME PRICE LOOKUP LINKED'!$A:$A,A3211,'DME PRICE LOOKUP LINKED'!$C:$C)</f>
        <v>0</v>
      </c>
      <c r="D3211" s="78" t="e">
        <f t="shared" si="100"/>
        <v>#N/A</v>
      </c>
      <c r="E3211" s="81" t="e">
        <f t="shared" si="101"/>
        <v>#N/A</v>
      </c>
      <c r="I3211">
        <v>78730</v>
      </c>
      <c r="K3211" t="s">
        <v>2157</v>
      </c>
      <c r="L3211">
        <v>77.23</v>
      </c>
      <c r="M3211">
        <v>88.86</v>
      </c>
      <c r="O3211">
        <v>89</v>
      </c>
      <c r="P3211">
        <v>103</v>
      </c>
    </row>
    <row r="3212" spans="2:16" x14ac:dyDescent="0.25">
      <c r="B3212" s="77" t="e">
        <f>VLOOKUP(A3212,'Medicare Code Price Master List'!$A:$C,3,FALSE)</f>
        <v>#N/A</v>
      </c>
      <c r="C3212" s="3">
        <f>SUMIF('DME PRICE LOOKUP LINKED'!$A:$A,A3212,'DME PRICE LOOKUP LINKED'!$C:$C)</f>
        <v>0</v>
      </c>
      <c r="D3212" s="78" t="e">
        <f t="shared" si="100"/>
        <v>#N/A</v>
      </c>
      <c r="E3212" s="79" t="e">
        <f t="shared" si="101"/>
        <v>#N/A</v>
      </c>
      <c r="I3212">
        <v>78740</v>
      </c>
      <c r="K3212" t="s">
        <v>2158</v>
      </c>
      <c r="L3212">
        <v>230.48</v>
      </c>
      <c r="M3212">
        <v>253.67</v>
      </c>
      <c r="O3212">
        <v>266</v>
      </c>
      <c r="P3212">
        <v>292</v>
      </c>
    </row>
    <row r="3213" spans="2:16" x14ac:dyDescent="0.25">
      <c r="B3213" s="80" t="e">
        <f>VLOOKUP(A3213,'Medicare Code Price Master List'!$A:$C,3,FALSE)</f>
        <v>#N/A</v>
      </c>
      <c r="C3213" s="3">
        <f>SUMIF('DME PRICE LOOKUP LINKED'!$A:$A,A3213,'DME PRICE LOOKUP LINKED'!$C:$C)</f>
        <v>0</v>
      </c>
      <c r="D3213" s="78" t="e">
        <f t="shared" si="100"/>
        <v>#N/A</v>
      </c>
      <c r="E3213" s="81" t="e">
        <f t="shared" si="101"/>
        <v>#N/A</v>
      </c>
      <c r="I3213">
        <v>78761</v>
      </c>
      <c r="K3213" t="s">
        <v>2159</v>
      </c>
      <c r="L3213">
        <v>225.81</v>
      </c>
      <c r="M3213">
        <v>242.27</v>
      </c>
      <c r="O3213">
        <v>260</v>
      </c>
      <c r="P3213">
        <v>279</v>
      </c>
    </row>
    <row r="3214" spans="2:16" x14ac:dyDescent="0.25">
      <c r="B3214" s="77" t="e">
        <f>VLOOKUP(A3214,'Medicare Code Price Master List'!$A:$C,3,FALSE)</f>
        <v>#N/A</v>
      </c>
      <c r="C3214" s="3">
        <f>SUMIF('DME PRICE LOOKUP LINKED'!$A:$A,A3214,'DME PRICE LOOKUP LINKED'!$C:$C)</f>
        <v>0</v>
      </c>
      <c r="D3214" s="78" t="e">
        <f t="shared" si="100"/>
        <v>#N/A</v>
      </c>
      <c r="E3214" s="79" t="e">
        <f t="shared" si="101"/>
        <v>#N/A</v>
      </c>
      <c r="I3214">
        <v>78800</v>
      </c>
      <c r="K3214" t="s">
        <v>2160</v>
      </c>
      <c r="L3214">
        <v>266.39</v>
      </c>
      <c r="M3214">
        <v>221.88</v>
      </c>
      <c r="O3214">
        <v>307</v>
      </c>
      <c r="P3214">
        <v>256</v>
      </c>
    </row>
    <row r="3215" spans="2:16" x14ac:dyDescent="0.25">
      <c r="B3215" s="80" t="e">
        <f>VLOOKUP(A3215,'Medicare Code Price Master List'!$A:$C,3,FALSE)</f>
        <v>#N/A</v>
      </c>
      <c r="C3215" s="3">
        <f>SUMIF('DME PRICE LOOKUP LINKED'!$A:$A,A3215,'DME PRICE LOOKUP LINKED'!$C:$C)</f>
        <v>0</v>
      </c>
      <c r="D3215" s="78" t="e">
        <f t="shared" si="100"/>
        <v>#N/A</v>
      </c>
      <c r="E3215" s="81" t="e">
        <f t="shared" si="101"/>
        <v>#N/A</v>
      </c>
      <c r="I3215">
        <v>78801</v>
      </c>
      <c r="K3215" t="s">
        <v>2161</v>
      </c>
      <c r="L3215">
        <v>288.98</v>
      </c>
      <c r="M3215">
        <v>303.17</v>
      </c>
      <c r="O3215">
        <v>333</v>
      </c>
      <c r="P3215">
        <v>349</v>
      </c>
    </row>
    <row r="3216" spans="2:16" x14ac:dyDescent="0.25">
      <c r="B3216" s="77" t="e">
        <f>VLOOKUP(A3216,'Medicare Code Price Master List'!$A:$C,3,FALSE)</f>
        <v>#N/A</v>
      </c>
      <c r="C3216" s="3">
        <f>SUMIF('DME PRICE LOOKUP LINKED'!$A:$A,A3216,'DME PRICE LOOKUP LINKED'!$C:$C)</f>
        <v>0</v>
      </c>
      <c r="D3216" s="78" t="e">
        <f t="shared" si="100"/>
        <v>#N/A</v>
      </c>
      <c r="E3216" s="79" t="e">
        <f t="shared" si="101"/>
        <v>#N/A</v>
      </c>
      <c r="I3216">
        <v>78802</v>
      </c>
      <c r="K3216" t="s">
        <v>2162</v>
      </c>
      <c r="L3216">
        <v>326.49</v>
      </c>
      <c r="M3216">
        <v>378.27</v>
      </c>
      <c r="O3216">
        <v>376</v>
      </c>
      <c r="P3216">
        <v>436</v>
      </c>
    </row>
    <row r="3217" spans="2:16" x14ac:dyDescent="0.25">
      <c r="B3217" s="80" t="e">
        <f>VLOOKUP(A3217,'Medicare Code Price Master List'!$A:$C,3,FALSE)</f>
        <v>#N/A</v>
      </c>
      <c r="C3217" s="3">
        <f>SUMIF('DME PRICE LOOKUP LINKED'!$A:$A,A3217,'DME PRICE LOOKUP LINKED'!$C:$C)</f>
        <v>0</v>
      </c>
      <c r="D3217" s="78" t="e">
        <f t="shared" si="100"/>
        <v>#N/A</v>
      </c>
      <c r="E3217" s="81" t="e">
        <f t="shared" si="101"/>
        <v>#N/A</v>
      </c>
      <c r="I3217">
        <v>78803</v>
      </c>
      <c r="K3217" t="s">
        <v>2163</v>
      </c>
      <c r="L3217">
        <v>401.45</v>
      </c>
      <c r="M3217">
        <v>395.16</v>
      </c>
      <c r="O3217">
        <v>462</v>
      </c>
      <c r="P3217">
        <v>455</v>
      </c>
    </row>
    <row r="3218" spans="2:16" x14ac:dyDescent="0.25">
      <c r="B3218" s="77" t="e">
        <f>VLOOKUP(A3218,'Medicare Code Price Master List'!$A:$C,3,FALSE)</f>
        <v>#N/A</v>
      </c>
      <c r="C3218" s="3">
        <f>SUMIF('DME PRICE LOOKUP LINKED'!$A:$A,A3218,'DME PRICE LOOKUP LINKED'!$C:$C)</f>
        <v>0</v>
      </c>
      <c r="D3218" s="78" t="e">
        <f t="shared" si="100"/>
        <v>#N/A</v>
      </c>
      <c r="E3218" s="79" t="e">
        <f t="shared" si="101"/>
        <v>#N/A</v>
      </c>
      <c r="I3218">
        <v>78804</v>
      </c>
      <c r="K3218" t="s">
        <v>2162</v>
      </c>
      <c r="L3218">
        <v>683.39</v>
      </c>
      <c r="M3218">
        <v>661.84</v>
      </c>
      <c r="O3218">
        <v>786</v>
      </c>
      <c r="P3218">
        <v>762</v>
      </c>
    </row>
    <row r="3219" spans="2:16" x14ac:dyDescent="0.25">
      <c r="B3219" s="80" t="e">
        <f>VLOOKUP(A3219,'Medicare Code Price Master List'!$A:$C,3,FALSE)</f>
        <v>#N/A</v>
      </c>
      <c r="C3219" s="3">
        <f>SUMIF('DME PRICE LOOKUP LINKED'!$A:$A,A3219,'DME PRICE LOOKUP LINKED'!$C:$C)</f>
        <v>0</v>
      </c>
      <c r="D3219" s="78" t="e">
        <f t="shared" si="100"/>
        <v>#N/A</v>
      </c>
      <c r="E3219" s="81" t="e">
        <f t="shared" si="101"/>
        <v>#N/A</v>
      </c>
      <c r="I3219">
        <v>78805</v>
      </c>
      <c r="K3219" t="s">
        <v>2164</v>
      </c>
      <c r="L3219">
        <v>211.18</v>
      </c>
      <c r="M3219">
        <v>211.18</v>
      </c>
      <c r="O3219">
        <v>243</v>
      </c>
      <c r="P3219">
        <v>243</v>
      </c>
    </row>
    <row r="3220" spans="2:16" x14ac:dyDescent="0.25">
      <c r="B3220" s="77" t="e">
        <f>VLOOKUP(A3220,'Medicare Code Price Master List'!$A:$C,3,FALSE)</f>
        <v>#N/A</v>
      </c>
      <c r="C3220" s="3">
        <f>SUMIF('DME PRICE LOOKUP LINKED'!$A:$A,A3220,'DME PRICE LOOKUP LINKED'!$C:$C)</f>
        <v>0</v>
      </c>
      <c r="D3220" s="78" t="e">
        <f t="shared" si="100"/>
        <v>#N/A</v>
      </c>
      <c r="E3220" s="79" t="e">
        <f t="shared" si="101"/>
        <v>#N/A</v>
      </c>
      <c r="I3220">
        <v>78806</v>
      </c>
      <c r="K3220" t="s">
        <v>2165</v>
      </c>
      <c r="L3220">
        <v>387.94</v>
      </c>
      <c r="M3220">
        <v>387.94</v>
      </c>
      <c r="O3220">
        <v>447</v>
      </c>
      <c r="P3220">
        <v>447</v>
      </c>
    </row>
    <row r="3221" spans="2:16" x14ac:dyDescent="0.25">
      <c r="B3221" s="80" t="e">
        <f>VLOOKUP(A3221,'Medicare Code Price Master List'!$A:$C,3,FALSE)</f>
        <v>#N/A</v>
      </c>
      <c r="C3221" s="3">
        <f>SUMIF('DME PRICE LOOKUP LINKED'!$A:$A,A3221,'DME PRICE LOOKUP LINKED'!$C:$C)</f>
        <v>0</v>
      </c>
      <c r="D3221" s="78" t="e">
        <f t="shared" si="100"/>
        <v>#N/A</v>
      </c>
      <c r="E3221" s="81" t="e">
        <f t="shared" si="101"/>
        <v>#N/A</v>
      </c>
      <c r="I3221">
        <v>78807</v>
      </c>
      <c r="K3221" t="s">
        <v>2166</v>
      </c>
      <c r="L3221">
        <v>395.16</v>
      </c>
      <c r="M3221">
        <v>395.16</v>
      </c>
      <c r="O3221">
        <v>455</v>
      </c>
      <c r="P3221">
        <v>455</v>
      </c>
    </row>
    <row r="3222" spans="2:16" x14ac:dyDescent="0.25">
      <c r="B3222" s="77" t="e">
        <f>VLOOKUP(A3222,'Medicare Code Price Master List'!$A:$C,3,FALSE)</f>
        <v>#N/A</v>
      </c>
      <c r="C3222" s="3">
        <f>SUMIF('DME PRICE LOOKUP LINKED'!$A:$A,A3222,'DME PRICE LOOKUP LINKED'!$C:$C)</f>
        <v>0</v>
      </c>
      <c r="D3222" s="78" t="e">
        <f t="shared" si="100"/>
        <v>#N/A</v>
      </c>
      <c r="E3222" s="79" t="e">
        <f t="shared" si="101"/>
        <v>#N/A</v>
      </c>
      <c r="I3222">
        <v>78808</v>
      </c>
      <c r="K3222" t="s">
        <v>2167</v>
      </c>
      <c r="L3222">
        <v>44.35</v>
      </c>
      <c r="M3222">
        <v>52.08</v>
      </c>
      <c r="O3222">
        <v>52</v>
      </c>
      <c r="P3222">
        <v>60</v>
      </c>
    </row>
    <row r="3223" spans="2:16" x14ac:dyDescent="0.25">
      <c r="B3223" s="80" t="e">
        <f>VLOOKUP(A3223,'Medicare Code Price Master List'!$A:$C,3,FALSE)</f>
        <v>#N/A</v>
      </c>
      <c r="C3223" s="3">
        <f>SUMIF('DME PRICE LOOKUP LINKED'!$A:$A,A3223,'DME PRICE LOOKUP LINKED'!$C:$C)</f>
        <v>0</v>
      </c>
      <c r="D3223" s="78" t="e">
        <f t="shared" si="100"/>
        <v>#N/A</v>
      </c>
      <c r="E3223" s="81" t="e">
        <f t="shared" si="101"/>
        <v>#N/A</v>
      </c>
      <c r="I3223">
        <v>78811</v>
      </c>
      <c r="K3223" t="s">
        <v>2168</v>
      </c>
      <c r="L3223">
        <v>73.17</v>
      </c>
      <c r="M3223">
        <v>0</v>
      </c>
      <c r="O3223">
        <v>85</v>
      </c>
      <c r="P3223">
        <v>0</v>
      </c>
    </row>
    <row r="3224" spans="2:16" x14ac:dyDescent="0.25">
      <c r="B3224" s="77" t="e">
        <f>VLOOKUP(A3224,'Medicare Code Price Master List'!$A:$C,3,FALSE)</f>
        <v>#N/A</v>
      </c>
      <c r="C3224" s="3">
        <f>SUMIF('DME PRICE LOOKUP LINKED'!$A:$A,A3224,'DME PRICE LOOKUP LINKED'!$C:$C)</f>
        <v>0</v>
      </c>
      <c r="D3224" s="78" t="e">
        <f t="shared" si="100"/>
        <v>#N/A</v>
      </c>
      <c r="E3224" s="79" t="e">
        <f t="shared" si="101"/>
        <v>#N/A</v>
      </c>
      <c r="I3224">
        <v>78812</v>
      </c>
      <c r="K3224" t="s">
        <v>2169</v>
      </c>
      <c r="L3224">
        <v>94.09</v>
      </c>
      <c r="M3224">
        <v>0</v>
      </c>
      <c r="O3224">
        <v>109</v>
      </c>
      <c r="P3224">
        <v>0</v>
      </c>
    </row>
    <row r="3225" spans="2:16" x14ac:dyDescent="0.25">
      <c r="B3225" s="80" t="e">
        <f>VLOOKUP(A3225,'Medicare Code Price Master List'!$A:$C,3,FALSE)</f>
        <v>#N/A</v>
      </c>
      <c r="C3225" s="3">
        <f>SUMIF('DME PRICE LOOKUP LINKED'!$A:$A,A3225,'DME PRICE LOOKUP LINKED'!$C:$C)</f>
        <v>0</v>
      </c>
      <c r="D3225" s="78" t="e">
        <f t="shared" si="100"/>
        <v>#N/A</v>
      </c>
      <c r="E3225" s="81" t="e">
        <f t="shared" si="101"/>
        <v>#N/A</v>
      </c>
      <c r="I3225">
        <v>78813</v>
      </c>
      <c r="K3225" t="s">
        <v>2170</v>
      </c>
      <c r="L3225">
        <v>94.63</v>
      </c>
      <c r="M3225">
        <v>0</v>
      </c>
      <c r="O3225">
        <v>109</v>
      </c>
      <c r="P3225">
        <v>0</v>
      </c>
    </row>
    <row r="3226" spans="2:16" x14ac:dyDescent="0.25">
      <c r="B3226" s="77" t="e">
        <f>VLOOKUP(A3226,'Medicare Code Price Master List'!$A:$C,3,FALSE)</f>
        <v>#N/A</v>
      </c>
      <c r="C3226" s="3">
        <f>SUMIF('DME PRICE LOOKUP LINKED'!$A:$A,A3226,'DME PRICE LOOKUP LINKED'!$C:$C)</f>
        <v>0</v>
      </c>
      <c r="D3226" s="78" t="e">
        <f t="shared" si="100"/>
        <v>#N/A</v>
      </c>
      <c r="E3226" s="79" t="e">
        <f t="shared" si="101"/>
        <v>#N/A</v>
      </c>
      <c r="I3226">
        <v>78814</v>
      </c>
      <c r="K3226" t="s">
        <v>2171</v>
      </c>
      <c r="L3226">
        <v>106.71</v>
      </c>
      <c r="M3226">
        <v>0</v>
      </c>
      <c r="O3226">
        <v>123</v>
      </c>
      <c r="P3226">
        <v>0</v>
      </c>
    </row>
    <row r="3227" spans="2:16" x14ac:dyDescent="0.25">
      <c r="B3227" s="80" t="e">
        <f>VLOOKUP(A3227,'Medicare Code Price Master List'!$A:$C,3,FALSE)</f>
        <v>#N/A</v>
      </c>
      <c r="C3227" s="3">
        <f>SUMIF('DME PRICE LOOKUP LINKED'!$A:$A,A3227,'DME PRICE LOOKUP LINKED'!$C:$C)</f>
        <v>0</v>
      </c>
      <c r="D3227" s="78" t="e">
        <f t="shared" si="100"/>
        <v>#N/A</v>
      </c>
      <c r="E3227" s="81" t="e">
        <f t="shared" si="101"/>
        <v>#N/A</v>
      </c>
      <c r="I3227">
        <v>78815</v>
      </c>
      <c r="K3227" t="s">
        <v>2172</v>
      </c>
      <c r="L3227">
        <v>118.33</v>
      </c>
      <c r="M3227">
        <v>0</v>
      </c>
      <c r="O3227">
        <v>137</v>
      </c>
      <c r="P3227">
        <v>0</v>
      </c>
    </row>
    <row r="3228" spans="2:16" x14ac:dyDescent="0.25">
      <c r="B3228" s="77" t="e">
        <f>VLOOKUP(A3228,'Medicare Code Price Master List'!$A:$C,3,FALSE)</f>
        <v>#N/A</v>
      </c>
      <c r="C3228" s="3">
        <f>SUMIF('DME PRICE LOOKUP LINKED'!$A:$A,A3228,'DME PRICE LOOKUP LINKED'!$C:$C)</f>
        <v>0</v>
      </c>
      <c r="D3228" s="78" t="e">
        <f t="shared" si="100"/>
        <v>#N/A</v>
      </c>
      <c r="E3228" s="79" t="e">
        <f t="shared" si="101"/>
        <v>#N/A</v>
      </c>
      <c r="I3228">
        <v>78816</v>
      </c>
      <c r="K3228" t="s">
        <v>2173</v>
      </c>
      <c r="L3228">
        <v>118.92</v>
      </c>
      <c r="M3228">
        <v>0</v>
      </c>
      <c r="O3228">
        <v>137</v>
      </c>
      <c r="P3228">
        <v>0</v>
      </c>
    </row>
    <row r="3229" spans="2:16" x14ac:dyDescent="0.25">
      <c r="B3229" s="80" t="e">
        <f>VLOOKUP(A3229,'Medicare Code Price Master List'!$A:$C,3,FALSE)</f>
        <v>#N/A</v>
      </c>
      <c r="C3229" s="3">
        <f>SUMIF('DME PRICE LOOKUP LINKED'!$A:$A,A3229,'DME PRICE LOOKUP LINKED'!$C:$C)</f>
        <v>0</v>
      </c>
      <c r="D3229" s="78" t="e">
        <f t="shared" si="100"/>
        <v>#N/A</v>
      </c>
      <c r="E3229" s="81" t="e">
        <f t="shared" si="101"/>
        <v>#N/A</v>
      </c>
      <c r="I3229">
        <v>79005</v>
      </c>
      <c r="K3229" t="s">
        <v>2174</v>
      </c>
      <c r="L3229">
        <v>147.6</v>
      </c>
      <c r="M3229">
        <v>150.12</v>
      </c>
      <c r="O3229">
        <v>170</v>
      </c>
      <c r="P3229">
        <v>173</v>
      </c>
    </row>
    <row r="3230" spans="2:16" x14ac:dyDescent="0.25">
      <c r="B3230" s="77" t="e">
        <f>VLOOKUP(A3230,'Medicare Code Price Master List'!$A:$C,3,FALSE)</f>
        <v>#N/A</v>
      </c>
      <c r="C3230" s="3">
        <f>SUMIF('DME PRICE LOOKUP LINKED'!$A:$A,A3230,'DME PRICE LOOKUP LINKED'!$C:$C)</f>
        <v>0</v>
      </c>
      <c r="D3230" s="78" t="e">
        <f t="shared" si="100"/>
        <v>#N/A</v>
      </c>
      <c r="E3230" s="79" t="e">
        <f t="shared" si="101"/>
        <v>#N/A</v>
      </c>
      <c r="I3230">
        <v>79101</v>
      </c>
      <c r="K3230" t="s">
        <v>2175</v>
      </c>
      <c r="L3230">
        <v>160.85</v>
      </c>
      <c r="M3230">
        <v>156.41</v>
      </c>
      <c r="O3230">
        <v>185</v>
      </c>
      <c r="P3230">
        <v>180</v>
      </c>
    </row>
    <row r="3231" spans="2:16" x14ac:dyDescent="0.25">
      <c r="B3231" s="80" t="e">
        <f>VLOOKUP(A3231,'Medicare Code Price Master List'!$A:$C,3,FALSE)</f>
        <v>#N/A</v>
      </c>
      <c r="C3231" s="3">
        <f>SUMIF('DME PRICE LOOKUP LINKED'!$A:$A,A3231,'DME PRICE LOOKUP LINKED'!$C:$C)</f>
        <v>0</v>
      </c>
      <c r="D3231" s="78" t="e">
        <f t="shared" si="100"/>
        <v>#N/A</v>
      </c>
      <c r="E3231" s="81" t="e">
        <f t="shared" si="101"/>
        <v>#N/A</v>
      </c>
      <c r="I3231">
        <v>79200</v>
      </c>
      <c r="K3231" t="s">
        <v>2176</v>
      </c>
      <c r="L3231">
        <v>143.43</v>
      </c>
      <c r="M3231">
        <v>175.62</v>
      </c>
      <c r="O3231">
        <v>165</v>
      </c>
      <c r="P3231">
        <v>202</v>
      </c>
    </row>
    <row r="3232" spans="2:16" x14ac:dyDescent="0.25">
      <c r="B3232" s="77" t="e">
        <f>VLOOKUP(A3232,'Medicare Code Price Master List'!$A:$C,3,FALSE)</f>
        <v>#N/A</v>
      </c>
      <c r="C3232" s="3">
        <f>SUMIF('DME PRICE LOOKUP LINKED'!$A:$A,A3232,'DME PRICE LOOKUP LINKED'!$C:$C)</f>
        <v>0</v>
      </c>
      <c r="D3232" s="78" t="e">
        <f t="shared" si="100"/>
        <v>#N/A</v>
      </c>
      <c r="E3232" s="79" t="e">
        <f t="shared" si="101"/>
        <v>#N/A</v>
      </c>
      <c r="I3232">
        <v>79300</v>
      </c>
      <c r="K3232" t="s">
        <v>2177</v>
      </c>
      <c r="L3232">
        <v>65.680000000000007</v>
      </c>
      <c r="M3232">
        <v>0</v>
      </c>
      <c r="O3232">
        <v>76</v>
      </c>
      <c r="P3232">
        <v>0</v>
      </c>
    </row>
    <row r="3233" spans="2:16" x14ac:dyDescent="0.25">
      <c r="B3233" s="80" t="e">
        <f>VLOOKUP(A3233,'Medicare Code Price Master List'!$A:$C,3,FALSE)</f>
        <v>#N/A</v>
      </c>
      <c r="C3233" s="3">
        <f>SUMIF('DME PRICE LOOKUP LINKED'!$A:$A,A3233,'DME PRICE LOOKUP LINKED'!$C:$C)</f>
        <v>0</v>
      </c>
      <c r="D3233" s="78" t="e">
        <f t="shared" si="100"/>
        <v>#N/A</v>
      </c>
      <c r="E3233" s="81" t="e">
        <f t="shared" si="101"/>
        <v>#N/A</v>
      </c>
      <c r="I3233">
        <v>79403</v>
      </c>
      <c r="K3233" t="s">
        <v>2178</v>
      </c>
      <c r="L3233">
        <v>219.7</v>
      </c>
      <c r="M3233">
        <v>212.51</v>
      </c>
      <c r="O3233">
        <v>253</v>
      </c>
      <c r="P3233">
        <v>245</v>
      </c>
    </row>
    <row r="3234" spans="2:16" x14ac:dyDescent="0.25">
      <c r="B3234" s="77" t="e">
        <f>VLOOKUP(A3234,'Medicare Code Price Master List'!$A:$C,3,FALSE)</f>
        <v>#N/A</v>
      </c>
      <c r="C3234" s="3">
        <f>SUMIF('DME PRICE LOOKUP LINKED'!$A:$A,A3234,'DME PRICE LOOKUP LINKED'!$C:$C)</f>
        <v>0</v>
      </c>
      <c r="D3234" s="78" t="e">
        <f t="shared" si="100"/>
        <v>#N/A</v>
      </c>
      <c r="E3234" s="79" t="e">
        <f t="shared" si="101"/>
        <v>#N/A</v>
      </c>
      <c r="I3234">
        <v>79440</v>
      </c>
      <c r="K3234" t="s">
        <v>2179</v>
      </c>
      <c r="L3234">
        <v>128.57</v>
      </c>
      <c r="M3234">
        <v>158.72999999999999</v>
      </c>
      <c r="O3234">
        <v>148</v>
      </c>
      <c r="P3234">
        <v>183</v>
      </c>
    </row>
    <row r="3235" spans="2:16" x14ac:dyDescent="0.25">
      <c r="B3235" s="80" t="e">
        <f>VLOOKUP(A3235,'Medicare Code Price Master List'!$A:$C,3,FALSE)</f>
        <v>#N/A</v>
      </c>
      <c r="C3235" s="3">
        <f>SUMIF('DME PRICE LOOKUP LINKED'!$A:$A,A3235,'DME PRICE LOOKUP LINKED'!$C:$C)</f>
        <v>0</v>
      </c>
      <c r="D3235" s="78" t="e">
        <f t="shared" si="100"/>
        <v>#N/A</v>
      </c>
      <c r="E3235" s="81" t="e">
        <f t="shared" si="101"/>
        <v>#N/A</v>
      </c>
      <c r="I3235">
        <v>79445</v>
      </c>
      <c r="K3235" t="s">
        <v>2180</v>
      </c>
      <c r="L3235">
        <v>114.17</v>
      </c>
      <c r="M3235">
        <v>0</v>
      </c>
      <c r="O3235">
        <v>132</v>
      </c>
      <c r="P3235">
        <v>0</v>
      </c>
    </row>
    <row r="3236" spans="2:16" x14ac:dyDescent="0.25">
      <c r="B3236" s="77" t="e">
        <f>VLOOKUP(A3236,'Medicare Code Price Master List'!$A:$C,3,FALSE)</f>
        <v>#N/A</v>
      </c>
      <c r="C3236" s="3">
        <f>SUMIF('DME PRICE LOOKUP LINKED'!$A:$A,A3236,'DME PRICE LOOKUP LINKED'!$C:$C)</f>
        <v>0</v>
      </c>
      <c r="D3236" s="78" t="e">
        <f t="shared" si="100"/>
        <v>#N/A</v>
      </c>
      <c r="E3236" s="79" t="e">
        <f t="shared" si="101"/>
        <v>#N/A</v>
      </c>
      <c r="I3236">
        <v>90460</v>
      </c>
      <c r="K3236" t="s">
        <v>2200</v>
      </c>
      <c r="L3236">
        <v>24.75</v>
      </c>
      <c r="M3236">
        <v>27.98</v>
      </c>
      <c r="O3236">
        <v>33</v>
      </c>
      <c r="P3236">
        <v>37</v>
      </c>
    </row>
    <row r="3237" spans="2:16" x14ac:dyDescent="0.25">
      <c r="B3237" s="80" t="e">
        <f>VLOOKUP(A3237,'Medicare Code Price Master List'!$A:$C,3,FALSE)</f>
        <v>#N/A</v>
      </c>
      <c r="C3237" s="3">
        <f>SUMIF('DME PRICE LOOKUP LINKED'!$A:$A,A3237,'DME PRICE LOOKUP LINKED'!$C:$C)</f>
        <v>0</v>
      </c>
      <c r="D3237" s="78" t="e">
        <f t="shared" si="100"/>
        <v>#N/A</v>
      </c>
      <c r="E3237" s="81" t="e">
        <f t="shared" si="101"/>
        <v>#N/A</v>
      </c>
      <c r="I3237">
        <v>90461</v>
      </c>
      <c r="K3237" t="s">
        <v>2201</v>
      </c>
      <c r="L3237">
        <v>10.87</v>
      </c>
      <c r="M3237">
        <v>13.55</v>
      </c>
      <c r="O3237">
        <v>15</v>
      </c>
      <c r="P3237">
        <v>18</v>
      </c>
    </row>
    <row r="3238" spans="2:16" x14ac:dyDescent="0.25">
      <c r="B3238" s="77" t="e">
        <f>VLOOKUP(A3238,'Medicare Code Price Master List'!$A:$C,3,FALSE)</f>
        <v>#N/A</v>
      </c>
      <c r="C3238" s="3">
        <f>SUMIF('DME PRICE LOOKUP LINKED'!$A:$A,A3238,'DME PRICE LOOKUP LINKED'!$C:$C)</f>
        <v>0</v>
      </c>
      <c r="D3238" s="78" t="e">
        <f t="shared" si="100"/>
        <v>#N/A</v>
      </c>
      <c r="E3238" s="79" t="e">
        <f t="shared" si="101"/>
        <v>#N/A</v>
      </c>
      <c r="I3238">
        <v>90471</v>
      </c>
      <c r="K3238" t="s">
        <v>2202</v>
      </c>
      <c r="L3238">
        <v>22.33</v>
      </c>
      <c r="M3238">
        <v>27.98</v>
      </c>
      <c r="O3238">
        <v>30</v>
      </c>
      <c r="P3238">
        <v>37</v>
      </c>
    </row>
    <row r="3239" spans="2:16" x14ac:dyDescent="0.25">
      <c r="B3239" s="80" t="e">
        <f>VLOOKUP(A3239,'Medicare Code Price Master List'!$A:$C,3,FALSE)</f>
        <v>#N/A</v>
      </c>
      <c r="C3239" s="3">
        <f>SUMIF('DME PRICE LOOKUP LINKED'!$A:$A,A3239,'DME PRICE LOOKUP LINKED'!$C:$C)</f>
        <v>0</v>
      </c>
      <c r="D3239" s="78" t="e">
        <f t="shared" si="100"/>
        <v>#N/A</v>
      </c>
      <c r="E3239" s="81" t="e">
        <f t="shared" si="101"/>
        <v>#N/A</v>
      </c>
      <c r="I3239">
        <v>90472</v>
      </c>
      <c r="K3239" t="s">
        <v>2203</v>
      </c>
      <c r="L3239">
        <v>15.91</v>
      </c>
      <c r="M3239">
        <v>13.55</v>
      </c>
      <c r="O3239">
        <v>21</v>
      </c>
      <c r="P3239">
        <v>18</v>
      </c>
    </row>
    <row r="3240" spans="2:16" x14ac:dyDescent="0.25">
      <c r="B3240" s="77" t="e">
        <f>VLOOKUP(A3240,'Medicare Code Price Master List'!$A:$C,3,FALSE)</f>
        <v>#N/A</v>
      </c>
      <c r="C3240" s="3">
        <f>SUMIF('DME PRICE LOOKUP LINKED'!$A:$A,A3240,'DME PRICE LOOKUP LINKED'!$C:$C)</f>
        <v>0</v>
      </c>
      <c r="D3240" s="78" t="e">
        <f t="shared" si="100"/>
        <v>#N/A</v>
      </c>
      <c r="E3240" s="79" t="e">
        <f t="shared" si="101"/>
        <v>#N/A</v>
      </c>
      <c r="I3240">
        <v>90473</v>
      </c>
      <c r="K3240" t="s">
        <v>2204</v>
      </c>
      <c r="L3240">
        <v>18.14</v>
      </c>
      <c r="M3240">
        <v>27.98</v>
      </c>
      <c r="O3240">
        <v>24</v>
      </c>
      <c r="P3240">
        <v>37</v>
      </c>
    </row>
    <row r="3241" spans="2:16" x14ac:dyDescent="0.25">
      <c r="B3241" s="80" t="e">
        <f>VLOOKUP(A3241,'Medicare Code Price Master List'!$A:$C,3,FALSE)</f>
        <v>#N/A</v>
      </c>
      <c r="C3241" s="3">
        <f>SUMIF('DME PRICE LOOKUP LINKED'!$A:$A,A3241,'DME PRICE LOOKUP LINKED'!$C:$C)</f>
        <v>0</v>
      </c>
      <c r="D3241" s="78" t="e">
        <f t="shared" si="100"/>
        <v>#N/A</v>
      </c>
      <c r="E3241" s="81" t="e">
        <f t="shared" si="101"/>
        <v>#N/A</v>
      </c>
      <c r="I3241">
        <v>90474</v>
      </c>
      <c r="K3241" t="s">
        <v>2205</v>
      </c>
      <c r="L3241">
        <v>12.86</v>
      </c>
      <c r="M3241">
        <v>13.55</v>
      </c>
      <c r="O3241">
        <v>17</v>
      </c>
      <c r="P3241">
        <v>18</v>
      </c>
    </row>
    <row r="3242" spans="2:16" x14ac:dyDescent="0.25">
      <c r="B3242" s="77" t="e">
        <f>VLOOKUP(A3242,'Medicare Code Price Master List'!$A:$C,3,FALSE)</f>
        <v>#N/A</v>
      </c>
      <c r="C3242" s="3">
        <f>SUMIF('DME PRICE LOOKUP LINKED'!$A:$A,A3242,'DME PRICE LOOKUP LINKED'!$C:$C)</f>
        <v>0</v>
      </c>
      <c r="D3242" s="78" t="e">
        <f t="shared" si="100"/>
        <v>#N/A</v>
      </c>
      <c r="E3242" s="79" t="e">
        <f t="shared" si="101"/>
        <v>#N/A</v>
      </c>
      <c r="I3242">
        <v>90785</v>
      </c>
      <c r="K3242" t="s">
        <v>2181</v>
      </c>
      <c r="L3242">
        <v>15.77</v>
      </c>
      <c r="M3242">
        <v>13.87</v>
      </c>
      <c r="O3242">
        <v>21</v>
      </c>
      <c r="P3242">
        <v>19</v>
      </c>
    </row>
    <row r="3243" spans="2:16" x14ac:dyDescent="0.25">
      <c r="B3243" s="80" t="e">
        <f>VLOOKUP(A3243,'Medicare Code Price Master List'!$A:$C,3,FALSE)</f>
        <v>#N/A</v>
      </c>
      <c r="C3243" s="3">
        <f>SUMIF('DME PRICE LOOKUP LINKED'!$A:$A,A3243,'DME PRICE LOOKUP LINKED'!$C:$C)</f>
        <v>0</v>
      </c>
      <c r="D3243" s="78" t="e">
        <f t="shared" si="100"/>
        <v>#N/A</v>
      </c>
      <c r="E3243" s="81" t="e">
        <f t="shared" si="101"/>
        <v>#N/A</v>
      </c>
      <c r="I3243">
        <v>90791</v>
      </c>
      <c r="K3243" t="s">
        <v>2182</v>
      </c>
      <c r="L3243">
        <v>185.11</v>
      </c>
      <c r="M3243">
        <v>158.06</v>
      </c>
      <c r="O3243">
        <v>241</v>
      </c>
      <c r="P3243">
        <v>206</v>
      </c>
    </row>
    <row r="3244" spans="2:16" x14ac:dyDescent="0.25">
      <c r="B3244" s="77" t="e">
        <f>VLOOKUP(A3244,'Medicare Code Price Master List'!$A:$C,3,FALSE)</f>
        <v>#N/A</v>
      </c>
      <c r="C3244" s="3">
        <f>SUMIF('DME PRICE LOOKUP LINKED'!$A:$A,A3244,'DME PRICE LOOKUP LINKED'!$C:$C)</f>
        <v>0</v>
      </c>
      <c r="D3244" s="78" t="e">
        <f t="shared" si="100"/>
        <v>#N/A</v>
      </c>
      <c r="E3244" s="79" t="e">
        <f t="shared" si="101"/>
        <v>#N/A</v>
      </c>
      <c r="I3244">
        <v>90792</v>
      </c>
      <c r="K3244" t="s">
        <v>2183</v>
      </c>
      <c r="L3244">
        <v>208.26</v>
      </c>
      <c r="M3244">
        <v>180.84</v>
      </c>
      <c r="O3244">
        <v>271</v>
      </c>
      <c r="P3244">
        <v>236</v>
      </c>
    </row>
    <row r="3245" spans="2:16" x14ac:dyDescent="0.25">
      <c r="B3245" s="80" t="e">
        <f>VLOOKUP(A3245,'Medicare Code Price Master List'!$A:$C,3,FALSE)</f>
        <v>#N/A</v>
      </c>
      <c r="C3245" s="3">
        <f>SUMIF('DME PRICE LOOKUP LINKED'!$A:$A,A3245,'DME PRICE LOOKUP LINKED'!$C:$C)</f>
        <v>0</v>
      </c>
      <c r="D3245" s="78" t="e">
        <f t="shared" si="100"/>
        <v>#N/A</v>
      </c>
      <c r="E3245" s="81" t="e">
        <f t="shared" si="101"/>
        <v>#N/A</v>
      </c>
      <c r="I3245">
        <v>90832</v>
      </c>
      <c r="K3245" t="s">
        <v>2184</v>
      </c>
      <c r="L3245">
        <v>79.89</v>
      </c>
      <c r="M3245">
        <v>69.61</v>
      </c>
      <c r="O3245">
        <v>104</v>
      </c>
      <c r="P3245">
        <v>91</v>
      </c>
    </row>
    <row r="3246" spans="2:16" x14ac:dyDescent="0.25">
      <c r="B3246" s="77" t="e">
        <f>VLOOKUP(A3246,'Medicare Code Price Master List'!$A:$C,3,FALSE)</f>
        <v>#N/A</v>
      </c>
      <c r="C3246" s="3">
        <f>SUMIF('DME PRICE LOOKUP LINKED'!$A:$A,A3246,'DME PRICE LOOKUP LINKED'!$C:$C)</f>
        <v>0</v>
      </c>
      <c r="D3246" s="78" t="e">
        <f t="shared" si="100"/>
        <v>#N/A</v>
      </c>
      <c r="E3246" s="79" t="e">
        <f t="shared" si="101"/>
        <v>#N/A</v>
      </c>
      <c r="I3246">
        <v>90833</v>
      </c>
      <c r="K3246" t="s">
        <v>2185</v>
      </c>
      <c r="L3246">
        <v>73.540000000000006</v>
      </c>
      <c r="M3246">
        <v>65.16</v>
      </c>
      <c r="O3246">
        <v>96</v>
      </c>
      <c r="P3246">
        <v>85</v>
      </c>
    </row>
    <row r="3247" spans="2:16" x14ac:dyDescent="0.25">
      <c r="B3247" s="80" t="e">
        <f>VLOOKUP(A3247,'Medicare Code Price Master List'!$A:$C,3,FALSE)</f>
        <v>#N/A</v>
      </c>
      <c r="C3247" s="3">
        <f>SUMIF('DME PRICE LOOKUP LINKED'!$A:$A,A3247,'DME PRICE LOOKUP LINKED'!$C:$C)</f>
        <v>0</v>
      </c>
      <c r="D3247" s="78" t="e">
        <f t="shared" si="100"/>
        <v>#N/A</v>
      </c>
      <c r="E3247" s="81" t="e">
        <f t="shared" si="101"/>
        <v>#N/A</v>
      </c>
      <c r="I3247">
        <v>90834</v>
      </c>
      <c r="K3247" t="s">
        <v>2186</v>
      </c>
      <c r="L3247">
        <v>105.69</v>
      </c>
      <c r="M3247">
        <v>92.36</v>
      </c>
      <c r="O3247">
        <v>138</v>
      </c>
      <c r="P3247">
        <v>121</v>
      </c>
    </row>
    <row r="3248" spans="2:16" x14ac:dyDescent="0.25">
      <c r="B3248" s="77" t="e">
        <f>VLOOKUP(A3248,'Medicare Code Price Master List'!$A:$C,3,FALSE)</f>
        <v>#N/A</v>
      </c>
      <c r="C3248" s="3">
        <f>SUMIF('DME PRICE LOOKUP LINKED'!$A:$A,A3248,'DME PRICE LOOKUP LINKED'!$C:$C)</f>
        <v>0</v>
      </c>
      <c r="D3248" s="78" t="e">
        <f t="shared" si="100"/>
        <v>#N/A</v>
      </c>
      <c r="E3248" s="79" t="e">
        <f t="shared" si="101"/>
        <v>#N/A</v>
      </c>
      <c r="I3248">
        <v>90836</v>
      </c>
      <c r="K3248" t="s">
        <v>2187</v>
      </c>
      <c r="L3248">
        <v>93.26</v>
      </c>
      <c r="M3248">
        <v>82.6</v>
      </c>
      <c r="O3248">
        <v>122</v>
      </c>
      <c r="P3248">
        <v>108</v>
      </c>
    </row>
    <row r="3249" spans="2:16" x14ac:dyDescent="0.25">
      <c r="B3249" s="80" t="e">
        <f>VLOOKUP(A3249,'Medicare Code Price Master List'!$A:$C,3,FALSE)</f>
        <v>#N/A</v>
      </c>
      <c r="C3249" s="3">
        <f>SUMIF('DME PRICE LOOKUP LINKED'!$A:$A,A3249,'DME PRICE LOOKUP LINKED'!$C:$C)</f>
        <v>0</v>
      </c>
      <c r="D3249" s="78" t="e">
        <f t="shared" si="100"/>
        <v>#N/A</v>
      </c>
      <c r="E3249" s="81" t="e">
        <f t="shared" si="101"/>
        <v>#N/A</v>
      </c>
      <c r="I3249">
        <v>90837</v>
      </c>
      <c r="K3249" t="s">
        <v>2188</v>
      </c>
      <c r="L3249">
        <v>155.47</v>
      </c>
      <c r="M3249">
        <v>135.66999999999999</v>
      </c>
      <c r="O3249">
        <v>203</v>
      </c>
      <c r="P3249">
        <v>177</v>
      </c>
    </row>
    <row r="3250" spans="2:16" x14ac:dyDescent="0.25">
      <c r="B3250" s="77" t="e">
        <f>VLOOKUP(A3250,'Medicare Code Price Master List'!$A:$C,3,FALSE)</f>
        <v>#N/A</v>
      </c>
      <c r="C3250" s="3">
        <f>SUMIF('DME PRICE LOOKUP LINKED'!$A:$A,A3250,'DME PRICE LOOKUP LINKED'!$C:$C)</f>
        <v>0</v>
      </c>
      <c r="D3250" s="78" t="e">
        <f t="shared" si="100"/>
        <v>#N/A</v>
      </c>
      <c r="E3250" s="79" t="e">
        <f t="shared" si="101"/>
        <v>#N/A</v>
      </c>
      <c r="I3250">
        <v>90838</v>
      </c>
      <c r="K3250" t="s">
        <v>2189</v>
      </c>
      <c r="L3250">
        <v>123.42</v>
      </c>
      <c r="M3250">
        <v>109.7</v>
      </c>
      <c r="O3250">
        <v>161</v>
      </c>
      <c r="P3250">
        <v>143</v>
      </c>
    </row>
    <row r="3251" spans="2:16" x14ac:dyDescent="0.25">
      <c r="B3251" s="80" t="e">
        <f>VLOOKUP(A3251,'Medicare Code Price Master List'!$A:$C,3,FALSE)</f>
        <v>#N/A</v>
      </c>
      <c r="C3251" s="3">
        <f>SUMIF('DME PRICE LOOKUP LINKED'!$A:$A,A3251,'DME PRICE LOOKUP LINKED'!$C:$C)</f>
        <v>0</v>
      </c>
      <c r="D3251" s="78" t="e">
        <f t="shared" si="100"/>
        <v>#N/A</v>
      </c>
      <c r="E3251" s="81" t="e">
        <f t="shared" si="101"/>
        <v>#N/A</v>
      </c>
      <c r="I3251">
        <v>90839</v>
      </c>
      <c r="K3251" t="s">
        <v>2190</v>
      </c>
      <c r="L3251">
        <v>149.44</v>
      </c>
      <c r="M3251">
        <v>131.16</v>
      </c>
      <c r="O3251">
        <v>195</v>
      </c>
      <c r="P3251">
        <v>171</v>
      </c>
    </row>
    <row r="3252" spans="2:16" x14ac:dyDescent="0.25">
      <c r="B3252" s="77" t="e">
        <f>VLOOKUP(A3252,'Medicare Code Price Master List'!$A:$C,3,FALSE)</f>
        <v>#N/A</v>
      </c>
      <c r="C3252" s="3">
        <f>SUMIF('DME PRICE LOOKUP LINKED'!$A:$A,A3252,'DME PRICE LOOKUP LINKED'!$C:$C)</f>
        <v>0</v>
      </c>
      <c r="D3252" s="78" t="e">
        <f t="shared" si="100"/>
        <v>#N/A</v>
      </c>
      <c r="E3252" s="79" t="e">
        <f t="shared" si="101"/>
        <v>#N/A</v>
      </c>
      <c r="I3252">
        <v>90840</v>
      </c>
      <c r="K3252" t="s">
        <v>2191</v>
      </c>
      <c r="L3252">
        <v>74.23</v>
      </c>
      <c r="M3252">
        <v>65.849999999999994</v>
      </c>
      <c r="O3252">
        <v>97</v>
      </c>
      <c r="P3252">
        <v>86</v>
      </c>
    </row>
    <row r="3253" spans="2:16" x14ac:dyDescent="0.25">
      <c r="B3253" s="80" t="e">
        <f>VLOOKUP(A3253,'Medicare Code Price Master List'!$A:$C,3,FALSE)</f>
        <v>#N/A</v>
      </c>
      <c r="C3253" s="3">
        <f>SUMIF('DME PRICE LOOKUP LINKED'!$A:$A,A3253,'DME PRICE LOOKUP LINKED'!$C:$C)</f>
        <v>0</v>
      </c>
      <c r="D3253" s="78" t="e">
        <f t="shared" si="100"/>
        <v>#N/A</v>
      </c>
      <c r="E3253" s="81" t="e">
        <f t="shared" si="101"/>
        <v>#N/A</v>
      </c>
      <c r="I3253">
        <v>90845</v>
      </c>
      <c r="K3253" t="s">
        <v>2192</v>
      </c>
      <c r="L3253">
        <v>100</v>
      </c>
      <c r="M3253">
        <v>87.81</v>
      </c>
      <c r="O3253">
        <v>130</v>
      </c>
      <c r="P3253">
        <v>115</v>
      </c>
    </row>
    <row r="3254" spans="2:16" x14ac:dyDescent="0.25">
      <c r="B3254" s="77" t="e">
        <f>VLOOKUP(A3254,'Medicare Code Price Master List'!$A:$C,3,FALSE)</f>
        <v>#N/A</v>
      </c>
      <c r="C3254" s="3">
        <f>SUMIF('DME PRICE LOOKUP LINKED'!$A:$A,A3254,'DME PRICE LOOKUP LINKED'!$C:$C)</f>
        <v>0</v>
      </c>
      <c r="D3254" s="78" t="e">
        <f t="shared" si="100"/>
        <v>#N/A</v>
      </c>
      <c r="E3254" s="79" t="e">
        <f t="shared" si="101"/>
        <v>#N/A</v>
      </c>
      <c r="I3254">
        <v>90846</v>
      </c>
      <c r="K3254" t="s">
        <v>2193</v>
      </c>
      <c r="L3254">
        <v>100.24</v>
      </c>
      <c r="M3254">
        <v>99.86</v>
      </c>
      <c r="O3254">
        <v>131</v>
      </c>
      <c r="P3254">
        <v>130</v>
      </c>
    </row>
    <row r="3255" spans="2:16" x14ac:dyDescent="0.25">
      <c r="B3255" s="80" t="e">
        <f>VLOOKUP(A3255,'Medicare Code Price Master List'!$A:$C,3,FALSE)</f>
        <v>#N/A</v>
      </c>
      <c r="C3255" s="3">
        <f>SUMIF('DME PRICE LOOKUP LINKED'!$A:$A,A3255,'DME PRICE LOOKUP LINKED'!$C:$C)</f>
        <v>0</v>
      </c>
      <c r="D3255" s="78" t="e">
        <f t="shared" si="100"/>
        <v>#N/A</v>
      </c>
      <c r="E3255" s="81" t="e">
        <f t="shared" si="101"/>
        <v>#N/A</v>
      </c>
      <c r="I3255">
        <v>90847</v>
      </c>
      <c r="K3255" t="s">
        <v>2194</v>
      </c>
      <c r="L3255">
        <v>104.52</v>
      </c>
      <c r="M3255">
        <v>104.14</v>
      </c>
      <c r="O3255">
        <v>136</v>
      </c>
      <c r="P3255">
        <v>136</v>
      </c>
    </row>
    <row r="3256" spans="2:16" x14ac:dyDescent="0.25">
      <c r="B3256" s="77" t="e">
        <f>VLOOKUP(A3256,'Medicare Code Price Master List'!$A:$C,3,FALSE)</f>
        <v>#N/A</v>
      </c>
      <c r="C3256" s="3">
        <f>SUMIF('DME PRICE LOOKUP LINKED'!$A:$A,A3256,'DME PRICE LOOKUP LINKED'!$C:$C)</f>
        <v>0</v>
      </c>
      <c r="D3256" s="78" t="e">
        <f t="shared" si="100"/>
        <v>#N/A</v>
      </c>
      <c r="E3256" s="79" t="e">
        <f t="shared" si="101"/>
        <v>#N/A</v>
      </c>
      <c r="I3256">
        <v>90849</v>
      </c>
      <c r="K3256" t="s">
        <v>2195</v>
      </c>
      <c r="L3256">
        <v>40.119999999999997</v>
      </c>
      <c r="M3256">
        <v>30.6</v>
      </c>
      <c r="O3256">
        <v>53</v>
      </c>
      <c r="P3256">
        <v>40</v>
      </c>
    </row>
    <row r="3257" spans="2:16" x14ac:dyDescent="0.25">
      <c r="B3257" s="80" t="e">
        <f>VLOOKUP(A3257,'Medicare Code Price Master List'!$A:$C,3,FALSE)</f>
        <v>#N/A</v>
      </c>
      <c r="C3257" s="3">
        <f>SUMIF('DME PRICE LOOKUP LINKED'!$A:$A,A3257,'DME PRICE LOOKUP LINKED'!$C:$C)</f>
        <v>0</v>
      </c>
      <c r="D3257" s="78" t="e">
        <f t="shared" si="100"/>
        <v>#N/A</v>
      </c>
      <c r="E3257" s="81" t="e">
        <f t="shared" si="101"/>
        <v>#N/A</v>
      </c>
      <c r="I3257">
        <v>90853</v>
      </c>
      <c r="K3257" t="s">
        <v>2196</v>
      </c>
      <c r="L3257">
        <v>28.32</v>
      </c>
      <c r="M3257">
        <v>24.51</v>
      </c>
      <c r="O3257">
        <v>37</v>
      </c>
      <c r="P3257">
        <v>32</v>
      </c>
    </row>
    <row r="3258" spans="2:16" x14ac:dyDescent="0.25">
      <c r="B3258" s="77" t="e">
        <f>VLOOKUP(A3258,'Medicare Code Price Master List'!$A:$C,3,FALSE)</f>
        <v>#N/A</v>
      </c>
      <c r="C3258" s="3">
        <f>SUMIF('DME PRICE LOOKUP LINKED'!$A:$A,A3258,'DME PRICE LOOKUP LINKED'!$C:$C)</f>
        <v>0</v>
      </c>
      <c r="D3258" s="78" t="e">
        <f t="shared" si="100"/>
        <v>#N/A</v>
      </c>
      <c r="E3258" s="79" t="e">
        <f t="shared" si="101"/>
        <v>#N/A</v>
      </c>
      <c r="I3258">
        <v>90865</v>
      </c>
      <c r="K3258" t="s">
        <v>2197</v>
      </c>
      <c r="L3258">
        <v>175.34</v>
      </c>
      <c r="M3258">
        <v>129.63999999999999</v>
      </c>
      <c r="O3258">
        <v>228</v>
      </c>
      <c r="P3258">
        <v>169</v>
      </c>
    </row>
    <row r="3259" spans="2:16" x14ac:dyDescent="0.25">
      <c r="B3259" s="80" t="e">
        <f>VLOOKUP(A3259,'Medicare Code Price Master List'!$A:$C,3,FALSE)</f>
        <v>#N/A</v>
      </c>
      <c r="C3259" s="3">
        <f>SUMIF('DME PRICE LOOKUP LINKED'!$A:$A,A3259,'DME PRICE LOOKUP LINKED'!$C:$C)</f>
        <v>0</v>
      </c>
      <c r="D3259" s="78" t="e">
        <f t="shared" si="100"/>
        <v>#N/A</v>
      </c>
      <c r="E3259" s="81" t="e">
        <f t="shared" si="101"/>
        <v>#N/A</v>
      </c>
      <c r="I3259">
        <v>90870</v>
      </c>
      <c r="K3259" t="s">
        <v>2198</v>
      </c>
      <c r="L3259">
        <v>187.06</v>
      </c>
      <c r="M3259">
        <v>110.88</v>
      </c>
      <c r="O3259">
        <v>244</v>
      </c>
      <c r="P3259">
        <v>145</v>
      </c>
    </row>
    <row r="3260" spans="2:16" x14ac:dyDescent="0.25">
      <c r="B3260" s="77" t="e">
        <f>VLOOKUP(A3260,'Medicare Code Price Master List'!$A:$C,3,FALSE)</f>
        <v>#N/A</v>
      </c>
      <c r="C3260" s="3">
        <f>SUMIF('DME PRICE LOOKUP LINKED'!$A:$A,A3260,'DME PRICE LOOKUP LINKED'!$C:$C)</f>
        <v>0</v>
      </c>
      <c r="D3260" s="78" t="e">
        <f t="shared" si="100"/>
        <v>#N/A</v>
      </c>
      <c r="E3260" s="79" t="e">
        <f t="shared" si="101"/>
        <v>#N/A</v>
      </c>
      <c r="I3260">
        <v>90880</v>
      </c>
      <c r="K3260" t="s">
        <v>2199</v>
      </c>
      <c r="L3260">
        <v>110.78</v>
      </c>
      <c r="M3260">
        <v>91.74</v>
      </c>
      <c r="O3260">
        <v>145</v>
      </c>
      <c r="P3260">
        <v>120</v>
      </c>
    </row>
    <row r="3261" spans="2:16" x14ac:dyDescent="0.25">
      <c r="B3261" s="80" t="e">
        <f>VLOOKUP(A3261,'Medicare Code Price Master List'!$A:$C,3,FALSE)</f>
        <v>#N/A</v>
      </c>
      <c r="C3261" s="3">
        <f>SUMIF('DME PRICE LOOKUP LINKED'!$A:$A,A3261,'DME PRICE LOOKUP LINKED'!$C:$C)</f>
        <v>0</v>
      </c>
      <c r="D3261" s="78" t="e">
        <f t="shared" si="100"/>
        <v>#N/A</v>
      </c>
      <c r="E3261" s="81" t="e">
        <f t="shared" si="101"/>
        <v>#N/A</v>
      </c>
      <c r="I3261">
        <v>90901</v>
      </c>
      <c r="K3261" t="s">
        <v>2206</v>
      </c>
      <c r="L3261">
        <v>45.25</v>
      </c>
      <c r="M3261">
        <v>20.11</v>
      </c>
      <c r="O3261">
        <v>59</v>
      </c>
      <c r="P3261">
        <v>27</v>
      </c>
    </row>
    <row r="3262" spans="2:16" x14ac:dyDescent="0.25">
      <c r="B3262" s="77" t="e">
        <f>VLOOKUP(A3262,'Medicare Code Price Master List'!$A:$C,3,FALSE)</f>
        <v>#N/A</v>
      </c>
      <c r="C3262" s="3">
        <f>SUMIF('DME PRICE LOOKUP LINKED'!$A:$A,A3262,'DME PRICE LOOKUP LINKED'!$C:$C)</f>
        <v>0</v>
      </c>
      <c r="D3262" s="78" t="e">
        <f t="shared" si="100"/>
        <v>#N/A</v>
      </c>
      <c r="E3262" s="79" t="e">
        <f t="shared" si="101"/>
        <v>#N/A</v>
      </c>
      <c r="I3262">
        <v>90911</v>
      </c>
      <c r="K3262" t="s">
        <v>2207</v>
      </c>
      <c r="L3262">
        <v>92.2</v>
      </c>
      <c r="M3262">
        <v>47.49</v>
      </c>
      <c r="O3262">
        <v>120</v>
      </c>
      <c r="P3262">
        <v>62</v>
      </c>
    </row>
    <row r="3263" spans="2:16" x14ac:dyDescent="0.25">
      <c r="B3263" s="80" t="e">
        <f>VLOOKUP(A3263,'Medicare Code Price Master List'!$A:$C,3,FALSE)</f>
        <v>#N/A</v>
      </c>
      <c r="C3263" s="3">
        <f>SUMIF('DME PRICE LOOKUP LINKED'!$A:$A,A3263,'DME PRICE LOOKUP LINKED'!$C:$C)</f>
        <v>0</v>
      </c>
      <c r="D3263" s="78" t="e">
        <f t="shared" si="100"/>
        <v>#N/A</v>
      </c>
      <c r="E3263" s="81" t="e">
        <f t="shared" si="101"/>
        <v>#N/A</v>
      </c>
      <c r="I3263">
        <v>90935</v>
      </c>
      <c r="K3263" t="s">
        <v>2208</v>
      </c>
      <c r="L3263">
        <v>75.73</v>
      </c>
      <c r="M3263">
        <v>77.17</v>
      </c>
      <c r="O3263">
        <v>99</v>
      </c>
      <c r="P3263">
        <v>101</v>
      </c>
    </row>
    <row r="3264" spans="2:16" x14ac:dyDescent="0.25">
      <c r="B3264" s="77" t="e">
        <f>VLOOKUP(A3264,'Medicare Code Price Master List'!$A:$C,3,FALSE)</f>
        <v>#N/A</v>
      </c>
      <c r="C3264" s="3">
        <f>SUMIF('DME PRICE LOOKUP LINKED'!$A:$A,A3264,'DME PRICE LOOKUP LINKED'!$C:$C)</f>
        <v>0</v>
      </c>
      <c r="D3264" s="78" t="e">
        <f t="shared" si="100"/>
        <v>#N/A</v>
      </c>
      <c r="E3264" s="79" t="e">
        <f t="shared" si="101"/>
        <v>#N/A</v>
      </c>
      <c r="I3264">
        <v>90937</v>
      </c>
      <c r="K3264" t="s">
        <v>2209</v>
      </c>
      <c r="L3264">
        <v>107.74</v>
      </c>
      <c r="M3264">
        <v>110.72</v>
      </c>
      <c r="O3264">
        <v>141</v>
      </c>
      <c r="P3264">
        <v>144</v>
      </c>
    </row>
    <row r="3265" spans="2:16" x14ac:dyDescent="0.25">
      <c r="B3265" s="80" t="e">
        <f>VLOOKUP(A3265,'Medicare Code Price Master List'!$A:$C,3,FALSE)</f>
        <v>#N/A</v>
      </c>
      <c r="C3265" s="3">
        <f>SUMIF('DME PRICE LOOKUP LINKED'!$A:$A,A3265,'DME PRICE LOOKUP LINKED'!$C:$C)</f>
        <v>0</v>
      </c>
      <c r="D3265" s="78" t="e">
        <f t="shared" si="100"/>
        <v>#N/A</v>
      </c>
      <c r="E3265" s="81" t="e">
        <f t="shared" si="101"/>
        <v>#N/A</v>
      </c>
      <c r="I3265">
        <v>90945</v>
      </c>
      <c r="K3265" t="s">
        <v>2210</v>
      </c>
      <c r="L3265">
        <v>91.12</v>
      </c>
      <c r="M3265">
        <v>92.18</v>
      </c>
      <c r="O3265">
        <v>119</v>
      </c>
      <c r="P3265">
        <v>120</v>
      </c>
    </row>
    <row r="3266" spans="2:16" x14ac:dyDescent="0.25">
      <c r="B3266" s="77" t="e">
        <f>VLOOKUP(A3266,'Medicare Code Price Master List'!$A:$C,3,FALSE)</f>
        <v>#N/A</v>
      </c>
      <c r="C3266" s="3">
        <f>SUMIF('DME PRICE LOOKUP LINKED'!$A:$A,A3266,'DME PRICE LOOKUP LINKED'!$C:$C)</f>
        <v>0</v>
      </c>
      <c r="D3266" s="78" t="e">
        <f t="shared" si="100"/>
        <v>#N/A</v>
      </c>
      <c r="E3266" s="79" t="e">
        <f t="shared" si="101"/>
        <v>#N/A</v>
      </c>
      <c r="I3266">
        <v>90947</v>
      </c>
      <c r="K3266" t="s">
        <v>2211</v>
      </c>
      <c r="L3266">
        <v>129.57</v>
      </c>
      <c r="M3266">
        <v>132.16999999999999</v>
      </c>
      <c r="O3266">
        <v>169</v>
      </c>
      <c r="P3266">
        <v>172</v>
      </c>
    </row>
    <row r="3267" spans="2:16" x14ac:dyDescent="0.25">
      <c r="B3267" s="80" t="e">
        <f>VLOOKUP(A3267,'Medicare Code Price Master List'!$A:$C,3,FALSE)</f>
        <v>#N/A</v>
      </c>
      <c r="C3267" s="3">
        <f>SUMIF('DME PRICE LOOKUP LINKED'!$A:$A,A3267,'DME PRICE LOOKUP LINKED'!$C:$C)</f>
        <v>0</v>
      </c>
      <c r="D3267" s="78" t="e">
        <f t="shared" ref="D3267:D3330" si="102">VLOOKUP(A3267,$R$2:$T$5644,3,FALSE)</f>
        <v>#N/A</v>
      </c>
      <c r="E3267" s="81" t="e">
        <f t="shared" ref="E3267:E3330" si="103">D3267-C3267</f>
        <v>#N/A</v>
      </c>
      <c r="I3267">
        <v>90951</v>
      </c>
      <c r="K3267" t="s">
        <v>2212</v>
      </c>
      <c r="L3267">
        <v>1243.78</v>
      </c>
      <c r="M3267">
        <v>1004.9</v>
      </c>
      <c r="O3267">
        <v>1617</v>
      </c>
      <c r="P3267">
        <v>1307</v>
      </c>
    </row>
    <row r="3268" spans="2:16" x14ac:dyDescent="0.25">
      <c r="B3268" s="77" t="e">
        <f>VLOOKUP(A3268,'Medicare Code Price Master List'!$A:$C,3,FALSE)</f>
        <v>#N/A</v>
      </c>
      <c r="C3268" s="3">
        <f>SUMIF('DME PRICE LOOKUP LINKED'!$A:$A,A3268,'DME PRICE LOOKUP LINKED'!$C:$C)</f>
        <v>0</v>
      </c>
      <c r="D3268" s="78" t="e">
        <f t="shared" si="102"/>
        <v>#N/A</v>
      </c>
      <c r="E3268" s="79" t="e">
        <f t="shared" si="103"/>
        <v>#N/A</v>
      </c>
      <c r="I3268">
        <v>90954</v>
      </c>
      <c r="K3268" t="s">
        <v>2213</v>
      </c>
      <c r="L3268">
        <v>1065.8599999999999</v>
      </c>
      <c r="M3268">
        <v>869.18</v>
      </c>
      <c r="O3268">
        <v>1386</v>
      </c>
      <c r="P3268">
        <v>1130</v>
      </c>
    </row>
    <row r="3269" spans="2:16" x14ac:dyDescent="0.25">
      <c r="B3269" s="80" t="e">
        <f>VLOOKUP(A3269,'Medicare Code Price Master List'!$A:$C,3,FALSE)</f>
        <v>#N/A</v>
      </c>
      <c r="C3269" s="3">
        <f>SUMIF('DME PRICE LOOKUP LINKED'!$A:$A,A3269,'DME PRICE LOOKUP LINKED'!$C:$C)</f>
        <v>0</v>
      </c>
      <c r="D3269" s="78" t="e">
        <f t="shared" si="102"/>
        <v>#N/A</v>
      </c>
      <c r="E3269" s="81" t="e">
        <f t="shared" si="103"/>
        <v>#N/A</v>
      </c>
      <c r="I3269">
        <v>90955</v>
      </c>
      <c r="K3269" t="s">
        <v>2214</v>
      </c>
      <c r="L3269">
        <v>552.36</v>
      </c>
      <c r="M3269">
        <v>487.89</v>
      </c>
      <c r="O3269">
        <v>719</v>
      </c>
      <c r="P3269">
        <v>635</v>
      </c>
    </row>
    <row r="3270" spans="2:16" x14ac:dyDescent="0.25">
      <c r="B3270" s="77" t="e">
        <f>VLOOKUP(A3270,'Medicare Code Price Master List'!$A:$C,3,FALSE)</f>
        <v>#N/A</v>
      </c>
      <c r="C3270" s="3">
        <f>SUMIF('DME PRICE LOOKUP LINKED'!$A:$A,A3270,'DME PRICE LOOKUP LINKED'!$C:$C)</f>
        <v>0</v>
      </c>
      <c r="D3270" s="78" t="e">
        <f t="shared" si="102"/>
        <v>#N/A</v>
      </c>
      <c r="E3270" s="79" t="e">
        <f t="shared" si="103"/>
        <v>#N/A</v>
      </c>
      <c r="I3270">
        <v>90956</v>
      </c>
      <c r="K3270" t="s">
        <v>2215</v>
      </c>
      <c r="L3270">
        <v>369.11</v>
      </c>
      <c r="M3270">
        <v>340.78</v>
      </c>
      <c r="O3270">
        <v>480</v>
      </c>
      <c r="P3270">
        <v>444</v>
      </c>
    </row>
    <row r="3271" spans="2:16" x14ac:dyDescent="0.25">
      <c r="B3271" s="80" t="e">
        <f>VLOOKUP(A3271,'Medicare Code Price Master List'!$A:$C,3,FALSE)</f>
        <v>#N/A</v>
      </c>
      <c r="C3271" s="3">
        <f>SUMIF('DME PRICE LOOKUP LINKED'!$A:$A,A3271,'DME PRICE LOOKUP LINKED'!$C:$C)</f>
        <v>0</v>
      </c>
      <c r="D3271" s="78" t="e">
        <f t="shared" si="102"/>
        <v>#N/A</v>
      </c>
      <c r="E3271" s="81" t="e">
        <f t="shared" si="103"/>
        <v>#N/A</v>
      </c>
      <c r="I3271">
        <v>90957</v>
      </c>
      <c r="K3271" t="s">
        <v>2216</v>
      </c>
      <c r="L3271">
        <v>816.13</v>
      </c>
      <c r="M3271">
        <v>688.12</v>
      </c>
      <c r="O3271">
        <v>1061</v>
      </c>
      <c r="P3271">
        <v>895</v>
      </c>
    </row>
    <row r="3272" spans="2:16" x14ac:dyDescent="0.25">
      <c r="B3272" s="77" t="e">
        <f>VLOOKUP(A3272,'Medicare Code Price Master List'!$A:$C,3,FALSE)</f>
        <v>#N/A</v>
      </c>
      <c r="C3272" s="3">
        <f>SUMIF('DME PRICE LOOKUP LINKED'!$A:$A,A3272,'DME PRICE LOOKUP LINKED'!$C:$C)</f>
        <v>0</v>
      </c>
      <c r="D3272" s="78" t="e">
        <f t="shared" si="102"/>
        <v>#N/A</v>
      </c>
      <c r="E3272" s="79" t="e">
        <f t="shared" si="103"/>
        <v>#N/A</v>
      </c>
      <c r="I3272">
        <v>90958</v>
      </c>
      <c r="K3272" t="s">
        <v>2217</v>
      </c>
      <c r="L3272">
        <v>531.15</v>
      </c>
      <c r="M3272">
        <v>465.77</v>
      </c>
      <c r="O3272">
        <v>691</v>
      </c>
      <c r="P3272">
        <v>606</v>
      </c>
    </row>
    <row r="3273" spans="2:16" x14ac:dyDescent="0.25">
      <c r="B3273" s="80" t="e">
        <f>VLOOKUP(A3273,'Medicare Code Price Master List'!$A:$C,3,FALSE)</f>
        <v>#N/A</v>
      </c>
      <c r="C3273" s="3">
        <f>SUMIF('DME PRICE LOOKUP LINKED'!$A:$A,A3273,'DME PRICE LOOKUP LINKED'!$C:$C)</f>
        <v>0</v>
      </c>
      <c r="D3273" s="78" t="e">
        <f t="shared" si="102"/>
        <v>#N/A</v>
      </c>
      <c r="E3273" s="81" t="e">
        <f t="shared" si="103"/>
        <v>#N/A</v>
      </c>
      <c r="I3273">
        <v>90959</v>
      </c>
      <c r="K3273" t="s">
        <v>2218</v>
      </c>
      <c r="L3273">
        <v>345.65</v>
      </c>
      <c r="M3273">
        <v>317.05</v>
      </c>
      <c r="O3273">
        <v>450</v>
      </c>
      <c r="P3273">
        <v>413</v>
      </c>
    </row>
    <row r="3274" spans="2:16" x14ac:dyDescent="0.25">
      <c r="B3274" s="77" t="e">
        <f>VLOOKUP(A3274,'Medicare Code Price Master List'!$A:$C,3,FALSE)</f>
        <v>#N/A</v>
      </c>
      <c r="C3274" s="3">
        <f>SUMIF('DME PRICE LOOKUP LINKED'!$A:$A,A3274,'DME PRICE LOOKUP LINKED'!$C:$C)</f>
        <v>0</v>
      </c>
      <c r="D3274" s="78" t="e">
        <f t="shared" si="102"/>
        <v>#N/A</v>
      </c>
      <c r="E3274" s="79" t="e">
        <f t="shared" si="103"/>
        <v>#N/A</v>
      </c>
      <c r="I3274">
        <v>90960</v>
      </c>
      <c r="K3274" t="s">
        <v>2219</v>
      </c>
      <c r="L3274">
        <v>375.52</v>
      </c>
      <c r="M3274">
        <v>304.12</v>
      </c>
      <c r="O3274">
        <v>489</v>
      </c>
      <c r="P3274">
        <v>396</v>
      </c>
    </row>
    <row r="3275" spans="2:16" x14ac:dyDescent="0.25">
      <c r="B3275" s="80" t="e">
        <f>VLOOKUP(A3275,'Medicare Code Price Master List'!$A:$C,3,FALSE)</f>
        <v>#N/A</v>
      </c>
      <c r="C3275" s="3">
        <f>SUMIF('DME PRICE LOOKUP LINKED'!$A:$A,A3275,'DME PRICE LOOKUP LINKED'!$C:$C)</f>
        <v>0</v>
      </c>
      <c r="D3275" s="78" t="e">
        <f t="shared" si="102"/>
        <v>#N/A</v>
      </c>
      <c r="E3275" s="81" t="e">
        <f t="shared" si="103"/>
        <v>#N/A</v>
      </c>
      <c r="I3275">
        <v>90961</v>
      </c>
      <c r="K3275" t="s">
        <v>2220</v>
      </c>
      <c r="L3275">
        <v>312.69</v>
      </c>
      <c r="M3275">
        <v>255.92</v>
      </c>
      <c r="O3275">
        <v>407</v>
      </c>
      <c r="P3275">
        <v>333</v>
      </c>
    </row>
    <row r="3276" spans="2:16" x14ac:dyDescent="0.25">
      <c r="B3276" s="77" t="e">
        <f>VLOOKUP(A3276,'Medicare Code Price Master List'!$A:$C,3,FALSE)</f>
        <v>#N/A</v>
      </c>
      <c r="C3276" s="3">
        <f>SUMIF('DME PRICE LOOKUP LINKED'!$A:$A,A3276,'DME PRICE LOOKUP LINKED'!$C:$C)</f>
        <v>0</v>
      </c>
      <c r="D3276" s="78" t="e">
        <f t="shared" si="102"/>
        <v>#N/A</v>
      </c>
      <c r="E3276" s="79" t="e">
        <f t="shared" si="103"/>
        <v>#N/A</v>
      </c>
      <c r="I3276">
        <v>90962</v>
      </c>
      <c r="K3276" t="s">
        <v>2221</v>
      </c>
      <c r="L3276">
        <v>215.91</v>
      </c>
      <c r="M3276">
        <v>197.95</v>
      </c>
      <c r="O3276">
        <v>281</v>
      </c>
      <c r="P3276">
        <v>258</v>
      </c>
    </row>
    <row r="3277" spans="2:16" x14ac:dyDescent="0.25">
      <c r="B3277" s="80" t="e">
        <f>VLOOKUP(A3277,'Medicare Code Price Master List'!$A:$C,3,FALSE)</f>
        <v>#N/A</v>
      </c>
      <c r="C3277" s="3">
        <f>SUMIF('DME PRICE LOOKUP LINKED'!$A:$A,A3277,'DME PRICE LOOKUP LINKED'!$C:$C)</f>
        <v>0</v>
      </c>
      <c r="D3277" s="78" t="e">
        <f t="shared" si="102"/>
        <v>#N/A</v>
      </c>
      <c r="E3277" s="81" t="e">
        <f t="shared" si="103"/>
        <v>#N/A</v>
      </c>
      <c r="I3277">
        <v>90963</v>
      </c>
      <c r="K3277" t="s">
        <v>2222</v>
      </c>
      <c r="L3277">
        <v>644.17999999999995</v>
      </c>
      <c r="M3277">
        <v>580.5</v>
      </c>
      <c r="O3277">
        <v>838</v>
      </c>
      <c r="P3277">
        <v>755</v>
      </c>
    </row>
    <row r="3278" spans="2:16" x14ac:dyDescent="0.25">
      <c r="B3278" s="77" t="e">
        <f>VLOOKUP(A3278,'Medicare Code Price Master List'!$A:$C,3,FALSE)</f>
        <v>#N/A</v>
      </c>
      <c r="C3278" s="3">
        <f>SUMIF('DME PRICE LOOKUP LINKED'!$A:$A,A3278,'DME PRICE LOOKUP LINKED'!$C:$C)</f>
        <v>0</v>
      </c>
      <c r="D3278" s="78" t="e">
        <f t="shared" si="102"/>
        <v>#N/A</v>
      </c>
      <c r="E3278" s="79" t="e">
        <f t="shared" si="103"/>
        <v>#N/A</v>
      </c>
      <c r="I3278">
        <v>90964</v>
      </c>
      <c r="K3278" t="s">
        <v>2223</v>
      </c>
      <c r="L3278">
        <v>553.1</v>
      </c>
      <c r="M3278">
        <v>507.93</v>
      </c>
      <c r="O3278">
        <v>720</v>
      </c>
      <c r="P3278">
        <v>661</v>
      </c>
    </row>
    <row r="3279" spans="2:16" x14ac:dyDescent="0.25">
      <c r="B3279" s="80" t="e">
        <f>VLOOKUP(A3279,'Medicare Code Price Master List'!$A:$C,3,FALSE)</f>
        <v>#N/A</v>
      </c>
      <c r="C3279" s="3">
        <f>SUMIF('DME PRICE LOOKUP LINKED'!$A:$A,A3279,'DME PRICE LOOKUP LINKED'!$C:$C)</f>
        <v>0</v>
      </c>
      <c r="D3279" s="78" t="e">
        <f t="shared" si="102"/>
        <v>#N/A</v>
      </c>
      <c r="E3279" s="81" t="e">
        <f t="shared" si="103"/>
        <v>#N/A</v>
      </c>
      <c r="I3279">
        <v>90965</v>
      </c>
      <c r="K3279" t="s">
        <v>2224</v>
      </c>
      <c r="L3279">
        <v>529.87</v>
      </c>
      <c r="M3279">
        <v>483.41</v>
      </c>
      <c r="O3279">
        <v>689</v>
      </c>
      <c r="P3279">
        <v>629</v>
      </c>
    </row>
    <row r="3280" spans="2:16" x14ac:dyDescent="0.25">
      <c r="B3280" s="77" t="e">
        <f>VLOOKUP(A3280,'Medicare Code Price Master List'!$A:$C,3,FALSE)</f>
        <v>#N/A</v>
      </c>
      <c r="C3280" s="3">
        <f>SUMIF('DME PRICE LOOKUP LINKED'!$A:$A,A3280,'DME PRICE LOOKUP LINKED'!$C:$C)</f>
        <v>0</v>
      </c>
      <c r="D3280" s="78" t="e">
        <f t="shared" si="102"/>
        <v>#N/A</v>
      </c>
      <c r="E3280" s="79" t="e">
        <f t="shared" si="103"/>
        <v>#N/A</v>
      </c>
      <c r="I3280">
        <v>90966</v>
      </c>
      <c r="K3280" t="s">
        <v>2225</v>
      </c>
      <c r="L3280">
        <v>312.3</v>
      </c>
      <c r="M3280">
        <v>255.13</v>
      </c>
      <c r="O3280">
        <v>406</v>
      </c>
      <c r="P3280">
        <v>332</v>
      </c>
    </row>
    <row r="3281" spans="2:16" x14ac:dyDescent="0.25">
      <c r="B3281" s="80" t="e">
        <f>VLOOKUP(A3281,'Medicare Code Price Master List'!$A:$C,3,FALSE)</f>
        <v>#N/A</v>
      </c>
      <c r="C3281" s="3">
        <f>SUMIF('DME PRICE LOOKUP LINKED'!$A:$A,A3281,'DME PRICE LOOKUP LINKED'!$C:$C)</f>
        <v>0</v>
      </c>
      <c r="D3281" s="78" t="e">
        <f t="shared" si="102"/>
        <v>#N/A</v>
      </c>
      <c r="E3281" s="81" t="e">
        <f t="shared" si="103"/>
        <v>#N/A</v>
      </c>
      <c r="I3281">
        <v>90967</v>
      </c>
      <c r="K3281" t="s">
        <v>2226</v>
      </c>
      <c r="L3281">
        <v>18.72</v>
      </c>
      <c r="M3281">
        <v>19.260000000000002</v>
      </c>
      <c r="O3281">
        <v>25</v>
      </c>
      <c r="P3281">
        <v>26</v>
      </c>
    </row>
    <row r="3282" spans="2:16" x14ac:dyDescent="0.25">
      <c r="B3282" s="77" t="e">
        <f>VLOOKUP(A3282,'Medicare Code Price Master List'!$A:$C,3,FALSE)</f>
        <v>#N/A</v>
      </c>
      <c r="C3282" s="3">
        <f>SUMIF('DME PRICE LOOKUP LINKED'!$A:$A,A3282,'DME PRICE LOOKUP LINKED'!$C:$C)</f>
        <v>0</v>
      </c>
      <c r="D3282" s="78" t="e">
        <f t="shared" si="102"/>
        <v>#N/A</v>
      </c>
      <c r="E3282" s="79" t="e">
        <f t="shared" si="103"/>
        <v>#N/A</v>
      </c>
      <c r="I3282">
        <v>90968</v>
      </c>
      <c r="K3282" t="s">
        <v>2227</v>
      </c>
      <c r="L3282">
        <v>18.37</v>
      </c>
      <c r="M3282">
        <v>16.62</v>
      </c>
      <c r="O3282">
        <v>24</v>
      </c>
      <c r="P3282">
        <v>22</v>
      </c>
    </row>
    <row r="3283" spans="2:16" x14ac:dyDescent="0.25">
      <c r="B3283" s="80" t="e">
        <f>VLOOKUP(A3283,'Medicare Code Price Master List'!$A:$C,3,FALSE)</f>
        <v>#N/A</v>
      </c>
      <c r="C3283" s="3">
        <f>SUMIF('DME PRICE LOOKUP LINKED'!$A:$A,A3283,'DME PRICE LOOKUP LINKED'!$C:$C)</f>
        <v>0</v>
      </c>
      <c r="D3283" s="78" t="e">
        <f t="shared" si="102"/>
        <v>#N/A</v>
      </c>
      <c r="E3283" s="81" t="e">
        <f t="shared" si="103"/>
        <v>#N/A</v>
      </c>
      <c r="I3283">
        <v>90969</v>
      </c>
      <c r="K3283" t="s">
        <v>2228</v>
      </c>
      <c r="L3283">
        <v>18.02</v>
      </c>
      <c r="M3283">
        <v>16.260000000000002</v>
      </c>
      <c r="O3283">
        <v>24</v>
      </c>
      <c r="P3283">
        <v>22</v>
      </c>
    </row>
    <row r="3284" spans="2:16" x14ac:dyDescent="0.25">
      <c r="B3284" s="77" t="e">
        <f>VLOOKUP(A3284,'Medicare Code Price Master List'!$A:$C,3,FALSE)</f>
        <v>#N/A</v>
      </c>
      <c r="C3284" s="3">
        <f>SUMIF('DME PRICE LOOKUP LINKED'!$A:$A,A3284,'DME PRICE LOOKUP LINKED'!$C:$C)</f>
        <v>0</v>
      </c>
      <c r="D3284" s="78" t="e">
        <f t="shared" si="102"/>
        <v>#N/A</v>
      </c>
      <c r="E3284" s="79" t="e">
        <f t="shared" si="103"/>
        <v>#N/A</v>
      </c>
      <c r="I3284">
        <v>90970</v>
      </c>
      <c r="K3284" t="s">
        <v>2229</v>
      </c>
      <c r="L3284">
        <v>10.11</v>
      </c>
      <c r="M3284">
        <v>8.35</v>
      </c>
      <c r="O3284">
        <v>14</v>
      </c>
      <c r="P3284">
        <v>11</v>
      </c>
    </row>
    <row r="3285" spans="2:16" x14ac:dyDescent="0.25">
      <c r="B3285" s="80" t="e">
        <f>VLOOKUP(A3285,'Medicare Code Price Master List'!$A:$C,3,FALSE)</f>
        <v>#N/A</v>
      </c>
      <c r="C3285" s="3">
        <f>SUMIF('DME PRICE LOOKUP LINKED'!$A:$A,A3285,'DME PRICE LOOKUP LINKED'!$C:$C)</f>
        <v>0</v>
      </c>
      <c r="D3285" s="78" t="e">
        <f t="shared" si="102"/>
        <v>#N/A</v>
      </c>
      <c r="E3285" s="81" t="e">
        <f t="shared" si="103"/>
        <v>#N/A</v>
      </c>
      <c r="I3285">
        <v>90997</v>
      </c>
      <c r="K3285" t="s">
        <v>2230</v>
      </c>
      <c r="L3285">
        <v>92.94</v>
      </c>
      <c r="M3285">
        <v>99.61</v>
      </c>
      <c r="O3285">
        <v>121</v>
      </c>
      <c r="P3285">
        <v>130</v>
      </c>
    </row>
    <row r="3286" spans="2:16" x14ac:dyDescent="0.25">
      <c r="B3286" s="77" t="e">
        <f>VLOOKUP(A3286,'Medicare Code Price Master List'!$A:$C,3,FALSE)</f>
        <v>#N/A</v>
      </c>
      <c r="C3286" s="3">
        <f>SUMIF('DME PRICE LOOKUP LINKED'!$A:$A,A3286,'DME PRICE LOOKUP LINKED'!$C:$C)</f>
        <v>0</v>
      </c>
      <c r="D3286" s="78" t="e">
        <f t="shared" si="102"/>
        <v>#N/A</v>
      </c>
      <c r="E3286" s="79" t="e">
        <f t="shared" si="103"/>
        <v>#N/A</v>
      </c>
      <c r="I3286">
        <v>91010</v>
      </c>
      <c r="K3286" t="s">
        <v>2231</v>
      </c>
      <c r="L3286">
        <v>248.55</v>
      </c>
      <c r="M3286">
        <v>195.5</v>
      </c>
      <c r="O3286">
        <v>324</v>
      </c>
      <c r="P3286">
        <v>255</v>
      </c>
    </row>
    <row r="3287" spans="2:16" x14ac:dyDescent="0.25">
      <c r="B3287" s="80" t="e">
        <f>VLOOKUP(A3287,'Medicare Code Price Master List'!$A:$C,3,FALSE)</f>
        <v>#N/A</v>
      </c>
      <c r="C3287" s="3">
        <f>SUMIF('DME PRICE LOOKUP LINKED'!$A:$A,A3287,'DME PRICE LOOKUP LINKED'!$C:$C)</f>
        <v>0</v>
      </c>
      <c r="D3287" s="78" t="e">
        <f t="shared" si="102"/>
        <v>#N/A</v>
      </c>
      <c r="E3287" s="81" t="e">
        <f t="shared" si="103"/>
        <v>#N/A</v>
      </c>
      <c r="I3287">
        <v>91013</v>
      </c>
      <c r="K3287" t="s">
        <v>2232</v>
      </c>
      <c r="L3287">
        <v>28.77</v>
      </c>
      <c r="M3287">
        <v>25.52</v>
      </c>
      <c r="O3287">
        <v>38</v>
      </c>
      <c r="P3287">
        <v>34</v>
      </c>
    </row>
    <row r="3288" spans="2:16" x14ac:dyDescent="0.25">
      <c r="B3288" s="77" t="e">
        <f>VLOOKUP(A3288,'Medicare Code Price Master List'!$A:$C,3,FALSE)</f>
        <v>#N/A</v>
      </c>
      <c r="C3288" s="3">
        <f>SUMIF('DME PRICE LOOKUP LINKED'!$A:$A,A3288,'DME PRICE LOOKUP LINKED'!$C:$C)</f>
        <v>0</v>
      </c>
      <c r="D3288" s="78" t="e">
        <f t="shared" si="102"/>
        <v>#N/A</v>
      </c>
      <c r="E3288" s="79" t="e">
        <f t="shared" si="103"/>
        <v>#N/A</v>
      </c>
      <c r="I3288">
        <v>91020</v>
      </c>
      <c r="K3288" t="s">
        <v>2233</v>
      </c>
      <c r="L3288">
        <v>309.10000000000002</v>
      </c>
      <c r="M3288">
        <v>260.58</v>
      </c>
      <c r="O3288">
        <v>402</v>
      </c>
      <c r="P3288">
        <v>339</v>
      </c>
    </row>
    <row r="3289" spans="2:16" x14ac:dyDescent="0.25">
      <c r="B3289" s="80" t="e">
        <f>VLOOKUP(A3289,'Medicare Code Price Master List'!$A:$C,3,FALSE)</f>
        <v>#N/A</v>
      </c>
      <c r="C3289" s="3">
        <f>SUMIF('DME PRICE LOOKUP LINKED'!$A:$A,A3289,'DME PRICE LOOKUP LINKED'!$C:$C)</f>
        <v>0</v>
      </c>
      <c r="D3289" s="78" t="e">
        <f t="shared" si="102"/>
        <v>#N/A</v>
      </c>
      <c r="E3289" s="81" t="e">
        <f t="shared" si="103"/>
        <v>#N/A</v>
      </c>
      <c r="I3289">
        <v>91022</v>
      </c>
      <c r="K3289" t="s">
        <v>2234</v>
      </c>
      <c r="L3289">
        <v>191.03</v>
      </c>
      <c r="M3289">
        <v>184.88</v>
      </c>
      <c r="O3289">
        <v>249</v>
      </c>
      <c r="P3289">
        <v>241</v>
      </c>
    </row>
    <row r="3290" spans="2:16" x14ac:dyDescent="0.25">
      <c r="B3290" s="77" t="e">
        <f>VLOOKUP(A3290,'Medicare Code Price Master List'!$A:$C,3,FALSE)</f>
        <v>#N/A</v>
      </c>
      <c r="C3290" s="3">
        <f>SUMIF('DME PRICE LOOKUP LINKED'!$A:$A,A3290,'DME PRICE LOOKUP LINKED'!$C:$C)</f>
        <v>0</v>
      </c>
      <c r="D3290" s="78" t="e">
        <f t="shared" si="102"/>
        <v>#N/A</v>
      </c>
      <c r="E3290" s="79" t="e">
        <f t="shared" si="103"/>
        <v>#N/A</v>
      </c>
      <c r="I3290">
        <v>91030</v>
      </c>
      <c r="K3290" t="s">
        <v>2235</v>
      </c>
      <c r="L3290">
        <v>161.69999999999999</v>
      </c>
      <c r="M3290">
        <v>151.35</v>
      </c>
      <c r="O3290">
        <v>211</v>
      </c>
      <c r="P3290">
        <v>197</v>
      </c>
    </row>
    <row r="3291" spans="2:16" x14ac:dyDescent="0.25">
      <c r="B3291" s="80" t="e">
        <f>VLOOKUP(A3291,'Medicare Code Price Master List'!$A:$C,3,FALSE)</f>
        <v>#N/A</v>
      </c>
      <c r="C3291" s="3">
        <f>SUMIF('DME PRICE LOOKUP LINKED'!$A:$A,A3291,'DME PRICE LOOKUP LINKED'!$C:$C)</f>
        <v>0</v>
      </c>
      <c r="D3291" s="78" t="e">
        <f t="shared" si="102"/>
        <v>#N/A</v>
      </c>
      <c r="E3291" s="81" t="e">
        <f t="shared" si="103"/>
        <v>#N/A</v>
      </c>
      <c r="I3291">
        <v>91034</v>
      </c>
      <c r="K3291" t="s">
        <v>2236</v>
      </c>
      <c r="L3291">
        <v>216.68</v>
      </c>
      <c r="M3291">
        <v>211.92</v>
      </c>
      <c r="O3291">
        <v>282</v>
      </c>
      <c r="P3291">
        <v>276</v>
      </c>
    </row>
    <row r="3292" spans="2:16" x14ac:dyDescent="0.25">
      <c r="B3292" s="77" t="e">
        <f>VLOOKUP(A3292,'Medicare Code Price Master List'!$A:$C,3,FALSE)</f>
        <v>#N/A</v>
      </c>
      <c r="C3292" s="3">
        <f>SUMIF('DME PRICE LOOKUP LINKED'!$A:$A,A3292,'DME PRICE LOOKUP LINKED'!$C:$C)</f>
        <v>0</v>
      </c>
      <c r="D3292" s="78" t="e">
        <f t="shared" si="102"/>
        <v>#N/A</v>
      </c>
      <c r="E3292" s="79" t="e">
        <f t="shared" si="103"/>
        <v>#N/A</v>
      </c>
      <c r="I3292">
        <v>91035</v>
      </c>
      <c r="K3292" t="s">
        <v>2237</v>
      </c>
      <c r="L3292">
        <v>522.85</v>
      </c>
      <c r="M3292">
        <v>539.53</v>
      </c>
      <c r="O3292">
        <v>680</v>
      </c>
      <c r="P3292">
        <v>702</v>
      </c>
    </row>
    <row r="3293" spans="2:16" x14ac:dyDescent="0.25">
      <c r="B3293" s="80" t="e">
        <f>VLOOKUP(A3293,'Medicare Code Price Master List'!$A:$C,3,FALSE)</f>
        <v>#N/A</v>
      </c>
      <c r="C3293" s="3">
        <f>SUMIF('DME PRICE LOOKUP LINKED'!$A:$A,A3293,'DME PRICE LOOKUP LINKED'!$C:$C)</f>
        <v>0</v>
      </c>
      <c r="D3293" s="78" t="e">
        <f t="shared" si="102"/>
        <v>#N/A</v>
      </c>
      <c r="E3293" s="81" t="e">
        <f t="shared" si="103"/>
        <v>#N/A</v>
      </c>
      <c r="I3293">
        <v>91037</v>
      </c>
      <c r="K3293" t="s">
        <v>2238</v>
      </c>
      <c r="L3293">
        <v>189.33</v>
      </c>
      <c r="M3293">
        <v>178.52</v>
      </c>
      <c r="O3293">
        <v>247</v>
      </c>
      <c r="P3293">
        <v>233</v>
      </c>
    </row>
    <row r="3294" spans="2:16" x14ac:dyDescent="0.25">
      <c r="B3294" s="77" t="e">
        <f>VLOOKUP(A3294,'Medicare Code Price Master List'!$A:$C,3,FALSE)</f>
        <v>#N/A</v>
      </c>
      <c r="C3294" s="3">
        <f>SUMIF('DME PRICE LOOKUP LINKED'!$A:$A,A3294,'DME PRICE LOOKUP LINKED'!$C:$C)</f>
        <v>0</v>
      </c>
      <c r="D3294" s="78" t="e">
        <f t="shared" si="102"/>
        <v>#N/A</v>
      </c>
      <c r="E3294" s="79" t="e">
        <f t="shared" si="103"/>
        <v>#N/A</v>
      </c>
      <c r="I3294">
        <v>91038</v>
      </c>
      <c r="K3294" t="s">
        <v>2239</v>
      </c>
      <c r="L3294">
        <v>463.58</v>
      </c>
      <c r="M3294">
        <v>505.92</v>
      </c>
      <c r="O3294">
        <v>603</v>
      </c>
      <c r="P3294">
        <v>658</v>
      </c>
    </row>
    <row r="3295" spans="2:16" x14ac:dyDescent="0.25">
      <c r="B3295" s="80" t="e">
        <f>VLOOKUP(A3295,'Medicare Code Price Master List'!$A:$C,3,FALSE)</f>
        <v>#N/A</v>
      </c>
      <c r="C3295" s="3">
        <f>SUMIF('DME PRICE LOOKUP LINKED'!$A:$A,A3295,'DME PRICE LOOKUP LINKED'!$C:$C)</f>
        <v>0</v>
      </c>
      <c r="D3295" s="78" t="e">
        <f t="shared" si="102"/>
        <v>#N/A</v>
      </c>
      <c r="E3295" s="81" t="e">
        <f t="shared" si="103"/>
        <v>#N/A</v>
      </c>
      <c r="I3295">
        <v>91040</v>
      </c>
      <c r="K3295" t="s">
        <v>2240</v>
      </c>
      <c r="L3295">
        <v>598.72</v>
      </c>
      <c r="M3295">
        <v>489.9</v>
      </c>
      <c r="O3295">
        <v>779</v>
      </c>
      <c r="P3295">
        <v>637</v>
      </c>
    </row>
    <row r="3296" spans="2:16" x14ac:dyDescent="0.25">
      <c r="B3296" s="77" t="e">
        <f>VLOOKUP(A3296,'Medicare Code Price Master List'!$A:$C,3,FALSE)</f>
        <v>#N/A</v>
      </c>
      <c r="C3296" s="3">
        <f>SUMIF('DME PRICE LOOKUP LINKED'!$A:$A,A3296,'DME PRICE LOOKUP LINKED'!$C:$C)</f>
        <v>0</v>
      </c>
      <c r="D3296" s="78" t="e">
        <f t="shared" si="102"/>
        <v>#N/A</v>
      </c>
      <c r="E3296" s="79" t="e">
        <f t="shared" si="103"/>
        <v>#N/A</v>
      </c>
      <c r="I3296">
        <v>91065</v>
      </c>
      <c r="K3296" t="s">
        <v>2241</v>
      </c>
      <c r="L3296">
        <v>95.33</v>
      </c>
      <c r="M3296">
        <v>87.87</v>
      </c>
      <c r="O3296">
        <v>124</v>
      </c>
      <c r="P3296">
        <v>115</v>
      </c>
    </row>
    <row r="3297" spans="2:16" x14ac:dyDescent="0.25">
      <c r="B3297" s="80" t="e">
        <f>VLOOKUP(A3297,'Medicare Code Price Master List'!$A:$C,3,FALSE)</f>
        <v>#N/A</v>
      </c>
      <c r="C3297" s="3">
        <f>SUMIF('DME PRICE LOOKUP LINKED'!$A:$A,A3297,'DME PRICE LOOKUP LINKED'!$C:$C)</f>
        <v>0</v>
      </c>
      <c r="D3297" s="78" t="e">
        <f t="shared" si="102"/>
        <v>#N/A</v>
      </c>
      <c r="E3297" s="81" t="e">
        <f t="shared" si="103"/>
        <v>#N/A</v>
      </c>
      <c r="I3297">
        <v>91110</v>
      </c>
      <c r="K3297" t="s">
        <v>2242</v>
      </c>
      <c r="L3297">
        <v>843.78</v>
      </c>
      <c r="M3297">
        <v>988.51</v>
      </c>
      <c r="O3297">
        <v>1097</v>
      </c>
      <c r="P3297">
        <v>1286</v>
      </c>
    </row>
    <row r="3298" spans="2:16" x14ac:dyDescent="0.25">
      <c r="B3298" s="77" t="e">
        <f>VLOOKUP(A3298,'Medicare Code Price Master List'!$A:$C,3,FALSE)</f>
        <v>#N/A</v>
      </c>
      <c r="C3298" s="3">
        <f>SUMIF('DME PRICE LOOKUP LINKED'!$A:$A,A3298,'DME PRICE LOOKUP LINKED'!$C:$C)</f>
        <v>0</v>
      </c>
      <c r="D3298" s="78" t="e">
        <f t="shared" si="102"/>
        <v>#N/A</v>
      </c>
      <c r="E3298" s="79" t="e">
        <f t="shared" si="103"/>
        <v>#N/A</v>
      </c>
      <c r="I3298">
        <v>91111</v>
      </c>
      <c r="K3298" t="s">
        <v>2243</v>
      </c>
      <c r="L3298">
        <v>975.73</v>
      </c>
      <c r="M3298">
        <v>818.46</v>
      </c>
      <c r="O3298">
        <v>1269</v>
      </c>
      <c r="P3298">
        <v>1064</v>
      </c>
    </row>
    <row r="3299" spans="2:16" x14ac:dyDescent="0.25">
      <c r="B3299" s="80" t="e">
        <f>VLOOKUP(A3299,'Medicare Code Price Master List'!$A:$C,3,FALSE)</f>
        <v>#N/A</v>
      </c>
      <c r="C3299" s="3">
        <f>SUMIF('DME PRICE LOOKUP LINKED'!$A:$A,A3299,'DME PRICE LOOKUP LINKED'!$C:$C)</f>
        <v>0</v>
      </c>
      <c r="D3299" s="78" t="e">
        <f t="shared" si="102"/>
        <v>#N/A</v>
      </c>
      <c r="E3299" s="81" t="e">
        <f t="shared" si="103"/>
        <v>#N/A</v>
      </c>
      <c r="I3299">
        <v>91112</v>
      </c>
      <c r="K3299" t="s">
        <v>2244</v>
      </c>
      <c r="L3299">
        <v>1876.33</v>
      </c>
      <c r="M3299">
        <v>1218.8499999999999</v>
      </c>
      <c r="O3299">
        <v>2440</v>
      </c>
      <c r="P3299">
        <v>1585</v>
      </c>
    </row>
    <row r="3300" spans="2:16" x14ac:dyDescent="0.25">
      <c r="B3300" s="77" t="e">
        <f>VLOOKUP(A3300,'Medicare Code Price Master List'!$A:$C,3,FALSE)</f>
        <v>#N/A</v>
      </c>
      <c r="C3300" s="3">
        <f>SUMIF('DME PRICE LOOKUP LINKED'!$A:$A,A3300,'DME PRICE LOOKUP LINKED'!$C:$C)</f>
        <v>0</v>
      </c>
      <c r="D3300" s="78" t="e">
        <f t="shared" si="102"/>
        <v>#N/A</v>
      </c>
      <c r="E3300" s="79" t="e">
        <f t="shared" si="103"/>
        <v>#N/A</v>
      </c>
      <c r="I3300">
        <v>91117</v>
      </c>
      <c r="K3300" t="s">
        <v>2245</v>
      </c>
      <c r="L3300">
        <v>144.63</v>
      </c>
      <c r="M3300">
        <v>149.33000000000001</v>
      </c>
      <c r="O3300">
        <v>189</v>
      </c>
      <c r="P3300">
        <v>195</v>
      </c>
    </row>
    <row r="3301" spans="2:16" x14ac:dyDescent="0.25">
      <c r="B3301" s="80" t="e">
        <f>VLOOKUP(A3301,'Medicare Code Price Master List'!$A:$C,3,FALSE)</f>
        <v>#N/A</v>
      </c>
      <c r="C3301" s="3">
        <f>SUMIF('DME PRICE LOOKUP LINKED'!$A:$A,A3301,'DME PRICE LOOKUP LINKED'!$C:$C)</f>
        <v>0</v>
      </c>
      <c r="D3301" s="78" t="e">
        <f t="shared" si="102"/>
        <v>#N/A</v>
      </c>
      <c r="E3301" s="81" t="e">
        <f t="shared" si="103"/>
        <v>#N/A</v>
      </c>
      <c r="I3301">
        <v>91120</v>
      </c>
      <c r="K3301" t="s">
        <v>2246</v>
      </c>
      <c r="L3301">
        <v>580.54999999999995</v>
      </c>
      <c r="M3301">
        <v>478.98</v>
      </c>
      <c r="O3301">
        <v>755</v>
      </c>
      <c r="P3301">
        <v>623</v>
      </c>
    </row>
    <row r="3302" spans="2:16" x14ac:dyDescent="0.25">
      <c r="B3302" s="77" t="e">
        <f>VLOOKUP(A3302,'Medicare Code Price Master List'!$A:$C,3,FALSE)</f>
        <v>#N/A</v>
      </c>
      <c r="C3302" s="3">
        <f>SUMIF('DME PRICE LOOKUP LINKED'!$A:$A,A3302,'DME PRICE LOOKUP LINKED'!$C:$C)</f>
        <v>0</v>
      </c>
      <c r="D3302" s="78" t="e">
        <f t="shared" si="102"/>
        <v>#N/A</v>
      </c>
      <c r="E3302" s="79" t="e">
        <f t="shared" si="103"/>
        <v>#N/A</v>
      </c>
      <c r="I3302">
        <v>91122</v>
      </c>
      <c r="K3302" t="s">
        <v>2247</v>
      </c>
      <c r="L3302">
        <v>307.55</v>
      </c>
      <c r="M3302">
        <v>251.67</v>
      </c>
      <c r="O3302">
        <v>400</v>
      </c>
      <c r="P3302">
        <v>328</v>
      </c>
    </row>
    <row r="3303" spans="2:16" x14ac:dyDescent="0.25">
      <c r="B3303" s="80" t="e">
        <f>VLOOKUP(A3303,'Medicare Code Price Master List'!$A:$C,3,FALSE)</f>
        <v>#N/A</v>
      </c>
      <c r="C3303" s="3">
        <f>SUMIF('DME PRICE LOOKUP LINKED'!$A:$A,A3303,'DME PRICE LOOKUP LINKED'!$C:$C)</f>
        <v>0</v>
      </c>
      <c r="D3303" s="78" t="e">
        <f t="shared" si="102"/>
        <v>#N/A</v>
      </c>
      <c r="E3303" s="81" t="e">
        <f t="shared" si="103"/>
        <v>#N/A</v>
      </c>
      <c r="I3303">
        <v>91132</v>
      </c>
      <c r="K3303" t="s">
        <v>2248</v>
      </c>
      <c r="L3303">
        <v>507.26</v>
      </c>
      <c r="M3303">
        <v>173.66</v>
      </c>
      <c r="O3303">
        <v>660</v>
      </c>
      <c r="P3303">
        <v>226</v>
      </c>
    </row>
    <row r="3304" spans="2:16" x14ac:dyDescent="0.25">
      <c r="B3304" s="77" t="e">
        <f>VLOOKUP(A3304,'Medicare Code Price Master List'!$A:$C,3,FALSE)</f>
        <v>#N/A</v>
      </c>
      <c r="C3304" s="3">
        <f>SUMIF('DME PRICE LOOKUP LINKED'!$A:$A,A3304,'DME PRICE LOOKUP LINKED'!$C:$C)</f>
        <v>0</v>
      </c>
      <c r="D3304" s="78" t="e">
        <f t="shared" si="102"/>
        <v>#N/A</v>
      </c>
      <c r="E3304" s="79" t="e">
        <f t="shared" si="103"/>
        <v>#N/A</v>
      </c>
      <c r="I3304">
        <v>91133</v>
      </c>
      <c r="K3304" t="s">
        <v>2249</v>
      </c>
      <c r="L3304">
        <v>533.52</v>
      </c>
      <c r="M3304">
        <v>192.94</v>
      </c>
      <c r="O3304">
        <v>694</v>
      </c>
      <c r="P3304">
        <v>251</v>
      </c>
    </row>
    <row r="3305" spans="2:16" x14ac:dyDescent="0.25">
      <c r="B3305" s="80" t="e">
        <f>VLOOKUP(A3305,'Medicare Code Price Master List'!$A:$C,3,FALSE)</f>
        <v>#N/A</v>
      </c>
      <c r="C3305" s="3">
        <f>SUMIF('DME PRICE LOOKUP LINKED'!$A:$A,A3305,'DME PRICE LOOKUP LINKED'!$C:$C)</f>
        <v>0</v>
      </c>
      <c r="D3305" s="78" t="e">
        <f t="shared" si="102"/>
        <v>#N/A</v>
      </c>
      <c r="E3305" s="81" t="e">
        <f t="shared" si="103"/>
        <v>#N/A</v>
      </c>
      <c r="I3305">
        <v>91200</v>
      </c>
      <c r="K3305" t="s">
        <v>2250</v>
      </c>
      <c r="L3305">
        <v>33.979999999999997</v>
      </c>
      <c r="M3305">
        <v>34.86</v>
      </c>
      <c r="O3305">
        <v>45</v>
      </c>
      <c r="P3305">
        <v>46</v>
      </c>
    </row>
    <row r="3306" spans="2:16" x14ac:dyDescent="0.25">
      <c r="B3306" s="77" t="e">
        <f>VLOOKUP(A3306,'Medicare Code Price Master List'!$A:$C,3,FALSE)</f>
        <v>#N/A</v>
      </c>
      <c r="C3306" s="3">
        <f>SUMIF('DME PRICE LOOKUP LINKED'!$A:$A,A3306,'DME PRICE LOOKUP LINKED'!$C:$C)</f>
        <v>0</v>
      </c>
      <c r="D3306" s="78" t="e">
        <f t="shared" si="102"/>
        <v>#N/A</v>
      </c>
      <c r="E3306" s="79" t="e">
        <f t="shared" si="103"/>
        <v>#N/A</v>
      </c>
      <c r="I3306">
        <v>92002</v>
      </c>
      <c r="K3306" t="s">
        <v>2251</v>
      </c>
      <c r="L3306">
        <v>94.14</v>
      </c>
      <c r="M3306">
        <v>48.81</v>
      </c>
      <c r="O3306">
        <v>123</v>
      </c>
      <c r="P3306">
        <v>64</v>
      </c>
    </row>
    <row r="3307" spans="2:16" x14ac:dyDescent="0.25">
      <c r="B3307" s="80" t="e">
        <f>VLOOKUP(A3307,'Medicare Code Price Master List'!$A:$C,3,FALSE)</f>
        <v>#N/A</v>
      </c>
      <c r="C3307" s="3">
        <f>SUMIF('DME PRICE LOOKUP LINKED'!$A:$A,A3307,'DME PRICE LOOKUP LINKED'!$C:$C)</f>
        <v>0</v>
      </c>
      <c r="D3307" s="78" t="e">
        <f t="shared" si="102"/>
        <v>#N/A</v>
      </c>
      <c r="E3307" s="81" t="e">
        <f t="shared" si="103"/>
        <v>#N/A</v>
      </c>
      <c r="I3307">
        <v>92004</v>
      </c>
      <c r="K3307" t="s">
        <v>2251</v>
      </c>
      <c r="L3307">
        <v>163.72</v>
      </c>
      <c r="M3307">
        <v>100.12</v>
      </c>
      <c r="O3307">
        <v>213</v>
      </c>
      <c r="P3307">
        <v>131</v>
      </c>
    </row>
    <row r="3308" spans="2:16" x14ac:dyDescent="0.25">
      <c r="B3308" s="77" t="e">
        <f>VLOOKUP(A3308,'Medicare Code Price Master List'!$A:$C,3,FALSE)</f>
        <v>#N/A</v>
      </c>
      <c r="C3308" s="3">
        <f>SUMIF('DME PRICE LOOKUP LINKED'!$A:$A,A3308,'DME PRICE LOOKUP LINKED'!$C:$C)</f>
        <v>0</v>
      </c>
      <c r="D3308" s="78" t="e">
        <f t="shared" si="102"/>
        <v>#N/A</v>
      </c>
      <c r="E3308" s="79" t="e">
        <f t="shared" si="103"/>
        <v>#N/A</v>
      </c>
      <c r="I3308">
        <v>92012</v>
      </c>
      <c r="K3308" t="s">
        <v>2252</v>
      </c>
      <c r="L3308">
        <v>98.9</v>
      </c>
      <c r="M3308">
        <v>53.95</v>
      </c>
      <c r="O3308">
        <v>129</v>
      </c>
      <c r="P3308">
        <v>71</v>
      </c>
    </row>
    <row r="3309" spans="2:16" x14ac:dyDescent="0.25">
      <c r="B3309" s="80" t="e">
        <f>VLOOKUP(A3309,'Medicare Code Price Master List'!$A:$C,3,FALSE)</f>
        <v>#N/A</v>
      </c>
      <c r="C3309" s="3">
        <f>SUMIF('DME PRICE LOOKUP LINKED'!$A:$A,A3309,'DME PRICE LOOKUP LINKED'!$C:$C)</f>
        <v>0</v>
      </c>
      <c r="D3309" s="78" t="e">
        <f t="shared" si="102"/>
        <v>#N/A</v>
      </c>
      <c r="E3309" s="81" t="e">
        <f t="shared" si="103"/>
        <v>#N/A</v>
      </c>
      <c r="I3309">
        <v>92014</v>
      </c>
      <c r="K3309" t="s">
        <v>2253</v>
      </c>
      <c r="L3309">
        <v>138.6</v>
      </c>
      <c r="M3309">
        <v>81.08</v>
      </c>
      <c r="O3309">
        <v>181</v>
      </c>
      <c r="P3309">
        <v>106</v>
      </c>
    </row>
    <row r="3310" spans="2:16" x14ac:dyDescent="0.25">
      <c r="B3310" s="77" t="e">
        <f>VLOOKUP(A3310,'Medicare Code Price Master List'!$A:$C,3,FALSE)</f>
        <v>#N/A</v>
      </c>
      <c r="C3310" s="3">
        <f>SUMIF('DME PRICE LOOKUP LINKED'!$A:$A,A3310,'DME PRICE LOOKUP LINKED'!$C:$C)</f>
        <v>0</v>
      </c>
      <c r="D3310" s="78" t="e">
        <f t="shared" si="102"/>
        <v>#N/A</v>
      </c>
      <c r="E3310" s="79" t="e">
        <f t="shared" si="103"/>
        <v>#N/A</v>
      </c>
      <c r="I3310">
        <v>92018</v>
      </c>
      <c r="K3310" t="s">
        <v>2254</v>
      </c>
      <c r="L3310">
        <v>147.83000000000001</v>
      </c>
      <c r="M3310">
        <v>156.47</v>
      </c>
      <c r="O3310">
        <v>193</v>
      </c>
      <c r="P3310">
        <v>204</v>
      </c>
    </row>
    <row r="3311" spans="2:16" x14ac:dyDescent="0.25">
      <c r="B3311" s="80" t="e">
        <f>VLOOKUP(A3311,'Medicare Code Price Master List'!$A:$C,3,FALSE)</f>
        <v>#N/A</v>
      </c>
      <c r="C3311" s="3">
        <f>SUMIF('DME PRICE LOOKUP LINKED'!$A:$A,A3311,'DME PRICE LOOKUP LINKED'!$C:$C)</f>
        <v>0</v>
      </c>
      <c r="D3311" s="78" t="e">
        <f t="shared" si="102"/>
        <v>#N/A</v>
      </c>
      <c r="E3311" s="81" t="e">
        <f t="shared" si="103"/>
        <v>#N/A</v>
      </c>
      <c r="I3311">
        <v>92019</v>
      </c>
      <c r="K3311" t="s">
        <v>2255</v>
      </c>
      <c r="L3311">
        <v>76.45</v>
      </c>
      <c r="M3311">
        <v>77.02</v>
      </c>
      <c r="O3311">
        <v>100</v>
      </c>
      <c r="P3311">
        <v>101</v>
      </c>
    </row>
    <row r="3312" spans="2:16" x14ac:dyDescent="0.25">
      <c r="B3312" s="77" t="e">
        <f>VLOOKUP(A3312,'Medicare Code Price Master List'!$A:$C,3,FALSE)</f>
        <v>#N/A</v>
      </c>
      <c r="C3312" s="3">
        <f>SUMIF('DME PRICE LOOKUP LINKED'!$A:$A,A3312,'DME PRICE LOOKUP LINKED'!$C:$C)</f>
        <v>0</v>
      </c>
      <c r="D3312" s="78" t="e">
        <f t="shared" si="102"/>
        <v>#N/A</v>
      </c>
      <c r="E3312" s="79" t="e">
        <f t="shared" si="103"/>
        <v>#N/A</v>
      </c>
      <c r="I3312">
        <v>92020</v>
      </c>
      <c r="K3312" t="s">
        <v>2256</v>
      </c>
      <c r="L3312">
        <v>30.13</v>
      </c>
      <c r="M3312">
        <v>21.75</v>
      </c>
      <c r="O3312">
        <v>40</v>
      </c>
      <c r="P3312">
        <v>29</v>
      </c>
    </row>
    <row r="3313" spans="2:16" x14ac:dyDescent="0.25">
      <c r="B3313" s="80" t="e">
        <f>VLOOKUP(A3313,'Medicare Code Price Master List'!$A:$C,3,FALSE)</f>
        <v>#N/A</v>
      </c>
      <c r="C3313" s="3">
        <f>SUMIF('DME PRICE LOOKUP LINKED'!$A:$A,A3313,'DME PRICE LOOKUP LINKED'!$C:$C)</f>
        <v>0</v>
      </c>
      <c r="D3313" s="78" t="e">
        <f t="shared" si="102"/>
        <v>#N/A</v>
      </c>
      <c r="E3313" s="81" t="e">
        <f t="shared" si="103"/>
        <v>#N/A</v>
      </c>
      <c r="I3313">
        <v>92025</v>
      </c>
      <c r="K3313" t="s">
        <v>2257</v>
      </c>
      <c r="L3313">
        <v>40.049999999999997</v>
      </c>
      <c r="M3313">
        <v>41.82</v>
      </c>
      <c r="O3313">
        <v>53</v>
      </c>
      <c r="P3313">
        <v>55</v>
      </c>
    </row>
    <row r="3314" spans="2:16" x14ac:dyDescent="0.25">
      <c r="B3314" s="77" t="e">
        <f>VLOOKUP(A3314,'Medicare Code Price Master List'!$A:$C,3,FALSE)</f>
        <v>#N/A</v>
      </c>
      <c r="C3314" s="3">
        <f>SUMIF('DME PRICE LOOKUP LINKED'!$A:$A,A3314,'DME PRICE LOOKUP LINKED'!$C:$C)</f>
        <v>0</v>
      </c>
      <c r="D3314" s="78" t="e">
        <f t="shared" si="102"/>
        <v>#N/A</v>
      </c>
      <c r="E3314" s="79" t="e">
        <f t="shared" si="103"/>
        <v>#N/A</v>
      </c>
      <c r="I3314">
        <v>92060</v>
      </c>
      <c r="K3314" t="s">
        <v>2256</v>
      </c>
      <c r="L3314">
        <v>69.55</v>
      </c>
      <c r="M3314">
        <v>71.22</v>
      </c>
      <c r="O3314">
        <v>91</v>
      </c>
      <c r="P3314">
        <v>93</v>
      </c>
    </row>
    <row r="3315" spans="2:16" x14ac:dyDescent="0.25">
      <c r="B3315" s="80" t="e">
        <f>VLOOKUP(A3315,'Medicare Code Price Master List'!$A:$C,3,FALSE)</f>
        <v>#N/A</v>
      </c>
      <c r="C3315" s="3">
        <f>SUMIF('DME PRICE LOOKUP LINKED'!$A:$A,A3315,'DME PRICE LOOKUP LINKED'!$C:$C)</f>
        <v>0</v>
      </c>
      <c r="D3315" s="78" t="e">
        <f t="shared" si="102"/>
        <v>#N/A</v>
      </c>
      <c r="E3315" s="81" t="e">
        <f t="shared" si="103"/>
        <v>#N/A</v>
      </c>
      <c r="I3315">
        <v>92065</v>
      </c>
      <c r="K3315" t="s">
        <v>2258</v>
      </c>
      <c r="L3315">
        <v>44.35</v>
      </c>
      <c r="M3315">
        <v>59.07</v>
      </c>
      <c r="O3315">
        <v>58</v>
      </c>
      <c r="P3315">
        <v>77</v>
      </c>
    </row>
    <row r="3316" spans="2:16" x14ac:dyDescent="0.25">
      <c r="B3316" s="77" t="e">
        <f>VLOOKUP(A3316,'Medicare Code Price Master List'!$A:$C,3,FALSE)</f>
        <v>#N/A</v>
      </c>
      <c r="C3316" s="3">
        <f>SUMIF('DME PRICE LOOKUP LINKED'!$A:$A,A3316,'DME PRICE LOOKUP LINKED'!$C:$C)</f>
        <v>0</v>
      </c>
      <c r="D3316" s="78" t="e">
        <f t="shared" si="102"/>
        <v>#N/A</v>
      </c>
      <c r="E3316" s="79" t="e">
        <f t="shared" si="103"/>
        <v>#N/A</v>
      </c>
      <c r="I3316">
        <v>92071</v>
      </c>
      <c r="K3316" t="s">
        <v>2259</v>
      </c>
      <c r="L3316">
        <v>39.299999999999997</v>
      </c>
      <c r="M3316">
        <v>34.35</v>
      </c>
      <c r="O3316">
        <v>52</v>
      </c>
      <c r="P3316">
        <v>45</v>
      </c>
    </row>
    <row r="3317" spans="2:16" x14ac:dyDescent="0.25">
      <c r="B3317" s="80" t="e">
        <f>VLOOKUP(A3317,'Medicare Code Price Master List'!$A:$C,3,FALSE)</f>
        <v>#N/A</v>
      </c>
      <c r="C3317" s="3">
        <f>SUMIF('DME PRICE LOOKUP LINKED'!$A:$A,A3317,'DME PRICE LOOKUP LINKED'!$C:$C)</f>
        <v>0</v>
      </c>
      <c r="D3317" s="78" t="e">
        <f t="shared" si="102"/>
        <v>#N/A</v>
      </c>
      <c r="E3317" s="81" t="e">
        <f t="shared" si="103"/>
        <v>#N/A</v>
      </c>
      <c r="I3317">
        <v>92072</v>
      </c>
      <c r="K3317" t="s">
        <v>2260</v>
      </c>
      <c r="L3317">
        <v>137.09</v>
      </c>
      <c r="M3317">
        <v>100.14</v>
      </c>
      <c r="O3317">
        <v>179</v>
      </c>
      <c r="P3317">
        <v>131</v>
      </c>
    </row>
    <row r="3318" spans="2:16" x14ac:dyDescent="0.25">
      <c r="B3318" s="77" t="e">
        <f>VLOOKUP(A3318,'Medicare Code Price Master List'!$A:$C,3,FALSE)</f>
        <v>#N/A</v>
      </c>
      <c r="C3318" s="3">
        <f>SUMIF('DME PRICE LOOKUP LINKED'!$A:$A,A3318,'DME PRICE LOOKUP LINKED'!$C:$C)</f>
        <v>0</v>
      </c>
      <c r="D3318" s="78" t="e">
        <f t="shared" si="102"/>
        <v>#N/A</v>
      </c>
      <c r="E3318" s="79" t="e">
        <f t="shared" si="103"/>
        <v>#N/A</v>
      </c>
      <c r="I3318">
        <v>92081</v>
      </c>
      <c r="K3318" t="s">
        <v>2261</v>
      </c>
      <c r="L3318">
        <v>36.770000000000003</v>
      </c>
      <c r="M3318">
        <v>37.17</v>
      </c>
      <c r="O3318">
        <v>48</v>
      </c>
      <c r="P3318">
        <v>49</v>
      </c>
    </row>
    <row r="3319" spans="2:16" x14ac:dyDescent="0.25">
      <c r="B3319" s="80" t="e">
        <f>VLOOKUP(A3319,'Medicare Code Price Master List'!$A:$C,3,FALSE)</f>
        <v>#N/A</v>
      </c>
      <c r="C3319" s="3">
        <f>SUMIF('DME PRICE LOOKUP LINKED'!$A:$A,A3319,'DME PRICE LOOKUP LINKED'!$C:$C)</f>
        <v>0</v>
      </c>
      <c r="D3319" s="78" t="e">
        <f t="shared" si="102"/>
        <v>#N/A</v>
      </c>
      <c r="E3319" s="81" t="e">
        <f t="shared" si="103"/>
        <v>#N/A</v>
      </c>
      <c r="I3319">
        <v>92082</v>
      </c>
      <c r="K3319" t="s">
        <v>2261</v>
      </c>
      <c r="L3319">
        <v>51.72</v>
      </c>
      <c r="M3319">
        <v>52.92</v>
      </c>
      <c r="O3319">
        <v>68</v>
      </c>
      <c r="P3319">
        <v>69</v>
      </c>
    </row>
    <row r="3320" spans="2:16" x14ac:dyDescent="0.25">
      <c r="B3320" s="77" t="e">
        <f>VLOOKUP(A3320,'Medicare Code Price Master List'!$A:$C,3,FALSE)</f>
        <v>#N/A</v>
      </c>
      <c r="C3320" s="3">
        <f>SUMIF('DME PRICE LOOKUP LINKED'!$A:$A,A3320,'DME PRICE LOOKUP LINKED'!$C:$C)</f>
        <v>0</v>
      </c>
      <c r="D3320" s="78" t="e">
        <f t="shared" si="102"/>
        <v>#N/A</v>
      </c>
      <c r="E3320" s="79" t="e">
        <f t="shared" si="103"/>
        <v>#N/A</v>
      </c>
      <c r="I3320">
        <v>92083</v>
      </c>
      <c r="K3320" t="s">
        <v>2261</v>
      </c>
      <c r="L3320">
        <v>69.33</v>
      </c>
      <c r="M3320">
        <v>71.09</v>
      </c>
      <c r="O3320">
        <v>91</v>
      </c>
      <c r="P3320">
        <v>93</v>
      </c>
    </row>
    <row r="3321" spans="2:16" x14ac:dyDescent="0.25">
      <c r="B3321" s="80" t="e">
        <f>VLOOKUP(A3321,'Medicare Code Price Master List'!$A:$C,3,FALSE)</f>
        <v>#N/A</v>
      </c>
      <c r="C3321" s="3">
        <f>SUMIF('DME PRICE LOOKUP LINKED'!$A:$A,A3321,'DME PRICE LOOKUP LINKED'!$C:$C)</f>
        <v>0</v>
      </c>
      <c r="D3321" s="78" t="e">
        <f t="shared" si="102"/>
        <v>#N/A</v>
      </c>
      <c r="E3321" s="81" t="e">
        <f t="shared" si="103"/>
        <v>#N/A</v>
      </c>
      <c r="I3321">
        <v>92100</v>
      </c>
      <c r="K3321" t="s">
        <v>2262</v>
      </c>
      <c r="L3321">
        <v>94.91</v>
      </c>
      <c r="M3321">
        <v>34.35</v>
      </c>
      <c r="O3321">
        <v>124</v>
      </c>
      <c r="P3321">
        <v>45</v>
      </c>
    </row>
    <row r="3322" spans="2:16" x14ac:dyDescent="0.25">
      <c r="B3322" s="77" t="e">
        <f>VLOOKUP(A3322,'Medicare Code Price Master List'!$A:$C,3,FALSE)</f>
        <v>#N/A</v>
      </c>
      <c r="C3322" s="3">
        <f>SUMIF('DME PRICE LOOKUP LINKED'!$A:$A,A3322,'DME PRICE LOOKUP LINKED'!$C:$C)</f>
        <v>0</v>
      </c>
      <c r="D3322" s="78" t="e">
        <f t="shared" si="102"/>
        <v>#N/A</v>
      </c>
      <c r="E3322" s="79" t="e">
        <f t="shared" si="103"/>
        <v>#N/A</v>
      </c>
      <c r="I3322">
        <v>92132</v>
      </c>
      <c r="K3322" t="s">
        <v>2263</v>
      </c>
      <c r="L3322">
        <v>34.869999999999997</v>
      </c>
      <c r="M3322">
        <v>38.200000000000003</v>
      </c>
      <c r="O3322">
        <v>46</v>
      </c>
      <c r="P3322">
        <v>50</v>
      </c>
    </row>
    <row r="3323" spans="2:16" x14ac:dyDescent="0.25">
      <c r="B3323" s="80" t="e">
        <f>VLOOKUP(A3323,'Medicare Code Price Master List'!$A:$C,3,FALSE)</f>
        <v>#N/A</v>
      </c>
      <c r="C3323" s="3">
        <f>SUMIF('DME PRICE LOOKUP LINKED'!$A:$A,A3323,'DME PRICE LOOKUP LINKED'!$C:$C)</f>
        <v>0</v>
      </c>
      <c r="D3323" s="78" t="e">
        <f t="shared" si="102"/>
        <v>#N/A</v>
      </c>
      <c r="E3323" s="81" t="e">
        <f t="shared" si="103"/>
        <v>#N/A</v>
      </c>
      <c r="I3323">
        <v>92133</v>
      </c>
      <c r="K3323" t="s">
        <v>2264</v>
      </c>
      <c r="L3323">
        <v>40.29</v>
      </c>
      <c r="M3323">
        <v>48.13</v>
      </c>
      <c r="O3323">
        <v>53</v>
      </c>
      <c r="P3323">
        <v>63</v>
      </c>
    </row>
    <row r="3324" spans="2:16" x14ac:dyDescent="0.25">
      <c r="B3324" s="77" t="e">
        <f>VLOOKUP(A3324,'Medicare Code Price Master List'!$A:$C,3,FALSE)</f>
        <v>#N/A</v>
      </c>
      <c r="C3324" s="3">
        <f>SUMIF('DME PRICE LOOKUP LINKED'!$A:$A,A3324,'DME PRICE LOOKUP LINKED'!$C:$C)</f>
        <v>0</v>
      </c>
      <c r="D3324" s="78" t="e">
        <f t="shared" si="102"/>
        <v>#N/A</v>
      </c>
      <c r="E3324" s="79" t="e">
        <f t="shared" si="103"/>
        <v>#N/A</v>
      </c>
      <c r="I3324">
        <v>92134</v>
      </c>
      <c r="K3324" t="s">
        <v>2265</v>
      </c>
      <c r="L3324">
        <v>44.34</v>
      </c>
      <c r="M3324">
        <v>49.34</v>
      </c>
      <c r="O3324">
        <v>58</v>
      </c>
      <c r="P3324">
        <v>65</v>
      </c>
    </row>
    <row r="3325" spans="2:16" x14ac:dyDescent="0.25">
      <c r="B3325" s="80" t="e">
        <f>VLOOKUP(A3325,'Medicare Code Price Master List'!$A:$C,3,FALSE)</f>
        <v>#N/A</v>
      </c>
      <c r="C3325" s="3">
        <f>SUMIF('DME PRICE LOOKUP LINKED'!$A:$A,A3325,'DME PRICE LOOKUP LINKED'!$C:$C)</f>
        <v>0</v>
      </c>
      <c r="D3325" s="78" t="e">
        <f t="shared" si="102"/>
        <v>#N/A</v>
      </c>
      <c r="E3325" s="81" t="e">
        <f t="shared" si="103"/>
        <v>#N/A</v>
      </c>
      <c r="I3325">
        <v>92136</v>
      </c>
      <c r="K3325" t="s">
        <v>2266</v>
      </c>
      <c r="L3325">
        <v>51.69</v>
      </c>
      <c r="M3325">
        <v>100.35</v>
      </c>
      <c r="O3325">
        <v>68</v>
      </c>
      <c r="P3325">
        <v>131</v>
      </c>
    </row>
    <row r="3326" spans="2:16" x14ac:dyDescent="0.25">
      <c r="B3326" s="77" t="e">
        <f>VLOOKUP(A3326,'Medicare Code Price Master List'!$A:$C,3,FALSE)</f>
        <v>#N/A</v>
      </c>
      <c r="C3326" s="3">
        <f>SUMIF('DME PRICE LOOKUP LINKED'!$A:$A,A3326,'DME PRICE LOOKUP LINKED'!$C:$C)</f>
        <v>0</v>
      </c>
      <c r="D3326" s="78" t="e">
        <f t="shared" si="102"/>
        <v>#N/A</v>
      </c>
      <c r="E3326" s="79" t="e">
        <f t="shared" si="103"/>
        <v>#N/A</v>
      </c>
      <c r="I3326">
        <v>92140</v>
      </c>
      <c r="K3326" t="s">
        <v>2267</v>
      </c>
      <c r="L3326">
        <v>69.87</v>
      </c>
      <c r="M3326">
        <v>28.78</v>
      </c>
      <c r="O3326">
        <v>91</v>
      </c>
      <c r="P3326">
        <v>38</v>
      </c>
    </row>
    <row r="3327" spans="2:16" x14ac:dyDescent="0.25">
      <c r="B3327" s="80" t="e">
        <f>VLOOKUP(A3327,'Medicare Code Price Master List'!$A:$C,3,FALSE)</f>
        <v>#N/A</v>
      </c>
      <c r="C3327" s="3">
        <f>SUMIF('DME PRICE LOOKUP LINKED'!$A:$A,A3327,'DME PRICE LOOKUP LINKED'!$C:$C)</f>
        <v>0</v>
      </c>
      <c r="D3327" s="78" t="e">
        <f t="shared" si="102"/>
        <v>#N/A</v>
      </c>
      <c r="E3327" s="81" t="e">
        <f t="shared" si="103"/>
        <v>#N/A</v>
      </c>
      <c r="I3327">
        <v>92145</v>
      </c>
      <c r="K3327" t="s">
        <v>2268</v>
      </c>
      <c r="L3327">
        <v>14.11</v>
      </c>
      <c r="M3327">
        <v>16.690000000000001</v>
      </c>
      <c r="O3327">
        <v>19</v>
      </c>
      <c r="P3327">
        <v>22</v>
      </c>
    </row>
    <row r="3328" spans="2:16" x14ac:dyDescent="0.25">
      <c r="B3328" s="77" t="e">
        <f>VLOOKUP(A3328,'Medicare Code Price Master List'!$A:$C,3,FALSE)</f>
        <v>#N/A</v>
      </c>
      <c r="C3328" s="3">
        <f>SUMIF('DME PRICE LOOKUP LINKED'!$A:$A,A3328,'DME PRICE LOOKUP LINKED'!$C:$C)</f>
        <v>0</v>
      </c>
      <c r="D3328" s="78" t="e">
        <f t="shared" si="102"/>
        <v>#N/A</v>
      </c>
      <c r="E3328" s="79" t="e">
        <f t="shared" si="103"/>
        <v>#N/A</v>
      </c>
      <c r="I3328">
        <v>92225</v>
      </c>
      <c r="K3328" t="s">
        <v>2269</v>
      </c>
      <c r="L3328">
        <v>29.24</v>
      </c>
      <c r="M3328">
        <v>22.79</v>
      </c>
      <c r="O3328">
        <v>39</v>
      </c>
      <c r="P3328">
        <v>30</v>
      </c>
    </row>
    <row r="3329" spans="2:16" x14ac:dyDescent="0.25">
      <c r="B3329" s="80" t="e">
        <f>VLOOKUP(A3329,'Medicare Code Price Master List'!$A:$C,3,FALSE)</f>
        <v>#N/A</v>
      </c>
      <c r="C3329" s="3">
        <f>SUMIF('DME PRICE LOOKUP LINKED'!$A:$A,A3329,'DME PRICE LOOKUP LINKED'!$C:$C)</f>
        <v>0</v>
      </c>
      <c r="D3329" s="78" t="e">
        <f t="shared" si="102"/>
        <v>#N/A</v>
      </c>
      <c r="E3329" s="81" t="e">
        <f t="shared" si="103"/>
        <v>#N/A</v>
      </c>
      <c r="I3329">
        <v>92226</v>
      </c>
      <c r="K3329" t="s">
        <v>2270</v>
      </c>
      <c r="L3329">
        <v>27</v>
      </c>
      <c r="M3329">
        <v>20.56</v>
      </c>
      <c r="O3329">
        <v>36</v>
      </c>
      <c r="P3329">
        <v>27</v>
      </c>
    </row>
    <row r="3330" spans="2:16" x14ac:dyDescent="0.25">
      <c r="B3330" s="77" t="e">
        <f>VLOOKUP(A3330,'Medicare Code Price Master List'!$A:$C,3,FALSE)</f>
        <v>#N/A</v>
      </c>
      <c r="C3330" s="3">
        <f>SUMIF('DME PRICE LOOKUP LINKED'!$A:$A,A3330,'DME PRICE LOOKUP LINKED'!$C:$C)</f>
        <v>0</v>
      </c>
      <c r="D3330" s="78" t="e">
        <f t="shared" si="102"/>
        <v>#N/A</v>
      </c>
      <c r="E3330" s="79" t="e">
        <f t="shared" si="103"/>
        <v>#N/A</v>
      </c>
      <c r="I3330">
        <v>92227</v>
      </c>
      <c r="K3330" t="s">
        <v>2271</v>
      </c>
      <c r="L3330">
        <v>19.010000000000002</v>
      </c>
      <c r="M3330">
        <v>16.5</v>
      </c>
      <c r="O3330">
        <v>25</v>
      </c>
      <c r="P3330">
        <v>22</v>
      </c>
    </row>
    <row r="3331" spans="2:16" x14ac:dyDescent="0.25">
      <c r="B3331" s="80" t="e">
        <f>VLOOKUP(A3331,'Medicare Code Price Master List'!$A:$C,3,FALSE)</f>
        <v>#N/A</v>
      </c>
      <c r="C3331" s="3">
        <f>SUMIF('DME PRICE LOOKUP LINKED'!$A:$A,A3331,'DME PRICE LOOKUP LINKED'!$C:$C)</f>
        <v>0</v>
      </c>
      <c r="D3331" s="78" t="e">
        <f t="shared" ref="D3331:D3394" si="104">VLOOKUP(A3331,$R$2:$T$5644,3,FALSE)</f>
        <v>#N/A</v>
      </c>
      <c r="E3331" s="81" t="e">
        <f t="shared" ref="E3331:E3394" si="105">D3331-C3331</f>
        <v>#N/A</v>
      </c>
      <c r="I3331">
        <v>92228</v>
      </c>
      <c r="K3331" t="s">
        <v>2272</v>
      </c>
      <c r="L3331">
        <v>32.14</v>
      </c>
      <c r="M3331">
        <v>37.72</v>
      </c>
      <c r="O3331">
        <v>42</v>
      </c>
      <c r="P3331">
        <v>50</v>
      </c>
    </row>
    <row r="3332" spans="2:16" x14ac:dyDescent="0.25">
      <c r="B3332" s="77" t="e">
        <f>VLOOKUP(A3332,'Medicare Code Price Master List'!$A:$C,3,FALSE)</f>
        <v>#N/A</v>
      </c>
      <c r="C3332" s="3">
        <f>SUMIF('DME PRICE LOOKUP LINKED'!$A:$A,A3332,'DME PRICE LOOKUP LINKED'!$C:$C)</f>
        <v>0</v>
      </c>
      <c r="D3332" s="78" t="e">
        <f t="shared" si="104"/>
        <v>#N/A</v>
      </c>
      <c r="E3332" s="79" t="e">
        <f t="shared" si="105"/>
        <v>#N/A</v>
      </c>
      <c r="I3332">
        <v>92230</v>
      </c>
      <c r="K3332" t="s">
        <v>2273</v>
      </c>
      <c r="L3332">
        <v>125.72</v>
      </c>
      <c r="M3332">
        <v>36.97</v>
      </c>
      <c r="O3332">
        <v>164</v>
      </c>
      <c r="P3332">
        <v>49</v>
      </c>
    </row>
    <row r="3333" spans="2:16" x14ac:dyDescent="0.25">
      <c r="B3333" s="80" t="e">
        <f>VLOOKUP(A3333,'Medicare Code Price Master List'!$A:$C,3,FALSE)</f>
        <v>#N/A</v>
      </c>
      <c r="C3333" s="3">
        <f>SUMIF('DME PRICE LOOKUP LINKED'!$A:$A,A3333,'DME PRICE LOOKUP LINKED'!$C:$C)</f>
        <v>0</v>
      </c>
      <c r="D3333" s="78" t="e">
        <f t="shared" si="104"/>
        <v>#N/A</v>
      </c>
      <c r="E3333" s="81" t="e">
        <f t="shared" si="105"/>
        <v>#N/A</v>
      </c>
      <c r="I3333">
        <v>92235</v>
      </c>
      <c r="K3333" t="s">
        <v>2273</v>
      </c>
      <c r="L3333">
        <v>153.55000000000001</v>
      </c>
      <c r="M3333">
        <v>121.54</v>
      </c>
      <c r="O3333">
        <v>200</v>
      </c>
      <c r="P3333">
        <v>159</v>
      </c>
    </row>
    <row r="3334" spans="2:16" x14ac:dyDescent="0.25">
      <c r="B3334" s="77" t="e">
        <f>VLOOKUP(A3334,'Medicare Code Price Master List'!$A:$C,3,FALSE)</f>
        <v>#N/A</v>
      </c>
      <c r="C3334" s="3">
        <f>SUMIF('DME PRICE LOOKUP LINKED'!$A:$A,A3334,'DME PRICE LOOKUP LINKED'!$C:$C)</f>
        <v>0</v>
      </c>
      <c r="D3334" s="78" t="e">
        <f t="shared" si="104"/>
        <v>#N/A</v>
      </c>
      <c r="E3334" s="79" t="e">
        <f t="shared" si="105"/>
        <v>#N/A</v>
      </c>
      <c r="I3334">
        <v>92240</v>
      </c>
      <c r="K3334" t="s">
        <v>2274</v>
      </c>
      <c r="L3334">
        <v>214.09</v>
      </c>
      <c r="M3334">
        <v>285.64</v>
      </c>
      <c r="O3334">
        <v>279</v>
      </c>
      <c r="P3334">
        <v>372</v>
      </c>
    </row>
    <row r="3335" spans="2:16" x14ac:dyDescent="0.25">
      <c r="B3335" s="80" t="e">
        <f>VLOOKUP(A3335,'Medicare Code Price Master List'!$A:$C,3,FALSE)</f>
        <v>#N/A</v>
      </c>
      <c r="C3335" s="3">
        <f>SUMIF('DME PRICE LOOKUP LINKED'!$A:$A,A3335,'DME PRICE LOOKUP LINKED'!$C:$C)</f>
        <v>0</v>
      </c>
      <c r="D3335" s="78" t="e">
        <f t="shared" si="104"/>
        <v>#N/A</v>
      </c>
      <c r="E3335" s="81" t="e">
        <f t="shared" si="105"/>
        <v>#N/A</v>
      </c>
      <c r="I3335">
        <v>92250</v>
      </c>
      <c r="K3335" t="s">
        <v>2273</v>
      </c>
      <c r="L3335">
        <v>41.05</v>
      </c>
      <c r="M3335">
        <v>87.82</v>
      </c>
      <c r="O3335">
        <v>54</v>
      </c>
      <c r="P3335">
        <v>115</v>
      </c>
    </row>
    <row r="3336" spans="2:16" x14ac:dyDescent="0.25">
      <c r="B3336" s="77" t="e">
        <f>VLOOKUP(A3336,'Medicare Code Price Master List'!$A:$C,3,FALSE)</f>
        <v>#N/A</v>
      </c>
      <c r="C3336" s="3">
        <f>SUMIF('DME PRICE LOOKUP LINKED'!$A:$A,A3336,'DME PRICE LOOKUP LINKED'!$C:$C)</f>
        <v>0</v>
      </c>
      <c r="D3336" s="78" t="e">
        <f t="shared" si="104"/>
        <v>#N/A</v>
      </c>
      <c r="E3336" s="79" t="e">
        <f t="shared" si="105"/>
        <v>#N/A</v>
      </c>
      <c r="I3336">
        <v>92260</v>
      </c>
      <c r="K3336" t="s">
        <v>2275</v>
      </c>
      <c r="L3336">
        <v>21.86</v>
      </c>
      <c r="M3336">
        <v>11.19</v>
      </c>
      <c r="O3336">
        <v>29</v>
      </c>
      <c r="P3336">
        <v>15</v>
      </c>
    </row>
    <row r="3337" spans="2:16" x14ac:dyDescent="0.25">
      <c r="B3337" s="80" t="e">
        <f>VLOOKUP(A3337,'Medicare Code Price Master List'!$A:$C,3,FALSE)</f>
        <v>#N/A</v>
      </c>
      <c r="C3337" s="3">
        <f>SUMIF('DME PRICE LOOKUP LINKED'!$A:$A,A3337,'DME PRICE LOOKUP LINKED'!$C:$C)</f>
        <v>0</v>
      </c>
      <c r="D3337" s="78" t="e">
        <f t="shared" si="104"/>
        <v>#N/A</v>
      </c>
      <c r="E3337" s="81" t="e">
        <f t="shared" si="105"/>
        <v>#N/A</v>
      </c>
      <c r="I3337">
        <v>92265</v>
      </c>
      <c r="K3337" t="s">
        <v>2276</v>
      </c>
      <c r="L3337">
        <v>95.86</v>
      </c>
      <c r="M3337">
        <v>86.87</v>
      </c>
      <c r="O3337">
        <v>125</v>
      </c>
      <c r="P3337">
        <v>113</v>
      </c>
    </row>
    <row r="3338" spans="2:16" x14ac:dyDescent="0.25">
      <c r="B3338" s="77" t="e">
        <f>VLOOKUP(A3338,'Medicare Code Price Master List'!$A:$C,3,FALSE)</f>
        <v>#N/A</v>
      </c>
      <c r="C3338" s="3">
        <f>SUMIF('DME PRICE LOOKUP LINKED'!$A:$A,A3338,'DME PRICE LOOKUP LINKED'!$C:$C)</f>
        <v>0</v>
      </c>
      <c r="D3338" s="78" t="e">
        <f t="shared" si="104"/>
        <v>#N/A</v>
      </c>
      <c r="E3338" s="79" t="e">
        <f t="shared" si="105"/>
        <v>#N/A</v>
      </c>
      <c r="I3338">
        <v>92270</v>
      </c>
      <c r="K3338" t="s">
        <v>2277</v>
      </c>
      <c r="L3338">
        <v>121.34</v>
      </c>
      <c r="M3338">
        <v>100.97</v>
      </c>
      <c r="O3338">
        <v>158</v>
      </c>
      <c r="P3338">
        <v>132</v>
      </c>
    </row>
    <row r="3339" spans="2:16" x14ac:dyDescent="0.25">
      <c r="B3339" s="80" t="e">
        <f>VLOOKUP(A3339,'Medicare Code Price Master List'!$A:$C,3,FALSE)</f>
        <v>#N/A</v>
      </c>
      <c r="C3339" s="3">
        <f>SUMIF('DME PRICE LOOKUP LINKED'!$A:$A,A3339,'DME PRICE LOOKUP LINKED'!$C:$C)</f>
        <v>0</v>
      </c>
      <c r="D3339" s="78" t="e">
        <f t="shared" si="104"/>
        <v>#N/A</v>
      </c>
      <c r="E3339" s="81" t="e">
        <f t="shared" si="105"/>
        <v>#N/A</v>
      </c>
      <c r="I3339">
        <v>92275</v>
      </c>
      <c r="K3339" t="s">
        <v>2278</v>
      </c>
      <c r="L3339">
        <v>164.72</v>
      </c>
      <c r="M3339">
        <v>164.72</v>
      </c>
      <c r="O3339">
        <v>215</v>
      </c>
      <c r="P3339">
        <v>215</v>
      </c>
    </row>
    <row r="3340" spans="2:16" x14ac:dyDescent="0.25">
      <c r="B3340" s="77" t="e">
        <f>VLOOKUP(A3340,'Medicare Code Price Master List'!$A:$C,3,FALSE)</f>
        <v>#N/A</v>
      </c>
      <c r="C3340" s="3">
        <f>SUMIF('DME PRICE LOOKUP LINKED'!$A:$A,A3340,'DME PRICE LOOKUP LINKED'!$C:$C)</f>
        <v>0</v>
      </c>
      <c r="D3340" s="78" t="e">
        <f t="shared" si="104"/>
        <v>#N/A</v>
      </c>
      <c r="E3340" s="79" t="e">
        <f t="shared" si="105"/>
        <v>#N/A</v>
      </c>
      <c r="I3340">
        <v>92283</v>
      </c>
      <c r="K3340" t="s">
        <v>2279</v>
      </c>
      <c r="L3340">
        <v>60.76</v>
      </c>
      <c r="M3340">
        <v>62.2</v>
      </c>
      <c r="O3340">
        <v>79</v>
      </c>
      <c r="P3340">
        <v>81</v>
      </c>
    </row>
    <row r="3341" spans="2:16" x14ac:dyDescent="0.25">
      <c r="B3341" s="80" t="e">
        <f>VLOOKUP(A3341,'Medicare Code Price Master List'!$A:$C,3,FALSE)</f>
        <v>#N/A</v>
      </c>
      <c r="C3341" s="3">
        <f>SUMIF('DME PRICE LOOKUP LINKED'!$A:$A,A3341,'DME PRICE LOOKUP LINKED'!$C:$C)</f>
        <v>0</v>
      </c>
      <c r="D3341" s="78" t="e">
        <f t="shared" si="104"/>
        <v>#N/A</v>
      </c>
      <c r="E3341" s="81" t="e">
        <f t="shared" si="105"/>
        <v>#N/A</v>
      </c>
      <c r="I3341">
        <v>92284</v>
      </c>
      <c r="K3341" t="s">
        <v>2280</v>
      </c>
      <c r="L3341">
        <v>52.53</v>
      </c>
      <c r="M3341">
        <v>68.8</v>
      </c>
      <c r="O3341">
        <v>69</v>
      </c>
      <c r="P3341">
        <v>90</v>
      </c>
    </row>
    <row r="3342" spans="2:16" x14ac:dyDescent="0.25">
      <c r="B3342" s="77" t="e">
        <f>VLOOKUP(A3342,'Medicare Code Price Master List'!$A:$C,3,FALSE)</f>
        <v>#N/A</v>
      </c>
      <c r="C3342" s="3">
        <f>SUMIF('DME PRICE LOOKUP LINKED'!$A:$A,A3342,'DME PRICE LOOKUP LINKED'!$C:$C)</f>
        <v>0</v>
      </c>
      <c r="D3342" s="78" t="e">
        <f t="shared" si="104"/>
        <v>#N/A</v>
      </c>
      <c r="E3342" s="79" t="e">
        <f t="shared" si="105"/>
        <v>#N/A</v>
      </c>
      <c r="I3342">
        <v>92285</v>
      </c>
      <c r="K3342" t="s">
        <v>2281</v>
      </c>
      <c r="L3342">
        <v>26.06</v>
      </c>
      <c r="M3342">
        <v>23.16</v>
      </c>
      <c r="O3342">
        <v>34</v>
      </c>
      <c r="P3342">
        <v>31</v>
      </c>
    </row>
    <row r="3343" spans="2:16" x14ac:dyDescent="0.25">
      <c r="B3343" s="80" t="e">
        <f>VLOOKUP(A3343,'Medicare Code Price Master List'!$A:$C,3,FALSE)</f>
        <v>#N/A</v>
      </c>
      <c r="C3343" s="3">
        <f>SUMIF('DME PRICE LOOKUP LINKED'!$A:$A,A3343,'DME PRICE LOOKUP LINKED'!$C:$C)</f>
        <v>0</v>
      </c>
      <c r="D3343" s="78" t="e">
        <f t="shared" si="104"/>
        <v>#N/A</v>
      </c>
      <c r="E3343" s="81" t="e">
        <f t="shared" si="105"/>
        <v>#N/A</v>
      </c>
      <c r="I3343">
        <v>92286</v>
      </c>
      <c r="K3343" t="s">
        <v>2282</v>
      </c>
      <c r="L3343">
        <v>42.96</v>
      </c>
      <c r="M3343">
        <v>42.04</v>
      </c>
      <c r="O3343">
        <v>56</v>
      </c>
      <c r="P3343">
        <v>55</v>
      </c>
    </row>
    <row r="3344" spans="2:16" x14ac:dyDescent="0.25">
      <c r="B3344" s="77" t="e">
        <f>VLOOKUP(A3344,'Medicare Code Price Master List'!$A:$C,3,FALSE)</f>
        <v>#N/A</v>
      </c>
      <c r="C3344" s="3">
        <f>SUMIF('DME PRICE LOOKUP LINKED'!$A:$A,A3344,'DME PRICE LOOKUP LINKED'!$C:$C)</f>
        <v>0</v>
      </c>
      <c r="D3344" s="78" t="e">
        <f t="shared" si="104"/>
        <v>#N/A</v>
      </c>
      <c r="E3344" s="79" t="e">
        <f t="shared" si="105"/>
        <v>#N/A</v>
      </c>
      <c r="I3344">
        <v>92287</v>
      </c>
      <c r="K3344" t="s">
        <v>2282</v>
      </c>
      <c r="L3344">
        <v>162.94</v>
      </c>
      <c r="M3344">
        <v>153.35</v>
      </c>
      <c r="O3344">
        <v>212</v>
      </c>
      <c r="P3344">
        <v>200</v>
      </c>
    </row>
    <row r="3345" spans="2:16" x14ac:dyDescent="0.25">
      <c r="B3345" s="80" t="e">
        <f>VLOOKUP(A3345,'Medicare Code Price Master List'!$A:$C,3,FALSE)</f>
        <v>#N/A</v>
      </c>
      <c r="C3345" s="3">
        <f>SUMIF('DME PRICE LOOKUP LINKED'!$A:$A,A3345,'DME PRICE LOOKUP LINKED'!$C:$C)</f>
        <v>0</v>
      </c>
      <c r="D3345" s="78" t="e">
        <f t="shared" si="104"/>
        <v>#N/A</v>
      </c>
      <c r="E3345" s="81" t="e">
        <f t="shared" si="105"/>
        <v>#N/A</v>
      </c>
      <c r="I3345">
        <v>92311</v>
      </c>
      <c r="K3345" t="s">
        <v>2283</v>
      </c>
      <c r="L3345">
        <v>116.07</v>
      </c>
      <c r="M3345">
        <v>55.13</v>
      </c>
      <c r="O3345">
        <v>151</v>
      </c>
      <c r="P3345">
        <v>72</v>
      </c>
    </row>
    <row r="3346" spans="2:16" x14ac:dyDescent="0.25">
      <c r="B3346" s="77" t="e">
        <f>VLOOKUP(A3346,'Medicare Code Price Master List'!$A:$C,3,FALSE)</f>
        <v>#N/A</v>
      </c>
      <c r="C3346" s="3">
        <f>SUMIF('DME PRICE LOOKUP LINKED'!$A:$A,A3346,'DME PRICE LOOKUP LINKED'!$C:$C)</f>
        <v>0</v>
      </c>
      <c r="D3346" s="78" t="e">
        <f t="shared" si="104"/>
        <v>#N/A</v>
      </c>
      <c r="E3346" s="79" t="e">
        <f t="shared" si="105"/>
        <v>#N/A</v>
      </c>
      <c r="I3346">
        <v>92312</v>
      </c>
      <c r="K3346" t="s">
        <v>2283</v>
      </c>
      <c r="L3346">
        <v>134.6</v>
      </c>
      <c r="M3346">
        <v>63.75</v>
      </c>
      <c r="O3346">
        <v>175</v>
      </c>
      <c r="P3346">
        <v>83</v>
      </c>
    </row>
    <row r="3347" spans="2:16" x14ac:dyDescent="0.25">
      <c r="B3347" s="80" t="e">
        <f>VLOOKUP(A3347,'Medicare Code Price Master List'!$A:$C,3,FALSE)</f>
        <v>#N/A</v>
      </c>
      <c r="C3347" s="3">
        <f>SUMIF('DME PRICE LOOKUP LINKED'!$A:$A,A3347,'DME PRICE LOOKUP LINKED'!$C:$C)</f>
        <v>0</v>
      </c>
      <c r="D3347" s="78" t="e">
        <f t="shared" si="104"/>
        <v>#N/A</v>
      </c>
      <c r="E3347" s="81" t="e">
        <f t="shared" si="105"/>
        <v>#N/A</v>
      </c>
      <c r="I3347">
        <v>92313</v>
      </c>
      <c r="K3347" t="s">
        <v>2283</v>
      </c>
      <c r="L3347">
        <v>110.44</v>
      </c>
      <c r="M3347">
        <v>45.69</v>
      </c>
      <c r="O3347">
        <v>144</v>
      </c>
      <c r="P3347">
        <v>60</v>
      </c>
    </row>
    <row r="3348" spans="2:16" x14ac:dyDescent="0.25">
      <c r="B3348" s="77" t="e">
        <f>VLOOKUP(A3348,'Medicare Code Price Master List'!$A:$C,3,FALSE)</f>
        <v>#N/A</v>
      </c>
      <c r="C3348" s="3">
        <f>SUMIF('DME PRICE LOOKUP LINKED'!$A:$A,A3348,'DME PRICE LOOKUP LINKED'!$C:$C)</f>
        <v>0</v>
      </c>
      <c r="D3348" s="78" t="e">
        <f t="shared" si="104"/>
        <v>#N/A</v>
      </c>
      <c r="E3348" s="79" t="e">
        <f t="shared" si="105"/>
        <v>#N/A</v>
      </c>
      <c r="I3348">
        <v>92315</v>
      </c>
      <c r="K3348" t="s">
        <v>2284</v>
      </c>
      <c r="L3348">
        <v>92.37</v>
      </c>
      <c r="M3348">
        <v>22.28</v>
      </c>
      <c r="O3348">
        <v>121</v>
      </c>
      <c r="P3348">
        <v>29</v>
      </c>
    </row>
    <row r="3349" spans="2:16" x14ac:dyDescent="0.25">
      <c r="B3349" s="80" t="e">
        <f>VLOOKUP(A3349,'Medicare Code Price Master List'!$A:$C,3,FALSE)</f>
        <v>#N/A</v>
      </c>
      <c r="C3349" s="3">
        <f>SUMIF('DME PRICE LOOKUP LINKED'!$A:$A,A3349,'DME PRICE LOOKUP LINKED'!$C:$C)</f>
        <v>0</v>
      </c>
      <c r="D3349" s="78" t="e">
        <f t="shared" si="104"/>
        <v>#N/A</v>
      </c>
      <c r="E3349" s="81" t="e">
        <f t="shared" si="105"/>
        <v>#N/A</v>
      </c>
      <c r="I3349">
        <v>92316</v>
      </c>
      <c r="K3349" t="s">
        <v>2285</v>
      </c>
      <c r="L3349">
        <v>113.8</v>
      </c>
      <c r="M3349">
        <v>33.43</v>
      </c>
      <c r="O3349">
        <v>148</v>
      </c>
      <c r="P3349">
        <v>44</v>
      </c>
    </row>
    <row r="3350" spans="2:16" x14ac:dyDescent="0.25">
      <c r="B3350" s="77" t="e">
        <f>VLOOKUP(A3350,'Medicare Code Price Master List'!$A:$C,3,FALSE)</f>
        <v>#N/A</v>
      </c>
      <c r="C3350" s="3">
        <f>SUMIF('DME PRICE LOOKUP LINKED'!$A:$A,A3350,'DME PRICE LOOKUP LINKED'!$C:$C)</f>
        <v>0</v>
      </c>
      <c r="D3350" s="78" t="e">
        <f t="shared" si="104"/>
        <v>#N/A</v>
      </c>
      <c r="E3350" s="79" t="e">
        <f t="shared" si="105"/>
        <v>#N/A</v>
      </c>
      <c r="I3350">
        <v>92317</v>
      </c>
      <c r="K3350" t="s">
        <v>2286</v>
      </c>
      <c r="L3350">
        <v>97.32</v>
      </c>
      <c r="M3350">
        <v>22.28</v>
      </c>
      <c r="O3350">
        <v>127</v>
      </c>
      <c r="P3350">
        <v>29</v>
      </c>
    </row>
    <row r="3351" spans="2:16" x14ac:dyDescent="0.25">
      <c r="B3351" s="80" t="e">
        <f>VLOOKUP(A3351,'Medicare Code Price Master List'!$A:$C,3,FALSE)</f>
        <v>#N/A</v>
      </c>
      <c r="C3351" s="3">
        <f>SUMIF('DME PRICE LOOKUP LINKED'!$A:$A,A3351,'DME PRICE LOOKUP LINKED'!$C:$C)</f>
        <v>0</v>
      </c>
      <c r="D3351" s="78" t="e">
        <f t="shared" si="104"/>
        <v>#N/A</v>
      </c>
      <c r="E3351" s="81" t="e">
        <f t="shared" si="105"/>
        <v>#N/A</v>
      </c>
      <c r="I3351">
        <v>92325</v>
      </c>
      <c r="K3351" t="s">
        <v>2287</v>
      </c>
      <c r="L3351">
        <v>51.38</v>
      </c>
      <c r="M3351">
        <v>47.52</v>
      </c>
      <c r="O3351">
        <v>67</v>
      </c>
      <c r="P3351">
        <v>62</v>
      </c>
    </row>
    <row r="3352" spans="2:16" x14ac:dyDescent="0.25">
      <c r="B3352" s="77" t="e">
        <f>VLOOKUP(A3352,'Medicare Code Price Master List'!$A:$C,3,FALSE)</f>
        <v>#N/A</v>
      </c>
      <c r="C3352" s="3">
        <f>SUMIF('DME PRICE LOOKUP LINKED'!$A:$A,A3352,'DME PRICE LOOKUP LINKED'!$C:$C)</f>
        <v>0</v>
      </c>
      <c r="D3352" s="78" t="e">
        <f t="shared" si="104"/>
        <v>#N/A</v>
      </c>
      <c r="E3352" s="79" t="e">
        <f t="shared" si="105"/>
        <v>#N/A</v>
      </c>
      <c r="I3352">
        <v>92326</v>
      </c>
      <c r="K3352" t="s">
        <v>2288</v>
      </c>
      <c r="L3352">
        <v>44.15</v>
      </c>
      <c r="M3352">
        <v>39.86</v>
      </c>
      <c r="O3352">
        <v>58</v>
      </c>
      <c r="P3352">
        <v>52</v>
      </c>
    </row>
    <row r="3353" spans="2:16" x14ac:dyDescent="0.25">
      <c r="B3353" s="80" t="e">
        <f>VLOOKUP(A3353,'Medicare Code Price Master List'!$A:$C,3,FALSE)</f>
        <v>#N/A</v>
      </c>
      <c r="C3353" s="3">
        <f>SUMIF('DME PRICE LOOKUP LINKED'!$A:$A,A3353,'DME PRICE LOOKUP LINKED'!$C:$C)</f>
        <v>0</v>
      </c>
      <c r="D3353" s="78" t="e">
        <f t="shared" si="104"/>
        <v>#N/A</v>
      </c>
      <c r="E3353" s="81" t="e">
        <f t="shared" si="105"/>
        <v>#N/A</v>
      </c>
      <c r="I3353">
        <v>92502</v>
      </c>
      <c r="K3353" t="s">
        <v>2289</v>
      </c>
      <c r="L3353">
        <v>102.31</v>
      </c>
      <c r="M3353">
        <v>106.03</v>
      </c>
      <c r="O3353">
        <v>134</v>
      </c>
      <c r="P3353">
        <v>138</v>
      </c>
    </row>
    <row r="3354" spans="2:16" x14ac:dyDescent="0.25">
      <c r="B3354" s="77" t="e">
        <f>VLOOKUP(A3354,'Medicare Code Price Master List'!$A:$C,3,FALSE)</f>
        <v>#N/A</v>
      </c>
      <c r="C3354" s="3">
        <f>SUMIF('DME PRICE LOOKUP LINKED'!$A:$A,A3354,'DME PRICE LOOKUP LINKED'!$C:$C)</f>
        <v>0</v>
      </c>
      <c r="D3354" s="78" t="e">
        <f t="shared" si="104"/>
        <v>#N/A</v>
      </c>
      <c r="E3354" s="79" t="e">
        <f t="shared" si="105"/>
        <v>#N/A</v>
      </c>
      <c r="I3354">
        <v>92504</v>
      </c>
      <c r="K3354" t="s">
        <v>2290</v>
      </c>
      <c r="L3354">
        <v>32.58</v>
      </c>
      <c r="M3354">
        <v>10.11</v>
      </c>
      <c r="O3354">
        <v>43</v>
      </c>
      <c r="P3354">
        <v>14</v>
      </c>
    </row>
    <row r="3355" spans="2:16" x14ac:dyDescent="0.25">
      <c r="B3355" s="80" t="e">
        <f>VLOOKUP(A3355,'Medicare Code Price Master List'!$A:$C,3,FALSE)</f>
        <v>#N/A</v>
      </c>
      <c r="C3355" s="3">
        <f>SUMIF('DME PRICE LOOKUP LINKED'!$A:$A,A3355,'DME PRICE LOOKUP LINKED'!$C:$C)</f>
        <v>0</v>
      </c>
      <c r="D3355" s="78" t="e">
        <f t="shared" si="104"/>
        <v>#N/A</v>
      </c>
      <c r="E3355" s="81" t="e">
        <f t="shared" si="105"/>
        <v>#N/A</v>
      </c>
      <c r="I3355">
        <v>92507</v>
      </c>
      <c r="K3355" t="s">
        <v>2291</v>
      </c>
      <c r="L3355">
        <v>82.95</v>
      </c>
      <c r="M3355">
        <v>85.11</v>
      </c>
      <c r="O3355">
        <v>108</v>
      </c>
      <c r="P3355">
        <v>111</v>
      </c>
    </row>
    <row r="3356" spans="2:16" x14ac:dyDescent="0.25">
      <c r="B3356" s="77" t="e">
        <f>VLOOKUP(A3356,'Medicare Code Price Master List'!$A:$C,3,FALSE)</f>
        <v>#N/A</v>
      </c>
      <c r="C3356" s="3">
        <f>SUMIF('DME PRICE LOOKUP LINKED'!$A:$A,A3356,'DME PRICE LOOKUP LINKED'!$C:$C)</f>
        <v>0</v>
      </c>
      <c r="D3356" s="78" t="e">
        <f t="shared" si="104"/>
        <v>#N/A</v>
      </c>
      <c r="E3356" s="79" t="e">
        <f t="shared" si="105"/>
        <v>#N/A</v>
      </c>
      <c r="I3356">
        <v>92508</v>
      </c>
      <c r="K3356" t="s">
        <v>2291</v>
      </c>
      <c r="L3356">
        <v>26.06</v>
      </c>
      <c r="M3356">
        <v>25.39</v>
      </c>
      <c r="O3356">
        <v>34</v>
      </c>
      <c r="P3356">
        <v>34</v>
      </c>
    </row>
    <row r="3357" spans="2:16" x14ac:dyDescent="0.25">
      <c r="B3357" s="80" t="e">
        <f>VLOOKUP(A3357,'Medicare Code Price Master List'!$A:$C,3,FALSE)</f>
        <v>#N/A</v>
      </c>
      <c r="C3357" s="3">
        <f>SUMIF('DME PRICE LOOKUP LINKED'!$A:$A,A3357,'DME PRICE LOOKUP LINKED'!$C:$C)</f>
        <v>0</v>
      </c>
      <c r="D3357" s="78" t="e">
        <f t="shared" si="104"/>
        <v>#N/A</v>
      </c>
      <c r="E3357" s="81" t="e">
        <f t="shared" si="105"/>
        <v>#N/A</v>
      </c>
      <c r="I3357">
        <v>92511</v>
      </c>
      <c r="K3357" t="s">
        <v>2292</v>
      </c>
      <c r="L3357">
        <v>132.93</v>
      </c>
      <c r="M3357">
        <v>40.75</v>
      </c>
      <c r="O3357">
        <v>173</v>
      </c>
      <c r="P3357">
        <v>53</v>
      </c>
    </row>
    <row r="3358" spans="2:16" x14ac:dyDescent="0.25">
      <c r="B3358" s="77" t="e">
        <f>VLOOKUP(A3358,'Medicare Code Price Master List'!$A:$C,3,FALSE)</f>
        <v>#N/A</v>
      </c>
      <c r="C3358" s="3">
        <f>SUMIF('DME PRICE LOOKUP LINKED'!$A:$A,A3358,'DME PRICE LOOKUP LINKED'!$C:$C)</f>
        <v>0</v>
      </c>
      <c r="D3358" s="78" t="e">
        <f t="shared" si="104"/>
        <v>#N/A</v>
      </c>
      <c r="E3358" s="79" t="e">
        <f t="shared" si="105"/>
        <v>#N/A</v>
      </c>
      <c r="I3358">
        <v>92512</v>
      </c>
      <c r="K3358" t="s">
        <v>2293</v>
      </c>
      <c r="L3358">
        <v>70.260000000000005</v>
      </c>
      <c r="M3358">
        <v>29.12</v>
      </c>
      <c r="O3358">
        <v>92</v>
      </c>
      <c r="P3358">
        <v>38</v>
      </c>
    </row>
    <row r="3359" spans="2:16" x14ac:dyDescent="0.25">
      <c r="B3359" s="80" t="e">
        <f>VLOOKUP(A3359,'Medicare Code Price Master List'!$A:$C,3,FALSE)</f>
        <v>#N/A</v>
      </c>
      <c r="C3359" s="3">
        <f>SUMIF('DME PRICE LOOKUP LINKED'!$A:$A,A3359,'DME PRICE LOOKUP LINKED'!$C:$C)</f>
        <v>0</v>
      </c>
      <c r="D3359" s="78" t="e">
        <f t="shared" si="104"/>
        <v>#N/A</v>
      </c>
      <c r="E3359" s="81" t="e">
        <f t="shared" si="105"/>
        <v>#N/A</v>
      </c>
      <c r="I3359">
        <v>92516</v>
      </c>
      <c r="K3359" t="s">
        <v>2294</v>
      </c>
      <c r="L3359">
        <v>79.36</v>
      </c>
      <c r="M3359">
        <v>24.51</v>
      </c>
      <c r="O3359">
        <v>104</v>
      </c>
      <c r="P3359">
        <v>32</v>
      </c>
    </row>
    <row r="3360" spans="2:16" x14ac:dyDescent="0.25">
      <c r="B3360" s="77" t="e">
        <f>VLOOKUP(A3360,'Medicare Code Price Master List'!$A:$C,3,FALSE)</f>
        <v>#N/A</v>
      </c>
      <c r="C3360" s="3">
        <f>SUMIF('DME PRICE LOOKUP LINKED'!$A:$A,A3360,'DME PRICE LOOKUP LINKED'!$C:$C)</f>
        <v>0</v>
      </c>
      <c r="D3360" s="78" t="e">
        <f t="shared" si="104"/>
        <v>#N/A</v>
      </c>
      <c r="E3360" s="79" t="e">
        <f t="shared" si="105"/>
        <v>#N/A</v>
      </c>
      <c r="I3360">
        <v>92520</v>
      </c>
      <c r="K3360" t="s">
        <v>2295</v>
      </c>
      <c r="L3360">
        <v>94.44</v>
      </c>
      <c r="M3360">
        <v>42.64</v>
      </c>
      <c r="O3360">
        <v>123</v>
      </c>
      <c r="P3360">
        <v>56</v>
      </c>
    </row>
    <row r="3361" spans="2:16" x14ac:dyDescent="0.25">
      <c r="B3361" s="80" t="e">
        <f>VLOOKUP(A3361,'Medicare Code Price Master List'!$A:$C,3,FALSE)</f>
        <v>#N/A</v>
      </c>
      <c r="C3361" s="3">
        <f>SUMIF('DME PRICE LOOKUP LINKED'!$A:$A,A3361,'DME PRICE LOOKUP LINKED'!$C:$C)</f>
        <v>0</v>
      </c>
      <c r="D3361" s="78" t="e">
        <f t="shared" si="104"/>
        <v>#N/A</v>
      </c>
      <c r="E3361" s="81" t="e">
        <f t="shared" si="105"/>
        <v>#N/A</v>
      </c>
      <c r="I3361">
        <v>92521</v>
      </c>
      <c r="K3361" t="s">
        <v>2296</v>
      </c>
      <c r="L3361">
        <v>144.16</v>
      </c>
      <c r="M3361">
        <v>119.71</v>
      </c>
      <c r="O3361">
        <v>188</v>
      </c>
      <c r="P3361">
        <v>156</v>
      </c>
    </row>
    <row r="3362" spans="2:16" x14ac:dyDescent="0.25">
      <c r="B3362" s="77" t="e">
        <f>VLOOKUP(A3362,'Medicare Code Price Master List'!$A:$C,3,FALSE)</f>
        <v>#N/A</v>
      </c>
      <c r="C3362" s="3">
        <f>SUMIF('DME PRICE LOOKUP LINKED'!$A:$A,A3362,'DME PRICE LOOKUP LINKED'!$C:$C)</f>
        <v>0</v>
      </c>
      <c r="D3362" s="78" t="e">
        <f t="shared" si="104"/>
        <v>#N/A</v>
      </c>
      <c r="E3362" s="79" t="e">
        <f t="shared" si="105"/>
        <v>#N/A</v>
      </c>
      <c r="I3362">
        <v>92522</v>
      </c>
      <c r="K3362" t="s">
        <v>2297</v>
      </c>
      <c r="L3362">
        <v>120.28</v>
      </c>
      <c r="M3362">
        <v>99.67</v>
      </c>
      <c r="O3362">
        <v>157</v>
      </c>
      <c r="P3362">
        <v>130</v>
      </c>
    </row>
    <row r="3363" spans="2:16" x14ac:dyDescent="0.25">
      <c r="B3363" s="80" t="e">
        <f>VLOOKUP(A3363,'Medicare Code Price Master List'!$A:$C,3,FALSE)</f>
        <v>#N/A</v>
      </c>
      <c r="C3363" s="3">
        <f>SUMIF('DME PRICE LOOKUP LINKED'!$A:$A,A3363,'DME PRICE LOOKUP LINKED'!$C:$C)</f>
        <v>0</v>
      </c>
      <c r="D3363" s="78" t="e">
        <f t="shared" si="104"/>
        <v>#N/A</v>
      </c>
      <c r="E3363" s="81" t="e">
        <f t="shared" si="105"/>
        <v>#N/A</v>
      </c>
      <c r="I3363">
        <v>92523</v>
      </c>
      <c r="K3363" t="s">
        <v>2298</v>
      </c>
      <c r="L3363">
        <v>247.19</v>
      </c>
      <c r="M3363">
        <v>209.43</v>
      </c>
      <c r="O3363">
        <v>322</v>
      </c>
      <c r="P3363">
        <v>273</v>
      </c>
    </row>
    <row r="3364" spans="2:16" x14ac:dyDescent="0.25">
      <c r="B3364" s="77" t="e">
        <f>VLOOKUP(A3364,'Medicare Code Price Master List'!$A:$C,3,FALSE)</f>
        <v>#N/A</v>
      </c>
      <c r="C3364" s="3">
        <f>SUMIF('DME PRICE LOOKUP LINKED'!$A:$A,A3364,'DME PRICE LOOKUP LINKED'!$C:$C)</f>
        <v>0</v>
      </c>
      <c r="D3364" s="78" t="e">
        <f t="shared" si="104"/>
        <v>#N/A</v>
      </c>
      <c r="E3364" s="79" t="e">
        <f t="shared" si="105"/>
        <v>#N/A</v>
      </c>
      <c r="I3364">
        <v>92524</v>
      </c>
      <c r="K3364" t="s">
        <v>2299</v>
      </c>
      <c r="L3364">
        <v>118.76</v>
      </c>
      <c r="M3364">
        <v>96.45</v>
      </c>
      <c r="O3364">
        <v>155</v>
      </c>
      <c r="P3364">
        <v>126</v>
      </c>
    </row>
    <row r="3365" spans="2:16" x14ac:dyDescent="0.25">
      <c r="B3365" s="80" t="e">
        <f>VLOOKUP(A3365,'Medicare Code Price Master List'!$A:$C,3,FALSE)</f>
        <v>#N/A</v>
      </c>
      <c r="C3365" s="3">
        <f>SUMIF('DME PRICE LOOKUP LINKED'!$A:$A,A3365,'DME PRICE LOOKUP LINKED'!$C:$C)</f>
        <v>0</v>
      </c>
      <c r="D3365" s="78" t="e">
        <f t="shared" si="104"/>
        <v>#N/A</v>
      </c>
      <c r="E3365" s="81" t="e">
        <f t="shared" si="105"/>
        <v>#N/A</v>
      </c>
      <c r="I3365">
        <v>92526</v>
      </c>
      <c r="K3365" t="s">
        <v>2300</v>
      </c>
      <c r="L3365">
        <v>92.36</v>
      </c>
      <c r="M3365">
        <v>93.02</v>
      </c>
      <c r="O3365">
        <v>121</v>
      </c>
      <c r="P3365">
        <v>121</v>
      </c>
    </row>
    <row r="3366" spans="2:16" x14ac:dyDescent="0.25">
      <c r="B3366" s="77" t="e">
        <f>VLOOKUP(A3366,'Medicare Code Price Master List'!$A:$C,3,FALSE)</f>
        <v>#N/A</v>
      </c>
      <c r="C3366" s="3">
        <f>SUMIF('DME PRICE LOOKUP LINKED'!$A:$A,A3366,'DME PRICE LOOKUP LINKED'!$C:$C)</f>
        <v>0</v>
      </c>
      <c r="D3366" s="78" t="e">
        <f t="shared" si="104"/>
        <v>#N/A</v>
      </c>
      <c r="E3366" s="79" t="e">
        <f t="shared" si="105"/>
        <v>#N/A</v>
      </c>
      <c r="I3366">
        <v>92537</v>
      </c>
      <c r="K3366" t="s">
        <v>2301</v>
      </c>
      <c r="L3366">
        <v>43.9</v>
      </c>
      <c r="M3366">
        <v>43.73</v>
      </c>
      <c r="O3366">
        <v>58</v>
      </c>
      <c r="P3366">
        <v>57</v>
      </c>
    </row>
    <row r="3367" spans="2:16" x14ac:dyDescent="0.25">
      <c r="B3367" s="80" t="e">
        <f>VLOOKUP(A3367,'Medicare Code Price Master List'!$A:$C,3,FALSE)</f>
        <v>#N/A</v>
      </c>
      <c r="C3367" s="3">
        <f>SUMIF('DME PRICE LOOKUP LINKED'!$A:$A,A3367,'DME PRICE LOOKUP LINKED'!$C:$C)</f>
        <v>0</v>
      </c>
      <c r="D3367" s="78" t="e">
        <f t="shared" si="104"/>
        <v>#N/A</v>
      </c>
      <c r="E3367" s="81" t="e">
        <f t="shared" si="105"/>
        <v>#N/A</v>
      </c>
      <c r="I3367">
        <v>92538</v>
      </c>
      <c r="K3367" t="s">
        <v>2301</v>
      </c>
      <c r="L3367">
        <v>24.58</v>
      </c>
      <c r="M3367">
        <v>22.26</v>
      </c>
      <c r="O3367">
        <v>32</v>
      </c>
      <c r="P3367">
        <v>29</v>
      </c>
    </row>
    <row r="3368" spans="2:16" x14ac:dyDescent="0.25">
      <c r="B3368" s="77" t="e">
        <f>VLOOKUP(A3368,'Medicare Code Price Master List'!$A:$C,3,FALSE)</f>
        <v>#N/A</v>
      </c>
      <c r="C3368" s="3">
        <f>SUMIF('DME PRICE LOOKUP LINKED'!$A:$A,A3368,'DME PRICE LOOKUP LINKED'!$C:$C)</f>
        <v>0</v>
      </c>
      <c r="D3368" s="78" t="e">
        <f t="shared" si="104"/>
        <v>#N/A</v>
      </c>
      <c r="E3368" s="79" t="e">
        <f t="shared" si="105"/>
        <v>#N/A</v>
      </c>
      <c r="I3368">
        <v>92540</v>
      </c>
      <c r="K3368" t="s">
        <v>2302</v>
      </c>
      <c r="L3368">
        <v>118.9</v>
      </c>
      <c r="M3368">
        <v>110.16</v>
      </c>
      <c r="O3368">
        <v>155</v>
      </c>
      <c r="P3368">
        <v>144</v>
      </c>
    </row>
    <row r="3369" spans="2:16" x14ac:dyDescent="0.25">
      <c r="B3369" s="80" t="e">
        <f>VLOOKUP(A3369,'Medicare Code Price Master List'!$A:$C,3,FALSE)</f>
        <v>#N/A</v>
      </c>
      <c r="C3369" s="3">
        <f>SUMIF('DME PRICE LOOKUP LINKED'!$A:$A,A3369,'DME PRICE LOOKUP LINKED'!$C:$C)</f>
        <v>0</v>
      </c>
      <c r="D3369" s="78" t="e">
        <f t="shared" si="104"/>
        <v>#N/A</v>
      </c>
      <c r="E3369" s="81" t="e">
        <f t="shared" si="105"/>
        <v>#N/A</v>
      </c>
      <c r="I3369">
        <v>92541</v>
      </c>
      <c r="K3369" t="s">
        <v>2303</v>
      </c>
      <c r="L3369">
        <v>27.34</v>
      </c>
      <c r="M3369">
        <v>25.93</v>
      </c>
      <c r="O3369">
        <v>36</v>
      </c>
      <c r="P3369">
        <v>34</v>
      </c>
    </row>
    <row r="3370" spans="2:16" x14ac:dyDescent="0.25">
      <c r="B3370" s="77" t="e">
        <f>VLOOKUP(A3370,'Medicare Code Price Master List'!$A:$C,3,FALSE)</f>
        <v>#N/A</v>
      </c>
      <c r="C3370" s="3">
        <f>SUMIF('DME PRICE LOOKUP LINKED'!$A:$A,A3370,'DME PRICE LOOKUP LINKED'!$C:$C)</f>
        <v>0</v>
      </c>
      <c r="D3370" s="78" t="e">
        <f t="shared" si="104"/>
        <v>#N/A</v>
      </c>
      <c r="E3370" s="79" t="e">
        <f t="shared" si="105"/>
        <v>#N/A</v>
      </c>
      <c r="I3370">
        <v>92542</v>
      </c>
      <c r="K3370" t="s">
        <v>2304</v>
      </c>
      <c r="L3370">
        <v>31.3</v>
      </c>
      <c r="M3370">
        <v>30.06</v>
      </c>
      <c r="O3370">
        <v>41</v>
      </c>
      <c r="P3370">
        <v>40</v>
      </c>
    </row>
    <row r="3371" spans="2:16" x14ac:dyDescent="0.25">
      <c r="B3371" s="80" t="e">
        <f>VLOOKUP(A3371,'Medicare Code Price Master List'!$A:$C,3,FALSE)</f>
        <v>#N/A</v>
      </c>
      <c r="C3371" s="3">
        <f>SUMIF('DME PRICE LOOKUP LINKED'!$A:$A,A3371,'DME PRICE LOOKUP LINKED'!$C:$C)</f>
        <v>0</v>
      </c>
      <c r="D3371" s="78" t="e">
        <f t="shared" si="104"/>
        <v>#N/A</v>
      </c>
      <c r="E3371" s="81" t="e">
        <f t="shared" si="105"/>
        <v>#N/A</v>
      </c>
      <c r="I3371">
        <v>92544</v>
      </c>
      <c r="K3371" t="s">
        <v>2305</v>
      </c>
      <c r="L3371">
        <v>19.34</v>
      </c>
      <c r="M3371">
        <v>17.940000000000001</v>
      </c>
      <c r="O3371">
        <v>26</v>
      </c>
      <c r="P3371">
        <v>24</v>
      </c>
    </row>
    <row r="3372" spans="2:16" x14ac:dyDescent="0.25">
      <c r="B3372" s="77" t="e">
        <f>VLOOKUP(A3372,'Medicare Code Price Master List'!$A:$C,3,FALSE)</f>
        <v>#N/A</v>
      </c>
      <c r="C3372" s="3">
        <f>SUMIF('DME PRICE LOOKUP LINKED'!$A:$A,A3372,'DME PRICE LOOKUP LINKED'!$C:$C)</f>
        <v>0</v>
      </c>
      <c r="D3372" s="78" t="e">
        <f t="shared" si="104"/>
        <v>#N/A</v>
      </c>
      <c r="E3372" s="79" t="e">
        <f t="shared" si="105"/>
        <v>#N/A</v>
      </c>
      <c r="I3372">
        <v>92545</v>
      </c>
      <c r="K3372" t="s">
        <v>2306</v>
      </c>
      <c r="L3372">
        <v>18.25</v>
      </c>
      <c r="M3372">
        <v>16.399999999999999</v>
      </c>
      <c r="O3372">
        <v>24</v>
      </c>
      <c r="P3372">
        <v>22</v>
      </c>
    </row>
    <row r="3373" spans="2:16" x14ac:dyDescent="0.25">
      <c r="B3373" s="80" t="e">
        <f>VLOOKUP(A3373,'Medicare Code Price Master List'!$A:$C,3,FALSE)</f>
        <v>#N/A</v>
      </c>
      <c r="C3373" s="3">
        <f>SUMIF('DME PRICE LOOKUP LINKED'!$A:$A,A3373,'DME PRICE LOOKUP LINKED'!$C:$C)</f>
        <v>0</v>
      </c>
      <c r="D3373" s="78" t="e">
        <f t="shared" si="104"/>
        <v>#N/A</v>
      </c>
      <c r="E3373" s="81" t="e">
        <f t="shared" si="105"/>
        <v>#N/A</v>
      </c>
      <c r="I3373">
        <v>92546</v>
      </c>
      <c r="K3373" t="s">
        <v>2307</v>
      </c>
      <c r="L3373">
        <v>143.41</v>
      </c>
      <c r="M3373">
        <v>116.14</v>
      </c>
      <c r="O3373">
        <v>187</v>
      </c>
      <c r="P3373">
        <v>151</v>
      </c>
    </row>
    <row r="3374" spans="2:16" x14ac:dyDescent="0.25">
      <c r="B3374" s="77" t="e">
        <f>VLOOKUP(A3374,'Medicare Code Price Master List'!$A:$C,3,FALSE)</f>
        <v>#N/A</v>
      </c>
      <c r="C3374" s="3">
        <f>SUMIF('DME PRICE LOOKUP LINKED'!$A:$A,A3374,'DME PRICE LOOKUP LINKED'!$C:$C)</f>
        <v>0</v>
      </c>
      <c r="D3374" s="78" t="e">
        <f t="shared" si="104"/>
        <v>#N/A</v>
      </c>
      <c r="E3374" s="79" t="e">
        <f t="shared" si="105"/>
        <v>#N/A</v>
      </c>
      <c r="I3374">
        <v>92547</v>
      </c>
      <c r="K3374" t="s">
        <v>2308</v>
      </c>
      <c r="L3374">
        <v>12.19</v>
      </c>
      <c r="M3374">
        <v>6.85</v>
      </c>
      <c r="O3374">
        <v>16</v>
      </c>
      <c r="P3374">
        <v>9</v>
      </c>
    </row>
    <row r="3375" spans="2:16" x14ac:dyDescent="0.25">
      <c r="B3375" s="80" t="e">
        <f>VLOOKUP(A3375,'Medicare Code Price Master List'!$A:$C,3,FALSE)</f>
        <v>#N/A</v>
      </c>
      <c r="C3375" s="3">
        <f>SUMIF('DME PRICE LOOKUP LINKED'!$A:$A,A3375,'DME PRICE LOOKUP LINKED'!$C:$C)</f>
        <v>0</v>
      </c>
      <c r="D3375" s="78" t="e">
        <f t="shared" si="104"/>
        <v>#N/A</v>
      </c>
      <c r="E3375" s="81" t="e">
        <f t="shared" si="105"/>
        <v>#N/A</v>
      </c>
      <c r="I3375">
        <v>92548</v>
      </c>
      <c r="K3375" t="s">
        <v>2309</v>
      </c>
      <c r="L3375">
        <v>51.66</v>
      </c>
      <c r="M3375">
        <v>114.58</v>
      </c>
      <c r="O3375">
        <v>68</v>
      </c>
      <c r="P3375">
        <v>149</v>
      </c>
    </row>
    <row r="3376" spans="2:16" x14ac:dyDescent="0.25">
      <c r="B3376" s="77" t="e">
        <f>VLOOKUP(A3376,'Medicare Code Price Master List'!$A:$C,3,FALSE)</f>
        <v>#N/A</v>
      </c>
      <c r="C3376" s="3">
        <f>SUMIF('DME PRICE LOOKUP LINKED'!$A:$A,A3376,'DME PRICE LOOKUP LINKED'!$C:$C)</f>
        <v>0</v>
      </c>
      <c r="D3376" s="78" t="e">
        <f t="shared" si="104"/>
        <v>#N/A</v>
      </c>
      <c r="E3376" s="79" t="e">
        <f t="shared" si="105"/>
        <v>#N/A</v>
      </c>
      <c r="I3376">
        <v>92550</v>
      </c>
      <c r="K3376" t="s">
        <v>2310</v>
      </c>
      <c r="L3376">
        <v>24.09</v>
      </c>
      <c r="M3376">
        <v>22.89</v>
      </c>
      <c r="O3376">
        <v>32</v>
      </c>
      <c r="P3376">
        <v>30</v>
      </c>
    </row>
    <row r="3377" spans="2:16" x14ac:dyDescent="0.25">
      <c r="B3377" s="80" t="e">
        <f>VLOOKUP(A3377,'Medicare Code Price Master List'!$A:$C,3,FALSE)</f>
        <v>#N/A</v>
      </c>
      <c r="C3377" s="3">
        <f>SUMIF('DME PRICE LOOKUP LINKED'!$A:$A,A3377,'DME PRICE LOOKUP LINKED'!$C:$C)</f>
        <v>0</v>
      </c>
      <c r="D3377" s="78" t="e">
        <f t="shared" si="104"/>
        <v>#N/A</v>
      </c>
      <c r="E3377" s="81" t="e">
        <f t="shared" si="105"/>
        <v>#N/A</v>
      </c>
      <c r="I3377">
        <v>92552</v>
      </c>
      <c r="K3377" t="s">
        <v>2311</v>
      </c>
      <c r="L3377">
        <v>40.340000000000003</v>
      </c>
      <c r="M3377">
        <v>35.43</v>
      </c>
      <c r="O3377">
        <v>53</v>
      </c>
      <c r="P3377">
        <v>47</v>
      </c>
    </row>
    <row r="3378" spans="2:16" x14ac:dyDescent="0.25">
      <c r="B3378" s="77" t="e">
        <f>VLOOKUP(A3378,'Medicare Code Price Master List'!$A:$C,3,FALSE)</f>
        <v>#N/A</v>
      </c>
      <c r="C3378" s="3">
        <f>SUMIF('DME PRICE LOOKUP LINKED'!$A:$A,A3378,'DME PRICE LOOKUP LINKED'!$C:$C)</f>
        <v>0</v>
      </c>
      <c r="D3378" s="78" t="e">
        <f t="shared" si="104"/>
        <v>#N/A</v>
      </c>
      <c r="E3378" s="79" t="e">
        <f t="shared" si="105"/>
        <v>#N/A</v>
      </c>
      <c r="I3378">
        <v>92553</v>
      </c>
      <c r="K3378" t="s">
        <v>2312</v>
      </c>
      <c r="L3378">
        <v>49.48</v>
      </c>
      <c r="M3378">
        <v>42.28</v>
      </c>
      <c r="O3378">
        <v>65</v>
      </c>
      <c r="P3378">
        <v>55</v>
      </c>
    </row>
    <row r="3379" spans="2:16" x14ac:dyDescent="0.25">
      <c r="B3379" s="80" t="e">
        <f>VLOOKUP(A3379,'Medicare Code Price Master List'!$A:$C,3,FALSE)</f>
        <v>#N/A</v>
      </c>
      <c r="C3379" s="3">
        <f>SUMIF('DME PRICE LOOKUP LINKED'!$A:$A,A3379,'DME PRICE LOOKUP LINKED'!$C:$C)</f>
        <v>0</v>
      </c>
      <c r="D3379" s="78" t="e">
        <f t="shared" si="104"/>
        <v>#N/A</v>
      </c>
      <c r="E3379" s="81" t="e">
        <f t="shared" si="105"/>
        <v>#N/A</v>
      </c>
      <c r="I3379">
        <v>92555</v>
      </c>
      <c r="K3379" t="s">
        <v>2313</v>
      </c>
      <c r="L3379">
        <v>31.2</v>
      </c>
      <c r="M3379">
        <v>26.57</v>
      </c>
      <c r="O3379">
        <v>41</v>
      </c>
      <c r="P3379">
        <v>35</v>
      </c>
    </row>
    <row r="3380" spans="2:16" x14ac:dyDescent="0.25">
      <c r="B3380" s="77" t="e">
        <f>VLOOKUP(A3380,'Medicare Code Price Master List'!$A:$C,3,FALSE)</f>
        <v>#N/A</v>
      </c>
      <c r="C3380" s="3">
        <f>SUMIF('DME PRICE LOOKUP LINKED'!$A:$A,A3380,'DME PRICE LOOKUP LINKED'!$C:$C)</f>
        <v>0</v>
      </c>
      <c r="D3380" s="78" t="e">
        <f t="shared" si="104"/>
        <v>#N/A</v>
      </c>
      <c r="E3380" s="79" t="e">
        <f t="shared" si="105"/>
        <v>#N/A</v>
      </c>
      <c r="I3380">
        <v>92556</v>
      </c>
      <c r="K3380" t="s">
        <v>2314</v>
      </c>
      <c r="L3380">
        <v>48.34</v>
      </c>
      <c r="M3380">
        <v>42.28</v>
      </c>
      <c r="O3380">
        <v>63</v>
      </c>
      <c r="P3380">
        <v>55</v>
      </c>
    </row>
    <row r="3381" spans="2:16" x14ac:dyDescent="0.25">
      <c r="B3381" s="80" t="e">
        <f>VLOOKUP(A3381,'Medicare Code Price Master List'!$A:$C,3,FALSE)</f>
        <v>#N/A</v>
      </c>
      <c r="C3381" s="3">
        <f>SUMIF('DME PRICE LOOKUP LINKED'!$A:$A,A3381,'DME PRICE LOOKUP LINKED'!$C:$C)</f>
        <v>0</v>
      </c>
      <c r="D3381" s="78" t="e">
        <f t="shared" si="104"/>
        <v>#N/A</v>
      </c>
      <c r="E3381" s="81" t="e">
        <f t="shared" si="105"/>
        <v>#N/A</v>
      </c>
      <c r="I3381">
        <v>92557</v>
      </c>
      <c r="K3381" t="s">
        <v>2315</v>
      </c>
      <c r="L3381">
        <v>40.1</v>
      </c>
      <c r="M3381">
        <v>34</v>
      </c>
      <c r="O3381">
        <v>53</v>
      </c>
      <c r="P3381">
        <v>45</v>
      </c>
    </row>
    <row r="3382" spans="2:16" x14ac:dyDescent="0.25">
      <c r="B3382" s="77" t="e">
        <f>VLOOKUP(A3382,'Medicare Code Price Master List'!$A:$C,3,FALSE)</f>
        <v>#N/A</v>
      </c>
      <c r="C3382" s="3">
        <f>SUMIF('DME PRICE LOOKUP LINKED'!$A:$A,A3382,'DME PRICE LOOKUP LINKED'!$C:$C)</f>
        <v>0</v>
      </c>
      <c r="D3382" s="78" t="e">
        <f t="shared" si="104"/>
        <v>#N/A</v>
      </c>
      <c r="E3382" s="79" t="e">
        <f t="shared" si="105"/>
        <v>#N/A</v>
      </c>
      <c r="I3382">
        <v>92561</v>
      </c>
      <c r="K3382" t="s">
        <v>2316</v>
      </c>
      <c r="L3382">
        <v>43.07</v>
      </c>
      <c r="M3382">
        <v>43.07</v>
      </c>
      <c r="O3382">
        <v>56</v>
      </c>
      <c r="P3382">
        <v>56</v>
      </c>
    </row>
    <row r="3383" spans="2:16" x14ac:dyDescent="0.25">
      <c r="B3383" s="80" t="e">
        <f>VLOOKUP(A3383,'Medicare Code Price Master List'!$A:$C,3,FALSE)</f>
        <v>#N/A</v>
      </c>
      <c r="C3383" s="3">
        <f>SUMIF('DME PRICE LOOKUP LINKED'!$A:$A,A3383,'DME PRICE LOOKUP LINKED'!$C:$C)</f>
        <v>0</v>
      </c>
      <c r="D3383" s="78" t="e">
        <f t="shared" si="104"/>
        <v>#N/A</v>
      </c>
      <c r="E3383" s="81" t="e">
        <f t="shared" si="105"/>
        <v>#N/A</v>
      </c>
      <c r="I3383">
        <v>92562</v>
      </c>
      <c r="K3383" t="s">
        <v>2317</v>
      </c>
      <c r="L3383">
        <v>54.43</v>
      </c>
      <c r="M3383">
        <v>52.75</v>
      </c>
      <c r="O3383">
        <v>71</v>
      </c>
      <c r="P3383">
        <v>69</v>
      </c>
    </row>
    <row r="3384" spans="2:16" x14ac:dyDescent="0.25">
      <c r="B3384" s="77" t="e">
        <f>VLOOKUP(A3384,'Medicare Code Price Master List'!$A:$C,3,FALSE)</f>
        <v>#N/A</v>
      </c>
      <c r="C3384" s="3">
        <f>SUMIF('DME PRICE LOOKUP LINKED'!$A:$A,A3384,'DME PRICE LOOKUP LINKED'!$C:$C)</f>
        <v>0</v>
      </c>
      <c r="D3384" s="78" t="e">
        <f t="shared" si="104"/>
        <v>#N/A</v>
      </c>
      <c r="E3384" s="79" t="e">
        <f t="shared" si="105"/>
        <v>#N/A</v>
      </c>
      <c r="I3384">
        <v>92563</v>
      </c>
      <c r="K3384" t="s">
        <v>2318</v>
      </c>
      <c r="L3384">
        <v>37.67</v>
      </c>
      <c r="M3384">
        <v>35.03</v>
      </c>
      <c r="O3384">
        <v>49</v>
      </c>
      <c r="P3384">
        <v>46</v>
      </c>
    </row>
    <row r="3385" spans="2:16" x14ac:dyDescent="0.25">
      <c r="B3385" s="80" t="e">
        <f>VLOOKUP(A3385,'Medicare Code Price Master List'!$A:$C,3,FALSE)</f>
        <v>#N/A</v>
      </c>
      <c r="C3385" s="3">
        <f>SUMIF('DME PRICE LOOKUP LINKED'!$A:$A,A3385,'DME PRICE LOOKUP LINKED'!$C:$C)</f>
        <v>0</v>
      </c>
      <c r="D3385" s="78" t="e">
        <f t="shared" si="104"/>
        <v>#N/A</v>
      </c>
      <c r="E3385" s="81" t="e">
        <f t="shared" si="105"/>
        <v>#N/A</v>
      </c>
      <c r="I3385">
        <v>92564</v>
      </c>
      <c r="K3385" t="s">
        <v>2319</v>
      </c>
      <c r="L3385">
        <v>31.81</v>
      </c>
      <c r="M3385">
        <v>31.81</v>
      </c>
      <c r="O3385">
        <v>42</v>
      </c>
      <c r="P3385">
        <v>42</v>
      </c>
    </row>
    <row r="3386" spans="2:16" x14ac:dyDescent="0.25">
      <c r="B3386" s="77" t="e">
        <f>VLOOKUP(A3386,'Medicare Code Price Master List'!$A:$C,3,FALSE)</f>
        <v>#N/A</v>
      </c>
      <c r="C3386" s="3">
        <f>SUMIF('DME PRICE LOOKUP LINKED'!$A:$A,A3386,'DME PRICE LOOKUP LINKED'!$C:$C)</f>
        <v>0</v>
      </c>
      <c r="D3386" s="78" t="e">
        <f t="shared" si="104"/>
        <v>#N/A</v>
      </c>
      <c r="E3386" s="79" t="e">
        <f t="shared" si="105"/>
        <v>#N/A</v>
      </c>
      <c r="I3386">
        <v>92565</v>
      </c>
      <c r="K3386" t="s">
        <v>2320</v>
      </c>
      <c r="L3386">
        <v>22.82</v>
      </c>
      <c r="M3386">
        <v>18.11</v>
      </c>
      <c r="O3386">
        <v>30</v>
      </c>
      <c r="P3386">
        <v>24</v>
      </c>
    </row>
    <row r="3387" spans="2:16" x14ac:dyDescent="0.25">
      <c r="B3387" s="80" t="e">
        <f>VLOOKUP(A3387,'Medicare Code Price Master List'!$A:$C,3,FALSE)</f>
        <v>#N/A</v>
      </c>
      <c r="C3387" s="3">
        <f>SUMIF('DME PRICE LOOKUP LINKED'!$A:$A,A3387,'DME PRICE LOOKUP LINKED'!$C:$C)</f>
        <v>0</v>
      </c>
      <c r="D3387" s="78" t="e">
        <f t="shared" si="104"/>
        <v>#N/A</v>
      </c>
      <c r="E3387" s="81" t="e">
        <f t="shared" si="105"/>
        <v>#N/A</v>
      </c>
      <c r="I3387">
        <v>92567</v>
      </c>
      <c r="K3387" t="s">
        <v>2321</v>
      </c>
      <c r="L3387">
        <v>18.05</v>
      </c>
      <c r="M3387">
        <v>11.58</v>
      </c>
      <c r="O3387">
        <v>24</v>
      </c>
      <c r="P3387">
        <v>16</v>
      </c>
    </row>
    <row r="3388" spans="2:16" x14ac:dyDescent="0.25">
      <c r="B3388" s="77" t="e">
        <f>VLOOKUP(A3388,'Medicare Code Price Master List'!$A:$C,3,FALSE)</f>
        <v>#N/A</v>
      </c>
      <c r="C3388" s="3">
        <f>SUMIF('DME PRICE LOOKUP LINKED'!$A:$A,A3388,'DME PRICE LOOKUP LINKED'!$C:$C)</f>
        <v>0</v>
      </c>
      <c r="D3388" s="78" t="e">
        <f t="shared" si="104"/>
        <v>#N/A</v>
      </c>
      <c r="E3388" s="79" t="e">
        <f t="shared" si="105"/>
        <v>#N/A</v>
      </c>
      <c r="I3388">
        <v>92568</v>
      </c>
      <c r="K3388" t="s">
        <v>2322</v>
      </c>
      <c r="L3388">
        <v>16.61</v>
      </c>
      <c r="M3388">
        <v>16.23</v>
      </c>
      <c r="O3388">
        <v>22</v>
      </c>
      <c r="P3388">
        <v>22</v>
      </c>
    </row>
    <row r="3389" spans="2:16" x14ac:dyDescent="0.25">
      <c r="B3389" s="80" t="e">
        <f>VLOOKUP(A3389,'Medicare Code Price Master List'!$A:$C,3,FALSE)</f>
        <v>#N/A</v>
      </c>
      <c r="C3389" s="3">
        <f>SUMIF('DME PRICE LOOKUP LINKED'!$A:$A,A3389,'DME PRICE LOOKUP LINKED'!$C:$C)</f>
        <v>0</v>
      </c>
      <c r="D3389" s="78" t="e">
        <f t="shared" si="104"/>
        <v>#N/A</v>
      </c>
      <c r="E3389" s="81" t="e">
        <f t="shared" si="105"/>
        <v>#N/A</v>
      </c>
      <c r="I3389">
        <v>92570</v>
      </c>
      <c r="K3389" t="s">
        <v>2323</v>
      </c>
      <c r="L3389">
        <v>34.909999999999997</v>
      </c>
      <c r="M3389">
        <v>31.1</v>
      </c>
      <c r="O3389">
        <v>46</v>
      </c>
      <c r="P3389">
        <v>41</v>
      </c>
    </row>
    <row r="3390" spans="2:16" x14ac:dyDescent="0.25">
      <c r="B3390" s="77" t="e">
        <f>VLOOKUP(A3390,'Medicare Code Price Master List'!$A:$C,3,FALSE)</f>
        <v>#N/A</v>
      </c>
      <c r="C3390" s="3">
        <f>SUMIF('DME PRICE LOOKUP LINKED'!$A:$A,A3390,'DME PRICE LOOKUP LINKED'!$C:$C)</f>
        <v>0</v>
      </c>
      <c r="D3390" s="78" t="e">
        <f t="shared" si="104"/>
        <v>#N/A</v>
      </c>
      <c r="E3390" s="79" t="e">
        <f t="shared" si="105"/>
        <v>#N/A</v>
      </c>
      <c r="I3390">
        <v>92571</v>
      </c>
      <c r="K3390" t="s">
        <v>2324</v>
      </c>
      <c r="L3390">
        <v>34.24</v>
      </c>
      <c r="M3390">
        <v>31</v>
      </c>
      <c r="O3390">
        <v>45</v>
      </c>
      <c r="P3390">
        <v>41</v>
      </c>
    </row>
    <row r="3391" spans="2:16" x14ac:dyDescent="0.25">
      <c r="B3391" s="80" t="e">
        <f>VLOOKUP(A3391,'Medicare Code Price Master List'!$A:$C,3,FALSE)</f>
        <v>#N/A</v>
      </c>
      <c r="C3391" s="3">
        <f>SUMIF('DME PRICE LOOKUP LINKED'!$A:$A,A3391,'DME PRICE LOOKUP LINKED'!$C:$C)</f>
        <v>0</v>
      </c>
      <c r="D3391" s="78" t="e">
        <f t="shared" si="104"/>
        <v>#N/A</v>
      </c>
      <c r="E3391" s="81" t="e">
        <f t="shared" si="105"/>
        <v>#N/A</v>
      </c>
      <c r="I3391">
        <v>92572</v>
      </c>
      <c r="K3391" t="s">
        <v>2325</v>
      </c>
      <c r="L3391">
        <v>53.67</v>
      </c>
      <c r="M3391">
        <v>40.67</v>
      </c>
      <c r="O3391">
        <v>70</v>
      </c>
      <c r="P3391">
        <v>53</v>
      </c>
    </row>
    <row r="3392" spans="2:16" x14ac:dyDescent="0.25">
      <c r="B3392" s="77" t="e">
        <f>VLOOKUP(A3392,'Medicare Code Price Master List'!$A:$C,3,FALSE)</f>
        <v>#N/A</v>
      </c>
      <c r="C3392" s="3">
        <f>SUMIF('DME PRICE LOOKUP LINKED'!$A:$A,A3392,'DME PRICE LOOKUP LINKED'!$C:$C)</f>
        <v>0</v>
      </c>
      <c r="D3392" s="78" t="e">
        <f t="shared" si="104"/>
        <v>#N/A</v>
      </c>
      <c r="E3392" s="79" t="e">
        <f t="shared" si="105"/>
        <v>#N/A</v>
      </c>
      <c r="I3392">
        <v>92575</v>
      </c>
      <c r="K3392" t="s">
        <v>2326</v>
      </c>
      <c r="L3392">
        <v>84.86</v>
      </c>
      <c r="M3392">
        <v>82.15</v>
      </c>
      <c r="O3392">
        <v>111</v>
      </c>
      <c r="P3392">
        <v>107</v>
      </c>
    </row>
    <row r="3393" spans="2:16" x14ac:dyDescent="0.25">
      <c r="B3393" s="80" t="e">
        <f>VLOOKUP(A3393,'Medicare Code Price Master List'!$A:$C,3,FALSE)</f>
        <v>#N/A</v>
      </c>
      <c r="C3393" s="3">
        <f>SUMIF('DME PRICE LOOKUP LINKED'!$A:$A,A3393,'DME PRICE LOOKUP LINKED'!$C:$C)</f>
        <v>0</v>
      </c>
      <c r="D3393" s="78" t="e">
        <f t="shared" si="104"/>
        <v>#N/A</v>
      </c>
      <c r="E3393" s="81" t="e">
        <f t="shared" si="105"/>
        <v>#N/A</v>
      </c>
      <c r="I3393">
        <v>92576</v>
      </c>
      <c r="K3393" t="s">
        <v>2327</v>
      </c>
      <c r="L3393">
        <v>45.29</v>
      </c>
      <c r="M3393">
        <v>40.67</v>
      </c>
      <c r="O3393">
        <v>59</v>
      </c>
      <c r="P3393">
        <v>53</v>
      </c>
    </row>
    <row r="3394" spans="2:16" x14ac:dyDescent="0.25">
      <c r="B3394" s="77" t="e">
        <f>VLOOKUP(A3394,'Medicare Code Price Master List'!$A:$C,3,FALSE)</f>
        <v>#N/A</v>
      </c>
      <c r="C3394" s="3">
        <f>SUMIF('DME PRICE LOOKUP LINKED'!$A:$A,A3394,'DME PRICE LOOKUP LINKED'!$C:$C)</f>
        <v>0</v>
      </c>
      <c r="D3394" s="78" t="e">
        <f t="shared" si="104"/>
        <v>#N/A</v>
      </c>
      <c r="E3394" s="79" t="e">
        <f t="shared" si="105"/>
        <v>#N/A</v>
      </c>
      <c r="I3394">
        <v>92577</v>
      </c>
      <c r="K3394" t="s">
        <v>2328</v>
      </c>
      <c r="L3394">
        <v>23.2</v>
      </c>
      <c r="M3394">
        <v>18.920000000000002</v>
      </c>
      <c r="O3394">
        <v>31</v>
      </c>
      <c r="P3394">
        <v>25</v>
      </c>
    </row>
    <row r="3395" spans="2:16" x14ac:dyDescent="0.25">
      <c r="B3395" s="80" t="e">
        <f>VLOOKUP(A3395,'Medicare Code Price Master List'!$A:$C,3,FALSE)</f>
        <v>#N/A</v>
      </c>
      <c r="C3395" s="3">
        <f>SUMIF('DME PRICE LOOKUP LINKED'!$A:$A,A3395,'DME PRICE LOOKUP LINKED'!$C:$C)</f>
        <v>0</v>
      </c>
      <c r="D3395" s="78" t="e">
        <f t="shared" ref="D3395:D3458" si="106">VLOOKUP(A3395,$R$2:$T$5644,3,FALSE)</f>
        <v>#N/A</v>
      </c>
      <c r="E3395" s="81" t="e">
        <f t="shared" ref="E3395:E3458" si="107">D3395-C3395</f>
        <v>#N/A</v>
      </c>
      <c r="I3395">
        <v>92579</v>
      </c>
      <c r="K3395" t="s">
        <v>2329</v>
      </c>
      <c r="L3395">
        <v>48.95</v>
      </c>
      <c r="M3395">
        <v>39.81</v>
      </c>
      <c r="O3395">
        <v>64</v>
      </c>
      <c r="P3395">
        <v>52</v>
      </c>
    </row>
    <row r="3396" spans="2:16" x14ac:dyDescent="0.25">
      <c r="B3396" s="77" t="e">
        <f>VLOOKUP(A3396,'Medicare Code Price Master List'!$A:$C,3,FALSE)</f>
        <v>#N/A</v>
      </c>
      <c r="C3396" s="3">
        <f>SUMIF('DME PRICE LOOKUP LINKED'!$A:$A,A3396,'DME PRICE LOOKUP LINKED'!$C:$C)</f>
        <v>0</v>
      </c>
      <c r="D3396" s="78" t="e">
        <f t="shared" si="106"/>
        <v>#N/A</v>
      </c>
      <c r="E3396" s="79" t="e">
        <f t="shared" si="107"/>
        <v>#N/A</v>
      </c>
      <c r="I3396">
        <v>92582</v>
      </c>
      <c r="K3396" t="s">
        <v>2330</v>
      </c>
      <c r="L3396">
        <v>93.28</v>
      </c>
      <c r="M3396">
        <v>76.91</v>
      </c>
      <c r="O3396">
        <v>122</v>
      </c>
      <c r="P3396">
        <v>100</v>
      </c>
    </row>
    <row r="3397" spans="2:16" x14ac:dyDescent="0.25">
      <c r="B3397" s="80" t="e">
        <f>VLOOKUP(A3397,'Medicare Code Price Master List'!$A:$C,3,FALSE)</f>
        <v>#N/A</v>
      </c>
      <c r="C3397" s="3">
        <f>SUMIF('DME PRICE LOOKUP LINKED'!$A:$A,A3397,'DME PRICE LOOKUP LINKED'!$C:$C)</f>
        <v>0</v>
      </c>
      <c r="D3397" s="78" t="e">
        <f t="shared" si="106"/>
        <v>#N/A</v>
      </c>
      <c r="E3397" s="81" t="e">
        <f t="shared" si="107"/>
        <v>#N/A</v>
      </c>
      <c r="I3397">
        <v>92583</v>
      </c>
      <c r="K3397" t="s">
        <v>2331</v>
      </c>
      <c r="L3397">
        <v>61.67</v>
      </c>
      <c r="M3397">
        <v>59.6</v>
      </c>
      <c r="O3397">
        <v>81</v>
      </c>
      <c r="P3397">
        <v>78</v>
      </c>
    </row>
    <row r="3398" spans="2:16" x14ac:dyDescent="0.25">
      <c r="B3398" s="77" t="e">
        <f>VLOOKUP(A3398,'Medicare Code Price Master List'!$A:$C,3,FALSE)</f>
        <v>#N/A</v>
      </c>
      <c r="C3398" s="3">
        <f>SUMIF('DME PRICE LOOKUP LINKED'!$A:$A,A3398,'DME PRICE LOOKUP LINKED'!$C:$C)</f>
        <v>0</v>
      </c>
      <c r="D3398" s="78" t="e">
        <f t="shared" si="106"/>
        <v>#N/A</v>
      </c>
      <c r="E3398" s="79" t="e">
        <f t="shared" si="107"/>
        <v>#N/A</v>
      </c>
      <c r="I3398">
        <v>92584</v>
      </c>
      <c r="K3398" t="s">
        <v>2332</v>
      </c>
      <c r="L3398">
        <v>125.71</v>
      </c>
      <c r="M3398">
        <v>83.35</v>
      </c>
      <c r="O3398">
        <v>164</v>
      </c>
      <c r="P3398">
        <v>109</v>
      </c>
    </row>
    <row r="3399" spans="2:16" x14ac:dyDescent="0.25">
      <c r="B3399" s="80" t="e">
        <f>VLOOKUP(A3399,'Medicare Code Price Master List'!$A:$C,3,FALSE)</f>
        <v>#N/A</v>
      </c>
      <c r="C3399" s="3">
        <f>SUMIF('DME PRICE LOOKUP LINKED'!$A:$A,A3399,'DME PRICE LOOKUP LINKED'!$C:$C)</f>
        <v>0</v>
      </c>
      <c r="D3399" s="78" t="e">
        <f t="shared" si="106"/>
        <v>#N/A</v>
      </c>
      <c r="E3399" s="81" t="e">
        <f t="shared" si="107"/>
        <v>#N/A</v>
      </c>
      <c r="I3399">
        <v>92585</v>
      </c>
      <c r="K3399" t="s">
        <v>2333</v>
      </c>
      <c r="L3399">
        <v>152.43</v>
      </c>
      <c r="M3399">
        <v>152.43</v>
      </c>
      <c r="O3399">
        <v>199</v>
      </c>
      <c r="P3399">
        <v>199</v>
      </c>
    </row>
    <row r="3400" spans="2:16" x14ac:dyDescent="0.25">
      <c r="B3400" s="77" t="e">
        <f>VLOOKUP(A3400,'Medicare Code Price Master List'!$A:$C,3,FALSE)</f>
        <v>#N/A</v>
      </c>
      <c r="C3400" s="3">
        <f>SUMIF('DME PRICE LOOKUP LINKED'!$A:$A,A3400,'DME PRICE LOOKUP LINKED'!$C:$C)</f>
        <v>0</v>
      </c>
      <c r="D3400" s="78" t="e">
        <f t="shared" si="106"/>
        <v>#N/A</v>
      </c>
      <c r="E3400" s="79" t="e">
        <f t="shared" si="107"/>
        <v>#N/A</v>
      </c>
      <c r="I3400">
        <v>92586</v>
      </c>
      <c r="K3400" t="s">
        <v>2334</v>
      </c>
      <c r="L3400">
        <v>97.05</v>
      </c>
      <c r="M3400">
        <v>97.05</v>
      </c>
      <c r="O3400">
        <v>127</v>
      </c>
      <c r="P3400">
        <v>127</v>
      </c>
    </row>
    <row r="3401" spans="2:16" x14ac:dyDescent="0.25">
      <c r="B3401" s="80" t="e">
        <f>VLOOKUP(A3401,'Medicare Code Price Master List'!$A:$C,3,FALSE)</f>
        <v>#N/A</v>
      </c>
      <c r="C3401" s="3">
        <f>SUMIF('DME PRICE LOOKUP LINKED'!$A:$A,A3401,'DME PRICE LOOKUP LINKED'!$C:$C)</f>
        <v>0</v>
      </c>
      <c r="D3401" s="78" t="e">
        <f t="shared" si="106"/>
        <v>#N/A</v>
      </c>
      <c r="E3401" s="81" t="e">
        <f t="shared" si="107"/>
        <v>#N/A</v>
      </c>
      <c r="I3401">
        <v>92587</v>
      </c>
      <c r="K3401" t="s">
        <v>2335</v>
      </c>
      <c r="L3401">
        <v>23.68</v>
      </c>
      <c r="M3401">
        <v>23.29</v>
      </c>
      <c r="O3401">
        <v>31</v>
      </c>
      <c r="P3401">
        <v>31</v>
      </c>
    </row>
    <row r="3402" spans="2:16" x14ac:dyDescent="0.25">
      <c r="B3402" s="77" t="e">
        <f>VLOOKUP(A3402,'Medicare Code Price Master List'!$A:$C,3,FALSE)</f>
        <v>#N/A</v>
      </c>
      <c r="C3402" s="3">
        <f>SUMIF('DME PRICE LOOKUP LINKED'!$A:$A,A3402,'DME PRICE LOOKUP LINKED'!$C:$C)</f>
        <v>0</v>
      </c>
      <c r="D3402" s="78" t="e">
        <f t="shared" si="106"/>
        <v>#N/A</v>
      </c>
      <c r="E3402" s="79" t="e">
        <f t="shared" si="107"/>
        <v>#N/A</v>
      </c>
      <c r="I3402">
        <v>92588</v>
      </c>
      <c r="K3402" t="s">
        <v>2336</v>
      </c>
      <c r="L3402">
        <v>36.81</v>
      </c>
      <c r="M3402">
        <v>35.47</v>
      </c>
      <c r="O3402">
        <v>48</v>
      </c>
      <c r="P3402">
        <v>47</v>
      </c>
    </row>
    <row r="3403" spans="2:16" x14ac:dyDescent="0.25">
      <c r="B3403" s="80" t="e">
        <f>VLOOKUP(A3403,'Medicare Code Price Master List'!$A:$C,3,FALSE)</f>
        <v>#N/A</v>
      </c>
      <c r="C3403" s="3">
        <f>SUMIF('DME PRICE LOOKUP LINKED'!$A:$A,A3403,'DME PRICE LOOKUP LINKED'!$C:$C)</f>
        <v>0</v>
      </c>
      <c r="D3403" s="78" t="e">
        <f t="shared" si="106"/>
        <v>#N/A</v>
      </c>
      <c r="E3403" s="81" t="e">
        <f t="shared" si="107"/>
        <v>#N/A</v>
      </c>
      <c r="I3403">
        <v>92596</v>
      </c>
      <c r="K3403" t="s">
        <v>2337</v>
      </c>
      <c r="L3403">
        <v>83.38</v>
      </c>
      <c r="M3403">
        <v>47.91</v>
      </c>
      <c r="O3403">
        <v>109</v>
      </c>
      <c r="P3403">
        <v>63</v>
      </c>
    </row>
    <row r="3404" spans="2:16" x14ac:dyDescent="0.25">
      <c r="B3404" s="77" t="e">
        <f>VLOOKUP(A3404,'Medicare Code Price Master List'!$A:$C,3,FALSE)</f>
        <v>#N/A</v>
      </c>
      <c r="C3404" s="3">
        <f>SUMIF('DME PRICE LOOKUP LINKED'!$A:$A,A3404,'DME PRICE LOOKUP LINKED'!$C:$C)</f>
        <v>0</v>
      </c>
      <c r="D3404" s="78" t="e">
        <f t="shared" si="106"/>
        <v>#N/A</v>
      </c>
      <c r="E3404" s="79" t="e">
        <f t="shared" si="107"/>
        <v>#N/A</v>
      </c>
      <c r="I3404">
        <v>92597</v>
      </c>
      <c r="K3404" t="s">
        <v>2338</v>
      </c>
      <c r="L3404">
        <v>77.73</v>
      </c>
      <c r="M3404">
        <v>77.569999999999993</v>
      </c>
      <c r="O3404">
        <v>102</v>
      </c>
      <c r="P3404">
        <v>101</v>
      </c>
    </row>
    <row r="3405" spans="2:16" x14ac:dyDescent="0.25">
      <c r="B3405" s="80" t="e">
        <f>VLOOKUP(A3405,'Medicare Code Price Master List'!$A:$C,3,FALSE)</f>
        <v>#N/A</v>
      </c>
      <c r="C3405" s="3">
        <f>SUMIF('DME PRICE LOOKUP LINKED'!$A:$A,A3405,'DME PRICE LOOKUP LINKED'!$C:$C)</f>
        <v>0</v>
      </c>
      <c r="D3405" s="78" t="e">
        <f t="shared" si="106"/>
        <v>#N/A</v>
      </c>
      <c r="E3405" s="81" t="e">
        <f t="shared" si="107"/>
        <v>#N/A</v>
      </c>
      <c r="I3405">
        <v>92601</v>
      </c>
      <c r="K3405" t="s">
        <v>2339</v>
      </c>
      <c r="L3405">
        <v>175.98</v>
      </c>
      <c r="M3405">
        <v>131.41999999999999</v>
      </c>
      <c r="O3405">
        <v>229</v>
      </c>
      <c r="P3405">
        <v>171</v>
      </c>
    </row>
    <row r="3406" spans="2:16" x14ac:dyDescent="0.25">
      <c r="B3406" s="77" t="e">
        <f>VLOOKUP(A3406,'Medicare Code Price Master List'!$A:$C,3,FALSE)</f>
        <v>#N/A</v>
      </c>
      <c r="C3406" s="3">
        <f>SUMIF('DME PRICE LOOKUP LINKED'!$A:$A,A3406,'DME PRICE LOOKUP LINKED'!$C:$C)</f>
        <v>0</v>
      </c>
      <c r="D3406" s="78" t="e">
        <f t="shared" si="106"/>
        <v>#N/A</v>
      </c>
      <c r="E3406" s="79" t="e">
        <f t="shared" si="107"/>
        <v>#N/A</v>
      </c>
      <c r="I3406">
        <v>92602</v>
      </c>
      <c r="K3406" t="s">
        <v>2340</v>
      </c>
      <c r="L3406">
        <v>111.9</v>
      </c>
      <c r="M3406">
        <v>74.569999999999993</v>
      </c>
      <c r="O3406">
        <v>146</v>
      </c>
      <c r="P3406">
        <v>97</v>
      </c>
    </row>
    <row r="3407" spans="2:16" x14ac:dyDescent="0.25">
      <c r="B3407" s="80" t="e">
        <f>VLOOKUP(A3407,'Medicare Code Price Master List'!$A:$C,3,FALSE)</f>
        <v>#N/A</v>
      </c>
      <c r="C3407" s="3">
        <f>SUMIF('DME PRICE LOOKUP LINKED'!$A:$A,A3407,'DME PRICE LOOKUP LINKED'!$C:$C)</f>
        <v>0</v>
      </c>
      <c r="D3407" s="78" t="e">
        <f t="shared" si="106"/>
        <v>#N/A</v>
      </c>
      <c r="E3407" s="81" t="e">
        <f t="shared" si="107"/>
        <v>#N/A</v>
      </c>
      <c r="I3407">
        <v>92603</v>
      </c>
      <c r="K3407" t="s">
        <v>2341</v>
      </c>
      <c r="L3407">
        <v>164.7</v>
      </c>
      <c r="M3407">
        <v>127.75</v>
      </c>
      <c r="O3407">
        <v>215</v>
      </c>
      <c r="P3407">
        <v>167</v>
      </c>
    </row>
    <row r="3408" spans="2:16" x14ac:dyDescent="0.25">
      <c r="B3408" s="77" t="e">
        <f>VLOOKUP(A3408,'Medicare Code Price Master List'!$A:$C,3,FALSE)</f>
        <v>#N/A</v>
      </c>
      <c r="C3408" s="3">
        <f>SUMIF('DME PRICE LOOKUP LINKED'!$A:$A,A3408,'DME PRICE LOOKUP LINKED'!$C:$C)</f>
        <v>0</v>
      </c>
      <c r="D3408" s="78" t="e">
        <f t="shared" si="106"/>
        <v>#N/A</v>
      </c>
      <c r="E3408" s="79" t="e">
        <f t="shared" si="107"/>
        <v>#N/A</v>
      </c>
      <c r="I3408">
        <v>92604</v>
      </c>
      <c r="K3408" t="s">
        <v>2340</v>
      </c>
      <c r="L3408">
        <v>99.85</v>
      </c>
      <c r="M3408">
        <v>71.290000000000006</v>
      </c>
      <c r="O3408">
        <v>130</v>
      </c>
      <c r="P3408">
        <v>93</v>
      </c>
    </row>
    <row r="3409" spans="2:16" x14ac:dyDescent="0.25">
      <c r="B3409" s="80" t="e">
        <f>VLOOKUP(A3409,'Medicare Code Price Master List'!$A:$C,3,FALSE)</f>
        <v>#N/A</v>
      </c>
      <c r="C3409" s="3">
        <f>SUMIF('DME PRICE LOOKUP LINKED'!$A:$A,A3409,'DME PRICE LOOKUP LINKED'!$C:$C)</f>
        <v>0</v>
      </c>
      <c r="D3409" s="78" t="e">
        <f t="shared" si="106"/>
        <v>#N/A</v>
      </c>
      <c r="E3409" s="81" t="e">
        <f t="shared" si="107"/>
        <v>#N/A</v>
      </c>
      <c r="I3409">
        <v>92607</v>
      </c>
      <c r="K3409" t="s">
        <v>2342</v>
      </c>
      <c r="L3409">
        <v>135.07</v>
      </c>
      <c r="M3409">
        <v>137.07</v>
      </c>
      <c r="O3409">
        <v>176</v>
      </c>
      <c r="P3409">
        <v>179</v>
      </c>
    </row>
    <row r="3410" spans="2:16" x14ac:dyDescent="0.25">
      <c r="B3410" s="77" t="e">
        <f>VLOOKUP(A3410,'Medicare Code Price Master List'!$A:$C,3,FALSE)</f>
        <v>#N/A</v>
      </c>
      <c r="C3410" s="3">
        <f>SUMIF('DME PRICE LOOKUP LINKED'!$A:$A,A3410,'DME PRICE LOOKUP LINKED'!$C:$C)</f>
        <v>0</v>
      </c>
      <c r="D3410" s="78" t="e">
        <f t="shared" si="106"/>
        <v>#N/A</v>
      </c>
      <c r="E3410" s="79" t="e">
        <f t="shared" si="107"/>
        <v>#N/A</v>
      </c>
      <c r="I3410">
        <v>92608</v>
      </c>
      <c r="K3410" t="s">
        <v>2343</v>
      </c>
      <c r="L3410">
        <v>53.14</v>
      </c>
      <c r="M3410">
        <v>57.47</v>
      </c>
      <c r="O3410">
        <v>70</v>
      </c>
      <c r="P3410">
        <v>75</v>
      </c>
    </row>
    <row r="3411" spans="2:16" x14ac:dyDescent="0.25">
      <c r="B3411" s="80" t="e">
        <f>VLOOKUP(A3411,'Medicare Code Price Master List'!$A:$C,3,FALSE)</f>
        <v>#N/A</v>
      </c>
      <c r="C3411" s="3">
        <f>SUMIF('DME PRICE LOOKUP LINKED'!$A:$A,A3411,'DME PRICE LOOKUP LINKED'!$C:$C)</f>
        <v>0</v>
      </c>
      <c r="D3411" s="78" t="e">
        <f t="shared" si="106"/>
        <v>#N/A</v>
      </c>
      <c r="E3411" s="81" t="e">
        <f t="shared" si="107"/>
        <v>#N/A</v>
      </c>
      <c r="I3411">
        <v>92609</v>
      </c>
      <c r="K3411" t="s">
        <v>2344</v>
      </c>
      <c r="L3411">
        <v>112.85</v>
      </c>
      <c r="M3411">
        <v>120.24</v>
      </c>
      <c r="O3411">
        <v>147</v>
      </c>
      <c r="P3411">
        <v>157</v>
      </c>
    </row>
    <row r="3412" spans="2:16" x14ac:dyDescent="0.25">
      <c r="B3412" s="77" t="e">
        <f>VLOOKUP(A3412,'Medicare Code Price Master List'!$A:$C,3,FALSE)</f>
        <v>#N/A</v>
      </c>
      <c r="C3412" s="3">
        <f>SUMIF('DME PRICE LOOKUP LINKED'!$A:$A,A3412,'DME PRICE LOOKUP LINKED'!$C:$C)</f>
        <v>0</v>
      </c>
      <c r="D3412" s="78" t="e">
        <f t="shared" si="106"/>
        <v>#N/A</v>
      </c>
      <c r="E3412" s="79" t="e">
        <f t="shared" si="107"/>
        <v>#N/A</v>
      </c>
      <c r="I3412">
        <v>92610</v>
      </c>
      <c r="K3412" t="s">
        <v>2345</v>
      </c>
      <c r="L3412">
        <v>92.47</v>
      </c>
      <c r="M3412">
        <v>75.33</v>
      </c>
      <c r="O3412">
        <v>121</v>
      </c>
      <c r="P3412">
        <v>98</v>
      </c>
    </row>
    <row r="3413" spans="2:16" x14ac:dyDescent="0.25">
      <c r="B3413" s="80" t="e">
        <f>VLOOKUP(A3413,'Medicare Code Price Master List'!$A:$C,3,FALSE)</f>
        <v>#N/A</v>
      </c>
      <c r="C3413" s="3">
        <f>SUMIF('DME PRICE LOOKUP LINKED'!$A:$A,A3413,'DME PRICE LOOKUP LINKED'!$C:$C)</f>
        <v>0</v>
      </c>
      <c r="D3413" s="78" t="e">
        <f t="shared" si="106"/>
        <v>#N/A</v>
      </c>
      <c r="E3413" s="81" t="e">
        <f t="shared" si="107"/>
        <v>#N/A</v>
      </c>
      <c r="I3413">
        <v>92611</v>
      </c>
      <c r="K3413" t="s">
        <v>2346</v>
      </c>
      <c r="L3413">
        <v>99.83</v>
      </c>
      <c r="M3413">
        <v>94.18</v>
      </c>
      <c r="O3413">
        <v>130</v>
      </c>
      <c r="P3413">
        <v>123</v>
      </c>
    </row>
    <row r="3414" spans="2:16" x14ac:dyDescent="0.25">
      <c r="B3414" s="77" t="e">
        <f>VLOOKUP(A3414,'Medicare Code Price Master List'!$A:$C,3,FALSE)</f>
        <v>#N/A</v>
      </c>
      <c r="C3414" s="3">
        <f>SUMIF('DME PRICE LOOKUP LINKED'!$A:$A,A3414,'DME PRICE LOOKUP LINKED'!$C:$C)</f>
        <v>0</v>
      </c>
      <c r="D3414" s="78" t="e">
        <f t="shared" si="106"/>
        <v>#N/A</v>
      </c>
      <c r="E3414" s="79" t="e">
        <f t="shared" si="107"/>
        <v>#N/A</v>
      </c>
      <c r="I3414">
        <v>92612</v>
      </c>
      <c r="K3414" t="s">
        <v>2347</v>
      </c>
      <c r="L3414">
        <v>220.08</v>
      </c>
      <c r="M3414">
        <v>71.150000000000006</v>
      </c>
      <c r="O3414">
        <v>287</v>
      </c>
      <c r="P3414">
        <v>93</v>
      </c>
    </row>
    <row r="3415" spans="2:16" x14ac:dyDescent="0.25">
      <c r="B3415" s="80" t="e">
        <f>VLOOKUP(A3415,'Medicare Code Price Master List'!$A:$C,3,FALSE)</f>
        <v>#N/A</v>
      </c>
      <c r="C3415" s="3">
        <f>SUMIF('DME PRICE LOOKUP LINKED'!$A:$A,A3415,'DME PRICE LOOKUP LINKED'!$C:$C)</f>
        <v>0</v>
      </c>
      <c r="D3415" s="78" t="e">
        <f t="shared" si="106"/>
        <v>#N/A</v>
      </c>
      <c r="E3415" s="81" t="e">
        <f t="shared" si="107"/>
        <v>#N/A</v>
      </c>
      <c r="I3415">
        <v>92613</v>
      </c>
      <c r="K3415" t="s">
        <v>2347</v>
      </c>
      <c r="L3415">
        <v>39.32</v>
      </c>
      <c r="M3415">
        <v>41.29</v>
      </c>
      <c r="O3415">
        <v>52</v>
      </c>
      <c r="P3415">
        <v>54</v>
      </c>
    </row>
    <row r="3416" spans="2:16" x14ac:dyDescent="0.25">
      <c r="B3416" s="77" t="e">
        <f>VLOOKUP(A3416,'Medicare Code Price Master List'!$A:$C,3,FALSE)</f>
        <v>#N/A</v>
      </c>
      <c r="C3416" s="3">
        <f>SUMIF('DME PRICE LOOKUP LINKED'!$A:$A,A3416,'DME PRICE LOOKUP LINKED'!$C:$C)</f>
        <v>0</v>
      </c>
      <c r="D3416" s="78" t="e">
        <f t="shared" si="106"/>
        <v>#N/A</v>
      </c>
      <c r="E3416" s="79" t="e">
        <f t="shared" si="107"/>
        <v>#N/A</v>
      </c>
      <c r="I3416">
        <v>92614</v>
      </c>
      <c r="K3416" t="s">
        <v>2348</v>
      </c>
      <c r="L3416">
        <v>163.29</v>
      </c>
      <c r="M3416">
        <v>70.349999999999994</v>
      </c>
      <c r="O3416">
        <v>213</v>
      </c>
      <c r="P3416">
        <v>92</v>
      </c>
    </row>
    <row r="3417" spans="2:16" x14ac:dyDescent="0.25">
      <c r="B3417" s="80" t="e">
        <f>VLOOKUP(A3417,'Medicare Code Price Master List'!$A:$C,3,FALSE)</f>
        <v>#N/A</v>
      </c>
      <c r="C3417" s="3">
        <f>SUMIF('DME PRICE LOOKUP LINKED'!$A:$A,A3417,'DME PRICE LOOKUP LINKED'!$C:$C)</f>
        <v>0</v>
      </c>
      <c r="D3417" s="78" t="e">
        <f t="shared" si="106"/>
        <v>#N/A</v>
      </c>
      <c r="E3417" s="81" t="e">
        <f t="shared" si="107"/>
        <v>#N/A</v>
      </c>
      <c r="I3417">
        <v>92615</v>
      </c>
      <c r="K3417" t="s">
        <v>2349</v>
      </c>
      <c r="L3417">
        <v>34.979999999999997</v>
      </c>
      <c r="M3417">
        <v>35.96</v>
      </c>
      <c r="O3417">
        <v>46</v>
      </c>
      <c r="P3417">
        <v>47</v>
      </c>
    </row>
    <row r="3418" spans="2:16" x14ac:dyDescent="0.25">
      <c r="B3418" s="77" t="e">
        <f>VLOOKUP(A3418,'Medicare Code Price Master List'!$A:$C,3,FALSE)</f>
        <v>#N/A</v>
      </c>
      <c r="C3418" s="3">
        <f>SUMIF('DME PRICE LOOKUP LINKED'!$A:$A,A3418,'DME PRICE LOOKUP LINKED'!$C:$C)</f>
        <v>0</v>
      </c>
      <c r="D3418" s="78" t="e">
        <f t="shared" si="106"/>
        <v>#N/A</v>
      </c>
      <c r="E3418" s="79" t="e">
        <f t="shared" si="107"/>
        <v>#N/A</v>
      </c>
      <c r="I3418">
        <v>92616</v>
      </c>
      <c r="K3418" t="s">
        <v>2350</v>
      </c>
      <c r="L3418">
        <v>249.41</v>
      </c>
      <c r="M3418">
        <v>105.81</v>
      </c>
      <c r="O3418">
        <v>325</v>
      </c>
      <c r="P3418">
        <v>138</v>
      </c>
    </row>
    <row r="3419" spans="2:16" x14ac:dyDescent="0.25">
      <c r="B3419" s="80" t="e">
        <f>VLOOKUP(A3419,'Medicare Code Price Master List'!$A:$C,3,FALSE)</f>
        <v>#N/A</v>
      </c>
      <c r="C3419" s="3">
        <f>SUMIF('DME PRICE LOOKUP LINKED'!$A:$A,A3419,'DME PRICE LOOKUP LINKED'!$C:$C)</f>
        <v>0</v>
      </c>
      <c r="D3419" s="78" t="e">
        <f t="shared" si="106"/>
        <v>#N/A</v>
      </c>
      <c r="E3419" s="81" t="e">
        <f t="shared" si="107"/>
        <v>#N/A</v>
      </c>
      <c r="I3419">
        <v>92617</v>
      </c>
      <c r="K3419" t="s">
        <v>2351</v>
      </c>
      <c r="L3419">
        <v>43.66</v>
      </c>
      <c r="M3419">
        <v>43.28</v>
      </c>
      <c r="O3419">
        <v>57</v>
      </c>
      <c r="P3419">
        <v>57</v>
      </c>
    </row>
    <row r="3420" spans="2:16" x14ac:dyDescent="0.25">
      <c r="B3420" s="77" t="e">
        <f>VLOOKUP(A3420,'Medicare Code Price Master List'!$A:$C,3,FALSE)</f>
        <v>#N/A</v>
      </c>
      <c r="C3420" s="3">
        <f>SUMIF('DME PRICE LOOKUP LINKED'!$A:$A,A3420,'DME PRICE LOOKUP LINKED'!$C:$C)</f>
        <v>0</v>
      </c>
      <c r="D3420" s="78" t="e">
        <f t="shared" si="106"/>
        <v>#N/A</v>
      </c>
      <c r="E3420" s="79" t="e">
        <f t="shared" si="107"/>
        <v>#N/A</v>
      </c>
      <c r="I3420">
        <v>92620</v>
      </c>
      <c r="K3420" t="s">
        <v>2352</v>
      </c>
      <c r="L3420">
        <v>96.01</v>
      </c>
      <c r="M3420">
        <v>84.97</v>
      </c>
      <c r="O3420">
        <v>125</v>
      </c>
      <c r="P3420">
        <v>111</v>
      </c>
    </row>
    <row r="3421" spans="2:16" x14ac:dyDescent="0.25">
      <c r="B3421" s="80" t="e">
        <f>VLOOKUP(A3421,'Medicare Code Price Master List'!$A:$C,3,FALSE)</f>
        <v>#N/A</v>
      </c>
      <c r="C3421" s="3">
        <f>SUMIF('DME PRICE LOOKUP LINKED'!$A:$A,A3421,'DME PRICE LOOKUP LINKED'!$C:$C)</f>
        <v>0</v>
      </c>
      <c r="D3421" s="78" t="e">
        <f t="shared" si="106"/>
        <v>#N/A</v>
      </c>
      <c r="E3421" s="81" t="e">
        <f t="shared" si="107"/>
        <v>#N/A</v>
      </c>
      <c r="I3421">
        <v>92621</v>
      </c>
      <c r="K3421" t="s">
        <v>2353</v>
      </c>
      <c r="L3421">
        <v>23.71</v>
      </c>
      <c r="M3421">
        <v>19.899999999999999</v>
      </c>
      <c r="O3421">
        <v>31</v>
      </c>
      <c r="P3421">
        <v>26</v>
      </c>
    </row>
    <row r="3422" spans="2:16" x14ac:dyDescent="0.25">
      <c r="B3422" s="77" t="e">
        <f>VLOOKUP(A3422,'Medicare Code Price Master List'!$A:$C,3,FALSE)</f>
        <v>#N/A</v>
      </c>
      <c r="C3422" s="3">
        <f>SUMIF('DME PRICE LOOKUP LINKED'!$A:$A,A3422,'DME PRICE LOOKUP LINKED'!$C:$C)</f>
        <v>0</v>
      </c>
      <c r="D3422" s="78" t="e">
        <f t="shared" si="106"/>
        <v>#N/A</v>
      </c>
      <c r="E3422" s="79" t="e">
        <f t="shared" si="107"/>
        <v>#N/A</v>
      </c>
      <c r="I3422">
        <v>92625</v>
      </c>
      <c r="K3422" t="s">
        <v>2354</v>
      </c>
      <c r="L3422">
        <v>73.86</v>
      </c>
      <c r="M3422">
        <v>65.48</v>
      </c>
      <c r="O3422">
        <v>97</v>
      </c>
      <c r="P3422">
        <v>86</v>
      </c>
    </row>
    <row r="3423" spans="2:16" x14ac:dyDescent="0.25">
      <c r="B3423" s="80" t="e">
        <f>VLOOKUP(A3423,'Medicare Code Price Master List'!$A:$C,3,FALSE)</f>
        <v>#N/A</v>
      </c>
      <c r="C3423" s="3">
        <f>SUMIF('DME PRICE LOOKUP LINKED'!$A:$A,A3423,'DME PRICE LOOKUP LINKED'!$C:$C)</f>
        <v>0</v>
      </c>
      <c r="D3423" s="78" t="e">
        <f t="shared" si="106"/>
        <v>#N/A</v>
      </c>
      <c r="E3423" s="81" t="e">
        <f t="shared" si="107"/>
        <v>#N/A</v>
      </c>
      <c r="I3423">
        <v>92626</v>
      </c>
      <c r="K3423" t="s">
        <v>2355</v>
      </c>
      <c r="L3423">
        <v>94.47</v>
      </c>
      <c r="M3423">
        <v>80</v>
      </c>
      <c r="O3423">
        <v>123</v>
      </c>
      <c r="P3423">
        <v>104</v>
      </c>
    </row>
    <row r="3424" spans="2:16" x14ac:dyDescent="0.25">
      <c r="B3424" s="77" t="e">
        <f>VLOOKUP(A3424,'Medicare Code Price Master List'!$A:$C,3,FALSE)</f>
        <v>#N/A</v>
      </c>
      <c r="C3424" s="3">
        <f>SUMIF('DME PRICE LOOKUP LINKED'!$A:$A,A3424,'DME PRICE LOOKUP LINKED'!$C:$C)</f>
        <v>0</v>
      </c>
      <c r="D3424" s="78" t="e">
        <f t="shared" si="106"/>
        <v>#N/A</v>
      </c>
      <c r="E3424" s="79" t="e">
        <f t="shared" si="107"/>
        <v>#N/A</v>
      </c>
      <c r="I3424">
        <v>92627</v>
      </c>
      <c r="K3424" t="s">
        <v>2356</v>
      </c>
      <c r="L3424">
        <v>22.25</v>
      </c>
      <c r="M3424">
        <v>18.82</v>
      </c>
      <c r="O3424">
        <v>29</v>
      </c>
      <c r="P3424">
        <v>25</v>
      </c>
    </row>
    <row r="3425" spans="2:16" x14ac:dyDescent="0.25">
      <c r="B3425" s="80" t="e">
        <f>VLOOKUP(A3425,'Medicare Code Price Master List'!$A:$C,3,FALSE)</f>
        <v>#N/A</v>
      </c>
      <c r="C3425" s="3">
        <f>SUMIF('DME PRICE LOOKUP LINKED'!$A:$A,A3425,'DME PRICE LOOKUP LINKED'!$C:$C)</f>
        <v>0</v>
      </c>
      <c r="D3425" s="78" t="e">
        <f t="shared" si="106"/>
        <v>#N/A</v>
      </c>
      <c r="E3425" s="81" t="e">
        <f t="shared" si="107"/>
        <v>#N/A</v>
      </c>
      <c r="I3425">
        <v>92640</v>
      </c>
      <c r="K3425" t="s">
        <v>2357</v>
      </c>
      <c r="L3425">
        <v>119.33</v>
      </c>
      <c r="M3425">
        <v>100.29</v>
      </c>
      <c r="O3425">
        <v>156</v>
      </c>
      <c r="P3425">
        <v>131</v>
      </c>
    </row>
    <row r="3426" spans="2:16" x14ac:dyDescent="0.25">
      <c r="B3426" s="77" t="e">
        <f>VLOOKUP(A3426,'Medicare Code Price Master List'!$A:$C,3,FALSE)</f>
        <v>#N/A</v>
      </c>
      <c r="C3426" s="3">
        <f>SUMIF('DME PRICE LOOKUP LINKED'!$A:$A,A3426,'DME PRICE LOOKUP LINKED'!$C:$C)</f>
        <v>0</v>
      </c>
      <c r="D3426" s="78" t="e">
        <f t="shared" si="106"/>
        <v>#N/A</v>
      </c>
      <c r="E3426" s="79" t="e">
        <f t="shared" si="107"/>
        <v>#N/A</v>
      </c>
      <c r="I3426">
        <v>92920</v>
      </c>
      <c r="K3426" t="s">
        <v>2358</v>
      </c>
      <c r="L3426">
        <v>549.77</v>
      </c>
      <c r="M3426">
        <v>600.16999999999996</v>
      </c>
      <c r="O3426">
        <v>715</v>
      </c>
      <c r="P3426">
        <v>781</v>
      </c>
    </row>
    <row r="3427" spans="2:16" x14ac:dyDescent="0.25">
      <c r="B3427" s="80" t="e">
        <f>VLOOKUP(A3427,'Medicare Code Price Master List'!$A:$C,3,FALSE)</f>
        <v>#N/A</v>
      </c>
      <c r="C3427" s="3">
        <f>SUMIF('DME PRICE LOOKUP LINKED'!$A:$A,A3427,'DME PRICE LOOKUP LINKED'!$C:$C)</f>
        <v>0</v>
      </c>
      <c r="D3427" s="78" t="e">
        <f t="shared" si="106"/>
        <v>#N/A</v>
      </c>
      <c r="E3427" s="81" t="e">
        <f t="shared" si="107"/>
        <v>#N/A</v>
      </c>
      <c r="I3427">
        <v>92924</v>
      </c>
      <c r="K3427" t="s">
        <v>2359</v>
      </c>
      <c r="L3427">
        <v>656.88</v>
      </c>
      <c r="M3427">
        <v>712.89</v>
      </c>
      <c r="O3427">
        <v>854</v>
      </c>
      <c r="P3427">
        <v>927</v>
      </c>
    </row>
    <row r="3428" spans="2:16" x14ac:dyDescent="0.25">
      <c r="B3428" s="77" t="e">
        <f>VLOOKUP(A3428,'Medicare Code Price Master List'!$A:$C,3,FALSE)</f>
        <v>#N/A</v>
      </c>
      <c r="C3428" s="3">
        <f>SUMIF('DME PRICE LOOKUP LINKED'!$A:$A,A3428,'DME PRICE LOOKUP LINKED'!$C:$C)</f>
        <v>0</v>
      </c>
      <c r="D3428" s="78" t="e">
        <f t="shared" si="106"/>
        <v>#N/A</v>
      </c>
      <c r="E3428" s="79" t="e">
        <f t="shared" si="107"/>
        <v>#N/A</v>
      </c>
      <c r="I3428">
        <v>92928</v>
      </c>
      <c r="K3428" t="s">
        <v>2360</v>
      </c>
      <c r="L3428">
        <v>612.95000000000005</v>
      </c>
      <c r="M3428">
        <v>666.35</v>
      </c>
      <c r="O3428">
        <v>797</v>
      </c>
      <c r="P3428">
        <v>867</v>
      </c>
    </row>
    <row r="3429" spans="2:16" x14ac:dyDescent="0.25">
      <c r="B3429" s="80" t="e">
        <f>VLOOKUP(A3429,'Medicare Code Price Master List'!$A:$C,3,FALSE)</f>
        <v>#N/A</v>
      </c>
      <c r="C3429" s="3">
        <f>SUMIF('DME PRICE LOOKUP LINKED'!$A:$A,A3429,'DME PRICE LOOKUP LINKED'!$C:$C)</f>
        <v>0</v>
      </c>
      <c r="D3429" s="78" t="e">
        <f t="shared" si="106"/>
        <v>#N/A</v>
      </c>
      <c r="E3429" s="81" t="e">
        <f t="shared" si="107"/>
        <v>#N/A</v>
      </c>
      <c r="I3429">
        <v>92933</v>
      </c>
      <c r="K3429" t="s">
        <v>2361</v>
      </c>
      <c r="L3429">
        <v>686.88</v>
      </c>
      <c r="M3429">
        <v>745.38</v>
      </c>
      <c r="O3429">
        <v>893</v>
      </c>
      <c r="P3429">
        <v>969</v>
      </c>
    </row>
    <row r="3430" spans="2:16" x14ac:dyDescent="0.25">
      <c r="B3430" s="77" t="e">
        <f>VLOOKUP(A3430,'Medicare Code Price Master List'!$A:$C,3,FALSE)</f>
        <v>#N/A</v>
      </c>
      <c r="C3430" s="3">
        <f>SUMIF('DME PRICE LOOKUP LINKED'!$A:$A,A3430,'DME PRICE LOOKUP LINKED'!$C:$C)</f>
        <v>0</v>
      </c>
      <c r="D3430" s="78" t="e">
        <f t="shared" si="106"/>
        <v>#N/A</v>
      </c>
      <c r="E3430" s="79" t="e">
        <f t="shared" si="107"/>
        <v>#N/A</v>
      </c>
      <c r="I3430">
        <v>92937</v>
      </c>
      <c r="K3430" t="s">
        <v>2362</v>
      </c>
      <c r="L3430">
        <v>612.21</v>
      </c>
      <c r="M3430">
        <v>665.98</v>
      </c>
      <c r="O3430">
        <v>796</v>
      </c>
      <c r="P3430">
        <v>866</v>
      </c>
    </row>
    <row r="3431" spans="2:16" x14ac:dyDescent="0.25">
      <c r="B3431" s="80" t="e">
        <f>VLOOKUP(A3431,'Medicare Code Price Master List'!$A:$C,3,FALSE)</f>
        <v>#N/A</v>
      </c>
      <c r="C3431" s="3">
        <f>SUMIF('DME PRICE LOOKUP LINKED'!$A:$A,A3431,'DME PRICE LOOKUP LINKED'!$C:$C)</f>
        <v>0</v>
      </c>
      <c r="D3431" s="78" t="e">
        <f t="shared" si="106"/>
        <v>#N/A</v>
      </c>
      <c r="E3431" s="81" t="e">
        <f t="shared" si="107"/>
        <v>#N/A</v>
      </c>
      <c r="I3431">
        <v>92941</v>
      </c>
      <c r="K3431" t="s">
        <v>2363</v>
      </c>
      <c r="L3431">
        <v>687.66</v>
      </c>
      <c r="M3431">
        <v>746.91</v>
      </c>
      <c r="O3431">
        <v>894</v>
      </c>
      <c r="P3431">
        <v>971</v>
      </c>
    </row>
    <row r="3432" spans="2:16" x14ac:dyDescent="0.25">
      <c r="B3432" s="77" t="e">
        <f>VLOOKUP(A3432,'Medicare Code Price Master List'!$A:$C,3,FALSE)</f>
        <v>#N/A</v>
      </c>
      <c r="C3432" s="3">
        <f>SUMIF('DME PRICE LOOKUP LINKED'!$A:$A,A3432,'DME PRICE LOOKUP LINKED'!$C:$C)</f>
        <v>0</v>
      </c>
      <c r="D3432" s="78" t="e">
        <f t="shared" si="106"/>
        <v>#N/A</v>
      </c>
      <c r="E3432" s="79" t="e">
        <f t="shared" si="107"/>
        <v>#N/A</v>
      </c>
      <c r="I3432">
        <v>92943</v>
      </c>
      <c r="K3432" t="s">
        <v>2364</v>
      </c>
      <c r="L3432">
        <v>688.31</v>
      </c>
      <c r="M3432">
        <v>746.52</v>
      </c>
      <c r="O3432">
        <v>895</v>
      </c>
      <c r="P3432">
        <v>971</v>
      </c>
    </row>
    <row r="3433" spans="2:16" x14ac:dyDescent="0.25">
      <c r="B3433" s="80" t="e">
        <f>VLOOKUP(A3433,'Medicare Code Price Master List'!$A:$C,3,FALSE)</f>
        <v>#N/A</v>
      </c>
      <c r="C3433" s="3">
        <f>SUMIF('DME PRICE LOOKUP LINKED'!$A:$A,A3433,'DME PRICE LOOKUP LINKED'!$C:$C)</f>
        <v>0</v>
      </c>
      <c r="D3433" s="78" t="e">
        <f t="shared" si="106"/>
        <v>#N/A</v>
      </c>
      <c r="E3433" s="81" t="e">
        <f t="shared" si="107"/>
        <v>#N/A</v>
      </c>
      <c r="I3433">
        <v>92950</v>
      </c>
      <c r="K3433" t="s">
        <v>2365</v>
      </c>
      <c r="L3433">
        <v>358.05</v>
      </c>
      <c r="M3433">
        <v>191.98</v>
      </c>
      <c r="O3433">
        <v>466</v>
      </c>
      <c r="P3433">
        <v>250</v>
      </c>
    </row>
    <row r="3434" spans="2:16" x14ac:dyDescent="0.25">
      <c r="B3434" s="77" t="e">
        <f>VLOOKUP(A3434,'Medicare Code Price Master List'!$A:$C,3,FALSE)</f>
        <v>#N/A</v>
      </c>
      <c r="C3434" s="3">
        <f>SUMIF('DME PRICE LOOKUP LINKED'!$A:$A,A3434,'DME PRICE LOOKUP LINKED'!$C:$C)</f>
        <v>0</v>
      </c>
      <c r="D3434" s="78" t="e">
        <f t="shared" si="106"/>
        <v>#N/A</v>
      </c>
      <c r="E3434" s="79" t="e">
        <f t="shared" si="107"/>
        <v>#N/A</v>
      </c>
      <c r="I3434">
        <v>92953</v>
      </c>
      <c r="K3434" t="s">
        <v>2366</v>
      </c>
      <c r="L3434">
        <v>1.08</v>
      </c>
      <c r="M3434">
        <v>12.04</v>
      </c>
      <c r="O3434">
        <v>2</v>
      </c>
      <c r="P3434">
        <v>16</v>
      </c>
    </row>
    <row r="3435" spans="2:16" x14ac:dyDescent="0.25">
      <c r="B3435" s="80" t="e">
        <f>VLOOKUP(A3435,'Medicare Code Price Master List'!$A:$C,3,FALSE)</f>
        <v>#N/A</v>
      </c>
      <c r="C3435" s="3">
        <f>SUMIF('DME PRICE LOOKUP LINKED'!$A:$A,A3435,'DME PRICE LOOKUP LINKED'!$C:$C)</f>
        <v>0</v>
      </c>
      <c r="D3435" s="78" t="e">
        <f t="shared" si="106"/>
        <v>#N/A</v>
      </c>
      <c r="E3435" s="81" t="e">
        <f t="shared" si="107"/>
        <v>#N/A</v>
      </c>
      <c r="I3435">
        <v>92960</v>
      </c>
      <c r="K3435" t="s">
        <v>2367</v>
      </c>
      <c r="L3435">
        <v>169.58</v>
      </c>
      <c r="M3435">
        <v>115.11</v>
      </c>
      <c r="O3435">
        <v>221</v>
      </c>
      <c r="P3435">
        <v>150</v>
      </c>
    </row>
    <row r="3436" spans="2:16" x14ac:dyDescent="0.25">
      <c r="B3436" s="77" t="e">
        <f>VLOOKUP(A3436,'Medicare Code Price Master List'!$A:$C,3,FALSE)</f>
        <v>#N/A</v>
      </c>
      <c r="C3436" s="3">
        <f>SUMIF('DME PRICE LOOKUP LINKED'!$A:$A,A3436,'DME PRICE LOOKUP LINKED'!$C:$C)</f>
        <v>0</v>
      </c>
      <c r="D3436" s="78" t="e">
        <f t="shared" si="106"/>
        <v>#N/A</v>
      </c>
      <c r="E3436" s="79" t="e">
        <f t="shared" si="107"/>
        <v>#N/A</v>
      </c>
      <c r="I3436">
        <v>92961</v>
      </c>
      <c r="K3436" t="s">
        <v>2368</v>
      </c>
      <c r="L3436">
        <v>256.83</v>
      </c>
      <c r="M3436">
        <v>286.05</v>
      </c>
      <c r="O3436">
        <v>334</v>
      </c>
      <c r="P3436">
        <v>372</v>
      </c>
    </row>
    <row r="3437" spans="2:16" x14ac:dyDescent="0.25">
      <c r="B3437" s="80" t="e">
        <f>VLOOKUP(A3437,'Medicare Code Price Master List'!$A:$C,3,FALSE)</f>
        <v>#N/A</v>
      </c>
      <c r="C3437" s="3">
        <f>SUMIF('DME PRICE LOOKUP LINKED'!$A:$A,A3437,'DME PRICE LOOKUP LINKED'!$C:$C)</f>
        <v>0</v>
      </c>
      <c r="D3437" s="78" t="e">
        <f t="shared" si="106"/>
        <v>#N/A</v>
      </c>
      <c r="E3437" s="81" t="e">
        <f t="shared" si="107"/>
        <v>#N/A</v>
      </c>
      <c r="I3437">
        <v>92970</v>
      </c>
      <c r="K3437" t="s">
        <v>2369</v>
      </c>
      <c r="L3437">
        <v>196.05</v>
      </c>
      <c r="M3437">
        <v>204.62</v>
      </c>
      <c r="O3437">
        <v>255</v>
      </c>
      <c r="P3437">
        <v>267</v>
      </c>
    </row>
    <row r="3438" spans="2:16" x14ac:dyDescent="0.25">
      <c r="B3438" s="77" t="e">
        <f>VLOOKUP(A3438,'Medicare Code Price Master List'!$A:$C,3,FALSE)</f>
        <v>#N/A</v>
      </c>
      <c r="C3438" s="3">
        <f>SUMIF('DME PRICE LOOKUP LINKED'!$A:$A,A3438,'DME PRICE LOOKUP LINKED'!$C:$C)</f>
        <v>0</v>
      </c>
      <c r="D3438" s="78" t="e">
        <f t="shared" si="106"/>
        <v>#N/A</v>
      </c>
      <c r="E3438" s="79" t="e">
        <f t="shared" si="107"/>
        <v>#N/A</v>
      </c>
      <c r="I3438">
        <v>92971</v>
      </c>
      <c r="K3438" t="s">
        <v>2370</v>
      </c>
      <c r="L3438">
        <v>105.01</v>
      </c>
      <c r="M3438">
        <v>111.17</v>
      </c>
      <c r="O3438">
        <v>137</v>
      </c>
      <c r="P3438">
        <v>145</v>
      </c>
    </row>
    <row r="3439" spans="2:16" x14ac:dyDescent="0.25">
      <c r="B3439" s="80" t="e">
        <f>VLOOKUP(A3439,'Medicare Code Price Master List'!$A:$C,3,FALSE)</f>
        <v>#N/A</v>
      </c>
      <c r="C3439" s="3">
        <f>SUMIF('DME PRICE LOOKUP LINKED'!$A:$A,A3439,'DME PRICE LOOKUP LINKED'!$C:$C)</f>
        <v>0</v>
      </c>
      <c r="D3439" s="78" t="e">
        <f t="shared" si="106"/>
        <v>#N/A</v>
      </c>
      <c r="E3439" s="81" t="e">
        <f t="shared" si="107"/>
        <v>#N/A</v>
      </c>
      <c r="I3439">
        <v>92973</v>
      </c>
      <c r="K3439" t="s">
        <v>2371</v>
      </c>
      <c r="L3439">
        <v>182.89</v>
      </c>
      <c r="M3439">
        <v>194.76</v>
      </c>
      <c r="O3439">
        <v>238</v>
      </c>
      <c r="P3439">
        <v>254</v>
      </c>
    </row>
    <row r="3440" spans="2:16" x14ac:dyDescent="0.25">
      <c r="B3440" s="77" t="e">
        <f>VLOOKUP(A3440,'Medicare Code Price Master List'!$A:$C,3,FALSE)</f>
        <v>#N/A</v>
      </c>
      <c r="C3440" s="3">
        <f>SUMIF('DME PRICE LOOKUP LINKED'!$A:$A,A3440,'DME PRICE LOOKUP LINKED'!$C:$C)</f>
        <v>0</v>
      </c>
      <c r="D3440" s="78" t="e">
        <f t="shared" si="106"/>
        <v>#N/A</v>
      </c>
      <c r="E3440" s="79" t="e">
        <f t="shared" si="107"/>
        <v>#N/A</v>
      </c>
      <c r="I3440">
        <v>92974</v>
      </c>
      <c r="K3440" t="s">
        <v>2372</v>
      </c>
      <c r="L3440">
        <v>167.54</v>
      </c>
      <c r="M3440">
        <v>177.72</v>
      </c>
      <c r="O3440">
        <v>218</v>
      </c>
      <c r="P3440">
        <v>232</v>
      </c>
    </row>
    <row r="3441" spans="2:16" x14ac:dyDescent="0.25">
      <c r="B3441" s="80" t="e">
        <f>VLOOKUP(A3441,'Medicare Code Price Master List'!$A:$C,3,FALSE)</f>
        <v>#N/A</v>
      </c>
      <c r="C3441" s="3">
        <f>SUMIF('DME PRICE LOOKUP LINKED'!$A:$A,A3441,'DME PRICE LOOKUP LINKED'!$C:$C)</f>
        <v>0</v>
      </c>
      <c r="D3441" s="78" t="e">
        <f t="shared" si="106"/>
        <v>#N/A</v>
      </c>
      <c r="E3441" s="81" t="e">
        <f t="shared" si="107"/>
        <v>#N/A</v>
      </c>
      <c r="I3441">
        <v>92975</v>
      </c>
      <c r="K3441" t="s">
        <v>2373</v>
      </c>
      <c r="L3441">
        <v>391.09</v>
      </c>
      <c r="M3441">
        <v>429.19</v>
      </c>
      <c r="O3441">
        <v>509</v>
      </c>
      <c r="P3441">
        <v>558</v>
      </c>
    </row>
    <row r="3442" spans="2:16" x14ac:dyDescent="0.25">
      <c r="B3442" s="77" t="e">
        <f>VLOOKUP(A3442,'Medicare Code Price Master List'!$A:$C,3,FALSE)</f>
        <v>#N/A</v>
      </c>
      <c r="C3442" s="3">
        <f>SUMIF('DME PRICE LOOKUP LINKED'!$A:$A,A3442,'DME PRICE LOOKUP LINKED'!$C:$C)</f>
        <v>0</v>
      </c>
      <c r="D3442" s="78" t="e">
        <f t="shared" si="106"/>
        <v>#N/A</v>
      </c>
      <c r="E3442" s="79" t="e">
        <f t="shared" si="107"/>
        <v>#N/A</v>
      </c>
      <c r="I3442">
        <v>92977</v>
      </c>
      <c r="K3442" t="s">
        <v>2373</v>
      </c>
      <c r="L3442">
        <v>59.73</v>
      </c>
      <c r="M3442">
        <v>70.33</v>
      </c>
      <c r="O3442">
        <v>78</v>
      </c>
      <c r="P3442">
        <v>92</v>
      </c>
    </row>
    <row r="3443" spans="2:16" x14ac:dyDescent="0.25">
      <c r="B3443" s="80" t="e">
        <f>VLOOKUP(A3443,'Medicare Code Price Master List'!$A:$C,3,FALSE)</f>
        <v>#N/A</v>
      </c>
      <c r="C3443" s="3">
        <f>SUMIF('DME PRICE LOOKUP LINKED'!$A:$A,A3443,'DME PRICE LOOKUP LINKED'!$C:$C)</f>
        <v>0</v>
      </c>
      <c r="D3443" s="78" t="e">
        <f t="shared" si="106"/>
        <v>#N/A</v>
      </c>
      <c r="E3443" s="81" t="e">
        <f t="shared" si="107"/>
        <v>#N/A</v>
      </c>
      <c r="I3443">
        <v>92978</v>
      </c>
      <c r="K3443" t="s">
        <v>2374</v>
      </c>
      <c r="L3443">
        <v>98.53</v>
      </c>
      <c r="M3443">
        <v>0</v>
      </c>
      <c r="O3443">
        <v>129</v>
      </c>
      <c r="P3443">
        <v>0</v>
      </c>
    </row>
    <row r="3444" spans="2:16" x14ac:dyDescent="0.25">
      <c r="B3444" s="77" t="e">
        <f>VLOOKUP(A3444,'Medicare Code Price Master List'!$A:$C,3,FALSE)</f>
        <v>#N/A</v>
      </c>
      <c r="C3444" s="3">
        <f>SUMIF('DME PRICE LOOKUP LINKED'!$A:$A,A3444,'DME PRICE LOOKUP LINKED'!$C:$C)</f>
        <v>0</v>
      </c>
      <c r="D3444" s="78" t="e">
        <f t="shared" si="106"/>
        <v>#N/A</v>
      </c>
      <c r="E3444" s="79" t="e">
        <f t="shared" si="107"/>
        <v>#N/A</v>
      </c>
      <c r="I3444">
        <v>92979</v>
      </c>
      <c r="K3444" t="s">
        <v>2374</v>
      </c>
      <c r="L3444">
        <v>78.48</v>
      </c>
      <c r="M3444">
        <v>0</v>
      </c>
      <c r="O3444">
        <v>103</v>
      </c>
      <c r="P3444">
        <v>0</v>
      </c>
    </row>
    <row r="3445" spans="2:16" x14ac:dyDescent="0.25">
      <c r="B3445" s="80" t="e">
        <f>VLOOKUP(A3445,'Medicare Code Price Master List'!$A:$C,3,FALSE)</f>
        <v>#N/A</v>
      </c>
      <c r="C3445" s="3">
        <f>SUMIF('DME PRICE LOOKUP LINKED'!$A:$A,A3445,'DME PRICE LOOKUP LINKED'!$C:$C)</f>
        <v>0</v>
      </c>
      <c r="D3445" s="78" t="e">
        <f t="shared" si="106"/>
        <v>#N/A</v>
      </c>
      <c r="E3445" s="81" t="e">
        <f t="shared" si="107"/>
        <v>#N/A</v>
      </c>
      <c r="I3445">
        <v>92986</v>
      </c>
      <c r="K3445" t="s">
        <v>2375</v>
      </c>
      <c r="L3445">
        <v>1388.83</v>
      </c>
      <c r="M3445">
        <v>1470.83</v>
      </c>
      <c r="O3445">
        <v>1806</v>
      </c>
      <c r="P3445">
        <v>1913</v>
      </c>
    </row>
    <row r="3446" spans="2:16" x14ac:dyDescent="0.25">
      <c r="B3446" s="77" t="e">
        <f>VLOOKUP(A3446,'Medicare Code Price Master List'!$A:$C,3,FALSE)</f>
        <v>#N/A</v>
      </c>
      <c r="C3446" s="3">
        <f>SUMIF('DME PRICE LOOKUP LINKED'!$A:$A,A3446,'DME PRICE LOOKUP LINKED'!$C:$C)</f>
        <v>0</v>
      </c>
      <c r="D3446" s="78" t="e">
        <f t="shared" si="106"/>
        <v>#N/A</v>
      </c>
      <c r="E3446" s="79" t="e">
        <f t="shared" si="107"/>
        <v>#N/A</v>
      </c>
      <c r="I3446">
        <v>92987</v>
      </c>
      <c r="K3446" t="s">
        <v>2376</v>
      </c>
      <c r="L3446">
        <v>1436.5</v>
      </c>
      <c r="M3446">
        <v>1516.67</v>
      </c>
      <c r="O3446">
        <v>1868</v>
      </c>
      <c r="P3446">
        <v>1972</v>
      </c>
    </row>
    <row r="3447" spans="2:16" x14ac:dyDescent="0.25">
      <c r="B3447" s="80" t="e">
        <f>VLOOKUP(A3447,'Medicare Code Price Master List'!$A:$C,3,FALSE)</f>
        <v>#N/A</v>
      </c>
      <c r="C3447" s="3">
        <f>SUMIF('DME PRICE LOOKUP LINKED'!$A:$A,A3447,'DME PRICE LOOKUP LINKED'!$C:$C)</f>
        <v>0</v>
      </c>
      <c r="D3447" s="78" t="e">
        <f t="shared" si="106"/>
        <v>#N/A</v>
      </c>
      <c r="E3447" s="81" t="e">
        <f t="shared" si="107"/>
        <v>#N/A</v>
      </c>
      <c r="I3447">
        <v>92990</v>
      </c>
      <c r="K3447" t="s">
        <v>2377</v>
      </c>
      <c r="L3447">
        <v>1148.17</v>
      </c>
      <c r="M3447">
        <v>1198.0899999999999</v>
      </c>
      <c r="O3447">
        <v>1493</v>
      </c>
      <c r="P3447">
        <v>1558</v>
      </c>
    </row>
    <row r="3448" spans="2:16" x14ac:dyDescent="0.25">
      <c r="B3448" s="77" t="e">
        <f>VLOOKUP(A3448,'Medicare Code Price Master List'!$A:$C,3,FALSE)</f>
        <v>#N/A</v>
      </c>
      <c r="C3448" s="3">
        <f>SUMIF('DME PRICE LOOKUP LINKED'!$A:$A,A3448,'DME PRICE LOOKUP LINKED'!$C:$C)</f>
        <v>0</v>
      </c>
      <c r="D3448" s="78" t="e">
        <f t="shared" si="106"/>
        <v>#N/A</v>
      </c>
      <c r="E3448" s="79" t="e">
        <f t="shared" si="107"/>
        <v>#N/A</v>
      </c>
      <c r="I3448">
        <v>92997</v>
      </c>
      <c r="K3448" t="s">
        <v>2378</v>
      </c>
      <c r="L3448">
        <v>664.77</v>
      </c>
      <c r="M3448">
        <v>721.31</v>
      </c>
      <c r="O3448">
        <v>865</v>
      </c>
      <c r="P3448">
        <v>938</v>
      </c>
    </row>
    <row r="3449" spans="2:16" x14ac:dyDescent="0.25">
      <c r="B3449" s="80" t="e">
        <f>VLOOKUP(A3449,'Medicare Code Price Master List'!$A:$C,3,FALSE)</f>
        <v>#N/A</v>
      </c>
      <c r="C3449" s="3">
        <f>SUMIF('DME PRICE LOOKUP LINKED'!$A:$A,A3449,'DME PRICE LOOKUP LINKED'!$C:$C)</f>
        <v>0</v>
      </c>
      <c r="D3449" s="78" t="e">
        <f t="shared" si="106"/>
        <v>#N/A</v>
      </c>
      <c r="E3449" s="81" t="e">
        <f t="shared" si="107"/>
        <v>#N/A</v>
      </c>
      <c r="I3449">
        <v>92998</v>
      </c>
      <c r="K3449" t="s">
        <v>2378</v>
      </c>
      <c r="L3449">
        <v>331.14</v>
      </c>
      <c r="M3449">
        <v>355.09</v>
      </c>
      <c r="O3449">
        <v>431</v>
      </c>
      <c r="P3449">
        <v>462</v>
      </c>
    </row>
    <row r="3450" spans="2:16" x14ac:dyDescent="0.25">
      <c r="B3450" s="77" t="e">
        <f>VLOOKUP(A3450,'Medicare Code Price Master List'!$A:$C,3,FALSE)</f>
        <v>#N/A</v>
      </c>
      <c r="C3450" s="3">
        <f>SUMIF('DME PRICE LOOKUP LINKED'!$A:$A,A3450,'DME PRICE LOOKUP LINKED'!$C:$C)</f>
        <v>0</v>
      </c>
      <c r="D3450" s="78" t="e">
        <f t="shared" si="106"/>
        <v>#N/A</v>
      </c>
      <c r="E3450" s="79" t="e">
        <f t="shared" si="107"/>
        <v>#N/A</v>
      </c>
      <c r="I3450">
        <v>93000</v>
      </c>
      <c r="K3450" t="s">
        <v>2379</v>
      </c>
      <c r="L3450">
        <v>15.81</v>
      </c>
      <c r="M3450">
        <v>18.7</v>
      </c>
      <c r="O3450">
        <v>21</v>
      </c>
      <c r="P3450">
        <v>25</v>
      </c>
    </row>
    <row r="3451" spans="2:16" x14ac:dyDescent="0.25">
      <c r="B3451" s="80" t="e">
        <f>VLOOKUP(A3451,'Medicare Code Price Master List'!$A:$C,3,FALSE)</f>
        <v>#N/A</v>
      </c>
      <c r="C3451" s="3">
        <f>SUMIF('DME PRICE LOOKUP LINKED'!$A:$A,A3451,'DME PRICE LOOKUP LINKED'!$C:$C)</f>
        <v>0</v>
      </c>
      <c r="D3451" s="78" t="e">
        <f t="shared" si="106"/>
        <v>#N/A</v>
      </c>
      <c r="E3451" s="81" t="e">
        <f t="shared" si="107"/>
        <v>#N/A</v>
      </c>
      <c r="I3451">
        <v>93005</v>
      </c>
      <c r="K3451" t="s">
        <v>2380</v>
      </c>
      <c r="L3451">
        <v>7.2</v>
      </c>
      <c r="M3451">
        <v>9.65</v>
      </c>
      <c r="O3451">
        <v>10</v>
      </c>
      <c r="P3451">
        <v>13</v>
      </c>
    </row>
    <row r="3452" spans="2:16" x14ac:dyDescent="0.25">
      <c r="B3452" s="77" t="e">
        <f>VLOOKUP(A3452,'Medicare Code Price Master List'!$A:$C,3,FALSE)</f>
        <v>#N/A</v>
      </c>
      <c r="C3452" s="3">
        <f>SUMIF('DME PRICE LOOKUP LINKED'!$A:$A,A3452,'DME PRICE LOOKUP LINKED'!$C:$C)</f>
        <v>0</v>
      </c>
      <c r="D3452" s="78" t="e">
        <f t="shared" si="106"/>
        <v>#N/A</v>
      </c>
      <c r="E3452" s="79" t="e">
        <f t="shared" si="107"/>
        <v>#N/A</v>
      </c>
      <c r="I3452">
        <v>93010</v>
      </c>
      <c r="K3452" t="s">
        <v>2381</v>
      </c>
      <c r="L3452">
        <v>8.61</v>
      </c>
      <c r="M3452">
        <v>9.0500000000000007</v>
      </c>
      <c r="O3452">
        <v>12</v>
      </c>
      <c r="P3452">
        <v>12</v>
      </c>
    </row>
    <row r="3453" spans="2:16" x14ac:dyDescent="0.25">
      <c r="B3453" s="80" t="e">
        <f>VLOOKUP(A3453,'Medicare Code Price Master List'!$A:$C,3,FALSE)</f>
        <v>#N/A</v>
      </c>
      <c r="C3453" s="3">
        <f>SUMIF('DME PRICE LOOKUP LINKED'!$A:$A,A3453,'DME PRICE LOOKUP LINKED'!$C:$C)</f>
        <v>0</v>
      </c>
      <c r="D3453" s="78" t="e">
        <f t="shared" si="106"/>
        <v>#N/A</v>
      </c>
      <c r="E3453" s="81" t="e">
        <f t="shared" si="107"/>
        <v>#N/A</v>
      </c>
      <c r="I3453">
        <v>93015</v>
      </c>
      <c r="K3453" t="s">
        <v>2382</v>
      </c>
      <c r="L3453">
        <v>77.680000000000007</v>
      </c>
      <c r="M3453">
        <v>83.87</v>
      </c>
      <c r="O3453">
        <v>101</v>
      </c>
      <c r="P3453">
        <v>110</v>
      </c>
    </row>
    <row r="3454" spans="2:16" x14ac:dyDescent="0.25">
      <c r="B3454" s="77" t="e">
        <f>VLOOKUP(A3454,'Medicare Code Price Master List'!$A:$C,3,FALSE)</f>
        <v>#N/A</v>
      </c>
      <c r="C3454" s="3">
        <f>SUMIF('DME PRICE LOOKUP LINKED'!$A:$A,A3454,'DME PRICE LOOKUP LINKED'!$C:$C)</f>
        <v>0</v>
      </c>
      <c r="D3454" s="78" t="e">
        <f t="shared" si="106"/>
        <v>#N/A</v>
      </c>
      <c r="E3454" s="79" t="e">
        <f t="shared" si="107"/>
        <v>#N/A</v>
      </c>
      <c r="I3454">
        <v>93016</v>
      </c>
      <c r="K3454" t="s">
        <v>2382</v>
      </c>
      <c r="L3454">
        <v>22.28</v>
      </c>
      <c r="M3454">
        <v>23.74</v>
      </c>
      <c r="O3454">
        <v>29</v>
      </c>
      <c r="P3454">
        <v>31</v>
      </c>
    </row>
    <row r="3455" spans="2:16" x14ac:dyDescent="0.25">
      <c r="B3455" s="80" t="e">
        <f>VLOOKUP(A3455,'Medicare Code Price Master List'!$A:$C,3,FALSE)</f>
        <v>#N/A</v>
      </c>
      <c r="C3455" s="3">
        <f>SUMIF('DME PRICE LOOKUP LINKED'!$A:$A,A3455,'DME PRICE LOOKUP LINKED'!$C:$C)</f>
        <v>0</v>
      </c>
      <c r="D3455" s="78" t="e">
        <f t="shared" si="106"/>
        <v>#N/A</v>
      </c>
      <c r="E3455" s="81" t="e">
        <f t="shared" si="107"/>
        <v>#N/A</v>
      </c>
      <c r="I3455">
        <v>93017</v>
      </c>
      <c r="K3455" t="s">
        <v>2382</v>
      </c>
      <c r="L3455">
        <v>40.68</v>
      </c>
      <c r="M3455">
        <v>44.7</v>
      </c>
      <c r="O3455">
        <v>53</v>
      </c>
      <c r="P3455">
        <v>59</v>
      </c>
    </row>
    <row r="3456" spans="2:16" x14ac:dyDescent="0.25">
      <c r="B3456" s="77" t="e">
        <f>VLOOKUP(A3456,'Medicare Code Price Master List'!$A:$C,3,FALSE)</f>
        <v>#N/A</v>
      </c>
      <c r="C3456" s="3">
        <f>SUMIF('DME PRICE LOOKUP LINKED'!$A:$A,A3456,'DME PRICE LOOKUP LINKED'!$C:$C)</f>
        <v>0</v>
      </c>
      <c r="D3456" s="78" t="e">
        <f t="shared" si="106"/>
        <v>#N/A</v>
      </c>
      <c r="E3456" s="79" t="e">
        <f t="shared" si="107"/>
        <v>#N/A</v>
      </c>
      <c r="I3456">
        <v>93018</v>
      </c>
      <c r="K3456" t="s">
        <v>2382</v>
      </c>
      <c r="L3456">
        <v>14.72</v>
      </c>
      <c r="M3456">
        <v>15.43</v>
      </c>
      <c r="O3456">
        <v>20</v>
      </c>
      <c r="P3456">
        <v>21</v>
      </c>
    </row>
    <row r="3457" spans="2:16" x14ac:dyDescent="0.25">
      <c r="B3457" s="80" t="e">
        <f>VLOOKUP(A3457,'Medicare Code Price Master List'!$A:$C,3,FALSE)</f>
        <v>#N/A</v>
      </c>
      <c r="C3457" s="3">
        <f>SUMIF('DME PRICE LOOKUP LINKED'!$A:$A,A3457,'DME PRICE LOOKUP LINKED'!$C:$C)</f>
        <v>0</v>
      </c>
      <c r="D3457" s="78" t="e">
        <f t="shared" si="106"/>
        <v>#N/A</v>
      </c>
      <c r="E3457" s="81" t="e">
        <f t="shared" si="107"/>
        <v>#N/A</v>
      </c>
      <c r="I3457">
        <v>93024</v>
      </c>
      <c r="K3457" t="s">
        <v>2383</v>
      </c>
      <c r="L3457">
        <v>120.88</v>
      </c>
      <c r="M3457">
        <v>123.02</v>
      </c>
      <c r="O3457">
        <v>158</v>
      </c>
      <c r="P3457">
        <v>160</v>
      </c>
    </row>
    <row r="3458" spans="2:16" x14ac:dyDescent="0.25">
      <c r="B3458" s="77" t="e">
        <f>VLOOKUP(A3458,'Medicare Code Price Master List'!$A:$C,3,FALSE)</f>
        <v>#N/A</v>
      </c>
      <c r="C3458" s="3">
        <f>SUMIF('DME PRICE LOOKUP LINKED'!$A:$A,A3458,'DME PRICE LOOKUP LINKED'!$C:$C)</f>
        <v>0</v>
      </c>
      <c r="D3458" s="78" t="e">
        <f t="shared" si="106"/>
        <v>#N/A</v>
      </c>
      <c r="E3458" s="79" t="e">
        <f t="shared" si="107"/>
        <v>#N/A</v>
      </c>
      <c r="I3458">
        <v>93025</v>
      </c>
      <c r="K3458" t="s">
        <v>2384</v>
      </c>
      <c r="L3458">
        <v>135.57</v>
      </c>
      <c r="M3458">
        <v>178.52</v>
      </c>
      <c r="O3458">
        <v>177</v>
      </c>
      <c r="P3458">
        <v>233</v>
      </c>
    </row>
    <row r="3459" spans="2:16" x14ac:dyDescent="0.25">
      <c r="B3459" s="80" t="e">
        <f>VLOOKUP(A3459,'Medicare Code Price Master List'!$A:$C,3,FALSE)</f>
        <v>#N/A</v>
      </c>
      <c r="C3459" s="3">
        <f>SUMIF('DME PRICE LOOKUP LINKED'!$A:$A,A3459,'DME PRICE LOOKUP LINKED'!$C:$C)</f>
        <v>0</v>
      </c>
      <c r="D3459" s="78" t="e">
        <f t="shared" ref="D3459:D3522" si="108">VLOOKUP(A3459,$R$2:$T$5644,3,FALSE)</f>
        <v>#N/A</v>
      </c>
      <c r="E3459" s="81" t="e">
        <f t="shared" ref="E3459:E3522" si="109">D3459-C3459</f>
        <v>#N/A</v>
      </c>
      <c r="I3459">
        <v>93040</v>
      </c>
      <c r="K3459" t="s">
        <v>2385</v>
      </c>
      <c r="L3459">
        <v>13.97</v>
      </c>
      <c r="M3459">
        <v>13.94</v>
      </c>
      <c r="O3459">
        <v>19</v>
      </c>
      <c r="P3459">
        <v>19</v>
      </c>
    </row>
    <row r="3460" spans="2:16" x14ac:dyDescent="0.25">
      <c r="B3460" s="77" t="e">
        <f>VLOOKUP(A3460,'Medicare Code Price Master List'!$A:$C,3,FALSE)</f>
        <v>#N/A</v>
      </c>
      <c r="C3460" s="3">
        <f>SUMIF('DME PRICE LOOKUP LINKED'!$A:$A,A3460,'DME PRICE LOOKUP LINKED'!$C:$C)</f>
        <v>0</v>
      </c>
      <c r="D3460" s="78" t="e">
        <f t="shared" si="108"/>
        <v>#N/A</v>
      </c>
      <c r="E3460" s="79" t="e">
        <f t="shared" si="109"/>
        <v>#N/A</v>
      </c>
      <c r="I3460">
        <v>93041</v>
      </c>
      <c r="K3460" t="s">
        <v>2386</v>
      </c>
      <c r="L3460">
        <v>6.82</v>
      </c>
      <c r="M3460">
        <v>6.43</v>
      </c>
      <c r="O3460">
        <v>9</v>
      </c>
      <c r="P3460">
        <v>9</v>
      </c>
    </row>
    <row r="3461" spans="2:16" x14ac:dyDescent="0.25">
      <c r="B3461" s="80" t="e">
        <f>VLOOKUP(A3461,'Medicare Code Price Master List'!$A:$C,3,FALSE)</f>
        <v>#N/A</v>
      </c>
      <c r="C3461" s="3">
        <f>SUMIF('DME PRICE LOOKUP LINKED'!$A:$A,A3461,'DME PRICE LOOKUP LINKED'!$C:$C)</f>
        <v>0</v>
      </c>
      <c r="D3461" s="78" t="e">
        <f t="shared" si="108"/>
        <v>#N/A</v>
      </c>
      <c r="E3461" s="81" t="e">
        <f t="shared" si="109"/>
        <v>#N/A</v>
      </c>
      <c r="I3461">
        <v>93042</v>
      </c>
      <c r="K3461" t="s">
        <v>2387</v>
      </c>
      <c r="L3461">
        <v>7.15</v>
      </c>
      <c r="M3461">
        <v>7.51</v>
      </c>
      <c r="O3461">
        <v>10</v>
      </c>
      <c r="P3461">
        <v>10</v>
      </c>
    </row>
    <row r="3462" spans="2:16" x14ac:dyDescent="0.25">
      <c r="B3462" s="77" t="e">
        <f>VLOOKUP(A3462,'Medicare Code Price Master List'!$A:$C,3,FALSE)</f>
        <v>#N/A</v>
      </c>
      <c r="C3462" s="3">
        <f>SUMIF('DME PRICE LOOKUP LINKED'!$A:$A,A3462,'DME PRICE LOOKUP LINKED'!$C:$C)</f>
        <v>0</v>
      </c>
      <c r="D3462" s="78" t="e">
        <f t="shared" si="108"/>
        <v>#N/A</v>
      </c>
      <c r="E3462" s="79" t="e">
        <f t="shared" si="109"/>
        <v>#N/A</v>
      </c>
      <c r="I3462">
        <v>93050</v>
      </c>
      <c r="K3462" t="s">
        <v>2388</v>
      </c>
      <c r="L3462">
        <v>17.34</v>
      </c>
      <c r="M3462">
        <v>19.100000000000001</v>
      </c>
      <c r="O3462">
        <v>23</v>
      </c>
      <c r="P3462">
        <v>25</v>
      </c>
    </row>
    <row r="3463" spans="2:16" x14ac:dyDescent="0.25">
      <c r="B3463" s="80" t="e">
        <f>VLOOKUP(A3463,'Medicare Code Price Master List'!$A:$C,3,FALSE)</f>
        <v>#N/A</v>
      </c>
      <c r="C3463" s="3">
        <f>SUMIF('DME PRICE LOOKUP LINKED'!$A:$A,A3463,'DME PRICE LOOKUP LINKED'!$C:$C)</f>
        <v>0</v>
      </c>
      <c r="D3463" s="78" t="e">
        <f t="shared" si="108"/>
        <v>#N/A</v>
      </c>
      <c r="E3463" s="81" t="e">
        <f t="shared" si="109"/>
        <v>#N/A</v>
      </c>
      <c r="I3463">
        <v>93224</v>
      </c>
      <c r="K3463" t="s">
        <v>2389</v>
      </c>
      <c r="L3463">
        <v>81.42</v>
      </c>
      <c r="M3463">
        <v>101.61</v>
      </c>
      <c r="O3463">
        <v>106</v>
      </c>
      <c r="P3463">
        <v>133</v>
      </c>
    </row>
    <row r="3464" spans="2:16" x14ac:dyDescent="0.25">
      <c r="B3464" s="77" t="e">
        <f>VLOOKUP(A3464,'Medicare Code Price Master List'!$A:$C,3,FALSE)</f>
        <v>#N/A</v>
      </c>
      <c r="C3464" s="3">
        <f>SUMIF('DME PRICE LOOKUP LINKED'!$A:$A,A3464,'DME PRICE LOOKUP LINKED'!$C:$C)</f>
        <v>0</v>
      </c>
      <c r="D3464" s="78" t="e">
        <f t="shared" si="108"/>
        <v>#N/A</v>
      </c>
      <c r="E3464" s="79" t="e">
        <f t="shared" si="109"/>
        <v>#N/A</v>
      </c>
      <c r="I3464">
        <v>93225</v>
      </c>
      <c r="K3464" t="s">
        <v>2389</v>
      </c>
      <c r="L3464">
        <v>20.91</v>
      </c>
      <c r="M3464">
        <v>30.2</v>
      </c>
      <c r="O3464">
        <v>28</v>
      </c>
      <c r="P3464">
        <v>40</v>
      </c>
    </row>
    <row r="3465" spans="2:16" x14ac:dyDescent="0.25">
      <c r="B3465" s="80" t="e">
        <f>VLOOKUP(A3465,'Medicare Code Price Master List'!$A:$C,3,FALSE)</f>
        <v>#N/A</v>
      </c>
      <c r="C3465" s="3">
        <f>SUMIF('DME PRICE LOOKUP LINKED'!$A:$A,A3465,'DME PRICE LOOKUP LINKED'!$C:$C)</f>
        <v>0</v>
      </c>
      <c r="D3465" s="78" t="e">
        <f t="shared" si="108"/>
        <v>#N/A</v>
      </c>
      <c r="E3465" s="81" t="e">
        <f t="shared" si="109"/>
        <v>#N/A</v>
      </c>
      <c r="I3465">
        <v>93226</v>
      </c>
      <c r="K3465" t="s">
        <v>2389</v>
      </c>
      <c r="L3465">
        <v>41.1</v>
      </c>
      <c r="M3465">
        <v>43.09</v>
      </c>
      <c r="O3465">
        <v>54</v>
      </c>
      <c r="P3465">
        <v>57</v>
      </c>
    </row>
    <row r="3466" spans="2:16" x14ac:dyDescent="0.25">
      <c r="B3466" s="77" t="e">
        <f>VLOOKUP(A3466,'Medicare Code Price Master List'!$A:$C,3,FALSE)</f>
        <v>#N/A</v>
      </c>
      <c r="C3466" s="3">
        <f>SUMIF('DME PRICE LOOKUP LINKED'!$A:$A,A3466,'DME PRICE LOOKUP LINKED'!$C:$C)</f>
        <v>0</v>
      </c>
      <c r="D3466" s="78" t="e">
        <f t="shared" si="108"/>
        <v>#N/A</v>
      </c>
      <c r="E3466" s="79" t="e">
        <f t="shared" si="109"/>
        <v>#N/A</v>
      </c>
      <c r="I3466">
        <v>93227</v>
      </c>
      <c r="K3466" t="s">
        <v>2389</v>
      </c>
      <c r="L3466">
        <v>19.41</v>
      </c>
      <c r="M3466">
        <v>28.32</v>
      </c>
      <c r="O3466">
        <v>26</v>
      </c>
      <c r="P3466">
        <v>37</v>
      </c>
    </row>
    <row r="3467" spans="2:16" x14ac:dyDescent="0.25">
      <c r="B3467" s="80" t="e">
        <f>VLOOKUP(A3467,'Medicare Code Price Master List'!$A:$C,3,FALSE)</f>
        <v>#N/A</v>
      </c>
      <c r="C3467" s="3">
        <f>SUMIF('DME PRICE LOOKUP LINKED'!$A:$A,A3467,'DME PRICE LOOKUP LINKED'!$C:$C)</f>
        <v>0</v>
      </c>
      <c r="D3467" s="78" t="e">
        <f t="shared" si="108"/>
        <v>#N/A</v>
      </c>
      <c r="E3467" s="81" t="e">
        <f t="shared" si="109"/>
        <v>#N/A</v>
      </c>
      <c r="I3467">
        <v>93228</v>
      </c>
      <c r="K3467" t="s">
        <v>2390</v>
      </c>
      <c r="L3467">
        <v>27.04</v>
      </c>
      <c r="M3467">
        <v>27.91</v>
      </c>
      <c r="O3467">
        <v>36</v>
      </c>
      <c r="P3467">
        <v>37</v>
      </c>
    </row>
    <row r="3468" spans="2:16" x14ac:dyDescent="0.25">
      <c r="B3468" s="77" t="e">
        <f>VLOOKUP(A3468,'Medicare Code Price Master List'!$A:$C,3,FALSE)</f>
        <v>#N/A</v>
      </c>
      <c r="C3468" s="3">
        <f>SUMIF('DME PRICE LOOKUP LINKED'!$A:$A,A3468,'DME PRICE LOOKUP LINKED'!$C:$C)</f>
        <v>0</v>
      </c>
      <c r="D3468" s="78" t="e">
        <f t="shared" si="108"/>
        <v>#N/A</v>
      </c>
      <c r="E3468" s="79" t="e">
        <f t="shared" si="109"/>
        <v>#N/A</v>
      </c>
      <c r="I3468">
        <v>93229</v>
      </c>
      <c r="K3468" t="s">
        <v>2391</v>
      </c>
      <c r="L3468">
        <v>954.52</v>
      </c>
      <c r="M3468">
        <v>825.66</v>
      </c>
      <c r="O3468">
        <v>1241</v>
      </c>
      <c r="P3468">
        <v>1074</v>
      </c>
    </row>
    <row r="3469" spans="2:16" x14ac:dyDescent="0.25">
      <c r="B3469" s="80" t="e">
        <f>VLOOKUP(A3469,'Medicare Code Price Master List'!$A:$C,3,FALSE)</f>
        <v>#N/A</v>
      </c>
      <c r="C3469" s="3">
        <f>SUMIF('DME PRICE LOOKUP LINKED'!$A:$A,A3469,'DME PRICE LOOKUP LINKED'!$C:$C)</f>
        <v>0</v>
      </c>
      <c r="D3469" s="78" t="e">
        <f t="shared" si="108"/>
        <v>#N/A</v>
      </c>
      <c r="E3469" s="81" t="e">
        <f t="shared" si="109"/>
        <v>#N/A</v>
      </c>
      <c r="I3469">
        <v>93260</v>
      </c>
      <c r="K3469" t="s">
        <v>2392</v>
      </c>
      <c r="L3469">
        <v>84.59</v>
      </c>
      <c r="M3469">
        <v>73.040000000000006</v>
      </c>
      <c r="O3469">
        <v>110</v>
      </c>
      <c r="P3469">
        <v>95</v>
      </c>
    </row>
    <row r="3470" spans="2:16" x14ac:dyDescent="0.25">
      <c r="B3470" s="77" t="e">
        <f>VLOOKUP(A3470,'Medicare Code Price Master List'!$A:$C,3,FALSE)</f>
        <v>#N/A</v>
      </c>
      <c r="C3470" s="3">
        <f>SUMIF('DME PRICE LOOKUP LINKED'!$A:$A,A3470,'DME PRICE LOOKUP LINKED'!$C:$C)</f>
        <v>0</v>
      </c>
      <c r="D3470" s="78" t="e">
        <f t="shared" si="108"/>
        <v>#N/A</v>
      </c>
      <c r="E3470" s="79" t="e">
        <f t="shared" si="109"/>
        <v>#N/A</v>
      </c>
      <c r="I3470">
        <v>93261</v>
      </c>
      <c r="K3470" t="s">
        <v>2393</v>
      </c>
      <c r="L3470">
        <v>77.739999999999995</v>
      </c>
      <c r="M3470">
        <v>66.19</v>
      </c>
      <c r="O3470">
        <v>102</v>
      </c>
      <c r="P3470">
        <v>87</v>
      </c>
    </row>
    <row r="3471" spans="2:16" x14ac:dyDescent="0.25">
      <c r="B3471" s="80" t="e">
        <f>VLOOKUP(A3471,'Medicare Code Price Master List'!$A:$C,3,FALSE)</f>
        <v>#N/A</v>
      </c>
      <c r="C3471" s="3">
        <f>SUMIF('DME PRICE LOOKUP LINKED'!$A:$A,A3471,'DME PRICE LOOKUP LINKED'!$C:$C)</f>
        <v>0</v>
      </c>
      <c r="D3471" s="78" t="e">
        <f t="shared" si="108"/>
        <v>#N/A</v>
      </c>
      <c r="E3471" s="81" t="e">
        <f t="shared" si="109"/>
        <v>#N/A</v>
      </c>
      <c r="I3471">
        <v>93268</v>
      </c>
      <c r="K3471" t="s">
        <v>2394</v>
      </c>
      <c r="L3471">
        <v>201.37</v>
      </c>
      <c r="M3471">
        <v>231.31</v>
      </c>
      <c r="O3471">
        <v>262</v>
      </c>
      <c r="P3471">
        <v>301</v>
      </c>
    </row>
    <row r="3472" spans="2:16" x14ac:dyDescent="0.25">
      <c r="B3472" s="77" t="e">
        <f>VLOOKUP(A3472,'Medicare Code Price Master List'!$A:$C,3,FALSE)</f>
        <v>#N/A</v>
      </c>
      <c r="C3472" s="3">
        <f>SUMIF('DME PRICE LOOKUP LINKED'!$A:$A,A3472,'DME PRICE LOOKUP LINKED'!$C:$C)</f>
        <v>0</v>
      </c>
      <c r="D3472" s="78" t="e">
        <f t="shared" si="108"/>
        <v>#N/A</v>
      </c>
      <c r="E3472" s="79" t="e">
        <f t="shared" si="109"/>
        <v>#N/A</v>
      </c>
      <c r="I3472">
        <v>93270</v>
      </c>
      <c r="K3472" t="s">
        <v>2390</v>
      </c>
      <c r="L3472">
        <v>9.49</v>
      </c>
      <c r="M3472">
        <v>10.46</v>
      </c>
      <c r="O3472">
        <v>13</v>
      </c>
      <c r="P3472">
        <v>14</v>
      </c>
    </row>
    <row r="3473" spans="2:16" x14ac:dyDescent="0.25">
      <c r="B3473" s="80" t="e">
        <f>VLOOKUP(A3473,'Medicare Code Price Master List'!$A:$C,3,FALSE)</f>
        <v>#N/A</v>
      </c>
      <c r="C3473" s="3">
        <f>SUMIF('DME PRICE LOOKUP LINKED'!$A:$A,A3473,'DME PRICE LOOKUP LINKED'!$C:$C)</f>
        <v>0</v>
      </c>
      <c r="D3473" s="78" t="e">
        <f t="shared" si="108"/>
        <v>#N/A</v>
      </c>
      <c r="E3473" s="81" t="e">
        <f t="shared" si="109"/>
        <v>#N/A</v>
      </c>
      <c r="I3473">
        <v>93271</v>
      </c>
      <c r="K3473" t="s">
        <v>2395</v>
      </c>
      <c r="L3473">
        <v>166.41</v>
      </c>
      <c r="M3473">
        <v>193.73</v>
      </c>
      <c r="O3473">
        <v>217</v>
      </c>
      <c r="P3473">
        <v>252</v>
      </c>
    </row>
    <row r="3474" spans="2:16" x14ac:dyDescent="0.25">
      <c r="B3474" s="77" t="e">
        <f>VLOOKUP(A3474,'Medicare Code Price Master List'!$A:$C,3,FALSE)</f>
        <v>#N/A</v>
      </c>
      <c r="C3474" s="3">
        <f>SUMIF('DME PRICE LOOKUP LINKED'!$A:$A,A3474,'DME PRICE LOOKUP LINKED'!$C:$C)</f>
        <v>0</v>
      </c>
      <c r="D3474" s="78" t="e">
        <f t="shared" si="108"/>
        <v>#N/A</v>
      </c>
      <c r="E3474" s="79" t="e">
        <f t="shared" si="109"/>
        <v>#N/A</v>
      </c>
      <c r="I3474">
        <v>93272</v>
      </c>
      <c r="K3474" t="s">
        <v>2396</v>
      </c>
      <c r="L3474">
        <v>25.47</v>
      </c>
      <c r="M3474">
        <v>27.11</v>
      </c>
      <c r="O3474">
        <v>34</v>
      </c>
      <c r="P3474">
        <v>36</v>
      </c>
    </row>
    <row r="3475" spans="2:16" x14ac:dyDescent="0.25">
      <c r="B3475" s="80" t="e">
        <f>VLOOKUP(A3475,'Medicare Code Price Master List'!$A:$C,3,FALSE)</f>
        <v>#N/A</v>
      </c>
      <c r="C3475" s="3">
        <f>SUMIF('DME PRICE LOOKUP LINKED'!$A:$A,A3475,'DME PRICE LOOKUP LINKED'!$C:$C)</f>
        <v>0</v>
      </c>
      <c r="D3475" s="78" t="e">
        <f t="shared" si="108"/>
        <v>#N/A</v>
      </c>
      <c r="E3475" s="81" t="e">
        <f t="shared" si="109"/>
        <v>#N/A</v>
      </c>
      <c r="I3475">
        <v>93278</v>
      </c>
      <c r="K3475" t="s">
        <v>2397</v>
      </c>
      <c r="L3475">
        <v>31.96</v>
      </c>
      <c r="M3475">
        <v>33.32</v>
      </c>
      <c r="O3475">
        <v>42</v>
      </c>
      <c r="P3475">
        <v>44</v>
      </c>
    </row>
    <row r="3476" spans="2:16" x14ac:dyDescent="0.25">
      <c r="B3476" s="77" t="e">
        <f>VLOOKUP(A3476,'Medicare Code Price Master List'!$A:$C,3,FALSE)</f>
        <v>#N/A</v>
      </c>
      <c r="C3476" s="3">
        <f>SUMIF('DME PRICE LOOKUP LINKED'!$A:$A,A3476,'DME PRICE LOOKUP LINKED'!$C:$C)</f>
        <v>0</v>
      </c>
      <c r="D3476" s="78" t="e">
        <f t="shared" si="108"/>
        <v>#N/A</v>
      </c>
      <c r="E3476" s="79" t="e">
        <f t="shared" si="109"/>
        <v>#N/A</v>
      </c>
      <c r="I3476">
        <v>93279</v>
      </c>
      <c r="K3476" t="s">
        <v>2398</v>
      </c>
      <c r="L3476">
        <v>75.34</v>
      </c>
      <c r="M3476">
        <v>54.03</v>
      </c>
      <c r="O3476">
        <v>98</v>
      </c>
      <c r="P3476">
        <v>71</v>
      </c>
    </row>
    <row r="3477" spans="2:16" x14ac:dyDescent="0.25">
      <c r="B3477" s="80" t="e">
        <f>VLOOKUP(A3477,'Medicare Code Price Master List'!$A:$C,3,FALSE)</f>
        <v>#N/A</v>
      </c>
      <c r="C3477" s="3">
        <f>SUMIF('DME PRICE LOOKUP LINKED'!$A:$A,A3477,'DME PRICE LOOKUP LINKED'!$C:$C)</f>
        <v>0</v>
      </c>
      <c r="D3477" s="78" t="e">
        <f t="shared" si="108"/>
        <v>#N/A</v>
      </c>
      <c r="E3477" s="81" t="e">
        <f t="shared" si="109"/>
        <v>#N/A</v>
      </c>
      <c r="I3477">
        <v>93280</v>
      </c>
      <c r="K3477" t="s">
        <v>2399</v>
      </c>
      <c r="L3477">
        <v>88.32</v>
      </c>
      <c r="M3477">
        <v>63.25</v>
      </c>
      <c r="O3477">
        <v>115</v>
      </c>
      <c r="P3477">
        <v>83</v>
      </c>
    </row>
    <row r="3478" spans="2:16" x14ac:dyDescent="0.25">
      <c r="B3478" s="77" t="e">
        <f>VLOOKUP(A3478,'Medicare Code Price Master List'!$A:$C,3,FALSE)</f>
        <v>#N/A</v>
      </c>
      <c r="C3478" s="3">
        <f>SUMIF('DME PRICE LOOKUP LINKED'!$A:$A,A3478,'DME PRICE LOOKUP LINKED'!$C:$C)</f>
        <v>0</v>
      </c>
      <c r="D3478" s="78" t="e">
        <f t="shared" si="108"/>
        <v>#N/A</v>
      </c>
      <c r="E3478" s="79" t="e">
        <f t="shared" si="109"/>
        <v>#N/A</v>
      </c>
      <c r="I3478">
        <v>93281</v>
      </c>
      <c r="K3478" t="s">
        <v>2400</v>
      </c>
      <c r="L3478">
        <v>94.11</v>
      </c>
      <c r="M3478">
        <v>74.06</v>
      </c>
      <c r="O3478">
        <v>123</v>
      </c>
      <c r="P3478">
        <v>97</v>
      </c>
    </row>
    <row r="3479" spans="2:16" x14ac:dyDescent="0.25">
      <c r="B3479" s="80" t="e">
        <f>VLOOKUP(A3479,'Medicare Code Price Master List'!$A:$C,3,FALSE)</f>
        <v>#N/A</v>
      </c>
      <c r="C3479" s="3">
        <f>SUMIF('DME PRICE LOOKUP LINKED'!$A:$A,A3479,'DME PRICE LOOKUP LINKED'!$C:$C)</f>
        <v>0</v>
      </c>
      <c r="D3479" s="78" t="e">
        <f t="shared" si="108"/>
        <v>#N/A</v>
      </c>
      <c r="E3479" s="81" t="e">
        <f t="shared" si="109"/>
        <v>#N/A</v>
      </c>
      <c r="I3479">
        <v>93282</v>
      </c>
      <c r="K3479" t="s">
        <v>2401</v>
      </c>
      <c r="L3479">
        <v>89.54</v>
      </c>
      <c r="M3479">
        <v>68.2</v>
      </c>
      <c r="O3479">
        <v>117</v>
      </c>
      <c r="P3479">
        <v>89</v>
      </c>
    </row>
    <row r="3480" spans="2:16" x14ac:dyDescent="0.25">
      <c r="B3480" s="77" t="e">
        <f>VLOOKUP(A3480,'Medicare Code Price Master List'!$A:$C,3,FALSE)</f>
        <v>#N/A</v>
      </c>
      <c r="C3480" s="3">
        <f>SUMIF('DME PRICE LOOKUP LINKED'!$A:$A,A3480,'DME PRICE LOOKUP LINKED'!$C:$C)</f>
        <v>0</v>
      </c>
      <c r="D3480" s="78" t="e">
        <f t="shared" si="108"/>
        <v>#N/A</v>
      </c>
      <c r="E3480" s="79" t="e">
        <f t="shared" si="109"/>
        <v>#N/A</v>
      </c>
      <c r="I3480">
        <v>93283</v>
      </c>
      <c r="K3480" t="s">
        <v>2401</v>
      </c>
      <c r="L3480">
        <v>108.86</v>
      </c>
      <c r="M3480">
        <v>88.46</v>
      </c>
      <c r="O3480">
        <v>142</v>
      </c>
      <c r="P3480">
        <v>115</v>
      </c>
    </row>
    <row r="3481" spans="2:16" x14ac:dyDescent="0.25">
      <c r="B3481" s="80" t="e">
        <f>VLOOKUP(A3481,'Medicare Code Price Master List'!$A:$C,3,FALSE)</f>
        <v>#N/A</v>
      </c>
      <c r="C3481" s="3">
        <f>SUMIF('DME PRICE LOOKUP LINKED'!$A:$A,A3481,'DME PRICE LOOKUP LINKED'!$C:$C)</f>
        <v>0</v>
      </c>
      <c r="D3481" s="78" t="e">
        <f t="shared" si="108"/>
        <v>#N/A</v>
      </c>
      <c r="E3481" s="81" t="e">
        <f t="shared" si="109"/>
        <v>#N/A</v>
      </c>
      <c r="I3481">
        <v>93284</v>
      </c>
      <c r="K3481" t="s">
        <v>2401</v>
      </c>
      <c r="L3481">
        <v>117.34</v>
      </c>
      <c r="M3481">
        <v>97.76</v>
      </c>
      <c r="O3481">
        <v>153</v>
      </c>
      <c r="P3481">
        <v>128</v>
      </c>
    </row>
    <row r="3482" spans="2:16" x14ac:dyDescent="0.25">
      <c r="B3482" s="77" t="e">
        <f>VLOOKUP(A3482,'Medicare Code Price Master List'!$A:$C,3,FALSE)</f>
        <v>#N/A</v>
      </c>
      <c r="C3482" s="3">
        <f>SUMIF('DME PRICE LOOKUP LINKED'!$A:$A,A3482,'DME PRICE LOOKUP LINKED'!$C:$C)</f>
        <v>0</v>
      </c>
      <c r="D3482" s="78" t="e">
        <f t="shared" si="108"/>
        <v>#N/A</v>
      </c>
      <c r="E3482" s="79" t="e">
        <f t="shared" si="109"/>
        <v>#N/A</v>
      </c>
      <c r="I3482">
        <v>93285</v>
      </c>
      <c r="K3482" t="s">
        <v>2402</v>
      </c>
      <c r="L3482">
        <v>67.709999999999994</v>
      </c>
      <c r="M3482">
        <v>46.03</v>
      </c>
      <c r="O3482">
        <v>89</v>
      </c>
      <c r="P3482">
        <v>60</v>
      </c>
    </row>
    <row r="3483" spans="2:16" x14ac:dyDescent="0.25">
      <c r="B3483" s="80" t="e">
        <f>VLOOKUP(A3483,'Medicare Code Price Master List'!$A:$C,3,FALSE)</f>
        <v>#N/A</v>
      </c>
      <c r="C3483" s="3">
        <f>SUMIF('DME PRICE LOOKUP LINKED'!$A:$A,A3483,'DME PRICE LOOKUP LINKED'!$C:$C)</f>
        <v>0</v>
      </c>
      <c r="D3483" s="78" t="e">
        <f t="shared" si="108"/>
        <v>#N/A</v>
      </c>
      <c r="E3483" s="81" t="e">
        <f t="shared" si="109"/>
        <v>#N/A</v>
      </c>
      <c r="I3483">
        <v>93286</v>
      </c>
      <c r="K3483" t="s">
        <v>2403</v>
      </c>
      <c r="L3483">
        <v>51.62</v>
      </c>
      <c r="M3483">
        <v>29.92</v>
      </c>
      <c r="O3483">
        <v>68</v>
      </c>
      <c r="P3483">
        <v>39</v>
      </c>
    </row>
    <row r="3484" spans="2:16" x14ac:dyDescent="0.25">
      <c r="B3484" s="77" t="e">
        <f>VLOOKUP(A3484,'Medicare Code Price Master List'!$A:$C,3,FALSE)</f>
        <v>#N/A</v>
      </c>
      <c r="C3484" s="3">
        <f>SUMIF('DME PRICE LOOKUP LINKED'!$A:$A,A3484,'DME PRICE LOOKUP LINKED'!$C:$C)</f>
        <v>0</v>
      </c>
      <c r="D3484" s="78" t="e">
        <f t="shared" si="108"/>
        <v>#N/A</v>
      </c>
      <c r="E3484" s="79" t="e">
        <f t="shared" si="109"/>
        <v>#N/A</v>
      </c>
      <c r="I3484">
        <v>93287</v>
      </c>
      <c r="K3484" t="s">
        <v>2404</v>
      </c>
      <c r="L3484">
        <v>59.57</v>
      </c>
      <c r="M3484">
        <v>39.44</v>
      </c>
      <c r="O3484">
        <v>78</v>
      </c>
      <c r="P3484">
        <v>52</v>
      </c>
    </row>
    <row r="3485" spans="2:16" x14ac:dyDescent="0.25">
      <c r="B3485" s="80" t="e">
        <f>VLOOKUP(A3485,'Medicare Code Price Master List'!$A:$C,3,FALSE)</f>
        <v>#N/A</v>
      </c>
      <c r="C3485" s="3">
        <f>SUMIF('DME PRICE LOOKUP LINKED'!$A:$A,A3485,'DME PRICE LOOKUP LINKED'!$C:$C)</f>
        <v>0</v>
      </c>
      <c r="D3485" s="78" t="e">
        <f t="shared" si="108"/>
        <v>#N/A</v>
      </c>
      <c r="E3485" s="81" t="e">
        <f t="shared" si="109"/>
        <v>#N/A</v>
      </c>
      <c r="I3485">
        <v>93288</v>
      </c>
      <c r="K3485" t="s">
        <v>2405</v>
      </c>
      <c r="L3485">
        <v>63.06</v>
      </c>
      <c r="M3485">
        <v>40.31</v>
      </c>
      <c r="O3485">
        <v>82</v>
      </c>
      <c r="P3485">
        <v>53</v>
      </c>
    </row>
    <row r="3486" spans="2:16" x14ac:dyDescent="0.25">
      <c r="B3486" s="77" t="e">
        <f>VLOOKUP(A3486,'Medicare Code Price Master List'!$A:$C,3,FALSE)</f>
        <v>#N/A</v>
      </c>
      <c r="C3486" s="3">
        <f>SUMIF('DME PRICE LOOKUP LINKED'!$A:$A,A3486,'DME PRICE LOOKUP LINKED'!$C:$C)</f>
        <v>0</v>
      </c>
      <c r="D3486" s="78" t="e">
        <f t="shared" si="108"/>
        <v>#N/A</v>
      </c>
      <c r="E3486" s="79" t="e">
        <f t="shared" si="109"/>
        <v>#N/A</v>
      </c>
      <c r="I3486">
        <v>93289</v>
      </c>
      <c r="K3486" t="s">
        <v>2406</v>
      </c>
      <c r="L3486">
        <v>80.69</v>
      </c>
      <c r="M3486">
        <v>70.77</v>
      </c>
      <c r="O3486">
        <v>105</v>
      </c>
      <c r="P3486">
        <v>93</v>
      </c>
    </row>
    <row r="3487" spans="2:16" x14ac:dyDescent="0.25">
      <c r="B3487" s="80" t="e">
        <f>VLOOKUP(A3487,'Medicare Code Price Master List'!$A:$C,3,FALSE)</f>
        <v>#N/A</v>
      </c>
      <c r="C3487" s="3">
        <f>SUMIF('DME PRICE LOOKUP LINKED'!$A:$A,A3487,'DME PRICE LOOKUP LINKED'!$C:$C)</f>
        <v>0</v>
      </c>
      <c r="D3487" s="78" t="e">
        <f t="shared" si="108"/>
        <v>#N/A</v>
      </c>
      <c r="E3487" s="81" t="e">
        <f t="shared" si="109"/>
        <v>#N/A</v>
      </c>
      <c r="I3487">
        <v>93290</v>
      </c>
      <c r="K3487" t="s">
        <v>2407</v>
      </c>
      <c r="L3487">
        <v>59.97</v>
      </c>
      <c r="M3487">
        <v>33.869999999999997</v>
      </c>
      <c r="O3487">
        <v>78</v>
      </c>
      <c r="P3487">
        <v>45</v>
      </c>
    </row>
    <row r="3488" spans="2:16" x14ac:dyDescent="0.25">
      <c r="B3488" s="77" t="e">
        <f>VLOOKUP(A3488,'Medicare Code Price Master List'!$A:$C,3,FALSE)</f>
        <v>#N/A</v>
      </c>
      <c r="C3488" s="3">
        <f>SUMIF('DME PRICE LOOKUP LINKED'!$A:$A,A3488,'DME PRICE LOOKUP LINKED'!$C:$C)</f>
        <v>0</v>
      </c>
      <c r="D3488" s="78" t="e">
        <f t="shared" si="108"/>
        <v>#N/A</v>
      </c>
      <c r="E3488" s="79" t="e">
        <f t="shared" si="109"/>
        <v>#N/A</v>
      </c>
      <c r="I3488">
        <v>93291</v>
      </c>
      <c r="K3488" t="s">
        <v>2408</v>
      </c>
      <c r="L3488">
        <v>55.61</v>
      </c>
      <c r="M3488">
        <v>39.51</v>
      </c>
      <c r="O3488">
        <v>73</v>
      </c>
      <c r="P3488">
        <v>52</v>
      </c>
    </row>
    <row r="3489" spans="2:16" x14ac:dyDescent="0.25">
      <c r="B3489" s="80" t="e">
        <f>VLOOKUP(A3489,'Medicare Code Price Master List'!$A:$C,3,FALSE)</f>
        <v>#N/A</v>
      </c>
      <c r="C3489" s="3">
        <f>SUMIF('DME PRICE LOOKUP LINKED'!$A:$A,A3489,'DME PRICE LOOKUP LINKED'!$C:$C)</f>
        <v>0</v>
      </c>
      <c r="D3489" s="78" t="e">
        <f t="shared" si="108"/>
        <v>#N/A</v>
      </c>
      <c r="E3489" s="81" t="e">
        <f t="shared" si="109"/>
        <v>#N/A</v>
      </c>
      <c r="I3489">
        <v>93292</v>
      </c>
      <c r="K3489" t="s">
        <v>2409</v>
      </c>
      <c r="L3489">
        <v>56.93</v>
      </c>
      <c r="M3489">
        <v>35.479999999999997</v>
      </c>
      <c r="O3489">
        <v>75</v>
      </c>
      <c r="P3489">
        <v>47</v>
      </c>
    </row>
    <row r="3490" spans="2:16" x14ac:dyDescent="0.25">
      <c r="B3490" s="77" t="e">
        <f>VLOOKUP(A3490,'Medicare Code Price Master List'!$A:$C,3,FALSE)</f>
        <v>#N/A</v>
      </c>
      <c r="C3490" s="3">
        <f>SUMIF('DME PRICE LOOKUP LINKED'!$A:$A,A3490,'DME PRICE LOOKUP LINKED'!$C:$C)</f>
        <v>0</v>
      </c>
      <c r="D3490" s="78" t="e">
        <f t="shared" si="108"/>
        <v>#N/A</v>
      </c>
      <c r="E3490" s="79" t="e">
        <f t="shared" si="109"/>
        <v>#N/A</v>
      </c>
      <c r="I3490">
        <v>93293</v>
      </c>
      <c r="K3490" t="s">
        <v>2410</v>
      </c>
      <c r="L3490">
        <v>50.83</v>
      </c>
      <c r="M3490">
        <v>59.25</v>
      </c>
      <c r="O3490">
        <v>67</v>
      </c>
      <c r="P3490">
        <v>78</v>
      </c>
    </row>
    <row r="3491" spans="2:16" x14ac:dyDescent="0.25">
      <c r="B3491" s="80" t="e">
        <f>VLOOKUP(A3491,'Medicare Code Price Master List'!$A:$C,3,FALSE)</f>
        <v>#N/A</v>
      </c>
      <c r="C3491" s="3">
        <f>SUMIF('DME PRICE LOOKUP LINKED'!$A:$A,A3491,'DME PRICE LOOKUP LINKED'!$C:$C)</f>
        <v>0</v>
      </c>
      <c r="D3491" s="78" t="e">
        <f t="shared" si="108"/>
        <v>#N/A</v>
      </c>
      <c r="E3491" s="81" t="e">
        <f t="shared" si="109"/>
        <v>#N/A</v>
      </c>
      <c r="I3491">
        <v>93294</v>
      </c>
      <c r="K3491" t="s">
        <v>2411</v>
      </c>
      <c r="L3491">
        <v>31.64</v>
      </c>
      <c r="M3491">
        <v>36.29</v>
      </c>
      <c r="O3491">
        <v>42</v>
      </c>
      <c r="P3491">
        <v>48</v>
      </c>
    </row>
    <row r="3492" spans="2:16" x14ac:dyDescent="0.25">
      <c r="B3492" s="77" t="e">
        <f>VLOOKUP(A3492,'Medicare Code Price Master List'!$A:$C,3,FALSE)</f>
        <v>#N/A</v>
      </c>
      <c r="C3492" s="3">
        <f>SUMIF('DME PRICE LOOKUP LINKED'!$A:$A,A3492,'DME PRICE LOOKUP LINKED'!$C:$C)</f>
        <v>0</v>
      </c>
      <c r="D3492" s="78" t="e">
        <f t="shared" si="108"/>
        <v>#N/A</v>
      </c>
      <c r="E3492" s="79" t="e">
        <f t="shared" si="109"/>
        <v>#N/A</v>
      </c>
      <c r="I3492">
        <v>93295</v>
      </c>
      <c r="K3492" t="s">
        <v>2412</v>
      </c>
      <c r="L3492">
        <v>38.86</v>
      </c>
      <c r="M3492">
        <v>72.2</v>
      </c>
      <c r="O3492">
        <v>51</v>
      </c>
      <c r="P3492">
        <v>94</v>
      </c>
    </row>
    <row r="3493" spans="2:16" x14ac:dyDescent="0.25">
      <c r="B3493" s="80" t="e">
        <f>VLOOKUP(A3493,'Medicare Code Price Master List'!$A:$C,3,FALSE)</f>
        <v>#N/A</v>
      </c>
      <c r="C3493" s="3">
        <f>SUMIF('DME PRICE LOOKUP LINKED'!$A:$A,A3493,'DME PRICE LOOKUP LINKED'!$C:$C)</f>
        <v>0</v>
      </c>
      <c r="D3493" s="78" t="e">
        <f t="shared" si="108"/>
        <v>#N/A</v>
      </c>
      <c r="E3493" s="81" t="e">
        <f t="shared" si="109"/>
        <v>#N/A</v>
      </c>
      <c r="I3493">
        <v>93296</v>
      </c>
      <c r="K3493" t="s">
        <v>2413</v>
      </c>
      <c r="L3493">
        <v>25.48</v>
      </c>
      <c r="M3493">
        <v>29.39</v>
      </c>
      <c r="O3493">
        <v>34</v>
      </c>
      <c r="P3493">
        <v>39</v>
      </c>
    </row>
    <row r="3494" spans="2:16" x14ac:dyDescent="0.25">
      <c r="B3494" s="77" t="e">
        <f>VLOOKUP(A3494,'Medicare Code Price Master List'!$A:$C,3,FALSE)</f>
        <v>#N/A</v>
      </c>
      <c r="C3494" s="3">
        <f>SUMIF('DME PRICE LOOKUP LINKED'!$A:$A,A3494,'DME PRICE LOOKUP LINKED'!$C:$C)</f>
        <v>0</v>
      </c>
      <c r="D3494" s="78" t="e">
        <f t="shared" si="108"/>
        <v>#N/A</v>
      </c>
      <c r="E3494" s="79" t="e">
        <f t="shared" si="109"/>
        <v>#N/A</v>
      </c>
      <c r="I3494">
        <v>93297</v>
      </c>
      <c r="K3494" t="s">
        <v>2414</v>
      </c>
      <c r="L3494">
        <v>27.3</v>
      </c>
      <c r="M3494">
        <v>28.31</v>
      </c>
      <c r="O3494">
        <v>36</v>
      </c>
      <c r="P3494">
        <v>37</v>
      </c>
    </row>
    <row r="3495" spans="2:16" x14ac:dyDescent="0.25">
      <c r="B3495" s="80" t="e">
        <f>VLOOKUP(A3495,'Medicare Code Price Master List'!$A:$C,3,FALSE)</f>
        <v>#N/A</v>
      </c>
      <c r="C3495" s="3">
        <f>SUMIF('DME PRICE LOOKUP LINKED'!$A:$A,A3495,'DME PRICE LOOKUP LINKED'!$C:$C)</f>
        <v>0</v>
      </c>
      <c r="D3495" s="78" t="e">
        <f t="shared" si="108"/>
        <v>#N/A</v>
      </c>
      <c r="E3495" s="81" t="e">
        <f t="shared" si="109"/>
        <v>#N/A</v>
      </c>
      <c r="I3495">
        <v>93298</v>
      </c>
      <c r="K3495" t="s">
        <v>2415</v>
      </c>
      <c r="L3495">
        <v>27.68</v>
      </c>
      <c r="M3495">
        <v>28.31</v>
      </c>
      <c r="O3495">
        <v>36</v>
      </c>
      <c r="P3495">
        <v>37</v>
      </c>
    </row>
    <row r="3496" spans="2:16" x14ac:dyDescent="0.25">
      <c r="B3496" s="77" t="e">
        <f>VLOOKUP(A3496,'Medicare Code Price Master List'!$A:$C,3,FALSE)</f>
        <v>#N/A</v>
      </c>
      <c r="C3496" s="3">
        <f>SUMIF('DME PRICE LOOKUP LINKED'!$A:$A,A3496,'DME PRICE LOOKUP LINKED'!$C:$C)</f>
        <v>0</v>
      </c>
      <c r="D3496" s="78" t="e">
        <f t="shared" si="108"/>
        <v>#N/A</v>
      </c>
      <c r="E3496" s="79" t="e">
        <f t="shared" si="109"/>
        <v>#N/A</v>
      </c>
      <c r="I3496">
        <v>93303</v>
      </c>
      <c r="K3496" t="s">
        <v>2416</v>
      </c>
      <c r="L3496">
        <v>246.97</v>
      </c>
      <c r="M3496">
        <v>266.33999999999997</v>
      </c>
      <c r="O3496">
        <v>322</v>
      </c>
      <c r="P3496">
        <v>347</v>
      </c>
    </row>
    <row r="3497" spans="2:16" x14ac:dyDescent="0.25">
      <c r="B3497" s="80" t="e">
        <f>VLOOKUP(A3497,'Medicare Code Price Master List'!$A:$C,3,FALSE)</f>
        <v>#N/A</v>
      </c>
      <c r="C3497" s="3">
        <f>SUMIF('DME PRICE LOOKUP LINKED'!$A:$A,A3497,'DME PRICE LOOKUP LINKED'!$C:$C)</f>
        <v>0</v>
      </c>
      <c r="D3497" s="78" t="e">
        <f t="shared" si="108"/>
        <v>#N/A</v>
      </c>
      <c r="E3497" s="81" t="e">
        <f t="shared" si="109"/>
        <v>#N/A</v>
      </c>
      <c r="I3497">
        <v>93304</v>
      </c>
      <c r="K3497" t="s">
        <v>2416</v>
      </c>
      <c r="L3497">
        <v>174.73</v>
      </c>
      <c r="M3497">
        <v>174.5</v>
      </c>
      <c r="O3497">
        <v>228</v>
      </c>
      <c r="P3497">
        <v>227</v>
      </c>
    </row>
    <row r="3498" spans="2:16" x14ac:dyDescent="0.25">
      <c r="B3498" s="77" t="e">
        <f>VLOOKUP(A3498,'Medicare Code Price Master List'!$A:$C,3,FALSE)</f>
        <v>#N/A</v>
      </c>
      <c r="C3498" s="3">
        <f>SUMIF('DME PRICE LOOKUP LINKED'!$A:$A,A3498,'DME PRICE LOOKUP LINKED'!$C:$C)</f>
        <v>0</v>
      </c>
      <c r="D3498" s="78" t="e">
        <f t="shared" si="108"/>
        <v>#N/A</v>
      </c>
      <c r="E3498" s="79" t="e">
        <f t="shared" si="109"/>
        <v>#N/A</v>
      </c>
      <c r="I3498">
        <v>93306</v>
      </c>
      <c r="K3498" t="s">
        <v>2417</v>
      </c>
      <c r="L3498">
        <v>218.7</v>
      </c>
      <c r="M3498">
        <v>254.26</v>
      </c>
      <c r="O3498">
        <v>285</v>
      </c>
      <c r="P3498">
        <v>331</v>
      </c>
    </row>
    <row r="3499" spans="2:16" x14ac:dyDescent="0.25">
      <c r="B3499" s="80" t="e">
        <f>VLOOKUP(A3499,'Medicare Code Price Master List'!$A:$C,3,FALSE)</f>
        <v>#N/A</v>
      </c>
      <c r="C3499" s="3">
        <f>SUMIF('DME PRICE LOOKUP LINKED'!$A:$A,A3499,'DME PRICE LOOKUP LINKED'!$C:$C)</f>
        <v>0</v>
      </c>
      <c r="D3499" s="78" t="e">
        <f t="shared" si="108"/>
        <v>#N/A</v>
      </c>
      <c r="E3499" s="81" t="e">
        <f t="shared" si="109"/>
        <v>#N/A</v>
      </c>
      <c r="I3499">
        <v>93307</v>
      </c>
      <c r="K3499" t="s">
        <v>2418</v>
      </c>
      <c r="L3499">
        <v>152.91</v>
      </c>
      <c r="M3499">
        <v>144.88999999999999</v>
      </c>
      <c r="O3499">
        <v>199</v>
      </c>
      <c r="P3499">
        <v>189</v>
      </c>
    </row>
    <row r="3500" spans="2:16" x14ac:dyDescent="0.25">
      <c r="B3500" s="77" t="e">
        <f>VLOOKUP(A3500,'Medicare Code Price Master List'!$A:$C,3,FALSE)</f>
        <v>#N/A</v>
      </c>
      <c r="C3500" s="3">
        <f>SUMIF('DME PRICE LOOKUP LINKED'!$A:$A,A3500,'DME PRICE LOOKUP LINKED'!$C:$C)</f>
        <v>0</v>
      </c>
      <c r="D3500" s="78" t="e">
        <f t="shared" si="108"/>
        <v>#N/A</v>
      </c>
      <c r="E3500" s="79" t="e">
        <f t="shared" si="109"/>
        <v>#N/A</v>
      </c>
      <c r="I3500">
        <v>93308</v>
      </c>
      <c r="K3500" t="s">
        <v>2419</v>
      </c>
      <c r="L3500">
        <v>110.31</v>
      </c>
      <c r="M3500">
        <v>139.85</v>
      </c>
      <c r="O3500">
        <v>144</v>
      </c>
      <c r="P3500">
        <v>182</v>
      </c>
    </row>
    <row r="3501" spans="2:16" x14ac:dyDescent="0.25">
      <c r="B3501" s="80" t="e">
        <f>VLOOKUP(A3501,'Medicare Code Price Master List'!$A:$C,3,FALSE)</f>
        <v>#N/A</v>
      </c>
      <c r="C3501" s="3">
        <f>SUMIF('DME PRICE LOOKUP LINKED'!$A:$A,A3501,'DME PRICE LOOKUP LINKED'!$C:$C)</f>
        <v>0</v>
      </c>
      <c r="D3501" s="78" t="e">
        <f t="shared" si="108"/>
        <v>#N/A</v>
      </c>
      <c r="E3501" s="81" t="e">
        <f t="shared" si="109"/>
        <v>#N/A</v>
      </c>
      <c r="I3501">
        <v>93312</v>
      </c>
      <c r="K3501" t="s">
        <v>2420</v>
      </c>
      <c r="L3501">
        <v>261.91000000000003</v>
      </c>
      <c r="M3501">
        <v>338.72</v>
      </c>
      <c r="O3501">
        <v>341</v>
      </c>
      <c r="P3501">
        <v>441</v>
      </c>
    </row>
    <row r="3502" spans="2:16" x14ac:dyDescent="0.25">
      <c r="B3502" s="77" t="e">
        <f>VLOOKUP(A3502,'Medicare Code Price Master List'!$A:$C,3,FALSE)</f>
        <v>#N/A</v>
      </c>
      <c r="C3502" s="3">
        <f>SUMIF('DME PRICE LOOKUP LINKED'!$A:$A,A3502,'DME PRICE LOOKUP LINKED'!$C:$C)</f>
        <v>0</v>
      </c>
      <c r="D3502" s="78" t="e">
        <f t="shared" si="108"/>
        <v>#N/A</v>
      </c>
      <c r="E3502" s="79" t="e">
        <f t="shared" si="109"/>
        <v>#N/A</v>
      </c>
      <c r="I3502">
        <v>93313</v>
      </c>
      <c r="K3502" t="s">
        <v>2420</v>
      </c>
      <c r="L3502">
        <v>11.75</v>
      </c>
      <c r="M3502">
        <v>23.9</v>
      </c>
      <c r="O3502">
        <v>16</v>
      </c>
      <c r="P3502">
        <v>32</v>
      </c>
    </row>
    <row r="3503" spans="2:16" x14ac:dyDescent="0.25">
      <c r="B3503" s="80" t="e">
        <f>VLOOKUP(A3503,'Medicare Code Price Master List'!$A:$C,3,FALSE)</f>
        <v>#N/A</v>
      </c>
      <c r="C3503" s="3">
        <f>SUMIF('DME PRICE LOOKUP LINKED'!$A:$A,A3503,'DME PRICE LOOKUP LINKED'!$C:$C)</f>
        <v>0</v>
      </c>
      <c r="D3503" s="78" t="e">
        <f t="shared" si="108"/>
        <v>#N/A</v>
      </c>
      <c r="E3503" s="81" t="e">
        <f t="shared" si="109"/>
        <v>#N/A</v>
      </c>
      <c r="I3503">
        <v>93314</v>
      </c>
      <c r="K3503" t="s">
        <v>2420</v>
      </c>
      <c r="L3503">
        <v>253.31</v>
      </c>
      <c r="M3503">
        <v>333.39</v>
      </c>
      <c r="O3503">
        <v>330</v>
      </c>
      <c r="P3503">
        <v>434</v>
      </c>
    </row>
    <row r="3504" spans="2:16" x14ac:dyDescent="0.25">
      <c r="B3504" s="77" t="e">
        <f>VLOOKUP(A3504,'Medicare Code Price Master List'!$A:$C,3,FALSE)</f>
        <v>#N/A</v>
      </c>
      <c r="C3504" s="3">
        <f>SUMIF('DME PRICE LOOKUP LINKED'!$A:$A,A3504,'DME PRICE LOOKUP LINKED'!$C:$C)</f>
        <v>0</v>
      </c>
      <c r="D3504" s="78" t="e">
        <f t="shared" si="108"/>
        <v>#N/A</v>
      </c>
      <c r="E3504" s="79" t="e">
        <f t="shared" si="109"/>
        <v>#N/A</v>
      </c>
      <c r="I3504">
        <v>93315</v>
      </c>
      <c r="K3504" t="s">
        <v>2420</v>
      </c>
      <c r="L3504">
        <v>130.21</v>
      </c>
      <c r="M3504">
        <v>0</v>
      </c>
      <c r="O3504">
        <v>170</v>
      </c>
      <c r="P3504">
        <v>0</v>
      </c>
    </row>
    <row r="3505" spans="2:16" x14ac:dyDescent="0.25">
      <c r="B3505" s="80" t="e">
        <f>VLOOKUP(A3505,'Medicare Code Price Master List'!$A:$C,3,FALSE)</f>
        <v>#N/A</v>
      </c>
      <c r="C3505" s="3">
        <f>SUMIF('DME PRICE LOOKUP LINKED'!$A:$A,A3505,'DME PRICE LOOKUP LINKED'!$C:$C)</f>
        <v>0</v>
      </c>
      <c r="D3505" s="78" t="e">
        <f t="shared" si="108"/>
        <v>#N/A</v>
      </c>
      <c r="E3505" s="81" t="e">
        <f t="shared" si="109"/>
        <v>#N/A</v>
      </c>
      <c r="I3505">
        <v>93316</v>
      </c>
      <c r="K3505" t="s">
        <v>2420</v>
      </c>
      <c r="L3505">
        <v>26.69</v>
      </c>
      <c r="M3505">
        <v>40.770000000000003</v>
      </c>
      <c r="O3505">
        <v>35</v>
      </c>
      <c r="P3505">
        <v>54</v>
      </c>
    </row>
    <row r="3506" spans="2:16" x14ac:dyDescent="0.25">
      <c r="B3506" s="77" t="e">
        <f>VLOOKUP(A3506,'Medicare Code Price Master List'!$A:$C,3,FALSE)</f>
        <v>#N/A</v>
      </c>
      <c r="C3506" s="3">
        <f>SUMIF('DME PRICE LOOKUP LINKED'!$A:$A,A3506,'DME PRICE LOOKUP LINKED'!$C:$C)</f>
        <v>0</v>
      </c>
      <c r="D3506" s="78" t="e">
        <f t="shared" si="108"/>
        <v>#N/A</v>
      </c>
      <c r="E3506" s="79" t="e">
        <f t="shared" si="109"/>
        <v>#N/A</v>
      </c>
      <c r="I3506">
        <v>93317</v>
      </c>
      <c r="K3506" t="s">
        <v>2420</v>
      </c>
      <c r="L3506">
        <v>90.97</v>
      </c>
      <c r="M3506">
        <v>0</v>
      </c>
      <c r="O3506">
        <v>119</v>
      </c>
      <c r="P3506">
        <v>0</v>
      </c>
    </row>
    <row r="3507" spans="2:16" x14ac:dyDescent="0.25">
      <c r="B3507" s="80" t="e">
        <f>VLOOKUP(A3507,'Medicare Code Price Master List'!$A:$C,3,FALSE)</f>
        <v>#N/A</v>
      </c>
      <c r="C3507" s="3">
        <f>SUMIF('DME PRICE LOOKUP LINKED'!$A:$A,A3507,'DME PRICE LOOKUP LINKED'!$C:$C)</f>
        <v>0</v>
      </c>
      <c r="D3507" s="78" t="e">
        <f t="shared" si="108"/>
        <v>#N/A</v>
      </c>
      <c r="E3507" s="81" t="e">
        <f t="shared" si="109"/>
        <v>#N/A</v>
      </c>
      <c r="I3507">
        <v>93318</v>
      </c>
      <c r="K3507" t="s">
        <v>2421</v>
      </c>
      <c r="L3507">
        <v>105.42</v>
      </c>
      <c r="M3507">
        <v>0</v>
      </c>
      <c r="O3507">
        <v>138</v>
      </c>
      <c r="P3507">
        <v>0</v>
      </c>
    </row>
    <row r="3508" spans="2:16" x14ac:dyDescent="0.25">
      <c r="B3508" s="77" t="e">
        <f>VLOOKUP(A3508,'Medicare Code Price Master List'!$A:$C,3,FALSE)</f>
        <v>#N/A</v>
      </c>
      <c r="C3508" s="3">
        <f>SUMIF('DME PRICE LOOKUP LINKED'!$A:$A,A3508,'DME PRICE LOOKUP LINKED'!$C:$C)</f>
        <v>0</v>
      </c>
      <c r="D3508" s="78" t="e">
        <f t="shared" si="108"/>
        <v>#N/A</v>
      </c>
      <c r="E3508" s="79" t="e">
        <f t="shared" si="109"/>
        <v>#N/A</v>
      </c>
      <c r="I3508">
        <v>93320</v>
      </c>
      <c r="K3508" t="s">
        <v>2422</v>
      </c>
      <c r="L3508">
        <v>56.35</v>
      </c>
      <c r="M3508">
        <v>60.26</v>
      </c>
      <c r="O3508">
        <v>74</v>
      </c>
      <c r="P3508">
        <v>79</v>
      </c>
    </row>
    <row r="3509" spans="2:16" x14ac:dyDescent="0.25">
      <c r="B3509" s="80" t="e">
        <f>VLOOKUP(A3509,'Medicare Code Price Master List'!$A:$C,3,FALSE)</f>
        <v>#N/A</v>
      </c>
      <c r="C3509" s="3">
        <f>SUMIF('DME PRICE LOOKUP LINKED'!$A:$A,A3509,'DME PRICE LOOKUP LINKED'!$C:$C)</f>
        <v>0</v>
      </c>
      <c r="D3509" s="78" t="e">
        <f t="shared" si="108"/>
        <v>#N/A</v>
      </c>
      <c r="E3509" s="81" t="e">
        <f t="shared" si="109"/>
        <v>#N/A</v>
      </c>
      <c r="I3509">
        <v>93321</v>
      </c>
      <c r="K3509" t="s">
        <v>2422</v>
      </c>
      <c r="L3509">
        <v>28.1</v>
      </c>
      <c r="M3509">
        <v>30.47</v>
      </c>
      <c r="O3509">
        <v>37</v>
      </c>
      <c r="P3509">
        <v>40</v>
      </c>
    </row>
    <row r="3510" spans="2:16" x14ac:dyDescent="0.25">
      <c r="B3510" s="77" t="e">
        <f>VLOOKUP(A3510,'Medicare Code Price Master List'!$A:$C,3,FALSE)</f>
        <v>#N/A</v>
      </c>
      <c r="C3510" s="3">
        <f>SUMIF('DME PRICE LOOKUP LINKED'!$A:$A,A3510,'DME PRICE LOOKUP LINKED'!$C:$C)</f>
        <v>0</v>
      </c>
      <c r="D3510" s="78" t="e">
        <f t="shared" si="108"/>
        <v>#N/A</v>
      </c>
      <c r="E3510" s="79" t="e">
        <f t="shared" si="109"/>
        <v>#N/A</v>
      </c>
      <c r="I3510">
        <v>93325</v>
      </c>
      <c r="K3510" t="s">
        <v>2423</v>
      </c>
      <c r="L3510">
        <v>26.46</v>
      </c>
      <c r="M3510">
        <v>28.75</v>
      </c>
      <c r="O3510">
        <v>35</v>
      </c>
      <c r="P3510">
        <v>38</v>
      </c>
    </row>
    <row r="3511" spans="2:16" x14ac:dyDescent="0.25">
      <c r="B3511" s="80" t="e">
        <f>VLOOKUP(A3511,'Medicare Code Price Master List'!$A:$C,3,FALSE)</f>
        <v>#N/A</v>
      </c>
      <c r="C3511" s="3">
        <f>SUMIF('DME PRICE LOOKUP LINKED'!$A:$A,A3511,'DME PRICE LOOKUP LINKED'!$C:$C)</f>
        <v>0</v>
      </c>
      <c r="D3511" s="78" t="e">
        <f t="shared" si="108"/>
        <v>#N/A</v>
      </c>
      <c r="E3511" s="81" t="e">
        <f t="shared" si="109"/>
        <v>#N/A</v>
      </c>
      <c r="I3511">
        <v>93350</v>
      </c>
      <c r="K3511" t="s">
        <v>2424</v>
      </c>
      <c r="L3511">
        <v>206.59</v>
      </c>
      <c r="M3511">
        <v>268.58999999999997</v>
      </c>
      <c r="O3511">
        <v>269</v>
      </c>
      <c r="P3511">
        <v>350</v>
      </c>
    </row>
    <row r="3512" spans="2:16" x14ac:dyDescent="0.25">
      <c r="B3512" s="77" t="e">
        <f>VLOOKUP(A3512,'Medicare Code Price Master List'!$A:$C,3,FALSE)</f>
        <v>#N/A</v>
      </c>
      <c r="C3512" s="3">
        <f>SUMIF('DME PRICE LOOKUP LINKED'!$A:$A,A3512,'DME PRICE LOOKUP LINKED'!$C:$C)</f>
        <v>0</v>
      </c>
      <c r="D3512" s="78" t="e">
        <f t="shared" si="108"/>
        <v>#N/A</v>
      </c>
      <c r="E3512" s="79" t="e">
        <f t="shared" si="109"/>
        <v>#N/A</v>
      </c>
      <c r="I3512">
        <v>93351</v>
      </c>
      <c r="K3512" t="s">
        <v>2425</v>
      </c>
      <c r="L3512">
        <v>258.54000000000002</v>
      </c>
      <c r="M3512">
        <v>301.76</v>
      </c>
      <c r="O3512">
        <v>337</v>
      </c>
      <c r="P3512">
        <v>393</v>
      </c>
    </row>
    <row r="3513" spans="2:16" x14ac:dyDescent="0.25">
      <c r="B3513" s="80" t="e">
        <f>VLOOKUP(A3513,'Medicare Code Price Master List'!$A:$C,3,FALSE)</f>
        <v>#N/A</v>
      </c>
      <c r="C3513" s="3">
        <f>SUMIF('DME PRICE LOOKUP LINKED'!$A:$A,A3513,'DME PRICE LOOKUP LINKED'!$C:$C)</f>
        <v>0</v>
      </c>
      <c r="D3513" s="78" t="e">
        <f t="shared" si="108"/>
        <v>#N/A</v>
      </c>
      <c r="E3513" s="81" t="e">
        <f t="shared" si="109"/>
        <v>#N/A</v>
      </c>
      <c r="I3513">
        <v>93352</v>
      </c>
      <c r="K3513" t="s">
        <v>2426</v>
      </c>
      <c r="L3513">
        <v>37.85</v>
      </c>
      <c r="M3513">
        <v>37.96</v>
      </c>
      <c r="O3513">
        <v>50</v>
      </c>
      <c r="P3513">
        <v>50</v>
      </c>
    </row>
    <row r="3514" spans="2:16" x14ac:dyDescent="0.25">
      <c r="B3514" s="77" t="e">
        <f>VLOOKUP(A3514,'Medicare Code Price Master List'!$A:$C,3,FALSE)</f>
        <v>#N/A</v>
      </c>
      <c r="C3514" s="3">
        <f>SUMIF('DME PRICE LOOKUP LINKED'!$A:$A,A3514,'DME PRICE LOOKUP LINKED'!$C:$C)</f>
        <v>0</v>
      </c>
      <c r="D3514" s="78" t="e">
        <f t="shared" si="108"/>
        <v>#N/A</v>
      </c>
      <c r="E3514" s="79" t="e">
        <f t="shared" si="109"/>
        <v>#N/A</v>
      </c>
      <c r="I3514">
        <v>93355</v>
      </c>
      <c r="K3514" t="s">
        <v>2427</v>
      </c>
      <c r="L3514">
        <v>235.67</v>
      </c>
      <c r="M3514">
        <v>241.91</v>
      </c>
      <c r="O3514">
        <v>307</v>
      </c>
      <c r="P3514">
        <v>315</v>
      </c>
    </row>
    <row r="3515" spans="2:16" x14ac:dyDescent="0.25">
      <c r="B3515" s="80" t="e">
        <f>VLOOKUP(A3515,'Medicare Code Price Master List'!$A:$C,3,FALSE)</f>
        <v>#N/A</v>
      </c>
      <c r="C3515" s="3">
        <f>SUMIF('DME PRICE LOOKUP LINKED'!$A:$A,A3515,'DME PRICE LOOKUP LINKED'!$C:$C)</f>
        <v>0</v>
      </c>
      <c r="D3515" s="78" t="e">
        <f t="shared" si="108"/>
        <v>#N/A</v>
      </c>
      <c r="E3515" s="81" t="e">
        <f t="shared" si="109"/>
        <v>#N/A</v>
      </c>
      <c r="I3515">
        <v>93451</v>
      </c>
      <c r="K3515" t="s">
        <v>2428</v>
      </c>
      <c r="L3515">
        <v>981.45</v>
      </c>
      <c r="M3515">
        <v>884.19</v>
      </c>
      <c r="O3515">
        <v>1276</v>
      </c>
      <c r="P3515">
        <v>1150</v>
      </c>
    </row>
    <row r="3516" spans="2:16" x14ac:dyDescent="0.25">
      <c r="B3516" s="77" t="e">
        <f>VLOOKUP(A3516,'Medicare Code Price Master List'!$A:$C,3,FALSE)</f>
        <v>#N/A</v>
      </c>
      <c r="C3516" s="3">
        <f>SUMIF('DME PRICE LOOKUP LINKED'!$A:$A,A3516,'DME PRICE LOOKUP LINKED'!$C:$C)</f>
        <v>0</v>
      </c>
      <c r="D3516" s="78" t="e">
        <f t="shared" si="108"/>
        <v>#N/A</v>
      </c>
      <c r="E3516" s="79" t="e">
        <f t="shared" si="109"/>
        <v>#N/A</v>
      </c>
      <c r="I3516">
        <v>93452</v>
      </c>
      <c r="K3516" t="s">
        <v>2429</v>
      </c>
      <c r="L3516">
        <v>1012.32</v>
      </c>
      <c r="M3516">
        <v>990.02</v>
      </c>
      <c r="O3516">
        <v>1317</v>
      </c>
      <c r="P3516">
        <v>1288</v>
      </c>
    </row>
    <row r="3517" spans="2:16" x14ac:dyDescent="0.25">
      <c r="B3517" s="80" t="e">
        <f>VLOOKUP(A3517,'Medicare Code Price Master List'!$A:$C,3,FALSE)</f>
        <v>#N/A</v>
      </c>
      <c r="C3517" s="3">
        <f>SUMIF('DME PRICE LOOKUP LINKED'!$A:$A,A3517,'DME PRICE LOOKUP LINKED'!$C:$C)</f>
        <v>0</v>
      </c>
      <c r="D3517" s="78" t="e">
        <f t="shared" si="108"/>
        <v>#N/A</v>
      </c>
      <c r="E3517" s="81" t="e">
        <f t="shared" si="109"/>
        <v>#N/A</v>
      </c>
      <c r="I3517">
        <v>93453</v>
      </c>
      <c r="K3517" t="s">
        <v>2430</v>
      </c>
      <c r="L3517">
        <v>1286.44</v>
      </c>
      <c r="M3517">
        <v>1277.07</v>
      </c>
      <c r="O3517">
        <v>1673</v>
      </c>
      <c r="P3517">
        <v>1661</v>
      </c>
    </row>
    <row r="3518" spans="2:16" x14ac:dyDescent="0.25">
      <c r="B3518" s="77" t="e">
        <f>VLOOKUP(A3518,'Medicare Code Price Master List'!$A:$C,3,FALSE)</f>
        <v>#N/A</v>
      </c>
      <c r="C3518" s="3">
        <f>SUMIF('DME PRICE LOOKUP LINKED'!$A:$A,A3518,'DME PRICE LOOKUP LINKED'!$C:$C)</f>
        <v>0</v>
      </c>
      <c r="D3518" s="78" t="e">
        <f t="shared" si="108"/>
        <v>#N/A</v>
      </c>
      <c r="E3518" s="79" t="e">
        <f t="shared" si="109"/>
        <v>#N/A</v>
      </c>
      <c r="I3518">
        <v>93454</v>
      </c>
      <c r="K3518" t="s">
        <v>2431</v>
      </c>
      <c r="L3518">
        <v>1016.28</v>
      </c>
      <c r="M3518">
        <v>1005.11</v>
      </c>
      <c r="O3518">
        <v>1322</v>
      </c>
      <c r="P3518">
        <v>1307</v>
      </c>
    </row>
    <row r="3519" spans="2:16" x14ac:dyDescent="0.25">
      <c r="B3519" s="80" t="e">
        <f>VLOOKUP(A3519,'Medicare Code Price Master List'!$A:$C,3,FALSE)</f>
        <v>#N/A</v>
      </c>
      <c r="C3519" s="3">
        <f>SUMIF('DME PRICE LOOKUP LINKED'!$A:$A,A3519,'DME PRICE LOOKUP LINKED'!$C:$C)</f>
        <v>0</v>
      </c>
      <c r="D3519" s="78" t="e">
        <f t="shared" si="108"/>
        <v>#N/A</v>
      </c>
      <c r="E3519" s="81" t="e">
        <f t="shared" si="109"/>
        <v>#N/A</v>
      </c>
      <c r="I3519">
        <v>93455</v>
      </c>
      <c r="K3519" t="s">
        <v>2432</v>
      </c>
      <c r="L3519">
        <v>1131.29</v>
      </c>
      <c r="M3519">
        <v>1170.19</v>
      </c>
      <c r="O3519">
        <v>1471</v>
      </c>
      <c r="P3519">
        <v>1522</v>
      </c>
    </row>
    <row r="3520" spans="2:16" x14ac:dyDescent="0.25">
      <c r="B3520" s="77" t="e">
        <f>VLOOKUP(A3520,'Medicare Code Price Master List'!$A:$C,3,FALSE)</f>
        <v>#N/A</v>
      </c>
      <c r="C3520" s="3">
        <f>SUMIF('DME PRICE LOOKUP LINKED'!$A:$A,A3520,'DME PRICE LOOKUP LINKED'!$C:$C)</f>
        <v>0</v>
      </c>
      <c r="D3520" s="78" t="e">
        <f t="shared" si="108"/>
        <v>#N/A</v>
      </c>
      <c r="E3520" s="79" t="e">
        <f t="shared" si="109"/>
        <v>#N/A</v>
      </c>
      <c r="I3520">
        <v>93456</v>
      </c>
      <c r="K3520" t="s">
        <v>2433</v>
      </c>
      <c r="L3520">
        <v>1263.58</v>
      </c>
      <c r="M3520">
        <v>1258.8900000000001</v>
      </c>
      <c r="O3520">
        <v>1643</v>
      </c>
      <c r="P3520">
        <v>1637</v>
      </c>
    </row>
    <row r="3521" spans="2:16" x14ac:dyDescent="0.25">
      <c r="B3521" s="80" t="e">
        <f>VLOOKUP(A3521,'Medicare Code Price Master List'!$A:$C,3,FALSE)</f>
        <v>#N/A</v>
      </c>
      <c r="C3521" s="3">
        <f>SUMIF('DME PRICE LOOKUP LINKED'!$A:$A,A3521,'DME PRICE LOOKUP LINKED'!$C:$C)</f>
        <v>0</v>
      </c>
      <c r="D3521" s="78" t="e">
        <f t="shared" si="108"/>
        <v>#N/A</v>
      </c>
      <c r="E3521" s="81" t="e">
        <f t="shared" si="109"/>
        <v>#N/A</v>
      </c>
      <c r="I3521">
        <v>93457</v>
      </c>
      <c r="K3521" t="s">
        <v>2434</v>
      </c>
      <c r="L3521">
        <v>1375.99</v>
      </c>
      <c r="M3521">
        <v>1423.2</v>
      </c>
      <c r="O3521">
        <v>1789</v>
      </c>
      <c r="P3521">
        <v>1851</v>
      </c>
    </row>
    <row r="3522" spans="2:16" x14ac:dyDescent="0.25">
      <c r="B3522" s="77" t="e">
        <f>VLOOKUP(A3522,'Medicare Code Price Master List'!$A:$C,3,FALSE)</f>
        <v>#N/A</v>
      </c>
      <c r="C3522" s="3">
        <f>SUMIF('DME PRICE LOOKUP LINKED'!$A:$A,A3522,'DME PRICE LOOKUP LINKED'!$C:$C)</f>
        <v>0</v>
      </c>
      <c r="D3522" s="78" t="e">
        <f t="shared" si="108"/>
        <v>#N/A</v>
      </c>
      <c r="E3522" s="79" t="e">
        <f t="shared" si="109"/>
        <v>#N/A</v>
      </c>
      <c r="I3522">
        <v>93458</v>
      </c>
      <c r="K3522" t="s">
        <v>2435</v>
      </c>
      <c r="L3522">
        <v>1166.3599999999999</v>
      </c>
      <c r="M3522">
        <v>1205.6500000000001</v>
      </c>
      <c r="O3522">
        <v>1517</v>
      </c>
      <c r="P3522">
        <v>1568</v>
      </c>
    </row>
    <row r="3523" spans="2:16" x14ac:dyDescent="0.25">
      <c r="B3523" s="80" t="e">
        <f>VLOOKUP(A3523,'Medicare Code Price Master List'!$A:$C,3,FALSE)</f>
        <v>#N/A</v>
      </c>
      <c r="C3523" s="3">
        <f>SUMIF('DME PRICE LOOKUP LINKED'!$A:$A,A3523,'DME PRICE LOOKUP LINKED'!$C:$C)</f>
        <v>0</v>
      </c>
      <c r="D3523" s="78" t="e">
        <f t="shared" ref="D3523:D3586" si="110">VLOOKUP(A3523,$R$2:$T$5644,3,FALSE)</f>
        <v>#N/A</v>
      </c>
      <c r="E3523" s="81" t="e">
        <f t="shared" ref="E3523:E3586" si="111">D3523-C3523</f>
        <v>#N/A</v>
      </c>
      <c r="I3523">
        <v>93459</v>
      </c>
      <c r="K3523" t="s">
        <v>2436</v>
      </c>
      <c r="L3523">
        <v>1253.57</v>
      </c>
      <c r="M3523">
        <v>1331.67</v>
      </c>
      <c r="O3523">
        <v>1630</v>
      </c>
      <c r="P3523">
        <v>1732</v>
      </c>
    </row>
    <row r="3524" spans="2:16" x14ac:dyDescent="0.25">
      <c r="B3524" s="77" t="e">
        <f>VLOOKUP(A3524,'Medicare Code Price Master List'!$A:$C,3,FALSE)</f>
        <v>#N/A</v>
      </c>
      <c r="C3524" s="3">
        <f>SUMIF('DME PRICE LOOKUP LINKED'!$A:$A,A3524,'DME PRICE LOOKUP LINKED'!$C:$C)</f>
        <v>0</v>
      </c>
      <c r="D3524" s="78" t="e">
        <f t="shared" si="110"/>
        <v>#N/A</v>
      </c>
      <c r="E3524" s="79" t="e">
        <f t="shared" si="111"/>
        <v>#N/A</v>
      </c>
      <c r="I3524">
        <v>93460</v>
      </c>
      <c r="K3524" t="s">
        <v>2437</v>
      </c>
      <c r="L3524">
        <v>1392.2</v>
      </c>
      <c r="M3524">
        <v>1427.48</v>
      </c>
      <c r="O3524">
        <v>1810</v>
      </c>
      <c r="P3524">
        <v>1856</v>
      </c>
    </row>
    <row r="3525" spans="2:16" x14ac:dyDescent="0.25">
      <c r="B3525" s="80" t="e">
        <f>VLOOKUP(A3525,'Medicare Code Price Master List'!$A:$C,3,FALSE)</f>
        <v>#N/A</v>
      </c>
      <c r="C3525" s="3">
        <f>SUMIF('DME PRICE LOOKUP LINKED'!$A:$A,A3525,'DME PRICE LOOKUP LINKED'!$C:$C)</f>
        <v>0</v>
      </c>
      <c r="D3525" s="78" t="e">
        <f t="shared" si="110"/>
        <v>#N/A</v>
      </c>
      <c r="E3525" s="81" t="e">
        <f t="shared" si="111"/>
        <v>#N/A</v>
      </c>
      <c r="I3525">
        <v>93461</v>
      </c>
      <c r="K3525" t="s">
        <v>2437</v>
      </c>
      <c r="L3525">
        <v>1535.32</v>
      </c>
      <c r="M3525">
        <v>1633.63</v>
      </c>
      <c r="O3525">
        <v>1996</v>
      </c>
      <c r="P3525">
        <v>2124</v>
      </c>
    </row>
    <row r="3526" spans="2:16" x14ac:dyDescent="0.25">
      <c r="B3526" s="77" t="e">
        <f>VLOOKUP(A3526,'Medicare Code Price Master List'!$A:$C,3,FALSE)</f>
        <v>#N/A</v>
      </c>
      <c r="C3526" s="3">
        <f>SUMIF('DME PRICE LOOKUP LINKED'!$A:$A,A3526,'DME PRICE LOOKUP LINKED'!$C:$C)</f>
        <v>0</v>
      </c>
      <c r="D3526" s="78" t="e">
        <f t="shared" si="110"/>
        <v>#N/A</v>
      </c>
      <c r="E3526" s="79" t="e">
        <f t="shared" si="111"/>
        <v>#N/A</v>
      </c>
      <c r="I3526">
        <v>93462</v>
      </c>
      <c r="K3526" t="s">
        <v>2438</v>
      </c>
      <c r="L3526">
        <v>218.92</v>
      </c>
      <c r="M3526">
        <v>230.07</v>
      </c>
      <c r="O3526">
        <v>285</v>
      </c>
      <c r="P3526">
        <v>300</v>
      </c>
    </row>
    <row r="3527" spans="2:16" x14ac:dyDescent="0.25">
      <c r="B3527" s="80" t="e">
        <f>VLOOKUP(A3527,'Medicare Code Price Master List'!$A:$C,3,FALSE)</f>
        <v>#N/A</v>
      </c>
      <c r="C3527" s="3">
        <f>SUMIF('DME PRICE LOOKUP LINKED'!$A:$A,A3527,'DME PRICE LOOKUP LINKED'!$C:$C)</f>
        <v>0</v>
      </c>
      <c r="D3527" s="78" t="e">
        <f t="shared" si="110"/>
        <v>#N/A</v>
      </c>
      <c r="E3527" s="81" t="e">
        <f t="shared" si="111"/>
        <v>#N/A</v>
      </c>
      <c r="I3527">
        <v>93463</v>
      </c>
      <c r="K3527" t="s">
        <v>2439</v>
      </c>
      <c r="L3527">
        <v>102.92</v>
      </c>
      <c r="M3527">
        <v>105.86</v>
      </c>
      <c r="O3527">
        <v>134</v>
      </c>
      <c r="P3527">
        <v>138</v>
      </c>
    </row>
    <row r="3528" spans="2:16" x14ac:dyDescent="0.25">
      <c r="B3528" s="77" t="e">
        <f>VLOOKUP(A3528,'Medicare Code Price Master List'!$A:$C,3,FALSE)</f>
        <v>#N/A</v>
      </c>
      <c r="C3528" s="3">
        <f>SUMIF('DME PRICE LOOKUP LINKED'!$A:$A,A3528,'DME PRICE LOOKUP LINKED'!$C:$C)</f>
        <v>0</v>
      </c>
      <c r="D3528" s="78" t="e">
        <f t="shared" si="110"/>
        <v>#N/A</v>
      </c>
      <c r="E3528" s="79" t="e">
        <f t="shared" si="111"/>
        <v>#N/A</v>
      </c>
      <c r="I3528">
        <v>93464</v>
      </c>
      <c r="K3528" t="s">
        <v>2440</v>
      </c>
      <c r="L3528">
        <v>243.47</v>
      </c>
      <c r="M3528">
        <v>306.01</v>
      </c>
      <c r="O3528">
        <v>317</v>
      </c>
      <c r="P3528">
        <v>398</v>
      </c>
    </row>
    <row r="3529" spans="2:16" x14ac:dyDescent="0.25">
      <c r="B3529" s="80" t="e">
        <f>VLOOKUP(A3529,'Medicare Code Price Master List'!$A:$C,3,FALSE)</f>
        <v>#N/A</v>
      </c>
      <c r="C3529" s="3">
        <f>SUMIF('DME PRICE LOOKUP LINKED'!$A:$A,A3529,'DME PRICE LOOKUP LINKED'!$C:$C)</f>
        <v>0</v>
      </c>
      <c r="D3529" s="78" t="e">
        <f t="shared" si="110"/>
        <v>#N/A</v>
      </c>
      <c r="E3529" s="81" t="e">
        <f t="shared" si="111"/>
        <v>#N/A</v>
      </c>
      <c r="I3529">
        <v>93503</v>
      </c>
      <c r="K3529" t="s">
        <v>2441</v>
      </c>
      <c r="L3529">
        <v>91.84</v>
      </c>
      <c r="M3529">
        <v>138.30000000000001</v>
      </c>
      <c r="O3529">
        <v>120</v>
      </c>
      <c r="P3529">
        <v>180</v>
      </c>
    </row>
    <row r="3530" spans="2:16" x14ac:dyDescent="0.25">
      <c r="B3530" s="77" t="e">
        <f>VLOOKUP(A3530,'Medicare Code Price Master List'!$A:$C,3,FALSE)</f>
        <v>#N/A</v>
      </c>
      <c r="C3530" s="3">
        <f>SUMIF('DME PRICE LOOKUP LINKED'!$A:$A,A3530,'DME PRICE LOOKUP LINKED'!$C:$C)</f>
        <v>0</v>
      </c>
      <c r="D3530" s="78" t="e">
        <f t="shared" si="110"/>
        <v>#N/A</v>
      </c>
      <c r="E3530" s="79" t="e">
        <f t="shared" si="111"/>
        <v>#N/A</v>
      </c>
      <c r="I3530">
        <v>93505</v>
      </c>
      <c r="K3530" t="s">
        <v>2442</v>
      </c>
      <c r="L3530">
        <v>721.53</v>
      </c>
      <c r="M3530">
        <v>855.28</v>
      </c>
      <c r="O3530">
        <v>938</v>
      </c>
      <c r="P3530">
        <v>1112</v>
      </c>
    </row>
    <row r="3531" spans="2:16" x14ac:dyDescent="0.25">
      <c r="B3531" s="80" t="e">
        <f>VLOOKUP(A3531,'Medicare Code Price Master List'!$A:$C,3,FALSE)</f>
        <v>#N/A</v>
      </c>
      <c r="C3531" s="3">
        <f>SUMIF('DME PRICE LOOKUP LINKED'!$A:$A,A3531,'DME PRICE LOOKUP LINKED'!$C:$C)</f>
        <v>0</v>
      </c>
      <c r="D3531" s="78" t="e">
        <f t="shared" si="110"/>
        <v>#N/A</v>
      </c>
      <c r="E3531" s="81" t="e">
        <f t="shared" si="111"/>
        <v>#N/A</v>
      </c>
      <c r="I3531">
        <v>93530</v>
      </c>
      <c r="K3531" t="s">
        <v>2443</v>
      </c>
      <c r="L3531">
        <v>0</v>
      </c>
      <c r="M3531">
        <v>0</v>
      </c>
      <c r="O3531">
        <v>0</v>
      </c>
      <c r="P3531">
        <v>0</v>
      </c>
    </row>
    <row r="3532" spans="2:16" x14ac:dyDescent="0.25">
      <c r="B3532" s="77" t="e">
        <f>VLOOKUP(A3532,'Medicare Code Price Master List'!$A:$C,3,FALSE)</f>
        <v>#N/A</v>
      </c>
      <c r="C3532" s="3">
        <f>SUMIF('DME PRICE LOOKUP LINKED'!$A:$A,A3532,'DME PRICE LOOKUP LINKED'!$C:$C)</f>
        <v>0</v>
      </c>
      <c r="D3532" s="78" t="e">
        <f t="shared" si="110"/>
        <v>#N/A</v>
      </c>
      <c r="E3532" s="79" t="e">
        <f t="shared" si="111"/>
        <v>#N/A</v>
      </c>
      <c r="I3532">
        <v>93531</v>
      </c>
      <c r="K3532" t="s">
        <v>2444</v>
      </c>
      <c r="L3532">
        <v>0</v>
      </c>
      <c r="M3532">
        <v>0</v>
      </c>
      <c r="O3532">
        <v>0</v>
      </c>
      <c r="P3532">
        <v>0</v>
      </c>
    </row>
    <row r="3533" spans="2:16" x14ac:dyDescent="0.25">
      <c r="B3533" s="80" t="e">
        <f>VLOOKUP(A3533,'Medicare Code Price Master List'!$A:$C,3,FALSE)</f>
        <v>#N/A</v>
      </c>
      <c r="C3533" s="3">
        <f>SUMIF('DME PRICE LOOKUP LINKED'!$A:$A,A3533,'DME PRICE LOOKUP LINKED'!$C:$C)</f>
        <v>0</v>
      </c>
      <c r="D3533" s="78" t="e">
        <f t="shared" si="110"/>
        <v>#N/A</v>
      </c>
      <c r="E3533" s="81" t="e">
        <f t="shared" si="111"/>
        <v>#N/A</v>
      </c>
      <c r="I3533">
        <v>93532</v>
      </c>
      <c r="K3533" t="s">
        <v>2444</v>
      </c>
      <c r="L3533">
        <v>0</v>
      </c>
      <c r="M3533">
        <v>0</v>
      </c>
      <c r="O3533">
        <v>0</v>
      </c>
      <c r="P3533">
        <v>0</v>
      </c>
    </row>
    <row r="3534" spans="2:16" x14ac:dyDescent="0.25">
      <c r="B3534" s="77" t="e">
        <f>VLOOKUP(A3534,'Medicare Code Price Master List'!$A:$C,3,FALSE)</f>
        <v>#N/A</v>
      </c>
      <c r="C3534" s="3">
        <f>SUMIF('DME PRICE LOOKUP LINKED'!$A:$A,A3534,'DME PRICE LOOKUP LINKED'!$C:$C)</f>
        <v>0</v>
      </c>
      <c r="D3534" s="78" t="e">
        <f t="shared" si="110"/>
        <v>#N/A</v>
      </c>
      <c r="E3534" s="79" t="e">
        <f t="shared" si="111"/>
        <v>#N/A</v>
      </c>
      <c r="I3534">
        <v>93533</v>
      </c>
      <c r="K3534" t="s">
        <v>2444</v>
      </c>
      <c r="L3534">
        <v>0</v>
      </c>
      <c r="M3534">
        <v>0</v>
      </c>
      <c r="O3534">
        <v>0</v>
      </c>
      <c r="P3534">
        <v>0</v>
      </c>
    </row>
    <row r="3535" spans="2:16" x14ac:dyDescent="0.25">
      <c r="B3535" s="80" t="e">
        <f>VLOOKUP(A3535,'Medicare Code Price Master List'!$A:$C,3,FALSE)</f>
        <v>#N/A</v>
      </c>
      <c r="C3535" s="3">
        <f>SUMIF('DME PRICE LOOKUP LINKED'!$A:$A,A3535,'DME PRICE LOOKUP LINKED'!$C:$C)</f>
        <v>0</v>
      </c>
      <c r="D3535" s="78" t="e">
        <f t="shared" si="110"/>
        <v>#N/A</v>
      </c>
      <c r="E3535" s="81" t="e">
        <f t="shared" si="111"/>
        <v>#N/A</v>
      </c>
      <c r="I3535">
        <v>93561</v>
      </c>
      <c r="K3535" t="s">
        <v>2445</v>
      </c>
      <c r="L3535">
        <v>0</v>
      </c>
      <c r="M3535">
        <v>0</v>
      </c>
      <c r="O3535">
        <v>0</v>
      </c>
      <c r="P3535">
        <v>0</v>
      </c>
    </row>
    <row r="3536" spans="2:16" x14ac:dyDescent="0.25">
      <c r="B3536" s="77" t="e">
        <f>VLOOKUP(A3536,'Medicare Code Price Master List'!$A:$C,3,FALSE)</f>
        <v>#N/A</v>
      </c>
      <c r="C3536" s="3">
        <f>SUMIF('DME PRICE LOOKUP LINKED'!$A:$A,A3536,'DME PRICE LOOKUP LINKED'!$C:$C)</f>
        <v>0</v>
      </c>
      <c r="D3536" s="78" t="e">
        <f t="shared" si="110"/>
        <v>#N/A</v>
      </c>
      <c r="E3536" s="79" t="e">
        <f t="shared" si="111"/>
        <v>#N/A</v>
      </c>
      <c r="I3536">
        <v>93562</v>
      </c>
      <c r="K3536" t="s">
        <v>2446</v>
      </c>
      <c r="L3536">
        <v>0</v>
      </c>
      <c r="M3536">
        <v>0</v>
      </c>
      <c r="O3536">
        <v>0</v>
      </c>
      <c r="P3536">
        <v>0</v>
      </c>
    </row>
    <row r="3537" spans="2:16" x14ac:dyDescent="0.25">
      <c r="B3537" s="80" t="e">
        <f>VLOOKUP(A3537,'Medicare Code Price Master List'!$A:$C,3,FALSE)</f>
        <v>#N/A</v>
      </c>
      <c r="C3537" s="3">
        <f>SUMIF('DME PRICE LOOKUP LINKED'!$A:$A,A3537,'DME PRICE LOOKUP LINKED'!$C:$C)</f>
        <v>0</v>
      </c>
      <c r="D3537" s="78" t="e">
        <f t="shared" si="110"/>
        <v>#N/A</v>
      </c>
      <c r="E3537" s="81" t="e">
        <f t="shared" si="111"/>
        <v>#N/A</v>
      </c>
      <c r="I3537">
        <v>93563</v>
      </c>
      <c r="K3537" t="s">
        <v>2447</v>
      </c>
      <c r="L3537">
        <v>54.38</v>
      </c>
      <c r="M3537">
        <v>64.239999999999995</v>
      </c>
      <c r="O3537">
        <v>71</v>
      </c>
      <c r="P3537">
        <v>84</v>
      </c>
    </row>
    <row r="3538" spans="2:16" x14ac:dyDescent="0.25">
      <c r="B3538" s="77" t="e">
        <f>VLOOKUP(A3538,'Medicare Code Price Master List'!$A:$C,3,FALSE)</f>
        <v>#N/A</v>
      </c>
      <c r="C3538" s="3">
        <f>SUMIF('DME PRICE LOOKUP LINKED'!$A:$A,A3538,'DME PRICE LOOKUP LINKED'!$C:$C)</f>
        <v>0</v>
      </c>
      <c r="D3538" s="78" t="e">
        <f t="shared" si="110"/>
        <v>#N/A</v>
      </c>
      <c r="E3538" s="79" t="e">
        <f t="shared" si="111"/>
        <v>#N/A</v>
      </c>
      <c r="I3538">
        <v>93564</v>
      </c>
      <c r="K3538" t="s">
        <v>2448</v>
      </c>
      <c r="L3538">
        <v>57.5</v>
      </c>
      <c r="M3538">
        <v>67.33</v>
      </c>
      <c r="O3538">
        <v>75</v>
      </c>
      <c r="P3538">
        <v>88</v>
      </c>
    </row>
    <row r="3539" spans="2:16" x14ac:dyDescent="0.25">
      <c r="B3539" s="80" t="e">
        <f>VLOOKUP(A3539,'Medicare Code Price Master List'!$A:$C,3,FALSE)</f>
        <v>#N/A</v>
      </c>
      <c r="C3539" s="3">
        <f>SUMIF('DME PRICE LOOKUP LINKED'!$A:$A,A3539,'DME PRICE LOOKUP LINKED'!$C:$C)</f>
        <v>0</v>
      </c>
      <c r="D3539" s="78" t="e">
        <f t="shared" si="110"/>
        <v>#N/A</v>
      </c>
      <c r="E3539" s="81" t="e">
        <f t="shared" si="111"/>
        <v>#N/A</v>
      </c>
      <c r="I3539">
        <v>93565</v>
      </c>
      <c r="K3539" t="s">
        <v>2449</v>
      </c>
      <c r="L3539">
        <v>28.2</v>
      </c>
      <c r="M3539">
        <v>50.28</v>
      </c>
      <c r="O3539">
        <v>37</v>
      </c>
      <c r="P3539">
        <v>66</v>
      </c>
    </row>
    <row r="3540" spans="2:16" x14ac:dyDescent="0.25">
      <c r="B3540" s="77" t="e">
        <f>VLOOKUP(A3540,'Medicare Code Price Master List'!$A:$C,3,FALSE)</f>
        <v>#N/A</v>
      </c>
      <c r="C3540" s="3">
        <f>SUMIF('DME PRICE LOOKUP LINKED'!$A:$A,A3540,'DME PRICE LOOKUP LINKED'!$C:$C)</f>
        <v>0</v>
      </c>
      <c r="D3540" s="78" t="e">
        <f t="shared" si="110"/>
        <v>#N/A</v>
      </c>
      <c r="E3540" s="79" t="e">
        <f t="shared" si="111"/>
        <v>#N/A</v>
      </c>
      <c r="I3540">
        <v>93566</v>
      </c>
      <c r="K3540" t="s">
        <v>2450</v>
      </c>
      <c r="L3540">
        <v>27.9</v>
      </c>
      <c r="M3540">
        <v>50.66</v>
      </c>
      <c r="O3540">
        <v>37</v>
      </c>
      <c r="P3540">
        <v>66</v>
      </c>
    </row>
    <row r="3541" spans="2:16" x14ac:dyDescent="0.25">
      <c r="B3541" s="80" t="e">
        <f>VLOOKUP(A3541,'Medicare Code Price Master List'!$A:$C,3,FALSE)</f>
        <v>#N/A</v>
      </c>
      <c r="C3541" s="3">
        <f>SUMIF('DME PRICE LOOKUP LINKED'!$A:$A,A3541,'DME PRICE LOOKUP LINKED'!$C:$C)</f>
        <v>0</v>
      </c>
      <c r="D3541" s="78" t="e">
        <f t="shared" si="110"/>
        <v>#N/A</v>
      </c>
      <c r="E3541" s="81" t="e">
        <f t="shared" si="111"/>
        <v>#N/A</v>
      </c>
      <c r="I3541">
        <v>93567</v>
      </c>
      <c r="K3541" t="s">
        <v>2451</v>
      </c>
      <c r="L3541">
        <v>39.630000000000003</v>
      </c>
      <c r="M3541">
        <v>57.48</v>
      </c>
      <c r="O3541">
        <v>52</v>
      </c>
      <c r="P3541">
        <v>75</v>
      </c>
    </row>
    <row r="3542" spans="2:16" x14ac:dyDescent="0.25">
      <c r="B3542" s="77" t="e">
        <f>VLOOKUP(A3542,'Medicare Code Price Master List'!$A:$C,3,FALSE)</f>
        <v>#N/A</v>
      </c>
      <c r="C3542" s="3">
        <f>SUMIF('DME PRICE LOOKUP LINKED'!$A:$A,A3542,'DME PRICE LOOKUP LINKED'!$C:$C)</f>
        <v>0</v>
      </c>
      <c r="D3542" s="78" t="e">
        <f t="shared" si="110"/>
        <v>#N/A</v>
      </c>
      <c r="E3542" s="79" t="e">
        <f t="shared" si="111"/>
        <v>#N/A</v>
      </c>
      <c r="I3542">
        <v>93568</v>
      </c>
      <c r="K3542" t="s">
        <v>2452</v>
      </c>
      <c r="L3542">
        <v>49.32</v>
      </c>
      <c r="M3542">
        <v>51.79</v>
      </c>
      <c r="O3542">
        <v>65</v>
      </c>
      <c r="P3542">
        <v>68</v>
      </c>
    </row>
    <row r="3543" spans="2:16" x14ac:dyDescent="0.25">
      <c r="B3543" s="80" t="e">
        <f>VLOOKUP(A3543,'Medicare Code Price Master List'!$A:$C,3,FALSE)</f>
        <v>#N/A</v>
      </c>
      <c r="C3543" s="3">
        <f>SUMIF('DME PRICE LOOKUP LINKED'!$A:$A,A3543,'DME PRICE LOOKUP LINKED'!$C:$C)</f>
        <v>0</v>
      </c>
      <c r="D3543" s="78" t="e">
        <f t="shared" si="110"/>
        <v>#N/A</v>
      </c>
      <c r="E3543" s="81" t="e">
        <f t="shared" si="111"/>
        <v>#N/A</v>
      </c>
      <c r="I3543">
        <v>93571</v>
      </c>
      <c r="K3543" t="s">
        <v>2453</v>
      </c>
      <c r="L3543">
        <v>75.28</v>
      </c>
      <c r="M3543">
        <v>0</v>
      </c>
      <c r="O3543">
        <v>98</v>
      </c>
      <c r="P3543">
        <v>0</v>
      </c>
    </row>
    <row r="3544" spans="2:16" x14ac:dyDescent="0.25">
      <c r="B3544" s="77" t="e">
        <f>VLOOKUP(A3544,'Medicare Code Price Master List'!$A:$C,3,FALSE)</f>
        <v>#N/A</v>
      </c>
      <c r="C3544" s="3">
        <f>SUMIF('DME PRICE LOOKUP LINKED'!$A:$A,A3544,'DME PRICE LOOKUP LINKED'!$C:$C)</f>
        <v>0</v>
      </c>
      <c r="D3544" s="78" t="e">
        <f t="shared" si="110"/>
        <v>#N/A</v>
      </c>
      <c r="E3544" s="79" t="e">
        <f t="shared" si="111"/>
        <v>#N/A</v>
      </c>
      <c r="I3544">
        <v>93572</v>
      </c>
      <c r="K3544" t="s">
        <v>2453</v>
      </c>
      <c r="L3544">
        <v>54.62</v>
      </c>
      <c r="M3544">
        <v>0</v>
      </c>
      <c r="O3544">
        <v>72</v>
      </c>
      <c r="P3544">
        <v>0</v>
      </c>
    </row>
    <row r="3545" spans="2:16" x14ac:dyDescent="0.25">
      <c r="B3545" s="80" t="e">
        <f>VLOOKUP(A3545,'Medicare Code Price Master List'!$A:$C,3,FALSE)</f>
        <v>#N/A</v>
      </c>
      <c r="C3545" s="3">
        <f>SUMIF('DME PRICE LOOKUP LINKED'!$A:$A,A3545,'DME PRICE LOOKUP LINKED'!$C:$C)</f>
        <v>0</v>
      </c>
      <c r="D3545" s="78" t="e">
        <f t="shared" si="110"/>
        <v>#N/A</v>
      </c>
      <c r="E3545" s="81" t="e">
        <f t="shared" si="111"/>
        <v>#N/A</v>
      </c>
      <c r="I3545">
        <v>93580</v>
      </c>
      <c r="K3545" t="s">
        <v>2454</v>
      </c>
      <c r="L3545">
        <v>1015.44</v>
      </c>
      <c r="M3545">
        <v>1074.6600000000001</v>
      </c>
      <c r="O3545">
        <v>1321</v>
      </c>
      <c r="P3545">
        <v>1398</v>
      </c>
    </row>
    <row r="3546" spans="2:16" x14ac:dyDescent="0.25">
      <c r="B3546" s="77" t="e">
        <f>VLOOKUP(A3546,'Medicare Code Price Master List'!$A:$C,3,FALSE)</f>
        <v>#N/A</v>
      </c>
      <c r="C3546" s="3">
        <f>SUMIF('DME PRICE LOOKUP LINKED'!$A:$A,A3546,'DME PRICE LOOKUP LINKED'!$C:$C)</f>
        <v>0</v>
      </c>
      <c r="D3546" s="78" t="e">
        <f t="shared" si="110"/>
        <v>#N/A</v>
      </c>
      <c r="E3546" s="79" t="e">
        <f t="shared" si="111"/>
        <v>#N/A</v>
      </c>
      <c r="I3546">
        <v>93581</v>
      </c>
      <c r="K3546" t="s">
        <v>2455</v>
      </c>
      <c r="L3546">
        <v>1377.97</v>
      </c>
      <c r="M3546">
        <v>1466.27</v>
      </c>
      <c r="O3546">
        <v>1792</v>
      </c>
      <c r="P3546">
        <v>1907</v>
      </c>
    </row>
    <row r="3547" spans="2:16" x14ac:dyDescent="0.25">
      <c r="B3547" s="80" t="e">
        <f>VLOOKUP(A3547,'Medicare Code Price Master List'!$A:$C,3,FALSE)</f>
        <v>#N/A</v>
      </c>
      <c r="C3547" s="3">
        <f>SUMIF('DME PRICE LOOKUP LINKED'!$A:$A,A3547,'DME PRICE LOOKUP LINKED'!$C:$C)</f>
        <v>0</v>
      </c>
      <c r="D3547" s="78" t="e">
        <f t="shared" si="110"/>
        <v>#N/A</v>
      </c>
      <c r="E3547" s="81" t="e">
        <f t="shared" si="111"/>
        <v>#N/A</v>
      </c>
      <c r="I3547">
        <v>93582</v>
      </c>
      <c r="K3547" t="s">
        <v>2456</v>
      </c>
      <c r="L3547">
        <v>688.58</v>
      </c>
      <c r="M3547">
        <v>733.83</v>
      </c>
      <c r="O3547">
        <v>896</v>
      </c>
      <c r="P3547">
        <v>954</v>
      </c>
    </row>
    <row r="3548" spans="2:16" x14ac:dyDescent="0.25">
      <c r="B3548" s="77" t="e">
        <f>VLOOKUP(A3548,'Medicare Code Price Master List'!$A:$C,3,FALSE)</f>
        <v>#N/A</v>
      </c>
      <c r="C3548" s="3">
        <f>SUMIF('DME PRICE LOOKUP LINKED'!$A:$A,A3548,'DME PRICE LOOKUP LINKED'!$C:$C)</f>
        <v>0</v>
      </c>
      <c r="D3548" s="78" t="e">
        <f t="shared" si="110"/>
        <v>#N/A</v>
      </c>
      <c r="E3548" s="79" t="e">
        <f t="shared" si="111"/>
        <v>#N/A</v>
      </c>
      <c r="I3548">
        <v>93583</v>
      </c>
      <c r="K3548" t="s">
        <v>2457</v>
      </c>
      <c r="L3548">
        <v>771.45</v>
      </c>
      <c r="M3548">
        <v>829.36</v>
      </c>
      <c r="O3548">
        <v>1003</v>
      </c>
      <c r="P3548">
        <v>1079</v>
      </c>
    </row>
    <row r="3549" spans="2:16" x14ac:dyDescent="0.25">
      <c r="B3549" s="80" t="e">
        <f>VLOOKUP(A3549,'Medicare Code Price Master List'!$A:$C,3,FALSE)</f>
        <v>#N/A</v>
      </c>
      <c r="C3549" s="3">
        <f>SUMIF('DME PRICE LOOKUP LINKED'!$A:$A,A3549,'DME PRICE LOOKUP LINKED'!$C:$C)</f>
        <v>0</v>
      </c>
      <c r="D3549" s="78" t="e">
        <f t="shared" si="110"/>
        <v>#N/A</v>
      </c>
      <c r="E3549" s="81" t="e">
        <f t="shared" si="111"/>
        <v>#N/A</v>
      </c>
      <c r="I3549">
        <v>93600</v>
      </c>
      <c r="K3549" t="s">
        <v>2458</v>
      </c>
      <c r="L3549">
        <v>122.89</v>
      </c>
      <c r="M3549">
        <v>0</v>
      </c>
      <c r="O3549">
        <v>160</v>
      </c>
      <c r="P3549">
        <v>0</v>
      </c>
    </row>
    <row r="3550" spans="2:16" x14ac:dyDescent="0.25">
      <c r="B3550" s="77" t="e">
        <f>VLOOKUP(A3550,'Medicare Code Price Master List'!$A:$C,3,FALSE)</f>
        <v>#N/A</v>
      </c>
      <c r="C3550" s="3">
        <f>SUMIF('DME PRICE LOOKUP LINKED'!$A:$A,A3550,'DME PRICE LOOKUP LINKED'!$C:$C)</f>
        <v>0</v>
      </c>
      <c r="D3550" s="78" t="e">
        <f t="shared" si="110"/>
        <v>#N/A</v>
      </c>
      <c r="E3550" s="79" t="e">
        <f t="shared" si="111"/>
        <v>#N/A</v>
      </c>
      <c r="I3550">
        <v>93602</v>
      </c>
      <c r="K3550" t="s">
        <v>2459</v>
      </c>
      <c r="L3550">
        <v>119.51</v>
      </c>
      <c r="M3550">
        <v>0</v>
      </c>
      <c r="O3550">
        <v>156</v>
      </c>
      <c r="P3550">
        <v>0</v>
      </c>
    </row>
    <row r="3551" spans="2:16" x14ac:dyDescent="0.25">
      <c r="B3551" s="80" t="e">
        <f>VLOOKUP(A3551,'Medicare Code Price Master List'!$A:$C,3,FALSE)</f>
        <v>#N/A</v>
      </c>
      <c r="C3551" s="3">
        <f>SUMIF('DME PRICE LOOKUP LINKED'!$A:$A,A3551,'DME PRICE LOOKUP LINKED'!$C:$C)</f>
        <v>0</v>
      </c>
      <c r="D3551" s="78" t="e">
        <f t="shared" si="110"/>
        <v>#N/A</v>
      </c>
      <c r="E3551" s="81" t="e">
        <f t="shared" si="111"/>
        <v>#N/A</v>
      </c>
      <c r="I3551">
        <v>93603</v>
      </c>
      <c r="K3551" t="s">
        <v>2460</v>
      </c>
      <c r="L3551">
        <v>119.51</v>
      </c>
      <c r="M3551">
        <v>0</v>
      </c>
      <c r="O3551">
        <v>156</v>
      </c>
      <c r="P3551">
        <v>0</v>
      </c>
    </row>
    <row r="3552" spans="2:16" x14ac:dyDescent="0.25">
      <c r="B3552" s="77" t="e">
        <f>VLOOKUP(A3552,'Medicare Code Price Master List'!$A:$C,3,FALSE)</f>
        <v>#N/A</v>
      </c>
      <c r="C3552" s="3">
        <f>SUMIF('DME PRICE LOOKUP LINKED'!$A:$A,A3552,'DME PRICE LOOKUP LINKED'!$C:$C)</f>
        <v>0</v>
      </c>
      <c r="D3552" s="78" t="e">
        <f t="shared" si="110"/>
        <v>#N/A</v>
      </c>
      <c r="E3552" s="79" t="e">
        <f t="shared" si="111"/>
        <v>#N/A</v>
      </c>
      <c r="I3552">
        <v>93609</v>
      </c>
      <c r="K3552" t="s">
        <v>2461</v>
      </c>
      <c r="L3552">
        <v>286.70999999999998</v>
      </c>
      <c r="M3552">
        <v>0</v>
      </c>
      <c r="O3552">
        <v>373</v>
      </c>
      <c r="P3552">
        <v>0</v>
      </c>
    </row>
    <row r="3553" spans="2:16" x14ac:dyDescent="0.25">
      <c r="B3553" s="80" t="e">
        <f>VLOOKUP(A3553,'Medicare Code Price Master List'!$A:$C,3,FALSE)</f>
        <v>#N/A</v>
      </c>
      <c r="C3553" s="3">
        <f>SUMIF('DME PRICE LOOKUP LINKED'!$A:$A,A3553,'DME PRICE LOOKUP LINKED'!$C:$C)</f>
        <v>0</v>
      </c>
      <c r="D3553" s="78" t="e">
        <f t="shared" si="110"/>
        <v>#N/A</v>
      </c>
      <c r="E3553" s="81" t="e">
        <f t="shared" si="111"/>
        <v>#N/A</v>
      </c>
      <c r="I3553">
        <v>93610</v>
      </c>
      <c r="K3553" t="s">
        <v>2462</v>
      </c>
      <c r="L3553">
        <v>169.14</v>
      </c>
      <c r="M3553">
        <v>0</v>
      </c>
      <c r="O3553">
        <v>220</v>
      </c>
      <c r="P3553">
        <v>0</v>
      </c>
    </row>
    <row r="3554" spans="2:16" x14ac:dyDescent="0.25">
      <c r="B3554" s="77" t="e">
        <f>VLOOKUP(A3554,'Medicare Code Price Master List'!$A:$C,3,FALSE)</f>
        <v>#N/A</v>
      </c>
      <c r="C3554" s="3">
        <f>SUMIF('DME PRICE LOOKUP LINKED'!$A:$A,A3554,'DME PRICE LOOKUP LINKED'!$C:$C)</f>
        <v>0</v>
      </c>
      <c r="D3554" s="78" t="e">
        <f t="shared" si="110"/>
        <v>#N/A</v>
      </c>
      <c r="E3554" s="79" t="e">
        <f t="shared" si="111"/>
        <v>#N/A</v>
      </c>
      <c r="I3554">
        <v>93612</v>
      </c>
      <c r="K3554" t="s">
        <v>2463</v>
      </c>
      <c r="L3554">
        <v>166.12</v>
      </c>
      <c r="M3554">
        <v>0</v>
      </c>
      <c r="O3554">
        <v>216</v>
      </c>
      <c r="P3554">
        <v>0</v>
      </c>
    </row>
    <row r="3555" spans="2:16" x14ac:dyDescent="0.25">
      <c r="B3555" s="80" t="e">
        <f>VLOOKUP(A3555,'Medicare Code Price Master List'!$A:$C,3,FALSE)</f>
        <v>#N/A</v>
      </c>
      <c r="C3555" s="3">
        <f>SUMIF('DME PRICE LOOKUP LINKED'!$A:$A,A3555,'DME PRICE LOOKUP LINKED'!$C:$C)</f>
        <v>0</v>
      </c>
      <c r="D3555" s="78" t="e">
        <f t="shared" si="110"/>
        <v>#N/A</v>
      </c>
      <c r="E3555" s="81" t="e">
        <f t="shared" si="111"/>
        <v>#N/A</v>
      </c>
      <c r="I3555">
        <v>93613</v>
      </c>
      <c r="K3555" t="s">
        <v>2464</v>
      </c>
      <c r="L3555">
        <v>308.22000000000003</v>
      </c>
      <c r="M3555">
        <v>437.37</v>
      </c>
      <c r="O3555">
        <v>401</v>
      </c>
      <c r="P3555">
        <v>569</v>
      </c>
    </row>
    <row r="3556" spans="2:16" x14ac:dyDescent="0.25">
      <c r="B3556" s="77" t="e">
        <f>VLOOKUP(A3556,'Medicare Code Price Master List'!$A:$C,3,FALSE)</f>
        <v>#N/A</v>
      </c>
      <c r="C3556" s="3">
        <f>SUMIF('DME PRICE LOOKUP LINKED'!$A:$A,A3556,'DME PRICE LOOKUP LINKED'!$C:$C)</f>
        <v>0</v>
      </c>
      <c r="D3556" s="78" t="e">
        <f t="shared" si="110"/>
        <v>#N/A</v>
      </c>
      <c r="E3556" s="79" t="e">
        <f t="shared" si="111"/>
        <v>#N/A</v>
      </c>
      <c r="I3556">
        <v>93615</v>
      </c>
      <c r="K3556" t="s">
        <v>2465</v>
      </c>
      <c r="L3556">
        <v>38.04</v>
      </c>
      <c r="M3556">
        <v>0</v>
      </c>
      <c r="O3556">
        <v>50</v>
      </c>
      <c r="P3556">
        <v>0</v>
      </c>
    </row>
    <row r="3557" spans="2:16" x14ac:dyDescent="0.25">
      <c r="B3557" s="80" t="e">
        <f>VLOOKUP(A3557,'Medicare Code Price Master List'!$A:$C,3,FALSE)</f>
        <v>#N/A</v>
      </c>
      <c r="C3557" s="3">
        <f>SUMIF('DME PRICE LOOKUP LINKED'!$A:$A,A3557,'DME PRICE LOOKUP LINKED'!$C:$C)</f>
        <v>0</v>
      </c>
      <c r="D3557" s="78" t="e">
        <f t="shared" si="110"/>
        <v>#N/A</v>
      </c>
      <c r="E3557" s="81" t="e">
        <f t="shared" si="111"/>
        <v>#N/A</v>
      </c>
      <c r="I3557">
        <v>93616</v>
      </c>
      <c r="K3557" t="s">
        <v>2465</v>
      </c>
      <c r="L3557">
        <v>60.16</v>
      </c>
      <c r="M3557">
        <v>0</v>
      </c>
      <c r="O3557">
        <v>79</v>
      </c>
      <c r="P3557">
        <v>0</v>
      </c>
    </row>
    <row r="3558" spans="2:16" x14ac:dyDescent="0.25">
      <c r="B3558" s="77" t="e">
        <f>VLOOKUP(A3558,'Medicare Code Price Master List'!$A:$C,3,FALSE)</f>
        <v>#N/A</v>
      </c>
      <c r="C3558" s="3">
        <f>SUMIF('DME PRICE LOOKUP LINKED'!$A:$A,A3558,'DME PRICE LOOKUP LINKED'!$C:$C)</f>
        <v>0</v>
      </c>
      <c r="D3558" s="78" t="e">
        <f t="shared" si="110"/>
        <v>#N/A</v>
      </c>
      <c r="E3558" s="79" t="e">
        <f t="shared" si="111"/>
        <v>#N/A</v>
      </c>
      <c r="I3558">
        <v>93618</v>
      </c>
      <c r="K3558" t="s">
        <v>2466</v>
      </c>
      <c r="L3558">
        <v>227.37</v>
      </c>
      <c r="M3558">
        <v>0</v>
      </c>
      <c r="O3558">
        <v>296</v>
      </c>
      <c r="P3558">
        <v>0</v>
      </c>
    </row>
    <row r="3559" spans="2:16" x14ac:dyDescent="0.25">
      <c r="B3559" s="80" t="e">
        <f>VLOOKUP(A3559,'Medicare Code Price Master List'!$A:$C,3,FALSE)</f>
        <v>#N/A</v>
      </c>
      <c r="C3559" s="3">
        <f>SUMIF('DME PRICE LOOKUP LINKED'!$A:$A,A3559,'DME PRICE LOOKUP LINKED'!$C:$C)</f>
        <v>0</v>
      </c>
      <c r="D3559" s="78" t="e">
        <f t="shared" si="110"/>
        <v>#N/A</v>
      </c>
      <c r="E3559" s="81" t="e">
        <f t="shared" si="111"/>
        <v>#N/A</v>
      </c>
      <c r="I3559">
        <v>93619</v>
      </c>
      <c r="K3559" t="s">
        <v>2467</v>
      </c>
      <c r="L3559">
        <v>403.04</v>
      </c>
      <c r="M3559">
        <v>0</v>
      </c>
      <c r="O3559">
        <v>524</v>
      </c>
      <c r="P3559">
        <v>0</v>
      </c>
    </row>
    <row r="3560" spans="2:16" x14ac:dyDescent="0.25">
      <c r="B3560" s="77" t="e">
        <f>VLOOKUP(A3560,'Medicare Code Price Master List'!$A:$C,3,FALSE)</f>
        <v>#N/A</v>
      </c>
      <c r="C3560" s="3">
        <f>SUMIF('DME PRICE LOOKUP LINKED'!$A:$A,A3560,'DME PRICE LOOKUP LINKED'!$C:$C)</f>
        <v>0</v>
      </c>
      <c r="D3560" s="78" t="e">
        <f t="shared" si="110"/>
        <v>#N/A</v>
      </c>
      <c r="E3560" s="79" t="e">
        <f t="shared" si="111"/>
        <v>#N/A</v>
      </c>
      <c r="I3560">
        <v>93620</v>
      </c>
      <c r="K3560" t="s">
        <v>2467</v>
      </c>
      <c r="L3560">
        <v>648.84</v>
      </c>
      <c r="M3560">
        <v>0</v>
      </c>
      <c r="O3560">
        <v>844</v>
      </c>
      <c r="P3560">
        <v>0</v>
      </c>
    </row>
    <row r="3561" spans="2:16" x14ac:dyDescent="0.25">
      <c r="B3561" s="80" t="e">
        <f>VLOOKUP(A3561,'Medicare Code Price Master List'!$A:$C,3,FALSE)</f>
        <v>#N/A</v>
      </c>
      <c r="C3561" s="3">
        <f>SUMIF('DME PRICE LOOKUP LINKED'!$A:$A,A3561,'DME PRICE LOOKUP LINKED'!$C:$C)</f>
        <v>0</v>
      </c>
      <c r="D3561" s="78" t="e">
        <f t="shared" si="110"/>
        <v>#N/A</v>
      </c>
      <c r="E3561" s="81" t="e">
        <f t="shared" si="111"/>
        <v>#N/A</v>
      </c>
      <c r="I3561">
        <v>93621</v>
      </c>
      <c r="K3561" t="s">
        <v>2467</v>
      </c>
      <c r="L3561">
        <v>86.03</v>
      </c>
      <c r="M3561">
        <v>0</v>
      </c>
      <c r="O3561">
        <v>112</v>
      </c>
      <c r="P3561">
        <v>0</v>
      </c>
    </row>
    <row r="3562" spans="2:16" x14ac:dyDescent="0.25">
      <c r="B3562" s="77" t="e">
        <f>VLOOKUP(A3562,'Medicare Code Price Master List'!$A:$C,3,FALSE)</f>
        <v>#N/A</v>
      </c>
      <c r="C3562" s="3">
        <f>SUMIF('DME PRICE LOOKUP LINKED'!$A:$A,A3562,'DME PRICE LOOKUP LINKED'!$C:$C)</f>
        <v>0</v>
      </c>
      <c r="D3562" s="78" t="e">
        <f t="shared" si="110"/>
        <v>#N/A</v>
      </c>
      <c r="E3562" s="79" t="e">
        <f t="shared" si="111"/>
        <v>#N/A</v>
      </c>
      <c r="I3562">
        <v>93622</v>
      </c>
      <c r="K3562" t="s">
        <v>2467</v>
      </c>
      <c r="L3562">
        <v>177.87</v>
      </c>
      <c r="M3562">
        <v>0</v>
      </c>
      <c r="O3562">
        <v>232</v>
      </c>
      <c r="P3562">
        <v>0</v>
      </c>
    </row>
    <row r="3563" spans="2:16" x14ac:dyDescent="0.25">
      <c r="B3563" s="80" t="e">
        <f>VLOOKUP(A3563,'Medicare Code Price Master List'!$A:$C,3,FALSE)</f>
        <v>#N/A</v>
      </c>
      <c r="C3563" s="3">
        <f>SUMIF('DME PRICE LOOKUP LINKED'!$A:$A,A3563,'DME PRICE LOOKUP LINKED'!$C:$C)</f>
        <v>0</v>
      </c>
      <c r="D3563" s="78" t="e">
        <f t="shared" si="110"/>
        <v>#N/A</v>
      </c>
      <c r="E3563" s="81" t="e">
        <f t="shared" si="111"/>
        <v>#N/A</v>
      </c>
      <c r="I3563">
        <v>93623</v>
      </c>
      <c r="K3563" t="s">
        <v>2468</v>
      </c>
      <c r="L3563">
        <v>87.59</v>
      </c>
      <c r="M3563">
        <v>0</v>
      </c>
      <c r="O3563">
        <v>114</v>
      </c>
      <c r="P3563">
        <v>0</v>
      </c>
    </row>
    <row r="3564" spans="2:16" x14ac:dyDescent="0.25">
      <c r="B3564" s="77" t="e">
        <f>VLOOKUP(A3564,'Medicare Code Price Master List'!$A:$C,3,FALSE)</f>
        <v>#N/A</v>
      </c>
      <c r="C3564" s="3">
        <f>SUMIF('DME PRICE LOOKUP LINKED'!$A:$A,A3564,'DME PRICE LOOKUP LINKED'!$C:$C)</f>
        <v>0</v>
      </c>
      <c r="D3564" s="78" t="e">
        <f t="shared" si="110"/>
        <v>#N/A</v>
      </c>
      <c r="E3564" s="79" t="e">
        <f t="shared" si="111"/>
        <v>#N/A</v>
      </c>
      <c r="I3564">
        <v>93624</v>
      </c>
      <c r="K3564" t="s">
        <v>2469</v>
      </c>
      <c r="L3564">
        <v>258.91000000000003</v>
      </c>
      <c r="M3564">
        <v>0</v>
      </c>
      <c r="O3564">
        <v>337</v>
      </c>
      <c r="P3564">
        <v>0</v>
      </c>
    </row>
    <row r="3565" spans="2:16" x14ac:dyDescent="0.25">
      <c r="B3565" s="80" t="e">
        <f>VLOOKUP(A3565,'Medicare Code Price Master List'!$A:$C,3,FALSE)</f>
        <v>#N/A</v>
      </c>
      <c r="C3565" s="3">
        <f>SUMIF('DME PRICE LOOKUP LINKED'!$A:$A,A3565,'DME PRICE LOOKUP LINKED'!$C:$C)</f>
        <v>0</v>
      </c>
      <c r="D3565" s="78" t="e">
        <f t="shared" si="110"/>
        <v>#N/A</v>
      </c>
      <c r="E3565" s="81" t="e">
        <f t="shared" si="111"/>
        <v>#N/A</v>
      </c>
      <c r="I3565">
        <v>93631</v>
      </c>
      <c r="K3565" t="s">
        <v>2470</v>
      </c>
      <c r="L3565">
        <v>412.82</v>
      </c>
      <c r="M3565">
        <v>0</v>
      </c>
      <c r="O3565">
        <v>537</v>
      </c>
      <c r="P3565">
        <v>0</v>
      </c>
    </row>
    <row r="3566" spans="2:16" x14ac:dyDescent="0.25">
      <c r="B3566" s="77" t="e">
        <f>VLOOKUP(A3566,'Medicare Code Price Master List'!$A:$C,3,FALSE)</f>
        <v>#N/A</v>
      </c>
      <c r="C3566" s="3">
        <f>SUMIF('DME PRICE LOOKUP LINKED'!$A:$A,A3566,'DME PRICE LOOKUP LINKED'!$C:$C)</f>
        <v>0</v>
      </c>
      <c r="D3566" s="78" t="e">
        <f t="shared" si="110"/>
        <v>#N/A</v>
      </c>
      <c r="E3566" s="79" t="e">
        <f t="shared" si="111"/>
        <v>#N/A</v>
      </c>
      <c r="I3566">
        <v>93640</v>
      </c>
      <c r="K3566" t="s">
        <v>2471</v>
      </c>
      <c r="L3566">
        <v>184.18</v>
      </c>
      <c r="M3566">
        <v>0</v>
      </c>
      <c r="O3566">
        <v>240</v>
      </c>
      <c r="P3566">
        <v>0</v>
      </c>
    </row>
    <row r="3567" spans="2:16" x14ac:dyDescent="0.25">
      <c r="B3567" s="80" t="e">
        <f>VLOOKUP(A3567,'Medicare Code Price Master List'!$A:$C,3,FALSE)</f>
        <v>#N/A</v>
      </c>
      <c r="C3567" s="3">
        <f>SUMIF('DME PRICE LOOKUP LINKED'!$A:$A,A3567,'DME PRICE LOOKUP LINKED'!$C:$C)</f>
        <v>0</v>
      </c>
      <c r="D3567" s="78" t="e">
        <f t="shared" si="110"/>
        <v>#N/A</v>
      </c>
      <c r="E3567" s="81" t="e">
        <f t="shared" si="111"/>
        <v>#N/A</v>
      </c>
      <c r="I3567">
        <v>93641</v>
      </c>
      <c r="K3567" t="s">
        <v>2467</v>
      </c>
      <c r="L3567">
        <v>323.2</v>
      </c>
      <c r="M3567">
        <v>0</v>
      </c>
      <c r="O3567">
        <v>421</v>
      </c>
      <c r="P3567">
        <v>0</v>
      </c>
    </row>
    <row r="3568" spans="2:16" x14ac:dyDescent="0.25">
      <c r="B3568" s="77" t="e">
        <f>VLOOKUP(A3568,'Medicare Code Price Master List'!$A:$C,3,FALSE)</f>
        <v>#N/A</v>
      </c>
      <c r="C3568" s="3">
        <f>SUMIF('DME PRICE LOOKUP LINKED'!$A:$A,A3568,'DME PRICE LOOKUP LINKED'!$C:$C)</f>
        <v>0</v>
      </c>
      <c r="D3568" s="78" t="e">
        <f t="shared" si="110"/>
        <v>#N/A</v>
      </c>
      <c r="E3568" s="79" t="e">
        <f t="shared" si="111"/>
        <v>#N/A</v>
      </c>
      <c r="I3568">
        <v>93642</v>
      </c>
      <c r="K3568" t="s">
        <v>2467</v>
      </c>
      <c r="L3568">
        <v>358.52</v>
      </c>
      <c r="M3568">
        <v>470.22</v>
      </c>
      <c r="O3568">
        <v>467</v>
      </c>
      <c r="P3568">
        <v>612</v>
      </c>
    </row>
    <row r="3569" spans="2:16" x14ac:dyDescent="0.25">
      <c r="B3569" s="80" t="e">
        <f>VLOOKUP(A3569,'Medicare Code Price Master List'!$A:$C,3,FALSE)</f>
        <v>#N/A</v>
      </c>
      <c r="C3569" s="3">
        <f>SUMIF('DME PRICE LOOKUP LINKED'!$A:$A,A3569,'DME PRICE LOOKUP LINKED'!$C:$C)</f>
        <v>0</v>
      </c>
      <c r="D3569" s="78" t="e">
        <f t="shared" si="110"/>
        <v>#N/A</v>
      </c>
      <c r="E3569" s="81" t="e">
        <f t="shared" si="111"/>
        <v>#N/A</v>
      </c>
      <c r="I3569">
        <v>93644</v>
      </c>
      <c r="K3569" t="s">
        <v>2467</v>
      </c>
      <c r="L3569">
        <v>207.18</v>
      </c>
      <c r="M3569">
        <v>305.48</v>
      </c>
      <c r="O3569">
        <v>270</v>
      </c>
      <c r="P3569">
        <v>398</v>
      </c>
    </row>
    <row r="3570" spans="2:16" x14ac:dyDescent="0.25">
      <c r="B3570" s="77" t="e">
        <f>VLOOKUP(A3570,'Medicare Code Price Master List'!$A:$C,3,FALSE)</f>
        <v>#N/A</v>
      </c>
      <c r="C3570" s="3">
        <f>SUMIF('DME PRICE LOOKUP LINKED'!$A:$A,A3570,'DME PRICE LOOKUP LINKED'!$C:$C)</f>
        <v>0</v>
      </c>
      <c r="D3570" s="78" t="e">
        <f t="shared" si="110"/>
        <v>#N/A</v>
      </c>
      <c r="E3570" s="79" t="e">
        <f t="shared" si="111"/>
        <v>#N/A</v>
      </c>
      <c r="I3570">
        <v>93650</v>
      </c>
      <c r="K3570" t="s">
        <v>2472</v>
      </c>
      <c r="L3570">
        <v>617.14</v>
      </c>
      <c r="M3570">
        <v>664.29</v>
      </c>
      <c r="O3570">
        <v>803</v>
      </c>
      <c r="P3570">
        <v>864</v>
      </c>
    </row>
    <row r="3571" spans="2:16" x14ac:dyDescent="0.25">
      <c r="B3571" s="80" t="e">
        <f>VLOOKUP(A3571,'Medicare Code Price Master List'!$A:$C,3,FALSE)</f>
        <v>#N/A</v>
      </c>
      <c r="C3571" s="3">
        <f>SUMIF('DME PRICE LOOKUP LINKED'!$A:$A,A3571,'DME PRICE LOOKUP LINKED'!$C:$C)</f>
        <v>0</v>
      </c>
      <c r="D3571" s="78" t="e">
        <f t="shared" si="110"/>
        <v>#N/A</v>
      </c>
      <c r="E3571" s="81" t="e">
        <f t="shared" si="111"/>
        <v>#N/A</v>
      </c>
      <c r="I3571">
        <v>93653</v>
      </c>
      <c r="K3571" t="s">
        <v>2473</v>
      </c>
      <c r="L3571">
        <v>885.18</v>
      </c>
      <c r="M3571">
        <v>933.62</v>
      </c>
      <c r="O3571">
        <v>1151</v>
      </c>
      <c r="P3571">
        <v>1214</v>
      </c>
    </row>
    <row r="3572" spans="2:16" x14ac:dyDescent="0.25">
      <c r="B3572" s="77" t="e">
        <f>VLOOKUP(A3572,'Medicare Code Price Master List'!$A:$C,3,FALSE)</f>
        <v>#N/A</v>
      </c>
      <c r="C3572" s="3">
        <f>SUMIF('DME PRICE LOOKUP LINKED'!$A:$A,A3572,'DME PRICE LOOKUP LINKED'!$C:$C)</f>
        <v>0</v>
      </c>
      <c r="D3572" s="78" t="e">
        <f t="shared" si="110"/>
        <v>#N/A</v>
      </c>
      <c r="E3572" s="79" t="e">
        <f t="shared" si="111"/>
        <v>#N/A</v>
      </c>
      <c r="I3572">
        <v>93654</v>
      </c>
      <c r="K3572" t="s">
        <v>2474</v>
      </c>
      <c r="L3572">
        <v>1066.8</v>
      </c>
      <c r="M3572">
        <v>1243.74</v>
      </c>
      <c r="O3572">
        <v>1387</v>
      </c>
      <c r="P3572">
        <v>1617</v>
      </c>
    </row>
    <row r="3573" spans="2:16" x14ac:dyDescent="0.25">
      <c r="B3573" s="80" t="e">
        <f>VLOOKUP(A3573,'Medicare Code Price Master List'!$A:$C,3,FALSE)</f>
        <v>#N/A</v>
      </c>
      <c r="C3573" s="3">
        <f>SUMIF('DME PRICE LOOKUP LINKED'!$A:$A,A3573,'DME PRICE LOOKUP LINKED'!$C:$C)</f>
        <v>0</v>
      </c>
      <c r="D3573" s="78" t="e">
        <f t="shared" si="110"/>
        <v>#N/A</v>
      </c>
      <c r="E3573" s="81" t="e">
        <f t="shared" si="111"/>
        <v>#N/A</v>
      </c>
      <c r="I3573">
        <v>93655</v>
      </c>
      <c r="K3573" t="s">
        <v>2475</v>
      </c>
      <c r="L3573">
        <v>324.74</v>
      </c>
      <c r="M3573">
        <v>466.81</v>
      </c>
      <c r="O3573">
        <v>423</v>
      </c>
      <c r="P3573">
        <v>607</v>
      </c>
    </row>
    <row r="3574" spans="2:16" x14ac:dyDescent="0.25">
      <c r="B3574" s="77" t="e">
        <f>VLOOKUP(A3574,'Medicare Code Price Master List'!$A:$C,3,FALSE)</f>
        <v>#N/A</v>
      </c>
      <c r="C3574" s="3">
        <f>SUMIF('DME PRICE LOOKUP LINKED'!$A:$A,A3574,'DME PRICE LOOKUP LINKED'!$C:$C)</f>
        <v>0</v>
      </c>
      <c r="D3574" s="78" t="e">
        <f t="shared" si="110"/>
        <v>#N/A</v>
      </c>
      <c r="E3574" s="79" t="e">
        <f t="shared" si="111"/>
        <v>#N/A</v>
      </c>
      <c r="I3574">
        <v>93656</v>
      </c>
      <c r="K3574" t="s">
        <v>2476</v>
      </c>
      <c r="L3574">
        <v>1003.82</v>
      </c>
      <c r="M3574">
        <v>1244.48</v>
      </c>
      <c r="O3574">
        <v>1305</v>
      </c>
      <c r="P3574">
        <v>1618</v>
      </c>
    </row>
    <row r="3575" spans="2:16" x14ac:dyDescent="0.25">
      <c r="B3575" s="80" t="e">
        <f>VLOOKUP(A3575,'Medicare Code Price Master List'!$A:$C,3,FALSE)</f>
        <v>#N/A</v>
      </c>
      <c r="C3575" s="3">
        <f>SUMIF('DME PRICE LOOKUP LINKED'!$A:$A,A3575,'DME PRICE LOOKUP LINKED'!$C:$C)</f>
        <v>0</v>
      </c>
      <c r="D3575" s="78" t="e">
        <f t="shared" si="110"/>
        <v>#N/A</v>
      </c>
      <c r="E3575" s="81" t="e">
        <f t="shared" si="111"/>
        <v>#N/A</v>
      </c>
      <c r="I3575">
        <v>93657</v>
      </c>
      <c r="K3575" t="s">
        <v>2477</v>
      </c>
      <c r="L3575">
        <v>324.74</v>
      </c>
      <c r="M3575">
        <v>466.8</v>
      </c>
      <c r="O3575">
        <v>423</v>
      </c>
      <c r="P3575">
        <v>607</v>
      </c>
    </row>
    <row r="3576" spans="2:16" x14ac:dyDescent="0.25">
      <c r="B3576" s="77" t="e">
        <f>VLOOKUP(A3576,'Medicare Code Price Master List'!$A:$C,3,FALSE)</f>
        <v>#N/A</v>
      </c>
      <c r="C3576" s="3">
        <f>SUMIF('DME PRICE LOOKUP LINKED'!$A:$A,A3576,'DME PRICE LOOKUP LINKED'!$C:$C)</f>
        <v>0</v>
      </c>
      <c r="D3576" s="78" t="e">
        <f t="shared" si="110"/>
        <v>#N/A</v>
      </c>
      <c r="E3576" s="79" t="e">
        <f t="shared" si="111"/>
        <v>#N/A</v>
      </c>
      <c r="I3576">
        <v>93660</v>
      </c>
      <c r="K3576" t="s">
        <v>2478</v>
      </c>
      <c r="L3576">
        <v>176.25</v>
      </c>
      <c r="M3576">
        <v>172.77</v>
      </c>
      <c r="O3576">
        <v>230</v>
      </c>
      <c r="P3576">
        <v>225</v>
      </c>
    </row>
    <row r="3577" spans="2:16" x14ac:dyDescent="0.25">
      <c r="B3577" s="80" t="e">
        <f>VLOOKUP(A3577,'Medicare Code Price Master List'!$A:$C,3,FALSE)</f>
        <v>#N/A</v>
      </c>
      <c r="C3577" s="3">
        <f>SUMIF('DME PRICE LOOKUP LINKED'!$A:$A,A3577,'DME PRICE LOOKUP LINKED'!$C:$C)</f>
        <v>0</v>
      </c>
      <c r="D3577" s="78" t="e">
        <f t="shared" si="110"/>
        <v>#N/A</v>
      </c>
      <c r="E3577" s="81" t="e">
        <f t="shared" si="111"/>
        <v>#N/A</v>
      </c>
      <c r="I3577">
        <v>93662</v>
      </c>
      <c r="K3577" t="s">
        <v>2479</v>
      </c>
      <c r="L3577">
        <v>76.14</v>
      </c>
      <c r="M3577">
        <v>0</v>
      </c>
      <c r="O3577">
        <v>99</v>
      </c>
      <c r="P3577">
        <v>0</v>
      </c>
    </row>
    <row r="3578" spans="2:16" x14ac:dyDescent="0.25">
      <c r="B3578" s="77" t="e">
        <f>VLOOKUP(A3578,'Medicare Code Price Master List'!$A:$C,3,FALSE)</f>
        <v>#N/A</v>
      </c>
      <c r="C3578" s="3">
        <f>SUMIF('DME PRICE LOOKUP LINKED'!$A:$A,A3578,'DME PRICE LOOKUP LINKED'!$C:$C)</f>
        <v>0</v>
      </c>
      <c r="D3578" s="78" t="e">
        <f t="shared" si="110"/>
        <v>#N/A</v>
      </c>
      <c r="E3578" s="79" t="e">
        <f t="shared" si="111"/>
        <v>#N/A</v>
      </c>
      <c r="I3578">
        <v>93701</v>
      </c>
      <c r="K3578" t="s">
        <v>2480</v>
      </c>
      <c r="L3578">
        <v>30.05</v>
      </c>
      <c r="M3578">
        <v>27.38</v>
      </c>
      <c r="O3578">
        <v>40</v>
      </c>
      <c r="P3578">
        <v>36</v>
      </c>
    </row>
    <row r="3579" spans="2:16" x14ac:dyDescent="0.25">
      <c r="B3579" s="80" t="e">
        <f>VLOOKUP(A3579,'Medicare Code Price Master List'!$A:$C,3,FALSE)</f>
        <v>#N/A</v>
      </c>
      <c r="C3579" s="3">
        <f>SUMIF('DME PRICE LOOKUP LINKED'!$A:$A,A3579,'DME PRICE LOOKUP LINKED'!$C:$C)</f>
        <v>0</v>
      </c>
      <c r="D3579" s="78" t="e">
        <f t="shared" si="110"/>
        <v>#N/A</v>
      </c>
      <c r="E3579" s="81" t="e">
        <f t="shared" si="111"/>
        <v>#N/A</v>
      </c>
      <c r="I3579">
        <v>93702</v>
      </c>
      <c r="K3579" t="s">
        <v>2481</v>
      </c>
      <c r="L3579">
        <v>146.19</v>
      </c>
      <c r="M3579">
        <v>122.84</v>
      </c>
      <c r="O3579">
        <v>191</v>
      </c>
      <c r="P3579">
        <v>160</v>
      </c>
    </row>
    <row r="3580" spans="2:16" x14ac:dyDescent="0.25">
      <c r="B3580" s="77" t="e">
        <f>VLOOKUP(A3580,'Medicare Code Price Master List'!$A:$C,3,FALSE)</f>
        <v>#N/A</v>
      </c>
      <c r="C3580" s="3">
        <f>SUMIF('DME PRICE LOOKUP LINKED'!$A:$A,A3580,'DME PRICE LOOKUP LINKED'!$C:$C)</f>
        <v>0</v>
      </c>
      <c r="D3580" s="78" t="e">
        <f t="shared" si="110"/>
        <v>#N/A</v>
      </c>
      <c r="E3580" s="79" t="e">
        <f t="shared" si="111"/>
        <v>#N/A</v>
      </c>
      <c r="I3580">
        <v>93724</v>
      </c>
      <c r="K3580" t="s">
        <v>2482</v>
      </c>
      <c r="L3580">
        <v>304.45999999999998</v>
      </c>
      <c r="M3580">
        <v>290.83</v>
      </c>
      <c r="O3580">
        <v>396</v>
      </c>
      <c r="P3580">
        <v>379</v>
      </c>
    </row>
    <row r="3581" spans="2:16" x14ac:dyDescent="0.25">
      <c r="B3581" s="80" t="e">
        <f>VLOOKUP(A3581,'Medicare Code Price Master List'!$A:$C,3,FALSE)</f>
        <v>#N/A</v>
      </c>
      <c r="C3581" s="3">
        <f>SUMIF('DME PRICE LOOKUP LINKED'!$A:$A,A3581,'DME PRICE LOOKUP LINKED'!$C:$C)</f>
        <v>0</v>
      </c>
      <c r="D3581" s="78" t="e">
        <f t="shared" si="110"/>
        <v>#N/A</v>
      </c>
      <c r="E3581" s="81" t="e">
        <f t="shared" si="111"/>
        <v>#N/A</v>
      </c>
      <c r="I3581">
        <v>93750</v>
      </c>
      <c r="K3581" t="s">
        <v>2483</v>
      </c>
      <c r="L3581">
        <v>54.53</v>
      </c>
      <c r="M3581">
        <v>42.34</v>
      </c>
      <c r="O3581">
        <v>71</v>
      </c>
      <c r="P3581">
        <v>56</v>
      </c>
    </row>
    <row r="3582" spans="2:16" x14ac:dyDescent="0.25">
      <c r="B3582" s="77" t="e">
        <f>VLOOKUP(A3582,'Medicare Code Price Master List'!$A:$C,3,FALSE)</f>
        <v>#N/A</v>
      </c>
      <c r="C3582" s="3">
        <f>SUMIF('DME PRICE LOOKUP LINKED'!$A:$A,A3582,'DME PRICE LOOKUP LINKED'!$C:$C)</f>
        <v>0</v>
      </c>
      <c r="D3582" s="78" t="e">
        <f t="shared" si="110"/>
        <v>#N/A</v>
      </c>
      <c r="E3582" s="79" t="e">
        <f t="shared" si="111"/>
        <v>#N/A</v>
      </c>
      <c r="I3582">
        <v>93784</v>
      </c>
      <c r="K3582" t="s">
        <v>2484</v>
      </c>
      <c r="L3582">
        <v>50.59</v>
      </c>
      <c r="M3582">
        <v>59.83</v>
      </c>
      <c r="O3582">
        <v>66</v>
      </c>
      <c r="P3582">
        <v>78</v>
      </c>
    </row>
    <row r="3583" spans="2:16" x14ac:dyDescent="0.25">
      <c r="B3583" s="80" t="e">
        <f>VLOOKUP(A3583,'Medicare Code Price Master List'!$A:$C,3,FALSE)</f>
        <v>#N/A</v>
      </c>
      <c r="C3583" s="3">
        <f>SUMIF('DME PRICE LOOKUP LINKED'!$A:$A,A3583,'DME PRICE LOOKUP LINKED'!$C:$C)</f>
        <v>0</v>
      </c>
      <c r="D3583" s="78" t="e">
        <f t="shared" si="110"/>
        <v>#N/A</v>
      </c>
      <c r="E3583" s="81" t="e">
        <f t="shared" si="111"/>
        <v>#N/A</v>
      </c>
      <c r="I3583">
        <v>93786</v>
      </c>
      <c r="K3583" t="s">
        <v>2485</v>
      </c>
      <c r="L3583">
        <v>25.48</v>
      </c>
      <c r="M3583">
        <v>33.82</v>
      </c>
      <c r="O3583">
        <v>34</v>
      </c>
      <c r="P3583">
        <v>44</v>
      </c>
    </row>
    <row r="3584" spans="2:16" x14ac:dyDescent="0.25">
      <c r="B3584" s="77" t="e">
        <f>VLOOKUP(A3584,'Medicare Code Price Master List'!$A:$C,3,FALSE)</f>
        <v>#N/A</v>
      </c>
      <c r="C3584" s="3">
        <f>SUMIF('DME PRICE LOOKUP LINKED'!$A:$A,A3584,'DME PRICE LOOKUP LINKED'!$C:$C)</f>
        <v>0</v>
      </c>
      <c r="D3584" s="78" t="e">
        <f t="shared" si="110"/>
        <v>#N/A</v>
      </c>
      <c r="E3584" s="79" t="e">
        <f t="shared" si="111"/>
        <v>#N/A</v>
      </c>
      <c r="I3584">
        <v>93788</v>
      </c>
      <c r="K3584" t="s">
        <v>2486</v>
      </c>
      <c r="L3584">
        <v>6.06</v>
      </c>
      <c r="M3584">
        <v>6.03</v>
      </c>
      <c r="O3584">
        <v>8</v>
      </c>
      <c r="P3584">
        <v>8</v>
      </c>
    </row>
    <row r="3585" spans="2:16" x14ac:dyDescent="0.25">
      <c r="B3585" s="80" t="e">
        <f>VLOOKUP(A3585,'Medicare Code Price Master List'!$A:$C,3,FALSE)</f>
        <v>#N/A</v>
      </c>
      <c r="C3585" s="3">
        <f>SUMIF('DME PRICE LOOKUP LINKED'!$A:$A,A3585,'DME PRICE LOOKUP LINKED'!$C:$C)</f>
        <v>0</v>
      </c>
      <c r="D3585" s="78" t="e">
        <f t="shared" si="110"/>
        <v>#N/A</v>
      </c>
      <c r="E3585" s="81" t="e">
        <f t="shared" si="111"/>
        <v>#N/A</v>
      </c>
      <c r="I3585">
        <v>93790</v>
      </c>
      <c r="K3585" t="s">
        <v>2487</v>
      </c>
      <c r="L3585">
        <v>19.059999999999999</v>
      </c>
      <c r="M3585">
        <v>19.98</v>
      </c>
      <c r="O3585">
        <v>25</v>
      </c>
      <c r="P3585">
        <v>26</v>
      </c>
    </row>
    <row r="3586" spans="2:16" x14ac:dyDescent="0.25">
      <c r="B3586" s="77" t="e">
        <f>VLOOKUP(A3586,'Medicare Code Price Master List'!$A:$C,3,FALSE)</f>
        <v>#N/A</v>
      </c>
      <c r="C3586" s="3">
        <f>SUMIF('DME PRICE LOOKUP LINKED'!$A:$A,A3586,'DME PRICE LOOKUP LINKED'!$C:$C)</f>
        <v>0</v>
      </c>
      <c r="D3586" s="78" t="e">
        <f t="shared" si="110"/>
        <v>#N/A</v>
      </c>
      <c r="E3586" s="79" t="e">
        <f t="shared" si="111"/>
        <v>#N/A</v>
      </c>
      <c r="I3586">
        <v>93797</v>
      </c>
      <c r="K3586" t="s">
        <v>2488</v>
      </c>
      <c r="L3586">
        <v>18.489999999999998</v>
      </c>
      <c r="M3586">
        <v>9.35</v>
      </c>
      <c r="O3586">
        <v>25</v>
      </c>
      <c r="P3586">
        <v>13</v>
      </c>
    </row>
    <row r="3587" spans="2:16" x14ac:dyDescent="0.25">
      <c r="B3587" s="80" t="e">
        <f>VLOOKUP(A3587,'Medicare Code Price Master List'!$A:$C,3,FALSE)</f>
        <v>#N/A</v>
      </c>
      <c r="C3587" s="3">
        <f>SUMIF('DME PRICE LOOKUP LINKED'!$A:$A,A3587,'DME PRICE LOOKUP LINKED'!$C:$C)</f>
        <v>0</v>
      </c>
      <c r="D3587" s="78" t="e">
        <f t="shared" ref="D3587:D3650" si="112">VLOOKUP(A3587,$R$2:$T$5644,3,FALSE)</f>
        <v>#N/A</v>
      </c>
      <c r="E3587" s="81" t="e">
        <f t="shared" ref="E3587:E3650" si="113">D3587-C3587</f>
        <v>#N/A</v>
      </c>
      <c r="I3587">
        <v>93798</v>
      </c>
      <c r="K3587" t="s">
        <v>2489</v>
      </c>
      <c r="L3587">
        <v>28.07</v>
      </c>
      <c r="M3587">
        <v>14.35</v>
      </c>
      <c r="O3587">
        <v>37</v>
      </c>
      <c r="P3587">
        <v>19</v>
      </c>
    </row>
    <row r="3588" spans="2:16" x14ac:dyDescent="0.25">
      <c r="B3588" s="77" t="e">
        <f>VLOOKUP(A3588,'Medicare Code Price Master List'!$A:$C,3,FALSE)</f>
        <v>#N/A</v>
      </c>
      <c r="C3588" s="3">
        <f>SUMIF('DME PRICE LOOKUP LINKED'!$A:$A,A3588,'DME PRICE LOOKUP LINKED'!$C:$C)</f>
        <v>0</v>
      </c>
      <c r="D3588" s="78" t="e">
        <f t="shared" si="112"/>
        <v>#N/A</v>
      </c>
      <c r="E3588" s="79" t="e">
        <f t="shared" si="113"/>
        <v>#N/A</v>
      </c>
      <c r="I3588">
        <v>93880</v>
      </c>
      <c r="K3588" t="s">
        <v>2490</v>
      </c>
      <c r="L3588">
        <v>215.54</v>
      </c>
      <c r="M3588">
        <v>229.03</v>
      </c>
      <c r="O3588">
        <v>281</v>
      </c>
      <c r="P3588">
        <v>298</v>
      </c>
    </row>
    <row r="3589" spans="2:16" x14ac:dyDescent="0.25">
      <c r="B3589" s="80" t="e">
        <f>VLOOKUP(A3589,'Medicare Code Price Master List'!$A:$C,3,FALSE)</f>
        <v>#N/A</v>
      </c>
      <c r="C3589" s="3">
        <f>SUMIF('DME PRICE LOOKUP LINKED'!$A:$A,A3589,'DME PRICE LOOKUP LINKED'!$C:$C)</f>
        <v>0</v>
      </c>
      <c r="D3589" s="78" t="e">
        <f t="shared" si="112"/>
        <v>#N/A</v>
      </c>
      <c r="E3589" s="81" t="e">
        <f t="shared" si="113"/>
        <v>#N/A</v>
      </c>
      <c r="I3589">
        <v>93882</v>
      </c>
      <c r="K3589" t="s">
        <v>2491</v>
      </c>
      <c r="L3589">
        <v>139.91999999999999</v>
      </c>
      <c r="M3589">
        <v>146.34</v>
      </c>
      <c r="O3589">
        <v>182</v>
      </c>
      <c r="P3589">
        <v>191</v>
      </c>
    </row>
    <row r="3590" spans="2:16" x14ac:dyDescent="0.25">
      <c r="B3590" s="77" t="e">
        <f>VLOOKUP(A3590,'Medicare Code Price Master List'!$A:$C,3,FALSE)</f>
        <v>#N/A</v>
      </c>
      <c r="C3590" s="3">
        <f>SUMIF('DME PRICE LOOKUP LINKED'!$A:$A,A3590,'DME PRICE LOOKUP LINKED'!$C:$C)</f>
        <v>0</v>
      </c>
      <c r="D3590" s="78" t="e">
        <f t="shared" si="112"/>
        <v>#N/A</v>
      </c>
      <c r="E3590" s="79" t="e">
        <f t="shared" si="113"/>
        <v>#N/A</v>
      </c>
      <c r="I3590">
        <v>93886</v>
      </c>
      <c r="K3590" t="s">
        <v>2492</v>
      </c>
      <c r="L3590">
        <v>305.22000000000003</v>
      </c>
      <c r="M3590">
        <v>318.87</v>
      </c>
      <c r="O3590">
        <v>397</v>
      </c>
      <c r="P3590">
        <v>415</v>
      </c>
    </row>
    <row r="3591" spans="2:16" x14ac:dyDescent="0.25">
      <c r="B3591" s="80" t="e">
        <f>VLOOKUP(A3591,'Medicare Code Price Master List'!$A:$C,3,FALSE)</f>
        <v>#N/A</v>
      </c>
      <c r="C3591" s="3">
        <f>SUMIF('DME PRICE LOOKUP LINKED'!$A:$A,A3591,'DME PRICE LOOKUP LINKED'!$C:$C)</f>
        <v>0</v>
      </c>
      <c r="D3591" s="78" t="e">
        <f t="shared" si="112"/>
        <v>#N/A</v>
      </c>
      <c r="E3591" s="81" t="e">
        <f t="shared" si="113"/>
        <v>#N/A</v>
      </c>
      <c r="I3591">
        <v>93888</v>
      </c>
      <c r="K3591" t="s">
        <v>2493</v>
      </c>
      <c r="L3591">
        <v>146.88</v>
      </c>
      <c r="M3591">
        <v>167.32</v>
      </c>
      <c r="O3591">
        <v>191</v>
      </c>
      <c r="P3591">
        <v>218</v>
      </c>
    </row>
    <row r="3592" spans="2:16" x14ac:dyDescent="0.25">
      <c r="B3592" s="77" t="e">
        <f>VLOOKUP(A3592,'Medicare Code Price Master List'!$A:$C,3,FALSE)</f>
        <v>#N/A</v>
      </c>
      <c r="C3592" s="3">
        <f>SUMIF('DME PRICE LOOKUP LINKED'!$A:$A,A3592,'DME PRICE LOOKUP LINKED'!$C:$C)</f>
        <v>0</v>
      </c>
      <c r="D3592" s="78" t="e">
        <f t="shared" si="112"/>
        <v>#N/A</v>
      </c>
      <c r="E3592" s="79" t="e">
        <f t="shared" si="113"/>
        <v>#N/A</v>
      </c>
      <c r="I3592">
        <v>93890</v>
      </c>
      <c r="K3592" t="s">
        <v>2494</v>
      </c>
      <c r="L3592">
        <v>313.72000000000003</v>
      </c>
      <c r="M3592">
        <v>327.02</v>
      </c>
      <c r="O3592">
        <v>408</v>
      </c>
      <c r="P3592">
        <v>426</v>
      </c>
    </row>
    <row r="3593" spans="2:16" x14ac:dyDescent="0.25">
      <c r="B3593" s="80" t="e">
        <f>VLOOKUP(A3593,'Medicare Code Price Master List'!$A:$C,3,FALSE)</f>
        <v>#N/A</v>
      </c>
      <c r="C3593" s="3">
        <f>SUMIF('DME PRICE LOOKUP LINKED'!$A:$A,A3593,'DME PRICE LOOKUP LINKED'!$C:$C)</f>
        <v>0</v>
      </c>
      <c r="D3593" s="78" t="e">
        <f t="shared" si="112"/>
        <v>#N/A</v>
      </c>
      <c r="E3593" s="81" t="e">
        <f t="shared" si="113"/>
        <v>#N/A</v>
      </c>
      <c r="I3593">
        <v>93892</v>
      </c>
      <c r="K3593" t="s">
        <v>2495</v>
      </c>
      <c r="L3593">
        <v>182.65</v>
      </c>
      <c r="M3593">
        <v>379.18</v>
      </c>
      <c r="O3593">
        <v>238</v>
      </c>
      <c r="P3593">
        <v>493</v>
      </c>
    </row>
    <row r="3594" spans="2:16" x14ac:dyDescent="0.25">
      <c r="B3594" s="77" t="e">
        <f>VLOOKUP(A3594,'Medicare Code Price Master List'!$A:$C,3,FALSE)</f>
        <v>#N/A</v>
      </c>
      <c r="C3594" s="3">
        <f>SUMIF('DME PRICE LOOKUP LINKED'!$A:$A,A3594,'DME PRICE LOOKUP LINKED'!$C:$C)</f>
        <v>0</v>
      </c>
      <c r="D3594" s="78" t="e">
        <f t="shared" si="112"/>
        <v>#N/A</v>
      </c>
      <c r="E3594" s="79" t="e">
        <f t="shared" si="113"/>
        <v>#N/A</v>
      </c>
      <c r="I3594">
        <v>93893</v>
      </c>
      <c r="K3594" t="s">
        <v>2496</v>
      </c>
      <c r="L3594">
        <v>183.37</v>
      </c>
      <c r="M3594">
        <v>396.14</v>
      </c>
      <c r="O3594">
        <v>239</v>
      </c>
      <c r="P3594">
        <v>515</v>
      </c>
    </row>
    <row r="3595" spans="2:16" x14ac:dyDescent="0.25">
      <c r="B3595" s="80" t="e">
        <f>VLOOKUP(A3595,'Medicare Code Price Master List'!$A:$C,3,FALSE)</f>
        <v>#N/A</v>
      </c>
      <c r="C3595" s="3">
        <f>SUMIF('DME PRICE LOOKUP LINKED'!$A:$A,A3595,'DME PRICE LOOKUP LINKED'!$C:$C)</f>
        <v>0</v>
      </c>
      <c r="D3595" s="78" t="e">
        <f t="shared" si="112"/>
        <v>#N/A</v>
      </c>
      <c r="E3595" s="81" t="e">
        <f t="shared" si="113"/>
        <v>#N/A</v>
      </c>
      <c r="I3595">
        <v>93922</v>
      </c>
      <c r="K3595" t="s">
        <v>2497</v>
      </c>
      <c r="L3595">
        <v>92.76</v>
      </c>
      <c r="M3595">
        <v>100.96</v>
      </c>
      <c r="O3595">
        <v>121</v>
      </c>
      <c r="P3595">
        <v>132</v>
      </c>
    </row>
    <row r="3596" spans="2:16" x14ac:dyDescent="0.25">
      <c r="B3596" s="77" t="e">
        <f>VLOOKUP(A3596,'Medicare Code Price Master List'!$A:$C,3,FALSE)</f>
        <v>#N/A</v>
      </c>
      <c r="C3596" s="3">
        <f>SUMIF('DME PRICE LOOKUP LINKED'!$A:$A,A3596,'DME PRICE LOOKUP LINKED'!$C:$C)</f>
        <v>0</v>
      </c>
      <c r="D3596" s="78" t="e">
        <f t="shared" si="112"/>
        <v>#N/A</v>
      </c>
      <c r="E3596" s="79" t="e">
        <f t="shared" si="113"/>
        <v>#N/A</v>
      </c>
      <c r="I3596">
        <v>93923</v>
      </c>
      <c r="K3596" t="s">
        <v>2498</v>
      </c>
      <c r="L3596">
        <v>144.66999999999999</v>
      </c>
      <c r="M3596">
        <v>157</v>
      </c>
      <c r="O3596">
        <v>189</v>
      </c>
      <c r="P3596">
        <v>205</v>
      </c>
    </row>
    <row r="3597" spans="2:16" x14ac:dyDescent="0.25">
      <c r="B3597" s="80" t="e">
        <f>VLOOKUP(A3597,'Medicare Code Price Master List'!$A:$C,3,FALSE)</f>
        <v>#N/A</v>
      </c>
      <c r="C3597" s="3">
        <f>SUMIF('DME PRICE LOOKUP LINKED'!$A:$A,A3597,'DME PRICE LOOKUP LINKED'!$C:$C)</f>
        <v>0</v>
      </c>
      <c r="D3597" s="78" t="e">
        <f t="shared" si="112"/>
        <v>#N/A</v>
      </c>
      <c r="E3597" s="81" t="e">
        <f t="shared" si="113"/>
        <v>#N/A</v>
      </c>
      <c r="I3597">
        <v>93924</v>
      </c>
      <c r="K3597" t="s">
        <v>2499</v>
      </c>
      <c r="L3597">
        <v>177.97</v>
      </c>
      <c r="M3597">
        <v>197.1</v>
      </c>
      <c r="O3597">
        <v>232</v>
      </c>
      <c r="P3597">
        <v>257</v>
      </c>
    </row>
    <row r="3598" spans="2:16" x14ac:dyDescent="0.25">
      <c r="B3598" s="77" t="e">
        <f>VLOOKUP(A3598,'Medicare Code Price Master List'!$A:$C,3,FALSE)</f>
        <v>#N/A</v>
      </c>
      <c r="C3598" s="3">
        <f>SUMIF('DME PRICE LOOKUP LINKED'!$A:$A,A3598,'DME PRICE LOOKUP LINKED'!$C:$C)</f>
        <v>0</v>
      </c>
      <c r="D3598" s="78" t="e">
        <f t="shared" si="112"/>
        <v>#N/A</v>
      </c>
      <c r="E3598" s="79" t="e">
        <f t="shared" si="113"/>
        <v>#N/A</v>
      </c>
      <c r="I3598">
        <v>93925</v>
      </c>
      <c r="K3598" t="s">
        <v>2500</v>
      </c>
      <c r="L3598">
        <v>271.57</v>
      </c>
      <c r="M3598">
        <v>295.11</v>
      </c>
      <c r="O3598">
        <v>354</v>
      </c>
      <c r="P3598">
        <v>384</v>
      </c>
    </row>
    <row r="3599" spans="2:16" x14ac:dyDescent="0.25">
      <c r="B3599" s="80" t="e">
        <f>VLOOKUP(A3599,'Medicare Code Price Master List'!$A:$C,3,FALSE)</f>
        <v>#N/A</v>
      </c>
      <c r="C3599" s="3">
        <f>SUMIF('DME PRICE LOOKUP LINKED'!$A:$A,A3599,'DME PRICE LOOKUP LINKED'!$C:$C)</f>
        <v>0</v>
      </c>
      <c r="D3599" s="78" t="e">
        <f t="shared" si="112"/>
        <v>#N/A</v>
      </c>
      <c r="E3599" s="81" t="e">
        <f t="shared" si="113"/>
        <v>#N/A</v>
      </c>
      <c r="I3599">
        <v>93926</v>
      </c>
      <c r="K3599" t="s">
        <v>2500</v>
      </c>
      <c r="L3599">
        <v>144.22</v>
      </c>
      <c r="M3599">
        <v>173.74</v>
      </c>
      <c r="O3599">
        <v>188</v>
      </c>
      <c r="P3599">
        <v>226</v>
      </c>
    </row>
    <row r="3600" spans="2:16" x14ac:dyDescent="0.25">
      <c r="B3600" s="77" t="e">
        <f>VLOOKUP(A3600,'Medicare Code Price Master List'!$A:$C,3,FALSE)</f>
        <v>#N/A</v>
      </c>
      <c r="C3600" s="3">
        <f>SUMIF('DME PRICE LOOKUP LINKED'!$A:$A,A3600,'DME PRICE LOOKUP LINKED'!$C:$C)</f>
        <v>0</v>
      </c>
      <c r="D3600" s="78" t="e">
        <f t="shared" si="112"/>
        <v>#N/A</v>
      </c>
      <c r="E3600" s="79" t="e">
        <f t="shared" si="113"/>
        <v>#N/A</v>
      </c>
      <c r="I3600">
        <v>93930</v>
      </c>
      <c r="K3600" t="s">
        <v>2501</v>
      </c>
      <c r="L3600">
        <v>220.83</v>
      </c>
      <c r="M3600">
        <v>236.68</v>
      </c>
      <c r="O3600">
        <v>288</v>
      </c>
      <c r="P3600">
        <v>308</v>
      </c>
    </row>
    <row r="3601" spans="2:16" x14ac:dyDescent="0.25">
      <c r="B3601" s="80" t="e">
        <f>VLOOKUP(A3601,'Medicare Code Price Master List'!$A:$C,3,FALSE)</f>
        <v>#N/A</v>
      </c>
      <c r="C3601" s="3">
        <f>SUMIF('DME PRICE LOOKUP LINKED'!$A:$A,A3601,'DME PRICE LOOKUP LINKED'!$C:$C)</f>
        <v>0</v>
      </c>
      <c r="D3601" s="78" t="e">
        <f t="shared" si="112"/>
        <v>#N/A</v>
      </c>
      <c r="E3601" s="81" t="e">
        <f t="shared" si="113"/>
        <v>#N/A</v>
      </c>
      <c r="I3601">
        <v>93931</v>
      </c>
      <c r="K3601" t="s">
        <v>2501</v>
      </c>
      <c r="L3601">
        <v>139.27000000000001</v>
      </c>
      <c r="M3601">
        <v>146.36000000000001</v>
      </c>
      <c r="O3601">
        <v>182</v>
      </c>
      <c r="P3601">
        <v>191</v>
      </c>
    </row>
    <row r="3602" spans="2:16" x14ac:dyDescent="0.25">
      <c r="B3602" s="77" t="e">
        <f>VLOOKUP(A3602,'Medicare Code Price Master List'!$A:$C,3,FALSE)</f>
        <v>#N/A</v>
      </c>
      <c r="C3602" s="3">
        <f>SUMIF('DME PRICE LOOKUP LINKED'!$A:$A,A3602,'DME PRICE LOOKUP LINKED'!$C:$C)</f>
        <v>0</v>
      </c>
      <c r="D3602" s="78" t="e">
        <f t="shared" si="112"/>
        <v>#N/A</v>
      </c>
      <c r="E3602" s="79" t="e">
        <f t="shared" si="113"/>
        <v>#N/A</v>
      </c>
      <c r="I3602">
        <v>93965</v>
      </c>
      <c r="K3602" t="s">
        <v>2502</v>
      </c>
      <c r="L3602">
        <v>136.05000000000001</v>
      </c>
      <c r="M3602">
        <v>136.05000000000001</v>
      </c>
      <c r="O3602">
        <v>177</v>
      </c>
      <c r="P3602">
        <v>177</v>
      </c>
    </row>
    <row r="3603" spans="2:16" x14ac:dyDescent="0.25">
      <c r="B3603" s="80" t="e">
        <f>VLOOKUP(A3603,'Medicare Code Price Master List'!$A:$C,3,FALSE)</f>
        <v>#N/A</v>
      </c>
      <c r="C3603" s="3">
        <f>SUMIF('DME PRICE LOOKUP LINKED'!$A:$A,A3603,'DME PRICE LOOKUP LINKED'!$C:$C)</f>
        <v>0</v>
      </c>
      <c r="D3603" s="78" t="e">
        <f t="shared" si="112"/>
        <v>#N/A</v>
      </c>
      <c r="E3603" s="81" t="e">
        <f t="shared" si="113"/>
        <v>#N/A</v>
      </c>
      <c r="I3603">
        <v>93970</v>
      </c>
      <c r="K3603" t="s">
        <v>2502</v>
      </c>
      <c r="L3603">
        <v>212.82</v>
      </c>
      <c r="M3603">
        <v>223.36</v>
      </c>
      <c r="O3603">
        <v>277</v>
      </c>
      <c r="P3603">
        <v>291</v>
      </c>
    </row>
    <row r="3604" spans="2:16" x14ac:dyDescent="0.25">
      <c r="B3604" s="77" t="e">
        <f>VLOOKUP(A3604,'Medicare Code Price Master List'!$A:$C,3,FALSE)</f>
        <v>#N/A</v>
      </c>
      <c r="C3604" s="3">
        <f>SUMIF('DME PRICE LOOKUP LINKED'!$A:$A,A3604,'DME PRICE LOOKUP LINKED'!$C:$C)</f>
        <v>0</v>
      </c>
      <c r="D3604" s="78" t="e">
        <f t="shared" si="112"/>
        <v>#N/A</v>
      </c>
      <c r="E3604" s="79" t="e">
        <f t="shared" si="113"/>
        <v>#N/A</v>
      </c>
      <c r="I3604">
        <v>93971</v>
      </c>
      <c r="K3604" t="s">
        <v>2502</v>
      </c>
      <c r="L3604">
        <v>134.84</v>
      </c>
      <c r="M3604">
        <v>136.49</v>
      </c>
      <c r="O3604">
        <v>176</v>
      </c>
      <c r="P3604">
        <v>178</v>
      </c>
    </row>
    <row r="3605" spans="2:16" x14ac:dyDescent="0.25">
      <c r="B3605" s="80" t="e">
        <f>VLOOKUP(A3605,'Medicare Code Price Master List'!$A:$C,3,FALSE)</f>
        <v>#N/A</v>
      </c>
      <c r="C3605" s="3">
        <f>SUMIF('DME PRICE LOOKUP LINKED'!$A:$A,A3605,'DME PRICE LOOKUP LINKED'!$C:$C)</f>
        <v>0</v>
      </c>
      <c r="D3605" s="78" t="e">
        <f t="shared" si="112"/>
        <v>#N/A</v>
      </c>
      <c r="E3605" s="81" t="e">
        <f t="shared" si="113"/>
        <v>#N/A</v>
      </c>
      <c r="I3605">
        <v>93975</v>
      </c>
      <c r="K3605" t="s">
        <v>2503</v>
      </c>
      <c r="L3605">
        <v>300.08999999999997</v>
      </c>
      <c r="M3605">
        <v>319.55</v>
      </c>
      <c r="O3605">
        <v>391</v>
      </c>
      <c r="P3605">
        <v>416</v>
      </c>
    </row>
    <row r="3606" spans="2:16" x14ac:dyDescent="0.25">
      <c r="B3606" s="77" t="e">
        <f>VLOOKUP(A3606,'Medicare Code Price Master List'!$A:$C,3,FALSE)</f>
        <v>#N/A</v>
      </c>
      <c r="C3606" s="3">
        <f>SUMIF('DME PRICE LOOKUP LINKED'!$A:$A,A3606,'DME PRICE LOOKUP LINKED'!$C:$C)</f>
        <v>0</v>
      </c>
      <c r="D3606" s="78" t="e">
        <f t="shared" si="112"/>
        <v>#N/A</v>
      </c>
      <c r="E3606" s="79" t="e">
        <f t="shared" si="113"/>
        <v>#N/A</v>
      </c>
      <c r="I3606">
        <v>93976</v>
      </c>
      <c r="K3606" t="s">
        <v>2503</v>
      </c>
      <c r="L3606">
        <v>160.49</v>
      </c>
      <c r="M3606">
        <v>183.96</v>
      </c>
      <c r="O3606">
        <v>209</v>
      </c>
      <c r="P3606">
        <v>240</v>
      </c>
    </row>
    <row r="3607" spans="2:16" x14ac:dyDescent="0.25">
      <c r="B3607" s="80" t="e">
        <f>VLOOKUP(A3607,'Medicare Code Price Master List'!$A:$C,3,FALSE)</f>
        <v>#N/A</v>
      </c>
      <c r="C3607" s="3">
        <f>SUMIF('DME PRICE LOOKUP LINKED'!$A:$A,A3607,'DME PRICE LOOKUP LINKED'!$C:$C)</f>
        <v>0</v>
      </c>
      <c r="D3607" s="78" t="e">
        <f t="shared" si="112"/>
        <v>#N/A</v>
      </c>
      <c r="E3607" s="81" t="e">
        <f t="shared" si="113"/>
        <v>#N/A</v>
      </c>
      <c r="I3607">
        <v>93978</v>
      </c>
      <c r="K3607" t="s">
        <v>2503</v>
      </c>
      <c r="L3607">
        <v>203.24</v>
      </c>
      <c r="M3607">
        <v>216.93</v>
      </c>
      <c r="O3607">
        <v>265</v>
      </c>
      <c r="P3607">
        <v>283</v>
      </c>
    </row>
    <row r="3608" spans="2:16" x14ac:dyDescent="0.25">
      <c r="B3608" s="77" t="e">
        <f>VLOOKUP(A3608,'Medicare Code Price Master List'!$A:$C,3,FALSE)</f>
        <v>#N/A</v>
      </c>
      <c r="C3608" s="3">
        <f>SUMIF('DME PRICE LOOKUP LINKED'!$A:$A,A3608,'DME PRICE LOOKUP LINKED'!$C:$C)</f>
        <v>0</v>
      </c>
      <c r="D3608" s="78" t="e">
        <f t="shared" si="112"/>
        <v>#N/A</v>
      </c>
      <c r="E3608" s="79" t="e">
        <f t="shared" si="113"/>
        <v>#N/A</v>
      </c>
      <c r="I3608">
        <v>93979</v>
      </c>
      <c r="K3608" t="s">
        <v>2503</v>
      </c>
      <c r="L3608">
        <v>132.03</v>
      </c>
      <c r="M3608">
        <v>135.88</v>
      </c>
      <c r="O3608">
        <v>172</v>
      </c>
      <c r="P3608">
        <v>177</v>
      </c>
    </row>
    <row r="3609" spans="2:16" x14ac:dyDescent="0.25">
      <c r="B3609" s="80" t="e">
        <f>VLOOKUP(A3609,'Medicare Code Price Master List'!$A:$C,3,FALSE)</f>
        <v>#N/A</v>
      </c>
      <c r="C3609" s="3">
        <f>SUMIF('DME PRICE LOOKUP LINKED'!$A:$A,A3609,'DME PRICE LOOKUP LINKED'!$C:$C)</f>
        <v>0</v>
      </c>
      <c r="D3609" s="78" t="e">
        <f t="shared" si="112"/>
        <v>#N/A</v>
      </c>
      <c r="E3609" s="81" t="e">
        <f t="shared" si="113"/>
        <v>#N/A</v>
      </c>
      <c r="I3609">
        <v>93980</v>
      </c>
      <c r="K3609" t="s">
        <v>2504</v>
      </c>
      <c r="L3609">
        <v>128</v>
      </c>
      <c r="M3609">
        <v>133.21</v>
      </c>
      <c r="O3609">
        <v>167</v>
      </c>
      <c r="P3609">
        <v>174</v>
      </c>
    </row>
    <row r="3610" spans="2:16" x14ac:dyDescent="0.25">
      <c r="B3610" s="77" t="e">
        <f>VLOOKUP(A3610,'Medicare Code Price Master List'!$A:$C,3,FALSE)</f>
        <v>#N/A</v>
      </c>
      <c r="C3610" s="3">
        <f>SUMIF('DME PRICE LOOKUP LINKED'!$A:$A,A3610,'DME PRICE LOOKUP LINKED'!$C:$C)</f>
        <v>0</v>
      </c>
      <c r="D3610" s="78" t="e">
        <f t="shared" si="112"/>
        <v>#N/A</v>
      </c>
      <c r="E3610" s="79" t="e">
        <f t="shared" si="113"/>
        <v>#N/A</v>
      </c>
      <c r="I3610">
        <v>93981</v>
      </c>
      <c r="K3610" t="s">
        <v>2504</v>
      </c>
      <c r="L3610">
        <v>78.53</v>
      </c>
      <c r="M3610">
        <v>82.13</v>
      </c>
      <c r="O3610">
        <v>103</v>
      </c>
      <c r="P3610">
        <v>107</v>
      </c>
    </row>
    <row r="3611" spans="2:16" x14ac:dyDescent="0.25">
      <c r="B3611" s="80" t="e">
        <f>VLOOKUP(A3611,'Medicare Code Price Master List'!$A:$C,3,FALSE)</f>
        <v>#N/A</v>
      </c>
      <c r="C3611" s="3">
        <f>SUMIF('DME PRICE LOOKUP LINKED'!$A:$A,A3611,'DME PRICE LOOKUP LINKED'!$C:$C)</f>
        <v>0</v>
      </c>
      <c r="D3611" s="78" t="e">
        <f t="shared" si="112"/>
        <v>#N/A</v>
      </c>
      <c r="E3611" s="81" t="e">
        <f t="shared" si="113"/>
        <v>#N/A</v>
      </c>
      <c r="I3611">
        <v>93982</v>
      </c>
      <c r="K3611" t="s">
        <v>2505</v>
      </c>
      <c r="L3611">
        <v>48.02</v>
      </c>
      <c r="M3611">
        <v>48.02</v>
      </c>
      <c r="O3611">
        <v>63</v>
      </c>
      <c r="P3611">
        <v>63</v>
      </c>
    </row>
    <row r="3612" spans="2:16" x14ac:dyDescent="0.25">
      <c r="B3612" s="77" t="e">
        <f>VLOOKUP(A3612,'Medicare Code Price Master List'!$A:$C,3,FALSE)</f>
        <v>#N/A</v>
      </c>
      <c r="C3612" s="3">
        <f>SUMIF('DME PRICE LOOKUP LINKED'!$A:$A,A3612,'DME PRICE LOOKUP LINKED'!$C:$C)</f>
        <v>0</v>
      </c>
      <c r="D3612" s="78" t="e">
        <f t="shared" si="112"/>
        <v>#N/A</v>
      </c>
      <c r="E3612" s="79" t="e">
        <f t="shared" si="113"/>
        <v>#N/A</v>
      </c>
      <c r="I3612">
        <v>93990</v>
      </c>
      <c r="K3612" t="s">
        <v>2506</v>
      </c>
      <c r="L3612">
        <v>144.83000000000001</v>
      </c>
      <c r="M3612">
        <v>183.77</v>
      </c>
      <c r="O3612">
        <v>189</v>
      </c>
      <c r="P3612">
        <v>239</v>
      </c>
    </row>
    <row r="3613" spans="2:16" x14ac:dyDescent="0.25">
      <c r="B3613" s="80" t="e">
        <f>VLOOKUP(A3613,'Medicare Code Price Master List'!$A:$C,3,FALSE)</f>
        <v>#N/A</v>
      </c>
      <c r="C3613" s="3">
        <f>SUMIF('DME PRICE LOOKUP LINKED'!$A:$A,A3613,'DME PRICE LOOKUP LINKED'!$C:$C)</f>
        <v>0</v>
      </c>
      <c r="D3613" s="78" t="e">
        <f t="shared" si="112"/>
        <v>#N/A</v>
      </c>
      <c r="E3613" s="81" t="e">
        <f t="shared" si="113"/>
        <v>#N/A</v>
      </c>
      <c r="I3613">
        <v>94002</v>
      </c>
      <c r="K3613" t="s">
        <v>2507</v>
      </c>
      <c r="L3613">
        <v>96.48</v>
      </c>
      <c r="M3613">
        <v>99.01</v>
      </c>
      <c r="O3613">
        <v>126</v>
      </c>
      <c r="P3613">
        <v>129</v>
      </c>
    </row>
    <row r="3614" spans="2:16" x14ac:dyDescent="0.25">
      <c r="B3614" s="77" t="e">
        <f>VLOOKUP(A3614,'Medicare Code Price Master List'!$A:$C,3,FALSE)</f>
        <v>#N/A</v>
      </c>
      <c r="C3614" s="3">
        <f>SUMIF('DME PRICE LOOKUP LINKED'!$A:$A,A3614,'DME PRICE LOOKUP LINKED'!$C:$C)</f>
        <v>0</v>
      </c>
      <c r="D3614" s="78" t="e">
        <f t="shared" si="112"/>
        <v>#N/A</v>
      </c>
      <c r="E3614" s="79" t="e">
        <f t="shared" si="113"/>
        <v>#N/A</v>
      </c>
      <c r="I3614">
        <v>94003</v>
      </c>
      <c r="K3614" t="s">
        <v>2508</v>
      </c>
      <c r="L3614">
        <v>67.63</v>
      </c>
      <c r="M3614">
        <v>71.489999999999995</v>
      </c>
      <c r="O3614">
        <v>88</v>
      </c>
      <c r="P3614">
        <v>93</v>
      </c>
    </row>
    <row r="3615" spans="2:16" x14ac:dyDescent="0.25">
      <c r="B3615" s="80" t="e">
        <f>VLOOKUP(A3615,'Medicare Code Price Master List'!$A:$C,3,FALSE)</f>
        <v>#N/A</v>
      </c>
      <c r="C3615" s="3">
        <f>SUMIF('DME PRICE LOOKUP LINKED'!$A:$A,A3615,'DME PRICE LOOKUP LINKED'!$C:$C)</f>
        <v>0</v>
      </c>
      <c r="D3615" s="78" t="e">
        <f t="shared" si="112"/>
        <v>#N/A</v>
      </c>
      <c r="E3615" s="81" t="e">
        <f t="shared" si="113"/>
        <v>#N/A</v>
      </c>
      <c r="I3615">
        <v>94004</v>
      </c>
      <c r="K3615" t="s">
        <v>2509</v>
      </c>
      <c r="L3615">
        <v>50.15</v>
      </c>
      <c r="M3615">
        <v>52.32</v>
      </c>
      <c r="O3615">
        <v>66</v>
      </c>
      <c r="P3615">
        <v>69</v>
      </c>
    </row>
    <row r="3616" spans="2:16" x14ac:dyDescent="0.25">
      <c r="B3616" s="77" t="e">
        <f>VLOOKUP(A3616,'Medicare Code Price Master List'!$A:$C,3,FALSE)</f>
        <v>#N/A</v>
      </c>
      <c r="C3616" s="3">
        <f>SUMIF('DME PRICE LOOKUP LINKED'!$A:$A,A3616,'DME PRICE LOOKUP LINKED'!$C:$C)</f>
        <v>0</v>
      </c>
      <c r="D3616" s="78" t="e">
        <f t="shared" si="112"/>
        <v>#N/A</v>
      </c>
      <c r="E3616" s="79" t="e">
        <f t="shared" si="113"/>
        <v>#N/A</v>
      </c>
      <c r="I3616">
        <v>94010</v>
      </c>
      <c r="K3616" t="s">
        <v>2510</v>
      </c>
      <c r="L3616">
        <v>29.91</v>
      </c>
      <c r="M3616">
        <v>40.450000000000003</v>
      </c>
      <c r="O3616">
        <v>39</v>
      </c>
      <c r="P3616">
        <v>53</v>
      </c>
    </row>
    <row r="3617" spans="2:16" x14ac:dyDescent="0.25">
      <c r="B3617" s="80" t="e">
        <f>VLOOKUP(A3617,'Medicare Code Price Master List'!$A:$C,3,FALSE)</f>
        <v>#N/A</v>
      </c>
      <c r="C3617" s="3">
        <f>SUMIF('DME PRICE LOOKUP LINKED'!$A:$A,A3617,'DME PRICE LOOKUP LINKED'!$C:$C)</f>
        <v>0</v>
      </c>
      <c r="D3617" s="78" t="e">
        <f t="shared" si="112"/>
        <v>#N/A</v>
      </c>
      <c r="E3617" s="81" t="e">
        <f t="shared" si="113"/>
        <v>#N/A</v>
      </c>
      <c r="I3617">
        <v>94011</v>
      </c>
      <c r="K3617" t="s">
        <v>2511</v>
      </c>
      <c r="L3617">
        <v>90.12</v>
      </c>
      <c r="M3617">
        <v>109.89</v>
      </c>
      <c r="O3617">
        <v>118</v>
      </c>
      <c r="P3617">
        <v>143</v>
      </c>
    </row>
    <row r="3618" spans="2:16" x14ac:dyDescent="0.25">
      <c r="B3618" s="77" t="e">
        <f>VLOOKUP(A3618,'Medicare Code Price Master List'!$A:$C,3,FALSE)</f>
        <v>#N/A</v>
      </c>
      <c r="C3618" s="3">
        <f>SUMIF('DME PRICE LOOKUP LINKED'!$A:$A,A3618,'DME PRICE LOOKUP LINKED'!$C:$C)</f>
        <v>0</v>
      </c>
      <c r="D3618" s="78" t="e">
        <f t="shared" si="112"/>
        <v>#N/A</v>
      </c>
      <c r="E3618" s="79" t="e">
        <f t="shared" si="113"/>
        <v>#N/A</v>
      </c>
      <c r="I3618">
        <v>94012</v>
      </c>
      <c r="K3618" t="s">
        <v>2512</v>
      </c>
      <c r="L3618">
        <v>146.11000000000001</v>
      </c>
      <c r="M3618">
        <v>167.95</v>
      </c>
      <c r="O3618">
        <v>190</v>
      </c>
      <c r="P3618">
        <v>219</v>
      </c>
    </row>
    <row r="3619" spans="2:16" x14ac:dyDescent="0.25">
      <c r="B3619" s="80" t="e">
        <f>VLOOKUP(A3619,'Medicare Code Price Master List'!$A:$C,3,FALSE)</f>
        <v>#N/A</v>
      </c>
      <c r="C3619" s="3">
        <f>SUMIF('DME PRICE LOOKUP LINKED'!$A:$A,A3619,'DME PRICE LOOKUP LINKED'!$C:$C)</f>
        <v>0</v>
      </c>
      <c r="D3619" s="78" t="e">
        <f t="shared" si="112"/>
        <v>#N/A</v>
      </c>
      <c r="E3619" s="81" t="e">
        <f t="shared" si="113"/>
        <v>#N/A</v>
      </c>
      <c r="I3619">
        <v>94013</v>
      </c>
      <c r="K3619" t="s">
        <v>2513</v>
      </c>
      <c r="L3619">
        <v>20</v>
      </c>
      <c r="M3619">
        <v>36.97</v>
      </c>
      <c r="O3619">
        <v>26</v>
      </c>
      <c r="P3619">
        <v>49</v>
      </c>
    </row>
    <row r="3620" spans="2:16" x14ac:dyDescent="0.25">
      <c r="B3620" s="77" t="e">
        <f>VLOOKUP(A3620,'Medicare Code Price Master List'!$A:$C,3,FALSE)</f>
        <v>#N/A</v>
      </c>
      <c r="C3620" s="3">
        <f>SUMIF('DME PRICE LOOKUP LINKED'!$A:$A,A3620,'DME PRICE LOOKUP LINKED'!$C:$C)</f>
        <v>0</v>
      </c>
      <c r="D3620" s="78" t="e">
        <f t="shared" si="112"/>
        <v>#N/A</v>
      </c>
      <c r="E3620" s="79" t="e">
        <f t="shared" si="113"/>
        <v>#N/A</v>
      </c>
      <c r="I3620">
        <v>94014</v>
      </c>
      <c r="K3620" t="s">
        <v>2514</v>
      </c>
      <c r="L3620">
        <v>60.86</v>
      </c>
      <c r="M3620">
        <v>62.15</v>
      </c>
      <c r="O3620">
        <v>80</v>
      </c>
      <c r="P3620">
        <v>81</v>
      </c>
    </row>
    <row r="3621" spans="2:16" x14ac:dyDescent="0.25">
      <c r="B3621" s="80" t="e">
        <f>VLOOKUP(A3621,'Medicare Code Price Master List'!$A:$C,3,FALSE)</f>
        <v>#N/A</v>
      </c>
      <c r="C3621" s="3">
        <f>SUMIF('DME PRICE LOOKUP LINKED'!$A:$A,A3621,'DME PRICE LOOKUP LINKED'!$C:$C)</f>
        <v>0</v>
      </c>
      <c r="D3621" s="78" t="e">
        <f t="shared" si="112"/>
        <v>#N/A</v>
      </c>
      <c r="E3621" s="81" t="e">
        <f t="shared" si="113"/>
        <v>#N/A</v>
      </c>
      <c r="I3621">
        <v>94015</v>
      </c>
      <c r="K3621" t="s">
        <v>2514</v>
      </c>
      <c r="L3621">
        <v>35</v>
      </c>
      <c r="M3621">
        <v>35.03</v>
      </c>
      <c r="O3621">
        <v>46</v>
      </c>
      <c r="P3621">
        <v>46</v>
      </c>
    </row>
    <row r="3622" spans="2:16" x14ac:dyDescent="0.25">
      <c r="B3622" s="77" t="e">
        <f>VLOOKUP(A3622,'Medicare Code Price Master List'!$A:$C,3,FALSE)</f>
        <v>#N/A</v>
      </c>
      <c r="C3622" s="3">
        <f>SUMIF('DME PRICE LOOKUP LINKED'!$A:$A,A3622,'DME PRICE LOOKUP LINKED'!$C:$C)</f>
        <v>0</v>
      </c>
      <c r="D3622" s="78" t="e">
        <f t="shared" si="112"/>
        <v>#N/A</v>
      </c>
      <c r="E3622" s="79" t="e">
        <f t="shared" si="113"/>
        <v>#N/A</v>
      </c>
      <c r="I3622">
        <v>94016</v>
      </c>
      <c r="K3622" t="s">
        <v>2515</v>
      </c>
      <c r="L3622">
        <v>25.85</v>
      </c>
      <c r="M3622">
        <v>27.11</v>
      </c>
      <c r="O3622">
        <v>34</v>
      </c>
      <c r="P3622">
        <v>36</v>
      </c>
    </row>
    <row r="3623" spans="2:16" x14ac:dyDescent="0.25">
      <c r="B3623" s="80" t="e">
        <f>VLOOKUP(A3623,'Medicare Code Price Master List'!$A:$C,3,FALSE)</f>
        <v>#N/A</v>
      </c>
      <c r="C3623" s="3">
        <f>SUMIF('DME PRICE LOOKUP LINKED'!$A:$A,A3623,'DME PRICE LOOKUP LINKED'!$C:$C)</f>
        <v>0</v>
      </c>
      <c r="D3623" s="78" t="e">
        <f t="shared" si="112"/>
        <v>#N/A</v>
      </c>
      <c r="E3623" s="81" t="e">
        <f t="shared" si="113"/>
        <v>#N/A</v>
      </c>
      <c r="I3623">
        <v>94060</v>
      </c>
      <c r="K3623" t="s">
        <v>2516</v>
      </c>
      <c r="L3623">
        <v>43.09</v>
      </c>
      <c r="M3623">
        <v>68.290000000000006</v>
      </c>
      <c r="O3623">
        <v>57</v>
      </c>
      <c r="P3623">
        <v>89</v>
      </c>
    </row>
    <row r="3624" spans="2:16" x14ac:dyDescent="0.25">
      <c r="B3624" s="77" t="e">
        <f>VLOOKUP(A3624,'Medicare Code Price Master List'!$A:$C,3,FALSE)</f>
        <v>#N/A</v>
      </c>
      <c r="C3624" s="3">
        <f>SUMIF('DME PRICE LOOKUP LINKED'!$A:$A,A3624,'DME PRICE LOOKUP LINKED'!$C:$C)</f>
        <v>0</v>
      </c>
      <c r="D3624" s="78" t="e">
        <f t="shared" si="112"/>
        <v>#N/A</v>
      </c>
      <c r="E3624" s="79" t="e">
        <f t="shared" si="113"/>
        <v>#N/A</v>
      </c>
      <c r="I3624">
        <v>94070</v>
      </c>
      <c r="K3624" t="s">
        <v>2516</v>
      </c>
      <c r="L3624">
        <v>67.48</v>
      </c>
      <c r="M3624">
        <v>65.87</v>
      </c>
      <c r="O3624">
        <v>88</v>
      </c>
      <c r="P3624">
        <v>86</v>
      </c>
    </row>
    <row r="3625" spans="2:16" x14ac:dyDescent="0.25">
      <c r="B3625" s="80" t="e">
        <f>VLOOKUP(A3625,'Medicare Code Price Master List'!$A:$C,3,FALSE)</f>
        <v>#N/A</v>
      </c>
      <c r="C3625" s="3">
        <f>SUMIF('DME PRICE LOOKUP LINKED'!$A:$A,A3625,'DME PRICE LOOKUP LINKED'!$C:$C)</f>
        <v>0</v>
      </c>
      <c r="D3625" s="78" t="e">
        <f t="shared" si="112"/>
        <v>#N/A</v>
      </c>
      <c r="E3625" s="81" t="e">
        <f t="shared" si="113"/>
        <v>#N/A</v>
      </c>
      <c r="I3625">
        <v>94200</v>
      </c>
      <c r="K3625" t="s">
        <v>2517</v>
      </c>
      <c r="L3625">
        <v>16.54</v>
      </c>
      <c r="M3625">
        <v>28.18</v>
      </c>
      <c r="O3625">
        <v>22</v>
      </c>
      <c r="P3625">
        <v>37</v>
      </c>
    </row>
    <row r="3626" spans="2:16" x14ac:dyDescent="0.25">
      <c r="B3626" s="77" t="e">
        <f>VLOOKUP(A3626,'Medicare Code Price Master List'!$A:$C,3,FALSE)</f>
        <v>#N/A</v>
      </c>
      <c r="C3626" s="3">
        <f>SUMIF('DME PRICE LOOKUP LINKED'!$A:$A,A3626,'DME PRICE LOOKUP LINKED'!$C:$C)</f>
        <v>0</v>
      </c>
      <c r="D3626" s="78" t="e">
        <f t="shared" si="112"/>
        <v>#N/A</v>
      </c>
      <c r="E3626" s="79" t="e">
        <f t="shared" si="113"/>
        <v>#N/A</v>
      </c>
      <c r="I3626">
        <v>94250</v>
      </c>
      <c r="K3626" t="s">
        <v>2518</v>
      </c>
      <c r="L3626">
        <v>29.39</v>
      </c>
      <c r="M3626">
        <v>29.39</v>
      </c>
      <c r="O3626">
        <v>39</v>
      </c>
      <c r="P3626">
        <v>39</v>
      </c>
    </row>
    <row r="3627" spans="2:16" x14ac:dyDescent="0.25">
      <c r="B3627" s="80" t="e">
        <f>VLOOKUP(A3627,'Medicare Code Price Master List'!$A:$C,3,FALSE)</f>
        <v>#N/A</v>
      </c>
      <c r="C3627" s="3">
        <f>SUMIF('DME PRICE LOOKUP LINKED'!$A:$A,A3627,'DME PRICE LOOKUP LINKED'!$C:$C)</f>
        <v>0</v>
      </c>
      <c r="D3627" s="78" t="e">
        <f t="shared" si="112"/>
        <v>#N/A</v>
      </c>
      <c r="E3627" s="81" t="e">
        <f t="shared" si="113"/>
        <v>#N/A</v>
      </c>
      <c r="I3627">
        <v>94375</v>
      </c>
      <c r="K3627" t="s">
        <v>2519</v>
      </c>
      <c r="L3627">
        <v>42.45</v>
      </c>
      <c r="M3627">
        <v>43.58</v>
      </c>
      <c r="O3627">
        <v>56</v>
      </c>
      <c r="P3627">
        <v>57</v>
      </c>
    </row>
    <row r="3628" spans="2:16" x14ac:dyDescent="0.25">
      <c r="B3628" s="77" t="e">
        <f>VLOOKUP(A3628,'Medicare Code Price Master List'!$A:$C,3,FALSE)</f>
        <v>#N/A</v>
      </c>
      <c r="C3628" s="3">
        <f>SUMIF('DME PRICE LOOKUP LINKED'!$A:$A,A3628,'DME PRICE LOOKUP LINKED'!$C:$C)</f>
        <v>0</v>
      </c>
      <c r="D3628" s="78" t="e">
        <f t="shared" si="112"/>
        <v>#N/A</v>
      </c>
      <c r="E3628" s="79" t="e">
        <f t="shared" si="113"/>
        <v>#N/A</v>
      </c>
      <c r="I3628">
        <v>94400</v>
      </c>
      <c r="K3628" t="s">
        <v>2520</v>
      </c>
      <c r="L3628">
        <v>62.17</v>
      </c>
      <c r="M3628">
        <v>62.17</v>
      </c>
      <c r="O3628">
        <v>81</v>
      </c>
      <c r="P3628">
        <v>81</v>
      </c>
    </row>
    <row r="3629" spans="2:16" x14ac:dyDescent="0.25">
      <c r="B3629" s="80" t="e">
        <f>VLOOKUP(A3629,'Medicare Code Price Master List'!$A:$C,3,FALSE)</f>
        <v>#N/A</v>
      </c>
      <c r="C3629" s="3">
        <f>SUMIF('DME PRICE LOOKUP LINKED'!$A:$A,A3629,'DME PRICE LOOKUP LINKED'!$C:$C)</f>
        <v>0</v>
      </c>
      <c r="D3629" s="78" t="e">
        <f t="shared" si="112"/>
        <v>#N/A</v>
      </c>
      <c r="E3629" s="81" t="e">
        <f t="shared" si="113"/>
        <v>#N/A</v>
      </c>
      <c r="I3629">
        <v>94450</v>
      </c>
      <c r="K3629" t="s">
        <v>2521</v>
      </c>
      <c r="L3629">
        <v>92.02</v>
      </c>
      <c r="M3629">
        <v>76.27</v>
      </c>
      <c r="O3629">
        <v>120</v>
      </c>
      <c r="P3629">
        <v>100</v>
      </c>
    </row>
    <row r="3630" spans="2:16" x14ac:dyDescent="0.25">
      <c r="B3630" s="77" t="e">
        <f>VLOOKUP(A3630,'Medicare Code Price Master List'!$A:$C,3,FALSE)</f>
        <v>#N/A</v>
      </c>
      <c r="C3630" s="3">
        <f>SUMIF('DME PRICE LOOKUP LINKED'!$A:$A,A3630,'DME PRICE LOOKUP LINKED'!$C:$C)</f>
        <v>0</v>
      </c>
      <c r="D3630" s="78" t="e">
        <f t="shared" si="112"/>
        <v>#N/A</v>
      </c>
      <c r="E3630" s="79" t="e">
        <f t="shared" si="113"/>
        <v>#N/A</v>
      </c>
      <c r="I3630">
        <v>94452</v>
      </c>
      <c r="K3630" t="s">
        <v>2522</v>
      </c>
      <c r="L3630">
        <v>54.26</v>
      </c>
      <c r="M3630">
        <v>64.52</v>
      </c>
      <c r="O3630">
        <v>71</v>
      </c>
      <c r="P3630">
        <v>84</v>
      </c>
    </row>
    <row r="3631" spans="2:16" x14ac:dyDescent="0.25">
      <c r="B3631" s="80" t="e">
        <f>VLOOKUP(A3631,'Medicare Code Price Master List'!$A:$C,3,FALSE)</f>
        <v>#N/A</v>
      </c>
      <c r="C3631" s="3">
        <f>SUMIF('DME PRICE LOOKUP LINKED'!$A:$A,A3631,'DME PRICE LOOKUP LINKED'!$C:$C)</f>
        <v>0</v>
      </c>
      <c r="D3631" s="78" t="e">
        <f t="shared" si="112"/>
        <v>#N/A</v>
      </c>
      <c r="E3631" s="81" t="e">
        <f t="shared" si="113"/>
        <v>#N/A</v>
      </c>
      <c r="I3631">
        <v>94453</v>
      </c>
      <c r="K3631" t="s">
        <v>2523</v>
      </c>
      <c r="L3631">
        <v>74.12</v>
      </c>
      <c r="M3631">
        <v>89.56</v>
      </c>
      <c r="O3631">
        <v>97</v>
      </c>
      <c r="P3631">
        <v>117</v>
      </c>
    </row>
    <row r="3632" spans="2:16" x14ac:dyDescent="0.25">
      <c r="B3632" s="77" t="e">
        <f>VLOOKUP(A3632,'Medicare Code Price Master List'!$A:$C,3,FALSE)</f>
        <v>#N/A</v>
      </c>
      <c r="C3632" s="3">
        <f>SUMIF('DME PRICE LOOKUP LINKED'!$A:$A,A3632,'DME PRICE LOOKUP LINKED'!$C:$C)</f>
        <v>0</v>
      </c>
      <c r="D3632" s="78" t="e">
        <f t="shared" si="112"/>
        <v>#N/A</v>
      </c>
      <c r="E3632" s="79" t="e">
        <f t="shared" si="113"/>
        <v>#N/A</v>
      </c>
      <c r="I3632">
        <v>94610</v>
      </c>
      <c r="K3632" t="s">
        <v>2524</v>
      </c>
      <c r="L3632">
        <v>59.59</v>
      </c>
      <c r="M3632">
        <v>63.83</v>
      </c>
      <c r="O3632">
        <v>78</v>
      </c>
      <c r="P3632">
        <v>83</v>
      </c>
    </row>
    <row r="3633" spans="2:16" x14ac:dyDescent="0.25">
      <c r="B3633" s="80" t="e">
        <f>VLOOKUP(A3633,'Medicare Code Price Master List'!$A:$C,3,FALSE)</f>
        <v>#N/A</v>
      </c>
      <c r="C3633" s="3">
        <f>SUMIF('DME PRICE LOOKUP LINKED'!$A:$A,A3633,'DME PRICE LOOKUP LINKED'!$C:$C)</f>
        <v>0</v>
      </c>
      <c r="D3633" s="78" t="e">
        <f t="shared" si="112"/>
        <v>#N/A</v>
      </c>
      <c r="E3633" s="81" t="e">
        <f t="shared" si="113"/>
        <v>#N/A</v>
      </c>
      <c r="I3633">
        <v>94620</v>
      </c>
      <c r="K3633" t="s">
        <v>2525</v>
      </c>
      <c r="L3633">
        <v>61.7</v>
      </c>
      <c r="M3633">
        <v>61.7</v>
      </c>
      <c r="O3633">
        <v>81</v>
      </c>
      <c r="P3633">
        <v>81</v>
      </c>
    </row>
    <row r="3634" spans="2:16" x14ac:dyDescent="0.25">
      <c r="B3634" s="77" t="e">
        <f>VLOOKUP(A3634,'Medicare Code Price Master List'!$A:$C,3,FALSE)</f>
        <v>#N/A</v>
      </c>
      <c r="C3634" s="3">
        <f>SUMIF('DME PRICE LOOKUP LINKED'!$A:$A,A3634,'DME PRICE LOOKUP LINKED'!$C:$C)</f>
        <v>0</v>
      </c>
      <c r="D3634" s="78" t="e">
        <f t="shared" si="112"/>
        <v>#N/A</v>
      </c>
      <c r="E3634" s="79" t="e">
        <f t="shared" si="113"/>
        <v>#N/A</v>
      </c>
      <c r="I3634">
        <v>94621</v>
      </c>
      <c r="K3634" t="s">
        <v>2526</v>
      </c>
      <c r="L3634">
        <v>169.15</v>
      </c>
      <c r="M3634">
        <v>180.91</v>
      </c>
      <c r="O3634">
        <v>220</v>
      </c>
      <c r="P3634">
        <v>236</v>
      </c>
    </row>
    <row r="3635" spans="2:16" x14ac:dyDescent="0.25">
      <c r="B3635" s="80" t="e">
        <f>VLOOKUP(A3635,'Medicare Code Price Master List'!$A:$C,3,FALSE)</f>
        <v>#N/A</v>
      </c>
      <c r="C3635" s="3">
        <f>SUMIF('DME PRICE LOOKUP LINKED'!$A:$A,A3635,'DME PRICE LOOKUP LINKED'!$C:$C)</f>
        <v>0</v>
      </c>
      <c r="D3635" s="78" t="e">
        <f t="shared" si="112"/>
        <v>#N/A</v>
      </c>
      <c r="E3635" s="81" t="e">
        <f t="shared" si="113"/>
        <v>#N/A</v>
      </c>
      <c r="I3635">
        <v>94640</v>
      </c>
      <c r="K3635" t="s">
        <v>2527</v>
      </c>
      <c r="L3635">
        <v>10.25</v>
      </c>
      <c r="M3635">
        <v>20.93</v>
      </c>
      <c r="O3635">
        <v>14</v>
      </c>
      <c r="P3635">
        <v>28</v>
      </c>
    </row>
    <row r="3636" spans="2:16" x14ac:dyDescent="0.25">
      <c r="B3636" s="77" t="e">
        <f>VLOOKUP(A3636,'Medicare Code Price Master List'!$A:$C,3,FALSE)</f>
        <v>#N/A</v>
      </c>
      <c r="C3636" s="3">
        <f>SUMIF('DME PRICE LOOKUP LINKED'!$A:$A,A3636,'DME PRICE LOOKUP LINKED'!$C:$C)</f>
        <v>0</v>
      </c>
      <c r="D3636" s="78" t="e">
        <f t="shared" si="112"/>
        <v>#N/A</v>
      </c>
      <c r="E3636" s="79" t="e">
        <f t="shared" si="113"/>
        <v>#N/A</v>
      </c>
      <c r="I3636">
        <v>94644</v>
      </c>
      <c r="K3636" t="s">
        <v>2528</v>
      </c>
      <c r="L3636">
        <v>67.760000000000005</v>
      </c>
      <c r="M3636">
        <v>49.93</v>
      </c>
      <c r="O3636">
        <v>89</v>
      </c>
      <c r="P3636">
        <v>65</v>
      </c>
    </row>
    <row r="3637" spans="2:16" x14ac:dyDescent="0.25">
      <c r="B3637" s="80" t="e">
        <f>VLOOKUP(A3637,'Medicare Code Price Master List'!$A:$C,3,FALSE)</f>
        <v>#N/A</v>
      </c>
      <c r="C3637" s="3">
        <f>SUMIF('DME PRICE LOOKUP LINKED'!$A:$A,A3637,'DME PRICE LOOKUP LINKED'!$C:$C)</f>
        <v>0</v>
      </c>
      <c r="D3637" s="78" t="e">
        <f t="shared" si="112"/>
        <v>#N/A</v>
      </c>
      <c r="E3637" s="81" t="e">
        <f t="shared" si="113"/>
        <v>#N/A</v>
      </c>
      <c r="I3637">
        <v>94645</v>
      </c>
      <c r="K3637" t="s">
        <v>2529</v>
      </c>
      <c r="L3637">
        <v>17.86</v>
      </c>
      <c r="M3637">
        <v>16.100000000000001</v>
      </c>
      <c r="O3637">
        <v>24</v>
      </c>
      <c r="P3637">
        <v>21</v>
      </c>
    </row>
    <row r="3638" spans="2:16" x14ac:dyDescent="0.25">
      <c r="B3638" s="77" t="e">
        <f>VLOOKUP(A3638,'Medicare Code Price Master List'!$A:$C,3,FALSE)</f>
        <v>#N/A</v>
      </c>
      <c r="C3638" s="3">
        <f>SUMIF('DME PRICE LOOKUP LINKED'!$A:$A,A3638,'DME PRICE LOOKUP LINKED'!$C:$C)</f>
        <v>0</v>
      </c>
      <c r="D3638" s="78" t="e">
        <f t="shared" si="112"/>
        <v>#N/A</v>
      </c>
      <c r="E3638" s="79" t="e">
        <f t="shared" si="113"/>
        <v>#N/A</v>
      </c>
      <c r="I3638">
        <v>94660</v>
      </c>
      <c r="K3638" t="s">
        <v>2530</v>
      </c>
      <c r="L3638">
        <v>69.19</v>
      </c>
      <c r="M3638">
        <v>39.1</v>
      </c>
      <c r="O3638">
        <v>90</v>
      </c>
      <c r="P3638">
        <v>51</v>
      </c>
    </row>
    <row r="3639" spans="2:16" x14ac:dyDescent="0.25">
      <c r="B3639" s="80" t="e">
        <f>VLOOKUP(A3639,'Medicare Code Price Master List'!$A:$C,3,FALSE)</f>
        <v>#N/A</v>
      </c>
      <c r="C3639" s="3">
        <f>SUMIF('DME PRICE LOOKUP LINKED'!$A:$A,A3639,'DME PRICE LOOKUP LINKED'!$C:$C)</f>
        <v>0</v>
      </c>
      <c r="D3639" s="78" t="e">
        <f t="shared" si="112"/>
        <v>#N/A</v>
      </c>
      <c r="E3639" s="81" t="e">
        <f t="shared" si="113"/>
        <v>#N/A</v>
      </c>
      <c r="I3639">
        <v>94662</v>
      </c>
      <c r="K3639" t="s">
        <v>2531</v>
      </c>
      <c r="L3639">
        <v>36.82</v>
      </c>
      <c r="M3639">
        <v>39.89</v>
      </c>
      <c r="O3639">
        <v>48</v>
      </c>
      <c r="P3639">
        <v>52</v>
      </c>
    </row>
    <row r="3640" spans="2:16" x14ac:dyDescent="0.25">
      <c r="B3640" s="77" t="e">
        <f>VLOOKUP(A3640,'Medicare Code Price Master List'!$A:$C,3,FALSE)</f>
        <v>#N/A</v>
      </c>
      <c r="C3640" s="3">
        <f>SUMIF('DME PRICE LOOKUP LINKED'!$A:$A,A3640,'DME PRICE LOOKUP LINKED'!$C:$C)</f>
        <v>0</v>
      </c>
      <c r="D3640" s="78" t="e">
        <f t="shared" si="112"/>
        <v>#N/A</v>
      </c>
      <c r="E3640" s="79" t="e">
        <f t="shared" si="113"/>
        <v>#N/A</v>
      </c>
      <c r="I3640">
        <v>94664</v>
      </c>
      <c r="K3640" t="s">
        <v>2532</v>
      </c>
      <c r="L3640">
        <v>19.39</v>
      </c>
      <c r="M3640">
        <v>19.72</v>
      </c>
      <c r="O3640">
        <v>26</v>
      </c>
      <c r="P3640">
        <v>26</v>
      </c>
    </row>
    <row r="3641" spans="2:16" x14ac:dyDescent="0.25">
      <c r="B3641" s="80" t="e">
        <f>VLOOKUP(A3641,'Medicare Code Price Master List'!$A:$C,3,FALSE)</f>
        <v>#N/A</v>
      </c>
      <c r="C3641" s="3">
        <f>SUMIF('DME PRICE LOOKUP LINKED'!$A:$A,A3641,'DME PRICE LOOKUP LINKED'!$C:$C)</f>
        <v>0</v>
      </c>
      <c r="D3641" s="78" t="e">
        <f t="shared" si="112"/>
        <v>#N/A</v>
      </c>
      <c r="E3641" s="81" t="e">
        <f t="shared" si="113"/>
        <v>#N/A</v>
      </c>
      <c r="I3641">
        <v>94667</v>
      </c>
      <c r="K3641" t="s">
        <v>2533</v>
      </c>
      <c r="L3641">
        <v>26.59</v>
      </c>
      <c r="M3641">
        <v>29.78</v>
      </c>
      <c r="O3641">
        <v>35</v>
      </c>
      <c r="P3641">
        <v>39</v>
      </c>
    </row>
    <row r="3642" spans="2:16" x14ac:dyDescent="0.25">
      <c r="B3642" s="77" t="e">
        <f>VLOOKUP(A3642,'Medicare Code Price Master List'!$A:$C,3,FALSE)</f>
        <v>#N/A</v>
      </c>
      <c r="C3642" s="3">
        <f>SUMIF('DME PRICE LOOKUP LINKED'!$A:$A,A3642,'DME PRICE LOOKUP LINKED'!$C:$C)</f>
        <v>0</v>
      </c>
      <c r="D3642" s="78" t="e">
        <f t="shared" si="112"/>
        <v>#N/A</v>
      </c>
      <c r="E3642" s="79" t="e">
        <f t="shared" si="113"/>
        <v>#N/A</v>
      </c>
      <c r="I3642">
        <v>94668</v>
      </c>
      <c r="K3642" t="s">
        <v>2533</v>
      </c>
      <c r="L3642">
        <v>41.44</v>
      </c>
      <c r="M3642">
        <v>33</v>
      </c>
      <c r="O3642">
        <v>54</v>
      </c>
      <c r="P3642">
        <v>43</v>
      </c>
    </row>
    <row r="3643" spans="2:16" x14ac:dyDescent="0.25">
      <c r="B3643" s="80" t="e">
        <f>VLOOKUP(A3643,'Medicare Code Price Master List'!$A:$C,3,FALSE)</f>
        <v>#N/A</v>
      </c>
      <c r="C3643" s="3">
        <f>SUMIF('DME PRICE LOOKUP LINKED'!$A:$A,A3643,'DME PRICE LOOKUP LINKED'!$C:$C)</f>
        <v>0</v>
      </c>
      <c r="D3643" s="78" t="e">
        <f t="shared" si="112"/>
        <v>#N/A</v>
      </c>
      <c r="E3643" s="81" t="e">
        <f t="shared" si="113"/>
        <v>#N/A</v>
      </c>
      <c r="I3643">
        <v>94669</v>
      </c>
      <c r="K3643" t="s">
        <v>2534</v>
      </c>
      <c r="L3643">
        <v>22.02</v>
      </c>
      <c r="M3643">
        <v>37.44</v>
      </c>
      <c r="O3643">
        <v>29</v>
      </c>
      <c r="P3643">
        <v>49</v>
      </c>
    </row>
    <row r="3644" spans="2:16" x14ac:dyDescent="0.25">
      <c r="B3644" s="77" t="e">
        <f>VLOOKUP(A3644,'Medicare Code Price Master List'!$A:$C,3,FALSE)</f>
        <v>#N/A</v>
      </c>
      <c r="C3644" s="3">
        <f>SUMIF('DME PRICE LOOKUP LINKED'!$A:$A,A3644,'DME PRICE LOOKUP LINKED'!$C:$C)</f>
        <v>0</v>
      </c>
      <c r="D3644" s="78" t="e">
        <f t="shared" si="112"/>
        <v>#N/A</v>
      </c>
      <c r="E3644" s="79" t="e">
        <f t="shared" si="113"/>
        <v>#N/A</v>
      </c>
      <c r="I3644">
        <v>94680</v>
      </c>
      <c r="K3644" t="s">
        <v>2535</v>
      </c>
      <c r="L3644">
        <v>58.9</v>
      </c>
      <c r="M3644">
        <v>64.3</v>
      </c>
      <c r="O3644">
        <v>77</v>
      </c>
      <c r="P3644">
        <v>84</v>
      </c>
    </row>
    <row r="3645" spans="2:16" x14ac:dyDescent="0.25">
      <c r="B3645" s="80" t="e">
        <f>VLOOKUP(A3645,'Medicare Code Price Master List'!$A:$C,3,FALSE)</f>
        <v>#N/A</v>
      </c>
      <c r="C3645" s="3">
        <f>SUMIF('DME PRICE LOOKUP LINKED'!$A:$A,A3645,'DME PRICE LOOKUP LINKED'!$C:$C)</f>
        <v>0</v>
      </c>
      <c r="D3645" s="78" t="e">
        <f t="shared" si="112"/>
        <v>#N/A</v>
      </c>
      <c r="E3645" s="81" t="e">
        <f t="shared" si="113"/>
        <v>#N/A</v>
      </c>
      <c r="I3645">
        <v>94681</v>
      </c>
      <c r="K3645" t="s">
        <v>2536</v>
      </c>
      <c r="L3645">
        <v>52.64</v>
      </c>
      <c r="M3645">
        <v>59.28</v>
      </c>
      <c r="O3645">
        <v>69</v>
      </c>
      <c r="P3645">
        <v>78</v>
      </c>
    </row>
    <row r="3646" spans="2:16" x14ac:dyDescent="0.25">
      <c r="B3646" s="77" t="e">
        <f>VLOOKUP(A3646,'Medicare Code Price Master List'!$A:$C,3,FALSE)</f>
        <v>#N/A</v>
      </c>
      <c r="C3646" s="3">
        <f>SUMIF('DME PRICE LOOKUP LINKED'!$A:$A,A3646,'DME PRICE LOOKUP LINKED'!$C:$C)</f>
        <v>0</v>
      </c>
      <c r="D3646" s="78" t="e">
        <f t="shared" si="112"/>
        <v>#N/A</v>
      </c>
      <c r="E3646" s="79" t="e">
        <f t="shared" si="113"/>
        <v>#N/A</v>
      </c>
      <c r="I3646">
        <v>94690</v>
      </c>
      <c r="K3646" t="s">
        <v>2537</v>
      </c>
      <c r="L3646">
        <v>53.81</v>
      </c>
      <c r="M3646">
        <v>56.52</v>
      </c>
      <c r="O3646">
        <v>70</v>
      </c>
      <c r="P3646">
        <v>74</v>
      </c>
    </row>
    <row r="3647" spans="2:16" x14ac:dyDescent="0.25">
      <c r="B3647" s="80" t="e">
        <f>VLOOKUP(A3647,'Medicare Code Price Master List'!$A:$C,3,FALSE)</f>
        <v>#N/A</v>
      </c>
      <c r="C3647" s="3">
        <f>SUMIF('DME PRICE LOOKUP LINKED'!$A:$A,A3647,'DME PRICE LOOKUP LINKED'!$C:$C)</f>
        <v>0</v>
      </c>
      <c r="D3647" s="78" t="e">
        <f t="shared" si="112"/>
        <v>#N/A</v>
      </c>
      <c r="E3647" s="81" t="e">
        <f t="shared" si="113"/>
        <v>#N/A</v>
      </c>
      <c r="I3647">
        <v>94726</v>
      </c>
      <c r="K3647" t="s">
        <v>2538</v>
      </c>
      <c r="L3647">
        <v>60.84</v>
      </c>
      <c r="M3647">
        <v>59.06</v>
      </c>
      <c r="O3647">
        <v>80</v>
      </c>
      <c r="P3647">
        <v>77</v>
      </c>
    </row>
    <row r="3648" spans="2:16" x14ac:dyDescent="0.25">
      <c r="B3648" s="77" t="e">
        <f>VLOOKUP(A3648,'Medicare Code Price Master List'!$A:$C,3,FALSE)</f>
        <v>#N/A</v>
      </c>
      <c r="C3648" s="3">
        <f>SUMIF('DME PRICE LOOKUP LINKED'!$A:$A,A3648,'DME PRICE LOOKUP LINKED'!$C:$C)</f>
        <v>0</v>
      </c>
      <c r="D3648" s="78" t="e">
        <f t="shared" si="112"/>
        <v>#N/A</v>
      </c>
      <c r="E3648" s="79" t="e">
        <f t="shared" si="113"/>
        <v>#N/A</v>
      </c>
      <c r="I3648">
        <v>94727</v>
      </c>
      <c r="K3648" t="s">
        <v>2539</v>
      </c>
      <c r="L3648">
        <v>48.69</v>
      </c>
      <c r="M3648">
        <v>46.98</v>
      </c>
      <c r="O3648">
        <v>64</v>
      </c>
      <c r="P3648">
        <v>62</v>
      </c>
    </row>
    <row r="3649" spans="2:16" x14ac:dyDescent="0.25">
      <c r="B3649" s="80" t="e">
        <f>VLOOKUP(A3649,'Medicare Code Price Master List'!$A:$C,3,FALSE)</f>
        <v>#N/A</v>
      </c>
      <c r="C3649" s="3">
        <f>SUMIF('DME PRICE LOOKUP LINKED'!$A:$A,A3649,'DME PRICE LOOKUP LINKED'!$C:$C)</f>
        <v>0</v>
      </c>
      <c r="D3649" s="78" t="e">
        <f t="shared" si="112"/>
        <v>#N/A</v>
      </c>
      <c r="E3649" s="81" t="e">
        <f t="shared" si="113"/>
        <v>#N/A</v>
      </c>
      <c r="I3649">
        <v>94728</v>
      </c>
      <c r="K3649" t="s">
        <v>2540</v>
      </c>
      <c r="L3649">
        <v>44.12</v>
      </c>
      <c r="M3649">
        <v>44.96</v>
      </c>
      <c r="O3649">
        <v>58</v>
      </c>
      <c r="P3649">
        <v>59</v>
      </c>
    </row>
    <row r="3650" spans="2:16" x14ac:dyDescent="0.25">
      <c r="B3650" s="77" t="e">
        <f>VLOOKUP(A3650,'Medicare Code Price Master List'!$A:$C,3,FALSE)</f>
        <v>#N/A</v>
      </c>
      <c r="C3650" s="3">
        <f>SUMIF('DME PRICE LOOKUP LINKED'!$A:$A,A3650,'DME PRICE LOOKUP LINKED'!$C:$C)</f>
        <v>0</v>
      </c>
      <c r="D3650" s="78" t="e">
        <f t="shared" si="112"/>
        <v>#N/A</v>
      </c>
      <c r="E3650" s="79" t="e">
        <f t="shared" si="113"/>
        <v>#N/A</v>
      </c>
      <c r="I3650">
        <v>94729</v>
      </c>
      <c r="K3650" t="s">
        <v>2541</v>
      </c>
      <c r="L3650">
        <v>63.75</v>
      </c>
      <c r="M3650">
        <v>61.33</v>
      </c>
      <c r="O3650">
        <v>83</v>
      </c>
      <c r="P3650">
        <v>80</v>
      </c>
    </row>
    <row r="3651" spans="2:16" x14ac:dyDescent="0.25">
      <c r="B3651" s="80" t="e">
        <f>VLOOKUP(A3651,'Medicare Code Price Master List'!$A:$C,3,FALSE)</f>
        <v>#N/A</v>
      </c>
      <c r="C3651" s="3">
        <f>SUMIF('DME PRICE LOOKUP LINKED'!$A:$A,A3651,'DME PRICE LOOKUP LINKED'!$C:$C)</f>
        <v>0</v>
      </c>
      <c r="D3651" s="78" t="e">
        <f t="shared" ref="D3651:D3714" si="114">VLOOKUP(A3651,$R$2:$T$5644,3,FALSE)</f>
        <v>#N/A</v>
      </c>
      <c r="E3651" s="81" t="e">
        <f t="shared" ref="E3651:E3714" si="115">D3651-C3651</f>
        <v>#N/A</v>
      </c>
      <c r="I3651">
        <v>94750</v>
      </c>
      <c r="K3651" t="s">
        <v>2542</v>
      </c>
      <c r="L3651">
        <v>90.99</v>
      </c>
      <c r="M3651">
        <v>90.99</v>
      </c>
      <c r="O3651">
        <v>119</v>
      </c>
      <c r="P3651">
        <v>119</v>
      </c>
    </row>
    <row r="3652" spans="2:16" x14ac:dyDescent="0.25">
      <c r="B3652" s="77" t="e">
        <f>VLOOKUP(A3652,'Medicare Code Price Master List'!$A:$C,3,FALSE)</f>
        <v>#N/A</v>
      </c>
      <c r="C3652" s="3">
        <f>SUMIF('DME PRICE LOOKUP LINKED'!$A:$A,A3652,'DME PRICE LOOKUP LINKED'!$C:$C)</f>
        <v>0</v>
      </c>
      <c r="D3652" s="78" t="e">
        <f t="shared" si="114"/>
        <v>#N/A</v>
      </c>
      <c r="E3652" s="79" t="e">
        <f t="shared" si="115"/>
        <v>#N/A</v>
      </c>
      <c r="I3652">
        <v>94760</v>
      </c>
      <c r="K3652" t="s">
        <v>2543</v>
      </c>
      <c r="L3652">
        <v>2.63</v>
      </c>
      <c r="M3652">
        <v>3.61</v>
      </c>
      <c r="O3652">
        <v>4</v>
      </c>
      <c r="P3652">
        <v>5</v>
      </c>
    </row>
    <row r="3653" spans="2:16" x14ac:dyDescent="0.25">
      <c r="B3653" s="80" t="e">
        <f>VLOOKUP(A3653,'Medicare Code Price Master List'!$A:$C,3,FALSE)</f>
        <v>#N/A</v>
      </c>
      <c r="C3653" s="3">
        <f>SUMIF('DME PRICE LOOKUP LINKED'!$A:$A,A3653,'DME PRICE LOOKUP LINKED'!$C:$C)</f>
        <v>0</v>
      </c>
      <c r="D3653" s="78" t="e">
        <f t="shared" si="114"/>
        <v>#N/A</v>
      </c>
      <c r="E3653" s="81" t="e">
        <f t="shared" si="115"/>
        <v>#N/A</v>
      </c>
      <c r="I3653">
        <v>94761</v>
      </c>
      <c r="K3653" t="s">
        <v>2543</v>
      </c>
      <c r="L3653">
        <v>4.1500000000000004</v>
      </c>
      <c r="M3653">
        <v>5.63</v>
      </c>
      <c r="O3653">
        <v>6</v>
      </c>
      <c r="P3653">
        <v>8</v>
      </c>
    </row>
    <row r="3654" spans="2:16" x14ac:dyDescent="0.25">
      <c r="B3654" s="77" t="e">
        <f>VLOOKUP(A3654,'Medicare Code Price Master List'!$A:$C,3,FALSE)</f>
        <v>#N/A</v>
      </c>
      <c r="C3654" s="3">
        <f>SUMIF('DME PRICE LOOKUP LINKED'!$A:$A,A3654,'DME PRICE LOOKUP LINKED'!$C:$C)</f>
        <v>0</v>
      </c>
      <c r="D3654" s="78" t="e">
        <f t="shared" si="114"/>
        <v>#N/A</v>
      </c>
      <c r="E3654" s="79" t="e">
        <f t="shared" si="115"/>
        <v>#N/A</v>
      </c>
      <c r="I3654">
        <v>94762</v>
      </c>
      <c r="K3654" t="s">
        <v>2543</v>
      </c>
      <c r="L3654">
        <v>28.91</v>
      </c>
      <c r="M3654">
        <v>27.78</v>
      </c>
      <c r="O3654">
        <v>38</v>
      </c>
      <c r="P3654">
        <v>37</v>
      </c>
    </row>
    <row r="3655" spans="2:16" x14ac:dyDescent="0.25">
      <c r="B3655" s="80" t="e">
        <f>VLOOKUP(A3655,'Medicare Code Price Master List'!$A:$C,3,FALSE)</f>
        <v>#N/A</v>
      </c>
      <c r="C3655" s="3">
        <f>SUMIF('DME PRICE LOOKUP LINKED'!$A:$A,A3655,'DME PRICE LOOKUP LINKED'!$C:$C)</f>
        <v>0</v>
      </c>
      <c r="D3655" s="78" t="e">
        <f t="shared" si="114"/>
        <v>#N/A</v>
      </c>
      <c r="E3655" s="81" t="e">
        <f t="shared" si="115"/>
        <v>#N/A</v>
      </c>
      <c r="I3655">
        <v>94770</v>
      </c>
      <c r="K3655" t="s">
        <v>2544</v>
      </c>
      <c r="L3655">
        <v>7.91</v>
      </c>
      <c r="M3655">
        <v>7.91</v>
      </c>
      <c r="O3655">
        <v>11</v>
      </c>
      <c r="P3655">
        <v>11</v>
      </c>
    </row>
    <row r="3656" spans="2:16" x14ac:dyDescent="0.25">
      <c r="B3656" s="77" t="e">
        <f>VLOOKUP(A3656,'Medicare Code Price Master List'!$A:$C,3,FALSE)</f>
        <v>#N/A</v>
      </c>
      <c r="C3656" s="3">
        <f>SUMIF('DME PRICE LOOKUP LINKED'!$A:$A,A3656,'DME PRICE LOOKUP LINKED'!$C:$C)</f>
        <v>0</v>
      </c>
      <c r="D3656" s="78" t="e">
        <f t="shared" si="114"/>
        <v>#N/A</v>
      </c>
      <c r="E3656" s="79" t="e">
        <f t="shared" si="115"/>
        <v>#N/A</v>
      </c>
      <c r="I3656">
        <v>94780</v>
      </c>
      <c r="K3656" t="s">
        <v>2545</v>
      </c>
      <c r="L3656">
        <v>57.13</v>
      </c>
      <c r="M3656">
        <v>25.13</v>
      </c>
      <c r="O3656">
        <v>75</v>
      </c>
      <c r="P3656">
        <v>33</v>
      </c>
    </row>
    <row r="3657" spans="2:16" x14ac:dyDescent="0.25">
      <c r="B3657" s="80" t="e">
        <f>VLOOKUP(A3657,'Medicare Code Price Master List'!$A:$C,3,FALSE)</f>
        <v>#N/A</v>
      </c>
      <c r="C3657" s="3">
        <f>SUMIF('DME PRICE LOOKUP LINKED'!$A:$A,A3657,'DME PRICE LOOKUP LINKED'!$C:$C)</f>
        <v>0</v>
      </c>
      <c r="D3657" s="78" t="e">
        <f t="shared" si="114"/>
        <v>#N/A</v>
      </c>
      <c r="E3657" s="81" t="e">
        <f t="shared" si="115"/>
        <v>#N/A</v>
      </c>
      <c r="I3657">
        <v>94781</v>
      </c>
      <c r="K3657" t="s">
        <v>2546</v>
      </c>
      <c r="L3657">
        <v>22.71</v>
      </c>
      <c r="M3657">
        <v>8.61</v>
      </c>
      <c r="O3657">
        <v>30</v>
      </c>
      <c r="P3657">
        <v>12</v>
      </c>
    </row>
    <row r="3658" spans="2:16" x14ac:dyDescent="0.25">
      <c r="B3658" s="77" t="e">
        <f>VLOOKUP(A3658,'Medicare Code Price Master List'!$A:$C,3,FALSE)</f>
        <v>#N/A</v>
      </c>
      <c r="C3658" s="3">
        <f>SUMIF('DME PRICE LOOKUP LINKED'!$A:$A,A3658,'DME PRICE LOOKUP LINKED'!$C:$C)</f>
        <v>0</v>
      </c>
      <c r="D3658" s="78" t="e">
        <f t="shared" si="114"/>
        <v>#N/A</v>
      </c>
      <c r="E3658" s="79" t="e">
        <f t="shared" si="115"/>
        <v>#N/A</v>
      </c>
      <c r="I3658">
        <v>95004</v>
      </c>
      <c r="K3658" t="s">
        <v>2547</v>
      </c>
      <c r="L3658">
        <v>4.5</v>
      </c>
      <c r="M3658">
        <v>7.6</v>
      </c>
      <c r="O3658">
        <v>6</v>
      </c>
      <c r="P3658">
        <v>10</v>
      </c>
    </row>
    <row r="3659" spans="2:16" x14ac:dyDescent="0.25">
      <c r="B3659" s="80" t="e">
        <f>VLOOKUP(A3659,'Medicare Code Price Master List'!$A:$C,3,FALSE)</f>
        <v>#N/A</v>
      </c>
      <c r="C3659" s="3">
        <f>SUMIF('DME PRICE LOOKUP LINKED'!$A:$A,A3659,'DME PRICE LOOKUP LINKED'!$C:$C)</f>
        <v>0</v>
      </c>
      <c r="D3659" s="78" t="e">
        <f t="shared" si="114"/>
        <v>#N/A</v>
      </c>
      <c r="E3659" s="81" t="e">
        <f t="shared" si="115"/>
        <v>#N/A</v>
      </c>
      <c r="I3659">
        <v>95012</v>
      </c>
      <c r="K3659" t="s">
        <v>2548</v>
      </c>
      <c r="L3659">
        <v>21.29</v>
      </c>
      <c r="M3659">
        <v>21.74</v>
      </c>
      <c r="O3659">
        <v>28</v>
      </c>
      <c r="P3659">
        <v>29</v>
      </c>
    </row>
    <row r="3660" spans="2:16" x14ac:dyDescent="0.25">
      <c r="B3660" s="77" t="e">
        <f>VLOOKUP(A3660,'Medicare Code Price Master List'!$A:$C,3,FALSE)</f>
        <v>#N/A</v>
      </c>
      <c r="C3660" s="3">
        <f>SUMIF('DME PRICE LOOKUP LINKED'!$A:$A,A3660,'DME PRICE LOOKUP LINKED'!$C:$C)</f>
        <v>0</v>
      </c>
      <c r="D3660" s="78" t="e">
        <f t="shared" si="114"/>
        <v>#N/A</v>
      </c>
      <c r="E3660" s="79" t="e">
        <f t="shared" si="115"/>
        <v>#N/A</v>
      </c>
      <c r="I3660">
        <v>95017</v>
      </c>
      <c r="K3660" t="s">
        <v>2549</v>
      </c>
      <c r="L3660">
        <v>9.66</v>
      </c>
      <c r="M3660">
        <v>3.95</v>
      </c>
      <c r="O3660">
        <v>13</v>
      </c>
      <c r="P3660">
        <v>6</v>
      </c>
    </row>
    <row r="3661" spans="2:16" x14ac:dyDescent="0.25">
      <c r="B3661" s="80" t="e">
        <f>VLOOKUP(A3661,'Medicare Code Price Master List'!$A:$C,3,FALSE)</f>
        <v>#N/A</v>
      </c>
      <c r="C3661" s="3">
        <f>SUMIF('DME PRICE LOOKUP LINKED'!$A:$A,A3661,'DME PRICE LOOKUP LINKED'!$C:$C)</f>
        <v>0</v>
      </c>
      <c r="D3661" s="78" t="e">
        <f t="shared" si="114"/>
        <v>#N/A</v>
      </c>
      <c r="E3661" s="81" t="e">
        <f t="shared" si="115"/>
        <v>#N/A</v>
      </c>
      <c r="I3661">
        <v>95018</v>
      </c>
      <c r="K3661" t="s">
        <v>2550</v>
      </c>
      <c r="L3661">
        <v>22.41</v>
      </c>
      <c r="M3661">
        <v>7.56</v>
      </c>
      <c r="O3661">
        <v>30</v>
      </c>
      <c r="P3661">
        <v>10</v>
      </c>
    </row>
    <row r="3662" spans="2:16" x14ac:dyDescent="0.25">
      <c r="B3662" s="77" t="e">
        <f>VLOOKUP(A3662,'Medicare Code Price Master List'!$A:$C,3,FALSE)</f>
        <v>#N/A</v>
      </c>
      <c r="C3662" s="3">
        <f>SUMIF('DME PRICE LOOKUP LINKED'!$A:$A,A3662,'DME PRICE LOOKUP LINKED'!$C:$C)</f>
        <v>0</v>
      </c>
      <c r="D3662" s="78" t="e">
        <f t="shared" si="114"/>
        <v>#N/A</v>
      </c>
      <c r="E3662" s="79" t="e">
        <f t="shared" si="115"/>
        <v>#N/A</v>
      </c>
      <c r="I3662">
        <v>95024</v>
      </c>
      <c r="K3662" t="s">
        <v>2551</v>
      </c>
      <c r="L3662">
        <v>9.08</v>
      </c>
      <c r="M3662">
        <v>1.08</v>
      </c>
      <c r="O3662">
        <v>12</v>
      </c>
      <c r="P3662">
        <v>2</v>
      </c>
    </row>
    <row r="3663" spans="2:16" x14ac:dyDescent="0.25">
      <c r="B3663" s="80" t="e">
        <f>VLOOKUP(A3663,'Medicare Code Price Master List'!$A:$C,3,FALSE)</f>
        <v>#N/A</v>
      </c>
      <c r="C3663" s="3">
        <f>SUMIF('DME PRICE LOOKUP LINKED'!$A:$A,A3663,'DME PRICE LOOKUP LINKED'!$C:$C)</f>
        <v>0</v>
      </c>
      <c r="D3663" s="78" t="e">
        <f t="shared" si="114"/>
        <v>#N/A</v>
      </c>
      <c r="E3663" s="81" t="e">
        <f t="shared" si="115"/>
        <v>#N/A</v>
      </c>
      <c r="I3663">
        <v>95027</v>
      </c>
      <c r="K3663" t="s">
        <v>2552</v>
      </c>
      <c r="L3663">
        <v>5.65</v>
      </c>
      <c r="M3663">
        <v>5.19</v>
      </c>
      <c r="O3663">
        <v>8</v>
      </c>
      <c r="P3663">
        <v>7</v>
      </c>
    </row>
    <row r="3664" spans="2:16" x14ac:dyDescent="0.25">
      <c r="B3664" s="77" t="e">
        <f>VLOOKUP(A3664,'Medicare Code Price Master List'!$A:$C,3,FALSE)</f>
        <v>#N/A</v>
      </c>
      <c r="C3664" s="3">
        <f>SUMIF('DME PRICE LOOKUP LINKED'!$A:$A,A3664,'DME PRICE LOOKUP LINKED'!$C:$C)</f>
        <v>0</v>
      </c>
      <c r="D3664" s="78" t="e">
        <f t="shared" si="114"/>
        <v>#N/A</v>
      </c>
      <c r="E3664" s="79" t="e">
        <f t="shared" si="115"/>
        <v>#N/A</v>
      </c>
      <c r="I3664">
        <v>95028</v>
      </c>
      <c r="K3664" t="s">
        <v>2553</v>
      </c>
      <c r="L3664">
        <v>14.44</v>
      </c>
      <c r="M3664">
        <v>15.29</v>
      </c>
      <c r="O3664">
        <v>19</v>
      </c>
      <c r="P3664">
        <v>20</v>
      </c>
    </row>
    <row r="3665" spans="2:16" x14ac:dyDescent="0.25">
      <c r="B3665" s="80" t="e">
        <f>VLOOKUP(A3665,'Medicare Code Price Master List'!$A:$C,3,FALSE)</f>
        <v>#N/A</v>
      </c>
      <c r="C3665" s="3">
        <f>SUMIF('DME PRICE LOOKUP LINKED'!$A:$A,A3665,'DME PRICE LOOKUP LINKED'!$C:$C)</f>
        <v>0</v>
      </c>
      <c r="D3665" s="78" t="e">
        <f t="shared" si="114"/>
        <v>#N/A</v>
      </c>
      <c r="E3665" s="81" t="e">
        <f t="shared" si="115"/>
        <v>#N/A</v>
      </c>
      <c r="I3665">
        <v>95044</v>
      </c>
      <c r="K3665" t="s">
        <v>2554</v>
      </c>
      <c r="L3665">
        <v>5.68</v>
      </c>
      <c r="M3665">
        <v>6.43</v>
      </c>
      <c r="O3665">
        <v>8</v>
      </c>
      <c r="P3665">
        <v>9</v>
      </c>
    </row>
    <row r="3666" spans="2:16" x14ac:dyDescent="0.25">
      <c r="B3666" s="77" t="e">
        <f>VLOOKUP(A3666,'Medicare Code Price Master List'!$A:$C,3,FALSE)</f>
        <v>#N/A</v>
      </c>
      <c r="C3666" s="3">
        <f>SUMIF('DME PRICE LOOKUP LINKED'!$A:$A,A3666,'DME PRICE LOOKUP LINKED'!$C:$C)</f>
        <v>0</v>
      </c>
      <c r="D3666" s="78" t="e">
        <f t="shared" si="114"/>
        <v>#N/A</v>
      </c>
      <c r="E3666" s="79" t="e">
        <f t="shared" si="115"/>
        <v>#N/A</v>
      </c>
      <c r="I3666">
        <v>95052</v>
      </c>
      <c r="K3666" t="s">
        <v>2555</v>
      </c>
      <c r="L3666">
        <v>7.2</v>
      </c>
      <c r="M3666">
        <v>7.64</v>
      </c>
      <c r="O3666">
        <v>10</v>
      </c>
      <c r="P3666">
        <v>10</v>
      </c>
    </row>
    <row r="3667" spans="2:16" x14ac:dyDescent="0.25">
      <c r="B3667" s="80" t="e">
        <f>VLOOKUP(A3667,'Medicare Code Price Master List'!$A:$C,3,FALSE)</f>
        <v>#N/A</v>
      </c>
      <c r="C3667" s="3">
        <f>SUMIF('DME PRICE LOOKUP LINKED'!$A:$A,A3667,'DME PRICE LOOKUP LINKED'!$C:$C)</f>
        <v>0</v>
      </c>
      <c r="D3667" s="78" t="e">
        <f t="shared" si="114"/>
        <v>#N/A</v>
      </c>
      <c r="E3667" s="81" t="e">
        <f t="shared" si="115"/>
        <v>#N/A</v>
      </c>
      <c r="I3667">
        <v>95056</v>
      </c>
      <c r="K3667" t="s">
        <v>2556</v>
      </c>
      <c r="L3667">
        <v>57.82</v>
      </c>
      <c r="M3667">
        <v>50.32</v>
      </c>
      <c r="O3667">
        <v>76</v>
      </c>
      <c r="P3667">
        <v>66</v>
      </c>
    </row>
    <row r="3668" spans="2:16" x14ac:dyDescent="0.25">
      <c r="B3668" s="77" t="e">
        <f>VLOOKUP(A3668,'Medicare Code Price Master List'!$A:$C,3,FALSE)</f>
        <v>#N/A</v>
      </c>
      <c r="C3668" s="3">
        <f>SUMIF('DME PRICE LOOKUP LINKED'!$A:$A,A3668,'DME PRICE LOOKUP LINKED'!$C:$C)</f>
        <v>0</v>
      </c>
      <c r="D3668" s="78" t="e">
        <f t="shared" si="114"/>
        <v>#N/A</v>
      </c>
      <c r="E3668" s="79" t="e">
        <f t="shared" si="115"/>
        <v>#N/A</v>
      </c>
      <c r="I3668">
        <v>95060</v>
      </c>
      <c r="K3668" t="s">
        <v>2557</v>
      </c>
      <c r="L3668">
        <v>42.62</v>
      </c>
      <c r="M3668">
        <v>39.86</v>
      </c>
      <c r="O3668">
        <v>56</v>
      </c>
      <c r="P3668">
        <v>52</v>
      </c>
    </row>
    <row r="3669" spans="2:16" x14ac:dyDescent="0.25">
      <c r="B3669" s="80" t="e">
        <f>VLOOKUP(A3669,'Medicare Code Price Master List'!$A:$C,3,FALSE)</f>
        <v>#N/A</v>
      </c>
      <c r="C3669" s="3">
        <f>SUMIF('DME PRICE LOOKUP LINKED'!$A:$A,A3669,'DME PRICE LOOKUP LINKED'!$C:$C)</f>
        <v>0</v>
      </c>
      <c r="D3669" s="78" t="e">
        <f t="shared" si="114"/>
        <v>#N/A</v>
      </c>
      <c r="E3669" s="81" t="e">
        <f t="shared" si="115"/>
        <v>#N/A</v>
      </c>
      <c r="I3669">
        <v>95065</v>
      </c>
      <c r="K3669" t="s">
        <v>2558</v>
      </c>
      <c r="L3669">
        <v>31.58</v>
      </c>
      <c r="M3669">
        <v>28.99</v>
      </c>
      <c r="O3669">
        <v>42</v>
      </c>
      <c r="P3669">
        <v>38</v>
      </c>
    </row>
    <row r="3670" spans="2:16" x14ac:dyDescent="0.25">
      <c r="B3670" s="77" t="e">
        <f>VLOOKUP(A3670,'Medicare Code Price Master List'!$A:$C,3,FALSE)</f>
        <v>#N/A</v>
      </c>
      <c r="C3670" s="3">
        <f>SUMIF('DME PRICE LOOKUP LINKED'!$A:$A,A3670,'DME PRICE LOOKUP LINKED'!$C:$C)</f>
        <v>0</v>
      </c>
      <c r="D3670" s="78" t="e">
        <f t="shared" si="114"/>
        <v>#N/A</v>
      </c>
      <c r="E3670" s="79" t="e">
        <f t="shared" si="115"/>
        <v>#N/A</v>
      </c>
      <c r="I3670">
        <v>95070</v>
      </c>
      <c r="K3670" t="s">
        <v>2559</v>
      </c>
      <c r="L3670">
        <v>39.159999999999997</v>
      </c>
      <c r="M3670">
        <v>34.619999999999997</v>
      </c>
      <c r="O3670">
        <v>51</v>
      </c>
      <c r="P3670">
        <v>46</v>
      </c>
    </row>
    <row r="3671" spans="2:16" x14ac:dyDescent="0.25">
      <c r="B3671" s="80" t="e">
        <f>VLOOKUP(A3671,'Medicare Code Price Master List'!$A:$C,3,FALSE)</f>
        <v>#N/A</v>
      </c>
      <c r="C3671" s="3">
        <f>SUMIF('DME PRICE LOOKUP LINKED'!$A:$A,A3671,'DME PRICE LOOKUP LINKED'!$C:$C)</f>
        <v>0</v>
      </c>
      <c r="D3671" s="78" t="e">
        <f t="shared" si="114"/>
        <v>#N/A</v>
      </c>
      <c r="E3671" s="81" t="e">
        <f t="shared" si="115"/>
        <v>#N/A</v>
      </c>
      <c r="I3671">
        <v>95071</v>
      </c>
      <c r="K3671" t="s">
        <v>2559</v>
      </c>
      <c r="L3671">
        <v>39.85</v>
      </c>
      <c r="M3671">
        <v>39.85</v>
      </c>
      <c r="O3671">
        <v>52</v>
      </c>
      <c r="P3671">
        <v>52</v>
      </c>
    </row>
    <row r="3672" spans="2:16" x14ac:dyDescent="0.25">
      <c r="B3672" s="77" t="e">
        <f>VLOOKUP(A3672,'Medicare Code Price Master List'!$A:$C,3,FALSE)</f>
        <v>#N/A</v>
      </c>
      <c r="C3672" s="3">
        <f>SUMIF('DME PRICE LOOKUP LINKED'!$A:$A,A3672,'DME PRICE LOOKUP LINKED'!$C:$C)</f>
        <v>0</v>
      </c>
      <c r="D3672" s="78" t="e">
        <f t="shared" si="114"/>
        <v>#N/A</v>
      </c>
      <c r="E3672" s="79" t="e">
        <f t="shared" si="115"/>
        <v>#N/A</v>
      </c>
      <c r="I3672">
        <v>95076</v>
      </c>
      <c r="K3672" t="s">
        <v>2560</v>
      </c>
      <c r="L3672">
        <v>132.58000000000001</v>
      </c>
      <c r="M3672">
        <v>78.11</v>
      </c>
      <c r="O3672">
        <v>173</v>
      </c>
      <c r="P3672">
        <v>102</v>
      </c>
    </row>
    <row r="3673" spans="2:16" x14ac:dyDescent="0.25">
      <c r="B3673" s="80" t="e">
        <f>VLOOKUP(A3673,'Medicare Code Price Master List'!$A:$C,3,FALSE)</f>
        <v>#N/A</v>
      </c>
      <c r="C3673" s="3">
        <f>SUMIF('DME PRICE LOOKUP LINKED'!$A:$A,A3673,'DME PRICE LOOKUP LINKED'!$C:$C)</f>
        <v>0</v>
      </c>
      <c r="D3673" s="78" t="e">
        <f t="shared" si="114"/>
        <v>#N/A</v>
      </c>
      <c r="E3673" s="81" t="e">
        <f t="shared" si="115"/>
        <v>#N/A</v>
      </c>
      <c r="I3673">
        <v>95079</v>
      </c>
      <c r="K3673" t="s">
        <v>2561</v>
      </c>
      <c r="L3673">
        <v>91.41</v>
      </c>
      <c r="M3673">
        <v>71.98</v>
      </c>
      <c r="O3673">
        <v>119</v>
      </c>
      <c r="P3673">
        <v>94</v>
      </c>
    </row>
    <row r="3674" spans="2:16" x14ac:dyDescent="0.25">
      <c r="B3674" s="77" t="e">
        <f>VLOOKUP(A3674,'Medicare Code Price Master List'!$A:$C,3,FALSE)</f>
        <v>#N/A</v>
      </c>
      <c r="C3674" s="3">
        <f>SUMIF('DME PRICE LOOKUP LINKED'!$A:$A,A3674,'DME PRICE LOOKUP LINKED'!$C:$C)</f>
        <v>0</v>
      </c>
      <c r="D3674" s="78" t="e">
        <f t="shared" si="114"/>
        <v>#N/A</v>
      </c>
      <c r="E3674" s="79" t="e">
        <f t="shared" si="115"/>
        <v>#N/A</v>
      </c>
      <c r="I3674">
        <v>95115</v>
      </c>
      <c r="K3674" t="s">
        <v>2562</v>
      </c>
      <c r="L3674">
        <v>11.39</v>
      </c>
      <c r="M3674">
        <v>10.06</v>
      </c>
      <c r="O3674">
        <v>15</v>
      </c>
      <c r="P3674">
        <v>14</v>
      </c>
    </row>
    <row r="3675" spans="2:16" x14ac:dyDescent="0.25">
      <c r="B3675" s="80" t="e">
        <f>VLOOKUP(A3675,'Medicare Code Price Master List'!$A:$C,3,FALSE)</f>
        <v>#N/A</v>
      </c>
      <c r="C3675" s="3">
        <f>SUMIF('DME PRICE LOOKUP LINKED'!$A:$A,A3675,'DME PRICE LOOKUP LINKED'!$C:$C)</f>
        <v>0</v>
      </c>
      <c r="D3675" s="78" t="e">
        <f t="shared" si="114"/>
        <v>#N/A</v>
      </c>
      <c r="E3675" s="81" t="e">
        <f t="shared" si="115"/>
        <v>#N/A</v>
      </c>
      <c r="I3675">
        <v>95117</v>
      </c>
      <c r="K3675" t="s">
        <v>2563</v>
      </c>
      <c r="L3675">
        <v>13.29</v>
      </c>
      <c r="M3675">
        <v>11.67</v>
      </c>
      <c r="O3675">
        <v>18</v>
      </c>
      <c r="P3675">
        <v>16</v>
      </c>
    </row>
    <row r="3676" spans="2:16" x14ac:dyDescent="0.25">
      <c r="B3676" s="77" t="e">
        <f>VLOOKUP(A3676,'Medicare Code Price Master List'!$A:$C,3,FALSE)</f>
        <v>#N/A</v>
      </c>
      <c r="C3676" s="3">
        <f>SUMIF('DME PRICE LOOKUP LINKED'!$A:$A,A3676,'DME PRICE LOOKUP LINKED'!$C:$C)</f>
        <v>0</v>
      </c>
      <c r="D3676" s="78" t="e">
        <f t="shared" si="114"/>
        <v>#N/A</v>
      </c>
      <c r="E3676" s="79" t="e">
        <f t="shared" si="115"/>
        <v>#N/A</v>
      </c>
      <c r="I3676">
        <v>95144</v>
      </c>
      <c r="K3676" t="s">
        <v>2564</v>
      </c>
      <c r="L3676">
        <v>18.829999999999998</v>
      </c>
      <c r="M3676">
        <v>3.6</v>
      </c>
      <c r="O3676">
        <v>25</v>
      </c>
      <c r="P3676">
        <v>5</v>
      </c>
    </row>
    <row r="3677" spans="2:16" x14ac:dyDescent="0.25">
      <c r="B3677" s="80" t="e">
        <f>VLOOKUP(A3677,'Medicare Code Price Master List'!$A:$C,3,FALSE)</f>
        <v>#N/A</v>
      </c>
      <c r="C3677" s="3">
        <f>SUMIF('DME PRICE LOOKUP LINKED'!$A:$A,A3677,'DME PRICE LOOKUP LINKED'!$C:$C)</f>
        <v>0</v>
      </c>
      <c r="D3677" s="78" t="e">
        <f t="shared" si="114"/>
        <v>#N/A</v>
      </c>
      <c r="E3677" s="81" t="e">
        <f t="shared" si="115"/>
        <v>#N/A</v>
      </c>
      <c r="I3677">
        <v>95145</v>
      </c>
      <c r="K3677" t="s">
        <v>2564</v>
      </c>
      <c r="L3677">
        <v>37.5</v>
      </c>
      <c r="M3677">
        <v>3.22</v>
      </c>
      <c r="O3677">
        <v>49</v>
      </c>
      <c r="P3677">
        <v>5</v>
      </c>
    </row>
    <row r="3678" spans="2:16" x14ac:dyDescent="0.25">
      <c r="B3678" s="77" t="e">
        <f>VLOOKUP(A3678,'Medicare Code Price Master List'!$A:$C,3,FALSE)</f>
        <v>#N/A</v>
      </c>
      <c r="C3678" s="3">
        <f>SUMIF('DME PRICE LOOKUP LINKED'!$A:$A,A3678,'DME PRICE LOOKUP LINKED'!$C:$C)</f>
        <v>0</v>
      </c>
      <c r="D3678" s="78" t="e">
        <f t="shared" si="114"/>
        <v>#N/A</v>
      </c>
      <c r="E3678" s="79" t="e">
        <f t="shared" si="115"/>
        <v>#N/A</v>
      </c>
      <c r="I3678">
        <v>95146</v>
      </c>
      <c r="K3678" t="s">
        <v>2564</v>
      </c>
      <c r="L3678">
        <v>69.11</v>
      </c>
      <c r="M3678">
        <v>3.22</v>
      </c>
      <c r="O3678">
        <v>90</v>
      </c>
      <c r="P3678">
        <v>5</v>
      </c>
    </row>
    <row r="3679" spans="2:16" x14ac:dyDescent="0.25">
      <c r="B3679" s="80" t="e">
        <f>VLOOKUP(A3679,'Medicare Code Price Master List'!$A:$C,3,FALSE)</f>
        <v>#N/A</v>
      </c>
      <c r="C3679" s="3">
        <f>SUMIF('DME PRICE LOOKUP LINKED'!$A:$A,A3679,'DME PRICE LOOKUP LINKED'!$C:$C)</f>
        <v>0</v>
      </c>
      <c r="D3679" s="78" t="e">
        <f t="shared" si="114"/>
        <v>#N/A</v>
      </c>
      <c r="E3679" s="81" t="e">
        <f t="shared" si="115"/>
        <v>#N/A</v>
      </c>
      <c r="I3679">
        <v>95147</v>
      </c>
      <c r="K3679" t="s">
        <v>2564</v>
      </c>
      <c r="L3679">
        <v>66.83</v>
      </c>
      <c r="M3679">
        <v>3.22</v>
      </c>
      <c r="O3679">
        <v>87</v>
      </c>
      <c r="P3679">
        <v>5</v>
      </c>
    </row>
    <row r="3680" spans="2:16" x14ac:dyDescent="0.25">
      <c r="B3680" s="77" t="e">
        <f>VLOOKUP(A3680,'Medicare Code Price Master List'!$A:$C,3,FALSE)</f>
        <v>#N/A</v>
      </c>
      <c r="C3680" s="3">
        <f>SUMIF('DME PRICE LOOKUP LINKED'!$A:$A,A3680,'DME PRICE LOOKUP LINKED'!$C:$C)</f>
        <v>0</v>
      </c>
      <c r="D3680" s="78" t="e">
        <f t="shared" si="114"/>
        <v>#N/A</v>
      </c>
      <c r="E3680" s="79" t="e">
        <f t="shared" si="115"/>
        <v>#N/A</v>
      </c>
      <c r="I3680">
        <v>95148</v>
      </c>
      <c r="K3680" t="s">
        <v>2564</v>
      </c>
      <c r="L3680">
        <v>98.82</v>
      </c>
      <c r="M3680">
        <v>3.22</v>
      </c>
      <c r="O3680">
        <v>129</v>
      </c>
      <c r="P3680">
        <v>5</v>
      </c>
    </row>
    <row r="3681" spans="2:16" x14ac:dyDescent="0.25">
      <c r="B3681" s="80" t="e">
        <f>VLOOKUP(A3681,'Medicare Code Price Master List'!$A:$C,3,FALSE)</f>
        <v>#N/A</v>
      </c>
      <c r="C3681" s="3">
        <f>SUMIF('DME PRICE LOOKUP LINKED'!$A:$A,A3681,'DME PRICE LOOKUP LINKED'!$C:$C)</f>
        <v>0</v>
      </c>
      <c r="D3681" s="78" t="e">
        <f t="shared" si="114"/>
        <v>#N/A</v>
      </c>
      <c r="E3681" s="81" t="e">
        <f t="shared" si="115"/>
        <v>#N/A</v>
      </c>
      <c r="I3681">
        <v>95149</v>
      </c>
      <c r="K3681" t="s">
        <v>2564</v>
      </c>
      <c r="L3681">
        <v>130.82</v>
      </c>
      <c r="M3681">
        <v>3.22</v>
      </c>
      <c r="O3681">
        <v>171</v>
      </c>
      <c r="P3681">
        <v>5</v>
      </c>
    </row>
    <row r="3682" spans="2:16" x14ac:dyDescent="0.25">
      <c r="B3682" s="77" t="e">
        <f>VLOOKUP(A3682,'Medicare Code Price Master List'!$A:$C,3,FALSE)</f>
        <v>#N/A</v>
      </c>
      <c r="C3682" s="3">
        <f>SUMIF('DME PRICE LOOKUP LINKED'!$A:$A,A3682,'DME PRICE LOOKUP LINKED'!$C:$C)</f>
        <v>0</v>
      </c>
      <c r="D3682" s="78" t="e">
        <f t="shared" si="114"/>
        <v>#N/A</v>
      </c>
      <c r="E3682" s="79" t="e">
        <f t="shared" si="115"/>
        <v>#N/A</v>
      </c>
      <c r="I3682">
        <v>95165</v>
      </c>
      <c r="K3682" t="s">
        <v>2564</v>
      </c>
      <c r="L3682">
        <v>16.93</v>
      </c>
      <c r="M3682">
        <v>3.6</v>
      </c>
      <c r="O3682">
        <v>23</v>
      </c>
      <c r="P3682">
        <v>5</v>
      </c>
    </row>
    <row r="3683" spans="2:16" x14ac:dyDescent="0.25">
      <c r="B3683" s="80" t="e">
        <f>VLOOKUP(A3683,'Medicare Code Price Master List'!$A:$C,3,FALSE)</f>
        <v>#N/A</v>
      </c>
      <c r="C3683" s="3">
        <f>SUMIF('DME PRICE LOOKUP LINKED'!$A:$A,A3683,'DME PRICE LOOKUP LINKED'!$C:$C)</f>
        <v>0</v>
      </c>
      <c r="D3683" s="78" t="e">
        <f t="shared" si="114"/>
        <v>#N/A</v>
      </c>
      <c r="E3683" s="81" t="e">
        <f t="shared" si="115"/>
        <v>#N/A</v>
      </c>
      <c r="I3683">
        <v>95170</v>
      </c>
      <c r="K3683" t="s">
        <v>2564</v>
      </c>
      <c r="L3683">
        <v>12.74</v>
      </c>
      <c r="M3683">
        <v>3.22</v>
      </c>
      <c r="O3683">
        <v>17</v>
      </c>
      <c r="P3683">
        <v>5</v>
      </c>
    </row>
    <row r="3684" spans="2:16" x14ac:dyDescent="0.25">
      <c r="B3684" s="77" t="e">
        <f>VLOOKUP(A3684,'Medicare Code Price Master List'!$A:$C,3,FALSE)</f>
        <v>#N/A</v>
      </c>
      <c r="C3684" s="3">
        <f>SUMIF('DME PRICE LOOKUP LINKED'!$A:$A,A3684,'DME PRICE LOOKUP LINKED'!$C:$C)</f>
        <v>0</v>
      </c>
      <c r="D3684" s="78" t="e">
        <f t="shared" si="114"/>
        <v>#N/A</v>
      </c>
      <c r="E3684" s="79" t="e">
        <f t="shared" si="115"/>
        <v>#N/A</v>
      </c>
      <c r="I3684">
        <v>95180</v>
      </c>
      <c r="K3684" t="s">
        <v>2565</v>
      </c>
      <c r="L3684">
        <v>148.94</v>
      </c>
      <c r="M3684">
        <v>108.56</v>
      </c>
      <c r="O3684">
        <v>194</v>
      </c>
      <c r="P3684">
        <v>142</v>
      </c>
    </row>
    <row r="3685" spans="2:16" x14ac:dyDescent="0.25">
      <c r="B3685" s="80" t="e">
        <f>VLOOKUP(A3685,'Medicare Code Price Master List'!$A:$C,3,FALSE)</f>
        <v>#N/A</v>
      </c>
      <c r="C3685" s="3">
        <f>SUMIF('DME PRICE LOOKUP LINKED'!$A:$A,A3685,'DME PRICE LOOKUP LINKED'!$C:$C)</f>
        <v>0</v>
      </c>
      <c r="D3685" s="78" t="e">
        <f t="shared" si="114"/>
        <v>#N/A</v>
      </c>
      <c r="E3685" s="81" t="e">
        <f t="shared" si="115"/>
        <v>#N/A</v>
      </c>
      <c r="I3685">
        <v>95250</v>
      </c>
      <c r="K3685" t="s">
        <v>2566</v>
      </c>
      <c r="L3685">
        <v>165.16</v>
      </c>
      <c r="M3685">
        <v>179.6</v>
      </c>
      <c r="O3685">
        <v>215</v>
      </c>
      <c r="P3685">
        <v>234</v>
      </c>
    </row>
    <row r="3686" spans="2:16" x14ac:dyDescent="0.25">
      <c r="B3686" s="77" t="e">
        <f>VLOOKUP(A3686,'Medicare Code Price Master List'!$A:$C,3,FALSE)</f>
        <v>#N/A</v>
      </c>
      <c r="C3686" s="3">
        <f>SUMIF('DME PRICE LOOKUP LINKED'!$A:$A,A3686,'DME PRICE LOOKUP LINKED'!$C:$C)</f>
        <v>0</v>
      </c>
      <c r="D3686" s="78" t="e">
        <f t="shared" si="114"/>
        <v>#N/A</v>
      </c>
      <c r="E3686" s="79" t="e">
        <f t="shared" si="115"/>
        <v>#N/A</v>
      </c>
      <c r="I3686">
        <v>95251</v>
      </c>
      <c r="K3686" t="s">
        <v>2567</v>
      </c>
      <c r="L3686">
        <v>36.69</v>
      </c>
      <c r="M3686">
        <v>46.44</v>
      </c>
      <c r="O3686">
        <v>48</v>
      </c>
      <c r="P3686">
        <v>61</v>
      </c>
    </row>
    <row r="3687" spans="2:16" x14ac:dyDescent="0.25">
      <c r="B3687" s="80" t="e">
        <f>VLOOKUP(A3687,'Medicare Code Price Master List'!$A:$C,3,FALSE)</f>
        <v>#N/A</v>
      </c>
      <c r="C3687" s="3">
        <f>SUMIF('DME PRICE LOOKUP LINKED'!$A:$A,A3687,'DME PRICE LOOKUP LINKED'!$C:$C)</f>
        <v>0</v>
      </c>
      <c r="D3687" s="78" t="e">
        <f t="shared" si="114"/>
        <v>#N/A</v>
      </c>
      <c r="E3687" s="81" t="e">
        <f t="shared" si="115"/>
        <v>#N/A</v>
      </c>
      <c r="I3687">
        <v>95782</v>
      </c>
      <c r="K3687" t="s">
        <v>2568</v>
      </c>
      <c r="L3687">
        <v>1073.01</v>
      </c>
      <c r="M3687">
        <v>1160.05</v>
      </c>
      <c r="O3687">
        <v>1395</v>
      </c>
      <c r="P3687">
        <v>1509</v>
      </c>
    </row>
    <row r="3688" spans="2:16" x14ac:dyDescent="0.25">
      <c r="B3688" s="77" t="e">
        <f>VLOOKUP(A3688,'Medicare Code Price Master List'!$A:$C,3,FALSE)</f>
        <v>#N/A</v>
      </c>
      <c r="C3688" s="3">
        <f>SUMIF('DME PRICE LOOKUP LINKED'!$A:$A,A3688,'DME PRICE LOOKUP LINKED'!$C:$C)</f>
        <v>0</v>
      </c>
      <c r="D3688" s="78" t="e">
        <f t="shared" si="114"/>
        <v>#N/A</v>
      </c>
      <c r="E3688" s="79" t="e">
        <f t="shared" si="115"/>
        <v>#N/A</v>
      </c>
      <c r="I3688">
        <v>95783</v>
      </c>
      <c r="K3688" t="s">
        <v>2569</v>
      </c>
      <c r="L3688">
        <v>1136.6099999999999</v>
      </c>
      <c r="M3688">
        <v>1215.6500000000001</v>
      </c>
      <c r="O3688">
        <v>1478</v>
      </c>
      <c r="P3688">
        <v>1581</v>
      </c>
    </row>
    <row r="3689" spans="2:16" x14ac:dyDescent="0.25">
      <c r="B3689" s="80" t="e">
        <f>VLOOKUP(A3689,'Medicare Code Price Master List'!$A:$C,3,FALSE)</f>
        <v>#N/A</v>
      </c>
      <c r="C3689" s="3">
        <f>SUMIF('DME PRICE LOOKUP LINKED'!$A:$A,A3689,'DME PRICE LOOKUP LINKED'!$C:$C)</f>
        <v>0</v>
      </c>
      <c r="D3689" s="78" t="e">
        <f t="shared" si="114"/>
        <v>#N/A</v>
      </c>
      <c r="E3689" s="81" t="e">
        <f t="shared" si="115"/>
        <v>#N/A</v>
      </c>
      <c r="I3689">
        <v>95800</v>
      </c>
      <c r="K3689" t="s">
        <v>2570</v>
      </c>
      <c r="L3689">
        <v>166.82</v>
      </c>
      <c r="M3689">
        <v>199.19</v>
      </c>
      <c r="O3689">
        <v>217</v>
      </c>
      <c r="P3689">
        <v>259</v>
      </c>
    </row>
    <row r="3690" spans="2:16" x14ac:dyDescent="0.25">
      <c r="B3690" s="77" t="e">
        <f>VLOOKUP(A3690,'Medicare Code Price Master List'!$A:$C,3,FALSE)</f>
        <v>#N/A</v>
      </c>
      <c r="C3690" s="3">
        <f>SUMIF('DME PRICE LOOKUP LINKED'!$A:$A,A3690,'DME PRICE LOOKUP LINKED'!$C:$C)</f>
        <v>0</v>
      </c>
      <c r="D3690" s="78" t="e">
        <f t="shared" si="114"/>
        <v>#N/A</v>
      </c>
      <c r="E3690" s="79" t="e">
        <f t="shared" si="115"/>
        <v>#N/A</v>
      </c>
      <c r="I3690">
        <v>95801</v>
      </c>
      <c r="K3690" t="s">
        <v>2571</v>
      </c>
      <c r="L3690">
        <v>102.84</v>
      </c>
      <c r="M3690">
        <v>99.46</v>
      </c>
      <c r="O3690">
        <v>134</v>
      </c>
      <c r="P3690">
        <v>130</v>
      </c>
    </row>
    <row r="3691" spans="2:16" x14ac:dyDescent="0.25">
      <c r="B3691" s="80" t="e">
        <f>VLOOKUP(A3691,'Medicare Code Price Master List'!$A:$C,3,FALSE)</f>
        <v>#N/A</v>
      </c>
      <c r="C3691" s="3">
        <f>SUMIF('DME PRICE LOOKUP LINKED'!$A:$A,A3691,'DME PRICE LOOKUP LINKED'!$C:$C)</f>
        <v>0</v>
      </c>
      <c r="D3691" s="78" t="e">
        <f t="shared" si="114"/>
        <v>#N/A</v>
      </c>
      <c r="E3691" s="81" t="e">
        <f t="shared" si="115"/>
        <v>#N/A</v>
      </c>
      <c r="I3691">
        <v>95803</v>
      </c>
      <c r="K3691" t="s">
        <v>2572</v>
      </c>
      <c r="L3691">
        <v>155.37</v>
      </c>
      <c r="M3691">
        <v>157.83000000000001</v>
      </c>
      <c r="O3691">
        <v>202</v>
      </c>
      <c r="P3691">
        <v>206</v>
      </c>
    </row>
    <row r="3692" spans="2:16" x14ac:dyDescent="0.25">
      <c r="B3692" s="77" t="e">
        <f>VLOOKUP(A3692,'Medicare Code Price Master List'!$A:$C,3,FALSE)</f>
        <v>#N/A</v>
      </c>
      <c r="C3692" s="3">
        <f>SUMIF('DME PRICE LOOKUP LINKED'!$A:$A,A3692,'DME PRICE LOOKUP LINKED'!$C:$C)</f>
        <v>0</v>
      </c>
      <c r="D3692" s="78" t="e">
        <f t="shared" si="114"/>
        <v>#N/A</v>
      </c>
      <c r="E3692" s="79" t="e">
        <f t="shared" si="115"/>
        <v>#N/A</v>
      </c>
      <c r="I3692">
        <v>95805</v>
      </c>
      <c r="K3692" t="s">
        <v>2573</v>
      </c>
      <c r="L3692">
        <v>471.72</v>
      </c>
      <c r="M3692">
        <v>482.54</v>
      </c>
      <c r="O3692">
        <v>614</v>
      </c>
      <c r="P3692">
        <v>628</v>
      </c>
    </row>
    <row r="3693" spans="2:16" x14ac:dyDescent="0.25">
      <c r="B3693" s="80" t="e">
        <f>VLOOKUP(A3693,'Medicare Code Price Master List'!$A:$C,3,FALSE)</f>
        <v>#N/A</v>
      </c>
      <c r="C3693" s="3">
        <f>SUMIF('DME PRICE LOOKUP LINKED'!$A:$A,A3693,'DME PRICE LOOKUP LINKED'!$C:$C)</f>
        <v>0</v>
      </c>
      <c r="D3693" s="78" t="e">
        <f t="shared" si="114"/>
        <v>#N/A</v>
      </c>
      <c r="E3693" s="81" t="e">
        <f t="shared" si="115"/>
        <v>#N/A</v>
      </c>
      <c r="I3693">
        <v>95806</v>
      </c>
      <c r="K3693" t="s">
        <v>2574</v>
      </c>
      <c r="L3693">
        <v>101.46</v>
      </c>
      <c r="M3693">
        <v>187.18</v>
      </c>
      <c r="O3693">
        <v>132</v>
      </c>
      <c r="P3693">
        <v>244</v>
      </c>
    </row>
    <row r="3694" spans="2:16" x14ac:dyDescent="0.25">
      <c r="B3694" s="77" t="e">
        <f>VLOOKUP(A3694,'Medicare Code Price Master List'!$A:$C,3,FALSE)</f>
        <v>#N/A</v>
      </c>
      <c r="C3694" s="3">
        <f>SUMIF('DME PRICE LOOKUP LINKED'!$A:$A,A3694,'DME PRICE LOOKUP LINKED'!$C:$C)</f>
        <v>0</v>
      </c>
      <c r="D3694" s="78" t="e">
        <f t="shared" si="114"/>
        <v>#N/A</v>
      </c>
      <c r="E3694" s="79" t="e">
        <f t="shared" si="115"/>
        <v>#N/A</v>
      </c>
      <c r="I3694">
        <v>95807</v>
      </c>
      <c r="K3694" t="s">
        <v>2575</v>
      </c>
      <c r="L3694">
        <v>435.72</v>
      </c>
      <c r="M3694">
        <v>540.24</v>
      </c>
      <c r="O3694">
        <v>567</v>
      </c>
      <c r="P3694">
        <v>703</v>
      </c>
    </row>
    <row r="3695" spans="2:16" x14ac:dyDescent="0.25">
      <c r="B3695" s="80" t="e">
        <f>VLOOKUP(A3695,'Medicare Code Price Master List'!$A:$C,3,FALSE)</f>
        <v>#N/A</v>
      </c>
      <c r="C3695" s="3">
        <f>SUMIF('DME PRICE LOOKUP LINKED'!$A:$A,A3695,'DME PRICE LOOKUP LINKED'!$C:$C)</f>
        <v>0</v>
      </c>
      <c r="D3695" s="78" t="e">
        <f t="shared" si="114"/>
        <v>#N/A</v>
      </c>
      <c r="E3695" s="81" t="e">
        <f t="shared" si="115"/>
        <v>#N/A</v>
      </c>
      <c r="I3695">
        <v>95808</v>
      </c>
      <c r="K3695" t="s">
        <v>2576</v>
      </c>
      <c r="L3695">
        <v>619.36</v>
      </c>
      <c r="M3695">
        <v>712.16</v>
      </c>
      <c r="O3695">
        <v>806</v>
      </c>
      <c r="P3695">
        <v>926</v>
      </c>
    </row>
    <row r="3696" spans="2:16" x14ac:dyDescent="0.25">
      <c r="B3696" s="77" t="e">
        <f>VLOOKUP(A3696,'Medicare Code Price Master List'!$A:$C,3,FALSE)</f>
        <v>#N/A</v>
      </c>
      <c r="C3696" s="3">
        <f>SUMIF('DME PRICE LOOKUP LINKED'!$A:$A,A3696,'DME PRICE LOOKUP LINKED'!$C:$C)</f>
        <v>0</v>
      </c>
      <c r="D3696" s="78" t="e">
        <f t="shared" si="114"/>
        <v>#N/A</v>
      </c>
      <c r="E3696" s="79" t="e">
        <f t="shared" si="115"/>
        <v>#N/A</v>
      </c>
      <c r="I3696">
        <v>95810</v>
      </c>
      <c r="K3696" t="s">
        <v>2577</v>
      </c>
      <c r="L3696">
        <v>683.22</v>
      </c>
      <c r="M3696">
        <v>700.93</v>
      </c>
      <c r="O3696">
        <v>889</v>
      </c>
      <c r="P3696">
        <v>912</v>
      </c>
    </row>
    <row r="3697" spans="2:16" x14ac:dyDescent="0.25">
      <c r="B3697" s="80" t="e">
        <f>VLOOKUP(A3697,'Medicare Code Price Master List'!$A:$C,3,FALSE)</f>
        <v>#N/A</v>
      </c>
      <c r="C3697" s="3">
        <f>SUMIF('DME PRICE LOOKUP LINKED'!$A:$A,A3697,'DME PRICE LOOKUP LINKED'!$C:$C)</f>
        <v>0</v>
      </c>
      <c r="D3697" s="78" t="e">
        <f t="shared" si="114"/>
        <v>#N/A</v>
      </c>
      <c r="E3697" s="81" t="e">
        <f t="shared" si="115"/>
        <v>#N/A</v>
      </c>
      <c r="I3697">
        <v>95811</v>
      </c>
      <c r="K3697" t="s">
        <v>2578</v>
      </c>
      <c r="L3697">
        <v>714.82</v>
      </c>
      <c r="M3697">
        <v>736.8</v>
      </c>
      <c r="O3697">
        <v>930</v>
      </c>
      <c r="P3697">
        <v>958</v>
      </c>
    </row>
    <row r="3698" spans="2:16" x14ac:dyDescent="0.25">
      <c r="B3698" s="77" t="e">
        <f>VLOOKUP(A3698,'Medicare Code Price Master List'!$A:$C,3,FALSE)</f>
        <v>#N/A</v>
      </c>
      <c r="C3698" s="3">
        <f>SUMIF('DME PRICE LOOKUP LINKED'!$A:$A,A3698,'DME PRICE LOOKUP LINKED'!$C:$C)</f>
        <v>0</v>
      </c>
      <c r="D3698" s="78" t="e">
        <f t="shared" si="114"/>
        <v>#N/A</v>
      </c>
      <c r="E3698" s="79" t="e">
        <f t="shared" si="115"/>
        <v>#N/A</v>
      </c>
      <c r="I3698">
        <v>95812</v>
      </c>
      <c r="K3698" t="s">
        <v>2579</v>
      </c>
      <c r="L3698">
        <v>389.67</v>
      </c>
      <c r="M3698">
        <v>393.18</v>
      </c>
      <c r="O3698">
        <v>507</v>
      </c>
      <c r="P3698">
        <v>512</v>
      </c>
    </row>
    <row r="3699" spans="2:16" x14ac:dyDescent="0.25">
      <c r="B3699" s="80" t="e">
        <f>VLOOKUP(A3699,'Medicare Code Price Master List'!$A:$C,3,FALSE)</f>
        <v>#N/A</v>
      </c>
      <c r="C3699" s="3">
        <f>SUMIF('DME PRICE LOOKUP LINKED'!$A:$A,A3699,'DME PRICE LOOKUP LINKED'!$C:$C)</f>
        <v>0</v>
      </c>
      <c r="D3699" s="78" t="e">
        <f t="shared" si="114"/>
        <v>#N/A</v>
      </c>
      <c r="E3699" s="81" t="e">
        <f t="shared" si="115"/>
        <v>#N/A</v>
      </c>
      <c r="I3699">
        <v>95813</v>
      </c>
      <c r="K3699" t="s">
        <v>2580</v>
      </c>
      <c r="L3699">
        <v>483.2</v>
      </c>
      <c r="M3699">
        <v>475</v>
      </c>
      <c r="O3699">
        <v>629</v>
      </c>
      <c r="P3699">
        <v>618</v>
      </c>
    </row>
    <row r="3700" spans="2:16" x14ac:dyDescent="0.25">
      <c r="B3700" s="77" t="e">
        <f>VLOOKUP(A3700,'Medicare Code Price Master List'!$A:$C,3,FALSE)</f>
        <v>#N/A</v>
      </c>
      <c r="C3700" s="3">
        <f>SUMIF('DME PRICE LOOKUP LINKED'!$A:$A,A3700,'DME PRICE LOOKUP LINKED'!$C:$C)</f>
        <v>0</v>
      </c>
      <c r="D3700" s="78" t="e">
        <f t="shared" si="114"/>
        <v>#N/A</v>
      </c>
      <c r="E3700" s="79" t="e">
        <f t="shared" si="115"/>
        <v>#N/A</v>
      </c>
      <c r="I3700">
        <v>95816</v>
      </c>
      <c r="K3700" t="s">
        <v>2581</v>
      </c>
      <c r="L3700">
        <v>432.33</v>
      </c>
      <c r="M3700">
        <v>408.49</v>
      </c>
      <c r="O3700">
        <v>563</v>
      </c>
      <c r="P3700">
        <v>532</v>
      </c>
    </row>
    <row r="3701" spans="2:16" x14ac:dyDescent="0.25">
      <c r="B3701" s="80" t="e">
        <f>VLOOKUP(A3701,'Medicare Code Price Master List'!$A:$C,3,FALSE)</f>
        <v>#N/A</v>
      </c>
      <c r="C3701" s="3">
        <f>SUMIF('DME PRICE LOOKUP LINKED'!$A:$A,A3701,'DME PRICE LOOKUP LINKED'!$C:$C)</f>
        <v>0</v>
      </c>
      <c r="D3701" s="78" t="e">
        <f t="shared" si="114"/>
        <v>#N/A</v>
      </c>
      <c r="E3701" s="81" t="e">
        <f t="shared" si="115"/>
        <v>#N/A</v>
      </c>
      <c r="I3701">
        <v>95819</v>
      </c>
      <c r="K3701" t="s">
        <v>2582</v>
      </c>
      <c r="L3701">
        <v>502.03</v>
      </c>
      <c r="M3701">
        <v>467.68</v>
      </c>
      <c r="O3701">
        <v>653</v>
      </c>
      <c r="P3701">
        <v>608</v>
      </c>
    </row>
    <row r="3702" spans="2:16" x14ac:dyDescent="0.25">
      <c r="B3702" s="77" t="e">
        <f>VLOOKUP(A3702,'Medicare Code Price Master List'!$A:$C,3,FALSE)</f>
        <v>#N/A</v>
      </c>
      <c r="C3702" s="3">
        <f>SUMIF('DME PRICE LOOKUP LINKED'!$A:$A,A3702,'DME PRICE LOOKUP LINKED'!$C:$C)</f>
        <v>0</v>
      </c>
      <c r="D3702" s="78" t="e">
        <f t="shared" si="114"/>
        <v>#N/A</v>
      </c>
      <c r="E3702" s="79" t="e">
        <f t="shared" si="115"/>
        <v>#N/A</v>
      </c>
      <c r="I3702">
        <v>95822</v>
      </c>
      <c r="K3702" t="s">
        <v>2583</v>
      </c>
      <c r="L3702">
        <v>470.04</v>
      </c>
      <c r="M3702">
        <v>420.97</v>
      </c>
      <c r="O3702">
        <v>612</v>
      </c>
      <c r="P3702">
        <v>548</v>
      </c>
    </row>
    <row r="3703" spans="2:16" x14ac:dyDescent="0.25">
      <c r="B3703" s="80" t="e">
        <f>VLOOKUP(A3703,'Medicare Code Price Master List'!$A:$C,3,FALSE)</f>
        <v>#N/A</v>
      </c>
      <c r="C3703" s="3">
        <f>SUMIF('DME PRICE LOOKUP LINKED'!$A:$A,A3703,'DME PRICE LOOKUP LINKED'!$C:$C)</f>
        <v>0</v>
      </c>
      <c r="D3703" s="78" t="e">
        <f t="shared" si="114"/>
        <v>#N/A</v>
      </c>
      <c r="E3703" s="81" t="e">
        <f t="shared" si="115"/>
        <v>#N/A</v>
      </c>
      <c r="I3703">
        <v>95824</v>
      </c>
      <c r="K3703" t="s">
        <v>2584</v>
      </c>
      <c r="L3703">
        <v>40.29</v>
      </c>
      <c r="M3703">
        <v>0</v>
      </c>
      <c r="O3703">
        <v>53</v>
      </c>
      <c r="P3703">
        <v>0</v>
      </c>
    </row>
    <row r="3704" spans="2:16" x14ac:dyDescent="0.25">
      <c r="B3704" s="77" t="e">
        <f>VLOOKUP(A3704,'Medicare Code Price Master List'!$A:$C,3,FALSE)</f>
        <v>#N/A</v>
      </c>
      <c r="C3704" s="3">
        <f>SUMIF('DME PRICE LOOKUP LINKED'!$A:$A,A3704,'DME PRICE LOOKUP LINKED'!$C:$C)</f>
        <v>0</v>
      </c>
      <c r="D3704" s="78" t="e">
        <f t="shared" si="114"/>
        <v>#N/A</v>
      </c>
      <c r="E3704" s="79" t="e">
        <f t="shared" si="115"/>
        <v>#N/A</v>
      </c>
      <c r="I3704">
        <v>95827</v>
      </c>
      <c r="K3704" t="s">
        <v>2585</v>
      </c>
      <c r="L3704">
        <v>790.64</v>
      </c>
      <c r="M3704">
        <v>790.64</v>
      </c>
      <c r="O3704">
        <v>1028</v>
      </c>
      <c r="P3704">
        <v>1028</v>
      </c>
    </row>
    <row r="3705" spans="2:16" x14ac:dyDescent="0.25">
      <c r="B3705" s="80" t="e">
        <f>VLOOKUP(A3705,'Medicare Code Price Master List'!$A:$C,3,FALSE)</f>
        <v>#N/A</v>
      </c>
      <c r="C3705" s="3">
        <f>SUMIF('DME PRICE LOOKUP LINKED'!$A:$A,A3705,'DME PRICE LOOKUP LINKED'!$C:$C)</f>
        <v>0</v>
      </c>
      <c r="D3705" s="78" t="e">
        <f t="shared" si="114"/>
        <v>#N/A</v>
      </c>
      <c r="E3705" s="81" t="e">
        <f t="shared" si="115"/>
        <v>#N/A</v>
      </c>
      <c r="I3705">
        <v>95829</v>
      </c>
      <c r="K3705" t="s">
        <v>2586</v>
      </c>
      <c r="L3705">
        <v>1996.34</v>
      </c>
      <c r="M3705">
        <v>2121.98</v>
      </c>
      <c r="O3705">
        <v>2596</v>
      </c>
      <c r="P3705">
        <v>2759</v>
      </c>
    </row>
    <row r="3706" spans="2:16" x14ac:dyDescent="0.25">
      <c r="B3706" s="77" t="e">
        <f>VLOOKUP(A3706,'Medicare Code Price Master List'!$A:$C,3,FALSE)</f>
        <v>#N/A</v>
      </c>
      <c r="C3706" s="3">
        <f>SUMIF('DME PRICE LOOKUP LINKED'!$A:$A,A3706,'DME PRICE LOOKUP LINKED'!$C:$C)</f>
        <v>0</v>
      </c>
      <c r="D3706" s="78" t="e">
        <f t="shared" si="114"/>
        <v>#N/A</v>
      </c>
      <c r="E3706" s="79" t="e">
        <f t="shared" si="115"/>
        <v>#N/A</v>
      </c>
      <c r="I3706">
        <v>95830</v>
      </c>
      <c r="K3706" t="s">
        <v>2587</v>
      </c>
      <c r="L3706">
        <v>784.17</v>
      </c>
      <c r="M3706">
        <v>97.04</v>
      </c>
      <c r="O3706">
        <v>1020</v>
      </c>
      <c r="P3706">
        <v>127</v>
      </c>
    </row>
    <row r="3707" spans="2:16" x14ac:dyDescent="0.25">
      <c r="B3707" s="80" t="e">
        <f>VLOOKUP(A3707,'Medicare Code Price Master List'!$A:$C,3,FALSE)</f>
        <v>#N/A</v>
      </c>
      <c r="C3707" s="3">
        <f>SUMIF('DME PRICE LOOKUP LINKED'!$A:$A,A3707,'DME PRICE LOOKUP LINKED'!$C:$C)</f>
        <v>0</v>
      </c>
      <c r="D3707" s="78" t="e">
        <f t="shared" si="114"/>
        <v>#N/A</v>
      </c>
      <c r="E3707" s="81" t="e">
        <f t="shared" si="115"/>
        <v>#N/A</v>
      </c>
      <c r="I3707">
        <v>95831</v>
      </c>
      <c r="K3707" t="s">
        <v>2588</v>
      </c>
      <c r="L3707">
        <v>33.6</v>
      </c>
      <c r="M3707">
        <v>16.28</v>
      </c>
      <c r="O3707">
        <v>44</v>
      </c>
      <c r="P3707">
        <v>22</v>
      </c>
    </row>
    <row r="3708" spans="2:16" x14ac:dyDescent="0.25">
      <c r="B3708" s="77" t="e">
        <f>VLOOKUP(A3708,'Medicare Code Price Master List'!$A:$C,3,FALSE)</f>
        <v>#N/A</v>
      </c>
      <c r="C3708" s="3">
        <f>SUMIF('DME PRICE LOOKUP LINKED'!$A:$A,A3708,'DME PRICE LOOKUP LINKED'!$C:$C)</f>
        <v>0</v>
      </c>
      <c r="D3708" s="78" t="e">
        <f t="shared" si="114"/>
        <v>#N/A</v>
      </c>
      <c r="E3708" s="79" t="e">
        <f t="shared" si="115"/>
        <v>#N/A</v>
      </c>
      <c r="I3708">
        <v>95832</v>
      </c>
      <c r="K3708" t="s">
        <v>2589</v>
      </c>
      <c r="L3708">
        <v>32.340000000000003</v>
      </c>
      <c r="M3708">
        <v>17.04</v>
      </c>
      <c r="O3708">
        <v>43</v>
      </c>
      <c r="P3708">
        <v>23</v>
      </c>
    </row>
    <row r="3709" spans="2:16" x14ac:dyDescent="0.25">
      <c r="B3709" s="80" t="e">
        <f>VLOOKUP(A3709,'Medicare Code Price Master List'!$A:$C,3,FALSE)</f>
        <v>#N/A</v>
      </c>
      <c r="C3709" s="3">
        <f>SUMIF('DME PRICE LOOKUP LINKED'!$A:$A,A3709,'DME PRICE LOOKUP LINKED'!$C:$C)</f>
        <v>0</v>
      </c>
      <c r="D3709" s="78" t="e">
        <f t="shared" si="114"/>
        <v>#N/A</v>
      </c>
      <c r="E3709" s="81" t="e">
        <f t="shared" si="115"/>
        <v>#N/A</v>
      </c>
      <c r="I3709">
        <v>95833</v>
      </c>
      <c r="K3709" t="s">
        <v>2590</v>
      </c>
      <c r="L3709">
        <v>40.590000000000003</v>
      </c>
      <c r="M3709">
        <v>22.86</v>
      </c>
      <c r="O3709">
        <v>53</v>
      </c>
      <c r="P3709">
        <v>30</v>
      </c>
    </row>
    <row r="3710" spans="2:16" x14ac:dyDescent="0.25">
      <c r="B3710" s="77" t="e">
        <f>VLOOKUP(A3710,'Medicare Code Price Master List'!$A:$C,3,FALSE)</f>
        <v>#N/A</v>
      </c>
      <c r="C3710" s="3">
        <f>SUMIF('DME PRICE LOOKUP LINKED'!$A:$A,A3710,'DME PRICE LOOKUP LINKED'!$C:$C)</f>
        <v>0</v>
      </c>
      <c r="D3710" s="78" t="e">
        <f t="shared" si="114"/>
        <v>#N/A</v>
      </c>
      <c r="E3710" s="79" t="e">
        <f t="shared" si="115"/>
        <v>#N/A</v>
      </c>
      <c r="I3710">
        <v>95834</v>
      </c>
      <c r="K3710" t="s">
        <v>2590</v>
      </c>
      <c r="L3710">
        <v>56.21</v>
      </c>
      <c r="M3710">
        <v>33.65</v>
      </c>
      <c r="O3710">
        <v>74</v>
      </c>
      <c r="P3710">
        <v>44</v>
      </c>
    </row>
    <row r="3711" spans="2:16" x14ac:dyDescent="0.25">
      <c r="B3711" s="80" t="e">
        <f>VLOOKUP(A3711,'Medicare Code Price Master List'!$A:$C,3,FALSE)</f>
        <v>#N/A</v>
      </c>
      <c r="C3711" s="3">
        <f>SUMIF('DME PRICE LOOKUP LINKED'!$A:$A,A3711,'DME PRICE LOOKUP LINKED'!$C:$C)</f>
        <v>0</v>
      </c>
      <c r="D3711" s="78" t="e">
        <f t="shared" si="114"/>
        <v>#N/A</v>
      </c>
      <c r="E3711" s="81" t="e">
        <f t="shared" si="115"/>
        <v>#N/A</v>
      </c>
      <c r="I3711">
        <v>95851</v>
      </c>
      <c r="K3711" t="s">
        <v>2591</v>
      </c>
      <c r="L3711">
        <v>23.5</v>
      </c>
      <c r="M3711">
        <v>8.26</v>
      </c>
      <c r="O3711">
        <v>31</v>
      </c>
      <c r="P3711">
        <v>11</v>
      </c>
    </row>
    <row r="3712" spans="2:16" x14ac:dyDescent="0.25">
      <c r="B3712" s="77" t="e">
        <f>VLOOKUP(A3712,'Medicare Code Price Master List'!$A:$C,3,FALSE)</f>
        <v>#N/A</v>
      </c>
      <c r="C3712" s="3">
        <f>SUMIF('DME PRICE LOOKUP LINKED'!$A:$A,A3712,'DME PRICE LOOKUP LINKED'!$C:$C)</f>
        <v>0</v>
      </c>
      <c r="D3712" s="78" t="e">
        <f t="shared" si="114"/>
        <v>#N/A</v>
      </c>
      <c r="E3712" s="79" t="e">
        <f t="shared" si="115"/>
        <v>#N/A</v>
      </c>
      <c r="I3712">
        <v>95852</v>
      </c>
      <c r="K3712" t="s">
        <v>2591</v>
      </c>
      <c r="L3712">
        <v>19.45</v>
      </c>
      <c r="M3712">
        <v>5.74</v>
      </c>
      <c r="O3712">
        <v>26</v>
      </c>
      <c r="P3712">
        <v>8</v>
      </c>
    </row>
    <row r="3713" spans="2:16" x14ac:dyDescent="0.25">
      <c r="B3713" s="80" t="e">
        <f>VLOOKUP(A3713,'Medicare Code Price Master List'!$A:$C,3,FALSE)</f>
        <v>#N/A</v>
      </c>
      <c r="C3713" s="3">
        <f>SUMIF('DME PRICE LOOKUP LINKED'!$A:$A,A3713,'DME PRICE LOOKUP LINKED'!$C:$C)</f>
        <v>0</v>
      </c>
      <c r="D3713" s="78" t="e">
        <f t="shared" si="114"/>
        <v>#N/A</v>
      </c>
      <c r="E3713" s="81" t="e">
        <f t="shared" si="115"/>
        <v>#N/A</v>
      </c>
      <c r="I3713">
        <v>95857</v>
      </c>
      <c r="K3713" t="s">
        <v>2592</v>
      </c>
      <c r="L3713">
        <v>69.17</v>
      </c>
      <c r="M3713">
        <v>30.32</v>
      </c>
      <c r="O3713">
        <v>90</v>
      </c>
      <c r="P3713">
        <v>40</v>
      </c>
    </row>
    <row r="3714" spans="2:16" x14ac:dyDescent="0.25">
      <c r="B3714" s="77" t="e">
        <f>VLOOKUP(A3714,'Medicare Code Price Master List'!$A:$C,3,FALSE)</f>
        <v>#N/A</v>
      </c>
      <c r="C3714" s="3">
        <f>SUMIF('DME PRICE LOOKUP LINKED'!$A:$A,A3714,'DME PRICE LOOKUP LINKED'!$C:$C)</f>
        <v>0</v>
      </c>
      <c r="D3714" s="78" t="e">
        <f t="shared" si="114"/>
        <v>#N/A</v>
      </c>
      <c r="E3714" s="79" t="e">
        <f t="shared" si="115"/>
        <v>#N/A</v>
      </c>
      <c r="I3714">
        <v>95860</v>
      </c>
      <c r="K3714" t="s">
        <v>2593</v>
      </c>
      <c r="L3714">
        <v>124.65</v>
      </c>
      <c r="M3714">
        <v>135.47</v>
      </c>
      <c r="O3714">
        <v>163</v>
      </c>
      <c r="P3714">
        <v>177</v>
      </c>
    </row>
    <row r="3715" spans="2:16" x14ac:dyDescent="0.25">
      <c r="B3715" s="80" t="e">
        <f>VLOOKUP(A3715,'Medicare Code Price Master List'!$A:$C,3,FALSE)</f>
        <v>#N/A</v>
      </c>
      <c r="C3715" s="3">
        <f>SUMIF('DME PRICE LOOKUP LINKED'!$A:$A,A3715,'DME PRICE LOOKUP LINKED'!$C:$C)</f>
        <v>0</v>
      </c>
      <c r="D3715" s="78" t="e">
        <f t="shared" ref="D3715:D3778" si="116">VLOOKUP(A3715,$R$2:$T$5644,3,FALSE)</f>
        <v>#N/A</v>
      </c>
      <c r="E3715" s="81" t="e">
        <f t="shared" ref="E3715:E3778" si="117">D3715-C3715</f>
        <v>#N/A</v>
      </c>
      <c r="I3715">
        <v>95861</v>
      </c>
      <c r="K3715" t="s">
        <v>2594</v>
      </c>
      <c r="L3715">
        <v>177.71</v>
      </c>
      <c r="M3715">
        <v>189.72</v>
      </c>
      <c r="O3715">
        <v>232</v>
      </c>
      <c r="P3715">
        <v>247</v>
      </c>
    </row>
    <row r="3716" spans="2:16" x14ac:dyDescent="0.25">
      <c r="B3716" s="77" t="e">
        <f>VLOOKUP(A3716,'Medicare Code Price Master List'!$A:$C,3,FALSE)</f>
        <v>#N/A</v>
      </c>
      <c r="C3716" s="3">
        <f>SUMIF('DME PRICE LOOKUP LINKED'!$A:$A,A3716,'DME PRICE LOOKUP LINKED'!$C:$C)</f>
        <v>0</v>
      </c>
      <c r="D3716" s="78" t="e">
        <f t="shared" si="116"/>
        <v>#N/A</v>
      </c>
      <c r="E3716" s="79" t="e">
        <f t="shared" si="117"/>
        <v>#N/A</v>
      </c>
      <c r="I3716">
        <v>95863</v>
      </c>
      <c r="K3716" t="s">
        <v>2595</v>
      </c>
      <c r="L3716">
        <v>231.19</v>
      </c>
      <c r="M3716">
        <v>235.66</v>
      </c>
      <c r="O3716">
        <v>301</v>
      </c>
      <c r="P3716">
        <v>307</v>
      </c>
    </row>
    <row r="3717" spans="2:16" x14ac:dyDescent="0.25">
      <c r="B3717" s="80" t="e">
        <f>VLOOKUP(A3717,'Medicare Code Price Master List'!$A:$C,3,FALSE)</f>
        <v>#N/A</v>
      </c>
      <c r="C3717" s="3">
        <f>SUMIF('DME PRICE LOOKUP LINKED'!$A:$A,A3717,'DME PRICE LOOKUP LINKED'!$C:$C)</f>
        <v>0</v>
      </c>
      <c r="D3717" s="78" t="e">
        <f t="shared" si="116"/>
        <v>#N/A</v>
      </c>
      <c r="E3717" s="81" t="e">
        <f t="shared" si="117"/>
        <v>#N/A</v>
      </c>
      <c r="I3717">
        <v>95864</v>
      </c>
      <c r="K3717" t="s">
        <v>2596</v>
      </c>
      <c r="L3717">
        <v>259.33999999999997</v>
      </c>
      <c r="M3717">
        <v>266.58999999999997</v>
      </c>
      <c r="O3717">
        <v>338</v>
      </c>
      <c r="P3717">
        <v>347</v>
      </c>
    </row>
    <row r="3718" spans="2:16" x14ac:dyDescent="0.25">
      <c r="B3718" s="77" t="e">
        <f>VLOOKUP(A3718,'Medicare Code Price Master List'!$A:$C,3,FALSE)</f>
        <v>#N/A</v>
      </c>
      <c r="C3718" s="3">
        <f>SUMIF('DME PRICE LOOKUP LINKED'!$A:$A,A3718,'DME PRICE LOOKUP LINKED'!$C:$C)</f>
        <v>0</v>
      </c>
      <c r="D3718" s="78" t="e">
        <f t="shared" si="116"/>
        <v>#N/A</v>
      </c>
      <c r="E3718" s="79" t="e">
        <f t="shared" si="117"/>
        <v>#N/A</v>
      </c>
      <c r="I3718">
        <v>95865</v>
      </c>
      <c r="K3718" t="s">
        <v>2597</v>
      </c>
      <c r="L3718">
        <v>165.09</v>
      </c>
      <c r="M3718">
        <v>158.57</v>
      </c>
      <c r="O3718">
        <v>215</v>
      </c>
      <c r="P3718">
        <v>207</v>
      </c>
    </row>
    <row r="3719" spans="2:16" x14ac:dyDescent="0.25">
      <c r="B3719" s="80" t="e">
        <f>VLOOKUP(A3719,'Medicare Code Price Master List'!$A:$C,3,FALSE)</f>
        <v>#N/A</v>
      </c>
      <c r="C3719" s="3">
        <f>SUMIF('DME PRICE LOOKUP LINKED'!$A:$A,A3719,'DME PRICE LOOKUP LINKED'!$C:$C)</f>
        <v>0</v>
      </c>
      <c r="D3719" s="78" t="e">
        <f t="shared" si="116"/>
        <v>#N/A</v>
      </c>
      <c r="E3719" s="81" t="e">
        <f t="shared" si="117"/>
        <v>#N/A</v>
      </c>
      <c r="I3719">
        <v>95866</v>
      </c>
      <c r="K3719" t="s">
        <v>2598</v>
      </c>
      <c r="L3719">
        <v>140.19</v>
      </c>
      <c r="M3719">
        <v>147.71</v>
      </c>
      <c r="O3719">
        <v>183</v>
      </c>
      <c r="P3719">
        <v>193</v>
      </c>
    </row>
    <row r="3720" spans="2:16" x14ac:dyDescent="0.25">
      <c r="B3720" s="77" t="e">
        <f>VLOOKUP(A3720,'Medicare Code Price Master List'!$A:$C,3,FALSE)</f>
        <v>#N/A</v>
      </c>
      <c r="C3720" s="3">
        <f>SUMIF('DME PRICE LOOKUP LINKED'!$A:$A,A3720,'DME PRICE LOOKUP LINKED'!$C:$C)</f>
        <v>0</v>
      </c>
      <c r="D3720" s="78" t="e">
        <f t="shared" si="116"/>
        <v>#N/A</v>
      </c>
      <c r="E3720" s="79" t="e">
        <f t="shared" si="117"/>
        <v>#N/A</v>
      </c>
      <c r="I3720">
        <v>95867</v>
      </c>
      <c r="K3720" t="s">
        <v>2599</v>
      </c>
      <c r="L3720">
        <v>119.42</v>
      </c>
      <c r="M3720">
        <v>104.66</v>
      </c>
      <c r="O3720">
        <v>156</v>
      </c>
      <c r="P3720">
        <v>137</v>
      </c>
    </row>
    <row r="3721" spans="2:16" x14ac:dyDescent="0.25">
      <c r="B3721" s="80" t="e">
        <f>VLOOKUP(A3721,'Medicare Code Price Master List'!$A:$C,3,FALSE)</f>
        <v>#N/A</v>
      </c>
      <c r="C3721" s="3">
        <f>SUMIF('DME PRICE LOOKUP LINKED'!$A:$A,A3721,'DME PRICE LOOKUP LINKED'!$C:$C)</f>
        <v>0</v>
      </c>
      <c r="D3721" s="78" t="e">
        <f t="shared" si="116"/>
        <v>#N/A</v>
      </c>
      <c r="E3721" s="81" t="e">
        <f t="shared" si="117"/>
        <v>#N/A</v>
      </c>
      <c r="I3721">
        <v>95868</v>
      </c>
      <c r="K3721" t="s">
        <v>2600</v>
      </c>
      <c r="L3721">
        <v>154.87</v>
      </c>
      <c r="M3721">
        <v>146.72</v>
      </c>
      <c r="O3721">
        <v>202</v>
      </c>
      <c r="P3721">
        <v>191</v>
      </c>
    </row>
    <row r="3722" spans="2:16" x14ac:dyDescent="0.25">
      <c r="B3722" s="77" t="e">
        <f>VLOOKUP(A3722,'Medicare Code Price Master List'!$A:$C,3,FALSE)</f>
        <v>#N/A</v>
      </c>
      <c r="C3722" s="3">
        <f>SUMIF('DME PRICE LOOKUP LINKED'!$A:$A,A3722,'DME PRICE LOOKUP LINKED'!$C:$C)</f>
        <v>0</v>
      </c>
      <c r="D3722" s="78" t="e">
        <f t="shared" si="116"/>
        <v>#N/A</v>
      </c>
      <c r="E3722" s="79" t="e">
        <f t="shared" si="117"/>
        <v>#N/A</v>
      </c>
      <c r="I3722">
        <v>95869</v>
      </c>
      <c r="K3722" t="s">
        <v>2601</v>
      </c>
      <c r="L3722">
        <v>108.14</v>
      </c>
      <c r="M3722">
        <v>104.57</v>
      </c>
      <c r="O3722">
        <v>141</v>
      </c>
      <c r="P3722">
        <v>136</v>
      </c>
    </row>
    <row r="3723" spans="2:16" x14ac:dyDescent="0.25">
      <c r="B3723" s="80" t="e">
        <f>VLOOKUP(A3723,'Medicare Code Price Master List'!$A:$C,3,FALSE)</f>
        <v>#N/A</v>
      </c>
      <c r="C3723" s="3">
        <f>SUMIF('DME PRICE LOOKUP LINKED'!$A:$A,A3723,'DME PRICE LOOKUP LINKED'!$C:$C)</f>
        <v>0</v>
      </c>
      <c r="D3723" s="78" t="e">
        <f t="shared" si="116"/>
        <v>#N/A</v>
      </c>
      <c r="E3723" s="81" t="e">
        <f t="shared" si="117"/>
        <v>#N/A</v>
      </c>
      <c r="I3723">
        <v>95870</v>
      </c>
      <c r="K3723" t="s">
        <v>2602</v>
      </c>
      <c r="L3723">
        <v>93.66</v>
      </c>
      <c r="M3723">
        <v>104.57</v>
      </c>
      <c r="O3723">
        <v>122</v>
      </c>
      <c r="P3723">
        <v>136</v>
      </c>
    </row>
    <row r="3724" spans="2:16" x14ac:dyDescent="0.25">
      <c r="B3724" s="77" t="e">
        <f>VLOOKUP(A3724,'Medicare Code Price Master List'!$A:$C,3,FALSE)</f>
        <v>#N/A</v>
      </c>
      <c r="C3724" s="3">
        <f>SUMIF('DME PRICE LOOKUP LINKED'!$A:$A,A3724,'DME PRICE LOOKUP LINKED'!$C:$C)</f>
        <v>0</v>
      </c>
      <c r="D3724" s="78" t="e">
        <f t="shared" si="116"/>
        <v>#N/A</v>
      </c>
      <c r="E3724" s="79" t="e">
        <f t="shared" si="117"/>
        <v>#N/A</v>
      </c>
      <c r="I3724">
        <v>95872</v>
      </c>
      <c r="K3724" t="s">
        <v>2603</v>
      </c>
      <c r="L3724">
        <v>215</v>
      </c>
      <c r="M3724">
        <v>213.03</v>
      </c>
      <c r="O3724">
        <v>280</v>
      </c>
      <c r="P3724">
        <v>277</v>
      </c>
    </row>
    <row r="3725" spans="2:16" x14ac:dyDescent="0.25">
      <c r="B3725" s="80" t="e">
        <f>VLOOKUP(A3725,'Medicare Code Price Master List'!$A:$C,3,FALSE)</f>
        <v>#N/A</v>
      </c>
      <c r="C3725" s="3">
        <f>SUMIF('DME PRICE LOOKUP LINKED'!$A:$A,A3725,'DME PRICE LOOKUP LINKED'!$C:$C)</f>
        <v>0</v>
      </c>
      <c r="D3725" s="78" t="e">
        <f t="shared" si="116"/>
        <v>#N/A</v>
      </c>
      <c r="E3725" s="81" t="e">
        <f t="shared" si="117"/>
        <v>#N/A</v>
      </c>
      <c r="I3725">
        <v>95873</v>
      </c>
      <c r="K3725" t="s">
        <v>2604</v>
      </c>
      <c r="L3725">
        <v>80.790000000000006</v>
      </c>
      <c r="M3725">
        <v>82.44</v>
      </c>
      <c r="O3725">
        <v>106</v>
      </c>
      <c r="P3725">
        <v>108</v>
      </c>
    </row>
    <row r="3726" spans="2:16" x14ac:dyDescent="0.25">
      <c r="B3726" s="77" t="e">
        <f>VLOOKUP(A3726,'Medicare Code Price Master List'!$A:$C,3,FALSE)</f>
        <v>#N/A</v>
      </c>
      <c r="C3726" s="3">
        <f>SUMIF('DME PRICE LOOKUP LINKED'!$A:$A,A3726,'DME PRICE LOOKUP LINKED'!$C:$C)</f>
        <v>0</v>
      </c>
      <c r="D3726" s="78" t="e">
        <f t="shared" si="116"/>
        <v>#N/A</v>
      </c>
      <c r="E3726" s="79" t="e">
        <f t="shared" si="117"/>
        <v>#N/A</v>
      </c>
      <c r="I3726">
        <v>95874</v>
      </c>
      <c r="K3726" t="s">
        <v>2605</v>
      </c>
      <c r="L3726">
        <v>86.88</v>
      </c>
      <c r="M3726">
        <v>82.03</v>
      </c>
      <c r="O3726">
        <v>113</v>
      </c>
      <c r="P3726">
        <v>107</v>
      </c>
    </row>
    <row r="3727" spans="2:16" x14ac:dyDescent="0.25">
      <c r="B3727" s="80" t="e">
        <f>VLOOKUP(A3727,'Medicare Code Price Master List'!$A:$C,3,FALSE)</f>
        <v>#N/A</v>
      </c>
      <c r="C3727" s="3">
        <f>SUMIF('DME PRICE LOOKUP LINKED'!$A:$A,A3727,'DME PRICE LOOKUP LINKED'!$C:$C)</f>
        <v>0</v>
      </c>
      <c r="D3727" s="78" t="e">
        <f t="shared" si="116"/>
        <v>#N/A</v>
      </c>
      <c r="E3727" s="81" t="e">
        <f t="shared" si="117"/>
        <v>#N/A</v>
      </c>
      <c r="I3727">
        <v>95875</v>
      </c>
      <c r="K3727" t="s">
        <v>2606</v>
      </c>
      <c r="L3727">
        <v>152.05000000000001</v>
      </c>
      <c r="M3727">
        <v>138.15</v>
      </c>
      <c r="O3727">
        <v>198</v>
      </c>
      <c r="P3727">
        <v>180</v>
      </c>
    </row>
    <row r="3728" spans="2:16" x14ac:dyDescent="0.25">
      <c r="B3728" s="77" t="e">
        <f>VLOOKUP(A3728,'Medicare Code Price Master List'!$A:$C,3,FALSE)</f>
        <v>#N/A</v>
      </c>
      <c r="C3728" s="3">
        <f>SUMIF('DME PRICE LOOKUP LINKED'!$A:$A,A3728,'DME PRICE LOOKUP LINKED'!$C:$C)</f>
        <v>0</v>
      </c>
      <c r="D3728" s="78" t="e">
        <f t="shared" si="116"/>
        <v>#N/A</v>
      </c>
      <c r="E3728" s="79" t="e">
        <f t="shared" si="117"/>
        <v>#N/A</v>
      </c>
      <c r="I3728">
        <v>95885</v>
      </c>
      <c r="K3728" t="s">
        <v>2607</v>
      </c>
      <c r="L3728">
        <v>69.42</v>
      </c>
      <c r="M3728">
        <v>65.59</v>
      </c>
      <c r="O3728">
        <v>91</v>
      </c>
      <c r="P3728">
        <v>86</v>
      </c>
    </row>
    <row r="3729" spans="2:16" x14ac:dyDescent="0.25">
      <c r="B3729" s="80" t="e">
        <f>VLOOKUP(A3729,'Medicare Code Price Master List'!$A:$C,3,FALSE)</f>
        <v>#N/A</v>
      </c>
      <c r="C3729" s="3">
        <f>SUMIF('DME PRICE LOOKUP LINKED'!$A:$A,A3729,'DME PRICE LOOKUP LINKED'!$C:$C)</f>
        <v>0</v>
      </c>
      <c r="D3729" s="78" t="e">
        <f t="shared" si="116"/>
        <v>#N/A</v>
      </c>
      <c r="E3729" s="81" t="e">
        <f t="shared" si="117"/>
        <v>#N/A</v>
      </c>
      <c r="I3729">
        <v>95886</v>
      </c>
      <c r="K3729" t="s">
        <v>2608</v>
      </c>
      <c r="L3729">
        <v>108.21</v>
      </c>
      <c r="M3729">
        <v>100.79</v>
      </c>
      <c r="O3729">
        <v>141</v>
      </c>
      <c r="P3729">
        <v>132</v>
      </c>
    </row>
    <row r="3730" spans="2:16" x14ac:dyDescent="0.25">
      <c r="B3730" s="77" t="e">
        <f>VLOOKUP(A3730,'Medicare Code Price Master List'!$A:$C,3,FALSE)</f>
        <v>#N/A</v>
      </c>
      <c r="C3730" s="3">
        <f>SUMIF('DME PRICE LOOKUP LINKED'!$A:$A,A3730,'DME PRICE LOOKUP LINKED'!$C:$C)</f>
        <v>0</v>
      </c>
      <c r="D3730" s="78" t="e">
        <f t="shared" si="116"/>
        <v>#N/A</v>
      </c>
      <c r="E3730" s="79" t="e">
        <f t="shared" si="117"/>
        <v>#N/A</v>
      </c>
      <c r="I3730">
        <v>95887</v>
      </c>
      <c r="K3730" t="s">
        <v>2609</v>
      </c>
      <c r="L3730">
        <v>93.03</v>
      </c>
      <c r="M3730">
        <v>89.65</v>
      </c>
      <c r="O3730">
        <v>121</v>
      </c>
      <c r="P3730">
        <v>117</v>
      </c>
    </row>
    <row r="3731" spans="2:16" x14ac:dyDescent="0.25">
      <c r="B3731" s="80" t="e">
        <f>VLOOKUP(A3731,'Medicare Code Price Master List'!$A:$C,3,FALSE)</f>
        <v>#N/A</v>
      </c>
      <c r="C3731" s="3">
        <f>SUMIF('DME PRICE LOOKUP LINKED'!$A:$A,A3731,'DME PRICE LOOKUP LINKED'!$C:$C)</f>
        <v>0</v>
      </c>
      <c r="D3731" s="78" t="e">
        <f t="shared" si="116"/>
        <v>#N/A</v>
      </c>
      <c r="E3731" s="81" t="e">
        <f t="shared" si="117"/>
        <v>#N/A</v>
      </c>
      <c r="I3731">
        <v>95905</v>
      </c>
      <c r="K3731" t="s">
        <v>2610</v>
      </c>
      <c r="L3731">
        <v>39.01</v>
      </c>
      <c r="M3731">
        <v>79.55</v>
      </c>
      <c r="O3731">
        <v>51</v>
      </c>
      <c r="P3731">
        <v>104</v>
      </c>
    </row>
    <row r="3732" spans="2:16" x14ac:dyDescent="0.25">
      <c r="B3732" s="77" t="e">
        <f>VLOOKUP(A3732,'Medicare Code Price Master List'!$A:$C,3,FALSE)</f>
        <v>#N/A</v>
      </c>
      <c r="C3732" s="3">
        <f>SUMIF('DME PRICE LOOKUP LINKED'!$A:$A,A3732,'DME PRICE LOOKUP LINKED'!$C:$C)</f>
        <v>0</v>
      </c>
      <c r="D3732" s="78" t="e">
        <f t="shared" si="116"/>
        <v>#N/A</v>
      </c>
      <c r="E3732" s="79" t="e">
        <f t="shared" si="117"/>
        <v>#N/A</v>
      </c>
      <c r="I3732">
        <v>95907</v>
      </c>
      <c r="K3732" t="s">
        <v>2611</v>
      </c>
      <c r="L3732">
        <v>98.63</v>
      </c>
      <c r="M3732">
        <v>105.1</v>
      </c>
      <c r="O3732">
        <v>129</v>
      </c>
      <c r="P3732">
        <v>137</v>
      </c>
    </row>
    <row r="3733" spans="2:16" x14ac:dyDescent="0.25">
      <c r="B3733" s="80" t="e">
        <f>VLOOKUP(A3733,'Medicare Code Price Master List'!$A:$C,3,FALSE)</f>
        <v>#N/A</v>
      </c>
      <c r="C3733" s="3">
        <f>SUMIF('DME PRICE LOOKUP LINKED'!$A:$A,A3733,'DME PRICE LOOKUP LINKED'!$C:$C)</f>
        <v>0</v>
      </c>
      <c r="D3733" s="78" t="e">
        <f t="shared" si="116"/>
        <v>#N/A</v>
      </c>
      <c r="E3733" s="81" t="e">
        <f t="shared" si="117"/>
        <v>#N/A</v>
      </c>
      <c r="I3733">
        <v>95908</v>
      </c>
      <c r="K3733" t="s">
        <v>2612</v>
      </c>
      <c r="L3733">
        <v>122.67</v>
      </c>
      <c r="M3733">
        <v>130.37</v>
      </c>
      <c r="O3733">
        <v>160</v>
      </c>
      <c r="P3733">
        <v>170</v>
      </c>
    </row>
    <row r="3734" spans="2:16" x14ac:dyDescent="0.25">
      <c r="B3734" s="77" t="e">
        <f>VLOOKUP(A3734,'Medicare Code Price Master List'!$A:$C,3,FALSE)</f>
        <v>#N/A</v>
      </c>
      <c r="C3734" s="3">
        <f>SUMIF('DME PRICE LOOKUP LINKED'!$A:$A,A3734,'DME PRICE LOOKUP LINKED'!$C:$C)</f>
        <v>0</v>
      </c>
      <c r="D3734" s="78" t="e">
        <f t="shared" si="116"/>
        <v>#N/A</v>
      </c>
      <c r="E3734" s="79" t="e">
        <f t="shared" si="117"/>
        <v>#N/A</v>
      </c>
      <c r="I3734">
        <v>95909</v>
      </c>
      <c r="K3734" t="s">
        <v>2613</v>
      </c>
      <c r="L3734">
        <v>147.38999999999999</v>
      </c>
      <c r="M3734">
        <v>158.87</v>
      </c>
      <c r="O3734">
        <v>192</v>
      </c>
      <c r="P3734">
        <v>207</v>
      </c>
    </row>
    <row r="3735" spans="2:16" x14ac:dyDescent="0.25">
      <c r="B3735" s="80" t="e">
        <f>VLOOKUP(A3735,'Medicare Code Price Master List'!$A:$C,3,FALSE)</f>
        <v>#N/A</v>
      </c>
      <c r="C3735" s="3">
        <f>SUMIF('DME PRICE LOOKUP LINKED'!$A:$A,A3735,'DME PRICE LOOKUP LINKED'!$C:$C)</f>
        <v>0</v>
      </c>
      <c r="D3735" s="78" t="e">
        <f t="shared" si="116"/>
        <v>#N/A</v>
      </c>
      <c r="E3735" s="81" t="e">
        <f t="shared" si="117"/>
        <v>#N/A</v>
      </c>
      <c r="I3735">
        <v>95910</v>
      </c>
      <c r="K3735" t="s">
        <v>2614</v>
      </c>
      <c r="L3735">
        <v>192.73</v>
      </c>
      <c r="M3735">
        <v>211.82</v>
      </c>
      <c r="O3735">
        <v>251</v>
      </c>
      <c r="P3735">
        <v>276</v>
      </c>
    </row>
    <row r="3736" spans="2:16" x14ac:dyDescent="0.25">
      <c r="B3736" s="77" t="e">
        <f>VLOOKUP(A3736,'Medicare Code Price Master List'!$A:$C,3,FALSE)</f>
        <v>#N/A</v>
      </c>
      <c r="C3736" s="3">
        <f>SUMIF('DME PRICE LOOKUP LINKED'!$A:$A,A3736,'DME PRICE LOOKUP LINKED'!$C:$C)</f>
        <v>0</v>
      </c>
      <c r="D3736" s="78" t="e">
        <f t="shared" si="116"/>
        <v>#N/A</v>
      </c>
      <c r="E3736" s="79" t="e">
        <f t="shared" si="117"/>
        <v>#N/A</v>
      </c>
      <c r="I3736">
        <v>95911</v>
      </c>
      <c r="K3736" t="s">
        <v>2615</v>
      </c>
      <c r="L3736">
        <v>232.35</v>
      </c>
      <c r="M3736">
        <v>255.52</v>
      </c>
      <c r="O3736">
        <v>303</v>
      </c>
      <c r="P3736">
        <v>333</v>
      </c>
    </row>
    <row r="3737" spans="2:16" x14ac:dyDescent="0.25">
      <c r="B3737" s="80" t="e">
        <f>VLOOKUP(A3737,'Medicare Code Price Master List'!$A:$C,3,FALSE)</f>
        <v>#N/A</v>
      </c>
      <c r="C3737" s="3">
        <f>SUMIF('DME PRICE LOOKUP LINKED'!$A:$A,A3737,'DME PRICE LOOKUP LINKED'!$C:$C)</f>
        <v>0</v>
      </c>
      <c r="D3737" s="78" t="e">
        <f t="shared" si="116"/>
        <v>#N/A</v>
      </c>
      <c r="E3737" s="81" t="e">
        <f t="shared" si="117"/>
        <v>#N/A</v>
      </c>
      <c r="I3737">
        <v>95912</v>
      </c>
      <c r="K3737" t="s">
        <v>2616</v>
      </c>
      <c r="L3737">
        <v>271.55</v>
      </c>
      <c r="M3737">
        <v>285.12</v>
      </c>
      <c r="O3737">
        <v>354</v>
      </c>
      <c r="P3737">
        <v>371</v>
      </c>
    </row>
    <row r="3738" spans="2:16" x14ac:dyDescent="0.25">
      <c r="B3738" s="77" t="e">
        <f>VLOOKUP(A3738,'Medicare Code Price Master List'!$A:$C,3,FALSE)</f>
        <v>#N/A</v>
      </c>
      <c r="C3738" s="3">
        <f>SUMIF('DME PRICE LOOKUP LINKED'!$A:$A,A3738,'DME PRICE LOOKUP LINKED'!$C:$C)</f>
        <v>0</v>
      </c>
      <c r="D3738" s="78" t="e">
        <f t="shared" si="116"/>
        <v>#N/A</v>
      </c>
      <c r="E3738" s="79" t="e">
        <f t="shared" si="117"/>
        <v>#N/A</v>
      </c>
      <c r="I3738">
        <v>95913</v>
      </c>
      <c r="K3738" t="s">
        <v>2617</v>
      </c>
      <c r="L3738">
        <v>313.29000000000002</v>
      </c>
      <c r="M3738">
        <v>325.77</v>
      </c>
      <c r="O3738">
        <v>408</v>
      </c>
      <c r="P3738">
        <v>424</v>
      </c>
    </row>
    <row r="3739" spans="2:16" x14ac:dyDescent="0.25">
      <c r="B3739" s="80" t="e">
        <f>VLOOKUP(A3739,'Medicare Code Price Master List'!$A:$C,3,FALSE)</f>
        <v>#N/A</v>
      </c>
      <c r="C3739" s="3">
        <f>SUMIF('DME PRICE LOOKUP LINKED'!$A:$A,A3739,'DME PRICE LOOKUP LINKED'!$C:$C)</f>
        <v>0</v>
      </c>
      <c r="D3739" s="78" t="e">
        <f t="shared" si="116"/>
        <v>#N/A</v>
      </c>
      <c r="E3739" s="81" t="e">
        <f t="shared" si="117"/>
        <v>#N/A</v>
      </c>
      <c r="I3739">
        <v>95921</v>
      </c>
      <c r="K3739" t="s">
        <v>2618</v>
      </c>
      <c r="L3739">
        <v>96.63</v>
      </c>
      <c r="M3739">
        <v>95</v>
      </c>
      <c r="O3739">
        <v>126</v>
      </c>
      <c r="P3739">
        <v>124</v>
      </c>
    </row>
    <row r="3740" spans="2:16" x14ac:dyDescent="0.25">
      <c r="B3740" s="77" t="e">
        <f>VLOOKUP(A3740,'Medicare Code Price Master List'!$A:$C,3,FALSE)</f>
        <v>#N/A</v>
      </c>
      <c r="C3740" s="3">
        <f>SUMIF('DME PRICE LOOKUP LINKED'!$A:$A,A3740,'DME PRICE LOOKUP LINKED'!$C:$C)</f>
        <v>0</v>
      </c>
      <c r="D3740" s="78" t="e">
        <f t="shared" si="116"/>
        <v>#N/A</v>
      </c>
      <c r="E3740" s="79" t="e">
        <f t="shared" si="117"/>
        <v>#N/A</v>
      </c>
      <c r="I3740">
        <v>95922</v>
      </c>
      <c r="K3740" t="s">
        <v>2619</v>
      </c>
      <c r="L3740">
        <v>107.09</v>
      </c>
      <c r="M3740">
        <v>111.3</v>
      </c>
      <c r="O3740">
        <v>140</v>
      </c>
      <c r="P3740">
        <v>145</v>
      </c>
    </row>
    <row r="3741" spans="2:16" x14ac:dyDescent="0.25">
      <c r="B3741" s="80" t="e">
        <f>VLOOKUP(A3741,'Medicare Code Price Master List'!$A:$C,3,FALSE)</f>
        <v>#N/A</v>
      </c>
      <c r="C3741" s="3">
        <f>SUMIF('DME PRICE LOOKUP LINKED'!$A:$A,A3741,'DME PRICE LOOKUP LINKED'!$C:$C)</f>
        <v>0</v>
      </c>
      <c r="D3741" s="78" t="e">
        <f t="shared" si="116"/>
        <v>#N/A</v>
      </c>
      <c r="E3741" s="81" t="e">
        <f t="shared" si="117"/>
        <v>#N/A</v>
      </c>
      <c r="I3741">
        <v>95923</v>
      </c>
      <c r="K3741" t="s">
        <v>2620</v>
      </c>
      <c r="L3741">
        <v>137.38999999999999</v>
      </c>
      <c r="M3741">
        <v>183.59</v>
      </c>
      <c r="O3741">
        <v>179</v>
      </c>
      <c r="P3741">
        <v>239</v>
      </c>
    </row>
    <row r="3742" spans="2:16" x14ac:dyDescent="0.25">
      <c r="B3742" s="77" t="e">
        <f>VLOOKUP(A3742,'Medicare Code Price Master List'!$A:$C,3,FALSE)</f>
        <v>#N/A</v>
      </c>
      <c r="C3742" s="3">
        <f>SUMIF('DME PRICE LOOKUP LINKED'!$A:$A,A3742,'DME PRICE LOOKUP LINKED'!$C:$C)</f>
        <v>0</v>
      </c>
      <c r="D3742" s="78" t="e">
        <f t="shared" si="116"/>
        <v>#N/A</v>
      </c>
      <c r="E3742" s="79" t="e">
        <f t="shared" si="117"/>
        <v>#N/A</v>
      </c>
      <c r="I3742">
        <v>95924</v>
      </c>
      <c r="K3742" t="s">
        <v>2621</v>
      </c>
      <c r="L3742">
        <v>167.11</v>
      </c>
      <c r="M3742">
        <v>163.22999999999999</v>
      </c>
      <c r="O3742">
        <v>218</v>
      </c>
      <c r="P3742">
        <v>213</v>
      </c>
    </row>
    <row r="3743" spans="2:16" x14ac:dyDescent="0.25">
      <c r="B3743" s="80" t="e">
        <f>VLOOKUP(A3743,'Medicare Code Price Master List'!$A:$C,3,FALSE)</f>
        <v>#N/A</v>
      </c>
      <c r="C3743" s="3">
        <f>SUMIF('DME PRICE LOOKUP LINKED'!$A:$A,A3743,'DME PRICE LOOKUP LINKED'!$C:$C)</f>
        <v>0</v>
      </c>
      <c r="D3743" s="78" t="e">
        <f t="shared" si="116"/>
        <v>#N/A</v>
      </c>
      <c r="E3743" s="81" t="e">
        <f t="shared" si="117"/>
        <v>#N/A</v>
      </c>
      <c r="I3743">
        <v>95925</v>
      </c>
      <c r="K3743" t="s">
        <v>2622</v>
      </c>
      <c r="L3743">
        <v>200.78</v>
      </c>
      <c r="M3743">
        <v>175.24</v>
      </c>
      <c r="O3743">
        <v>262</v>
      </c>
      <c r="P3743">
        <v>228</v>
      </c>
    </row>
    <row r="3744" spans="2:16" x14ac:dyDescent="0.25">
      <c r="B3744" s="77" t="e">
        <f>VLOOKUP(A3744,'Medicare Code Price Master List'!$A:$C,3,FALSE)</f>
        <v>#N/A</v>
      </c>
      <c r="C3744" s="3">
        <f>SUMIF('DME PRICE LOOKUP LINKED'!$A:$A,A3744,'DME PRICE LOOKUP LINKED'!$C:$C)</f>
        <v>0</v>
      </c>
      <c r="D3744" s="78" t="e">
        <f t="shared" si="116"/>
        <v>#N/A</v>
      </c>
      <c r="E3744" s="79" t="e">
        <f t="shared" si="117"/>
        <v>#N/A</v>
      </c>
      <c r="I3744">
        <v>95926</v>
      </c>
      <c r="K3744" t="s">
        <v>2622</v>
      </c>
      <c r="L3744">
        <v>174.95</v>
      </c>
      <c r="M3744">
        <v>154.69</v>
      </c>
      <c r="O3744">
        <v>228</v>
      </c>
      <c r="P3744">
        <v>202</v>
      </c>
    </row>
    <row r="3745" spans="2:16" x14ac:dyDescent="0.25">
      <c r="B3745" s="80" t="e">
        <f>VLOOKUP(A3745,'Medicare Code Price Master List'!$A:$C,3,FALSE)</f>
        <v>#N/A</v>
      </c>
      <c r="C3745" s="3">
        <f>SUMIF('DME PRICE LOOKUP LINKED'!$A:$A,A3745,'DME PRICE LOOKUP LINKED'!$C:$C)</f>
        <v>0</v>
      </c>
      <c r="D3745" s="78" t="e">
        <f t="shared" si="116"/>
        <v>#N/A</v>
      </c>
      <c r="E3745" s="81" t="e">
        <f t="shared" si="117"/>
        <v>#N/A</v>
      </c>
      <c r="I3745">
        <v>95927</v>
      </c>
      <c r="K3745" t="s">
        <v>2622</v>
      </c>
      <c r="L3745">
        <v>187.14</v>
      </c>
      <c r="M3745">
        <v>159.91999999999999</v>
      </c>
      <c r="O3745">
        <v>244</v>
      </c>
      <c r="P3745">
        <v>208</v>
      </c>
    </row>
    <row r="3746" spans="2:16" x14ac:dyDescent="0.25">
      <c r="B3746" s="77" t="e">
        <f>VLOOKUP(A3746,'Medicare Code Price Master List'!$A:$C,3,FALSE)</f>
        <v>#N/A</v>
      </c>
      <c r="C3746" s="3">
        <f>SUMIF('DME PRICE LOOKUP LINKED'!$A:$A,A3746,'DME PRICE LOOKUP LINKED'!$C:$C)</f>
        <v>0</v>
      </c>
      <c r="D3746" s="78" t="e">
        <f t="shared" si="116"/>
        <v>#N/A</v>
      </c>
      <c r="E3746" s="79" t="e">
        <f t="shared" si="117"/>
        <v>#N/A</v>
      </c>
      <c r="I3746">
        <v>95928</v>
      </c>
      <c r="K3746" t="s">
        <v>2623</v>
      </c>
      <c r="L3746">
        <v>263.49</v>
      </c>
      <c r="M3746">
        <v>250.29</v>
      </c>
      <c r="O3746">
        <v>343</v>
      </c>
      <c r="P3746">
        <v>326</v>
      </c>
    </row>
    <row r="3747" spans="2:16" x14ac:dyDescent="0.25">
      <c r="B3747" s="80" t="e">
        <f>VLOOKUP(A3747,'Medicare Code Price Master List'!$A:$C,3,FALSE)</f>
        <v>#N/A</v>
      </c>
      <c r="C3747" s="3">
        <f>SUMIF('DME PRICE LOOKUP LINKED'!$A:$A,A3747,'DME PRICE LOOKUP LINKED'!$C:$C)</f>
        <v>0</v>
      </c>
      <c r="D3747" s="78" t="e">
        <f t="shared" si="116"/>
        <v>#N/A</v>
      </c>
      <c r="E3747" s="81" t="e">
        <f t="shared" si="117"/>
        <v>#N/A</v>
      </c>
      <c r="I3747">
        <v>95929</v>
      </c>
      <c r="K3747" t="s">
        <v>2624</v>
      </c>
      <c r="L3747">
        <v>267.72000000000003</v>
      </c>
      <c r="M3747">
        <v>252.28</v>
      </c>
      <c r="O3747">
        <v>349</v>
      </c>
      <c r="P3747">
        <v>328</v>
      </c>
    </row>
    <row r="3748" spans="2:16" x14ac:dyDescent="0.25">
      <c r="B3748" s="77" t="e">
        <f>VLOOKUP(A3748,'Medicare Code Price Master List'!$A:$C,3,FALSE)</f>
        <v>#N/A</v>
      </c>
      <c r="C3748" s="3">
        <f>SUMIF('DME PRICE LOOKUP LINKED'!$A:$A,A3748,'DME PRICE LOOKUP LINKED'!$C:$C)</f>
        <v>0</v>
      </c>
      <c r="D3748" s="78" t="e">
        <f t="shared" si="116"/>
        <v>#N/A</v>
      </c>
      <c r="E3748" s="79" t="e">
        <f t="shared" si="117"/>
        <v>#N/A</v>
      </c>
      <c r="I3748">
        <v>95930</v>
      </c>
      <c r="K3748" t="s">
        <v>2625</v>
      </c>
      <c r="L3748">
        <v>74.33</v>
      </c>
      <c r="M3748">
        <v>146.13</v>
      </c>
      <c r="O3748">
        <v>97</v>
      </c>
      <c r="P3748">
        <v>190</v>
      </c>
    </row>
    <row r="3749" spans="2:16" x14ac:dyDescent="0.25">
      <c r="B3749" s="80" t="e">
        <f>VLOOKUP(A3749,'Medicare Code Price Master List'!$A:$C,3,FALSE)</f>
        <v>#N/A</v>
      </c>
      <c r="C3749" s="3">
        <f>SUMIF('DME PRICE LOOKUP LINKED'!$A:$A,A3749,'DME PRICE LOOKUP LINKED'!$C:$C)</f>
        <v>0</v>
      </c>
      <c r="D3749" s="78" t="e">
        <f t="shared" si="116"/>
        <v>#N/A</v>
      </c>
      <c r="E3749" s="81" t="e">
        <f t="shared" si="117"/>
        <v>#N/A</v>
      </c>
      <c r="I3749">
        <v>95933</v>
      </c>
      <c r="K3749" t="s">
        <v>2626</v>
      </c>
      <c r="L3749">
        <v>91.81</v>
      </c>
      <c r="M3749">
        <v>83.23</v>
      </c>
      <c r="O3749">
        <v>120</v>
      </c>
      <c r="P3749">
        <v>109</v>
      </c>
    </row>
    <row r="3750" spans="2:16" x14ac:dyDescent="0.25">
      <c r="B3750" s="77" t="e">
        <f>VLOOKUP(A3750,'Medicare Code Price Master List'!$A:$C,3,FALSE)</f>
        <v>#N/A</v>
      </c>
      <c r="C3750" s="3">
        <f>SUMIF('DME PRICE LOOKUP LINKED'!$A:$A,A3750,'DME PRICE LOOKUP LINKED'!$C:$C)</f>
        <v>0</v>
      </c>
      <c r="D3750" s="78" t="e">
        <f t="shared" si="116"/>
        <v>#N/A</v>
      </c>
      <c r="E3750" s="79" t="e">
        <f t="shared" si="117"/>
        <v>#N/A</v>
      </c>
      <c r="I3750">
        <v>95937</v>
      </c>
      <c r="K3750" t="s">
        <v>2627</v>
      </c>
      <c r="L3750">
        <v>117.92</v>
      </c>
      <c r="M3750">
        <v>90.27</v>
      </c>
      <c r="O3750">
        <v>154</v>
      </c>
      <c r="P3750">
        <v>118</v>
      </c>
    </row>
    <row r="3751" spans="2:16" x14ac:dyDescent="0.25">
      <c r="B3751" s="80" t="e">
        <f>VLOOKUP(A3751,'Medicare Code Price Master List'!$A:$C,3,FALSE)</f>
        <v>#N/A</v>
      </c>
      <c r="C3751" s="3">
        <f>SUMIF('DME PRICE LOOKUP LINKED'!$A:$A,A3751,'DME PRICE LOOKUP LINKED'!$C:$C)</f>
        <v>0</v>
      </c>
      <c r="D3751" s="78" t="e">
        <f t="shared" si="116"/>
        <v>#N/A</v>
      </c>
      <c r="E3751" s="81" t="e">
        <f t="shared" si="117"/>
        <v>#N/A</v>
      </c>
      <c r="I3751">
        <v>95938</v>
      </c>
      <c r="K3751" t="s">
        <v>2622</v>
      </c>
      <c r="L3751">
        <v>411.64</v>
      </c>
      <c r="M3751">
        <v>385.92</v>
      </c>
      <c r="O3751">
        <v>536</v>
      </c>
      <c r="P3751">
        <v>502</v>
      </c>
    </row>
    <row r="3752" spans="2:16" x14ac:dyDescent="0.25">
      <c r="B3752" s="77" t="e">
        <f>VLOOKUP(A3752,'Medicare Code Price Master List'!$A:$C,3,FALSE)</f>
        <v>#N/A</v>
      </c>
      <c r="C3752" s="3">
        <f>SUMIF('DME PRICE LOOKUP LINKED'!$A:$A,A3752,'DME PRICE LOOKUP LINKED'!$C:$C)</f>
        <v>0</v>
      </c>
      <c r="D3752" s="78" t="e">
        <f t="shared" si="116"/>
        <v>#N/A</v>
      </c>
      <c r="E3752" s="79" t="e">
        <f t="shared" si="117"/>
        <v>#N/A</v>
      </c>
      <c r="I3752">
        <v>95939</v>
      </c>
      <c r="K3752" t="s">
        <v>2628</v>
      </c>
      <c r="L3752">
        <v>614.23</v>
      </c>
      <c r="M3752">
        <v>562.11</v>
      </c>
      <c r="O3752">
        <v>799</v>
      </c>
      <c r="P3752">
        <v>731</v>
      </c>
    </row>
    <row r="3753" spans="2:16" x14ac:dyDescent="0.25">
      <c r="B3753" s="80" t="e">
        <f>VLOOKUP(A3753,'Medicare Code Price Master List'!$A:$C,3,FALSE)</f>
        <v>#N/A</v>
      </c>
      <c r="C3753" s="3">
        <f>SUMIF('DME PRICE LOOKUP LINKED'!$A:$A,A3753,'DME PRICE LOOKUP LINKED'!$C:$C)</f>
        <v>0</v>
      </c>
      <c r="D3753" s="78" t="e">
        <f t="shared" si="116"/>
        <v>#N/A</v>
      </c>
      <c r="E3753" s="81" t="e">
        <f t="shared" si="117"/>
        <v>#N/A</v>
      </c>
      <c r="I3753">
        <v>95940</v>
      </c>
      <c r="K3753" t="s">
        <v>2629</v>
      </c>
      <c r="L3753">
        <v>34.31</v>
      </c>
      <c r="M3753">
        <v>35.25</v>
      </c>
      <c r="O3753">
        <v>45</v>
      </c>
      <c r="P3753">
        <v>46</v>
      </c>
    </row>
    <row r="3754" spans="2:16" x14ac:dyDescent="0.25">
      <c r="B3754" s="77" t="e">
        <f>VLOOKUP(A3754,'Medicare Code Price Master List'!$A:$C,3,FALSE)</f>
        <v>#N/A</v>
      </c>
      <c r="C3754" s="3">
        <f>SUMIF('DME PRICE LOOKUP LINKED'!$A:$A,A3754,'DME PRICE LOOKUP LINKED'!$C:$C)</f>
        <v>0</v>
      </c>
      <c r="D3754" s="78" t="e">
        <f t="shared" si="116"/>
        <v>#N/A</v>
      </c>
      <c r="E3754" s="79" t="e">
        <f t="shared" si="117"/>
        <v>#N/A</v>
      </c>
      <c r="I3754">
        <v>95950</v>
      </c>
      <c r="K3754" t="s">
        <v>2630</v>
      </c>
      <c r="L3754">
        <v>371.47</v>
      </c>
      <c r="M3754">
        <v>371.47</v>
      </c>
      <c r="O3754">
        <v>483</v>
      </c>
      <c r="P3754">
        <v>483</v>
      </c>
    </row>
    <row r="3755" spans="2:16" x14ac:dyDescent="0.25">
      <c r="B3755" s="80" t="e">
        <f>VLOOKUP(A3755,'Medicare Code Price Master List'!$A:$C,3,FALSE)</f>
        <v>#N/A</v>
      </c>
      <c r="C3755" s="3">
        <f>SUMIF('DME PRICE LOOKUP LINKED'!$A:$A,A3755,'DME PRICE LOOKUP LINKED'!$C:$C)</f>
        <v>0</v>
      </c>
      <c r="D3755" s="78" t="e">
        <f t="shared" si="116"/>
        <v>#N/A</v>
      </c>
      <c r="E3755" s="81" t="e">
        <f t="shared" si="117"/>
        <v>#N/A</v>
      </c>
      <c r="I3755">
        <v>95951</v>
      </c>
      <c r="K3755" t="s">
        <v>2631</v>
      </c>
      <c r="L3755">
        <v>0</v>
      </c>
      <c r="M3755">
        <v>0</v>
      </c>
      <c r="O3755">
        <v>0</v>
      </c>
      <c r="P3755">
        <v>0</v>
      </c>
    </row>
    <row r="3756" spans="2:16" x14ac:dyDescent="0.25">
      <c r="B3756" s="77" t="e">
        <f>VLOOKUP(A3756,'Medicare Code Price Master List'!$A:$C,3,FALSE)</f>
        <v>#N/A</v>
      </c>
      <c r="C3756" s="3">
        <f>SUMIF('DME PRICE LOOKUP LINKED'!$A:$A,A3756,'DME PRICE LOOKUP LINKED'!$C:$C)</f>
        <v>0</v>
      </c>
      <c r="D3756" s="78" t="e">
        <f t="shared" si="116"/>
        <v>#N/A</v>
      </c>
      <c r="E3756" s="79" t="e">
        <f t="shared" si="117"/>
        <v>#N/A</v>
      </c>
      <c r="I3756">
        <v>95953</v>
      </c>
      <c r="K3756" t="s">
        <v>2632</v>
      </c>
      <c r="L3756">
        <v>469.65</v>
      </c>
      <c r="M3756">
        <v>469.65</v>
      </c>
      <c r="O3756">
        <v>611</v>
      </c>
      <c r="P3756">
        <v>611</v>
      </c>
    </row>
    <row r="3757" spans="2:16" x14ac:dyDescent="0.25">
      <c r="B3757" s="80" t="e">
        <f>VLOOKUP(A3757,'Medicare Code Price Master List'!$A:$C,3,FALSE)</f>
        <v>#N/A</v>
      </c>
      <c r="C3757" s="3">
        <f>SUMIF('DME PRICE LOOKUP LINKED'!$A:$A,A3757,'DME PRICE LOOKUP LINKED'!$C:$C)</f>
        <v>0</v>
      </c>
      <c r="D3757" s="78" t="e">
        <f t="shared" si="116"/>
        <v>#N/A</v>
      </c>
      <c r="E3757" s="81" t="e">
        <f t="shared" si="117"/>
        <v>#N/A</v>
      </c>
      <c r="I3757">
        <v>95954</v>
      </c>
      <c r="K3757" t="s">
        <v>2633</v>
      </c>
      <c r="L3757">
        <v>451.63</v>
      </c>
      <c r="M3757">
        <v>504.57</v>
      </c>
      <c r="O3757">
        <v>588</v>
      </c>
      <c r="P3757">
        <v>656</v>
      </c>
    </row>
    <row r="3758" spans="2:16" x14ac:dyDescent="0.25">
      <c r="B3758" s="77" t="e">
        <f>VLOOKUP(A3758,'Medicare Code Price Master List'!$A:$C,3,FALSE)</f>
        <v>#N/A</v>
      </c>
      <c r="C3758" s="3">
        <f>SUMIF('DME PRICE LOOKUP LINKED'!$A:$A,A3758,'DME PRICE LOOKUP LINKED'!$C:$C)</f>
        <v>0</v>
      </c>
      <c r="D3758" s="78" t="e">
        <f t="shared" si="116"/>
        <v>#N/A</v>
      </c>
      <c r="E3758" s="79" t="e">
        <f t="shared" si="117"/>
        <v>#N/A</v>
      </c>
      <c r="I3758">
        <v>95955</v>
      </c>
      <c r="K3758" t="s">
        <v>2634</v>
      </c>
      <c r="L3758">
        <v>215.92</v>
      </c>
      <c r="M3758">
        <v>242.81</v>
      </c>
      <c r="O3758">
        <v>281</v>
      </c>
      <c r="P3758">
        <v>316</v>
      </c>
    </row>
    <row r="3759" spans="2:16" x14ac:dyDescent="0.25">
      <c r="B3759" s="80" t="e">
        <f>VLOOKUP(A3759,'Medicare Code Price Master List'!$A:$C,3,FALSE)</f>
        <v>#N/A</v>
      </c>
      <c r="C3759" s="3">
        <f>SUMIF('DME PRICE LOOKUP LINKED'!$A:$A,A3759,'DME PRICE LOOKUP LINKED'!$C:$C)</f>
        <v>0</v>
      </c>
      <c r="D3759" s="78" t="e">
        <f t="shared" si="116"/>
        <v>#N/A</v>
      </c>
      <c r="E3759" s="81" t="e">
        <f t="shared" si="117"/>
        <v>#N/A</v>
      </c>
      <c r="I3759">
        <v>95956</v>
      </c>
      <c r="K3759" t="s">
        <v>2635</v>
      </c>
      <c r="L3759">
        <v>1857.58</v>
      </c>
      <c r="M3759">
        <v>1857.58</v>
      </c>
      <c r="O3759">
        <v>2415</v>
      </c>
      <c r="P3759">
        <v>2415</v>
      </c>
    </row>
    <row r="3760" spans="2:16" x14ac:dyDescent="0.25">
      <c r="B3760" s="77" t="e">
        <f>VLOOKUP(A3760,'Medicare Code Price Master List'!$A:$C,3,FALSE)</f>
        <v>#N/A</v>
      </c>
      <c r="C3760" s="3">
        <f>SUMIF('DME PRICE LOOKUP LINKED'!$A:$A,A3760,'DME PRICE LOOKUP LINKED'!$C:$C)</f>
        <v>0</v>
      </c>
      <c r="D3760" s="78" t="e">
        <f t="shared" si="116"/>
        <v>#N/A</v>
      </c>
      <c r="E3760" s="79" t="e">
        <f t="shared" si="117"/>
        <v>#N/A</v>
      </c>
      <c r="I3760">
        <v>95957</v>
      </c>
      <c r="K3760" t="s">
        <v>2636</v>
      </c>
      <c r="L3760">
        <v>306.94</v>
      </c>
      <c r="M3760">
        <v>351.64</v>
      </c>
      <c r="O3760">
        <v>400</v>
      </c>
      <c r="P3760">
        <v>458</v>
      </c>
    </row>
    <row r="3761" spans="2:16" x14ac:dyDescent="0.25">
      <c r="B3761" s="80" t="e">
        <f>VLOOKUP(A3761,'Medicare Code Price Master List'!$A:$C,3,FALSE)</f>
        <v>#N/A</v>
      </c>
      <c r="C3761" s="3">
        <f>SUMIF('DME PRICE LOOKUP LINKED'!$A:$A,A3761,'DME PRICE LOOKUP LINKED'!$C:$C)</f>
        <v>0</v>
      </c>
      <c r="D3761" s="78" t="e">
        <f t="shared" si="116"/>
        <v>#N/A</v>
      </c>
      <c r="E3761" s="81" t="e">
        <f t="shared" si="117"/>
        <v>#N/A</v>
      </c>
      <c r="I3761">
        <v>95958</v>
      </c>
      <c r="K3761" t="s">
        <v>2637</v>
      </c>
      <c r="L3761">
        <v>749.33</v>
      </c>
      <c r="M3761">
        <v>636.9</v>
      </c>
      <c r="O3761">
        <v>975</v>
      </c>
      <c r="P3761">
        <v>828</v>
      </c>
    </row>
    <row r="3762" spans="2:16" x14ac:dyDescent="0.25">
      <c r="B3762" s="77" t="e">
        <f>VLOOKUP(A3762,'Medicare Code Price Master List'!$A:$C,3,FALSE)</f>
        <v>#N/A</v>
      </c>
      <c r="C3762" s="3">
        <f>SUMIF('DME PRICE LOOKUP LINKED'!$A:$A,A3762,'DME PRICE LOOKUP LINKED'!$C:$C)</f>
        <v>0</v>
      </c>
      <c r="D3762" s="78" t="e">
        <f t="shared" si="116"/>
        <v>#N/A</v>
      </c>
      <c r="E3762" s="79" t="e">
        <f t="shared" si="117"/>
        <v>#N/A</v>
      </c>
      <c r="I3762">
        <v>95961</v>
      </c>
      <c r="K3762" t="s">
        <v>2638</v>
      </c>
      <c r="L3762">
        <v>345.28</v>
      </c>
      <c r="M3762">
        <v>324.52</v>
      </c>
      <c r="O3762">
        <v>449</v>
      </c>
      <c r="P3762">
        <v>422</v>
      </c>
    </row>
    <row r="3763" spans="2:16" x14ac:dyDescent="0.25">
      <c r="B3763" s="80" t="e">
        <f>VLOOKUP(A3763,'Medicare Code Price Master List'!$A:$C,3,FALSE)</f>
        <v>#N/A</v>
      </c>
      <c r="C3763" s="3">
        <f>SUMIF('DME PRICE LOOKUP LINKED'!$A:$A,A3763,'DME PRICE LOOKUP LINKED'!$C:$C)</f>
        <v>0</v>
      </c>
      <c r="D3763" s="78" t="e">
        <f t="shared" si="116"/>
        <v>#N/A</v>
      </c>
      <c r="E3763" s="81" t="e">
        <f t="shared" si="117"/>
        <v>#N/A</v>
      </c>
      <c r="I3763">
        <v>95962</v>
      </c>
      <c r="K3763" t="s">
        <v>2639</v>
      </c>
      <c r="L3763">
        <v>297.2</v>
      </c>
      <c r="M3763">
        <v>287.08</v>
      </c>
      <c r="O3763">
        <v>387</v>
      </c>
      <c r="P3763">
        <v>374</v>
      </c>
    </row>
    <row r="3764" spans="2:16" x14ac:dyDescent="0.25">
      <c r="B3764" s="77" t="e">
        <f>VLOOKUP(A3764,'Medicare Code Price Master List'!$A:$C,3,FALSE)</f>
        <v>#N/A</v>
      </c>
      <c r="C3764" s="3">
        <f>SUMIF('DME PRICE LOOKUP LINKED'!$A:$A,A3764,'DME PRICE LOOKUP LINKED'!$C:$C)</f>
        <v>0</v>
      </c>
      <c r="D3764" s="78" t="e">
        <f t="shared" si="116"/>
        <v>#N/A</v>
      </c>
      <c r="E3764" s="79" t="e">
        <f t="shared" si="117"/>
        <v>#N/A</v>
      </c>
      <c r="I3764">
        <v>95965</v>
      </c>
      <c r="K3764" t="s">
        <v>2640</v>
      </c>
      <c r="L3764">
        <v>426.07</v>
      </c>
      <c r="M3764">
        <v>0</v>
      </c>
      <c r="O3764">
        <v>554</v>
      </c>
      <c r="P3764">
        <v>0</v>
      </c>
    </row>
    <row r="3765" spans="2:16" x14ac:dyDescent="0.25">
      <c r="B3765" s="80" t="e">
        <f>VLOOKUP(A3765,'Medicare Code Price Master List'!$A:$C,3,FALSE)</f>
        <v>#N/A</v>
      </c>
      <c r="C3765" s="3">
        <f>SUMIF('DME PRICE LOOKUP LINKED'!$A:$A,A3765,'DME PRICE LOOKUP LINKED'!$C:$C)</f>
        <v>0</v>
      </c>
      <c r="D3765" s="78" t="e">
        <f t="shared" si="116"/>
        <v>#N/A</v>
      </c>
      <c r="E3765" s="81" t="e">
        <f t="shared" si="117"/>
        <v>#N/A</v>
      </c>
      <c r="I3765">
        <v>95966</v>
      </c>
      <c r="K3765" t="s">
        <v>2641</v>
      </c>
      <c r="L3765">
        <v>217.59</v>
      </c>
      <c r="M3765">
        <v>0</v>
      </c>
      <c r="O3765">
        <v>283</v>
      </c>
      <c r="P3765">
        <v>0</v>
      </c>
    </row>
    <row r="3766" spans="2:16" x14ac:dyDescent="0.25">
      <c r="B3766" s="77" t="e">
        <f>VLOOKUP(A3766,'Medicare Code Price Master List'!$A:$C,3,FALSE)</f>
        <v>#N/A</v>
      </c>
      <c r="C3766" s="3">
        <f>SUMIF('DME PRICE LOOKUP LINKED'!$A:$A,A3766,'DME PRICE LOOKUP LINKED'!$C:$C)</f>
        <v>0</v>
      </c>
      <c r="D3766" s="78" t="e">
        <f t="shared" si="116"/>
        <v>#N/A</v>
      </c>
      <c r="E3766" s="79" t="e">
        <f t="shared" si="117"/>
        <v>#N/A</v>
      </c>
      <c r="I3766">
        <v>95967</v>
      </c>
      <c r="K3766" t="s">
        <v>2642</v>
      </c>
      <c r="L3766">
        <v>190.8</v>
      </c>
      <c r="M3766">
        <v>0</v>
      </c>
      <c r="O3766">
        <v>249</v>
      </c>
      <c r="P3766">
        <v>0</v>
      </c>
    </row>
    <row r="3767" spans="2:16" x14ac:dyDescent="0.25">
      <c r="B3767" s="80" t="e">
        <f>VLOOKUP(A3767,'Medicare Code Price Master List'!$A:$C,3,FALSE)</f>
        <v>#N/A</v>
      </c>
      <c r="C3767" s="3">
        <f>SUMIF('DME PRICE LOOKUP LINKED'!$A:$A,A3767,'DME PRICE LOOKUP LINKED'!$C:$C)</f>
        <v>0</v>
      </c>
      <c r="D3767" s="78" t="e">
        <f t="shared" si="116"/>
        <v>#N/A</v>
      </c>
      <c r="E3767" s="81" t="e">
        <f t="shared" si="117"/>
        <v>#N/A</v>
      </c>
      <c r="I3767">
        <v>95970</v>
      </c>
      <c r="K3767" t="s">
        <v>2643</v>
      </c>
      <c r="L3767">
        <v>20.170000000000002</v>
      </c>
      <c r="M3767">
        <v>19.79</v>
      </c>
      <c r="O3767">
        <v>27</v>
      </c>
      <c r="P3767">
        <v>26</v>
      </c>
    </row>
    <row r="3768" spans="2:16" x14ac:dyDescent="0.25">
      <c r="B3768" s="77" t="e">
        <f>VLOOKUP(A3768,'Medicare Code Price Master List'!$A:$C,3,FALSE)</f>
        <v>#N/A</v>
      </c>
      <c r="C3768" s="3">
        <f>SUMIF('DME PRICE LOOKUP LINKED'!$A:$A,A3768,'DME PRICE LOOKUP LINKED'!$C:$C)</f>
        <v>0</v>
      </c>
      <c r="D3768" s="78" t="e">
        <f t="shared" si="116"/>
        <v>#N/A</v>
      </c>
      <c r="E3768" s="79" t="e">
        <f t="shared" si="117"/>
        <v>#N/A</v>
      </c>
      <c r="I3768">
        <v>95971</v>
      </c>
      <c r="K3768" t="s">
        <v>2644</v>
      </c>
      <c r="L3768">
        <v>51.58</v>
      </c>
      <c r="M3768">
        <v>41.29</v>
      </c>
      <c r="O3768">
        <v>68</v>
      </c>
      <c r="P3768">
        <v>54</v>
      </c>
    </row>
    <row r="3769" spans="2:16" x14ac:dyDescent="0.25">
      <c r="B3769" s="80" t="e">
        <f>VLOOKUP(A3769,'Medicare Code Price Master List'!$A:$C,3,FALSE)</f>
        <v>#N/A</v>
      </c>
      <c r="C3769" s="3">
        <f>SUMIF('DME PRICE LOOKUP LINKED'!$A:$A,A3769,'DME PRICE LOOKUP LINKED'!$C:$C)</f>
        <v>0</v>
      </c>
      <c r="D3769" s="78" t="e">
        <f t="shared" si="116"/>
        <v>#N/A</v>
      </c>
      <c r="E3769" s="81" t="e">
        <f t="shared" si="117"/>
        <v>#N/A</v>
      </c>
      <c r="I3769">
        <v>95972</v>
      </c>
      <c r="K3769" t="s">
        <v>2645</v>
      </c>
      <c r="L3769">
        <v>61.31</v>
      </c>
      <c r="M3769">
        <v>43.03</v>
      </c>
      <c r="O3769">
        <v>80</v>
      </c>
      <c r="P3769">
        <v>56</v>
      </c>
    </row>
    <row r="3770" spans="2:16" x14ac:dyDescent="0.25">
      <c r="B3770" s="77" t="e">
        <f>VLOOKUP(A3770,'Medicare Code Price Master List'!$A:$C,3,FALSE)</f>
        <v>#N/A</v>
      </c>
      <c r="C3770" s="3">
        <f>SUMIF('DME PRICE LOOKUP LINKED'!$A:$A,A3770,'DME PRICE LOOKUP LINKED'!$C:$C)</f>
        <v>0</v>
      </c>
      <c r="D3770" s="78" t="e">
        <f t="shared" si="116"/>
        <v>#N/A</v>
      </c>
      <c r="E3770" s="79" t="e">
        <f t="shared" si="117"/>
        <v>#N/A</v>
      </c>
      <c r="I3770">
        <v>95974</v>
      </c>
      <c r="K3770" t="s">
        <v>2646</v>
      </c>
      <c r="L3770">
        <v>226.14</v>
      </c>
      <c r="M3770">
        <v>176.6</v>
      </c>
      <c r="O3770">
        <v>294</v>
      </c>
      <c r="P3770">
        <v>230</v>
      </c>
    </row>
    <row r="3771" spans="2:16" x14ac:dyDescent="0.25">
      <c r="B3771" s="80" t="e">
        <f>VLOOKUP(A3771,'Medicare Code Price Master List'!$A:$C,3,FALSE)</f>
        <v>#N/A</v>
      </c>
      <c r="C3771" s="3">
        <f>SUMIF('DME PRICE LOOKUP LINKED'!$A:$A,A3771,'DME PRICE LOOKUP LINKED'!$C:$C)</f>
        <v>0</v>
      </c>
      <c r="D3771" s="78" t="e">
        <f t="shared" si="116"/>
        <v>#N/A</v>
      </c>
      <c r="E3771" s="81" t="e">
        <f t="shared" si="117"/>
        <v>#N/A</v>
      </c>
      <c r="I3771">
        <v>95975</v>
      </c>
      <c r="K3771" t="s">
        <v>2646</v>
      </c>
      <c r="L3771">
        <v>121.41</v>
      </c>
      <c r="M3771">
        <v>100.06</v>
      </c>
      <c r="O3771">
        <v>158</v>
      </c>
      <c r="P3771">
        <v>131</v>
      </c>
    </row>
    <row r="3772" spans="2:16" x14ac:dyDescent="0.25">
      <c r="B3772" s="77" t="e">
        <f>VLOOKUP(A3772,'Medicare Code Price Master List'!$A:$C,3,FALSE)</f>
        <v>#N/A</v>
      </c>
      <c r="C3772" s="3">
        <f>SUMIF('DME PRICE LOOKUP LINKED'!$A:$A,A3772,'DME PRICE LOOKUP LINKED'!$C:$C)</f>
        <v>0</v>
      </c>
      <c r="D3772" s="78" t="e">
        <f t="shared" si="116"/>
        <v>#N/A</v>
      </c>
      <c r="E3772" s="79" t="e">
        <f t="shared" si="117"/>
        <v>#N/A</v>
      </c>
      <c r="I3772">
        <v>95978</v>
      </c>
      <c r="K3772" t="s">
        <v>2647</v>
      </c>
      <c r="L3772">
        <v>271.8</v>
      </c>
      <c r="M3772">
        <v>208.15</v>
      </c>
      <c r="O3772">
        <v>354</v>
      </c>
      <c r="P3772">
        <v>271</v>
      </c>
    </row>
    <row r="3773" spans="2:16" x14ac:dyDescent="0.25">
      <c r="B3773" s="80" t="e">
        <f>VLOOKUP(A3773,'Medicare Code Price Master List'!$A:$C,3,FALSE)</f>
        <v>#N/A</v>
      </c>
      <c r="C3773" s="3">
        <f>SUMIF('DME PRICE LOOKUP LINKED'!$A:$A,A3773,'DME PRICE LOOKUP LINKED'!$C:$C)</f>
        <v>0</v>
      </c>
      <c r="D3773" s="78" t="e">
        <f t="shared" si="116"/>
        <v>#N/A</v>
      </c>
      <c r="E3773" s="81" t="e">
        <f t="shared" si="117"/>
        <v>#N/A</v>
      </c>
      <c r="I3773">
        <v>95979</v>
      </c>
      <c r="K3773" t="s">
        <v>2648</v>
      </c>
      <c r="L3773">
        <v>117.6</v>
      </c>
      <c r="M3773">
        <v>96.65</v>
      </c>
      <c r="O3773">
        <v>153</v>
      </c>
      <c r="P3773">
        <v>126</v>
      </c>
    </row>
    <row r="3774" spans="2:16" x14ac:dyDescent="0.25">
      <c r="B3774" s="77" t="e">
        <f>VLOOKUP(A3774,'Medicare Code Price Master List'!$A:$C,3,FALSE)</f>
        <v>#N/A</v>
      </c>
      <c r="C3774" s="3">
        <f>SUMIF('DME PRICE LOOKUP LINKED'!$A:$A,A3774,'DME PRICE LOOKUP LINKED'!$C:$C)</f>
        <v>0</v>
      </c>
      <c r="D3774" s="78" t="e">
        <f t="shared" si="116"/>
        <v>#N/A</v>
      </c>
      <c r="E3774" s="79" t="e">
        <f t="shared" si="117"/>
        <v>#N/A</v>
      </c>
      <c r="I3774">
        <v>95980</v>
      </c>
      <c r="K3774" t="s">
        <v>2649</v>
      </c>
      <c r="L3774">
        <v>48.41</v>
      </c>
      <c r="M3774">
        <v>50.09</v>
      </c>
      <c r="O3774">
        <v>63</v>
      </c>
      <c r="P3774">
        <v>66</v>
      </c>
    </row>
    <row r="3775" spans="2:16" x14ac:dyDescent="0.25">
      <c r="B3775" s="80" t="e">
        <f>VLOOKUP(A3775,'Medicare Code Price Master List'!$A:$C,3,FALSE)</f>
        <v>#N/A</v>
      </c>
      <c r="C3775" s="3">
        <f>SUMIF('DME PRICE LOOKUP LINKED'!$A:$A,A3775,'DME PRICE LOOKUP LINKED'!$C:$C)</f>
        <v>0</v>
      </c>
      <c r="D3775" s="78" t="e">
        <f t="shared" si="116"/>
        <v>#N/A</v>
      </c>
      <c r="E3775" s="81" t="e">
        <f t="shared" si="117"/>
        <v>#N/A</v>
      </c>
      <c r="I3775">
        <v>95981</v>
      </c>
      <c r="K3775" t="s">
        <v>2650</v>
      </c>
      <c r="L3775">
        <v>42.71</v>
      </c>
      <c r="M3775">
        <v>19.100000000000001</v>
      </c>
      <c r="O3775">
        <v>56</v>
      </c>
      <c r="P3775">
        <v>25</v>
      </c>
    </row>
    <row r="3776" spans="2:16" x14ac:dyDescent="0.25">
      <c r="B3776" s="77" t="e">
        <f>VLOOKUP(A3776,'Medicare Code Price Master List'!$A:$C,3,FALSE)</f>
        <v>#N/A</v>
      </c>
      <c r="C3776" s="3">
        <f>SUMIF('DME PRICE LOOKUP LINKED'!$A:$A,A3776,'DME PRICE LOOKUP LINKED'!$C:$C)</f>
        <v>0</v>
      </c>
      <c r="D3776" s="78" t="e">
        <f t="shared" si="116"/>
        <v>#N/A</v>
      </c>
      <c r="E3776" s="79" t="e">
        <f t="shared" si="117"/>
        <v>#N/A</v>
      </c>
      <c r="I3776">
        <v>95982</v>
      </c>
      <c r="K3776" t="s">
        <v>2651</v>
      </c>
      <c r="L3776">
        <v>64.34</v>
      </c>
      <c r="M3776">
        <v>38.82</v>
      </c>
      <c r="O3776">
        <v>84</v>
      </c>
      <c r="P3776">
        <v>51</v>
      </c>
    </row>
    <row r="3777" spans="2:16" x14ac:dyDescent="0.25">
      <c r="B3777" s="80" t="e">
        <f>VLOOKUP(A3777,'Medicare Code Price Master List'!$A:$C,3,FALSE)</f>
        <v>#N/A</v>
      </c>
      <c r="C3777" s="3">
        <f>SUMIF('DME PRICE LOOKUP LINKED'!$A:$A,A3777,'DME PRICE LOOKUP LINKED'!$C:$C)</f>
        <v>0</v>
      </c>
      <c r="D3777" s="78" t="e">
        <f t="shared" si="116"/>
        <v>#N/A</v>
      </c>
      <c r="E3777" s="81" t="e">
        <f t="shared" si="117"/>
        <v>#N/A</v>
      </c>
      <c r="I3777">
        <v>95990</v>
      </c>
      <c r="K3777" t="s">
        <v>2652</v>
      </c>
      <c r="L3777">
        <v>101.93</v>
      </c>
      <c r="M3777">
        <v>104.29</v>
      </c>
      <c r="O3777">
        <v>133</v>
      </c>
      <c r="P3777">
        <v>136</v>
      </c>
    </row>
    <row r="3778" spans="2:16" x14ac:dyDescent="0.25">
      <c r="B3778" s="77" t="e">
        <f>VLOOKUP(A3778,'Medicare Code Price Master List'!$A:$C,3,FALSE)</f>
        <v>#N/A</v>
      </c>
      <c r="C3778" s="3">
        <f>SUMIF('DME PRICE LOOKUP LINKED'!$A:$A,A3778,'DME PRICE LOOKUP LINKED'!$C:$C)</f>
        <v>0</v>
      </c>
      <c r="D3778" s="78" t="e">
        <f t="shared" si="116"/>
        <v>#N/A</v>
      </c>
      <c r="E3778" s="79" t="e">
        <f t="shared" si="117"/>
        <v>#N/A</v>
      </c>
      <c r="I3778">
        <v>95991</v>
      </c>
      <c r="K3778" t="s">
        <v>2652</v>
      </c>
      <c r="L3778">
        <v>123.1</v>
      </c>
      <c r="M3778">
        <v>42.74</v>
      </c>
      <c r="O3778">
        <v>161</v>
      </c>
      <c r="P3778">
        <v>56</v>
      </c>
    </row>
    <row r="3779" spans="2:16" x14ac:dyDescent="0.25">
      <c r="B3779" s="80" t="e">
        <f>VLOOKUP(A3779,'Medicare Code Price Master List'!$A:$C,3,FALSE)</f>
        <v>#N/A</v>
      </c>
      <c r="C3779" s="3">
        <f>SUMIF('DME PRICE LOOKUP LINKED'!$A:$A,A3779,'DME PRICE LOOKUP LINKED'!$C:$C)</f>
        <v>0</v>
      </c>
      <c r="D3779" s="78" t="e">
        <f t="shared" ref="D3779:D3842" si="118">VLOOKUP(A3779,$R$2:$T$5644,3,FALSE)</f>
        <v>#N/A</v>
      </c>
      <c r="E3779" s="81" t="e">
        <f t="shared" ref="E3779:E3842" si="119">D3779-C3779</f>
        <v>#N/A</v>
      </c>
      <c r="I3779">
        <v>95992</v>
      </c>
      <c r="K3779" t="s">
        <v>2653</v>
      </c>
      <c r="L3779">
        <v>46.83</v>
      </c>
      <c r="M3779">
        <v>38.450000000000003</v>
      </c>
      <c r="O3779">
        <v>61</v>
      </c>
      <c r="P3779">
        <v>50</v>
      </c>
    </row>
    <row r="3780" spans="2:16" x14ac:dyDescent="0.25">
      <c r="B3780" s="77" t="e">
        <f>VLOOKUP(A3780,'Medicare Code Price Master List'!$A:$C,3,FALSE)</f>
        <v>#N/A</v>
      </c>
      <c r="C3780" s="3">
        <f>SUMIF('DME PRICE LOOKUP LINKED'!$A:$A,A3780,'DME PRICE LOOKUP LINKED'!$C:$C)</f>
        <v>0</v>
      </c>
      <c r="D3780" s="78" t="e">
        <f t="shared" si="118"/>
        <v>#N/A</v>
      </c>
      <c r="E3780" s="79" t="e">
        <f t="shared" si="119"/>
        <v>#N/A</v>
      </c>
      <c r="I3780">
        <v>96000</v>
      </c>
      <c r="K3780" t="s">
        <v>2654</v>
      </c>
      <c r="L3780">
        <v>88.29</v>
      </c>
      <c r="M3780">
        <v>102.16</v>
      </c>
      <c r="O3780">
        <v>115</v>
      </c>
      <c r="P3780">
        <v>133</v>
      </c>
    </row>
    <row r="3781" spans="2:16" x14ac:dyDescent="0.25">
      <c r="B3781" s="80" t="e">
        <f>VLOOKUP(A3781,'Medicare Code Price Master List'!$A:$C,3,FALSE)</f>
        <v>#N/A</v>
      </c>
      <c r="C3781" s="3">
        <f>SUMIF('DME PRICE LOOKUP LINKED'!$A:$A,A3781,'DME PRICE LOOKUP LINKED'!$C:$C)</f>
        <v>0</v>
      </c>
      <c r="D3781" s="78" t="e">
        <f t="shared" si="118"/>
        <v>#N/A</v>
      </c>
      <c r="E3781" s="81" t="e">
        <f t="shared" si="119"/>
        <v>#N/A</v>
      </c>
      <c r="I3781">
        <v>96001</v>
      </c>
      <c r="K3781" t="s">
        <v>2655</v>
      </c>
      <c r="L3781">
        <v>117.34</v>
      </c>
      <c r="M3781">
        <v>114.48</v>
      </c>
      <c r="O3781">
        <v>153</v>
      </c>
      <c r="P3781">
        <v>149</v>
      </c>
    </row>
    <row r="3782" spans="2:16" x14ac:dyDescent="0.25">
      <c r="B3782" s="77" t="e">
        <f>VLOOKUP(A3782,'Medicare Code Price Master List'!$A:$C,3,FALSE)</f>
        <v>#N/A</v>
      </c>
      <c r="C3782" s="3">
        <f>SUMIF('DME PRICE LOOKUP LINKED'!$A:$A,A3782,'DME PRICE LOOKUP LINKED'!$C:$C)</f>
        <v>0</v>
      </c>
      <c r="D3782" s="78" t="e">
        <f t="shared" si="118"/>
        <v>#N/A</v>
      </c>
      <c r="E3782" s="79" t="e">
        <f t="shared" si="119"/>
        <v>#N/A</v>
      </c>
      <c r="I3782">
        <v>96002</v>
      </c>
      <c r="K3782" t="s">
        <v>2656</v>
      </c>
      <c r="L3782">
        <v>23.05</v>
      </c>
      <c r="M3782">
        <v>23.47</v>
      </c>
      <c r="O3782">
        <v>30</v>
      </c>
      <c r="P3782">
        <v>31</v>
      </c>
    </row>
    <row r="3783" spans="2:16" x14ac:dyDescent="0.25">
      <c r="B3783" s="80" t="e">
        <f>VLOOKUP(A3783,'Medicare Code Price Master List'!$A:$C,3,FALSE)</f>
        <v>#N/A</v>
      </c>
      <c r="C3783" s="3">
        <f>SUMIF('DME PRICE LOOKUP LINKED'!$A:$A,A3783,'DME PRICE LOOKUP LINKED'!$C:$C)</f>
        <v>0</v>
      </c>
      <c r="D3783" s="78" t="e">
        <f t="shared" si="118"/>
        <v>#N/A</v>
      </c>
      <c r="E3783" s="81" t="e">
        <f t="shared" si="119"/>
        <v>#N/A</v>
      </c>
      <c r="I3783">
        <v>96003</v>
      </c>
      <c r="K3783" t="s">
        <v>2657</v>
      </c>
      <c r="L3783">
        <v>17.559999999999999</v>
      </c>
      <c r="M3783">
        <v>18.399999999999999</v>
      </c>
      <c r="O3783">
        <v>23</v>
      </c>
      <c r="P3783">
        <v>24</v>
      </c>
    </row>
    <row r="3784" spans="2:16" x14ac:dyDescent="0.25">
      <c r="B3784" s="77" t="e">
        <f>VLOOKUP(A3784,'Medicare Code Price Master List'!$A:$C,3,FALSE)</f>
        <v>#N/A</v>
      </c>
      <c r="C3784" s="3">
        <f>SUMIF('DME PRICE LOOKUP LINKED'!$A:$A,A3784,'DME PRICE LOOKUP LINKED'!$C:$C)</f>
        <v>0</v>
      </c>
      <c r="D3784" s="78" t="e">
        <f t="shared" si="118"/>
        <v>#N/A</v>
      </c>
      <c r="E3784" s="79" t="e">
        <f t="shared" si="119"/>
        <v>#N/A</v>
      </c>
      <c r="I3784">
        <v>96004</v>
      </c>
      <c r="K3784" t="s">
        <v>2658</v>
      </c>
      <c r="L3784">
        <v>115.47</v>
      </c>
      <c r="M3784">
        <v>125.87</v>
      </c>
      <c r="O3784">
        <v>151</v>
      </c>
      <c r="P3784">
        <v>164</v>
      </c>
    </row>
    <row r="3785" spans="2:16" x14ac:dyDescent="0.25">
      <c r="B3785" s="80" t="e">
        <f>VLOOKUP(A3785,'Medicare Code Price Master List'!$A:$C,3,FALSE)</f>
        <v>#N/A</v>
      </c>
      <c r="C3785" s="3">
        <f>SUMIF('DME PRICE LOOKUP LINKED'!$A:$A,A3785,'DME PRICE LOOKUP LINKED'!$C:$C)</f>
        <v>0</v>
      </c>
      <c r="D3785" s="78" t="e">
        <f t="shared" si="118"/>
        <v>#N/A</v>
      </c>
      <c r="E3785" s="81" t="e">
        <f t="shared" si="119"/>
        <v>#N/A</v>
      </c>
      <c r="I3785">
        <v>96020</v>
      </c>
      <c r="K3785" t="s">
        <v>2659</v>
      </c>
      <c r="L3785">
        <v>164.35</v>
      </c>
      <c r="M3785">
        <v>0</v>
      </c>
      <c r="O3785">
        <v>214</v>
      </c>
      <c r="P3785">
        <v>0</v>
      </c>
    </row>
    <row r="3786" spans="2:16" x14ac:dyDescent="0.25">
      <c r="B3786" s="77" t="e">
        <f>VLOOKUP(A3786,'Medicare Code Price Master List'!$A:$C,3,FALSE)</f>
        <v>#N/A</v>
      </c>
      <c r="C3786" s="3">
        <f>SUMIF('DME PRICE LOOKUP LINKED'!$A:$A,A3786,'DME PRICE LOOKUP LINKED'!$C:$C)</f>
        <v>0</v>
      </c>
      <c r="D3786" s="78" t="e">
        <f t="shared" si="118"/>
        <v>#N/A</v>
      </c>
      <c r="E3786" s="79" t="e">
        <f t="shared" si="119"/>
        <v>#N/A</v>
      </c>
      <c r="I3786">
        <v>96101</v>
      </c>
      <c r="K3786" t="s">
        <v>2660</v>
      </c>
      <c r="L3786">
        <v>83.88</v>
      </c>
      <c r="M3786">
        <v>83.48</v>
      </c>
      <c r="O3786">
        <v>110</v>
      </c>
      <c r="P3786">
        <v>109</v>
      </c>
    </row>
    <row r="3787" spans="2:16" x14ac:dyDescent="0.25">
      <c r="B3787" s="80" t="e">
        <f>VLOOKUP(A3787,'Medicare Code Price Master List'!$A:$C,3,FALSE)</f>
        <v>#N/A</v>
      </c>
      <c r="C3787" s="3">
        <f>SUMIF('DME PRICE LOOKUP LINKED'!$A:$A,A3787,'DME PRICE LOOKUP LINKED'!$C:$C)</f>
        <v>0</v>
      </c>
      <c r="D3787" s="78" t="e">
        <f t="shared" si="118"/>
        <v>#N/A</v>
      </c>
      <c r="E3787" s="81" t="e">
        <f t="shared" si="119"/>
        <v>#N/A</v>
      </c>
      <c r="I3787">
        <v>96102</v>
      </c>
      <c r="K3787" t="s">
        <v>2661</v>
      </c>
      <c r="L3787">
        <v>70.27</v>
      </c>
      <c r="M3787">
        <v>24.76</v>
      </c>
      <c r="O3787">
        <v>92</v>
      </c>
      <c r="P3787">
        <v>33</v>
      </c>
    </row>
    <row r="3788" spans="2:16" x14ac:dyDescent="0.25">
      <c r="B3788" s="77" t="e">
        <f>VLOOKUP(A3788,'Medicare Code Price Master List'!$A:$C,3,FALSE)</f>
        <v>#N/A</v>
      </c>
      <c r="C3788" s="3">
        <f>SUMIF('DME PRICE LOOKUP LINKED'!$A:$A,A3788,'DME PRICE LOOKUP LINKED'!$C:$C)</f>
        <v>0</v>
      </c>
      <c r="D3788" s="78" t="e">
        <f t="shared" si="118"/>
        <v>#N/A</v>
      </c>
      <c r="E3788" s="79" t="e">
        <f t="shared" si="119"/>
        <v>#N/A</v>
      </c>
      <c r="I3788">
        <v>96103</v>
      </c>
      <c r="K3788" t="s">
        <v>2662</v>
      </c>
      <c r="L3788">
        <v>29.54</v>
      </c>
      <c r="M3788">
        <v>28.74</v>
      </c>
      <c r="O3788">
        <v>39</v>
      </c>
      <c r="P3788">
        <v>38</v>
      </c>
    </row>
    <row r="3789" spans="2:16" x14ac:dyDescent="0.25">
      <c r="B3789" s="80" t="e">
        <f>VLOOKUP(A3789,'Medicare Code Price Master List'!$A:$C,3,FALSE)</f>
        <v>#N/A</v>
      </c>
      <c r="C3789" s="3">
        <f>SUMIF('DME PRICE LOOKUP LINKED'!$A:$A,A3789,'DME PRICE LOOKUP LINKED'!$C:$C)</f>
        <v>0</v>
      </c>
      <c r="D3789" s="78" t="e">
        <f t="shared" si="118"/>
        <v>#N/A</v>
      </c>
      <c r="E3789" s="81" t="e">
        <f t="shared" si="119"/>
        <v>#N/A</v>
      </c>
      <c r="I3789">
        <v>96105</v>
      </c>
      <c r="K3789" t="s">
        <v>2663</v>
      </c>
      <c r="L3789">
        <v>105.05</v>
      </c>
      <c r="M3789">
        <v>115.68</v>
      </c>
      <c r="O3789">
        <v>137</v>
      </c>
      <c r="P3789">
        <v>151</v>
      </c>
    </row>
    <row r="3790" spans="2:16" x14ac:dyDescent="0.25">
      <c r="B3790" s="77" t="e">
        <f>VLOOKUP(A3790,'Medicare Code Price Master List'!$A:$C,3,FALSE)</f>
        <v>#N/A</v>
      </c>
      <c r="C3790" s="3">
        <f>SUMIF('DME PRICE LOOKUP LINKED'!$A:$A,A3790,'DME PRICE LOOKUP LINKED'!$C:$C)</f>
        <v>0</v>
      </c>
      <c r="D3790" s="78" t="e">
        <f t="shared" si="118"/>
        <v>#N/A</v>
      </c>
      <c r="E3790" s="79" t="e">
        <f t="shared" si="119"/>
        <v>#N/A</v>
      </c>
      <c r="I3790">
        <v>96111</v>
      </c>
      <c r="K3790" t="s">
        <v>2664</v>
      </c>
      <c r="L3790">
        <v>137.55000000000001</v>
      </c>
      <c r="M3790">
        <v>130.30000000000001</v>
      </c>
      <c r="O3790">
        <v>179</v>
      </c>
      <c r="P3790">
        <v>170</v>
      </c>
    </row>
    <row r="3791" spans="2:16" x14ac:dyDescent="0.25">
      <c r="B3791" s="80" t="e">
        <f>VLOOKUP(A3791,'Medicare Code Price Master List'!$A:$C,3,FALSE)</f>
        <v>#N/A</v>
      </c>
      <c r="C3791" s="3">
        <f>SUMIF('DME PRICE LOOKUP LINKED'!$A:$A,A3791,'DME PRICE LOOKUP LINKED'!$C:$C)</f>
        <v>0</v>
      </c>
      <c r="D3791" s="78" t="e">
        <f t="shared" si="118"/>
        <v>#N/A</v>
      </c>
      <c r="E3791" s="81" t="e">
        <f t="shared" si="119"/>
        <v>#N/A</v>
      </c>
      <c r="I3791">
        <v>96116</v>
      </c>
      <c r="K3791" t="s">
        <v>2665</v>
      </c>
      <c r="L3791">
        <v>99.09</v>
      </c>
      <c r="M3791">
        <v>84.62</v>
      </c>
      <c r="O3791">
        <v>129</v>
      </c>
      <c r="P3791">
        <v>111</v>
      </c>
    </row>
    <row r="3792" spans="2:16" x14ac:dyDescent="0.25">
      <c r="B3792" s="77" t="e">
        <f>VLOOKUP(A3792,'Medicare Code Price Master List'!$A:$C,3,FALSE)</f>
        <v>#N/A</v>
      </c>
      <c r="C3792" s="3">
        <f>SUMIF('DME PRICE LOOKUP LINKED'!$A:$A,A3792,'DME PRICE LOOKUP LINKED'!$C:$C)</f>
        <v>0</v>
      </c>
      <c r="D3792" s="78" t="e">
        <f t="shared" si="118"/>
        <v>#N/A</v>
      </c>
      <c r="E3792" s="79" t="e">
        <f t="shared" si="119"/>
        <v>#N/A</v>
      </c>
      <c r="I3792">
        <v>96118</v>
      </c>
      <c r="K3792" t="s">
        <v>2666</v>
      </c>
      <c r="L3792">
        <v>104.43</v>
      </c>
      <c r="M3792">
        <v>82.67</v>
      </c>
      <c r="O3792">
        <v>136</v>
      </c>
      <c r="P3792">
        <v>108</v>
      </c>
    </row>
    <row r="3793" spans="2:16" x14ac:dyDescent="0.25">
      <c r="B3793" s="80" t="e">
        <f>VLOOKUP(A3793,'Medicare Code Price Master List'!$A:$C,3,FALSE)</f>
        <v>#N/A</v>
      </c>
      <c r="C3793" s="3">
        <f>SUMIF('DME PRICE LOOKUP LINKED'!$A:$A,A3793,'DME PRICE LOOKUP LINKED'!$C:$C)</f>
        <v>0</v>
      </c>
      <c r="D3793" s="78" t="e">
        <f t="shared" si="118"/>
        <v>#N/A</v>
      </c>
      <c r="E3793" s="81" t="e">
        <f t="shared" si="119"/>
        <v>#N/A</v>
      </c>
      <c r="I3793">
        <v>96119</v>
      </c>
      <c r="K3793" t="s">
        <v>2667</v>
      </c>
      <c r="L3793">
        <v>89.04</v>
      </c>
      <c r="M3793">
        <v>24.99</v>
      </c>
      <c r="O3793">
        <v>116</v>
      </c>
      <c r="P3793">
        <v>33</v>
      </c>
    </row>
    <row r="3794" spans="2:16" x14ac:dyDescent="0.25">
      <c r="B3794" s="77" t="e">
        <f>VLOOKUP(A3794,'Medicare Code Price Master List'!$A:$C,3,FALSE)</f>
        <v>#N/A</v>
      </c>
      <c r="C3794" s="3">
        <f>SUMIF('DME PRICE LOOKUP LINKED'!$A:$A,A3794,'DME PRICE LOOKUP LINKED'!$C:$C)</f>
        <v>0</v>
      </c>
      <c r="D3794" s="78" t="e">
        <f t="shared" si="118"/>
        <v>#N/A</v>
      </c>
      <c r="E3794" s="79" t="e">
        <f t="shared" si="119"/>
        <v>#N/A</v>
      </c>
      <c r="I3794">
        <v>96120</v>
      </c>
      <c r="K3794" t="s">
        <v>2668</v>
      </c>
      <c r="L3794">
        <v>52.9</v>
      </c>
      <c r="M3794">
        <v>27.93</v>
      </c>
      <c r="O3794">
        <v>69</v>
      </c>
      <c r="P3794">
        <v>37</v>
      </c>
    </row>
    <row r="3795" spans="2:16" x14ac:dyDescent="0.25">
      <c r="B3795" s="80" t="e">
        <f>VLOOKUP(A3795,'Medicare Code Price Master List'!$A:$C,3,FALSE)</f>
        <v>#N/A</v>
      </c>
      <c r="C3795" s="3">
        <f>SUMIF('DME PRICE LOOKUP LINKED'!$A:$A,A3795,'DME PRICE LOOKUP LINKED'!$C:$C)</f>
        <v>0</v>
      </c>
      <c r="D3795" s="78" t="e">
        <f t="shared" si="118"/>
        <v>#N/A</v>
      </c>
      <c r="E3795" s="81" t="e">
        <f t="shared" si="119"/>
        <v>#N/A</v>
      </c>
      <c r="I3795">
        <v>96125</v>
      </c>
      <c r="K3795" t="s">
        <v>2669</v>
      </c>
      <c r="L3795">
        <v>111.05</v>
      </c>
      <c r="M3795">
        <v>127.15</v>
      </c>
      <c r="O3795">
        <v>145</v>
      </c>
      <c r="P3795">
        <v>166</v>
      </c>
    </row>
    <row r="3796" spans="2:16" x14ac:dyDescent="0.25">
      <c r="B3796" s="77" t="e">
        <f>VLOOKUP(A3796,'Medicare Code Price Master List'!$A:$C,3,FALSE)</f>
        <v>#N/A</v>
      </c>
      <c r="C3796" s="3">
        <f>SUMIF('DME PRICE LOOKUP LINKED'!$A:$A,A3796,'DME PRICE LOOKUP LINKED'!$C:$C)</f>
        <v>0</v>
      </c>
      <c r="D3796" s="78" t="e">
        <f t="shared" si="118"/>
        <v>#N/A</v>
      </c>
      <c r="E3796" s="79" t="e">
        <f t="shared" si="119"/>
        <v>#N/A</v>
      </c>
      <c r="I3796">
        <v>96127</v>
      </c>
      <c r="K3796" t="s">
        <v>2670</v>
      </c>
      <c r="L3796">
        <v>5.3</v>
      </c>
      <c r="M3796">
        <v>6.03</v>
      </c>
      <c r="O3796">
        <v>7</v>
      </c>
      <c r="P3796">
        <v>8</v>
      </c>
    </row>
    <row r="3797" spans="2:16" x14ac:dyDescent="0.25">
      <c r="B3797" s="80" t="e">
        <f>VLOOKUP(A3797,'Medicare Code Price Master List'!$A:$C,3,FALSE)</f>
        <v>#N/A</v>
      </c>
      <c r="C3797" s="3">
        <f>SUMIF('DME PRICE LOOKUP LINKED'!$A:$A,A3797,'DME PRICE LOOKUP LINKED'!$C:$C)</f>
        <v>0</v>
      </c>
      <c r="D3797" s="78" t="e">
        <f t="shared" si="118"/>
        <v>#N/A</v>
      </c>
      <c r="E3797" s="81" t="e">
        <f t="shared" si="119"/>
        <v>#N/A</v>
      </c>
      <c r="I3797">
        <v>96150</v>
      </c>
      <c r="K3797" t="s">
        <v>2671</v>
      </c>
      <c r="L3797">
        <v>22.76</v>
      </c>
      <c r="M3797">
        <v>22.35</v>
      </c>
      <c r="O3797">
        <v>30</v>
      </c>
      <c r="P3797">
        <v>30</v>
      </c>
    </row>
    <row r="3798" spans="2:16" x14ac:dyDescent="0.25">
      <c r="B3798" s="77" t="e">
        <f>VLOOKUP(A3798,'Medicare Code Price Master List'!$A:$C,3,FALSE)</f>
        <v>#N/A</v>
      </c>
      <c r="C3798" s="3">
        <f>SUMIF('DME PRICE LOOKUP LINKED'!$A:$A,A3798,'DME PRICE LOOKUP LINKED'!$C:$C)</f>
        <v>0</v>
      </c>
      <c r="D3798" s="78" t="e">
        <f t="shared" si="118"/>
        <v>#N/A</v>
      </c>
      <c r="E3798" s="79" t="e">
        <f t="shared" si="119"/>
        <v>#N/A</v>
      </c>
      <c r="I3798">
        <v>96151</v>
      </c>
      <c r="K3798" t="s">
        <v>2672</v>
      </c>
      <c r="L3798">
        <v>21.62</v>
      </c>
      <c r="M3798">
        <v>21.22</v>
      </c>
      <c r="O3798">
        <v>29</v>
      </c>
      <c r="P3798">
        <v>28</v>
      </c>
    </row>
    <row r="3799" spans="2:16" x14ac:dyDescent="0.25">
      <c r="B3799" s="80" t="e">
        <f>VLOOKUP(A3799,'Medicare Code Price Master List'!$A:$C,3,FALSE)</f>
        <v>#N/A</v>
      </c>
      <c r="C3799" s="3">
        <f>SUMIF('DME PRICE LOOKUP LINKED'!$A:$A,A3799,'DME PRICE LOOKUP LINKED'!$C:$C)</f>
        <v>0</v>
      </c>
      <c r="D3799" s="78" t="e">
        <f t="shared" si="118"/>
        <v>#N/A</v>
      </c>
      <c r="E3799" s="81" t="e">
        <f t="shared" si="119"/>
        <v>#N/A</v>
      </c>
      <c r="I3799">
        <v>96152</v>
      </c>
      <c r="K3799" t="s">
        <v>2673</v>
      </c>
      <c r="L3799">
        <v>20.88</v>
      </c>
      <c r="M3799">
        <v>20.48</v>
      </c>
      <c r="O3799">
        <v>28</v>
      </c>
      <c r="P3799">
        <v>27</v>
      </c>
    </row>
    <row r="3800" spans="2:16" x14ac:dyDescent="0.25">
      <c r="B3800" s="77" t="e">
        <f>VLOOKUP(A3800,'Medicare Code Price Master List'!$A:$C,3,FALSE)</f>
        <v>#N/A</v>
      </c>
      <c r="C3800" s="3">
        <f>SUMIF('DME PRICE LOOKUP LINKED'!$A:$A,A3800,'DME PRICE LOOKUP LINKED'!$C:$C)</f>
        <v>0</v>
      </c>
      <c r="D3800" s="78" t="e">
        <f t="shared" si="118"/>
        <v>#N/A</v>
      </c>
      <c r="E3800" s="79" t="e">
        <f t="shared" si="119"/>
        <v>#N/A</v>
      </c>
      <c r="I3800">
        <v>96153</v>
      </c>
      <c r="K3800" t="s">
        <v>2674</v>
      </c>
      <c r="L3800">
        <v>4.87</v>
      </c>
      <c r="M3800">
        <v>4.87</v>
      </c>
      <c r="O3800">
        <v>7</v>
      </c>
      <c r="P3800">
        <v>7</v>
      </c>
    </row>
    <row r="3801" spans="2:16" x14ac:dyDescent="0.25">
      <c r="B3801" s="80" t="e">
        <f>VLOOKUP(A3801,'Medicare Code Price Master List'!$A:$C,3,FALSE)</f>
        <v>#N/A</v>
      </c>
      <c r="C3801" s="3">
        <f>SUMIF('DME PRICE LOOKUP LINKED'!$A:$A,A3801,'DME PRICE LOOKUP LINKED'!$C:$C)</f>
        <v>0</v>
      </c>
      <c r="D3801" s="78" t="e">
        <f t="shared" si="118"/>
        <v>#N/A</v>
      </c>
      <c r="E3801" s="81" t="e">
        <f t="shared" si="119"/>
        <v>#N/A</v>
      </c>
      <c r="I3801">
        <v>96154</v>
      </c>
      <c r="K3801" t="s">
        <v>2675</v>
      </c>
      <c r="L3801">
        <v>20.52</v>
      </c>
      <c r="M3801">
        <v>20.11</v>
      </c>
      <c r="O3801">
        <v>27</v>
      </c>
      <c r="P3801">
        <v>27</v>
      </c>
    </row>
    <row r="3802" spans="2:16" x14ac:dyDescent="0.25">
      <c r="B3802" s="77" t="e">
        <f>VLOOKUP(A3802,'Medicare Code Price Master List'!$A:$C,3,FALSE)</f>
        <v>#N/A</v>
      </c>
      <c r="C3802" s="3">
        <f>SUMIF('DME PRICE LOOKUP LINKED'!$A:$A,A3802,'DME PRICE LOOKUP LINKED'!$C:$C)</f>
        <v>0</v>
      </c>
      <c r="D3802" s="78" t="e">
        <f t="shared" si="118"/>
        <v>#N/A</v>
      </c>
      <c r="E3802" s="79" t="e">
        <f t="shared" si="119"/>
        <v>#N/A</v>
      </c>
      <c r="I3802">
        <v>96360</v>
      </c>
      <c r="K3802" t="s">
        <v>2676</v>
      </c>
      <c r="L3802">
        <v>36.42</v>
      </c>
      <c r="M3802">
        <v>64.2</v>
      </c>
      <c r="O3802">
        <v>48</v>
      </c>
      <c r="P3802">
        <v>84</v>
      </c>
    </row>
    <row r="3803" spans="2:16" x14ac:dyDescent="0.25">
      <c r="B3803" s="80" t="e">
        <f>VLOOKUP(A3803,'Medicare Code Price Master List'!$A:$C,3,FALSE)</f>
        <v>#N/A</v>
      </c>
      <c r="C3803" s="3">
        <f>SUMIF('DME PRICE LOOKUP LINKED'!$A:$A,A3803,'DME PRICE LOOKUP LINKED'!$C:$C)</f>
        <v>0</v>
      </c>
      <c r="D3803" s="78" t="e">
        <f t="shared" si="118"/>
        <v>#N/A</v>
      </c>
      <c r="E3803" s="81" t="e">
        <f t="shared" si="119"/>
        <v>#N/A</v>
      </c>
      <c r="I3803">
        <v>96361</v>
      </c>
      <c r="K3803" t="s">
        <v>2677</v>
      </c>
      <c r="L3803">
        <v>14.18</v>
      </c>
      <c r="M3803">
        <v>16.989999999999998</v>
      </c>
      <c r="O3803">
        <v>19</v>
      </c>
      <c r="P3803">
        <v>23</v>
      </c>
    </row>
    <row r="3804" spans="2:16" x14ac:dyDescent="0.25">
      <c r="B3804" s="77" t="e">
        <f>VLOOKUP(A3804,'Medicare Code Price Master List'!$A:$C,3,FALSE)</f>
        <v>#N/A</v>
      </c>
      <c r="C3804" s="3">
        <f>SUMIF('DME PRICE LOOKUP LINKED'!$A:$A,A3804,'DME PRICE LOOKUP LINKED'!$C:$C)</f>
        <v>0</v>
      </c>
      <c r="D3804" s="78" t="e">
        <f t="shared" si="118"/>
        <v>#N/A</v>
      </c>
      <c r="E3804" s="79" t="e">
        <f t="shared" si="119"/>
        <v>#N/A</v>
      </c>
      <c r="I3804">
        <v>96365</v>
      </c>
      <c r="K3804" t="s">
        <v>2678</v>
      </c>
      <c r="L3804">
        <v>72</v>
      </c>
      <c r="M3804">
        <v>77.739999999999995</v>
      </c>
      <c r="O3804">
        <v>94</v>
      </c>
      <c r="P3804">
        <v>102</v>
      </c>
    </row>
    <row r="3805" spans="2:16" x14ac:dyDescent="0.25">
      <c r="B3805" s="80" t="e">
        <f>VLOOKUP(A3805,'Medicare Code Price Master List'!$A:$C,3,FALSE)</f>
        <v>#N/A</v>
      </c>
      <c r="C3805" s="3">
        <f>SUMIF('DME PRICE LOOKUP LINKED'!$A:$A,A3805,'DME PRICE LOOKUP LINKED'!$C:$C)</f>
        <v>0</v>
      </c>
      <c r="D3805" s="78" t="e">
        <f t="shared" si="118"/>
        <v>#N/A</v>
      </c>
      <c r="E3805" s="81" t="e">
        <f t="shared" si="119"/>
        <v>#N/A</v>
      </c>
      <c r="I3805">
        <v>96366</v>
      </c>
      <c r="K3805" t="s">
        <v>2679</v>
      </c>
      <c r="L3805">
        <v>22.68</v>
      </c>
      <c r="M3805">
        <v>20.69</v>
      </c>
      <c r="O3805">
        <v>30</v>
      </c>
      <c r="P3805">
        <v>27</v>
      </c>
    </row>
    <row r="3806" spans="2:16" x14ac:dyDescent="0.25">
      <c r="B3806" s="77" t="e">
        <f>VLOOKUP(A3806,'Medicare Code Price Master List'!$A:$C,3,FALSE)</f>
        <v>#N/A</v>
      </c>
      <c r="C3806" s="3">
        <f>SUMIF('DME PRICE LOOKUP LINKED'!$A:$A,A3806,'DME PRICE LOOKUP LINKED'!$C:$C)</f>
        <v>0</v>
      </c>
      <c r="D3806" s="78" t="e">
        <f t="shared" si="118"/>
        <v>#N/A</v>
      </c>
      <c r="E3806" s="79" t="e">
        <f t="shared" si="119"/>
        <v>#N/A</v>
      </c>
      <c r="I3806">
        <v>96367</v>
      </c>
      <c r="K3806" t="s">
        <v>2680</v>
      </c>
      <c r="L3806">
        <v>32.17</v>
      </c>
      <c r="M3806">
        <v>33.94</v>
      </c>
      <c r="O3806">
        <v>42</v>
      </c>
      <c r="P3806">
        <v>45</v>
      </c>
    </row>
    <row r="3807" spans="2:16" x14ac:dyDescent="0.25">
      <c r="B3807" s="80" t="e">
        <f>VLOOKUP(A3807,'Medicare Code Price Master List'!$A:$C,3,FALSE)</f>
        <v>#N/A</v>
      </c>
      <c r="C3807" s="3">
        <f>SUMIF('DME PRICE LOOKUP LINKED'!$A:$A,A3807,'DME PRICE LOOKUP LINKED'!$C:$C)</f>
        <v>0</v>
      </c>
      <c r="D3807" s="78" t="e">
        <f t="shared" si="118"/>
        <v>#N/A</v>
      </c>
      <c r="E3807" s="81" t="e">
        <f t="shared" si="119"/>
        <v>#N/A</v>
      </c>
      <c r="I3807">
        <v>96368</v>
      </c>
      <c r="K3807" t="s">
        <v>2681</v>
      </c>
      <c r="L3807">
        <v>21.95</v>
      </c>
      <c r="M3807">
        <v>22.74</v>
      </c>
      <c r="O3807">
        <v>29</v>
      </c>
      <c r="P3807">
        <v>30</v>
      </c>
    </row>
    <row r="3808" spans="2:16" x14ac:dyDescent="0.25">
      <c r="B3808" s="77" t="e">
        <f>VLOOKUP(A3808,'Medicare Code Price Master List'!$A:$C,3,FALSE)</f>
        <v>#N/A</v>
      </c>
      <c r="C3808" s="3">
        <f>SUMIF('DME PRICE LOOKUP LINKED'!$A:$A,A3808,'DME PRICE LOOKUP LINKED'!$C:$C)</f>
        <v>0</v>
      </c>
      <c r="D3808" s="78" t="e">
        <f t="shared" si="118"/>
        <v>#N/A</v>
      </c>
      <c r="E3808" s="79" t="e">
        <f t="shared" si="119"/>
        <v>#N/A</v>
      </c>
      <c r="I3808">
        <v>96369</v>
      </c>
      <c r="K3808" t="s">
        <v>2682</v>
      </c>
      <c r="L3808">
        <v>158.46</v>
      </c>
      <c r="M3808">
        <v>217.53</v>
      </c>
      <c r="O3808">
        <v>206</v>
      </c>
      <c r="P3808">
        <v>283</v>
      </c>
    </row>
    <row r="3809" spans="2:16" x14ac:dyDescent="0.25">
      <c r="B3809" s="80" t="e">
        <f>VLOOKUP(A3809,'Medicare Code Price Master List'!$A:$C,3,FALSE)</f>
        <v>#N/A</v>
      </c>
      <c r="C3809" s="3">
        <f>SUMIF('DME PRICE LOOKUP LINKED'!$A:$A,A3809,'DME PRICE LOOKUP LINKED'!$C:$C)</f>
        <v>0</v>
      </c>
      <c r="D3809" s="78" t="e">
        <f t="shared" si="118"/>
        <v>#N/A</v>
      </c>
      <c r="E3809" s="81" t="e">
        <f t="shared" si="119"/>
        <v>#N/A</v>
      </c>
      <c r="I3809">
        <v>96370</v>
      </c>
      <c r="K3809" t="s">
        <v>2683</v>
      </c>
      <c r="L3809">
        <v>16.97</v>
      </c>
      <c r="M3809">
        <v>16.260000000000002</v>
      </c>
      <c r="O3809">
        <v>23</v>
      </c>
      <c r="P3809">
        <v>22</v>
      </c>
    </row>
    <row r="3810" spans="2:16" x14ac:dyDescent="0.25">
      <c r="B3810" s="77" t="e">
        <f>VLOOKUP(A3810,'Medicare Code Price Master List'!$A:$C,3,FALSE)</f>
        <v>#N/A</v>
      </c>
      <c r="C3810" s="3">
        <f>SUMIF('DME PRICE LOOKUP LINKED'!$A:$A,A3810,'DME PRICE LOOKUP LINKED'!$C:$C)</f>
        <v>0</v>
      </c>
      <c r="D3810" s="78" t="e">
        <f t="shared" si="118"/>
        <v>#N/A</v>
      </c>
      <c r="E3810" s="79" t="e">
        <f t="shared" si="119"/>
        <v>#N/A</v>
      </c>
      <c r="I3810">
        <v>96371</v>
      </c>
      <c r="K3810" t="s">
        <v>2684</v>
      </c>
      <c r="L3810">
        <v>63.99</v>
      </c>
      <c r="M3810">
        <v>82.57</v>
      </c>
      <c r="O3810">
        <v>84</v>
      </c>
      <c r="P3810">
        <v>108</v>
      </c>
    </row>
    <row r="3811" spans="2:16" x14ac:dyDescent="0.25">
      <c r="B3811" s="80" t="e">
        <f>VLOOKUP(A3811,'Medicare Code Price Master List'!$A:$C,3,FALSE)</f>
        <v>#N/A</v>
      </c>
      <c r="C3811" s="3">
        <f>SUMIF('DME PRICE LOOKUP LINKED'!$A:$A,A3811,'DME PRICE LOOKUP LINKED'!$C:$C)</f>
        <v>0</v>
      </c>
      <c r="D3811" s="78" t="e">
        <f t="shared" si="118"/>
        <v>#N/A</v>
      </c>
      <c r="E3811" s="81" t="e">
        <f t="shared" si="119"/>
        <v>#N/A</v>
      </c>
      <c r="I3811">
        <v>96372</v>
      </c>
      <c r="K3811" t="s">
        <v>2685</v>
      </c>
      <c r="L3811">
        <v>15.47</v>
      </c>
      <c r="M3811">
        <v>27.98</v>
      </c>
      <c r="O3811">
        <v>21</v>
      </c>
      <c r="P3811">
        <v>37</v>
      </c>
    </row>
    <row r="3812" spans="2:16" x14ac:dyDescent="0.25">
      <c r="B3812" s="77" t="e">
        <f>VLOOKUP(A3812,'Medicare Code Price Master List'!$A:$C,3,FALSE)</f>
        <v>#N/A</v>
      </c>
      <c r="C3812" s="3">
        <f>SUMIF('DME PRICE LOOKUP LINKED'!$A:$A,A3812,'DME PRICE LOOKUP LINKED'!$C:$C)</f>
        <v>0</v>
      </c>
      <c r="D3812" s="78" t="e">
        <f t="shared" si="118"/>
        <v>#N/A</v>
      </c>
      <c r="E3812" s="79" t="e">
        <f t="shared" si="119"/>
        <v>#N/A</v>
      </c>
      <c r="I3812">
        <v>96373</v>
      </c>
      <c r="K3812" t="s">
        <v>2686</v>
      </c>
      <c r="L3812">
        <v>20.04</v>
      </c>
      <c r="M3812">
        <v>21.53</v>
      </c>
      <c r="O3812">
        <v>27</v>
      </c>
      <c r="P3812">
        <v>28</v>
      </c>
    </row>
    <row r="3813" spans="2:16" x14ac:dyDescent="0.25">
      <c r="B3813" s="80" t="e">
        <f>VLOOKUP(A3813,'Medicare Code Price Master List'!$A:$C,3,FALSE)</f>
        <v>#N/A</v>
      </c>
      <c r="C3813" s="3">
        <f>SUMIF('DME PRICE LOOKUP LINKED'!$A:$A,A3813,'DME PRICE LOOKUP LINKED'!$C:$C)</f>
        <v>0</v>
      </c>
      <c r="D3813" s="78" t="e">
        <f t="shared" si="118"/>
        <v>#N/A</v>
      </c>
      <c r="E3813" s="81" t="e">
        <f t="shared" si="119"/>
        <v>#N/A</v>
      </c>
      <c r="I3813">
        <v>96374</v>
      </c>
      <c r="K3813" t="s">
        <v>2687</v>
      </c>
      <c r="L3813">
        <v>41.69</v>
      </c>
      <c r="M3813">
        <v>63.75</v>
      </c>
      <c r="O3813">
        <v>55</v>
      </c>
      <c r="P3813">
        <v>83</v>
      </c>
    </row>
    <row r="3814" spans="2:16" x14ac:dyDescent="0.25">
      <c r="B3814" s="77" t="e">
        <f>VLOOKUP(A3814,'Medicare Code Price Master List'!$A:$C,3,FALSE)</f>
        <v>#N/A</v>
      </c>
      <c r="C3814" s="3">
        <f>SUMIF('DME PRICE LOOKUP LINKED'!$A:$A,A3814,'DME PRICE LOOKUP LINKED'!$C:$C)</f>
        <v>0</v>
      </c>
      <c r="D3814" s="78" t="e">
        <f t="shared" si="118"/>
        <v>#N/A</v>
      </c>
      <c r="E3814" s="79" t="e">
        <f t="shared" si="119"/>
        <v>#N/A</v>
      </c>
      <c r="I3814">
        <v>96375</v>
      </c>
      <c r="K3814" t="s">
        <v>2688</v>
      </c>
      <c r="L3814">
        <v>17.2</v>
      </c>
      <c r="M3814">
        <v>25.01</v>
      </c>
      <c r="O3814">
        <v>23</v>
      </c>
      <c r="P3814">
        <v>33</v>
      </c>
    </row>
    <row r="3815" spans="2:16" x14ac:dyDescent="0.25">
      <c r="B3815" s="80" t="e">
        <f>VLOOKUP(A3815,'Medicare Code Price Master List'!$A:$C,3,FALSE)</f>
        <v>#N/A</v>
      </c>
      <c r="C3815" s="3">
        <f>SUMIF('DME PRICE LOOKUP LINKED'!$A:$A,A3815,'DME PRICE LOOKUP LINKED'!$C:$C)</f>
        <v>0</v>
      </c>
      <c r="D3815" s="78" t="e">
        <f t="shared" si="118"/>
        <v>#N/A</v>
      </c>
      <c r="E3815" s="81" t="e">
        <f t="shared" si="119"/>
        <v>#N/A</v>
      </c>
      <c r="I3815">
        <v>96401</v>
      </c>
      <c r="K3815" t="s">
        <v>2689</v>
      </c>
      <c r="L3815">
        <v>81.900000000000006</v>
      </c>
      <c r="M3815">
        <v>83.77</v>
      </c>
      <c r="O3815">
        <v>107</v>
      </c>
      <c r="P3815">
        <v>109</v>
      </c>
    </row>
    <row r="3816" spans="2:16" x14ac:dyDescent="0.25">
      <c r="B3816" s="77" t="e">
        <f>VLOOKUP(A3816,'Medicare Code Price Master List'!$A:$C,3,FALSE)</f>
        <v>#N/A</v>
      </c>
      <c r="C3816" s="3">
        <f>SUMIF('DME PRICE LOOKUP LINKED'!$A:$A,A3816,'DME PRICE LOOKUP LINKED'!$C:$C)</f>
        <v>0</v>
      </c>
      <c r="D3816" s="78" t="e">
        <f t="shared" si="118"/>
        <v>#N/A</v>
      </c>
      <c r="E3816" s="79" t="e">
        <f t="shared" si="119"/>
        <v>#N/A</v>
      </c>
      <c r="I3816">
        <v>96402</v>
      </c>
      <c r="K3816" t="s">
        <v>2690</v>
      </c>
      <c r="L3816">
        <v>37.85</v>
      </c>
      <c r="M3816">
        <v>35.950000000000003</v>
      </c>
      <c r="O3816">
        <v>50</v>
      </c>
      <c r="P3816">
        <v>47</v>
      </c>
    </row>
    <row r="3817" spans="2:16" x14ac:dyDescent="0.25">
      <c r="B3817" s="80" t="e">
        <f>VLOOKUP(A3817,'Medicare Code Price Master List'!$A:$C,3,FALSE)</f>
        <v>#N/A</v>
      </c>
      <c r="C3817" s="3">
        <f>SUMIF('DME PRICE LOOKUP LINKED'!$A:$A,A3817,'DME PRICE LOOKUP LINKED'!$C:$C)</f>
        <v>0</v>
      </c>
      <c r="D3817" s="78" t="e">
        <f t="shared" si="118"/>
        <v>#N/A</v>
      </c>
      <c r="E3817" s="81" t="e">
        <f t="shared" si="119"/>
        <v>#N/A</v>
      </c>
      <c r="I3817">
        <v>96405</v>
      </c>
      <c r="K3817" t="s">
        <v>2691</v>
      </c>
      <c r="L3817">
        <v>93.96</v>
      </c>
      <c r="M3817">
        <v>31.11</v>
      </c>
      <c r="O3817">
        <v>123</v>
      </c>
      <c r="P3817">
        <v>41</v>
      </c>
    </row>
    <row r="3818" spans="2:16" x14ac:dyDescent="0.25">
      <c r="B3818" s="77" t="e">
        <f>VLOOKUP(A3818,'Medicare Code Price Master List'!$A:$C,3,FALSE)</f>
        <v>#N/A</v>
      </c>
      <c r="C3818" s="3">
        <f>SUMIF('DME PRICE LOOKUP LINKED'!$A:$A,A3818,'DME PRICE LOOKUP LINKED'!$C:$C)</f>
        <v>0</v>
      </c>
      <c r="D3818" s="78" t="e">
        <f t="shared" si="118"/>
        <v>#N/A</v>
      </c>
      <c r="E3818" s="79" t="e">
        <f t="shared" si="119"/>
        <v>#N/A</v>
      </c>
      <c r="I3818">
        <v>96406</v>
      </c>
      <c r="K3818" t="s">
        <v>2692</v>
      </c>
      <c r="L3818">
        <v>146.78</v>
      </c>
      <c r="M3818">
        <v>47.75</v>
      </c>
      <c r="O3818">
        <v>191</v>
      </c>
      <c r="P3818">
        <v>63</v>
      </c>
    </row>
    <row r="3819" spans="2:16" x14ac:dyDescent="0.25">
      <c r="B3819" s="80" t="e">
        <f>VLOOKUP(A3819,'Medicare Code Price Master List'!$A:$C,3,FALSE)</f>
        <v>#N/A</v>
      </c>
      <c r="C3819" s="3">
        <f>SUMIF('DME PRICE LOOKUP LINKED'!$A:$A,A3819,'DME PRICE LOOKUP LINKED'!$C:$C)</f>
        <v>0</v>
      </c>
      <c r="D3819" s="78" t="e">
        <f t="shared" si="118"/>
        <v>#N/A</v>
      </c>
      <c r="E3819" s="81" t="e">
        <f t="shared" si="119"/>
        <v>#N/A</v>
      </c>
      <c r="I3819">
        <v>96409</v>
      </c>
      <c r="K3819" t="s">
        <v>2693</v>
      </c>
      <c r="L3819">
        <v>113.73</v>
      </c>
      <c r="M3819">
        <v>124.73</v>
      </c>
      <c r="O3819">
        <v>148</v>
      </c>
      <c r="P3819">
        <v>163</v>
      </c>
    </row>
    <row r="3820" spans="2:16" x14ac:dyDescent="0.25">
      <c r="B3820" s="77" t="e">
        <f>VLOOKUP(A3820,'Medicare Code Price Master List'!$A:$C,3,FALSE)</f>
        <v>#N/A</v>
      </c>
      <c r="C3820" s="3">
        <f>SUMIF('DME PRICE LOOKUP LINKED'!$A:$A,A3820,'DME PRICE LOOKUP LINKED'!$C:$C)</f>
        <v>0</v>
      </c>
      <c r="D3820" s="78" t="e">
        <f t="shared" si="118"/>
        <v>#N/A</v>
      </c>
      <c r="E3820" s="79" t="e">
        <f t="shared" si="119"/>
        <v>#N/A</v>
      </c>
      <c r="I3820">
        <v>96411</v>
      </c>
      <c r="K3820" t="s">
        <v>2694</v>
      </c>
      <c r="L3820">
        <v>62.12</v>
      </c>
      <c r="M3820">
        <v>69.72</v>
      </c>
      <c r="O3820">
        <v>81</v>
      </c>
      <c r="P3820">
        <v>91</v>
      </c>
    </row>
    <row r="3821" spans="2:16" x14ac:dyDescent="0.25">
      <c r="B3821" s="80" t="e">
        <f>VLOOKUP(A3821,'Medicare Code Price Master List'!$A:$C,3,FALSE)</f>
        <v>#N/A</v>
      </c>
      <c r="C3821" s="3">
        <f>SUMIF('DME PRICE LOOKUP LINKED'!$A:$A,A3821,'DME PRICE LOOKUP LINKED'!$C:$C)</f>
        <v>0</v>
      </c>
      <c r="D3821" s="78" t="e">
        <f t="shared" si="118"/>
        <v>#N/A</v>
      </c>
      <c r="E3821" s="81" t="e">
        <f t="shared" si="119"/>
        <v>#N/A</v>
      </c>
      <c r="I3821">
        <v>96413</v>
      </c>
      <c r="K3821" t="s">
        <v>2695</v>
      </c>
      <c r="L3821">
        <v>147.47999999999999</v>
      </c>
      <c r="M3821">
        <v>152.36000000000001</v>
      </c>
      <c r="O3821">
        <v>192</v>
      </c>
      <c r="P3821">
        <v>199</v>
      </c>
    </row>
    <row r="3822" spans="2:16" x14ac:dyDescent="0.25">
      <c r="B3822" s="77" t="e">
        <f>VLOOKUP(A3822,'Medicare Code Price Master List'!$A:$C,3,FALSE)</f>
        <v>#N/A</v>
      </c>
      <c r="C3822" s="3">
        <f>SUMIF('DME PRICE LOOKUP LINKED'!$A:$A,A3822,'DME PRICE LOOKUP LINKED'!$C:$C)</f>
        <v>0</v>
      </c>
      <c r="D3822" s="78" t="e">
        <f t="shared" si="118"/>
        <v>#N/A</v>
      </c>
      <c r="E3822" s="79" t="e">
        <f t="shared" si="119"/>
        <v>#N/A</v>
      </c>
      <c r="I3822">
        <v>96415</v>
      </c>
      <c r="K3822" t="s">
        <v>2696</v>
      </c>
      <c r="L3822">
        <v>31.37</v>
      </c>
      <c r="M3822">
        <v>31.52</v>
      </c>
      <c r="O3822">
        <v>41</v>
      </c>
      <c r="P3822">
        <v>41</v>
      </c>
    </row>
    <row r="3823" spans="2:16" x14ac:dyDescent="0.25">
      <c r="B3823" s="80" t="e">
        <f>VLOOKUP(A3823,'Medicare Code Price Master List'!$A:$C,3,FALSE)</f>
        <v>#N/A</v>
      </c>
      <c r="C3823" s="3">
        <f>SUMIF('DME PRICE LOOKUP LINKED'!$A:$A,A3823,'DME PRICE LOOKUP LINKED'!$C:$C)</f>
        <v>0</v>
      </c>
      <c r="D3823" s="78" t="e">
        <f t="shared" si="118"/>
        <v>#N/A</v>
      </c>
      <c r="E3823" s="81" t="e">
        <f t="shared" si="119"/>
        <v>#N/A</v>
      </c>
      <c r="I3823">
        <v>96416</v>
      </c>
      <c r="K3823" t="s">
        <v>2697</v>
      </c>
      <c r="L3823">
        <v>145.02000000000001</v>
      </c>
      <c r="M3823">
        <v>158.66</v>
      </c>
      <c r="O3823">
        <v>189</v>
      </c>
      <c r="P3823">
        <v>207</v>
      </c>
    </row>
    <row r="3824" spans="2:16" x14ac:dyDescent="0.25">
      <c r="B3824" s="77" t="e">
        <f>VLOOKUP(A3824,'Medicare Code Price Master List'!$A:$C,3,FALSE)</f>
        <v>#N/A</v>
      </c>
      <c r="C3824" s="3">
        <f>SUMIF('DME PRICE LOOKUP LINKED'!$A:$A,A3824,'DME PRICE LOOKUP LINKED'!$C:$C)</f>
        <v>0</v>
      </c>
      <c r="D3824" s="78" t="e">
        <f t="shared" si="118"/>
        <v>#N/A</v>
      </c>
      <c r="E3824" s="79" t="e">
        <f t="shared" si="119"/>
        <v>#N/A</v>
      </c>
      <c r="I3824">
        <v>96417</v>
      </c>
      <c r="K3824" t="s">
        <v>2698</v>
      </c>
      <c r="L3824">
        <v>72.38</v>
      </c>
      <c r="M3824">
        <v>70.09</v>
      </c>
      <c r="O3824">
        <v>95</v>
      </c>
      <c r="P3824">
        <v>92</v>
      </c>
    </row>
    <row r="3825" spans="2:16" x14ac:dyDescent="0.25">
      <c r="B3825" s="80" t="e">
        <f>VLOOKUP(A3825,'Medicare Code Price Master List'!$A:$C,3,FALSE)</f>
        <v>#N/A</v>
      </c>
      <c r="C3825" s="3">
        <f>SUMIF('DME PRICE LOOKUP LINKED'!$A:$A,A3825,'DME PRICE LOOKUP LINKED'!$C:$C)</f>
        <v>0</v>
      </c>
      <c r="D3825" s="78" t="e">
        <f t="shared" si="118"/>
        <v>#N/A</v>
      </c>
      <c r="E3825" s="81" t="e">
        <f t="shared" si="119"/>
        <v>#N/A</v>
      </c>
      <c r="I3825">
        <v>96420</v>
      </c>
      <c r="K3825" t="s">
        <v>2699</v>
      </c>
      <c r="L3825">
        <v>116.22</v>
      </c>
      <c r="M3825">
        <v>118.93</v>
      </c>
      <c r="O3825">
        <v>152</v>
      </c>
      <c r="P3825">
        <v>155</v>
      </c>
    </row>
    <row r="3826" spans="2:16" x14ac:dyDescent="0.25">
      <c r="B3826" s="77" t="e">
        <f>VLOOKUP(A3826,'Medicare Code Price Master List'!$A:$C,3,FALSE)</f>
        <v>#N/A</v>
      </c>
      <c r="C3826" s="3">
        <f>SUMIF('DME PRICE LOOKUP LINKED'!$A:$A,A3826,'DME PRICE LOOKUP LINKED'!$C:$C)</f>
        <v>0</v>
      </c>
      <c r="D3826" s="78" t="e">
        <f t="shared" si="118"/>
        <v>#N/A</v>
      </c>
      <c r="E3826" s="79" t="e">
        <f t="shared" si="119"/>
        <v>#N/A</v>
      </c>
      <c r="I3826">
        <v>96422</v>
      </c>
      <c r="K3826" t="s">
        <v>2700</v>
      </c>
      <c r="L3826">
        <v>178.92</v>
      </c>
      <c r="M3826">
        <v>191.8</v>
      </c>
      <c r="O3826">
        <v>233</v>
      </c>
      <c r="P3826">
        <v>250</v>
      </c>
    </row>
    <row r="3827" spans="2:16" x14ac:dyDescent="0.25">
      <c r="B3827" s="80" t="e">
        <f>VLOOKUP(A3827,'Medicare Code Price Master List'!$A:$C,3,FALSE)</f>
        <v>#N/A</v>
      </c>
      <c r="C3827" s="3">
        <f>SUMIF('DME PRICE LOOKUP LINKED'!$A:$A,A3827,'DME PRICE LOOKUP LINKED'!$C:$C)</f>
        <v>0</v>
      </c>
      <c r="D3827" s="78" t="e">
        <f t="shared" si="118"/>
        <v>#N/A</v>
      </c>
      <c r="E3827" s="81" t="e">
        <f t="shared" si="119"/>
        <v>#N/A</v>
      </c>
      <c r="I3827">
        <v>96423</v>
      </c>
      <c r="K3827" t="s">
        <v>2701</v>
      </c>
      <c r="L3827">
        <v>82.4</v>
      </c>
      <c r="M3827">
        <v>88.35</v>
      </c>
      <c r="O3827">
        <v>108</v>
      </c>
      <c r="P3827">
        <v>115</v>
      </c>
    </row>
    <row r="3828" spans="2:16" x14ac:dyDescent="0.25">
      <c r="B3828" s="77" t="e">
        <f>VLOOKUP(A3828,'Medicare Code Price Master List'!$A:$C,3,FALSE)</f>
        <v>#N/A</v>
      </c>
      <c r="C3828" s="3">
        <f>SUMIF('DME PRICE LOOKUP LINKED'!$A:$A,A3828,'DME PRICE LOOKUP LINKED'!$C:$C)</f>
        <v>0</v>
      </c>
      <c r="D3828" s="78" t="e">
        <f t="shared" si="118"/>
        <v>#N/A</v>
      </c>
      <c r="E3828" s="79" t="e">
        <f t="shared" si="119"/>
        <v>#N/A</v>
      </c>
      <c r="I3828">
        <v>96425</v>
      </c>
      <c r="K3828" t="s">
        <v>2702</v>
      </c>
      <c r="L3828">
        <v>191.83</v>
      </c>
      <c r="M3828">
        <v>205.07</v>
      </c>
      <c r="O3828">
        <v>250</v>
      </c>
      <c r="P3828">
        <v>267</v>
      </c>
    </row>
    <row r="3829" spans="2:16" x14ac:dyDescent="0.25">
      <c r="B3829" s="80" t="e">
        <f>VLOOKUP(A3829,'Medicare Code Price Master List'!$A:$C,3,FALSE)</f>
        <v>#N/A</v>
      </c>
      <c r="C3829" s="3">
        <f>SUMIF('DME PRICE LOOKUP LINKED'!$A:$A,A3829,'DME PRICE LOOKUP LINKED'!$C:$C)</f>
        <v>0</v>
      </c>
      <c r="D3829" s="78" t="e">
        <f t="shared" si="118"/>
        <v>#N/A</v>
      </c>
      <c r="E3829" s="81" t="e">
        <f t="shared" si="119"/>
        <v>#N/A</v>
      </c>
      <c r="I3829">
        <v>96440</v>
      </c>
      <c r="K3829" t="s">
        <v>2703</v>
      </c>
      <c r="L3829">
        <v>851.9</v>
      </c>
      <c r="M3829">
        <v>143.44</v>
      </c>
      <c r="O3829">
        <v>1108</v>
      </c>
      <c r="P3829">
        <v>187</v>
      </c>
    </row>
    <row r="3830" spans="2:16" x14ac:dyDescent="0.25">
      <c r="B3830" s="77" t="e">
        <f>VLOOKUP(A3830,'Medicare Code Price Master List'!$A:$C,3,FALSE)</f>
        <v>#N/A</v>
      </c>
      <c r="C3830" s="3">
        <f>SUMIF('DME PRICE LOOKUP LINKED'!$A:$A,A3830,'DME PRICE LOOKUP LINKED'!$C:$C)</f>
        <v>0</v>
      </c>
      <c r="D3830" s="78" t="e">
        <f t="shared" si="118"/>
        <v>#N/A</v>
      </c>
      <c r="E3830" s="79" t="e">
        <f t="shared" si="119"/>
        <v>#N/A</v>
      </c>
      <c r="I3830">
        <v>96446</v>
      </c>
      <c r="K3830" t="s">
        <v>2704</v>
      </c>
      <c r="L3830">
        <v>215.03</v>
      </c>
      <c r="M3830">
        <v>26.87</v>
      </c>
      <c r="O3830">
        <v>280</v>
      </c>
      <c r="P3830">
        <v>35</v>
      </c>
    </row>
    <row r="3831" spans="2:16" x14ac:dyDescent="0.25">
      <c r="B3831" s="80" t="e">
        <f>VLOOKUP(A3831,'Medicare Code Price Master List'!$A:$C,3,FALSE)</f>
        <v>#N/A</v>
      </c>
      <c r="C3831" s="3">
        <f>SUMIF('DME PRICE LOOKUP LINKED'!$A:$A,A3831,'DME PRICE LOOKUP LINKED'!$C:$C)</f>
        <v>0</v>
      </c>
      <c r="D3831" s="78" t="e">
        <f t="shared" si="118"/>
        <v>#N/A</v>
      </c>
      <c r="E3831" s="81" t="e">
        <f t="shared" si="119"/>
        <v>#N/A</v>
      </c>
      <c r="I3831">
        <v>96450</v>
      </c>
      <c r="K3831" t="s">
        <v>2705</v>
      </c>
      <c r="L3831">
        <v>182.85</v>
      </c>
      <c r="M3831">
        <v>81.53</v>
      </c>
      <c r="O3831">
        <v>238</v>
      </c>
      <c r="P3831">
        <v>106</v>
      </c>
    </row>
    <row r="3832" spans="2:16" x14ac:dyDescent="0.25">
      <c r="B3832" s="77" t="e">
        <f>VLOOKUP(A3832,'Medicare Code Price Master List'!$A:$C,3,FALSE)</f>
        <v>#N/A</v>
      </c>
      <c r="C3832" s="3">
        <f>SUMIF('DME PRICE LOOKUP LINKED'!$A:$A,A3832,'DME PRICE LOOKUP LINKED'!$C:$C)</f>
        <v>0</v>
      </c>
      <c r="D3832" s="78" t="e">
        <f t="shared" si="118"/>
        <v>#N/A</v>
      </c>
      <c r="E3832" s="79" t="e">
        <f t="shared" si="119"/>
        <v>#N/A</v>
      </c>
      <c r="I3832">
        <v>96521</v>
      </c>
      <c r="K3832" t="s">
        <v>2706</v>
      </c>
      <c r="L3832">
        <v>142.72999999999999</v>
      </c>
      <c r="M3832">
        <v>155.85</v>
      </c>
      <c r="O3832">
        <v>186</v>
      </c>
      <c r="P3832">
        <v>203</v>
      </c>
    </row>
    <row r="3833" spans="2:16" x14ac:dyDescent="0.25">
      <c r="B3833" s="80" t="e">
        <f>VLOOKUP(A3833,'Medicare Code Price Master List'!$A:$C,3,FALSE)</f>
        <v>#N/A</v>
      </c>
      <c r="C3833" s="3">
        <f>SUMIF('DME PRICE LOOKUP LINKED'!$A:$A,A3833,'DME PRICE LOOKUP LINKED'!$C:$C)</f>
        <v>0</v>
      </c>
      <c r="D3833" s="78" t="e">
        <f t="shared" si="118"/>
        <v>#N/A</v>
      </c>
      <c r="E3833" s="81" t="e">
        <f t="shared" si="119"/>
        <v>#N/A</v>
      </c>
      <c r="I3833">
        <v>96522</v>
      </c>
      <c r="K3833" t="s">
        <v>2707</v>
      </c>
      <c r="L3833">
        <v>131.68</v>
      </c>
      <c r="M3833">
        <v>127.64</v>
      </c>
      <c r="O3833">
        <v>172</v>
      </c>
      <c r="P3833">
        <v>166</v>
      </c>
    </row>
    <row r="3834" spans="2:16" x14ac:dyDescent="0.25">
      <c r="B3834" s="77" t="e">
        <f>VLOOKUP(A3834,'Medicare Code Price Master List'!$A:$C,3,FALSE)</f>
        <v>#N/A</v>
      </c>
      <c r="C3834" s="3">
        <f>SUMIF('DME PRICE LOOKUP LINKED'!$A:$A,A3834,'DME PRICE LOOKUP LINKED'!$C:$C)</f>
        <v>0</v>
      </c>
      <c r="D3834" s="78" t="e">
        <f t="shared" si="118"/>
        <v>#N/A</v>
      </c>
      <c r="E3834" s="79" t="e">
        <f t="shared" si="119"/>
        <v>#N/A</v>
      </c>
      <c r="I3834">
        <v>96523</v>
      </c>
      <c r="K3834" t="s">
        <v>2708</v>
      </c>
      <c r="L3834">
        <v>28.8</v>
      </c>
      <c r="M3834">
        <v>28.04</v>
      </c>
      <c r="O3834">
        <v>38</v>
      </c>
      <c r="P3834">
        <v>37</v>
      </c>
    </row>
    <row r="3835" spans="2:16" x14ac:dyDescent="0.25">
      <c r="B3835" s="80" t="e">
        <f>VLOOKUP(A3835,'Medicare Code Price Master List'!$A:$C,3,FALSE)</f>
        <v>#N/A</v>
      </c>
      <c r="C3835" s="3">
        <f>SUMIF('DME PRICE LOOKUP LINKED'!$A:$A,A3835,'DME PRICE LOOKUP LINKED'!$C:$C)</f>
        <v>0</v>
      </c>
      <c r="D3835" s="78" t="e">
        <f t="shared" si="118"/>
        <v>#N/A</v>
      </c>
      <c r="E3835" s="81" t="e">
        <f t="shared" si="119"/>
        <v>#N/A</v>
      </c>
      <c r="I3835">
        <v>96542</v>
      </c>
      <c r="K3835" t="s">
        <v>2709</v>
      </c>
      <c r="L3835">
        <v>145.02000000000001</v>
      </c>
      <c r="M3835">
        <v>44.85</v>
      </c>
      <c r="O3835">
        <v>189</v>
      </c>
      <c r="P3835">
        <v>59</v>
      </c>
    </row>
    <row r="3836" spans="2:16" x14ac:dyDescent="0.25">
      <c r="B3836" s="77" t="e">
        <f>VLOOKUP(A3836,'Medicare Code Price Master List'!$A:$C,3,FALSE)</f>
        <v>#N/A</v>
      </c>
      <c r="C3836" s="3">
        <f>SUMIF('DME PRICE LOOKUP LINKED'!$A:$A,A3836,'DME PRICE LOOKUP LINKED'!$C:$C)</f>
        <v>0</v>
      </c>
      <c r="D3836" s="78" t="e">
        <f t="shared" si="118"/>
        <v>#N/A</v>
      </c>
      <c r="E3836" s="79" t="e">
        <f t="shared" si="119"/>
        <v>#N/A</v>
      </c>
      <c r="I3836">
        <v>96567</v>
      </c>
      <c r="K3836" t="s">
        <v>2710</v>
      </c>
      <c r="L3836">
        <v>160.32</v>
      </c>
      <c r="M3836">
        <v>153.44</v>
      </c>
      <c r="O3836">
        <v>209</v>
      </c>
      <c r="P3836">
        <v>200</v>
      </c>
    </row>
    <row r="3837" spans="2:16" x14ac:dyDescent="0.25">
      <c r="B3837" s="80" t="e">
        <f>VLOOKUP(A3837,'Medicare Code Price Master List'!$A:$C,3,FALSE)</f>
        <v>#N/A</v>
      </c>
      <c r="C3837" s="3">
        <f>SUMIF('DME PRICE LOOKUP LINKED'!$A:$A,A3837,'DME PRICE LOOKUP LINKED'!$C:$C)</f>
        <v>0</v>
      </c>
      <c r="D3837" s="78" t="e">
        <f t="shared" si="118"/>
        <v>#N/A</v>
      </c>
      <c r="E3837" s="81" t="e">
        <f t="shared" si="119"/>
        <v>#N/A</v>
      </c>
      <c r="I3837">
        <v>96570</v>
      </c>
      <c r="K3837" t="s">
        <v>2711</v>
      </c>
      <c r="L3837">
        <v>57.83</v>
      </c>
      <c r="M3837">
        <v>62.27</v>
      </c>
      <c r="O3837">
        <v>76</v>
      </c>
      <c r="P3837">
        <v>81</v>
      </c>
    </row>
    <row r="3838" spans="2:16" x14ac:dyDescent="0.25">
      <c r="B3838" s="77" t="e">
        <f>VLOOKUP(A3838,'Medicare Code Price Master List'!$A:$C,3,FALSE)</f>
        <v>#N/A</v>
      </c>
      <c r="C3838" s="3">
        <f>SUMIF('DME PRICE LOOKUP LINKED'!$A:$A,A3838,'DME PRICE LOOKUP LINKED'!$C:$C)</f>
        <v>0</v>
      </c>
      <c r="D3838" s="78" t="e">
        <f t="shared" si="118"/>
        <v>#N/A</v>
      </c>
      <c r="E3838" s="79" t="e">
        <f t="shared" si="119"/>
        <v>#N/A</v>
      </c>
      <c r="I3838">
        <v>96571</v>
      </c>
      <c r="K3838" t="s">
        <v>2712</v>
      </c>
      <c r="L3838">
        <v>26.45</v>
      </c>
      <c r="M3838">
        <v>28.98</v>
      </c>
      <c r="O3838">
        <v>35</v>
      </c>
      <c r="P3838">
        <v>38</v>
      </c>
    </row>
    <row r="3839" spans="2:16" x14ac:dyDescent="0.25">
      <c r="B3839" s="80" t="e">
        <f>VLOOKUP(A3839,'Medicare Code Price Master List'!$A:$C,3,FALSE)</f>
        <v>#N/A</v>
      </c>
      <c r="C3839" s="3">
        <f>SUMIF('DME PRICE LOOKUP LINKED'!$A:$A,A3839,'DME PRICE LOOKUP LINKED'!$C:$C)</f>
        <v>0</v>
      </c>
      <c r="D3839" s="78" t="e">
        <f t="shared" si="118"/>
        <v>#N/A</v>
      </c>
      <c r="E3839" s="81" t="e">
        <f t="shared" si="119"/>
        <v>#N/A</v>
      </c>
      <c r="I3839">
        <v>96900</v>
      </c>
      <c r="K3839" t="s">
        <v>2713</v>
      </c>
      <c r="L3839">
        <v>27.77</v>
      </c>
      <c r="M3839">
        <v>23.35</v>
      </c>
      <c r="O3839">
        <v>37</v>
      </c>
      <c r="P3839">
        <v>31</v>
      </c>
    </row>
    <row r="3840" spans="2:16" x14ac:dyDescent="0.25">
      <c r="B3840" s="77" t="e">
        <f>VLOOKUP(A3840,'Medicare Code Price Master List'!$A:$C,3,FALSE)</f>
        <v>#N/A</v>
      </c>
      <c r="C3840" s="3">
        <f>SUMIF('DME PRICE LOOKUP LINKED'!$A:$A,A3840,'DME PRICE LOOKUP LINKED'!$C:$C)</f>
        <v>0</v>
      </c>
      <c r="D3840" s="78" t="e">
        <f t="shared" si="118"/>
        <v>#N/A</v>
      </c>
      <c r="E3840" s="79" t="e">
        <f t="shared" si="119"/>
        <v>#N/A</v>
      </c>
      <c r="I3840">
        <v>96904</v>
      </c>
      <c r="K3840" t="s">
        <v>2714</v>
      </c>
      <c r="L3840">
        <v>79.95</v>
      </c>
      <c r="M3840">
        <v>71.27</v>
      </c>
      <c r="O3840">
        <v>104</v>
      </c>
      <c r="P3840">
        <v>93</v>
      </c>
    </row>
    <row r="3841" spans="2:16" x14ac:dyDescent="0.25">
      <c r="B3841" s="80" t="e">
        <f>VLOOKUP(A3841,'Medicare Code Price Master List'!$A:$C,3,FALSE)</f>
        <v>#N/A</v>
      </c>
      <c r="C3841" s="3">
        <f>SUMIF('DME PRICE LOOKUP LINKED'!$A:$A,A3841,'DME PRICE LOOKUP LINKED'!$C:$C)</f>
        <v>0</v>
      </c>
      <c r="D3841" s="78" t="e">
        <f t="shared" si="118"/>
        <v>#N/A</v>
      </c>
      <c r="E3841" s="81" t="e">
        <f t="shared" si="119"/>
        <v>#N/A</v>
      </c>
      <c r="I3841">
        <v>96910</v>
      </c>
      <c r="K3841" t="s">
        <v>2715</v>
      </c>
      <c r="L3841">
        <v>134.38</v>
      </c>
      <c r="M3841">
        <v>80.95</v>
      </c>
      <c r="O3841">
        <v>175</v>
      </c>
      <c r="P3841">
        <v>106</v>
      </c>
    </row>
    <row r="3842" spans="2:16" x14ac:dyDescent="0.25">
      <c r="B3842" s="77" t="e">
        <f>VLOOKUP(A3842,'Medicare Code Price Master List'!$A:$C,3,FALSE)</f>
        <v>#N/A</v>
      </c>
      <c r="C3842" s="3">
        <f>SUMIF('DME PRICE LOOKUP LINKED'!$A:$A,A3842,'DME PRICE LOOKUP LINKED'!$C:$C)</f>
        <v>0</v>
      </c>
      <c r="D3842" s="78" t="e">
        <f t="shared" si="118"/>
        <v>#N/A</v>
      </c>
      <c r="E3842" s="79" t="e">
        <f t="shared" si="119"/>
        <v>#N/A</v>
      </c>
      <c r="I3842">
        <v>96912</v>
      </c>
      <c r="K3842" t="s">
        <v>2716</v>
      </c>
      <c r="L3842">
        <v>114.61</v>
      </c>
      <c r="M3842">
        <v>103.51</v>
      </c>
      <c r="O3842">
        <v>149</v>
      </c>
      <c r="P3842">
        <v>135</v>
      </c>
    </row>
    <row r="3843" spans="2:16" x14ac:dyDescent="0.25">
      <c r="B3843" s="80" t="e">
        <f>VLOOKUP(A3843,'Medicare Code Price Master List'!$A:$C,3,FALSE)</f>
        <v>#N/A</v>
      </c>
      <c r="C3843" s="3">
        <f>SUMIF('DME PRICE LOOKUP LINKED'!$A:$A,A3843,'DME PRICE LOOKUP LINKED'!$C:$C)</f>
        <v>0</v>
      </c>
      <c r="D3843" s="78" t="e">
        <f t="shared" ref="D3843:D3906" si="120">VLOOKUP(A3843,$R$2:$T$5644,3,FALSE)</f>
        <v>#N/A</v>
      </c>
      <c r="E3843" s="81" t="e">
        <f t="shared" ref="E3843:E3906" si="121">D3843-C3843</f>
        <v>#N/A</v>
      </c>
      <c r="I3843">
        <v>96913</v>
      </c>
      <c r="K3843" t="s">
        <v>2717</v>
      </c>
      <c r="L3843">
        <v>173.61</v>
      </c>
      <c r="M3843">
        <v>148.6</v>
      </c>
      <c r="O3843">
        <v>226</v>
      </c>
      <c r="P3843">
        <v>194</v>
      </c>
    </row>
    <row r="3844" spans="2:16" x14ac:dyDescent="0.25">
      <c r="B3844" s="77" t="e">
        <f>VLOOKUP(A3844,'Medicare Code Price Master List'!$A:$C,3,FALSE)</f>
        <v>#N/A</v>
      </c>
      <c r="C3844" s="3">
        <f>SUMIF('DME PRICE LOOKUP LINKED'!$A:$A,A3844,'DME PRICE LOOKUP LINKED'!$C:$C)</f>
        <v>0</v>
      </c>
      <c r="D3844" s="78" t="e">
        <f t="shared" si="120"/>
        <v>#N/A</v>
      </c>
      <c r="E3844" s="79" t="e">
        <f t="shared" si="121"/>
        <v>#N/A</v>
      </c>
      <c r="I3844">
        <v>96920</v>
      </c>
      <c r="K3844" t="s">
        <v>2718</v>
      </c>
      <c r="L3844">
        <v>174.42</v>
      </c>
      <c r="M3844">
        <v>67.77</v>
      </c>
      <c r="O3844">
        <v>227</v>
      </c>
      <c r="P3844">
        <v>89</v>
      </c>
    </row>
    <row r="3845" spans="2:16" x14ac:dyDescent="0.25">
      <c r="B3845" s="80" t="e">
        <f>VLOOKUP(A3845,'Medicare Code Price Master List'!$A:$C,3,FALSE)</f>
        <v>#N/A</v>
      </c>
      <c r="C3845" s="3">
        <f>SUMIF('DME PRICE LOOKUP LINKED'!$A:$A,A3845,'DME PRICE LOOKUP LINKED'!$C:$C)</f>
        <v>0</v>
      </c>
      <c r="D3845" s="78" t="e">
        <f t="shared" si="120"/>
        <v>#N/A</v>
      </c>
      <c r="E3845" s="81" t="e">
        <f t="shared" si="121"/>
        <v>#N/A</v>
      </c>
      <c r="I3845">
        <v>96921</v>
      </c>
      <c r="K3845" t="s">
        <v>2719</v>
      </c>
      <c r="L3845">
        <v>191.43</v>
      </c>
      <c r="M3845">
        <v>76.78</v>
      </c>
      <c r="O3845">
        <v>249</v>
      </c>
      <c r="P3845">
        <v>100</v>
      </c>
    </row>
    <row r="3846" spans="2:16" x14ac:dyDescent="0.25">
      <c r="B3846" s="77" t="e">
        <f>VLOOKUP(A3846,'Medicare Code Price Master List'!$A:$C,3,FALSE)</f>
        <v>#N/A</v>
      </c>
      <c r="C3846" s="3">
        <f>SUMIF('DME PRICE LOOKUP LINKED'!$A:$A,A3846,'DME PRICE LOOKUP LINKED'!$C:$C)</f>
        <v>0</v>
      </c>
      <c r="D3846" s="78" t="e">
        <f t="shared" si="120"/>
        <v>#N/A</v>
      </c>
      <c r="E3846" s="79" t="e">
        <f t="shared" si="121"/>
        <v>#N/A</v>
      </c>
      <c r="I3846">
        <v>96922</v>
      </c>
      <c r="K3846" t="s">
        <v>2720</v>
      </c>
      <c r="L3846">
        <v>259.82</v>
      </c>
      <c r="M3846">
        <v>124.22</v>
      </c>
      <c r="O3846">
        <v>338</v>
      </c>
      <c r="P3846">
        <v>162</v>
      </c>
    </row>
    <row r="3847" spans="2:16" x14ac:dyDescent="0.25">
      <c r="B3847" s="80" t="e">
        <f>VLOOKUP(A3847,'Medicare Code Price Master List'!$A:$C,3,FALSE)</f>
        <v>#N/A</v>
      </c>
      <c r="C3847" s="3">
        <f>SUMIF('DME PRICE LOOKUP LINKED'!$A:$A,A3847,'DME PRICE LOOKUP LINKED'!$C:$C)</f>
        <v>0</v>
      </c>
      <c r="D3847" s="78" t="e">
        <f t="shared" si="120"/>
        <v>#N/A</v>
      </c>
      <c r="E3847" s="81" t="e">
        <f t="shared" si="121"/>
        <v>#N/A</v>
      </c>
      <c r="I3847">
        <v>97001</v>
      </c>
      <c r="K3847" t="s">
        <v>2721</v>
      </c>
      <c r="L3847">
        <v>81.03</v>
      </c>
      <c r="M3847">
        <v>81.03</v>
      </c>
      <c r="O3847">
        <v>106</v>
      </c>
      <c r="P3847">
        <v>106</v>
      </c>
    </row>
    <row r="3848" spans="2:16" x14ac:dyDescent="0.25">
      <c r="B3848" s="77" t="e">
        <f>VLOOKUP(A3848,'Medicare Code Price Master List'!$A:$C,3,FALSE)</f>
        <v>#N/A</v>
      </c>
      <c r="C3848" s="3">
        <f>SUMIF('DME PRICE LOOKUP LINKED'!$A:$A,A3848,'DME PRICE LOOKUP LINKED'!$C:$C)</f>
        <v>0</v>
      </c>
      <c r="D3848" s="78" t="e">
        <f t="shared" si="120"/>
        <v>#N/A</v>
      </c>
      <c r="E3848" s="79" t="e">
        <f t="shared" si="121"/>
        <v>#N/A</v>
      </c>
      <c r="I3848">
        <v>97002</v>
      </c>
      <c r="K3848" t="s">
        <v>2722</v>
      </c>
      <c r="L3848">
        <v>45.36</v>
      </c>
      <c r="M3848">
        <v>45.36</v>
      </c>
      <c r="O3848">
        <v>59</v>
      </c>
      <c r="P3848">
        <v>59</v>
      </c>
    </row>
    <row r="3849" spans="2:16" x14ac:dyDescent="0.25">
      <c r="B3849" s="80" t="e">
        <f>VLOOKUP(A3849,'Medicare Code Price Master List'!$A:$C,3,FALSE)</f>
        <v>#N/A</v>
      </c>
      <c r="C3849" s="3">
        <f>SUMIF('DME PRICE LOOKUP LINKED'!$A:$A,A3849,'DME PRICE LOOKUP LINKED'!$C:$C)</f>
        <v>0</v>
      </c>
      <c r="D3849" s="78" t="e">
        <f t="shared" si="120"/>
        <v>#N/A</v>
      </c>
      <c r="E3849" s="81" t="e">
        <f t="shared" si="121"/>
        <v>#N/A</v>
      </c>
      <c r="I3849">
        <v>97003</v>
      </c>
      <c r="K3849" t="s">
        <v>2723</v>
      </c>
      <c r="L3849">
        <v>91.91</v>
      </c>
      <c r="M3849">
        <v>91.91</v>
      </c>
      <c r="O3849">
        <v>120</v>
      </c>
      <c r="P3849">
        <v>120</v>
      </c>
    </row>
    <row r="3850" spans="2:16" x14ac:dyDescent="0.25">
      <c r="B3850" s="77" t="e">
        <f>VLOOKUP(A3850,'Medicare Code Price Master List'!$A:$C,3,FALSE)</f>
        <v>#N/A</v>
      </c>
      <c r="C3850" s="3">
        <f>SUMIF('DME PRICE LOOKUP LINKED'!$A:$A,A3850,'DME PRICE LOOKUP LINKED'!$C:$C)</f>
        <v>0</v>
      </c>
      <c r="D3850" s="78" t="e">
        <f t="shared" si="120"/>
        <v>#N/A</v>
      </c>
      <c r="E3850" s="79" t="e">
        <f t="shared" si="121"/>
        <v>#N/A</v>
      </c>
      <c r="I3850">
        <v>97004</v>
      </c>
      <c r="K3850" t="s">
        <v>2724</v>
      </c>
      <c r="L3850">
        <v>57.44</v>
      </c>
      <c r="M3850">
        <v>57.44</v>
      </c>
      <c r="O3850">
        <v>75</v>
      </c>
      <c r="P3850">
        <v>75</v>
      </c>
    </row>
    <row r="3851" spans="2:16" x14ac:dyDescent="0.25">
      <c r="B3851" s="80" t="e">
        <f>VLOOKUP(A3851,'Medicare Code Price Master List'!$A:$C,3,FALSE)</f>
        <v>#N/A</v>
      </c>
      <c r="C3851" s="3">
        <f>SUMIF('DME PRICE LOOKUP LINKED'!$A:$A,A3851,'DME PRICE LOOKUP LINKED'!$C:$C)</f>
        <v>0</v>
      </c>
      <c r="D3851" s="78" t="e">
        <f t="shared" si="120"/>
        <v>#N/A</v>
      </c>
      <c r="E3851" s="81" t="e">
        <f t="shared" si="121"/>
        <v>#N/A</v>
      </c>
      <c r="I3851">
        <v>97012</v>
      </c>
      <c r="K3851" t="s">
        <v>2725</v>
      </c>
      <c r="L3851">
        <v>15.62</v>
      </c>
      <c r="M3851">
        <v>17.22</v>
      </c>
      <c r="O3851">
        <v>21</v>
      </c>
      <c r="P3851">
        <v>23</v>
      </c>
    </row>
    <row r="3852" spans="2:16" x14ac:dyDescent="0.25">
      <c r="B3852" s="77" t="e">
        <f>VLOOKUP(A3852,'Medicare Code Price Master List'!$A:$C,3,FALSE)</f>
        <v>#N/A</v>
      </c>
      <c r="C3852" s="3">
        <f>SUMIF('DME PRICE LOOKUP LINKED'!$A:$A,A3852,'DME PRICE LOOKUP LINKED'!$C:$C)</f>
        <v>0</v>
      </c>
      <c r="D3852" s="78" t="e">
        <f t="shared" si="120"/>
        <v>#N/A</v>
      </c>
      <c r="E3852" s="79" t="e">
        <f t="shared" si="121"/>
        <v>#N/A</v>
      </c>
      <c r="I3852">
        <v>97016</v>
      </c>
      <c r="K3852" t="s">
        <v>2726</v>
      </c>
      <c r="L3852">
        <v>12.78</v>
      </c>
      <c r="M3852">
        <v>21.09</v>
      </c>
      <c r="O3852">
        <v>17</v>
      </c>
      <c r="P3852">
        <v>28</v>
      </c>
    </row>
    <row r="3853" spans="2:16" x14ac:dyDescent="0.25">
      <c r="B3853" s="80" t="e">
        <f>VLOOKUP(A3853,'Medicare Code Price Master List'!$A:$C,3,FALSE)</f>
        <v>#N/A</v>
      </c>
      <c r="C3853" s="3">
        <f>SUMIF('DME PRICE LOOKUP LINKED'!$A:$A,A3853,'DME PRICE LOOKUP LINKED'!$C:$C)</f>
        <v>0</v>
      </c>
      <c r="D3853" s="78" t="e">
        <f t="shared" si="120"/>
        <v>#N/A</v>
      </c>
      <c r="E3853" s="81" t="e">
        <f t="shared" si="121"/>
        <v>#N/A</v>
      </c>
      <c r="I3853">
        <v>97018</v>
      </c>
      <c r="K3853" t="s">
        <v>2727</v>
      </c>
      <c r="L3853">
        <v>6.27</v>
      </c>
      <c r="M3853">
        <v>12.26</v>
      </c>
      <c r="O3853">
        <v>9</v>
      </c>
      <c r="P3853">
        <v>16</v>
      </c>
    </row>
    <row r="3854" spans="2:16" x14ac:dyDescent="0.25">
      <c r="B3854" s="77" t="e">
        <f>VLOOKUP(A3854,'Medicare Code Price Master List'!$A:$C,3,FALSE)</f>
        <v>#N/A</v>
      </c>
      <c r="C3854" s="3">
        <f>SUMIF('DME PRICE LOOKUP LINKED'!$A:$A,A3854,'DME PRICE LOOKUP LINKED'!$C:$C)</f>
        <v>0</v>
      </c>
      <c r="D3854" s="78" t="e">
        <f t="shared" si="120"/>
        <v>#N/A</v>
      </c>
      <c r="E3854" s="79" t="e">
        <f t="shared" si="121"/>
        <v>#N/A</v>
      </c>
      <c r="I3854">
        <v>97022</v>
      </c>
      <c r="K3854" t="s">
        <v>2728</v>
      </c>
      <c r="L3854">
        <v>18.899999999999999</v>
      </c>
      <c r="M3854">
        <v>25.96</v>
      </c>
      <c r="O3854">
        <v>25</v>
      </c>
      <c r="P3854">
        <v>34</v>
      </c>
    </row>
    <row r="3855" spans="2:16" x14ac:dyDescent="0.25">
      <c r="B3855" s="80" t="e">
        <f>VLOOKUP(A3855,'Medicare Code Price Master List'!$A:$C,3,FALSE)</f>
        <v>#N/A</v>
      </c>
      <c r="C3855" s="3">
        <f>SUMIF('DME PRICE LOOKUP LINKED'!$A:$A,A3855,'DME PRICE LOOKUP LINKED'!$C:$C)</f>
        <v>0</v>
      </c>
      <c r="D3855" s="78" t="e">
        <f t="shared" si="120"/>
        <v>#N/A</v>
      </c>
      <c r="E3855" s="81" t="e">
        <f t="shared" si="121"/>
        <v>#N/A</v>
      </c>
      <c r="I3855">
        <v>97024</v>
      </c>
      <c r="K3855" t="s">
        <v>2729</v>
      </c>
      <c r="L3855">
        <v>8.17</v>
      </c>
      <c r="M3855">
        <v>7.02</v>
      </c>
      <c r="O3855">
        <v>11</v>
      </c>
      <c r="P3855">
        <v>10</v>
      </c>
    </row>
    <row r="3856" spans="2:16" x14ac:dyDescent="0.25">
      <c r="B3856" s="77" t="e">
        <f>VLOOKUP(A3856,'Medicare Code Price Master List'!$A:$C,3,FALSE)</f>
        <v>#N/A</v>
      </c>
      <c r="C3856" s="3">
        <f>SUMIF('DME PRICE LOOKUP LINKED'!$A:$A,A3856,'DME PRICE LOOKUP LINKED'!$C:$C)</f>
        <v>0</v>
      </c>
      <c r="D3856" s="78" t="e">
        <f t="shared" si="120"/>
        <v>#N/A</v>
      </c>
      <c r="E3856" s="79" t="e">
        <f t="shared" si="121"/>
        <v>#N/A</v>
      </c>
      <c r="I3856">
        <v>97026</v>
      </c>
      <c r="K3856" t="s">
        <v>2730</v>
      </c>
      <c r="L3856">
        <v>7.41</v>
      </c>
      <c r="M3856">
        <v>6.62</v>
      </c>
      <c r="O3856">
        <v>10</v>
      </c>
      <c r="P3856">
        <v>9</v>
      </c>
    </row>
    <row r="3857" spans="2:16" x14ac:dyDescent="0.25">
      <c r="B3857" s="80" t="e">
        <f>VLOOKUP(A3857,'Medicare Code Price Master List'!$A:$C,3,FALSE)</f>
        <v>#N/A</v>
      </c>
      <c r="C3857" s="3">
        <f>SUMIF('DME PRICE LOOKUP LINKED'!$A:$A,A3857,'DME PRICE LOOKUP LINKED'!$C:$C)</f>
        <v>0</v>
      </c>
      <c r="D3857" s="78" t="e">
        <f t="shared" si="120"/>
        <v>#N/A</v>
      </c>
      <c r="E3857" s="81" t="e">
        <f t="shared" si="121"/>
        <v>#N/A</v>
      </c>
      <c r="I3857">
        <v>97028</v>
      </c>
      <c r="K3857" t="s">
        <v>2731</v>
      </c>
      <c r="L3857">
        <v>9.25</v>
      </c>
      <c r="M3857">
        <v>8.16</v>
      </c>
      <c r="O3857">
        <v>13</v>
      </c>
      <c r="P3857">
        <v>11</v>
      </c>
    </row>
    <row r="3858" spans="2:16" x14ac:dyDescent="0.25">
      <c r="B3858" s="77" t="e">
        <f>VLOOKUP(A3858,'Medicare Code Price Master List'!$A:$C,3,FALSE)</f>
        <v>#N/A</v>
      </c>
      <c r="C3858" s="3">
        <f>SUMIF('DME PRICE LOOKUP LINKED'!$A:$A,A3858,'DME PRICE LOOKUP LINKED'!$C:$C)</f>
        <v>0</v>
      </c>
      <c r="D3858" s="78" t="e">
        <f t="shared" si="120"/>
        <v>#N/A</v>
      </c>
      <c r="E3858" s="79" t="e">
        <f t="shared" si="121"/>
        <v>#N/A</v>
      </c>
      <c r="I3858">
        <v>97032</v>
      </c>
      <c r="K3858" t="s">
        <v>2732</v>
      </c>
      <c r="L3858">
        <v>15.62</v>
      </c>
      <c r="M3858">
        <v>20.84</v>
      </c>
      <c r="O3858">
        <v>21</v>
      </c>
      <c r="P3858">
        <v>28</v>
      </c>
    </row>
    <row r="3859" spans="2:16" x14ac:dyDescent="0.25">
      <c r="B3859" s="80" t="e">
        <f>VLOOKUP(A3859,'Medicare Code Price Master List'!$A:$C,3,FALSE)</f>
        <v>#N/A</v>
      </c>
      <c r="C3859" s="3">
        <f>SUMIF('DME PRICE LOOKUP LINKED'!$A:$A,A3859,'DME PRICE LOOKUP LINKED'!$C:$C)</f>
        <v>0</v>
      </c>
      <c r="D3859" s="78" t="e">
        <f t="shared" si="120"/>
        <v>#N/A</v>
      </c>
      <c r="E3859" s="81" t="e">
        <f t="shared" si="121"/>
        <v>#N/A</v>
      </c>
      <c r="I3859">
        <v>97033</v>
      </c>
      <c r="K3859" t="s">
        <v>2733</v>
      </c>
      <c r="L3859">
        <v>21.69</v>
      </c>
      <c r="M3859">
        <v>28.86</v>
      </c>
      <c r="O3859">
        <v>29</v>
      </c>
      <c r="P3859">
        <v>38</v>
      </c>
    </row>
    <row r="3860" spans="2:16" x14ac:dyDescent="0.25">
      <c r="B3860" s="77" t="e">
        <f>VLOOKUP(A3860,'Medicare Code Price Master List'!$A:$C,3,FALSE)</f>
        <v>#N/A</v>
      </c>
      <c r="C3860" s="3">
        <f>SUMIF('DME PRICE LOOKUP LINKED'!$A:$A,A3860,'DME PRICE LOOKUP LINKED'!$C:$C)</f>
        <v>0</v>
      </c>
      <c r="D3860" s="78" t="e">
        <f t="shared" si="120"/>
        <v>#N/A</v>
      </c>
      <c r="E3860" s="79" t="e">
        <f t="shared" si="121"/>
        <v>#N/A</v>
      </c>
      <c r="I3860">
        <v>97034</v>
      </c>
      <c r="K3860" t="s">
        <v>2734</v>
      </c>
      <c r="L3860">
        <v>15.74</v>
      </c>
      <c r="M3860">
        <v>19.78</v>
      </c>
      <c r="O3860">
        <v>21</v>
      </c>
      <c r="P3860">
        <v>26</v>
      </c>
    </row>
    <row r="3861" spans="2:16" x14ac:dyDescent="0.25">
      <c r="B3861" s="80" t="e">
        <f>VLOOKUP(A3861,'Medicare Code Price Master List'!$A:$C,3,FALSE)</f>
        <v>#N/A</v>
      </c>
      <c r="C3861" s="3">
        <f>SUMIF('DME PRICE LOOKUP LINKED'!$A:$A,A3861,'DME PRICE LOOKUP LINKED'!$C:$C)</f>
        <v>0</v>
      </c>
      <c r="D3861" s="78" t="e">
        <f t="shared" si="120"/>
        <v>#N/A</v>
      </c>
      <c r="E3861" s="81" t="e">
        <f t="shared" si="121"/>
        <v>#N/A</v>
      </c>
      <c r="I3861">
        <v>97035</v>
      </c>
      <c r="K3861" t="s">
        <v>2735</v>
      </c>
      <c r="L3861">
        <v>15.74</v>
      </c>
      <c r="M3861">
        <v>13.74</v>
      </c>
      <c r="O3861">
        <v>21</v>
      </c>
      <c r="P3861">
        <v>18</v>
      </c>
    </row>
    <row r="3862" spans="2:16" x14ac:dyDescent="0.25">
      <c r="B3862" s="77" t="e">
        <f>VLOOKUP(A3862,'Medicare Code Price Master List'!$A:$C,3,FALSE)</f>
        <v>#N/A</v>
      </c>
      <c r="C3862" s="3">
        <f>SUMIF('DME PRICE LOOKUP LINKED'!$A:$A,A3862,'DME PRICE LOOKUP LINKED'!$C:$C)</f>
        <v>0</v>
      </c>
      <c r="D3862" s="78" t="e">
        <f t="shared" si="120"/>
        <v>#N/A</v>
      </c>
      <c r="E3862" s="79" t="e">
        <f t="shared" si="121"/>
        <v>#N/A</v>
      </c>
      <c r="I3862">
        <v>97036</v>
      </c>
      <c r="K3862" t="s">
        <v>2736</v>
      </c>
      <c r="L3862">
        <v>38.770000000000003</v>
      </c>
      <c r="M3862">
        <v>36.450000000000003</v>
      </c>
      <c r="O3862">
        <v>51</v>
      </c>
      <c r="P3862">
        <v>48</v>
      </c>
    </row>
    <row r="3863" spans="2:16" x14ac:dyDescent="0.25">
      <c r="B3863" s="80" t="e">
        <f>VLOOKUP(A3863,'Medicare Code Price Master List'!$A:$C,3,FALSE)</f>
        <v>#N/A</v>
      </c>
      <c r="C3863" s="3">
        <f>SUMIF('DME PRICE LOOKUP LINKED'!$A:$A,A3863,'DME PRICE LOOKUP LINKED'!$C:$C)</f>
        <v>0</v>
      </c>
      <c r="D3863" s="78" t="e">
        <f t="shared" si="120"/>
        <v>#N/A</v>
      </c>
      <c r="E3863" s="81" t="e">
        <f t="shared" si="121"/>
        <v>#N/A</v>
      </c>
      <c r="I3863">
        <v>97110</v>
      </c>
      <c r="K3863" t="s">
        <v>2737</v>
      </c>
      <c r="L3863">
        <v>32.19</v>
      </c>
      <c r="M3863">
        <v>35.020000000000003</v>
      </c>
      <c r="O3863">
        <v>42</v>
      </c>
      <c r="P3863">
        <v>46</v>
      </c>
    </row>
    <row r="3864" spans="2:16" x14ac:dyDescent="0.25">
      <c r="B3864" s="77" t="e">
        <f>VLOOKUP(A3864,'Medicare Code Price Master List'!$A:$C,3,FALSE)</f>
        <v>#N/A</v>
      </c>
      <c r="C3864" s="3">
        <f>SUMIF('DME PRICE LOOKUP LINKED'!$A:$A,A3864,'DME PRICE LOOKUP LINKED'!$C:$C)</f>
        <v>0</v>
      </c>
      <c r="D3864" s="78" t="e">
        <f t="shared" si="120"/>
        <v>#N/A</v>
      </c>
      <c r="E3864" s="79" t="e">
        <f t="shared" si="121"/>
        <v>#N/A</v>
      </c>
      <c r="I3864">
        <v>97112</v>
      </c>
      <c r="K3864" t="s">
        <v>2738</v>
      </c>
      <c r="L3864">
        <v>36.99</v>
      </c>
      <c r="M3864">
        <v>36.630000000000003</v>
      </c>
      <c r="O3864">
        <v>49</v>
      </c>
      <c r="P3864">
        <v>48</v>
      </c>
    </row>
    <row r="3865" spans="2:16" x14ac:dyDescent="0.25">
      <c r="B3865" s="80" t="e">
        <f>VLOOKUP(A3865,'Medicare Code Price Master List'!$A:$C,3,FALSE)</f>
        <v>#N/A</v>
      </c>
      <c r="C3865" s="3">
        <f>SUMIF('DME PRICE LOOKUP LINKED'!$A:$A,A3865,'DME PRICE LOOKUP LINKED'!$C:$C)</f>
        <v>0</v>
      </c>
      <c r="D3865" s="78" t="e">
        <f t="shared" si="120"/>
        <v>#N/A</v>
      </c>
      <c r="E3865" s="81" t="e">
        <f t="shared" si="121"/>
        <v>#N/A</v>
      </c>
      <c r="I3865">
        <v>97113</v>
      </c>
      <c r="K3865" t="s">
        <v>2739</v>
      </c>
      <c r="L3865">
        <v>40.479999999999997</v>
      </c>
      <c r="M3865">
        <v>47.15</v>
      </c>
      <c r="O3865">
        <v>53</v>
      </c>
      <c r="P3865">
        <v>62</v>
      </c>
    </row>
    <row r="3866" spans="2:16" x14ac:dyDescent="0.25">
      <c r="B3866" s="77" t="e">
        <f>VLOOKUP(A3866,'Medicare Code Price Master List'!$A:$C,3,FALSE)</f>
        <v>#N/A</v>
      </c>
      <c r="C3866" s="3">
        <f>SUMIF('DME PRICE LOOKUP LINKED'!$A:$A,A3866,'DME PRICE LOOKUP LINKED'!$C:$C)</f>
        <v>0</v>
      </c>
      <c r="D3866" s="78" t="e">
        <f t="shared" si="120"/>
        <v>#N/A</v>
      </c>
      <c r="E3866" s="79" t="e">
        <f t="shared" si="121"/>
        <v>#N/A</v>
      </c>
      <c r="I3866">
        <v>97116</v>
      </c>
      <c r="K3866" t="s">
        <v>2740</v>
      </c>
      <c r="L3866">
        <v>32.19</v>
      </c>
      <c r="M3866">
        <v>30.78</v>
      </c>
      <c r="O3866">
        <v>42</v>
      </c>
      <c r="P3866">
        <v>41</v>
      </c>
    </row>
    <row r="3867" spans="2:16" x14ac:dyDescent="0.25">
      <c r="B3867" s="80" t="e">
        <f>VLOOKUP(A3867,'Medicare Code Price Master List'!$A:$C,3,FALSE)</f>
        <v>#N/A</v>
      </c>
      <c r="C3867" s="3">
        <f>SUMIF('DME PRICE LOOKUP LINKED'!$A:$A,A3867,'DME PRICE LOOKUP LINKED'!$C:$C)</f>
        <v>0</v>
      </c>
      <c r="D3867" s="78" t="e">
        <f t="shared" si="120"/>
        <v>#N/A</v>
      </c>
      <c r="E3867" s="81" t="e">
        <f t="shared" si="121"/>
        <v>#N/A</v>
      </c>
      <c r="I3867">
        <v>97124</v>
      </c>
      <c r="K3867" t="s">
        <v>2741</v>
      </c>
      <c r="L3867">
        <v>33.229999999999997</v>
      </c>
      <c r="M3867">
        <v>28.54</v>
      </c>
      <c r="O3867">
        <v>44</v>
      </c>
      <c r="P3867">
        <v>38</v>
      </c>
    </row>
    <row r="3868" spans="2:16" x14ac:dyDescent="0.25">
      <c r="B3868" s="77" t="e">
        <f>VLOOKUP(A3868,'Medicare Code Price Master List'!$A:$C,3,FALSE)</f>
        <v>#N/A</v>
      </c>
      <c r="C3868" s="3">
        <f>SUMIF('DME PRICE LOOKUP LINKED'!$A:$A,A3868,'DME PRICE LOOKUP LINKED'!$C:$C)</f>
        <v>0</v>
      </c>
      <c r="D3868" s="78" t="e">
        <f t="shared" si="120"/>
        <v>#N/A</v>
      </c>
      <c r="E3868" s="79" t="e">
        <f t="shared" si="121"/>
        <v>#N/A</v>
      </c>
      <c r="I3868">
        <v>97140</v>
      </c>
      <c r="K3868" t="s">
        <v>2742</v>
      </c>
      <c r="L3868">
        <v>29.58</v>
      </c>
      <c r="M3868">
        <v>32.28</v>
      </c>
      <c r="O3868">
        <v>39</v>
      </c>
      <c r="P3868">
        <v>42</v>
      </c>
    </row>
    <row r="3869" spans="2:16" x14ac:dyDescent="0.25">
      <c r="B3869" s="80" t="e">
        <f>VLOOKUP(A3869,'Medicare Code Price Master List'!$A:$C,3,FALSE)</f>
        <v>#N/A</v>
      </c>
      <c r="C3869" s="3">
        <f>SUMIF('DME PRICE LOOKUP LINKED'!$A:$A,A3869,'DME PRICE LOOKUP LINKED'!$C:$C)</f>
        <v>0</v>
      </c>
      <c r="D3869" s="78" t="e">
        <f t="shared" si="120"/>
        <v>#N/A</v>
      </c>
      <c r="E3869" s="81" t="e">
        <f t="shared" si="121"/>
        <v>#N/A</v>
      </c>
      <c r="I3869">
        <v>97150</v>
      </c>
      <c r="K3869" t="s">
        <v>2743</v>
      </c>
      <c r="L3869">
        <v>19.309999999999999</v>
      </c>
      <c r="M3869">
        <v>18.690000000000001</v>
      </c>
      <c r="O3869">
        <v>26</v>
      </c>
      <c r="P3869">
        <v>25</v>
      </c>
    </row>
    <row r="3870" spans="2:16" x14ac:dyDescent="0.25">
      <c r="B3870" s="77" t="e">
        <f>VLOOKUP(A3870,'Medicare Code Price Master List'!$A:$C,3,FALSE)</f>
        <v>#N/A</v>
      </c>
      <c r="C3870" s="3">
        <f>SUMIF('DME PRICE LOOKUP LINKED'!$A:$A,A3870,'DME PRICE LOOKUP LINKED'!$C:$C)</f>
        <v>0</v>
      </c>
      <c r="D3870" s="78" t="e">
        <f t="shared" si="120"/>
        <v>#N/A</v>
      </c>
      <c r="E3870" s="79" t="e">
        <f t="shared" si="121"/>
        <v>#N/A</v>
      </c>
      <c r="I3870">
        <v>97530</v>
      </c>
      <c r="K3870" t="s">
        <v>2744</v>
      </c>
      <c r="L3870">
        <v>40.97</v>
      </c>
      <c r="M3870">
        <v>37.89</v>
      </c>
      <c r="O3870">
        <v>54</v>
      </c>
      <c r="P3870">
        <v>50</v>
      </c>
    </row>
    <row r="3871" spans="2:16" x14ac:dyDescent="0.25">
      <c r="B3871" s="80" t="e">
        <f>VLOOKUP(A3871,'Medicare Code Price Master List'!$A:$C,3,FALSE)</f>
        <v>#N/A</v>
      </c>
      <c r="C3871" s="3">
        <f>SUMIF('DME PRICE LOOKUP LINKED'!$A:$A,A3871,'DME PRICE LOOKUP LINKED'!$C:$C)</f>
        <v>0</v>
      </c>
      <c r="D3871" s="78" t="e">
        <f t="shared" si="120"/>
        <v>#N/A</v>
      </c>
      <c r="E3871" s="81" t="e">
        <f t="shared" si="121"/>
        <v>#N/A</v>
      </c>
      <c r="I3871">
        <v>97532</v>
      </c>
      <c r="K3871" t="s">
        <v>2745</v>
      </c>
      <c r="L3871">
        <v>28.62</v>
      </c>
      <c r="M3871">
        <v>28.62</v>
      </c>
      <c r="O3871">
        <v>38</v>
      </c>
      <c r="P3871">
        <v>38</v>
      </c>
    </row>
    <row r="3872" spans="2:16" x14ac:dyDescent="0.25">
      <c r="B3872" s="77" t="e">
        <f>VLOOKUP(A3872,'Medicare Code Price Master List'!$A:$C,3,FALSE)</f>
        <v>#N/A</v>
      </c>
      <c r="C3872" s="3">
        <f>SUMIF('DME PRICE LOOKUP LINKED'!$A:$A,A3872,'DME PRICE LOOKUP LINKED'!$C:$C)</f>
        <v>0</v>
      </c>
      <c r="D3872" s="78" t="e">
        <f t="shared" si="120"/>
        <v>#N/A</v>
      </c>
      <c r="E3872" s="79" t="e">
        <f t="shared" si="121"/>
        <v>#N/A</v>
      </c>
      <c r="I3872">
        <v>97533</v>
      </c>
      <c r="K3872" t="s">
        <v>2746</v>
      </c>
      <c r="L3872">
        <v>70.95</v>
      </c>
      <c r="M3872">
        <v>31.44</v>
      </c>
      <c r="O3872">
        <v>93</v>
      </c>
      <c r="P3872">
        <v>41</v>
      </c>
    </row>
    <row r="3873" spans="2:16" x14ac:dyDescent="0.25">
      <c r="B3873" s="80" t="e">
        <f>VLOOKUP(A3873,'Medicare Code Price Master List'!$A:$C,3,FALSE)</f>
        <v>#N/A</v>
      </c>
      <c r="C3873" s="3">
        <f>SUMIF('DME PRICE LOOKUP LINKED'!$A:$A,A3873,'DME PRICE LOOKUP LINKED'!$C:$C)</f>
        <v>0</v>
      </c>
      <c r="D3873" s="78" t="e">
        <f t="shared" si="120"/>
        <v>#N/A</v>
      </c>
      <c r="E3873" s="81" t="e">
        <f t="shared" si="121"/>
        <v>#N/A</v>
      </c>
      <c r="I3873">
        <v>97535</v>
      </c>
      <c r="K3873" t="s">
        <v>2747</v>
      </c>
      <c r="L3873">
        <v>35.99</v>
      </c>
      <c r="M3873">
        <v>38.24</v>
      </c>
      <c r="O3873">
        <v>47</v>
      </c>
      <c r="P3873">
        <v>50</v>
      </c>
    </row>
    <row r="3874" spans="2:16" x14ac:dyDescent="0.25">
      <c r="B3874" s="77" t="e">
        <f>VLOOKUP(A3874,'Medicare Code Price Master List'!$A:$C,3,FALSE)</f>
        <v>#N/A</v>
      </c>
      <c r="C3874" s="3">
        <f>SUMIF('DME PRICE LOOKUP LINKED'!$A:$A,A3874,'DME PRICE LOOKUP LINKED'!$C:$C)</f>
        <v>0</v>
      </c>
      <c r="D3874" s="78" t="e">
        <f t="shared" si="120"/>
        <v>#N/A</v>
      </c>
      <c r="E3874" s="79" t="e">
        <f t="shared" si="121"/>
        <v>#N/A</v>
      </c>
      <c r="I3874">
        <v>97537</v>
      </c>
      <c r="K3874" t="s">
        <v>2748</v>
      </c>
      <c r="L3874">
        <v>34.76</v>
      </c>
      <c r="M3874">
        <v>32.6</v>
      </c>
      <c r="O3874">
        <v>46</v>
      </c>
      <c r="P3874">
        <v>43</v>
      </c>
    </row>
    <row r="3875" spans="2:16" x14ac:dyDescent="0.25">
      <c r="B3875" s="80" t="e">
        <f>VLOOKUP(A3875,'Medicare Code Price Master List'!$A:$C,3,FALSE)</f>
        <v>#N/A</v>
      </c>
      <c r="C3875" s="3">
        <f>SUMIF('DME PRICE LOOKUP LINKED'!$A:$A,A3875,'DME PRICE LOOKUP LINKED'!$C:$C)</f>
        <v>0</v>
      </c>
      <c r="D3875" s="78" t="e">
        <f t="shared" si="120"/>
        <v>#N/A</v>
      </c>
      <c r="E3875" s="81" t="e">
        <f t="shared" si="121"/>
        <v>#N/A</v>
      </c>
      <c r="I3875">
        <v>97542</v>
      </c>
      <c r="K3875" t="s">
        <v>2749</v>
      </c>
      <c r="L3875">
        <v>34.76</v>
      </c>
      <c r="M3875">
        <v>33.409999999999997</v>
      </c>
      <c r="O3875">
        <v>46</v>
      </c>
      <c r="P3875">
        <v>44</v>
      </c>
    </row>
    <row r="3876" spans="2:16" x14ac:dyDescent="0.25">
      <c r="B3876" s="77" t="e">
        <f>VLOOKUP(A3876,'Medicare Code Price Master List'!$A:$C,3,FALSE)</f>
        <v>#N/A</v>
      </c>
      <c r="C3876" s="3">
        <f>SUMIF('DME PRICE LOOKUP LINKED'!$A:$A,A3876,'DME PRICE LOOKUP LINKED'!$C:$C)</f>
        <v>0</v>
      </c>
      <c r="D3876" s="78" t="e">
        <f t="shared" si="120"/>
        <v>#N/A</v>
      </c>
      <c r="E3876" s="79" t="e">
        <f t="shared" si="121"/>
        <v>#N/A</v>
      </c>
      <c r="I3876">
        <v>97545</v>
      </c>
      <c r="K3876" t="s">
        <v>2750</v>
      </c>
      <c r="L3876">
        <v>0</v>
      </c>
      <c r="M3876">
        <v>0</v>
      </c>
      <c r="O3876">
        <v>0</v>
      </c>
      <c r="P3876">
        <v>0</v>
      </c>
    </row>
    <row r="3877" spans="2:16" x14ac:dyDescent="0.25">
      <c r="B3877" s="80" t="e">
        <f>VLOOKUP(A3877,'Medicare Code Price Master List'!$A:$C,3,FALSE)</f>
        <v>#N/A</v>
      </c>
      <c r="C3877" s="3">
        <f>SUMIF('DME PRICE LOOKUP LINKED'!$A:$A,A3877,'DME PRICE LOOKUP LINKED'!$C:$C)</f>
        <v>0</v>
      </c>
      <c r="D3877" s="78" t="e">
        <f t="shared" si="120"/>
        <v>#N/A</v>
      </c>
      <c r="E3877" s="81" t="e">
        <f t="shared" si="121"/>
        <v>#N/A</v>
      </c>
      <c r="I3877">
        <v>97546</v>
      </c>
      <c r="K3877" t="s">
        <v>2751</v>
      </c>
      <c r="L3877">
        <v>0</v>
      </c>
      <c r="M3877">
        <v>0</v>
      </c>
      <c r="O3877">
        <v>0</v>
      </c>
      <c r="P3877">
        <v>0</v>
      </c>
    </row>
    <row r="3878" spans="2:16" x14ac:dyDescent="0.25">
      <c r="B3878" s="77" t="e">
        <f>VLOOKUP(A3878,'Medicare Code Price Master List'!$A:$C,3,FALSE)</f>
        <v>#N/A</v>
      </c>
      <c r="C3878" s="3">
        <f>SUMIF('DME PRICE LOOKUP LINKED'!$A:$A,A3878,'DME PRICE LOOKUP LINKED'!$C:$C)</f>
        <v>0</v>
      </c>
      <c r="D3878" s="78" t="e">
        <f t="shared" si="120"/>
        <v>#N/A</v>
      </c>
      <c r="E3878" s="79" t="e">
        <f t="shared" si="121"/>
        <v>#N/A</v>
      </c>
      <c r="I3878">
        <v>97597</v>
      </c>
      <c r="K3878" t="s">
        <v>2752</v>
      </c>
      <c r="L3878">
        <v>112.21</v>
      </c>
      <c r="M3878">
        <v>37.549999999999997</v>
      </c>
      <c r="O3878">
        <v>146</v>
      </c>
      <c r="P3878">
        <v>49</v>
      </c>
    </row>
    <row r="3879" spans="2:16" x14ac:dyDescent="0.25">
      <c r="B3879" s="80" t="e">
        <f>VLOOKUP(A3879,'Medicare Code Price Master List'!$A:$C,3,FALSE)</f>
        <v>#N/A</v>
      </c>
      <c r="C3879" s="3">
        <f>SUMIF('DME PRICE LOOKUP LINKED'!$A:$A,A3879,'DME PRICE LOOKUP LINKED'!$C:$C)</f>
        <v>0</v>
      </c>
      <c r="D3879" s="78" t="e">
        <f t="shared" si="120"/>
        <v>#N/A</v>
      </c>
      <c r="E3879" s="81" t="e">
        <f t="shared" si="121"/>
        <v>#N/A</v>
      </c>
      <c r="I3879">
        <v>97598</v>
      </c>
      <c r="K3879" t="s">
        <v>2753</v>
      </c>
      <c r="L3879">
        <v>49.38</v>
      </c>
      <c r="M3879">
        <v>26.14</v>
      </c>
      <c r="O3879">
        <v>65</v>
      </c>
      <c r="P3879">
        <v>34</v>
      </c>
    </row>
    <row r="3880" spans="2:16" x14ac:dyDescent="0.25">
      <c r="B3880" s="77" t="e">
        <f>VLOOKUP(A3880,'Medicare Code Price Master List'!$A:$C,3,FALSE)</f>
        <v>#N/A</v>
      </c>
      <c r="C3880" s="3">
        <f>SUMIF('DME PRICE LOOKUP LINKED'!$A:$A,A3880,'DME PRICE LOOKUP LINKED'!$C:$C)</f>
        <v>0</v>
      </c>
      <c r="D3880" s="78" t="e">
        <f t="shared" si="120"/>
        <v>#N/A</v>
      </c>
      <c r="E3880" s="79" t="e">
        <f t="shared" si="121"/>
        <v>#N/A</v>
      </c>
      <c r="I3880">
        <v>97605</v>
      </c>
      <c r="K3880" t="s">
        <v>2754</v>
      </c>
      <c r="L3880">
        <v>46.75</v>
      </c>
      <c r="M3880">
        <v>26.18</v>
      </c>
      <c r="O3880">
        <v>61</v>
      </c>
      <c r="P3880">
        <v>35</v>
      </c>
    </row>
    <row r="3881" spans="2:16" x14ac:dyDescent="0.25">
      <c r="B3881" s="80" t="e">
        <f>VLOOKUP(A3881,'Medicare Code Price Master List'!$A:$C,3,FALSE)</f>
        <v>#N/A</v>
      </c>
      <c r="C3881" s="3">
        <f>SUMIF('DME PRICE LOOKUP LINKED'!$A:$A,A3881,'DME PRICE LOOKUP LINKED'!$C:$C)</f>
        <v>0</v>
      </c>
      <c r="D3881" s="78" t="e">
        <f t="shared" si="120"/>
        <v>#N/A</v>
      </c>
      <c r="E3881" s="81" t="e">
        <f t="shared" si="121"/>
        <v>#N/A</v>
      </c>
      <c r="I3881">
        <v>97606</v>
      </c>
      <c r="K3881" t="s">
        <v>2755</v>
      </c>
      <c r="L3881">
        <v>56.13</v>
      </c>
      <c r="M3881">
        <v>28.32</v>
      </c>
      <c r="O3881">
        <v>73</v>
      </c>
      <c r="P3881">
        <v>37</v>
      </c>
    </row>
    <row r="3882" spans="2:16" x14ac:dyDescent="0.25">
      <c r="B3882" s="77" t="e">
        <f>VLOOKUP(A3882,'Medicare Code Price Master List'!$A:$C,3,FALSE)</f>
        <v>#N/A</v>
      </c>
      <c r="C3882" s="3">
        <f>SUMIF('DME PRICE LOOKUP LINKED'!$A:$A,A3882,'DME PRICE LOOKUP LINKED'!$C:$C)</f>
        <v>0</v>
      </c>
      <c r="D3882" s="78" t="e">
        <f t="shared" si="120"/>
        <v>#N/A</v>
      </c>
      <c r="E3882" s="79" t="e">
        <f t="shared" si="121"/>
        <v>#N/A</v>
      </c>
      <c r="I3882">
        <v>97610</v>
      </c>
      <c r="K3882" t="s">
        <v>2756</v>
      </c>
      <c r="L3882">
        <v>506.16</v>
      </c>
      <c r="M3882">
        <v>19</v>
      </c>
      <c r="O3882">
        <v>659</v>
      </c>
      <c r="P3882">
        <v>25</v>
      </c>
    </row>
    <row r="3883" spans="2:16" x14ac:dyDescent="0.25">
      <c r="B3883" s="80" t="e">
        <f>VLOOKUP(A3883,'Medicare Code Price Master List'!$A:$C,3,FALSE)</f>
        <v>#N/A</v>
      </c>
      <c r="C3883" s="3">
        <f>SUMIF('DME PRICE LOOKUP LINKED'!$A:$A,A3883,'DME PRICE LOOKUP LINKED'!$C:$C)</f>
        <v>0</v>
      </c>
      <c r="D3883" s="78" t="e">
        <f t="shared" si="120"/>
        <v>#N/A</v>
      </c>
      <c r="E3883" s="81" t="e">
        <f t="shared" si="121"/>
        <v>#N/A</v>
      </c>
      <c r="I3883">
        <v>97750</v>
      </c>
      <c r="K3883" t="s">
        <v>2757</v>
      </c>
      <c r="L3883">
        <v>37.14</v>
      </c>
      <c r="M3883">
        <v>35.82</v>
      </c>
      <c r="O3883">
        <v>49</v>
      </c>
      <c r="P3883">
        <v>47</v>
      </c>
    </row>
    <row r="3884" spans="2:16" x14ac:dyDescent="0.25">
      <c r="B3884" s="77" t="e">
        <f>VLOOKUP(A3884,'Medicare Code Price Master List'!$A:$C,3,FALSE)</f>
        <v>#N/A</v>
      </c>
      <c r="C3884" s="3">
        <f>SUMIF('DME PRICE LOOKUP LINKED'!$A:$A,A3884,'DME PRICE LOOKUP LINKED'!$C:$C)</f>
        <v>0</v>
      </c>
      <c r="D3884" s="78" t="e">
        <f t="shared" si="120"/>
        <v>#N/A</v>
      </c>
      <c r="E3884" s="79" t="e">
        <f t="shared" si="121"/>
        <v>#N/A</v>
      </c>
      <c r="I3884">
        <v>97755</v>
      </c>
      <c r="K3884" t="s">
        <v>2758</v>
      </c>
      <c r="L3884">
        <v>41.94</v>
      </c>
      <c r="M3884">
        <v>38.44</v>
      </c>
      <c r="O3884">
        <v>55</v>
      </c>
      <c r="P3884">
        <v>50</v>
      </c>
    </row>
    <row r="3885" spans="2:16" x14ac:dyDescent="0.25">
      <c r="B3885" s="80" t="e">
        <f>VLOOKUP(A3885,'Medicare Code Price Master List'!$A:$C,3,FALSE)</f>
        <v>#N/A</v>
      </c>
      <c r="C3885" s="3">
        <f>SUMIF('DME PRICE LOOKUP LINKED'!$A:$A,A3885,'DME PRICE LOOKUP LINKED'!$C:$C)</f>
        <v>0</v>
      </c>
      <c r="D3885" s="78" t="e">
        <f t="shared" si="120"/>
        <v>#N/A</v>
      </c>
      <c r="E3885" s="81" t="e">
        <f t="shared" si="121"/>
        <v>#N/A</v>
      </c>
      <c r="I3885">
        <v>97760</v>
      </c>
      <c r="K3885" t="s">
        <v>2759</v>
      </c>
      <c r="L3885">
        <v>53.75</v>
      </c>
      <c r="M3885">
        <v>41.46</v>
      </c>
      <c r="O3885">
        <v>70</v>
      </c>
      <c r="P3885">
        <v>54</v>
      </c>
    </row>
    <row r="3886" spans="2:16" x14ac:dyDescent="0.25">
      <c r="B3886" s="77" t="e">
        <f>VLOOKUP(A3886,'Medicare Code Price Master List'!$A:$C,3,FALSE)</f>
        <v>#N/A</v>
      </c>
      <c r="C3886" s="3">
        <f>SUMIF('DME PRICE LOOKUP LINKED'!$A:$A,A3886,'DME PRICE LOOKUP LINKED'!$C:$C)</f>
        <v>0</v>
      </c>
      <c r="D3886" s="78" t="e">
        <f t="shared" si="120"/>
        <v>#N/A</v>
      </c>
      <c r="E3886" s="79" t="e">
        <f t="shared" si="121"/>
        <v>#N/A</v>
      </c>
      <c r="I3886">
        <v>97761</v>
      </c>
      <c r="K3886" t="s">
        <v>2760</v>
      </c>
      <c r="L3886">
        <v>46.13</v>
      </c>
      <c r="M3886">
        <v>35.82</v>
      </c>
      <c r="O3886">
        <v>60</v>
      </c>
      <c r="P3886">
        <v>47</v>
      </c>
    </row>
    <row r="3887" spans="2:16" x14ac:dyDescent="0.25">
      <c r="B3887" s="80" t="e">
        <f>VLOOKUP(A3887,'Medicare Code Price Master List'!$A:$C,3,FALSE)</f>
        <v>#N/A</v>
      </c>
      <c r="C3887" s="3">
        <f>SUMIF('DME PRICE LOOKUP LINKED'!$A:$A,A3887,'DME PRICE LOOKUP LINKED'!$C:$C)</f>
        <v>0</v>
      </c>
      <c r="D3887" s="78" t="e">
        <f t="shared" si="120"/>
        <v>#N/A</v>
      </c>
      <c r="E3887" s="81" t="e">
        <f t="shared" si="121"/>
        <v>#N/A</v>
      </c>
      <c r="I3887">
        <v>97762</v>
      </c>
      <c r="K3887" t="s">
        <v>2761</v>
      </c>
      <c r="L3887">
        <v>53.07</v>
      </c>
      <c r="M3887">
        <v>53.07</v>
      </c>
      <c r="O3887">
        <v>69</v>
      </c>
      <c r="P3887">
        <v>69</v>
      </c>
    </row>
    <row r="3888" spans="2:16" x14ac:dyDescent="0.25">
      <c r="B3888" s="77" t="e">
        <f>VLOOKUP(A3888,'Medicare Code Price Master List'!$A:$C,3,FALSE)</f>
        <v>#N/A</v>
      </c>
      <c r="C3888" s="3">
        <f>SUMIF('DME PRICE LOOKUP LINKED'!$A:$A,A3888,'DME PRICE LOOKUP LINKED'!$C:$C)</f>
        <v>0</v>
      </c>
      <c r="D3888" s="78" t="e">
        <f t="shared" si="120"/>
        <v>#N/A</v>
      </c>
      <c r="E3888" s="79" t="e">
        <f t="shared" si="121"/>
        <v>#N/A</v>
      </c>
      <c r="I3888">
        <v>97802</v>
      </c>
      <c r="K3888" t="s">
        <v>2762</v>
      </c>
      <c r="L3888">
        <v>39.950000000000003</v>
      </c>
      <c r="M3888">
        <v>35</v>
      </c>
      <c r="O3888">
        <v>52</v>
      </c>
      <c r="P3888">
        <v>46</v>
      </c>
    </row>
    <row r="3889" spans="2:16" x14ac:dyDescent="0.25">
      <c r="B3889" s="80" t="e">
        <f>VLOOKUP(A3889,'Medicare Code Price Master List'!$A:$C,3,FALSE)</f>
        <v>#N/A</v>
      </c>
      <c r="C3889" s="3">
        <f>SUMIF('DME PRICE LOOKUP LINKED'!$A:$A,A3889,'DME PRICE LOOKUP LINKED'!$C:$C)</f>
        <v>0</v>
      </c>
      <c r="D3889" s="78" t="e">
        <f t="shared" si="120"/>
        <v>#N/A</v>
      </c>
      <c r="E3889" s="81" t="e">
        <f t="shared" si="121"/>
        <v>#N/A</v>
      </c>
      <c r="I3889">
        <v>97803</v>
      </c>
      <c r="K3889" t="s">
        <v>2763</v>
      </c>
      <c r="L3889">
        <v>34.85</v>
      </c>
      <c r="M3889">
        <v>29.52</v>
      </c>
      <c r="O3889">
        <v>46</v>
      </c>
      <c r="P3889">
        <v>39</v>
      </c>
    </row>
    <row r="3890" spans="2:16" x14ac:dyDescent="0.25">
      <c r="B3890" s="77" t="e">
        <f>VLOOKUP(A3890,'Medicare Code Price Master List'!$A:$C,3,FALSE)</f>
        <v>#N/A</v>
      </c>
      <c r="C3890" s="3">
        <f>SUMIF('DME PRICE LOOKUP LINKED'!$A:$A,A3890,'DME PRICE LOOKUP LINKED'!$C:$C)</f>
        <v>0</v>
      </c>
      <c r="D3890" s="78" t="e">
        <f t="shared" si="120"/>
        <v>#N/A</v>
      </c>
      <c r="E3890" s="79" t="e">
        <f t="shared" si="121"/>
        <v>#N/A</v>
      </c>
      <c r="I3890">
        <v>97804</v>
      </c>
      <c r="K3890" t="s">
        <v>2764</v>
      </c>
      <c r="L3890">
        <v>18.29</v>
      </c>
      <c r="M3890">
        <v>16.760000000000002</v>
      </c>
      <c r="O3890">
        <v>24</v>
      </c>
      <c r="P3890">
        <v>22</v>
      </c>
    </row>
    <row r="3891" spans="2:16" x14ac:dyDescent="0.25">
      <c r="B3891" s="80" t="e">
        <f>VLOOKUP(A3891,'Medicare Code Price Master List'!$A:$C,3,FALSE)</f>
        <v>#N/A</v>
      </c>
      <c r="C3891" s="3">
        <f>SUMIF('DME PRICE LOOKUP LINKED'!$A:$A,A3891,'DME PRICE LOOKUP LINKED'!$C:$C)</f>
        <v>0</v>
      </c>
      <c r="D3891" s="78" t="e">
        <f t="shared" si="120"/>
        <v>#N/A</v>
      </c>
      <c r="E3891" s="81" t="e">
        <f t="shared" si="121"/>
        <v>#N/A</v>
      </c>
      <c r="I3891">
        <v>98925</v>
      </c>
      <c r="K3891" t="s">
        <v>2765</v>
      </c>
      <c r="L3891">
        <v>33.950000000000003</v>
      </c>
      <c r="M3891">
        <v>24.81</v>
      </c>
      <c r="O3891">
        <v>45</v>
      </c>
      <c r="P3891">
        <v>33</v>
      </c>
    </row>
    <row r="3892" spans="2:16" x14ac:dyDescent="0.25">
      <c r="B3892" s="77" t="e">
        <f>VLOOKUP(A3892,'Medicare Code Price Master List'!$A:$C,3,FALSE)</f>
        <v>#N/A</v>
      </c>
      <c r="C3892" s="3">
        <f>SUMIF('DME PRICE LOOKUP LINKED'!$A:$A,A3892,'DME PRICE LOOKUP LINKED'!$C:$C)</f>
        <v>0</v>
      </c>
      <c r="D3892" s="78" t="e">
        <f t="shared" si="120"/>
        <v>#N/A</v>
      </c>
      <c r="E3892" s="79" t="e">
        <f t="shared" si="121"/>
        <v>#N/A</v>
      </c>
      <c r="I3892">
        <v>98926</v>
      </c>
      <c r="K3892" t="s">
        <v>2766</v>
      </c>
      <c r="L3892">
        <v>48.46</v>
      </c>
      <c r="M3892">
        <v>37.04</v>
      </c>
      <c r="O3892">
        <v>63</v>
      </c>
      <c r="P3892">
        <v>49</v>
      </c>
    </row>
    <row r="3893" spans="2:16" x14ac:dyDescent="0.25">
      <c r="B3893" s="80" t="e">
        <f>VLOOKUP(A3893,'Medicare Code Price Master List'!$A:$C,3,FALSE)</f>
        <v>#N/A</v>
      </c>
      <c r="C3893" s="3">
        <f>SUMIF('DME PRICE LOOKUP LINKED'!$A:$A,A3893,'DME PRICE LOOKUP LINKED'!$C:$C)</f>
        <v>0</v>
      </c>
      <c r="D3893" s="78" t="e">
        <f t="shared" si="120"/>
        <v>#N/A</v>
      </c>
      <c r="E3893" s="81" t="e">
        <f t="shared" si="121"/>
        <v>#N/A</v>
      </c>
      <c r="I3893">
        <v>98927</v>
      </c>
      <c r="K3893" t="s">
        <v>2767</v>
      </c>
      <c r="L3893">
        <v>62.6</v>
      </c>
      <c r="M3893">
        <v>48.51</v>
      </c>
      <c r="O3893">
        <v>82</v>
      </c>
      <c r="P3893">
        <v>64</v>
      </c>
    </row>
    <row r="3894" spans="2:16" x14ac:dyDescent="0.25">
      <c r="B3894" s="77" t="e">
        <f>VLOOKUP(A3894,'Medicare Code Price Master List'!$A:$C,3,FALSE)</f>
        <v>#N/A</v>
      </c>
      <c r="C3894" s="3">
        <f>SUMIF('DME PRICE LOOKUP LINKED'!$A:$A,A3894,'DME PRICE LOOKUP LINKED'!$C:$C)</f>
        <v>0</v>
      </c>
      <c r="D3894" s="78" t="e">
        <f t="shared" si="120"/>
        <v>#N/A</v>
      </c>
      <c r="E3894" s="79" t="e">
        <f t="shared" si="121"/>
        <v>#N/A</v>
      </c>
      <c r="I3894">
        <v>98928</v>
      </c>
      <c r="K3894" t="s">
        <v>2768</v>
      </c>
      <c r="L3894">
        <v>77</v>
      </c>
      <c r="M3894">
        <v>61.77</v>
      </c>
      <c r="O3894">
        <v>101</v>
      </c>
      <c r="P3894">
        <v>81</v>
      </c>
    </row>
    <row r="3895" spans="2:16" x14ac:dyDescent="0.25">
      <c r="B3895" s="80" t="e">
        <f>VLOOKUP(A3895,'Medicare Code Price Master List'!$A:$C,3,FALSE)</f>
        <v>#N/A</v>
      </c>
      <c r="C3895" s="3">
        <f>SUMIF('DME PRICE LOOKUP LINKED'!$A:$A,A3895,'DME PRICE LOOKUP LINKED'!$C:$C)</f>
        <v>0</v>
      </c>
      <c r="D3895" s="78" t="e">
        <f t="shared" si="120"/>
        <v>#N/A</v>
      </c>
      <c r="E3895" s="81" t="e">
        <f t="shared" si="121"/>
        <v>#N/A</v>
      </c>
      <c r="I3895">
        <v>98929</v>
      </c>
      <c r="K3895" t="s">
        <v>2769</v>
      </c>
      <c r="L3895">
        <v>90.34</v>
      </c>
      <c r="M3895">
        <v>73.959999999999994</v>
      </c>
      <c r="O3895">
        <v>118</v>
      </c>
      <c r="P3895">
        <v>97</v>
      </c>
    </row>
    <row r="3896" spans="2:16" x14ac:dyDescent="0.25">
      <c r="B3896" s="77" t="e">
        <f>VLOOKUP(A3896,'Medicare Code Price Master List'!$A:$C,3,FALSE)</f>
        <v>#N/A</v>
      </c>
      <c r="C3896" s="3">
        <f>SUMIF('DME PRICE LOOKUP LINKED'!$A:$A,A3896,'DME PRICE LOOKUP LINKED'!$C:$C)</f>
        <v>0</v>
      </c>
      <c r="D3896" s="78" t="e">
        <f t="shared" si="120"/>
        <v>#N/A</v>
      </c>
      <c r="E3896" s="79" t="e">
        <f t="shared" si="121"/>
        <v>#N/A</v>
      </c>
      <c r="I3896">
        <v>98940</v>
      </c>
      <c r="K3896" t="s">
        <v>2770</v>
      </c>
      <c r="L3896">
        <v>29.87</v>
      </c>
      <c r="M3896">
        <v>23.4</v>
      </c>
      <c r="O3896">
        <v>39</v>
      </c>
      <c r="P3896">
        <v>31</v>
      </c>
    </row>
    <row r="3897" spans="2:16" x14ac:dyDescent="0.25">
      <c r="B3897" s="80" t="e">
        <f>VLOOKUP(A3897,'Medicare Code Price Master List'!$A:$C,3,FALSE)</f>
        <v>#N/A</v>
      </c>
      <c r="C3897" s="3">
        <f>SUMIF('DME PRICE LOOKUP LINKED'!$A:$A,A3897,'DME PRICE LOOKUP LINKED'!$C:$C)</f>
        <v>0</v>
      </c>
      <c r="D3897" s="78" t="e">
        <f t="shared" si="120"/>
        <v>#N/A</v>
      </c>
      <c r="E3897" s="81" t="e">
        <f t="shared" si="121"/>
        <v>#N/A</v>
      </c>
      <c r="I3897">
        <v>98941</v>
      </c>
      <c r="K3897" t="s">
        <v>2771</v>
      </c>
      <c r="L3897">
        <v>42.86</v>
      </c>
      <c r="M3897">
        <v>36.01</v>
      </c>
      <c r="O3897">
        <v>56</v>
      </c>
      <c r="P3897">
        <v>47</v>
      </c>
    </row>
    <row r="3898" spans="2:16" x14ac:dyDescent="0.25">
      <c r="B3898" s="77" t="e">
        <f>VLOOKUP(A3898,'Medicare Code Price Master List'!$A:$C,3,FALSE)</f>
        <v>#N/A</v>
      </c>
      <c r="C3898" s="3">
        <f>SUMIF('DME PRICE LOOKUP LINKED'!$A:$A,A3898,'DME PRICE LOOKUP LINKED'!$C:$C)</f>
        <v>0</v>
      </c>
      <c r="D3898" s="78" t="e">
        <f t="shared" si="120"/>
        <v>#N/A</v>
      </c>
      <c r="E3898" s="79" t="e">
        <f t="shared" si="121"/>
        <v>#N/A</v>
      </c>
      <c r="I3898">
        <v>98942</v>
      </c>
      <c r="K3898" t="s">
        <v>2772</v>
      </c>
      <c r="L3898">
        <v>55.47</v>
      </c>
      <c r="M3898">
        <v>48.62</v>
      </c>
      <c r="O3898">
        <v>73</v>
      </c>
      <c r="P3898">
        <v>64</v>
      </c>
    </row>
    <row r="3899" spans="2:16" x14ac:dyDescent="0.25">
      <c r="B3899" s="80" t="e">
        <f>VLOOKUP(A3899,'Medicare Code Price Master List'!$A:$C,3,FALSE)</f>
        <v>#N/A</v>
      </c>
      <c r="C3899" s="3">
        <f>SUMIF('DME PRICE LOOKUP LINKED'!$A:$A,A3899,'DME PRICE LOOKUP LINKED'!$C:$C)</f>
        <v>0</v>
      </c>
      <c r="D3899" s="78" t="e">
        <f t="shared" si="120"/>
        <v>#N/A</v>
      </c>
      <c r="E3899" s="81" t="e">
        <f t="shared" si="121"/>
        <v>#N/A</v>
      </c>
      <c r="I3899">
        <v>99170</v>
      </c>
      <c r="K3899" t="s">
        <v>2773</v>
      </c>
      <c r="L3899">
        <v>178.86</v>
      </c>
      <c r="M3899">
        <v>90.12</v>
      </c>
      <c r="O3899">
        <v>233</v>
      </c>
      <c r="P3899">
        <v>118</v>
      </c>
    </row>
    <row r="3900" spans="2:16" x14ac:dyDescent="0.25">
      <c r="B3900" s="77" t="e">
        <f>VLOOKUP(A3900,'Medicare Code Price Master List'!$A:$C,3,FALSE)</f>
        <v>#N/A</v>
      </c>
      <c r="C3900" s="3">
        <f>SUMIF('DME PRICE LOOKUP LINKED'!$A:$A,A3900,'DME PRICE LOOKUP LINKED'!$C:$C)</f>
        <v>0</v>
      </c>
      <c r="D3900" s="78" t="e">
        <f t="shared" si="120"/>
        <v>#N/A</v>
      </c>
      <c r="E3900" s="79" t="e">
        <f t="shared" si="121"/>
        <v>#N/A</v>
      </c>
      <c r="I3900">
        <v>99175</v>
      </c>
      <c r="K3900" t="s">
        <v>2774</v>
      </c>
      <c r="L3900">
        <v>34.24</v>
      </c>
      <c r="M3900">
        <v>19.32</v>
      </c>
      <c r="O3900">
        <v>45</v>
      </c>
      <c r="P3900">
        <v>26</v>
      </c>
    </row>
    <row r="3901" spans="2:16" x14ac:dyDescent="0.25">
      <c r="B3901" s="80" t="e">
        <f>VLOOKUP(A3901,'Medicare Code Price Master List'!$A:$C,3,FALSE)</f>
        <v>#N/A</v>
      </c>
      <c r="C3901" s="3">
        <f>SUMIF('DME PRICE LOOKUP LINKED'!$A:$A,A3901,'DME PRICE LOOKUP LINKED'!$C:$C)</f>
        <v>0</v>
      </c>
      <c r="D3901" s="78" t="e">
        <f t="shared" si="120"/>
        <v>#N/A</v>
      </c>
      <c r="E3901" s="81" t="e">
        <f t="shared" si="121"/>
        <v>#N/A</v>
      </c>
      <c r="I3901">
        <v>99183</v>
      </c>
      <c r="K3901" t="s">
        <v>2775</v>
      </c>
      <c r="L3901">
        <v>112.55</v>
      </c>
      <c r="M3901">
        <v>118.21</v>
      </c>
      <c r="O3901">
        <v>147</v>
      </c>
      <c r="P3901">
        <v>154</v>
      </c>
    </row>
    <row r="3902" spans="2:16" x14ac:dyDescent="0.25">
      <c r="B3902" s="77" t="e">
        <f>VLOOKUP(A3902,'Medicare Code Price Master List'!$A:$C,3,FALSE)</f>
        <v>#N/A</v>
      </c>
      <c r="C3902" s="3">
        <f>SUMIF('DME PRICE LOOKUP LINKED'!$A:$A,A3902,'DME PRICE LOOKUP LINKED'!$C:$C)</f>
        <v>0</v>
      </c>
      <c r="D3902" s="78" t="e">
        <f t="shared" si="120"/>
        <v>#N/A</v>
      </c>
      <c r="E3902" s="79" t="e">
        <f t="shared" si="121"/>
        <v>#N/A</v>
      </c>
      <c r="I3902">
        <v>99184</v>
      </c>
      <c r="K3902" t="s">
        <v>2776</v>
      </c>
      <c r="L3902">
        <v>227.02</v>
      </c>
      <c r="M3902">
        <v>244.97</v>
      </c>
      <c r="O3902">
        <v>296</v>
      </c>
      <c r="P3902">
        <v>319</v>
      </c>
    </row>
    <row r="3903" spans="2:16" x14ac:dyDescent="0.25">
      <c r="B3903" s="80" t="e">
        <f>VLOOKUP(A3903,'Medicare Code Price Master List'!$A:$C,3,FALSE)</f>
        <v>#N/A</v>
      </c>
      <c r="C3903" s="3">
        <f>SUMIF('DME PRICE LOOKUP LINKED'!$A:$A,A3903,'DME PRICE LOOKUP LINKED'!$C:$C)</f>
        <v>0</v>
      </c>
      <c r="D3903" s="78" t="e">
        <f t="shared" si="120"/>
        <v>#N/A</v>
      </c>
      <c r="E3903" s="81" t="e">
        <f t="shared" si="121"/>
        <v>#N/A</v>
      </c>
      <c r="I3903">
        <v>99195</v>
      </c>
      <c r="K3903" t="s">
        <v>2777</v>
      </c>
      <c r="L3903">
        <v>110.24</v>
      </c>
      <c r="M3903">
        <v>113.51</v>
      </c>
      <c r="O3903">
        <v>144</v>
      </c>
      <c r="P3903">
        <v>148</v>
      </c>
    </row>
    <row r="3904" spans="2:16" x14ac:dyDescent="0.25">
      <c r="B3904" s="77" t="e">
        <f>VLOOKUP(A3904,'Medicare Code Price Master List'!$A:$C,3,FALSE)</f>
        <v>#N/A</v>
      </c>
      <c r="C3904" s="3">
        <f>SUMIF('DME PRICE LOOKUP LINKED'!$A:$A,A3904,'DME PRICE LOOKUP LINKED'!$C:$C)</f>
        <v>0</v>
      </c>
      <c r="D3904" s="78" t="e">
        <f t="shared" si="120"/>
        <v>#N/A</v>
      </c>
      <c r="E3904" s="79" t="e">
        <f t="shared" si="121"/>
        <v>#N/A</v>
      </c>
      <c r="I3904">
        <v>99201</v>
      </c>
      <c r="K3904" t="s">
        <v>2778</v>
      </c>
      <c r="L3904">
        <v>47.76</v>
      </c>
      <c r="M3904">
        <v>28.43</v>
      </c>
      <c r="O3904">
        <v>63</v>
      </c>
      <c r="P3904">
        <v>37</v>
      </c>
    </row>
    <row r="3905" spans="2:16" x14ac:dyDescent="0.25">
      <c r="B3905" s="80" t="e">
        <f>VLOOKUP(A3905,'Medicare Code Price Master List'!$A:$C,3,FALSE)</f>
        <v>#N/A</v>
      </c>
      <c r="C3905" s="3">
        <f>SUMIF('DME PRICE LOOKUP LINKED'!$A:$A,A3905,'DME PRICE LOOKUP LINKED'!$C:$C)</f>
        <v>0</v>
      </c>
      <c r="D3905" s="78" t="e">
        <f t="shared" si="120"/>
        <v>#N/A</v>
      </c>
      <c r="E3905" s="81" t="e">
        <f t="shared" si="121"/>
        <v>#N/A</v>
      </c>
      <c r="I3905">
        <v>99202</v>
      </c>
      <c r="K3905" t="s">
        <v>2778</v>
      </c>
      <c r="L3905">
        <v>78.91</v>
      </c>
      <c r="M3905">
        <v>51.11</v>
      </c>
      <c r="O3905">
        <v>103</v>
      </c>
      <c r="P3905">
        <v>67</v>
      </c>
    </row>
    <row r="3906" spans="2:16" x14ac:dyDescent="0.25">
      <c r="B3906" s="77" t="e">
        <f>VLOOKUP(A3906,'Medicare Code Price Master List'!$A:$C,3,FALSE)</f>
        <v>#N/A</v>
      </c>
      <c r="C3906" s="3">
        <f>SUMIF('DME PRICE LOOKUP LINKED'!$A:$A,A3906,'DME PRICE LOOKUP LINKED'!$C:$C)</f>
        <v>0</v>
      </c>
      <c r="D3906" s="78" t="e">
        <f t="shared" si="120"/>
        <v>#N/A</v>
      </c>
      <c r="E3906" s="79" t="e">
        <f t="shared" si="121"/>
        <v>#N/A</v>
      </c>
      <c r="I3906">
        <v>99203</v>
      </c>
      <c r="K3906" t="s">
        <v>2778</v>
      </c>
      <c r="L3906">
        <v>121.59</v>
      </c>
      <c r="M3906">
        <v>88.08</v>
      </c>
      <c r="O3906">
        <v>159</v>
      </c>
      <c r="P3906">
        <v>115</v>
      </c>
    </row>
    <row r="3907" spans="2:16" x14ac:dyDescent="0.25">
      <c r="B3907" s="80" t="e">
        <f>VLOOKUP(A3907,'Medicare Code Price Master List'!$A:$C,3,FALSE)</f>
        <v>#N/A</v>
      </c>
      <c r="C3907" s="3">
        <f>SUMIF('DME PRICE LOOKUP LINKED'!$A:$A,A3907,'DME PRICE LOOKUP LINKED'!$C:$C)</f>
        <v>0</v>
      </c>
      <c r="D3907" s="78" t="e">
        <f t="shared" ref="D3907:D3970" si="122">VLOOKUP(A3907,$R$2:$T$5644,3,FALSE)</f>
        <v>#N/A</v>
      </c>
      <c r="E3907" s="81" t="e">
        <f t="shared" ref="E3907:E3970" si="123">D3907-C3907</f>
        <v>#N/A</v>
      </c>
      <c r="I3907">
        <v>99204</v>
      </c>
      <c r="K3907" t="s">
        <v>2778</v>
      </c>
      <c r="L3907">
        <v>179.81</v>
      </c>
      <c r="M3907">
        <v>141.72999999999999</v>
      </c>
      <c r="O3907">
        <v>234</v>
      </c>
      <c r="P3907">
        <v>185</v>
      </c>
    </row>
    <row r="3908" spans="2:16" x14ac:dyDescent="0.25">
      <c r="B3908" s="77" t="e">
        <f>VLOOKUP(A3908,'Medicare Code Price Master List'!$A:$C,3,FALSE)</f>
        <v>#N/A</v>
      </c>
      <c r="C3908" s="3">
        <f>SUMIF('DME PRICE LOOKUP LINKED'!$A:$A,A3908,'DME PRICE LOOKUP LINKED'!$C:$C)</f>
        <v>0</v>
      </c>
      <c r="D3908" s="78" t="e">
        <f t="shared" si="122"/>
        <v>#N/A</v>
      </c>
      <c r="E3908" s="79" t="e">
        <f t="shared" si="123"/>
        <v>#N/A</v>
      </c>
      <c r="I3908">
        <v>99205</v>
      </c>
      <c r="K3908" t="s">
        <v>2778</v>
      </c>
      <c r="L3908">
        <v>237.1</v>
      </c>
      <c r="M3908">
        <v>192.54</v>
      </c>
      <c r="O3908">
        <v>309</v>
      </c>
      <c r="P3908">
        <v>251</v>
      </c>
    </row>
    <row r="3909" spans="2:16" x14ac:dyDescent="0.25">
      <c r="B3909" s="80" t="e">
        <f>VLOOKUP(A3909,'Medicare Code Price Master List'!$A:$C,3,FALSE)</f>
        <v>#N/A</v>
      </c>
      <c r="C3909" s="3">
        <f>SUMIF('DME PRICE LOOKUP LINKED'!$A:$A,A3909,'DME PRICE LOOKUP LINKED'!$C:$C)</f>
        <v>0</v>
      </c>
      <c r="D3909" s="78" t="e">
        <f t="shared" si="122"/>
        <v>#N/A</v>
      </c>
      <c r="E3909" s="81" t="e">
        <f t="shared" si="123"/>
        <v>#N/A</v>
      </c>
      <c r="I3909">
        <v>99211</v>
      </c>
      <c r="K3909" t="s">
        <v>2779</v>
      </c>
      <c r="L3909">
        <v>25.73</v>
      </c>
      <c r="M3909">
        <v>9.35</v>
      </c>
      <c r="O3909">
        <v>34</v>
      </c>
      <c r="P3909">
        <v>13</v>
      </c>
    </row>
    <row r="3910" spans="2:16" x14ac:dyDescent="0.25">
      <c r="B3910" s="77" t="e">
        <f>VLOOKUP(A3910,'Medicare Code Price Master List'!$A:$C,3,FALSE)</f>
        <v>#N/A</v>
      </c>
      <c r="C3910" s="3">
        <f>SUMIF('DME PRICE LOOKUP LINKED'!$A:$A,A3910,'DME PRICE LOOKUP LINKED'!$C:$C)</f>
        <v>0</v>
      </c>
      <c r="D3910" s="78" t="e">
        <f t="shared" si="122"/>
        <v>#N/A</v>
      </c>
      <c r="E3910" s="79" t="e">
        <f t="shared" si="123"/>
        <v>#N/A</v>
      </c>
      <c r="I3910">
        <v>99212</v>
      </c>
      <c r="K3910" t="s">
        <v>2779</v>
      </c>
      <c r="L3910">
        <v>61.75</v>
      </c>
      <c r="M3910">
        <v>37.75</v>
      </c>
      <c r="O3910">
        <v>81</v>
      </c>
      <c r="P3910">
        <v>50</v>
      </c>
    </row>
    <row r="3911" spans="2:16" x14ac:dyDescent="0.25">
      <c r="B3911" s="80" t="e">
        <f>VLOOKUP(A3911,'Medicare Code Price Master List'!$A:$C,3,FALSE)</f>
        <v>#N/A</v>
      </c>
      <c r="C3911" s="3">
        <f>SUMIF('DME PRICE LOOKUP LINKED'!$A:$A,A3911,'DME PRICE LOOKUP LINKED'!$C:$C)</f>
        <v>0</v>
      </c>
      <c r="D3911" s="78" t="e">
        <f t="shared" si="122"/>
        <v>#N/A</v>
      </c>
      <c r="E3911" s="81" t="e">
        <f t="shared" si="123"/>
        <v>#N/A</v>
      </c>
      <c r="I3911">
        <v>99213</v>
      </c>
      <c r="K3911" t="s">
        <v>2779</v>
      </c>
      <c r="L3911">
        <v>97.96</v>
      </c>
      <c r="M3911">
        <v>70.16</v>
      </c>
      <c r="O3911">
        <v>128</v>
      </c>
      <c r="P3911">
        <v>92</v>
      </c>
    </row>
    <row r="3912" spans="2:16" x14ac:dyDescent="0.25">
      <c r="B3912" s="77" t="e">
        <f>VLOOKUP(A3912,'Medicare Code Price Master List'!$A:$C,3,FALSE)</f>
        <v>#N/A</v>
      </c>
      <c r="C3912" s="3">
        <f>SUMIF('DME PRICE LOOKUP LINKED'!$A:$A,A3912,'DME PRICE LOOKUP LINKED'!$C:$C)</f>
        <v>0</v>
      </c>
      <c r="D3912" s="78" t="e">
        <f t="shared" si="122"/>
        <v>#N/A</v>
      </c>
      <c r="E3912" s="79" t="e">
        <f t="shared" si="123"/>
        <v>#N/A</v>
      </c>
      <c r="I3912">
        <v>99214</v>
      </c>
      <c r="K3912" t="s">
        <v>2779</v>
      </c>
      <c r="L3912">
        <v>138.31</v>
      </c>
      <c r="M3912">
        <v>103.64</v>
      </c>
      <c r="O3912">
        <v>180</v>
      </c>
      <c r="P3912">
        <v>135</v>
      </c>
    </row>
    <row r="3913" spans="2:16" x14ac:dyDescent="0.25">
      <c r="B3913" s="80" t="e">
        <f>VLOOKUP(A3913,'Medicare Code Price Master List'!$A:$C,3,FALSE)</f>
        <v>#N/A</v>
      </c>
      <c r="C3913" s="3">
        <f>SUMIF('DME PRICE LOOKUP LINKED'!$A:$A,A3913,'DME PRICE LOOKUP LINKED'!$C:$C)</f>
        <v>0</v>
      </c>
      <c r="D3913" s="78" t="e">
        <f t="shared" si="122"/>
        <v>#N/A</v>
      </c>
      <c r="E3913" s="81" t="e">
        <f t="shared" si="123"/>
        <v>#N/A</v>
      </c>
      <c r="I3913">
        <v>99215</v>
      </c>
      <c r="K3913" t="s">
        <v>2779</v>
      </c>
      <c r="L3913">
        <v>193.44</v>
      </c>
      <c r="M3913">
        <v>152.31</v>
      </c>
      <c r="O3913">
        <v>252</v>
      </c>
      <c r="P3913">
        <v>199</v>
      </c>
    </row>
    <row r="3914" spans="2:16" x14ac:dyDescent="0.25">
      <c r="B3914" s="77" t="e">
        <f>VLOOKUP(A3914,'Medicare Code Price Master List'!$A:$C,3,FALSE)</f>
        <v>#N/A</v>
      </c>
      <c r="C3914" s="3">
        <f>SUMIF('DME PRICE LOOKUP LINKED'!$A:$A,A3914,'DME PRICE LOOKUP LINKED'!$C:$C)</f>
        <v>0</v>
      </c>
      <c r="D3914" s="78" t="e">
        <f t="shared" si="122"/>
        <v>#N/A</v>
      </c>
      <c r="E3914" s="79" t="e">
        <f t="shared" si="123"/>
        <v>#N/A</v>
      </c>
      <c r="I3914">
        <v>99217</v>
      </c>
      <c r="K3914" t="s">
        <v>2780</v>
      </c>
      <c r="L3914">
        <v>77.88</v>
      </c>
      <c r="M3914">
        <v>77.88</v>
      </c>
      <c r="O3914">
        <v>102</v>
      </c>
      <c r="P3914">
        <v>102</v>
      </c>
    </row>
    <row r="3915" spans="2:16" x14ac:dyDescent="0.25">
      <c r="B3915" s="80" t="e">
        <f>VLOOKUP(A3915,'Medicare Code Price Master List'!$A:$C,3,FALSE)</f>
        <v>#N/A</v>
      </c>
      <c r="C3915" s="3">
        <f>SUMIF('DME PRICE LOOKUP LINKED'!$A:$A,A3915,'DME PRICE LOOKUP LINKED'!$C:$C)</f>
        <v>0</v>
      </c>
      <c r="D3915" s="78" t="e">
        <f t="shared" si="122"/>
        <v>#N/A</v>
      </c>
      <c r="E3915" s="81" t="e">
        <f t="shared" si="123"/>
        <v>#N/A</v>
      </c>
      <c r="I3915">
        <v>99218</v>
      </c>
      <c r="K3915" t="s">
        <v>2781</v>
      </c>
      <c r="L3915">
        <v>106.12</v>
      </c>
      <c r="M3915">
        <v>106.12</v>
      </c>
      <c r="O3915">
        <v>138</v>
      </c>
      <c r="P3915">
        <v>138</v>
      </c>
    </row>
    <row r="3916" spans="2:16" x14ac:dyDescent="0.25">
      <c r="B3916" s="77" t="e">
        <f>VLOOKUP(A3916,'Medicare Code Price Master List'!$A:$C,3,FALSE)</f>
        <v>#N/A</v>
      </c>
      <c r="C3916" s="3">
        <f>SUMIF('DME PRICE LOOKUP LINKED'!$A:$A,A3916,'DME PRICE LOOKUP LINKED'!$C:$C)</f>
        <v>0</v>
      </c>
      <c r="D3916" s="78" t="e">
        <f t="shared" si="122"/>
        <v>#N/A</v>
      </c>
      <c r="E3916" s="79" t="e">
        <f t="shared" si="123"/>
        <v>#N/A</v>
      </c>
      <c r="I3916">
        <v>99219</v>
      </c>
      <c r="K3916" t="s">
        <v>2781</v>
      </c>
      <c r="L3916">
        <v>144.33000000000001</v>
      </c>
      <c r="M3916">
        <v>144.33000000000001</v>
      </c>
      <c r="O3916">
        <v>188</v>
      </c>
      <c r="P3916">
        <v>188</v>
      </c>
    </row>
    <row r="3917" spans="2:16" x14ac:dyDescent="0.25">
      <c r="B3917" s="80" t="e">
        <f>VLOOKUP(A3917,'Medicare Code Price Master List'!$A:$C,3,FALSE)</f>
        <v>#N/A</v>
      </c>
      <c r="C3917" s="3">
        <f>SUMIF('DME PRICE LOOKUP LINKED'!$A:$A,A3917,'DME PRICE LOOKUP LINKED'!$C:$C)</f>
        <v>0</v>
      </c>
      <c r="D3917" s="78" t="e">
        <f t="shared" si="122"/>
        <v>#N/A</v>
      </c>
      <c r="E3917" s="81" t="e">
        <f t="shared" si="123"/>
        <v>#N/A</v>
      </c>
      <c r="I3917">
        <v>99220</v>
      </c>
      <c r="K3917" t="s">
        <v>2781</v>
      </c>
      <c r="L3917">
        <v>197.21</v>
      </c>
      <c r="M3917">
        <v>197.21</v>
      </c>
      <c r="O3917">
        <v>257</v>
      </c>
      <c r="P3917">
        <v>257</v>
      </c>
    </row>
    <row r="3918" spans="2:16" x14ac:dyDescent="0.25">
      <c r="B3918" s="77" t="e">
        <f>VLOOKUP(A3918,'Medicare Code Price Master List'!$A:$C,3,FALSE)</f>
        <v>#N/A</v>
      </c>
      <c r="C3918" s="3">
        <f>SUMIF('DME PRICE LOOKUP LINKED'!$A:$A,A3918,'DME PRICE LOOKUP LINKED'!$C:$C)</f>
        <v>0</v>
      </c>
      <c r="D3918" s="78" t="e">
        <f t="shared" si="122"/>
        <v>#N/A</v>
      </c>
      <c r="E3918" s="79" t="e">
        <f t="shared" si="123"/>
        <v>#N/A</v>
      </c>
      <c r="I3918">
        <v>99221</v>
      </c>
      <c r="K3918" t="s">
        <v>2782</v>
      </c>
      <c r="L3918">
        <v>88.33</v>
      </c>
      <c r="M3918">
        <v>108.09</v>
      </c>
      <c r="O3918">
        <v>115</v>
      </c>
      <c r="P3918">
        <v>141</v>
      </c>
    </row>
    <row r="3919" spans="2:16" x14ac:dyDescent="0.25">
      <c r="B3919" s="80" t="e">
        <f>VLOOKUP(A3919,'Medicare Code Price Master List'!$A:$C,3,FALSE)</f>
        <v>#N/A</v>
      </c>
      <c r="C3919" s="3">
        <f>SUMIF('DME PRICE LOOKUP LINKED'!$A:$A,A3919,'DME PRICE LOOKUP LINKED'!$C:$C)</f>
        <v>0</v>
      </c>
      <c r="D3919" s="78" t="e">
        <f t="shared" si="122"/>
        <v>#N/A</v>
      </c>
      <c r="E3919" s="81" t="e">
        <f t="shared" si="123"/>
        <v>#N/A</v>
      </c>
      <c r="I3919">
        <v>99222</v>
      </c>
      <c r="K3919" t="s">
        <v>2782</v>
      </c>
      <c r="L3919">
        <v>138.33000000000001</v>
      </c>
      <c r="M3919">
        <v>145.87</v>
      </c>
      <c r="O3919">
        <v>180</v>
      </c>
      <c r="P3919">
        <v>190</v>
      </c>
    </row>
    <row r="3920" spans="2:16" x14ac:dyDescent="0.25">
      <c r="B3920" s="77" t="e">
        <f>VLOOKUP(A3920,'Medicare Code Price Master List'!$A:$C,3,FALSE)</f>
        <v>#N/A</v>
      </c>
      <c r="C3920" s="3">
        <f>SUMIF('DME PRICE LOOKUP LINKED'!$A:$A,A3920,'DME PRICE LOOKUP LINKED'!$C:$C)</f>
        <v>0</v>
      </c>
      <c r="D3920" s="78" t="e">
        <f t="shared" si="122"/>
        <v>#N/A</v>
      </c>
      <c r="E3920" s="79" t="e">
        <f t="shared" si="123"/>
        <v>#N/A</v>
      </c>
      <c r="I3920">
        <v>99223</v>
      </c>
      <c r="K3920" t="s">
        <v>2782</v>
      </c>
      <c r="L3920">
        <v>184.35</v>
      </c>
      <c r="M3920">
        <v>215.81</v>
      </c>
      <c r="O3920">
        <v>240</v>
      </c>
      <c r="P3920">
        <v>281</v>
      </c>
    </row>
    <row r="3921" spans="2:16" x14ac:dyDescent="0.25">
      <c r="B3921" s="80" t="e">
        <f>VLOOKUP(A3921,'Medicare Code Price Master List'!$A:$C,3,FALSE)</f>
        <v>#N/A</v>
      </c>
      <c r="C3921" s="3">
        <f>SUMIF('DME PRICE LOOKUP LINKED'!$A:$A,A3921,'DME PRICE LOOKUP LINKED'!$C:$C)</f>
        <v>0</v>
      </c>
      <c r="D3921" s="78" t="e">
        <f t="shared" si="122"/>
        <v>#N/A</v>
      </c>
      <c r="E3921" s="81" t="e">
        <f t="shared" si="123"/>
        <v>#N/A</v>
      </c>
      <c r="I3921">
        <v>99224</v>
      </c>
      <c r="K3921" t="s">
        <v>2783</v>
      </c>
      <c r="L3921">
        <v>42.32</v>
      </c>
      <c r="M3921">
        <v>42.32</v>
      </c>
      <c r="O3921">
        <v>56</v>
      </c>
      <c r="P3921">
        <v>56</v>
      </c>
    </row>
    <row r="3922" spans="2:16" x14ac:dyDescent="0.25">
      <c r="B3922" s="77" t="e">
        <f>VLOOKUP(A3922,'Medicare Code Price Master List'!$A:$C,3,FALSE)</f>
        <v>#N/A</v>
      </c>
      <c r="C3922" s="3">
        <f>SUMIF('DME PRICE LOOKUP LINKED'!$A:$A,A3922,'DME PRICE LOOKUP LINKED'!$C:$C)</f>
        <v>0</v>
      </c>
      <c r="D3922" s="78" t="e">
        <f t="shared" si="122"/>
        <v>#N/A</v>
      </c>
      <c r="E3922" s="79" t="e">
        <f t="shared" si="123"/>
        <v>#N/A</v>
      </c>
      <c r="I3922">
        <v>99225</v>
      </c>
      <c r="K3922" t="s">
        <v>2783</v>
      </c>
      <c r="L3922">
        <v>77.48</v>
      </c>
      <c r="M3922">
        <v>77.48</v>
      </c>
      <c r="O3922">
        <v>101</v>
      </c>
      <c r="P3922">
        <v>101</v>
      </c>
    </row>
    <row r="3923" spans="2:16" x14ac:dyDescent="0.25">
      <c r="B3923" s="80" t="e">
        <f>VLOOKUP(A3923,'Medicare Code Price Master List'!$A:$C,3,FALSE)</f>
        <v>#N/A</v>
      </c>
      <c r="C3923" s="3">
        <f>SUMIF('DME PRICE LOOKUP LINKED'!$A:$A,A3923,'DME PRICE LOOKUP LINKED'!$C:$C)</f>
        <v>0</v>
      </c>
      <c r="D3923" s="78" t="e">
        <f t="shared" si="122"/>
        <v>#N/A</v>
      </c>
      <c r="E3923" s="81" t="e">
        <f t="shared" si="123"/>
        <v>#N/A</v>
      </c>
      <c r="I3923">
        <v>99226</v>
      </c>
      <c r="K3923" t="s">
        <v>2783</v>
      </c>
      <c r="L3923">
        <v>111.9</v>
      </c>
      <c r="M3923">
        <v>111.9</v>
      </c>
      <c r="O3923">
        <v>146</v>
      </c>
      <c r="P3923">
        <v>146</v>
      </c>
    </row>
    <row r="3924" spans="2:16" x14ac:dyDescent="0.25">
      <c r="B3924" s="77" t="e">
        <f>VLOOKUP(A3924,'Medicare Code Price Master List'!$A:$C,3,FALSE)</f>
        <v>#N/A</v>
      </c>
      <c r="C3924" s="3">
        <f>SUMIF('DME PRICE LOOKUP LINKED'!$A:$A,A3924,'DME PRICE LOOKUP LINKED'!$C:$C)</f>
        <v>0</v>
      </c>
      <c r="D3924" s="78" t="e">
        <f t="shared" si="122"/>
        <v>#N/A</v>
      </c>
      <c r="E3924" s="79" t="e">
        <f t="shared" si="123"/>
        <v>#N/A</v>
      </c>
      <c r="I3924">
        <v>99231</v>
      </c>
      <c r="K3924" t="s">
        <v>2784</v>
      </c>
      <c r="L3924">
        <v>52.74</v>
      </c>
      <c r="M3924">
        <v>41.91</v>
      </c>
      <c r="O3924">
        <v>69</v>
      </c>
      <c r="P3924">
        <v>55</v>
      </c>
    </row>
    <row r="3925" spans="2:16" x14ac:dyDescent="0.25">
      <c r="B3925" s="80" t="e">
        <f>VLOOKUP(A3925,'Medicare Code Price Master List'!$A:$C,3,FALSE)</f>
        <v>#N/A</v>
      </c>
      <c r="C3925" s="3">
        <f>SUMIF('DME PRICE LOOKUP LINKED'!$A:$A,A3925,'DME PRICE LOOKUP LINKED'!$C:$C)</f>
        <v>0</v>
      </c>
      <c r="D3925" s="78" t="e">
        <f t="shared" si="122"/>
        <v>#N/A</v>
      </c>
      <c r="E3925" s="81" t="e">
        <f t="shared" si="123"/>
        <v>#N/A</v>
      </c>
      <c r="I3925">
        <v>99232</v>
      </c>
      <c r="K3925" t="s">
        <v>2784</v>
      </c>
      <c r="L3925">
        <v>84.1</v>
      </c>
      <c r="M3925">
        <v>76.680000000000007</v>
      </c>
      <c r="O3925">
        <v>110</v>
      </c>
      <c r="P3925">
        <v>100</v>
      </c>
    </row>
    <row r="3926" spans="2:16" x14ac:dyDescent="0.25">
      <c r="B3926" s="77" t="e">
        <f>VLOOKUP(A3926,'Medicare Code Price Master List'!$A:$C,3,FALSE)</f>
        <v>#N/A</v>
      </c>
      <c r="C3926" s="3">
        <f>SUMIF('DME PRICE LOOKUP LINKED'!$A:$A,A3926,'DME PRICE LOOKUP LINKED'!$C:$C)</f>
        <v>0</v>
      </c>
      <c r="D3926" s="78" t="e">
        <f t="shared" si="122"/>
        <v>#N/A</v>
      </c>
      <c r="E3926" s="79" t="e">
        <f t="shared" si="123"/>
        <v>#N/A</v>
      </c>
      <c r="I3926">
        <v>99233</v>
      </c>
      <c r="K3926" t="s">
        <v>2784</v>
      </c>
      <c r="L3926">
        <v>126.49</v>
      </c>
      <c r="M3926">
        <v>110.68</v>
      </c>
      <c r="O3926">
        <v>165</v>
      </c>
      <c r="P3926">
        <v>144</v>
      </c>
    </row>
    <row r="3927" spans="2:16" x14ac:dyDescent="0.25">
      <c r="B3927" s="80" t="e">
        <f>VLOOKUP(A3927,'Medicare Code Price Master List'!$A:$C,3,FALSE)</f>
        <v>#N/A</v>
      </c>
      <c r="C3927" s="3">
        <f>SUMIF('DME PRICE LOOKUP LINKED'!$A:$A,A3927,'DME PRICE LOOKUP LINKED'!$C:$C)</f>
        <v>0</v>
      </c>
      <c r="D3927" s="78" t="e">
        <f t="shared" si="122"/>
        <v>#N/A</v>
      </c>
      <c r="E3927" s="81" t="e">
        <f t="shared" si="123"/>
        <v>#N/A</v>
      </c>
      <c r="I3927">
        <v>99234</v>
      </c>
      <c r="K3927" t="s">
        <v>2785</v>
      </c>
      <c r="L3927">
        <v>104.79</v>
      </c>
      <c r="M3927">
        <v>142.44</v>
      </c>
      <c r="O3927">
        <v>137</v>
      </c>
      <c r="P3927">
        <v>186</v>
      </c>
    </row>
    <row r="3928" spans="2:16" x14ac:dyDescent="0.25">
      <c r="B3928" s="77" t="e">
        <f>VLOOKUP(A3928,'Medicare Code Price Master List'!$A:$C,3,FALSE)</f>
        <v>#N/A</v>
      </c>
      <c r="C3928" s="3">
        <f>SUMIF('DME PRICE LOOKUP LINKED'!$A:$A,A3928,'DME PRICE LOOKUP LINKED'!$C:$C)</f>
        <v>0</v>
      </c>
      <c r="D3928" s="78" t="e">
        <f t="shared" si="122"/>
        <v>#N/A</v>
      </c>
      <c r="E3928" s="79" t="e">
        <f t="shared" si="123"/>
        <v>#N/A</v>
      </c>
      <c r="I3928">
        <v>99235</v>
      </c>
      <c r="K3928" t="s">
        <v>2785</v>
      </c>
      <c r="L3928">
        <v>169.21</v>
      </c>
      <c r="M3928">
        <v>179.84</v>
      </c>
      <c r="O3928">
        <v>220</v>
      </c>
      <c r="P3928">
        <v>234</v>
      </c>
    </row>
    <row r="3929" spans="2:16" x14ac:dyDescent="0.25">
      <c r="B3929" s="80" t="e">
        <f>VLOOKUP(A3929,'Medicare Code Price Master List'!$A:$C,3,FALSE)</f>
        <v>#N/A</v>
      </c>
      <c r="C3929" s="3">
        <f>SUMIF('DME PRICE LOOKUP LINKED'!$A:$A,A3929,'DME PRICE LOOKUP LINKED'!$C:$C)</f>
        <v>0</v>
      </c>
      <c r="D3929" s="78" t="e">
        <f t="shared" si="122"/>
        <v>#N/A</v>
      </c>
      <c r="E3929" s="81" t="e">
        <f t="shared" si="123"/>
        <v>#N/A</v>
      </c>
      <c r="I3929">
        <v>99236</v>
      </c>
      <c r="K3929" t="s">
        <v>2785</v>
      </c>
      <c r="L3929">
        <v>221.51</v>
      </c>
      <c r="M3929">
        <v>231.51</v>
      </c>
      <c r="O3929">
        <v>288</v>
      </c>
      <c r="P3929">
        <v>301</v>
      </c>
    </row>
    <row r="3930" spans="2:16" x14ac:dyDescent="0.25">
      <c r="B3930" s="77" t="e">
        <f>VLOOKUP(A3930,'Medicare Code Price Master List'!$A:$C,3,FALSE)</f>
        <v>#N/A</v>
      </c>
      <c r="C3930" s="3">
        <f>SUMIF('DME PRICE LOOKUP LINKED'!$A:$A,A3930,'DME PRICE LOOKUP LINKED'!$C:$C)</f>
        <v>0</v>
      </c>
      <c r="D3930" s="78" t="e">
        <f t="shared" si="122"/>
        <v>#N/A</v>
      </c>
      <c r="E3930" s="79" t="e">
        <f t="shared" si="123"/>
        <v>#N/A</v>
      </c>
      <c r="I3930">
        <v>99238</v>
      </c>
      <c r="K3930" t="s">
        <v>2786</v>
      </c>
      <c r="L3930">
        <v>86.3</v>
      </c>
      <c r="M3930">
        <v>77.489999999999995</v>
      </c>
      <c r="O3930">
        <v>113</v>
      </c>
      <c r="P3930">
        <v>101</v>
      </c>
    </row>
    <row r="3931" spans="2:16" x14ac:dyDescent="0.25">
      <c r="B3931" s="80" t="e">
        <f>VLOOKUP(A3931,'Medicare Code Price Master List'!$A:$C,3,FALSE)</f>
        <v>#N/A</v>
      </c>
      <c r="C3931" s="3">
        <f>SUMIF('DME PRICE LOOKUP LINKED'!$A:$A,A3931,'DME PRICE LOOKUP LINKED'!$C:$C)</f>
        <v>0</v>
      </c>
      <c r="D3931" s="78" t="e">
        <f t="shared" si="122"/>
        <v>#N/A</v>
      </c>
      <c r="E3931" s="81" t="e">
        <f t="shared" si="123"/>
        <v>#N/A</v>
      </c>
      <c r="I3931">
        <v>99239</v>
      </c>
      <c r="K3931" t="s">
        <v>2786</v>
      </c>
      <c r="L3931">
        <v>122.3</v>
      </c>
      <c r="M3931">
        <v>114.69</v>
      </c>
      <c r="O3931">
        <v>159</v>
      </c>
      <c r="P3931">
        <v>150</v>
      </c>
    </row>
    <row r="3932" spans="2:16" x14ac:dyDescent="0.25">
      <c r="B3932" s="77" t="e">
        <f>VLOOKUP(A3932,'Medicare Code Price Master List'!$A:$C,3,FALSE)</f>
        <v>#N/A</v>
      </c>
      <c r="C3932" s="3">
        <f>SUMIF('DME PRICE LOOKUP LINKED'!$A:$A,A3932,'DME PRICE LOOKUP LINKED'!$C:$C)</f>
        <v>0</v>
      </c>
      <c r="D3932" s="78" t="e">
        <f t="shared" si="122"/>
        <v>#N/A</v>
      </c>
      <c r="E3932" s="79" t="e">
        <f t="shared" si="123"/>
        <v>#N/A</v>
      </c>
      <c r="I3932">
        <v>99281</v>
      </c>
      <c r="K3932" t="s">
        <v>2787</v>
      </c>
      <c r="L3932">
        <v>12.46</v>
      </c>
      <c r="M3932">
        <v>22.51</v>
      </c>
      <c r="O3932">
        <v>17</v>
      </c>
      <c r="P3932">
        <v>30</v>
      </c>
    </row>
    <row r="3933" spans="2:16" x14ac:dyDescent="0.25">
      <c r="B3933" s="80" t="e">
        <f>VLOOKUP(A3933,'Medicare Code Price Master List'!$A:$C,3,FALSE)</f>
        <v>#N/A</v>
      </c>
      <c r="C3933" s="3">
        <f>SUMIF('DME PRICE LOOKUP LINKED'!$A:$A,A3933,'DME PRICE LOOKUP LINKED'!$C:$C)</f>
        <v>0</v>
      </c>
      <c r="D3933" s="78" t="e">
        <f t="shared" si="122"/>
        <v>#N/A</v>
      </c>
      <c r="E3933" s="81" t="e">
        <f t="shared" si="123"/>
        <v>#N/A</v>
      </c>
      <c r="I3933">
        <v>99282</v>
      </c>
      <c r="K3933" t="s">
        <v>2787</v>
      </c>
      <c r="L3933">
        <v>44.18</v>
      </c>
      <c r="M3933">
        <v>43.88</v>
      </c>
      <c r="O3933">
        <v>58</v>
      </c>
      <c r="P3933">
        <v>58</v>
      </c>
    </row>
    <row r="3934" spans="2:16" x14ac:dyDescent="0.25">
      <c r="B3934" s="77" t="e">
        <f>VLOOKUP(A3934,'Medicare Code Price Master List'!$A:$C,3,FALSE)</f>
        <v>#N/A</v>
      </c>
      <c r="C3934" s="3">
        <f>SUMIF('DME PRICE LOOKUP LINKED'!$A:$A,A3934,'DME PRICE LOOKUP LINKED'!$C:$C)</f>
        <v>0</v>
      </c>
      <c r="D3934" s="78" t="e">
        <f t="shared" si="122"/>
        <v>#N/A</v>
      </c>
      <c r="E3934" s="79" t="e">
        <f t="shared" si="123"/>
        <v>#N/A</v>
      </c>
      <c r="I3934">
        <v>99283</v>
      </c>
      <c r="K3934" t="s">
        <v>2787</v>
      </c>
      <c r="L3934">
        <v>75.849999999999994</v>
      </c>
      <c r="M3934">
        <v>65.540000000000006</v>
      </c>
      <c r="O3934">
        <v>99</v>
      </c>
      <c r="P3934">
        <v>86</v>
      </c>
    </row>
    <row r="3935" spans="2:16" x14ac:dyDescent="0.25">
      <c r="B3935" s="80" t="e">
        <f>VLOOKUP(A3935,'Medicare Code Price Master List'!$A:$C,3,FALSE)</f>
        <v>#N/A</v>
      </c>
      <c r="C3935" s="3">
        <f>SUMIF('DME PRICE LOOKUP LINKED'!$A:$A,A3935,'DME PRICE LOOKUP LINKED'!$C:$C)</f>
        <v>0</v>
      </c>
      <c r="D3935" s="78" t="e">
        <f t="shared" si="122"/>
        <v>#N/A</v>
      </c>
      <c r="E3935" s="81" t="e">
        <f t="shared" si="123"/>
        <v>#N/A</v>
      </c>
      <c r="I3935">
        <v>99284</v>
      </c>
      <c r="K3935" t="s">
        <v>2787</v>
      </c>
      <c r="L3935">
        <v>127.46</v>
      </c>
      <c r="M3935">
        <v>124.27</v>
      </c>
      <c r="O3935">
        <v>166</v>
      </c>
      <c r="P3935">
        <v>162</v>
      </c>
    </row>
    <row r="3936" spans="2:16" x14ac:dyDescent="0.25">
      <c r="B3936" s="77" t="e">
        <f>VLOOKUP(A3936,'Medicare Code Price Master List'!$A:$C,3,FALSE)</f>
        <v>#N/A</v>
      </c>
      <c r="C3936" s="3">
        <f>SUMIF('DME PRICE LOOKUP LINKED'!$A:$A,A3936,'DME PRICE LOOKUP LINKED'!$C:$C)</f>
        <v>0</v>
      </c>
      <c r="D3936" s="78" t="e">
        <f t="shared" si="122"/>
        <v>#N/A</v>
      </c>
      <c r="E3936" s="79" t="e">
        <f t="shared" si="123"/>
        <v>#N/A</v>
      </c>
      <c r="I3936">
        <v>99285</v>
      </c>
      <c r="K3936" t="s">
        <v>2787</v>
      </c>
      <c r="L3936">
        <v>185.36</v>
      </c>
      <c r="M3936">
        <v>183.33</v>
      </c>
      <c r="O3936">
        <v>241</v>
      </c>
      <c r="P3936">
        <v>239</v>
      </c>
    </row>
    <row r="3937" spans="2:16" x14ac:dyDescent="0.25">
      <c r="B3937" s="80" t="e">
        <f>VLOOKUP(A3937,'Medicare Code Price Master List'!$A:$C,3,FALSE)</f>
        <v>#N/A</v>
      </c>
      <c r="C3937" s="3">
        <f>SUMIF('DME PRICE LOOKUP LINKED'!$A:$A,A3937,'DME PRICE LOOKUP LINKED'!$C:$C)</f>
        <v>0</v>
      </c>
      <c r="D3937" s="78" t="e">
        <f t="shared" si="122"/>
        <v>#N/A</v>
      </c>
      <c r="E3937" s="81" t="e">
        <f t="shared" si="123"/>
        <v>#N/A</v>
      </c>
      <c r="I3937">
        <v>99291</v>
      </c>
      <c r="K3937" t="s">
        <v>2788</v>
      </c>
      <c r="L3937">
        <v>295.14</v>
      </c>
      <c r="M3937">
        <v>225.82</v>
      </c>
      <c r="O3937">
        <v>384</v>
      </c>
      <c r="P3937">
        <v>294</v>
      </c>
    </row>
    <row r="3938" spans="2:16" x14ac:dyDescent="0.25">
      <c r="B3938" s="77" t="e">
        <f>VLOOKUP(A3938,'Medicare Code Price Master List'!$A:$C,3,FALSE)</f>
        <v>#N/A</v>
      </c>
      <c r="C3938" s="3">
        <f>SUMIF('DME PRICE LOOKUP LINKED'!$A:$A,A3938,'DME PRICE LOOKUP LINKED'!$C:$C)</f>
        <v>0</v>
      </c>
      <c r="D3938" s="78" t="e">
        <f t="shared" si="122"/>
        <v>#N/A</v>
      </c>
      <c r="E3938" s="79" t="e">
        <f t="shared" si="123"/>
        <v>#N/A</v>
      </c>
      <c r="I3938">
        <v>99292</v>
      </c>
      <c r="K3938" t="s">
        <v>2789</v>
      </c>
      <c r="L3938">
        <v>127.92</v>
      </c>
      <c r="M3938">
        <v>113.44</v>
      </c>
      <c r="O3938">
        <v>167</v>
      </c>
      <c r="P3938">
        <v>148</v>
      </c>
    </row>
    <row r="3939" spans="2:16" x14ac:dyDescent="0.25">
      <c r="B3939" s="80" t="e">
        <f>VLOOKUP(A3939,'Medicare Code Price Master List'!$A:$C,3,FALSE)</f>
        <v>#N/A</v>
      </c>
      <c r="C3939" s="3">
        <f>SUMIF('DME PRICE LOOKUP LINKED'!$A:$A,A3939,'DME PRICE LOOKUP LINKED'!$C:$C)</f>
        <v>0</v>
      </c>
      <c r="D3939" s="78" t="e">
        <f t="shared" si="122"/>
        <v>#N/A</v>
      </c>
      <c r="E3939" s="81" t="e">
        <f t="shared" si="123"/>
        <v>#N/A</v>
      </c>
      <c r="I3939">
        <v>99304</v>
      </c>
      <c r="K3939" t="s">
        <v>2790</v>
      </c>
      <c r="L3939">
        <v>85.92</v>
      </c>
      <c r="M3939">
        <v>97.91</v>
      </c>
      <c r="O3939">
        <v>112</v>
      </c>
      <c r="P3939">
        <v>128</v>
      </c>
    </row>
    <row r="3940" spans="2:16" x14ac:dyDescent="0.25">
      <c r="B3940" s="77" t="e">
        <f>VLOOKUP(A3940,'Medicare Code Price Master List'!$A:$C,3,FALSE)</f>
        <v>#N/A</v>
      </c>
      <c r="C3940" s="3">
        <f>SUMIF('DME PRICE LOOKUP LINKED'!$A:$A,A3940,'DME PRICE LOOKUP LINKED'!$C:$C)</f>
        <v>0</v>
      </c>
      <c r="D3940" s="78" t="e">
        <f t="shared" si="122"/>
        <v>#N/A</v>
      </c>
      <c r="E3940" s="79" t="e">
        <f t="shared" si="123"/>
        <v>#N/A</v>
      </c>
      <c r="I3940">
        <v>99305</v>
      </c>
      <c r="K3940" t="s">
        <v>2790</v>
      </c>
      <c r="L3940">
        <v>142.19999999999999</v>
      </c>
      <c r="M3940">
        <v>139.22999999999999</v>
      </c>
      <c r="O3940">
        <v>185</v>
      </c>
      <c r="P3940">
        <v>181</v>
      </c>
    </row>
    <row r="3941" spans="2:16" x14ac:dyDescent="0.25">
      <c r="B3941" s="80" t="e">
        <f>VLOOKUP(A3941,'Medicare Code Price Master List'!$A:$C,3,FALSE)</f>
        <v>#N/A</v>
      </c>
      <c r="C3941" s="3">
        <f>SUMIF('DME PRICE LOOKUP LINKED'!$A:$A,A3941,'DME PRICE LOOKUP LINKED'!$C:$C)</f>
        <v>0</v>
      </c>
      <c r="D3941" s="78" t="e">
        <f t="shared" si="122"/>
        <v>#N/A</v>
      </c>
      <c r="E3941" s="81" t="e">
        <f t="shared" si="123"/>
        <v>#N/A</v>
      </c>
      <c r="I3941">
        <v>99306</v>
      </c>
      <c r="K3941" t="s">
        <v>2790</v>
      </c>
      <c r="L3941">
        <v>194.02</v>
      </c>
      <c r="M3941">
        <v>177.32</v>
      </c>
      <c r="O3941">
        <v>253</v>
      </c>
      <c r="P3941">
        <v>231</v>
      </c>
    </row>
    <row r="3942" spans="2:16" x14ac:dyDescent="0.25">
      <c r="B3942" s="77" t="e">
        <f>VLOOKUP(A3942,'Medicare Code Price Master List'!$A:$C,3,FALSE)</f>
        <v>#N/A</v>
      </c>
      <c r="C3942" s="3">
        <f>SUMIF('DME PRICE LOOKUP LINKED'!$A:$A,A3942,'DME PRICE LOOKUP LINKED'!$C:$C)</f>
        <v>0</v>
      </c>
      <c r="D3942" s="78" t="e">
        <f t="shared" si="122"/>
        <v>#N/A</v>
      </c>
      <c r="E3942" s="79" t="e">
        <f t="shared" si="123"/>
        <v>#N/A</v>
      </c>
      <c r="I3942">
        <v>99307</v>
      </c>
      <c r="K3942" t="s">
        <v>2791</v>
      </c>
      <c r="L3942">
        <v>42.4</v>
      </c>
      <c r="M3942">
        <v>47.97</v>
      </c>
      <c r="O3942">
        <v>56</v>
      </c>
      <c r="P3942">
        <v>63</v>
      </c>
    </row>
    <row r="3943" spans="2:16" x14ac:dyDescent="0.25">
      <c r="B3943" s="80" t="e">
        <f>VLOOKUP(A3943,'Medicare Code Price Master List'!$A:$C,3,FALSE)</f>
        <v>#N/A</v>
      </c>
      <c r="C3943" s="3">
        <f>SUMIF('DME PRICE LOOKUP LINKED'!$A:$A,A3943,'DME PRICE LOOKUP LINKED'!$C:$C)</f>
        <v>0</v>
      </c>
      <c r="D3943" s="78" t="e">
        <f t="shared" si="122"/>
        <v>#N/A</v>
      </c>
      <c r="E3943" s="81" t="e">
        <f t="shared" si="123"/>
        <v>#N/A</v>
      </c>
      <c r="I3943">
        <v>99308</v>
      </c>
      <c r="K3943" t="s">
        <v>2791</v>
      </c>
      <c r="L3943">
        <v>79.680000000000007</v>
      </c>
      <c r="M3943">
        <v>74.290000000000006</v>
      </c>
      <c r="O3943">
        <v>104</v>
      </c>
      <c r="P3943">
        <v>97</v>
      </c>
    </row>
    <row r="3944" spans="2:16" x14ac:dyDescent="0.25">
      <c r="B3944" s="77" t="e">
        <f>VLOOKUP(A3944,'Medicare Code Price Master List'!$A:$C,3,FALSE)</f>
        <v>#N/A</v>
      </c>
      <c r="C3944" s="3">
        <f>SUMIF('DME PRICE LOOKUP LINKED'!$A:$A,A3944,'DME PRICE LOOKUP LINKED'!$C:$C)</f>
        <v>0</v>
      </c>
      <c r="D3944" s="78" t="e">
        <f t="shared" si="122"/>
        <v>#N/A</v>
      </c>
      <c r="E3944" s="79" t="e">
        <f t="shared" si="123"/>
        <v>#N/A</v>
      </c>
      <c r="I3944">
        <v>99309</v>
      </c>
      <c r="K3944" t="s">
        <v>2791</v>
      </c>
      <c r="L3944">
        <v>114</v>
      </c>
      <c r="M3944">
        <v>97.84</v>
      </c>
      <c r="O3944">
        <v>149</v>
      </c>
      <c r="P3944">
        <v>128</v>
      </c>
    </row>
    <row r="3945" spans="2:16" x14ac:dyDescent="0.25">
      <c r="B3945" s="80" t="e">
        <f>VLOOKUP(A3945,'Medicare Code Price Master List'!$A:$C,3,FALSE)</f>
        <v>#N/A</v>
      </c>
      <c r="C3945" s="3">
        <f>SUMIF('DME PRICE LOOKUP LINKED'!$A:$A,A3945,'DME PRICE LOOKUP LINKED'!$C:$C)</f>
        <v>0</v>
      </c>
      <c r="D3945" s="78" t="e">
        <f t="shared" si="122"/>
        <v>#N/A</v>
      </c>
      <c r="E3945" s="81" t="e">
        <f t="shared" si="123"/>
        <v>#N/A</v>
      </c>
      <c r="I3945">
        <v>99310</v>
      </c>
      <c r="K3945" t="s">
        <v>2791</v>
      </c>
      <c r="L3945">
        <v>163.77000000000001</v>
      </c>
      <c r="M3945">
        <v>145.25</v>
      </c>
      <c r="O3945">
        <v>213</v>
      </c>
      <c r="P3945">
        <v>189</v>
      </c>
    </row>
    <row r="3946" spans="2:16" x14ac:dyDescent="0.25">
      <c r="B3946" s="77" t="e">
        <f>VLOOKUP(A3946,'Medicare Code Price Master List'!$A:$C,3,FALSE)</f>
        <v>#N/A</v>
      </c>
      <c r="C3946" s="3">
        <f>SUMIF('DME PRICE LOOKUP LINKED'!$A:$A,A3946,'DME PRICE LOOKUP LINKED'!$C:$C)</f>
        <v>0</v>
      </c>
      <c r="D3946" s="78" t="e">
        <f t="shared" si="122"/>
        <v>#N/A</v>
      </c>
      <c r="E3946" s="79" t="e">
        <f t="shared" si="123"/>
        <v>#N/A</v>
      </c>
      <c r="I3946">
        <v>99315</v>
      </c>
      <c r="K3946" t="s">
        <v>2792</v>
      </c>
      <c r="L3946">
        <v>87.1</v>
      </c>
      <c r="M3946">
        <v>78.290000000000006</v>
      </c>
      <c r="O3946">
        <v>114</v>
      </c>
      <c r="P3946">
        <v>102</v>
      </c>
    </row>
    <row r="3947" spans="2:16" x14ac:dyDescent="0.25">
      <c r="B3947" s="80" t="e">
        <f>VLOOKUP(A3947,'Medicare Code Price Master List'!$A:$C,3,FALSE)</f>
        <v>#N/A</v>
      </c>
      <c r="C3947" s="3">
        <f>SUMIF('DME PRICE LOOKUP LINKED'!$A:$A,A3947,'DME PRICE LOOKUP LINKED'!$C:$C)</f>
        <v>0</v>
      </c>
      <c r="D3947" s="78" t="e">
        <f t="shared" si="122"/>
        <v>#N/A</v>
      </c>
      <c r="E3947" s="81" t="e">
        <f t="shared" si="123"/>
        <v>#N/A</v>
      </c>
      <c r="I3947">
        <v>99316</v>
      </c>
      <c r="K3947" t="s">
        <v>2792</v>
      </c>
      <c r="L3947">
        <v>139.91</v>
      </c>
      <c r="M3947">
        <v>113.07</v>
      </c>
      <c r="O3947">
        <v>182</v>
      </c>
      <c r="P3947">
        <v>147</v>
      </c>
    </row>
    <row r="3948" spans="2:16" x14ac:dyDescent="0.25">
      <c r="B3948" s="77" t="e">
        <f>VLOOKUP(A3948,'Medicare Code Price Master List'!$A:$C,3,FALSE)</f>
        <v>#N/A</v>
      </c>
      <c r="C3948" s="3">
        <f>SUMIF('DME PRICE LOOKUP LINKED'!$A:$A,A3948,'DME PRICE LOOKUP LINKED'!$C:$C)</f>
        <v>0</v>
      </c>
      <c r="D3948" s="78" t="e">
        <f t="shared" si="122"/>
        <v>#N/A</v>
      </c>
      <c r="E3948" s="79" t="e">
        <f t="shared" si="123"/>
        <v>#N/A</v>
      </c>
      <c r="I3948">
        <v>99318</v>
      </c>
      <c r="K3948" t="s">
        <v>2793</v>
      </c>
      <c r="L3948">
        <v>102.5</v>
      </c>
      <c r="M3948">
        <v>102.5</v>
      </c>
      <c r="O3948">
        <v>134</v>
      </c>
      <c r="P3948">
        <v>134</v>
      </c>
    </row>
    <row r="3949" spans="2:16" x14ac:dyDescent="0.25">
      <c r="B3949" s="80" t="e">
        <f>VLOOKUP(A3949,'Medicare Code Price Master List'!$A:$C,3,FALSE)</f>
        <v>#N/A</v>
      </c>
      <c r="C3949" s="3">
        <f>SUMIF('DME PRICE LOOKUP LINKED'!$A:$A,A3949,'DME PRICE LOOKUP LINKED'!$C:$C)</f>
        <v>0</v>
      </c>
      <c r="D3949" s="78" t="e">
        <f t="shared" si="122"/>
        <v>#N/A</v>
      </c>
      <c r="E3949" s="81" t="e">
        <f t="shared" si="123"/>
        <v>#N/A</v>
      </c>
      <c r="I3949">
        <v>99324</v>
      </c>
      <c r="K3949" t="s">
        <v>2794</v>
      </c>
      <c r="L3949">
        <v>59.13</v>
      </c>
      <c r="M3949">
        <v>59.13</v>
      </c>
      <c r="O3949">
        <v>77</v>
      </c>
      <c r="P3949">
        <v>77</v>
      </c>
    </row>
    <row r="3950" spans="2:16" x14ac:dyDescent="0.25">
      <c r="B3950" s="77" t="e">
        <f>VLOOKUP(A3950,'Medicare Code Price Master List'!$A:$C,3,FALSE)</f>
        <v>#N/A</v>
      </c>
      <c r="C3950" s="3">
        <f>SUMIF('DME PRICE LOOKUP LINKED'!$A:$A,A3950,'DME PRICE LOOKUP LINKED'!$C:$C)</f>
        <v>0</v>
      </c>
      <c r="D3950" s="78" t="e">
        <f t="shared" si="122"/>
        <v>#N/A</v>
      </c>
      <c r="E3950" s="79" t="e">
        <f t="shared" si="123"/>
        <v>#N/A</v>
      </c>
      <c r="I3950">
        <v>99325</v>
      </c>
      <c r="K3950" t="s">
        <v>2794</v>
      </c>
      <c r="L3950">
        <v>85.87</v>
      </c>
      <c r="M3950">
        <v>85.87</v>
      </c>
      <c r="O3950">
        <v>112</v>
      </c>
      <c r="P3950">
        <v>112</v>
      </c>
    </row>
    <row r="3951" spans="2:16" x14ac:dyDescent="0.25">
      <c r="B3951" s="80" t="e">
        <f>VLOOKUP(A3951,'Medicare Code Price Master List'!$A:$C,3,FALSE)</f>
        <v>#N/A</v>
      </c>
      <c r="C3951" s="3">
        <f>SUMIF('DME PRICE LOOKUP LINKED'!$A:$A,A3951,'DME PRICE LOOKUP LINKED'!$C:$C)</f>
        <v>0</v>
      </c>
      <c r="D3951" s="78" t="e">
        <f t="shared" si="122"/>
        <v>#N/A</v>
      </c>
      <c r="E3951" s="81" t="e">
        <f t="shared" si="123"/>
        <v>#N/A</v>
      </c>
      <c r="I3951">
        <v>99326</v>
      </c>
      <c r="K3951" t="s">
        <v>2794</v>
      </c>
      <c r="L3951">
        <v>148.27000000000001</v>
      </c>
      <c r="M3951">
        <v>148.27000000000001</v>
      </c>
      <c r="O3951">
        <v>193</v>
      </c>
      <c r="P3951">
        <v>193</v>
      </c>
    </row>
    <row r="3952" spans="2:16" x14ac:dyDescent="0.25">
      <c r="B3952" s="77" t="e">
        <f>VLOOKUP(A3952,'Medicare Code Price Master List'!$A:$C,3,FALSE)</f>
        <v>#N/A</v>
      </c>
      <c r="C3952" s="3">
        <f>SUMIF('DME PRICE LOOKUP LINKED'!$A:$A,A3952,'DME PRICE LOOKUP LINKED'!$C:$C)</f>
        <v>0</v>
      </c>
      <c r="D3952" s="78" t="e">
        <f t="shared" si="122"/>
        <v>#N/A</v>
      </c>
      <c r="E3952" s="79" t="e">
        <f t="shared" si="123"/>
        <v>#N/A</v>
      </c>
      <c r="I3952">
        <v>99327</v>
      </c>
      <c r="K3952" t="s">
        <v>2794</v>
      </c>
      <c r="L3952">
        <v>198</v>
      </c>
      <c r="M3952">
        <v>198</v>
      </c>
      <c r="O3952">
        <v>258</v>
      </c>
      <c r="P3952">
        <v>258</v>
      </c>
    </row>
    <row r="3953" spans="2:16" x14ac:dyDescent="0.25">
      <c r="B3953" s="80" t="e">
        <f>VLOOKUP(A3953,'Medicare Code Price Master List'!$A:$C,3,FALSE)</f>
        <v>#N/A</v>
      </c>
      <c r="C3953" s="3">
        <f>SUMIF('DME PRICE LOOKUP LINKED'!$A:$A,A3953,'DME PRICE LOOKUP LINKED'!$C:$C)</f>
        <v>0</v>
      </c>
      <c r="D3953" s="78" t="e">
        <f t="shared" si="122"/>
        <v>#N/A</v>
      </c>
      <c r="E3953" s="81" t="e">
        <f t="shared" si="123"/>
        <v>#N/A</v>
      </c>
      <c r="I3953">
        <v>99328</v>
      </c>
      <c r="K3953" t="s">
        <v>2794</v>
      </c>
      <c r="L3953">
        <v>231.14</v>
      </c>
      <c r="M3953">
        <v>231.14</v>
      </c>
      <c r="O3953">
        <v>301</v>
      </c>
      <c r="P3953">
        <v>301</v>
      </c>
    </row>
    <row r="3954" spans="2:16" x14ac:dyDescent="0.25">
      <c r="B3954" s="77" t="e">
        <f>VLOOKUP(A3954,'Medicare Code Price Master List'!$A:$C,3,FALSE)</f>
        <v>#N/A</v>
      </c>
      <c r="C3954" s="3">
        <f>SUMIF('DME PRICE LOOKUP LINKED'!$A:$A,A3954,'DME PRICE LOOKUP LINKED'!$C:$C)</f>
        <v>0</v>
      </c>
      <c r="D3954" s="78" t="e">
        <f t="shared" si="122"/>
        <v>#N/A</v>
      </c>
      <c r="E3954" s="79" t="e">
        <f t="shared" si="123"/>
        <v>#N/A</v>
      </c>
      <c r="I3954">
        <v>99334</v>
      </c>
      <c r="K3954" t="s">
        <v>2795</v>
      </c>
      <c r="L3954">
        <v>64.56</v>
      </c>
      <c r="M3954">
        <v>64.56</v>
      </c>
      <c r="O3954">
        <v>84</v>
      </c>
      <c r="P3954">
        <v>84</v>
      </c>
    </row>
    <row r="3955" spans="2:16" x14ac:dyDescent="0.25">
      <c r="B3955" s="80" t="e">
        <f>VLOOKUP(A3955,'Medicare Code Price Master List'!$A:$C,3,FALSE)</f>
        <v>#N/A</v>
      </c>
      <c r="C3955" s="3">
        <f>SUMIF('DME PRICE LOOKUP LINKED'!$A:$A,A3955,'DME PRICE LOOKUP LINKED'!$C:$C)</f>
        <v>0</v>
      </c>
      <c r="D3955" s="78" t="e">
        <f t="shared" si="122"/>
        <v>#N/A</v>
      </c>
      <c r="E3955" s="81" t="e">
        <f t="shared" si="123"/>
        <v>#N/A</v>
      </c>
      <c r="I3955">
        <v>99335</v>
      </c>
      <c r="K3955" t="s">
        <v>2795</v>
      </c>
      <c r="L3955">
        <v>101.65</v>
      </c>
      <c r="M3955">
        <v>101.65</v>
      </c>
      <c r="O3955">
        <v>133</v>
      </c>
      <c r="P3955">
        <v>133</v>
      </c>
    </row>
    <row r="3956" spans="2:16" x14ac:dyDescent="0.25">
      <c r="B3956" s="77" t="e">
        <f>VLOOKUP(A3956,'Medicare Code Price Master List'!$A:$C,3,FALSE)</f>
        <v>#N/A</v>
      </c>
      <c r="C3956" s="3">
        <f>SUMIF('DME PRICE LOOKUP LINKED'!$A:$A,A3956,'DME PRICE LOOKUP LINKED'!$C:$C)</f>
        <v>0</v>
      </c>
      <c r="D3956" s="78" t="e">
        <f t="shared" si="122"/>
        <v>#N/A</v>
      </c>
      <c r="E3956" s="79" t="e">
        <f t="shared" si="123"/>
        <v>#N/A</v>
      </c>
      <c r="I3956">
        <v>99336</v>
      </c>
      <c r="K3956" t="s">
        <v>2795</v>
      </c>
      <c r="L3956">
        <v>143.65</v>
      </c>
      <c r="M3956">
        <v>143.65</v>
      </c>
      <c r="O3956">
        <v>187</v>
      </c>
      <c r="P3956">
        <v>187</v>
      </c>
    </row>
    <row r="3957" spans="2:16" x14ac:dyDescent="0.25">
      <c r="B3957" s="80" t="e">
        <f>VLOOKUP(A3957,'Medicare Code Price Master List'!$A:$C,3,FALSE)</f>
        <v>#N/A</v>
      </c>
      <c r="C3957" s="3">
        <f>SUMIF('DME PRICE LOOKUP LINKED'!$A:$A,A3957,'DME PRICE LOOKUP LINKED'!$C:$C)</f>
        <v>0</v>
      </c>
      <c r="D3957" s="78" t="e">
        <f t="shared" si="122"/>
        <v>#N/A</v>
      </c>
      <c r="E3957" s="81" t="e">
        <f t="shared" si="123"/>
        <v>#N/A</v>
      </c>
      <c r="I3957">
        <v>99337</v>
      </c>
      <c r="K3957" t="s">
        <v>2795</v>
      </c>
      <c r="L3957">
        <v>205.6</v>
      </c>
      <c r="M3957">
        <v>205.6</v>
      </c>
      <c r="O3957">
        <v>268</v>
      </c>
      <c r="P3957">
        <v>268</v>
      </c>
    </row>
    <row r="3958" spans="2:16" x14ac:dyDescent="0.25">
      <c r="B3958" s="77" t="e">
        <f>VLOOKUP(A3958,'Medicare Code Price Master List'!$A:$C,3,FALSE)</f>
        <v>#N/A</v>
      </c>
      <c r="C3958" s="3">
        <f>SUMIF('DME PRICE LOOKUP LINKED'!$A:$A,A3958,'DME PRICE LOOKUP LINKED'!$C:$C)</f>
        <v>0</v>
      </c>
      <c r="D3958" s="78" t="e">
        <f t="shared" si="122"/>
        <v>#N/A</v>
      </c>
      <c r="E3958" s="79" t="e">
        <f t="shared" si="123"/>
        <v>#N/A</v>
      </c>
      <c r="I3958">
        <v>99341</v>
      </c>
      <c r="K3958" t="s">
        <v>2796</v>
      </c>
      <c r="L3958">
        <v>51.82</v>
      </c>
      <c r="M3958">
        <v>58.73</v>
      </c>
      <c r="O3958">
        <v>68</v>
      </c>
      <c r="P3958">
        <v>77</v>
      </c>
    </row>
    <row r="3959" spans="2:16" x14ac:dyDescent="0.25">
      <c r="B3959" s="80" t="e">
        <f>VLOOKUP(A3959,'Medicare Code Price Master List'!$A:$C,3,FALSE)</f>
        <v>#N/A</v>
      </c>
      <c r="C3959" s="3">
        <f>SUMIF('DME PRICE LOOKUP LINKED'!$A:$A,A3959,'DME PRICE LOOKUP LINKED'!$C:$C)</f>
        <v>0</v>
      </c>
      <c r="D3959" s="78" t="e">
        <f t="shared" si="122"/>
        <v>#N/A</v>
      </c>
      <c r="E3959" s="81" t="e">
        <f t="shared" si="123"/>
        <v>#N/A</v>
      </c>
      <c r="I3959">
        <v>99342</v>
      </c>
      <c r="K3959" t="s">
        <v>2796</v>
      </c>
      <c r="L3959">
        <v>82.55</v>
      </c>
      <c r="M3959">
        <v>84.26</v>
      </c>
      <c r="O3959">
        <v>108</v>
      </c>
      <c r="P3959">
        <v>110</v>
      </c>
    </row>
    <row r="3960" spans="2:16" x14ac:dyDescent="0.25">
      <c r="B3960" s="77" t="e">
        <f>VLOOKUP(A3960,'Medicare Code Price Master List'!$A:$C,3,FALSE)</f>
        <v>#N/A</v>
      </c>
      <c r="C3960" s="3">
        <f>SUMIF('DME PRICE LOOKUP LINKED'!$A:$A,A3960,'DME PRICE LOOKUP LINKED'!$C:$C)</f>
        <v>0</v>
      </c>
      <c r="D3960" s="78" t="e">
        <f t="shared" si="122"/>
        <v>#N/A</v>
      </c>
      <c r="E3960" s="79" t="e">
        <f t="shared" si="123"/>
        <v>#N/A</v>
      </c>
      <c r="I3960">
        <v>99343</v>
      </c>
      <c r="K3960" t="s">
        <v>2796</v>
      </c>
      <c r="L3960">
        <v>138.15</v>
      </c>
      <c r="M3960">
        <v>138.15</v>
      </c>
      <c r="O3960">
        <v>180</v>
      </c>
      <c r="P3960">
        <v>180</v>
      </c>
    </row>
    <row r="3961" spans="2:16" x14ac:dyDescent="0.25">
      <c r="B3961" s="80" t="e">
        <f>VLOOKUP(A3961,'Medicare Code Price Master List'!$A:$C,3,FALSE)</f>
        <v>#N/A</v>
      </c>
      <c r="C3961" s="3">
        <f>SUMIF('DME PRICE LOOKUP LINKED'!$A:$A,A3961,'DME PRICE LOOKUP LINKED'!$C:$C)</f>
        <v>0</v>
      </c>
      <c r="D3961" s="78" t="e">
        <f t="shared" si="122"/>
        <v>#N/A</v>
      </c>
      <c r="E3961" s="81" t="e">
        <f t="shared" si="123"/>
        <v>#N/A</v>
      </c>
      <c r="I3961">
        <v>99344</v>
      </c>
      <c r="K3961" t="s">
        <v>2796</v>
      </c>
      <c r="L3961">
        <v>152.94</v>
      </c>
      <c r="M3961">
        <v>194.25</v>
      </c>
      <c r="O3961">
        <v>199</v>
      </c>
      <c r="P3961">
        <v>253</v>
      </c>
    </row>
    <row r="3962" spans="2:16" x14ac:dyDescent="0.25">
      <c r="B3962" s="77" t="e">
        <f>VLOOKUP(A3962,'Medicare Code Price Master List'!$A:$C,3,FALSE)</f>
        <v>#N/A</v>
      </c>
      <c r="C3962" s="3">
        <f>SUMIF('DME PRICE LOOKUP LINKED'!$A:$A,A3962,'DME PRICE LOOKUP LINKED'!$C:$C)</f>
        <v>0</v>
      </c>
      <c r="D3962" s="78" t="e">
        <f t="shared" si="122"/>
        <v>#N/A</v>
      </c>
      <c r="E3962" s="79" t="e">
        <f t="shared" si="123"/>
        <v>#N/A</v>
      </c>
      <c r="I3962">
        <v>99345</v>
      </c>
      <c r="K3962" t="s">
        <v>2796</v>
      </c>
      <c r="L3962">
        <v>215.67</v>
      </c>
      <c r="M3962">
        <v>235.53</v>
      </c>
      <c r="O3962">
        <v>281</v>
      </c>
      <c r="P3962">
        <v>307</v>
      </c>
    </row>
    <row r="3963" spans="2:16" x14ac:dyDescent="0.25">
      <c r="B3963" s="80" t="e">
        <f>VLOOKUP(A3963,'Medicare Code Price Master List'!$A:$C,3,FALSE)</f>
        <v>#N/A</v>
      </c>
      <c r="C3963" s="3">
        <f>SUMIF('DME PRICE LOOKUP LINKED'!$A:$A,A3963,'DME PRICE LOOKUP LINKED'!$C:$C)</f>
        <v>0</v>
      </c>
      <c r="D3963" s="78" t="e">
        <f t="shared" si="122"/>
        <v>#N/A</v>
      </c>
      <c r="E3963" s="81" t="e">
        <f t="shared" si="123"/>
        <v>#N/A</v>
      </c>
      <c r="I3963">
        <v>99347</v>
      </c>
      <c r="K3963" t="s">
        <v>2797</v>
      </c>
      <c r="L3963">
        <v>47.54</v>
      </c>
      <c r="M3963">
        <v>59.17</v>
      </c>
      <c r="O3963">
        <v>62</v>
      </c>
      <c r="P3963">
        <v>77</v>
      </c>
    </row>
    <row r="3964" spans="2:16" x14ac:dyDescent="0.25">
      <c r="B3964" s="77" t="e">
        <f>VLOOKUP(A3964,'Medicare Code Price Master List'!$A:$C,3,FALSE)</f>
        <v>#N/A</v>
      </c>
      <c r="C3964" s="3">
        <f>SUMIF('DME PRICE LOOKUP LINKED'!$A:$A,A3964,'DME PRICE LOOKUP LINKED'!$C:$C)</f>
        <v>0</v>
      </c>
      <c r="D3964" s="78" t="e">
        <f t="shared" si="122"/>
        <v>#N/A</v>
      </c>
      <c r="E3964" s="79" t="e">
        <f t="shared" si="123"/>
        <v>#N/A</v>
      </c>
      <c r="I3964">
        <v>99348</v>
      </c>
      <c r="K3964" t="s">
        <v>2797</v>
      </c>
      <c r="L3964">
        <v>81.08</v>
      </c>
      <c r="M3964">
        <v>89.74</v>
      </c>
      <c r="O3964">
        <v>106</v>
      </c>
      <c r="P3964">
        <v>117</v>
      </c>
    </row>
    <row r="3965" spans="2:16" x14ac:dyDescent="0.25">
      <c r="B3965" s="80" t="e">
        <f>VLOOKUP(A3965,'Medicare Code Price Master List'!$A:$C,3,FALSE)</f>
        <v>#N/A</v>
      </c>
      <c r="C3965" s="3">
        <f>SUMIF('DME PRICE LOOKUP LINKED'!$A:$A,A3965,'DME PRICE LOOKUP LINKED'!$C:$C)</f>
        <v>0</v>
      </c>
      <c r="D3965" s="78" t="e">
        <f t="shared" si="122"/>
        <v>#N/A</v>
      </c>
      <c r="E3965" s="81" t="e">
        <f t="shared" si="123"/>
        <v>#N/A</v>
      </c>
      <c r="I3965">
        <v>99349</v>
      </c>
      <c r="K3965" t="s">
        <v>2797</v>
      </c>
      <c r="L3965">
        <v>135.93</v>
      </c>
      <c r="M3965">
        <v>136.87</v>
      </c>
      <c r="O3965">
        <v>177</v>
      </c>
      <c r="P3965">
        <v>178</v>
      </c>
    </row>
    <row r="3966" spans="2:16" x14ac:dyDescent="0.25">
      <c r="B3966" s="77" t="e">
        <f>VLOOKUP(A3966,'Medicare Code Price Master List'!$A:$C,3,FALSE)</f>
        <v>#N/A</v>
      </c>
      <c r="C3966" s="3">
        <f>SUMIF('DME PRICE LOOKUP LINKED'!$A:$A,A3966,'DME PRICE LOOKUP LINKED'!$C:$C)</f>
        <v>0</v>
      </c>
      <c r="D3966" s="78" t="e">
        <f t="shared" si="122"/>
        <v>#N/A</v>
      </c>
      <c r="E3966" s="79" t="e">
        <f t="shared" si="123"/>
        <v>#N/A</v>
      </c>
      <c r="I3966">
        <v>99350</v>
      </c>
      <c r="K3966" t="s">
        <v>2797</v>
      </c>
      <c r="L3966">
        <v>198.19</v>
      </c>
      <c r="M3966">
        <v>189.77</v>
      </c>
      <c r="O3966">
        <v>258</v>
      </c>
      <c r="P3966">
        <v>247</v>
      </c>
    </row>
    <row r="3967" spans="2:16" x14ac:dyDescent="0.25">
      <c r="B3967" s="80" t="e">
        <f>VLOOKUP(A3967,'Medicare Code Price Master List'!$A:$C,3,FALSE)</f>
        <v>#N/A</v>
      </c>
      <c r="C3967" s="3">
        <f>SUMIF('DME PRICE LOOKUP LINKED'!$A:$A,A3967,'DME PRICE LOOKUP LINKED'!$C:$C)</f>
        <v>0</v>
      </c>
      <c r="D3967" s="78" t="e">
        <f t="shared" si="122"/>
        <v>#N/A</v>
      </c>
      <c r="E3967" s="81" t="e">
        <f t="shared" si="123"/>
        <v>#N/A</v>
      </c>
      <c r="I3967">
        <v>99354</v>
      </c>
      <c r="K3967" t="s">
        <v>2798</v>
      </c>
      <c r="L3967">
        <v>107.09</v>
      </c>
      <c r="M3967">
        <v>99.03</v>
      </c>
      <c r="O3967">
        <v>140</v>
      </c>
      <c r="P3967">
        <v>129</v>
      </c>
    </row>
    <row r="3968" spans="2:16" x14ac:dyDescent="0.25">
      <c r="B3968" s="77" t="e">
        <f>VLOOKUP(A3968,'Medicare Code Price Master List'!$A:$C,3,FALSE)</f>
        <v>#N/A</v>
      </c>
      <c r="C3968" s="3">
        <f>SUMIF('DME PRICE LOOKUP LINKED'!$A:$A,A3968,'DME PRICE LOOKUP LINKED'!$C:$C)</f>
        <v>0</v>
      </c>
      <c r="D3968" s="78" t="e">
        <f t="shared" si="122"/>
        <v>#N/A</v>
      </c>
      <c r="E3968" s="79" t="e">
        <f t="shared" si="123"/>
        <v>#N/A</v>
      </c>
      <c r="I3968">
        <v>99355</v>
      </c>
      <c r="K3968" t="s">
        <v>2798</v>
      </c>
      <c r="L3968">
        <v>103.88</v>
      </c>
      <c r="M3968">
        <v>95.82</v>
      </c>
      <c r="O3968">
        <v>136</v>
      </c>
      <c r="P3968">
        <v>125</v>
      </c>
    </row>
    <row r="3969" spans="2:16" x14ac:dyDescent="0.25">
      <c r="B3969" s="80" t="e">
        <f>VLOOKUP(A3969,'Medicare Code Price Master List'!$A:$C,3,FALSE)</f>
        <v>#N/A</v>
      </c>
      <c r="C3969" s="3">
        <f>SUMIF('DME PRICE LOOKUP LINKED'!$A:$A,A3969,'DME PRICE LOOKUP LINKED'!$C:$C)</f>
        <v>0</v>
      </c>
      <c r="D3969" s="78" t="e">
        <f t="shared" si="122"/>
        <v>#N/A</v>
      </c>
      <c r="E3969" s="81" t="e">
        <f t="shared" si="123"/>
        <v>#N/A</v>
      </c>
      <c r="I3969">
        <v>99356</v>
      </c>
      <c r="K3969" t="s">
        <v>2799</v>
      </c>
      <c r="L3969">
        <v>98.06</v>
      </c>
      <c r="M3969">
        <v>98.06</v>
      </c>
      <c r="O3969">
        <v>128</v>
      </c>
      <c r="P3969">
        <v>128</v>
      </c>
    </row>
    <row r="3970" spans="2:16" x14ac:dyDescent="0.25">
      <c r="B3970" s="77" t="e">
        <f>VLOOKUP(A3970,'Medicare Code Price Master List'!$A:$C,3,FALSE)</f>
        <v>#N/A</v>
      </c>
      <c r="C3970" s="3">
        <f>SUMIF('DME PRICE LOOKUP LINKED'!$A:$A,A3970,'DME PRICE LOOKUP LINKED'!$C:$C)</f>
        <v>0</v>
      </c>
      <c r="D3970" s="78" t="e">
        <f t="shared" si="122"/>
        <v>#N/A</v>
      </c>
      <c r="E3970" s="79" t="e">
        <f t="shared" si="123"/>
        <v>#N/A</v>
      </c>
      <c r="I3970">
        <v>99357</v>
      </c>
      <c r="K3970" t="s">
        <v>2799</v>
      </c>
      <c r="L3970">
        <v>97.26</v>
      </c>
      <c r="M3970">
        <v>97.26</v>
      </c>
      <c r="O3970">
        <v>127</v>
      </c>
      <c r="P3970">
        <v>127</v>
      </c>
    </row>
    <row r="3971" spans="2:16" x14ac:dyDescent="0.25">
      <c r="B3971" s="80" t="e">
        <f>VLOOKUP(A3971,'Medicare Code Price Master List'!$A:$C,3,FALSE)</f>
        <v>#N/A</v>
      </c>
      <c r="C3971" s="3">
        <f>SUMIF('DME PRICE LOOKUP LINKED'!$A:$A,A3971,'DME PRICE LOOKUP LINKED'!$C:$C)</f>
        <v>0</v>
      </c>
      <c r="D3971" s="78" t="e">
        <f t="shared" ref="D3971:D4034" si="124">VLOOKUP(A3971,$R$2:$T$5644,3,FALSE)</f>
        <v>#N/A</v>
      </c>
      <c r="E3971" s="81" t="e">
        <f t="shared" ref="E3971:E4034" si="125">D3971-C3971</f>
        <v>#N/A</v>
      </c>
      <c r="I3971">
        <v>99406</v>
      </c>
      <c r="K3971" t="s">
        <v>2800</v>
      </c>
      <c r="L3971">
        <v>15.99</v>
      </c>
      <c r="M3971">
        <v>12.57</v>
      </c>
      <c r="O3971">
        <v>21</v>
      </c>
      <c r="P3971">
        <v>17</v>
      </c>
    </row>
    <row r="3972" spans="2:16" x14ac:dyDescent="0.25">
      <c r="B3972" s="77" t="e">
        <f>VLOOKUP(A3972,'Medicare Code Price Master List'!$A:$C,3,FALSE)</f>
        <v>#N/A</v>
      </c>
      <c r="C3972" s="3">
        <f>SUMIF('DME PRICE LOOKUP LINKED'!$A:$A,A3972,'DME PRICE LOOKUP LINKED'!$C:$C)</f>
        <v>0</v>
      </c>
      <c r="D3972" s="78" t="e">
        <f t="shared" si="124"/>
        <v>#N/A</v>
      </c>
      <c r="E3972" s="79" t="e">
        <f t="shared" si="125"/>
        <v>#N/A</v>
      </c>
      <c r="I3972">
        <v>99407</v>
      </c>
      <c r="K3972" t="s">
        <v>2801</v>
      </c>
      <c r="L3972">
        <v>29.64</v>
      </c>
      <c r="M3972">
        <v>26.6</v>
      </c>
      <c r="O3972">
        <v>39</v>
      </c>
      <c r="P3972">
        <v>35</v>
      </c>
    </row>
    <row r="3973" spans="2:16" x14ac:dyDescent="0.25">
      <c r="B3973" s="80" t="e">
        <f>VLOOKUP(A3973,'Medicare Code Price Master List'!$A:$C,3,FALSE)</f>
        <v>#N/A</v>
      </c>
      <c r="C3973" s="3">
        <f>SUMIF('DME PRICE LOOKUP LINKED'!$A:$A,A3973,'DME PRICE LOOKUP LINKED'!$C:$C)</f>
        <v>0</v>
      </c>
      <c r="D3973" s="78" t="e">
        <f t="shared" si="124"/>
        <v>#N/A</v>
      </c>
      <c r="E3973" s="81" t="e">
        <f t="shared" si="125"/>
        <v>#N/A</v>
      </c>
      <c r="I3973">
        <v>99415</v>
      </c>
      <c r="K3973" t="s">
        <v>2802</v>
      </c>
      <c r="L3973">
        <v>21.29</v>
      </c>
      <c r="M3973">
        <v>10.06</v>
      </c>
      <c r="O3973">
        <v>28</v>
      </c>
      <c r="P3973">
        <v>14</v>
      </c>
    </row>
    <row r="3974" spans="2:16" x14ac:dyDescent="0.25">
      <c r="B3974" s="77" t="e">
        <f>VLOOKUP(A3974,'Medicare Code Price Master List'!$A:$C,3,FALSE)</f>
        <v>#N/A</v>
      </c>
      <c r="C3974" s="3">
        <f>SUMIF('DME PRICE LOOKUP LINKED'!$A:$A,A3974,'DME PRICE LOOKUP LINKED'!$C:$C)</f>
        <v>0</v>
      </c>
      <c r="D3974" s="78" t="e">
        <f t="shared" si="124"/>
        <v>#N/A</v>
      </c>
      <c r="E3974" s="79" t="e">
        <f t="shared" si="125"/>
        <v>#N/A</v>
      </c>
      <c r="I3974">
        <v>99416</v>
      </c>
      <c r="K3974" t="s">
        <v>2803</v>
      </c>
      <c r="L3974">
        <v>9.8699999999999992</v>
      </c>
      <c r="M3974">
        <v>5.63</v>
      </c>
      <c r="O3974">
        <v>13</v>
      </c>
      <c r="P3974">
        <v>8</v>
      </c>
    </row>
    <row r="3975" spans="2:16" x14ac:dyDescent="0.25">
      <c r="B3975" s="80" t="e">
        <f>VLOOKUP(A3975,'Medicare Code Price Master List'!$A:$C,3,FALSE)</f>
        <v>#N/A</v>
      </c>
      <c r="C3975" s="3">
        <f>SUMIF('DME PRICE LOOKUP LINKED'!$A:$A,A3975,'DME PRICE LOOKUP LINKED'!$C:$C)</f>
        <v>0</v>
      </c>
      <c r="D3975" s="78" t="e">
        <f t="shared" si="124"/>
        <v>#N/A</v>
      </c>
      <c r="E3975" s="81" t="e">
        <f t="shared" si="125"/>
        <v>#N/A</v>
      </c>
      <c r="I3975">
        <v>99455</v>
      </c>
      <c r="K3975" t="s">
        <v>2804</v>
      </c>
      <c r="L3975">
        <v>0</v>
      </c>
      <c r="M3975">
        <v>0</v>
      </c>
      <c r="O3975">
        <v>0</v>
      </c>
      <c r="P3975">
        <v>0</v>
      </c>
    </row>
    <row r="3976" spans="2:16" x14ac:dyDescent="0.25">
      <c r="B3976" s="77" t="e">
        <f>VLOOKUP(A3976,'Medicare Code Price Master List'!$A:$C,3,FALSE)</f>
        <v>#N/A</v>
      </c>
      <c r="C3976" s="3">
        <f>SUMIF('DME PRICE LOOKUP LINKED'!$A:$A,A3976,'DME PRICE LOOKUP LINKED'!$C:$C)</f>
        <v>0</v>
      </c>
      <c r="D3976" s="78" t="e">
        <f t="shared" si="124"/>
        <v>#N/A</v>
      </c>
      <c r="E3976" s="79" t="e">
        <f t="shared" si="125"/>
        <v>#N/A</v>
      </c>
      <c r="I3976">
        <v>99456</v>
      </c>
      <c r="K3976" t="s">
        <v>2805</v>
      </c>
      <c r="L3976">
        <v>0</v>
      </c>
      <c r="M3976">
        <v>0</v>
      </c>
      <c r="O3976">
        <v>0</v>
      </c>
      <c r="P3976">
        <v>0</v>
      </c>
    </row>
    <row r="3977" spans="2:16" x14ac:dyDescent="0.25">
      <c r="B3977" s="80" t="e">
        <f>VLOOKUP(A3977,'Medicare Code Price Master List'!$A:$C,3,FALSE)</f>
        <v>#N/A</v>
      </c>
      <c r="C3977" s="3">
        <f>SUMIF('DME PRICE LOOKUP LINKED'!$A:$A,A3977,'DME PRICE LOOKUP LINKED'!$C:$C)</f>
        <v>0</v>
      </c>
      <c r="D3977" s="78" t="e">
        <f t="shared" si="124"/>
        <v>#N/A</v>
      </c>
      <c r="E3977" s="81" t="e">
        <f t="shared" si="125"/>
        <v>#N/A</v>
      </c>
      <c r="I3977">
        <v>99460</v>
      </c>
      <c r="K3977" t="s">
        <v>2806</v>
      </c>
      <c r="L3977">
        <v>98.39</v>
      </c>
      <c r="M3977">
        <v>102.54</v>
      </c>
      <c r="O3977">
        <v>128</v>
      </c>
      <c r="P3977">
        <v>134</v>
      </c>
    </row>
    <row r="3978" spans="2:16" x14ac:dyDescent="0.25">
      <c r="B3978" s="77" t="e">
        <f>VLOOKUP(A3978,'Medicare Code Price Master List'!$A:$C,3,FALSE)</f>
        <v>#N/A</v>
      </c>
      <c r="C3978" s="3">
        <f>SUMIF('DME PRICE LOOKUP LINKED'!$A:$A,A3978,'DME PRICE LOOKUP LINKED'!$C:$C)</f>
        <v>0</v>
      </c>
      <c r="D3978" s="78" t="e">
        <f t="shared" si="124"/>
        <v>#N/A</v>
      </c>
      <c r="E3978" s="79" t="e">
        <f t="shared" si="125"/>
        <v>#N/A</v>
      </c>
      <c r="I3978">
        <v>99461</v>
      </c>
      <c r="K3978" t="s">
        <v>2807</v>
      </c>
      <c r="L3978">
        <v>99.6</v>
      </c>
      <c r="M3978">
        <v>65.319999999999993</v>
      </c>
      <c r="O3978">
        <v>130</v>
      </c>
      <c r="P3978">
        <v>85</v>
      </c>
    </row>
    <row r="3979" spans="2:16" x14ac:dyDescent="0.25">
      <c r="B3979" s="80" t="e">
        <f>VLOOKUP(A3979,'Medicare Code Price Master List'!$A:$C,3,FALSE)</f>
        <v>#N/A</v>
      </c>
      <c r="C3979" s="3">
        <f>SUMIF('DME PRICE LOOKUP LINKED'!$A:$A,A3979,'DME PRICE LOOKUP LINKED'!$C:$C)</f>
        <v>0</v>
      </c>
      <c r="D3979" s="78" t="e">
        <f t="shared" si="124"/>
        <v>#N/A</v>
      </c>
      <c r="E3979" s="81" t="e">
        <f t="shared" si="125"/>
        <v>#N/A</v>
      </c>
      <c r="I3979">
        <v>99462</v>
      </c>
      <c r="K3979" t="s">
        <v>2808</v>
      </c>
      <c r="L3979">
        <v>43.44</v>
      </c>
      <c r="M3979">
        <v>44.46</v>
      </c>
      <c r="O3979">
        <v>57</v>
      </c>
      <c r="P3979">
        <v>58</v>
      </c>
    </row>
    <row r="3980" spans="2:16" x14ac:dyDescent="0.25">
      <c r="B3980" s="77" t="e">
        <f>VLOOKUP(A3980,'Medicare Code Price Master List'!$A:$C,3,FALSE)</f>
        <v>#N/A</v>
      </c>
      <c r="C3980" s="3">
        <f>SUMIF('DME PRICE LOOKUP LINKED'!$A:$A,A3980,'DME PRICE LOOKUP LINKED'!$C:$C)</f>
        <v>0</v>
      </c>
      <c r="D3980" s="78" t="e">
        <f t="shared" si="124"/>
        <v>#N/A</v>
      </c>
      <c r="E3980" s="79" t="e">
        <f t="shared" si="125"/>
        <v>#N/A</v>
      </c>
      <c r="I3980">
        <v>99463</v>
      </c>
      <c r="K3980" t="s">
        <v>2809</v>
      </c>
      <c r="L3980">
        <v>115.88</v>
      </c>
      <c r="M3980">
        <v>127.54</v>
      </c>
      <c r="O3980">
        <v>151</v>
      </c>
      <c r="P3980">
        <v>166</v>
      </c>
    </row>
    <row r="3981" spans="2:16" x14ac:dyDescent="0.25">
      <c r="B3981" s="80" t="e">
        <f>VLOOKUP(A3981,'Medicare Code Price Master List'!$A:$C,3,FALSE)</f>
        <v>#N/A</v>
      </c>
      <c r="C3981" s="3">
        <f>SUMIF('DME PRICE LOOKUP LINKED'!$A:$A,A3981,'DME PRICE LOOKUP LINKED'!$C:$C)</f>
        <v>0</v>
      </c>
      <c r="D3981" s="78" t="e">
        <f t="shared" si="124"/>
        <v>#N/A</v>
      </c>
      <c r="E3981" s="81" t="e">
        <f t="shared" si="125"/>
        <v>#N/A</v>
      </c>
      <c r="I3981">
        <v>99464</v>
      </c>
      <c r="K3981" t="s">
        <v>2810</v>
      </c>
      <c r="L3981">
        <v>77.2</v>
      </c>
      <c r="M3981">
        <v>75.86</v>
      </c>
      <c r="O3981">
        <v>101</v>
      </c>
      <c r="P3981">
        <v>99</v>
      </c>
    </row>
    <row r="3982" spans="2:16" x14ac:dyDescent="0.25">
      <c r="B3982" s="77" t="e">
        <f>VLOOKUP(A3982,'Medicare Code Price Master List'!$A:$C,3,FALSE)</f>
        <v>#N/A</v>
      </c>
      <c r="C3982" s="3">
        <f>SUMIF('DME PRICE LOOKUP LINKED'!$A:$A,A3982,'DME PRICE LOOKUP LINKED'!$C:$C)</f>
        <v>0</v>
      </c>
      <c r="D3982" s="78" t="e">
        <f t="shared" si="124"/>
        <v>#N/A</v>
      </c>
      <c r="E3982" s="79" t="e">
        <f t="shared" si="125"/>
        <v>#N/A</v>
      </c>
      <c r="I3982">
        <v>99465</v>
      </c>
      <c r="K3982" t="s">
        <v>2811</v>
      </c>
      <c r="L3982">
        <v>150.07</v>
      </c>
      <c r="M3982">
        <v>162.88</v>
      </c>
      <c r="O3982">
        <v>196</v>
      </c>
      <c r="P3982">
        <v>212</v>
      </c>
    </row>
    <row r="3983" spans="2:16" x14ac:dyDescent="0.25">
      <c r="B3983" s="80" t="e">
        <f>VLOOKUP(A3983,'Medicare Code Price Master List'!$A:$C,3,FALSE)</f>
        <v>#N/A</v>
      </c>
      <c r="C3983" s="3">
        <f>SUMIF('DME PRICE LOOKUP LINKED'!$A:$A,A3983,'DME PRICE LOOKUP LINKED'!$C:$C)</f>
        <v>0</v>
      </c>
      <c r="D3983" s="78" t="e">
        <f t="shared" si="124"/>
        <v>#N/A</v>
      </c>
      <c r="E3983" s="81" t="e">
        <f t="shared" si="125"/>
        <v>#N/A</v>
      </c>
      <c r="I3983">
        <v>99466</v>
      </c>
      <c r="K3983" t="s">
        <v>2812</v>
      </c>
      <c r="L3983">
        <v>245.58</v>
      </c>
      <c r="M3983">
        <v>244.24</v>
      </c>
      <c r="O3983">
        <v>320</v>
      </c>
      <c r="P3983">
        <v>318</v>
      </c>
    </row>
    <row r="3984" spans="2:16" x14ac:dyDescent="0.25">
      <c r="B3984" s="77" t="e">
        <f>VLOOKUP(A3984,'Medicare Code Price Master List'!$A:$C,3,FALSE)</f>
        <v>#N/A</v>
      </c>
      <c r="C3984" s="3">
        <f>SUMIF('DME PRICE LOOKUP LINKED'!$A:$A,A3984,'DME PRICE LOOKUP LINKED'!$C:$C)</f>
        <v>0</v>
      </c>
      <c r="D3984" s="78" t="e">
        <f t="shared" si="124"/>
        <v>#N/A</v>
      </c>
      <c r="E3984" s="79" t="e">
        <f t="shared" si="125"/>
        <v>#N/A</v>
      </c>
      <c r="I3984">
        <v>99467</v>
      </c>
      <c r="K3984" t="s">
        <v>2813</v>
      </c>
      <c r="L3984">
        <v>124.2</v>
      </c>
      <c r="M3984">
        <v>123.76</v>
      </c>
      <c r="O3984">
        <v>162</v>
      </c>
      <c r="P3984">
        <v>161</v>
      </c>
    </row>
    <row r="3985" spans="2:16" x14ac:dyDescent="0.25">
      <c r="B3985" s="80" t="e">
        <f>VLOOKUP(A3985,'Medicare Code Price Master List'!$A:$C,3,FALSE)</f>
        <v>#N/A</v>
      </c>
      <c r="C3985" s="3">
        <f>SUMIF('DME PRICE LOOKUP LINKED'!$A:$A,A3985,'DME PRICE LOOKUP LINKED'!$C:$C)</f>
        <v>0</v>
      </c>
      <c r="D3985" s="78" t="e">
        <f t="shared" si="124"/>
        <v>#N/A</v>
      </c>
      <c r="E3985" s="81" t="e">
        <f t="shared" si="125"/>
        <v>#N/A</v>
      </c>
      <c r="I3985">
        <v>99468</v>
      </c>
      <c r="K3985" t="s">
        <v>2814</v>
      </c>
      <c r="L3985">
        <v>948.14</v>
      </c>
      <c r="M3985">
        <v>1004.39</v>
      </c>
      <c r="O3985">
        <v>1233</v>
      </c>
      <c r="P3985">
        <v>1306</v>
      </c>
    </row>
    <row r="3986" spans="2:16" x14ac:dyDescent="0.25">
      <c r="B3986" s="77" t="e">
        <f>VLOOKUP(A3986,'Medicare Code Price Master List'!$A:$C,3,FALSE)</f>
        <v>#N/A</v>
      </c>
      <c r="C3986" s="3">
        <f>SUMIF('DME PRICE LOOKUP LINKED'!$A:$A,A3986,'DME PRICE LOOKUP LINKED'!$C:$C)</f>
        <v>0</v>
      </c>
      <c r="D3986" s="78" t="e">
        <f t="shared" si="124"/>
        <v>#N/A</v>
      </c>
      <c r="E3986" s="79" t="e">
        <f t="shared" si="125"/>
        <v>#N/A</v>
      </c>
      <c r="I3986">
        <v>99469</v>
      </c>
      <c r="K3986" t="s">
        <v>2815</v>
      </c>
      <c r="L3986">
        <v>410.33</v>
      </c>
      <c r="M3986">
        <v>423.5</v>
      </c>
      <c r="O3986">
        <v>534</v>
      </c>
      <c r="P3986">
        <v>551</v>
      </c>
    </row>
    <row r="3987" spans="2:16" x14ac:dyDescent="0.25">
      <c r="B3987" s="80" t="e">
        <f>VLOOKUP(A3987,'Medicare Code Price Master List'!$A:$C,3,FALSE)</f>
        <v>#N/A</v>
      </c>
      <c r="C3987" s="3">
        <f>SUMIF('DME PRICE LOOKUP LINKED'!$A:$A,A3987,'DME PRICE LOOKUP LINKED'!$C:$C)</f>
        <v>0</v>
      </c>
      <c r="D3987" s="78" t="e">
        <f t="shared" si="124"/>
        <v>#N/A</v>
      </c>
      <c r="E3987" s="81" t="e">
        <f t="shared" si="125"/>
        <v>#N/A</v>
      </c>
      <c r="I3987">
        <v>99471</v>
      </c>
      <c r="K3987" t="s">
        <v>2816</v>
      </c>
      <c r="L3987">
        <v>820.36</v>
      </c>
      <c r="M3987">
        <v>937.62</v>
      </c>
      <c r="O3987">
        <v>1067</v>
      </c>
      <c r="P3987">
        <v>1219</v>
      </c>
    </row>
    <row r="3988" spans="2:16" x14ac:dyDescent="0.25">
      <c r="B3988" s="77" t="e">
        <f>VLOOKUP(A3988,'Medicare Code Price Master List'!$A:$C,3,FALSE)</f>
        <v>#N/A</v>
      </c>
      <c r="C3988" s="3">
        <f>SUMIF('DME PRICE LOOKUP LINKED'!$A:$A,A3988,'DME PRICE LOOKUP LINKED'!$C:$C)</f>
        <v>0</v>
      </c>
      <c r="D3988" s="78" t="e">
        <f t="shared" si="124"/>
        <v>#N/A</v>
      </c>
      <c r="E3988" s="79" t="e">
        <f t="shared" si="125"/>
        <v>#N/A</v>
      </c>
      <c r="I3988">
        <v>99472</v>
      </c>
      <c r="K3988" t="s">
        <v>2817</v>
      </c>
      <c r="L3988">
        <v>416.2</v>
      </c>
      <c r="M3988">
        <v>436.26</v>
      </c>
      <c r="O3988">
        <v>542</v>
      </c>
      <c r="P3988">
        <v>568</v>
      </c>
    </row>
    <row r="3989" spans="2:16" x14ac:dyDescent="0.25">
      <c r="B3989" s="80" t="e">
        <f>VLOOKUP(A3989,'Medicare Code Price Master List'!$A:$C,3,FALSE)</f>
        <v>#N/A</v>
      </c>
      <c r="C3989" s="3">
        <f>SUMIF('DME PRICE LOOKUP LINKED'!$A:$A,A3989,'DME PRICE LOOKUP LINKED'!$C:$C)</f>
        <v>0</v>
      </c>
      <c r="D3989" s="78" t="e">
        <f t="shared" si="124"/>
        <v>#N/A</v>
      </c>
      <c r="E3989" s="81" t="e">
        <f t="shared" si="125"/>
        <v>#N/A</v>
      </c>
      <c r="I3989">
        <v>99475</v>
      </c>
      <c r="K3989" t="s">
        <v>2818</v>
      </c>
      <c r="L3989">
        <v>591.57000000000005</v>
      </c>
      <c r="M3989">
        <v>614</v>
      </c>
      <c r="O3989">
        <v>770</v>
      </c>
      <c r="P3989">
        <v>799</v>
      </c>
    </row>
    <row r="3990" spans="2:16" x14ac:dyDescent="0.25">
      <c r="B3990" s="77" t="e">
        <f>VLOOKUP(A3990,'Medicare Code Price Master List'!$A:$C,3,FALSE)</f>
        <v>#N/A</v>
      </c>
      <c r="C3990" s="3">
        <f>SUMIF('DME PRICE LOOKUP LINKED'!$A:$A,A3990,'DME PRICE LOOKUP LINKED'!$C:$C)</f>
        <v>0</v>
      </c>
      <c r="D3990" s="78" t="e">
        <f t="shared" si="124"/>
        <v>#N/A</v>
      </c>
      <c r="E3990" s="79" t="e">
        <f t="shared" si="125"/>
        <v>#N/A</v>
      </c>
      <c r="I3990">
        <v>99476</v>
      </c>
      <c r="K3990" t="s">
        <v>2819</v>
      </c>
      <c r="L3990">
        <v>356.73</v>
      </c>
      <c r="M3990">
        <v>369.51</v>
      </c>
      <c r="O3990">
        <v>464</v>
      </c>
      <c r="P3990">
        <v>481</v>
      </c>
    </row>
    <row r="3991" spans="2:16" x14ac:dyDescent="0.25">
      <c r="B3991" s="80" t="e">
        <f>VLOOKUP(A3991,'Medicare Code Price Master List'!$A:$C,3,FALSE)</f>
        <v>#N/A</v>
      </c>
      <c r="C3991" s="3">
        <f>SUMIF('DME PRICE LOOKUP LINKED'!$A:$A,A3991,'DME PRICE LOOKUP LINKED'!$C:$C)</f>
        <v>0</v>
      </c>
      <c r="D3991" s="78" t="e">
        <f t="shared" si="124"/>
        <v>#N/A</v>
      </c>
      <c r="E3991" s="81" t="e">
        <f t="shared" si="125"/>
        <v>#N/A</v>
      </c>
      <c r="I3991">
        <v>99477</v>
      </c>
      <c r="K3991" t="s">
        <v>2820</v>
      </c>
      <c r="L3991">
        <v>359.4</v>
      </c>
      <c r="M3991">
        <v>380.85</v>
      </c>
      <c r="O3991">
        <v>468</v>
      </c>
      <c r="P3991">
        <v>496</v>
      </c>
    </row>
    <row r="3992" spans="2:16" x14ac:dyDescent="0.25">
      <c r="B3992" s="77" t="e">
        <f>VLOOKUP(A3992,'Medicare Code Price Master List'!$A:$C,3,FALSE)</f>
        <v>#N/A</v>
      </c>
      <c r="C3992" s="3">
        <f>SUMIF('DME PRICE LOOKUP LINKED'!$A:$A,A3992,'DME PRICE LOOKUP LINKED'!$C:$C)</f>
        <v>0</v>
      </c>
      <c r="D3992" s="78" t="e">
        <f t="shared" si="124"/>
        <v>#N/A</v>
      </c>
      <c r="E3992" s="79" t="e">
        <f t="shared" si="125"/>
        <v>#N/A</v>
      </c>
      <c r="I3992">
        <v>99478</v>
      </c>
      <c r="K3992" t="s">
        <v>2821</v>
      </c>
      <c r="L3992">
        <v>141.44</v>
      </c>
      <c r="M3992">
        <v>145.41</v>
      </c>
      <c r="O3992">
        <v>184</v>
      </c>
      <c r="P3992">
        <v>190</v>
      </c>
    </row>
    <row r="3993" spans="2:16" x14ac:dyDescent="0.25">
      <c r="B3993" s="80" t="e">
        <f>VLOOKUP(A3993,'Medicare Code Price Master List'!$A:$C,3,FALSE)</f>
        <v>#N/A</v>
      </c>
      <c r="C3993" s="3">
        <f>SUMIF('DME PRICE LOOKUP LINKED'!$A:$A,A3993,'DME PRICE LOOKUP LINKED'!$C:$C)</f>
        <v>0</v>
      </c>
      <c r="D3993" s="78" t="e">
        <f t="shared" si="124"/>
        <v>#N/A</v>
      </c>
      <c r="E3993" s="81" t="e">
        <f t="shared" si="125"/>
        <v>#N/A</v>
      </c>
      <c r="I3993">
        <v>99479</v>
      </c>
      <c r="K3993" t="s">
        <v>2822</v>
      </c>
      <c r="L3993">
        <v>128.87</v>
      </c>
      <c r="M3993">
        <v>132.63</v>
      </c>
      <c r="O3993">
        <v>168</v>
      </c>
      <c r="P3993">
        <v>173</v>
      </c>
    </row>
    <row r="3994" spans="2:16" x14ac:dyDescent="0.25">
      <c r="B3994" s="77" t="e">
        <f>VLOOKUP(A3994,'Medicare Code Price Master List'!$A:$C,3,FALSE)</f>
        <v>#N/A</v>
      </c>
      <c r="C3994" s="3">
        <f>SUMIF('DME PRICE LOOKUP LINKED'!$A:$A,A3994,'DME PRICE LOOKUP LINKED'!$C:$C)</f>
        <v>0</v>
      </c>
      <c r="D3994" s="78" t="e">
        <f t="shared" si="124"/>
        <v>#N/A</v>
      </c>
      <c r="E3994" s="79" t="e">
        <f t="shared" si="125"/>
        <v>#N/A</v>
      </c>
      <c r="I3994">
        <v>99480</v>
      </c>
      <c r="K3994" t="s">
        <v>2823</v>
      </c>
      <c r="L3994">
        <v>124.2</v>
      </c>
      <c r="M3994">
        <v>126.96</v>
      </c>
      <c r="O3994">
        <v>162</v>
      </c>
      <c r="P3994">
        <v>166</v>
      </c>
    </row>
    <row r="3995" spans="2:16" x14ac:dyDescent="0.25">
      <c r="B3995" s="80" t="e">
        <f>VLOOKUP(A3995,'Medicare Code Price Master List'!$A:$C,3,FALSE)</f>
        <v>#N/A</v>
      </c>
      <c r="C3995" s="3">
        <f>SUMIF('DME PRICE LOOKUP LINKED'!$A:$A,A3995,'DME PRICE LOOKUP LINKED'!$C:$C)</f>
        <v>0</v>
      </c>
      <c r="D3995" s="78" t="e">
        <f t="shared" si="124"/>
        <v>#N/A</v>
      </c>
      <c r="E3995" s="81" t="e">
        <f t="shared" si="125"/>
        <v>#N/A</v>
      </c>
      <c r="I3995">
        <v>99490</v>
      </c>
      <c r="K3995" t="s">
        <v>2824</v>
      </c>
      <c r="L3995">
        <v>67.319999999999993</v>
      </c>
      <c r="M3995">
        <v>53.61</v>
      </c>
      <c r="O3995">
        <v>88</v>
      </c>
      <c r="P3995">
        <v>70</v>
      </c>
    </row>
    <row r="3996" spans="2:16" x14ac:dyDescent="0.25">
      <c r="B3996" s="77" t="e">
        <f>VLOOKUP(A3996,'Medicare Code Price Master List'!$A:$C,3,FALSE)</f>
        <v>#N/A</v>
      </c>
      <c r="C3996" s="3">
        <f>SUMIF('DME PRICE LOOKUP LINKED'!$A:$A,A3996,'DME PRICE LOOKUP LINKED'!$C:$C)</f>
        <v>0</v>
      </c>
      <c r="D3996" s="78" t="e">
        <f t="shared" si="124"/>
        <v>#N/A</v>
      </c>
      <c r="E3996" s="79" t="e">
        <f t="shared" si="125"/>
        <v>#N/A</v>
      </c>
      <c r="I3996">
        <v>99495</v>
      </c>
      <c r="K3996" t="s">
        <v>2825</v>
      </c>
      <c r="L3996">
        <v>222.14</v>
      </c>
      <c r="M3996">
        <v>148.63</v>
      </c>
      <c r="O3996">
        <v>289</v>
      </c>
      <c r="P3996">
        <v>194</v>
      </c>
    </row>
    <row r="3997" spans="2:16" x14ac:dyDescent="0.25">
      <c r="B3997" s="80" t="e">
        <f>VLOOKUP(A3997,'Medicare Code Price Master List'!$A:$C,3,FALSE)</f>
        <v>#N/A</v>
      </c>
      <c r="C3997" s="3">
        <f>SUMIF('DME PRICE LOOKUP LINKED'!$A:$A,A3997,'DME PRICE LOOKUP LINKED'!$C:$C)</f>
        <v>0</v>
      </c>
      <c r="D3997" s="78" t="e">
        <f t="shared" si="124"/>
        <v>#N/A</v>
      </c>
      <c r="E3997" s="81" t="e">
        <f t="shared" si="125"/>
        <v>#N/A</v>
      </c>
      <c r="I3997">
        <v>99496</v>
      </c>
      <c r="K3997" t="s">
        <v>2826</v>
      </c>
      <c r="L3997">
        <v>300.86</v>
      </c>
      <c r="M3997">
        <v>202.59</v>
      </c>
      <c r="O3997">
        <v>392</v>
      </c>
      <c r="P3997">
        <v>264</v>
      </c>
    </row>
    <row r="3998" spans="2:16" x14ac:dyDescent="0.25">
      <c r="B3998" s="77" t="e">
        <f>VLOOKUP(A3998,'Medicare Code Price Master List'!$A:$C,3,FALSE)</f>
        <v>#N/A</v>
      </c>
      <c r="C3998" s="3">
        <f>SUMIF('DME PRICE LOOKUP LINKED'!$A:$A,A3998,'DME PRICE LOOKUP LINKED'!$C:$C)</f>
        <v>0</v>
      </c>
      <c r="D3998" s="78" t="e">
        <f t="shared" si="124"/>
        <v>#N/A</v>
      </c>
      <c r="E3998" s="79" t="e">
        <f t="shared" si="125"/>
        <v>#N/A</v>
      </c>
      <c r="I3998">
        <v>99497</v>
      </c>
      <c r="K3998" t="s">
        <v>2827</v>
      </c>
      <c r="L3998">
        <v>88.63</v>
      </c>
      <c r="M3998">
        <v>80.25</v>
      </c>
      <c r="O3998">
        <v>116</v>
      </c>
      <c r="P3998">
        <v>105</v>
      </c>
    </row>
    <row r="3999" spans="2:16" x14ac:dyDescent="0.25">
      <c r="B3999" s="80" t="e">
        <f>VLOOKUP(A3999,'Medicare Code Price Master List'!$A:$C,3,FALSE)</f>
        <v>#N/A</v>
      </c>
      <c r="C3999" s="3">
        <f>SUMIF('DME PRICE LOOKUP LINKED'!$A:$A,A3999,'DME PRICE LOOKUP LINKED'!$C:$C)</f>
        <v>0</v>
      </c>
      <c r="D3999" s="78" t="e">
        <f t="shared" si="124"/>
        <v>#N/A</v>
      </c>
      <c r="E3999" s="81" t="e">
        <f t="shared" si="125"/>
        <v>#N/A</v>
      </c>
      <c r="I3999">
        <v>99498</v>
      </c>
      <c r="K3999" t="s">
        <v>2828</v>
      </c>
      <c r="L3999">
        <v>76.34</v>
      </c>
      <c r="M3999">
        <v>75.959999999999994</v>
      </c>
      <c r="O3999">
        <v>100</v>
      </c>
      <c r="P3999">
        <v>99</v>
      </c>
    </row>
    <row r="4000" spans="2:16" x14ac:dyDescent="0.25">
      <c r="B4000" s="77" t="e">
        <f>VLOOKUP(A4000,'Medicare Code Price Master List'!$A:$C,3,FALSE)</f>
        <v>#N/A</v>
      </c>
      <c r="C4000" s="3">
        <f>SUMIF('DME PRICE LOOKUP LINKED'!$A:$A,A4000,'DME PRICE LOOKUP LINKED'!$C:$C)</f>
        <v>0</v>
      </c>
      <c r="D4000" s="78" t="e">
        <f t="shared" si="124"/>
        <v>#N/A</v>
      </c>
      <c r="E4000" s="79" t="e">
        <f t="shared" si="125"/>
        <v>#N/A</v>
      </c>
      <c r="I4000">
        <v>90371</v>
      </c>
      <c r="K4000" t="s">
        <v>2960</v>
      </c>
      <c r="L4000">
        <v>128.05099999999999</v>
      </c>
      <c r="M4000">
        <v>0</v>
      </c>
      <c r="O4000">
        <v>167</v>
      </c>
      <c r="P4000">
        <v>0</v>
      </c>
    </row>
    <row r="4001" spans="2:16" x14ac:dyDescent="0.25">
      <c r="B4001" s="80" t="e">
        <f>VLOOKUP(A4001,'Medicare Code Price Master List'!$A:$C,3,FALSE)</f>
        <v>#N/A</v>
      </c>
      <c r="C4001" s="3">
        <f>SUMIF('DME PRICE LOOKUP LINKED'!$A:$A,A4001,'DME PRICE LOOKUP LINKED'!$C:$C)</f>
        <v>0</v>
      </c>
      <c r="D4001" s="78" t="e">
        <f t="shared" si="124"/>
        <v>#N/A</v>
      </c>
      <c r="E4001" s="81" t="e">
        <f t="shared" si="125"/>
        <v>#N/A</v>
      </c>
      <c r="I4001">
        <v>90375</v>
      </c>
      <c r="K4001" t="s">
        <v>2961</v>
      </c>
      <c r="L4001">
        <v>278.23599999999999</v>
      </c>
      <c r="M4001">
        <v>0</v>
      </c>
      <c r="O4001">
        <v>362</v>
      </c>
      <c r="P4001">
        <v>0</v>
      </c>
    </row>
    <row r="4002" spans="2:16" x14ac:dyDescent="0.25">
      <c r="B4002" s="77" t="e">
        <f>VLOOKUP(A4002,'Medicare Code Price Master List'!$A:$C,3,FALSE)</f>
        <v>#N/A</v>
      </c>
      <c r="C4002" s="3">
        <f>SUMIF('DME PRICE LOOKUP LINKED'!$A:$A,A4002,'DME PRICE LOOKUP LINKED'!$C:$C)</f>
        <v>0</v>
      </c>
      <c r="D4002" s="78" t="e">
        <f t="shared" si="124"/>
        <v>#N/A</v>
      </c>
      <c r="E4002" s="79" t="e">
        <f t="shared" si="125"/>
        <v>#N/A</v>
      </c>
      <c r="I4002">
        <v>90376</v>
      </c>
      <c r="K4002" t="s">
        <v>2962</v>
      </c>
      <c r="L4002">
        <v>320.86200000000002</v>
      </c>
      <c r="M4002">
        <v>0</v>
      </c>
      <c r="O4002">
        <v>418</v>
      </c>
      <c r="P4002">
        <v>0</v>
      </c>
    </row>
    <row r="4003" spans="2:16" x14ac:dyDescent="0.25">
      <c r="B4003" s="80" t="e">
        <f>VLOOKUP(A4003,'Medicare Code Price Master List'!$A:$C,3,FALSE)</f>
        <v>#N/A</v>
      </c>
      <c r="C4003" s="3">
        <f>SUMIF('DME PRICE LOOKUP LINKED'!$A:$A,A4003,'DME PRICE LOOKUP LINKED'!$C:$C)</f>
        <v>0</v>
      </c>
      <c r="D4003" s="78" t="e">
        <f t="shared" si="124"/>
        <v>#N/A</v>
      </c>
      <c r="E4003" s="81" t="e">
        <f t="shared" si="125"/>
        <v>#N/A</v>
      </c>
      <c r="I4003">
        <v>90585</v>
      </c>
      <c r="K4003" t="s">
        <v>2963</v>
      </c>
      <c r="L4003">
        <v>123.39400000000001</v>
      </c>
      <c r="M4003">
        <v>0</v>
      </c>
      <c r="O4003">
        <v>161</v>
      </c>
      <c r="P4003">
        <v>0</v>
      </c>
    </row>
    <row r="4004" spans="2:16" x14ac:dyDescent="0.25">
      <c r="B4004" s="77" t="e">
        <f>VLOOKUP(A4004,'Medicare Code Price Master List'!$A:$C,3,FALSE)</f>
        <v>#N/A</v>
      </c>
      <c r="C4004" s="3">
        <f>SUMIF('DME PRICE LOOKUP LINKED'!$A:$A,A4004,'DME PRICE LOOKUP LINKED'!$C:$C)</f>
        <v>0</v>
      </c>
      <c r="D4004" s="78" t="e">
        <f t="shared" si="124"/>
        <v>#N/A</v>
      </c>
      <c r="E4004" s="79" t="e">
        <f t="shared" si="125"/>
        <v>#N/A</v>
      </c>
      <c r="I4004">
        <v>90586</v>
      </c>
      <c r="K4004" t="s">
        <v>2964</v>
      </c>
      <c r="L4004">
        <v>143.20500000000001</v>
      </c>
      <c r="M4004">
        <v>0</v>
      </c>
      <c r="O4004">
        <v>187</v>
      </c>
      <c r="P4004">
        <v>0</v>
      </c>
    </row>
    <row r="4005" spans="2:16" x14ac:dyDescent="0.25">
      <c r="B4005" s="80" t="e">
        <f>VLOOKUP(A4005,'Medicare Code Price Master List'!$A:$C,3,FALSE)</f>
        <v>#N/A</v>
      </c>
      <c r="C4005" s="3">
        <f>SUMIF('DME PRICE LOOKUP LINKED'!$A:$A,A4005,'DME PRICE LOOKUP LINKED'!$C:$C)</f>
        <v>0</v>
      </c>
      <c r="D4005" s="78" t="e">
        <f t="shared" si="124"/>
        <v>#N/A</v>
      </c>
      <c r="E4005" s="81" t="e">
        <f t="shared" si="125"/>
        <v>#N/A</v>
      </c>
      <c r="I4005">
        <v>90630</v>
      </c>
      <c r="K4005" t="s">
        <v>2965</v>
      </c>
      <c r="L4005">
        <v>23.466899999999999</v>
      </c>
      <c r="M4005">
        <v>0</v>
      </c>
      <c r="O4005">
        <v>31</v>
      </c>
      <c r="P4005">
        <v>0</v>
      </c>
    </row>
    <row r="4006" spans="2:16" x14ac:dyDescent="0.25">
      <c r="B4006" s="77" t="e">
        <f>VLOOKUP(A4006,'Medicare Code Price Master List'!$A:$C,3,FALSE)</f>
        <v>#N/A</v>
      </c>
      <c r="C4006" s="3">
        <f>SUMIF('DME PRICE LOOKUP LINKED'!$A:$A,A4006,'DME PRICE LOOKUP LINKED'!$C:$C)</f>
        <v>0</v>
      </c>
      <c r="D4006" s="78" t="e">
        <f t="shared" si="124"/>
        <v>#N/A</v>
      </c>
      <c r="E4006" s="79" t="e">
        <f t="shared" si="125"/>
        <v>#N/A</v>
      </c>
      <c r="I4006">
        <v>90632</v>
      </c>
      <c r="K4006" t="s">
        <v>2966</v>
      </c>
      <c r="L4006">
        <v>70.168999999999997</v>
      </c>
      <c r="M4006">
        <v>0</v>
      </c>
      <c r="O4006">
        <v>92</v>
      </c>
      <c r="P4006">
        <v>0</v>
      </c>
    </row>
    <row r="4007" spans="2:16" x14ac:dyDescent="0.25">
      <c r="B4007" s="80" t="e">
        <f>VLOOKUP(A4007,'Medicare Code Price Master List'!$A:$C,3,FALSE)</f>
        <v>#N/A</v>
      </c>
      <c r="C4007" s="3">
        <f>SUMIF('DME PRICE LOOKUP LINKED'!$A:$A,A4007,'DME PRICE LOOKUP LINKED'!$C:$C)</f>
        <v>0</v>
      </c>
      <c r="D4007" s="78" t="e">
        <f t="shared" si="124"/>
        <v>#N/A</v>
      </c>
      <c r="E4007" s="81" t="e">
        <f t="shared" si="125"/>
        <v>#N/A</v>
      </c>
      <c r="I4007">
        <v>90656</v>
      </c>
      <c r="K4007" t="s">
        <v>2967</v>
      </c>
      <c r="L4007">
        <v>13.879499999999998</v>
      </c>
      <c r="M4007">
        <v>0</v>
      </c>
      <c r="O4007">
        <v>19</v>
      </c>
      <c r="P4007">
        <v>0</v>
      </c>
    </row>
    <row r="4008" spans="2:16" x14ac:dyDescent="0.25">
      <c r="B4008" s="77" t="e">
        <f>VLOOKUP(A4008,'Medicare Code Price Master List'!$A:$C,3,FALSE)</f>
        <v>#N/A</v>
      </c>
      <c r="C4008" s="3">
        <f>SUMIF('DME PRICE LOOKUP LINKED'!$A:$A,A4008,'DME PRICE LOOKUP LINKED'!$C:$C)</f>
        <v>0</v>
      </c>
      <c r="D4008" s="78" t="e">
        <f t="shared" si="124"/>
        <v>#N/A</v>
      </c>
      <c r="E4008" s="79" t="e">
        <f t="shared" si="125"/>
        <v>#N/A</v>
      </c>
      <c r="I4008">
        <v>90657</v>
      </c>
      <c r="K4008" t="s">
        <v>2968</v>
      </c>
      <c r="L4008">
        <v>6.0220500000000001</v>
      </c>
      <c r="M4008">
        <v>0</v>
      </c>
      <c r="O4008">
        <v>8</v>
      </c>
      <c r="P4008">
        <v>0</v>
      </c>
    </row>
    <row r="4009" spans="2:16" x14ac:dyDescent="0.25">
      <c r="B4009" s="80" t="e">
        <f>VLOOKUP(A4009,'Medicare Code Price Master List'!$A:$C,3,FALSE)</f>
        <v>#N/A</v>
      </c>
      <c r="C4009" s="3">
        <f>SUMIF('DME PRICE LOOKUP LINKED'!$A:$A,A4009,'DME PRICE LOOKUP LINKED'!$C:$C)</f>
        <v>0</v>
      </c>
      <c r="D4009" s="78" t="e">
        <f t="shared" si="124"/>
        <v>#N/A</v>
      </c>
      <c r="E4009" s="81" t="e">
        <f t="shared" si="125"/>
        <v>#N/A</v>
      </c>
      <c r="I4009">
        <v>90661</v>
      </c>
      <c r="K4009" t="s">
        <v>2969</v>
      </c>
      <c r="L4009">
        <v>22.287949999999999</v>
      </c>
      <c r="M4009">
        <v>0</v>
      </c>
      <c r="O4009">
        <v>29</v>
      </c>
      <c r="P4009">
        <v>0</v>
      </c>
    </row>
    <row r="4010" spans="2:16" x14ac:dyDescent="0.25">
      <c r="B4010" s="77" t="e">
        <f>VLOOKUP(A4010,'Medicare Code Price Master List'!$A:$C,3,FALSE)</f>
        <v>#N/A</v>
      </c>
      <c r="C4010" s="3">
        <f>SUMIF('DME PRICE LOOKUP LINKED'!$A:$A,A4010,'DME PRICE LOOKUP LINKED'!$C:$C)</f>
        <v>0</v>
      </c>
      <c r="D4010" s="78" t="e">
        <f t="shared" si="124"/>
        <v>#N/A</v>
      </c>
      <c r="E4010" s="79" t="e">
        <f t="shared" si="125"/>
        <v>#N/A</v>
      </c>
      <c r="I4010">
        <v>90662</v>
      </c>
      <c r="K4010" t="s">
        <v>2970</v>
      </c>
      <c r="L4010">
        <v>69.941000000000003</v>
      </c>
      <c r="M4010">
        <v>0</v>
      </c>
      <c r="O4010">
        <v>91</v>
      </c>
      <c r="P4010">
        <v>0</v>
      </c>
    </row>
    <row r="4011" spans="2:16" x14ac:dyDescent="0.25">
      <c r="B4011" s="80" t="e">
        <f>VLOOKUP(A4011,'Medicare Code Price Master List'!$A:$C,3,FALSE)</f>
        <v>#N/A</v>
      </c>
      <c r="C4011" s="3">
        <f>SUMIF('DME PRICE LOOKUP LINKED'!$A:$A,A4011,'DME PRICE LOOKUP LINKED'!$C:$C)</f>
        <v>0</v>
      </c>
      <c r="D4011" s="78" t="e">
        <f t="shared" si="124"/>
        <v>#N/A</v>
      </c>
      <c r="E4011" s="81" t="e">
        <f t="shared" si="125"/>
        <v>#N/A</v>
      </c>
      <c r="I4011">
        <v>90670</v>
      </c>
      <c r="K4011" t="s">
        <v>2971</v>
      </c>
      <c r="L4011">
        <v>257.98865000000001</v>
      </c>
      <c r="M4011">
        <v>0</v>
      </c>
      <c r="O4011">
        <v>336</v>
      </c>
      <c r="P4011">
        <v>0</v>
      </c>
    </row>
    <row r="4012" spans="2:16" x14ac:dyDescent="0.25">
      <c r="B4012" s="77" t="e">
        <f>VLOOKUP(A4012,'Medicare Code Price Master List'!$A:$C,3,FALSE)</f>
        <v>#N/A</v>
      </c>
      <c r="C4012" s="3">
        <f>SUMIF('DME PRICE LOOKUP LINKED'!$A:$A,A4012,'DME PRICE LOOKUP LINKED'!$C:$C)</f>
        <v>0</v>
      </c>
      <c r="D4012" s="78" t="e">
        <f t="shared" si="124"/>
        <v>#N/A</v>
      </c>
      <c r="E4012" s="79" t="e">
        <f t="shared" si="125"/>
        <v>#N/A</v>
      </c>
      <c r="I4012">
        <v>90672</v>
      </c>
      <c r="K4012" t="s">
        <v>2972</v>
      </c>
      <c r="L4012">
        <v>26.876000000000001</v>
      </c>
      <c r="M4012">
        <v>0</v>
      </c>
      <c r="O4012">
        <v>35</v>
      </c>
      <c r="P4012">
        <v>0</v>
      </c>
    </row>
    <row r="4013" spans="2:16" x14ac:dyDescent="0.25">
      <c r="B4013" s="80" t="e">
        <f>VLOOKUP(A4013,'Medicare Code Price Master List'!$A:$C,3,FALSE)</f>
        <v>#N/A</v>
      </c>
      <c r="C4013" s="3">
        <f>SUMIF('DME PRICE LOOKUP LINKED'!$A:$A,A4013,'DME PRICE LOOKUP LINKED'!$C:$C)</f>
        <v>0</v>
      </c>
      <c r="D4013" s="78" t="e">
        <f t="shared" si="124"/>
        <v>#N/A</v>
      </c>
      <c r="E4013" s="81" t="e">
        <f t="shared" si="125"/>
        <v>#N/A</v>
      </c>
      <c r="I4013">
        <v>90673</v>
      </c>
      <c r="K4013" t="s">
        <v>2973</v>
      </c>
      <c r="L4013">
        <v>37.192499999999995</v>
      </c>
      <c r="M4013">
        <v>0</v>
      </c>
      <c r="O4013">
        <v>49</v>
      </c>
      <c r="P4013">
        <v>0</v>
      </c>
    </row>
    <row r="4014" spans="2:16" x14ac:dyDescent="0.25">
      <c r="B4014" s="77" t="e">
        <f>VLOOKUP(A4014,'Medicare Code Price Master List'!$A:$C,3,FALSE)</f>
        <v>#N/A</v>
      </c>
      <c r="C4014" s="3">
        <f>SUMIF('DME PRICE LOOKUP LINKED'!$A:$A,A4014,'DME PRICE LOOKUP LINKED'!$C:$C)</f>
        <v>0</v>
      </c>
      <c r="D4014" s="78" t="e">
        <f t="shared" si="124"/>
        <v>#N/A</v>
      </c>
      <c r="E4014" s="79" t="e">
        <f t="shared" si="125"/>
        <v>#N/A</v>
      </c>
      <c r="I4014">
        <v>90675</v>
      </c>
      <c r="K4014" t="s">
        <v>2974</v>
      </c>
      <c r="L4014">
        <v>355.21699999999998</v>
      </c>
      <c r="M4014">
        <v>0</v>
      </c>
      <c r="O4014">
        <v>462</v>
      </c>
      <c r="P4014">
        <v>0</v>
      </c>
    </row>
    <row r="4015" spans="2:16" x14ac:dyDescent="0.25">
      <c r="B4015" s="80" t="e">
        <f>VLOOKUP(A4015,'Medicare Code Price Master List'!$A:$C,3,FALSE)</f>
        <v>#N/A</v>
      </c>
      <c r="C4015" s="3">
        <f>SUMIF('DME PRICE LOOKUP LINKED'!$A:$A,A4015,'DME PRICE LOOKUP LINKED'!$C:$C)</f>
        <v>0</v>
      </c>
      <c r="D4015" s="78" t="e">
        <f t="shared" si="124"/>
        <v>#N/A</v>
      </c>
      <c r="E4015" s="81" t="e">
        <f t="shared" si="125"/>
        <v>#N/A</v>
      </c>
      <c r="I4015">
        <v>90685</v>
      </c>
      <c r="K4015" t="s">
        <v>2975</v>
      </c>
      <c r="L4015">
        <v>24.595500000000001</v>
      </c>
      <c r="M4015">
        <v>0</v>
      </c>
      <c r="O4015">
        <v>32</v>
      </c>
      <c r="P4015">
        <v>0</v>
      </c>
    </row>
    <row r="4016" spans="2:16" x14ac:dyDescent="0.25">
      <c r="B4016" s="77" t="e">
        <f>VLOOKUP(A4016,'Medicare Code Price Master List'!$A:$C,3,FALSE)</f>
        <v>#N/A</v>
      </c>
      <c r="C4016" s="3">
        <f>SUMIF('DME PRICE LOOKUP LINKED'!$A:$A,A4016,'DME PRICE LOOKUP LINKED'!$C:$C)</f>
        <v>0</v>
      </c>
      <c r="D4016" s="78" t="e">
        <f t="shared" si="124"/>
        <v>#N/A</v>
      </c>
      <c r="E4016" s="79" t="e">
        <f t="shared" si="125"/>
        <v>#N/A</v>
      </c>
      <c r="I4016">
        <v>90686</v>
      </c>
      <c r="K4016" t="s">
        <v>2976</v>
      </c>
      <c r="L4016">
        <v>21.518000000000001</v>
      </c>
      <c r="M4016">
        <v>0</v>
      </c>
      <c r="O4016">
        <v>28</v>
      </c>
      <c r="P4016">
        <v>0</v>
      </c>
    </row>
    <row r="4017" spans="2:16" x14ac:dyDescent="0.25">
      <c r="B4017" s="80" t="e">
        <f>VLOOKUP(A4017,'Medicare Code Price Master List'!$A:$C,3,FALSE)</f>
        <v>#N/A</v>
      </c>
      <c r="C4017" s="3">
        <f>SUMIF('DME PRICE LOOKUP LINKED'!$A:$A,A4017,'DME PRICE LOOKUP LINKED'!$C:$C)</f>
        <v>0</v>
      </c>
      <c r="D4017" s="78" t="e">
        <f t="shared" si="124"/>
        <v>#N/A</v>
      </c>
      <c r="E4017" s="81" t="e">
        <f t="shared" si="125"/>
        <v>#N/A</v>
      </c>
      <c r="I4017">
        <v>90687</v>
      </c>
      <c r="K4017" t="s">
        <v>2977</v>
      </c>
      <c r="L4017">
        <v>10.241</v>
      </c>
      <c r="M4017">
        <v>0</v>
      </c>
      <c r="O4017">
        <v>14</v>
      </c>
      <c r="P4017">
        <v>0</v>
      </c>
    </row>
    <row r="4018" spans="2:16" x14ac:dyDescent="0.25">
      <c r="B4018" s="77" t="e">
        <f>VLOOKUP(A4018,'Medicare Code Price Master List'!$A:$C,3,FALSE)</f>
        <v>#N/A</v>
      </c>
      <c r="C4018" s="3">
        <f>SUMIF('DME PRICE LOOKUP LINKED'!$A:$A,A4018,'DME PRICE LOOKUP LINKED'!$C:$C)</f>
        <v>0</v>
      </c>
      <c r="D4018" s="78" t="e">
        <f t="shared" si="124"/>
        <v>#N/A</v>
      </c>
      <c r="E4018" s="79" t="e">
        <f t="shared" si="125"/>
        <v>#N/A</v>
      </c>
      <c r="I4018">
        <v>90688</v>
      </c>
      <c r="K4018" t="s">
        <v>2978</v>
      </c>
      <c r="L4018">
        <v>20.481999999999999</v>
      </c>
      <c r="M4018">
        <v>0</v>
      </c>
      <c r="O4018">
        <v>27</v>
      </c>
      <c r="P4018">
        <v>0</v>
      </c>
    </row>
    <row r="4019" spans="2:16" x14ac:dyDescent="0.25">
      <c r="B4019" s="80" t="e">
        <f>VLOOKUP(A4019,'Medicare Code Price Master List'!$A:$C,3,FALSE)</f>
        <v>#N/A</v>
      </c>
      <c r="C4019" s="3">
        <f>SUMIF('DME PRICE LOOKUP LINKED'!$A:$A,A4019,'DME PRICE LOOKUP LINKED'!$C:$C)</f>
        <v>0</v>
      </c>
      <c r="D4019" s="78" t="e">
        <f t="shared" si="124"/>
        <v>#N/A</v>
      </c>
      <c r="E4019" s="81" t="e">
        <f t="shared" si="125"/>
        <v>#N/A</v>
      </c>
      <c r="I4019">
        <v>90691</v>
      </c>
      <c r="K4019" t="s">
        <v>2979</v>
      </c>
      <c r="L4019">
        <v>90.078999999999994</v>
      </c>
      <c r="M4019">
        <v>0</v>
      </c>
      <c r="O4019">
        <v>118</v>
      </c>
      <c r="P4019">
        <v>0</v>
      </c>
    </row>
    <row r="4020" spans="2:16" x14ac:dyDescent="0.25">
      <c r="B4020" s="77" t="e">
        <f>VLOOKUP(A4020,'Medicare Code Price Master List'!$A:$C,3,FALSE)</f>
        <v>#N/A</v>
      </c>
      <c r="C4020" s="3">
        <f>SUMIF('DME PRICE LOOKUP LINKED'!$A:$A,A4020,'DME PRICE LOOKUP LINKED'!$C:$C)</f>
        <v>0</v>
      </c>
      <c r="D4020" s="78" t="e">
        <f t="shared" si="124"/>
        <v>#N/A</v>
      </c>
      <c r="E4020" s="79" t="e">
        <f t="shared" si="125"/>
        <v>#N/A</v>
      </c>
      <c r="I4020">
        <v>90714</v>
      </c>
      <c r="K4020" t="s">
        <v>2980</v>
      </c>
      <c r="L4020">
        <v>27.780999999999999</v>
      </c>
      <c r="M4020">
        <v>0</v>
      </c>
      <c r="O4020">
        <v>37</v>
      </c>
      <c r="P4020">
        <v>0</v>
      </c>
    </row>
    <row r="4021" spans="2:16" x14ac:dyDescent="0.25">
      <c r="B4021" s="80" t="e">
        <f>VLOOKUP(A4021,'Medicare Code Price Master List'!$A:$C,3,FALSE)</f>
        <v>#N/A</v>
      </c>
      <c r="C4021" s="3">
        <f>SUMIF('DME PRICE LOOKUP LINKED'!$A:$A,A4021,'DME PRICE LOOKUP LINKED'!$C:$C)</f>
        <v>0</v>
      </c>
      <c r="D4021" s="78" t="e">
        <f t="shared" si="124"/>
        <v>#N/A</v>
      </c>
      <c r="E4021" s="81" t="e">
        <f t="shared" si="125"/>
        <v>#N/A</v>
      </c>
      <c r="I4021">
        <v>90715</v>
      </c>
      <c r="K4021" t="s">
        <v>2981</v>
      </c>
      <c r="L4021">
        <v>37.497999999999998</v>
      </c>
      <c r="M4021">
        <v>0</v>
      </c>
      <c r="O4021">
        <v>49</v>
      </c>
      <c r="P4021">
        <v>0</v>
      </c>
    </row>
    <row r="4022" spans="2:16" x14ac:dyDescent="0.25">
      <c r="B4022" s="77" t="e">
        <f>VLOOKUP(A4022,'Medicare Code Price Master List'!$A:$C,3,FALSE)</f>
        <v>#N/A</v>
      </c>
      <c r="C4022" s="3">
        <f>SUMIF('DME PRICE LOOKUP LINKED'!$A:$A,A4022,'DME PRICE LOOKUP LINKED'!$C:$C)</f>
        <v>0</v>
      </c>
      <c r="D4022" s="78" t="e">
        <f t="shared" si="124"/>
        <v>#N/A</v>
      </c>
      <c r="E4022" s="79" t="e">
        <f t="shared" si="125"/>
        <v>#N/A</v>
      </c>
      <c r="I4022">
        <v>90732</v>
      </c>
      <c r="K4022" t="s">
        <v>2982</v>
      </c>
      <c r="L4022">
        <v>133.47215</v>
      </c>
      <c r="M4022">
        <v>0</v>
      </c>
      <c r="O4022">
        <v>174</v>
      </c>
      <c r="P4022">
        <v>0</v>
      </c>
    </row>
    <row r="4023" spans="2:16" x14ac:dyDescent="0.25">
      <c r="B4023" s="80" t="e">
        <f>VLOOKUP(A4023,'Medicare Code Price Master List'!$A:$C,3,FALSE)</f>
        <v>#N/A</v>
      </c>
      <c r="C4023" s="3">
        <f>SUMIF('DME PRICE LOOKUP LINKED'!$A:$A,A4023,'DME PRICE LOOKUP LINKED'!$C:$C)</f>
        <v>0</v>
      </c>
      <c r="D4023" s="78" t="e">
        <f t="shared" si="124"/>
        <v>#N/A</v>
      </c>
      <c r="E4023" s="81" t="e">
        <f t="shared" si="125"/>
        <v>#N/A</v>
      </c>
      <c r="I4023">
        <v>90740</v>
      </c>
      <c r="K4023" t="s">
        <v>2983</v>
      </c>
      <c r="L4023">
        <v>146.32900000000001</v>
      </c>
      <c r="M4023">
        <v>0</v>
      </c>
      <c r="O4023">
        <v>191</v>
      </c>
      <c r="P4023">
        <v>0</v>
      </c>
    </row>
    <row r="4024" spans="2:16" x14ac:dyDescent="0.25">
      <c r="B4024" s="77" t="e">
        <f>VLOOKUP(A4024,'Medicare Code Price Master List'!$A:$C,3,FALSE)</f>
        <v>#N/A</v>
      </c>
      <c r="C4024" s="3">
        <f>SUMIF('DME PRICE LOOKUP LINKED'!$A:$A,A4024,'DME PRICE LOOKUP LINKED'!$C:$C)</f>
        <v>0</v>
      </c>
      <c r="D4024" s="78" t="e">
        <f t="shared" si="124"/>
        <v>#N/A</v>
      </c>
      <c r="E4024" s="79" t="e">
        <f t="shared" si="125"/>
        <v>#N/A</v>
      </c>
      <c r="I4024">
        <v>90743</v>
      </c>
      <c r="K4024" t="s">
        <v>2984</v>
      </c>
      <c r="L4024">
        <v>73.847300000000004</v>
      </c>
      <c r="M4024">
        <v>0</v>
      </c>
      <c r="O4024">
        <v>97</v>
      </c>
      <c r="P4024">
        <v>0</v>
      </c>
    </row>
    <row r="4025" spans="2:16" x14ac:dyDescent="0.25">
      <c r="B4025" s="80" t="e">
        <f>VLOOKUP(A4025,'Medicare Code Price Master List'!$A:$C,3,FALSE)</f>
        <v>#N/A</v>
      </c>
      <c r="C4025" s="3">
        <f>SUMIF('DME PRICE LOOKUP LINKED'!$A:$A,A4025,'DME PRICE LOOKUP LINKED'!$C:$C)</f>
        <v>0</v>
      </c>
      <c r="D4025" s="78" t="e">
        <f t="shared" si="124"/>
        <v>#N/A</v>
      </c>
      <c r="E4025" s="81" t="e">
        <f t="shared" si="125"/>
        <v>#N/A</v>
      </c>
      <c r="I4025">
        <v>90744</v>
      </c>
      <c r="K4025" t="s">
        <v>2985</v>
      </c>
      <c r="L4025">
        <v>29.894600000000001</v>
      </c>
      <c r="M4025">
        <v>0</v>
      </c>
      <c r="O4025">
        <v>39</v>
      </c>
      <c r="P4025">
        <v>0</v>
      </c>
    </row>
    <row r="4026" spans="2:16" x14ac:dyDescent="0.25">
      <c r="B4026" s="77" t="e">
        <f>VLOOKUP(A4026,'Medicare Code Price Master List'!$A:$C,3,FALSE)</f>
        <v>#N/A</v>
      </c>
      <c r="C4026" s="3">
        <f>SUMIF('DME PRICE LOOKUP LINKED'!$A:$A,A4026,'DME PRICE LOOKUP LINKED'!$C:$C)</f>
        <v>0</v>
      </c>
      <c r="D4026" s="78" t="e">
        <f t="shared" si="124"/>
        <v>#N/A</v>
      </c>
      <c r="E4026" s="79" t="e">
        <f t="shared" si="125"/>
        <v>#N/A</v>
      </c>
      <c r="I4026">
        <v>90746</v>
      </c>
      <c r="K4026" t="s">
        <v>2986</v>
      </c>
      <c r="L4026">
        <v>70.376000000000005</v>
      </c>
      <c r="M4026">
        <v>0</v>
      </c>
      <c r="O4026">
        <v>92</v>
      </c>
      <c r="P4026">
        <v>0</v>
      </c>
    </row>
    <row r="4027" spans="2:16" x14ac:dyDescent="0.25">
      <c r="B4027" s="80" t="e">
        <f>VLOOKUP(A4027,'Medicare Code Price Master List'!$A:$C,3,FALSE)</f>
        <v>#N/A</v>
      </c>
      <c r="C4027" s="3">
        <f>SUMIF('DME PRICE LOOKUP LINKED'!$A:$A,A4027,'DME PRICE LOOKUP LINKED'!$C:$C)</f>
        <v>0</v>
      </c>
      <c r="D4027" s="78" t="e">
        <f t="shared" si="124"/>
        <v>#N/A</v>
      </c>
      <c r="E4027" s="81" t="e">
        <f t="shared" si="125"/>
        <v>#N/A</v>
      </c>
      <c r="I4027">
        <v>90747</v>
      </c>
      <c r="K4027" t="s">
        <v>2987</v>
      </c>
      <c r="L4027">
        <v>140.75200000000001</v>
      </c>
      <c r="M4027">
        <v>0</v>
      </c>
      <c r="O4027">
        <v>183</v>
      </c>
      <c r="P4027">
        <v>0</v>
      </c>
    </row>
    <row r="4028" spans="2:16" x14ac:dyDescent="0.25">
      <c r="B4028" s="77" t="e">
        <f>VLOOKUP(A4028,'Medicare Code Price Master List'!$A:$C,3,FALSE)</f>
        <v>#N/A</v>
      </c>
      <c r="C4028" s="3">
        <f>SUMIF('DME PRICE LOOKUP LINKED'!$A:$A,A4028,'DME PRICE LOOKUP LINKED'!$C:$C)</f>
        <v>0</v>
      </c>
      <c r="D4028" s="78" t="e">
        <f t="shared" si="124"/>
        <v>#N/A</v>
      </c>
      <c r="E4028" s="79" t="e">
        <f t="shared" si="125"/>
        <v>#N/A</v>
      </c>
      <c r="I4028" t="s">
        <v>2885</v>
      </c>
      <c r="K4028" t="s">
        <v>2988</v>
      </c>
      <c r="L4028">
        <v>0.14199999999999999</v>
      </c>
      <c r="O4028">
        <v>1</v>
      </c>
      <c r="P4028">
        <v>0</v>
      </c>
    </row>
    <row r="4029" spans="2:16" x14ac:dyDescent="0.25">
      <c r="B4029" s="80" t="e">
        <f>VLOOKUP(A4029,'Medicare Code Price Master List'!$A:$C,3,FALSE)</f>
        <v>#N/A</v>
      </c>
      <c r="C4029" s="3">
        <f>SUMIF('DME PRICE LOOKUP LINKED'!$A:$A,A4029,'DME PRICE LOOKUP LINKED'!$C:$C)</f>
        <v>0</v>
      </c>
      <c r="D4029" s="78" t="e">
        <f t="shared" si="124"/>
        <v>#N/A</v>
      </c>
      <c r="E4029" s="81" t="e">
        <f t="shared" si="125"/>
        <v>#N/A</v>
      </c>
      <c r="I4029" t="s">
        <v>2886</v>
      </c>
      <c r="K4029" t="s">
        <v>2989</v>
      </c>
      <c r="L4029">
        <v>1.4239999999999999</v>
      </c>
      <c r="O4029">
        <v>2</v>
      </c>
      <c r="P4029">
        <v>0</v>
      </c>
    </row>
    <row r="4030" spans="2:16" x14ac:dyDescent="0.25">
      <c r="B4030" s="77" t="e">
        <f>VLOOKUP(A4030,'Medicare Code Price Master List'!$A:$C,3,FALSE)</f>
        <v>#N/A</v>
      </c>
      <c r="C4030" s="3">
        <f>SUMIF('DME PRICE LOOKUP LINKED'!$A:$A,A4030,'DME PRICE LOOKUP LINKED'!$C:$C)</f>
        <v>0</v>
      </c>
      <c r="D4030" s="78" t="e">
        <f t="shared" si="124"/>
        <v>#N/A</v>
      </c>
      <c r="E4030" s="79" t="e">
        <f t="shared" si="125"/>
        <v>#N/A</v>
      </c>
      <c r="I4030" t="s">
        <v>2887</v>
      </c>
      <c r="K4030" t="s">
        <v>2990</v>
      </c>
      <c r="L4030">
        <v>1.843</v>
      </c>
      <c r="O4030">
        <v>3</v>
      </c>
      <c r="P4030">
        <v>0</v>
      </c>
    </row>
    <row r="4031" spans="2:16" x14ac:dyDescent="0.25">
      <c r="B4031" s="80" t="e">
        <f>VLOOKUP(A4031,'Medicare Code Price Master List'!$A:$C,3,FALSE)</f>
        <v>#N/A</v>
      </c>
      <c r="C4031" s="3">
        <f>SUMIF('DME PRICE LOOKUP LINKED'!$A:$A,A4031,'DME PRICE LOOKUP LINKED'!$C:$C)</f>
        <v>0</v>
      </c>
      <c r="D4031" s="78" t="e">
        <f t="shared" si="124"/>
        <v>#N/A</v>
      </c>
      <c r="E4031" s="81" t="e">
        <f t="shared" si="125"/>
        <v>#N/A</v>
      </c>
      <c r="I4031" t="s">
        <v>2888</v>
      </c>
      <c r="K4031" t="s">
        <v>2991</v>
      </c>
      <c r="L4031">
        <v>1.8080000000000001</v>
      </c>
      <c r="O4031">
        <v>3</v>
      </c>
      <c r="P4031">
        <v>0</v>
      </c>
    </row>
    <row r="4032" spans="2:16" x14ac:dyDescent="0.25">
      <c r="B4032" s="77" t="e">
        <f>VLOOKUP(A4032,'Medicare Code Price Master List'!$A:$C,3,FALSE)</f>
        <v>#N/A</v>
      </c>
      <c r="C4032" s="3">
        <f>SUMIF('DME PRICE LOOKUP LINKED'!$A:$A,A4032,'DME PRICE LOOKUP LINKED'!$C:$C)</f>
        <v>0</v>
      </c>
      <c r="D4032" s="78" t="e">
        <f t="shared" si="124"/>
        <v>#N/A</v>
      </c>
      <c r="E4032" s="79" t="e">
        <f t="shared" si="125"/>
        <v>#N/A</v>
      </c>
      <c r="I4032" t="s">
        <v>2889</v>
      </c>
      <c r="K4032" t="s">
        <v>2992</v>
      </c>
      <c r="L4032">
        <v>1.581</v>
      </c>
      <c r="O4032">
        <v>3</v>
      </c>
      <c r="P4032">
        <v>0</v>
      </c>
    </row>
    <row r="4033" spans="2:16" x14ac:dyDescent="0.25">
      <c r="B4033" s="80" t="e">
        <f>VLOOKUP(A4033,'Medicare Code Price Master List'!$A:$C,3,FALSE)</f>
        <v>#N/A</v>
      </c>
      <c r="C4033" s="3">
        <f>SUMIF('DME PRICE LOOKUP LINKED'!$A:$A,A4033,'DME PRICE LOOKUP LINKED'!$C:$C)</f>
        <v>0</v>
      </c>
      <c r="D4033" s="78" t="e">
        <f t="shared" si="124"/>
        <v>#N/A</v>
      </c>
      <c r="E4033" s="81" t="e">
        <f t="shared" si="125"/>
        <v>#N/A</v>
      </c>
      <c r="I4033" t="s">
        <v>2890</v>
      </c>
      <c r="K4033" t="s">
        <v>2993</v>
      </c>
      <c r="L4033">
        <v>14.747999999999999</v>
      </c>
      <c r="O4033">
        <v>20</v>
      </c>
      <c r="P4033">
        <v>0</v>
      </c>
    </row>
    <row r="4034" spans="2:16" x14ac:dyDescent="0.25">
      <c r="B4034" s="77" t="e">
        <f>VLOOKUP(A4034,'Medicare Code Price Master List'!$A:$C,3,FALSE)</f>
        <v>#N/A</v>
      </c>
      <c r="C4034" s="3">
        <f>SUMIF('DME PRICE LOOKUP LINKED'!$A:$A,A4034,'DME PRICE LOOKUP LINKED'!$C:$C)</f>
        <v>0</v>
      </c>
      <c r="D4034" s="78" t="e">
        <f t="shared" si="124"/>
        <v>#N/A</v>
      </c>
      <c r="E4034" s="79" t="e">
        <f t="shared" si="125"/>
        <v>#N/A</v>
      </c>
      <c r="I4034" t="s">
        <v>2891</v>
      </c>
      <c r="K4034" t="s">
        <v>2994</v>
      </c>
      <c r="L4034">
        <v>17.802</v>
      </c>
      <c r="O4034">
        <v>24</v>
      </c>
      <c r="P4034">
        <v>0</v>
      </c>
    </row>
    <row r="4035" spans="2:16" x14ac:dyDescent="0.25">
      <c r="B4035" s="80" t="e">
        <f>VLOOKUP(A4035,'Medicare Code Price Master List'!$A:$C,3,FALSE)</f>
        <v>#N/A</v>
      </c>
      <c r="C4035" s="3">
        <f>SUMIF('DME PRICE LOOKUP LINKED'!$A:$A,A4035,'DME PRICE LOOKUP LINKED'!$C:$C)</f>
        <v>0</v>
      </c>
      <c r="D4035" s="78" t="e">
        <f t="shared" ref="D4035:D4098" si="126">VLOOKUP(A4035,$R$2:$T$5644,3,FALSE)</f>
        <v>#N/A</v>
      </c>
      <c r="E4035" s="81" t="e">
        <f t="shared" ref="E4035:E4098" si="127">D4035-C4035</f>
        <v>#N/A</v>
      </c>
      <c r="I4035" t="s">
        <v>2892</v>
      </c>
      <c r="K4035" t="s">
        <v>2995</v>
      </c>
      <c r="L4035">
        <v>0.33200000000000002</v>
      </c>
      <c r="O4035">
        <v>1</v>
      </c>
      <c r="P4035">
        <v>0</v>
      </c>
    </row>
    <row r="4036" spans="2:16" x14ac:dyDescent="0.25">
      <c r="B4036" s="77" t="e">
        <f>VLOOKUP(A4036,'Medicare Code Price Master List'!$A:$C,3,FALSE)</f>
        <v>#N/A</v>
      </c>
      <c r="C4036" s="3">
        <f>SUMIF('DME PRICE LOOKUP LINKED'!$A:$A,A4036,'DME PRICE LOOKUP LINKED'!$C:$C)</f>
        <v>0</v>
      </c>
      <c r="D4036" s="78" t="e">
        <f t="shared" si="126"/>
        <v>#N/A</v>
      </c>
      <c r="E4036" s="79" t="e">
        <f t="shared" si="127"/>
        <v>#N/A</v>
      </c>
      <c r="I4036" t="s">
        <v>2893</v>
      </c>
      <c r="K4036" t="s">
        <v>2996</v>
      </c>
      <c r="L4036" t="s">
        <v>3061</v>
      </c>
      <c r="O4036" t="e">
        <v>#VALUE!</v>
      </c>
      <c r="P4036">
        <v>0</v>
      </c>
    </row>
    <row r="4037" spans="2:16" x14ac:dyDescent="0.25">
      <c r="B4037" s="80" t="e">
        <f>VLOOKUP(A4037,'Medicare Code Price Master List'!$A:$C,3,FALSE)</f>
        <v>#N/A</v>
      </c>
      <c r="C4037" s="3">
        <f>SUMIF('DME PRICE LOOKUP LINKED'!$A:$A,A4037,'DME PRICE LOOKUP LINKED'!$C:$C)</f>
        <v>0</v>
      </c>
      <c r="D4037" s="78" t="e">
        <f t="shared" si="126"/>
        <v>#N/A</v>
      </c>
      <c r="E4037" s="81" t="e">
        <f t="shared" si="127"/>
        <v>#N/A</v>
      </c>
      <c r="I4037" t="s">
        <v>5387</v>
      </c>
      <c r="K4037" t="s">
        <v>5388</v>
      </c>
      <c r="L4037">
        <v>43.497999999999998</v>
      </c>
      <c r="O4037">
        <v>57</v>
      </c>
      <c r="P4037">
        <v>0</v>
      </c>
    </row>
    <row r="4038" spans="2:16" x14ac:dyDescent="0.25">
      <c r="B4038" s="77" t="e">
        <f>VLOOKUP(A4038,'Medicare Code Price Master List'!$A:$C,3,FALSE)</f>
        <v>#N/A</v>
      </c>
      <c r="C4038" s="3">
        <f>SUMIF('DME PRICE LOOKUP LINKED'!$A:$A,A4038,'DME PRICE LOOKUP LINKED'!$C:$C)</f>
        <v>0</v>
      </c>
      <c r="D4038" s="78" t="e">
        <f t="shared" si="126"/>
        <v>#N/A</v>
      </c>
      <c r="E4038" s="79" t="e">
        <f t="shared" si="127"/>
        <v>#N/A</v>
      </c>
      <c r="I4038" t="s">
        <v>5389</v>
      </c>
      <c r="K4038" t="s">
        <v>5390</v>
      </c>
      <c r="L4038" t="e">
        <v>#N/A</v>
      </c>
      <c r="O4038" t="e">
        <v>#N/A</v>
      </c>
      <c r="P4038">
        <v>0</v>
      </c>
    </row>
    <row r="4039" spans="2:16" x14ac:dyDescent="0.25">
      <c r="B4039" s="80" t="e">
        <f>VLOOKUP(A4039,'Medicare Code Price Master List'!$A:$C,3,FALSE)</f>
        <v>#N/A</v>
      </c>
      <c r="C4039" s="3">
        <f>SUMIF('DME PRICE LOOKUP LINKED'!$A:$A,A4039,'DME PRICE LOOKUP LINKED'!$C:$C)</f>
        <v>0</v>
      </c>
      <c r="D4039" s="78" t="e">
        <f t="shared" si="126"/>
        <v>#N/A</v>
      </c>
      <c r="E4039" s="81" t="e">
        <f t="shared" si="127"/>
        <v>#N/A</v>
      </c>
      <c r="I4039" t="s">
        <v>5391</v>
      </c>
      <c r="K4039" t="s">
        <v>5392</v>
      </c>
      <c r="L4039">
        <v>0.98899999999999999</v>
      </c>
      <c r="O4039">
        <v>2</v>
      </c>
      <c r="P4039">
        <v>0</v>
      </c>
    </row>
    <row r="4040" spans="2:16" x14ac:dyDescent="0.25">
      <c r="B4040" s="77" t="e">
        <f>VLOOKUP(A4040,'Medicare Code Price Master List'!$A:$C,3,FALSE)</f>
        <v>#N/A</v>
      </c>
      <c r="C4040" s="3">
        <f>SUMIF('DME PRICE LOOKUP LINKED'!$A:$A,A4040,'DME PRICE LOOKUP LINKED'!$C:$C)</f>
        <v>0</v>
      </c>
      <c r="D4040" s="78" t="e">
        <f t="shared" si="126"/>
        <v>#N/A</v>
      </c>
      <c r="E4040" s="79" t="e">
        <f t="shared" si="127"/>
        <v>#N/A</v>
      </c>
      <c r="I4040" t="s">
        <v>5393</v>
      </c>
      <c r="K4040" t="s">
        <v>5394</v>
      </c>
      <c r="L4040">
        <v>0.05</v>
      </c>
      <c r="O4040">
        <v>1</v>
      </c>
      <c r="P4040">
        <v>0</v>
      </c>
    </row>
    <row r="4041" spans="2:16" x14ac:dyDescent="0.25">
      <c r="B4041" s="80" t="e">
        <f>VLOOKUP(A4041,'Medicare Code Price Master List'!$A:$C,3,FALSE)</f>
        <v>#N/A</v>
      </c>
      <c r="C4041" s="3">
        <f>SUMIF('DME PRICE LOOKUP LINKED'!$A:$A,A4041,'DME PRICE LOOKUP LINKED'!$C:$C)</f>
        <v>0</v>
      </c>
      <c r="D4041" s="78" t="e">
        <f t="shared" si="126"/>
        <v>#N/A</v>
      </c>
      <c r="E4041" s="81" t="e">
        <f t="shared" si="127"/>
        <v>#N/A</v>
      </c>
      <c r="I4041" t="s">
        <v>5395</v>
      </c>
      <c r="K4041" t="s">
        <v>5396</v>
      </c>
      <c r="L4041" t="e">
        <v>#N/A</v>
      </c>
      <c r="O4041" t="e">
        <v>#N/A</v>
      </c>
      <c r="P4041">
        <v>0</v>
      </c>
    </row>
    <row r="4042" spans="2:16" x14ac:dyDescent="0.25">
      <c r="B4042" s="77" t="e">
        <f>VLOOKUP(A4042,'Medicare Code Price Master List'!$A:$C,3,FALSE)</f>
        <v>#N/A</v>
      </c>
      <c r="C4042" s="3">
        <f>SUMIF('DME PRICE LOOKUP LINKED'!$A:$A,A4042,'DME PRICE LOOKUP LINKED'!$C:$C)</f>
        <v>0</v>
      </c>
      <c r="D4042" s="78" t="e">
        <f t="shared" si="126"/>
        <v>#N/A</v>
      </c>
      <c r="E4042" s="79" t="e">
        <f t="shared" si="127"/>
        <v>#N/A</v>
      </c>
      <c r="I4042" t="s">
        <v>5397</v>
      </c>
      <c r="K4042" t="s">
        <v>5398</v>
      </c>
      <c r="L4042">
        <v>0.51500000000000001</v>
      </c>
      <c r="O4042">
        <v>1</v>
      </c>
      <c r="P4042">
        <v>0</v>
      </c>
    </row>
    <row r="4043" spans="2:16" x14ac:dyDescent="0.25">
      <c r="B4043" s="80" t="e">
        <f>VLOOKUP(A4043,'Medicare Code Price Master List'!$A:$C,3,FALSE)</f>
        <v>#N/A</v>
      </c>
      <c r="C4043" s="3">
        <f>SUMIF('DME PRICE LOOKUP LINKED'!$A:$A,A4043,'DME PRICE LOOKUP LINKED'!$C:$C)</f>
        <v>0</v>
      </c>
      <c r="D4043" s="78" t="e">
        <f t="shared" si="126"/>
        <v>#N/A</v>
      </c>
      <c r="E4043" s="81" t="e">
        <f t="shared" si="127"/>
        <v>#N/A</v>
      </c>
      <c r="I4043" t="s">
        <v>5399</v>
      </c>
      <c r="K4043" t="s">
        <v>5400</v>
      </c>
      <c r="L4043">
        <v>0.72299999999999998</v>
      </c>
      <c r="O4043">
        <v>1</v>
      </c>
      <c r="P4043">
        <v>0</v>
      </c>
    </row>
    <row r="4044" spans="2:16" x14ac:dyDescent="0.25">
      <c r="B4044" s="77" t="e">
        <f>VLOOKUP(A4044,'Medicare Code Price Master List'!$A:$C,3,FALSE)</f>
        <v>#N/A</v>
      </c>
      <c r="C4044" s="3">
        <f>SUMIF('DME PRICE LOOKUP LINKED'!$A:$A,A4044,'DME PRICE LOOKUP LINKED'!$C:$C)</f>
        <v>0</v>
      </c>
      <c r="D4044" s="78" t="e">
        <f t="shared" si="126"/>
        <v>#N/A</v>
      </c>
      <c r="E4044" s="79" t="e">
        <f t="shared" si="127"/>
        <v>#N/A</v>
      </c>
      <c r="I4044" t="s">
        <v>5401</v>
      </c>
      <c r="K4044" t="s">
        <v>5402</v>
      </c>
      <c r="L4044">
        <v>898.327</v>
      </c>
      <c r="O4044">
        <v>1168</v>
      </c>
      <c r="P4044">
        <v>0</v>
      </c>
    </row>
    <row r="4045" spans="2:16" x14ac:dyDescent="0.25">
      <c r="B4045" s="80" t="e">
        <f>VLOOKUP(A4045,'Medicare Code Price Master List'!$A:$C,3,FALSE)</f>
        <v>#N/A</v>
      </c>
      <c r="C4045" s="3">
        <f>SUMIF('DME PRICE LOOKUP LINKED'!$A:$A,A4045,'DME PRICE LOOKUP LINKED'!$C:$C)</f>
        <v>0</v>
      </c>
      <c r="D4045" s="78" t="e">
        <f t="shared" si="126"/>
        <v>#N/A</v>
      </c>
      <c r="E4045" s="81" t="e">
        <f t="shared" si="127"/>
        <v>#N/A</v>
      </c>
      <c r="I4045" t="s">
        <v>5403</v>
      </c>
      <c r="K4045" t="s">
        <v>5404</v>
      </c>
      <c r="L4045">
        <v>208.32400000000001</v>
      </c>
      <c r="O4045">
        <v>271</v>
      </c>
      <c r="P4045">
        <v>0</v>
      </c>
    </row>
    <row r="4046" spans="2:16" x14ac:dyDescent="0.25">
      <c r="B4046" s="77" t="e">
        <f>VLOOKUP(A4046,'Medicare Code Price Master List'!$A:$C,3,FALSE)</f>
        <v>#N/A</v>
      </c>
      <c r="C4046" s="3">
        <f>SUMIF('DME PRICE LOOKUP LINKED'!$A:$A,A4046,'DME PRICE LOOKUP LINKED'!$C:$C)</f>
        <v>0</v>
      </c>
      <c r="D4046" s="78" t="e">
        <f t="shared" si="126"/>
        <v>#N/A</v>
      </c>
      <c r="E4046" s="79" t="e">
        <f t="shared" si="127"/>
        <v>#N/A</v>
      </c>
      <c r="I4046" t="s">
        <v>5405</v>
      </c>
      <c r="K4046" t="s">
        <v>5406</v>
      </c>
      <c r="L4046">
        <v>2244.9189999999999</v>
      </c>
      <c r="O4046">
        <v>2919</v>
      </c>
      <c r="P4046">
        <v>0</v>
      </c>
    </row>
    <row r="4047" spans="2:16" x14ac:dyDescent="0.25">
      <c r="B4047" s="80" t="e">
        <f>VLOOKUP(A4047,'Medicare Code Price Master List'!$A:$C,3,FALSE)</f>
        <v>#N/A</v>
      </c>
      <c r="C4047" s="3">
        <f>SUMIF('DME PRICE LOOKUP LINKED'!$A:$A,A4047,'DME PRICE LOOKUP LINKED'!$C:$C)</f>
        <v>0</v>
      </c>
      <c r="D4047" s="78" t="e">
        <f t="shared" si="126"/>
        <v>#N/A</v>
      </c>
      <c r="E4047" s="81" t="e">
        <f t="shared" si="127"/>
        <v>#N/A</v>
      </c>
      <c r="I4047" t="s">
        <v>5407</v>
      </c>
      <c r="K4047" t="s">
        <v>5408</v>
      </c>
      <c r="L4047" t="e">
        <v>#N/A</v>
      </c>
      <c r="O4047" t="e">
        <v>#N/A</v>
      </c>
      <c r="P4047">
        <v>0</v>
      </c>
    </row>
    <row r="4048" spans="2:16" x14ac:dyDescent="0.25">
      <c r="B4048" s="77" t="e">
        <f>VLOOKUP(A4048,'Medicare Code Price Master List'!$A:$C,3,FALSE)</f>
        <v>#N/A</v>
      </c>
      <c r="C4048" s="3">
        <f>SUMIF('DME PRICE LOOKUP LINKED'!$A:$A,A4048,'DME PRICE LOOKUP LINKED'!$C:$C)</f>
        <v>0</v>
      </c>
      <c r="D4048" s="78" t="e">
        <f t="shared" si="126"/>
        <v>#N/A</v>
      </c>
      <c r="E4048" s="79" t="e">
        <f t="shared" si="127"/>
        <v>#N/A</v>
      </c>
      <c r="I4048" t="s">
        <v>5409</v>
      </c>
      <c r="K4048" t="s">
        <v>5410</v>
      </c>
      <c r="L4048" t="e">
        <v>#N/A</v>
      </c>
      <c r="O4048" t="e">
        <v>#N/A</v>
      </c>
      <c r="P4048">
        <v>0</v>
      </c>
    </row>
    <row r="4049" spans="2:16" x14ac:dyDescent="0.25">
      <c r="B4049" s="80" t="e">
        <f>VLOOKUP(A4049,'Medicare Code Price Master List'!$A:$C,3,FALSE)</f>
        <v>#N/A</v>
      </c>
      <c r="C4049" s="3">
        <f>SUMIF('DME PRICE LOOKUP LINKED'!$A:$A,A4049,'DME PRICE LOOKUP LINKED'!$C:$C)</f>
        <v>0</v>
      </c>
      <c r="D4049" s="78" t="e">
        <f t="shared" si="126"/>
        <v>#N/A</v>
      </c>
      <c r="E4049" s="81" t="e">
        <f t="shared" si="127"/>
        <v>#N/A</v>
      </c>
      <c r="I4049" t="s">
        <v>5411</v>
      </c>
      <c r="K4049" t="s">
        <v>5412</v>
      </c>
      <c r="L4049">
        <v>188.44399999999999</v>
      </c>
      <c r="O4049">
        <v>245</v>
      </c>
      <c r="P4049">
        <v>0</v>
      </c>
    </row>
    <row r="4050" spans="2:16" x14ac:dyDescent="0.25">
      <c r="B4050" s="77" t="e">
        <f>VLOOKUP(A4050,'Medicare Code Price Master List'!$A:$C,3,FALSE)</f>
        <v>#N/A</v>
      </c>
      <c r="C4050" s="3">
        <f>SUMIF('DME PRICE LOOKUP LINKED'!$A:$A,A4050,'DME PRICE LOOKUP LINKED'!$C:$C)</f>
        <v>0</v>
      </c>
      <c r="D4050" s="78" t="e">
        <f t="shared" si="126"/>
        <v>#N/A</v>
      </c>
      <c r="E4050" s="79" t="e">
        <f t="shared" si="127"/>
        <v>#N/A</v>
      </c>
      <c r="I4050" t="s">
        <v>5413</v>
      </c>
      <c r="K4050" t="s">
        <v>5414</v>
      </c>
      <c r="L4050">
        <v>4.5919999999999996</v>
      </c>
      <c r="O4050">
        <v>6</v>
      </c>
      <c r="P4050">
        <v>0</v>
      </c>
    </row>
    <row r="4051" spans="2:16" x14ac:dyDescent="0.25">
      <c r="B4051" s="80" t="e">
        <f>VLOOKUP(A4051,'Medicare Code Price Master List'!$A:$C,3,FALSE)</f>
        <v>#N/A</v>
      </c>
      <c r="C4051" s="3">
        <f>SUMIF('DME PRICE LOOKUP LINKED'!$A:$A,A4051,'DME PRICE LOOKUP LINKED'!$C:$C)</f>
        <v>0</v>
      </c>
      <c r="D4051" s="78" t="e">
        <f t="shared" si="126"/>
        <v>#N/A</v>
      </c>
      <c r="E4051" s="81" t="e">
        <f t="shared" si="127"/>
        <v>#N/A</v>
      </c>
      <c r="I4051" t="s">
        <v>5415</v>
      </c>
      <c r="K4051" t="s">
        <v>5416</v>
      </c>
      <c r="L4051">
        <v>5.0990000000000002</v>
      </c>
      <c r="O4051">
        <v>7</v>
      </c>
      <c r="P4051">
        <v>0</v>
      </c>
    </row>
    <row r="4052" spans="2:16" x14ac:dyDescent="0.25">
      <c r="B4052" s="77" t="e">
        <f>VLOOKUP(A4052,'Medicare Code Price Master List'!$A:$C,3,FALSE)</f>
        <v>#N/A</v>
      </c>
      <c r="C4052" s="3">
        <f>SUMIF('DME PRICE LOOKUP LINKED'!$A:$A,A4052,'DME PRICE LOOKUP LINKED'!$C:$C)</f>
        <v>0</v>
      </c>
      <c r="D4052" s="78" t="e">
        <f t="shared" si="126"/>
        <v>#N/A</v>
      </c>
      <c r="E4052" s="79" t="e">
        <f t="shared" si="127"/>
        <v>#N/A</v>
      </c>
      <c r="I4052" t="s">
        <v>5417</v>
      </c>
      <c r="K4052" t="s">
        <v>5418</v>
      </c>
      <c r="L4052">
        <v>0.85899999999999999</v>
      </c>
      <c r="O4052">
        <v>2</v>
      </c>
      <c r="P4052">
        <v>0</v>
      </c>
    </row>
    <row r="4053" spans="2:16" x14ac:dyDescent="0.25">
      <c r="B4053" s="80" t="e">
        <f>VLOOKUP(A4053,'Medicare Code Price Master List'!$A:$C,3,FALSE)</f>
        <v>#N/A</v>
      </c>
      <c r="C4053" s="3">
        <f>SUMIF('DME PRICE LOOKUP LINKED'!$A:$A,A4053,'DME PRICE LOOKUP LINKED'!$C:$C)</f>
        <v>0</v>
      </c>
      <c r="D4053" s="78" t="e">
        <f t="shared" si="126"/>
        <v>#N/A</v>
      </c>
      <c r="E4053" s="81" t="e">
        <f t="shared" si="127"/>
        <v>#N/A</v>
      </c>
      <c r="I4053" t="s">
        <v>5419</v>
      </c>
      <c r="K4053" t="s">
        <v>5420</v>
      </c>
      <c r="L4053">
        <v>13.093999999999999</v>
      </c>
      <c r="O4053">
        <v>18</v>
      </c>
      <c r="P4053">
        <v>0</v>
      </c>
    </row>
    <row r="4054" spans="2:16" x14ac:dyDescent="0.25">
      <c r="B4054" s="77" t="e">
        <f>VLOOKUP(A4054,'Medicare Code Price Master List'!$A:$C,3,FALSE)</f>
        <v>#N/A</v>
      </c>
      <c r="C4054" s="3">
        <f>SUMIF('DME PRICE LOOKUP LINKED'!$A:$A,A4054,'DME PRICE LOOKUP LINKED'!$C:$C)</f>
        <v>0</v>
      </c>
      <c r="D4054" s="78" t="e">
        <f t="shared" si="126"/>
        <v>#N/A</v>
      </c>
      <c r="E4054" s="79" t="e">
        <f t="shared" si="127"/>
        <v>#N/A</v>
      </c>
      <c r="I4054" t="s">
        <v>5421</v>
      </c>
      <c r="K4054" t="s">
        <v>5422</v>
      </c>
      <c r="L4054">
        <v>41.817999999999998</v>
      </c>
      <c r="O4054">
        <v>55</v>
      </c>
      <c r="P4054">
        <v>0</v>
      </c>
    </row>
    <row r="4055" spans="2:16" x14ac:dyDescent="0.25">
      <c r="B4055" s="80" t="e">
        <f>VLOOKUP(A4055,'Medicare Code Price Master List'!$A:$C,3,FALSE)</f>
        <v>#N/A</v>
      </c>
      <c r="C4055" s="3">
        <f>SUMIF('DME PRICE LOOKUP LINKED'!$A:$A,A4055,'DME PRICE LOOKUP LINKED'!$C:$C)</f>
        <v>0</v>
      </c>
      <c r="D4055" s="78" t="e">
        <f t="shared" si="126"/>
        <v>#N/A</v>
      </c>
      <c r="E4055" s="81" t="e">
        <f t="shared" si="127"/>
        <v>#N/A</v>
      </c>
      <c r="I4055" t="s">
        <v>5423</v>
      </c>
      <c r="K4055" t="s">
        <v>5424</v>
      </c>
      <c r="L4055">
        <v>10.298999999999999</v>
      </c>
      <c r="O4055">
        <v>14</v>
      </c>
      <c r="P4055">
        <v>0</v>
      </c>
    </row>
    <row r="4056" spans="2:16" x14ac:dyDescent="0.25">
      <c r="B4056" s="77" t="e">
        <f>VLOOKUP(A4056,'Medicare Code Price Master List'!$A:$C,3,FALSE)</f>
        <v>#N/A</v>
      </c>
      <c r="C4056" s="3">
        <f>SUMIF('DME PRICE LOOKUP LINKED'!$A:$A,A4056,'DME PRICE LOOKUP LINKED'!$C:$C)</f>
        <v>0</v>
      </c>
      <c r="D4056" s="78" t="e">
        <f t="shared" si="126"/>
        <v>#N/A</v>
      </c>
      <c r="E4056" s="79" t="e">
        <f t="shared" si="127"/>
        <v>#N/A</v>
      </c>
      <c r="I4056" t="s">
        <v>5425</v>
      </c>
      <c r="K4056" t="s">
        <v>5426</v>
      </c>
      <c r="L4056">
        <v>24.52</v>
      </c>
      <c r="O4056">
        <v>32</v>
      </c>
      <c r="P4056">
        <v>0</v>
      </c>
    </row>
    <row r="4057" spans="2:16" x14ac:dyDescent="0.25">
      <c r="B4057" s="80" t="e">
        <f>VLOOKUP(A4057,'Medicare Code Price Master List'!$A:$C,3,FALSE)</f>
        <v>#N/A</v>
      </c>
      <c r="C4057" s="3">
        <f>SUMIF('DME PRICE LOOKUP LINKED'!$A:$A,A4057,'DME PRICE LOOKUP LINKED'!$C:$C)</f>
        <v>0</v>
      </c>
      <c r="D4057" s="78" t="e">
        <f t="shared" si="126"/>
        <v>#N/A</v>
      </c>
      <c r="E4057" s="81" t="e">
        <f t="shared" si="127"/>
        <v>#N/A</v>
      </c>
      <c r="I4057" t="s">
        <v>5427</v>
      </c>
      <c r="K4057" t="s">
        <v>5428</v>
      </c>
      <c r="L4057">
        <v>0.72799999999999998</v>
      </c>
      <c r="O4057">
        <v>1</v>
      </c>
      <c r="P4057">
        <v>0</v>
      </c>
    </row>
    <row r="4058" spans="2:16" x14ac:dyDescent="0.25">
      <c r="B4058" s="77" t="e">
        <f>VLOOKUP(A4058,'Medicare Code Price Master List'!$A:$C,3,FALSE)</f>
        <v>#N/A</v>
      </c>
      <c r="C4058" s="3">
        <f>SUMIF('DME PRICE LOOKUP LINKED'!$A:$A,A4058,'DME PRICE LOOKUP LINKED'!$C:$C)</f>
        <v>0</v>
      </c>
      <c r="D4058" s="78" t="e">
        <f t="shared" si="126"/>
        <v>#N/A</v>
      </c>
      <c r="E4058" s="79" t="e">
        <f t="shared" si="127"/>
        <v>#N/A</v>
      </c>
      <c r="I4058" t="s">
        <v>5429</v>
      </c>
      <c r="K4058" t="s">
        <v>5430</v>
      </c>
      <c r="L4058">
        <v>2.282</v>
      </c>
      <c r="O4058">
        <v>3</v>
      </c>
      <c r="P4058">
        <v>0</v>
      </c>
    </row>
    <row r="4059" spans="2:16" x14ac:dyDescent="0.25">
      <c r="B4059" s="80" t="e">
        <f>VLOOKUP(A4059,'Medicare Code Price Master List'!$A:$C,3,FALSE)</f>
        <v>#N/A</v>
      </c>
      <c r="C4059" s="3">
        <f>SUMIF('DME PRICE LOOKUP LINKED'!$A:$A,A4059,'DME PRICE LOOKUP LINKED'!$C:$C)</f>
        <v>0</v>
      </c>
      <c r="D4059" s="78" t="e">
        <f t="shared" si="126"/>
        <v>#N/A</v>
      </c>
      <c r="E4059" s="81" t="e">
        <f t="shared" si="127"/>
        <v>#N/A</v>
      </c>
      <c r="I4059" t="s">
        <v>5431</v>
      </c>
      <c r="K4059" t="s">
        <v>5432</v>
      </c>
      <c r="L4059">
        <v>0.51300000000000001</v>
      </c>
      <c r="O4059">
        <v>1</v>
      </c>
      <c r="P4059">
        <v>0</v>
      </c>
    </row>
    <row r="4060" spans="2:16" x14ac:dyDescent="0.25">
      <c r="B4060" s="77" t="e">
        <f>VLOOKUP(A4060,'Medicare Code Price Master List'!$A:$C,3,FALSE)</f>
        <v>#N/A</v>
      </c>
      <c r="C4060" s="3">
        <f>SUMIF('DME PRICE LOOKUP LINKED'!$A:$A,A4060,'DME PRICE LOOKUP LINKED'!$C:$C)</f>
        <v>0</v>
      </c>
      <c r="D4060" s="78" t="e">
        <f t="shared" si="126"/>
        <v>#N/A</v>
      </c>
      <c r="E4060" s="79" t="e">
        <f t="shared" si="127"/>
        <v>#N/A</v>
      </c>
      <c r="I4060" t="s">
        <v>5433</v>
      </c>
      <c r="K4060" t="s">
        <v>5434</v>
      </c>
      <c r="L4060">
        <v>6.758</v>
      </c>
      <c r="O4060">
        <v>9</v>
      </c>
      <c r="P4060">
        <v>0</v>
      </c>
    </row>
    <row r="4061" spans="2:16" x14ac:dyDescent="0.25">
      <c r="B4061" s="80" t="e">
        <f>VLOOKUP(A4061,'Medicare Code Price Master List'!$A:$C,3,FALSE)</f>
        <v>#N/A</v>
      </c>
      <c r="C4061" s="3">
        <f>SUMIF('DME PRICE LOOKUP LINKED'!$A:$A,A4061,'DME PRICE LOOKUP LINKED'!$C:$C)</f>
        <v>0</v>
      </c>
      <c r="D4061" s="78" t="e">
        <f t="shared" si="126"/>
        <v>#N/A</v>
      </c>
      <c r="E4061" s="81" t="e">
        <f t="shared" si="127"/>
        <v>#N/A</v>
      </c>
      <c r="I4061" t="s">
        <v>5435</v>
      </c>
      <c r="K4061" t="s">
        <v>5436</v>
      </c>
      <c r="L4061" t="e">
        <v>#N/A</v>
      </c>
      <c r="O4061" t="e">
        <v>#N/A</v>
      </c>
      <c r="P4061">
        <v>0</v>
      </c>
    </row>
    <row r="4062" spans="2:16" x14ac:dyDescent="0.25">
      <c r="B4062" s="77" t="e">
        <f>VLOOKUP(A4062,'Medicare Code Price Master List'!$A:$C,3,FALSE)</f>
        <v>#N/A</v>
      </c>
      <c r="C4062" s="3">
        <f>SUMIF('DME PRICE LOOKUP LINKED'!$A:$A,A4062,'DME PRICE LOOKUP LINKED'!$C:$C)</f>
        <v>0</v>
      </c>
      <c r="D4062" s="78" t="e">
        <f t="shared" si="126"/>
        <v>#N/A</v>
      </c>
      <c r="E4062" s="79" t="e">
        <f t="shared" si="127"/>
        <v>#N/A</v>
      </c>
      <c r="I4062" t="s">
        <v>5437</v>
      </c>
      <c r="K4062" t="s">
        <v>5438</v>
      </c>
      <c r="L4062">
        <v>6.4189999999999996</v>
      </c>
      <c r="O4062">
        <v>9</v>
      </c>
      <c r="P4062">
        <v>0</v>
      </c>
    </row>
    <row r="4063" spans="2:16" x14ac:dyDescent="0.25">
      <c r="B4063" s="80" t="e">
        <f>VLOOKUP(A4063,'Medicare Code Price Master List'!$A:$C,3,FALSE)</f>
        <v>#N/A</v>
      </c>
      <c r="C4063" s="3">
        <f>SUMIF('DME PRICE LOOKUP LINKED'!$A:$A,A4063,'DME PRICE LOOKUP LINKED'!$C:$C)</f>
        <v>0</v>
      </c>
      <c r="D4063" s="78" t="e">
        <f t="shared" si="126"/>
        <v>#N/A</v>
      </c>
      <c r="E4063" s="81" t="e">
        <f t="shared" si="127"/>
        <v>#N/A</v>
      </c>
      <c r="I4063" t="s">
        <v>5439</v>
      </c>
      <c r="K4063" t="s">
        <v>5440</v>
      </c>
      <c r="L4063">
        <v>2.5659999999999998</v>
      </c>
      <c r="O4063">
        <v>4</v>
      </c>
      <c r="P4063">
        <v>0</v>
      </c>
    </row>
    <row r="4064" spans="2:16" x14ac:dyDescent="0.25">
      <c r="B4064" s="77" t="e">
        <f>VLOOKUP(A4064,'Medicare Code Price Master List'!$A:$C,3,FALSE)</f>
        <v>#N/A</v>
      </c>
      <c r="C4064" s="3">
        <f>SUMIF('DME PRICE LOOKUP LINKED'!$A:$A,A4064,'DME PRICE LOOKUP LINKED'!$C:$C)</f>
        <v>0</v>
      </c>
      <c r="D4064" s="78" t="e">
        <f t="shared" si="126"/>
        <v>#N/A</v>
      </c>
      <c r="E4064" s="79" t="e">
        <f t="shared" si="127"/>
        <v>#N/A</v>
      </c>
      <c r="I4064" t="s">
        <v>5441</v>
      </c>
      <c r="K4064" t="s">
        <v>5442</v>
      </c>
      <c r="L4064">
        <v>6.4000000000000001E-2</v>
      </c>
      <c r="O4064">
        <v>1</v>
      </c>
      <c r="P4064">
        <v>0</v>
      </c>
    </row>
    <row r="4065" spans="2:16" x14ac:dyDescent="0.25">
      <c r="B4065" s="80" t="e">
        <f>VLOOKUP(A4065,'Medicare Code Price Master List'!$A:$C,3,FALSE)</f>
        <v>#N/A</v>
      </c>
      <c r="C4065" s="3">
        <f>SUMIF('DME PRICE LOOKUP LINKED'!$A:$A,A4065,'DME PRICE LOOKUP LINKED'!$C:$C)</f>
        <v>0</v>
      </c>
      <c r="D4065" s="78" t="e">
        <f t="shared" si="126"/>
        <v>#N/A</v>
      </c>
      <c r="E4065" s="81" t="e">
        <f t="shared" si="127"/>
        <v>#N/A</v>
      </c>
      <c r="I4065" t="s">
        <v>5443</v>
      </c>
      <c r="K4065" t="s">
        <v>5444</v>
      </c>
      <c r="L4065" t="e">
        <v>#N/A</v>
      </c>
      <c r="O4065" t="e">
        <v>#N/A</v>
      </c>
      <c r="P4065">
        <v>0</v>
      </c>
    </row>
    <row r="4066" spans="2:16" x14ac:dyDescent="0.25">
      <c r="B4066" s="77" t="e">
        <f>VLOOKUP(A4066,'Medicare Code Price Master List'!$A:$C,3,FALSE)</f>
        <v>#N/A</v>
      </c>
      <c r="C4066" s="3">
        <f>SUMIF('DME PRICE LOOKUP LINKED'!$A:$A,A4066,'DME PRICE LOOKUP LINKED'!$C:$C)</f>
        <v>0</v>
      </c>
      <c r="D4066" s="78" t="e">
        <f t="shared" si="126"/>
        <v>#N/A</v>
      </c>
      <c r="E4066" s="79" t="e">
        <f t="shared" si="127"/>
        <v>#N/A</v>
      </c>
      <c r="I4066" t="s">
        <v>5445</v>
      </c>
      <c r="K4066" t="s">
        <v>5446</v>
      </c>
      <c r="L4066">
        <v>185.923</v>
      </c>
      <c r="O4066">
        <v>242</v>
      </c>
      <c r="P4066">
        <v>0</v>
      </c>
    </row>
    <row r="4067" spans="2:16" x14ac:dyDescent="0.25">
      <c r="B4067" s="80" t="e">
        <f>VLOOKUP(A4067,'Medicare Code Price Master List'!$A:$C,3,FALSE)</f>
        <v>#N/A</v>
      </c>
      <c r="C4067" s="3">
        <f>SUMIF('DME PRICE LOOKUP LINKED'!$A:$A,A4067,'DME PRICE LOOKUP LINKED'!$C:$C)</f>
        <v>0</v>
      </c>
      <c r="D4067" s="78" t="e">
        <f t="shared" si="126"/>
        <v>#N/A</v>
      </c>
      <c r="E4067" s="81" t="e">
        <f t="shared" si="127"/>
        <v>#N/A</v>
      </c>
      <c r="I4067" t="s">
        <v>5447</v>
      </c>
      <c r="K4067" t="s">
        <v>5448</v>
      </c>
      <c r="L4067">
        <v>59.698</v>
      </c>
      <c r="O4067">
        <v>78</v>
      </c>
      <c r="P4067">
        <v>0</v>
      </c>
    </row>
    <row r="4068" spans="2:16" x14ac:dyDescent="0.25">
      <c r="B4068" s="77" t="e">
        <f>VLOOKUP(A4068,'Medicare Code Price Master List'!$A:$C,3,FALSE)</f>
        <v>#N/A</v>
      </c>
      <c r="C4068" s="3">
        <f>SUMIF('DME PRICE LOOKUP LINKED'!$A:$A,A4068,'DME PRICE LOOKUP LINKED'!$C:$C)</f>
        <v>0</v>
      </c>
      <c r="D4068" s="78" t="e">
        <f t="shared" si="126"/>
        <v>#N/A</v>
      </c>
      <c r="E4068" s="79" t="e">
        <f t="shared" si="127"/>
        <v>#N/A</v>
      </c>
      <c r="I4068" t="s">
        <v>5449</v>
      </c>
      <c r="K4068" t="s">
        <v>5450</v>
      </c>
      <c r="L4068">
        <v>4238.6880000000001</v>
      </c>
      <c r="O4068">
        <v>5511</v>
      </c>
      <c r="P4068">
        <v>0</v>
      </c>
    </row>
    <row r="4069" spans="2:16" x14ac:dyDescent="0.25">
      <c r="B4069" s="80" t="e">
        <f>VLOOKUP(A4069,'Medicare Code Price Master List'!$A:$C,3,FALSE)</f>
        <v>#N/A</v>
      </c>
      <c r="C4069" s="3">
        <f>SUMIF('DME PRICE LOOKUP LINKED'!$A:$A,A4069,'DME PRICE LOOKUP LINKED'!$C:$C)</f>
        <v>0</v>
      </c>
      <c r="D4069" s="78" t="e">
        <f t="shared" si="126"/>
        <v>#N/A</v>
      </c>
      <c r="E4069" s="81" t="e">
        <f t="shared" si="127"/>
        <v>#N/A</v>
      </c>
      <c r="I4069" t="s">
        <v>5451</v>
      </c>
      <c r="K4069" t="s">
        <v>5452</v>
      </c>
      <c r="L4069">
        <v>3.7829999999999999</v>
      </c>
      <c r="O4069">
        <v>5</v>
      </c>
      <c r="P4069">
        <v>0</v>
      </c>
    </row>
    <row r="4070" spans="2:16" x14ac:dyDescent="0.25">
      <c r="B4070" s="77" t="e">
        <f>VLOOKUP(A4070,'Medicare Code Price Master List'!$A:$C,3,FALSE)</f>
        <v>#N/A</v>
      </c>
      <c r="C4070" s="3">
        <f>SUMIF('DME PRICE LOOKUP LINKED'!$A:$A,A4070,'DME PRICE LOOKUP LINKED'!$C:$C)</f>
        <v>0</v>
      </c>
      <c r="D4070" s="78" t="e">
        <f t="shared" si="126"/>
        <v>#N/A</v>
      </c>
      <c r="E4070" s="79" t="e">
        <f t="shared" si="127"/>
        <v>#N/A</v>
      </c>
      <c r="I4070" t="s">
        <v>5453</v>
      </c>
      <c r="K4070" t="s">
        <v>5454</v>
      </c>
      <c r="L4070">
        <v>50.198999999999998</v>
      </c>
      <c r="O4070">
        <v>66</v>
      </c>
      <c r="P4070">
        <v>0</v>
      </c>
    </row>
    <row r="4071" spans="2:16" x14ac:dyDescent="0.25">
      <c r="B4071" s="80" t="e">
        <f>VLOOKUP(A4071,'Medicare Code Price Master List'!$A:$C,3,FALSE)</f>
        <v>#N/A</v>
      </c>
      <c r="C4071" s="3">
        <f>SUMIF('DME PRICE LOOKUP LINKED'!$A:$A,A4071,'DME PRICE LOOKUP LINKED'!$C:$C)</f>
        <v>0</v>
      </c>
      <c r="D4071" s="78" t="e">
        <f t="shared" si="126"/>
        <v>#N/A</v>
      </c>
      <c r="E4071" s="81" t="e">
        <f t="shared" si="127"/>
        <v>#N/A</v>
      </c>
      <c r="I4071" t="s">
        <v>5455</v>
      </c>
      <c r="K4071" t="s">
        <v>5456</v>
      </c>
      <c r="L4071">
        <v>24.187999999999999</v>
      </c>
      <c r="O4071">
        <v>32</v>
      </c>
      <c r="P4071">
        <v>0</v>
      </c>
    </row>
    <row r="4072" spans="2:16" x14ac:dyDescent="0.25">
      <c r="B4072" s="77" t="e">
        <f>VLOOKUP(A4072,'Medicare Code Price Master List'!$A:$C,3,FALSE)</f>
        <v>#N/A</v>
      </c>
      <c r="C4072" s="3">
        <f>SUMIF('DME PRICE LOOKUP LINKED'!$A:$A,A4072,'DME PRICE LOOKUP LINKED'!$C:$C)</f>
        <v>0</v>
      </c>
      <c r="D4072" s="78" t="e">
        <f t="shared" si="126"/>
        <v>#N/A</v>
      </c>
      <c r="E4072" s="79" t="e">
        <f t="shared" si="127"/>
        <v>#N/A</v>
      </c>
      <c r="I4072" t="s">
        <v>5457</v>
      </c>
      <c r="K4072" t="s">
        <v>5458</v>
      </c>
      <c r="L4072">
        <v>17.463999999999999</v>
      </c>
      <c r="O4072">
        <v>23</v>
      </c>
      <c r="P4072">
        <v>0</v>
      </c>
    </row>
    <row r="4073" spans="2:16" x14ac:dyDescent="0.25">
      <c r="B4073" s="80" t="e">
        <f>VLOOKUP(A4073,'Medicare Code Price Master List'!$A:$C,3,FALSE)</f>
        <v>#N/A</v>
      </c>
      <c r="C4073" s="3">
        <f>SUMIF('DME PRICE LOOKUP LINKED'!$A:$A,A4073,'DME PRICE LOOKUP LINKED'!$C:$C)</f>
        <v>0</v>
      </c>
      <c r="D4073" s="78" t="e">
        <f t="shared" si="126"/>
        <v>#N/A</v>
      </c>
      <c r="E4073" s="81" t="e">
        <f t="shared" si="127"/>
        <v>#N/A</v>
      </c>
      <c r="I4073" t="s">
        <v>5459</v>
      </c>
      <c r="K4073" t="s">
        <v>5460</v>
      </c>
      <c r="L4073">
        <v>13.88</v>
      </c>
      <c r="O4073">
        <v>19</v>
      </c>
      <c r="P4073">
        <v>0</v>
      </c>
    </row>
    <row r="4074" spans="2:16" x14ac:dyDescent="0.25">
      <c r="B4074" s="77" t="e">
        <f>VLOOKUP(A4074,'Medicare Code Price Master List'!$A:$C,3,FALSE)</f>
        <v>#N/A</v>
      </c>
      <c r="C4074" s="3">
        <f>SUMIF('DME PRICE LOOKUP LINKED'!$A:$A,A4074,'DME PRICE LOOKUP LINKED'!$C:$C)</f>
        <v>0</v>
      </c>
      <c r="D4074" s="78" t="e">
        <f t="shared" si="126"/>
        <v>#N/A</v>
      </c>
      <c r="E4074" s="79" t="e">
        <f t="shared" si="127"/>
        <v>#N/A</v>
      </c>
      <c r="I4074" t="s">
        <v>5461</v>
      </c>
      <c r="K4074" t="s">
        <v>5462</v>
      </c>
      <c r="L4074">
        <v>18.111999999999998</v>
      </c>
      <c r="O4074">
        <v>24</v>
      </c>
      <c r="P4074">
        <v>0</v>
      </c>
    </row>
    <row r="4075" spans="2:16" x14ac:dyDescent="0.25">
      <c r="B4075" s="80" t="e">
        <f>VLOOKUP(A4075,'Medicare Code Price Master List'!$A:$C,3,FALSE)</f>
        <v>#N/A</v>
      </c>
      <c r="C4075" s="3">
        <f>SUMIF('DME PRICE LOOKUP LINKED'!$A:$A,A4075,'DME PRICE LOOKUP LINKED'!$C:$C)</f>
        <v>0</v>
      </c>
      <c r="D4075" s="78" t="e">
        <f t="shared" si="126"/>
        <v>#N/A</v>
      </c>
      <c r="E4075" s="81" t="e">
        <f t="shared" si="127"/>
        <v>#N/A</v>
      </c>
      <c r="I4075" t="s">
        <v>5463</v>
      </c>
      <c r="K4075" t="s">
        <v>5464</v>
      </c>
      <c r="L4075">
        <v>0.26100000000000001</v>
      </c>
      <c r="O4075">
        <v>1</v>
      </c>
      <c r="P4075">
        <v>0</v>
      </c>
    </row>
    <row r="4076" spans="2:16" x14ac:dyDescent="0.25">
      <c r="B4076" s="77" t="e">
        <f>VLOOKUP(A4076,'Medicare Code Price Master List'!$A:$C,3,FALSE)</f>
        <v>#N/A</v>
      </c>
      <c r="C4076" s="3">
        <f>SUMIF('DME PRICE LOOKUP LINKED'!$A:$A,A4076,'DME PRICE LOOKUP LINKED'!$C:$C)</f>
        <v>0</v>
      </c>
      <c r="D4076" s="78" t="e">
        <f t="shared" si="126"/>
        <v>#N/A</v>
      </c>
      <c r="E4076" s="79" t="e">
        <f t="shared" si="127"/>
        <v>#N/A</v>
      </c>
      <c r="I4076" t="s">
        <v>2894</v>
      </c>
      <c r="K4076" t="s">
        <v>2997</v>
      </c>
      <c r="L4076">
        <v>6.319</v>
      </c>
      <c r="O4076">
        <v>9</v>
      </c>
      <c r="P4076">
        <v>0</v>
      </c>
    </row>
    <row r="4077" spans="2:16" x14ac:dyDescent="0.25">
      <c r="B4077" s="80" t="e">
        <f>VLOOKUP(A4077,'Medicare Code Price Master List'!$A:$C,3,FALSE)</f>
        <v>#N/A</v>
      </c>
      <c r="C4077" s="3">
        <f>SUMIF('DME PRICE LOOKUP LINKED'!$A:$A,A4077,'DME PRICE LOOKUP LINKED'!$C:$C)</f>
        <v>0</v>
      </c>
      <c r="D4077" s="78" t="e">
        <f t="shared" si="126"/>
        <v>#N/A</v>
      </c>
      <c r="E4077" s="81" t="e">
        <f t="shared" si="127"/>
        <v>#N/A</v>
      </c>
      <c r="I4077" t="s">
        <v>5465</v>
      </c>
      <c r="K4077" t="s">
        <v>5466</v>
      </c>
      <c r="L4077">
        <v>8.7309999999999999</v>
      </c>
      <c r="O4077">
        <v>12</v>
      </c>
      <c r="P4077">
        <v>0</v>
      </c>
    </row>
    <row r="4078" spans="2:16" x14ac:dyDescent="0.25">
      <c r="B4078" s="77" t="e">
        <f>VLOOKUP(A4078,'Medicare Code Price Master List'!$A:$C,3,FALSE)</f>
        <v>#N/A</v>
      </c>
      <c r="C4078" s="3">
        <f>SUMIF('DME PRICE LOOKUP LINKED'!$A:$A,A4078,'DME PRICE LOOKUP LINKED'!$C:$C)</f>
        <v>0</v>
      </c>
      <c r="D4078" s="78" t="e">
        <f t="shared" si="126"/>
        <v>#N/A</v>
      </c>
      <c r="E4078" s="79" t="e">
        <f t="shared" si="127"/>
        <v>#N/A</v>
      </c>
      <c r="I4078" t="s">
        <v>2895</v>
      </c>
      <c r="K4078" t="s">
        <v>2998</v>
      </c>
      <c r="L4078">
        <v>12.475</v>
      </c>
      <c r="O4078">
        <v>17</v>
      </c>
      <c r="P4078">
        <v>0</v>
      </c>
    </row>
    <row r="4079" spans="2:16" x14ac:dyDescent="0.25">
      <c r="B4079" s="80" t="e">
        <f>VLOOKUP(A4079,'Medicare Code Price Master List'!$A:$C,3,FALSE)</f>
        <v>#N/A</v>
      </c>
      <c r="C4079" s="3">
        <f>SUMIF('DME PRICE LOOKUP LINKED'!$A:$A,A4079,'DME PRICE LOOKUP LINKED'!$C:$C)</f>
        <v>0</v>
      </c>
      <c r="D4079" s="78" t="e">
        <f t="shared" si="126"/>
        <v>#N/A</v>
      </c>
      <c r="E4079" s="81" t="e">
        <f t="shared" si="127"/>
        <v>#N/A</v>
      </c>
      <c r="I4079" t="s">
        <v>5467</v>
      </c>
      <c r="K4079" t="s">
        <v>5468</v>
      </c>
      <c r="L4079">
        <v>5.1369999999999996</v>
      </c>
      <c r="O4079">
        <v>7</v>
      </c>
      <c r="P4079">
        <v>0</v>
      </c>
    </row>
    <row r="4080" spans="2:16" x14ac:dyDescent="0.25">
      <c r="B4080" s="77" t="e">
        <f>VLOOKUP(A4080,'Medicare Code Price Master List'!$A:$C,3,FALSE)</f>
        <v>#N/A</v>
      </c>
      <c r="C4080" s="3">
        <f>SUMIF('DME PRICE LOOKUP LINKED'!$A:$A,A4080,'DME PRICE LOOKUP LINKED'!$C:$C)</f>
        <v>0</v>
      </c>
      <c r="D4080" s="78" t="e">
        <f t="shared" si="126"/>
        <v>#N/A</v>
      </c>
      <c r="E4080" s="79" t="e">
        <f t="shared" si="127"/>
        <v>#N/A</v>
      </c>
      <c r="I4080" t="s">
        <v>5469</v>
      </c>
      <c r="K4080" t="s">
        <v>5470</v>
      </c>
      <c r="L4080">
        <v>4.0380000000000003</v>
      </c>
      <c r="O4080">
        <v>6</v>
      </c>
      <c r="P4080">
        <v>0</v>
      </c>
    </row>
    <row r="4081" spans="2:16" x14ac:dyDescent="0.25">
      <c r="B4081" s="80" t="e">
        <f>VLOOKUP(A4081,'Medicare Code Price Master List'!$A:$C,3,FALSE)</f>
        <v>#N/A</v>
      </c>
      <c r="C4081" s="3">
        <f>SUMIF('DME PRICE LOOKUP LINKED'!$A:$A,A4081,'DME PRICE LOOKUP LINKED'!$C:$C)</f>
        <v>0</v>
      </c>
      <c r="D4081" s="78" t="e">
        <f t="shared" si="126"/>
        <v>#N/A</v>
      </c>
      <c r="E4081" s="81" t="e">
        <f t="shared" si="127"/>
        <v>#N/A</v>
      </c>
      <c r="I4081" t="s">
        <v>5471</v>
      </c>
      <c r="K4081" t="s">
        <v>5472</v>
      </c>
      <c r="L4081">
        <v>1.149</v>
      </c>
      <c r="O4081">
        <v>2</v>
      </c>
      <c r="P4081">
        <v>0</v>
      </c>
    </row>
    <row r="4082" spans="2:16" x14ac:dyDescent="0.25">
      <c r="B4082" s="77" t="e">
        <f>VLOOKUP(A4082,'Medicare Code Price Master List'!$A:$C,3,FALSE)</f>
        <v>#N/A</v>
      </c>
      <c r="C4082" s="3">
        <f>SUMIF('DME PRICE LOOKUP LINKED'!$A:$A,A4082,'DME PRICE LOOKUP LINKED'!$C:$C)</f>
        <v>0</v>
      </c>
      <c r="D4082" s="78" t="e">
        <f t="shared" si="126"/>
        <v>#N/A</v>
      </c>
      <c r="E4082" s="79" t="e">
        <f t="shared" si="127"/>
        <v>#N/A</v>
      </c>
      <c r="I4082" t="s">
        <v>5473</v>
      </c>
      <c r="K4082" t="s">
        <v>5474</v>
      </c>
      <c r="L4082">
        <v>3.536</v>
      </c>
      <c r="O4082">
        <v>5</v>
      </c>
      <c r="P4082">
        <v>0</v>
      </c>
    </row>
    <row r="4083" spans="2:16" x14ac:dyDescent="0.25">
      <c r="B4083" s="80" t="e">
        <f>VLOOKUP(A4083,'Medicare Code Price Master List'!$A:$C,3,FALSE)</f>
        <v>#N/A</v>
      </c>
      <c r="C4083" s="3">
        <f>SUMIF('DME PRICE LOOKUP LINKED'!$A:$A,A4083,'DME PRICE LOOKUP LINKED'!$C:$C)</f>
        <v>0</v>
      </c>
      <c r="D4083" s="78" t="e">
        <f t="shared" si="126"/>
        <v>#N/A</v>
      </c>
      <c r="E4083" s="81" t="e">
        <f t="shared" si="127"/>
        <v>#N/A</v>
      </c>
      <c r="I4083" t="s">
        <v>5475</v>
      </c>
      <c r="K4083" t="s">
        <v>5476</v>
      </c>
      <c r="L4083">
        <v>60.77</v>
      </c>
      <c r="O4083">
        <v>80</v>
      </c>
      <c r="P4083">
        <v>0</v>
      </c>
    </row>
    <row r="4084" spans="2:16" x14ac:dyDescent="0.25">
      <c r="B4084" s="77" t="e">
        <f>VLOOKUP(A4084,'Medicare Code Price Master List'!$A:$C,3,FALSE)</f>
        <v>#N/A</v>
      </c>
      <c r="C4084" s="3">
        <f>SUMIF('DME PRICE LOOKUP LINKED'!$A:$A,A4084,'DME PRICE LOOKUP LINKED'!$C:$C)</f>
        <v>0</v>
      </c>
      <c r="D4084" s="78" t="e">
        <f t="shared" si="126"/>
        <v>#N/A</v>
      </c>
      <c r="E4084" s="79" t="e">
        <f t="shared" si="127"/>
        <v>#N/A</v>
      </c>
      <c r="I4084" t="s">
        <v>5477</v>
      </c>
      <c r="K4084" t="s">
        <v>5478</v>
      </c>
      <c r="L4084">
        <v>60.707999999999998</v>
      </c>
      <c r="O4084">
        <v>79</v>
      </c>
      <c r="P4084">
        <v>0</v>
      </c>
    </row>
    <row r="4085" spans="2:16" x14ac:dyDescent="0.25">
      <c r="B4085" s="80" t="e">
        <f>VLOOKUP(A4085,'Medicare Code Price Master List'!$A:$C,3,FALSE)</f>
        <v>#N/A</v>
      </c>
      <c r="C4085" s="3">
        <f>SUMIF('DME PRICE LOOKUP LINKED'!$A:$A,A4085,'DME PRICE LOOKUP LINKED'!$C:$C)</f>
        <v>0</v>
      </c>
      <c r="D4085" s="78" t="e">
        <f t="shared" si="126"/>
        <v>#N/A</v>
      </c>
      <c r="E4085" s="81" t="e">
        <f t="shared" si="127"/>
        <v>#N/A</v>
      </c>
      <c r="I4085" t="s">
        <v>5479</v>
      </c>
      <c r="K4085" t="s">
        <v>5480</v>
      </c>
      <c r="L4085">
        <v>5708.5940000000001</v>
      </c>
      <c r="O4085">
        <v>7422</v>
      </c>
      <c r="P4085">
        <v>0</v>
      </c>
    </row>
    <row r="4086" spans="2:16" x14ac:dyDescent="0.25">
      <c r="B4086" s="77" t="e">
        <f>VLOOKUP(A4086,'Medicare Code Price Master List'!$A:$C,3,FALSE)</f>
        <v>#N/A</v>
      </c>
      <c r="C4086" s="3">
        <f>SUMIF('DME PRICE LOOKUP LINKED'!$A:$A,A4086,'DME PRICE LOOKUP LINKED'!$C:$C)</f>
        <v>0</v>
      </c>
      <c r="D4086" s="78" t="e">
        <f t="shared" si="126"/>
        <v>#N/A</v>
      </c>
      <c r="E4086" s="79" t="e">
        <f t="shared" si="127"/>
        <v>#N/A</v>
      </c>
      <c r="I4086" t="s">
        <v>5481</v>
      </c>
      <c r="K4086" t="s">
        <v>5482</v>
      </c>
      <c r="L4086">
        <v>5.1680000000000001</v>
      </c>
      <c r="O4086">
        <v>7</v>
      </c>
      <c r="P4086">
        <v>0</v>
      </c>
    </row>
    <row r="4087" spans="2:16" x14ac:dyDescent="0.25">
      <c r="B4087" s="80" t="e">
        <f>VLOOKUP(A4087,'Medicare Code Price Master List'!$A:$C,3,FALSE)</f>
        <v>#N/A</v>
      </c>
      <c r="C4087" s="3">
        <f>SUMIF('DME PRICE LOOKUP LINKED'!$A:$A,A4087,'DME PRICE LOOKUP LINKED'!$C:$C)</f>
        <v>0</v>
      </c>
      <c r="D4087" s="78" t="e">
        <f t="shared" si="126"/>
        <v>#N/A</v>
      </c>
      <c r="E4087" s="81" t="e">
        <f t="shared" si="127"/>
        <v>#N/A</v>
      </c>
      <c r="I4087" t="s">
        <v>5483</v>
      </c>
      <c r="K4087" t="s">
        <v>5484</v>
      </c>
      <c r="L4087">
        <v>1937.8869999999999</v>
      </c>
      <c r="O4087">
        <v>2520</v>
      </c>
      <c r="P4087">
        <v>0</v>
      </c>
    </row>
    <row r="4088" spans="2:16" x14ac:dyDescent="0.25">
      <c r="B4088" s="77" t="e">
        <f>VLOOKUP(A4088,'Medicare Code Price Master List'!$A:$C,3,FALSE)</f>
        <v>#N/A</v>
      </c>
      <c r="C4088" s="3">
        <f>SUMIF('DME PRICE LOOKUP LINKED'!$A:$A,A4088,'DME PRICE LOOKUP LINKED'!$C:$C)</f>
        <v>0</v>
      </c>
      <c r="D4088" s="78" t="e">
        <f t="shared" si="126"/>
        <v>#N/A</v>
      </c>
      <c r="E4088" s="79" t="e">
        <f t="shared" si="127"/>
        <v>#N/A</v>
      </c>
      <c r="I4088" t="s">
        <v>5485</v>
      </c>
      <c r="K4088" t="s">
        <v>5486</v>
      </c>
      <c r="L4088">
        <v>0.68700000000000006</v>
      </c>
      <c r="O4088">
        <v>1</v>
      </c>
      <c r="P4088">
        <v>0</v>
      </c>
    </row>
    <row r="4089" spans="2:16" x14ac:dyDescent="0.25">
      <c r="B4089" s="80" t="e">
        <f>VLOOKUP(A4089,'Medicare Code Price Master List'!$A:$C,3,FALSE)</f>
        <v>#N/A</v>
      </c>
      <c r="C4089" s="3">
        <f>SUMIF('DME PRICE LOOKUP LINKED'!$A:$A,A4089,'DME PRICE LOOKUP LINKED'!$C:$C)</f>
        <v>0</v>
      </c>
      <c r="D4089" s="78" t="e">
        <f t="shared" si="126"/>
        <v>#N/A</v>
      </c>
      <c r="E4089" s="81" t="e">
        <f t="shared" si="127"/>
        <v>#N/A</v>
      </c>
      <c r="I4089" t="s">
        <v>5487</v>
      </c>
      <c r="K4089" t="s">
        <v>5488</v>
      </c>
      <c r="L4089">
        <v>5.617</v>
      </c>
      <c r="O4089">
        <v>8</v>
      </c>
      <c r="P4089">
        <v>0</v>
      </c>
    </row>
    <row r="4090" spans="2:16" x14ac:dyDescent="0.25">
      <c r="B4090" s="77" t="e">
        <f>VLOOKUP(A4090,'Medicare Code Price Master List'!$A:$C,3,FALSE)</f>
        <v>#N/A</v>
      </c>
      <c r="C4090" s="3">
        <f>SUMIF('DME PRICE LOOKUP LINKED'!$A:$A,A4090,'DME PRICE LOOKUP LINKED'!$C:$C)</f>
        <v>0</v>
      </c>
      <c r="D4090" s="78" t="e">
        <f t="shared" si="126"/>
        <v>#N/A</v>
      </c>
      <c r="E4090" s="79" t="e">
        <f t="shared" si="127"/>
        <v>#N/A</v>
      </c>
      <c r="I4090" t="s">
        <v>5489</v>
      </c>
      <c r="K4090" t="s">
        <v>5490</v>
      </c>
      <c r="L4090">
        <v>119.55800000000001</v>
      </c>
      <c r="O4090">
        <v>156</v>
      </c>
      <c r="P4090">
        <v>0</v>
      </c>
    </row>
    <row r="4091" spans="2:16" x14ac:dyDescent="0.25">
      <c r="B4091" s="80" t="e">
        <f>VLOOKUP(A4091,'Medicare Code Price Master List'!$A:$C,3,FALSE)</f>
        <v>#N/A</v>
      </c>
      <c r="C4091" s="3">
        <f>SUMIF('DME PRICE LOOKUP LINKED'!$A:$A,A4091,'DME PRICE LOOKUP LINKED'!$C:$C)</f>
        <v>0</v>
      </c>
      <c r="D4091" s="78" t="e">
        <f t="shared" si="126"/>
        <v>#N/A</v>
      </c>
      <c r="E4091" s="81" t="e">
        <f t="shared" si="127"/>
        <v>#N/A</v>
      </c>
      <c r="I4091" t="s">
        <v>5491</v>
      </c>
      <c r="K4091" t="s">
        <v>5492</v>
      </c>
      <c r="L4091">
        <v>3.6019999999999999</v>
      </c>
      <c r="O4091">
        <v>5</v>
      </c>
      <c r="P4091">
        <v>0</v>
      </c>
    </row>
    <row r="4092" spans="2:16" x14ac:dyDescent="0.25">
      <c r="B4092" s="77" t="e">
        <f>VLOOKUP(A4092,'Medicare Code Price Master List'!$A:$C,3,FALSE)</f>
        <v>#N/A</v>
      </c>
      <c r="C4092" s="3">
        <f>SUMIF('DME PRICE LOOKUP LINKED'!$A:$A,A4092,'DME PRICE LOOKUP LINKED'!$C:$C)</f>
        <v>0</v>
      </c>
      <c r="D4092" s="78" t="e">
        <f t="shared" si="126"/>
        <v>#N/A</v>
      </c>
      <c r="E4092" s="79" t="e">
        <f t="shared" si="127"/>
        <v>#N/A</v>
      </c>
      <c r="I4092" t="s">
        <v>5493</v>
      </c>
      <c r="K4092" t="s">
        <v>5494</v>
      </c>
      <c r="L4092">
        <v>0.26600000000000001</v>
      </c>
      <c r="O4092">
        <v>1</v>
      </c>
      <c r="P4092">
        <v>0</v>
      </c>
    </row>
    <row r="4093" spans="2:16" x14ac:dyDescent="0.25">
      <c r="B4093" s="80" t="e">
        <f>VLOOKUP(A4093,'Medicare Code Price Master List'!$A:$C,3,FALSE)</f>
        <v>#N/A</v>
      </c>
      <c r="C4093" s="3">
        <f>SUMIF('DME PRICE LOOKUP LINKED'!$A:$A,A4093,'DME PRICE LOOKUP LINKED'!$C:$C)</f>
        <v>0</v>
      </c>
      <c r="D4093" s="78" t="e">
        <f t="shared" si="126"/>
        <v>#N/A</v>
      </c>
      <c r="E4093" s="81" t="e">
        <f t="shared" si="127"/>
        <v>#N/A</v>
      </c>
      <c r="I4093" t="s">
        <v>2896</v>
      </c>
      <c r="K4093" t="s">
        <v>2999</v>
      </c>
      <c r="L4093">
        <v>2.84</v>
      </c>
      <c r="O4093">
        <v>4</v>
      </c>
      <c r="P4093">
        <v>0</v>
      </c>
    </row>
    <row r="4094" spans="2:16" x14ac:dyDescent="0.25">
      <c r="B4094" s="77" t="e">
        <f>VLOOKUP(A4094,'Medicare Code Price Master List'!$A:$C,3,FALSE)</f>
        <v>#N/A</v>
      </c>
      <c r="C4094" s="3">
        <f>SUMIF('DME PRICE LOOKUP LINKED'!$A:$A,A4094,'DME PRICE LOOKUP LINKED'!$C:$C)</f>
        <v>0</v>
      </c>
      <c r="D4094" s="78" t="e">
        <f t="shared" si="126"/>
        <v>#N/A</v>
      </c>
      <c r="E4094" s="79" t="e">
        <f t="shared" si="127"/>
        <v>#N/A</v>
      </c>
      <c r="I4094" t="s">
        <v>5495</v>
      </c>
      <c r="K4094" t="s">
        <v>5496</v>
      </c>
      <c r="L4094">
        <v>0.73</v>
      </c>
      <c r="O4094">
        <v>1</v>
      </c>
      <c r="P4094">
        <v>0</v>
      </c>
    </row>
    <row r="4095" spans="2:16" x14ac:dyDescent="0.25">
      <c r="B4095" s="80" t="e">
        <f>VLOOKUP(A4095,'Medicare Code Price Master List'!$A:$C,3,FALSE)</f>
        <v>#N/A</v>
      </c>
      <c r="C4095" s="3">
        <f>SUMIF('DME PRICE LOOKUP LINKED'!$A:$A,A4095,'DME PRICE LOOKUP LINKED'!$C:$C)</f>
        <v>0</v>
      </c>
      <c r="D4095" s="78" t="e">
        <f t="shared" si="126"/>
        <v>#N/A</v>
      </c>
      <c r="E4095" s="81" t="e">
        <f t="shared" si="127"/>
        <v>#N/A</v>
      </c>
      <c r="I4095" t="s">
        <v>5497</v>
      </c>
      <c r="K4095" t="s">
        <v>5498</v>
      </c>
      <c r="L4095">
        <v>1.2869999999999999</v>
      </c>
      <c r="O4095">
        <v>2</v>
      </c>
      <c r="P4095">
        <v>0</v>
      </c>
    </row>
    <row r="4096" spans="2:16" x14ac:dyDescent="0.25">
      <c r="B4096" s="77" t="e">
        <f>VLOOKUP(A4096,'Medicare Code Price Master List'!$A:$C,3,FALSE)</f>
        <v>#N/A</v>
      </c>
      <c r="C4096" s="3">
        <f>SUMIF('DME PRICE LOOKUP LINKED'!$A:$A,A4096,'DME PRICE LOOKUP LINKED'!$C:$C)</f>
        <v>0</v>
      </c>
      <c r="D4096" s="78" t="e">
        <f t="shared" si="126"/>
        <v>#N/A</v>
      </c>
      <c r="E4096" s="79" t="e">
        <f t="shared" si="127"/>
        <v>#N/A</v>
      </c>
      <c r="I4096" t="s">
        <v>5499</v>
      </c>
      <c r="K4096" t="s">
        <v>5500</v>
      </c>
      <c r="L4096">
        <v>4.8730000000000002</v>
      </c>
      <c r="O4096">
        <v>7</v>
      </c>
      <c r="P4096">
        <v>0</v>
      </c>
    </row>
    <row r="4097" spans="2:16" x14ac:dyDescent="0.25">
      <c r="B4097" s="80" t="e">
        <f>VLOOKUP(A4097,'Medicare Code Price Master List'!$A:$C,3,FALSE)</f>
        <v>#N/A</v>
      </c>
      <c r="C4097" s="3">
        <f>SUMIF('DME PRICE LOOKUP LINKED'!$A:$A,A4097,'DME PRICE LOOKUP LINKED'!$C:$C)</f>
        <v>0</v>
      </c>
      <c r="D4097" s="78" t="e">
        <f t="shared" si="126"/>
        <v>#N/A</v>
      </c>
      <c r="E4097" s="81" t="e">
        <f t="shared" si="127"/>
        <v>#N/A</v>
      </c>
      <c r="I4097" t="s">
        <v>5501</v>
      </c>
      <c r="K4097" t="s">
        <v>5502</v>
      </c>
      <c r="L4097">
        <v>0.52900000000000003</v>
      </c>
      <c r="O4097">
        <v>1</v>
      </c>
      <c r="P4097">
        <v>0</v>
      </c>
    </row>
    <row r="4098" spans="2:16" x14ac:dyDescent="0.25">
      <c r="B4098" s="77" t="e">
        <f>VLOOKUP(A4098,'Medicare Code Price Master List'!$A:$C,3,FALSE)</f>
        <v>#N/A</v>
      </c>
      <c r="C4098" s="3">
        <f>SUMIF('DME PRICE LOOKUP LINKED'!$A:$A,A4098,'DME PRICE LOOKUP LINKED'!$C:$C)</f>
        <v>0</v>
      </c>
      <c r="D4098" s="78" t="e">
        <f t="shared" si="126"/>
        <v>#N/A</v>
      </c>
      <c r="E4098" s="79" t="e">
        <f t="shared" si="127"/>
        <v>#N/A</v>
      </c>
      <c r="I4098" t="s">
        <v>5503</v>
      </c>
      <c r="K4098" t="s">
        <v>5504</v>
      </c>
      <c r="L4098">
        <v>2.09</v>
      </c>
      <c r="O4098">
        <v>3</v>
      </c>
      <c r="P4098">
        <v>0</v>
      </c>
    </row>
    <row r="4099" spans="2:16" x14ac:dyDescent="0.25">
      <c r="B4099" s="80" t="e">
        <f>VLOOKUP(A4099,'Medicare Code Price Master List'!$A:$C,3,FALSE)</f>
        <v>#N/A</v>
      </c>
      <c r="C4099" s="3">
        <f>SUMIF('DME PRICE LOOKUP LINKED'!$A:$A,A4099,'DME PRICE LOOKUP LINKED'!$C:$C)</f>
        <v>0</v>
      </c>
      <c r="D4099" s="78" t="e">
        <f t="shared" ref="D4099:D4162" si="128">VLOOKUP(A4099,$R$2:$T$5644,3,FALSE)</f>
        <v>#N/A</v>
      </c>
      <c r="E4099" s="81" t="e">
        <f t="shared" ref="E4099:E4162" si="129">D4099-C4099</f>
        <v>#N/A</v>
      </c>
      <c r="I4099" t="s">
        <v>5505</v>
      </c>
      <c r="K4099" t="s">
        <v>5506</v>
      </c>
      <c r="L4099" t="e">
        <v>#N/A</v>
      </c>
      <c r="O4099" t="e">
        <v>#N/A</v>
      </c>
      <c r="P4099">
        <v>0</v>
      </c>
    </row>
    <row r="4100" spans="2:16" x14ac:dyDescent="0.25">
      <c r="B4100" s="77" t="e">
        <f>VLOOKUP(A4100,'Medicare Code Price Master List'!$A:$C,3,FALSE)</f>
        <v>#N/A</v>
      </c>
      <c r="C4100" s="3">
        <f>SUMIF('DME PRICE LOOKUP LINKED'!$A:$A,A4100,'DME PRICE LOOKUP LINKED'!$C:$C)</f>
        <v>0</v>
      </c>
      <c r="D4100" s="78" t="e">
        <f t="shared" si="128"/>
        <v>#N/A</v>
      </c>
      <c r="E4100" s="79" t="e">
        <f t="shared" si="129"/>
        <v>#N/A</v>
      </c>
      <c r="I4100" t="s">
        <v>2897</v>
      </c>
      <c r="K4100" t="s">
        <v>3000</v>
      </c>
      <c r="L4100">
        <v>6.9379999999999997</v>
      </c>
      <c r="O4100">
        <v>12</v>
      </c>
    </row>
    <row r="4101" spans="2:16" x14ac:dyDescent="0.25">
      <c r="B4101" s="80" t="e">
        <f>VLOOKUP(A4101,'Medicare Code Price Master List'!$A:$C,3,FALSE)</f>
        <v>#N/A</v>
      </c>
      <c r="C4101" s="3">
        <f>SUMIF('DME PRICE LOOKUP LINKED'!$A:$A,A4101,'DME PRICE LOOKUP LINKED'!$C:$C)</f>
        <v>0</v>
      </c>
      <c r="D4101" s="78" t="e">
        <f t="shared" si="128"/>
        <v>#N/A</v>
      </c>
      <c r="E4101" s="81" t="e">
        <f t="shared" si="129"/>
        <v>#N/A</v>
      </c>
      <c r="I4101" t="s">
        <v>5507</v>
      </c>
      <c r="K4101" t="s">
        <v>5508</v>
      </c>
      <c r="L4101">
        <v>3.78</v>
      </c>
      <c r="O4101">
        <v>5</v>
      </c>
    </row>
    <row r="4102" spans="2:16" x14ac:dyDescent="0.25">
      <c r="B4102" s="77" t="e">
        <f>VLOOKUP(A4102,'Medicare Code Price Master List'!$A:$C,3,FALSE)</f>
        <v>#N/A</v>
      </c>
      <c r="C4102" s="3">
        <f>SUMIF('DME PRICE LOOKUP LINKED'!$A:$A,A4102,'DME PRICE LOOKUP LINKED'!$C:$C)</f>
        <v>0</v>
      </c>
      <c r="D4102" s="78" t="e">
        <f t="shared" si="128"/>
        <v>#N/A</v>
      </c>
      <c r="E4102" s="79" t="e">
        <f t="shared" si="129"/>
        <v>#N/A</v>
      </c>
      <c r="I4102" t="s">
        <v>5509</v>
      </c>
      <c r="K4102" t="s">
        <v>5510</v>
      </c>
      <c r="L4102">
        <v>1.978</v>
      </c>
      <c r="O4102">
        <v>3</v>
      </c>
    </row>
    <row r="4103" spans="2:16" x14ac:dyDescent="0.25">
      <c r="B4103" s="80" t="e">
        <f>VLOOKUP(A4103,'Medicare Code Price Master List'!$A:$C,3,FALSE)</f>
        <v>#N/A</v>
      </c>
      <c r="C4103" s="3">
        <f>SUMIF('DME PRICE LOOKUP LINKED'!$A:$A,A4103,'DME PRICE LOOKUP LINKED'!$C:$C)</f>
        <v>0</v>
      </c>
      <c r="D4103" s="78" t="e">
        <f t="shared" si="128"/>
        <v>#N/A</v>
      </c>
      <c r="E4103" s="81" t="e">
        <f t="shared" si="129"/>
        <v>#N/A</v>
      </c>
      <c r="I4103" t="s">
        <v>5511</v>
      </c>
      <c r="K4103" t="s">
        <v>5512</v>
      </c>
      <c r="L4103">
        <v>5.0609999999999999</v>
      </c>
      <c r="O4103">
        <v>7</v>
      </c>
    </row>
    <row r="4104" spans="2:16" x14ac:dyDescent="0.25">
      <c r="B4104" s="77" t="e">
        <f>VLOOKUP(A4104,'Medicare Code Price Master List'!$A:$C,3,FALSE)</f>
        <v>#N/A</v>
      </c>
      <c r="C4104" s="3">
        <f>SUMIF('DME PRICE LOOKUP LINKED'!$A:$A,A4104,'DME PRICE LOOKUP LINKED'!$C:$C)</f>
        <v>0</v>
      </c>
      <c r="D4104" s="78" t="e">
        <f t="shared" si="128"/>
        <v>#N/A</v>
      </c>
      <c r="E4104" s="79" t="e">
        <f t="shared" si="129"/>
        <v>#N/A</v>
      </c>
      <c r="I4104" t="s">
        <v>5513</v>
      </c>
      <c r="K4104" t="s">
        <v>5514</v>
      </c>
      <c r="L4104">
        <v>41.255200000000002</v>
      </c>
      <c r="O4104">
        <v>54</v>
      </c>
    </row>
    <row r="4105" spans="2:16" x14ac:dyDescent="0.25">
      <c r="B4105" s="80" t="e">
        <f>VLOOKUP(A4105,'Medicare Code Price Master List'!$A:$C,3,FALSE)</f>
        <v>#N/A</v>
      </c>
      <c r="C4105" s="3">
        <f>SUMIF('DME PRICE LOOKUP LINKED'!$A:$A,A4105,'DME PRICE LOOKUP LINKED'!$C:$C)</f>
        <v>0</v>
      </c>
      <c r="D4105" s="78" t="e">
        <f t="shared" si="128"/>
        <v>#N/A</v>
      </c>
      <c r="E4105" s="81" t="e">
        <f t="shared" si="129"/>
        <v>#N/A</v>
      </c>
      <c r="I4105" t="s">
        <v>5515</v>
      </c>
      <c r="K4105" t="s">
        <v>5516</v>
      </c>
      <c r="L4105">
        <v>22.875</v>
      </c>
      <c r="O4105">
        <v>30</v>
      </c>
    </row>
    <row r="4106" spans="2:16" x14ac:dyDescent="0.25">
      <c r="B4106" s="77" t="e">
        <f>VLOOKUP(A4106,'Medicare Code Price Master List'!$A:$C,3,FALSE)</f>
        <v>#N/A</v>
      </c>
      <c r="C4106" s="3">
        <f>SUMIF('DME PRICE LOOKUP LINKED'!$A:$A,A4106,'DME PRICE LOOKUP LINKED'!$C:$C)</f>
        <v>0</v>
      </c>
      <c r="D4106" s="78" t="e">
        <f t="shared" si="128"/>
        <v>#N/A</v>
      </c>
      <c r="E4106" s="79" t="e">
        <f t="shared" si="129"/>
        <v>#N/A</v>
      </c>
      <c r="I4106" t="s">
        <v>5517</v>
      </c>
      <c r="K4106" t="s">
        <v>5518</v>
      </c>
      <c r="L4106">
        <v>22.172999999999998</v>
      </c>
      <c r="O4106">
        <v>29</v>
      </c>
    </row>
    <row r="4107" spans="2:16" x14ac:dyDescent="0.25">
      <c r="B4107" s="80" t="e">
        <f>VLOOKUP(A4107,'Medicare Code Price Master List'!$A:$C,3,FALSE)</f>
        <v>#N/A</v>
      </c>
      <c r="C4107" s="3">
        <f>SUMIF('DME PRICE LOOKUP LINKED'!$A:$A,A4107,'DME PRICE LOOKUP LINKED'!$C:$C)</f>
        <v>0</v>
      </c>
      <c r="D4107" s="78" t="e">
        <f t="shared" si="128"/>
        <v>#N/A</v>
      </c>
      <c r="E4107" s="81" t="e">
        <f t="shared" si="129"/>
        <v>#N/A</v>
      </c>
      <c r="I4107" t="s">
        <v>5519</v>
      </c>
      <c r="K4107" t="s">
        <v>5520</v>
      </c>
      <c r="L4107">
        <v>629.77499999999998</v>
      </c>
      <c r="O4107">
        <v>819</v>
      </c>
    </row>
    <row r="4108" spans="2:16" x14ac:dyDescent="0.25">
      <c r="B4108" s="77" t="e">
        <f>VLOOKUP(A4108,'Medicare Code Price Master List'!$A:$C,3,FALSE)</f>
        <v>#N/A</v>
      </c>
      <c r="C4108" s="3">
        <f>SUMIF('DME PRICE LOOKUP LINKED'!$A:$A,A4108,'DME PRICE LOOKUP LINKED'!$C:$C)</f>
        <v>0</v>
      </c>
      <c r="D4108" s="78" t="e">
        <f t="shared" si="128"/>
        <v>#N/A</v>
      </c>
      <c r="E4108" s="79" t="e">
        <f t="shared" si="129"/>
        <v>#N/A</v>
      </c>
      <c r="I4108" t="s">
        <v>5521</v>
      </c>
      <c r="K4108" t="s">
        <v>5522</v>
      </c>
      <c r="L4108">
        <v>8.2289999999999992</v>
      </c>
      <c r="O4108">
        <v>11</v>
      </c>
    </row>
    <row r="4109" spans="2:16" x14ac:dyDescent="0.25">
      <c r="B4109" s="80" t="e">
        <f>VLOOKUP(A4109,'Medicare Code Price Master List'!$A:$C,3,FALSE)</f>
        <v>#N/A</v>
      </c>
      <c r="C4109" s="3">
        <f>SUMIF('DME PRICE LOOKUP LINKED'!$A:$A,A4109,'DME PRICE LOOKUP LINKED'!$C:$C)</f>
        <v>0</v>
      </c>
      <c r="D4109" s="78" t="e">
        <f t="shared" si="128"/>
        <v>#N/A</v>
      </c>
      <c r="E4109" s="81" t="e">
        <f t="shared" si="129"/>
        <v>#N/A</v>
      </c>
      <c r="I4109" t="s">
        <v>5523</v>
      </c>
      <c r="K4109" t="s">
        <v>5524</v>
      </c>
      <c r="L4109">
        <v>1.091</v>
      </c>
      <c r="O4109">
        <v>2</v>
      </c>
    </row>
    <row r="4110" spans="2:16" x14ac:dyDescent="0.25">
      <c r="B4110" s="77" t="e">
        <f>VLOOKUP(A4110,'Medicare Code Price Master List'!$A:$C,3,FALSE)</f>
        <v>#N/A</v>
      </c>
      <c r="C4110" s="3">
        <f>SUMIF('DME PRICE LOOKUP LINKED'!$A:$A,A4110,'DME PRICE LOOKUP LINKED'!$C:$C)</f>
        <v>0</v>
      </c>
      <c r="D4110" s="78" t="e">
        <f t="shared" si="128"/>
        <v>#N/A</v>
      </c>
      <c r="E4110" s="79" t="e">
        <f t="shared" si="129"/>
        <v>#N/A</v>
      </c>
      <c r="I4110" t="s">
        <v>5525</v>
      </c>
      <c r="K4110" t="s">
        <v>5526</v>
      </c>
      <c r="L4110">
        <v>15.784000000000001</v>
      </c>
      <c r="O4110">
        <v>21</v>
      </c>
    </row>
    <row r="4111" spans="2:16" x14ac:dyDescent="0.25">
      <c r="B4111" s="80" t="e">
        <f>VLOOKUP(A4111,'Medicare Code Price Master List'!$A:$C,3,FALSE)</f>
        <v>#N/A</v>
      </c>
      <c r="C4111" s="3">
        <f>SUMIF('DME PRICE LOOKUP LINKED'!$A:$A,A4111,'DME PRICE LOOKUP LINKED'!$C:$C)</f>
        <v>0</v>
      </c>
      <c r="D4111" s="78" t="e">
        <f t="shared" si="128"/>
        <v>#N/A</v>
      </c>
      <c r="E4111" s="81" t="e">
        <f t="shared" si="129"/>
        <v>#N/A</v>
      </c>
      <c r="I4111" t="s">
        <v>2898</v>
      </c>
      <c r="K4111" t="s">
        <v>3001</v>
      </c>
      <c r="L4111">
        <v>62.509</v>
      </c>
      <c r="O4111">
        <v>82</v>
      </c>
    </row>
    <row r="4112" spans="2:16" x14ac:dyDescent="0.25">
      <c r="B4112" s="77" t="e">
        <f>VLOOKUP(A4112,'Medicare Code Price Master List'!$A:$C,3,FALSE)</f>
        <v>#N/A</v>
      </c>
      <c r="C4112" s="3">
        <f>SUMIF('DME PRICE LOOKUP LINKED'!$A:$A,A4112,'DME PRICE LOOKUP LINKED'!$C:$C)</f>
        <v>0</v>
      </c>
      <c r="D4112" s="78" t="e">
        <f t="shared" si="128"/>
        <v>#N/A</v>
      </c>
      <c r="E4112" s="79" t="e">
        <f t="shared" si="129"/>
        <v>#N/A</v>
      </c>
      <c r="I4112" t="s">
        <v>5527</v>
      </c>
      <c r="K4112" t="s">
        <v>5528</v>
      </c>
      <c r="L4112">
        <v>2.9510000000000001</v>
      </c>
      <c r="O4112">
        <v>4</v>
      </c>
    </row>
    <row r="4113" spans="2:15" x14ac:dyDescent="0.25">
      <c r="B4113" s="80" t="e">
        <f>VLOOKUP(A4113,'Medicare Code Price Master List'!$A:$C,3,FALSE)</f>
        <v>#N/A</v>
      </c>
      <c r="C4113" s="3">
        <f>SUMIF('DME PRICE LOOKUP LINKED'!$A:$A,A4113,'DME PRICE LOOKUP LINKED'!$C:$C)</f>
        <v>0</v>
      </c>
      <c r="D4113" s="78" t="e">
        <f t="shared" si="128"/>
        <v>#N/A</v>
      </c>
      <c r="E4113" s="81" t="e">
        <f t="shared" si="129"/>
        <v>#N/A</v>
      </c>
      <c r="I4113" t="s">
        <v>5529</v>
      </c>
      <c r="K4113" t="s">
        <v>5530</v>
      </c>
      <c r="L4113" t="e">
        <v>#N/A</v>
      </c>
      <c r="O4113" t="e">
        <v>#N/A</v>
      </c>
    </row>
    <row r="4114" spans="2:15" x14ac:dyDescent="0.25">
      <c r="B4114" s="77" t="e">
        <f>VLOOKUP(A4114,'Medicare Code Price Master List'!$A:$C,3,FALSE)</f>
        <v>#N/A</v>
      </c>
      <c r="C4114" s="3">
        <f>SUMIF('DME PRICE LOOKUP LINKED'!$A:$A,A4114,'DME PRICE LOOKUP LINKED'!$C:$C)</f>
        <v>0</v>
      </c>
      <c r="D4114" s="78" t="e">
        <f t="shared" si="128"/>
        <v>#N/A</v>
      </c>
      <c r="E4114" s="79" t="e">
        <f t="shared" si="129"/>
        <v>#N/A</v>
      </c>
      <c r="I4114" t="s">
        <v>5531</v>
      </c>
      <c r="K4114" t="s">
        <v>5532</v>
      </c>
      <c r="L4114">
        <v>3870.3220000000001</v>
      </c>
      <c r="O4114">
        <v>5032</v>
      </c>
    </row>
    <row r="4115" spans="2:15" x14ac:dyDescent="0.25">
      <c r="B4115" s="80" t="e">
        <f>VLOOKUP(A4115,'Medicare Code Price Master List'!$A:$C,3,FALSE)</f>
        <v>#N/A</v>
      </c>
      <c r="C4115" s="3">
        <f>SUMIF('DME PRICE LOOKUP LINKED'!$A:$A,A4115,'DME PRICE LOOKUP LINKED'!$C:$C)</f>
        <v>0</v>
      </c>
      <c r="D4115" s="78" t="e">
        <f t="shared" si="128"/>
        <v>#N/A</v>
      </c>
      <c r="E4115" s="81" t="e">
        <f t="shared" si="129"/>
        <v>#N/A</v>
      </c>
      <c r="I4115" t="s">
        <v>5533</v>
      </c>
      <c r="K4115" t="s">
        <v>5534</v>
      </c>
      <c r="L4115">
        <v>24.419</v>
      </c>
      <c r="O4115">
        <v>32</v>
      </c>
    </row>
    <row r="4116" spans="2:15" x14ac:dyDescent="0.25">
      <c r="B4116" s="77" t="e">
        <f>VLOOKUP(A4116,'Medicare Code Price Master List'!$A:$C,3,FALSE)</f>
        <v>#N/A</v>
      </c>
      <c r="C4116" s="3">
        <f>SUMIF('DME PRICE LOOKUP LINKED'!$A:$A,A4116,'DME PRICE LOOKUP LINKED'!$C:$C)</f>
        <v>0</v>
      </c>
      <c r="D4116" s="78" t="e">
        <f t="shared" si="128"/>
        <v>#N/A</v>
      </c>
      <c r="E4116" s="79" t="e">
        <f t="shared" si="129"/>
        <v>#N/A</v>
      </c>
      <c r="I4116" t="s">
        <v>5535</v>
      </c>
      <c r="K4116" t="s">
        <v>5536</v>
      </c>
      <c r="L4116">
        <v>2112.0859999999998</v>
      </c>
      <c r="O4116">
        <v>2746</v>
      </c>
    </row>
    <row r="4117" spans="2:15" x14ac:dyDescent="0.25">
      <c r="B4117" s="80" t="e">
        <f>VLOOKUP(A4117,'Medicare Code Price Master List'!$A:$C,3,FALSE)</f>
        <v>#N/A</v>
      </c>
      <c r="C4117" s="3">
        <f>SUMIF('DME PRICE LOOKUP LINKED'!$A:$A,A4117,'DME PRICE LOOKUP LINKED'!$C:$C)</f>
        <v>0</v>
      </c>
      <c r="D4117" s="78" t="e">
        <f t="shared" si="128"/>
        <v>#N/A</v>
      </c>
      <c r="E4117" s="81" t="e">
        <f t="shared" si="129"/>
        <v>#N/A</v>
      </c>
      <c r="I4117" t="s">
        <v>5537</v>
      </c>
      <c r="K4117" t="s">
        <v>5538</v>
      </c>
      <c r="L4117">
        <v>1769.567</v>
      </c>
      <c r="O4117">
        <v>2301</v>
      </c>
    </row>
    <row r="4118" spans="2:15" x14ac:dyDescent="0.25">
      <c r="B4118" s="77" t="e">
        <f>VLOOKUP(A4118,'Medicare Code Price Master List'!$A:$C,3,FALSE)</f>
        <v>#N/A</v>
      </c>
      <c r="C4118" s="3">
        <f>SUMIF('DME PRICE LOOKUP LINKED'!$A:$A,A4118,'DME PRICE LOOKUP LINKED'!$C:$C)</f>
        <v>0</v>
      </c>
      <c r="D4118" s="78" t="e">
        <f t="shared" si="128"/>
        <v>#N/A</v>
      </c>
      <c r="E4118" s="79" t="e">
        <f t="shared" si="129"/>
        <v>#N/A</v>
      </c>
      <c r="I4118" t="s">
        <v>5539</v>
      </c>
      <c r="K4118" t="s">
        <v>5540</v>
      </c>
      <c r="L4118">
        <v>14.909000000000001</v>
      </c>
      <c r="O4118">
        <v>20</v>
      </c>
    </row>
    <row r="4119" spans="2:15" x14ac:dyDescent="0.25">
      <c r="B4119" s="80" t="e">
        <f>VLOOKUP(A4119,'Medicare Code Price Master List'!$A:$C,3,FALSE)</f>
        <v>#N/A</v>
      </c>
      <c r="C4119" s="3">
        <f>SUMIF('DME PRICE LOOKUP LINKED'!$A:$A,A4119,'DME PRICE LOOKUP LINKED'!$C:$C)</f>
        <v>0</v>
      </c>
      <c r="D4119" s="78" t="e">
        <f t="shared" si="128"/>
        <v>#N/A</v>
      </c>
      <c r="E4119" s="81" t="e">
        <f t="shared" si="129"/>
        <v>#N/A</v>
      </c>
      <c r="I4119" t="s">
        <v>5541</v>
      </c>
      <c r="K4119" t="s">
        <v>5542</v>
      </c>
      <c r="L4119">
        <v>4.8000000000000001E-2</v>
      </c>
      <c r="O4119">
        <v>1</v>
      </c>
    </row>
    <row r="4120" spans="2:15" x14ac:dyDescent="0.25">
      <c r="B4120" s="77" t="e">
        <f>VLOOKUP(A4120,'Medicare Code Price Master List'!$A:$C,3,FALSE)</f>
        <v>#N/A</v>
      </c>
      <c r="C4120" s="3">
        <f>SUMIF('DME PRICE LOOKUP LINKED'!$A:$A,A4120,'DME PRICE LOOKUP LINKED'!$C:$C)</f>
        <v>0</v>
      </c>
      <c r="D4120" s="78" t="e">
        <f t="shared" si="128"/>
        <v>#N/A</v>
      </c>
      <c r="E4120" s="79" t="e">
        <f t="shared" si="129"/>
        <v>#N/A</v>
      </c>
      <c r="I4120" t="s">
        <v>5543</v>
      </c>
      <c r="K4120" t="s">
        <v>5544</v>
      </c>
      <c r="L4120">
        <v>3.1230000000000002</v>
      </c>
      <c r="O4120">
        <v>5</v>
      </c>
    </row>
    <row r="4121" spans="2:15" x14ac:dyDescent="0.25">
      <c r="B4121" s="80" t="e">
        <f>VLOOKUP(A4121,'Medicare Code Price Master List'!$A:$C,3,FALSE)</f>
        <v>#N/A</v>
      </c>
      <c r="C4121" s="3">
        <f>SUMIF('DME PRICE LOOKUP LINKED'!$A:$A,A4121,'DME PRICE LOOKUP LINKED'!$C:$C)</f>
        <v>0</v>
      </c>
      <c r="D4121" s="78" t="e">
        <f t="shared" si="128"/>
        <v>#N/A</v>
      </c>
      <c r="E4121" s="81" t="e">
        <f t="shared" si="129"/>
        <v>#N/A</v>
      </c>
      <c r="I4121" t="s">
        <v>5545</v>
      </c>
      <c r="K4121" t="s">
        <v>5546</v>
      </c>
      <c r="L4121">
        <v>3.1230000000000002</v>
      </c>
      <c r="O4121">
        <v>5</v>
      </c>
    </row>
    <row r="4122" spans="2:15" x14ac:dyDescent="0.25">
      <c r="B4122" s="77" t="e">
        <f>VLOOKUP(A4122,'Medicare Code Price Master List'!$A:$C,3,FALSE)</f>
        <v>#N/A</v>
      </c>
      <c r="C4122" s="3">
        <f>SUMIF('DME PRICE LOOKUP LINKED'!$A:$A,A4122,'DME PRICE LOOKUP LINKED'!$C:$C)</f>
        <v>0</v>
      </c>
      <c r="D4122" s="78" t="e">
        <f t="shared" si="128"/>
        <v>#N/A</v>
      </c>
      <c r="E4122" s="79" t="e">
        <f t="shared" si="129"/>
        <v>#N/A</v>
      </c>
      <c r="I4122" t="s">
        <v>5547</v>
      </c>
      <c r="K4122" t="s">
        <v>5548</v>
      </c>
      <c r="L4122">
        <v>8.2449999999999992</v>
      </c>
      <c r="O4122">
        <v>11</v>
      </c>
    </row>
    <row r="4123" spans="2:15" x14ac:dyDescent="0.25">
      <c r="B4123" s="80" t="e">
        <f>VLOOKUP(A4123,'Medicare Code Price Master List'!$A:$C,3,FALSE)</f>
        <v>#N/A</v>
      </c>
      <c r="C4123" s="3">
        <f>SUMIF('DME PRICE LOOKUP LINKED'!$A:$A,A4123,'DME PRICE LOOKUP LINKED'!$C:$C)</f>
        <v>0</v>
      </c>
      <c r="D4123" s="78" t="e">
        <f t="shared" si="128"/>
        <v>#N/A</v>
      </c>
      <c r="E4123" s="81" t="e">
        <f t="shared" si="129"/>
        <v>#N/A</v>
      </c>
      <c r="I4123" t="s">
        <v>5549</v>
      </c>
      <c r="K4123" t="s">
        <v>5550</v>
      </c>
      <c r="L4123">
        <v>1.4359999999999999</v>
      </c>
      <c r="O4123">
        <v>2</v>
      </c>
    </row>
    <row r="4124" spans="2:15" x14ac:dyDescent="0.25">
      <c r="B4124" s="77" t="e">
        <f>VLOOKUP(A4124,'Medicare Code Price Master List'!$A:$C,3,FALSE)</f>
        <v>#N/A</v>
      </c>
      <c r="C4124" s="3">
        <f>SUMIF('DME PRICE LOOKUP LINKED'!$A:$A,A4124,'DME PRICE LOOKUP LINKED'!$C:$C)</f>
        <v>0</v>
      </c>
      <c r="D4124" s="78" t="e">
        <f t="shared" si="128"/>
        <v>#N/A</v>
      </c>
      <c r="E4124" s="79" t="e">
        <f t="shared" si="129"/>
        <v>#N/A</v>
      </c>
      <c r="I4124" t="s">
        <v>5551</v>
      </c>
      <c r="K4124" t="s">
        <v>5552</v>
      </c>
      <c r="L4124">
        <v>1.4359999999999999</v>
      </c>
      <c r="O4124">
        <v>2</v>
      </c>
    </row>
    <row r="4125" spans="2:15" x14ac:dyDescent="0.25">
      <c r="B4125" s="80" t="e">
        <f>VLOOKUP(A4125,'Medicare Code Price Master List'!$A:$C,3,FALSE)</f>
        <v>#N/A</v>
      </c>
      <c r="C4125" s="3">
        <f>SUMIF('DME PRICE LOOKUP LINKED'!$A:$A,A4125,'DME PRICE LOOKUP LINKED'!$C:$C)</f>
        <v>0</v>
      </c>
      <c r="D4125" s="78" t="e">
        <f t="shared" si="128"/>
        <v>#N/A</v>
      </c>
      <c r="E4125" s="81" t="e">
        <f t="shared" si="129"/>
        <v>#N/A</v>
      </c>
      <c r="I4125" t="s">
        <v>5553</v>
      </c>
      <c r="K4125" t="s">
        <v>5554</v>
      </c>
      <c r="L4125">
        <v>1.276</v>
      </c>
      <c r="O4125">
        <v>2</v>
      </c>
    </row>
    <row r="4126" spans="2:15" x14ac:dyDescent="0.25">
      <c r="B4126" s="77" t="e">
        <f>VLOOKUP(A4126,'Medicare Code Price Master List'!$A:$C,3,FALSE)</f>
        <v>#N/A</v>
      </c>
      <c r="C4126" s="3">
        <f>SUMIF('DME PRICE LOOKUP LINKED'!$A:$A,A4126,'DME PRICE LOOKUP LINKED'!$C:$C)</f>
        <v>0</v>
      </c>
      <c r="D4126" s="78" t="e">
        <f t="shared" si="128"/>
        <v>#N/A</v>
      </c>
      <c r="E4126" s="79" t="e">
        <f t="shared" si="129"/>
        <v>#N/A</v>
      </c>
      <c r="I4126" t="s">
        <v>5555</v>
      </c>
      <c r="K4126" t="s">
        <v>5556</v>
      </c>
      <c r="L4126">
        <v>8.6630000000000003</v>
      </c>
      <c r="O4126">
        <v>12</v>
      </c>
    </row>
    <row r="4127" spans="2:15" x14ac:dyDescent="0.25">
      <c r="B4127" s="80" t="e">
        <f>VLOOKUP(A4127,'Medicare Code Price Master List'!$A:$C,3,FALSE)</f>
        <v>#N/A</v>
      </c>
      <c r="C4127" s="3">
        <f>SUMIF('DME PRICE LOOKUP LINKED'!$A:$A,A4127,'DME PRICE LOOKUP LINKED'!$C:$C)</f>
        <v>0</v>
      </c>
      <c r="D4127" s="78" t="e">
        <f t="shared" si="128"/>
        <v>#N/A</v>
      </c>
      <c r="E4127" s="81" t="e">
        <f t="shared" si="129"/>
        <v>#N/A</v>
      </c>
      <c r="I4127" t="s">
        <v>2899</v>
      </c>
      <c r="K4127" t="s">
        <v>3002</v>
      </c>
      <c r="L4127">
        <v>23.067</v>
      </c>
      <c r="O4127">
        <v>30</v>
      </c>
    </row>
    <row r="4128" spans="2:15" x14ac:dyDescent="0.25">
      <c r="B4128" s="77" t="e">
        <f>VLOOKUP(A4128,'Medicare Code Price Master List'!$A:$C,3,FALSE)</f>
        <v>#N/A</v>
      </c>
      <c r="C4128" s="3">
        <f>SUMIF('DME PRICE LOOKUP LINKED'!$A:$A,A4128,'DME PRICE LOOKUP LINKED'!$C:$C)</f>
        <v>0</v>
      </c>
      <c r="D4128" s="78" t="e">
        <f t="shared" si="128"/>
        <v>#N/A</v>
      </c>
      <c r="E4128" s="79" t="e">
        <f t="shared" si="129"/>
        <v>#N/A</v>
      </c>
      <c r="I4128" t="s">
        <v>5557</v>
      </c>
      <c r="K4128" t="s">
        <v>5558</v>
      </c>
      <c r="L4128">
        <v>29.699000000000002</v>
      </c>
      <c r="O4128">
        <v>39</v>
      </c>
    </row>
    <row r="4129" spans="2:15" x14ac:dyDescent="0.25">
      <c r="B4129" s="80" t="e">
        <f>VLOOKUP(A4129,'Medicare Code Price Master List'!$A:$C,3,FALSE)</f>
        <v>#N/A</v>
      </c>
      <c r="C4129" s="3">
        <f>SUMIF('DME PRICE LOOKUP LINKED'!$A:$A,A4129,'DME PRICE LOOKUP LINKED'!$C:$C)</f>
        <v>0</v>
      </c>
      <c r="D4129" s="78" t="e">
        <f t="shared" si="128"/>
        <v>#N/A</v>
      </c>
      <c r="E4129" s="81" t="e">
        <f t="shared" si="129"/>
        <v>#N/A</v>
      </c>
      <c r="I4129" t="s">
        <v>2900</v>
      </c>
      <c r="K4129" t="s">
        <v>3003</v>
      </c>
      <c r="L4129">
        <v>4.6109999999999998</v>
      </c>
      <c r="O4129">
        <v>6</v>
      </c>
    </row>
    <row r="4130" spans="2:15" x14ac:dyDescent="0.25">
      <c r="B4130" s="77" t="e">
        <f>VLOOKUP(A4130,'Medicare Code Price Master List'!$A:$C,3,FALSE)</f>
        <v>#N/A</v>
      </c>
      <c r="C4130" s="3">
        <f>SUMIF('DME PRICE LOOKUP LINKED'!$A:$A,A4130,'DME PRICE LOOKUP LINKED'!$C:$C)</f>
        <v>0</v>
      </c>
      <c r="D4130" s="78" t="e">
        <f t="shared" si="128"/>
        <v>#N/A</v>
      </c>
      <c r="E4130" s="79" t="e">
        <f t="shared" si="129"/>
        <v>#N/A</v>
      </c>
      <c r="I4130" t="s">
        <v>2901</v>
      </c>
      <c r="K4130" t="s">
        <v>3004</v>
      </c>
      <c r="L4130">
        <v>8.0549999999999997</v>
      </c>
      <c r="O4130">
        <v>15</v>
      </c>
    </row>
    <row r="4131" spans="2:15" x14ac:dyDescent="0.25">
      <c r="B4131" s="80" t="e">
        <f>VLOOKUP(A4131,'Medicare Code Price Master List'!$A:$C,3,FALSE)</f>
        <v>#N/A</v>
      </c>
      <c r="C4131" s="3">
        <f>SUMIF('DME PRICE LOOKUP LINKED'!$A:$A,A4131,'DME PRICE LOOKUP LINKED'!$C:$C)</f>
        <v>0</v>
      </c>
      <c r="D4131" s="78" t="e">
        <f t="shared" si="128"/>
        <v>#N/A</v>
      </c>
      <c r="E4131" s="81" t="e">
        <f t="shared" si="129"/>
        <v>#N/A</v>
      </c>
      <c r="I4131" t="s">
        <v>2902</v>
      </c>
      <c r="K4131" t="s">
        <v>3005</v>
      </c>
      <c r="L4131">
        <v>12.217000000000001</v>
      </c>
      <c r="O4131">
        <v>20</v>
      </c>
    </row>
    <row r="4132" spans="2:15" x14ac:dyDescent="0.25">
      <c r="B4132" s="77" t="e">
        <f>VLOOKUP(A4132,'Medicare Code Price Master List'!$A:$C,3,FALSE)</f>
        <v>#N/A</v>
      </c>
      <c r="C4132" s="3">
        <f>SUMIF('DME PRICE LOOKUP LINKED'!$A:$A,A4132,'DME PRICE LOOKUP LINKED'!$C:$C)</f>
        <v>0</v>
      </c>
      <c r="D4132" s="78" t="e">
        <f t="shared" si="128"/>
        <v>#N/A</v>
      </c>
      <c r="E4132" s="79" t="e">
        <f t="shared" si="129"/>
        <v>#N/A</v>
      </c>
      <c r="I4132" t="s">
        <v>5559</v>
      </c>
      <c r="K4132" t="s">
        <v>5560</v>
      </c>
      <c r="L4132" t="e">
        <v>#N/A</v>
      </c>
      <c r="O4132" t="e">
        <v>#N/A</v>
      </c>
    </row>
    <row r="4133" spans="2:15" x14ac:dyDescent="0.25">
      <c r="B4133" s="80" t="e">
        <f>VLOOKUP(A4133,'Medicare Code Price Master List'!$A:$C,3,FALSE)</f>
        <v>#N/A</v>
      </c>
      <c r="C4133" s="3">
        <f>SUMIF('DME PRICE LOOKUP LINKED'!$A:$A,A4133,'DME PRICE LOOKUP LINKED'!$C:$C)</f>
        <v>0</v>
      </c>
      <c r="D4133" s="78" t="e">
        <f t="shared" si="128"/>
        <v>#N/A</v>
      </c>
      <c r="E4133" s="81" t="e">
        <f t="shared" si="129"/>
        <v>#N/A</v>
      </c>
      <c r="I4133" t="s">
        <v>5561</v>
      </c>
      <c r="K4133" t="s">
        <v>5562</v>
      </c>
      <c r="L4133">
        <v>3.2000000000000001E-2</v>
      </c>
      <c r="O4133">
        <v>1</v>
      </c>
    </row>
    <row r="4134" spans="2:15" x14ac:dyDescent="0.25">
      <c r="B4134" s="77" t="e">
        <f>VLOOKUP(A4134,'Medicare Code Price Master List'!$A:$C,3,FALSE)</f>
        <v>#N/A</v>
      </c>
      <c r="C4134" s="3">
        <f>SUMIF('DME PRICE LOOKUP LINKED'!$A:$A,A4134,'DME PRICE LOOKUP LINKED'!$C:$C)</f>
        <v>0</v>
      </c>
      <c r="D4134" s="78" t="e">
        <f t="shared" si="128"/>
        <v>#N/A</v>
      </c>
      <c r="E4134" s="79" t="e">
        <f t="shared" si="129"/>
        <v>#N/A</v>
      </c>
      <c r="I4134" t="s">
        <v>5563</v>
      </c>
      <c r="K4134" t="s">
        <v>5564</v>
      </c>
      <c r="L4134">
        <v>0.125</v>
      </c>
      <c r="O4134">
        <v>1</v>
      </c>
    </row>
    <row r="4135" spans="2:15" x14ac:dyDescent="0.25">
      <c r="B4135" s="80" t="e">
        <f>VLOOKUP(A4135,'Medicare Code Price Master List'!$A:$C,3,FALSE)</f>
        <v>#N/A</v>
      </c>
      <c r="C4135" s="3">
        <f>SUMIF('DME PRICE LOOKUP LINKED'!$A:$A,A4135,'DME PRICE LOOKUP LINKED'!$C:$C)</f>
        <v>0</v>
      </c>
      <c r="D4135" s="78" t="e">
        <f t="shared" si="128"/>
        <v>#N/A</v>
      </c>
      <c r="E4135" s="81" t="e">
        <f t="shared" si="129"/>
        <v>#N/A</v>
      </c>
      <c r="I4135" t="s">
        <v>5565</v>
      </c>
      <c r="K4135" t="s">
        <v>5566</v>
      </c>
      <c r="L4135">
        <v>57.314999999999998</v>
      </c>
      <c r="O4135">
        <v>75</v>
      </c>
    </row>
    <row r="4136" spans="2:15" x14ac:dyDescent="0.25">
      <c r="B4136" s="77" t="e">
        <f>VLOOKUP(A4136,'Medicare Code Price Master List'!$A:$C,3,FALSE)</f>
        <v>#N/A</v>
      </c>
      <c r="C4136" s="3">
        <f>SUMIF('DME PRICE LOOKUP LINKED'!$A:$A,A4136,'DME PRICE LOOKUP LINKED'!$C:$C)</f>
        <v>0</v>
      </c>
      <c r="D4136" s="78" t="e">
        <f t="shared" si="128"/>
        <v>#N/A</v>
      </c>
      <c r="E4136" s="79" t="e">
        <f t="shared" si="129"/>
        <v>#N/A</v>
      </c>
      <c r="I4136" t="s">
        <v>5567</v>
      </c>
      <c r="K4136" t="s">
        <v>5568</v>
      </c>
      <c r="L4136">
        <v>23.931000000000001</v>
      </c>
      <c r="O4136">
        <v>32</v>
      </c>
    </row>
    <row r="4137" spans="2:15" x14ac:dyDescent="0.25">
      <c r="B4137" s="80" t="e">
        <f>VLOOKUP(A4137,'Medicare Code Price Master List'!$A:$C,3,FALSE)</f>
        <v>#N/A</v>
      </c>
      <c r="C4137" s="3">
        <f>SUMIF('DME PRICE LOOKUP LINKED'!$A:$A,A4137,'DME PRICE LOOKUP LINKED'!$C:$C)</f>
        <v>0</v>
      </c>
      <c r="D4137" s="78" t="e">
        <f t="shared" si="128"/>
        <v>#N/A</v>
      </c>
      <c r="E4137" s="81" t="e">
        <f t="shared" si="129"/>
        <v>#N/A</v>
      </c>
      <c r="I4137" t="s">
        <v>5569</v>
      </c>
      <c r="K4137" t="s">
        <v>5570</v>
      </c>
      <c r="L4137">
        <v>8.1240000000000006</v>
      </c>
      <c r="O4137">
        <v>11</v>
      </c>
    </row>
    <row r="4138" spans="2:15" x14ac:dyDescent="0.25">
      <c r="B4138" s="77" t="e">
        <f>VLOOKUP(A4138,'Medicare Code Price Master List'!$A:$C,3,FALSE)</f>
        <v>#N/A</v>
      </c>
      <c r="C4138" s="3">
        <f>SUMIF('DME PRICE LOOKUP LINKED'!$A:$A,A4138,'DME PRICE LOOKUP LINKED'!$C:$C)</f>
        <v>0</v>
      </c>
      <c r="D4138" s="78" t="e">
        <f t="shared" si="128"/>
        <v>#N/A</v>
      </c>
      <c r="E4138" s="79" t="e">
        <f t="shared" si="129"/>
        <v>#N/A</v>
      </c>
      <c r="I4138" t="s">
        <v>5571</v>
      </c>
      <c r="K4138" t="s">
        <v>5572</v>
      </c>
      <c r="L4138">
        <v>4597.0230000000001</v>
      </c>
      <c r="O4138">
        <v>5977</v>
      </c>
    </row>
    <row r="4139" spans="2:15" x14ac:dyDescent="0.25">
      <c r="B4139" s="80" t="e">
        <f>VLOOKUP(A4139,'Medicare Code Price Master List'!$A:$C,3,FALSE)</f>
        <v>#N/A</v>
      </c>
      <c r="C4139" s="3">
        <f>SUMIF('DME PRICE LOOKUP LINKED'!$A:$A,A4139,'DME PRICE LOOKUP LINKED'!$C:$C)</f>
        <v>0</v>
      </c>
      <c r="D4139" s="78" t="e">
        <f t="shared" si="128"/>
        <v>#N/A</v>
      </c>
      <c r="E4139" s="81" t="e">
        <f t="shared" si="129"/>
        <v>#N/A</v>
      </c>
      <c r="I4139" t="s">
        <v>5573</v>
      </c>
      <c r="K4139" t="s">
        <v>5574</v>
      </c>
      <c r="L4139">
        <v>0.56399999999999995</v>
      </c>
      <c r="O4139">
        <v>1</v>
      </c>
    </row>
    <row r="4140" spans="2:15" x14ac:dyDescent="0.25">
      <c r="B4140" s="77" t="e">
        <f>VLOOKUP(A4140,'Medicare Code Price Master List'!$A:$C,3,FALSE)</f>
        <v>#N/A</v>
      </c>
      <c r="C4140" s="3">
        <f>SUMIF('DME PRICE LOOKUP LINKED'!$A:$A,A4140,'DME PRICE LOOKUP LINKED'!$C:$C)</f>
        <v>0</v>
      </c>
      <c r="D4140" s="78" t="e">
        <f t="shared" si="128"/>
        <v>#N/A</v>
      </c>
      <c r="E4140" s="79" t="e">
        <f t="shared" si="129"/>
        <v>#N/A</v>
      </c>
      <c r="I4140" t="s">
        <v>5575</v>
      </c>
      <c r="K4140" t="s">
        <v>5576</v>
      </c>
      <c r="L4140">
        <v>4.2229999999999999</v>
      </c>
      <c r="O4140">
        <v>6</v>
      </c>
    </row>
    <row r="4141" spans="2:15" x14ac:dyDescent="0.25">
      <c r="B4141" s="80" t="e">
        <f>VLOOKUP(A4141,'Medicare Code Price Master List'!$A:$C,3,FALSE)</f>
        <v>#N/A</v>
      </c>
      <c r="C4141" s="3">
        <f>SUMIF('DME PRICE LOOKUP LINKED'!$A:$A,A4141,'DME PRICE LOOKUP LINKED'!$C:$C)</f>
        <v>0</v>
      </c>
      <c r="D4141" s="78" t="e">
        <f t="shared" si="128"/>
        <v>#N/A</v>
      </c>
      <c r="E4141" s="81" t="e">
        <f t="shared" si="129"/>
        <v>#N/A</v>
      </c>
      <c r="I4141" t="s">
        <v>5577</v>
      </c>
      <c r="K4141" t="s">
        <v>5578</v>
      </c>
      <c r="L4141">
        <v>125.253</v>
      </c>
      <c r="O4141">
        <v>163</v>
      </c>
    </row>
    <row r="4142" spans="2:15" x14ac:dyDescent="0.25">
      <c r="B4142" s="77" t="e">
        <f>VLOOKUP(A4142,'Medicare Code Price Master List'!$A:$C,3,FALSE)</f>
        <v>#N/A</v>
      </c>
      <c r="C4142" s="3">
        <f>SUMIF('DME PRICE LOOKUP LINKED'!$A:$A,A4142,'DME PRICE LOOKUP LINKED'!$C:$C)</f>
        <v>0</v>
      </c>
      <c r="D4142" s="78" t="e">
        <f t="shared" si="128"/>
        <v>#N/A</v>
      </c>
      <c r="E4142" s="79" t="e">
        <f t="shared" si="129"/>
        <v>#N/A</v>
      </c>
      <c r="I4142" t="s">
        <v>5579</v>
      </c>
      <c r="K4142" t="s">
        <v>5580</v>
      </c>
      <c r="L4142">
        <v>1.1639999999999999</v>
      </c>
      <c r="O4142">
        <v>2</v>
      </c>
    </row>
    <row r="4143" spans="2:15" x14ac:dyDescent="0.25">
      <c r="B4143" s="80" t="e">
        <f>VLOOKUP(A4143,'Medicare Code Price Master List'!$A:$C,3,FALSE)</f>
        <v>#N/A</v>
      </c>
      <c r="C4143" s="3">
        <f>SUMIF('DME PRICE LOOKUP LINKED'!$A:$A,A4143,'DME PRICE LOOKUP LINKED'!$C:$C)</f>
        <v>0</v>
      </c>
      <c r="D4143" s="78" t="e">
        <f t="shared" si="128"/>
        <v>#N/A</v>
      </c>
      <c r="E4143" s="81" t="e">
        <f t="shared" si="129"/>
        <v>#N/A</v>
      </c>
      <c r="I4143" t="s">
        <v>5581</v>
      </c>
      <c r="K4143" t="s">
        <v>5582</v>
      </c>
      <c r="L4143">
        <v>40.514000000000003</v>
      </c>
      <c r="O4143">
        <v>53</v>
      </c>
    </row>
    <row r="4144" spans="2:15" x14ac:dyDescent="0.25">
      <c r="B4144" s="77" t="e">
        <f>VLOOKUP(A4144,'Medicare Code Price Master List'!$A:$C,3,FALSE)</f>
        <v>#N/A</v>
      </c>
      <c r="C4144" s="3">
        <f>SUMIF('DME PRICE LOOKUP LINKED'!$A:$A,A4144,'DME PRICE LOOKUP LINKED'!$C:$C)</f>
        <v>0</v>
      </c>
      <c r="D4144" s="78" t="e">
        <f t="shared" si="128"/>
        <v>#N/A</v>
      </c>
      <c r="E4144" s="79" t="e">
        <f t="shared" si="129"/>
        <v>#N/A</v>
      </c>
      <c r="I4144" t="s">
        <v>5583</v>
      </c>
      <c r="K4144" t="s">
        <v>5584</v>
      </c>
      <c r="L4144">
        <v>637.70600000000002</v>
      </c>
      <c r="O4144">
        <v>830</v>
      </c>
    </row>
    <row r="4145" spans="2:15" x14ac:dyDescent="0.25">
      <c r="B4145" s="80" t="e">
        <f>VLOOKUP(A4145,'Medicare Code Price Master List'!$A:$C,3,FALSE)</f>
        <v>#N/A</v>
      </c>
      <c r="C4145" s="3">
        <f>SUMIF('DME PRICE LOOKUP LINKED'!$A:$A,A4145,'DME PRICE LOOKUP LINKED'!$C:$C)</f>
        <v>0</v>
      </c>
      <c r="D4145" s="78" t="e">
        <f t="shared" si="128"/>
        <v>#N/A</v>
      </c>
      <c r="E4145" s="81" t="e">
        <f t="shared" si="129"/>
        <v>#N/A</v>
      </c>
      <c r="I4145" t="s">
        <v>5585</v>
      </c>
      <c r="K4145" t="s">
        <v>5586</v>
      </c>
      <c r="L4145">
        <v>16.077000000000002</v>
      </c>
      <c r="O4145">
        <v>21</v>
      </c>
    </row>
    <row r="4146" spans="2:15" x14ac:dyDescent="0.25">
      <c r="B4146" s="77" t="e">
        <f>VLOOKUP(A4146,'Medicare Code Price Master List'!$A:$C,3,FALSE)</f>
        <v>#N/A</v>
      </c>
      <c r="C4146" s="3">
        <f>SUMIF('DME PRICE LOOKUP LINKED'!$A:$A,A4146,'DME PRICE LOOKUP LINKED'!$C:$C)</f>
        <v>0</v>
      </c>
      <c r="D4146" s="78" t="e">
        <f t="shared" si="128"/>
        <v>#N/A</v>
      </c>
      <c r="E4146" s="79" t="e">
        <f t="shared" si="129"/>
        <v>#N/A</v>
      </c>
      <c r="I4146" t="s">
        <v>5587</v>
      </c>
      <c r="K4146" t="s">
        <v>5588</v>
      </c>
      <c r="L4146">
        <v>8.1829999999999998</v>
      </c>
      <c r="O4146">
        <v>11</v>
      </c>
    </row>
    <row r="4147" spans="2:15" x14ac:dyDescent="0.25">
      <c r="B4147" s="80" t="e">
        <f>VLOOKUP(A4147,'Medicare Code Price Master List'!$A:$C,3,FALSE)</f>
        <v>#N/A</v>
      </c>
      <c r="C4147" s="3">
        <f>SUMIF('DME PRICE LOOKUP LINKED'!$A:$A,A4147,'DME PRICE LOOKUP LINKED'!$C:$C)</f>
        <v>0</v>
      </c>
      <c r="D4147" s="78" t="e">
        <f t="shared" si="128"/>
        <v>#N/A</v>
      </c>
      <c r="E4147" s="81" t="e">
        <f t="shared" si="129"/>
        <v>#N/A</v>
      </c>
      <c r="I4147" t="s">
        <v>5589</v>
      </c>
      <c r="K4147" t="s">
        <v>5590</v>
      </c>
      <c r="L4147">
        <v>3.706</v>
      </c>
      <c r="O4147">
        <v>5</v>
      </c>
    </row>
    <row r="4148" spans="2:15" x14ac:dyDescent="0.25">
      <c r="B4148" s="77" t="e">
        <f>VLOOKUP(A4148,'Medicare Code Price Master List'!$A:$C,3,FALSE)</f>
        <v>#N/A</v>
      </c>
      <c r="C4148" s="3">
        <f>SUMIF('DME PRICE LOOKUP LINKED'!$A:$A,A4148,'DME PRICE LOOKUP LINKED'!$C:$C)</f>
        <v>0</v>
      </c>
      <c r="D4148" s="78" t="e">
        <f t="shared" si="128"/>
        <v>#N/A</v>
      </c>
      <c r="E4148" s="79" t="e">
        <f t="shared" si="129"/>
        <v>#N/A</v>
      </c>
      <c r="I4148" t="s">
        <v>5591</v>
      </c>
      <c r="K4148" t="s">
        <v>5592</v>
      </c>
      <c r="L4148">
        <v>6.968</v>
      </c>
      <c r="O4148">
        <v>10</v>
      </c>
    </row>
    <row r="4149" spans="2:15" x14ac:dyDescent="0.25">
      <c r="B4149" s="80" t="e">
        <f>VLOOKUP(A4149,'Medicare Code Price Master List'!$A:$C,3,FALSE)</f>
        <v>#N/A</v>
      </c>
      <c r="C4149" s="3">
        <f>SUMIF('DME PRICE LOOKUP LINKED'!$A:$A,A4149,'DME PRICE LOOKUP LINKED'!$C:$C)</f>
        <v>0</v>
      </c>
      <c r="D4149" s="78" t="e">
        <f t="shared" si="128"/>
        <v>#N/A</v>
      </c>
      <c r="E4149" s="81" t="e">
        <f t="shared" si="129"/>
        <v>#N/A</v>
      </c>
      <c r="I4149" t="s">
        <v>5593</v>
      </c>
      <c r="K4149" t="s">
        <v>5594</v>
      </c>
      <c r="L4149" t="e">
        <v>#N/A</v>
      </c>
      <c r="O4149" t="e">
        <v>#N/A</v>
      </c>
    </row>
    <row r="4150" spans="2:15" x14ac:dyDescent="0.25">
      <c r="B4150" s="77" t="e">
        <f>VLOOKUP(A4150,'Medicare Code Price Master List'!$A:$C,3,FALSE)</f>
        <v>#N/A</v>
      </c>
      <c r="C4150" s="3">
        <f>SUMIF('DME PRICE LOOKUP LINKED'!$A:$A,A4150,'DME PRICE LOOKUP LINKED'!$C:$C)</f>
        <v>0</v>
      </c>
      <c r="D4150" s="78" t="e">
        <f t="shared" si="128"/>
        <v>#N/A</v>
      </c>
      <c r="E4150" s="79" t="e">
        <f t="shared" si="129"/>
        <v>#N/A</v>
      </c>
      <c r="I4150" t="s">
        <v>5595</v>
      </c>
      <c r="K4150" t="s">
        <v>5596</v>
      </c>
      <c r="L4150">
        <v>0.62</v>
      </c>
      <c r="O4150">
        <v>1</v>
      </c>
    </row>
    <row r="4151" spans="2:15" x14ac:dyDescent="0.25">
      <c r="B4151" s="80" t="e">
        <f>VLOOKUP(A4151,'Medicare Code Price Master List'!$A:$C,3,FALSE)</f>
        <v>#N/A</v>
      </c>
      <c r="C4151" s="3">
        <f>SUMIF('DME PRICE LOOKUP LINKED'!$A:$A,A4151,'DME PRICE LOOKUP LINKED'!$C:$C)</f>
        <v>0</v>
      </c>
      <c r="D4151" s="78" t="e">
        <f t="shared" si="128"/>
        <v>#N/A</v>
      </c>
      <c r="E4151" s="81" t="e">
        <f t="shared" si="129"/>
        <v>#N/A</v>
      </c>
      <c r="I4151" t="s">
        <v>5597</v>
      </c>
      <c r="K4151" t="s">
        <v>5598</v>
      </c>
      <c r="L4151" t="e">
        <v>#N/A</v>
      </c>
      <c r="O4151" t="e">
        <v>#N/A</v>
      </c>
    </row>
    <row r="4152" spans="2:15" x14ac:dyDescent="0.25">
      <c r="B4152" s="77" t="e">
        <f>VLOOKUP(A4152,'Medicare Code Price Master List'!$A:$C,3,FALSE)</f>
        <v>#N/A</v>
      </c>
      <c r="C4152" s="3">
        <f>SUMIF('DME PRICE LOOKUP LINKED'!$A:$A,A4152,'DME PRICE LOOKUP LINKED'!$C:$C)</f>
        <v>0</v>
      </c>
      <c r="D4152" s="78" t="e">
        <f t="shared" si="128"/>
        <v>#N/A</v>
      </c>
      <c r="E4152" s="79" t="e">
        <f t="shared" si="129"/>
        <v>#N/A</v>
      </c>
      <c r="I4152" t="s">
        <v>5599</v>
      </c>
      <c r="K4152" t="s">
        <v>5600</v>
      </c>
      <c r="L4152">
        <v>0.32300000000000001</v>
      </c>
      <c r="O4152">
        <v>1</v>
      </c>
    </row>
    <row r="4153" spans="2:15" x14ac:dyDescent="0.25">
      <c r="B4153" s="80" t="e">
        <f>VLOOKUP(A4153,'Medicare Code Price Master List'!$A:$C,3,FALSE)</f>
        <v>#N/A</v>
      </c>
      <c r="C4153" s="3">
        <f>SUMIF('DME PRICE LOOKUP LINKED'!$A:$A,A4153,'DME PRICE LOOKUP LINKED'!$C:$C)</f>
        <v>0</v>
      </c>
      <c r="D4153" s="78" t="e">
        <f t="shared" si="128"/>
        <v>#N/A</v>
      </c>
      <c r="E4153" s="81" t="e">
        <f t="shared" si="129"/>
        <v>#N/A</v>
      </c>
      <c r="I4153" t="s">
        <v>5601</v>
      </c>
      <c r="K4153" t="s">
        <v>5602</v>
      </c>
      <c r="L4153">
        <v>516.6</v>
      </c>
      <c r="O4153">
        <v>672</v>
      </c>
    </row>
    <row r="4154" spans="2:15" x14ac:dyDescent="0.25">
      <c r="B4154" s="77" t="e">
        <f>VLOOKUP(A4154,'Medicare Code Price Master List'!$A:$C,3,FALSE)</f>
        <v>#N/A</v>
      </c>
      <c r="C4154" s="3">
        <f>SUMIF('DME PRICE LOOKUP LINKED'!$A:$A,A4154,'DME PRICE LOOKUP LINKED'!$C:$C)</f>
        <v>0</v>
      </c>
      <c r="D4154" s="78" t="e">
        <f t="shared" si="128"/>
        <v>#N/A</v>
      </c>
      <c r="E4154" s="79" t="e">
        <f t="shared" si="129"/>
        <v>#N/A</v>
      </c>
      <c r="I4154" t="s">
        <v>5603</v>
      </c>
      <c r="K4154" t="s">
        <v>5604</v>
      </c>
      <c r="L4154">
        <v>227.03800000000001</v>
      </c>
      <c r="O4154">
        <v>296</v>
      </c>
    </row>
    <row r="4155" spans="2:15" x14ac:dyDescent="0.25">
      <c r="B4155" s="80" t="e">
        <f>VLOOKUP(A4155,'Medicare Code Price Master List'!$A:$C,3,FALSE)</f>
        <v>#N/A</v>
      </c>
      <c r="C4155" s="3">
        <f>SUMIF('DME PRICE LOOKUP LINKED'!$A:$A,A4155,'DME PRICE LOOKUP LINKED'!$C:$C)</f>
        <v>0</v>
      </c>
      <c r="D4155" s="78" t="e">
        <f t="shared" si="128"/>
        <v>#N/A</v>
      </c>
      <c r="E4155" s="81" t="e">
        <f t="shared" si="129"/>
        <v>#N/A</v>
      </c>
      <c r="I4155" t="s">
        <v>5605</v>
      </c>
      <c r="K4155" t="s">
        <v>5606</v>
      </c>
      <c r="L4155">
        <v>15.2</v>
      </c>
      <c r="O4155">
        <v>20</v>
      </c>
    </row>
    <row r="4156" spans="2:15" x14ac:dyDescent="0.25">
      <c r="B4156" s="77" t="e">
        <f>VLOOKUP(A4156,'Medicare Code Price Master List'!$A:$C,3,FALSE)</f>
        <v>#N/A</v>
      </c>
      <c r="C4156" s="3">
        <f>SUMIF('DME PRICE LOOKUP LINKED'!$A:$A,A4156,'DME PRICE LOOKUP LINKED'!$C:$C)</f>
        <v>0</v>
      </c>
      <c r="D4156" s="78" t="e">
        <f t="shared" si="128"/>
        <v>#N/A</v>
      </c>
      <c r="E4156" s="79" t="e">
        <f t="shared" si="129"/>
        <v>#N/A</v>
      </c>
      <c r="I4156" t="s">
        <v>5607</v>
      </c>
      <c r="K4156" t="s">
        <v>5608</v>
      </c>
      <c r="L4156">
        <v>15.369</v>
      </c>
      <c r="O4156">
        <v>20</v>
      </c>
    </row>
    <row r="4157" spans="2:15" x14ac:dyDescent="0.25">
      <c r="B4157" s="80" t="e">
        <f>VLOOKUP(A4157,'Medicare Code Price Master List'!$A:$C,3,FALSE)</f>
        <v>#N/A</v>
      </c>
      <c r="C4157" s="3">
        <f>SUMIF('DME PRICE LOOKUP LINKED'!$A:$A,A4157,'DME PRICE LOOKUP LINKED'!$C:$C)</f>
        <v>0</v>
      </c>
      <c r="D4157" s="78" t="e">
        <f t="shared" si="128"/>
        <v>#N/A</v>
      </c>
      <c r="E4157" s="81" t="e">
        <f t="shared" si="129"/>
        <v>#N/A</v>
      </c>
      <c r="I4157" t="s">
        <v>5609</v>
      </c>
      <c r="K4157" t="s">
        <v>5610</v>
      </c>
      <c r="L4157">
        <v>83.57</v>
      </c>
      <c r="O4157">
        <v>109</v>
      </c>
    </row>
    <row r="4158" spans="2:15" x14ac:dyDescent="0.25">
      <c r="B4158" s="77" t="e">
        <f>VLOOKUP(A4158,'Medicare Code Price Master List'!$A:$C,3,FALSE)</f>
        <v>#N/A</v>
      </c>
      <c r="C4158" s="3">
        <f>SUMIF('DME PRICE LOOKUP LINKED'!$A:$A,A4158,'DME PRICE LOOKUP LINKED'!$C:$C)</f>
        <v>0</v>
      </c>
      <c r="D4158" s="78" t="e">
        <f t="shared" si="128"/>
        <v>#N/A</v>
      </c>
      <c r="E4158" s="79" t="e">
        <f t="shared" si="129"/>
        <v>#N/A</v>
      </c>
      <c r="I4158" t="s">
        <v>5611</v>
      </c>
      <c r="K4158" t="s">
        <v>5612</v>
      </c>
      <c r="L4158">
        <v>11.153</v>
      </c>
      <c r="O4158">
        <v>15</v>
      </c>
    </row>
    <row r="4159" spans="2:15" x14ac:dyDescent="0.25">
      <c r="B4159" s="80" t="e">
        <f>VLOOKUP(A4159,'Medicare Code Price Master List'!$A:$C,3,FALSE)</f>
        <v>#N/A</v>
      </c>
      <c r="C4159" s="3">
        <f>SUMIF('DME PRICE LOOKUP LINKED'!$A:$A,A4159,'DME PRICE LOOKUP LINKED'!$C:$C)</f>
        <v>0</v>
      </c>
      <c r="D4159" s="78" t="e">
        <f t="shared" si="128"/>
        <v>#N/A</v>
      </c>
      <c r="E4159" s="81" t="e">
        <f t="shared" si="129"/>
        <v>#N/A</v>
      </c>
      <c r="I4159" t="s">
        <v>5613</v>
      </c>
      <c r="K4159" t="s">
        <v>5614</v>
      </c>
      <c r="L4159">
        <v>355.52300000000002</v>
      </c>
      <c r="O4159">
        <v>463</v>
      </c>
    </row>
    <row r="4160" spans="2:15" x14ac:dyDescent="0.25">
      <c r="B4160" s="77" t="e">
        <f>VLOOKUP(A4160,'Medicare Code Price Master List'!$A:$C,3,FALSE)</f>
        <v>#N/A</v>
      </c>
      <c r="C4160" s="3">
        <f>SUMIF('DME PRICE LOOKUP LINKED'!$A:$A,A4160,'DME PRICE LOOKUP LINKED'!$C:$C)</f>
        <v>0</v>
      </c>
      <c r="D4160" s="78" t="e">
        <f t="shared" si="128"/>
        <v>#N/A</v>
      </c>
      <c r="E4160" s="79" t="e">
        <f t="shared" si="129"/>
        <v>#N/A</v>
      </c>
      <c r="I4160" t="s">
        <v>5615</v>
      </c>
      <c r="K4160" t="s">
        <v>5616</v>
      </c>
      <c r="L4160">
        <v>457.00400000000002</v>
      </c>
      <c r="O4160">
        <v>595</v>
      </c>
    </row>
    <row r="4161" spans="2:15" x14ac:dyDescent="0.25">
      <c r="B4161" s="80" t="e">
        <f>VLOOKUP(A4161,'Medicare Code Price Master List'!$A:$C,3,FALSE)</f>
        <v>#N/A</v>
      </c>
      <c r="C4161" s="3">
        <f>SUMIF('DME PRICE LOOKUP LINKED'!$A:$A,A4161,'DME PRICE LOOKUP LINKED'!$C:$C)</f>
        <v>0</v>
      </c>
      <c r="D4161" s="78" t="e">
        <f t="shared" si="128"/>
        <v>#N/A</v>
      </c>
      <c r="E4161" s="81" t="e">
        <f t="shared" si="129"/>
        <v>#N/A</v>
      </c>
      <c r="I4161" t="s">
        <v>5617</v>
      </c>
      <c r="K4161" t="s">
        <v>5618</v>
      </c>
      <c r="L4161" t="e">
        <v>#N/A</v>
      </c>
      <c r="O4161" t="e">
        <v>#N/A</v>
      </c>
    </row>
    <row r="4162" spans="2:15" x14ac:dyDescent="0.25">
      <c r="B4162" s="77" t="e">
        <f>VLOOKUP(A4162,'Medicare Code Price Master List'!$A:$C,3,FALSE)</f>
        <v>#N/A</v>
      </c>
      <c r="C4162" s="3">
        <f>SUMIF('DME PRICE LOOKUP LINKED'!$A:$A,A4162,'DME PRICE LOOKUP LINKED'!$C:$C)</f>
        <v>0</v>
      </c>
      <c r="D4162" s="78" t="e">
        <f t="shared" si="128"/>
        <v>#N/A</v>
      </c>
      <c r="E4162" s="79" t="e">
        <f t="shared" si="129"/>
        <v>#N/A</v>
      </c>
      <c r="I4162" t="s">
        <v>5619</v>
      </c>
      <c r="K4162" t="s">
        <v>5620</v>
      </c>
      <c r="L4162">
        <v>1.1020000000000001</v>
      </c>
      <c r="O4162">
        <v>2</v>
      </c>
    </row>
    <row r="4163" spans="2:15" x14ac:dyDescent="0.25">
      <c r="B4163" s="80" t="e">
        <f>VLOOKUP(A4163,'Medicare Code Price Master List'!$A:$C,3,FALSE)</f>
        <v>#N/A</v>
      </c>
      <c r="C4163" s="3">
        <f>SUMIF('DME PRICE LOOKUP LINKED'!$A:$A,A4163,'DME PRICE LOOKUP LINKED'!$C:$C)</f>
        <v>0</v>
      </c>
      <c r="D4163" s="78" t="e">
        <f t="shared" ref="D4163:D4226" si="130">VLOOKUP(A4163,$R$2:$T$5644,3,FALSE)</f>
        <v>#N/A</v>
      </c>
      <c r="E4163" s="81" t="e">
        <f t="shared" ref="E4163:E4226" si="131">D4163-C4163</f>
        <v>#N/A</v>
      </c>
      <c r="I4163" t="s">
        <v>5621</v>
      </c>
      <c r="K4163" t="s">
        <v>5622</v>
      </c>
      <c r="L4163">
        <v>0.98</v>
      </c>
      <c r="O4163">
        <v>2</v>
      </c>
    </row>
    <row r="4164" spans="2:15" x14ac:dyDescent="0.25">
      <c r="B4164" s="77" t="e">
        <f>VLOOKUP(A4164,'Medicare Code Price Master List'!$A:$C,3,FALSE)</f>
        <v>#N/A</v>
      </c>
      <c r="C4164" s="3">
        <f>SUMIF('DME PRICE LOOKUP LINKED'!$A:$A,A4164,'DME PRICE LOOKUP LINKED'!$C:$C)</f>
        <v>0</v>
      </c>
      <c r="D4164" s="78" t="e">
        <f t="shared" si="130"/>
        <v>#N/A</v>
      </c>
      <c r="E4164" s="79" t="e">
        <f t="shared" si="131"/>
        <v>#N/A</v>
      </c>
      <c r="I4164" t="s">
        <v>5623</v>
      </c>
      <c r="K4164" t="s">
        <v>5624</v>
      </c>
      <c r="L4164">
        <v>0.40600000000000003</v>
      </c>
      <c r="O4164">
        <v>1</v>
      </c>
    </row>
    <row r="4165" spans="2:15" x14ac:dyDescent="0.25">
      <c r="B4165" s="80" t="e">
        <f>VLOOKUP(A4165,'Medicare Code Price Master List'!$A:$C,3,FALSE)</f>
        <v>#N/A</v>
      </c>
      <c r="C4165" s="3">
        <f>SUMIF('DME PRICE LOOKUP LINKED'!$A:$A,A4165,'DME PRICE LOOKUP LINKED'!$C:$C)</f>
        <v>0</v>
      </c>
      <c r="D4165" s="78" t="e">
        <f t="shared" si="130"/>
        <v>#N/A</v>
      </c>
      <c r="E4165" s="81" t="e">
        <f t="shared" si="131"/>
        <v>#N/A</v>
      </c>
      <c r="I4165" t="s">
        <v>5625</v>
      </c>
      <c r="K4165" t="s">
        <v>5626</v>
      </c>
      <c r="L4165">
        <v>2.3250000000000002</v>
      </c>
      <c r="O4165">
        <v>4</v>
      </c>
    </row>
    <row r="4166" spans="2:15" x14ac:dyDescent="0.25">
      <c r="B4166" s="77" t="e">
        <f>VLOOKUP(A4166,'Medicare Code Price Master List'!$A:$C,3,FALSE)</f>
        <v>#N/A</v>
      </c>
      <c r="C4166" s="3">
        <f>SUMIF('DME PRICE LOOKUP LINKED'!$A:$A,A4166,'DME PRICE LOOKUP LINKED'!$C:$C)</f>
        <v>0</v>
      </c>
      <c r="D4166" s="78" t="e">
        <f t="shared" si="130"/>
        <v>#N/A</v>
      </c>
      <c r="E4166" s="79" t="e">
        <f t="shared" si="131"/>
        <v>#N/A</v>
      </c>
      <c r="I4166" t="s">
        <v>5627</v>
      </c>
      <c r="K4166" t="s">
        <v>5628</v>
      </c>
      <c r="L4166">
        <v>0.17499999999999999</v>
      </c>
      <c r="O4166">
        <v>1</v>
      </c>
    </row>
    <row r="4167" spans="2:15" x14ac:dyDescent="0.25">
      <c r="B4167" s="80" t="e">
        <f>VLOOKUP(A4167,'Medicare Code Price Master List'!$A:$C,3,FALSE)</f>
        <v>#N/A</v>
      </c>
      <c r="C4167" s="3">
        <f>SUMIF('DME PRICE LOOKUP LINKED'!$A:$A,A4167,'DME PRICE LOOKUP LINKED'!$C:$C)</f>
        <v>0</v>
      </c>
      <c r="D4167" s="78" t="e">
        <f t="shared" si="130"/>
        <v>#N/A</v>
      </c>
      <c r="E4167" s="81" t="e">
        <f t="shared" si="131"/>
        <v>#N/A</v>
      </c>
      <c r="I4167" t="s">
        <v>5629</v>
      </c>
      <c r="K4167" t="s">
        <v>5630</v>
      </c>
      <c r="L4167">
        <v>432.79899999999998</v>
      </c>
      <c r="O4167">
        <v>563</v>
      </c>
    </row>
    <row r="4168" spans="2:15" x14ac:dyDescent="0.25">
      <c r="B4168" s="77" t="e">
        <f>VLOOKUP(A4168,'Medicare Code Price Master List'!$A:$C,3,FALSE)</f>
        <v>#N/A</v>
      </c>
      <c r="C4168" s="3">
        <f>SUMIF('DME PRICE LOOKUP LINKED'!$A:$A,A4168,'DME PRICE LOOKUP LINKED'!$C:$C)</f>
        <v>0</v>
      </c>
      <c r="D4168" s="78" t="e">
        <f t="shared" si="130"/>
        <v>#N/A</v>
      </c>
      <c r="E4168" s="79" t="e">
        <f t="shared" si="131"/>
        <v>#N/A</v>
      </c>
      <c r="I4168" t="s">
        <v>5631</v>
      </c>
      <c r="K4168" t="s">
        <v>5632</v>
      </c>
      <c r="L4168">
        <v>47.569000000000003</v>
      </c>
      <c r="O4168">
        <v>62</v>
      </c>
    </row>
    <row r="4169" spans="2:15" x14ac:dyDescent="0.25">
      <c r="B4169" s="80" t="e">
        <f>VLOOKUP(A4169,'Medicare Code Price Master List'!$A:$C,3,FALSE)</f>
        <v>#N/A</v>
      </c>
      <c r="C4169" s="3">
        <f>SUMIF('DME PRICE LOOKUP LINKED'!$A:$A,A4169,'DME PRICE LOOKUP LINKED'!$C:$C)</f>
        <v>0</v>
      </c>
      <c r="D4169" s="78" t="e">
        <f t="shared" si="130"/>
        <v>#N/A</v>
      </c>
      <c r="E4169" s="81" t="e">
        <f t="shared" si="131"/>
        <v>#N/A</v>
      </c>
      <c r="I4169" t="s">
        <v>5633</v>
      </c>
      <c r="K4169" t="s">
        <v>5634</v>
      </c>
      <c r="L4169">
        <v>47.87</v>
      </c>
      <c r="O4169">
        <v>63</v>
      </c>
    </row>
    <row r="4170" spans="2:15" x14ac:dyDescent="0.25">
      <c r="B4170" s="77" t="e">
        <f>VLOOKUP(A4170,'Medicare Code Price Master List'!$A:$C,3,FALSE)</f>
        <v>#N/A</v>
      </c>
      <c r="C4170" s="3">
        <f>SUMIF('DME PRICE LOOKUP LINKED'!$A:$A,A4170,'DME PRICE LOOKUP LINKED'!$C:$C)</f>
        <v>0</v>
      </c>
      <c r="D4170" s="78" t="e">
        <f t="shared" si="130"/>
        <v>#N/A</v>
      </c>
      <c r="E4170" s="79" t="e">
        <f t="shared" si="131"/>
        <v>#N/A</v>
      </c>
      <c r="I4170" t="s">
        <v>5635</v>
      </c>
      <c r="K4170" t="s">
        <v>5636</v>
      </c>
      <c r="L4170">
        <v>70.489000000000004</v>
      </c>
      <c r="O4170">
        <v>92</v>
      </c>
    </row>
    <row r="4171" spans="2:15" x14ac:dyDescent="0.25">
      <c r="B4171" s="80" t="e">
        <f>VLOOKUP(A4171,'Medicare Code Price Master List'!$A:$C,3,FALSE)</f>
        <v>#N/A</v>
      </c>
      <c r="C4171" s="3">
        <f>SUMIF('DME PRICE LOOKUP LINKED'!$A:$A,A4171,'DME PRICE LOOKUP LINKED'!$C:$C)</f>
        <v>0</v>
      </c>
      <c r="D4171" s="78" t="e">
        <f t="shared" si="130"/>
        <v>#N/A</v>
      </c>
      <c r="E4171" s="81" t="e">
        <f t="shared" si="131"/>
        <v>#N/A</v>
      </c>
      <c r="I4171" t="s">
        <v>5637</v>
      </c>
      <c r="K4171" t="s">
        <v>5638</v>
      </c>
      <c r="L4171">
        <v>52.375999999999998</v>
      </c>
      <c r="O4171">
        <v>69</v>
      </c>
    </row>
    <row r="4172" spans="2:15" x14ac:dyDescent="0.25">
      <c r="B4172" s="77" t="e">
        <f>VLOOKUP(A4172,'Medicare Code Price Master List'!$A:$C,3,FALSE)</f>
        <v>#N/A</v>
      </c>
      <c r="C4172" s="3">
        <f>SUMIF('DME PRICE LOOKUP LINKED'!$A:$A,A4172,'DME PRICE LOOKUP LINKED'!$C:$C)</f>
        <v>0</v>
      </c>
      <c r="D4172" s="78" t="e">
        <f t="shared" si="130"/>
        <v>#N/A</v>
      </c>
      <c r="E4172" s="79" t="e">
        <f t="shared" si="131"/>
        <v>#N/A</v>
      </c>
      <c r="I4172" t="s">
        <v>5639</v>
      </c>
      <c r="K4172" t="s">
        <v>5640</v>
      </c>
      <c r="L4172">
        <v>12.624000000000001</v>
      </c>
      <c r="O4172">
        <v>17</v>
      </c>
    </row>
    <row r="4173" spans="2:15" x14ac:dyDescent="0.25">
      <c r="B4173" s="80" t="e">
        <f>VLOOKUP(A4173,'Medicare Code Price Master List'!$A:$C,3,FALSE)</f>
        <v>#N/A</v>
      </c>
      <c r="C4173" s="3">
        <f>SUMIF('DME PRICE LOOKUP LINKED'!$A:$A,A4173,'DME PRICE LOOKUP LINKED'!$C:$C)</f>
        <v>0</v>
      </c>
      <c r="D4173" s="78" t="e">
        <f t="shared" si="130"/>
        <v>#N/A</v>
      </c>
      <c r="E4173" s="81" t="e">
        <f t="shared" si="131"/>
        <v>#N/A</v>
      </c>
      <c r="I4173" t="s">
        <v>5641</v>
      </c>
      <c r="K4173" t="s">
        <v>5642</v>
      </c>
      <c r="L4173">
        <v>478.69600000000003</v>
      </c>
      <c r="O4173">
        <v>623</v>
      </c>
    </row>
    <row r="4174" spans="2:15" x14ac:dyDescent="0.25">
      <c r="B4174" s="77" t="e">
        <f>VLOOKUP(A4174,'Medicare Code Price Master List'!$A:$C,3,FALSE)</f>
        <v>#N/A</v>
      </c>
      <c r="C4174" s="3">
        <f>SUMIF('DME PRICE LOOKUP LINKED'!$A:$A,A4174,'DME PRICE LOOKUP LINKED'!$C:$C)</f>
        <v>0</v>
      </c>
      <c r="D4174" s="78" t="e">
        <f t="shared" si="130"/>
        <v>#N/A</v>
      </c>
      <c r="E4174" s="79" t="e">
        <f t="shared" si="131"/>
        <v>#N/A</v>
      </c>
      <c r="I4174" t="s">
        <v>5643</v>
      </c>
      <c r="K4174" t="s">
        <v>5644</v>
      </c>
      <c r="L4174">
        <v>47.795999999999999</v>
      </c>
      <c r="O4174">
        <v>63</v>
      </c>
    </row>
    <row r="4175" spans="2:15" x14ac:dyDescent="0.25">
      <c r="B4175" s="80" t="e">
        <f>VLOOKUP(A4175,'Medicare Code Price Master List'!$A:$C,3,FALSE)</f>
        <v>#N/A</v>
      </c>
      <c r="C4175" s="3">
        <f>SUMIF('DME PRICE LOOKUP LINKED'!$A:$A,A4175,'DME PRICE LOOKUP LINKED'!$C:$C)</f>
        <v>0</v>
      </c>
      <c r="D4175" s="78" t="e">
        <f t="shared" si="130"/>
        <v>#N/A</v>
      </c>
      <c r="E4175" s="81" t="e">
        <f t="shared" si="131"/>
        <v>#N/A</v>
      </c>
      <c r="I4175" t="s">
        <v>5645</v>
      </c>
      <c r="K4175" t="s">
        <v>5646</v>
      </c>
      <c r="L4175">
        <v>73.588999999999999</v>
      </c>
      <c r="O4175">
        <v>96</v>
      </c>
    </row>
    <row r="4176" spans="2:15" x14ac:dyDescent="0.25">
      <c r="B4176" s="77" t="e">
        <f>VLOOKUP(A4176,'Medicare Code Price Master List'!$A:$C,3,FALSE)</f>
        <v>#N/A</v>
      </c>
      <c r="C4176" s="3">
        <f>SUMIF('DME PRICE LOOKUP LINKED'!$A:$A,A4176,'DME PRICE LOOKUP LINKED'!$C:$C)</f>
        <v>0</v>
      </c>
      <c r="D4176" s="78" t="e">
        <f t="shared" si="130"/>
        <v>#N/A</v>
      </c>
      <c r="E4176" s="79" t="e">
        <f t="shared" si="131"/>
        <v>#N/A</v>
      </c>
      <c r="I4176" t="s">
        <v>5647</v>
      </c>
      <c r="K4176" t="s">
        <v>5648</v>
      </c>
      <c r="L4176">
        <v>41.064999999999998</v>
      </c>
      <c r="O4176">
        <v>54</v>
      </c>
    </row>
    <row r="4177" spans="2:15" x14ac:dyDescent="0.25">
      <c r="B4177" s="80" t="e">
        <f>VLOOKUP(A4177,'Medicare Code Price Master List'!$A:$C,3,FALSE)</f>
        <v>#N/A</v>
      </c>
      <c r="C4177" s="3">
        <f>SUMIF('DME PRICE LOOKUP LINKED'!$A:$A,A4177,'DME PRICE LOOKUP LINKED'!$C:$C)</f>
        <v>0</v>
      </c>
      <c r="D4177" s="78" t="e">
        <f t="shared" si="130"/>
        <v>#N/A</v>
      </c>
      <c r="E4177" s="81" t="e">
        <f t="shared" si="131"/>
        <v>#N/A</v>
      </c>
      <c r="I4177" t="s">
        <v>5649</v>
      </c>
      <c r="K4177" t="s">
        <v>5650</v>
      </c>
      <c r="L4177">
        <v>45.551000000000002</v>
      </c>
      <c r="O4177">
        <v>60</v>
      </c>
    </row>
    <row r="4178" spans="2:15" x14ac:dyDescent="0.25">
      <c r="B4178" s="77" t="e">
        <f>VLOOKUP(A4178,'Medicare Code Price Master List'!$A:$C,3,FALSE)</f>
        <v>#N/A</v>
      </c>
      <c r="C4178" s="3">
        <f>SUMIF('DME PRICE LOOKUP LINKED'!$A:$A,A4178,'DME PRICE LOOKUP LINKED'!$C:$C)</f>
        <v>0</v>
      </c>
      <c r="D4178" s="78" t="e">
        <f t="shared" si="130"/>
        <v>#N/A</v>
      </c>
      <c r="E4178" s="79" t="e">
        <f t="shared" si="131"/>
        <v>#N/A</v>
      </c>
      <c r="I4178" t="s">
        <v>5651</v>
      </c>
      <c r="K4178" t="s">
        <v>5652</v>
      </c>
      <c r="L4178">
        <v>41.405999999999999</v>
      </c>
      <c r="O4178">
        <v>54</v>
      </c>
    </row>
    <row r="4179" spans="2:15" x14ac:dyDescent="0.25">
      <c r="B4179" s="80" t="e">
        <f>VLOOKUP(A4179,'Medicare Code Price Master List'!$A:$C,3,FALSE)</f>
        <v>#N/A</v>
      </c>
      <c r="C4179" s="3">
        <f>SUMIF('DME PRICE LOOKUP LINKED'!$A:$A,A4179,'DME PRICE LOOKUP LINKED'!$C:$C)</f>
        <v>0</v>
      </c>
      <c r="D4179" s="78" t="e">
        <f t="shared" si="130"/>
        <v>#N/A</v>
      </c>
      <c r="E4179" s="81" t="e">
        <f t="shared" si="131"/>
        <v>#N/A</v>
      </c>
      <c r="I4179" t="s">
        <v>5653</v>
      </c>
      <c r="K4179" t="s">
        <v>5654</v>
      </c>
      <c r="L4179">
        <v>69.426000000000002</v>
      </c>
      <c r="O4179">
        <v>91</v>
      </c>
    </row>
    <row r="4180" spans="2:15" x14ac:dyDescent="0.25">
      <c r="B4180" s="77" t="e">
        <f>VLOOKUP(A4180,'Medicare Code Price Master List'!$A:$C,3,FALSE)</f>
        <v>#N/A</v>
      </c>
      <c r="C4180" s="3">
        <f>SUMIF('DME PRICE LOOKUP LINKED'!$A:$A,A4180,'DME PRICE LOOKUP LINKED'!$C:$C)</f>
        <v>0</v>
      </c>
      <c r="D4180" s="78" t="e">
        <f t="shared" si="130"/>
        <v>#N/A</v>
      </c>
      <c r="E4180" s="79" t="e">
        <f t="shared" si="131"/>
        <v>#N/A</v>
      </c>
      <c r="I4180" t="s">
        <v>5655</v>
      </c>
      <c r="K4180" t="s">
        <v>5656</v>
      </c>
      <c r="L4180">
        <v>41.533999999999999</v>
      </c>
      <c r="O4180">
        <v>54</v>
      </c>
    </row>
    <row r="4181" spans="2:15" x14ac:dyDescent="0.25">
      <c r="B4181" s="80" t="e">
        <f>VLOOKUP(A4181,'Medicare Code Price Master List'!$A:$C,3,FALSE)</f>
        <v>#N/A</v>
      </c>
      <c r="C4181" s="3">
        <f>SUMIF('DME PRICE LOOKUP LINKED'!$A:$A,A4181,'DME PRICE LOOKUP LINKED'!$C:$C)</f>
        <v>0</v>
      </c>
      <c r="D4181" s="78" t="e">
        <f t="shared" si="130"/>
        <v>#N/A</v>
      </c>
      <c r="E4181" s="81" t="e">
        <f t="shared" si="131"/>
        <v>#N/A</v>
      </c>
      <c r="I4181" t="s">
        <v>5657</v>
      </c>
      <c r="K4181" t="s">
        <v>5658</v>
      </c>
      <c r="L4181">
        <v>16.042000000000002</v>
      </c>
      <c r="O4181">
        <v>21</v>
      </c>
    </row>
    <row r="4182" spans="2:15" x14ac:dyDescent="0.25">
      <c r="B4182" s="77" t="e">
        <f>VLOOKUP(A4182,'Medicare Code Price Master List'!$A:$C,3,FALSE)</f>
        <v>#N/A</v>
      </c>
      <c r="C4182" s="3">
        <f>SUMIF('DME PRICE LOOKUP LINKED'!$A:$A,A4182,'DME PRICE LOOKUP LINKED'!$C:$C)</f>
        <v>0</v>
      </c>
      <c r="D4182" s="78" t="e">
        <f t="shared" si="130"/>
        <v>#N/A</v>
      </c>
      <c r="E4182" s="79" t="e">
        <f t="shared" si="131"/>
        <v>#N/A</v>
      </c>
      <c r="I4182" t="s">
        <v>5659</v>
      </c>
      <c r="K4182" t="s">
        <v>5660</v>
      </c>
      <c r="L4182">
        <v>2.794</v>
      </c>
      <c r="O4182">
        <v>4</v>
      </c>
    </row>
    <row r="4183" spans="2:15" x14ac:dyDescent="0.25">
      <c r="B4183" s="80" t="e">
        <f>VLOOKUP(A4183,'Medicare Code Price Master List'!$A:$C,3,FALSE)</f>
        <v>#N/A</v>
      </c>
      <c r="C4183" s="3">
        <f>SUMIF('DME PRICE LOOKUP LINKED'!$A:$A,A4183,'DME PRICE LOOKUP LINKED'!$C:$C)</f>
        <v>0</v>
      </c>
      <c r="D4183" s="78" t="e">
        <f t="shared" si="130"/>
        <v>#N/A</v>
      </c>
      <c r="E4183" s="81" t="e">
        <f t="shared" si="131"/>
        <v>#N/A</v>
      </c>
      <c r="I4183" t="s">
        <v>5661</v>
      </c>
      <c r="K4183" t="s">
        <v>5662</v>
      </c>
      <c r="L4183">
        <v>13.847</v>
      </c>
      <c r="O4183">
        <v>19</v>
      </c>
    </row>
    <row r="4184" spans="2:15" x14ac:dyDescent="0.25">
      <c r="B4184" s="77" t="e">
        <f>VLOOKUP(A4184,'Medicare Code Price Master List'!$A:$C,3,FALSE)</f>
        <v>#N/A</v>
      </c>
      <c r="C4184" s="3">
        <f>SUMIF('DME PRICE LOOKUP LINKED'!$A:$A,A4184,'DME PRICE LOOKUP LINKED'!$C:$C)</f>
        <v>0</v>
      </c>
      <c r="D4184" s="78" t="e">
        <f t="shared" si="130"/>
        <v>#N/A</v>
      </c>
      <c r="E4184" s="79" t="e">
        <f t="shared" si="131"/>
        <v>#N/A</v>
      </c>
      <c r="I4184" t="s">
        <v>5663</v>
      </c>
      <c r="K4184" t="s">
        <v>5664</v>
      </c>
      <c r="L4184">
        <v>173.77500000000001</v>
      </c>
      <c r="O4184">
        <v>226</v>
      </c>
    </row>
    <row r="4185" spans="2:15" x14ac:dyDescent="0.25">
      <c r="B4185" s="80" t="e">
        <f>VLOOKUP(A4185,'Medicare Code Price Master List'!$A:$C,3,FALSE)</f>
        <v>#N/A</v>
      </c>
      <c r="C4185" s="3">
        <f>SUMIF('DME PRICE LOOKUP LINKED'!$A:$A,A4185,'DME PRICE LOOKUP LINKED'!$C:$C)</f>
        <v>0</v>
      </c>
      <c r="D4185" s="78" t="e">
        <f t="shared" si="130"/>
        <v>#N/A</v>
      </c>
      <c r="E4185" s="81" t="e">
        <f t="shared" si="131"/>
        <v>#N/A</v>
      </c>
      <c r="I4185" t="s">
        <v>5665</v>
      </c>
      <c r="K4185" t="s">
        <v>5666</v>
      </c>
      <c r="L4185">
        <v>0.36099999999999999</v>
      </c>
      <c r="O4185">
        <v>1</v>
      </c>
    </row>
    <row r="4186" spans="2:15" x14ac:dyDescent="0.25">
      <c r="B4186" s="77" t="e">
        <f>VLOOKUP(A4186,'Medicare Code Price Master List'!$A:$C,3,FALSE)</f>
        <v>#N/A</v>
      </c>
      <c r="C4186" s="3">
        <f>SUMIF('DME PRICE LOOKUP LINKED'!$A:$A,A4186,'DME PRICE LOOKUP LINKED'!$C:$C)</f>
        <v>0</v>
      </c>
      <c r="D4186" s="78" t="e">
        <f t="shared" si="130"/>
        <v>#N/A</v>
      </c>
      <c r="E4186" s="79" t="e">
        <f t="shared" si="131"/>
        <v>#N/A</v>
      </c>
      <c r="I4186" t="s">
        <v>5667</v>
      </c>
      <c r="K4186" t="s">
        <v>5668</v>
      </c>
      <c r="L4186">
        <v>0.85799999999999998</v>
      </c>
      <c r="O4186">
        <v>2</v>
      </c>
    </row>
    <row r="4187" spans="2:15" x14ac:dyDescent="0.25">
      <c r="B4187" s="80" t="e">
        <f>VLOOKUP(A4187,'Medicare Code Price Master List'!$A:$C,3,FALSE)</f>
        <v>#N/A</v>
      </c>
      <c r="C4187" s="3">
        <f>SUMIF('DME PRICE LOOKUP LINKED'!$A:$A,A4187,'DME PRICE LOOKUP LINKED'!$C:$C)</f>
        <v>0</v>
      </c>
      <c r="D4187" s="78" t="e">
        <f t="shared" si="130"/>
        <v>#N/A</v>
      </c>
      <c r="E4187" s="81" t="e">
        <f t="shared" si="131"/>
        <v>#N/A</v>
      </c>
      <c r="I4187" t="s">
        <v>5669</v>
      </c>
      <c r="K4187" t="s">
        <v>5670</v>
      </c>
      <c r="L4187">
        <v>7.6520000000000001</v>
      </c>
      <c r="O4187">
        <v>10</v>
      </c>
    </row>
    <row r="4188" spans="2:15" x14ac:dyDescent="0.25">
      <c r="B4188" s="77" t="e">
        <f>VLOOKUP(A4188,'Medicare Code Price Master List'!$A:$C,3,FALSE)</f>
        <v>#N/A</v>
      </c>
      <c r="C4188" s="3">
        <f>SUMIF('DME PRICE LOOKUP LINKED'!$A:$A,A4188,'DME PRICE LOOKUP LINKED'!$C:$C)</f>
        <v>0</v>
      </c>
      <c r="D4188" s="78" t="e">
        <f t="shared" si="130"/>
        <v>#N/A</v>
      </c>
      <c r="E4188" s="79" t="e">
        <f t="shared" si="131"/>
        <v>#N/A</v>
      </c>
      <c r="I4188" t="s">
        <v>5671</v>
      </c>
      <c r="K4188" t="s">
        <v>5672</v>
      </c>
      <c r="L4188">
        <v>29.036000000000001</v>
      </c>
      <c r="O4188">
        <v>38</v>
      </c>
    </row>
    <row r="4189" spans="2:15" x14ac:dyDescent="0.25">
      <c r="B4189" s="80" t="e">
        <f>VLOOKUP(A4189,'Medicare Code Price Master List'!$A:$C,3,FALSE)</f>
        <v>#N/A</v>
      </c>
      <c r="C4189" s="3">
        <f>SUMIF('DME PRICE LOOKUP LINKED'!$A:$A,A4189,'DME PRICE LOOKUP LINKED'!$C:$C)</f>
        <v>0</v>
      </c>
      <c r="D4189" s="78" t="e">
        <f t="shared" si="130"/>
        <v>#N/A</v>
      </c>
      <c r="E4189" s="81" t="e">
        <f t="shared" si="131"/>
        <v>#N/A</v>
      </c>
      <c r="I4189" t="s">
        <v>5673</v>
      </c>
      <c r="K4189" t="s">
        <v>5674</v>
      </c>
      <c r="L4189">
        <v>1.6E-2</v>
      </c>
      <c r="O4189">
        <v>1</v>
      </c>
    </row>
    <row r="4190" spans="2:15" x14ac:dyDescent="0.25">
      <c r="B4190" s="77" t="e">
        <f>VLOOKUP(A4190,'Medicare Code Price Master List'!$A:$C,3,FALSE)</f>
        <v>#N/A</v>
      </c>
      <c r="C4190" s="3">
        <f>SUMIF('DME PRICE LOOKUP LINKED'!$A:$A,A4190,'DME PRICE LOOKUP LINKED'!$C:$C)</f>
        <v>0</v>
      </c>
      <c r="D4190" s="78" t="e">
        <f t="shared" si="130"/>
        <v>#N/A</v>
      </c>
      <c r="E4190" s="79" t="e">
        <f t="shared" si="131"/>
        <v>#N/A</v>
      </c>
      <c r="I4190" t="s">
        <v>5675</v>
      </c>
      <c r="K4190" t="s">
        <v>5676</v>
      </c>
      <c r="L4190">
        <v>0.125</v>
      </c>
      <c r="O4190">
        <v>1</v>
      </c>
    </row>
    <row r="4191" spans="2:15" x14ac:dyDescent="0.25">
      <c r="B4191" s="80" t="e">
        <f>VLOOKUP(A4191,'Medicare Code Price Master List'!$A:$C,3,FALSE)</f>
        <v>#N/A</v>
      </c>
      <c r="C4191" s="3">
        <f>SUMIF('DME PRICE LOOKUP LINKED'!$A:$A,A4191,'DME PRICE LOOKUP LINKED'!$C:$C)</f>
        <v>0</v>
      </c>
      <c r="D4191" s="78" t="e">
        <f t="shared" si="130"/>
        <v>#N/A</v>
      </c>
      <c r="E4191" s="81" t="e">
        <f t="shared" si="131"/>
        <v>#N/A</v>
      </c>
      <c r="I4191" t="s">
        <v>5677</v>
      </c>
      <c r="K4191" t="s">
        <v>5678</v>
      </c>
      <c r="L4191">
        <v>13.308</v>
      </c>
      <c r="O4191">
        <v>18</v>
      </c>
    </row>
    <row r="4192" spans="2:15" x14ac:dyDescent="0.25">
      <c r="B4192" s="77" t="e">
        <f>VLOOKUP(A4192,'Medicare Code Price Master List'!$A:$C,3,FALSE)</f>
        <v>#N/A</v>
      </c>
      <c r="C4192" s="3">
        <f>SUMIF('DME PRICE LOOKUP LINKED'!$A:$A,A4192,'DME PRICE LOOKUP LINKED'!$C:$C)</f>
        <v>0</v>
      </c>
      <c r="D4192" s="78" t="e">
        <f t="shared" si="130"/>
        <v>#N/A</v>
      </c>
      <c r="E4192" s="79" t="e">
        <f t="shared" si="131"/>
        <v>#N/A</v>
      </c>
      <c r="I4192" t="s">
        <v>5679</v>
      </c>
      <c r="K4192" t="s">
        <v>5680</v>
      </c>
      <c r="L4192">
        <v>0.81399999999999995</v>
      </c>
      <c r="O4192">
        <v>2</v>
      </c>
    </row>
    <row r="4193" spans="2:15" x14ac:dyDescent="0.25">
      <c r="B4193" s="80" t="e">
        <f>VLOOKUP(A4193,'Medicare Code Price Master List'!$A:$C,3,FALSE)</f>
        <v>#N/A</v>
      </c>
      <c r="C4193" s="3">
        <f>SUMIF('DME PRICE LOOKUP LINKED'!$A:$A,A4193,'DME PRICE LOOKUP LINKED'!$C:$C)</f>
        <v>0</v>
      </c>
      <c r="D4193" s="78" t="e">
        <f t="shared" si="130"/>
        <v>#N/A</v>
      </c>
      <c r="E4193" s="81" t="e">
        <f t="shared" si="131"/>
        <v>#N/A</v>
      </c>
      <c r="I4193" t="s">
        <v>5681</v>
      </c>
      <c r="K4193" t="s">
        <v>5682</v>
      </c>
      <c r="L4193">
        <v>1.0009999999999999</v>
      </c>
      <c r="O4193">
        <v>2</v>
      </c>
    </row>
    <row r="4194" spans="2:15" x14ac:dyDescent="0.25">
      <c r="B4194" s="77" t="e">
        <f>VLOOKUP(A4194,'Medicare Code Price Master List'!$A:$C,3,FALSE)</f>
        <v>#N/A</v>
      </c>
      <c r="C4194" s="3">
        <f>SUMIF('DME PRICE LOOKUP LINKED'!$A:$A,A4194,'DME PRICE LOOKUP LINKED'!$C:$C)</f>
        <v>0</v>
      </c>
      <c r="D4194" s="78" t="e">
        <f t="shared" si="130"/>
        <v>#N/A</v>
      </c>
      <c r="E4194" s="79" t="e">
        <f t="shared" si="131"/>
        <v>#N/A</v>
      </c>
      <c r="I4194" t="s">
        <v>5683</v>
      </c>
      <c r="K4194" t="s">
        <v>5684</v>
      </c>
      <c r="L4194">
        <v>524.41399999999999</v>
      </c>
      <c r="O4194">
        <v>682</v>
      </c>
    </row>
    <row r="4195" spans="2:15" x14ac:dyDescent="0.25">
      <c r="B4195" s="80" t="e">
        <f>VLOOKUP(A4195,'Medicare Code Price Master List'!$A:$C,3,FALSE)</f>
        <v>#N/A</v>
      </c>
      <c r="C4195" s="3">
        <f>SUMIF('DME PRICE LOOKUP LINKED'!$A:$A,A4195,'DME PRICE LOOKUP LINKED'!$C:$C)</f>
        <v>0</v>
      </c>
      <c r="D4195" s="78" t="e">
        <f t="shared" si="130"/>
        <v>#N/A</v>
      </c>
      <c r="E4195" s="81" t="e">
        <f t="shared" si="131"/>
        <v>#N/A</v>
      </c>
      <c r="I4195" t="s">
        <v>5685</v>
      </c>
      <c r="K4195" t="s">
        <v>5686</v>
      </c>
      <c r="L4195">
        <v>17.881</v>
      </c>
      <c r="O4195">
        <v>24</v>
      </c>
    </row>
    <row r="4196" spans="2:15" x14ac:dyDescent="0.25">
      <c r="B4196" s="77" t="e">
        <f>VLOOKUP(A4196,'Medicare Code Price Master List'!$A:$C,3,FALSE)</f>
        <v>#N/A</v>
      </c>
      <c r="C4196" s="3">
        <f>SUMIF('DME PRICE LOOKUP LINKED'!$A:$A,A4196,'DME PRICE LOOKUP LINKED'!$C:$C)</f>
        <v>0</v>
      </c>
      <c r="D4196" s="78" t="e">
        <f t="shared" si="130"/>
        <v>#N/A</v>
      </c>
      <c r="E4196" s="79" t="e">
        <f t="shared" si="131"/>
        <v>#N/A</v>
      </c>
      <c r="I4196" t="s">
        <v>5687</v>
      </c>
      <c r="K4196" t="s">
        <v>5688</v>
      </c>
      <c r="L4196">
        <v>34.031999999999996</v>
      </c>
      <c r="O4196">
        <v>45</v>
      </c>
    </row>
    <row r="4197" spans="2:15" x14ac:dyDescent="0.25">
      <c r="B4197" s="80" t="e">
        <f>VLOOKUP(A4197,'Medicare Code Price Master List'!$A:$C,3,FALSE)</f>
        <v>#N/A</v>
      </c>
      <c r="C4197" s="3">
        <f>SUMIF('DME PRICE LOOKUP LINKED'!$A:$A,A4197,'DME PRICE LOOKUP LINKED'!$C:$C)</f>
        <v>0</v>
      </c>
      <c r="D4197" s="78" t="e">
        <f t="shared" si="130"/>
        <v>#N/A</v>
      </c>
      <c r="E4197" s="81" t="e">
        <f t="shared" si="131"/>
        <v>#N/A</v>
      </c>
      <c r="I4197" t="s">
        <v>5689</v>
      </c>
      <c r="K4197" t="s">
        <v>5690</v>
      </c>
      <c r="L4197" t="e">
        <v>#N/A</v>
      </c>
      <c r="O4197" t="e">
        <v>#N/A</v>
      </c>
    </row>
    <row r="4198" spans="2:15" x14ac:dyDescent="0.25">
      <c r="B4198" s="77" t="e">
        <f>VLOOKUP(A4198,'Medicare Code Price Master List'!$A:$C,3,FALSE)</f>
        <v>#N/A</v>
      </c>
      <c r="C4198" s="3">
        <f>SUMIF('DME PRICE LOOKUP LINKED'!$A:$A,A4198,'DME PRICE LOOKUP LINKED'!$C:$C)</f>
        <v>0</v>
      </c>
      <c r="D4198" s="78" t="e">
        <f t="shared" si="130"/>
        <v>#N/A</v>
      </c>
      <c r="E4198" s="79" t="e">
        <f t="shared" si="131"/>
        <v>#N/A</v>
      </c>
      <c r="I4198" t="s">
        <v>5691</v>
      </c>
      <c r="K4198" t="s">
        <v>5692</v>
      </c>
      <c r="L4198">
        <v>542.87599999999998</v>
      </c>
      <c r="O4198">
        <v>706</v>
      </c>
    </row>
    <row r="4199" spans="2:15" x14ac:dyDescent="0.25">
      <c r="B4199" s="80" t="e">
        <f>VLOOKUP(A4199,'Medicare Code Price Master List'!$A:$C,3,FALSE)</f>
        <v>#N/A</v>
      </c>
      <c r="C4199" s="3">
        <f>SUMIF('DME PRICE LOOKUP LINKED'!$A:$A,A4199,'DME PRICE LOOKUP LINKED'!$C:$C)</f>
        <v>0</v>
      </c>
      <c r="D4199" s="78" t="e">
        <f t="shared" si="130"/>
        <v>#N/A</v>
      </c>
      <c r="E4199" s="81" t="e">
        <f t="shared" si="131"/>
        <v>#N/A</v>
      </c>
      <c r="I4199" t="s">
        <v>5693</v>
      </c>
      <c r="K4199" t="s">
        <v>5694</v>
      </c>
      <c r="L4199">
        <v>34.862000000000002</v>
      </c>
      <c r="O4199">
        <v>46</v>
      </c>
    </row>
    <row r="4200" spans="2:15" x14ac:dyDescent="0.25">
      <c r="B4200" s="77" t="e">
        <f>VLOOKUP(A4200,'Medicare Code Price Master List'!$A:$C,3,FALSE)</f>
        <v>#N/A</v>
      </c>
      <c r="C4200" s="3">
        <f>SUMIF('DME PRICE LOOKUP LINKED'!$A:$A,A4200,'DME PRICE LOOKUP LINKED'!$C:$C)</f>
        <v>0</v>
      </c>
      <c r="D4200" s="78" t="e">
        <f t="shared" si="130"/>
        <v>#N/A</v>
      </c>
      <c r="E4200" s="79" t="e">
        <f t="shared" si="131"/>
        <v>#N/A</v>
      </c>
      <c r="I4200" t="s">
        <v>5695</v>
      </c>
      <c r="K4200" t="s">
        <v>5696</v>
      </c>
      <c r="L4200">
        <v>16.579000000000001</v>
      </c>
      <c r="O4200">
        <v>22</v>
      </c>
    </row>
    <row r="4201" spans="2:15" x14ac:dyDescent="0.25">
      <c r="B4201" s="80" t="e">
        <f>VLOOKUP(A4201,'Medicare Code Price Master List'!$A:$C,3,FALSE)</f>
        <v>#N/A</v>
      </c>
      <c r="C4201" s="3">
        <f>SUMIF('DME PRICE LOOKUP LINKED'!$A:$A,A4201,'DME PRICE LOOKUP LINKED'!$C:$C)</f>
        <v>0</v>
      </c>
      <c r="D4201" s="78" t="e">
        <f t="shared" si="130"/>
        <v>#N/A</v>
      </c>
      <c r="E4201" s="81" t="e">
        <f t="shared" si="131"/>
        <v>#N/A</v>
      </c>
      <c r="I4201" t="s">
        <v>5697</v>
      </c>
      <c r="K4201" t="s">
        <v>5698</v>
      </c>
      <c r="L4201">
        <v>0.223</v>
      </c>
      <c r="O4201">
        <v>1</v>
      </c>
    </row>
    <row r="4202" spans="2:15" x14ac:dyDescent="0.25">
      <c r="B4202" s="77" t="e">
        <f>VLOOKUP(A4202,'Medicare Code Price Master List'!$A:$C,3,FALSE)</f>
        <v>#N/A</v>
      </c>
      <c r="C4202" s="3">
        <f>SUMIF('DME PRICE LOOKUP LINKED'!$A:$A,A4202,'DME PRICE LOOKUP LINKED'!$C:$C)</f>
        <v>0</v>
      </c>
      <c r="D4202" s="78" t="e">
        <f t="shared" si="130"/>
        <v>#N/A</v>
      </c>
      <c r="E4202" s="79" t="e">
        <f t="shared" si="131"/>
        <v>#N/A</v>
      </c>
      <c r="I4202" t="s">
        <v>5699</v>
      </c>
      <c r="K4202" t="s">
        <v>5700</v>
      </c>
      <c r="L4202">
        <v>44.396999999999998</v>
      </c>
      <c r="O4202">
        <v>58</v>
      </c>
    </row>
    <row r="4203" spans="2:15" x14ac:dyDescent="0.25">
      <c r="B4203" s="80" t="e">
        <f>VLOOKUP(A4203,'Medicare Code Price Master List'!$A:$C,3,FALSE)</f>
        <v>#N/A</v>
      </c>
      <c r="C4203" s="3">
        <f>SUMIF('DME PRICE LOOKUP LINKED'!$A:$A,A4203,'DME PRICE LOOKUP LINKED'!$C:$C)</f>
        <v>0</v>
      </c>
      <c r="D4203" s="78" t="e">
        <f t="shared" si="130"/>
        <v>#N/A</v>
      </c>
      <c r="E4203" s="81" t="e">
        <f t="shared" si="131"/>
        <v>#N/A</v>
      </c>
      <c r="I4203" t="s">
        <v>5701</v>
      </c>
      <c r="K4203" t="s">
        <v>5702</v>
      </c>
      <c r="L4203" t="e">
        <v>#N/A</v>
      </c>
      <c r="O4203" t="e">
        <v>#N/A</v>
      </c>
    </row>
    <row r="4204" spans="2:15" x14ac:dyDescent="0.25">
      <c r="B4204" s="77" t="e">
        <f>VLOOKUP(A4204,'Medicare Code Price Master List'!$A:$C,3,FALSE)</f>
        <v>#N/A</v>
      </c>
      <c r="C4204" s="3">
        <f>SUMIF('DME PRICE LOOKUP LINKED'!$A:$A,A4204,'DME PRICE LOOKUP LINKED'!$C:$C)</f>
        <v>0</v>
      </c>
      <c r="D4204" s="78" t="e">
        <f t="shared" si="130"/>
        <v>#N/A</v>
      </c>
      <c r="E4204" s="79" t="e">
        <f t="shared" si="131"/>
        <v>#N/A</v>
      </c>
      <c r="I4204" t="s">
        <v>5703</v>
      </c>
      <c r="K4204" t="s">
        <v>5704</v>
      </c>
      <c r="L4204" t="e">
        <v>#N/A</v>
      </c>
      <c r="O4204" t="e">
        <v>#N/A</v>
      </c>
    </row>
    <row r="4205" spans="2:15" x14ac:dyDescent="0.25">
      <c r="B4205" s="80" t="e">
        <f>VLOOKUP(A4205,'Medicare Code Price Master List'!$A:$C,3,FALSE)</f>
        <v>#N/A</v>
      </c>
      <c r="C4205" s="3">
        <f>SUMIF('DME PRICE LOOKUP LINKED'!$A:$A,A4205,'DME PRICE LOOKUP LINKED'!$C:$C)</f>
        <v>0</v>
      </c>
      <c r="D4205" s="78" t="e">
        <f t="shared" si="130"/>
        <v>#N/A</v>
      </c>
      <c r="E4205" s="81" t="e">
        <f t="shared" si="131"/>
        <v>#N/A</v>
      </c>
      <c r="I4205" t="s">
        <v>5705</v>
      </c>
      <c r="K4205" t="s">
        <v>5706</v>
      </c>
      <c r="L4205">
        <v>8.44</v>
      </c>
      <c r="O4205">
        <v>11</v>
      </c>
    </row>
    <row r="4206" spans="2:15" x14ac:dyDescent="0.25">
      <c r="B4206" s="77" t="e">
        <f>VLOOKUP(A4206,'Medicare Code Price Master List'!$A:$C,3,FALSE)</f>
        <v>#N/A</v>
      </c>
      <c r="C4206" s="3">
        <f>SUMIF('DME PRICE LOOKUP LINKED'!$A:$A,A4206,'DME PRICE LOOKUP LINKED'!$C:$C)</f>
        <v>0</v>
      </c>
      <c r="D4206" s="78" t="e">
        <f t="shared" si="130"/>
        <v>#N/A</v>
      </c>
      <c r="E4206" s="79" t="e">
        <f t="shared" si="131"/>
        <v>#N/A</v>
      </c>
      <c r="I4206" t="s">
        <v>2903</v>
      </c>
      <c r="K4206" t="s">
        <v>3006</v>
      </c>
      <c r="L4206">
        <v>0.59399999999999997</v>
      </c>
      <c r="O4206">
        <v>5</v>
      </c>
    </row>
    <row r="4207" spans="2:15" x14ac:dyDescent="0.25">
      <c r="B4207" s="80" t="e">
        <f>VLOOKUP(A4207,'Medicare Code Price Master List'!$A:$C,3,FALSE)</f>
        <v>#N/A</v>
      </c>
      <c r="C4207" s="3">
        <f>SUMIF('DME PRICE LOOKUP LINKED'!$A:$A,A4207,'DME PRICE LOOKUP LINKED'!$C:$C)</f>
        <v>0</v>
      </c>
      <c r="D4207" s="78" t="e">
        <f t="shared" si="130"/>
        <v>#N/A</v>
      </c>
      <c r="E4207" s="81" t="e">
        <f t="shared" si="131"/>
        <v>#N/A</v>
      </c>
      <c r="I4207" t="s">
        <v>5707</v>
      </c>
      <c r="K4207" t="s">
        <v>5708</v>
      </c>
      <c r="L4207">
        <v>61.56</v>
      </c>
      <c r="O4207">
        <v>81</v>
      </c>
    </row>
    <row r="4208" spans="2:15" x14ac:dyDescent="0.25">
      <c r="B4208" s="77" t="e">
        <f>VLOOKUP(A4208,'Medicare Code Price Master List'!$A:$C,3,FALSE)</f>
        <v>#N/A</v>
      </c>
      <c r="C4208" s="3">
        <f>SUMIF('DME PRICE LOOKUP LINKED'!$A:$A,A4208,'DME PRICE LOOKUP LINKED'!$C:$C)</f>
        <v>0</v>
      </c>
      <c r="D4208" s="78" t="e">
        <f t="shared" si="130"/>
        <v>#N/A</v>
      </c>
      <c r="E4208" s="79" t="e">
        <f t="shared" si="131"/>
        <v>#N/A</v>
      </c>
      <c r="I4208" t="s">
        <v>5709</v>
      </c>
      <c r="K4208" t="s">
        <v>5710</v>
      </c>
      <c r="L4208">
        <v>36.091000000000001</v>
      </c>
      <c r="O4208">
        <v>47</v>
      </c>
    </row>
    <row r="4209" spans="2:15" x14ac:dyDescent="0.25">
      <c r="B4209" s="80" t="e">
        <f>VLOOKUP(A4209,'Medicare Code Price Master List'!$A:$C,3,FALSE)</f>
        <v>#N/A</v>
      </c>
      <c r="C4209" s="3">
        <f>SUMIF('DME PRICE LOOKUP LINKED'!$A:$A,A4209,'DME PRICE LOOKUP LINKED'!$C:$C)</f>
        <v>0</v>
      </c>
      <c r="D4209" s="78" t="e">
        <f t="shared" si="130"/>
        <v>#N/A</v>
      </c>
      <c r="E4209" s="81" t="e">
        <f t="shared" si="131"/>
        <v>#N/A</v>
      </c>
      <c r="I4209" t="s">
        <v>5711</v>
      </c>
      <c r="K4209" t="s">
        <v>5712</v>
      </c>
      <c r="L4209">
        <v>0.66</v>
      </c>
      <c r="O4209">
        <v>1</v>
      </c>
    </row>
    <row r="4210" spans="2:15" x14ac:dyDescent="0.25">
      <c r="B4210" s="77" t="e">
        <f>VLOOKUP(A4210,'Medicare Code Price Master List'!$A:$C,3,FALSE)</f>
        <v>#N/A</v>
      </c>
      <c r="C4210" s="3">
        <f>SUMIF('DME PRICE LOOKUP LINKED'!$A:$A,A4210,'DME PRICE LOOKUP LINKED'!$C:$C)</f>
        <v>0</v>
      </c>
      <c r="D4210" s="78" t="e">
        <f t="shared" si="130"/>
        <v>#N/A</v>
      </c>
      <c r="E4210" s="79" t="e">
        <f t="shared" si="131"/>
        <v>#N/A</v>
      </c>
      <c r="I4210" t="s">
        <v>5713</v>
      </c>
      <c r="K4210" t="s">
        <v>5714</v>
      </c>
      <c r="L4210">
        <v>1474.1769999999999</v>
      </c>
      <c r="O4210">
        <v>1917</v>
      </c>
    </row>
    <row r="4211" spans="2:15" x14ac:dyDescent="0.25">
      <c r="B4211" s="80" t="e">
        <f>VLOOKUP(A4211,'Medicare Code Price Master List'!$A:$C,3,FALSE)</f>
        <v>#N/A</v>
      </c>
      <c r="C4211" s="3">
        <f>SUMIF('DME PRICE LOOKUP LINKED'!$A:$A,A4211,'DME PRICE LOOKUP LINKED'!$C:$C)</f>
        <v>0</v>
      </c>
      <c r="D4211" s="78" t="e">
        <f t="shared" si="130"/>
        <v>#N/A</v>
      </c>
      <c r="E4211" s="81" t="e">
        <f t="shared" si="131"/>
        <v>#N/A</v>
      </c>
      <c r="I4211" t="s">
        <v>5715</v>
      </c>
      <c r="K4211" t="s">
        <v>5716</v>
      </c>
      <c r="L4211">
        <v>8.5999999999999993E-2</v>
      </c>
      <c r="O4211">
        <v>1</v>
      </c>
    </row>
    <row r="4212" spans="2:15" x14ac:dyDescent="0.25">
      <c r="B4212" s="77" t="e">
        <f>VLOOKUP(A4212,'Medicare Code Price Master List'!$A:$C,3,FALSE)</f>
        <v>#N/A</v>
      </c>
      <c r="C4212" s="3">
        <f>SUMIF('DME PRICE LOOKUP LINKED'!$A:$A,A4212,'DME PRICE LOOKUP LINKED'!$C:$C)</f>
        <v>0</v>
      </c>
      <c r="D4212" s="78" t="e">
        <f t="shared" si="130"/>
        <v>#N/A</v>
      </c>
      <c r="E4212" s="79" t="e">
        <f t="shared" si="131"/>
        <v>#N/A</v>
      </c>
      <c r="I4212" t="s">
        <v>5717</v>
      </c>
      <c r="K4212" t="s">
        <v>5718</v>
      </c>
      <c r="L4212">
        <v>30.221</v>
      </c>
      <c r="O4212">
        <v>40</v>
      </c>
    </row>
    <row r="4213" spans="2:15" x14ac:dyDescent="0.25">
      <c r="B4213" s="80" t="e">
        <f>VLOOKUP(A4213,'Medicare Code Price Master List'!$A:$C,3,FALSE)</f>
        <v>#N/A</v>
      </c>
      <c r="C4213" s="3">
        <f>SUMIF('DME PRICE LOOKUP LINKED'!$A:$A,A4213,'DME PRICE LOOKUP LINKED'!$C:$C)</f>
        <v>0</v>
      </c>
      <c r="D4213" s="78" t="e">
        <f t="shared" si="130"/>
        <v>#N/A</v>
      </c>
      <c r="E4213" s="81" t="e">
        <f t="shared" si="131"/>
        <v>#N/A</v>
      </c>
      <c r="I4213" t="s">
        <v>5719</v>
      </c>
      <c r="K4213" t="s">
        <v>5720</v>
      </c>
      <c r="L4213">
        <v>0.97299999999999998</v>
      </c>
      <c r="O4213">
        <v>2</v>
      </c>
    </row>
    <row r="4214" spans="2:15" x14ac:dyDescent="0.25">
      <c r="B4214" s="77" t="e">
        <f>VLOOKUP(A4214,'Medicare Code Price Master List'!$A:$C,3,FALSE)</f>
        <v>#N/A</v>
      </c>
      <c r="C4214" s="3">
        <f>SUMIF('DME PRICE LOOKUP LINKED'!$A:$A,A4214,'DME PRICE LOOKUP LINKED'!$C:$C)</f>
        <v>0</v>
      </c>
      <c r="D4214" s="78" t="e">
        <f t="shared" si="130"/>
        <v>#N/A</v>
      </c>
      <c r="E4214" s="79" t="e">
        <f t="shared" si="131"/>
        <v>#N/A</v>
      </c>
      <c r="I4214" t="s">
        <v>5721</v>
      </c>
      <c r="K4214" t="s">
        <v>5722</v>
      </c>
      <c r="L4214">
        <v>31.687000000000001</v>
      </c>
      <c r="O4214">
        <v>42</v>
      </c>
    </row>
    <row r="4215" spans="2:15" x14ac:dyDescent="0.25">
      <c r="B4215" s="80" t="e">
        <f>VLOOKUP(A4215,'Medicare Code Price Master List'!$A:$C,3,FALSE)</f>
        <v>#N/A</v>
      </c>
      <c r="C4215" s="3">
        <f>SUMIF('DME PRICE LOOKUP LINKED'!$A:$A,A4215,'DME PRICE LOOKUP LINKED'!$C:$C)</f>
        <v>0</v>
      </c>
      <c r="D4215" s="78" t="e">
        <f t="shared" si="130"/>
        <v>#N/A</v>
      </c>
      <c r="E4215" s="81" t="e">
        <f t="shared" si="131"/>
        <v>#N/A</v>
      </c>
      <c r="I4215" t="s">
        <v>2904</v>
      </c>
      <c r="K4215" t="s">
        <v>3007</v>
      </c>
      <c r="L4215">
        <v>2.5999999999999999E-2</v>
      </c>
      <c r="O4215">
        <v>5</v>
      </c>
    </row>
    <row r="4216" spans="2:15" x14ac:dyDescent="0.25">
      <c r="B4216" s="77" t="e">
        <f>VLOOKUP(A4216,'Medicare Code Price Master List'!$A:$C,3,FALSE)</f>
        <v>#N/A</v>
      </c>
      <c r="C4216" s="3">
        <f>SUMIF('DME PRICE LOOKUP LINKED'!$A:$A,A4216,'DME PRICE LOOKUP LINKED'!$C:$C)</f>
        <v>0</v>
      </c>
      <c r="D4216" s="78" t="e">
        <f t="shared" si="130"/>
        <v>#N/A</v>
      </c>
      <c r="E4216" s="79" t="e">
        <f t="shared" si="131"/>
        <v>#N/A</v>
      </c>
      <c r="I4216" t="s">
        <v>5723</v>
      </c>
      <c r="K4216" t="s">
        <v>5724</v>
      </c>
      <c r="L4216">
        <v>9.8230000000000004</v>
      </c>
      <c r="O4216">
        <v>13</v>
      </c>
    </row>
    <row r="4217" spans="2:15" x14ac:dyDescent="0.25">
      <c r="B4217" s="80" t="e">
        <f>VLOOKUP(A4217,'Medicare Code Price Master List'!$A:$C,3,FALSE)</f>
        <v>#N/A</v>
      </c>
      <c r="C4217" s="3">
        <f>SUMIF('DME PRICE LOOKUP LINKED'!$A:$A,A4217,'DME PRICE LOOKUP LINKED'!$C:$C)</f>
        <v>0</v>
      </c>
      <c r="D4217" s="78" t="e">
        <f t="shared" si="130"/>
        <v>#N/A</v>
      </c>
      <c r="E4217" s="81" t="e">
        <f t="shared" si="131"/>
        <v>#N/A</v>
      </c>
      <c r="I4217" t="s">
        <v>5725</v>
      </c>
      <c r="K4217" t="s">
        <v>5726</v>
      </c>
      <c r="L4217">
        <v>3.2330000000000001</v>
      </c>
      <c r="O4217">
        <v>5</v>
      </c>
    </row>
    <row r="4218" spans="2:15" x14ac:dyDescent="0.25">
      <c r="B4218" s="77" t="e">
        <f>VLOOKUP(A4218,'Medicare Code Price Master List'!$A:$C,3,FALSE)</f>
        <v>#N/A</v>
      </c>
      <c r="C4218" s="3">
        <f>SUMIF('DME PRICE LOOKUP LINKED'!$A:$A,A4218,'DME PRICE LOOKUP LINKED'!$C:$C)</f>
        <v>0</v>
      </c>
      <c r="D4218" s="78" t="e">
        <f t="shared" si="130"/>
        <v>#N/A</v>
      </c>
      <c r="E4218" s="79" t="e">
        <f t="shared" si="131"/>
        <v>#N/A</v>
      </c>
      <c r="I4218" t="s">
        <v>5727</v>
      </c>
      <c r="K4218" t="s">
        <v>5728</v>
      </c>
      <c r="L4218">
        <v>0.90600000000000003</v>
      </c>
      <c r="O4218">
        <v>2</v>
      </c>
    </row>
    <row r="4219" spans="2:15" x14ac:dyDescent="0.25">
      <c r="B4219" s="80" t="e">
        <f>VLOOKUP(A4219,'Medicare Code Price Master List'!$A:$C,3,FALSE)</f>
        <v>#N/A</v>
      </c>
      <c r="C4219" s="3">
        <f>SUMIF('DME PRICE LOOKUP LINKED'!$A:$A,A4219,'DME PRICE LOOKUP LINKED'!$C:$C)</f>
        <v>0</v>
      </c>
      <c r="D4219" s="78" t="e">
        <f t="shared" si="130"/>
        <v>#N/A</v>
      </c>
      <c r="E4219" s="81" t="e">
        <f t="shared" si="131"/>
        <v>#N/A</v>
      </c>
      <c r="I4219" t="s">
        <v>5729</v>
      </c>
      <c r="K4219" t="s">
        <v>5730</v>
      </c>
      <c r="L4219">
        <v>4.9829999999999997</v>
      </c>
      <c r="O4219">
        <v>7</v>
      </c>
    </row>
    <row r="4220" spans="2:15" x14ac:dyDescent="0.25">
      <c r="B4220" s="77" t="e">
        <f>VLOOKUP(A4220,'Medicare Code Price Master List'!$A:$C,3,FALSE)</f>
        <v>#N/A</v>
      </c>
      <c r="C4220" s="3">
        <f>SUMIF('DME PRICE LOOKUP LINKED'!$A:$A,A4220,'DME PRICE LOOKUP LINKED'!$C:$C)</f>
        <v>0</v>
      </c>
      <c r="D4220" s="78" t="e">
        <f t="shared" si="130"/>
        <v>#N/A</v>
      </c>
      <c r="E4220" s="79" t="e">
        <f t="shared" si="131"/>
        <v>#N/A</v>
      </c>
      <c r="I4220" t="s">
        <v>5731</v>
      </c>
      <c r="K4220" t="s">
        <v>5732</v>
      </c>
      <c r="L4220">
        <v>9.593</v>
      </c>
      <c r="O4220">
        <v>13</v>
      </c>
    </row>
    <row r="4221" spans="2:15" x14ac:dyDescent="0.25">
      <c r="B4221" s="80" t="e">
        <f>VLOOKUP(A4221,'Medicare Code Price Master List'!$A:$C,3,FALSE)</f>
        <v>#N/A</v>
      </c>
      <c r="C4221" s="3">
        <f>SUMIF('DME PRICE LOOKUP LINKED'!$A:$A,A4221,'DME PRICE LOOKUP LINKED'!$C:$C)</f>
        <v>0</v>
      </c>
      <c r="D4221" s="78" t="e">
        <f t="shared" si="130"/>
        <v>#N/A</v>
      </c>
      <c r="E4221" s="81" t="e">
        <f t="shared" si="131"/>
        <v>#N/A</v>
      </c>
      <c r="I4221" t="s">
        <v>5733</v>
      </c>
      <c r="K4221" t="s">
        <v>5734</v>
      </c>
      <c r="L4221">
        <v>0.621</v>
      </c>
      <c r="O4221">
        <v>1</v>
      </c>
    </row>
    <row r="4222" spans="2:15" x14ac:dyDescent="0.25">
      <c r="B4222" s="77" t="e">
        <f>VLOOKUP(A4222,'Medicare Code Price Master List'!$A:$C,3,FALSE)</f>
        <v>#N/A</v>
      </c>
      <c r="C4222" s="3">
        <f>SUMIF('DME PRICE LOOKUP LINKED'!$A:$A,A4222,'DME PRICE LOOKUP LINKED'!$C:$C)</f>
        <v>0</v>
      </c>
      <c r="D4222" s="78" t="e">
        <f t="shared" si="130"/>
        <v>#N/A</v>
      </c>
      <c r="E4222" s="79" t="e">
        <f t="shared" si="131"/>
        <v>#N/A</v>
      </c>
      <c r="I4222" t="s">
        <v>5735</v>
      </c>
      <c r="K4222" t="s">
        <v>5736</v>
      </c>
      <c r="L4222">
        <v>20.192</v>
      </c>
      <c r="O4222">
        <v>27</v>
      </c>
    </row>
    <row r="4223" spans="2:15" x14ac:dyDescent="0.25">
      <c r="B4223" s="80" t="e">
        <f>VLOOKUP(A4223,'Medicare Code Price Master List'!$A:$C,3,FALSE)</f>
        <v>#N/A</v>
      </c>
      <c r="C4223" s="3">
        <f>SUMIF('DME PRICE LOOKUP LINKED'!$A:$A,A4223,'DME PRICE LOOKUP LINKED'!$C:$C)</f>
        <v>0</v>
      </c>
      <c r="D4223" s="78" t="e">
        <f t="shared" si="130"/>
        <v>#N/A</v>
      </c>
      <c r="E4223" s="81" t="e">
        <f t="shared" si="131"/>
        <v>#N/A</v>
      </c>
      <c r="I4223" t="s">
        <v>5737</v>
      </c>
      <c r="K4223" t="s">
        <v>5738</v>
      </c>
      <c r="L4223">
        <v>0.92</v>
      </c>
      <c r="O4223">
        <v>2</v>
      </c>
    </row>
    <row r="4224" spans="2:15" x14ac:dyDescent="0.25">
      <c r="B4224" s="77" t="e">
        <f>VLOOKUP(A4224,'Medicare Code Price Master List'!$A:$C,3,FALSE)</f>
        <v>#N/A</v>
      </c>
      <c r="C4224" s="3">
        <f>SUMIF('DME PRICE LOOKUP LINKED'!$A:$A,A4224,'DME PRICE LOOKUP LINKED'!$C:$C)</f>
        <v>0</v>
      </c>
      <c r="D4224" s="78" t="e">
        <f t="shared" si="130"/>
        <v>#N/A</v>
      </c>
      <c r="E4224" s="79" t="e">
        <f t="shared" si="131"/>
        <v>#N/A</v>
      </c>
      <c r="I4224" t="s">
        <v>5739</v>
      </c>
      <c r="K4224" t="s">
        <v>5740</v>
      </c>
      <c r="L4224">
        <v>0.157</v>
      </c>
      <c r="O4224">
        <v>1</v>
      </c>
    </row>
    <row r="4225" spans="2:15" x14ac:dyDescent="0.25">
      <c r="B4225" s="80" t="e">
        <f>VLOOKUP(A4225,'Medicare Code Price Master List'!$A:$C,3,FALSE)</f>
        <v>#N/A</v>
      </c>
      <c r="C4225" s="3">
        <f>SUMIF('DME PRICE LOOKUP LINKED'!$A:$A,A4225,'DME PRICE LOOKUP LINKED'!$C:$C)</f>
        <v>0</v>
      </c>
      <c r="D4225" s="78" t="e">
        <f t="shared" si="130"/>
        <v>#N/A</v>
      </c>
      <c r="E4225" s="81" t="e">
        <f t="shared" si="131"/>
        <v>#N/A</v>
      </c>
      <c r="I4225" t="s">
        <v>5741</v>
      </c>
      <c r="K4225" t="s">
        <v>5742</v>
      </c>
      <c r="L4225">
        <v>2.4609999999999999</v>
      </c>
      <c r="O4225">
        <v>4</v>
      </c>
    </row>
    <row r="4226" spans="2:15" x14ac:dyDescent="0.25">
      <c r="B4226" s="77" t="e">
        <f>VLOOKUP(A4226,'Medicare Code Price Master List'!$A:$C,3,FALSE)</f>
        <v>#N/A</v>
      </c>
      <c r="C4226" s="3">
        <f>SUMIF('DME PRICE LOOKUP LINKED'!$A:$A,A4226,'DME PRICE LOOKUP LINKED'!$C:$C)</f>
        <v>0</v>
      </c>
      <c r="D4226" s="78" t="e">
        <f t="shared" si="130"/>
        <v>#N/A</v>
      </c>
      <c r="E4226" s="79" t="e">
        <f t="shared" si="131"/>
        <v>#N/A</v>
      </c>
      <c r="I4226" t="s">
        <v>5743</v>
      </c>
      <c r="K4226" t="s">
        <v>5744</v>
      </c>
      <c r="L4226">
        <v>9.1010000000000009</v>
      </c>
      <c r="O4226">
        <v>12</v>
      </c>
    </row>
    <row r="4227" spans="2:15" x14ac:dyDescent="0.25">
      <c r="B4227" s="80" t="e">
        <f>VLOOKUP(A4227,'Medicare Code Price Master List'!$A:$C,3,FALSE)</f>
        <v>#N/A</v>
      </c>
      <c r="C4227" s="3">
        <f>SUMIF('DME PRICE LOOKUP LINKED'!$A:$A,A4227,'DME PRICE LOOKUP LINKED'!$C:$C)</f>
        <v>0</v>
      </c>
      <c r="D4227" s="78" t="e">
        <f t="shared" ref="D4227:D4290" si="132">VLOOKUP(A4227,$R$2:$T$5644,3,FALSE)</f>
        <v>#N/A</v>
      </c>
      <c r="E4227" s="81" t="e">
        <f t="shared" ref="E4227:E4290" si="133">D4227-C4227</f>
        <v>#N/A</v>
      </c>
      <c r="I4227" t="s">
        <v>5745</v>
      </c>
      <c r="K4227" t="s">
        <v>5746</v>
      </c>
      <c r="L4227">
        <v>9.1050000000000004</v>
      </c>
      <c r="O4227">
        <v>12</v>
      </c>
    </row>
    <row r="4228" spans="2:15" x14ac:dyDescent="0.25">
      <c r="B4228" s="77" t="e">
        <f>VLOOKUP(A4228,'Medicare Code Price Master List'!$A:$C,3,FALSE)</f>
        <v>#N/A</v>
      </c>
      <c r="C4228" s="3">
        <f>SUMIF('DME PRICE LOOKUP LINKED'!$A:$A,A4228,'DME PRICE LOOKUP LINKED'!$C:$C)</f>
        <v>0</v>
      </c>
      <c r="D4228" s="78" t="e">
        <f t="shared" si="132"/>
        <v>#N/A</v>
      </c>
      <c r="E4228" s="79" t="e">
        <f t="shared" si="133"/>
        <v>#N/A</v>
      </c>
      <c r="I4228" t="s">
        <v>5747</v>
      </c>
      <c r="K4228" t="s">
        <v>5748</v>
      </c>
      <c r="L4228">
        <v>10.263999999999999</v>
      </c>
      <c r="O4228">
        <v>14</v>
      </c>
    </row>
    <row r="4229" spans="2:15" x14ac:dyDescent="0.25">
      <c r="B4229" s="80" t="e">
        <f>VLOOKUP(A4229,'Medicare Code Price Master List'!$A:$C,3,FALSE)</f>
        <v>#N/A</v>
      </c>
      <c r="C4229" s="3">
        <f>SUMIF('DME PRICE LOOKUP LINKED'!$A:$A,A4229,'DME PRICE LOOKUP LINKED'!$C:$C)</f>
        <v>0</v>
      </c>
      <c r="D4229" s="78" t="e">
        <f t="shared" si="132"/>
        <v>#N/A</v>
      </c>
      <c r="E4229" s="81" t="e">
        <f t="shared" si="133"/>
        <v>#N/A</v>
      </c>
      <c r="I4229" t="s">
        <v>5749</v>
      </c>
      <c r="K4229" t="s">
        <v>5750</v>
      </c>
      <c r="L4229">
        <v>2.7770000000000001</v>
      </c>
      <c r="O4229">
        <v>4</v>
      </c>
    </row>
    <row r="4230" spans="2:15" x14ac:dyDescent="0.25">
      <c r="B4230" s="77" t="e">
        <f>VLOOKUP(A4230,'Medicare Code Price Master List'!$A:$C,3,FALSE)</f>
        <v>#N/A</v>
      </c>
      <c r="C4230" s="3">
        <f>SUMIF('DME PRICE LOOKUP LINKED'!$A:$A,A4230,'DME PRICE LOOKUP LINKED'!$C:$C)</f>
        <v>0</v>
      </c>
      <c r="D4230" s="78" t="e">
        <f t="shared" si="132"/>
        <v>#N/A</v>
      </c>
      <c r="E4230" s="79" t="e">
        <f t="shared" si="133"/>
        <v>#N/A</v>
      </c>
      <c r="I4230" t="s">
        <v>5751</v>
      </c>
      <c r="K4230" t="s">
        <v>5752</v>
      </c>
      <c r="L4230">
        <v>10.3</v>
      </c>
      <c r="O4230">
        <v>14</v>
      </c>
    </row>
    <row r="4231" spans="2:15" x14ac:dyDescent="0.25">
      <c r="B4231" s="80" t="e">
        <f>VLOOKUP(A4231,'Medicare Code Price Master List'!$A:$C,3,FALSE)</f>
        <v>#N/A</v>
      </c>
      <c r="C4231" s="3">
        <f>SUMIF('DME PRICE LOOKUP LINKED'!$A:$A,A4231,'DME PRICE LOOKUP LINKED'!$C:$C)</f>
        <v>0</v>
      </c>
      <c r="D4231" s="78" t="e">
        <f t="shared" si="132"/>
        <v>#N/A</v>
      </c>
      <c r="E4231" s="81" t="e">
        <f t="shared" si="133"/>
        <v>#N/A</v>
      </c>
      <c r="I4231" t="s">
        <v>5753</v>
      </c>
      <c r="K4231" t="s">
        <v>5754</v>
      </c>
      <c r="L4231">
        <v>3.7360000000000002</v>
      </c>
      <c r="O4231">
        <v>5</v>
      </c>
    </row>
    <row r="4232" spans="2:15" x14ac:dyDescent="0.25">
      <c r="B4232" s="77" t="e">
        <f>VLOOKUP(A4232,'Medicare Code Price Master List'!$A:$C,3,FALSE)</f>
        <v>#N/A</v>
      </c>
      <c r="C4232" s="3">
        <f>SUMIF('DME PRICE LOOKUP LINKED'!$A:$A,A4232,'DME PRICE LOOKUP LINKED'!$C:$C)</f>
        <v>0</v>
      </c>
      <c r="D4232" s="78" t="e">
        <f t="shared" si="132"/>
        <v>#N/A</v>
      </c>
      <c r="E4232" s="79" t="e">
        <f t="shared" si="133"/>
        <v>#N/A</v>
      </c>
      <c r="I4232" t="s">
        <v>5755</v>
      </c>
      <c r="K4232" t="s">
        <v>5756</v>
      </c>
      <c r="L4232">
        <v>23.821999999999999</v>
      </c>
      <c r="O4232">
        <v>31</v>
      </c>
    </row>
    <row r="4233" spans="2:15" x14ac:dyDescent="0.25">
      <c r="B4233" s="80" t="e">
        <f>VLOOKUP(A4233,'Medicare Code Price Master List'!$A:$C,3,FALSE)</f>
        <v>#N/A</v>
      </c>
      <c r="C4233" s="3">
        <f>SUMIF('DME PRICE LOOKUP LINKED'!$A:$A,A4233,'DME PRICE LOOKUP LINKED'!$C:$C)</f>
        <v>0</v>
      </c>
      <c r="D4233" s="78" t="e">
        <f t="shared" si="132"/>
        <v>#N/A</v>
      </c>
      <c r="E4233" s="81" t="e">
        <f t="shared" si="133"/>
        <v>#N/A</v>
      </c>
      <c r="I4233" t="s">
        <v>5757</v>
      </c>
      <c r="K4233" t="s">
        <v>5758</v>
      </c>
      <c r="L4233">
        <v>205.64500000000001</v>
      </c>
      <c r="O4233">
        <v>268</v>
      </c>
    </row>
    <row r="4234" spans="2:15" x14ac:dyDescent="0.25">
      <c r="B4234" s="77" t="e">
        <f>VLOOKUP(A4234,'Medicare Code Price Master List'!$A:$C,3,FALSE)</f>
        <v>#N/A</v>
      </c>
      <c r="C4234" s="3">
        <f>SUMIF('DME PRICE LOOKUP LINKED'!$A:$A,A4234,'DME PRICE LOOKUP LINKED'!$C:$C)</f>
        <v>0</v>
      </c>
      <c r="D4234" s="78" t="e">
        <f t="shared" si="132"/>
        <v>#N/A</v>
      </c>
      <c r="E4234" s="79" t="e">
        <f t="shared" si="133"/>
        <v>#N/A</v>
      </c>
      <c r="I4234" t="s">
        <v>5759</v>
      </c>
      <c r="K4234" t="s">
        <v>5760</v>
      </c>
      <c r="L4234">
        <v>1.421</v>
      </c>
      <c r="O4234">
        <v>2</v>
      </c>
    </row>
    <row r="4235" spans="2:15" x14ac:dyDescent="0.25">
      <c r="B4235" s="80" t="e">
        <f>VLOOKUP(A4235,'Medicare Code Price Master List'!$A:$C,3,FALSE)</f>
        <v>#N/A</v>
      </c>
      <c r="C4235" s="3">
        <f>SUMIF('DME PRICE LOOKUP LINKED'!$A:$A,A4235,'DME PRICE LOOKUP LINKED'!$C:$C)</f>
        <v>0</v>
      </c>
      <c r="D4235" s="78" t="e">
        <f t="shared" si="132"/>
        <v>#N/A</v>
      </c>
      <c r="E4235" s="81" t="e">
        <f t="shared" si="133"/>
        <v>#N/A</v>
      </c>
      <c r="I4235" t="s">
        <v>5761</v>
      </c>
      <c r="K4235" t="s">
        <v>5762</v>
      </c>
      <c r="L4235" t="e">
        <v>#N/A</v>
      </c>
      <c r="O4235" t="e">
        <v>#N/A</v>
      </c>
    </row>
    <row r="4236" spans="2:15" x14ac:dyDescent="0.25">
      <c r="B4236" s="77" t="e">
        <f>VLOOKUP(A4236,'Medicare Code Price Master List'!$A:$C,3,FALSE)</f>
        <v>#N/A</v>
      </c>
      <c r="C4236" s="3">
        <f>SUMIF('DME PRICE LOOKUP LINKED'!$A:$A,A4236,'DME PRICE LOOKUP LINKED'!$C:$C)</f>
        <v>0</v>
      </c>
      <c r="D4236" s="78" t="e">
        <f t="shared" si="132"/>
        <v>#N/A</v>
      </c>
      <c r="E4236" s="79" t="e">
        <f t="shared" si="133"/>
        <v>#N/A</v>
      </c>
      <c r="I4236" t="s">
        <v>5763</v>
      </c>
      <c r="K4236" t="s">
        <v>5764</v>
      </c>
      <c r="L4236">
        <v>38.195999999999998</v>
      </c>
      <c r="O4236">
        <v>50</v>
      </c>
    </row>
    <row r="4237" spans="2:15" x14ac:dyDescent="0.25">
      <c r="B4237" s="80" t="e">
        <f>VLOOKUP(A4237,'Medicare Code Price Master List'!$A:$C,3,FALSE)</f>
        <v>#N/A</v>
      </c>
      <c r="C4237" s="3">
        <f>SUMIF('DME PRICE LOOKUP LINKED'!$A:$A,A4237,'DME PRICE LOOKUP LINKED'!$C:$C)</f>
        <v>0</v>
      </c>
      <c r="D4237" s="78" t="e">
        <f t="shared" si="132"/>
        <v>#N/A</v>
      </c>
      <c r="E4237" s="81" t="e">
        <f t="shared" si="133"/>
        <v>#N/A</v>
      </c>
      <c r="I4237" t="s">
        <v>5765</v>
      </c>
      <c r="K4237" t="s">
        <v>5766</v>
      </c>
      <c r="L4237">
        <v>2.9169999999999998</v>
      </c>
      <c r="O4237">
        <v>4</v>
      </c>
    </row>
    <row r="4238" spans="2:15" x14ac:dyDescent="0.25">
      <c r="B4238" s="77" t="e">
        <f>VLOOKUP(A4238,'Medicare Code Price Master List'!$A:$C,3,FALSE)</f>
        <v>#N/A</v>
      </c>
      <c r="C4238" s="3">
        <f>SUMIF('DME PRICE LOOKUP LINKED'!$A:$A,A4238,'DME PRICE LOOKUP LINKED'!$C:$C)</f>
        <v>0</v>
      </c>
      <c r="D4238" s="78" t="e">
        <f t="shared" si="132"/>
        <v>#N/A</v>
      </c>
      <c r="E4238" s="79" t="e">
        <f t="shared" si="133"/>
        <v>#N/A</v>
      </c>
      <c r="I4238" t="s">
        <v>5767</v>
      </c>
      <c r="K4238" t="s">
        <v>5768</v>
      </c>
      <c r="L4238">
        <v>4.29</v>
      </c>
      <c r="O4238">
        <v>6</v>
      </c>
    </row>
    <row r="4239" spans="2:15" x14ac:dyDescent="0.25">
      <c r="B4239" s="80" t="e">
        <f>VLOOKUP(A4239,'Medicare Code Price Master List'!$A:$C,3,FALSE)</f>
        <v>#N/A</v>
      </c>
      <c r="C4239" s="3">
        <f>SUMIF('DME PRICE LOOKUP LINKED'!$A:$A,A4239,'DME PRICE LOOKUP LINKED'!$C:$C)</f>
        <v>0</v>
      </c>
      <c r="D4239" s="78" t="e">
        <f t="shared" si="132"/>
        <v>#N/A</v>
      </c>
      <c r="E4239" s="81" t="e">
        <f t="shared" si="133"/>
        <v>#N/A</v>
      </c>
      <c r="I4239" t="s">
        <v>5769</v>
      </c>
      <c r="K4239" t="s">
        <v>5770</v>
      </c>
      <c r="L4239" t="e">
        <v>#N/A</v>
      </c>
      <c r="O4239" t="e">
        <v>#N/A</v>
      </c>
    </row>
    <row r="4240" spans="2:15" x14ac:dyDescent="0.25">
      <c r="B4240" s="77" t="e">
        <f>VLOOKUP(A4240,'Medicare Code Price Master List'!$A:$C,3,FALSE)</f>
        <v>#N/A</v>
      </c>
      <c r="C4240" s="3">
        <f>SUMIF('DME PRICE LOOKUP LINKED'!$A:$A,A4240,'DME PRICE LOOKUP LINKED'!$C:$C)</f>
        <v>0</v>
      </c>
      <c r="D4240" s="78" t="e">
        <f t="shared" si="132"/>
        <v>#N/A</v>
      </c>
      <c r="E4240" s="79" t="e">
        <f t="shared" si="133"/>
        <v>#N/A</v>
      </c>
      <c r="I4240" t="s">
        <v>5771</v>
      </c>
      <c r="K4240" t="s">
        <v>5772</v>
      </c>
      <c r="L4240">
        <v>9.2999999999999999E-2</v>
      </c>
      <c r="O4240">
        <v>1</v>
      </c>
    </row>
    <row r="4241" spans="2:15" x14ac:dyDescent="0.25">
      <c r="B4241" s="80" t="e">
        <f>VLOOKUP(A4241,'Medicare Code Price Master List'!$A:$C,3,FALSE)</f>
        <v>#N/A</v>
      </c>
      <c r="C4241" s="3">
        <f>SUMIF('DME PRICE LOOKUP LINKED'!$A:$A,A4241,'DME PRICE LOOKUP LINKED'!$C:$C)</f>
        <v>0</v>
      </c>
      <c r="D4241" s="78" t="e">
        <f t="shared" si="132"/>
        <v>#N/A</v>
      </c>
      <c r="E4241" s="81" t="e">
        <f t="shared" si="133"/>
        <v>#N/A</v>
      </c>
      <c r="I4241" t="s">
        <v>5773</v>
      </c>
      <c r="K4241" t="s">
        <v>5774</v>
      </c>
      <c r="L4241">
        <v>26.007999999999999</v>
      </c>
      <c r="O4241">
        <v>34</v>
      </c>
    </row>
    <row r="4242" spans="2:15" x14ac:dyDescent="0.25">
      <c r="B4242" s="77" t="e">
        <f>VLOOKUP(A4242,'Medicare Code Price Master List'!$A:$C,3,FALSE)</f>
        <v>#N/A</v>
      </c>
      <c r="C4242" s="3">
        <f>SUMIF('DME PRICE LOOKUP LINKED'!$A:$A,A4242,'DME PRICE LOOKUP LINKED'!$C:$C)</f>
        <v>0</v>
      </c>
      <c r="D4242" s="78" t="e">
        <f t="shared" si="132"/>
        <v>#N/A</v>
      </c>
      <c r="E4242" s="79" t="e">
        <f t="shared" si="133"/>
        <v>#N/A</v>
      </c>
      <c r="I4242" t="s">
        <v>5775</v>
      </c>
      <c r="K4242" t="s">
        <v>5776</v>
      </c>
      <c r="L4242" t="e">
        <v>#N/A</v>
      </c>
      <c r="O4242" t="e">
        <v>#N/A</v>
      </c>
    </row>
    <row r="4243" spans="2:15" x14ac:dyDescent="0.25">
      <c r="B4243" s="80" t="e">
        <f>VLOOKUP(A4243,'Medicare Code Price Master List'!$A:$C,3,FALSE)</f>
        <v>#N/A</v>
      </c>
      <c r="C4243" s="3">
        <f>SUMIF('DME PRICE LOOKUP LINKED'!$A:$A,A4243,'DME PRICE LOOKUP LINKED'!$C:$C)</f>
        <v>0</v>
      </c>
      <c r="D4243" s="78" t="e">
        <f t="shared" si="132"/>
        <v>#N/A</v>
      </c>
      <c r="E4243" s="81" t="e">
        <f t="shared" si="133"/>
        <v>#N/A</v>
      </c>
      <c r="I4243" t="s">
        <v>5777</v>
      </c>
      <c r="K4243" t="s">
        <v>5778</v>
      </c>
      <c r="L4243">
        <v>25.120999999999999</v>
      </c>
      <c r="O4243">
        <v>33</v>
      </c>
    </row>
    <row r="4244" spans="2:15" x14ac:dyDescent="0.25">
      <c r="B4244" s="77" t="e">
        <f>VLOOKUP(A4244,'Medicare Code Price Master List'!$A:$C,3,FALSE)</f>
        <v>#N/A</v>
      </c>
      <c r="C4244" s="3">
        <f>SUMIF('DME PRICE LOOKUP LINKED'!$A:$A,A4244,'DME PRICE LOOKUP LINKED'!$C:$C)</f>
        <v>0</v>
      </c>
      <c r="D4244" s="78" t="e">
        <f t="shared" si="132"/>
        <v>#N/A</v>
      </c>
      <c r="E4244" s="79" t="e">
        <f t="shared" si="133"/>
        <v>#N/A</v>
      </c>
      <c r="I4244" t="s">
        <v>5779</v>
      </c>
      <c r="K4244" t="s">
        <v>5780</v>
      </c>
      <c r="L4244">
        <v>13.331</v>
      </c>
      <c r="O4244">
        <v>18</v>
      </c>
    </row>
    <row r="4245" spans="2:15" x14ac:dyDescent="0.25">
      <c r="B4245" s="80" t="e">
        <f>VLOOKUP(A4245,'Medicare Code Price Master List'!$A:$C,3,FALSE)</f>
        <v>#N/A</v>
      </c>
      <c r="C4245" s="3">
        <f>SUMIF('DME PRICE LOOKUP LINKED'!$A:$A,A4245,'DME PRICE LOOKUP LINKED'!$C:$C)</f>
        <v>0</v>
      </c>
      <c r="D4245" s="78" t="e">
        <f t="shared" si="132"/>
        <v>#N/A</v>
      </c>
      <c r="E4245" s="81" t="e">
        <f t="shared" si="133"/>
        <v>#N/A</v>
      </c>
      <c r="I4245" t="s">
        <v>5781</v>
      </c>
      <c r="K4245" t="s">
        <v>5782</v>
      </c>
      <c r="L4245">
        <v>10.38</v>
      </c>
      <c r="O4245">
        <v>14</v>
      </c>
    </row>
    <row r="4246" spans="2:15" x14ac:dyDescent="0.25">
      <c r="B4246" s="77" t="e">
        <f>VLOOKUP(A4246,'Medicare Code Price Master List'!$A:$C,3,FALSE)</f>
        <v>#N/A</v>
      </c>
      <c r="C4246" s="3">
        <f>SUMIF('DME PRICE LOOKUP LINKED'!$A:$A,A4246,'DME PRICE LOOKUP LINKED'!$C:$C)</f>
        <v>0</v>
      </c>
      <c r="D4246" s="78" t="e">
        <f t="shared" si="132"/>
        <v>#N/A</v>
      </c>
      <c r="E4246" s="79" t="e">
        <f t="shared" si="133"/>
        <v>#N/A</v>
      </c>
      <c r="I4246" t="s">
        <v>5783</v>
      </c>
      <c r="K4246" t="s">
        <v>5784</v>
      </c>
      <c r="L4246">
        <v>1.0129999999999999</v>
      </c>
      <c r="O4246">
        <v>2</v>
      </c>
    </row>
    <row r="4247" spans="2:15" x14ac:dyDescent="0.25">
      <c r="B4247" s="80" t="e">
        <f>VLOOKUP(A4247,'Medicare Code Price Master List'!$A:$C,3,FALSE)</f>
        <v>#N/A</v>
      </c>
      <c r="C4247" s="3">
        <f>SUMIF('DME PRICE LOOKUP LINKED'!$A:$A,A4247,'DME PRICE LOOKUP LINKED'!$C:$C)</f>
        <v>0</v>
      </c>
      <c r="D4247" s="78" t="e">
        <f t="shared" si="132"/>
        <v>#N/A</v>
      </c>
      <c r="E4247" s="81" t="e">
        <f t="shared" si="133"/>
        <v>#N/A</v>
      </c>
      <c r="I4247" t="s">
        <v>5785</v>
      </c>
      <c r="K4247" t="s">
        <v>5786</v>
      </c>
      <c r="L4247">
        <v>0.629</v>
      </c>
      <c r="O4247">
        <v>1</v>
      </c>
    </row>
    <row r="4248" spans="2:15" x14ac:dyDescent="0.25">
      <c r="B4248" s="77" t="e">
        <f>VLOOKUP(A4248,'Medicare Code Price Master List'!$A:$C,3,FALSE)</f>
        <v>#N/A</v>
      </c>
      <c r="C4248" s="3">
        <f>SUMIF('DME PRICE LOOKUP LINKED'!$A:$A,A4248,'DME PRICE LOOKUP LINKED'!$C:$C)</f>
        <v>0</v>
      </c>
      <c r="D4248" s="78" t="e">
        <f t="shared" si="132"/>
        <v>#N/A</v>
      </c>
      <c r="E4248" s="79" t="e">
        <f t="shared" si="133"/>
        <v>#N/A</v>
      </c>
      <c r="I4248" t="s">
        <v>5787</v>
      </c>
      <c r="K4248" t="s">
        <v>5788</v>
      </c>
      <c r="L4248" t="e">
        <v>#N/A</v>
      </c>
      <c r="O4248" t="e">
        <v>#N/A</v>
      </c>
    </row>
    <row r="4249" spans="2:15" x14ac:dyDescent="0.25">
      <c r="B4249" s="80" t="e">
        <f>VLOOKUP(A4249,'Medicare Code Price Master List'!$A:$C,3,FALSE)</f>
        <v>#N/A</v>
      </c>
      <c r="C4249" s="3">
        <f>SUMIF('DME PRICE LOOKUP LINKED'!$A:$A,A4249,'DME PRICE LOOKUP LINKED'!$C:$C)</f>
        <v>0</v>
      </c>
      <c r="D4249" s="78" t="e">
        <f t="shared" si="132"/>
        <v>#N/A</v>
      </c>
      <c r="E4249" s="81" t="e">
        <f t="shared" si="133"/>
        <v>#N/A</v>
      </c>
      <c r="I4249" t="s">
        <v>5789</v>
      </c>
      <c r="K4249" t="s">
        <v>5790</v>
      </c>
      <c r="L4249" t="e">
        <v>#N/A</v>
      </c>
      <c r="O4249" t="e">
        <v>#N/A</v>
      </c>
    </row>
    <row r="4250" spans="2:15" x14ac:dyDescent="0.25">
      <c r="B4250" s="77" t="e">
        <f>VLOOKUP(A4250,'Medicare Code Price Master List'!$A:$C,3,FALSE)</f>
        <v>#N/A</v>
      </c>
      <c r="C4250" s="3">
        <f>SUMIF('DME PRICE LOOKUP LINKED'!$A:$A,A4250,'DME PRICE LOOKUP LINKED'!$C:$C)</f>
        <v>0</v>
      </c>
      <c r="D4250" s="78" t="e">
        <f t="shared" si="132"/>
        <v>#N/A</v>
      </c>
      <c r="E4250" s="79" t="e">
        <f t="shared" si="133"/>
        <v>#N/A</v>
      </c>
      <c r="I4250" t="s">
        <v>5791</v>
      </c>
      <c r="K4250" t="s">
        <v>5792</v>
      </c>
      <c r="L4250" t="e">
        <v>#N/A</v>
      </c>
      <c r="O4250" t="e">
        <v>#N/A</v>
      </c>
    </row>
    <row r="4251" spans="2:15" x14ac:dyDescent="0.25">
      <c r="B4251" s="80" t="e">
        <f>VLOOKUP(A4251,'Medicare Code Price Master List'!$A:$C,3,FALSE)</f>
        <v>#N/A</v>
      </c>
      <c r="C4251" s="3">
        <f>SUMIF('DME PRICE LOOKUP LINKED'!$A:$A,A4251,'DME PRICE LOOKUP LINKED'!$C:$C)</f>
        <v>0</v>
      </c>
      <c r="D4251" s="78" t="e">
        <f t="shared" si="132"/>
        <v>#N/A</v>
      </c>
      <c r="E4251" s="81" t="e">
        <f t="shared" si="133"/>
        <v>#N/A</v>
      </c>
      <c r="I4251" t="s">
        <v>5793</v>
      </c>
      <c r="K4251" t="s">
        <v>5794</v>
      </c>
      <c r="L4251">
        <v>3194.98</v>
      </c>
      <c r="O4251">
        <v>4154</v>
      </c>
    </row>
    <row r="4252" spans="2:15" x14ac:dyDescent="0.25">
      <c r="B4252" s="77" t="e">
        <f>VLOOKUP(A4252,'Medicare Code Price Master List'!$A:$C,3,FALSE)</f>
        <v>#N/A</v>
      </c>
      <c r="C4252" s="3">
        <f>SUMIF('DME PRICE LOOKUP LINKED'!$A:$A,A4252,'DME PRICE LOOKUP LINKED'!$C:$C)</f>
        <v>0</v>
      </c>
      <c r="D4252" s="78" t="e">
        <f t="shared" si="132"/>
        <v>#N/A</v>
      </c>
      <c r="E4252" s="79" t="e">
        <f t="shared" si="133"/>
        <v>#N/A</v>
      </c>
      <c r="I4252" t="s">
        <v>5795</v>
      </c>
      <c r="K4252" t="s">
        <v>5796</v>
      </c>
      <c r="L4252">
        <v>38.124000000000002</v>
      </c>
      <c r="O4252">
        <v>50</v>
      </c>
    </row>
    <row r="4253" spans="2:15" x14ac:dyDescent="0.25">
      <c r="B4253" s="80" t="e">
        <f>VLOOKUP(A4253,'Medicare Code Price Master List'!$A:$C,3,FALSE)</f>
        <v>#N/A</v>
      </c>
      <c r="C4253" s="3">
        <f>SUMIF('DME PRICE LOOKUP LINKED'!$A:$A,A4253,'DME PRICE LOOKUP LINKED'!$C:$C)</f>
        <v>0</v>
      </c>
      <c r="D4253" s="78" t="e">
        <f t="shared" si="132"/>
        <v>#N/A</v>
      </c>
      <c r="E4253" s="81" t="e">
        <f t="shared" si="133"/>
        <v>#N/A</v>
      </c>
      <c r="I4253" t="s">
        <v>5797</v>
      </c>
      <c r="K4253" t="s">
        <v>5798</v>
      </c>
      <c r="L4253">
        <v>22.6</v>
      </c>
      <c r="O4253">
        <v>30</v>
      </c>
    </row>
    <row r="4254" spans="2:15" x14ac:dyDescent="0.25">
      <c r="B4254" s="77" t="e">
        <f>VLOOKUP(A4254,'Medicare Code Price Master List'!$A:$C,3,FALSE)</f>
        <v>#N/A</v>
      </c>
      <c r="C4254" s="3">
        <f>SUMIF('DME PRICE LOOKUP LINKED'!$A:$A,A4254,'DME PRICE LOOKUP LINKED'!$C:$C)</f>
        <v>0</v>
      </c>
      <c r="D4254" s="78" t="e">
        <f t="shared" si="132"/>
        <v>#N/A</v>
      </c>
      <c r="E4254" s="79" t="e">
        <f t="shared" si="133"/>
        <v>#N/A</v>
      </c>
      <c r="I4254" t="s">
        <v>5799</v>
      </c>
      <c r="K4254" t="s">
        <v>5800</v>
      </c>
      <c r="L4254">
        <v>0.78200000000000003</v>
      </c>
      <c r="O4254">
        <v>2</v>
      </c>
    </row>
    <row r="4255" spans="2:15" x14ac:dyDescent="0.25">
      <c r="B4255" s="80" t="e">
        <f>VLOOKUP(A4255,'Medicare Code Price Master List'!$A:$C,3,FALSE)</f>
        <v>#N/A</v>
      </c>
      <c r="C4255" s="3">
        <f>SUMIF('DME PRICE LOOKUP LINKED'!$A:$A,A4255,'DME PRICE LOOKUP LINKED'!$C:$C)</f>
        <v>0</v>
      </c>
      <c r="D4255" s="78" t="e">
        <f t="shared" si="132"/>
        <v>#N/A</v>
      </c>
      <c r="E4255" s="81" t="e">
        <f t="shared" si="133"/>
        <v>#N/A</v>
      </c>
      <c r="I4255" t="s">
        <v>5801</v>
      </c>
      <c r="K4255" t="s">
        <v>5802</v>
      </c>
      <c r="L4255">
        <v>1.5229999999999999</v>
      </c>
      <c r="O4255">
        <v>2</v>
      </c>
    </row>
    <row r="4256" spans="2:15" x14ac:dyDescent="0.25">
      <c r="B4256" s="77" t="e">
        <f>VLOOKUP(A4256,'Medicare Code Price Master List'!$A:$C,3,FALSE)</f>
        <v>#N/A</v>
      </c>
      <c r="C4256" s="3">
        <f>SUMIF('DME PRICE LOOKUP LINKED'!$A:$A,A4256,'DME PRICE LOOKUP LINKED'!$C:$C)</f>
        <v>0</v>
      </c>
      <c r="D4256" s="78" t="e">
        <f t="shared" si="132"/>
        <v>#N/A</v>
      </c>
      <c r="E4256" s="79" t="e">
        <f t="shared" si="133"/>
        <v>#N/A</v>
      </c>
      <c r="I4256" t="s">
        <v>5803</v>
      </c>
      <c r="K4256" t="s">
        <v>5804</v>
      </c>
      <c r="L4256">
        <v>99.769000000000005</v>
      </c>
      <c r="O4256">
        <v>130</v>
      </c>
    </row>
    <row r="4257" spans="2:15" x14ac:dyDescent="0.25">
      <c r="B4257" s="80" t="e">
        <f>VLOOKUP(A4257,'Medicare Code Price Master List'!$A:$C,3,FALSE)</f>
        <v>#N/A</v>
      </c>
      <c r="C4257" s="3">
        <f>SUMIF('DME PRICE LOOKUP LINKED'!$A:$A,A4257,'DME PRICE LOOKUP LINKED'!$C:$C)</f>
        <v>0</v>
      </c>
      <c r="D4257" s="78" t="e">
        <f t="shared" si="132"/>
        <v>#N/A</v>
      </c>
      <c r="E4257" s="81" t="e">
        <f t="shared" si="133"/>
        <v>#N/A</v>
      </c>
      <c r="I4257" t="s">
        <v>5805</v>
      </c>
      <c r="K4257" t="s">
        <v>5806</v>
      </c>
      <c r="L4257">
        <v>3.2160000000000002</v>
      </c>
      <c r="O4257">
        <v>5</v>
      </c>
    </row>
    <row r="4258" spans="2:15" x14ac:dyDescent="0.25">
      <c r="B4258" s="77" t="e">
        <f>VLOOKUP(A4258,'Medicare Code Price Master List'!$A:$C,3,FALSE)</f>
        <v>#N/A</v>
      </c>
      <c r="C4258" s="3">
        <f>SUMIF('DME PRICE LOOKUP LINKED'!$A:$A,A4258,'DME PRICE LOOKUP LINKED'!$C:$C)</f>
        <v>0</v>
      </c>
      <c r="D4258" s="78" t="e">
        <f t="shared" si="132"/>
        <v>#N/A</v>
      </c>
      <c r="E4258" s="79" t="e">
        <f t="shared" si="133"/>
        <v>#N/A</v>
      </c>
      <c r="I4258" t="s">
        <v>5807</v>
      </c>
      <c r="K4258" t="s">
        <v>5808</v>
      </c>
      <c r="L4258">
        <v>45.854999999999997</v>
      </c>
      <c r="O4258">
        <v>60</v>
      </c>
    </row>
    <row r="4259" spans="2:15" x14ac:dyDescent="0.25">
      <c r="B4259" s="80" t="e">
        <f>VLOOKUP(A4259,'Medicare Code Price Master List'!$A:$C,3,FALSE)</f>
        <v>#N/A</v>
      </c>
      <c r="C4259" s="3">
        <f>SUMIF('DME PRICE LOOKUP LINKED'!$A:$A,A4259,'DME PRICE LOOKUP LINKED'!$C:$C)</f>
        <v>0</v>
      </c>
      <c r="D4259" s="78" t="e">
        <f t="shared" si="132"/>
        <v>#N/A</v>
      </c>
      <c r="E4259" s="81" t="e">
        <f t="shared" si="133"/>
        <v>#N/A</v>
      </c>
      <c r="I4259" t="s">
        <v>5809</v>
      </c>
      <c r="K4259" t="s">
        <v>5810</v>
      </c>
      <c r="L4259">
        <v>401.92200000000003</v>
      </c>
      <c r="O4259">
        <v>523</v>
      </c>
    </row>
    <row r="4260" spans="2:15" x14ac:dyDescent="0.25">
      <c r="B4260" s="77" t="e">
        <f>VLOOKUP(A4260,'Medicare Code Price Master List'!$A:$C,3,FALSE)</f>
        <v>#N/A</v>
      </c>
      <c r="C4260" s="3">
        <f>SUMIF('DME PRICE LOOKUP LINKED'!$A:$A,A4260,'DME PRICE LOOKUP LINKED'!$C:$C)</f>
        <v>0</v>
      </c>
      <c r="D4260" s="78" t="e">
        <f t="shared" si="132"/>
        <v>#N/A</v>
      </c>
      <c r="E4260" s="79" t="e">
        <f t="shared" si="133"/>
        <v>#N/A</v>
      </c>
      <c r="I4260" t="s">
        <v>5811</v>
      </c>
      <c r="K4260" t="s">
        <v>5812</v>
      </c>
      <c r="L4260">
        <v>7.3330000000000002</v>
      </c>
      <c r="O4260">
        <v>10</v>
      </c>
    </row>
    <row r="4261" spans="2:15" x14ac:dyDescent="0.25">
      <c r="B4261" s="80" t="e">
        <f>VLOOKUP(A4261,'Medicare Code Price Master List'!$A:$C,3,FALSE)</f>
        <v>#N/A</v>
      </c>
      <c r="C4261" s="3">
        <f>SUMIF('DME PRICE LOOKUP LINKED'!$A:$A,A4261,'DME PRICE LOOKUP LINKED'!$C:$C)</f>
        <v>0</v>
      </c>
      <c r="D4261" s="78" t="e">
        <f t="shared" si="132"/>
        <v>#N/A</v>
      </c>
      <c r="E4261" s="81" t="e">
        <f t="shared" si="133"/>
        <v>#N/A</v>
      </c>
      <c r="I4261" t="s">
        <v>5813</v>
      </c>
      <c r="K4261" t="s">
        <v>5814</v>
      </c>
      <c r="L4261">
        <v>0.93899999999999995</v>
      </c>
      <c r="O4261">
        <v>2</v>
      </c>
    </row>
    <row r="4262" spans="2:15" x14ac:dyDescent="0.25">
      <c r="B4262" s="77" t="e">
        <f>VLOOKUP(A4262,'Medicare Code Price Master List'!$A:$C,3,FALSE)</f>
        <v>#N/A</v>
      </c>
      <c r="C4262" s="3">
        <f>SUMIF('DME PRICE LOOKUP LINKED'!$A:$A,A4262,'DME PRICE LOOKUP LINKED'!$C:$C)</f>
        <v>0</v>
      </c>
      <c r="D4262" s="78" t="e">
        <f t="shared" si="132"/>
        <v>#N/A</v>
      </c>
      <c r="E4262" s="79" t="e">
        <f t="shared" si="133"/>
        <v>#N/A</v>
      </c>
      <c r="I4262" t="s">
        <v>5815</v>
      </c>
      <c r="K4262" t="s">
        <v>5816</v>
      </c>
      <c r="L4262">
        <v>9.5950000000000006</v>
      </c>
      <c r="O4262">
        <v>13</v>
      </c>
    </row>
    <row r="4263" spans="2:15" x14ac:dyDescent="0.25">
      <c r="B4263" s="80" t="e">
        <f>VLOOKUP(A4263,'Medicare Code Price Master List'!$A:$C,3,FALSE)</f>
        <v>#N/A</v>
      </c>
      <c r="C4263" s="3">
        <f>SUMIF('DME PRICE LOOKUP LINKED'!$A:$A,A4263,'DME PRICE LOOKUP LINKED'!$C:$C)</f>
        <v>0</v>
      </c>
      <c r="D4263" s="78" t="e">
        <f t="shared" si="132"/>
        <v>#N/A</v>
      </c>
      <c r="E4263" s="81" t="e">
        <f t="shared" si="133"/>
        <v>#N/A</v>
      </c>
      <c r="I4263" t="s">
        <v>5817</v>
      </c>
      <c r="K4263" t="s">
        <v>5818</v>
      </c>
      <c r="L4263">
        <v>95.441000000000003</v>
      </c>
      <c r="O4263">
        <v>125</v>
      </c>
    </row>
    <row r="4264" spans="2:15" x14ac:dyDescent="0.25">
      <c r="B4264" s="77" t="e">
        <f>VLOOKUP(A4264,'Medicare Code Price Master List'!$A:$C,3,FALSE)</f>
        <v>#N/A</v>
      </c>
      <c r="C4264" s="3">
        <f>SUMIF('DME PRICE LOOKUP LINKED'!$A:$A,A4264,'DME PRICE LOOKUP LINKED'!$C:$C)</f>
        <v>0</v>
      </c>
      <c r="D4264" s="78" t="e">
        <f t="shared" si="132"/>
        <v>#N/A</v>
      </c>
      <c r="E4264" s="79" t="e">
        <f t="shared" si="133"/>
        <v>#N/A</v>
      </c>
      <c r="I4264" t="s">
        <v>5819</v>
      </c>
      <c r="K4264" t="s">
        <v>5820</v>
      </c>
      <c r="L4264">
        <v>1.284</v>
      </c>
      <c r="O4264">
        <v>2</v>
      </c>
    </row>
    <row r="4265" spans="2:15" x14ac:dyDescent="0.25">
      <c r="B4265" s="80" t="e">
        <f>VLOOKUP(A4265,'Medicare Code Price Master List'!$A:$C,3,FALSE)</f>
        <v>#N/A</v>
      </c>
      <c r="C4265" s="3">
        <f>SUMIF('DME PRICE LOOKUP LINKED'!$A:$A,A4265,'DME PRICE LOOKUP LINKED'!$C:$C)</f>
        <v>0</v>
      </c>
      <c r="D4265" s="78" t="e">
        <f t="shared" si="132"/>
        <v>#N/A</v>
      </c>
      <c r="E4265" s="81" t="e">
        <f t="shared" si="133"/>
        <v>#N/A</v>
      </c>
      <c r="I4265" t="s">
        <v>5821</v>
      </c>
      <c r="K4265" t="s">
        <v>5822</v>
      </c>
      <c r="L4265">
        <v>0.14000000000000001</v>
      </c>
      <c r="O4265">
        <v>1</v>
      </c>
    </row>
    <row r="4266" spans="2:15" x14ac:dyDescent="0.25">
      <c r="B4266" s="77" t="e">
        <f>VLOOKUP(A4266,'Medicare Code Price Master List'!$A:$C,3,FALSE)</f>
        <v>#N/A</v>
      </c>
      <c r="C4266" s="3">
        <f>SUMIF('DME PRICE LOOKUP LINKED'!$A:$A,A4266,'DME PRICE LOOKUP LINKED'!$C:$C)</f>
        <v>0</v>
      </c>
      <c r="D4266" s="78" t="e">
        <f t="shared" si="132"/>
        <v>#N/A</v>
      </c>
      <c r="E4266" s="79" t="e">
        <f t="shared" si="133"/>
        <v>#N/A</v>
      </c>
      <c r="I4266" t="s">
        <v>5823</v>
      </c>
      <c r="K4266" t="s">
        <v>5824</v>
      </c>
      <c r="L4266">
        <v>1.0229999999999999</v>
      </c>
      <c r="O4266">
        <v>2</v>
      </c>
    </row>
    <row r="4267" spans="2:15" x14ac:dyDescent="0.25">
      <c r="B4267" s="80" t="e">
        <f>VLOOKUP(A4267,'Medicare Code Price Master List'!$A:$C,3,FALSE)</f>
        <v>#N/A</v>
      </c>
      <c r="C4267" s="3">
        <f>SUMIF('DME PRICE LOOKUP LINKED'!$A:$A,A4267,'DME PRICE LOOKUP LINKED'!$C:$C)</f>
        <v>0</v>
      </c>
      <c r="D4267" s="78" t="e">
        <f t="shared" si="132"/>
        <v>#N/A</v>
      </c>
      <c r="E4267" s="81" t="e">
        <f t="shared" si="133"/>
        <v>#N/A</v>
      </c>
      <c r="I4267" t="s">
        <v>5825</v>
      </c>
      <c r="K4267" t="s">
        <v>5826</v>
      </c>
      <c r="L4267">
        <v>15.087</v>
      </c>
      <c r="O4267">
        <v>20</v>
      </c>
    </row>
    <row r="4268" spans="2:15" x14ac:dyDescent="0.25">
      <c r="B4268" s="77" t="e">
        <f>VLOOKUP(A4268,'Medicare Code Price Master List'!$A:$C,3,FALSE)</f>
        <v>#N/A</v>
      </c>
      <c r="C4268" s="3">
        <f>SUMIF('DME PRICE LOOKUP LINKED'!$A:$A,A4268,'DME PRICE LOOKUP LINKED'!$C:$C)</f>
        <v>0</v>
      </c>
      <c r="D4268" s="78" t="e">
        <f t="shared" si="132"/>
        <v>#N/A</v>
      </c>
      <c r="E4268" s="79" t="e">
        <f t="shared" si="133"/>
        <v>#N/A</v>
      </c>
      <c r="I4268" t="s">
        <v>5827</v>
      </c>
      <c r="K4268" t="s">
        <v>5828</v>
      </c>
      <c r="L4268">
        <v>1.1020000000000001</v>
      </c>
      <c r="O4268">
        <v>2</v>
      </c>
    </row>
    <row r="4269" spans="2:15" x14ac:dyDescent="0.25">
      <c r="B4269" s="80" t="e">
        <f>VLOOKUP(A4269,'Medicare Code Price Master List'!$A:$C,3,FALSE)</f>
        <v>#N/A</v>
      </c>
      <c r="C4269" s="3">
        <f>SUMIF('DME PRICE LOOKUP LINKED'!$A:$A,A4269,'DME PRICE LOOKUP LINKED'!$C:$C)</f>
        <v>0</v>
      </c>
      <c r="D4269" s="78" t="e">
        <f t="shared" si="132"/>
        <v>#N/A</v>
      </c>
      <c r="E4269" s="81" t="e">
        <f t="shared" si="133"/>
        <v>#N/A</v>
      </c>
      <c r="I4269" t="s">
        <v>5829</v>
      </c>
      <c r="K4269" t="s">
        <v>5830</v>
      </c>
      <c r="L4269">
        <v>493.97</v>
      </c>
      <c r="O4269">
        <v>643</v>
      </c>
    </row>
    <row r="4270" spans="2:15" x14ac:dyDescent="0.25">
      <c r="B4270" s="77" t="e">
        <f>VLOOKUP(A4270,'Medicare Code Price Master List'!$A:$C,3,FALSE)</f>
        <v>#N/A</v>
      </c>
      <c r="C4270" s="3">
        <f>SUMIF('DME PRICE LOOKUP LINKED'!$A:$A,A4270,'DME PRICE LOOKUP LINKED'!$C:$C)</f>
        <v>0</v>
      </c>
      <c r="D4270" s="78" t="e">
        <f t="shared" si="132"/>
        <v>#N/A</v>
      </c>
      <c r="E4270" s="79" t="e">
        <f t="shared" si="133"/>
        <v>#N/A</v>
      </c>
      <c r="I4270" t="s">
        <v>5831</v>
      </c>
      <c r="K4270" t="s">
        <v>5832</v>
      </c>
      <c r="L4270">
        <v>237.19499999999999</v>
      </c>
      <c r="O4270">
        <v>309</v>
      </c>
    </row>
    <row r="4271" spans="2:15" x14ac:dyDescent="0.25">
      <c r="B4271" s="80" t="e">
        <f>VLOOKUP(A4271,'Medicare Code Price Master List'!$A:$C,3,FALSE)</f>
        <v>#N/A</v>
      </c>
      <c r="C4271" s="3">
        <f>SUMIF('DME PRICE LOOKUP LINKED'!$A:$A,A4271,'DME PRICE LOOKUP LINKED'!$C:$C)</f>
        <v>0</v>
      </c>
      <c r="D4271" s="78" t="e">
        <f t="shared" si="132"/>
        <v>#N/A</v>
      </c>
      <c r="E4271" s="81" t="e">
        <f t="shared" si="133"/>
        <v>#N/A</v>
      </c>
      <c r="I4271" t="s">
        <v>5833</v>
      </c>
      <c r="K4271" t="s">
        <v>5834</v>
      </c>
      <c r="L4271" t="e">
        <v>#N/A</v>
      </c>
      <c r="O4271" t="e">
        <v>#N/A</v>
      </c>
    </row>
    <row r="4272" spans="2:15" x14ac:dyDescent="0.25">
      <c r="B4272" s="77" t="e">
        <f>VLOOKUP(A4272,'Medicare Code Price Master List'!$A:$C,3,FALSE)</f>
        <v>#N/A</v>
      </c>
      <c r="C4272" s="3">
        <f>SUMIF('DME PRICE LOOKUP LINKED'!$A:$A,A4272,'DME PRICE LOOKUP LINKED'!$C:$C)</f>
        <v>0</v>
      </c>
      <c r="D4272" s="78" t="e">
        <f t="shared" si="132"/>
        <v>#N/A</v>
      </c>
      <c r="E4272" s="79" t="e">
        <f t="shared" si="133"/>
        <v>#N/A</v>
      </c>
      <c r="I4272" t="s">
        <v>5835</v>
      </c>
      <c r="K4272" t="s">
        <v>5836</v>
      </c>
      <c r="L4272">
        <v>340.86399999999998</v>
      </c>
      <c r="O4272">
        <v>444</v>
      </c>
    </row>
    <row r="4273" spans="2:15" x14ac:dyDescent="0.25">
      <c r="B4273" s="80" t="e">
        <f>VLOOKUP(A4273,'Medicare Code Price Master List'!$A:$C,3,FALSE)</f>
        <v>#N/A</v>
      </c>
      <c r="C4273" s="3">
        <f>SUMIF('DME PRICE LOOKUP LINKED'!$A:$A,A4273,'DME PRICE LOOKUP LINKED'!$C:$C)</f>
        <v>0</v>
      </c>
      <c r="D4273" s="78" t="e">
        <f t="shared" si="132"/>
        <v>#N/A</v>
      </c>
      <c r="E4273" s="81" t="e">
        <f t="shared" si="133"/>
        <v>#N/A</v>
      </c>
      <c r="I4273" t="s">
        <v>5837</v>
      </c>
      <c r="K4273" t="s">
        <v>5838</v>
      </c>
      <c r="L4273">
        <v>61.151000000000003</v>
      </c>
      <c r="O4273">
        <v>80</v>
      </c>
    </row>
    <row r="4274" spans="2:15" x14ac:dyDescent="0.25">
      <c r="B4274" s="77" t="e">
        <f>VLOOKUP(A4274,'Medicare Code Price Master List'!$A:$C,3,FALSE)</f>
        <v>#N/A</v>
      </c>
      <c r="C4274" s="3">
        <f>SUMIF('DME PRICE LOOKUP LINKED'!$A:$A,A4274,'DME PRICE LOOKUP LINKED'!$C:$C)</f>
        <v>0</v>
      </c>
      <c r="D4274" s="78" t="e">
        <f t="shared" si="132"/>
        <v>#N/A</v>
      </c>
      <c r="E4274" s="79" t="e">
        <f t="shared" si="133"/>
        <v>#N/A</v>
      </c>
      <c r="I4274" t="s">
        <v>5839</v>
      </c>
      <c r="K4274" t="s">
        <v>5840</v>
      </c>
      <c r="L4274">
        <v>24.34</v>
      </c>
      <c r="O4274">
        <v>32</v>
      </c>
    </row>
    <row r="4275" spans="2:15" x14ac:dyDescent="0.25">
      <c r="B4275" s="80" t="e">
        <f>VLOOKUP(A4275,'Medicare Code Price Master List'!$A:$C,3,FALSE)</f>
        <v>#N/A</v>
      </c>
      <c r="C4275" s="3">
        <f>SUMIF('DME PRICE LOOKUP LINKED'!$A:$A,A4275,'DME PRICE LOOKUP LINKED'!$C:$C)</f>
        <v>0</v>
      </c>
      <c r="D4275" s="78" t="e">
        <f t="shared" si="132"/>
        <v>#N/A</v>
      </c>
      <c r="E4275" s="81" t="e">
        <f t="shared" si="133"/>
        <v>#N/A</v>
      </c>
      <c r="I4275" t="s">
        <v>5841</v>
      </c>
      <c r="K4275" t="s">
        <v>5842</v>
      </c>
      <c r="L4275">
        <v>81.772000000000006</v>
      </c>
      <c r="O4275">
        <v>107</v>
      </c>
    </row>
    <row r="4276" spans="2:15" x14ac:dyDescent="0.25">
      <c r="B4276" s="77" t="e">
        <f>VLOOKUP(A4276,'Medicare Code Price Master List'!$A:$C,3,FALSE)</f>
        <v>#N/A</v>
      </c>
      <c r="C4276" s="3">
        <f>SUMIF('DME PRICE LOOKUP LINKED'!$A:$A,A4276,'DME PRICE LOOKUP LINKED'!$C:$C)</f>
        <v>0</v>
      </c>
      <c r="D4276" s="78" t="e">
        <f t="shared" si="132"/>
        <v>#N/A</v>
      </c>
      <c r="E4276" s="79" t="e">
        <f t="shared" si="133"/>
        <v>#N/A</v>
      </c>
      <c r="I4276" t="s">
        <v>5843</v>
      </c>
      <c r="K4276" t="s">
        <v>5844</v>
      </c>
      <c r="L4276">
        <v>4.9749999999999996</v>
      </c>
      <c r="O4276">
        <v>7</v>
      </c>
    </row>
    <row r="4277" spans="2:15" x14ac:dyDescent="0.25">
      <c r="B4277" s="80" t="e">
        <f>VLOOKUP(A4277,'Medicare Code Price Master List'!$A:$C,3,FALSE)</f>
        <v>#N/A</v>
      </c>
      <c r="C4277" s="3">
        <f>SUMIF('DME PRICE LOOKUP LINKED'!$A:$A,A4277,'DME PRICE LOOKUP LINKED'!$C:$C)</f>
        <v>0</v>
      </c>
      <c r="D4277" s="78" t="e">
        <f t="shared" si="132"/>
        <v>#N/A</v>
      </c>
      <c r="E4277" s="81" t="e">
        <f t="shared" si="133"/>
        <v>#N/A</v>
      </c>
      <c r="I4277" t="s">
        <v>5845</v>
      </c>
      <c r="K4277" t="s">
        <v>5846</v>
      </c>
      <c r="L4277">
        <v>32.923000000000002</v>
      </c>
      <c r="O4277">
        <v>43</v>
      </c>
    </row>
    <row r="4278" spans="2:15" x14ac:dyDescent="0.25">
      <c r="B4278" s="77" t="e">
        <f>VLOOKUP(A4278,'Medicare Code Price Master List'!$A:$C,3,FALSE)</f>
        <v>#N/A</v>
      </c>
      <c r="C4278" s="3">
        <f>SUMIF('DME PRICE LOOKUP LINKED'!$A:$A,A4278,'DME PRICE LOOKUP LINKED'!$C:$C)</f>
        <v>0</v>
      </c>
      <c r="D4278" s="78" t="e">
        <f t="shared" si="132"/>
        <v>#N/A</v>
      </c>
      <c r="E4278" s="79" t="e">
        <f t="shared" si="133"/>
        <v>#N/A</v>
      </c>
      <c r="I4278" t="s">
        <v>5847</v>
      </c>
      <c r="K4278" t="s">
        <v>5848</v>
      </c>
      <c r="L4278">
        <v>11.586</v>
      </c>
      <c r="O4278">
        <v>16</v>
      </c>
    </row>
    <row r="4279" spans="2:15" x14ac:dyDescent="0.25">
      <c r="B4279" s="80" t="e">
        <f>VLOOKUP(A4279,'Medicare Code Price Master List'!$A:$C,3,FALSE)</f>
        <v>#N/A</v>
      </c>
      <c r="C4279" s="3">
        <f>SUMIF('DME PRICE LOOKUP LINKED'!$A:$A,A4279,'DME PRICE LOOKUP LINKED'!$C:$C)</f>
        <v>0</v>
      </c>
      <c r="D4279" s="78" t="e">
        <f t="shared" si="132"/>
        <v>#N/A</v>
      </c>
      <c r="E4279" s="81" t="e">
        <f t="shared" si="133"/>
        <v>#N/A</v>
      </c>
      <c r="I4279" t="s">
        <v>5849</v>
      </c>
      <c r="K4279" t="s">
        <v>5850</v>
      </c>
      <c r="L4279">
        <v>7.0999999999999994E-2</v>
      </c>
      <c r="O4279">
        <v>1</v>
      </c>
    </row>
    <row r="4280" spans="2:15" x14ac:dyDescent="0.25">
      <c r="B4280" s="77" t="e">
        <f>VLOOKUP(A4280,'Medicare Code Price Master List'!$A:$C,3,FALSE)</f>
        <v>#N/A</v>
      </c>
      <c r="C4280" s="3">
        <f>SUMIF('DME PRICE LOOKUP LINKED'!$A:$A,A4280,'DME PRICE LOOKUP LINKED'!$C:$C)</f>
        <v>0</v>
      </c>
      <c r="D4280" s="78" t="e">
        <f t="shared" si="132"/>
        <v>#N/A</v>
      </c>
      <c r="E4280" s="79" t="e">
        <f t="shared" si="133"/>
        <v>#N/A</v>
      </c>
      <c r="I4280" t="s">
        <v>5851</v>
      </c>
      <c r="K4280" t="s">
        <v>5852</v>
      </c>
      <c r="L4280">
        <v>91.241</v>
      </c>
      <c r="O4280">
        <v>119</v>
      </c>
    </row>
    <row r="4281" spans="2:15" x14ac:dyDescent="0.25">
      <c r="B4281" s="80" t="e">
        <f>VLOOKUP(A4281,'Medicare Code Price Master List'!$A:$C,3,FALSE)</f>
        <v>#N/A</v>
      </c>
      <c r="C4281" s="3">
        <f>SUMIF('DME PRICE LOOKUP LINKED'!$A:$A,A4281,'DME PRICE LOOKUP LINKED'!$C:$C)</f>
        <v>0</v>
      </c>
      <c r="D4281" s="78" t="e">
        <f t="shared" si="132"/>
        <v>#N/A</v>
      </c>
      <c r="E4281" s="81" t="e">
        <f t="shared" si="133"/>
        <v>#N/A</v>
      </c>
      <c r="I4281" t="s">
        <v>5853</v>
      </c>
      <c r="K4281" t="s">
        <v>5854</v>
      </c>
      <c r="L4281">
        <v>6.2220000000000004</v>
      </c>
      <c r="O4281">
        <v>9</v>
      </c>
    </row>
    <row r="4282" spans="2:15" x14ac:dyDescent="0.25">
      <c r="B4282" s="77" t="e">
        <f>VLOOKUP(A4282,'Medicare Code Price Master List'!$A:$C,3,FALSE)</f>
        <v>#N/A</v>
      </c>
      <c r="C4282" s="3">
        <f>SUMIF('DME PRICE LOOKUP LINKED'!$A:$A,A4282,'DME PRICE LOOKUP LINKED'!$C:$C)</f>
        <v>0</v>
      </c>
      <c r="D4282" s="78" t="e">
        <f t="shared" si="132"/>
        <v>#N/A</v>
      </c>
      <c r="E4282" s="79" t="e">
        <f t="shared" si="133"/>
        <v>#N/A</v>
      </c>
      <c r="I4282" t="s">
        <v>5855</v>
      </c>
      <c r="K4282" t="s">
        <v>5856</v>
      </c>
      <c r="L4282">
        <v>123.087</v>
      </c>
      <c r="O4282">
        <v>161</v>
      </c>
    </row>
    <row r="4283" spans="2:15" x14ac:dyDescent="0.25">
      <c r="B4283" s="80" t="e">
        <f>VLOOKUP(A4283,'Medicare Code Price Master List'!$A:$C,3,FALSE)</f>
        <v>#N/A</v>
      </c>
      <c r="C4283" s="3">
        <f>SUMIF('DME PRICE LOOKUP LINKED'!$A:$A,A4283,'DME PRICE LOOKUP LINKED'!$C:$C)</f>
        <v>0</v>
      </c>
      <c r="D4283" s="78" t="e">
        <f t="shared" si="132"/>
        <v>#N/A</v>
      </c>
      <c r="E4283" s="81" t="e">
        <f t="shared" si="133"/>
        <v>#N/A</v>
      </c>
      <c r="I4283" t="s">
        <v>5857</v>
      </c>
      <c r="K4283" t="s">
        <v>5858</v>
      </c>
      <c r="L4283" t="e">
        <v>#N/A</v>
      </c>
      <c r="O4283" t="e">
        <v>#N/A</v>
      </c>
    </row>
    <row r="4284" spans="2:15" x14ac:dyDescent="0.25">
      <c r="B4284" s="77" t="e">
        <f>VLOOKUP(A4284,'Medicare Code Price Master List'!$A:$C,3,FALSE)</f>
        <v>#N/A</v>
      </c>
      <c r="C4284" s="3">
        <f>SUMIF('DME PRICE LOOKUP LINKED'!$A:$A,A4284,'DME PRICE LOOKUP LINKED'!$C:$C)</f>
        <v>0</v>
      </c>
      <c r="D4284" s="78" t="e">
        <f t="shared" si="132"/>
        <v>#N/A</v>
      </c>
      <c r="E4284" s="79" t="e">
        <f t="shared" si="133"/>
        <v>#N/A</v>
      </c>
      <c r="I4284" t="s">
        <v>5859</v>
      </c>
      <c r="K4284" t="s">
        <v>5860</v>
      </c>
      <c r="L4284">
        <v>56.500999999999998</v>
      </c>
      <c r="O4284">
        <v>74</v>
      </c>
    </row>
    <row r="4285" spans="2:15" x14ac:dyDescent="0.25">
      <c r="B4285" s="80" t="e">
        <f>VLOOKUP(A4285,'Medicare Code Price Master List'!$A:$C,3,FALSE)</f>
        <v>#N/A</v>
      </c>
      <c r="C4285" s="3">
        <f>SUMIF('DME PRICE LOOKUP LINKED'!$A:$A,A4285,'DME PRICE LOOKUP LINKED'!$C:$C)</f>
        <v>0</v>
      </c>
      <c r="D4285" s="78" t="e">
        <f t="shared" si="132"/>
        <v>#N/A</v>
      </c>
      <c r="E4285" s="81" t="e">
        <f t="shared" si="133"/>
        <v>#N/A</v>
      </c>
      <c r="I4285" t="s">
        <v>5861</v>
      </c>
      <c r="K4285" t="s">
        <v>5862</v>
      </c>
      <c r="L4285" t="e">
        <v>#N/A</v>
      </c>
      <c r="O4285" t="e">
        <v>#N/A</v>
      </c>
    </row>
    <row r="4286" spans="2:15" x14ac:dyDescent="0.25">
      <c r="B4286" s="77" t="e">
        <f>VLOOKUP(A4286,'Medicare Code Price Master List'!$A:$C,3,FALSE)</f>
        <v>#N/A</v>
      </c>
      <c r="C4286" s="3">
        <f>SUMIF('DME PRICE LOOKUP LINKED'!$A:$A,A4286,'DME PRICE LOOKUP LINKED'!$C:$C)</f>
        <v>0</v>
      </c>
      <c r="D4286" s="78" t="e">
        <f t="shared" si="132"/>
        <v>#N/A</v>
      </c>
      <c r="E4286" s="79" t="e">
        <f t="shared" si="133"/>
        <v>#N/A</v>
      </c>
      <c r="I4286" t="s">
        <v>5863</v>
      </c>
      <c r="K4286" t="s">
        <v>5864</v>
      </c>
      <c r="L4286">
        <v>2.0910000000000002</v>
      </c>
      <c r="O4286">
        <v>3</v>
      </c>
    </row>
    <row r="4287" spans="2:15" x14ac:dyDescent="0.25">
      <c r="B4287" s="80" t="e">
        <f>VLOOKUP(A4287,'Medicare Code Price Master List'!$A:$C,3,FALSE)</f>
        <v>#N/A</v>
      </c>
      <c r="C4287" s="3">
        <f>SUMIF('DME PRICE LOOKUP LINKED'!$A:$A,A4287,'DME PRICE LOOKUP LINKED'!$C:$C)</f>
        <v>0</v>
      </c>
      <c r="D4287" s="78" t="e">
        <f t="shared" si="132"/>
        <v>#N/A</v>
      </c>
      <c r="E4287" s="81" t="e">
        <f t="shared" si="133"/>
        <v>#N/A</v>
      </c>
      <c r="I4287" t="s">
        <v>5865</v>
      </c>
      <c r="K4287" t="s">
        <v>5866</v>
      </c>
      <c r="L4287">
        <v>4.0789999999999997</v>
      </c>
      <c r="O4287">
        <v>6</v>
      </c>
    </row>
    <row r="4288" spans="2:15" x14ac:dyDescent="0.25">
      <c r="B4288" s="77" t="e">
        <f>VLOOKUP(A4288,'Medicare Code Price Master List'!$A:$C,3,FALSE)</f>
        <v>#N/A</v>
      </c>
      <c r="C4288" s="3">
        <f>SUMIF('DME PRICE LOOKUP LINKED'!$A:$A,A4288,'DME PRICE LOOKUP LINKED'!$C:$C)</f>
        <v>0</v>
      </c>
      <c r="D4288" s="78" t="e">
        <f t="shared" si="132"/>
        <v>#N/A</v>
      </c>
      <c r="E4288" s="79" t="e">
        <f t="shared" si="133"/>
        <v>#N/A</v>
      </c>
      <c r="I4288" t="s">
        <v>5867</v>
      </c>
      <c r="K4288" t="s">
        <v>5866</v>
      </c>
      <c r="L4288">
        <v>5.9489999999999998</v>
      </c>
      <c r="O4288">
        <v>8</v>
      </c>
    </row>
    <row r="4289" spans="2:15" x14ac:dyDescent="0.25">
      <c r="B4289" s="80" t="e">
        <f>VLOOKUP(A4289,'Medicare Code Price Master List'!$A:$C,3,FALSE)</f>
        <v>#N/A</v>
      </c>
      <c r="C4289" s="3">
        <f>SUMIF('DME PRICE LOOKUP LINKED'!$A:$A,A4289,'DME PRICE LOOKUP LINKED'!$C:$C)</f>
        <v>0</v>
      </c>
      <c r="D4289" s="78" t="e">
        <f t="shared" si="132"/>
        <v>#N/A</v>
      </c>
      <c r="E4289" s="81" t="e">
        <f t="shared" si="133"/>
        <v>#N/A</v>
      </c>
      <c r="I4289" t="s">
        <v>5868</v>
      </c>
      <c r="K4289" t="s">
        <v>5869</v>
      </c>
      <c r="L4289">
        <v>88.034000000000006</v>
      </c>
      <c r="O4289">
        <v>115</v>
      </c>
    </row>
    <row r="4290" spans="2:15" x14ac:dyDescent="0.25">
      <c r="B4290" s="77" t="e">
        <f>VLOOKUP(A4290,'Medicare Code Price Master List'!$A:$C,3,FALSE)</f>
        <v>#N/A</v>
      </c>
      <c r="C4290" s="3">
        <f>SUMIF('DME PRICE LOOKUP LINKED'!$A:$A,A4290,'DME PRICE LOOKUP LINKED'!$C:$C)</f>
        <v>0</v>
      </c>
      <c r="D4290" s="78" t="e">
        <f t="shared" si="132"/>
        <v>#N/A</v>
      </c>
      <c r="E4290" s="79" t="e">
        <f t="shared" si="133"/>
        <v>#N/A</v>
      </c>
      <c r="I4290" t="s">
        <v>5870</v>
      </c>
      <c r="K4290" t="s">
        <v>5871</v>
      </c>
      <c r="L4290">
        <v>38.164000000000001</v>
      </c>
      <c r="O4290">
        <v>50</v>
      </c>
    </row>
    <row r="4291" spans="2:15" x14ac:dyDescent="0.25">
      <c r="B4291" s="80" t="e">
        <f>VLOOKUP(A4291,'Medicare Code Price Master List'!$A:$C,3,FALSE)</f>
        <v>#N/A</v>
      </c>
      <c r="C4291" s="3">
        <f>SUMIF('DME PRICE LOOKUP LINKED'!$A:$A,A4291,'DME PRICE LOOKUP LINKED'!$C:$C)</f>
        <v>0</v>
      </c>
      <c r="D4291" s="78" t="e">
        <f t="shared" ref="D4291:D4354" si="134">VLOOKUP(A4291,$R$2:$T$5644,3,FALSE)</f>
        <v>#N/A</v>
      </c>
      <c r="E4291" s="81" t="e">
        <f t="shared" ref="E4291:E4354" si="135">D4291-C4291</f>
        <v>#N/A</v>
      </c>
      <c r="I4291" t="s">
        <v>5872</v>
      </c>
      <c r="K4291" t="s">
        <v>5873</v>
      </c>
      <c r="L4291">
        <v>0.91800000000000004</v>
      </c>
      <c r="O4291">
        <v>2</v>
      </c>
    </row>
    <row r="4292" spans="2:15" x14ac:dyDescent="0.25">
      <c r="B4292" s="77" t="e">
        <f>VLOOKUP(A4292,'Medicare Code Price Master List'!$A:$C,3,FALSE)</f>
        <v>#N/A</v>
      </c>
      <c r="C4292" s="3">
        <f>SUMIF('DME PRICE LOOKUP LINKED'!$A:$A,A4292,'DME PRICE LOOKUP LINKED'!$C:$C)</f>
        <v>0</v>
      </c>
      <c r="D4292" s="78" t="e">
        <f t="shared" si="134"/>
        <v>#N/A</v>
      </c>
      <c r="E4292" s="79" t="e">
        <f t="shared" si="135"/>
        <v>#N/A</v>
      </c>
      <c r="I4292" t="s">
        <v>5874</v>
      </c>
      <c r="K4292" t="s">
        <v>5875</v>
      </c>
      <c r="L4292">
        <v>41.994999999999997</v>
      </c>
      <c r="O4292">
        <v>55</v>
      </c>
    </row>
    <row r="4293" spans="2:15" x14ac:dyDescent="0.25">
      <c r="B4293" s="80" t="e">
        <f>VLOOKUP(A4293,'Medicare Code Price Master List'!$A:$C,3,FALSE)</f>
        <v>#N/A</v>
      </c>
      <c r="C4293" s="3">
        <f>SUMIF('DME PRICE LOOKUP LINKED'!$A:$A,A4293,'DME PRICE LOOKUP LINKED'!$C:$C)</f>
        <v>0</v>
      </c>
      <c r="D4293" s="78" t="e">
        <f t="shared" si="134"/>
        <v>#N/A</v>
      </c>
      <c r="E4293" s="81" t="e">
        <f t="shared" si="135"/>
        <v>#N/A</v>
      </c>
      <c r="I4293" t="s">
        <v>5876</v>
      </c>
      <c r="K4293" t="s">
        <v>5877</v>
      </c>
      <c r="L4293" t="e">
        <v>#N/A</v>
      </c>
      <c r="O4293" t="e">
        <v>#N/A</v>
      </c>
    </row>
    <row r="4294" spans="2:15" x14ac:dyDescent="0.25">
      <c r="B4294" s="77" t="e">
        <f>VLOOKUP(A4294,'Medicare Code Price Master List'!$A:$C,3,FALSE)</f>
        <v>#N/A</v>
      </c>
      <c r="C4294" s="3">
        <f>SUMIF('DME PRICE LOOKUP LINKED'!$A:$A,A4294,'DME PRICE LOOKUP LINKED'!$C:$C)</f>
        <v>0</v>
      </c>
      <c r="D4294" s="78" t="e">
        <f t="shared" si="134"/>
        <v>#N/A</v>
      </c>
      <c r="E4294" s="79" t="e">
        <f t="shared" si="135"/>
        <v>#N/A</v>
      </c>
      <c r="I4294" t="s">
        <v>5878</v>
      </c>
      <c r="K4294" t="s">
        <v>5879</v>
      </c>
      <c r="L4294">
        <v>1.7430000000000001</v>
      </c>
      <c r="O4294">
        <v>3</v>
      </c>
    </row>
    <row r="4295" spans="2:15" x14ac:dyDescent="0.25">
      <c r="B4295" s="80" t="e">
        <f>VLOOKUP(A4295,'Medicare Code Price Master List'!$A:$C,3,FALSE)</f>
        <v>#N/A</v>
      </c>
      <c r="C4295" s="3">
        <f>SUMIF('DME PRICE LOOKUP LINKED'!$A:$A,A4295,'DME PRICE LOOKUP LINKED'!$C:$C)</f>
        <v>0</v>
      </c>
      <c r="D4295" s="78" t="e">
        <f t="shared" si="134"/>
        <v>#N/A</v>
      </c>
      <c r="E4295" s="81" t="e">
        <f t="shared" si="135"/>
        <v>#N/A</v>
      </c>
      <c r="I4295" t="s">
        <v>5880</v>
      </c>
      <c r="K4295" t="s">
        <v>5881</v>
      </c>
      <c r="L4295">
        <v>6.9829999999999997</v>
      </c>
      <c r="O4295">
        <v>10</v>
      </c>
    </row>
    <row r="4296" spans="2:15" x14ac:dyDescent="0.25">
      <c r="B4296" s="77" t="e">
        <f>VLOOKUP(A4296,'Medicare Code Price Master List'!$A:$C,3,FALSE)</f>
        <v>#N/A</v>
      </c>
      <c r="C4296" s="3">
        <f>SUMIF('DME PRICE LOOKUP LINKED'!$A:$A,A4296,'DME PRICE LOOKUP LINKED'!$C:$C)</f>
        <v>0</v>
      </c>
      <c r="D4296" s="78" t="e">
        <f t="shared" si="134"/>
        <v>#N/A</v>
      </c>
      <c r="E4296" s="79" t="e">
        <f t="shared" si="135"/>
        <v>#N/A</v>
      </c>
      <c r="I4296" t="s">
        <v>5882</v>
      </c>
      <c r="K4296" t="s">
        <v>5883</v>
      </c>
      <c r="L4296">
        <v>143.65100000000001</v>
      </c>
      <c r="O4296">
        <v>187</v>
      </c>
    </row>
    <row r="4297" spans="2:15" x14ac:dyDescent="0.25">
      <c r="B4297" s="80" t="e">
        <f>VLOOKUP(A4297,'Medicare Code Price Master List'!$A:$C,3,FALSE)</f>
        <v>#N/A</v>
      </c>
      <c r="C4297" s="3">
        <f>SUMIF('DME PRICE LOOKUP LINKED'!$A:$A,A4297,'DME PRICE LOOKUP LINKED'!$C:$C)</f>
        <v>0</v>
      </c>
      <c r="D4297" s="78" t="e">
        <f t="shared" si="134"/>
        <v>#N/A</v>
      </c>
      <c r="E4297" s="81" t="e">
        <f t="shared" si="135"/>
        <v>#N/A</v>
      </c>
      <c r="I4297" t="s">
        <v>5884</v>
      </c>
      <c r="K4297" t="s">
        <v>5885</v>
      </c>
      <c r="L4297">
        <v>1.321</v>
      </c>
      <c r="O4297">
        <v>2</v>
      </c>
    </row>
    <row r="4298" spans="2:15" x14ac:dyDescent="0.25">
      <c r="B4298" s="77" t="e">
        <f>VLOOKUP(A4298,'Medicare Code Price Master List'!$A:$C,3,FALSE)</f>
        <v>#N/A</v>
      </c>
      <c r="C4298" s="3">
        <f>SUMIF('DME PRICE LOOKUP LINKED'!$A:$A,A4298,'DME PRICE LOOKUP LINKED'!$C:$C)</f>
        <v>0</v>
      </c>
      <c r="D4298" s="78" t="e">
        <f t="shared" si="134"/>
        <v>#N/A</v>
      </c>
      <c r="E4298" s="79" t="e">
        <f t="shared" si="135"/>
        <v>#N/A</v>
      </c>
      <c r="I4298" t="s">
        <v>5886</v>
      </c>
      <c r="K4298" t="s">
        <v>5887</v>
      </c>
      <c r="L4298">
        <v>4.7E-2</v>
      </c>
      <c r="O4298">
        <v>1</v>
      </c>
    </row>
    <row r="4299" spans="2:15" x14ac:dyDescent="0.25">
      <c r="B4299" s="80" t="e">
        <f>VLOOKUP(A4299,'Medicare Code Price Master List'!$A:$C,3,FALSE)</f>
        <v>#N/A</v>
      </c>
      <c r="C4299" s="3">
        <f>SUMIF('DME PRICE LOOKUP LINKED'!$A:$A,A4299,'DME PRICE LOOKUP LINKED'!$C:$C)</f>
        <v>0</v>
      </c>
      <c r="D4299" s="78" t="e">
        <f t="shared" si="134"/>
        <v>#N/A</v>
      </c>
      <c r="E4299" s="81" t="e">
        <f t="shared" si="135"/>
        <v>#N/A</v>
      </c>
      <c r="I4299" t="s">
        <v>5888</v>
      </c>
      <c r="K4299" t="s">
        <v>5889</v>
      </c>
      <c r="L4299">
        <v>36.369999999999997</v>
      </c>
      <c r="O4299">
        <v>48</v>
      </c>
    </row>
    <row r="4300" spans="2:15" x14ac:dyDescent="0.25">
      <c r="B4300" s="77" t="e">
        <f>VLOOKUP(A4300,'Medicare Code Price Master List'!$A:$C,3,FALSE)</f>
        <v>#N/A</v>
      </c>
      <c r="C4300" s="3">
        <f>SUMIF('DME PRICE LOOKUP LINKED'!$A:$A,A4300,'DME PRICE LOOKUP LINKED'!$C:$C)</f>
        <v>0</v>
      </c>
      <c r="D4300" s="78" t="e">
        <f t="shared" si="134"/>
        <v>#N/A</v>
      </c>
      <c r="E4300" s="79" t="e">
        <f t="shared" si="135"/>
        <v>#N/A</v>
      </c>
      <c r="I4300" t="s">
        <v>5890</v>
      </c>
      <c r="K4300" t="s">
        <v>5891</v>
      </c>
      <c r="L4300">
        <v>1924.941</v>
      </c>
      <c r="O4300">
        <v>2503</v>
      </c>
    </row>
    <row r="4301" spans="2:15" x14ac:dyDescent="0.25">
      <c r="B4301" s="80" t="e">
        <f>VLOOKUP(A4301,'Medicare Code Price Master List'!$A:$C,3,FALSE)</f>
        <v>#N/A</v>
      </c>
      <c r="C4301" s="3">
        <f>SUMIF('DME PRICE LOOKUP LINKED'!$A:$A,A4301,'DME PRICE LOOKUP LINKED'!$C:$C)</f>
        <v>0</v>
      </c>
      <c r="D4301" s="78" t="e">
        <f t="shared" si="134"/>
        <v>#N/A</v>
      </c>
      <c r="E4301" s="81" t="e">
        <f t="shared" si="135"/>
        <v>#N/A</v>
      </c>
      <c r="I4301" t="s">
        <v>5892</v>
      </c>
      <c r="K4301" t="s">
        <v>5893</v>
      </c>
      <c r="L4301">
        <v>0.70899999999999996</v>
      </c>
      <c r="O4301">
        <v>1</v>
      </c>
    </row>
    <row r="4302" spans="2:15" x14ac:dyDescent="0.25">
      <c r="B4302" s="77" t="e">
        <f>VLOOKUP(A4302,'Medicare Code Price Master List'!$A:$C,3,FALSE)</f>
        <v>#N/A</v>
      </c>
      <c r="C4302" s="3">
        <f>SUMIF('DME PRICE LOOKUP LINKED'!$A:$A,A4302,'DME PRICE LOOKUP LINKED'!$C:$C)</f>
        <v>0</v>
      </c>
      <c r="D4302" s="78" t="e">
        <f t="shared" si="134"/>
        <v>#N/A</v>
      </c>
      <c r="E4302" s="79" t="e">
        <f t="shared" si="135"/>
        <v>#N/A</v>
      </c>
      <c r="I4302" t="s">
        <v>5894</v>
      </c>
      <c r="K4302" t="s">
        <v>5895</v>
      </c>
      <c r="L4302">
        <v>43.040999999999997</v>
      </c>
      <c r="O4302">
        <v>56</v>
      </c>
    </row>
    <row r="4303" spans="2:15" x14ac:dyDescent="0.25">
      <c r="B4303" s="80" t="e">
        <f>VLOOKUP(A4303,'Medicare Code Price Master List'!$A:$C,3,FALSE)</f>
        <v>#N/A</v>
      </c>
      <c r="C4303" s="3">
        <f>SUMIF('DME PRICE LOOKUP LINKED'!$A:$A,A4303,'DME PRICE LOOKUP LINKED'!$C:$C)</f>
        <v>0</v>
      </c>
      <c r="D4303" s="78" t="e">
        <f t="shared" si="134"/>
        <v>#N/A</v>
      </c>
      <c r="E4303" s="81" t="e">
        <f t="shared" si="135"/>
        <v>#N/A</v>
      </c>
      <c r="I4303" t="s">
        <v>5896</v>
      </c>
      <c r="K4303" t="s">
        <v>5897</v>
      </c>
      <c r="L4303">
        <v>2.7170000000000001</v>
      </c>
      <c r="O4303">
        <v>4</v>
      </c>
    </row>
    <row r="4304" spans="2:15" x14ac:dyDescent="0.25">
      <c r="B4304" s="77" t="e">
        <f>VLOOKUP(A4304,'Medicare Code Price Master List'!$A:$C,3,FALSE)</f>
        <v>#N/A</v>
      </c>
      <c r="C4304" s="3">
        <f>SUMIF('DME PRICE LOOKUP LINKED'!$A:$A,A4304,'DME PRICE LOOKUP LINKED'!$C:$C)</f>
        <v>0</v>
      </c>
      <c r="D4304" s="78" t="e">
        <f t="shared" si="134"/>
        <v>#N/A</v>
      </c>
      <c r="E4304" s="79" t="e">
        <f t="shared" si="135"/>
        <v>#N/A</v>
      </c>
      <c r="I4304" t="s">
        <v>5898</v>
      </c>
      <c r="K4304" t="s">
        <v>5899</v>
      </c>
      <c r="L4304">
        <v>5.9889999999999999</v>
      </c>
      <c r="O4304">
        <v>8</v>
      </c>
    </row>
    <row r="4305" spans="2:15" x14ac:dyDescent="0.25">
      <c r="B4305" s="80" t="e">
        <f>VLOOKUP(A4305,'Medicare Code Price Master List'!$A:$C,3,FALSE)</f>
        <v>#N/A</v>
      </c>
      <c r="C4305" s="3">
        <f>SUMIF('DME PRICE LOOKUP LINKED'!$A:$A,A4305,'DME PRICE LOOKUP LINKED'!$C:$C)</f>
        <v>0</v>
      </c>
      <c r="D4305" s="78" t="e">
        <f t="shared" si="134"/>
        <v>#N/A</v>
      </c>
      <c r="E4305" s="81" t="e">
        <f t="shared" si="135"/>
        <v>#N/A</v>
      </c>
      <c r="I4305" t="s">
        <v>5900</v>
      </c>
      <c r="K4305" t="s">
        <v>5901</v>
      </c>
      <c r="L4305">
        <v>55.527000000000001</v>
      </c>
      <c r="O4305">
        <v>73</v>
      </c>
    </row>
    <row r="4306" spans="2:15" x14ac:dyDescent="0.25">
      <c r="B4306" s="77" t="e">
        <f>VLOOKUP(A4306,'Medicare Code Price Master List'!$A:$C,3,FALSE)</f>
        <v>#N/A</v>
      </c>
      <c r="C4306" s="3">
        <f>SUMIF('DME PRICE LOOKUP LINKED'!$A:$A,A4306,'DME PRICE LOOKUP LINKED'!$C:$C)</f>
        <v>0</v>
      </c>
      <c r="D4306" s="78" t="e">
        <f t="shared" si="134"/>
        <v>#N/A</v>
      </c>
      <c r="E4306" s="79" t="e">
        <f t="shared" si="135"/>
        <v>#N/A</v>
      </c>
      <c r="I4306" t="s">
        <v>5902</v>
      </c>
      <c r="K4306" t="s">
        <v>5903</v>
      </c>
      <c r="L4306">
        <v>4.1849999999999996</v>
      </c>
      <c r="O4306">
        <v>6</v>
      </c>
    </row>
    <row r="4307" spans="2:15" x14ac:dyDescent="0.25">
      <c r="B4307" s="80" t="e">
        <f>VLOOKUP(A4307,'Medicare Code Price Master List'!$A:$C,3,FALSE)</f>
        <v>#N/A</v>
      </c>
      <c r="C4307" s="3">
        <f>SUMIF('DME PRICE LOOKUP LINKED'!$A:$A,A4307,'DME PRICE LOOKUP LINKED'!$C:$C)</f>
        <v>0</v>
      </c>
      <c r="D4307" s="78" t="e">
        <f t="shared" si="134"/>
        <v>#N/A</v>
      </c>
      <c r="E4307" s="81" t="e">
        <f t="shared" si="135"/>
        <v>#N/A</v>
      </c>
      <c r="I4307" t="s">
        <v>2905</v>
      </c>
      <c r="K4307" t="s">
        <v>3008</v>
      </c>
      <c r="L4307">
        <v>1.06</v>
      </c>
      <c r="O4307">
        <v>15</v>
      </c>
    </row>
    <row r="4308" spans="2:15" x14ac:dyDescent="0.25">
      <c r="B4308" s="77" t="e">
        <f>VLOOKUP(A4308,'Medicare Code Price Master List'!$A:$C,3,FALSE)</f>
        <v>#N/A</v>
      </c>
      <c r="C4308" s="3">
        <f>SUMIF('DME PRICE LOOKUP LINKED'!$A:$A,A4308,'DME PRICE LOOKUP LINKED'!$C:$C)</f>
        <v>0</v>
      </c>
      <c r="D4308" s="78" t="e">
        <f t="shared" si="134"/>
        <v>#N/A</v>
      </c>
      <c r="E4308" s="79" t="e">
        <f t="shared" si="135"/>
        <v>#N/A</v>
      </c>
      <c r="I4308" t="s">
        <v>5904</v>
      </c>
      <c r="K4308" t="s">
        <v>5905</v>
      </c>
      <c r="L4308" t="e">
        <v>#N/A</v>
      </c>
      <c r="O4308" t="e">
        <v>#N/A</v>
      </c>
    </row>
    <row r="4309" spans="2:15" x14ac:dyDescent="0.25">
      <c r="B4309" s="80" t="e">
        <f>VLOOKUP(A4309,'Medicare Code Price Master List'!$A:$C,3,FALSE)</f>
        <v>#N/A</v>
      </c>
      <c r="C4309" s="3">
        <f>SUMIF('DME PRICE LOOKUP LINKED'!$A:$A,A4309,'DME PRICE LOOKUP LINKED'!$C:$C)</f>
        <v>0</v>
      </c>
      <c r="D4309" s="78" t="e">
        <f t="shared" si="134"/>
        <v>#N/A</v>
      </c>
      <c r="E4309" s="81" t="e">
        <f t="shared" si="135"/>
        <v>#N/A</v>
      </c>
      <c r="I4309" t="s">
        <v>5906</v>
      </c>
      <c r="K4309" t="s">
        <v>5907</v>
      </c>
      <c r="L4309">
        <v>374.54899999999998</v>
      </c>
      <c r="O4309">
        <v>487</v>
      </c>
    </row>
    <row r="4310" spans="2:15" x14ac:dyDescent="0.25">
      <c r="B4310" s="77" t="e">
        <f>VLOOKUP(A4310,'Medicare Code Price Master List'!$A:$C,3,FALSE)</f>
        <v>#N/A</v>
      </c>
      <c r="C4310" s="3">
        <f>SUMIF('DME PRICE LOOKUP LINKED'!$A:$A,A4310,'DME PRICE LOOKUP LINKED'!$C:$C)</f>
        <v>0</v>
      </c>
      <c r="D4310" s="78" t="e">
        <f t="shared" si="134"/>
        <v>#N/A</v>
      </c>
      <c r="E4310" s="79" t="e">
        <f t="shared" si="135"/>
        <v>#N/A</v>
      </c>
      <c r="I4310" t="s">
        <v>5908</v>
      </c>
      <c r="K4310" t="s">
        <v>5909</v>
      </c>
      <c r="L4310">
        <v>155.00200000000001</v>
      </c>
      <c r="O4310">
        <v>202</v>
      </c>
    </row>
    <row r="4311" spans="2:15" x14ac:dyDescent="0.25">
      <c r="B4311" s="80" t="e">
        <f>VLOOKUP(A4311,'Medicare Code Price Master List'!$A:$C,3,FALSE)</f>
        <v>#N/A</v>
      </c>
      <c r="C4311" s="3">
        <f>SUMIF('DME PRICE LOOKUP LINKED'!$A:$A,A4311,'DME PRICE LOOKUP LINKED'!$C:$C)</f>
        <v>0</v>
      </c>
      <c r="D4311" s="78" t="e">
        <f t="shared" si="134"/>
        <v>#N/A</v>
      </c>
      <c r="E4311" s="81" t="e">
        <f t="shared" si="135"/>
        <v>#N/A</v>
      </c>
      <c r="I4311" t="s">
        <v>5910</v>
      </c>
      <c r="K4311" t="s">
        <v>5911</v>
      </c>
      <c r="L4311">
        <v>8.5489999999999995</v>
      </c>
      <c r="O4311">
        <v>12</v>
      </c>
    </row>
    <row r="4312" spans="2:15" x14ac:dyDescent="0.25">
      <c r="B4312" s="77" t="e">
        <f>VLOOKUP(A4312,'Medicare Code Price Master List'!$A:$C,3,FALSE)</f>
        <v>#N/A</v>
      </c>
      <c r="C4312" s="3">
        <f>SUMIF('DME PRICE LOOKUP LINKED'!$A:$A,A4312,'DME PRICE LOOKUP LINKED'!$C:$C)</f>
        <v>0</v>
      </c>
      <c r="D4312" s="78" t="e">
        <f t="shared" si="134"/>
        <v>#N/A</v>
      </c>
      <c r="E4312" s="79" t="e">
        <f t="shared" si="135"/>
        <v>#N/A</v>
      </c>
      <c r="I4312" t="s">
        <v>5912</v>
      </c>
      <c r="K4312" t="s">
        <v>5913</v>
      </c>
      <c r="L4312">
        <v>2.8559999999999999</v>
      </c>
      <c r="O4312">
        <v>4</v>
      </c>
    </row>
    <row r="4313" spans="2:15" x14ac:dyDescent="0.25">
      <c r="B4313" s="80" t="e">
        <f>VLOOKUP(A4313,'Medicare Code Price Master List'!$A:$C,3,FALSE)</f>
        <v>#N/A</v>
      </c>
      <c r="C4313" s="3">
        <f>SUMIF('DME PRICE LOOKUP LINKED'!$A:$A,A4313,'DME PRICE LOOKUP LINKED'!$C:$C)</f>
        <v>0</v>
      </c>
      <c r="D4313" s="78" t="e">
        <f t="shared" si="134"/>
        <v>#N/A</v>
      </c>
      <c r="E4313" s="81" t="e">
        <f t="shared" si="135"/>
        <v>#N/A</v>
      </c>
      <c r="I4313" t="s">
        <v>5914</v>
      </c>
      <c r="K4313" t="s">
        <v>5915</v>
      </c>
      <c r="L4313">
        <v>21.695</v>
      </c>
      <c r="O4313">
        <v>29</v>
      </c>
    </row>
    <row r="4314" spans="2:15" x14ac:dyDescent="0.25">
      <c r="B4314" s="77" t="e">
        <f>VLOOKUP(A4314,'Medicare Code Price Master List'!$A:$C,3,FALSE)</f>
        <v>#N/A</v>
      </c>
      <c r="C4314" s="3">
        <f>SUMIF('DME PRICE LOOKUP LINKED'!$A:$A,A4314,'DME PRICE LOOKUP LINKED'!$C:$C)</f>
        <v>0</v>
      </c>
      <c r="D4314" s="78" t="e">
        <f t="shared" si="134"/>
        <v>#N/A</v>
      </c>
      <c r="E4314" s="79" t="e">
        <f t="shared" si="135"/>
        <v>#N/A</v>
      </c>
      <c r="I4314" t="s">
        <v>5916</v>
      </c>
      <c r="K4314" t="s">
        <v>5917</v>
      </c>
      <c r="L4314">
        <v>357.52800000000002</v>
      </c>
      <c r="O4314">
        <v>465</v>
      </c>
    </row>
    <row r="4315" spans="2:15" x14ac:dyDescent="0.25">
      <c r="B4315" s="80" t="e">
        <f>VLOOKUP(A4315,'Medicare Code Price Master List'!$A:$C,3,FALSE)</f>
        <v>#N/A</v>
      </c>
      <c r="C4315" s="3">
        <f>SUMIF('DME PRICE LOOKUP LINKED'!$A:$A,A4315,'DME PRICE LOOKUP LINKED'!$C:$C)</f>
        <v>0</v>
      </c>
      <c r="D4315" s="78" t="e">
        <f t="shared" si="134"/>
        <v>#N/A</v>
      </c>
      <c r="E4315" s="81" t="e">
        <f t="shared" si="135"/>
        <v>#N/A</v>
      </c>
      <c r="I4315" t="s">
        <v>5918</v>
      </c>
      <c r="K4315" t="s">
        <v>5919</v>
      </c>
      <c r="L4315">
        <v>11.301</v>
      </c>
      <c r="O4315">
        <v>15</v>
      </c>
    </row>
    <row r="4316" spans="2:15" x14ac:dyDescent="0.25">
      <c r="B4316" s="77" t="e">
        <f>VLOOKUP(A4316,'Medicare Code Price Master List'!$A:$C,3,FALSE)</f>
        <v>#N/A</v>
      </c>
      <c r="C4316" s="3">
        <f>SUMIF('DME PRICE LOOKUP LINKED'!$A:$A,A4316,'DME PRICE LOOKUP LINKED'!$C:$C)</f>
        <v>0</v>
      </c>
      <c r="D4316" s="78" t="e">
        <f t="shared" si="134"/>
        <v>#N/A</v>
      </c>
      <c r="E4316" s="79" t="e">
        <f t="shared" si="135"/>
        <v>#N/A</v>
      </c>
      <c r="I4316" t="s">
        <v>5920</v>
      </c>
      <c r="K4316" t="s">
        <v>5921</v>
      </c>
      <c r="L4316">
        <v>10.676</v>
      </c>
      <c r="O4316">
        <v>14</v>
      </c>
    </row>
    <row r="4317" spans="2:15" x14ac:dyDescent="0.25">
      <c r="B4317" s="80" t="e">
        <f>VLOOKUP(A4317,'Medicare Code Price Master List'!$A:$C,3,FALSE)</f>
        <v>#N/A</v>
      </c>
      <c r="C4317" s="3">
        <f>SUMIF('DME PRICE LOOKUP LINKED'!$A:$A,A4317,'DME PRICE LOOKUP LINKED'!$C:$C)</f>
        <v>0</v>
      </c>
      <c r="D4317" s="78" t="e">
        <f t="shared" si="134"/>
        <v>#N/A</v>
      </c>
      <c r="E4317" s="81" t="e">
        <f t="shared" si="135"/>
        <v>#N/A</v>
      </c>
      <c r="I4317" t="s">
        <v>5922</v>
      </c>
      <c r="K4317" t="s">
        <v>5923</v>
      </c>
      <c r="L4317">
        <v>2.8039999999999998</v>
      </c>
      <c r="O4317">
        <v>4</v>
      </c>
    </row>
    <row r="4318" spans="2:15" x14ac:dyDescent="0.25">
      <c r="B4318" s="77" t="e">
        <f>VLOOKUP(A4318,'Medicare Code Price Master List'!$A:$C,3,FALSE)</f>
        <v>#N/A</v>
      </c>
      <c r="C4318" s="3">
        <f>SUMIF('DME PRICE LOOKUP LINKED'!$A:$A,A4318,'DME PRICE LOOKUP LINKED'!$C:$C)</f>
        <v>0</v>
      </c>
      <c r="D4318" s="78" t="e">
        <f t="shared" si="134"/>
        <v>#N/A</v>
      </c>
      <c r="E4318" s="79" t="e">
        <f t="shared" si="135"/>
        <v>#N/A</v>
      </c>
      <c r="I4318" t="s">
        <v>5924</v>
      </c>
      <c r="K4318" t="s">
        <v>5925</v>
      </c>
      <c r="L4318">
        <v>12.699</v>
      </c>
      <c r="O4318">
        <v>17</v>
      </c>
    </row>
    <row r="4319" spans="2:15" x14ac:dyDescent="0.25">
      <c r="B4319" s="80" t="e">
        <f>VLOOKUP(A4319,'Medicare Code Price Master List'!$A:$C,3,FALSE)</f>
        <v>#N/A</v>
      </c>
      <c r="C4319" s="3">
        <f>SUMIF('DME PRICE LOOKUP LINKED'!$A:$A,A4319,'DME PRICE LOOKUP LINKED'!$C:$C)</f>
        <v>0</v>
      </c>
      <c r="D4319" s="78" t="e">
        <f t="shared" si="134"/>
        <v>#N/A</v>
      </c>
      <c r="E4319" s="81" t="e">
        <f t="shared" si="135"/>
        <v>#N/A</v>
      </c>
      <c r="I4319" t="s">
        <v>5926</v>
      </c>
      <c r="K4319" t="s">
        <v>5927</v>
      </c>
      <c r="L4319">
        <v>2.0529999999999999</v>
      </c>
      <c r="O4319">
        <v>3</v>
      </c>
    </row>
    <row r="4320" spans="2:15" x14ac:dyDescent="0.25">
      <c r="B4320" s="77" t="e">
        <f>VLOOKUP(A4320,'Medicare Code Price Master List'!$A:$C,3,FALSE)</f>
        <v>#N/A</v>
      </c>
      <c r="C4320" s="3">
        <f>SUMIF('DME PRICE LOOKUP LINKED'!$A:$A,A4320,'DME PRICE LOOKUP LINKED'!$C:$C)</f>
        <v>0</v>
      </c>
      <c r="D4320" s="78" t="e">
        <f t="shared" si="134"/>
        <v>#N/A</v>
      </c>
      <c r="E4320" s="79" t="e">
        <f t="shared" si="135"/>
        <v>#N/A</v>
      </c>
      <c r="I4320" t="s">
        <v>5928</v>
      </c>
      <c r="K4320" t="s">
        <v>5929</v>
      </c>
      <c r="L4320">
        <v>3.19</v>
      </c>
      <c r="O4320">
        <v>5</v>
      </c>
    </row>
    <row r="4321" spans="2:15" x14ac:dyDescent="0.25">
      <c r="B4321" s="80" t="e">
        <f>VLOOKUP(A4321,'Medicare Code Price Master List'!$A:$C,3,FALSE)</f>
        <v>#N/A</v>
      </c>
      <c r="C4321" s="3">
        <f>SUMIF('DME PRICE LOOKUP LINKED'!$A:$A,A4321,'DME PRICE LOOKUP LINKED'!$C:$C)</f>
        <v>0</v>
      </c>
      <c r="D4321" s="78" t="e">
        <f t="shared" si="134"/>
        <v>#N/A</v>
      </c>
      <c r="E4321" s="81" t="e">
        <f t="shared" si="135"/>
        <v>#N/A</v>
      </c>
      <c r="I4321" t="s">
        <v>5930</v>
      </c>
      <c r="K4321" t="s">
        <v>5931</v>
      </c>
      <c r="L4321">
        <v>1.1519999999999999</v>
      </c>
      <c r="O4321">
        <v>2</v>
      </c>
    </row>
    <row r="4322" spans="2:15" x14ac:dyDescent="0.25">
      <c r="B4322" s="77" t="e">
        <f>VLOOKUP(A4322,'Medicare Code Price Master List'!$A:$C,3,FALSE)</f>
        <v>#N/A</v>
      </c>
      <c r="C4322" s="3">
        <f>SUMIF('DME PRICE LOOKUP LINKED'!$A:$A,A4322,'DME PRICE LOOKUP LINKED'!$C:$C)</f>
        <v>0</v>
      </c>
      <c r="D4322" s="78" t="e">
        <f t="shared" si="134"/>
        <v>#N/A</v>
      </c>
      <c r="E4322" s="79" t="e">
        <f t="shared" si="135"/>
        <v>#N/A</v>
      </c>
      <c r="I4322" t="s">
        <v>5932</v>
      </c>
      <c r="K4322" t="s">
        <v>5933</v>
      </c>
      <c r="L4322">
        <v>0.48499999999999999</v>
      </c>
      <c r="O4322">
        <v>1</v>
      </c>
    </row>
    <row r="4323" spans="2:15" x14ac:dyDescent="0.25">
      <c r="B4323" s="80" t="e">
        <f>VLOOKUP(A4323,'Medicare Code Price Master List'!$A:$C,3,FALSE)</f>
        <v>#N/A</v>
      </c>
      <c r="C4323" s="3">
        <f>SUMIF('DME PRICE LOOKUP LINKED'!$A:$A,A4323,'DME PRICE LOOKUP LINKED'!$C:$C)</f>
        <v>0</v>
      </c>
      <c r="D4323" s="78" t="e">
        <f t="shared" si="134"/>
        <v>#N/A</v>
      </c>
      <c r="E4323" s="81" t="e">
        <f t="shared" si="135"/>
        <v>#N/A</v>
      </c>
      <c r="I4323" t="s">
        <v>5934</v>
      </c>
      <c r="K4323" t="s">
        <v>5935</v>
      </c>
      <c r="L4323">
        <v>0.35899999999999999</v>
      </c>
      <c r="O4323">
        <v>1</v>
      </c>
    </row>
    <row r="4324" spans="2:15" x14ac:dyDescent="0.25">
      <c r="B4324" s="77" t="e">
        <f>VLOOKUP(A4324,'Medicare Code Price Master List'!$A:$C,3,FALSE)</f>
        <v>#N/A</v>
      </c>
      <c r="C4324" s="3">
        <f>SUMIF('DME PRICE LOOKUP LINKED'!$A:$A,A4324,'DME PRICE LOOKUP LINKED'!$C:$C)</f>
        <v>0</v>
      </c>
      <c r="D4324" s="78" t="e">
        <f t="shared" si="134"/>
        <v>#N/A</v>
      </c>
      <c r="E4324" s="79" t="e">
        <f t="shared" si="135"/>
        <v>#N/A</v>
      </c>
      <c r="I4324" t="s">
        <v>5936</v>
      </c>
      <c r="K4324" t="s">
        <v>5937</v>
      </c>
      <c r="L4324">
        <v>0.66100000000000003</v>
      </c>
      <c r="O4324">
        <v>1</v>
      </c>
    </row>
    <row r="4325" spans="2:15" x14ac:dyDescent="0.25">
      <c r="B4325" s="80" t="e">
        <f>VLOOKUP(A4325,'Medicare Code Price Master List'!$A:$C,3,FALSE)</f>
        <v>#N/A</v>
      </c>
      <c r="C4325" s="3">
        <f>SUMIF('DME PRICE LOOKUP LINKED'!$A:$A,A4325,'DME PRICE LOOKUP LINKED'!$C:$C)</f>
        <v>0</v>
      </c>
      <c r="D4325" s="78" t="e">
        <f t="shared" si="134"/>
        <v>#N/A</v>
      </c>
      <c r="E4325" s="81" t="e">
        <f t="shared" si="135"/>
        <v>#N/A</v>
      </c>
      <c r="I4325" t="s">
        <v>5938</v>
      </c>
      <c r="K4325" t="s">
        <v>5939</v>
      </c>
      <c r="L4325">
        <v>0.14000000000000001</v>
      </c>
      <c r="O4325">
        <v>1</v>
      </c>
    </row>
    <row r="4326" spans="2:15" x14ac:dyDescent="0.25">
      <c r="B4326" s="77" t="e">
        <f>VLOOKUP(A4326,'Medicare Code Price Master List'!$A:$C,3,FALSE)</f>
        <v>#N/A</v>
      </c>
      <c r="C4326" s="3">
        <f>SUMIF('DME PRICE LOOKUP LINKED'!$A:$A,A4326,'DME PRICE LOOKUP LINKED'!$C:$C)</f>
        <v>0</v>
      </c>
      <c r="D4326" s="78" t="e">
        <f t="shared" si="134"/>
        <v>#N/A</v>
      </c>
      <c r="E4326" s="79" t="e">
        <f t="shared" si="135"/>
        <v>#N/A</v>
      </c>
      <c r="I4326" t="s">
        <v>5940</v>
      </c>
      <c r="K4326" t="s">
        <v>5941</v>
      </c>
      <c r="L4326">
        <v>1.5109999999999999</v>
      </c>
      <c r="O4326">
        <v>2</v>
      </c>
    </row>
    <row r="4327" spans="2:15" x14ac:dyDescent="0.25">
      <c r="B4327" s="80" t="e">
        <f>VLOOKUP(A4327,'Medicare Code Price Master List'!$A:$C,3,FALSE)</f>
        <v>#N/A</v>
      </c>
      <c r="C4327" s="3">
        <f>SUMIF('DME PRICE LOOKUP LINKED'!$A:$A,A4327,'DME PRICE LOOKUP LINKED'!$C:$C)</f>
        <v>0</v>
      </c>
      <c r="D4327" s="78" t="e">
        <f t="shared" si="134"/>
        <v>#N/A</v>
      </c>
      <c r="E4327" s="81" t="e">
        <f t="shared" si="135"/>
        <v>#N/A</v>
      </c>
      <c r="I4327" t="s">
        <v>5942</v>
      </c>
      <c r="K4327" t="s">
        <v>5943</v>
      </c>
      <c r="L4327">
        <v>10.156000000000001</v>
      </c>
      <c r="O4327">
        <v>14</v>
      </c>
    </row>
    <row r="4328" spans="2:15" x14ac:dyDescent="0.25">
      <c r="B4328" s="77" t="e">
        <f>VLOOKUP(A4328,'Medicare Code Price Master List'!$A:$C,3,FALSE)</f>
        <v>#N/A</v>
      </c>
      <c r="C4328" s="3">
        <f>SUMIF('DME PRICE LOOKUP LINKED'!$A:$A,A4328,'DME PRICE LOOKUP LINKED'!$C:$C)</f>
        <v>0</v>
      </c>
      <c r="D4328" s="78" t="e">
        <f t="shared" si="134"/>
        <v>#N/A</v>
      </c>
      <c r="E4328" s="79" t="e">
        <f t="shared" si="135"/>
        <v>#N/A</v>
      </c>
      <c r="I4328" t="s">
        <v>5944</v>
      </c>
      <c r="K4328" t="s">
        <v>5945</v>
      </c>
      <c r="L4328">
        <v>11.141</v>
      </c>
      <c r="O4328">
        <v>15</v>
      </c>
    </row>
    <row r="4329" spans="2:15" x14ac:dyDescent="0.25">
      <c r="B4329" s="80" t="e">
        <f>VLOOKUP(A4329,'Medicare Code Price Master List'!$A:$C,3,FALSE)</f>
        <v>#N/A</v>
      </c>
      <c r="C4329" s="3">
        <f>SUMIF('DME PRICE LOOKUP LINKED'!$A:$A,A4329,'DME PRICE LOOKUP LINKED'!$C:$C)</f>
        <v>0</v>
      </c>
      <c r="D4329" s="78" t="e">
        <f t="shared" si="134"/>
        <v>#N/A</v>
      </c>
      <c r="E4329" s="81" t="e">
        <f t="shared" si="135"/>
        <v>#N/A</v>
      </c>
      <c r="I4329" t="s">
        <v>5946</v>
      </c>
      <c r="K4329" t="s">
        <v>5947</v>
      </c>
      <c r="L4329">
        <v>2.64</v>
      </c>
      <c r="O4329">
        <v>4</v>
      </c>
    </row>
    <row r="4330" spans="2:15" x14ac:dyDescent="0.25">
      <c r="B4330" s="77" t="e">
        <f>VLOOKUP(A4330,'Medicare Code Price Master List'!$A:$C,3,FALSE)</f>
        <v>#N/A</v>
      </c>
      <c r="C4330" s="3">
        <f>SUMIF('DME PRICE LOOKUP LINKED'!$A:$A,A4330,'DME PRICE LOOKUP LINKED'!$C:$C)</f>
        <v>0</v>
      </c>
      <c r="D4330" s="78" t="e">
        <f t="shared" si="134"/>
        <v>#N/A</v>
      </c>
      <c r="E4330" s="79" t="e">
        <f t="shared" si="135"/>
        <v>#N/A</v>
      </c>
      <c r="I4330" t="s">
        <v>5948</v>
      </c>
      <c r="K4330" t="s">
        <v>5947</v>
      </c>
      <c r="L4330">
        <v>1.32</v>
      </c>
      <c r="O4330">
        <v>2</v>
      </c>
    </row>
    <row r="4331" spans="2:15" x14ac:dyDescent="0.25">
      <c r="B4331" s="80" t="e">
        <f>VLOOKUP(A4331,'Medicare Code Price Master List'!$A:$C,3,FALSE)</f>
        <v>#N/A</v>
      </c>
      <c r="C4331" s="3">
        <f>SUMIF('DME PRICE LOOKUP LINKED'!$A:$A,A4331,'DME PRICE LOOKUP LINKED'!$C:$C)</f>
        <v>0</v>
      </c>
      <c r="D4331" s="78" t="e">
        <f t="shared" si="134"/>
        <v>#N/A</v>
      </c>
      <c r="E4331" s="81" t="e">
        <f t="shared" si="135"/>
        <v>#N/A</v>
      </c>
      <c r="I4331" t="s">
        <v>5949</v>
      </c>
      <c r="K4331" t="s">
        <v>5950</v>
      </c>
      <c r="L4331">
        <v>1.0589999999999999</v>
      </c>
      <c r="O4331">
        <v>2</v>
      </c>
    </row>
    <row r="4332" spans="2:15" x14ac:dyDescent="0.25">
      <c r="B4332" s="77" t="e">
        <f>VLOOKUP(A4332,'Medicare Code Price Master List'!$A:$C,3,FALSE)</f>
        <v>#N/A</v>
      </c>
      <c r="C4332" s="3">
        <f>SUMIF('DME PRICE LOOKUP LINKED'!$A:$A,A4332,'DME PRICE LOOKUP LINKED'!$C:$C)</f>
        <v>0</v>
      </c>
      <c r="D4332" s="78" t="e">
        <f t="shared" si="134"/>
        <v>#N/A</v>
      </c>
      <c r="E4332" s="79" t="e">
        <f t="shared" si="135"/>
        <v>#N/A</v>
      </c>
      <c r="I4332" t="s">
        <v>5951</v>
      </c>
      <c r="K4332" t="s">
        <v>5947</v>
      </c>
      <c r="L4332">
        <v>0.66</v>
      </c>
      <c r="O4332">
        <v>1</v>
      </c>
    </row>
    <row r="4333" spans="2:15" x14ac:dyDescent="0.25">
      <c r="B4333" s="80" t="e">
        <f>VLOOKUP(A4333,'Medicare Code Price Master List'!$A:$C,3,FALSE)</f>
        <v>#N/A</v>
      </c>
      <c r="C4333" s="3">
        <f>SUMIF('DME PRICE LOOKUP LINKED'!$A:$A,A4333,'DME PRICE LOOKUP LINKED'!$C:$C)</f>
        <v>0</v>
      </c>
      <c r="D4333" s="78" t="e">
        <f t="shared" si="134"/>
        <v>#N/A</v>
      </c>
      <c r="E4333" s="81" t="e">
        <f t="shared" si="135"/>
        <v>#N/A</v>
      </c>
      <c r="I4333" t="s">
        <v>5952</v>
      </c>
      <c r="K4333" t="s">
        <v>5953</v>
      </c>
      <c r="L4333">
        <v>1.748</v>
      </c>
      <c r="O4333">
        <v>3</v>
      </c>
    </row>
    <row r="4334" spans="2:15" x14ac:dyDescent="0.25">
      <c r="B4334" s="77" t="e">
        <f>VLOOKUP(A4334,'Medicare Code Price Master List'!$A:$C,3,FALSE)</f>
        <v>#N/A</v>
      </c>
      <c r="C4334" s="3">
        <f>SUMIF('DME PRICE LOOKUP LINKED'!$A:$A,A4334,'DME PRICE LOOKUP LINKED'!$C:$C)</f>
        <v>0</v>
      </c>
      <c r="D4334" s="78" t="e">
        <f t="shared" si="134"/>
        <v>#N/A</v>
      </c>
      <c r="E4334" s="79" t="e">
        <f t="shared" si="135"/>
        <v>#N/A</v>
      </c>
      <c r="I4334" t="s">
        <v>5954</v>
      </c>
      <c r="K4334" t="s">
        <v>5955</v>
      </c>
      <c r="L4334">
        <v>3.496</v>
      </c>
      <c r="O4334">
        <v>5</v>
      </c>
    </row>
    <row r="4335" spans="2:15" x14ac:dyDescent="0.25">
      <c r="B4335" s="80" t="e">
        <f>VLOOKUP(A4335,'Medicare Code Price Master List'!$A:$C,3,FALSE)</f>
        <v>#N/A</v>
      </c>
      <c r="C4335" s="3">
        <f>SUMIF('DME PRICE LOOKUP LINKED'!$A:$A,A4335,'DME PRICE LOOKUP LINKED'!$C:$C)</f>
        <v>0</v>
      </c>
      <c r="D4335" s="78" t="e">
        <f t="shared" si="134"/>
        <v>#N/A</v>
      </c>
      <c r="E4335" s="81" t="e">
        <f t="shared" si="135"/>
        <v>#N/A</v>
      </c>
      <c r="I4335" t="s">
        <v>5956</v>
      </c>
      <c r="K4335" t="s">
        <v>5957</v>
      </c>
      <c r="L4335">
        <v>2.5</v>
      </c>
      <c r="O4335">
        <v>4</v>
      </c>
    </row>
    <row r="4336" spans="2:15" x14ac:dyDescent="0.25">
      <c r="B4336" s="77" t="e">
        <f>VLOOKUP(A4336,'Medicare Code Price Master List'!$A:$C,3,FALSE)</f>
        <v>#N/A</v>
      </c>
      <c r="C4336" s="3">
        <f>SUMIF('DME PRICE LOOKUP LINKED'!$A:$A,A4336,'DME PRICE LOOKUP LINKED'!$C:$C)</f>
        <v>0</v>
      </c>
      <c r="D4336" s="78" t="e">
        <f t="shared" si="134"/>
        <v>#N/A</v>
      </c>
      <c r="E4336" s="79" t="e">
        <f t="shared" si="135"/>
        <v>#N/A</v>
      </c>
      <c r="I4336" t="s">
        <v>5958</v>
      </c>
      <c r="K4336" t="s">
        <v>5959</v>
      </c>
      <c r="L4336">
        <v>9.4149999999999991</v>
      </c>
      <c r="O4336">
        <v>13</v>
      </c>
    </row>
    <row r="4337" spans="2:15" x14ac:dyDescent="0.25">
      <c r="B4337" s="80" t="e">
        <f>VLOOKUP(A4337,'Medicare Code Price Master List'!$A:$C,3,FALSE)</f>
        <v>#N/A</v>
      </c>
      <c r="C4337" s="3">
        <f>SUMIF('DME PRICE LOOKUP LINKED'!$A:$A,A4337,'DME PRICE LOOKUP LINKED'!$C:$C)</f>
        <v>0</v>
      </c>
      <c r="D4337" s="78" t="e">
        <f t="shared" si="134"/>
        <v>#N/A</v>
      </c>
      <c r="E4337" s="81" t="e">
        <f t="shared" si="135"/>
        <v>#N/A</v>
      </c>
      <c r="I4337" t="s">
        <v>5960</v>
      </c>
      <c r="K4337" t="s">
        <v>5961</v>
      </c>
      <c r="L4337">
        <v>1.0840000000000001</v>
      </c>
      <c r="O4337">
        <v>2</v>
      </c>
    </row>
    <row r="4338" spans="2:15" x14ac:dyDescent="0.25">
      <c r="B4338" s="77" t="e">
        <f>VLOOKUP(A4338,'Medicare Code Price Master List'!$A:$C,3,FALSE)</f>
        <v>#N/A</v>
      </c>
      <c r="C4338" s="3">
        <f>SUMIF('DME PRICE LOOKUP LINKED'!$A:$A,A4338,'DME PRICE LOOKUP LINKED'!$C:$C)</f>
        <v>0</v>
      </c>
      <c r="D4338" s="78" t="e">
        <f t="shared" si="134"/>
        <v>#N/A</v>
      </c>
      <c r="E4338" s="79" t="e">
        <f t="shared" si="135"/>
        <v>#N/A</v>
      </c>
      <c r="I4338" t="s">
        <v>5962</v>
      </c>
      <c r="K4338" t="s">
        <v>5963</v>
      </c>
      <c r="L4338">
        <v>1.1950000000000001</v>
      </c>
      <c r="O4338">
        <v>2</v>
      </c>
    </row>
    <row r="4339" spans="2:15" x14ac:dyDescent="0.25">
      <c r="B4339" s="80" t="e">
        <f>VLOOKUP(A4339,'Medicare Code Price Master List'!$A:$C,3,FALSE)</f>
        <v>#N/A</v>
      </c>
      <c r="C4339" s="3">
        <f>SUMIF('DME PRICE LOOKUP LINKED'!$A:$A,A4339,'DME PRICE LOOKUP LINKED'!$C:$C)</f>
        <v>0</v>
      </c>
      <c r="D4339" s="78" t="e">
        <f t="shared" si="134"/>
        <v>#N/A</v>
      </c>
      <c r="E4339" s="81" t="e">
        <f t="shared" si="135"/>
        <v>#N/A</v>
      </c>
      <c r="I4339" t="s">
        <v>5964</v>
      </c>
      <c r="K4339" t="s">
        <v>5965</v>
      </c>
      <c r="L4339">
        <v>1.3360000000000001</v>
      </c>
      <c r="O4339">
        <v>2</v>
      </c>
    </row>
    <row r="4340" spans="2:15" x14ac:dyDescent="0.25">
      <c r="B4340" s="77" t="e">
        <f>VLOOKUP(A4340,'Medicare Code Price Master List'!$A:$C,3,FALSE)</f>
        <v>#N/A</v>
      </c>
      <c r="C4340" s="3">
        <f>SUMIF('DME PRICE LOOKUP LINKED'!$A:$A,A4340,'DME PRICE LOOKUP LINKED'!$C:$C)</f>
        <v>0</v>
      </c>
      <c r="D4340" s="78" t="e">
        <f t="shared" si="134"/>
        <v>#N/A</v>
      </c>
      <c r="E4340" s="79" t="e">
        <f t="shared" si="135"/>
        <v>#N/A</v>
      </c>
      <c r="I4340" t="s">
        <v>5966</v>
      </c>
      <c r="K4340" t="s">
        <v>5967</v>
      </c>
      <c r="L4340">
        <v>1.163</v>
      </c>
      <c r="O4340">
        <v>2</v>
      </c>
    </row>
    <row r="4341" spans="2:15" x14ac:dyDescent="0.25">
      <c r="B4341" s="80" t="e">
        <f>VLOOKUP(A4341,'Medicare Code Price Master List'!$A:$C,3,FALSE)</f>
        <v>#N/A</v>
      </c>
      <c r="C4341" s="3">
        <f>SUMIF('DME PRICE LOOKUP LINKED'!$A:$A,A4341,'DME PRICE LOOKUP LINKED'!$C:$C)</f>
        <v>0</v>
      </c>
      <c r="D4341" s="78" t="e">
        <f t="shared" si="134"/>
        <v>#N/A</v>
      </c>
      <c r="E4341" s="81" t="e">
        <f t="shared" si="135"/>
        <v>#N/A</v>
      </c>
      <c r="I4341" t="s">
        <v>5968</v>
      </c>
      <c r="K4341" t="s">
        <v>5969</v>
      </c>
      <c r="L4341">
        <v>1.3080000000000001</v>
      </c>
      <c r="O4341">
        <v>2</v>
      </c>
    </row>
    <row r="4342" spans="2:15" x14ac:dyDescent="0.25">
      <c r="B4342" s="77" t="e">
        <f>VLOOKUP(A4342,'Medicare Code Price Master List'!$A:$C,3,FALSE)</f>
        <v>#N/A</v>
      </c>
      <c r="C4342" s="3">
        <f>SUMIF('DME PRICE LOOKUP LINKED'!$A:$A,A4342,'DME PRICE LOOKUP LINKED'!$C:$C)</f>
        <v>0</v>
      </c>
      <c r="D4342" s="78" t="e">
        <f t="shared" si="134"/>
        <v>#N/A</v>
      </c>
      <c r="E4342" s="79" t="e">
        <f t="shared" si="135"/>
        <v>#N/A</v>
      </c>
      <c r="I4342" t="s">
        <v>5970</v>
      </c>
      <c r="K4342" t="s">
        <v>5971</v>
      </c>
      <c r="L4342">
        <v>2.351</v>
      </c>
      <c r="O4342">
        <v>4</v>
      </c>
    </row>
    <row r="4343" spans="2:15" x14ac:dyDescent="0.25">
      <c r="B4343" s="80" t="e">
        <f>VLOOKUP(A4343,'Medicare Code Price Master List'!$A:$C,3,FALSE)</f>
        <v>#N/A</v>
      </c>
      <c r="C4343" s="3">
        <f>SUMIF('DME PRICE LOOKUP LINKED'!$A:$A,A4343,'DME PRICE LOOKUP LINKED'!$C:$C)</f>
        <v>0</v>
      </c>
      <c r="D4343" s="78" t="e">
        <f t="shared" si="134"/>
        <v>#N/A</v>
      </c>
      <c r="E4343" s="81" t="e">
        <f t="shared" si="135"/>
        <v>#N/A</v>
      </c>
      <c r="I4343" t="s">
        <v>5972</v>
      </c>
      <c r="K4343" t="s">
        <v>5973</v>
      </c>
      <c r="L4343">
        <v>1.1040000000000001</v>
      </c>
      <c r="O4343">
        <v>2</v>
      </c>
    </row>
    <row r="4344" spans="2:15" x14ac:dyDescent="0.25">
      <c r="B4344" s="77" t="e">
        <f>VLOOKUP(A4344,'Medicare Code Price Master List'!$A:$C,3,FALSE)</f>
        <v>#N/A</v>
      </c>
      <c r="C4344" s="3">
        <f>SUMIF('DME PRICE LOOKUP LINKED'!$A:$A,A4344,'DME PRICE LOOKUP LINKED'!$C:$C)</f>
        <v>0</v>
      </c>
      <c r="D4344" s="78" t="e">
        <f t="shared" si="134"/>
        <v>#N/A</v>
      </c>
      <c r="E4344" s="79" t="e">
        <f t="shared" si="135"/>
        <v>#N/A</v>
      </c>
      <c r="I4344" t="s">
        <v>5974</v>
      </c>
      <c r="K4344" t="s">
        <v>5975</v>
      </c>
      <c r="L4344">
        <v>1.44</v>
      </c>
      <c r="O4344">
        <v>2</v>
      </c>
    </row>
    <row r="4345" spans="2:15" x14ac:dyDescent="0.25">
      <c r="B4345" s="80" t="e">
        <f>VLOOKUP(A4345,'Medicare Code Price Master List'!$A:$C,3,FALSE)</f>
        <v>#N/A</v>
      </c>
      <c r="C4345" s="3">
        <f>SUMIF('DME PRICE LOOKUP LINKED'!$A:$A,A4345,'DME PRICE LOOKUP LINKED'!$C:$C)</f>
        <v>0</v>
      </c>
      <c r="D4345" s="78" t="e">
        <f t="shared" si="134"/>
        <v>#N/A</v>
      </c>
      <c r="E4345" s="81" t="e">
        <f t="shared" si="135"/>
        <v>#N/A</v>
      </c>
      <c r="I4345" t="s">
        <v>5976</v>
      </c>
      <c r="K4345" t="s">
        <v>5977</v>
      </c>
      <c r="L4345">
        <v>1.232</v>
      </c>
      <c r="O4345">
        <v>2</v>
      </c>
    </row>
    <row r="4346" spans="2:15" x14ac:dyDescent="0.25">
      <c r="B4346" s="77" t="e">
        <f>VLOOKUP(A4346,'Medicare Code Price Master List'!$A:$C,3,FALSE)</f>
        <v>#N/A</v>
      </c>
      <c r="C4346" s="3">
        <f>SUMIF('DME PRICE LOOKUP LINKED'!$A:$A,A4346,'DME PRICE LOOKUP LINKED'!$C:$C)</f>
        <v>0</v>
      </c>
      <c r="D4346" s="78" t="e">
        <f t="shared" si="134"/>
        <v>#N/A</v>
      </c>
      <c r="E4346" s="79" t="e">
        <f t="shared" si="135"/>
        <v>#N/A</v>
      </c>
      <c r="I4346" t="s">
        <v>5978</v>
      </c>
      <c r="K4346" t="s">
        <v>5979</v>
      </c>
      <c r="L4346">
        <v>1.58</v>
      </c>
      <c r="O4346">
        <v>3</v>
      </c>
    </row>
    <row r="4347" spans="2:15" x14ac:dyDescent="0.25">
      <c r="B4347" s="80" t="e">
        <f>VLOOKUP(A4347,'Medicare Code Price Master List'!$A:$C,3,FALSE)</f>
        <v>#N/A</v>
      </c>
      <c r="C4347" s="3">
        <f>SUMIF('DME PRICE LOOKUP LINKED'!$A:$A,A4347,'DME PRICE LOOKUP LINKED'!$C:$C)</f>
        <v>0</v>
      </c>
      <c r="D4347" s="78" t="e">
        <f t="shared" si="134"/>
        <v>#N/A</v>
      </c>
      <c r="E4347" s="81" t="e">
        <f t="shared" si="135"/>
        <v>#N/A</v>
      </c>
      <c r="I4347" t="s">
        <v>5980</v>
      </c>
      <c r="K4347" t="s">
        <v>5981</v>
      </c>
      <c r="L4347">
        <v>1.6459999999999999</v>
      </c>
      <c r="O4347">
        <v>3</v>
      </c>
    </row>
    <row r="4348" spans="2:15" x14ac:dyDescent="0.25">
      <c r="B4348" s="77" t="e">
        <f>VLOOKUP(A4348,'Medicare Code Price Master List'!$A:$C,3,FALSE)</f>
        <v>#N/A</v>
      </c>
      <c r="C4348" s="3">
        <f>SUMIF('DME PRICE LOOKUP LINKED'!$A:$A,A4348,'DME PRICE LOOKUP LINKED'!$C:$C)</f>
        <v>0</v>
      </c>
      <c r="D4348" s="78" t="e">
        <f t="shared" si="134"/>
        <v>#N/A</v>
      </c>
      <c r="E4348" s="79" t="e">
        <f t="shared" si="135"/>
        <v>#N/A</v>
      </c>
      <c r="I4348" t="s">
        <v>5982</v>
      </c>
      <c r="K4348" t="s">
        <v>5983</v>
      </c>
      <c r="L4348">
        <v>3.17</v>
      </c>
      <c r="O4348">
        <v>5</v>
      </c>
    </row>
    <row r="4349" spans="2:15" x14ac:dyDescent="0.25">
      <c r="B4349" s="80" t="e">
        <f>VLOOKUP(A4349,'Medicare Code Price Master List'!$A:$C,3,FALSE)</f>
        <v>#N/A</v>
      </c>
      <c r="C4349" s="3">
        <f>SUMIF('DME PRICE LOOKUP LINKED'!$A:$A,A4349,'DME PRICE LOOKUP LINKED'!$C:$C)</f>
        <v>0</v>
      </c>
      <c r="D4349" s="78" t="e">
        <f t="shared" si="134"/>
        <v>#N/A</v>
      </c>
      <c r="E4349" s="81" t="e">
        <f t="shared" si="135"/>
        <v>#N/A</v>
      </c>
      <c r="I4349" t="s">
        <v>5984</v>
      </c>
      <c r="K4349" t="s">
        <v>5985</v>
      </c>
      <c r="L4349">
        <v>2.254</v>
      </c>
      <c r="O4349">
        <v>3</v>
      </c>
    </row>
    <row r="4350" spans="2:15" x14ac:dyDescent="0.25">
      <c r="B4350" s="77" t="e">
        <f>VLOOKUP(A4350,'Medicare Code Price Master List'!$A:$C,3,FALSE)</f>
        <v>#N/A</v>
      </c>
      <c r="C4350" s="3">
        <f>SUMIF('DME PRICE LOOKUP LINKED'!$A:$A,A4350,'DME PRICE LOOKUP LINKED'!$C:$C)</f>
        <v>0</v>
      </c>
      <c r="D4350" s="78" t="e">
        <f t="shared" si="134"/>
        <v>#N/A</v>
      </c>
      <c r="E4350" s="79" t="e">
        <f t="shared" si="135"/>
        <v>#N/A</v>
      </c>
      <c r="I4350" t="s">
        <v>5986</v>
      </c>
      <c r="K4350" t="s">
        <v>5987</v>
      </c>
      <c r="L4350">
        <v>1.633</v>
      </c>
      <c r="O4350">
        <v>3</v>
      </c>
    </row>
    <row r="4351" spans="2:15" x14ac:dyDescent="0.25">
      <c r="B4351" s="80" t="e">
        <f>VLOOKUP(A4351,'Medicare Code Price Master List'!$A:$C,3,FALSE)</f>
        <v>#N/A</v>
      </c>
      <c r="C4351" s="3">
        <f>SUMIF('DME PRICE LOOKUP LINKED'!$A:$A,A4351,'DME PRICE LOOKUP LINKED'!$C:$C)</f>
        <v>0</v>
      </c>
      <c r="D4351" s="78" t="e">
        <f t="shared" si="134"/>
        <v>#N/A</v>
      </c>
      <c r="E4351" s="81" t="e">
        <f t="shared" si="135"/>
        <v>#N/A</v>
      </c>
      <c r="I4351" t="s">
        <v>5988</v>
      </c>
      <c r="K4351" t="s">
        <v>5989</v>
      </c>
      <c r="L4351">
        <v>3.371</v>
      </c>
      <c r="O4351">
        <v>5</v>
      </c>
    </row>
    <row r="4352" spans="2:15" x14ac:dyDescent="0.25">
      <c r="B4352" s="77" t="e">
        <f>VLOOKUP(A4352,'Medicare Code Price Master List'!$A:$C,3,FALSE)</f>
        <v>#N/A</v>
      </c>
      <c r="C4352" s="3">
        <f>SUMIF('DME PRICE LOOKUP LINKED'!$A:$A,A4352,'DME PRICE LOOKUP LINKED'!$C:$C)</f>
        <v>0</v>
      </c>
      <c r="D4352" s="78" t="e">
        <f t="shared" si="134"/>
        <v>#N/A</v>
      </c>
      <c r="E4352" s="79" t="e">
        <f t="shared" si="135"/>
        <v>#N/A</v>
      </c>
      <c r="I4352" t="s">
        <v>5990</v>
      </c>
      <c r="K4352" t="s">
        <v>5991</v>
      </c>
      <c r="L4352">
        <v>2.1389999999999998</v>
      </c>
      <c r="O4352">
        <v>3</v>
      </c>
    </row>
    <row r="4353" spans="2:15" x14ac:dyDescent="0.25">
      <c r="B4353" s="80" t="e">
        <f>VLOOKUP(A4353,'Medicare Code Price Master List'!$A:$C,3,FALSE)</f>
        <v>#N/A</v>
      </c>
      <c r="C4353" s="3">
        <f>SUMIF('DME PRICE LOOKUP LINKED'!$A:$A,A4353,'DME PRICE LOOKUP LINKED'!$C:$C)</f>
        <v>0</v>
      </c>
      <c r="D4353" s="78" t="e">
        <f t="shared" si="134"/>
        <v>#N/A</v>
      </c>
      <c r="E4353" s="81" t="e">
        <f t="shared" si="135"/>
        <v>#N/A</v>
      </c>
      <c r="I4353" t="s">
        <v>5992</v>
      </c>
      <c r="K4353" t="s">
        <v>5993</v>
      </c>
      <c r="L4353">
        <v>390.601</v>
      </c>
      <c r="O4353">
        <v>508</v>
      </c>
    </row>
    <row r="4354" spans="2:15" x14ac:dyDescent="0.25">
      <c r="B4354" s="77" t="e">
        <f>VLOOKUP(A4354,'Medicare Code Price Master List'!$A:$C,3,FALSE)</f>
        <v>#N/A</v>
      </c>
      <c r="C4354" s="3">
        <f>SUMIF('DME PRICE LOOKUP LINKED'!$A:$A,A4354,'DME PRICE LOOKUP LINKED'!$C:$C)</f>
        <v>0</v>
      </c>
      <c r="D4354" s="78" t="e">
        <f t="shared" si="134"/>
        <v>#N/A</v>
      </c>
      <c r="E4354" s="79" t="e">
        <f t="shared" si="135"/>
        <v>#N/A</v>
      </c>
      <c r="I4354" t="s">
        <v>5994</v>
      </c>
      <c r="K4354" t="s">
        <v>5995</v>
      </c>
      <c r="L4354">
        <v>336.01799999999997</v>
      </c>
      <c r="O4354">
        <v>437</v>
      </c>
    </row>
    <row r="4355" spans="2:15" x14ac:dyDescent="0.25">
      <c r="B4355" s="80" t="e">
        <f>VLOOKUP(A4355,'Medicare Code Price Master List'!$A:$C,3,FALSE)</f>
        <v>#N/A</v>
      </c>
      <c r="C4355" s="3">
        <f>SUMIF('DME PRICE LOOKUP LINKED'!$A:$A,A4355,'DME PRICE LOOKUP LINKED'!$C:$C)</f>
        <v>0</v>
      </c>
      <c r="D4355" s="78" t="e">
        <f t="shared" ref="D4355:D4418" si="136">VLOOKUP(A4355,$R$2:$T$5644,3,FALSE)</f>
        <v>#N/A</v>
      </c>
      <c r="E4355" s="81" t="e">
        <f t="shared" ref="E4355:E4418" si="137">D4355-C4355</f>
        <v>#N/A</v>
      </c>
      <c r="I4355" t="s">
        <v>5996</v>
      </c>
      <c r="K4355" t="s">
        <v>5997</v>
      </c>
      <c r="L4355">
        <v>199.97300000000001</v>
      </c>
      <c r="O4355">
        <v>260</v>
      </c>
    </row>
    <row r="4356" spans="2:15" x14ac:dyDescent="0.25">
      <c r="B4356" s="77" t="e">
        <f>VLOOKUP(A4356,'Medicare Code Price Master List'!$A:$C,3,FALSE)</f>
        <v>#N/A</v>
      </c>
      <c r="C4356" s="3">
        <f>SUMIF('DME PRICE LOOKUP LINKED'!$A:$A,A4356,'DME PRICE LOOKUP LINKED'!$C:$C)</f>
        <v>0</v>
      </c>
      <c r="D4356" s="78" t="e">
        <f t="shared" si="136"/>
        <v>#N/A</v>
      </c>
      <c r="E4356" s="79" t="e">
        <f t="shared" si="137"/>
        <v>#N/A</v>
      </c>
      <c r="I4356" t="s">
        <v>5998</v>
      </c>
      <c r="K4356" t="s">
        <v>5999</v>
      </c>
      <c r="L4356">
        <v>490.947</v>
      </c>
      <c r="O4356">
        <v>639</v>
      </c>
    </row>
    <row r="4357" spans="2:15" x14ac:dyDescent="0.25">
      <c r="B4357" s="80" t="e">
        <f>VLOOKUP(A4357,'Medicare Code Price Master List'!$A:$C,3,FALSE)</f>
        <v>#N/A</v>
      </c>
      <c r="C4357" s="3">
        <f>SUMIF('DME PRICE LOOKUP LINKED'!$A:$A,A4357,'DME PRICE LOOKUP LINKED'!$C:$C)</f>
        <v>0</v>
      </c>
      <c r="D4357" s="78" t="e">
        <f t="shared" si="136"/>
        <v>#N/A</v>
      </c>
      <c r="E4357" s="81" t="e">
        <f t="shared" si="137"/>
        <v>#N/A</v>
      </c>
      <c r="I4357" t="s">
        <v>6000</v>
      </c>
      <c r="K4357" t="s">
        <v>6001</v>
      </c>
      <c r="L4357" t="e">
        <v>#N/A</v>
      </c>
      <c r="O4357" t="e">
        <v>#N/A</v>
      </c>
    </row>
    <row r="4358" spans="2:15" x14ac:dyDescent="0.25">
      <c r="B4358" s="77" t="e">
        <f>VLOOKUP(A4358,'Medicare Code Price Master List'!$A:$C,3,FALSE)</f>
        <v>#N/A</v>
      </c>
      <c r="C4358" s="3">
        <f>SUMIF('DME PRICE LOOKUP LINKED'!$A:$A,A4358,'DME PRICE LOOKUP LINKED'!$C:$C)</f>
        <v>0</v>
      </c>
      <c r="D4358" s="78" t="e">
        <f t="shared" si="136"/>
        <v>#N/A</v>
      </c>
      <c r="E4358" s="79" t="e">
        <f t="shared" si="137"/>
        <v>#N/A</v>
      </c>
      <c r="I4358" t="s">
        <v>2907</v>
      </c>
      <c r="K4358" t="s">
        <v>3009</v>
      </c>
      <c r="L4358">
        <v>129.583</v>
      </c>
      <c r="O4358">
        <v>169</v>
      </c>
    </row>
    <row r="4359" spans="2:15" x14ac:dyDescent="0.25">
      <c r="B4359" s="80" t="e">
        <f>VLOOKUP(A4359,'Medicare Code Price Master List'!$A:$C,3,FALSE)</f>
        <v>#N/A</v>
      </c>
      <c r="C4359" s="3">
        <f>SUMIF('DME PRICE LOOKUP LINKED'!$A:$A,A4359,'DME PRICE LOOKUP LINKED'!$C:$C)</f>
        <v>0</v>
      </c>
      <c r="D4359" s="78" t="e">
        <f t="shared" si="136"/>
        <v>#N/A</v>
      </c>
      <c r="E4359" s="81" t="e">
        <f t="shared" si="137"/>
        <v>#N/A</v>
      </c>
      <c r="I4359" t="s">
        <v>2908</v>
      </c>
      <c r="K4359" t="s">
        <v>3010</v>
      </c>
      <c r="L4359">
        <v>123.643</v>
      </c>
      <c r="O4359">
        <v>161</v>
      </c>
    </row>
    <row r="4360" spans="2:15" x14ac:dyDescent="0.25">
      <c r="B4360" s="77" t="e">
        <f>VLOOKUP(A4360,'Medicare Code Price Master List'!$A:$C,3,FALSE)</f>
        <v>#N/A</v>
      </c>
      <c r="C4360" s="3">
        <f>SUMIF('DME PRICE LOOKUP LINKED'!$A:$A,A4360,'DME PRICE LOOKUP LINKED'!$C:$C)</f>
        <v>0</v>
      </c>
      <c r="D4360" s="78" t="e">
        <f t="shared" si="136"/>
        <v>#N/A</v>
      </c>
      <c r="E4360" s="79" t="e">
        <f t="shared" si="137"/>
        <v>#N/A</v>
      </c>
      <c r="I4360" t="s">
        <v>2909</v>
      </c>
      <c r="K4360" t="s">
        <v>5384</v>
      </c>
      <c r="L4360">
        <v>156.59200000000001</v>
      </c>
      <c r="O4360">
        <v>204</v>
      </c>
    </row>
    <row r="4361" spans="2:15" x14ac:dyDescent="0.25">
      <c r="B4361" s="80" t="e">
        <f>VLOOKUP(A4361,'Medicare Code Price Master List'!$A:$C,3,FALSE)</f>
        <v>#N/A</v>
      </c>
      <c r="C4361" s="3">
        <f>SUMIF('DME PRICE LOOKUP LINKED'!$A:$A,A4361,'DME PRICE LOOKUP LINKED'!$C:$C)</f>
        <v>0</v>
      </c>
      <c r="D4361" s="78" t="e">
        <f t="shared" si="136"/>
        <v>#N/A</v>
      </c>
      <c r="E4361" s="81" t="e">
        <f t="shared" si="137"/>
        <v>#N/A</v>
      </c>
      <c r="I4361" t="s">
        <v>5334</v>
      </c>
      <c r="K4361" t="s">
        <v>5385</v>
      </c>
      <c r="L4361">
        <v>469.77600000000007</v>
      </c>
      <c r="O4361">
        <v>611</v>
      </c>
    </row>
    <row r="4362" spans="2:15" x14ac:dyDescent="0.25">
      <c r="B4362" s="77" t="e">
        <f>VLOOKUP(A4362,'Medicare Code Price Master List'!$A:$C,3,FALSE)</f>
        <v>#N/A</v>
      </c>
      <c r="C4362" s="3">
        <f>SUMIF('DME PRICE LOOKUP LINKED'!$A:$A,A4362,'DME PRICE LOOKUP LINKED'!$C:$C)</f>
        <v>0</v>
      </c>
      <c r="D4362" s="78" t="e">
        <f t="shared" si="136"/>
        <v>#N/A</v>
      </c>
      <c r="E4362" s="79" t="e">
        <f t="shared" si="137"/>
        <v>#N/A</v>
      </c>
      <c r="I4362" t="s">
        <v>2910</v>
      </c>
      <c r="K4362" t="s">
        <v>3011</v>
      </c>
      <c r="L4362">
        <v>517.39400000000001</v>
      </c>
      <c r="O4362">
        <v>673</v>
      </c>
    </row>
    <row r="4363" spans="2:15" x14ac:dyDescent="0.25">
      <c r="B4363" s="80" t="e">
        <f>VLOOKUP(A4363,'Medicare Code Price Master List'!$A:$C,3,FALSE)</f>
        <v>#N/A</v>
      </c>
      <c r="C4363" s="3">
        <f>SUMIF('DME PRICE LOOKUP LINKED'!$A:$A,A4363,'DME PRICE LOOKUP LINKED'!$C:$C)</f>
        <v>0</v>
      </c>
      <c r="D4363" s="78" t="e">
        <f t="shared" si="136"/>
        <v>#N/A</v>
      </c>
      <c r="E4363" s="81" t="e">
        <f t="shared" si="137"/>
        <v>#N/A</v>
      </c>
      <c r="I4363" t="s">
        <v>2911</v>
      </c>
      <c r="K4363" t="s">
        <v>3012</v>
      </c>
      <c r="L4363">
        <v>712.178</v>
      </c>
      <c r="O4363">
        <v>926</v>
      </c>
    </row>
    <row r="4364" spans="2:15" x14ac:dyDescent="0.25">
      <c r="B4364" s="77" t="e">
        <f>VLOOKUP(A4364,'Medicare Code Price Master List'!$A:$C,3,FALSE)</f>
        <v>#N/A</v>
      </c>
      <c r="C4364" s="3">
        <f>SUMIF('DME PRICE LOOKUP LINKED'!$A:$A,A4364,'DME PRICE LOOKUP LINKED'!$C:$C)</f>
        <v>0</v>
      </c>
      <c r="D4364" s="78" t="e">
        <f t="shared" si="136"/>
        <v>#N/A</v>
      </c>
      <c r="E4364" s="79" t="e">
        <f t="shared" si="137"/>
        <v>#N/A</v>
      </c>
      <c r="I4364" t="s">
        <v>6002</v>
      </c>
      <c r="K4364" t="s">
        <v>6003</v>
      </c>
      <c r="L4364">
        <v>3.2370000000000001</v>
      </c>
      <c r="O4364">
        <v>5</v>
      </c>
    </row>
    <row r="4365" spans="2:15" x14ac:dyDescent="0.25">
      <c r="B4365" s="80" t="e">
        <f>VLOOKUP(A4365,'Medicare Code Price Master List'!$A:$C,3,FALSE)</f>
        <v>#N/A</v>
      </c>
      <c r="C4365" s="3">
        <f>SUMIF('DME PRICE LOOKUP LINKED'!$A:$A,A4365,'DME PRICE LOOKUP LINKED'!$C:$C)</f>
        <v>0</v>
      </c>
      <c r="D4365" s="78" t="e">
        <f t="shared" si="136"/>
        <v>#N/A</v>
      </c>
      <c r="E4365" s="81" t="e">
        <f t="shared" si="137"/>
        <v>#N/A</v>
      </c>
      <c r="I4365" t="s">
        <v>6004</v>
      </c>
      <c r="K4365" t="s">
        <v>6005</v>
      </c>
      <c r="L4365">
        <v>11.845000000000001</v>
      </c>
      <c r="O4365">
        <v>16</v>
      </c>
    </row>
    <row r="4366" spans="2:15" x14ac:dyDescent="0.25">
      <c r="B4366" s="77" t="e">
        <f>VLOOKUP(A4366,'Medicare Code Price Master List'!$A:$C,3,FALSE)</f>
        <v>#N/A</v>
      </c>
      <c r="C4366" s="3">
        <f>SUMIF('DME PRICE LOOKUP LINKED'!$A:$A,A4366,'DME PRICE LOOKUP LINKED'!$C:$C)</f>
        <v>0</v>
      </c>
      <c r="D4366" s="78" t="e">
        <f t="shared" si="136"/>
        <v>#N/A</v>
      </c>
      <c r="E4366" s="79" t="e">
        <f t="shared" si="137"/>
        <v>#N/A</v>
      </c>
      <c r="I4366" t="s">
        <v>6006</v>
      </c>
      <c r="K4366" t="s">
        <v>6007</v>
      </c>
      <c r="L4366">
        <v>2.1</v>
      </c>
      <c r="O4366">
        <v>3</v>
      </c>
    </row>
    <row r="4367" spans="2:15" x14ac:dyDescent="0.25">
      <c r="B4367" s="80" t="e">
        <f>VLOOKUP(A4367,'Medicare Code Price Master List'!$A:$C,3,FALSE)</f>
        <v>#N/A</v>
      </c>
      <c r="C4367" s="3">
        <f>SUMIF('DME PRICE LOOKUP LINKED'!$A:$A,A4367,'DME PRICE LOOKUP LINKED'!$C:$C)</f>
        <v>0</v>
      </c>
      <c r="D4367" s="78" t="e">
        <f t="shared" si="136"/>
        <v>#N/A</v>
      </c>
      <c r="E4367" s="81" t="e">
        <f t="shared" si="137"/>
        <v>#N/A</v>
      </c>
      <c r="I4367" t="s">
        <v>6008</v>
      </c>
      <c r="K4367" t="s">
        <v>6009</v>
      </c>
      <c r="L4367">
        <v>1.615</v>
      </c>
      <c r="O4367">
        <v>3</v>
      </c>
    </row>
    <row r="4368" spans="2:15" x14ac:dyDescent="0.25">
      <c r="B4368" s="77" t="e">
        <f>VLOOKUP(A4368,'Medicare Code Price Master List'!$A:$C,3,FALSE)</f>
        <v>#N/A</v>
      </c>
      <c r="C4368" s="3">
        <f>SUMIF('DME PRICE LOOKUP LINKED'!$A:$A,A4368,'DME PRICE LOOKUP LINKED'!$C:$C)</f>
        <v>0</v>
      </c>
      <c r="D4368" s="78" t="e">
        <f t="shared" si="136"/>
        <v>#N/A</v>
      </c>
      <c r="E4368" s="79" t="e">
        <f t="shared" si="137"/>
        <v>#N/A</v>
      </c>
      <c r="I4368" t="s">
        <v>6010</v>
      </c>
      <c r="K4368" t="s">
        <v>6011</v>
      </c>
      <c r="L4368">
        <v>3002.828</v>
      </c>
      <c r="O4368">
        <v>3904</v>
      </c>
    </row>
    <row r="4369" spans="2:15" x14ac:dyDescent="0.25">
      <c r="B4369" s="80" t="e">
        <f>VLOOKUP(A4369,'Medicare Code Price Master List'!$A:$C,3,FALSE)</f>
        <v>#N/A</v>
      </c>
      <c r="C4369" s="3">
        <f>SUMIF('DME PRICE LOOKUP LINKED'!$A:$A,A4369,'DME PRICE LOOKUP LINKED'!$C:$C)</f>
        <v>0</v>
      </c>
      <c r="D4369" s="78" t="e">
        <f t="shared" si="136"/>
        <v>#N/A</v>
      </c>
      <c r="E4369" s="81" t="e">
        <f t="shared" si="137"/>
        <v>#N/A</v>
      </c>
      <c r="I4369" t="s">
        <v>6012</v>
      </c>
      <c r="K4369" t="s">
        <v>6013</v>
      </c>
      <c r="L4369">
        <v>0.3</v>
      </c>
      <c r="O4369">
        <v>1</v>
      </c>
    </row>
    <row r="4370" spans="2:15" x14ac:dyDescent="0.25">
      <c r="B4370" s="77" t="e">
        <f>VLOOKUP(A4370,'Medicare Code Price Master List'!$A:$C,3,FALSE)</f>
        <v>#N/A</v>
      </c>
      <c r="C4370" s="3">
        <f>SUMIF('DME PRICE LOOKUP LINKED'!$A:$A,A4370,'DME PRICE LOOKUP LINKED'!$C:$C)</f>
        <v>0</v>
      </c>
      <c r="D4370" s="78" t="e">
        <f t="shared" si="136"/>
        <v>#N/A</v>
      </c>
      <c r="E4370" s="79" t="e">
        <f t="shared" si="137"/>
        <v>#N/A</v>
      </c>
      <c r="I4370" t="s">
        <v>6014</v>
      </c>
      <c r="K4370" t="s">
        <v>6015</v>
      </c>
      <c r="L4370">
        <v>0.52400000000000002</v>
      </c>
      <c r="O4370">
        <v>1</v>
      </c>
    </row>
    <row r="4371" spans="2:15" x14ac:dyDescent="0.25">
      <c r="B4371" s="80" t="e">
        <f>VLOOKUP(A4371,'Medicare Code Price Master List'!$A:$C,3,FALSE)</f>
        <v>#N/A</v>
      </c>
      <c r="C4371" s="3">
        <f>SUMIF('DME PRICE LOOKUP LINKED'!$A:$A,A4371,'DME PRICE LOOKUP LINKED'!$C:$C)</f>
        <v>0</v>
      </c>
      <c r="D4371" s="78" t="e">
        <f t="shared" si="136"/>
        <v>#N/A</v>
      </c>
      <c r="E4371" s="81" t="e">
        <f t="shared" si="137"/>
        <v>#N/A</v>
      </c>
      <c r="I4371" t="s">
        <v>6016</v>
      </c>
      <c r="K4371" t="s">
        <v>6017</v>
      </c>
      <c r="L4371">
        <v>0.254</v>
      </c>
      <c r="O4371">
        <v>1</v>
      </c>
    </row>
    <row r="4372" spans="2:15" x14ac:dyDescent="0.25">
      <c r="B4372" s="77" t="e">
        <f>VLOOKUP(A4372,'Medicare Code Price Master List'!$A:$C,3,FALSE)</f>
        <v>#N/A</v>
      </c>
      <c r="C4372" s="3">
        <f>SUMIF('DME PRICE LOOKUP LINKED'!$A:$A,A4372,'DME PRICE LOOKUP LINKED'!$C:$C)</f>
        <v>0</v>
      </c>
      <c r="D4372" s="78" t="e">
        <f t="shared" si="136"/>
        <v>#N/A</v>
      </c>
      <c r="E4372" s="79" t="e">
        <f t="shared" si="137"/>
        <v>#N/A</v>
      </c>
      <c r="I4372" t="s">
        <v>6018</v>
      </c>
      <c r="K4372" t="s">
        <v>6019</v>
      </c>
      <c r="L4372">
        <v>0.23</v>
      </c>
      <c r="O4372">
        <v>1</v>
      </c>
    </row>
    <row r="4373" spans="2:15" x14ac:dyDescent="0.25">
      <c r="B4373" s="80" t="e">
        <f>VLOOKUP(A4373,'Medicare Code Price Master List'!$A:$C,3,FALSE)</f>
        <v>#N/A</v>
      </c>
      <c r="C4373" s="3">
        <f>SUMIF('DME PRICE LOOKUP LINKED'!$A:$A,A4373,'DME PRICE LOOKUP LINKED'!$C:$C)</f>
        <v>0</v>
      </c>
      <c r="D4373" s="78" t="e">
        <f t="shared" si="136"/>
        <v>#N/A</v>
      </c>
      <c r="E4373" s="81" t="e">
        <f t="shared" si="137"/>
        <v>#N/A</v>
      </c>
      <c r="I4373" t="s">
        <v>6020</v>
      </c>
      <c r="K4373" t="s">
        <v>6021</v>
      </c>
      <c r="L4373">
        <v>888.99400000000003</v>
      </c>
      <c r="O4373">
        <v>1156</v>
      </c>
    </row>
    <row r="4374" spans="2:15" x14ac:dyDescent="0.25">
      <c r="B4374" s="77" t="e">
        <f>VLOOKUP(A4374,'Medicare Code Price Master List'!$A:$C,3,FALSE)</f>
        <v>#N/A</v>
      </c>
      <c r="C4374" s="3">
        <f>SUMIF('DME PRICE LOOKUP LINKED'!$A:$A,A4374,'DME PRICE LOOKUP LINKED'!$C:$C)</f>
        <v>0</v>
      </c>
      <c r="D4374" s="78" t="e">
        <f t="shared" si="136"/>
        <v>#N/A</v>
      </c>
      <c r="E4374" s="79" t="e">
        <f t="shared" si="137"/>
        <v>#N/A</v>
      </c>
      <c r="I4374" t="s">
        <v>6022</v>
      </c>
      <c r="K4374" t="s">
        <v>6023</v>
      </c>
      <c r="L4374">
        <v>1.7999999999999999E-2</v>
      </c>
      <c r="O4374">
        <v>1</v>
      </c>
    </row>
    <row r="4375" spans="2:15" x14ac:dyDescent="0.25">
      <c r="B4375" s="80" t="e">
        <f>VLOOKUP(A4375,'Medicare Code Price Master List'!$A:$C,3,FALSE)</f>
        <v>#N/A</v>
      </c>
      <c r="C4375" s="3">
        <f>SUMIF('DME PRICE LOOKUP LINKED'!$A:$A,A4375,'DME PRICE LOOKUP LINKED'!$C:$C)</f>
        <v>0</v>
      </c>
      <c r="D4375" s="78" t="e">
        <f t="shared" si="136"/>
        <v>#N/A</v>
      </c>
      <c r="E4375" s="81" t="e">
        <f t="shared" si="137"/>
        <v>#N/A</v>
      </c>
      <c r="I4375" t="s">
        <v>6024</v>
      </c>
      <c r="K4375" t="s">
        <v>6025</v>
      </c>
      <c r="L4375">
        <v>0.70699999999999996</v>
      </c>
      <c r="O4375">
        <v>1</v>
      </c>
    </row>
    <row r="4376" spans="2:15" x14ac:dyDescent="0.25">
      <c r="B4376" s="77" t="e">
        <f>VLOOKUP(A4376,'Medicare Code Price Master List'!$A:$C,3,FALSE)</f>
        <v>#N/A</v>
      </c>
      <c r="C4376" s="3">
        <f>SUMIF('DME PRICE LOOKUP LINKED'!$A:$A,A4376,'DME PRICE LOOKUP LINKED'!$C:$C)</f>
        <v>0</v>
      </c>
      <c r="D4376" s="78" t="e">
        <f t="shared" si="136"/>
        <v>#N/A</v>
      </c>
      <c r="E4376" s="79" t="e">
        <f t="shared" si="137"/>
        <v>#N/A</v>
      </c>
      <c r="I4376" t="s">
        <v>6026</v>
      </c>
      <c r="K4376" t="s">
        <v>6027</v>
      </c>
      <c r="L4376">
        <v>50.115000000000002</v>
      </c>
      <c r="O4376">
        <v>66</v>
      </c>
    </row>
    <row r="4377" spans="2:15" x14ac:dyDescent="0.25">
      <c r="B4377" s="80" t="e">
        <f>VLOOKUP(A4377,'Medicare Code Price Master List'!$A:$C,3,FALSE)</f>
        <v>#N/A</v>
      </c>
      <c r="C4377" s="3">
        <f>SUMIF('DME PRICE LOOKUP LINKED'!$A:$A,A4377,'DME PRICE LOOKUP LINKED'!$C:$C)</f>
        <v>0</v>
      </c>
      <c r="D4377" s="78" t="e">
        <f t="shared" si="136"/>
        <v>#N/A</v>
      </c>
      <c r="E4377" s="81" t="e">
        <f t="shared" si="137"/>
        <v>#N/A</v>
      </c>
      <c r="I4377" t="s">
        <v>6028</v>
      </c>
      <c r="K4377" t="s">
        <v>6029</v>
      </c>
      <c r="L4377">
        <v>0.216</v>
      </c>
      <c r="O4377">
        <v>1</v>
      </c>
    </row>
    <row r="4378" spans="2:15" x14ac:dyDescent="0.25">
      <c r="B4378" s="77" t="e">
        <f>VLOOKUP(A4378,'Medicare Code Price Master List'!$A:$C,3,FALSE)</f>
        <v>#N/A</v>
      </c>
      <c r="C4378" s="3">
        <f>SUMIF('DME PRICE LOOKUP LINKED'!$A:$A,A4378,'DME PRICE LOOKUP LINKED'!$C:$C)</f>
        <v>0</v>
      </c>
      <c r="D4378" s="78" t="e">
        <f t="shared" si="136"/>
        <v>#N/A</v>
      </c>
      <c r="E4378" s="79" t="e">
        <f t="shared" si="137"/>
        <v>#N/A</v>
      </c>
      <c r="I4378" t="s">
        <v>6030</v>
      </c>
      <c r="K4378" t="s">
        <v>6031</v>
      </c>
      <c r="L4378">
        <v>0.77100000000000002</v>
      </c>
      <c r="O4378">
        <v>2</v>
      </c>
    </row>
    <row r="4379" spans="2:15" x14ac:dyDescent="0.25">
      <c r="B4379" s="80" t="e">
        <f>VLOOKUP(A4379,'Medicare Code Price Master List'!$A:$C,3,FALSE)</f>
        <v>#N/A</v>
      </c>
      <c r="C4379" s="3">
        <f>SUMIF('DME PRICE LOOKUP LINKED'!$A:$A,A4379,'DME PRICE LOOKUP LINKED'!$C:$C)</f>
        <v>0</v>
      </c>
      <c r="D4379" s="78" t="e">
        <f t="shared" si="136"/>
        <v>#N/A</v>
      </c>
      <c r="E4379" s="81" t="e">
        <f t="shared" si="137"/>
        <v>#N/A</v>
      </c>
      <c r="I4379" t="s">
        <v>6032</v>
      </c>
      <c r="K4379" t="s">
        <v>6033</v>
      </c>
      <c r="L4379">
        <v>3.1459999999999999</v>
      </c>
      <c r="O4379">
        <v>5</v>
      </c>
    </row>
    <row r="4380" spans="2:15" x14ac:dyDescent="0.25">
      <c r="B4380" s="77" t="e">
        <f>VLOOKUP(A4380,'Medicare Code Price Master List'!$A:$C,3,FALSE)</f>
        <v>#N/A</v>
      </c>
      <c r="C4380" s="3">
        <f>SUMIF('DME PRICE LOOKUP LINKED'!$A:$A,A4380,'DME PRICE LOOKUP LINKED'!$C:$C)</f>
        <v>0</v>
      </c>
      <c r="D4380" s="78" t="e">
        <f t="shared" si="136"/>
        <v>#N/A</v>
      </c>
      <c r="E4380" s="79" t="e">
        <f t="shared" si="137"/>
        <v>#N/A</v>
      </c>
      <c r="I4380" t="s">
        <v>6034</v>
      </c>
      <c r="K4380" t="s">
        <v>6035</v>
      </c>
      <c r="L4380">
        <v>233.75200000000001</v>
      </c>
      <c r="O4380">
        <v>304</v>
      </c>
    </row>
    <row r="4381" spans="2:15" x14ac:dyDescent="0.25">
      <c r="B4381" s="80" t="e">
        <f>VLOOKUP(A4381,'Medicare Code Price Master List'!$A:$C,3,FALSE)</f>
        <v>#N/A</v>
      </c>
      <c r="C4381" s="3">
        <f>SUMIF('DME PRICE LOOKUP LINKED'!$A:$A,A4381,'DME PRICE LOOKUP LINKED'!$C:$C)</f>
        <v>0</v>
      </c>
      <c r="D4381" s="78" t="e">
        <f t="shared" si="136"/>
        <v>#N/A</v>
      </c>
      <c r="E4381" s="81" t="e">
        <f t="shared" si="137"/>
        <v>#N/A</v>
      </c>
      <c r="I4381" t="s">
        <v>6036</v>
      </c>
      <c r="K4381" t="s">
        <v>6037</v>
      </c>
      <c r="L4381">
        <v>3.5990000000000002</v>
      </c>
      <c r="O4381">
        <v>5</v>
      </c>
    </row>
    <row r="4382" spans="2:15" x14ac:dyDescent="0.25">
      <c r="B4382" s="77" t="e">
        <f>VLOOKUP(A4382,'Medicare Code Price Master List'!$A:$C,3,FALSE)</f>
        <v>#N/A</v>
      </c>
      <c r="C4382" s="3">
        <f>SUMIF('DME PRICE LOOKUP LINKED'!$A:$A,A4382,'DME PRICE LOOKUP LINKED'!$C:$C)</f>
        <v>0</v>
      </c>
      <c r="D4382" s="78" t="e">
        <f t="shared" si="136"/>
        <v>#N/A</v>
      </c>
      <c r="E4382" s="79" t="e">
        <f t="shared" si="137"/>
        <v>#N/A</v>
      </c>
      <c r="I4382" t="s">
        <v>6038</v>
      </c>
      <c r="K4382" t="s">
        <v>6039</v>
      </c>
      <c r="L4382">
        <v>3.1760000000000002</v>
      </c>
      <c r="O4382">
        <v>5</v>
      </c>
    </row>
    <row r="4383" spans="2:15" x14ac:dyDescent="0.25">
      <c r="B4383" s="80" t="e">
        <f>VLOOKUP(A4383,'Medicare Code Price Master List'!$A:$C,3,FALSE)</f>
        <v>#N/A</v>
      </c>
      <c r="C4383" s="3">
        <f>SUMIF('DME PRICE LOOKUP LINKED'!$A:$A,A4383,'DME PRICE LOOKUP LINKED'!$C:$C)</f>
        <v>0</v>
      </c>
      <c r="D4383" s="78" t="e">
        <f t="shared" si="136"/>
        <v>#N/A</v>
      </c>
      <c r="E4383" s="81" t="e">
        <f t="shared" si="137"/>
        <v>#N/A</v>
      </c>
      <c r="I4383" t="s">
        <v>6040</v>
      </c>
      <c r="K4383" t="s">
        <v>6041</v>
      </c>
      <c r="L4383">
        <v>6.468</v>
      </c>
      <c r="O4383">
        <v>9</v>
      </c>
    </row>
    <row r="4384" spans="2:15" x14ac:dyDescent="0.25">
      <c r="B4384" s="77" t="e">
        <f>VLOOKUP(A4384,'Medicare Code Price Master List'!$A:$C,3,FALSE)</f>
        <v>#N/A</v>
      </c>
      <c r="C4384" s="3">
        <f>SUMIF('DME PRICE LOOKUP LINKED'!$A:$A,A4384,'DME PRICE LOOKUP LINKED'!$C:$C)</f>
        <v>0</v>
      </c>
      <c r="D4384" s="78" t="e">
        <f t="shared" si="136"/>
        <v>#N/A</v>
      </c>
      <c r="E4384" s="79" t="e">
        <f t="shared" si="137"/>
        <v>#N/A</v>
      </c>
      <c r="I4384" t="s">
        <v>6042</v>
      </c>
      <c r="K4384" t="s">
        <v>6043</v>
      </c>
      <c r="L4384">
        <v>6.8890000000000002</v>
      </c>
      <c r="O4384">
        <v>9</v>
      </c>
    </row>
    <row r="4385" spans="2:15" x14ac:dyDescent="0.25">
      <c r="B4385" s="80" t="e">
        <f>VLOOKUP(A4385,'Medicare Code Price Master List'!$A:$C,3,FALSE)</f>
        <v>#N/A</v>
      </c>
      <c r="C4385" s="3">
        <f>SUMIF('DME PRICE LOOKUP LINKED'!$A:$A,A4385,'DME PRICE LOOKUP LINKED'!$C:$C)</f>
        <v>0</v>
      </c>
      <c r="D4385" s="78" t="e">
        <f t="shared" si="136"/>
        <v>#N/A</v>
      </c>
      <c r="E4385" s="81" t="e">
        <f t="shared" si="137"/>
        <v>#N/A</v>
      </c>
      <c r="I4385" t="s">
        <v>6044</v>
      </c>
      <c r="K4385" t="s">
        <v>6045</v>
      </c>
      <c r="L4385">
        <v>0.182</v>
      </c>
      <c r="O4385">
        <v>1</v>
      </c>
    </row>
    <row r="4386" spans="2:15" x14ac:dyDescent="0.25">
      <c r="B4386" s="77" t="e">
        <f>VLOOKUP(A4386,'Medicare Code Price Master List'!$A:$C,3,FALSE)</f>
        <v>#N/A</v>
      </c>
      <c r="C4386" s="3">
        <f>SUMIF('DME PRICE LOOKUP LINKED'!$A:$A,A4386,'DME PRICE LOOKUP LINKED'!$C:$C)</f>
        <v>0</v>
      </c>
      <c r="D4386" s="78" t="e">
        <f t="shared" si="136"/>
        <v>#N/A</v>
      </c>
      <c r="E4386" s="79" t="e">
        <f t="shared" si="137"/>
        <v>#N/A</v>
      </c>
      <c r="I4386" t="s">
        <v>6046</v>
      </c>
      <c r="K4386" t="s">
        <v>6047</v>
      </c>
      <c r="L4386">
        <v>0.22800000000000001</v>
      </c>
      <c r="O4386">
        <v>1</v>
      </c>
    </row>
    <row r="4387" spans="2:15" x14ac:dyDescent="0.25">
      <c r="B4387" s="80" t="e">
        <f>VLOOKUP(A4387,'Medicare Code Price Master List'!$A:$C,3,FALSE)</f>
        <v>#N/A</v>
      </c>
      <c r="C4387" s="3">
        <f>SUMIF('DME PRICE LOOKUP LINKED'!$A:$A,A4387,'DME PRICE LOOKUP LINKED'!$C:$C)</f>
        <v>0</v>
      </c>
      <c r="D4387" s="78" t="e">
        <f t="shared" si="136"/>
        <v>#N/A</v>
      </c>
      <c r="E4387" s="81" t="e">
        <f t="shared" si="137"/>
        <v>#N/A</v>
      </c>
      <c r="I4387" t="s">
        <v>6048</v>
      </c>
      <c r="K4387" t="s">
        <v>6049</v>
      </c>
      <c r="L4387">
        <v>3.5000000000000003E-2</v>
      </c>
      <c r="O4387">
        <v>1</v>
      </c>
    </row>
    <row r="4388" spans="2:15" x14ac:dyDescent="0.25">
      <c r="B4388" s="77" t="e">
        <f>VLOOKUP(A4388,'Medicare Code Price Master List'!$A:$C,3,FALSE)</f>
        <v>#N/A</v>
      </c>
      <c r="C4388" s="3">
        <f>SUMIF('DME PRICE LOOKUP LINKED'!$A:$A,A4388,'DME PRICE LOOKUP LINKED'!$C:$C)</f>
        <v>0</v>
      </c>
      <c r="D4388" s="78" t="e">
        <f t="shared" si="136"/>
        <v>#N/A</v>
      </c>
      <c r="E4388" s="79" t="e">
        <f t="shared" si="137"/>
        <v>#N/A</v>
      </c>
      <c r="I4388" t="s">
        <v>6050</v>
      </c>
      <c r="K4388" t="s">
        <v>6051</v>
      </c>
      <c r="L4388">
        <v>0.05</v>
      </c>
      <c r="O4388">
        <v>1</v>
      </c>
    </row>
    <row r="4389" spans="2:15" x14ac:dyDescent="0.25">
      <c r="B4389" s="80" t="e">
        <f>VLOOKUP(A4389,'Medicare Code Price Master List'!$A:$C,3,FALSE)</f>
        <v>#N/A</v>
      </c>
      <c r="C4389" s="3">
        <f>SUMIF('DME PRICE LOOKUP LINKED'!$A:$A,A4389,'DME PRICE LOOKUP LINKED'!$C:$C)</f>
        <v>0</v>
      </c>
      <c r="D4389" s="78" t="e">
        <f t="shared" si="136"/>
        <v>#N/A</v>
      </c>
      <c r="E4389" s="81" t="e">
        <f t="shared" si="137"/>
        <v>#N/A</v>
      </c>
      <c r="I4389" t="s">
        <v>6052</v>
      </c>
      <c r="K4389" t="s">
        <v>6053</v>
      </c>
      <c r="L4389">
        <v>0.129</v>
      </c>
      <c r="O4389">
        <v>1</v>
      </c>
    </row>
    <row r="4390" spans="2:15" x14ac:dyDescent="0.25">
      <c r="B4390" s="77" t="e">
        <f>VLOOKUP(A4390,'Medicare Code Price Master List'!$A:$C,3,FALSE)</f>
        <v>#N/A</v>
      </c>
      <c r="C4390" s="3">
        <f>SUMIF('DME PRICE LOOKUP LINKED'!$A:$A,A4390,'DME PRICE LOOKUP LINKED'!$C:$C)</f>
        <v>0</v>
      </c>
      <c r="D4390" s="78" t="e">
        <f t="shared" si="136"/>
        <v>#N/A</v>
      </c>
      <c r="E4390" s="79" t="e">
        <f t="shared" si="137"/>
        <v>#N/A</v>
      </c>
      <c r="I4390" t="s">
        <v>6054</v>
      </c>
      <c r="K4390" t="s">
        <v>6055</v>
      </c>
      <c r="L4390">
        <v>0.86799999999999999</v>
      </c>
      <c r="O4390">
        <v>2</v>
      </c>
    </row>
    <row r="4391" spans="2:15" x14ac:dyDescent="0.25">
      <c r="B4391" s="80" t="e">
        <f>VLOOKUP(A4391,'Medicare Code Price Master List'!$A:$C,3,FALSE)</f>
        <v>#N/A</v>
      </c>
      <c r="C4391" s="3">
        <f>SUMIF('DME PRICE LOOKUP LINKED'!$A:$A,A4391,'DME PRICE LOOKUP LINKED'!$C:$C)</f>
        <v>0</v>
      </c>
      <c r="D4391" s="78" t="e">
        <f t="shared" si="136"/>
        <v>#N/A</v>
      </c>
      <c r="E4391" s="81" t="e">
        <f t="shared" si="137"/>
        <v>#N/A</v>
      </c>
      <c r="I4391" t="s">
        <v>6056</v>
      </c>
      <c r="K4391" t="s">
        <v>6057</v>
      </c>
      <c r="L4391">
        <v>1.64</v>
      </c>
      <c r="O4391">
        <v>3</v>
      </c>
    </row>
    <row r="4392" spans="2:15" x14ac:dyDescent="0.25">
      <c r="B4392" s="77" t="e">
        <f>VLOOKUP(A4392,'Medicare Code Price Master List'!$A:$C,3,FALSE)</f>
        <v>#N/A</v>
      </c>
      <c r="C4392" s="3">
        <f>SUMIF('DME PRICE LOOKUP LINKED'!$A:$A,A4392,'DME PRICE LOOKUP LINKED'!$C:$C)</f>
        <v>0</v>
      </c>
      <c r="D4392" s="78" t="e">
        <f t="shared" si="136"/>
        <v>#N/A</v>
      </c>
      <c r="E4392" s="79" t="e">
        <f t="shared" si="137"/>
        <v>#N/A</v>
      </c>
      <c r="I4392" t="s">
        <v>6058</v>
      </c>
      <c r="K4392" t="s">
        <v>6059</v>
      </c>
      <c r="L4392">
        <v>50.12</v>
      </c>
      <c r="O4392">
        <v>66</v>
      </c>
    </row>
    <row r="4393" spans="2:15" x14ac:dyDescent="0.25">
      <c r="B4393" s="80" t="e">
        <f>VLOOKUP(A4393,'Medicare Code Price Master List'!$A:$C,3,FALSE)</f>
        <v>#N/A</v>
      </c>
      <c r="C4393" s="3">
        <f>SUMIF('DME PRICE LOOKUP LINKED'!$A:$A,A4393,'DME PRICE LOOKUP LINKED'!$C:$C)</f>
        <v>0</v>
      </c>
      <c r="D4393" s="78" t="e">
        <f t="shared" si="136"/>
        <v>#N/A</v>
      </c>
      <c r="E4393" s="81" t="e">
        <f t="shared" si="137"/>
        <v>#N/A</v>
      </c>
      <c r="I4393" t="s">
        <v>6060</v>
      </c>
      <c r="K4393" t="s">
        <v>6061</v>
      </c>
      <c r="L4393">
        <v>0.22600000000000001</v>
      </c>
      <c r="O4393">
        <v>1</v>
      </c>
    </row>
    <row r="4394" spans="2:15" x14ac:dyDescent="0.25">
      <c r="B4394" s="77" t="e">
        <f>VLOOKUP(A4394,'Medicare Code Price Master List'!$A:$C,3,FALSE)</f>
        <v>#N/A</v>
      </c>
      <c r="C4394" s="3">
        <f>SUMIF('DME PRICE LOOKUP LINKED'!$A:$A,A4394,'DME PRICE LOOKUP LINKED'!$C:$C)</f>
        <v>0</v>
      </c>
      <c r="D4394" s="78" t="e">
        <f t="shared" si="136"/>
        <v>#N/A</v>
      </c>
      <c r="E4394" s="79" t="e">
        <f t="shared" si="137"/>
        <v>#N/A</v>
      </c>
      <c r="I4394" t="s">
        <v>6062</v>
      </c>
      <c r="K4394" t="s">
        <v>6063</v>
      </c>
      <c r="L4394">
        <v>0.68799999999999994</v>
      </c>
      <c r="O4394">
        <v>1</v>
      </c>
    </row>
    <row r="4395" spans="2:15" x14ac:dyDescent="0.25">
      <c r="B4395" s="80" t="e">
        <f>VLOOKUP(A4395,'Medicare Code Price Master List'!$A:$C,3,FALSE)</f>
        <v>#N/A</v>
      </c>
      <c r="C4395" s="3">
        <f>SUMIF('DME PRICE LOOKUP LINKED'!$A:$A,A4395,'DME PRICE LOOKUP LINKED'!$C:$C)</f>
        <v>0</v>
      </c>
      <c r="D4395" s="78" t="e">
        <f t="shared" si="136"/>
        <v>#N/A</v>
      </c>
      <c r="E4395" s="81" t="e">
        <f t="shared" si="137"/>
        <v>#N/A</v>
      </c>
      <c r="I4395" t="s">
        <v>6064</v>
      </c>
      <c r="K4395" t="s">
        <v>6065</v>
      </c>
      <c r="L4395">
        <v>29.178999999999998</v>
      </c>
      <c r="O4395">
        <v>38</v>
      </c>
    </row>
    <row r="4396" spans="2:15" x14ac:dyDescent="0.25">
      <c r="B4396" s="77" t="e">
        <f>VLOOKUP(A4396,'Medicare Code Price Master List'!$A:$C,3,FALSE)</f>
        <v>#N/A</v>
      </c>
      <c r="C4396" s="3">
        <f>SUMIF('DME PRICE LOOKUP LINKED'!$A:$A,A4396,'DME PRICE LOOKUP LINKED'!$C:$C)</f>
        <v>0</v>
      </c>
      <c r="D4396" s="78" t="e">
        <f t="shared" si="136"/>
        <v>#N/A</v>
      </c>
      <c r="E4396" s="79" t="e">
        <f t="shared" si="137"/>
        <v>#N/A</v>
      </c>
      <c r="I4396" t="s">
        <v>6066</v>
      </c>
      <c r="K4396" t="s">
        <v>6067</v>
      </c>
      <c r="L4396">
        <v>704.65</v>
      </c>
      <c r="O4396">
        <v>917</v>
      </c>
    </row>
    <row r="4397" spans="2:15" x14ac:dyDescent="0.25">
      <c r="B4397" s="80" t="e">
        <f>VLOOKUP(A4397,'Medicare Code Price Master List'!$A:$C,3,FALSE)</f>
        <v>#N/A</v>
      </c>
      <c r="C4397" s="3">
        <f>SUMIF('DME PRICE LOOKUP LINKED'!$A:$A,A4397,'DME PRICE LOOKUP LINKED'!$C:$C)</f>
        <v>0</v>
      </c>
      <c r="D4397" s="78" t="e">
        <f t="shared" si="136"/>
        <v>#N/A</v>
      </c>
      <c r="E4397" s="81" t="e">
        <f t="shared" si="137"/>
        <v>#N/A</v>
      </c>
      <c r="I4397" t="s">
        <v>6068</v>
      </c>
      <c r="K4397" t="s">
        <v>6069</v>
      </c>
      <c r="L4397">
        <v>3.2360000000000002</v>
      </c>
      <c r="O4397">
        <v>5</v>
      </c>
    </row>
    <row r="4398" spans="2:15" x14ac:dyDescent="0.25">
      <c r="B4398" s="77" t="e">
        <f>VLOOKUP(A4398,'Medicare Code Price Master List'!$A:$C,3,FALSE)</f>
        <v>#N/A</v>
      </c>
      <c r="C4398" s="3">
        <f>SUMIF('DME PRICE LOOKUP LINKED'!$A:$A,A4398,'DME PRICE LOOKUP LINKED'!$C:$C)</f>
        <v>0</v>
      </c>
      <c r="D4398" s="78" t="e">
        <f t="shared" si="136"/>
        <v>#N/A</v>
      </c>
      <c r="E4398" s="79" t="e">
        <f t="shared" si="137"/>
        <v>#N/A</v>
      </c>
      <c r="I4398" t="s">
        <v>6070</v>
      </c>
      <c r="K4398" t="s">
        <v>6071</v>
      </c>
      <c r="L4398" t="e">
        <v>#N/A</v>
      </c>
      <c r="O4398" t="e">
        <v>#N/A</v>
      </c>
    </row>
    <row r="4399" spans="2:15" x14ac:dyDescent="0.25">
      <c r="B4399" s="80" t="e">
        <f>VLOOKUP(A4399,'Medicare Code Price Master List'!$A:$C,3,FALSE)</f>
        <v>#N/A</v>
      </c>
      <c r="C4399" s="3">
        <f>SUMIF('DME PRICE LOOKUP LINKED'!$A:$A,A4399,'DME PRICE LOOKUP LINKED'!$C:$C)</f>
        <v>0</v>
      </c>
      <c r="D4399" s="78" t="e">
        <f t="shared" si="136"/>
        <v>#N/A</v>
      </c>
      <c r="E4399" s="81" t="e">
        <f t="shared" si="137"/>
        <v>#N/A</v>
      </c>
      <c r="I4399" t="s">
        <v>6072</v>
      </c>
      <c r="K4399" t="s">
        <v>6073</v>
      </c>
      <c r="L4399">
        <v>0.59699999999999998</v>
      </c>
      <c r="O4399">
        <v>1</v>
      </c>
    </row>
    <row r="4400" spans="2:15" x14ac:dyDescent="0.25">
      <c r="B4400" s="77" t="e">
        <f>VLOOKUP(A4400,'Medicare Code Price Master List'!$A:$C,3,FALSE)</f>
        <v>#N/A</v>
      </c>
      <c r="C4400" s="3">
        <f>SUMIF('DME PRICE LOOKUP LINKED'!$A:$A,A4400,'DME PRICE LOOKUP LINKED'!$C:$C)</f>
        <v>0</v>
      </c>
      <c r="D4400" s="78" t="e">
        <f t="shared" si="136"/>
        <v>#N/A</v>
      </c>
      <c r="E4400" s="79" t="e">
        <f t="shared" si="137"/>
        <v>#N/A</v>
      </c>
      <c r="I4400" t="s">
        <v>6074</v>
      </c>
      <c r="K4400" t="s">
        <v>6075</v>
      </c>
      <c r="L4400">
        <v>1.3939999999999999</v>
      </c>
      <c r="O4400">
        <v>2</v>
      </c>
    </row>
    <row r="4401" spans="2:15" x14ac:dyDescent="0.25">
      <c r="B4401" s="80" t="e">
        <f>VLOOKUP(A4401,'Medicare Code Price Master List'!$A:$C,3,FALSE)</f>
        <v>#N/A</v>
      </c>
      <c r="C4401" s="3">
        <f>SUMIF('DME PRICE LOOKUP LINKED'!$A:$A,A4401,'DME PRICE LOOKUP LINKED'!$C:$C)</f>
        <v>0</v>
      </c>
      <c r="D4401" s="78" t="e">
        <f t="shared" si="136"/>
        <v>#N/A</v>
      </c>
      <c r="E4401" s="81" t="e">
        <f t="shared" si="137"/>
        <v>#N/A</v>
      </c>
      <c r="I4401" t="s">
        <v>6076</v>
      </c>
      <c r="K4401" t="s">
        <v>6077</v>
      </c>
      <c r="L4401">
        <v>0.67300000000000004</v>
      </c>
      <c r="O4401">
        <v>1</v>
      </c>
    </row>
    <row r="4402" spans="2:15" x14ac:dyDescent="0.25">
      <c r="B4402" s="77" t="e">
        <f>VLOOKUP(A4402,'Medicare Code Price Master List'!$A:$C,3,FALSE)</f>
        <v>#N/A</v>
      </c>
      <c r="C4402" s="3">
        <f>SUMIF('DME PRICE LOOKUP LINKED'!$A:$A,A4402,'DME PRICE LOOKUP LINKED'!$C:$C)</f>
        <v>0</v>
      </c>
      <c r="D4402" s="78" t="e">
        <f t="shared" si="136"/>
        <v>#N/A</v>
      </c>
      <c r="E4402" s="79" t="e">
        <f t="shared" si="137"/>
        <v>#N/A</v>
      </c>
      <c r="I4402" t="s">
        <v>6078</v>
      </c>
      <c r="K4402" t="s">
        <v>6079</v>
      </c>
      <c r="L4402">
        <v>0.105</v>
      </c>
      <c r="O4402">
        <v>1</v>
      </c>
    </row>
    <row r="4403" spans="2:15" x14ac:dyDescent="0.25">
      <c r="B4403" s="80" t="e">
        <f>VLOOKUP(A4403,'Medicare Code Price Master List'!$A:$C,3,FALSE)</f>
        <v>#N/A</v>
      </c>
      <c r="C4403" s="3">
        <f>SUMIF('DME PRICE LOOKUP LINKED'!$A:$A,A4403,'DME PRICE LOOKUP LINKED'!$C:$C)</f>
        <v>0</v>
      </c>
      <c r="D4403" s="78" t="e">
        <f t="shared" si="136"/>
        <v>#N/A</v>
      </c>
      <c r="E4403" s="81" t="e">
        <f t="shared" si="137"/>
        <v>#N/A</v>
      </c>
      <c r="I4403" t="s">
        <v>6080</v>
      </c>
      <c r="K4403" t="s">
        <v>6081</v>
      </c>
      <c r="L4403">
        <v>76.405000000000001</v>
      </c>
      <c r="O4403">
        <v>100</v>
      </c>
    </row>
    <row r="4404" spans="2:15" x14ac:dyDescent="0.25">
      <c r="B4404" s="77" t="e">
        <f>VLOOKUP(A4404,'Medicare Code Price Master List'!$A:$C,3,FALSE)</f>
        <v>#N/A</v>
      </c>
      <c r="C4404" s="3">
        <f>SUMIF('DME PRICE LOOKUP LINKED'!$A:$A,A4404,'DME PRICE LOOKUP LINKED'!$C:$C)</f>
        <v>0</v>
      </c>
      <c r="D4404" s="78" t="e">
        <f t="shared" si="136"/>
        <v>#N/A</v>
      </c>
      <c r="E4404" s="79" t="e">
        <f t="shared" si="137"/>
        <v>#N/A</v>
      </c>
      <c r="I4404" t="s">
        <v>6082</v>
      </c>
      <c r="K4404" t="s">
        <v>6083</v>
      </c>
      <c r="L4404" t="e">
        <v>#N/A</v>
      </c>
      <c r="O4404" t="e">
        <v>#N/A</v>
      </c>
    </row>
    <row r="4405" spans="2:15" x14ac:dyDescent="0.25">
      <c r="B4405" s="80" t="e">
        <f>VLOOKUP(A4405,'Medicare Code Price Master List'!$A:$C,3,FALSE)</f>
        <v>#N/A</v>
      </c>
      <c r="C4405" s="3">
        <f>SUMIF('DME PRICE LOOKUP LINKED'!$A:$A,A4405,'DME PRICE LOOKUP LINKED'!$C:$C)</f>
        <v>0</v>
      </c>
      <c r="D4405" s="78" t="e">
        <f t="shared" si="136"/>
        <v>#N/A</v>
      </c>
      <c r="E4405" s="81" t="e">
        <f t="shared" si="137"/>
        <v>#N/A</v>
      </c>
      <c r="I4405" t="s">
        <v>6084</v>
      </c>
      <c r="K4405" t="s">
        <v>6085</v>
      </c>
      <c r="L4405">
        <v>0.22600000000000001</v>
      </c>
      <c r="O4405">
        <v>1</v>
      </c>
    </row>
    <row r="4406" spans="2:15" x14ac:dyDescent="0.25">
      <c r="B4406" s="77" t="e">
        <f>VLOOKUP(A4406,'Medicare Code Price Master List'!$A:$C,3,FALSE)</f>
        <v>#N/A</v>
      </c>
      <c r="C4406" s="3">
        <f>SUMIF('DME PRICE LOOKUP LINKED'!$A:$A,A4406,'DME PRICE LOOKUP LINKED'!$C:$C)</f>
        <v>0</v>
      </c>
      <c r="D4406" s="78" t="e">
        <f t="shared" si="136"/>
        <v>#N/A</v>
      </c>
      <c r="E4406" s="79" t="e">
        <f t="shared" si="137"/>
        <v>#N/A</v>
      </c>
      <c r="I4406" t="s">
        <v>6086</v>
      </c>
      <c r="K4406" t="s">
        <v>6087</v>
      </c>
      <c r="L4406">
        <v>409.52800000000002</v>
      </c>
      <c r="O4406">
        <v>533</v>
      </c>
    </row>
    <row r="4407" spans="2:15" x14ac:dyDescent="0.25">
      <c r="B4407" s="80" t="e">
        <f>VLOOKUP(A4407,'Medicare Code Price Master List'!$A:$C,3,FALSE)</f>
        <v>#N/A</v>
      </c>
      <c r="C4407" s="3">
        <f>SUMIF('DME PRICE LOOKUP LINKED'!$A:$A,A4407,'DME PRICE LOOKUP LINKED'!$C:$C)</f>
        <v>0</v>
      </c>
      <c r="D4407" s="78" t="e">
        <f t="shared" si="136"/>
        <v>#N/A</v>
      </c>
      <c r="E4407" s="81" t="e">
        <f t="shared" si="137"/>
        <v>#N/A</v>
      </c>
      <c r="I4407" t="s">
        <v>6088</v>
      </c>
      <c r="K4407" t="s">
        <v>6089</v>
      </c>
      <c r="L4407">
        <v>0.21099999999999999</v>
      </c>
      <c r="O4407">
        <v>1</v>
      </c>
    </row>
    <row r="4408" spans="2:15" x14ac:dyDescent="0.25">
      <c r="B4408" s="77" t="e">
        <f>VLOOKUP(A4408,'Medicare Code Price Master List'!$A:$C,3,FALSE)</f>
        <v>#N/A</v>
      </c>
      <c r="C4408" s="3">
        <f>SUMIF('DME PRICE LOOKUP LINKED'!$A:$A,A4408,'DME PRICE LOOKUP LINKED'!$C:$C)</f>
        <v>0</v>
      </c>
      <c r="D4408" s="78" t="e">
        <f t="shared" si="136"/>
        <v>#N/A</v>
      </c>
      <c r="E4408" s="79" t="e">
        <f t="shared" si="137"/>
        <v>#N/A</v>
      </c>
      <c r="I4408" t="s">
        <v>6090</v>
      </c>
      <c r="K4408" t="s">
        <v>6091</v>
      </c>
      <c r="L4408">
        <v>104.364</v>
      </c>
      <c r="O4408">
        <v>136</v>
      </c>
    </row>
    <row r="4409" spans="2:15" x14ac:dyDescent="0.25">
      <c r="B4409" s="80" t="e">
        <f>VLOOKUP(A4409,'Medicare Code Price Master List'!$A:$C,3,FALSE)</f>
        <v>#N/A</v>
      </c>
      <c r="C4409" s="3">
        <f>SUMIF('DME PRICE LOOKUP LINKED'!$A:$A,A4409,'DME PRICE LOOKUP LINKED'!$C:$C)</f>
        <v>0</v>
      </c>
      <c r="D4409" s="78" t="e">
        <f t="shared" si="136"/>
        <v>#N/A</v>
      </c>
      <c r="E4409" s="81" t="e">
        <f t="shared" si="137"/>
        <v>#N/A</v>
      </c>
      <c r="I4409" t="s">
        <v>6092</v>
      </c>
      <c r="K4409" t="s">
        <v>6093</v>
      </c>
      <c r="L4409">
        <v>2.3969999999999998</v>
      </c>
      <c r="O4409">
        <v>4</v>
      </c>
    </row>
    <row r="4410" spans="2:15" x14ac:dyDescent="0.25">
      <c r="B4410" s="77" t="e">
        <f>VLOOKUP(A4410,'Medicare Code Price Master List'!$A:$C,3,FALSE)</f>
        <v>#N/A</v>
      </c>
      <c r="C4410" s="3">
        <f>SUMIF('DME PRICE LOOKUP LINKED'!$A:$A,A4410,'DME PRICE LOOKUP LINKED'!$C:$C)</f>
        <v>0</v>
      </c>
      <c r="D4410" s="78" t="e">
        <f t="shared" si="136"/>
        <v>#N/A</v>
      </c>
      <c r="E4410" s="79" t="e">
        <f t="shared" si="137"/>
        <v>#N/A</v>
      </c>
      <c r="I4410" t="s">
        <v>6094</v>
      </c>
      <c r="K4410" t="s">
        <v>6095</v>
      </c>
      <c r="L4410">
        <v>15.907</v>
      </c>
      <c r="O4410">
        <v>21</v>
      </c>
    </row>
    <row r="4411" spans="2:15" x14ac:dyDescent="0.25">
      <c r="B4411" s="80" t="e">
        <f>VLOOKUP(A4411,'Medicare Code Price Master List'!$A:$C,3,FALSE)</f>
        <v>#N/A</v>
      </c>
      <c r="C4411" s="3">
        <f>SUMIF('DME PRICE LOOKUP LINKED'!$A:$A,A4411,'DME PRICE LOOKUP LINKED'!$C:$C)</f>
        <v>0</v>
      </c>
      <c r="D4411" s="78" t="e">
        <f t="shared" si="136"/>
        <v>#N/A</v>
      </c>
      <c r="E4411" s="81" t="e">
        <f t="shared" si="137"/>
        <v>#N/A</v>
      </c>
      <c r="I4411" t="s">
        <v>6096</v>
      </c>
      <c r="K4411" t="s">
        <v>6097</v>
      </c>
      <c r="L4411" t="e">
        <v>#N/A</v>
      </c>
      <c r="O4411" t="e">
        <v>#N/A</v>
      </c>
    </row>
    <row r="4412" spans="2:15" x14ac:dyDescent="0.25">
      <c r="B4412" s="77" t="e">
        <f>VLOOKUP(A4412,'Medicare Code Price Master List'!$A:$C,3,FALSE)</f>
        <v>#N/A</v>
      </c>
      <c r="C4412" s="3">
        <f>SUMIF('DME PRICE LOOKUP LINKED'!$A:$A,A4412,'DME PRICE LOOKUP LINKED'!$C:$C)</f>
        <v>0</v>
      </c>
      <c r="D4412" s="78" t="e">
        <f t="shared" si="136"/>
        <v>#N/A</v>
      </c>
      <c r="E4412" s="79" t="e">
        <f t="shared" si="137"/>
        <v>#N/A</v>
      </c>
      <c r="I4412" t="s">
        <v>6098</v>
      </c>
      <c r="K4412" t="s">
        <v>6099</v>
      </c>
      <c r="L4412">
        <v>0.45400000000000001</v>
      </c>
      <c r="O4412">
        <v>1</v>
      </c>
    </row>
    <row r="4413" spans="2:15" x14ac:dyDescent="0.25">
      <c r="B4413" s="80" t="e">
        <f>VLOOKUP(A4413,'Medicare Code Price Master List'!$A:$C,3,FALSE)</f>
        <v>#N/A</v>
      </c>
      <c r="C4413" s="3">
        <f>SUMIF('DME PRICE LOOKUP LINKED'!$A:$A,A4413,'DME PRICE LOOKUP LINKED'!$C:$C)</f>
        <v>0</v>
      </c>
      <c r="D4413" s="78" t="e">
        <f t="shared" si="136"/>
        <v>#N/A</v>
      </c>
      <c r="E4413" s="81" t="e">
        <f t="shared" si="137"/>
        <v>#N/A</v>
      </c>
      <c r="I4413" t="s">
        <v>6100</v>
      </c>
      <c r="K4413" t="s">
        <v>6101</v>
      </c>
      <c r="L4413">
        <v>38.018000000000001</v>
      </c>
      <c r="O4413">
        <v>50</v>
      </c>
    </row>
    <row r="4414" spans="2:15" x14ac:dyDescent="0.25">
      <c r="B4414" s="77" t="e">
        <f>VLOOKUP(A4414,'Medicare Code Price Master List'!$A:$C,3,FALSE)</f>
        <v>#N/A</v>
      </c>
      <c r="C4414" s="3">
        <f>SUMIF('DME PRICE LOOKUP LINKED'!$A:$A,A4414,'DME PRICE LOOKUP LINKED'!$C:$C)</f>
        <v>0</v>
      </c>
      <c r="D4414" s="78" t="e">
        <f t="shared" si="136"/>
        <v>#N/A</v>
      </c>
      <c r="E4414" s="79" t="e">
        <f t="shared" si="137"/>
        <v>#N/A</v>
      </c>
      <c r="I4414" t="s">
        <v>6102</v>
      </c>
      <c r="K4414" t="s">
        <v>6103</v>
      </c>
      <c r="L4414" t="e">
        <v>#N/A</v>
      </c>
      <c r="O4414" t="e">
        <v>#N/A</v>
      </c>
    </row>
    <row r="4415" spans="2:15" x14ac:dyDescent="0.25">
      <c r="B4415" s="80" t="e">
        <f>VLOOKUP(A4415,'Medicare Code Price Master List'!$A:$C,3,FALSE)</f>
        <v>#N/A</v>
      </c>
      <c r="C4415" s="3">
        <f>SUMIF('DME PRICE LOOKUP LINKED'!$A:$A,A4415,'DME PRICE LOOKUP LINKED'!$C:$C)</f>
        <v>0</v>
      </c>
      <c r="D4415" s="78" t="e">
        <f t="shared" si="136"/>
        <v>#N/A</v>
      </c>
      <c r="E4415" s="81" t="e">
        <f t="shared" si="137"/>
        <v>#N/A</v>
      </c>
      <c r="I4415" t="s">
        <v>6104</v>
      </c>
      <c r="K4415" t="s">
        <v>6105</v>
      </c>
      <c r="L4415">
        <v>46.154000000000003</v>
      </c>
      <c r="O4415">
        <v>61</v>
      </c>
    </row>
    <row r="4416" spans="2:15" x14ac:dyDescent="0.25">
      <c r="B4416" s="77" t="e">
        <f>VLOOKUP(A4416,'Medicare Code Price Master List'!$A:$C,3,FALSE)</f>
        <v>#N/A</v>
      </c>
      <c r="C4416" s="3">
        <f>SUMIF('DME PRICE LOOKUP LINKED'!$A:$A,A4416,'DME PRICE LOOKUP LINKED'!$C:$C)</f>
        <v>0</v>
      </c>
      <c r="D4416" s="78" t="e">
        <f t="shared" si="136"/>
        <v>#N/A</v>
      </c>
      <c r="E4416" s="79" t="e">
        <f t="shared" si="137"/>
        <v>#N/A</v>
      </c>
      <c r="I4416" t="s">
        <v>6106</v>
      </c>
      <c r="K4416" t="s">
        <v>6107</v>
      </c>
      <c r="L4416">
        <v>14.821999999999999</v>
      </c>
      <c r="O4416">
        <v>20</v>
      </c>
    </row>
    <row r="4417" spans="2:15" x14ac:dyDescent="0.25">
      <c r="B4417" s="80" t="e">
        <f>VLOOKUP(A4417,'Medicare Code Price Master List'!$A:$C,3,FALSE)</f>
        <v>#N/A</v>
      </c>
      <c r="C4417" s="3">
        <f>SUMIF('DME PRICE LOOKUP LINKED'!$A:$A,A4417,'DME PRICE LOOKUP LINKED'!$C:$C)</f>
        <v>0</v>
      </c>
      <c r="D4417" s="78" t="e">
        <f t="shared" si="136"/>
        <v>#N/A</v>
      </c>
      <c r="E4417" s="81" t="e">
        <f t="shared" si="137"/>
        <v>#N/A</v>
      </c>
      <c r="I4417" t="s">
        <v>6108</v>
      </c>
      <c r="K4417" t="s">
        <v>6109</v>
      </c>
      <c r="L4417">
        <v>70.751999999999995</v>
      </c>
      <c r="O4417">
        <v>92</v>
      </c>
    </row>
    <row r="4418" spans="2:15" x14ac:dyDescent="0.25">
      <c r="B4418" s="77" t="e">
        <f>VLOOKUP(A4418,'Medicare Code Price Master List'!$A:$C,3,FALSE)</f>
        <v>#N/A</v>
      </c>
      <c r="C4418" s="3">
        <f>SUMIF('DME PRICE LOOKUP LINKED'!$A:$A,A4418,'DME PRICE LOOKUP LINKED'!$C:$C)</f>
        <v>0</v>
      </c>
      <c r="D4418" s="78" t="e">
        <f t="shared" si="136"/>
        <v>#N/A</v>
      </c>
      <c r="E4418" s="79" t="e">
        <f t="shared" si="137"/>
        <v>#N/A</v>
      </c>
      <c r="I4418" t="s">
        <v>6110</v>
      </c>
      <c r="K4418" t="s">
        <v>6111</v>
      </c>
      <c r="L4418">
        <v>25.245000000000001</v>
      </c>
      <c r="O4418">
        <v>33</v>
      </c>
    </row>
    <row r="4419" spans="2:15" x14ac:dyDescent="0.25">
      <c r="B4419" s="80" t="e">
        <f>VLOOKUP(A4419,'Medicare Code Price Master List'!$A:$C,3,FALSE)</f>
        <v>#N/A</v>
      </c>
      <c r="C4419" s="3">
        <f>SUMIF('DME PRICE LOOKUP LINKED'!$A:$A,A4419,'DME PRICE LOOKUP LINKED'!$C:$C)</f>
        <v>0</v>
      </c>
      <c r="D4419" s="78" t="e">
        <f t="shared" ref="D4419:D4482" si="138">VLOOKUP(A4419,$R$2:$T$5644,3,FALSE)</f>
        <v>#N/A</v>
      </c>
      <c r="E4419" s="81" t="e">
        <f t="shared" ref="E4419:E4482" si="139">D4419-C4419</f>
        <v>#N/A</v>
      </c>
      <c r="I4419" t="s">
        <v>6112</v>
      </c>
      <c r="K4419" t="s">
        <v>6113</v>
      </c>
      <c r="L4419">
        <v>9.0109999999999992</v>
      </c>
      <c r="O4419">
        <v>12</v>
      </c>
    </row>
    <row r="4420" spans="2:15" x14ac:dyDescent="0.25">
      <c r="B4420" s="77" t="e">
        <f>VLOOKUP(A4420,'Medicare Code Price Master List'!$A:$C,3,FALSE)</f>
        <v>#N/A</v>
      </c>
      <c r="C4420" s="3">
        <f>SUMIF('DME PRICE LOOKUP LINKED'!$A:$A,A4420,'DME PRICE LOOKUP LINKED'!$C:$C)</f>
        <v>0</v>
      </c>
      <c r="D4420" s="78" t="e">
        <f t="shared" si="138"/>
        <v>#N/A</v>
      </c>
      <c r="E4420" s="79" t="e">
        <f t="shared" si="139"/>
        <v>#N/A</v>
      </c>
      <c r="I4420" t="s">
        <v>6114</v>
      </c>
      <c r="K4420" t="s">
        <v>6115</v>
      </c>
      <c r="L4420">
        <v>213.654</v>
      </c>
      <c r="O4420">
        <v>278</v>
      </c>
    </row>
    <row r="4421" spans="2:15" x14ac:dyDescent="0.25">
      <c r="B4421" s="80" t="e">
        <f>VLOOKUP(A4421,'Medicare Code Price Master List'!$A:$C,3,FALSE)</f>
        <v>#N/A</v>
      </c>
      <c r="C4421" s="3">
        <f>SUMIF('DME PRICE LOOKUP LINKED'!$A:$A,A4421,'DME PRICE LOOKUP LINKED'!$C:$C)</f>
        <v>0</v>
      </c>
      <c r="D4421" s="78" t="e">
        <f t="shared" si="138"/>
        <v>#N/A</v>
      </c>
      <c r="E4421" s="81" t="e">
        <f t="shared" si="139"/>
        <v>#N/A</v>
      </c>
      <c r="I4421" t="s">
        <v>6116</v>
      </c>
      <c r="K4421" t="s">
        <v>6117</v>
      </c>
      <c r="L4421">
        <v>199.209</v>
      </c>
      <c r="O4421">
        <v>259</v>
      </c>
    </row>
    <row r="4422" spans="2:15" x14ac:dyDescent="0.25">
      <c r="B4422" s="77" t="e">
        <f>VLOOKUP(A4422,'Medicare Code Price Master List'!$A:$C,3,FALSE)</f>
        <v>#N/A</v>
      </c>
      <c r="C4422" s="3">
        <f>SUMIF('DME PRICE LOOKUP LINKED'!$A:$A,A4422,'DME PRICE LOOKUP LINKED'!$C:$C)</f>
        <v>0</v>
      </c>
      <c r="D4422" s="78" t="e">
        <f t="shared" si="138"/>
        <v>#N/A</v>
      </c>
      <c r="E4422" s="79" t="e">
        <f t="shared" si="139"/>
        <v>#N/A</v>
      </c>
      <c r="I4422" t="s">
        <v>6118</v>
      </c>
      <c r="K4422" t="s">
        <v>6119</v>
      </c>
      <c r="L4422">
        <v>2.4830000000000001</v>
      </c>
      <c r="O4422">
        <v>4</v>
      </c>
    </row>
    <row r="4423" spans="2:15" x14ac:dyDescent="0.25">
      <c r="B4423" s="80" t="e">
        <f>VLOOKUP(A4423,'Medicare Code Price Master List'!$A:$C,3,FALSE)</f>
        <v>#N/A</v>
      </c>
      <c r="C4423" s="3">
        <f>SUMIF('DME PRICE LOOKUP LINKED'!$A:$A,A4423,'DME PRICE LOOKUP LINKED'!$C:$C)</f>
        <v>0</v>
      </c>
      <c r="D4423" s="78" t="e">
        <f t="shared" si="138"/>
        <v>#N/A</v>
      </c>
      <c r="E4423" s="81" t="e">
        <f t="shared" si="139"/>
        <v>#N/A</v>
      </c>
      <c r="I4423" t="s">
        <v>6120</v>
      </c>
      <c r="K4423" t="s">
        <v>6121</v>
      </c>
      <c r="L4423">
        <v>45.061</v>
      </c>
      <c r="O4423">
        <v>59</v>
      </c>
    </row>
    <row r="4424" spans="2:15" x14ac:dyDescent="0.25">
      <c r="B4424" s="77" t="e">
        <f>VLOOKUP(A4424,'Medicare Code Price Master List'!$A:$C,3,FALSE)</f>
        <v>#N/A</v>
      </c>
      <c r="C4424" s="3">
        <f>SUMIF('DME PRICE LOOKUP LINKED'!$A:$A,A4424,'DME PRICE LOOKUP LINKED'!$C:$C)</f>
        <v>0</v>
      </c>
      <c r="D4424" s="78" t="e">
        <f t="shared" si="138"/>
        <v>#N/A</v>
      </c>
      <c r="E4424" s="79" t="e">
        <f t="shared" si="139"/>
        <v>#N/A</v>
      </c>
      <c r="I4424" t="s">
        <v>6122</v>
      </c>
      <c r="K4424" t="s">
        <v>6123</v>
      </c>
      <c r="L4424">
        <v>245.96100000000001</v>
      </c>
      <c r="O4424">
        <v>320</v>
      </c>
    </row>
    <row r="4425" spans="2:15" x14ac:dyDescent="0.25">
      <c r="B4425" s="80" t="e">
        <f>VLOOKUP(A4425,'Medicare Code Price Master List'!$A:$C,3,FALSE)</f>
        <v>#N/A</v>
      </c>
      <c r="C4425" s="3">
        <f>SUMIF('DME PRICE LOOKUP LINKED'!$A:$A,A4425,'DME PRICE LOOKUP LINKED'!$C:$C)</f>
        <v>0</v>
      </c>
      <c r="D4425" s="78" t="e">
        <f t="shared" si="138"/>
        <v>#N/A</v>
      </c>
      <c r="E4425" s="81" t="e">
        <f t="shared" si="139"/>
        <v>#N/A</v>
      </c>
      <c r="I4425" t="s">
        <v>6124</v>
      </c>
      <c r="K4425" t="s">
        <v>6125</v>
      </c>
      <c r="L4425">
        <v>70.353999999999999</v>
      </c>
      <c r="O4425">
        <v>92</v>
      </c>
    </row>
    <row r="4426" spans="2:15" x14ac:dyDescent="0.25">
      <c r="B4426" s="77" t="e">
        <f>VLOOKUP(A4426,'Medicare Code Price Master List'!$A:$C,3,FALSE)</f>
        <v>#N/A</v>
      </c>
      <c r="C4426" s="3">
        <f>SUMIF('DME PRICE LOOKUP LINKED'!$A:$A,A4426,'DME PRICE LOOKUP LINKED'!$C:$C)</f>
        <v>0</v>
      </c>
      <c r="D4426" s="78" t="e">
        <f t="shared" si="138"/>
        <v>#N/A</v>
      </c>
      <c r="E4426" s="79" t="e">
        <f t="shared" si="139"/>
        <v>#N/A</v>
      </c>
      <c r="I4426" t="s">
        <v>6126</v>
      </c>
      <c r="K4426" t="s">
        <v>6127</v>
      </c>
      <c r="L4426">
        <v>1.6919999999999999</v>
      </c>
      <c r="O4426">
        <v>3</v>
      </c>
    </row>
    <row r="4427" spans="2:15" x14ac:dyDescent="0.25">
      <c r="B4427" s="80" t="e">
        <f>VLOOKUP(A4427,'Medicare Code Price Master List'!$A:$C,3,FALSE)</f>
        <v>#N/A</v>
      </c>
      <c r="C4427" s="3">
        <f>SUMIF('DME PRICE LOOKUP LINKED'!$A:$A,A4427,'DME PRICE LOOKUP LINKED'!$C:$C)</f>
        <v>0</v>
      </c>
      <c r="D4427" s="78" t="e">
        <f t="shared" si="138"/>
        <v>#N/A</v>
      </c>
      <c r="E4427" s="81" t="e">
        <f t="shared" si="139"/>
        <v>#N/A</v>
      </c>
      <c r="I4427" t="s">
        <v>6128</v>
      </c>
      <c r="K4427" t="s">
        <v>6129</v>
      </c>
      <c r="L4427">
        <v>23.036999999999999</v>
      </c>
      <c r="O4427">
        <v>30</v>
      </c>
    </row>
    <row r="4428" spans="2:15" x14ac:dyDescent="0.25">
      <c r="B4428" s="77" t="e">
        <f>VLOOKUP(A4428,'Medicare Code Price Master List'!$A:$C,3,FALSE)</f>
        <v>#N/A</v>
      </c>
      <c r="C4428" s="3">
        <f>SUMIF('DME PRICE LOOKUP LINKED'!$A:$A,A4428,'DME PRICE LOOKUP LINKED'!$C:$C)</f>
        <v>0</v>
      </c>
      <c r="D4428" s="78" t="e">
        <f t="shared" si="138"/>
        <v>#N/A</v>
      </c>
      <c r="E4428" s="79" t="e">
        <f t="shared" si="139"/>
        <v>#N/A</v>
      </c>
      <c r="I4428" t="s">
        <v>6130</v>
      </c>
      <c r="K4428" t="s">
        <v>6131</v>
      </c>
      <c r="L4428">
        <v>22.131</v>
      </c>
      <c r="O4428">
        <v>29</v>
      </c>
    </row>
    <row r="4429" spans="2:15" x14ac:dyDescent="0.25">
      <c r="B4429" s="80" t="e">
        <f>VLOOKUP(A4429,'Medicare Code Price Master List'!$A:$C,3,FALSE)</f>
        <v>#N/A</v>
      </c>
      <c r="C4429" s="3">
        <f>SUMIF('DME PRICE LOOKUP LINKED'!$A:$A,A4429,'DME PRICE LOOKUP LINKED'!$C:$C)</f>
        <v>0</v>
      </c>
      <c r="D4429" s="78" t="e">
        <f t="shared" si="138"/>
        <v>#N/A</v>
      </c>
      <c r="E4429" s="81" t="e">
        <f t="shared" si="139"/>
        <v>#N/A</v>
      </c>
      <c r="I4429" t="s">
        <v>6132</v>
      </c>
      <c r="K4429" t="s">
        <v>6133</v>
      </c>
      <c r="L4429" t="e">
        <v>#N/A</v>
      </c>
      <c r="O4429" t="e">
        <v>#N/A</v>
      </c>
    </row>
    <row r="4430" spans="2:15" x14ac:dyDescent="0.25">
      <c r="B4430" s="77" t="e">
        <f>VLOOKUP(A4430,'Medicare Code Price Master List'!$A:$C,3,FALSE)</f>
        <v>#N/A</v>
      </c>
      <c r="C4430" s="3">
        <f>SUMIF('DME PRICE LOOKUP LINKED'!$A:$A,A4430,'DME PRICE LOOKUP LINKED'!$C:$C)</f>
        <v>0</v>
      </c>
      <c r="D4430" s="78" t="e">
        <f t="shared" si="138"/>
        <v>#N/A</v>
      </c>
      <c r="E4430" s="79" t="e">
        <f t="shared" si="139"/>
        <v>#N/A</v>
      </c>
      <c r="I4430" t="s">
        <v>6134</v>
      </c>
      <c r="K4430" t="s">
        <v>6135</v>
      </c>
      <c r="L4430">
        <v>1.02</v>
      </c>
      <c r="O4430">
        <v>2</v>
      </c>
    </row>
    <row r="4431" spans="2:15" x14ac:dyDescent="0.25">
      <c r="B4431" s="80" t="e">
        <f>VLOOKUP(A4431,'Medicare Code Price Master List'!$A:$C,3,FALSE)</f>
        <v>#N/A</v>
      </c>
      <c r="C4431" s="3">
        <f>SUMIF('DME PRICE LOOKUP LINKED'!$A:$A,A4431,'DME PRICE LOOKUP LINKED'!$C:$C)</f>
        <v>0</v>
      </c>
      <c r="D4431" s="78" t="e">
        <f t="shared" si="138"/>
        <v>#N/A</v>
      </c>
      <c r="E4431" s="81" t="e">
        <f t="shared" si="139"/>
        <v>#N/A</v>
      </c>
      <c r="I4431" t="s">
        <v>6136</v>
      </c>
      <c r="K4431" t="s">
        <v>6137</v>
      </c>
      <c r="L4431">
        <v>604.79200000000003</v>
      </c>
      <c r="O4431">
        <v>787</v>
      </c>
    </row>
    <row r="4432" spans="2:15" x14ac:dyDescent="0.25">
      <c r="B4432" s="77" t="e">
        <f>VLOOKUP(A4432,'Medicare Code Price Master List'!$A:$C,3,FALSE)</f>
        <v>#N/A</v>
      </c>
      <c r="C4432" s="3">
        <f>SUMIF('DME PRICE LOOKUP LINKED'!$A:$A,A4432,'DME PRICE LOOKUP LINKED'!$C:$C)</f>
        <v>0</v>
      </c>
      <c r="D4432" s="78" t="e">
        <f t="shared" si="138"/>
        <v>#N/A</v>
      </c>
      <c r="E4432" s="79" t="e">
        <f t="shared" si="139"/>
        <v>#N/A</v>
      </c>
      <c r="I4432" t="s">
        <v>6138</v>
      </c>
      <c r="K4432" t="s">
        <v>6139</v>
      </c>
      <c r="L4432">
        <v>4.2350000000000003</v>
      </c>
      <c r="O4432">
        <v>6</v>
      </c>
    </row>
    <row r="4433" spans="2:15" x14ac:dyDescent="0.25">
      <c r="B4433" s="80" t="e">
        <f>VLOOKUP(A4433,'Medicare Code Price Master List'!$A:$C,3,FALSE)</f>
        <v>#N/A</v>
      </c>
      <c r="C4433" s="3">
        <f>SUMIF('DME PRICE LOOKUP LINKED'!$A:$A,A4433,'DME PRICE LOOKUP LINKED'!$C:$C)</f>
        <v>0</v>
      </c>
      <c r="D4433" s="78" t="e">
        <f t="shared" si="138"/>
        <v>#N/A</v>
      </c>
      <c r="E4433" s="81" t="e">
        <f t="shared" si="139"/>
        <v>#N/A</v>
      </c>
      <c r="I4433" t="s">
        <v>6140</v>
      </c>
      <c r="K4433" t="s">
        <v>6141</v>
      </c>
      <c r="L4433">
        <v>41.643999999999998</v>
      </c>
      <c r="O4433">
        <v>55</v>
      </c>
    </row>
    <row r="4434" spans="2:15" x14ac:dyDescent="0.25">
      <c r="B4434" s="77" t="e">
        <f>VLOOKUP(A4434,'Medicare Code Price Master List'!$A:$C,3,FALSE)</f>
        <v>#N/A</v>
      </c>
      <c r="C4434" s="3">
        <f>SUMIF('DME PRICE LOOKUP LINKED'!$A:$A,A4434,'DME PRICE LOOKUP LINKED'!$C:$C)</f>
        <v>0</v>
      </c>
      <c r="D4434" s="78" t="e">
        <f t="shared" si="138"/>
        <v>#N/A</v>
      </c>
      <c r="E4434" s="79" t="e">
        <f t="shared" si="139"/>
        <v>#N/A</v>
      </c>
      <c r="I4434" t="s">
        <v>6142</v>
      </c>
      <c r="K4434" t="s">
        <v>6143</v>
      </c>
      <c r="L4434">
        <v>4.1239999999999997</v>
      </c>
      <c r="O4434">
        <v>6</v>
      </c>
    </row>
    <row r="4435" spans="2:15" x14ac:dyDescent="0.25">
      <c r="B4435" s="80" t="e">
        <f>VLOOKUP(A4435,'Medicare Code Price Master List'!$A:$C,3,FALSE)</f>
        <v>#N/A</v>
      </c>
      <c r="C4435" s="3">
        <f>SUMIF('DME PRICE LOOKUP LINKED'!$A:$A,A4435,'DME PRICE LOOKUP LINKED'!$C:$C)</f>
        <v>0</v>
      </c>
      <c r="D4435" s="78" t="e">
        <f t="shared" si="138"/>
        <v>#N/A</v>
      </c>
      <c r="E4435" s="81" t="e">
        <f t="shared" si="139"/>
        <v>#N/A</v>
      </c>
      <c r="I4435" t="s">
        <v>6144</v>
      </c>
      <c r="K4435" t="s">
        <v>6145</v>
      </c>
      <c r="L4435">
        <v>0.57699999999999996</v>
      </c>
      <c r="O4435">
        <v>1</v>
      </c>
    </row>
    <row r="4436" spans="2:15" x14ac:dyDescent="0.25">
      <c r="B4436" s="77" t="e">
        <f>VLOOKUP(A4436,'Medicare Code Price Master List'!$A:$C,3,FALSE)</f>
        <v>#N/A</v>
      </c>
      <c r="C4436" s="3">
        <f>SUMIF('DME PRICE LOOKUP LINKED'!$A:$A,A4436,'DME PRICE LOOKUP LINKED'!$C:$C)</f>
        <v>0</v>
      </c>
      <c r="D4436" s="78" t="e">
        <f t="shared" si="138"/>
        <v>#N/A</v>
      </c>
      <c r="E4436" s="79" t="e">
        <f t="shared" si="139"/>
        <v>#N/A</v>
      </c>
      <c r="I4436" t="s">
        <v>6146</v>
      </c>
      <c r="K4436" t="s">
        <v>6147</v>
      </c>
      <c r="L4436">
        <v>1.357</v>
      </c>
      <c r="O4436">
        <v>2</v>
      </c>
    </row>
    <row r="4437" spans="2:15" x14ac:dyDescent="0.25">
      <c r="B4437" s="80" t="e">
        <f>VLOOKUP(A4437,'Medicare Code Price Master List'!$A:$C,3,FALSE)</f>
        <v>#N/A</v>
      </c>
      <c r="C4437" s="3">
        <f>SUMIF('DME PRICE LOOKUP LINKED'!$A:$A,A4437,'DME PRICE LOOKUP LINKED'!$C:$C)</f>
        <v>0</v>
      </c>
      <c r="D4437" s="78" t="e">
        <f t="shared" si="138"/>
        <v>#N/A</v>
      </c>
      <c r="E4437" s="81" t="e">
        <f t="shared" si="139"/>
        <v>#N/A</v>
      </c>
      <c r="I4437" t="s">
        <v>6148</v>
      </c>
      <c r="K4437" t="s">
        <v>6149</v>
      </c>
      <c r="L4437">
        <v>126.626</v>
      </c>
      <c r="O4437">
        <v>165</v>
      </c>
    </row>
    <row r="4438" spans="2:15" x14ac:dyDescent="0.25">
      <c r="B4438" s="77" t="e">
        <f>VLOOKUP(A4438,'Medicare Code Price Master List'!$A:$C,3,FALSE)</f>
        <v>#N/A</v>
      </c>
      <c r="C4438" s="3">
        <f>SUMIF('DME PRICE LOOKUP LINKED'!$A:$A,A4438,'DME PRICE LOOKUP LINKED'!$C:$C)</f>
        <v>0</v>
      </c>
      <c r="D4438" s="78" t="e">
        <f t="shared" si="138"/>
        <v>#N/A</v>
      </c>
      <c r="E4438" s="79" t="e">
        <f t="shared" si="139"/>
        <v>#N/A</v>
      </c>
      <c r="I4438" t="s">
        <v>6150</v>
      </c>
      <c r="K4438" t="s">
        <v>6151</v>
      </c>
      <c r="L4438">
        <v>0.89400000000000002</v>
      </c>
      <c r="O4438">
        <v>2</v>
      </c>
    </row>
    <row r="4439" spans="2:15" x14ac:dyDescent="0.25">
      <c r="B4439" s="80" t="e">
        <f>VLOOKUP(A4439,'Medicare Code Price Master List'!$A:$C,3,FALSE)</f>
        <v>#N/A</v>
      </c>
      <c r="C4439" s="3">
        <f>SUMIF('DME PRICE LOOKUP LINKED'!$A:$A,A4439,'DME PRICE LOOKUP LINKED'!$C:$C)</f>
        <v>0</v>
      </c>
      <c r="D4439" s="78" t="e">
        <f t="shared" si="138"/>
        <v>#N/A</v>
      </c>
      <c r="E4439" s="81" t="e">
        <f t="shared" si="139"/>
        <v>#N/A</v>
      </c>
      <c r="I4439" t="s">
        <v>6152</v>
      </c>
      <c r="K4439" t="s">
        <v>6153</v>
      </c>
      <c r="L4439">
        <v>105.6</v>
      </c>
      <c r="O4439">
        <v>138</v>
      </c>
    </row>
    <row r="4440" spans="2:15" x14ac:dyDescent="0.25">
      <c r="B4440" s="77" t="e">
        <f>VLOOKUP(A4440,'Medicare Code Price Master List'!$A:$C,3,FALSE)</f>
        <v>#N/A</v>
      </c>
      <c r="C4440" s="3">
        <f>SUMIF('DME PRICE LOOKUP LINKED'!$A:$A,A4440,'DME PRICE LOOKUP LINKED'!$C:$C)</f>
        <v>0</v>
      </c>
      <c r="D4440" s="78" t="e">
        <f t="shared" si="138"/>
        <v>#N/A</v>
      </c>
      <c r="E4440" s="79" t="e">
        <f t="shared" si="139"/>
        <v>#N/A</v>
      </c>
      <c r="I4440" t="s">
        <v>6154</v>
      </c>
      <c r="K4440" t="s">
        <v>6155</v>
      </c>
      <c r="L4440">
        <v>2.516</v>
      </c>
      <c r="O4440">
        <v>4</v>
      </c>
    </row>
    <row r="4441" spans="2:15" x14ac:dyDescent="0.25">
      <c r="B4441" s="80" t="e">
        <f>VLOOKUP(A4441,'Medicare Code Price Master List'!$A:$C,3,FALSE)</f>
        <v>#N/A</v>
      </c>
      <c r="C4441" s="3">
        <f>SUMIF('DME PRICE LOOKUP LINKED'!$A:$A,A4441,'DME PRICE LOOKUP LINKED'!$C:$C)</f>
        <v>0</v>
      </c>
      <c r="D4441" s="78" t="e">
        <f t="shared" si="138"/>
        <v>#N/A</v>
      </c>
      <c r="E4441" s="81" t="e">
        <f t="shared" si="139"/>
        <v>#N/A</v>
      </c>
      <c r="I4441" t="s">
        <v>6156</v>
      </c>
      <c r="K4441" t="s">
        <v>6157</v>
      </c>
      <c r="L4441">
        <v>2890.1680000000001</v>
      </c>
      <c r="O4441">
        <v>3758</v>
      </c>
    </row>
    <row r="4442" spans="2:15" x14ac:dyDescent="0.25">
      <c r="B4442" s="77" t="e">
        <f>VLOOKUP(A4442,'Medicare Code Price Master List'!$A:$C,3,FALSE)</f>
        <v>#N/A</v>
      </c>
      <c r="C4442" s="3">
        <f>SUMIF('DME PRICE LOOKUP LINKED'!$A:$A,A4442,'DME PRICE LOOKUP LINKED'!$C:$C)</f>
        <v>0</v>
      </c>
      <c r="D4442" s="78" t="e">
        <f t="shared" si="138"/>
        <v>#N/A</v>
      </c>
      <c r="E4442" s="79" t="e">
        <f t="shared" si="139"/>
        <v>#N/A</v>
      </c>
      <c r="I4442" t="s">
        <v>6158</v>
      </c>
      <c r="K4442" t="s">
        <v>6159</v>
      </c>
      <c r="L4442">
        <v>3.5019999999999998</v>
      </c>
      <c r="O4442">
        <v>5</v>
      </c>
    </row>
    <row r="4443" spans="2:15" x14ac:dyDescent="0.25">
      <c r="B4443" s="80" t="e">
        <f>VLOOKUP(A4443,'Medicare Code Price Master List'!$A:$C,3,FALSE)</f>
        <v>#N/A</v>
      </c>
      <c r="C4443" s="3">
        <f>SUMIF('DME PRICE LOOKUP LINKED'!$A:$A,A4443,'DME PRICE LOOKUP LINKED'!$C:$C)</f>
        <v>0</v>
      </c>
      <c r="D4443" s="78" t="e">
        <f t="shared" si="138"/>
        <v>#N/A</v>
      </c>
      <c r="E4443" s="81" t="e">
        <f t="shared" si="139"/>
        <v>#N/A</v>
      </c>
      <c r="I4443" t="s">
        <v>6160</v>
      </c>
      <c r="K4443" t="s">
        <v>6161</v>
      </c>
      <c r="L4443">
        <v>567.92899999999997</v>
      </c>
      <c r="O4443">
        <v>739</v>
      </c>
    </row>
    <row r="4444" spans="2:15" x14ac:dyDescent="0.25">
      <c r="B4444" s="77" t="e">
        <f>VLOOKUP(A4444,'Medicare Code Price Master List'!$A:$C,3,FALSE)</f>
        <v>#N/A</v>
      </c>
      <c r="C4444" s="3">
        <f>SUMIF('DME PRICE LOOKUP LINKED'!$A:$A,A4444,'DME PRICE LOOKUP LINKED'!$C:$C)</f>
        <v>0</v>
      </c>
      <c r="D4444" s="78" t="e">
        <f t="shared" si="138"/>
        <v>#N/A</v>
      </c>
      <c r="E4444" s="79" t="e">
        <f t="shared" si="139"/>
        <v>#N/A</v>
      </c>
      <c r="I4444" t="s">
        <v>6162</v>
      </c>
      <c r="K4444" t="s">
        <v>6163</v>
      </c>
      <c r="L4444">
        <v>2.4279999999999999</v>
      </c>
      <c r="O4444">
        <v>4</v>
      </c>
    </row>
    <row r="4445" spans="2:15" x14ac:dyDescent="0.25">
      <c r="B4445" s="80" t="e">
        <f>VLOOKUP(A4445,'Medicare Code Price Master List'!$A:$C,3,FALSE)</f>
        <v>#N/A</v>
      </c>
      <c r="C4445" s="3">
        <f>SUMIF('DME PRICE LOOKUP LINKED'!$A:$A,A4445,'DME PRICE LOOKUP LINKED'!$C:$C)</f>
        <v>0</v>
      </c>
      <c r="D4445" s="78" t="e">
        <f t="shared" si="138"/>
        <v>#N/A</v>
      </c>
      <c r="E4445" s="81" t="e">
        <f t="shared" si="139"/>
        <v>#N/A</v>
      </c>
      <c r="I4445" t="s">
        <v>6164</v>
      </c>
      <c r="K4445" t="s">
        <v>6165</v>
      </c>
      <c r="L4445">
        <v>118.648</v>
      </c>
      <c r="O4445">
        <v>155</v>
      </c>
    </row>
    <row r="4446" spans="2:15" x14ac:dyDescent="0.25">
      <c r="B4446" s="77" t="e">
        <f>VLOOKUP(A4446,'Medicare Code Price Master List'!$A:$C,3,FALSE)</f>
        <v>#N/A</v>
      </c>
      <c r="C4446" s="3">
        <f>SUMIF('DME PRICE LOOKUP LINKED'!$A:$A,A4446,'DME PRICE LOOKUP LINKED'!$C:$C)</f>
        <v>0</v>
      </c>
      <c r="D4446" s="78" t="e">
        <f t="shared" si="138"/>
        <v>#N/A</v>
      </c>
      <c r="E4446" s="79" t="e">
        <f t="shared" si="139"/>
        <v>#N/A</v>
      </c>
      <c r="I4446" t="s">
        <v>6166</v>
      </c>
      <c r="K4446" t="s">
        <v>6167</v>
      </c>
      <c r="L4446">
        <v>25.654</v>
      </c>
      <c r="O4446">
        <v>34</v>
      </c>
    </row>
    <row r="4447" spans="2:15" x14ac:dyDescent="0.25">
      <c r="B4447" s="80" t="e">
        <f>VLOOKUP(A4447,'Medicare Code Price Master List'!$A:$C,3,FALSE)</f>
        <v>#N/A</v>
      </c>
      <c r="C4447" s="3">
        <f>SUMIF('DME PRICE LOOKUP LINKED'!$A:$A,A4447,'DME PRICE LOOKUP LINKED'!$C:$C)</f>
        <v>0</v>
      </c>
      <c r="D4447" s="78" t="e">
        <f t="shared" si="138"/>
        <v>#N/A</v>
      </c>
      <c r="E4447" s="81" t="e">
        <f t="shared" si="139"/>
        <v>#N/A</v>
      </c>
      <c r="I4447" t="s">
        <v>6168</v>
      </c>
      <c r="K4447" t="s">
        <v>6169</v>
      </c>
      <c r="L4447">
        <v>1.718</v>
      </c>
      <c r="O4447">
        <v>3</v>
      </c>
    </row>
    <row r="4448" spans="2:15" x14ac:dyDescent="0.25">
      <c r="B4448" s="77" t="e">
        <f>VLOOKUP(A4448,'Medicare Code Price Master List'!$A:$C,3,FALSE)</f>
        <v>#N/A</v>
      </c>
      <c r="C4448" s="3">
        <f>SUMIF('DME PRICE LOOKUP LINKED'!$A:$A,A4448,'DME PRICE LOOKUP LINKED'!$C:$C)</f>
        <v>0</v>
      </c>
      <c r="D4448" s="78" t="e">
        <f t="shared" si="138"/>
        <v>#N/A</v>
      </c>
      <c r="E4448" s="79" t="e">
        <f t="shared" si="139"/>
        <v>#N/A</v>
      </c>
      <c r="I4448" t="s">
        <v>6170</v>
      </c>
      <c r="K4448" t="s">
        <v>6171</v>
      </c>
      <c r="L4448">
        <v>40.432000000000002</v>
      </c>
      <c r="O4448">
        <v>53</v>
      </c>
    </row>
    <row r="4449" spans="2:15" x14ac:dyDescent="0.25">
      <c r="B4449" s="80" t="e">
        <f>VLOOKUP(A4449,'Medicare Code Price Master List'!$A:$C,3,FALSE)</f>
        <v>#N/A</v>
      </c>
      <c r="C4449" s="3">
        <f>SUMIF('DME PRICE LOOKUP LINKED'!$A:$A,A4449,'DME PRICE LOOKUP LINKED'!$C:$C)</f>
        <v>0</v>
      </c>
      <c r="D4449" s="78" t="e">
        <f t="shared" si="138"/>
        <v>#N/A</v>
      </c>
      <c r="E4449" s="81" t="e">
        <f t="shared" si="139"/>
        <v>#N/A</v>
      </c>
      <c r="I4449" t="s">
        <v>6172</v>
      </c>
      <c r="K4449" t="s">
        <v>6173</v>
      </c>
      <c r="L4449">
        <v>32.573999999999998</v>
      </c>
      <c r="O4449">
        <v>43</v>
      </c>
    </row>
    <row r="4450" spans="2:15" x14ac:dyDescent="0.25">
      <c r="B4450" s="77" t="e">
        <f>VLOOKUP(A4450,'Medicare Code Price Master List'!$A:$C,3,FALSE)</f>
        <v>#N/A</v>
      </c>
      <c r="C4450" s="3">
        <f>SUMIF('DME PRICE LOOKUP LINKED'!$A:$A,A4450,'DME PRICE LOOKUP LINKED'!$C:$C)</f>
        <v>0</v>
      </c>
      <c r="D4450" s="78" t="e">
        <f t="shared" si="138"/>
        <v>#N/A</v>
      </c>
      <c r="E4450" s="79" t="e">
        <f t="shared" si="139"/>
        <v>#N/A</v>
      </c>
      <c r="I4450" t="s">
        <v>6174</v>
      </c>
      <c r="K4450" t="s">
        <v>6175</v>
      </c>
      <c r="L4450">
        <v>188.33099999999999</v>
      </c>
      <c r="O4450">
        <v>245</v>
      </c>
    </row>
    <row r="4451" spans="2:15" x14ac:dyDescent="0.25">
      <c r="B4451" s="80" t="e">
        <f>VLOOKUP(A4451,'Medicare Code Price Master List'!$A:$C,3,FALSE)</f>
        <v>#N/A</v>
      </c>
      <c r="C4451" s="3">
        <f>SUMIF('DME PRICE LOOKUP LINKED'!$A:$A,A4451,'DME PRICE LOOKUP LINKED'!$C:$C)</f>
        <v>0</v>
      </c>
      <c r="D4451" s="78" t="e">
        <f t="shared" si="138"/>
        <v>#N/A</v>
      </c>
      <c r="E4451" s="81" t="e">
        <f t="shared" si="139"/>
        <v>#N/A</v>
      </c>
      <c r="I4451" t="s">
        <v>6176</v>
      </c>
      <c r="K4451" t="s">
        <v>6177</v>
      </c>
      <c r="L4451">
        <v>12.598000000000001</v>
      </c>
      <c r="O4451">
        <v>17</v>
      </c>
    </row>
    <row r="4452" spans="2:15" x14ac:dyDescent="0.25">
      <c r="B4452" s="77" t="e">
        <f>VLOOKUP(A4452,'Medicare Code Price Master List'!$A:$C,3,FALSE)</f>
        <v>#N/A</v>
      </c>
      <c r="C4452" s="3">
        <f>SUMIF('DME PRICE LOOKUP LINKED'!$A:$A,A4452,'DME PRICE LOOKUP LINKED'!$C:$C)</f>
        <v>0</v>
      </c>
      <c r="D4452" s="78" t="e">
        <f t="shared" si="138"/>
        <v>#N/A</v>
      </c>
      <c r="E4452" s="79" t="e">
        <f t="shared" si="139"/>
        <v>#N/A</v>
      </c>
      <c r="I4452" t="s">
        <v>6178</v>
      </c>
      <c r="K4452" t="s">
        <v>6179</v>
      </c>
      <c r="L4452" t="e">
        <v>#N/A</v>
      </c>
      <c r="O4452" t="e">
        <v>#N/A</v>
      </c>
    </row>
    <row r="4453" spans="2:15" x14ac:dyDescent="0.25">
      <c r="B4453" s="80" t="e">
        <f>VLOOKUP(A4453,'Medicare Code Price Master List'!$A:$C,3,FALSE)</f>
        <v>#N/A</v>
      </c>
      <c r="C4453" s="3">
        <f>SUMIF('DME PRICE LOOKUP LINKED'!$A:$A,A4453,'DME PRICE LOOKUP LINKED'!$C:$C)</f>
        <v>0</v>
      </c>
      <c r="D4453" s="78" t="e">
        <f t="shared" si="138"/>
        <v>#N/A</v>
      </c>
      <c r="E4453" s="81" t="e">
        <f t="shared" si="139"/>
        <v>#N/A</v>
      </c>
      <c r="I4453" t="s">
        <v>6180</v>
      </c>
      <c r="K4453" t="s">
        <v>6181</v>
      </c>
      <c r="L4453">
        <v>43324.603000000003</v>
      </c>
      <c r="O4453">
        <v>56322</v>
      </c>
    </row>
    <row r="4454" spans="2:15" x14ac:dyDescent="0.25">
      <c r="B4454" s="77" t="e">
        <f>VLOOKUP(A4454,'Medicare Code Price Master List'!$A:$C,3,FALSE)</f>
        <v>#N/A</v>
      </c>
      <c r="C4454" s="3">
        <f>SUMIF('DME PRICE LOOKUP LINKED'!$A:$A,A4454,'DME PRICE LOOKUP LINKED'!$C:$C)</f>
        <v>0</v>
      </c>
      <c r="D4454" s="78" t="e">
        <f t="shared" si="138"/>
        <v>#N/A</v>
      </c>
      <c r="E4454" s="79" t="e">
        <f t="shared" si="139"/>
        <v>#N/A</v>
      </c>
      <c r="I4454" t="s">
        <v>6182</v>
      </c>
      <c r="K4454" t="s">
        <v>6183</v>
      </c>
      <c r="L4454">
        <v>165.76900000000001</v>
      </c>
      <c r="O4454">
        <v>216</v>
      </c>
    </row>
    <row r="4455" spans="2:15" x14ac:dyDescent="0.25">
      <c r="B4455" s="80" t="e">
        <f>VLOOKUP(A4455,'Medicare Code Price Master List'!$A:$C,3,FALSE)</f>
        <v>#N/A</v>
      </c>
      <c r="C4455" s="3">
        <f>SUMIF('DME PRICE LOOKUP LINKED'!$A:$A,A4455,'DME PRICE LOOKUP LINKED'!$C:$C)</f>
        <v>0</v>
      </c>
      <c r="D4455" s="78" t="e">
        <f t="shared" si="138"/>
        <v>#N/A</v>
      </c>
      <c r="E4455" s="81" t="e">
        <f t="shared" si="139"/>
        <v>#N/A</v>
      </c>
      <c r="I4455" t="s">
        <v>6184</v>
      </c>
      <c r="K4455" t="s">
        <v>6185</v>
      </c>
      <c r="L4455" t="e">
        <v>#N/A</v>
      </c>
      <c r="O4455" t="e">
        <v>#N/A</v>
      </c>
    </row>
    <row r="4456" spans="2:15" x14ac:dyDescent="0.25">
      <c r="B4456" s="77" t="e">
        <f>VLOOKUP(A4456,'Medicare Code Price Master List'!$A:$C,3,FALSE)</f>
        <v>#N/A</v>
      </c>
      <c r="C4456" s="3">
        <f>SUMIF('DME PRICE LOOKUP LINKED'!$A:$A,A4456,'DME PRICE LOOKUP LINKED'!$C:$C)</f>
        <v>0</v>
      </c>
      <c r="D4456" s="78" t="e">
        <f t="shared" si="138"/>
        <v>#N/A</v>
      </c>
      <c r="E4456" s="79" t="e">
        <f t="shared" si="139"/>
        <v>#N/A</v>
      </c>
      <c r="I4456" t="s">
        <v>6186</v>
      </c>
      <c r="K4456" t="s">
        <v>6187</v>
      </c>
      <c r="L4456">
        <v>220.661</v>
      </c>
      <c r="O4456">
        <v>287</v>
      </c>
    </row>
    <row r="4457" spans="2:15" x14ac:dyDescent="0.25">
      <c r="B4457" s="80" t="e">
        <f>VLOOKUP(A4457,'Medicare Code Price Master List'!$A:$C,3,FALSE)</f>
        <v>#N/A</v>
      </c>
      <c r="C4457" s="3">
        <f>SUMIF('DME PRICE LOOKUP LINKED'!$A:$A,A4457,'DME PRICE LOOKUP LINKED'!$C:$C)</f>
        <v>0</v>
      </c>
      <c r="D4457" s="78" t="e">
        <f t="shared" si="138"/>
        <v>#N/A</v>
      </c>
      <c r="E4457" s="81" t="e">
        <f t="shared" si="139"/>
        <v>#N/A</v>
      </c>
      <c r="I4457" t="s">
        <v>6188</v>
      </c>
      <c r="K4457" t="s">
        <v>6189</v>
      </c>
      <c r="L4457">
        <v>0.219</v>
      </c>
      <c r="O4457">
        <v>1</v>
      </c>
    </row>
    <row r="4458" spans="2:15" x14ac:dyDescent="0.25">
      <c r="B4458" s="77" t="e">
        <f>VLOOKUP(A4458,'Medicare Code Price Master List'!$A:$C,3,FALSE)</f>
        <v>#N/A</v>
      </c>
      <c r="C4458" s="3">
        <f>SUMIF('DME PRICE LOOKUP LINKED'!$A:$A,A4458,'DME PRICE LOOKUP LINKED'!$C:$C)</f>
        <v>0</v>
      </c>
      <c r="D4458" s="78" t="e">
        <f t="shared" si="138"/>
        <v>#N/A</v>
      </c>
      <c r="E4458" s="79" t="e">
        <f t="shared" si="139"/>
        <v>#N/A</v>
      </c>
      <c r="I4458" t="s">
        <v>6190</v>
      </c>
      <c r="K4458" t="s">
        <v>6189</v>
      </c>
      <c r="L4458">
        <v>2.1909999999999998</v>
      </c>
      <c r="O4458">
        <v>3</v>
      </c>
    </row>
    <row r="4459" spans="2:15" x14ac:dyDescent="0.25">
      <c r="B4459" s="80" t="e">
        <f>VLOOKUP(A4459,'Medicare Code Price Master List'!$A:$C,3,FALSE)</f>
        <v>#N/A</v>
      </c>
      <c r="C4459" s="3">
        <f>SUMIF('DME PRICE LOOKUP LINKED'!$A:$A,A4459,'DME PRICE LOOKUP LINKED'!$C:$C)</f>
        <v>0</v>
      </c>
      <c r="D4459" s="78" t="e">
        <f t="shared" si="138"/>
        <v>#N/A</v>
      </c>
      <c r="E4459" s="81" t="e">
        <f t="shared" si="139"/>
        <v>#N/A</v>
      </c>
      <c r="I4459" t="s">
        <v>6191</v>
      </c>
      <c r="K4459" t="s">
        <v>6192</v>
      </c>
      <c r="L4459">
        <v>135.28299999999999</v>
      </c>
      <c r="O4459">
        <v>176</v>
      </c>
    </row>
    <row r="4460" spans="2:15" x14ac:dyDescent="0.25">
      <c r="B4460" s="77" t="e">
        <f>VLOOKUP(A4460,'Medicare Code Price Master List'!$A:$C,3,FALSE)</f>
        <v>#N/A</v>
      </c>
      <c r="C4460" s="3">
        <f>SUMIF('DME PRICE LOOKUP LINKED'!$A:$A,A4460,'DME PRICE LOOKUP LINKED'!$C:$C)</f>
        <v>0</v>
      </c>
      <c r="D4460" s="78" t="e">
        <f t="shared" si="138"/>
        <v>#N/A</v>
      </c>
      <c r="E4460" s="79" t="e">
        <f t="shared" si="139"/>
        <v>#N/A</v>
      </c>
      <c r="I4460" t="s">
        <v>6193</v>
      </c>
      <c r="K4460" t="s">
        <v>6194</v>
      </c>
      <c r="L4460">
        <v>7.6999999999999999E-2</v>
      </c>
      <c r="O4460">
        <v>1</v>
      </c>
    </row>
    <row r="4461" spans="2:15" x14ac:dyDescent="0.25">
      <c r="B4461" s="80" t="e">
        <f>VLOOKUP(A4461,'Medicare Code Price Master List'!$A:$C,3,FALSE)</f>
        <v>#N/A</v>
      </c>
      <c r="C4461" s="3">
        <f>SUMIF('DME PRICE LOOKUP LINKED'!$A:$A,A4461,'DME PRICE LOOKUP LINKED'!$C:$C)</f>
        <v>0</v>
      </c>
      <c r="D4461" s="78" t="e">
        <f t="shared" si="138"/>
        <v>#N/A</v>
      </c>
      <c r="E4461" s="81" t="e">
        <f t="shared" si="139"/>
        <v>#N/A</v>
      </c>
      <c r="I4461" t="s">
        <v>6195</v>
      </c>
      <c r="K4461" t="s">
        <v>6196</v>
      </c>
      <c r="L4461">
        <v>11.975</v>
      </c>
      <c r="O4461">
        <v>16</v>
      </c>
    </row>
    <row r="4462" spans="2:15" x14ac:dyDescent="0.25">
      <c r="B4462" s="77" t="e">
        <f>VLOOKUP(A4462,'Medicare Code Price Master List'!$A:$C,3,FALSE)</f>
        <v>#N/A</v>
      </c>
      <c r="C4462" s="3">
        <f>SUMIF('DME PRICE LOOKUP LINKED'!$A:$A,A4462,'DME PRICE LOOKUP LINKED'!$C:$C)</f>
        <v>0</v>
      </c>
      <c r="D4462" s="78" t="e">
        <f t="shared" si="138"/>
        <v>#N/A</v>
      </c>
      <c r="E4462" s="79" t="e">
        <f t="shared" si="139"/>
        <v>#N/A</v>
      </c>
      <c r="I4462" t="s">
        <v>6197</v>
      </c>
      <c r="K4462" t="s">
        <v>6198</v>
      </c>
      <c r="L4462">
        <v>23577.008000000002</v>
      </c>
      <c r="O4462">
        <v>30651</v>
      </c>
    </row>
    <row r="4463" spans="2:15" x14ac:dyDescent="0.25">
      <c r="B4463" s="80" t="e">
        <f>VLOOKUP(A4463,'Medicare Code Price Master List'!$A:$C,3,FALSE)</f>
        <v>#N/A</v>
      </c>
      <c r="C4463" s="3">
        <f>SUMIF('DME PRICE LOOKUP LINKED'!$A:$A,A4463,'DME PRICE LOOKUP LINKED'!$C:$C)</f>
        <v>0</v>
      </c>
      <c r="D4463" s="78" t="e">
        <f t="shared" si="138"/>
        <v>#N/A</v>
      </c>
      <c r="E4463" s="81" t="e">
        <f t="shared" si="139"/>
        <v>#N/A</v>
      </c>
      <c r="I4463" t="s">
        <v>6199</v>
      </c>
      <c r="K4463" t="s">
        <v>6200</v>
      </c>
      <c r="L4463">
        <v>0.115</v>
      </c>
      <c r="O4463">
        <v>1</v>
      </c>
    </row>
    <row r="4464" spans="2:15" x14ac:dyDescent="0.25">
      <c r="B4464" s="77" t="e">
        <f>VLOOKUP(A4464,'Medicare Code Price Master List'!$A:$C,3,FALSE)</f>
        <v>#N/A</v>
      </c>
      <c r="C4464" s="3">
        <f>SUMIF('DME PRICE LOOKUP LINKED'!$A:$A,A4464,'DME PRICE LOOKUP LINKED'!$C:$C)</f>
        <v>0</v>
      </c>
      <c r="D4464" s="78" t="e">
        <f t="shared" si="138"/>
        <v>#N/A</v>
      </c>
      <c r="E4464" s="79" t="e">
        <f t="shared" si="139"/>
        <v>#N/A</v>
      </c>
      <c r="I4464" t="s">
        <v>6201</v>
      </c>
      <c r="K4464" t="s">
        <v>6202</v>
      </c>
      <c r="L4464">
        <v>2320.116</v>
      </c>
      <c r="O4464">
        <v>3017</v>
      </c>
    </row>
    <row r="4465" spans="2:15" x14ac:dyDescent="0.25">
      <c r="B4465" s="80" t="e">
        <f>VLOOKUP(A4465,'Medicare Code Price Master List'!$A:$C,3,FALSE)</f>
        <v>#N/A</v>
      </c>
      <c r="C4465" s="3">
        <f>SUMIF('DME PRICE LOOKUP LINKED'!$A:$A,A4465,'DME PRICE LOOKUP LINKED'!$C:$C)</f>
        <v>0</v>
      </c>
      <c r="D4465" s="78" t="e">
        <f t="shared" si="138"/>
        <v>#N/A</v>
      </c>
      <c r="E4465" s="81" t="e">
        <f t="shared" si="139"/>
        <v>#N/A</v>
      </c>
      <c r="I4465" t="s">
        <v>6203</v>
      </c>
      <c r="K4465" t="s">
        <v>6204</v>
      </c>
      <c r="L4465">
        <v>53.914000000000001</v>
      </c>
      <c r="O4465">
        <v>71</v>
      </c>
    </row>
    <row r="4466" spans="2:15" x14ac:dyDescent="0.25">
      <c r="B4466" s="77" t="e">
        <f>VLOOKUP(A4466,'Medicare Code Price Master List'!$A:$C,3,FALSE)</f>
        <v>#N/A</v>
      </c>
      <c r="C4466" s="3">
        <f>SUMIF('DME PRICE LOOKUP LINKED'!$A:$A,A4466,'DME PRICE LOOKUP LINKED'!$C:$C)</f>
        <v>0</v>
      </c>
      <c r="D4466" s="78" t="e">
        <f t="shared" si="138"/>
        <v>#N/A</v>
      </c>
      <c r="E4466" s="79" t="e">
        <f t="shared" si="139"/>
        <v>#N/A</v>
      </c>
      <c r="I4466" t="s">
        <v>6205</v>
      </c>
      <c r="K4466" t="s">
        <v>6206</v>
      </c>
      <c r="L4466">
        <v>44.47</v>
      </c>
      <c r="O4466">
        <v>58</v>
      </c>
    </row>
    <row r="4467" spans="2:15" x14ac:dyDescent="0.25">
      <c r="B4467" s="80" t="e">
        <f>VLOOKUP(A4467,'Medicare Code Price Master List'!$A:$C,3,FALSE)</f>
        <v>#N/A</v>
      </c>
      <c r="C4467" s="3">
        <f>SUMIF('DME PRICE LOOKUP LINKED'!$A:$A,A4467,'DME PRICE LOOKUP LINKED'!$C:$C)</f>
        <v>0</v>
      </c>
      <c r="D4467" s="78" t="e">
        <f t="shared" si="138"/>
        <v>#N/A</v>
      </c>
      <c r="E4467" s="81" t="e">
        <f t="shared" si="139"/>
        <v>#N/A</v>
      </c>
      <c r="I4467" t="s">
        <v>6207</v>
      </c>
      <c r="K4467" t="s">
        <v>6208</v>
      </c>
      <c r="L4467">
        <v>54.884</v>
      </c>
      <c r="O4467">
        <v>72</v>
      </c>
    </row>
    <row r="4468" spans="2:15" x14ac:dyDescent="0.25">
      <c r="B4468" s="77" t="e">
        <f>VLOOKUP(A4468,'Medicare Code Price Master List'!$A:$C,3,FALSE)</f>
        <v>#N/A</v>
      </c>
      <c r="C4468" s="3">
        <f>SUMIF('DME PRICE LOOKUP LINKED'!$A:$A,A4468,'DME PRICE LOOKUP LINKED'!$C:$C)</f>
        <v>0</v>
      </c>
      <c r="D4468" s="78" t="e">
        <f t="shared" si="138"/>
        <v>#N/A</v>
      </c>
      <c r="E4468" s="79" t="e">
        <f t="shared" si="139"/>
        <v>#N/A</v>
      </c>
      <c r="I4468" t="s">
        <v>6209</v>
      </c>
      <c r="K4468" t="s">
        <v>6210</v>
      </c>
      <c r="L4468">
        <v>30.001000000000001</v>
      </c>
      <c r="O4468">
        <v>40</v>
      </c>
    </row>
    <row r="4469" spans="2:15" x14ac:dyDescent="0.25">
      <c r="B4469" s="80" t="e">
        <f>VLOOKUP(A4469,'Medicare Code Price Master List'!$A:$C,3,FALSE)</f>
        <v>#N/A</v>
      </c>
      <c r="C4469" s="3">
        <f>SUMIF('DME PRICE LOOKUP LINKED'!$A:$A,A4469,'DME PRICE LOOKUP LINKED'!$C:$C)</f>
        <v>0</v>
      </c>
      <c r="D4469" s="78" t="e">
        <f t="shared" si="138"/>
        <v>#N/A</v>
      </c>
      <c r="E4469" s="81" t="e">
        <f t="shared" si="139"/>
        <v>#N/A</v>
      </c>
      <c r="I4469" t="s">
        <v>6211</v>
      </c>
      <c r="K4469" t="s">
        <v>6212</v>
      </c>
      <c r="L4469">
        <v>66.947999999999993</v>
      </c>
      <c r="O4469">
        <v>88</v>
      </c>
    </row>
    <row r="4470" spans="2:15" x14ac:dyDescent="0.25">
      <c r="B4470" s="77" t="e">
        <f>VLOOKUP(A4470,'Medicare Code Price Master List'!$A:$C,3,FALSE)</f>
        <v>#N/A</v>
      </c>
      <c r="C4470" s="3">
        <f>SUMIF('DME PRICE LOOKUP LINKED'!$A:$A,A4470,'DME PRICE LOOKUP LINKED'!$C:$C)</f>
        <v>0</v>
      </c>
      <c r="D4470" s="78" t="e">
        <f t="shared" si="138"/>
        <v>#N/A</v>
      </c>
      <c r="E4470" s="79" t="e">
        <f t="shared" si="139"/>
        <v>#N/A</v>
      </c>
      <c r="I4470" t="s">
        <v>6213</v>
      </c>
      <c r="K4470" t="s">
        <v>6214</v>
      </c>
      <c r="L4470">
        <v>63.957000000000001</v>
      </c>
      <c r="O4470">
        <v>84</v>
      </c>
    </row>
    <row r="4471" spans="2:15" x14ac:dyDescent="0.25">
      <c r="B4471" s="80" t="e">
        <f>VLOOKUP(A4471,'Medicare Code Price Master List'!$A:$C,3,FALSE)</f>
        <v>#N/A</v>
      </c>
      <c r="C4471" s="3">
        <f>SUMIF('DME PRICE LOOKUP LINKED'!$A:$A,A4471,'DME PRICE LOOKUP LINKED'!$C:$C)</f>
        <v>0</v>
      </c>
      <c r="D4471" s="78" t="e">
        <f t="shared" si="138"/>
        <v>#N/A</v>
      </c>
      <c r="E4471" s="81" t="e">
        <f t="shared" si="139"/>
        <v>#N/A</v>
      </c>
      <c r="I4471" t="s">
        <v>6215</v>
      </c>
      <c r="K4471" t="s">
        <v>6216</v>
      </c>
      <c r="L4471">
        <v>143.51</v>
      </c>
      <c r="O4471">
        <v>187</v>
      </c>
    </row>
    <row r="4472" spans="2:15" x14ac:dyDescent="0.25">
      <c r="B4472" s="77" t="e">
        <f>VLOOKUP(A4472,'Medicare Code Price Master List'!$A:$C,3,FALSE)</f>
        <v>#N/A</v>
      </c>
      <c r="C4472" s="3">
        <f>SUMIF('DME PRICE LOOKUP LINKED'!$A:$A,A4472,'DME PRICE LOOKUP LINKED'!$C:$C)</f>
        <v>0</v>
      </c>
      <c r="D4472" s="78" t="e">
        <f t="shared" si="138"/>
        <v>#N/A</v>
      </c>
      <c r="E4472" s="79" t="e">
        <f t="shared" si="139"/>
        <v>#N/A</v>
      </c>
      <c r="I4472" t="s">
        <v>6217</v>
      </c>
      <c r="K4472" t="s">
        <v>6218</v>
      </c>
      <c r="L4472">
        <v>27.681000000000001</v>
      </c>
      <c r="O4472">
        <v>36</v>
      </c>
    </row>
    <row r="4473" spans="2:15" x14ac:dyDescent="0.25">
      <c r="B4473" s="80" t="e">
        <f>VLOOKUP(A4473,'Medicare Code Price Master List'!$A:$C,3,FALSE)</f>
        <v>#N/A</v>
      </c>
      <c r="C4473" s="3">
        <f>SUMIF('DME PRICE LOOKUP LINKED'!$A:$A,A4473,'DME PRICE LOOKUP LINKED'!$C:$C)</f>
        <v>0</v>
      </c>
      <c r="D4473" s="78" t="e">
        <f t="shared" si="138"/>
        <v>#N/A</v>
      </c>
      <c r="E4473" s="81" t="e">
        <f t="shared" si="139"/>
        <v>#N/A</v>
      </c>
      <c r="I4473" t="s">
        <v>6219</v>
      </c>
      <c r="K4473" t="s">
        <v>6220</v>
      </c>
      <c r="L4473">
        <v>14.407999999999999</v>
      </c>
      <c r="O4473">
        <v>19</v>
      </c>
    </row>
    <row r="4474" spans="2:15" x14ac:dyDescent="0.25">
      <c r="B4474" s="77" t="e">
        <f>VLOOKUP(A4474,'Medicare Code Price Master List'!$A:$C,3,FALSE)</f>
        <v>#N/A</v>
      </c>
      <c r="C4474" s="3">
        <f>SUMIF('DME PRICE LOOKUP LINKED'!$A:$A,A4474,'DME PRICE LOOKUP LINKED'!$C:$C)</f>
        <v>0</v>
      </c>
      <c r="D4474" s="78" t="e">
        <f t="shared" si="138"/>
        <v>#N/A</v>
      </c>
      <c r="E4474" s="79" t="e">
        <f t="shared" si="139"/>
        <v>#N/A</v>
      </c>
      <c r="I4474" t="s">
        <v>6221</v>
      </c>
      <c r="K4474" t="s">
        <v>6222</v>
      </c>
      <c r="L4474">
        <v>339.33199999999999</v>
      </c>
      <c r="O4474">
        <v>442</v>
      </c>
    </row>
    <row r="4475" spans="2:15" x14ac:dyDescent="0.25">
      <c r="B4475" s="80" t="e">
        <f>VLOOKUP(A4475,'Medicare Code Price Master List'!$A:$C,3,FALSE)</f>
        <v>#N/A</v>
      </c>
      <c r="C4475" s="3">
        <f>SUMIF('DME PRICE LOOKUP LINKED'!$A:$A,A4475,'DME PRICE LOOKUP LINKED'!$C:$C)</f>
        <v>0</v>
      </c>
      <c r="D4475" s="78" t="e">
        <f t="shared" si="138"/>
        <v>#N/A</v>
      </c>
      <c r="E4475" s="81" t="e">
        <f t="shared" si="139"/>
        <v>#N/A</v>
      </c>
      <c r="I4475" t="s">
        <v>6223</v>
      </c>
      <c r="K4475" t="s">
        <v>6224</v>
      </c>
      <c r="L4475">
        <v>66.863</v>
      </c>
      <c r="O4475">
        <v>87</v>
      </c>
    </row>
    <row r="4476" spans="2:15" x14ac:dyDescent="0.25">
      <c r="B4476" s="77" t="e">
        <f>VLOOKUP(A4476,'Medicare Code Price Master List'!$A:$C,3,FALSE)</f>
        <v>#N/A</v>
      </c>
      <c r="C4476" s="3">
        <f>SUMIF('DME PRICE LOOKUP LINKED'!$A:$A,A4476,'DME PRICE LOOKUP LINKED'!$C:$C)</f>
        <v>0</v>
      </c>
      <c r="D4476" s="78" t="e">
        <f t="shared" si="138"/>
        <v>#N/A</v>
      </c>
      <c r="E4476" s="79" t="e">
        <f t="shared" si="139"/>
        <v>#N/A</v>
      </c>
      <c r="I4476" t="s">
        <v>6225</v>
      </c>
      <c r="K4476" t="s">
        <v>6226</v>
      </c>
      <c r="L4476" t="e">
        <v>#N/A</v>
      </c>
      <c r="O4476" t="e">
        <v>#N/A</v>
      </c>
    </row>
    <row r="4477" spans="2:15" x14ac:dyDescent="0.25">
      <c r="B4477" s="80" t="e">
        <f>VLOOKUP(A4477,'Medicare Code Price Master List'!$A:$C,3,FALSE)</f>
        <v>#N/A</v>
      </c>
      <c r="C4477" s="3">
        <f>SUMIF('DME PRICE LOOKUP LINKED'!$A:$A,A4477,'DME PRICE LOOKUP LINKED'!$C:$C)</f>
        <v>0</v>
      </c>
      <c r="D4477" s="78" t="e">
        <f t="shared" si="138"/>
        <v>#N/A</v>
      </c>
      <c r="E4477" s="81" t="e">
        <f t="shared" si="139"/>
        <v>#N/A</v>
      </c>
      <c r="I4477" t="s">
        <v>6227</v>
      </c>
      <c r="K4477" t="s">
        <v>6228</v>
      </c>
      <c r="L4477" t="e">
        <v>#N/A</v>
      </c>
      <c r="O4477" t="e">
        <v>#N/A</v>
      </c>
    </row>
    <row r="4478" spans="2:15" x14ac:dyDescent="0.25">
      <c r="B4478" s="77" t="e">
        <f>VLOOKUP(A4478,'Medicare Code Price Master List'!$A:$C,3,FALSE)</f>
        <v>#N/A</v>
      </c>
      <c r="C4478" s="3">
        <f>SUMIF('DME PRICE LOOKUP LINKED'!$A:$A,A4478,'DME PRICE LOOKUP LINKED'!$C:$C)</f>
        <v>0</v>
      </c>
      <c r="D4478" s="78" t="e">
        <f t="shared" si="138"/>
        <v>#N/A</v>
      </c>
      <c r="E4478" s="79" t="e">
        <f t="shared" si="139"/>
        <v>#N/A</v>
      </c>
      <c r="I4478" t="s">
        <v>6229</v>
      </c>
      <c r="K4478" t="s">
        <v>6230</v>
      </c>
      <c r="L4478">
        <v>370.18400000000003</v>
      </c>
      <c r="O4478">
        <v>482</v>
      </c>
    </row>
    <row r="4479" spans="2:15" x14ac:dyDescent="0.25">
      <c r="B4479" s="80" t="e">
        <f>VLOOKUP(A4479,'Medicare Code Price Master List'!$A:$C,3,FALSE)</f>
        <v>#N/A</v>
      </c>
      <c r="C4479" s="3">
        <f>SUMIF('DME PRICE LOOKUP LINKED'!$A:$A,A4479,'DME PRICE LOOKUP LINKED'!$C:$C)</f>
        <v>0</v>
      </c>
      <c r="D4479" s="78" t="e">
        <f t="shared" si="138"/>
        <v>#N/A</v>
      </c>
      <c r="E4479" s="81" t="e">
        <f t="shared" si="139"/>
        <v>#N/A</v>
      </c>
      <c r="I4479" t="s">
        <v>6231</v>
      </c>
      <c r="K4479" t="s">
        <v>6232</v>
      </c>
      <c r="L4479">
        <v>10.411</v>
      </c>
      <c r="O4479">
        <v>14</v>
      </c>
    </row>
    <row r="4480" spans="2:15" x14ac:dyDescent="0.25">
      <c r="B4480" s="77" t="e">
        <f>VLOOKUP(A4480,'Medicare Code Price Master List'!$A:$C,3,FALSE)</f>
        <v>#N/A</v>
      </c>
      <c r="C4480" s="3">
        <f>SUMIF('DME PRICE LOOKUP LINKED'!$A:$A,A4480,'DME PRICE LOOKUP LINKED'!$C:$C)</f>
        <v>0</v>
      </c>
      <c r="D4480" s="78" t="e">
        <f t="shared" si="138"/>
        <v>#N/A</v>
      </c>
      <c r="E4480" s="79" t="e">
        <f t="shared" si="139"/>
        <v>#N/A</v>
      </c>
      <c r="I4480" t="s">
        <v>6233</v>
      </c>
      <c r="K4480" t="s">
        <v>6234</v>
      </c>
      <c r="L4480">
        <v>35.200000000000003</v>
      </c>
      <c r="O4480">
        <v>46</v>
      </c>
    </row>
    <row r="4481" spans="2:15" x14ac:dyDescent="0.25">
      <c r="B4481" s="80" t="e">
        <f>VLOOKUP(A4481,'Medicare Code Price Master List'!$A:$C,3,FALSE)</f>
        <v>#N/A</v>
      </c>
      <c r="C4481" s="3">
        <f>SUMIF('DME PRICE LOOKUP LINKED'!$A:$A,A4481,'DME PRICE LOOKUP LINKED'!$C:$C)</f>
        <v>0</v>
      </c>
      <c r="D4481" s="78" t="e">
        <f t="shared" si="138"/>
        <v>#N/A</v>
      </c>
      <c r="E4481" s="81" t="e">
        <f t="shared" si="139"/>
        <v>#N/A</v>
      </c>
      <c r="I4481" t="s">
        <v>6235</v>
      </c>
      <c r="K4481" t="s">
        <v>6236</v>
      </c>
      <c r="L4481">
        <v>0.82399999999999995</v>
      </c>
      <c r="O4481">
        <v>2</v>
      </c>
    </row>
    <row r="4482" spans="2:15" x14ac:dyDescent="0.25">
      <c r="B4482" s="77" t="e">
        <f>VLOOKUP(A4482,'Medicare Code Price Master List'!$A:$C,3,FALSE)</f>
        <v>#N/A</v>
      </c>
      <c r="C4482" s="3">
        <f>SUMIF('DME PRICE LOOKUP LINKED'!$A:$A,A4482,'DME PRICE LOOKUP LINKED'!$C:$C)</f>
        <v>0</v>
      </c>
      <c r="D4482" s="78" t="e">
        <f t="shared" si="138"/>
        <v>#N/A</v>
      </c>
      <c r="E4482" s="79" t="e">
        <f t="shared" si="139"/>
        <v>#N/A</v>
      </c>
      <c r="I4482" t="s">
        <v>6237</v>
      </c>
      <c r="K4482" t="s">
        <v>6238</v>
      </c>
      <c r="L4482">
        <v>36.270000000000003</v>
      </c>
      <c r="O4482">
        <v>48</v>
      </c>
    </row>
    <row r="4483" spans="2:15" x14ac:dyDescent="0.25">
      <c r="B4483" s="80" t="e">
        <f>VLOOKUP(A4483,'Medicare Code Price Master List'!$A:$C,3,FALSE)</f>
        <v>#N/A</v>
      </c>
      <c r="C4483" s="3">
        <f>SUMIF('DME PRICE LOOKUP LINKED'!$A:$A,A4483,'DME PRICE LOOKUP LINKED'!$C:$C)</f>
        <v>0</v>
      </c>
      <c r="D4483" s="78" t="e">
        <f t="shared" ref="D4483:D4546" si="140">VLOOKUP(A4483,$R$2:$T$5644,3,FALSE)</f>
        <v>#N/A</v>
      </c>
      <c r="E4483" s="81" t="e">
        <f t="shared" ref="E4483:E4546" si="141">D4483-C4483</f>
        <v>#N/A</v>
      </c>
      <c r="I4483" t="s">
        <v>6239</v>
      </c>
      <c r="K4483" t="s">
        <v>6240</v>
      </c>
      <c r="L4483">
        <v>82.742999999999995</v>
      </c>
      <c r="O4483">
        <v>108</v>
      </c>
    </row>
    <row r="4484" spans="2:15" x14ac:dyDescent="0.25">
      <c r="B4484" s="77" t="e">
        <f>VLOOKUP(A4484,'Medicare Code Price Master List'!$A:$C,3,FALSE)</f>
        <v>#N/A</v>
      </c>
      <c r="C4484" s="3">
        <f>SUMIF('DME PRICE LOOKUP LINKED'!$A:$A,A4484,'DME PRICE LOOKUP LINKED'!$C:$C)</f>
        <v>0</v>
      </c>
      <c r="D4484" s="78" t="e">
        <f t="shared" si="140"/>
        <v>#N/A</v>
      </c>
      <c r="E4484" s="79" t="e">
        <f t="shared" si="141"/>
        <v>#N/A</v>
      </c>
      <c r="I4484" t="s">
        <v>6241</v>
      </c>
      <c r="K4484" t="s">
        <v>6242</v>
      </c>
      <c r="L4484">
        <v>1431.385</v>
      </c>
      <c r="O4484">
        <v>1861</v>
      </c>
    </row>
    <row r="4485" spans="2:15" x14ac:dyDescent="0.25">
      <c r="B4485" s="80" t="e">
        <f>VLOOKUP(A4485,'Medicare Code Price Master List'!$A:$C,3,FALSE)</f>
        <v>#N/A</v>
      </c>
      <c r="C4485" s="3">
        <f>SUMIF('DME PRICE LOOKUP LINKED'!$A:$A,A4485,'DME PRICE LOOKUP LINKED'!$C:$C)</f>
        <v>0</v>
      </c>
      <c r="D4485" s="78" t="e">
        <f t="shared" si="140"/>
        <v>#N/A</v>
      </c>
      <c r="E4485" s="81" t="e">
        <f t="shared" si="141"/>
        <v>#N/A</v>
      </c>
      <c r="I4485" t="s">
        <v>6243</v>
      </c>
      <c r="K4485" t="s">
        <v>6244</v>
      </c>
      <c r="L4485">
        <v>3.9329999999999998</v>
      </c>
      <c r="O4485">
        <v>6</v>
      </c>
    </row>
    <row r="4486" spans="2:15" x14ac:dyDescent="0.25">
      <c r="B4486" s="77" t="e">
        <f>VLOOKUP(A4486,'Medicare Code Price Master List'!$A:$C,3,FALSE)</f>
        <v>#N/A</v>
      </c>
      <c r="C4486" s="3">
        <f>SUMIF('DME PRICE LOOKUP LINKED'!$A:$A,A4486,'DME PRICE LOOKUP LINKED'!$C:$C)</f>
        <v>0</v>
      </c>
      <c r="D4486" s="78" t="e">
        <f t="shared" si="140"/>
        <v>#N/A</v>
      </c>
      <c r="E4486" s="79" t="e">
        <f t="shared" si="141"/>
        <v>#N/A</v>
      </c>
      <c r="I4486" t="s">
        <v>6245</v>
      </c>
      <c r="K4486" t="s">
        <v>6246</v>
      </c>
      <c r="L4486">
        <v>4.9420000000000002</v>
      </c>
      <c r="O4486">
        <v>7</v>
      </c>
    </row>
    <row r="4487" spans="2:15" x14ac:dyDescent="0.25">
      <c r="B4487" s="80" t="e">
        <f>VLOOKUP(A4487,'Medicare Code Price Master List'!$A:$C,3,FALSE)</f>
        <v>#N/A</v>
      </c>
      <c r="C4487" s="3">
        <f>SUMIF('DME PRICE LOOKUP LINKED'!$A:$A,A4487,'DME PRICE LOOKUP LINKED'!$C:$C)</f>
        <v>0</v>
      </c>
      <c r="D4487" s="78" t="e">
        <f t="shared" si="140"/>
        <v>#N/A</v>
      </c>
      <c r="E4487" s="81" t="e">
        <f t="shared" si="141"/>
        <v>#N/A</v>
      </c>
      <c r="I4487" t="s">
        <v>6247</v>
      </c>
      <c r="K4487" t="s">
        <v>6248</v>
      </c>
      <c r="L4487" t="e">
        <v>#N/A</v>
      </c>
      <c r="O4487" t="e">
        <v>#N/A</v>
      </c>
    </row>
    <row r="4488" spans="2:15" x14ac:dyDescent="0.25">
      <c r="B4488" s="77" t="e">
        <f>VLOOKUP(A4488,'Medicare Code Price Master List'!$A:$C,3,FALSE)</f>
        <v>#N/A</v>
      </c>
      <c r="C4488" s="3">
        <f>SUMIF('DME PRICE LOOKUP LINKED'!$A:$A,A4488,'DME PRICE LOOKUP LINKED'!$C:$C)</f>
        <v>0</v>
      </c>
      <c r="D4488" s="78" t="e">
        <f t="shared" si="140"/>
        <v>#N/A</v>
      </c>
      <c r="E4488" s="79" t="e">
        <f t="shared" si="141"/>
        <v>#N/A</v>
      </c>
      <c r="I4488" t="s">
        <v>6249</v>
      </c>
      <c r="K4488" t="s">
        <v>6250</v>
      </c>
      <c r="L4488">
        <v>9.2509999999999994</v>
      </c>
      <c r="O4488">
        <v>13</v>
      </c>
    </row>
    <row r="4489" spans="2:15" x14ac:dyDescent="0.25">
      <c r="B4489" s="80" t="e">
        <f>VLOOKUP(A4489,'Medicare Code Price Master List'!$A:$C,3,FALSE)</f>
        <v>#N/A</v>
      </c>
      <c r="C4489" s="3">
        <f>SUMIF('DME PRICE LOOKUP LINKED'!$A:$A,A4489,'DME PRICE LOOKUP LINKED'!$C:$C)</f>
        <v>0</v>
      </c>
      <c r="D4489" s="78" t="e">
        <f t="shared" si="140"/>
        <v>#N/A</v>
      </c>
      <c r="E4489" s="81" t="e">
        <f t="shared" si="141"/>
        <v>#N/A</v>
      </c>
      <c r="I4489" t="s">
        <v>6251</v>
      </c>
      <c r="K4489" t="s">
        <v>6252</v>
      </c>
      <c r="L4489">
        <v>12.661</v>
      </c>
      <c r="O4489">
        <v>17</v>
      </c>
    </row>
    <row r="4490" spans="2:15" x14ac:dyDescent="0.25">
      <c r="B4490" s="77" t="e">
        <f>VLOOKUP(A4490,'Medicare Code Price Master List'!$A:$C,3,FALSE)</f>
        <v>#N/A</v>
      </c>
      <c r="C4490" s="3">
        <f>SUMIF('DME PRICE LOOKUP LINKED'!$A:$A,A4490,'DME PRICE LOOKUP LINKED'!$C:$C)</f>
        <v>0</v>
      </c>
      <c r="D4490" s="78" t="e">
        <f t="shared" si="140"/>
        <v>#N/A</v>
      </c>
      <c r="E4490" s="79" t="e">
        <f t="shared" si="141"/>
        <v>#N/A</v>
      </c>
      <c r="I4490" t="s">
        <v>6253</v>
      </c>
      <c r="K4490" t="s">
        <v>6254</v>
      </c>
      <c r="L4490">
        <v>7.0060000000000002</v>
      </c>
      <c r="O4490">
        <v>10</v>
      </c>
    </row>
    <row r="4491" spans="2:15" x14ac:dyDescent="0.25">
      <c r="B4491" s="80" t="e">
        <f>VLOOKUP(A4491,'Medicare Code Price Master List'!$A:$C,3,FALSE)</f>
        <v>#N/A</v>
      </c>
      <c r="C4491" s="3">
        <f>SUMIF('DME PRICE LOOKUP LINKED'!$A:$A,A4491,'DME PRICE LOOKUP LINKED'!$C:$C)</f>
        <v>0</v>
      </c>
      <c r="D4491" s="78" t="e">
        <f t="shared" si="140"/>
        <v>#N/A</v>
      </c>
      <c r="E4491" s="81" t="e">
        <f t="shared" si="141"/>
        <v>#N/A</v>
      </c>
      <c r="I4491" t="s">
        <v>2912</v>
      </c>
      <c r="K4491" t="s">
        <v>3013</v>
      </c>
      <c r="L4491">
        <v>10.554500000000001</v>
      </c>
      <c r="O4491">
        <v>14</v>
      </c>
    </row>
    <row r="4492" spans="2:15" x14ac:dyDescent="0.25">
      <c r="B4492" s="77" t="e">
        <f>VLOOKUP(A4492,'Medicare Code Price Master List'!$A:$C,3,FALSE)</f>
        <v>#N/A</v>
      </c>
      <c r="C4492" s="3">
        <f>SUMIF('DME PRICE LOOKUP LINKED'!$A:$A,A4492,'DME PRICE LOOKUP LINKED'!$C:$C)</f>
        <v>0</v>
      </c>
      <c r="D4492" s="78" t="e">
        <f t="shared" si="140"/>
        <v>#N/A</v>
      </c>
      <c r="E4492" s="79" t="e">
        <f t="shared" si="141"/>
        <v>#N/A</v>
      </c>
      <c r="I4492" t="s">
        <v>2913</v>
      </c>
      <c r="K4492" t="s">
        <v>3014</v>
      </c>
      <c r="L4492">
        <v>52.772500000000001</v>
      </c>
      <c r="O4492">
        <v>69</v>
      </c>
    </row>
    <row r="4493" spans="2:15" x14ac:dyDescent="0.25">
      <c r="B4493" s="80" t="e">
        <f>VLOOKUP(A4493,'Medicare Code Price Master List'!$A:$C,3,FALSE)</f>
        <v>#N/A</v>
      </c>
      <c r="C4493" s="3">
        <f>SUMIF('DME PRICE LOOKUP LINKED'!$A:$A,A4493,'DME PRICE LOOKUP LINKED'!$C:$C)</f>
        <v>0</v>
      </c>
      <c r="D4493" s="78" t="e">
        <f t="shared" si="140"/>
        <v>#N/A</v>
      </c>
      <c r="E4493" s="81" t="e">
        <f t="shared" si="141"/>
        <v>#N/A</v>
      </c>
      <c r="I4493" t="s">
        <v>2914</v>
      </c>
      <c r="K4493" t="s">
        <v>3015</v>
      </c>
      <c r="L4493">
        <v>21.109000000000002</v>
      </c>
      <c r="O4493">
        <v>28</v>
      </c>
    </row>
    <row r="4494" spans="2:15" x14ac:dyDescent="0.25">
      <c r="B4494" s="77" t="e">
        <f>VLOOKUP(A4494,'Medicare Code Price Master List'!$A:$C,3,FALSE)</f>
        <v>#N/A</v>
      </c>
      <c r="C4494" s="3">
        <f>SUMIF('DME PRICE LOOKUP LINKED'!$A:$A,A4494,'DME PRICE LOOKUP LINKED'!$C:$C)</f>
        <v>0</v>
      </c>
      <c r="D4494" s="78" t="e">
        <f t="shared" si="140"/>
        <v>#N/A</v>
      </c>
      <c r="E4494" s="79" t="e">
        <f t="shared" si="141"/>
        <v>#N/A</v>
      </c>
      <c r="I4494" t="s">
        <v>2915</v>
      </c>
      <c r="K4494" t="s">
        <v>3016</v>
      </c>
      <c r="L4494">
        <v>52.772500000000001</v>
      </c>
      <c r="O4494">
        <v>69</v>
      </c>
    </row>
    <row r="4495" spans="2:15" x14ac:dyDescent="0.25">
      <c r="B4495" s="80" t="e">
        <f>VLOOKUP(A4495,'Medicare Code Price Master List'!$A:$C,3,FALSE)</f>
        <v>#N/A</v>
      </c>
      <c r="C4495" s="3">
        <f>SUMIF('DME PRICE LOOKUP LINKED'!$A:$A,A4495,'DME PRICE LOOKUP LINKED'!$C:$C)</f>
        <v>0</v>
      </c>
      <c r="D4495" s="78" t="e">
        <f t="shared" si="140"/>
        <v>#N/A</v>
      </c>
      <c r="E4495" s="81" t="e">
        <f t="shared" si="141"/>
        <v>#N/A</v>
      </c>
      <c r="I4495" t="s">
        <v>2916</v>
      </c>
      <c r="K4495" t="s">
        <v>3017</v>
      </c>
      <c r="L4495">
        <v>0.55600000000000005</v>
      </c>
      <c r="O4495">
        <v>1</v>
      </c>
    </row>
    <row r="4496" spans="2:15" x14ac:dyDescent="0.25">
      <c r="B4496" s="77" t="e">
        <f>VLOOKUP(A4496,'Medicare Code Price Master List'!$A:$C,3,FALSE)</f>
        <v>#N/A</v>
      </c>
      <c r="C4496" s="3">
        <f>SUMIF('DME PRICE LOOKUP LINKED'!$A:$A,A4496,'DME PRICE LOOKUP LINKED'!$C:$C)</f>
        <v>0</v>
      </c>
      <c r="D4496" s="78" t="e">
        <f t="shared" si="140"/>
        <v>#N/A</v>
      </c>
      <c r="E4496" s="79" t="e">
        <f t="shared" si="141"/>
        <v>#N/A</v>
      </c>
      <c r="I4496" t="s">
        <v>2917</v>
      </c>
      <c r="K4496" t="s">
        <v>3018</v>
      </c>
      <c r="L4496">
        <v>0.55600000000000005</v>
      </c>
      <c r="O4496">
        <v>1</v>
      </c>
    </row>
    <row r="4497" spans="2:15" x14ac:dyDescent="0.25">
      <c r="B4497" s="80" t="e">
        <f>VLOOKUP(A4497,'Medicare Code Price Master List'!$A:$C,3,FALSE)</f>
        <v>#N/A</v>
      </c>
      <c r="C4497" s="3">
        <f>SUMIF('DME PRICE LOOKUP LINKED'!$A:$A,A4497,'DME PRICE LOOKUP LINKED'!$C:$C)</f>
        <v>0</v>
      </c>
      <c r="D4497" s="78" t="e">
        <f t="shared" si="140"/>
        <v>#N/A</v>
      </c>
      <c r="E4497" s="81" t="e">
        <f t="shared" si="141"/>
        <v>#N/A</v>
      </c>
      <c r="I4497" t="s">
        <v>2918</v>
      </c>
      <c r="K4497" t="s">
        <v>3019</v>
      </c>
      <c r="L4497">
        <v>1.2E-2</v>
      </c>
      <c r="O4497">
        <v>1</v>
      </c>
    </row>
    <row r="4498" spans="2:15" x14ac:dyDescent="0.25">
      <c r="B4498" s="77" t="e">
        <f>VLOOKUP(A4498,'Medicare Code Price Master List'!$A:$C,3,FALSE)</f>
        <v>#N/A</v>
      </c>
      <c r="C4498" s="3">
        <f>SUMIF('DME PRICE LOOKUP LINKED'!$A:$A,A4498,'DME PRICE LOOKUP LINKED'!$C:$C)</f>
        <v>0</v>
      </c>
      <c r="D4498" s="78" t="e">
        <f t="shared" si="140"/>
        <v>#N/A</v>
      </c>
      <c r="E4498" s="79" t="e">
        <f t="shared" si="141"/>
        <v>#N/A</v>
      </c>
      <c r="I4498" t="s">
        <v>2919</v>
      </c>
      <c r="K4498" t="s">
        <v>3020</v>
      </c>
      <c r="L4498" t="e">
        <v>#N/A</v>
      </c>
      <c r="O4498" t="e">
        <v>#N/A</v>
      </c>
    </row>
    <row r="4499" spans="2:15" x14ac:dyDescent="0.25">
      <c r="B4499" s="80" t="e">
        <f>VLOOKUP(A4499,'Medicare Code Price Master List'!$A:$C,3,FALSE)</f>
        <v>#N/A</v>
      </c>
      <c r="C4499" s="3">
        <f>SUMIF('DME PRICE LOOKUP LINKED'!$A:$A,A4499,'DME PRICE LOOKUP LINKED'!$C:$C)</f>
        <v>0</v>
      </c>
      <c r="D4499" s="78" t="e">
        <f t="shared" si="140"/>
        <v>#N/A</v>
      </c>
      <c r="E4499" s="81" t="e">
        <f t="shared" si="141"/>
        <v>#N/A</v>
      </c>
      <c r="I4499" t="s">
        <v>2920</v>
      </c>
      <c r="K4499" t="s">
        <v>3021</v>
      </c>
      <c r="L4499" t="e">
        <v>#N/A</v>
      </c>
      <c r="O4499" t="e">
        <v>#N/A</v>
      </c>
    </row>
    <row r="4500" spans="2:15" x14ac:dyDescent="0.25">
      <c r="B4500" s="77" t="e">
        <f>VLOOKUP(A4500,'Medicare Code Price Master List'!$A:$C,3,FALSE)</f>
        <v>#N/A</v>
      </c>
      <c r="C4500" s="3">
        <f>SUMIF('DME PRICE LOOKUP LINKED'!$A:$A,A4500,'DME PRICE LOOKUP LINKED'!$C:$C)</f>
        <v>0</v>
      </c>
      <c r="D4500" s="78" t="e">
        <f t="shared" si="140"/>
        <v>#N/A</v>
      </c>
      <c r="E4500" s="79" t="e">
        <f t="shared" si="141"/>
        <v>#N/A</v>
      </c>
      <c r="I4500" t="s">
        <v>2921</v>
      </c>
      <c r="K4500" t="s">
        <v>3022</v>
      </c>
      <c r="L4500" t="e">
        <v>#N/A</v>
      </c>
      <c r="O4500" t="e">
        <v>#N/A</v>
      </c>
    </row>
    <row r="4501" spans="2:15" x14ac:dyDescent="0.25">
      <c r="B4501" s="80" t="e">
        <f>VLOOKUP(A4501,'Medicare Code Price Master List'!$A:$C,3,FALSE)</f>
        <v>#N/A</v>
      </c>
      <c r="C4501" s="3">
        <f>SUMIF('DME PRICE LOOKUP LINKED'!$A:$A,A4501,'DME PRICE LOOKUP LINKED'!$C:$C)</f>
        <v>0</v>
      </c>
      <c r="D4501" s="78" t="e">
        <f t="shared" si="140"/>
        <v>#N/A</v>
      </c>
      <c r="E4501" s="81" t="e">
        <f t="shared" si="141"/>
        <v>#N/A</v>
      </c>
      <c r="I4501" t="s">
        <v>2922</v>
      </c>
      <c r="K4501" t="s">
        <v>3023</v>
      </c>
      <c r="L4501">
        <v>0.78600000000000003</v>
      </c>
      <c r="O4501">
        <v>2</v>
      </c>
    </row>
    <row r="4502" spans="2:15" x14ac:dyDescent="0.25">
      <c r="B4502" s="77" t="e">
        <f>VLOOKUP(A4502,'Medicare Code Price Master List'!$A:$C,3,FALSE)</f>
        <v>#N/A</v>
      </c>
      <c r="C4502" s="3">
        <f>SUMIF('DME PRICE LOOKUP LINKED'!$A:$A,A4502,'DME PRICE LOOKUP LINKED'!$C:$C)</f>
        <v>0</v>
      </c>
      <c r="D4502" s="78" t="e">
        <f t="shared" si="140"/>
        <v>#N/A</v>
      </c>
      <c r="E4502" s="79" t="e">
        <f t="shared" si="141"/>
        <v>#N/A</v>
      </c>
      <c r="I4502" t="s">
        <v>2923</v>
      </c>
      <c r="K4502" t="s">
        <v>3024</v>
      </c>
      <c r="L4502" t="e">
        <v>#N/A</v>
      </c>
      <c r="O4502" t="e">
        <v>#N/A</v>
      </c>
    </row>
    <row r="4503" spans="2:15" x14ac:dyDescent="0.25">
      <c r="B4503" s="80" t="e">
        <f>VLOOKUP(A4503,'Medicare Code Price Master List'!$A:$C,3,FALSE)</f>
        <v>#N/A</v>
      </c>
      <c r="C4503" s="3">
        <f>SUMIF('DME PRICE LOOKUP LINKED'!$A:$A,A4503,'DME PRICE LOOKUP LINKED'!$C:$C)</f>
        <v>0</v>
      </c>
      <c r="D4503" s="78" t="e">
        <f t="shared" si="140"/>
        <v>#N/A</v>
      </c>
      <c r="E4503" s="81" t="e">
        <f t="shared" si="141"/>
        <v>#N/A</v>
      </c>
      <c r="I4503" t="s">
        <v>2924</v>
      </c>
      <c r="K4503" t="s">
        <v>3025</v>
      </c>
      <c r="L4503" t="e">
        <v>#N/A</v>
      </c>
      <c r="O4503" t="e">
        <v>#N/A</v>
      </c>
    </row>
    <row r="4504" spans="2:15" x14ac:dyDescent="0.25">
      <c r="B4504" s="77" t="e">
        <f>VLOOKUP(A4504,'Medicare Code Price Master List'!$A:$C,3,FALSE)</f>
        <v>#N/A</v>
      </c>
      <c r="C4504" s="3">
        <f>SUMIF('DME PRICE LOOKUP LINKED'!$A:$A,A4504,'DME PRICE LOOKUP LINKED'!$C:$C)</f>
        <v>0</v>
      </c>
      <c r="D4504" s="78" t="e">
        <f t="shared" si="140"/>
        <v>#N/A</v>
      </c>
      <c r="E4504" s="79" t="e">
        <f t="shared" si="141"/>
        <v>#N/A</v>
      </c>
      <c r="I4504" t="s">
        <v>2925</v>
      </c>
      <c r="K4504" t="s">
        <v>3026</v>
      </c>
      <c r="L4504" t="e">
        <v>#N/A</v>
      </c>
      <c r="O4504" t="e">
        <v>#N/A</v>
      </c>
    </row>
    <row r="4505" spans="2:15" x14ac:dyDescent="0.25">
      <c r="B4505" s="80" t="e">
        <f>VLOOKUP(A4505,'Medicare Code Price Master List'!$A:$C,3,FALSE)</f>
        <v>#N/A</v>
      </c>
      <c r="C4505" s="3">
        <f>SUMIF('DME PRICE LOOKUP LINKED'!$A:$A,A4505,'DME PRICE LOOKUP LINKED'!$C:$C)</f>
        <v>0</v>
      </c>
      <c r="D4505" s="78" t="e">
        <f t="shared" si="140"/>
        <v>#N/A</v>
      </c>
      <c r="E4505" s="81" t="e">
        <f t="shared" si="141"/>
        <v>#N/A</v>
      </c>
      <c r="I4505" t="s">
        <v>2926</v>
      </c>
      <c r="K4505" t="s">
        <v>3027</v>
      </c>
      <c r="L4505" t="e">
        <v>#N/A</v>
      </c>
      <c r="O4505" t="e">
        <v>#N/A</v>
      </c>
    </row>
    <row r="4506" spans="2:15" x14ac:dyDescent="0.25">
      <c r="B4506" s="77" t="e">
        <f>VLOOKUP(A4506,'Medicare Code Price Master List'!$A:$C,3,FALSE)</f>
        <v>#N/A</v>
      </c>
      <c r="C4506" s="3">
        <f>SUMIF('DME PRICE LOOKUP LINKED'!$A:$A,A4506,'DME PRICE LOOKUP LINKED'!$C:$C)</f>
        <v>0</v>
      </c>
      <c r="D4506" s="78" t="e">
        <f t="shared" si="140"/>
        <v>#N/A</v>
      </c>
      <c r="E4506" s="79" t="e">
        <f t="shared" si="141"/>
        <v>#N/A</v>
      </c>
      <c r="I4506" t="s">
        <v>2927</v>
      </c>
      <c r="K4506" t="s">
        <v>3028</v>
      </c>
      <c r="L4506" t="e">
        <v>#N/A</v>
      </c>
      <c r="O4506" t="e">
        <v>#N/A</v>
      </c>
    </row>
    <row r="4507" spans="2:15" x14ac:dyDescent="0.25">
      <c r="B4507" s="80" t="e">
        <f>VLOOKUP(A4507,'Medicare Code Price Master List'!$A:$C,3,FALSE)</f>
        <v>#N/A</v>
      </c>
      <c r="C4507" s="3">
        <f>SUMIF('DME PRICE LOOKUP LINKED'!$A:$A,A4507,'DME PRICE LOOKUP LINKED'!$C:$C)</f>
        <v>0</v>
      </c>
      <c r="D4507" s="78" t="e">
        <f t="shared" si="140"/>
        <v>#N/A</v>
      </c>
      <c r="E4507" s="81" t="e">
        <f t="shared" si="141"/>
        <v>#N/A</v>
      </c>
      <c r="I4507" t="s">
        <v>2928</v>
      </c>
      <c r="K4507" t="s">
        <v>3029</v>
      </c>
      <c r="L4507">
        <v>53981.464</v>
      </c>
      <c r="O4507">
        <v>70176</v>
      </c>
    </row>
    <row r="4508" spans="2:15" x14ac:dyDescent="0.25">
      <c r="B4508" s="77" t="e">
        <f>VLOOKUP(A4508,'Medicare Code Price Master List'!$A:$C,3,FALSE)</f>
        <v>#N/A</v>
      </c>
      <c r="C4508" s="3">
        <f>SUMIF('DME PRICE LOOKUP LINKED'!$A:$A,A4508,'DME PRICE LOOKUP LINKED'!$C:$C)</f>
        <v>0</v>
      </c>
      <c r="D4508" s="78" t="e">
        <f t="shared" si="140"/>
        <v>#N/A</v>
      </c>
      <c r="E4508" s="79" t="e">
        <f t="shared" si="141"/>
        <v>#N/A</v>
      </c>
      <c r="I4508" t="s">
        <v>2929</v>
      </c>
      <c r="K4508" t="s">
        <v>3030</v>
      </c>
      <c r="L4508">
        <v>102.235</v>
      </c>
      <c r="O4508">
        <v>133</v>
      </c>
    </row>
    <row r="4509" spans="2:15" x14ac:dyDescent="0.25">
      <c r="B4509" s="80" t="e">
        <f>VLOOKUP(A4509,'Medicare Code Price Master List'!$A:$C,3,FALSE)</f>
        <v>#N/A</v>
      </c>
      <c r="C4509" s="3">
        <f>SUMIF('DME PRICE LOOKUP LINKED'!$A:$A,A4509,'DME PRICE LOOKUP LINKED'!$C:$C)</f>
        <v>0</v>
      </c>
      <c r="D4509" s="78" t="e">
        <f t="shared" si="140"/>
        <v>#N/A</v>
      </c>
      <c r="E4509" s="81" t="e">
        <f t="shared" si="141"/>
        <v>#N/A</v>
      </c>
      <c r="I4509" t="s">
        <v>2930</v>
      </c>
      <c r="K4509" t="s">
        <v>3031</v>
      </c>
      <c r="L4509">
        <v>54.417999999999999</v>
      </c>
      <c r="O4509">
        <v>71</v>
      </c>
    </row>
    <row r="4510" spans="2:15" x14ac:dyDescent="0.25">
      <c r="B4510" s="77" t="e">
        <f>VLOOKUP(A4510,'Medicare Code Price Master List'!$A:$C,3,FALSE)</f>
        <v>#N/A</v>
      </c>
      <c r="C4510" s="3">
        <f>SUMIF('DME PRICE LOOKUP LINKED'!$A:$A,A4510,'DME PRICE LOOKUP LINKED'!$C:$C)</f>
        <v>0</v>
      </c>
      <c r="D4510" s="78" t="e">
        <f t="shared" si="140"/>
        <v>#N/A</v>
      </c>
      <c r="E4510" s="79" t="e">
        <f t="shared" si="141"/>
        <v>#N/A</v>
      </c>
      <c r="I4510" t="s">
        <v>2931</v>
      </c>
      <c r="K4510" t="s">
        <v>3032</v>
      </c>
      <c r="L4510">
        <v>139.50899999999999</v>
      </c>
      <c r="O4510">
        <v>182</v>
      </c>
    </row>
    <row r="4511" spans="2:15" x14ac:dyDescent="0.25">
      <c r="B4511" s="80" t="e">
        <f>VLOOKUP(A4511,'Medicare Code Price Master List'!$A:$C,3,FALSE)</f>
        <v>#N/A</v>
      </c>
      <c r="C4511" s="3">
        <f>SUMIF('DME PRICE LOOKUP LINKED'!$A:$A,A4511,'DME PRICE LOOKUP LINKED'!$C:$C)</f>
        <v>0</v>
      </c>
      <c r="D4511" s="78" t="e">
        <f t="shared" si="140"/>
        <v>#N/A</v>
      </c>
      <c r="E4511" s="81" t="e">
        <f t="shared" si="141"/>
        <v>#N/A</v>
      </c>
      <c r="I4511" t="s">
        <v>2932</v>
      </c>
      <c r="K4511" t="s">
        <v>3033</v>
      </c>
      <c r="L4511">
        <v>0.82399999999999995</v>
      </c>
      <c r="O4511">
        <v>2</v>
      </c>
    </row>
    <row r="4512" spans="2:15" x14ac:dyDescent="0.25">
      <c r="B4512" s="77" t="e">
        <f>VLOOKUP(A4512,'Medicare Code Price Master List'!$A:$C,3,FALSE)</f>
        <v>#N/A</v>
      </c>
      <c r="C4512" s="3">
        <f>SUMIF('DME PRICE LOOKUP LINKED'!$A:$A,A4512,'DME PRICE LOOKUP LINKED'!$C:$C)</f>
        <v>0</v>
      </c>
      <c r="D4512" s="78" t="e">
        <f t="shared" si="140"/>
        <v>#N/A</v>
      </c>
      <c r="E4512" s="79" t="e">
        <f t="shared" si="141"/>
        <v>#N/A</v>
      </c>
      <c r="I4512" t="s">
        <v>2933</v>
      </c>
      <c r="K4512" t="s">
        <v>3034</v>
      </c>
      <c r="L4512">
        <v>30.36</v>
      </c>
      <c r="O4512">
        <v>40</v>
      </c>
    </row>
    <row r="4513" spans="2:15" x14ac:dyDescent="0.25">
      <c r="B4513" s="80" t="e">
        <f>VLOOKUP(A4513,'Medicare Code Price Master List'!$A:$C,3,FALSE)</f>
        <v>#N/A</v>
      </c>
      <c r="C4513" s="3">
        <f>SUMIF('DME PRICE LOOKUP LINKED'!$A:$A,A4513,'DME PRICE LOOKUP LINKED'!$C:$C)</f>
        <v>0</v>
      </c>
      <c r="D4513" s="78" t="e">
        <f t="shared" si="140"/>
        <v>#N/A</v>
      </c>
      <c r="E4513" s="81" t="e">
        <f t="shared" si="141"/>
        <v>#N/A</v>
      </c>
      <c r="I4513" t="s">
        <v>2934</v>
      </c>
      <c r="K4513" t="s">
        <v>3035</v>
      </c>
      <c r="L4513">
        <v>12.722</v>
      </c>
      <c r="O4513">
        <v>17</v>
      </c>
    </row>
    <row r="4514" spans="2:15" x14ac:dyDescent="0.25">
      <c r="B4514" s="77" t="e">
        <f>VLOOKUP(A4514,'Medicare Code Price Master List'!$A:$C,3,FALSE)</f>
        <v>#N/A</v>
      </c>
      <c r="C4514" s="3">
        <f>SUMIF('DME PRICE LOOKUP LINKED'!$A:$A,A4514,'DME PRICE LOOKUP LINKED'!$C:$C)</f>
        <v>0</v>
      </c>
      <c r="D4514" s="78" t="e">
        <f t="shared" si="140"/>
        <v>#N/A</v>
      </c>
      <c r="E4514" s="79" t="e">
        <f t="shared" si="141"/>
        <v>#N/A</v>
      </c>
      <c r="I4514" t="s">
        <v>2935</v>
      </c>
      <c r="K4514" t="s">
        <v>3036</v>
      </c>
      <c r="L4514">
        <v>47.402999999999999</v>
      </c>
      <c r="O4514">
        <v>62</v>
      </c>
    </row>
    <row r="4515" spans="2:15" x14ac:dyDescent="0.25">
      <c r="B4515" s="80" t="e">
        <f>VLOOKUP(A4515,'Medicare Code Price Master List'!$A:$C,3,FALSE)</f>
        <v>#N/A</v>
      </c>
      <c r="C4515" s="3">
        <f>SUMIF('DME PRICE LOOKUP LINKED'!$A:$A,A4515,'DME PRICE LOOKUP LINKED'!$C:$C)</f>
        <v>0</v>
      </c>
      <c r="D4515" s="78" t="e">
        <f t="shared" si="140"/>
        <v>#N/A</v>
      </c>
      <c r="E4515" s="81" t="e">
        <f t="shared" si="141"/>
        <v>#N/A</v>
      </c>
      <c r="I4515" t="s">
        <v>2936</v>
      </c>
      <c r="K4515" t="s">
        <v>3037</v>
      </c>
      <c r="L4515">
        <v>21.356999999999999</v>
      </c>
      <c r="O4515">
        <v>28</v>
      </c>
    </row>
    <row r="4516" spans="2:15" x14ac:dyDescent="0.25">
      <c r="B4516" s="77" t="e">
        <f>VLOOKUP(A4516,'Medicare Code Price Master List'!$A:$C,3,FALSE)</f>
        <v>#N/A</v>
      </c>
      <c r="C4516" s="3">
        <f>SUMIF('DME PRICE LOOKUP LINKED'!$A:$A,A4516,'DME PRICE LOOKUP LINKED'!$C:$C)</f>
        <v>0</v>
      </c>
      <c r="D4516" s="78" t="e">
        <f t="shared" si="140"/>
        <v>#N/A</v>
      </c>
      <c r="E4516" s="79" t="e">
        <f t="shared" si="141"/>
        <v>#N/A</v>
      </c>
      <c r="I4516" t="s">
        <v>2937</v>
      </c>
      <c r="K4516" t="s">
        <v>3038</v>
      </c>
      <c r="L4516">
        <v>16.253</v>
      </c>
      <c r="O4516">
        <v>22</v>
      </c>
    </row>
    <row r="4517" spans="2:15" x14ac:dyDescent="0.25">
      <c r="B4517" s="80" t="e">
        <f>VLOOKUP(A4517,'Medicare Code Price Master List'!$A:$C,3,FALSE)</f>
        <v>#N/A</v>
      </c>
      <c r="C4517" s="3">
        <f>SUMIF('DME PRICE LOOKUP LINKED'!$A:$A,A4517,'DME PRICE LOOKUP LINKED'!$C:$C)</f>
        <v>0</v>
      </c>
      <c r="D4517" s="78" t="e">
        <f t="shared" si="140"/>
        <v>#N/A</v>
      </c>
      <c r="E4517" s="81" t="e">
        <f t="shared" si="141"/>
        <v>#N/A</v>
      </c>
      <c r="I4517" t="s">
        <v>2938</v>
      </c>
      <c r="K4517" t="s">
        <v>3039</v>
      </c>
      <c r="L4517" t="e">
        <v>#N/A</v>
      </c>
      <c r="O4517" t="e">
        <v>#N/A</v>
      </c>
    </row>
    <row r="4518" spans="2:15" x14ac:dyDescent="0.25">
      <c r="B4518" s="77" t="e">
        <f>VLOOKUP(A4518,'Medicare Code Price Master List'!$A:$C,3,FALSE)</f>
        <v>#N/A</v>
      </c>
      <c r="C4518" s="3">
        <f>SUMIF('DME PRICE LOOKUP LINKED'!$A:$A,A4518,'DME PRICE LOOKUP LINKED'!$C:$C)</f>
        <v>0</v>
      </c>
      <c r="D4518" s="78" t="e">
        <f t="shared" si="140"/>
        <v>#N/A</v>
      </c>
      <c r="E4518" s="79" t="e">
        <f t="shared" si="141"/>
        <v>#N/A</v>
      </c>
      <c r="I4518" t="s">
        <v>2939</v>
      </c>
      <c r="K4518" t="s">
        <v>3040</v>
      </c>
      <c r="L4518">
        <v>46.918999999999997</v>
      </c>
      <c r="O4518">
        <v>61</v>
      </c>
    </row>
    <row r="4519" spans="2:15" x14ac:dyDescent="0.25">
      <c r="B4519" s="80" t="e">
        <f>VLOOKUP(A4519,'Medicare Code Price Master List'!$A:$C,3,FALSE)</f>
        <v>#N/A</v>
      </c>
      <c r="C4519" s="3">
        <f>SUMIF('DME PRICE LOOKUP LINKED'!$A:$A,A4519,'DME PRICE LOOKUP LINKED'!$C:$C)</f>
        <v>0</v>
      </c>
      <c r="D4519" s="78" t="e">
        <f t="shared" si="140"/>
        <v>#N/A</v>
      </c>
      <c r="E4519" s="81" t="e">
        <f t="shared" si="141"/>
        <v>#N/A</v>
      </c>
      <c r="I4519" t="s">
        <v>2940</v>
      </c>
      <c r="K4519" t="s">
        <v>3041</v>
      </c>
      <c r="L4519">
        <v>42.881</v>
      </c>
      <c r="O4519">
        <v>56</v>
      </c>
    </row>
    <row r="4520" spans="2:15" x14ac:dyDescent="0.25">
      <c r="B4520" s="77" t="e">
        <f>VLOOKUP(A4520,'Medicare Code Price Master List'!$A:$C,3,FALSE)</f>
        <v>#N/A</v>
      </c>
      <c r="C4520" s="3">
        <f>SUMIF('DME PRICE LOOKUP LINKED'!$A:$A,A4520,'DME PRICE LOOKUP LINKED'!$C:$C)</f>
        <v>0</v>
      </c>
      <c r="D4520" s="78" t="e">
        <f t="shared" si="140"/>
        <v>#N/A</v>
      </c>
      <c r="E4520" s="79" t="e">
        <f t="shared" si="141"/>
        <v>#N/A</v>
      </c>
      <c r="I4520" t="s">
        <v>2941</v>
      </c>
      <c r="K4520" t="s">
        <v>3042</v>
      </c>
      <c r="L4520">
        <v>7.0609999999999999</v>
      </c>
      <c r="O4520">
        <v>10</v>
      </c>
    </row>
    <row r="4521" spans="2:15" x14ac:dyDescent="0.25">
      <c r="B4521" s="80" t="e">
        <f>VLOOKUP(A4521,'Medicare Code Price Master List'!$A:$C,3,FALSE)</f>
        <v>#N/A</v>
      </c>
      <c r="C4521" s="3">
        <f>SUMIF('DME PRICE LOOKUP LINKED'!$A:$A,A4521,'DME PRICE LOOKUP LINKED'!$C:$C)</f>
        <v>0</v>
      </c>
      <c r="D4521" s="78" t="e">
        <f t="shared" si="140"/>
        <v>#N/A</v>
      </c>
      <c r="E4521" s="81" t="e">
        <f t="shared" si="141"/>
        <v>#N/A</v>
      </c>
      <c r="I4521" t="s">
        <v>2942</v>
      </c>
      <c r="K4521" t="s">
        <v>3043</v>
      </c>
      <c r="L4521" t="e">
        <v>#N/A</v>
      </c>
      <c r="O4521" t="e">
        <v>#N/A</v>
      </c>
    </row>
    <row r="4522" spans="2:15" x14ac:dyDescent="0.25">
      <c r="B4522" s="77" t="e">
        <f>VLOOKUP(A4522,'Medicare Code Price Master List'!$A:$C,3,FALSE)</f>
        <v>#N/A</v>
      </c>
      <c r="C4522" s="3">
        <f>SUMIF('DME PRICE LOOKUP LINKED'!$A:$A,A4522,'DME PRICE LOOKUP LINKED'!$C:$C)</f>
        <v>0</v>
      </c>
      <c r="D4522" s="78" t="e">
        <f t="shared" si="140"/>
        <v>#N/A</v>
      </c>
      <c r="E4522" s="79" t="e">
        <f t="shared" si="141"/>
        <v>#N/A</v>
      </c>
      <c r="I4522" t="s">
        <v>2943</v>
      </c>
      <c r="K4522" t="s">
        <v>3044</v>
      </c>
      <c r="L4522" t="e">
        <v>#N/A</v>
      </c>
      <c r="O4522" t="e">
        <v>#N/A</v>
      </c>
    </row>
    <row r="4523" spans="2:15" x14ac:dyDescent="0.25">
      <c r="B4523" s="80" t="e">
        <f>VLOOKUP(A4523,'Medicare Code Price Master List'!$A:$C,3,FALSE)</f>
        <v>#N/A</v>
      </c>
      <c r="C4523" s="3">
        <f>SUMIF('DME PRICE LOOKUP LINKED'!$A:$A,A4523,'DME PRICE LOOKUP LINKED'!$C:$C)</f>
        <v>0</v>
      </c>
      <c r="D4523" s="78" t="e">
        <f t="shared" si="140"/>
        <v>#N/A</v>
      </c>
      <c r="E4523" s="81" t="e">
        <f t="shared" si="141"/>
        <v>#N/A</v>
      </c>
      <c r="I4523" t="s">
        <v>2944</v>
      </c>
      <c r="K4523" t="s">
        <v>3045</v>
      </c>
      <c r="L4523">
        <v>10.855</v>
      </c>
      <c r="O4523">
        <v>15</v>
      </c>
    </row>
    <row r="4524" spans="2:15" x14ac:dyDescent="0.25">
      <c r="B4524" s="77" t="e">
        <f>VLOOKUP(A4524,'Medicare Code Price Master List'!$A:$C,3,FALSE)</f>
        <v>#N/A</v>
      </c>
      <c r="C4524" s="3">
        <f>SUMIF('DME PRICE LOOKUP LINKED'!$A:$A,A4524,'DME PRICE LOOKUP LINKED'!$C:$C)</f>
        <v>0</v>
      </c>
      <c r="D4524" s="78" t="e">
        <f t="shared" si="140"/>
        <v>#N/A</v>
      </c>
      <c r="E4524" s="79" t="e">
        <f t="shared" si="141"/>
        <v>#N/A</v>
      </c>
      <c r="I4524" t="s">
        <v>2945</v>
      </c>
      <c r="K4524" t="s">
        <v>3046</v>
      </c>
      <c r="L4524" t="e">
        <v>#N/A</v>
      </c>
      <c r="O4524" t="e">
        <v>#N/A</v>
      </c>
    </row>
    <row r="4525" spans="2:15" x14ac:dyDescent="0.25">
      <c r="B4525" s="80" t="e">
        <f>VLOOKUP(A4525,'Medicare Code Price Master List'!$A:$C,3,FALSE)</f>
        <v>#N/A</v>
      </c>
      <c r="C4525" s="3">
        <f>SUMIF('DME PRICE LOOKUP LINKED'!$A:$A,A4525,'DME PRICE LOOKUP LINKED'!$C:$C)</f>
        <v>0</v>
      </c>
      <c r="D4525" s="78" t="e">
        <f t="shared" si="140"/>
        <v>#N/A</v>
      </c>
      <c r="E4525" s="81" t="e">
        <f t="shared" si="141"/>
        <v>#N/A</v>
      </c>
      <c r="I4525" t="s">
        <v>2946</v>
      </c>
      <c r="K4525" t="s">
        <v>3047</v>
      </c>
      <c r="L4525">
        <v>44.305999999999997</v>
      </c>
      <c r="O4525">
        <v>58</v>
      </c>
    </row>
    <row r="4526" spans="2:15" x14ac:dyDescent="0.25">
      <c r="B4526" s="77" t="e">
        <f>VLOOKUP(A4526,'Medicare Code Price Master List'!$A:$C,3,FALSE)</f>
        <v>#N/A</v>
      </c>
      <c r="C4526" s="3">
        <f>SUMIF('DME PRICE LOOKUP LINKED'!$A:$A,A4526,'DME PRICE LOOKUP LINKED'!$C:$C)</f>
        <v>0</v>
      </c>
      <c r="D4526" s="78" t="e">
        <f t="shared" si="140"/>
        <v>#N/A</v>
      </c>
      <c r="E4526" s="79" t="e">
        <f t="shared" si="141"/>
        <v>#N/A</v>
      </c>
      <c r="I4526" t="s">
        <v>2947</v>
      </c>
      <c r="K4526" t="s">
        <v>3048</v>
      </c>
      <c r="L4526">
        <v>23.404</v>
      </c>
      <c r="O4526">
        <v>31</v>
      </c>
    </row>
    <row r="4527" spans="2:15" x14ac:dyDescent="0.25">
      <c r="B4527" s="80" t="e">
        <f>VLOOKUP(A4527,'Medicare Code Price Master List'!$A:$C,3,FALSE)</f>
        <v>#N/A</v>
      </c>
      <c r="C4527" s="3">
        <f>SUMIF('DME PRICE LOOKUP LINKED'!$A:$A,A4527,'DME PRICE LOOKUP LINKED'!$C:$C)</f>
        <v>0</v>
      </c>
      <c r="D4527" s="78" t="e">
        <f t="shared" si="140"/>
        <v>#N/A</v>
      </c>
      <c r="E4527" s="81" t="e">
        <f t="shared" si="141"/>
        <v>#N/A</v>
      </c>
      <c r="I4527" t="s">
        <v>2948</v>
      </c>
      <c r="K4527" t="s">
        <v>3049</v>
      </c>
      <c r="L4527" t="e">
        <v>#N/A</v>
      </c>
      <c r="O4527" t="e">
        <v>#N/A</v>
      </c>
    </row>
    <row r="4528" spans="2:15" x14ac:dyDescent="0.25">
      <c r="B4528" s="77" t="e">
        <f>VLOOKUP(A4528,'Medicare Code Price Master List'!$A:$C,3,FALSE)</f>
        <v>#N/A</v>
      </c>
      <c r="C4528" s="3">
        <f>SUMIF('DME PRICE LOOKUP LINKED'!$A:$A,A4528,'DME PRICE LOOKUP LINKED'!$C:$C)</f>
        <v>0</v>
      </c>
      <c r="D4528" s="78" t="e">
        <f t="shared" si="140"/>
        <v>#N/A</v>
      </c>
      <c r="E4528" s="79" t="e">
        <f t="shared" si="141"/>
        <v>#N/A</v>
      </c>
      <c r="I4528" t="s">
        <v>2949</v>
      </c>
      <c r="K4528" t="s">
        <v>3050</v>
      </c>
      <c r="L4528">
        <v>0.23799999999999999</v>
      </c>
      <c r="O4528">
        <v>1</v>
      </c>
    </row>
    <row r="4529" spans="2:15" x14ac:dyDescent="0.25">
      <c r="B4529" s="80" t="e">
        <f>VLOOKUP(A4529,'Medicare Code Price Master List'!$A:$C,3,FALSE)</f>
        <v>#N/A</v>
      </c>
      <c r="C4529" s="3">
        <f>SUMIF('DME PRICE LOOKUP LINKED'!$A:$A,A4529,'DME PRICE LOOKUP LINKED'!$C:$C)</f>
        <v>0</v>
      </c>
      <c r="D4529" s="78" t="e">
        <f t="shared" si="140"/>
        <v>#N/A</v>
      </c>
      <c r="E4529" s="81" t="e">
        <f t="shared" si="141"/>
        <v>#N/A</v>
      </c>
      <c r="I4529" t="s">
        <v>2950</v>
      </c>
      <c r="K4529" t="s">
        <v>3051</v>
      </c>
      <c r="L4529">
        <v>18.376999999999999</v>
      </c>
      <c r="O4529">
        <v>24</v>
      </c>
    </row>
    <row r="4530" spans="2:15" x14ac:dyDescent="0.25">
      <c r="B4530" s="77" t="e">
        <f>VLOOKUP(A4530,'Medicare Code Price Master List'!$A:$C,3,FALSE)</f>
        <v>#N/A</v>
      </c>
      <c r="C4530" s="3">
        <f>SUMIF('DME PRICE LOOKUP LINKED'!$A:$A,A4530,'DME PRICE LOOKUP LINKED'!$C:$C)</f>
        <v>0</v>
      </c>
      <c r="D4530" s="78" t="e">
        <f t="shared" si="140"/>
        <v>#N/A</v>
      </c>
      <c r="E4530" s="79" t="e">
        <f t="shared" si="141"/>
        <v>#N/A</v>
      </c>
      <c r="I4530" t="s">
        <v>2951</v>
      </c>
      <c r="K4530" t="s">
        <v>3052</v>
      </c>
      <c r="L4530">
        <v>30.521000000000001</v>
      </c>
      <c r="O4530">
        <v>40</v>
      </c>
    </row>
    <row r="4531" spans="2:15" x14ac:dyDescent="0.25">
      <c r="B4531" s="80" t="e">
        <f>VLOOKUP(A4531,'Medicare Code Price Master List'!$A:$C,3,FALSE)</f>
        <v>#N/A</v>
      </c>
      <c r="C4531" s="3">
        <f>SUMIF('DME PRICE LOOKUP LINKED'!$A:$A,A4531,'DME PRICE LOOKUP LINKED'!$C:$C)</f>
        <v>0</v>
      </c>
      <c r="D4531" s="78" t="e">
        <f t="shared" si="140"/>
        <v>#N/A</v>
      </c>
      <c r="E4531" s="81" t="e">
        <f t="shared" si="141"/>
        <v>#N/A</v>
      </c>
      <c r="I4531" t="s">
        <v>2952</v>
      </c>
      <c r="K4531" t="s">
        <v>3053</v>
      </c>
      <c r="L4531">
        <v>45.780999999999999</v>
      </c>
      <c r="O4531">
        <v>60</v>
      </c>
    </row>
    <row r="4532" spans="2:15" x14ac:dyDescent="0.25">
      <c r="B4532" s="77" t="e">
        <f>VLOOKUP(A4532,'Medicare Code Price Master List'!$A:$C,3,FALSE)</f>
        <v>#N/A</v>
      </c>
      <c r="C4532" s="3">
        <f>SUMIF('DME PRICE LOOKUP LINKED'!$A:$A,A4532,'DME PRICE LOOKUP LINKED'!$C:$C)</f>
        <v>0</v>
      </c>
      <c r="D4532" s="78" t="e">
        <f t="shared" si="140"/>
        <v>#N/A</v>
      </c>
      <c r="E4532" s="79" t="e">
        <f t="shared" si="141"/>
        <v>#N/A</v>
      </c>
      <c r="I4532" t="s">
        <v>2953</v>
      </c>
      <c r="K4532" t="s">
        <v>3054</v>
      </c>
      <c r="L4532">
        <v>7.4999999999999997E-2</v>
      </c>
      <c r="O4532">
        <v>1</v>
      </c>
    </row>
    <row r="4533" spans="2:15" x14ac:dyDescent="0.25">
      <c r="B4533" s="80" t="e">
        <f>VLOOKUP(A4533,'Medicare Code Price Master List'!$A:$C,3,FALSE)</f>
        <v>#N/A</v>
      </c>
      <c r="C4533" s="3">
        <f>SUMIF('DME PRICE LOOKUP LINKED'!$A:$A,A4533,'DME PRICE LOOKUP LINKED'!$C:$C)</f>
        <v>0</v>
      </c>
      <c r="D4533" s="78" t="e">
        <f t="shared" si="140"/>
        <v>#N/A</v>
      </c>
      <c r="E4533" s="81" t="e">
        <f t="shared" si="141"/>
        <v>#N/A</v>
      </c>
      <c r="I4533" t="s">
        <v>2954</v>
      </c>
      <c r="K4533" t="s">
        <v>3055</v>
      </c>
      <c r="L4533" t="e">
        <v>#N/A</v>
      </c>
      <c r="O4533" t="e">
        <v>#N/A</v>
      </c>
    </row>
    <row r="4534" spans="2:15" x14ac:dyDescent="0.25">
      <c r="B4534" s="77" t="e">
        <f>VLOOKUP(A4534,'Medicare Code Price Master List'!$A:$C,3,FALSE)</f>
        <v>#N/A</v>
      </c>
      <c r="C4534" s="3">
        <f>SUMIF('DME PRICE LOOKUP LINKED'!$A:$A,A4534,'DME PRICE LOOKUP LINKED'!$C:$C)</f>
        <v>0</v>
      </c>
      <c r="D4534" s="78" t="e">
        <f t="shared" si="140"/>
        <v>#N/A</v>
      </c>
      <c r="E4534" s="79" t="e">
        <f t="shared" si="141"/>
        <v>#N/A</v>
      </c>
      <c r="I4534" t="s">
        <v>2955</v>
      </c>
      <c r="K4534" t="s">
        <v>3056</v>
      </c>
      <c r="L4534">
        <v>0.14799999999999999</v>
      </c>
      <c r="O4534">
        <v>1</v>
      </c>
    </row>
    <row r="4535" spans="2:15" x14ac:dyDescent="0.25">
      <c r="B4535" s="80" t="e">
        <f>VLOOKUP(A4535,'Medicare Code Price Master List'!$A:$C,3,FALSE)</f>
        <v>#N/A</v>
      </c>
      <c r="C4535" s="3">
        <f>SUMIF('DME PRICE LOOKUP LINKED'!$A:$A,A4535,'DME PRICE LOOKUP LINKED'!$C:$C)</f>
        <v>0</v>
      </c>
      <c r="D4535" s="78" t="e">
        <f t="shared" si="140"/>
        <v>#N/A</v>
      </c>
      <c r="E4535" s="81" t="e">
        <f t="shared" si="141"/>
        <v>#N/A</v>
      </c>
      <c r="I4535" t="s">
        <v>2956</v>
      </c>
      <c r="K4535" t="s">
        <v>3057</v>
      </c>
      <c r="L4535">
        <v>0.20599999999999999</v>
      </c>
      <c r="O4535">
        <v>1</v>
      </c>
    </row>
    <row r="4536" spans="2:15" x14ac:dyDescent="0.25">
      <c r="B4536" s="77" t="e">
        <f>VLOOKUP(A4536,'Medicare Code Price Master List'!$A:$C,3,FALSE)</f>
        <v>#N/A</v>
      </c>
      <c r="C4536" s="3">
        <f>SUMIF('DME PRICE LOOKUP LINKED'!$A:$A,A4536,'DME PRICE LOOKUP LINKED'!$C:$C)</f>
        <v>0</v>
      </c>
      <c r="D4536" s="78" t="e">
        <f t="shared" si="140"/>
        <v>#N/A</v>
      </c>
      <c r="E4536" s="79" t="e">
        <f t="shared" si="141"/>
        <v>#N/A</v>
      </c>
      <c r="I4536" t="s">
        <v>2957</v>
      </c>
      <c r="K4536" t="s">
        <v>3058</v>
      </c>
      <c r="L4536">
        <v>1.4930000000000001</v>
      </c>
      <c r="O4536">
        <v>2</v>
      </c>
    </row>
    <row r="4537" spans="2:15" x14ac:dyDescent="0.25">
      <c r="B4537" s="80" t="e">
        <f>VLOOKUP(A4537,'Medicare Code Price Master List'!$A:$C,3,FALSE)</f>
        <v>#N/A</v>
      </c>
      <c r="C4537" s="3">
        <f>SUMIF('DME PRICE LOOKUP LINKED'!$A:$A,A4537,'DME PRICE LOOKUP LINKED'!$C:$C)</f>
        <v>0</v>
      </c>
      <c r="D4537" s="78" t="e">
        <f t="shared" si="140"/>
        <v>#N/A</v>
      </c>
      <c r="E4537" s="81" t="e">
        <f t="shared" si="141"/>
        <v>#N/A</v>
      </c>
      <c r="I4537" t="s">
        <v>2958</v>
      </c>
      <c r="K4537" t="s">
        <v>3059</v>
      </c>
      <c r="L4537">
        <v>0.47599999999999998</v>
      </c>
      <c r="O4537">
        <v>1</v>
      </c>
    </row>
    <row r="4538" spans="2:15" x14ac:dyDescent="0.25">
      <c r="B4538" s="77" t="e">
        <f>VLOOKUP(A4538,'Medicare Code Price Master List'!$A:$C,3,FALSE)</f>
        <v>#N/A</v>
      </c>
      <c r="C4538" s="3">
        <f>SUMIF('DME PRICE LOOKUP LINKED'!$A:$A,A4538,'DME PRICE LOOKUP LINKED'!$C:$C)</f>
        <v>0</v>
      </c>
      <c r="D4538" s="78" t="e">
        <f t="shared" si="140"/>
        <v>#N/A</v>
      </c>
      <c r="E4538" s="79" t="e">
        <f t="shared" si="141"/>
        <v>#N/A</v>
      </c>
      <c r="I4538" t="s">
        <v>2959</v>
      </c>
      <c r="K4538" t="s">
        <v>3060</v>
      </c>
      <c r="L4538">
        <v>0.17399999999999999</v>
      </c>
      <c r="O4538">
        <v>1</v>
      </c>
    </row>
    <row r="4539" spans="2:15" x14ac:dyDescent="0.25">
      <c r="B4539" s="80" t="e">
        <f>VLOOKUP(A4539,'Medicare Code Price Master List'!$A:$C,3,FALSE)</f>
        <v>#N/A</v>
      </c>
      <c r="C4539" s="3">
        <f>SUMIF('DME PRICE LOOKUP LINKED'!$A:$A,A4539,'DME PRICE LOOKUP LINKED'!$C:$C)</f>
        <v>0</v>
      </c>
      <c r="D4539" s="78" t="e">
        <f t="shared" si="140"/>
        <v>#N/A</v>
      </c>
      <c r="E4539" s="81" t="e">
        <f t="shared" si="141"/>
        <v>#N/A</v>
      </c>
      <c r="I4539" t="s">
        <v>3062</v>
      </c>
      <c r="K4539" t="s">
        <v>3063</v>
      </c>
      <c r="L4539">
        <v>0.59</v>
      </c>
      <c r="O4539">
        <v>1</v>
      </c>
    </row>
    <row r="4540" spans="2:15" x14ac:dyDescent="0.25">
      <c r="B4540" s="77" t="e">
        <f>VLOOKUP(A4540,'Medicare Code Price Master List'!$A:$C,3,FALSE)</f>
        <v>#N/A</v>
      </c>
      <c r="C4540" s="3">
        <f>SUMIF('DME PRICE LOOKUP LINKED'!$A:$A,A4540,'DME PRICE LOOKUP LINKED'!$C:$C)</f>
        <v>0</v>
      </c>
      <c r="D4540" s="78" t="e">
        <f t="shared" si="140"/>
        <v>#N/A</v>
      </c>
      <c r="E4540" s="79" t="e">
        <f t="shared" si="141"/>
        <v>#N/A</v>
      </c>
      <c r="I4540" t="s">
        <v>3064</v>
      </c>
      <c r="K4540" t="s">
        <v>3065</v>
      </c>
      <c r="L4540">
        <v>4.17</v>
      </c>
      <c r="O4540">
        <v>6</v>
      </c>
    </row>
    <row r="4541" spans="2:15" x14ac:dyDescent="0.25">
      <c r="B4541" s="80" t="e">
        <f>VLOOKUP(A4541,'Medicare Code Price Master List'!$A:$C,3,FALSE)</f>
        <v>#N/A</v>
      </c>
      <c r="C4541" s="3">
        <f>SUMIF('DME PRICE LOOKUP LINKED'!$A:$A,A4541,'DME PRICE LOOKUP LINKED'!$C:$C)</f>
        <v>0</v>
      </c>
      <c r="D4541" s="78" t="e">
        <f t="shared" si="140"/>
        <v>#N/A</v>
      </c>
      <c r="E4541" s="81" t="e">
        <f t="shared" si="141"/>
        <v>#N/A</v>
      </c>
      <c r="I4541" t="s">
        <v>3066</v>
      </c>
      <c r="K4541" t="s">
        <v>3067</v>
      </c>
      <c r="L4541">
        <v>25.41</v>
      </c>
      <c r="O4541">
        <v>34</v>
      </c>
    </row>
    <row r="4542" spans="2:15" x14ac:dyDescent="0.25">
      <c r="B4542" s="77" t="e">
        <f>VLOOKUP(A4542,'Medicare Code Price Master List'!$A:$C,3,FALSE)</f>
        <v>#N/A</v>
      </c>
      <c r="C4542" s="3">
        <f>SUMIF('DME PRICE LOOKUP LINKED'!$A:$A,A4542,'DME PRICE LOOKUP LINKED'!$C:$C)</f>
        <v>0</v>
      </c>
      <c r="D4542" s="78" t="e">
        <f t="shared" si="140"/>
        <v>#N/A</v>
      </c>
      <c r="E4542" s="79" t="e">
        <f t="shared" si="141"/>
        <v>#N/A</v>
      </c>
      <c r="I4542" t="s">
        <v>3068</v>
      </c>
      <c r="K4542" t="s">
        <v>3069</v>
      </c>
      <c r="L4542">
        <v>49.45</v>
      </c>
      <c r="O4542">
        <v>65</v>
      </c>
    </row>
    <row r="4543" spans="2:15" x14ac:dyDescent="0.25">
      <c r="B4543" s="80" t="e">
        <f>VLOOKUP(A4543,'Medicare Code Price Master List'!$A:$C,3,FALSE)</f>
        <v>#N/A</v>
      </c>
      <c r="C4543" s="3">
        <f>SUMIF('DME PRICE LOOKUP LINKED'!$A:$A,A4543,'DME PRICE LOOKUP LINKED'!$C:$C)</f>
        <v>0</v>
      </c>
      <c r="D4543" s="78" t="e">
        <f t="shared" si="140"/>
        <v>#N/A</v>
      </c>
      <c r="E4543" s="81" t="e">
        <f t="shared" si="141"/>
        <v>#N/A</v>
      </c>
      <c r="I4543" t="s">
        <v>3070</v>
      </c>
      <c r="K4543" t="s">
        <v>3071</v>
      </c>
      <c r="L4543">
        <v>0.51</v>
      </c>
      <c r="O4543">
        <v>1</v>
      </c>
    </row>
    <row r="4544" spans="2:15" x14ac:dyDescent="0.25">
      <c r="B4544" s="77" t="e">
        <f>VLOOKUP(A4544,'Medicare Code Price Master List'!$A:$C,3,FALSE)</f>
        <v>#N/A</v>
      </c>
      <c r="C4544" s="3">
        <f>SUMIF('DME PRICE LOOKUP LINKED'!$A:$A,A4544,'DME PRICE LOOKUP LINKED'!$C:$C)</f>
        <v>0</v>
      </c>
      <c r="D4544" s="78" t="e">
        <f t="shared" si="140"/>
        <v>#N/A</v>
      </c>
      <c r="E4544" s="79" t="e">
        <f t="shared" si="141"/>
        <v>#N/A</v>
      </c>
      <c r="I4544" t="s">
        <v>3072</v>
      </c>
      <c r="K4544" t="s">
        <v>3073</v>
      </c>
      <c r="L4544">
        <v>2.36</v>
      </c>
      <c r="O4544">
        <v>4</v>
      </c>
    </row>
    <row r="4545" spans="2:15" x14ac:dyDescent="0.25">
      <c r="B4545" s="80" t="e">
        <f>VLOOKUP(A4545,'Medicare Code Price Master List'!$A:$C,3,FALSE)</f>
        <v>#N/A</v>
      </c>
      <c r="C4545" s="3">
        <f>SUMIF('DME PRICE LOOKUP LINKED'!$A:$A,A4545,'DME PRICE LOOKUP LINKED'!$C:$C)</f>
        <v>0</v>
      </c>
      <c r="D4545" s="78" t="e">
        <f t="shared" si="140"/>
        <v>#N/A</v>
      </c>
      <c r="E4545" s="81" t="e">
        <f t="shared" si="141"/>
        <v>#N/A</v>
      </c>
      <c r="I4545" t="s">
        <v>3074</v>
      </c>
      <c r="K4545" t="s">
        <v>3075</v>
      </c>
      <c r="L4545">
        <v>1</v>
      </c>
      <c r="O4545">
        <v>2</v>
      </c>
    </row>
    <row r="4546" spans="2:15" x14ac:dyDescent="0.25">
      <c r="B4546" s="77" t="e">
        <f>VLOOKUP(A4546,'Medicare Code Price Master List'!$A:$C,3,FALSE)</f>
        <v>#N/A</v>
      </c>
      <c r="C4546" s="3">
        <f>SUMIF('DME PRICE LOOKUP LINKED'!$A:$A,A4546,'DME PRICE LOOKUP LINKED'!$C:$C)</f>
        <v>0</v>
      </c>
      <c r="D4546" s="78" t="e">
        <f t="shared" si="140"/>
        <v>#N/A</v>
      </c>
      <c r="E4546" s="79" t="e">
        <f t="shared" si="141"/>
        <v>#N/A</v>
      </c>
      <c r="I4546" t="s">
        <v>3076</v>
      </c>
      <c r="K4546" t="s">
        <v>3077</v>
      </c>
      <c r="L4546">
        <v>1.1599999999999999</v>
      </c>
      <c r="O4546">
        <v>2</v>
      </c>
    </row>
    <row r="4547" spans="2:15" x14ac:dyDescent="0.25">
      <c r="B4547" s="80" t="e">
        <f>VLOOKUP(A4547,'Medicare Code Price Master List'!$A:$C,3,FALSE)</f>
        <v>#N/A</v>
      </c>
      <c r="C4547" s="3">
        <f>SUMIF('DME PRICE LOOKUP LINKED'!$A:$A,A4547,'DME PRICE LOOKUP LINKED'!$C:$C)</f>
        <v>0</v>
      </c>
      <c r="D4547" s="78" t="e">
        <f t="shared" ref="D4547:D4610" si="142">VLOOKUP(A4547,$R$2:$T$5644,3,FALSE)</f>
        <v>#N/A</v>
      </c>
      <c r="E4547" s="81" t="e">
        <f t="shared" ref="E4547:E4610" si="143">D4547-C4547</f>
        <v>#N/A</v>
      </c>
      <c r="I4547" t="s">
        <v>3078</v>
      </c>
      <c r="K4547" t="s">
        <v>3079</v>
      </c>
      <c r="L4547">
        <v>8.32</v>
      </c>
      <c r="O4547">
        <v>11</v>
      </c>
    </row>
    <row r="4548" spans="2:15" x14ac:dyDescent="0.25">
      <c r="B4548" s="77" t="e">
        <f>VLOOKUP(A4548,'Medicare Code Price Master List'!$A:$C,3,FALSE)</f>
        <v>#N/A</v>
      </c>
      <c r="C4548" s="3">
        <f>SUMIF('DME PRICE LOOKUP LINKED'!$A:$A,A4548,'DME PRICE LOOKUP LINKED'!$C:$C)</f>
        <v>0</v>
      </c>
      <c r="D4548" s="78" t="e">
        <f t="shared" si="142"/>
        <v>#N/A</v>
      </c>
      <c r="E4548" s="79" t="e">
        <f t="shared" si="143"/>
        <v>#N/A</v>
      </c>
      <c r="I4548" t="s">
        <v>3080</v>
      </c>
      <c r="K4548" t="s">
        <v>3081</v>
      </c>
      <c r="L4548">
        <v>5.2</v>
      </c>
      <c r="O4548">
        <v>7</v>
      </c>
    </row>
    <row r="4549" spans="2:15" x14ac:dyDescent="0.25">
      <c r="B4549" s="80" t="e">
        <f>VLOOKUP(A4549,'Medicare Code Price Master List'!$A:$C,3,FALSE)</f>
        <v>#N/A</v>
      </c>
      <c r="C4549" s="3">
        <f>SUMIF('DME PRICE LOOKUP LINKED'!$A:$A,A4549,'DME PRICE LOOKUP LINKED'!$C:$C)</f>
        <v>0</v>
      </c>
      <c r="D4549" s="78" t="e">
        <f t="shared" si="142"/>
        <v>#N/A</v>
      </c>
      <c r="E4549" s="81" t="e">
        <f t="shared" si="143"/>
        <v>#N/A</v>
      </c>
      <c r="I4549" t="s">
        <v>3082</v>
      </c>
      <c r="K4549" t="s">
        <v>3083</v>
      </c>
      <c r="L4549">
        <v>3.38</v>
      </c>
      <c r="O4549">
        <v>5</v>
      </c>
    </row>
    <row r="4550" spans="2:15" x14ac:dyDescent="0.25">
      <c r="B4550" s="77" t="e">
        <f>VLOOKUP(A4550,'Medicare Code Price Master List'!$A:$C,3,FALSE)</f>
        <v>#N/A</v>
      </c>
      <c r="C4550" s="3">
        <f>SUMIF('DME PRICE LOOKUP LINKED'!$A:$A,A4550,'DME PRICE LOOKUP LINKED'!$C:$C)</f>
        <v>0</v>
      </c>
      <c r="D4550" s="78" t="e">
        <f t="shared" si="142"/>
        <v>#N/A</v>
      </c>
      <c r="E4550" s="79" t="e">
        <f t="shared" si="143"/>
        <v>#N/A</v>
      </c>
      <c r="I4550" t="s">
        <v>3084</v>
      </c>
      <c r="K4550" t="s">
        <v>3085</v>
      </c>
      <c r="L4550">
        <v>16.97</v>
      </c>
      <c r="O4550">
        <v>23</v>
      </c>
    </row>
    <row r="4551" spans="2:15" x14ac:dyDescent="0.25">
      <c r="B4551" s="80" t="e">
        <f>VLOOKUP(A4551,'Medicare Code Price Master List'!$A:$C,3,FALSE)</f>
        <v>#N/A</v>
      </c>
      <c r="C4551" s="3">
        <f>SUMIF('DME PRICE LOOKUP LINKED'!$A:$A,A4551,'DME PRICE LOOKUP LINKED'!$C:$C)</f>
        <v>0</v>
      </c>
      <c r="D4551" s="78" t="e">
        <f t="shared" si="142"/>
        <v>#N/A</v>
      </c>
      <c r="E4551" s="81" t="e">
        <f t="shared" si="143"/>
        <v>#N/A</v>
      </c>
      <c r="I4551" t="s">
        <v>3086</v>
      </c>
      <c r="K4551" t="s">
        <v>3087</v>
      </c>
      <c r="L4551">
        <v>2.12</v>
      </c>
      <c r="O4551">
        <v>3</v>
      </c>
    </row>
    <row r="4552" spans="2:15" x14ac:dyDescent="0.25">
      <c r="B4552" s="77" t="e">
        <f>VLOOKUP(A4552,'Medicare Code Price Master List'!$A:$C,3,FALSE)</f>
        <v>#N/A</v>
      </c>
      <c r="C4552" s="3">
        <f>SUMIF('DME PRICE LOOKUP LINKED'!$A:$A,A4552,'DME PRICE LOOKUP LINKED'!$C:$C)</f>
        <v>0</v>
      </c>
      <c r="D4552" s="78" t="e">
        <f t="shared" si="142"/>
        <v>#N/A</v>
      </c>
      <c r="E4552" s="79" t="e">
        <f t="shared" si="143"/>
        <v>#N/A</v>
      </c>
      <c r="I4552" t="s">
        <v>3088</v>
      </c>
      <c r="K4552" t="s">
        <v>3089</v>
      </c>
      <c r="L4552">
        <v>1.42</v>
      </c>
      <c r="O4552">
        <v>2</v>
      </c>
    </row>
    <row r="4553" spans="2:15" x14ac:dyDescent="0.25">
      <c r="B4553" s="80" t="e">
        <f>VLOOKUP(A4553,'Medicare Code Price Master List'!$A:$C,3,FALSE)</f>
        <v>#N/A</v>
      </c>
      <c r="C4553" s="3">
        <f>SUMIF('DME PRICE LOOKUP LINKED'!$A:$A,A4553,'DME PRICE LOOKUP LINKED'!$C:$C)</f>
        <v>0</v>
      </c>
      <c r="D4553" s="78" t="e">
        <f t="shared" si="142"/>
        <v>#N/A</v>
      </c>
      <c r="E4553" s="81" t="e">
        <f t="shared" si="143"/>
        <v>#N/A</v>
      </c>
      <c r="I4553" t="s">
        <v>3090</v>
      </c>
      <c r="K4553" t="s">
        <v>3091</v>
      </c>
      <c r="L4553">
        <v>4.53</v>
      </c>
      <c r="O4553">
        <v>6</v>
      </c>
    </row>
    <row r="4554" spans="2:15" x14ac:dyDescent="0.25">
      <c r="B4554" s="77" t="e">
        <f>VLOOKUP(A4554,'Medicare Code Price Master List'!$A:$C,3,FALSE)</f>
        <v>#N/A</v>
      </c>
      <c r="C4554" s="3">
        <f>SUMIF('DME PRICE LOOKUP LINKED'!$A:$A,A4554,'DME PRICE LOOKUP LINKED'!$C:$C)</f>
        <v>0</v>
      </c>
      <c r="D4554" s="78" t="e">
        <f t="shared" si="142"/>
        <v>#N/A</v>
      </c>
      <c r="E4554" s="79" t="e">
        <f t="shared" si="143"/>
        <v>#N/A</v>
      </c>
      <c r="I4554" t="s">
        <v>3092</v>
      </c>
      <c r="K4554" t="s">
        <v>3093</v>
      </c>
      <c r="L4554">
        <v>7.02</v>
      </c>
      <c r="O4554">
        <v>10</v>
      </c>
    </row>
    <row r="4555" spans="2:15" x14ac:dyDescent="0.25">
      <c r="B4555" s="80" t="e">
        <f>VLOOKUP(A4555,'Medicare Code Price Master List'!$A:$C,3,FALSE)</f>
        <v>#N/A</v>
      </c>
      <c r="C4555" s="3">
        <f>SUMIF('DME PRICE LOOKUP LINKED'!$A:$A,A4555,'DME PRICE LOOKUP LINKED'!$C:$C)</f>
        <v>0</v>
      </c>
      <c r="D4555" s="78" t="e">
        <f t="shared" si="142"/>
        <v>#N/A</v>
      </c>
      <c r="E4555" s="81" t="e">
        <f t="shared" si="143"/>
        <v>#N/A</v>
      </c>
      <c r="I4555" t="s">
        <v>3094</v>
      </c>
      <c r="K4555" t="s">
        <v>3095</v>
      </c>
      <c r="L4555">
        <v>9.51</v>
      </c>
      <c r="O4555">
        <v>13</v>
      </c>
    </row>
    <row r="4556" spans="2:15" x14ac:dyDescent="0.25">
      <c r="B4556" s="77" t="e">
        <f>VLOOKUP(A4556,'Medicare Code Price Master List'!$A:$C,3,FALSE)</f>
        <v>#N/A</v>
      </c>
      <c r="C4556" s="3">
        <f>SUMIF('DME PRICE LOOKUP LINKED'!$A:$A,A4556,'DME PRICE LOOKUP LINKED'!$C:$C)</f>
        <v>0</v>
      </c>
      <c r="D4556" s="78" t="e">
        <f t="shared" si="142"/>
        <v>#N/A</v>
      </c>
      <c r="E4556" s="79" t="e">
        <f t="shared" si="143"/>
        <v>#N/A</v>
      </c>
      <c r="I4556" t="s">
        <v>3096</v>
      </c>
      <c r="K4556" t="s">
        <v>3097</v>
      </c>
      <c r="L4556">
        <v>16.75</v>
      </c>
      <c r="O4556">
        <v>22</v>
      </c>
    </row>
    <row r="4557" spans="2:15" x14ac:dyDescent="0.25">
      <c r="B4557" s="80" t="e">
        <f>VLOOKUP(A4557,'Medicare Code Price Master List'!$A:$C,3,FALSE)</f>
        <v>#N/A</v>
      </c>
      <c r="C4557" s="3">
        <f>SUMIF('DME PRICE LOOKUP LINKED'!$A:$A,A4557,'DME PRICE LOOKUP LINKED'!$C:$C)</f>
        <v>0</v>
      </c>
      <c r="D4557" s="78" t="e">
        <f t="shared" si="142"/>
        <v>#N/A</v>
      </c>
      <c r="E4557" s="81" t="e">
        <f t="shared" si="143"/>
        <v>#N/A</v>
      </c>
      <c r="I4557" t="s">
        <v>3098</v>
      </c>
      <c r="K4557" t="s">
        <v>3099</v>
      </c>
      <c r="L4557">
        <v>20.39</v>
      </c>
      <c r="O4557">
        <v>27</v>
      </c>
    </row>
    <row r="4558" spans="2:15" x14ac:dyDescent="0.25">
      <c r="B4558" s="77" t="e">
        <f>VLOOKUP(A4558,'Medicare Code Price Master List'!$A:$C,3,FALSE)</f>
        <v>#N/A</v>
      </c>
      <c r="C4558" s="3">
        <f>SUMIF('DME PRICE LOOKUP LINKED'!$A:$A,A4558,'DME PRICE LOOKUP LINKED'!$C:$C)</f>
        <v>0</v>
      </c>
      <c r="D4558" s="78" t="e">
        <f t="shared" si="142"/>
        <v>#N/A</v>
      </c>
      <c r="E4558" s="79" t="e">
        <f t="shared" si="143"/>
        <v>#N/A</v>
      </c>
      <c r="I4558" t="s">
        <v>3100</v>
      </c>
      <c r="K4558" t="s">
        <v>3101</v>
      </c>
      <c r="L4558">
        <v>24.15</v>
      </c>
      <c r="O4558">
        <v>32</v>
      </c>
    </row>
    <row r="4559" spans="2:15" x14ac:dyDescent="0.25">
      <c r="B4559" s="80" t="e">
        <f>VLOOKUP(A4559,'Medicare Code Price Master List'!$A:$C,3,FALSE)</f>
        <v>#N/A</v>
      </c>
      <c r="C4559" s="3">
        <f>SUMIF('DME PRICE LOOKUP LINKED'!$A:$A,A4559,'DME PRICE LOOKUP LINKED'!$C:$C)</f>
        <v>0</v>
      </c>
      <c r="D4559" s="78" t="e">
        <f t="shared" si="142"/>
        <v>#N/A</v>
      </c>
      <c r="E4559" s="81" t="e">
        <f t="shared" si="143"/>
        <v>#N/A</v>
      </c>
      <c r="I4559" t="s">
        <v>3102</v>
      </c>
      <c r="K4559" t="s">
        <v>3103</v>
      </c>
      <c r="L4559">
        <v>31.91</v>
      </c>
      <c r="O4559">
        <v>42</v>
      </c>
    </row>
    <row r="4560" spans="2:15" x14ac:dyDescent="0.25">
      <c r="B4560" s="77" t="e">
        <f>VLOOKUP(A4560,'Medicare Code Price Master List'!$A:$C,3,FALSE)</f>
        <v>#N/A</v>
      </c>
      <c r="C4560" s="3">
        <f>SUMIF('DME PRICE LOOKUP LINKED'!$A:$A,A4560,'DME PRICE LOOKUP LINKED'!$C:$C)</f>
        <v>0</v>
      </c>
      <c r="D4560" s="78" t="e">
        <f t="shared" si="142"/>
        <v>#N/A</v>
      </c>
      <c r="E4560" s="79" t="e">
        <f t="shared" si="143"/>
        <v>#N/A</v>
      </c>
      <c r="I4560" t="s">
        <v>3104</v>
      </c>
      <c r="K4560" t="s">
        <v>3105</v>
      </c>
      <c r="L4560">
        <v>34.32</v>
      </c>
      <c r="O4560">
        <v>45</v>
      </c>
    </row>
    <row r="4561" spans="2:15" x14ac:dyDescent="0.25">
      <c r="B4561" s="80" t="e">
        <f>VLOOKUP(A4561,'Medicare Code Price Master List'!$A:$C,3,FALSE)</f>
        <v>#N/A</v>
      </c>
      <c r="C4561" s="3">
        <f>SUMIF('DME PRICE LOOKUP LINKED'!$A:$A,A4561,'DME PRICE LOOKUP LINKED'!$C:$C)</f>
        <v>0</v>
      </c>
      <c r="D4561" s="78" t="e">
        <f t="shared" si="142"/>
        <v>#N/A</v>
      </c>
      <c r="E4561" s="81" t="e">
        <f t="shared" si="143"/>
        <v>#N/A</v>
      </c>
      <c r="I4561" t="s">
        <v>3106</v>
      </c>
      <c r="K4561" t="s">
        <v>3107</v>
      </c>
      <c r="L4561">
        <v>35.840000000000003</v>
      </c>
      <c r="O4561">
        <v>47</v>
      </c>
    </row>
    <row r="4562" spans="2:15" x14ac:dyDescent="0.25">
      <c r="B4562" s="77" t="e">
        <f>VLOOKUP(A4562,'Medicare Code Price Master List'!$A:$C,3,FALSE)</f>
        <v>#N/A</v>
      </c>
      <c r="C4562" s="3">
        <f>SUMIF('DME PRICE LOOKUP LINKED'!$A:$A,A4562,'DME PRICE LOOKUP LINKED'!$C:$C)</f>
        <v>0</v>
      </c>
      <c r="D4562" s="78" t="e">
        <f t="shared" si="142"/>
        <v>#N/A</v>
      </c>
      <c r="E4562" s="79" t="e">
        <f t="shared" si="143"/>
        <v>#N/A</v>
      </c>
      <c r="I4562" t="s">
        <v>3108</v>
      </c>
      <c r="K4562" t="s">
        <v>3109</v>
      </c>
      <c r="L4562">
        <v>6.69</v>
      </c>
      <c r="O4562">
        <v>9</v>
      </c>
    </row>
    <row r="4563" spans="2:15" x14ac:dyDescent="0.25">
      <c r="B4563" s="80" t="e">
        <f>VLOOKUP(A4563,'Medicare Code Price Master List'!$A:$C,3,FALSE)</f>
        <v>#N/A</v>
      </c>
      <c r="C4563" s="3">
        <f>SUMIF('DME PRICE LOOKUP LINKED'!$A:$A,A4563,'DME PRICE LOOKUP LINKED'!$C:$C)</f>
        <v>0</v>
      </c>
      <c r="D4563" s="78" t="e">
        <f t="shared" si="142"/>
        <v>#N/A</v>
      </c>
      <c r="E4563" s="81" t="e">
        <f t="shared" si="143"/>
        <v>#N/A</v>
      </c>
      <c r="I4563" t="s">
        <v>3110</v>
      </c>
      <c r="K4563" t="s">
        <v>3111</v>
      </c>
      <c r="L4563">
        <v>0</v>
      </c>
      <c r="O4563">
        <v>0</v>
      </c>
    </row>
    <row r="4564" spans="2:15" x14ac:dyDescent="0.25">
      <c r="B4564" s="77" t="e">
        <f>VLOOKUP(A4564,'Medicare Code Price Master List'!$A:$C,3,FALSE)</f>
        <v>#N/A</v>
      </c>
      <c r="C4564" s="3">
        <f>SUMIF('DME PRICE LOOKUP LINKED'!$A:$A,A4564,'DME PRICE LOOKUP LINKED'!$C:$C)</f>
        <v>0</v>
      </c>
      <c r="D4564" s="78" t="e">
        <f t="shared" si="142"/>
        <v>#N/A</v>
      </c>
      <c r="E4564" s="79" t="e">
        <f t="shared" si="143"/>
        <v>#N/A</v>
      </c>
      <c r="I4564" t="s">
        <v>3112</v>
      </c>
      <c r="K4564" t="s">
        <v>3113</v>
      </c>
      <c r="L4564">
        <v>3.93</v>
      </c>
      <c r="O4564">
        <v>6</v>
      </c>
    </row>
    <row r="4565" spans="2:15" x14ac:dyDescent="0.25">
      <c r="B4565" s="80" t="e">
        <f>VLOOKUP(A4565,'Medicare Code Price Master List'!$A:$C,3,FALSE)</f>
        <v>#N/A</v>
      </c>
      <c r="C4565" s="3">
        <f>SUMIF('DME PRICE LOOKUP LINKED'!$A:$A,A4565,'DME PRICE LOOKUP LINKED'!$C:$C)</f>
        <v>0</v>
      </c>
      <c r="D4565" s="78" t="e">
        <f t="shared" si="142"/>
        <v>#N/A</v>
      </c>
      <c r="E4565" s="81" t="e">
        <f t="shared" si="143"/>
        <v>#N/A</v>
      </c>
      <c r="I4565" t="s">
        <v>3114</v>
      </c>
      <c r="K4565" t="s">
        <v>3115</v>
      </c>
      <c r="L4565">
        <v>14.35</v>
      </c>
      <c r="O4565">
        <v>19</v>
      </c>
    </row>
    <row r="4566" spans="2:15" x14ac:dyDescent="0.25">
      <c r="B4566" s="77" t="e">
        <f>VLOOKUP(A4566,'Medicare Code Price Master List'!$A:$C,3,FALSE)</f>
        <v>#N/A</v>
      </c>
      <c r="C4566" s="3">
        <f>SUMIF('DME PRICE LOOKUP LINKED'!$A:$A,A4566,'DME PRICE LOOKUP LINKED'!$C:$C)</f>
        <v>0</v>
      </c>
      <c r="D4566" s="78" t="e">
        <f t="shared" si="142"/>
        <v>#N/A</v>
      </c>
      <c r="E4566" s="79" t="e">
        <f t="shared" si="143"/>
        <v>#N/A</v>
      </c>
      <c r="I4566" t="s">
        <v>3116</v>
      </c>
      <c r="K4566" t="s">
        <v>3117</v>
      </c>
      <c r="L4566">
        <v>56.21</v>
      </c>
      <c r="O4566">
        <v>74</v>
      </c>
    </row>
    <row r="4567" spans="2:15" x14ac:dyDescent="0.25">
      <c r="B4567" s="80" t="e">
        <f>VLOOKUP(A4567,'Medicare Code Price Master List'!$A:$C,3,FALSE)</f>
        <v>#N/A</v>
      </c>
      <c r="C4567" s="3">
        <f>SUMIF('DME PRICE LOOKUP LINKED'!$A:$A,A4567,'DME PRICE LOOKUP LINKED'!$C:$C)</f>
        <v>0</v>
      </c>
      <c r="D4567" s="78" t="e">
        <f t="shared" si="142"/>
        <v>#N/A</v>
      </c>
      <c r="E4567" s="81" t="e">
        <f t="shared" si="143"/>
        <v>#N/A</v>
      </c>
      <c r="I4567" t="s">
        <v>3118</v>
      </c>
      <c r="K4567" t="s">
        <v>3119</v>
      </c>
      <c r="L4567">
        <v>13.88</v>
      </c>
      <c r="O4567">
        <v>19</v>
      </c>
    </row>
    <row r="4568" spans="2:15" x14ac:dyDescent="0.25">
      <c r="B4568" s="77" t="e">
        <f>VLOOKUP(A4568,'Medicare Code Price Master List'!$A:$C,3,FALSE)</f>
        <v>#N/A</v>
      </c>
      <c r="C4568" s="3">
        <f>SUMIF('DME PRICE LOOKUP LINKED'!$A:$A,A4568,'DME PRICE LOOKUP LINKED'!$C:$C)</f>
        <v>0</v>
      </c>
      <c r="D4568" s="78" t="e">
        <f t="shared" si="142"/>
        <v>#N/A</v>
      </c>
      <c r="E4568" s="79" t="e">
        <f t="shared" si="143"/>
        <v>#N/A</v>
      </c>
      <c r="I4568" t="s">
        <v>3120</v>
      </c>
      <c r="K4568" t="s">
        <v>3121</v>
      </c>
      <c r="L4568">
        <v>9.5299999999999994</v>
      </c>
      <c r="O4568">
        <v>13</v>
      </c>
    </row>
    <row r="4569" spans="2:15" x14ac:dyDescent="0.25">
      <c r="B4569" s="80" t="e">
        <f>VLOOKUP(A4569,'Medicare Code Price Master List'!$A:$C,3,FALSE)</f>
        <v>#N/A</v>
      </c>
      <c r="C4569" s="3">
        <f>SUMIF('DME PRICE LOOKUP LINKED'!$A:$A,A4569,'DME PRICE LOOKUP LINKED'!$C:$C)</f>
        <v>0</v>
      </c>
      <c r="D4569" s="78" t="e">
        <f t="shared" si="142"/>
        <v>#N/A</v>
      </c>
      <c r="E4569" s="81" t="e">
        <f t="shared" si="143"/>
        <v>#N/A</v>
      </c>
      <c r="I4569" t="s">
        <v>3122</v>
      </c>
      <c r="K4569" t="s">
        <v>3123</v>
      </c>
      <c r="L4569">
        <v>4.2300000000000004</v>
      </c>
      <c r="O4569">
        <v>6</v>
      </c>
    </row>
    <row r="4570" spans="2:15" x14ac:dyDescent="0.25">
      <c r="B4570" s="77" t="e">
        <f>VLOOKUP(A4570,'Medicare Code Price Master List'!$A:$C,3,FALSE)</f>
        <v>#N/A</v>
      </c>
      <c r="C4570" s="3">
        <f>SUMIF('DME PRICE LOOKUP LINKED'!$A:$A,A4570,'DME PRICE LOOKUP LINKED'!$C:$C)</f>
        <v>0</v>
      </c>
      <c r="D4570" s="78" t="e">
        <f t="shared" si="142"/>
        <v>#N/A</v>
      </c>
      <c r="E4570" s="79" t="e">
        <f t="shared" si="143"/>
        <v>#N/A</v>
      </c>
      <c r="I4570" t="s">
        <v>3124</v>
      </c>
      <c r="K4570" t="s">
        <v>3125</v>
      </c>
      <c r="L4570">
        <v>0.15</v>
      </c>
      <c r="O4570">
        <v>1</v>
      </c>
    </row>
    <row r="4571" spans="2:15" x14ac:dyDescent="0.25">
      <c r="B4571" s="80" t="e">
        <f>VLOOKUP(A4571,'Medicare Code Price Master List'!$A:$C,3,FALSE)</f>
        <v>#N/A</v>
      </c>
      <c r="C4571" s="3">
        <f>SUMIF('DME PRICE LOOKUP LINKED'!$A:$A,A4571,'DME PRICE LOOKUP LINKED'!$C:$C)</f>
        <v>0</v>
      </c>
      <c r="D4571" s="78" t="e">
        <f t="shared" si="142"/>
        <v>#N/A</v>
      </c>
      <c r="E4571" s="81" t="e">
        <f t="shared" si="143"/>
        <v>#N/A</v>
      </c>
      <c r="I4571" t="s">
        <v>3126</v>
      </c>
      <c r="K4571" t="s">
        <v>3127</v>
      </c>
      <c r="L4571">
        <v>2.95</v>
      </c>
      <c r="O4571">
        <v>4</v>
      </c>
    </row>
    <row r="4572" spans="2:15" x14ac:dyDescent="0.25">
      <c r="B4572" s="77" t="e">
        <f>VLOOKUP(A4572,'Medicare Code Price Master List'!$A:$C,3,FALSE)</f>
        <v>#N/A</v>
      </c>
      <c r="C4572" s="3">
        <f>SUMIF('DME PRICE LOOKUP LINKED'!$A:$A,A4572,'DME PRICE LOOKUP LINKED'!$C:$C)</f>
        <v>0</v>
      </c>
      <c r="D4572" s="78" t="e">
        <f t="shared" si="142"/>
        <v>#N/A</v>
      </c>
      <c r="E4572" s="79" t="e">
        <f t="shared" si="143"/>
        <v>#N/A</v>
      </c>
      <c r="I4572" t="s">
        <v>3128</v>
      </c>
      <c r="K4572" t="s">
        <v>3129</v>
      </c>
      <c r="L4572">
        <v>6.54</v>
      </c>
      <c r="O4572">
        <v>9</v>
      </c>
    </row>
    <row r="4573" spans="2:15" x14ac:dyDescent="0.25">
      <c r="B4573" s="80" t="e">
        <f>VLOOKUP(A4573,'Medicare Code Price Master List'!$A:$C,3,FALSE)</f>
        <v>#N/A</v>
      </c>
      <c r="C4573" s="3">
        <f>SUMIF('DME PRICE LOOKUP LINKED'!$A:$A,A4573,'DME PRICE LOOKUP LINKED'!$C:$C)</f>
        <v>0</v>
      </c>
      <c r="D4573" s="78" t="e">
        <f t="shared" si="142"/>
        <v>#N/A</v>
      </c>
      <c r="E4573" s="81" t="e">
        <f t="shared" si="143"/>
        <v>#N/A</v>
      </c>
      <c r="I4573" t="s">
        <v>3130</v>
      </c>
      <c r="K4573" t="s">
        <v>3131</v>
      </c>
      <c r="L4573">
        <v>1.91</v>
      </c>
      <c r="O4573">
        <v>3</v>
      </c>
    </row>
    <row r="4574" spans="2:15" x14ac:dyDescent="0.25">
      <c r="B4574" s="77" t="e">
        <f>VLOOKUP(A4574,'Medicare Code Price Master List'!$A:$C,3,FALSE)</f>
        <v>#N/A</v>
      </c>
      <c r="C4574" s="3">
        <f>SUMIF('DME PRICE LOOKUP LINKED'!$A:$A,A4574,'DME PRICE LOOKUP LINKED'!$C:$C)</f>
        <v>0</v>
      </c>
      <c r="D4574" s="78" t="e">
        <f t="shared" si="142"/>
        <v>#N/A</v>
      </c>
      <c r="E4574" s="79" t="e">
        <f t="shared" si="143"/>
        <v>#N/A</v>
      </c>
      <c r="I4574" t="s">
        <v>3132</v>
      </c>
      <c r="K4574" t="s">
        <v>3133</v>
      </c>
      <c r="L4574">
        <v>14.03</v>
      </c>
      <c r="O4574">
        <v>19</v>
      </c>
    </row>
    <row r="4575" spans="2:15" x14ac:dyDescent="0.25">
      <c r="B4575" s="80" t="e">
        <f>VLOOKUP(A4575,'Medicare Code Price Master List'!$A:$C,3,FALSE)</f>
        <v>#N/A</v>
      </c>
      <c r="C4575" s="3">
        <f>SUMIF('DME PRICE LOOKUP LINKED'!$A:$A,A4575,'DME PRICE LOOKUP LINKED'!$C:$C)</f>
        <v>0</v>
      </c>
      <c r="D4575" s="78" t="e">
        <f t="shared" si="142"/>
        <v>#N/A</v>
      </c>
      <c r="E4575" s="81" t="e">
        <f t="shared" si="143"/>
        <v>#N/A</v>
      </c>
      <c r="I4575" t="s">
        <v>3134</v>
      </c>
      <c r="K4575" t="s">
        <v>3135</v>
      </c>
      <c r="L4575">
        <v>42.22</v>
      </c>
      <c r="O4575">
        <v>55</v>
      </c>
    </row>
    <row r="4576" spans="2:15" x14ac:dyDescent="0.25">
      <c r="B4576" s="77" t="e">
        <f>VLOOKUP(A4576,'Medicare Code Price Master List'!$A:$C,3,FALSE)</f>
        <v>#N/A</v>
      </c>
      <c r="C4576" s="3">
        <f>SUMIF('DME PRICE LOOKUP LINKED'!$A:$A,A4576,'DME PRICE LOOKUP LINKED'!$C:$C)</f>
        <v>0</v>
      </c>
      <c r="D4576" s="78" t="e">
        <f t="shared" si="142"/>
        <v>#N/A</v>
      </c>
      <c r="E4576" s="79" t="e">
        <f t="shared" si="143"/>
        <v>#N/A</v>
      </c>
      <c r="I4576" t="s">
        <v>3136</v>
      </c>
      <c r="K4576" t="s">
        <v>3137</v>
      </c>
      <c r="L4576">
        <v>18.100000000000001</v>
      </c>
      <c r="O4576">
        <v>24</v>
      </c>
    </row>
    <row r="4577" spans="2:15" x14ac:dyDescent="0.25">
      <c r="B4577" s="80" t="e">
        <f>VLOOKUP(A4577,'Medicare Code Price Master List'!$A:$C,3,FALSE)</f>
        <v>#N/A</v>
      </c>
      <c r="C4577" s="3">
        <f>SUMIF('DME PRICE LOOKUP LINKED'!$A:$A,A4577,'DME PRICE LOOKUP LINKED'!$C:$C)</f>
        <v>0</v>
      </c>
      <c r="D4577" s="78" t="e">
        <f t="shared" si="142"/>
        <v>#N/A</v>
      </c>
      <c r="E4577" s="81" t="e">
        <f t="shared" si="143"/>
        <v>#N/A</v>
      </c>
      <c r="I4577" t="s">
        <v>3138</v>
      </c>
      <c r="K4577" t="s">
        <v>3139</v>
      </c>
      <c r="L4577">
        <v>22.66</v>
      </c>
      <c r="O4577">
        <v>30</v>
      </c>
    </row>
    <row r="4578" spans="2:15" x14ac:dyDescent="0.25">
      <c r="B4578" s="77" t="e">
        <f>VLOOKUP(A4578,'Medicare Code Price Master List'!$A:$C,3,FALSE)</f>
        <v>#N/A</v>
      </c>
      <c r="C4578" s="3">
        <f>SUMIF('DME PRICE LOOKUP LINKED'!$A:$A,A4578,'DME PRICE LOOKUP LINKED'!$C:$C)</f>
        <v>0</v>
      </c>
      <c r="D4578" s="78" t="e">
        <f t="shared" si="142"/>
        <v>#N/A</v>
      </c>
      <c r="E4578" s="79" t="e">
        <f t="shared" si="143"/>
        <v>#N/A</v>
      </c>
      <c r="I4578" t="s">
        <v>3140</v>
      </c>
      <c r="K4578" t="s">
        <v>3141</v>
      </c>
      <c r="L4578">
        <v>2.67</v>
      </c>
      <c r="O4578">
        <v>4</v>
      </c>
    </row>
    <row r="4579" spans="2:15" x14ac:dyDescent="0.25">
      <c r="B4579" s="80" t="e">
        <f>VLOOKUP(A4579,'Medicare Code Price Master List'!$A:$C,3,FALSE)</f>
        <v>#N/A</v>
      </c>
      <c r="C4579" s="3">
        <f>SUMIF('DME PRICE LOOKUP LINKED'!$A:$A,A4579,'DME PRICE LOOKUP LINKED'!$C:$C)</f>
        <v>0</v>
      </c>
      <c r="D4579" s="78" t="e">
        <f t="shared" si="142"/>
        <v>#N/A</v>
      </c>
      <c r="E4579" s="81" t="e">
        <f t="shared" si="143"/>
        <v>#N/A</v>
      </c>
      <c r="I4579" t="s">
        <v>3142</v>
      </c>
      <c r="K4579" t="s">
        <v>3143</v>
      </c>
      <c r="L4579">
        <v>2.29</v>
      </c>
      <c r="O4579">
        <v>3</v>
      </c>
    </row>
    <row r="4580" spans="2:15" x14ac:dyDescent="0.25">
      <c r="B4580" s="77" t="e">
        <f>VLOOKUP(A4580,'Medicare Code Price Master List'!$A:$C,3,FALSE)</f>
        <v>#N/A</v>
      </c>
      <c r="C4580" s="3">
        <f>SUMIF('DME PRICE LOOKUP LINKED'!$A:$A,A4580,'DME PRICE LOOKUP LINKED'!$C:$C)</f>
        <v>0</v>
      </c>
      <c r="D4580" s="78" t="e">
        <f t="shared" si="142"/>
        <v>#N/A</v>
      </c>
      <c r="E4580" s="79" t="e">
        <f t="shared" si="143"/>
        <v>#N/A</v>
      </c>
      <c r="I4580" t="s">
        <v>3144</v>
      </c>
      <c r="K4580" t="s">
        <v>3145</v>
      </c>
      <c r="L4580">
        <v>8.5399999999999991</v>
      </c>
      <c r="O4580">
        <v>12</v>
      </c>
    </row>
    <row r="4581" spans="2:15" x14ac:dyDescent="0.25">
      <c r="B4581" s="80" t="e">
        <f>VLOOKUP(A4581,'Medicare Code Price Master List'!$A:$C,3,FALSE)</f>
        <v>#N/A</v>
      </c>
      <c r="C4581" s="3">
        <f>SUMIF('DME PRICE LOOKUP LINKED'!$A:$A,A4581,'DME PRICE LOOKUP LINKED'!$C:$C)</f>
        <v>0</v>
      </c>
      <c r="D4581" s="78" t="e">
        <f t="shared" si="142"/>
        <v>#N/A</v>
      </c>
      <c r="E4581" s="81" t="e">
        <f t="shared" si="143"/>
        <v>#N/A</v>
      </c>
      <c r="I4581" t="s">
        <v>3146</v>
      </c>
      <c r="K4581" t="s">
        <v>3147</v>
      </c>
      <c r="L4581">
        <v>9.3000000000000007</v>
      </c>
      <c r="O4581">
        <v>13</v>
      </c>
    </row>
    <row r="4582" spans="2:15" x14ac:dyDescent="0.25">
      <c r="B4582" s="77" t="e">
        <f>VLOOKUP(A4582,'Medicare Code Price Master List'!$A:$C,3,FALSE)</f>
        <v>#N/A</v>
      </c>
      <c r="C4582" s="3">
        <f>SUMIF('DME PRICE LOOKUP LINKED'!$A:$A,A4582,'DME PRICE LOOKUP LINKED'!$C:$C)</f>
        <v>0</v>
      </c>
      <c r="D4582" s="78" t="e">
        <f t="shared" si="142"/>
        <v>#N/A</v>
      </c>
      <c r="E4582" s="79" t="e">
        <f t="shared" si="143"/>
        <v>#N/A</v>
      </c>
      <c r="I4582" t="s">
        <v>3148</v>
      </c>
      <c r="K4582" t="s">
        <v>3149</v>
      </c>
      <c r="L4582">
        <v>15.55</v>
      </c>
      <c r="O4582">
        <v>21</v>
      </c>
    </row>
    <row r="4583" spans="2:15" x14ac:dyDescent="0.25">
      <c r="B4583" s="80" t="e">
        <f>VLOOKUP(A4583,'Medicare Code Price Master List'!$A:$C,3,FALSE)</f>
        <v>#N/A</v>
      </c>
      <c r="C4583" s="3">
        <f>SUMIF('DME PRICE LOOKUP LINKED'!$A:$A,A4583,'DME PRICE LOOKUP LINKED'!$C:$C)</f>
        <v>0</v>
      </c>
      <c r="D4583" s="78" t="e">
        <f t="shared" si="142"/>
        <v>#N/A</v>
      </c>
      <c r="E4583" s="81" t="e">
        <f t="shared" si="143"/>
        <v>#N/A</v>
      </c>
      <c r="I4583" t="s">
        <v>3150</v>
      </c>
      <c r="K4583" t="s">
        <v>3151</v>
      </c>
      <c r="L4583">
        <v>11.86</v>
      </c>
      <c r="O4583">
        <v>16</v>
      </c>
    </row>
    <row r="4584" spans="2:15" x14ac:dyDescent="0.25">
      <c r="B4584" s="77" t="e">
        <f>VLOOKUP(A4584,'Medicare Code Price Master List'!$A:$C,3,FALSE)</f>
        <v>#N/A</v>
      </c>
      <c r="C4584" s="3">
        <f>SUMIF('DME PRICE LOOKUP LINKED'!$A:$A,A4584,'DME PRICE LOOKUP LINKED'!$C:$C)</f>
        <v>0</v>
      </c>
      <c r="D4584" s="78" t="e">
        <f t="shared" si="142"/>
        <v>#N/A</v>
      </c>
      <c r="E4584" s="79" t="e">
        <f t="shared" si="143"/>
        <v>#N/A</v>
      </c>
      <c r="I4584" t="s">
        <v>3152</v>
      </c>
      <c r="K4584" t="s">
        <v>3153</v>
      </c>
      <c r="L4584">
        <v>60.68</v>
      </c>
      <c r="O4584">
        <v>79</v>
      </c>
    </row>
    <row r="4585" spans="2:15" x14ac:dyDescent="0.25">
      <c r="B4585" s="80" t="e">
        <f>VLOOKUP(A4585,'Medicare Code Price Master List'!$A:$C,3,FALSE)</f>
        <v>#N/A</v>
      </c>
      <c r="C4585" s="3">
        <f>SUMIF('DME PRICE LOOKUP LINKED'!$A:$A,A4585,'DME PRICE LOOKUP LINKED'!$C:$C)</f>
        <v>0</v>
      </c>
      <c r="D4585" s="78" t="e">
        <f t="shared" si="142"/>
        <v>#N/A</v>
      </c>
      <c r="E4585" s="81" t="e">
        <f t="shared" si="143"/>
        <v>#N/A</v>
      </c>
      <c r="I4585" t="s">
        <v>3154</v>
      </c>
      <c r="K4585" t="s">
        <v>3155</v>
      </c>
      <c r="L4585">
        <v>12.23</v>
      </c>
      <c r="O4585">
        <v>16</v>
      </c>
    </row>
    <row r="4586" spans="2:15" x14ac:dyDescent="0.25">
      <c r="B4586" s="77" t="e">
        <f>VLOOKUP(A4586,'Medicare Code Price Master List'!$A:$C,3,FALSE)</f>
        <v>#N/A</v>
      </c>
      <c r="C4586" s="3">
        <f>SUMIF('DME PRICE LOOKUP LINKED'!$A:$A,A4586,'DME PRICE LOOKUP LINKED'!$C:$C)</f>
        <v>0</v>
      </c>
      <c r="D4586" s="78" t="e">
        <f t="shared" si="142"/>
        <v>#N/A</v>
      </c>
      <c r="E4586" s="79" t="e">
        <f t="shared" si="143"/>
        <v>#N/A</v>
      </c>
      <c r="I4586" t="s">
        <v>3156</v>
      </c>
      <c r="K4586" t="s">
        <v>3157</v>
      </c>
      <c r="L4586">
        <v>8.82</v>
      </c>
      <c r="O4586">
        <v>12</v>
      </c>
    </row>
    <row r="4587" spans="2:15" x14ac:dyDescent="0.25">
      <c r="B4587" s="80" t="e">
        <f>VLOOKUP(A4587,'Medicare Code Price Master List'!$A:$C,3,FALSE)</f>
        <v>#N/A</v>
      </c>
      <c r="C4587" s="3">
        <f>SUMIF('DME PRICE LOOKUP LINKED'!$A:$A,A4587,'DME PRICE LOOKUP LINKED'!$C:$C)</f>
        <v>0</v>
      </c>
      <c r="D4587" s="78" t="e">
        <f t="shared" si="142"/>
        <v>#N/A</v>
      </c>
      <c r="E4587" s="81" t="e">
        <f t="shared" si="143"/>
        <v>#N/A</v>
      </c>
      <c r="I4587" t="s">
        <v>3158</v>
      </c>
      <c r="K4587" t="s">
        <v>3159</v>
      </c>
      <c r="L4587">
        <v>0.65</v>
      </c>
      <c r="O4587">
        <v>1</v>
      </c>
    </row>
    <row r="4588" spans="2:15" x14ac:dyDescent="0.25">
      <c r="B4588" s="77" t="e">
        <f>VLOOKUP(A4588,'Medicare Code Price Master List'!$A:$C,3,FALSE)</f>
        <v>#N/A</v>
      </c>
      <c r="C4588" s="3">
        <f>SUMIF('DME PRICE LOOKUP LINKED'!$A:$A,A4588,'DME PRICE LOOKUP LINKED'!$C:$C)</f>
        <v>0</v>
      </c>
      <c r="D4588" s="78" t="e">
        <f t="shared" si="142"/>
        <v>#N/A</v>
      </c>
      <c r="E4588" s="79" t="e">
        <f t="shared" si="143"/>
        <v>#N/A</v>
      </c>
      <c r="I4588" t="s">
        <v>3160</v>
      </c>
      <c r="K4588" t="s">
        <v>3161</v>
      </c>
      <c r="L4588">
        <v>24.27</v>
      </c>
      <c r="O4588">
        <v>32</v>
      </c>
    </row>
    <row r="4589" spans="2:15" x14ac:dyDescent="0.25">
      <c r="B4589" s="80" t="e">
        <f>VLOOKUP(A4589,'Medicare Code Price Master List'!$A:$C,3,FALSE)</f>
        <v>#N/A</v>
      </c>
      <c r="C4589" s="3">
        <f>SUMIF('DME PRICE LOOKUP LINKED'!$A:$A,A4589,'DME PRICE LOOKUP LINKED'!$C:$C)</f>
        <v>0</v>
      </c>
      <c r="D4589" s="78" t="e">
        <f t="shared" si="142"/>
        <v>#N/A</v>
      </c>
      <c r="E4589" s="81" t="e">
        <f t="shared" si="143"/>
        <v>#N/A</v>
      </c>
      <c r="I4589" t="s">
        <v>3162</v>
      </c>
      <c r="K4589" t="s">
        <v>3163</v>
      </c>
      <c r="L4589">
        <v>4.62</v>
      </c>
      <c r="O4589">
        <v>7</v>
      </c>
    </row>
    <row r="4590" spans="2:15" x14ac:dyDescent="0.25">
      <c r="B4590" s="77" t="e">
        <f>VLOOKUP(A4590,'Medicare Code Price Master List'!$A:$C,3,FALSE)</f>
        <v>#N/A</v>
      </c>
      <c r="C4590" s="3">
        <f>SUMIF('DME PRICE LOOKUP LINKED'!$A:$A,A4590,'DME PRICE LOOKUP LINKED'!$C:$C)</f>
        <v>0</v>
      </c>
      <c r="D4590" s="78" t="e">
        <f t="shared" si="142"/>
        <v>#N/A</v>
      </c>
      <c r="E4590" s="79" t="e">
        <f t="shared" si="143"/>
        <v>#N/A</v>
      </c>
      <c r="I4590" t="s">
        <v>3164</v>
      </c>
      <c r="K4590" t="s">
        <v>3165</v>
      </c>
      <c r="L4590">
        <v>3.15</v>
      </c>
      <c r="O4590">
        <v>5</v>
      </c>
    </row>
    <row r="4591" spans="2:15" x14ac:dyDescent="0.25">
      <c r="B4591" s="80" t="e">
        <f>VLOOKUP(A4591,'Medicare Code Price Master List'!$A:$C,3,FALSE)</f>
        <v>#N/A</v>
      </c>
      <c r="C4591" s="3">
        <f>SUMIF('DME PRICE LOOKUP LINKED'!$A:$A,A4591,'DME PRICE LOOKUP LINKED'!$C:$C)</f>
        <v>0</v>
      </c>
      <c r="D4591" s="78" t="e">
        <f t="shared" si="142"/>
        <v>#N/A</v>
      </c>
      <c r="E4591" s="81" t="e">
        <f t="shared" si="143"/>
        <v>#N/A</v>
      </c>
      <c r="I4591" t="s">
        <v>3166</v>
      </c>
      <c r="K4591" t="s">
        <v>3167</v>
      </c>
      <c r="L4591">
        <v>3.91</v>
      </c>
      <c r="O4591">
        <v>6</v>
      </c>
    </row>
    <row r="4592" spans="2:15" x14ac:dyDescent="0.25">
      <c r="B4592" s="77" t="e">
        <f>VLOOKUP(A4592,'Medicare Code Price Master List'!$A:$C,3,FALSE)</f>
        <v>#N/A</v>
      </c>
      <c r="C4592" s="3">
        <f>SUMIF('DME PRICE LOOKUP LINKED'!$A:$A,A4592,'DME PRICE LOOKUP LINKED'!$C:$C)</f>
        <v>0</v>
      </c>
      <c r="D4592" s="78" t="e">
        <f t="shared" si="142"/>
        <v>#N/A</v>
      </c>
      <c r="E4592" s="79" t="e">
        <f t="shared" si="143"/>
        <v>#N/A</v>
      </c>
      <c r="I4592" t="s">
        <v>3168</v>
      </c>
      <c r="K4592" t="s">
        <v>3169</v>
      </c>
      <c r="L4592">
        <v>1.72</v>
      </c>
      <c r="O4592">
        <v>3</v>
      </c>
    </row>
    <row r="4593" spans="2:15" x14ac:dyDescent="0.25">
      <c r="B4593" s="80" t="e">
        <f>VLOOKUP(A4593,'Medicare Code Price Master List'!$A:$C,3,FALSE)</f>
        <v>#N/A</v>
      </c>
      <c r="C4593" s="3">
        <f>SUMIF('DME PRICE LOOKUP LINKED'!$A:$A,A4593,'DME PRICE LOOKUP LINKED'!$C:$C)</f>
        <v>0</v>
      </c>
      <c r="D4593" s="78" t="e">
        <f t="shared" si="142"/>
        <v>#N/A</v>
      </c>
      <c r="E4593" s="81" t="e">
        <f t="shared" si="143"/>
        <v>#N/A</v>
      </c>
      <c r="I4593" t="s">
        <v>3170</v>
      </c>
      <c r="K4593" t="s">
        <v>3171</v>
      </c>
      <c r="L4593">
        <v>9.7899999999999991</v>
      </c>
      <c r="O4593">
        <v>13</v>
      </c>
    </row>
    <row r="4594" spans="2:15" x14ac:dyDescent="0.25">
      <c r="B4594" s="77" t="e">
        <f>VLOOKUP(A4594,'Medicare Code Price Master List'!$A:$C,3,FALSE)</f>
        <v>#N/A</v>
      </c>
      <c r="C4594" s="3">
        <f>SUMIF('DME PRICE LOOKUP LINKED'!$A:$A,A4594,'DME PRICE LOOKUP LINKED'!$C:$C)</f>
        <v>0</v>
      </c>
      <c r="D4594" s="78" t="e">
        <f t="shared" si="142"/>
        <v>#N/A</v>
      </c>
      <c r="E4594" s="79" t="e">
        <f t="shared" si="143"/>
        <v>#N/A</v>
      </c>
      <c r="I4594" t="s">
        <v>3172</v>
      </c>
      <c r="K4594" t="s">
        <v>3173</v>
      </c>
      <c r="L4594">
        <v>0.33</v>
      </c>
      <c r="O4594">
        <v>1</v>
      </c>
    </row>
    <row r="4595" spans="2:15" x14ac:dyDescent="0.25">
      <c r="B4595" s="80" t="e">
        <f>VLOOKUP(A4595,'Medicare Code Price Master List'!$A:$C,3,FALSE)</f>
        <v>#N/A</v>
      </c>
      <c r="C4595" s="3">
        <f>SUMIF('DME PRICE LOOKUP LINKED'!$A:$A,A4595,'DME PRICE LOOKUP LINKED'!$C:$C)</f>
        <v>0</v>
      </c>
      <c r="D4595" s="78" t="e">
        <f t="shared" si="142"/>
        <v>#N/A</v>
      </c>
      <c r="E4595" s="81" t="e">
        <f t="shared" si="143"/>
        <v>#N/A</v>
      </c>
      <c r="I4595" t="s">
        <v>3174</v>
      </c>
      <c r="K4595" t="s">
        <v>3175</v>
      </c>
      <c r="L4595">
        <v>3.23</v>
      </c>
      <c r="O4595">
        <v>5</v>
      </c>
    </row>
    <row r="4596" spans="2:15" x14ac:dyDescent="0.25">
      <c r="B4596" s="77" t="e">
        <f>VLOOKUP(A4596,'Medicare Code Price Master List'!$A:$C,3,FALSE)</f>
        <v>#N/A</v>
      </c>
      <c r="C4596" s="3">
        <f>SUMIF('DME PRICE LOOKUP LINKED'!$A:$A,A4596,'DME PRICE LOOKUP LINKED'!$C:$C)</f>
        <v>0</v>
      </c>
      <c r="D4596" s="78" t="e">
        <f t="shared" si="142"/>
        <v>#N/A</v>
      </c>
      <c r="E4596" s="79" t="e">
        <f t="shared" si="143"/>
        <v>#N/A</v>
      </c>
      <c r="I4596" t="s">
        <v>3176</v>
      </c>
      <c r="K4596" t="s">
        <v>3177</v>
      </c>
      <c r="L4596">
        <v>4.8499999999999996</v>
      </c>
      <c r="O4596">
        <v>7</v>
      </c>
    </row>
    <row r="4597" spans="2:15" x14ac:dyDescent="0.25">
      <c r="B4597" s="80" t="e">
        <f>VLOOKUP(A4597,'Medicare Code Price Master List'!$A:$C,3,FALSE)</f>
        <v>#N/A</v>
      </c>
      <c r="C4597" s="3">
        <f>SUMIF('DME PRICE LOOKUP LINKED'!$A:$A,A4597,'DME PRICE LOOKUP LINKED'!$C:$C)</f>
        <v>0</v>
      </c>
      <c r="D4597" s="78" t="e">
        <f t="shared" si="142"/>
        <v>#N/A</v>
      </c>
      <c r="E4597" s="81" t="e">
        <f t="shared" si="143"/>
        <v>#N/A</v>
      </c>
      <c r="I4597" t="s">
        <v>3178</v>
      </c>
      <c r="K4597" t="s">
        <v>3179</v>
      </c>
      <c r="L4597">
        <v>5.58</v>
      </c>
      <c r="O4597">
        <v>8</v>
      </c>
    </row>
    <row r="4598" spans="2:15" x14ac:dyDescent="0.25">
      <c r="B4598" s="77" t="e">
        <f>VLOOKUP(A4598,'Medicare Code Price Master List'!$A:$C,3,FALSE)</f>
        <v>#N/A</v>
      </c>
      <c r="C4598" s="3">
        <f>SUMIF('DME PRICE LOOKUP LINKED'!$A:$A,A4598,'DME PRICE LOOKUP LINKED'!$C:$C)</f>
        <v>0</v>
      </c>
      <c r="D4598" s="78" t="e">
        <f t="shared" si="142"/>
        <v>#N/A</v>
      </c>
      <c r="E4598" s="79" t="e">
        <f t="shared" si="143"/>
        <v>#N/A</v>
      </c>
      <c r="I4598" t="s">
        <v>3180</v>
      </c>
      <c r="K4598" t="s">
        <v>3181</v>
      </c>
      <c r="L4598">
        <v>8.33</v>
      </c>
      <c r="O4598">
        <v>11</v>
      </c>
    </row>
    <row r="4599" spans="2:15" x14ac:dyDescent="0.25">
      <c r="B4599" s="80" t="e">
        <f>VLOOKUP(A4599,'Medicare Code Price Master List'!$A:$C,3,FALSE)</f>
        <v>#N/A</v>
      </c>
      <c r="C4599" s="3">
        <f>SUMIF('DME PRICE LOOKUP LINKED'!$A:$A,A4599,'DME PRICE LOOKUP LINKED'!$C:$C)</f>
        <v>0</v>
      </c>
      <c r="D4599" s="78" t="e">
        <f t="shared" si="142"/>
        <v>#N/A</v>
      </c>
      <c r="E4599" s="81" t="e">
        <f t="shared" si="143"/>
        <v>#N/A</v>
      </c>
      <c r="I4599" t="s">
        <v>3182</v>
      </c>
      <c r="K4599" t="s">
        <v>3183</v>
      </c>
      <c r="L4599">
        <v>22.84</v>
      </c>
      <c r="O4599">
        <v>30</v>
      </c>
    </row>
    <row r="4600" spans="2:15" x14ac:dyDescent="0.25">
      <c r="B4600" s="77" t="e">
        <f>VLOOKUP(A4600,'Medicare Code Price Master List'!$A:$C,3,FALSE)</f>
        <v>#N/A</v>
      </c>
      <c r="C4600" s="3">
        <f>SUMIF('DME PRICE LOOKUP LINKED'!$A:$A,A4600,'DME PRICE LOOKUP LINKED'!$C:$C)</f>
        <v>0</v>
      </c>
      <c r="D4600" s="78" t="e">
        <f t="shared" si="142"/>
        <v>#N/A</v>
      </c>
      <c r="E4600" s="79" t="e">
        <f t="shared" si="143"/>
        <v>#N/A</v>
      </c>
      <c r="I4600" t="s">
        <v>3184</v>
      </c>
      <c r="K4600" t="s">
        <v>3185</v>
      </c>
      <c r="L4600">
        <v>63.27</v>
      </c>
      <c r="O4600">
        <v>83</v>
      </c>
    </row>
    <row r="4601" spans="2:15" x14ac:dyDescent="0.25">
      <c r="B4601" s="80" t="e">
        <f>VLOOKUP(A4601,'Medicare Code Price Master List'!$A:$C,3,FALSE)</f>
        <v>#N/A</v>
      </c>
      <c r="C4601" s="3">
        <f>SUMIF('DME PRICE LOOKUP LINKED'!$A:$A,A4601,'DME PRICE LOOKUP LINKED'!$C:$C)</f>
        <v>0</v>
      </c>
      <c r="D4601" s="78" t="e">
        <f t="shared" si="142"/>
        <v>#N/A</v>
      </c>
      <c r="E4601" s="81" t="e">
        <f t="shared" si="143"/>
        <v>#N/A</v>
      </c>
      <c r="I4601" t="s">
        <v>3186</v>
      </c>
      <c r="K4601" t="s">
        <v>3187</v>
      </c>
      <c r="L4601">
        <v>5.7</v>
      </c>
      <c r="O4601">
        <v>8</v>
      </c>
    </row>
    <row r="4602" spans="2:15" x14ac:dyDescent="0.25">
      <c r="B4602" s="77" t="e">
        <f>VLOOKUP(A4602,'Medicare Code Price Master List'!$A:$C,3,FALSE)</f>
        <v>#N/A</v>
      </c>
      <c r="C4602" s="3">
        <f>SUMIF('DME PRICE LOOKUP LINKED'!$A:$A,A4602,'DME PRICE LOOKUP LINKED'!$C:$C)</f>
        <v>0</v>
      </c>
      <c r="D4602" s="78" t="e">
        <f t="shared" si="142"/>
        <v>#N/A</v>
      </c>
      <c r="E4602" s="79" t="e">
        <f t="shared" si="143"/>
        <v>#N/A</v>
      </c>
      <c r="I4602" t="s">
        <v>3188</v>
      </c>
      <c r="K4602" t="s">
        <v>3189</v>
      </c>
      <c r="L4602">
        <v>40.89</v>
      </c>
      <c r="O4602">
        <v>54</v>
      </c>
    </row>
    <row r="4603" spans="2:15" x14ac:dyDescent="0.25">
      <c r="B4603" s="80" t="e">
        <f>VLOOKUP(A4603,'Medicare Code Price Master List'!$A:$C,3,FALSE)</f>
        <v>#N/A</v>
      </c>
      <c r="C4603" s="3">
        <f>SUMIF('DME PRICE LOOKUP LINKED'!$A:$A,A4603,'DME PRICE LOOKUP LINKED'!$C:$C)</f>
        <v>0</v>
      </c>
      <c r="D4603" s="78" t="e">
        <f t="shared" si="142"/>
        <v>#N/A</v>
      </c>
      <c r="E4603" s="81" t="e">
        <f t="shared" si="143"/>
        <v>#N/A</v>
      </c>
      <c r="I4603" t="s">
        <v>3190</v>
      </c>
      <c r="K4603" t="s">
        <v>3191</v>
      </c>
      <c r="L4603">
        <v>19.97</v>
      </c>
      <c r="O4603">
        <v>26</v>
      </c>
    </row>
    <row r="4604" spans="2:15" x14ac:dyDescent="0.25">
      <c r="B4604" s="77" t="e">
        <f>VLOOKUP(A4604,'Medicare Code Price Master List'!$A:$C,3,FALSE)</f>
        <v>#N/A</v>
      </c>
      <c r="C4604" s="3">
        <f>SUMIF('DME PRICE LOOKUP LINKED'!$A:$A,A4604,'DME PRICE LOOKUP LINKED'!$C:$C)</f>
        <v>0</v>
      </c>
      <c r="D4604" s="78" t="e">
        <f t="shared" si="142"/>
        <v>#N/A</v>
      </c>
      <c r="E4604" s="79" t="e">
        <f t="shared" si="143"/>
        <v>#N/A</v>
      </c>
      <c r="I4604" t="s">
        <v>3192</v>
      </c>
      <c r="K4604" t="s">
        <v>3193</v>
      </c>
      <c r="L4604">
        <v>49.65</v>
      </c>
      <c r="O4604">
        <v>65</v>
      </c>
    </row>
    <row r="4605" spans="2:15" x14ac:dyDescent="0.25">
      <c r="B4605" s="80" t="e">
        <f>VLOOKUP(A4605,'Medicare Code Price Master List'!$A:$C,3,FALSE)</f>
        <v>#N/A</v>
      </c>
      <c r="C4605" s="3">
        <f>SUMIF('DME PRICE LOOKUP LINKED'!$A:$A,A4605,'DME PRICE LOOKUP LINKED'!$C:$C)</f>
        <v>0</v>
      </c>
      <c r="D4605" s="78" t="e">
        <f t="shared" si="142"/>
        <v>#N/A</v>
      </c>
      <c r="E4605" s="81" t="e">
        <f t="shared" si="143"/>
        <v>#N/A</v>
      </c>
      <c r="I4605" t="s">
        <v>3194</v>
      </c>
      <c r="K4605" t="s">
        <v>3195</v>
      </c>
      <c r="L4605">
        <v>6.15</v>
      </c>
      <c r="O4605">
        <v>8</v>
      </c>
    </row>
    <row r="4606" spans="2:15" x14ac:dyDescent="0.25">
      <c r="B4606" s="77" t="e">
        <f>VLOOKUP(A4606,'Medicare Code Price Master List'!$A:$C,3,FALSE)</f>
        <v>#N/A</v>
      </c>
      <c r="C4606" s="3">
        <f>SUMIF('DME PRICE LOOKUP LINKED'!$A:$A,A4606,'DME PRICE LOOKUP LINKED'!$C:$C)</f>
        <v>0</v>
      </c>
      <c r="D4606" s="78" t="e">
        <f t="shared" si="142"/>
        <v>#N/A</v>
      </c>
      <c r="E4606" s="79" t="e">
        <f t="shared" si="143"/>
        <v>#N/A</v>
      </c>
      <c r="I4606" t="s">
        <v>3196</v>
      </c>
      <c r="K4606" t="s">
        <v>3197</v>
      </c>
      <c r="L4606">
        <v>32.74</v>
      </c>
      <c r="O4606">
        <v>43</v>
      </c>
    </row>
    <row r="4607" spans="2:15" x14ac:dyDescent="0.25">
      <c r="B4607" s="80" t="e">
        <f>VLOOKUP(A4607,'Medicare Code Price Master List'!$A:$C,3,FALSE)</f>
        <v>#N/A</v>
      </c>
      <c r="C4607" s="3">
        <f>SUMIF('DME PRICE LOOKUP LINKED'!$A:$A,A4607,'DME PRICE LOOKUP LINKED'!$C:$C)</f>
        <v>0</v>
      </c>
      <c r="D4607" s="78" t="e">
        <f t="shared" si="142"/>
        <v>#N/A</v>
      </c>
      <c r="E4607" s="81" t="e">
        <f t="shared" si="143"/>
        <v>#N/A</v>
      </c>
      <c r="I4607" t="s">
        <v>3198</v>
      </c>
      <c r="K4607" t="s">
        <v>3199</v>
      </c>
      <c r="L4607">
        <v>37.49</v>
      </c>
      <c r="O4607">
        <v>49</v>
      </c>
    </row>
    <row r="4608" spans="2:15" x14ac:dyDescent="0.25">
      <c r="B4608" s="77" t="e">
        <f>VLOOKUP(A4608,'Medicare Code Price Master List'!$A:$C,3,FALSE)</f>
        <v>#N/A</v>
      </c>
      <c r="C4608" s="3">
        <f>SUMIF('DME PRICE LOOKUP LINKED'!$A:$A,A4608,'DME PRICE LOOKUP LINKED'!$C:$C)</f>
        <v>0</v>
      </c>
      <c r="D4608" s="78" t="e">
        <f t="shared" si="142"/>
        <v>#N/A</v>
      </c>
      <c r="E4608" s="79" t="e">
        <f t="shared" si="143"/>
        <v>#N/A</v>
      </c>
      <c r="I4608" t="s">
        <v>3200</v>
      </c>
      <c r="K4608" t="s">
        <v>3201</v>
      </c>
      <c r="L4608">
        <v>12.78</v>
      </c>
      <c r="O4608">
        <v>17</v>
      </c>
    </row>
    <row r="4609" spans="2:15" x14ac:dyDescent="0.25">
      <c r="B4609" s="80" t="e">
        <f>VLOOKUP(A4609,'Medicare Code Price Master List'!$A:$C,3,FALSE)</f>
        <v>#N/A</v>
      </c>
      <c r="C4609" s="3">
        <f>SUMIF('DME PRICE LOOKUP LINKED'!$A:$A,A4609,'DME PRICE LOOKUP LINKED'!$C:$C)</f>
        <v>0</v>
      </c>
      <c r="D4609" s="78" t="e">
        <f t="shared" si="142"/>
        <v>#N/A</v>
      </c>
      <c r="E4609" s="81" t="e">
        <f t="shared" si="143"/>
        <v>#N/A</v>
      </c>
      <c r="I4609" t="s">
        <v>3202</v>
      </c>
      <c r="K4609" t="s">
        <v>3203</v>
      </c>
      <c r="L4609">
        <v>6.77</v>
      </c>
      <c r="O4609">
        <v>9</v>
      </c>
    </row>
    <row r="4610" spans="2:15" x14ac:dyDescent="0.25">
      <c r="B4610" s="77" t="e">
        <f>VLOOKUP(A4610,'Medicare Code Price Master List'!$A:$C,3,FALSE)</f>
        <v>#N/A</v>
      </c>
      <c r="C4610" s="3">
        <f>SUMIF('DME PRICE LOOKUP LINKED'!$A:$A,A4610,'DME PRICE LOOKUP LINKED'!$C:$C)</f>
        <v>0</v>
      </c>
      <c r="D4610" s="78" t="e">
        <f t="shared" si="142"/>
        <v>#N/A</v>
      </c>
      <c r="E4610" s="79" t="e">
        <f t="shared" si="143"/>
        <v>#N/A</v>
      </c>
      <c r="I4610" t="s">
        <v>3204</v>
      </c>
      <c r="K4610" t="s">
        <v>3205</v>
      </c>
      <c r="L4610">
        <v>2.99</v>
      </c>
      <c r="O4610">
        <v>4</v>
      </c>
    </row>
    <row r="4611" spans="2:15" x14ac:dyDescent="0.25">
      <c r="B4611" s="80" t="e">
        <f>VLOOKUP(A4611,'Medicare Code Price Master List'!$A:$C,3,FALSE)</f>
        <v>#N/A</v>
      </c>
      <c r="C4611" s="3">
        <f>SUMIF('DME PRICE LOOKUP LINKED'!$A:$A,A4611,'DME PRICE LOOKUP LINKED'!$C:$C)</f>
        <v>0</v>
      </c>
      <c r="D4611" s="78" t="e">
        <f t="shared" ref="D4611:D4674" si="144">VLOOKUP(A4611,$R$2:$T$5644,3,FALSE)</f>
        <v>#N/A</v>
      </c>
      <c r="E4611" s="81" t="e">
        <f t="shared" ref="E4611:E4674" si="145">D4611-C4611</f>
        <v>#N/A</v>
      </c>
      <c r="I4611" t="s">
        <v>3206</v>
      </c>
      <c r="K4611" t="s">
        <v>3207</v>
      </c>
      <c r="L4611">
        <v>5.8</v>
      </c>
      <c r="O4611">
        <v>8</v>
      </c>
    </row>
    <row r="4612" spans="2:15" x14ac:dyDescent="0.25">
      <c r="B4612" s="77" t="e">
        <f>VLOOKUP(A4612,'Medicare Code Price Master List'!$A:$C,3,FALSE)</f>
        <v>#N/A</v>
      </c>
      <c r="C4612" s="3">
        <f>SUMIF('DME PRICE LOOKUP LINKED'!$A:$A,A4612,'DME PRICE LOOKUP LINKED'!$C:$C)</f>
        <v>0</v>
      </c>
      <c r="D4612" s="78" t="e">
        <f t="shared" si="144"/>
        <v>#N/A</v>
      </c>
      <c r="E4612" s="79" t="e">
        <f t="shared" si="145"/>
        <v>#N/A</v>
      </c>
      <c r="I4612" t="s">
        <v>3208</v>
      </c>
      <c r="K4612" t="s">
        <v>3209</v>
      </c>
      <c r="L4612">
        <v>8.26</v>
      </c>
      <c r="O4612">
        <v>11</v>
      </c>
    </row>
    <row r="4613" spans="2:15" x14ac:dyDescent="0.25">
      <c r="B4613" s="80" t="e">
        <f>VLOOKUP(A4613,'Medicare Code Price Master List'!$A:$C,3,FALSE)</f>
        <v>#N/A</v>
      </c>
      <c r="C4613" s="3">
        <f>SUMIF('DME PRICE LOOKUP LINKED'!$A:$A,A4613,'DME PRICE LOOKUP LINKED'!$C:$C)</f>
        <v>0</v>
      </c>
      <c r="D4613" s="78" t="e">
        <f t="shared" si="144"/>
        <v>#N/A</v>
      </c>
      <c r="E4613" s="81" t="e">
        <f t="shared" si="145"/>
        <v>#N/A</v>
      </c>
      <c r="I4613" t="s">
        <v>3210</v>
      </c>
      <c r="K4613" t="s">
        <v>3211</v>
      </c>
      <c r="L4613">
        <v>12.77</v>
      </c>
      <c r="O4613">
        <v>17</v>
      </c>
    </row>
    <row r="4614" spans="2:15" x14ac:dyDescent="0.25">
      <c r="B4614" s="77" t="e">
        <f>VLOOKUP(A4614,'Medicare Code Price Master List'!$A:$C,3,FALSE)</f>
        <v>#N/A</v>
      </c>
      <c r="C4614" s="3">
        <f>SUMIF('DME PRICE LOOKUP LINKED'!$A:$A,A4614,'DME PRICE LOOKUP LINKED'!$C:$C)</f>
        <v>0</v>
      </c>
      <c r="D4614" s="78" t="e">
        <f t="shared" si="144"/>
        <v>#N/A</v>
      </c>
      <c r="E4614" s="79" t="e">
        <f t="shared" si="145"/>
        <v>#N/A</v>
      </c>
      <c r="I4614" t="s">
        <v>3212</v>
      </c>
      <c r="K4614" t="s">
        <v>3213</v>
      </c>
      <c r="L4614">
        <v>9.4</v>
      </c>
      <c r="O4614">
        <v>13</v>
      </c>
    </row>
    <row r="4615" spans="2:15" x14ac:dyDescent="0.25">
      <c r="B4615" s="80" t="e">
        <f>VLOOKUP(A4615,'Medicare Code Price Master List'!$A:$C,3,FALSE)</f>
        <v>#N/A</v>
      </c>
      <c r="C4615" s="3">
        <f>SUMIF('DME PRICE LOOKUP LINKED'!$A:$A,A4615,'DME PRICE LOOKUP LINKED'!$C:$C)</f>
        <v>0</v>
      </c>
      <c r="D4615" s="78" t="e">
        <f t="shared" si="144"/>
        <v>#N/A</v>
      </c>
      <c r="E4615" s="81" t="e">
        <f t="shared" si="145"/>
        <v>#N/A</v>
      </c>
      <c r="I4615" t="s">
        <v>3214</v>
      </c>
      <c r="K4615" t="s">
        <v>3215</v>
      </c>
      <c r="L4615">
        <v>10.87</v>
      </c>
      <c r="O4615">
        <v>15</v>
      </c>
    </row>
    <row r="4616" spans="2:15" x14ac:dyDescent="0.25">
      <c r="B4616" s="77" t="e">
        <f>VLOOKUP(A4616,'Medicare Code Price Master List'!$A:$C,3,FALSE)</f>
        <v>#N/A</v>
      </c>
      <c r="C4616" s="3">
        <f>SUMIF('DME PRICE LOOKUP LINKED'!$A:$A,A4616,'DME PRICE LOOKUP LINKED'!$C:$C)</f>
        <v>0</v>
      </c>
      <c r="D4616" s="78" t="e">
        <f t="shared" si="144"/>
        <v>#N/A</v>
      </c>
      <c r="E4616" s="79" t="e">
        <f t="shared" si="145"/>
        <v>#N/A</v>
      </c>
      <c r="I4616" t="s">
        <v>3216</v>
      </c>
      <c r="K4616" t="s">
        <v>3217</v>
      </c>
      <c r="L4616">
        <v>12.02</v>
      </c>
      <c r="O4616">
        <v>16</v>
      </c>
    </row>
    <row r="4617" spans="2:15" x14ac:dyDescent="0.25">
      <c r="B4617" s="80" t="e">
        <f>VLOOKUP(A4617,'Medicare Code Price Master List'!$A:$C,3,FALSE)</f>
        <v>#N/A</v>
      </c>
      <c r="C4617" s="3">
        <f>SUMIF('DME PRICE LOOKUP LINKED'!$A:$A,A4617,'DME PRICE LOOKUP LINKED'!$C:$C)</f>
        <v>0</v>
      </c>
      <c r="D4617" s="78" t="e">
        <f t="shared" si="144"/>
        <v>#N/A</v>
      </c>
      <c r="E4617" s="81" t="e">
        <f t="shared" si="145"/>
        <v>#N/A</v>
      </c>
      <c r="I4617" t="s">
        <v>3218</v>
      </c>
      <c r="K4617" t="s">
        <v>3219</v>
      </c>
      <c r="L4617">
        <v>3.45</v>
      </c>
      <c r="O4617">
        <v>5</v>
      </c>
    </row>
    <row r="4618" spans="2:15" x14ac:dyDescent="0.25">
      <c r="B4618" s="77" t="e">
        <f>VLOOKUP(A4618,'Medicare Code Price Master List'!$A:$C,3,FALSE)</f>
        <v>#N/A</v>
      </c>
      <c r="C4618" s="3">
        <f>SUMIF('DME PRICE LOOKUP LINKED'!$A:$A,A4618,'DME PRICE LOOKUP LINKED'!$C:$C)</f>
        <v>0</v>
      </c>
      <c r="D4618" s="78" t="e">
        <f t="shared" si="144"/>
        <v>#N/A</v>
      </c>
      <c r="E4618" s="79" t="e">
        <f t="shared" si="145"/>
        <v>#N/A</v>
      </c>
      <c r="I4618" t="s">
        <v>3220</v>
      </c>
      <c r="K4618" t="s">
        <v>3221</v>
      </c>
      <c r="L4618">
        <v>0.05</v>
      </c>
      <c r="O4618">
        <v>1</v>
      </c>
    </row>
    <row r="4619" spans="2:15" x14ac:dyDescent="0.25">
      <c r="B4619" s="80" t="e">
        <f>VLOOKUP(A4619,'Medicare Code Price Master List'!$A:$C,3,FALSE)</f>
        <v>#N/A</v>
      </c>
      <c r="C4619" s="3">
        <f>SUMIF('DME PRICE LOOKUP LINKED'!$A:$A,A4619,'DME PRICE LOOKUP LINKED'!$C:$C)</f>
        <v>0</v>
      </c>
      <c r="D4619" s="78" t="e">
        <f t="shared" si="144"/>
        <v>#N/A</v>
      </c>
      <c r="E4619" s="81" t="e">
        <f t="shared" si="145"/>
        <v>#N/A</v>
      </c>
      <c r="I4619" t="s">
        <v>3222</v>
      </c>
      <c r="K4619" t="s">
        <v>3223</v>
      </c>
      <c r="L4619">
        <v>53.83</v>
      </c>
      <c r="O4619">
        <v>70</v>
      </c>
    </row>
    <row r="4620" spans="2:15" x14ac:dyDescent="0.25">
      <c r="B4620" s="77" t="e">
        <f>VLOOKUP(A4620,'Medicare Code Price Master List'!$A:$C,3,FALSE)</f>
        <v>#N/A</v>
      </c>
      <c r="C4620" s="3">
        <f>SUMIF('DME PRICE LOOKUP LINKED'!$A:$A,A4620,'DME PRICE LOOKUP LINKED'!$C:$C)</f>
        <v>0</v>
      </c>
      <c r="D4620" s="78" t="e">
        <f t="shared" si="144"/>
        <v>#N/A</v>
      </c>
      <c r="E4620" s="79" t="e">
        <f t="shared" si="145"/>
        <v>#N/A</v>
      </c>
      <c r="I4620" t="s">
        <v>3224</v>
      </c>
      <c r="K4620" t="s">
        <v>3225</v>
      </c>
      <c r="L4620" t="e">
        <v>#N/A</v>
      </c>
      <c r="O4620" t="e">
        <v>#N/A</v>
      </c>
    </row>
    <row r="4621" spans="2:15" x14ac:dyDescent="0.25">
      <c r="B4621" s="80" t="e">
        <f>VLOOKUP(A4621,'Medicare Code Price Master List'!$A:$C,3,FALSE)</f>
        <v>#N/A</v>
      </c>
      <c r="C4621" s="3">
        <f>SUMIF('DME PRICE LOOKUP LINKED'!$A:$A,A4621,'DME PRICE LOOKUP LINKED'!$C:$C)</f>
        <v>0</v>
      </c>
      <c r="D4621" s="78" t="e">
        <f t="shared" si="144"/>
        <v>#N/A</v>
      </c>
      <c r="E4621" s="81" t="e">
        <f t="shared" si="145"/>
        <v>#N/A</v>
      </c>
      <c r="I4621" t="s">
        <v>3226</v>
      </c>
      <c r="K4621" t="s">
        <v>3227</v>
      </c>
      <c r="L4621">
        <v>18.38</v>
      </c>
      <c r="O4621">
        <v>24</v>
      </c>
    </row>
    <row r="4622" spans="2:15" x14ac:dyDescent="0.25">
      <c r="B4622" s="77" t="e">
        <f>VLOOKUP(A4622,'Medicare Code Price Master List'!$A:$C,3,FALSE)</f>
        <v>#N/A</v>
      </c>
      <c r="C4622" s="3">
        <f>SUMIF('DME PRICE LOOKUP LINKED'!$A:$A,A4622,'DME PRICE LOOKUP LINKED'!$C:$C)</f>
        <v>0</v>
      </c>
      <c r="D4622" s="78" t="e">
        <f t="shared" si="144"/>
        <v>#N/A</v>
      </c>
      <c r="E4622" s="79" t="e">
        <f t="shared" si="145"/>
        <v>#N/A</v>
      </c>
      <c r="I4622" t="s">
        <v>3228</v>
      </c>
      <c r="K4622" t="s">
        <v>3229</v>
      </c>
      <c r="L4622">
        <v>16.32</v>
      </c>
      <c r="O4622">
        <v>22</v>
      </c>
    </row>
    <row r="4623" spans="2:15" x14ac:dyDescent="0.25">
      <c r="B4623" s="80" t="e">
        <f>VLOOKUP(A4623,'Medicare Code Price Master List'!$A:$C,3,FALSE)</f>
        <v>#N/A</v>
      </c>
      <c r="C4623" s="3">
        <f>SUMIF('DME PRICE LOOKUP LINKED'!$A:$A,A4623,'DME PRICE LOOKUP LINKED'!$C:$C)</f>
        <v>0</v>
      </c>
      <c r="D4623" s="78" t="e">
        <f t="shared" si="144"/>
        <v>#N/A</v>
      </c>
      <c r="E4623" s="81" t="e">
        <f t="shared" si="145"/>
        <v>#N/A</v>
      </c>
      <c r="I4623" t="s">
        <v>3230</v>
      </c>
      <c r="K4623" t="s">
        <v>3231</v>
      </c>
      <c r="L4623">
        <v>64.989999999999995</v>
      </c>
      <c r="O4623">
        <v>85</v>
      </c>
    </row>
    <row r="4624" spans="2:15" x14ac:dyDescent="0.25">
      <c r="B4624" s="77" t="e">
        <f>VLOOKUP(A4624,'Medicare Code Price Master List'!$A:$C,3,FALSE)</f>
        <v>#N/A</v>
      </c>
      <c r="C4624" s="3">
        <f>SUMIF('DME PRICE LOOKUP LINKED'!$A:$A,A4624,'DME PRICE LOOKUP LINKED'!$C:$C)</f>
        <v>0</v>
      </c>
      <c r="D4624" s="78" t="e">
        <f t="shared" si="144"/>
        <v>#N/A</v>
      </c>
      <c r="E4624" s="79" t="e">
        <f t="shared" si="145"/>
        <v>#N/A</v>
      </c>
      <c r="I4624" t="s">
        <v>3232</v>
      </c>
      <c r="K4624" t="s">
        <v>3233</v>
      </c>
      <c r="L4624">
        <v>1.85</v>
      </c>
      <c r="O4624">
        <v>3</v>
      </c>
    </row>
    <row r="4625" spans="2:15" x14ac:dyDescent="0.25">
      <c r="B4625" s="80" t="e">
        <f>VLOOKUP(A4625,'Medicare Code Price Master List'!$A:$C,3,FALSE)</f>
        <v>#N/A</v>
      </c>
      <c r="C4625" s="3">
        <f>SUMIF('DME PRICE LOOKUP LINKED'!$A:$A,A4625,'DME PRICE LOOKUP LINKED'!$C:$C)</f>
        <v>0</v>
      </c>
      <c r="D4625" s="78" t="e">
        <f t="shared" si="144"/>
        <v>#N/A</v>
      </c>
      <c r="E4625" s="81" t="e">
        <f t="shared" si="145"/>
        <v>#N/A</v>
      </c>
      <c r="I4625" t="s">
        <v>3234</v>
      </c>
      <c r="K4625" t="s">
        <v>3235</v>
      </c>
      <c r="L4625">
        <v>2.0499999999999998</v>
      </c>
      <c r="O4625">
        <v>3</v>
      </c>
    </row>
    <row r="4626" spans="2:15" x14ac:dyDescent="0.25">
      <c r="B4626" s="77" t="e">
        <f>VLOOKUP(A4626,'Medicare Code Price Master List'!$A:$C,3,FALSE)</f>
        <v>#N/A</v>
      </c>
      <c r="C4626" s="3">
        <f>SUMIF('DME PRICE LOOKUP LINKED'!$A:$A,A4626,'DME PRICE LOOKUP LINKED'!$C:$C)</f>
        <v>0</v>
      </c>
      <c r="D4626" s="78" t="e">
        <f t="shared" si="144"/>
        <v>#N/A</v>
      </c>
      <c r="E4626" s="79" t="e">
        <f t="shared" si="145"/>
        <v>#N/A</v>
      </c>
      <c r="I4626" t="s">
        <v>3236</v>
      </c>
      <c r="K4626" t="s">
        <v>3237</v>
      </c>
      <c r="L4626">
        <v>4.54</v>
      </c>
      <c r="O4626">
        <v>6</v>
      </c>
    </row>
    <row r="4627" spans="2:15" x14ac:dyDescent="0.25">
      <c r="B4627" s="80" t="e">
        <f>VLOOKUP(A4627,'Medicare Code Price Master List'!$A:$C,3,FALSE)</f>
        <v>#N/A</v>
      </c>
      <c r="C4627" s="3">
        <f>SUMIF('DME PRICE LOOKUP LINKED'!$A:$A,A4627,'DME PRICE LOOKUP LINKED'!$C:$C)</f>
        <v>0</v>
      </c>
      <c r="D4627" s="78" t="e">
        <f t="shared" si="144"/>
        <v>#N/A</v>
      </c>
      <c r="E4627" s="81" t="e">
        <f t="shared" si="145"/>
        <v>#N/A</v>
      </c>
      <c r="I4627" t="s">
        <v>3238</v>
      </c>
      <c r="K4627" t="s">
        <v>3239</v>
      </c>
      <c r="L4627">
        <v>7.61</v>
      </c>
      <c r="O4627">
        <v>10</v>
      </c>
    </row>
    <row r="4628" spans="2:15" x14ac:dyDescent="0.25">
      <c r="B4628" s="77" t="e">
        <f>VLOOKUP(A4628,'Medicare Code Price Master List'!$A:$C,3,FALSE)</f>
        <v>#N/A</v>
      </c>
      <c r="C4628" s="3">
        <f>SUMIF('DME PRICE LOOKUP LINKED'!$A:$A,A4628,'DME PRICE LOOKUP LINKED'!$C:$C)</f>
        <v>0</v>
      </c>
      <c r="D4628" s="78" t="e">
        <f t="shared" si="144"/>
        <v>#N/A</v>
      </c>
      <c r="E4628" s="79" t="e">
        <f t="shared" si="145"/>
        <v>#N/A</v>
      </c>
      <c r="I4628" t="s">
        <v>3240</v>
      </c>
      <c r="K4628" t="s">
        <v>3241</v>
      </c>
      <c r="L4628">
        <v>11.65</v>
      </c>
      <c r="O4628">
        <v>16</v>
      </c>
    </row>
    <row r="4629" spans="2:15" x14ac:dyDescent="0.25">
      <c r="B4629" s="80" t="e">
        <f>VLOOKUP(A4629,'Medicare Code Price Master List'!$A:$C,3,FALSE)</f>
        <v>#N/A</v>
      </c>
      <c r="C4629" s="3">
        <f>SUMIF('DME PRICE LOOKUP LINKED'!$A:$A,A4629,'DME PRICE LOOKUP LINKED'!$C:$C)</f>
        <v>0</v>
      </c>
      <c r="D4629" s="78" t="e">
        <f t="shared" si="144"/>
        <v>#N/A</v>
      </c>
      <c r="E4629" s="81" t="e">
        <f t="shared" si="145"/>
        <v>#N/A</v>
      </c>
      <c r="I4629" t="s">
        <v>3242</v>
      </c>
      <c r="K4629" t="s">
        <v>3243</v>
      </c>
      <c r="L4629">
        <v>13.13</v>
      </c>
      <c r="O4629">
        <v>18</v>
      </c>
    </row>
    <row r="4630" spans="2:15" x14ac:dyDescent="0.25">
      <c r="B4630" s="77" t="e">
        <f>VLOOKUP(A4630,'Medicare Code Price Master List'!$A:$C,3,FALSE)</f>
        <v>#N/A</v>
      </c>
      <c r="C4630" s="3">
        <f>SUMIF('DME PRICE LOOKUP LINKED'!$A:$A,A4630,'DME PRICE LOOKUP LINKED'!$C:$C)</f>
        <v>0</v>
      </c>
      <c r="D4630" s="78" t="e">
        <f t="shared" si="144"/>
        <v>#N/A</v>
      </c>
      <c r="E4630" s="79" t="e">
        <f t="shared" si="145"/>
        <v>#N/A</v>
      </c>
      <c r="I4630" t="s">
        <v>3244</v>
      </c>
      <c r="K4630" t="s">
        <v>3245</v>
      </c>
      <c r="L4630">
        <v>8.26</v>
      </c>
      <c r="O4630">
        <v>11</v>
      </c>
    </row>
    <row r="4631" spans="2:15" x14ac:dyDescent="0.25">
      <c r="B4631" s="80" t="e">
        <f>VLOOKUP(A4631,'Medicare Code Price Master List'!$A:$C,3,FALSE)</f>
        <v>#N/A</v>
      </c>
      <c r="C4631" s="3">
        <f>SUMIF('DME PRICE LOOKUP LINKED'!$A:$A,A4631,'DME PRICE LOOKUP LINKED'!$C:$C)</f>
        <v>0</v>
      </c>
      <c r="D4631" s="78" t="e">
        <f t="shared" si="144"/>
        <v>#N/A</v>
      </c>
      <c r="E4631" s="81" t="e">
        <f t="shared" si="145"/>
        <v>#N/A</v>
      </c>
      <c r="I4631" t="s">
        <v>3246</v>
      </c>
      <c r="K4631" t="s">
        <v>3247</v>
      </c>
      <c r="L4631">
        <v>12.02</v>
      </c>
      <c r="O4631">
        <v>16</v>
      </c>
    </row>
    <row r="4632" spans="2:15" x14ac:dyDescent="0.25">
      <c r="B4632" s="77" t="e">
        <f>VLOOKUP(A4632,'Medicare Code Price Master List'!$A:$C,3,FALSE)</f>
        <v>#N/A</v>
      </c>
      <c r="C4632" s="3">
        <f>SUMIF('DME PRICE LOOKUP LINKED'!$A:$A,A4632,'DME PRICE LOOKUP LINKED'!$C:$C)</f>
        <v>0</v>
      </c>
      <c r="D4632" s="78" t="e">
        <f t="shared" si="144"/>
        <v>#N/A</v>
      </c>
      <c r="E4632" s="79" t="e">
        <f t="shared" si="145"/>
        <v>#N/A</v>
      </c>
      <c r="I4632" t="s">
        <v>3248</v>
      </c>
      <c r="K4632" t="s">
        <v>3249</v>
      </c>
      <c r="L4632">
        <v>6.77</v>
      </c>
      <c r="O4632">
        <v>9</v>
      </c>
    </row>
    <row r="4633" spans="2:15" x14ac:dyDescent="0.25">
      <c r="B4633" s="80" t="e">
        <f>VLOOKUP(A4633,'Medicare Code Price Master List'!$A:$C,3,FALSE)</f>
        <v>#N/A</v>
      </c>
      <c r="C4633" s="3">
        <f>SUMIF('DME PRICE LOOKUP LINKED'!$A:$A,A4633,'DME PRICE LOOKUP LINKED'!$C:$C)</f>
        <v>0</v>
      </c>
      <c r="D4633" s="78" t="e">
        <f t="shared" si="144"/>
        <v>#N/A</v>
      </c>
      <c r="E4633" s="81" t="e">
        <f t="shared" si="145"/>
        <v>#N/A</v>
      </c>
      <c r="I4633" t="s">
        <v>3250</v>
      </c>
      <c r="K4633" t="s">
        <v>3251</v>
      </c>
      <c r="L4633">
        <v>3.6</v>
      </c>
      <c r="O4633">
        <v>5</v>
      </c>
    </row>
    <row r="4634" spans="2:15" x14ac:dyDescent="0.25">
      <c r="B4634" s="77" t="e">
        <f>VLOOKUP(A4634,'Medicare Code Price Master List'!$A:$C,3,FALSE)</f>
        <v>#N/A</v>
      </c>
      <c r="C4634" s="3">
        <f>SUMIF('DME PRICE LOOKUP LINKED'!$A:$A,A4634,'DME PRICE LOOKUP LINKED'!$C:$C)</f>
        <v>0</v>
      </c>
      <c r="D4634" s="78" t="e">
        <f t="shared" si="144"/>
        <v>#N/A</v>
      </c>
      <c r="E4634" s="79" t="e">
        <f t="shared" si="145"/>
        <v>#N/A</v>
      </c>
      <c r="I4634" t="s">
        <v>3252</v>
      </c>
      <c r="K4634" t="s">
        <v>3253</v>
      </c>
      <c r="L4634">
        <v>7.33</v>
      </c>
      <c r="O4634">
        <v>10</v>
      </c>
    </row>
    <row r="4635" spans="2:15" x14ac:dyDescent="0.25">
      <c r="B4635" s="80" t="e">
        <f>VLOOKUP(A4635,'Medicare Code Price Master List'!$A:$C,3,FALSE)</f>
        <v>#N/A</v>
      </c>
      <c r="C4635" s="3">
        <f>SUMIF('DME PRICE LOOKUP LINKED'!$A:$A,A4635,'DME PRICE LOOKUP LINKED'!$C:$C)</f>
        <v>0</v>
      </c>
      <c r="D4635" s="78" t="e">
        <f t="shared" si="144"/>
        <v>#N/A</v>
      </c>
      <c r="E4635" s="81" t="e">
        <f t="shared" si="145"/>
        <v>#N/A</v>
      </c>
      <c r="I4635" t="s">
        <v>3254</v>
      </c>
      <c r="K4635" t="s">
        <v>3255</v>
      </c>
      <c r="L4635">
        <v>6.54</v>
      </c>
      <c r="O4635">
        <v>9</v>
      </c>
    </row>
    <row r="4636" spans="2:15" x14ac:dyDescent="0.25">
      <c r="B4636" s="77" t="e">
        <f>VLOOKUP(A4636,'Medicare Code Price Master List'!$A:$C,3,FALSE)</f>
        <v>#N/A</v>
      </c>
      <c r="C4636" s="3">
        <f>SUMIF('DME PRICE LOOKUP LINKED'!$A:$A,A4636,'DME PRICE LOOKUP LINKED'!$C:$C)</f>
        <v>0</v>
      </c>
      <c r="D4636" s="78" t="e">
        <f t="shared" si="144"/>
        <v>#N/A</v>
      </c>
      <c r="E4636" s="79" t="e">
        <f t="shared" si="145"/>
        <v>#N/A</v>
      </c>
      <c r="I4636" t="s">
        <v>3256</v>
      </c>
      <c r="K4636" t="s">
        <v>3257</v>
      </c>
      <c r="L4636">
        <v>7.97</v>
      </c>
      <c r="O4636">
        <v>11</v>
      </c>
    </row>
    <row r="4637" spans="2:15" x14ac:dyDescent="0.25">
      <c r="B4637" s="80" t="e">
        <f>VLOOKUP(A4637,'Medicare Code Price Master List'!$A:$C,3,FALSE)</f>
        <v>#N/A</v>
      </c>
      <c r="C4637" s="3">
        <f>SUMIF('DME PRICE LOOKUP LINKED'!$A:$A,A4637,'DME PRICE LOOKUP LINKED'!$C:$C)</f>
        <v>0</v>
      </c>
      <c r="D4637" s="78" t="e">
        <f t="shared" si="144"/>
        <v>#N/A</v>
      </c>
      <c r="E4637" s="81" t="e">
        <f t="shared" si="145"/>
        <v>#N/A</v>
      </c>
      <c r="I4637" t="s">
        <v>3258</v>
      </c>
      <c r="K4637" t="s">
        <v>3259</v>
      </c>
      <c r="L4637">
        <v>3.66</v>
      </c>
      <c r="O4637">
        <v>5</v>
      </c>
    </row>
    <row r="4638" spans="2:15" x14ac:dyDescent="0.25">
      <c r="B4638" s="77" t="e">
        <f>VLOOKUP(A4638,'Medicare Code Price Master List'!$A:$C,3,FALSE)</f>
        <v>#N/A</v>
      </c>
      <c r="C4638" s="3">
        <f>SUMIF('DME PRICE LOOKUP LINKED'!$A:$A,A4638,'DME PRICE LOOKUP LINKED'!$C:$C)</f>
        <v>0</v>
      </c>
      <c r="D4638" s="78" t="e">
        <f t="shared" si="144"/>
        <v>#N/A</v>
      </c>
      <c r="E4638" s="79" t="e">
        <f t="shared" si="145"/>
        <v>#N/A</v>
      </c>
      <c r="I4638" t="s">
        <v>3260</v>
      </c>
      <c r="K4638" t="s">
        <v>3261</v>
      </c>
      <c r="L4638">
        <v>4.96</v>
      </c>
      <c r="O4638">
        <v>7</v>
      </c>
    </row>
    <row r="4639" spans="2:15" x14ac:dyDescent="0.25">
      <c r="B4639" s="80" t="e">
        <f>VLOOKUP(A4639,'Medicare Code Price Master List'!$A:$C,3,FALSE)</f>
        <v>#N/A</v>
      </c>
      <c r="C4639" s="3">
        <f>SUMIF('DME PRICE LOOKUP LINKED'!$A:$A,A4639,'DME PRICE LOOKUP LINKED'!$C:$C)</f>
        <v>0</v>
      </c>
      <c r="D4639" s="78" t="e">
        <f t="shared" si="144"/>
        <v>#N/A</v>
      </c>
      <c r="E4639" s="81" t="e">
        <f t="shared" si="145"/>
        <v>#N/A</v>
      </c>
      <c r="I4639" t="s">
        <v>3262</v>
      </c>
      <c r="K4639" t="s">
        <v>3263</v>
      </c>
      <c r="L4639">
        <v>2.41</v>
      </c>
      <c r="O4639">
        <v>4</v>
      </c>
    </row>
    <row r="4640" spans="2:15" x14ac:dyDescent="0.25">
      <c r="B4640" s="77" t="e">
        <f>VLOOKUP(A4640,'Medicare Code Price Master List'!$A:$C,3,FALSE)</f>
        <v>#N/A</v>
      </c>
      <c r="C4640" s="3">
        <f>SUMIF('DME PRICE LOOKUP LINKED'!$A:$A,A4640,'DME PRICE LOOKUP LINKED'!$C:$C)</f>
        <v>0</v>
      </c>
      <c r="D4640" s="78" t="e">
        <f t="shared" si="144"/>
        <v>#N/A</v>
      </c>
      <c r="E4640" s="79" t="e">
        <f t="shared" si="145"/>
        <v>#N/A</v>
      </c>
      <c r="I4640" t="s">
        <v>3264</v>
      </c>
      <c r="K4640" t="s">
        <v>3265</v>
      </c>
      <c r="L4640">
        <v>2.29</v>
      </c>
      <c r="O4640">
        <v>3</v>
      </c>
    </row>
    <row r="4641" spans="2:15" x14ac:dyDescent="0.25">
      <c r="B4641" s="80" t="e">
        <f>VLOOKUP(A4641,'Medicare Code Price Master List'!$A:$C,3,FALSE)</f>
        <v>#N/A</v>
      </c>
      <c r="C4641" s="3">
        <f>SUMIF('DME PRICE LOOKUP LINKED'!$A:$A,A4641,'DME PRICE LOOKUP LINKED'!$C:$C)</f>
        <v>0</v>
      </c>
      <c r="D4641" s="78" t="e">
        <f t="shared" si="144"/>
        <v>#N/A</v>
      </c>
      <c r="E4641" s="81" t="e">
        <f t="shared" si="145"/>
        <v>#N/A</v>
      </c>
      <c r="I4641" t="s">
        <v>3266</v>
      </c>
      <c r="K4641" t="s">
        <v>3267</v>
      </c>
      <c r="L4641">
        <v>0</v>
      </c>
      <c r="O4641">
        <v>0</v>
      </c>
    </row>
    <row r="4642" spans="2:15" x14ac:dyDescent="0.25">
      <c r="B4642" s="77" t="e">
        <f>VLOOKUP(A4642,'Medicare Code Price Master List'!$A:$C,3,FALSE)</f>
        <v>#N/A</v>
      </c>
      <c r="C4642" s="3">
        <f>SUMIF('DME PRICE LOOKUP LINKED'!$A:$A,A4642,'DME PRICE LOOKUP LINKED'!$C:$C)</f>
        <v>0</v>
      </c>
      <c r="D4642" s="78" t="e">
        <f t="shared" si="144"/>
        <v>#N/A</v>
      </c>
      <c r="E4642" s="79" t="e">
        <f t="shared" si="145"/>
        <v>#N/A</v>
      </c>
      <c r="I4642" t="s">
        <v>3268</v>
      </c>
      <c r="K4642" t="s">
        <v>3269</v>
      </c>
      <c r="L4642">
        <v>0.15</v>
      </c>
      <c r="O4642">
        <v>1</v>
      </c>
    </row>
    <row r="4643" spans="2:15" x14ac:dyDescent="0.25">
      <c r="B4643" s="80" t="e">
        <f>VLOOKUP(A4643,'Medicare Code Price Master List'!$A:$C,3,FALSE)</f>
        <v>#N/A</v>
      </c>
      <c r="C4643" s="3">
        <f>SUMIF('DME PRICE LOOKUP LINKED'!$A:$A,A4643,'DME PRICE LOOKUP LINKED'!$C:$C)</f>
        <v>0</v>
      </c>
      <c r="D4643" s="78" t="e">
        <f t="shared" si="144"/>
        <v>#N/A</v>
      </c>
      <c r="E4643" s="81" t="e">
        <f t="shared" si="145"/>
        <v>#N/A</v>
      </c>
      <c r="I4643" t="s">
        <v>3270</v>
      </c>
      <c r="K4643" t="s">
        <v>3271</v>
      </c>
      <c r="L4643">
        <v>2.4700000000000002</v>
      </c>
      <c r="O4643">
        <v>4</v>
      </c>
    </row>
    <row r="4644" spans="2:15" x14ac:dyDescent="0.25">
      <c r="B4644" s="77" t="e">
        <f>VLOOKUP(A4644,'Medicare Code Price Master List'!$A:$C,3,FALSE)</f>
        <v>#N/A</v>
      </c>
      <c r="C4644" s="3">
        <f>SUMIF('DME PRICE LOOKUP LINKED'!$A:$A,A4644,'DME PRICE LOOKUP LINKED'!$C:$C)</f>
        <v>0</v>
      </c>
      <c r="D4644" s="78" t="e">
        <f t="shared" si="144"/>
        <v>#N/A</v>
      </c>
      <c r="E4644" s="79" t="e">
        <f t="shared" si="145"/>
        <v>#N/A</v>
      </c>
      <c r="I4644" t="s">
        <v>3272</v>
      </c>
      <c r="K4644" t="s">
        <v>3273</v>
      </c>
      <c r="L4644">
        <v>6.33</v>
      </c>
      <c r="O4644">
        <v>9</v>
      </c>
    </row>
    <row r="4645" spans="2:15" x14ac:dyDescent="0.25">
      <c r="B4645" s="80" t="e">
        <f>VLOOKUP(A4645,'Medicare Code Price Master List'!$A:$C,3,FALSE)</f>
        <v>#N/A</v>
      </c>
      <c r="C4645" s="3">
        <f>SUMIF('DME PRICE LOOKUP LINKED'!$A:$A,A4645,'DME PRICE LOOKUP LINKED'!$C:$C)</f>
        <v>0</v>
      </c>
      <c r="D4645" s="78" t="e">
        <f t="shared" si="144"/>
        <v>#N/A</v>
      </c>
      <c r="E4645" s="81" t="e">
        <f t="shared" si="145"/>
        <v>#N/A</v>
      </c>
      <c r="I4645" t="s">
        <v>3274</v>
      </c>
      <c r="K4645" t="s">
        <v>3275</v>
      </c>
      <c r="L4645">
        <v>4.76</v>
      </c>
      <c r="O4645">
        <v>7</v>
      </c>
    </row>
    <row r="4646" spans="2:15" x14ac:dyDescent="0.25">
      <c r="B4646" s="77" t="e">
        <f>VLOOKUP(A4646,'Medicare Code Price Master List'!$A:$C,3,FALSE)</f>
        <v>#N/A</v>
      </c>
      <c r="C4646" s="3">
        <f>SUMIF('DME PRICE LOOKUP LINKED'!$A:$A,A4646,'DME PRICE LOOKUP LINKED'!$C:$C)</f>
        <v>0</v>
      </c>
      <c r="D4646" s="78" t="e">
        <f t="shared" si="144"/>
        <v>#N/A</v>
      </c>
      <c r="E4646" s="79" t="e">
        <f t="shared" si="145"/>
        <v>#N/A</v>
      </c>
      <c r="I4646" t="s">
        <v>3276</v>
      </c>
      <c r="K4646" t="s">
        <v>3277</v>
      </c>
      <c r="L4646">
        <v>3.63</v>
      </c>
      <c r="O4646">
        <v>5</v>
      </c>
    </row>
    <row r="4647" spans="2:15" x14ac:dyDescent="0.25">
      <c r="B4647" s="80" t="e">
        <f>VLOOKUP(A4647,'Medicare Code Price Master List'!$A:$C,3,FALSE)</f>
        <v>#N/A</v>
      </c>
      <c r="C4647" s="3">
        <f>SUMIF('DME PRICE LOOKUP LINKED'!$A:$A,A4647,'DME PRICE LOOKUP LINKED'!$C:$C)</f>
        <v>0</v>
      </c>
      <c r="D4647" s="78" t="e">
        <f t="shared" si="144"/>
        <v>#N/A</v>
      </c>
      <c r="E4647" s="81" t="e">
        <f t="shared" si="145"/>
        <v>#N/A</v>
      </c>
      <c r="I4647" t="s">
        <v>3278</v>
      </c>
      <c r="K4647" t="s">
        <v>3279</v>
      </c>
      <c r="L4647">
        <v>3.71</v>
      </c>
      <c r="O4647">
        <v>5</v>
      </c>
    </row>
    <row r="4648" spans="2:15" x14ac:dyDescent="0.25">
      <c r="B4648" s="77" t="e">
        <f>VLOOKUP(A4648,'Medicare Code Price Master List'!$A:$C,3,FALSE)</f>
        <v>#N/A</v>
      </c>
      <c r="C4648" s="3">
        <f>SUMIF('DME PRICE LOOKUP LINKED'!$A:$A,A4648,'DME PRICE LOOKUP LINKED'!$C:$C)</f>
        <v>0</v>
      </c>
      <c r="D4648" s="78" t="e">
        <f t="shared" si="144"/>
        <v>#N/A</v>
      </c>
      <c r="E4648" s="79" t="e">
        <f t="shared" si="145"/>
        <v>#N/A</v>
      </c>
      <c r="I4648" t="s">
        <v>3280</v>
      </c>
      <c r="K4648" t="s">
        <v>3281</v>
      </c>
      <c r="L4648">
        <v>8.67</v>
      </c>
      <c r="O4648">
        <v>12</v>
      </c>
    </row>
    <row r="4649" spans="2:15" x14ac:dyDescent="0.25">
      <c r="B4649" s="80" t="e">
        <f>VLOOKUP(A4649,'Medicare Code Price Master List'!$A:$C,3,FALSE)</f>
        <v>#N/A</v>
      </c>
      <c r="C4649" s="3">
        <f>SUMIF('DME PRICE LOOKUP LINKED'!$A:$A,A4649,'DME PRICE LOOKUP LINKED'!$C:$C)</f>
        <v>0</v>
      </c>
      <c r="D4649" s="78" t="e">
        <f t="shared" si="144"/>
        <v>#N/A</v>
      </c>
      <c r="E4649" s="81" t="e">
        <f t="shared" si="145"/>
        <v>#N/A</v>
      </c>
      <c r="I4649" t="s">
        <v>3282</v>
      </c>
      <c r="K4649" t="s">
        <v>3283</v>
      </c>
      <c r="L4649">
        <v>10.97</v>
      </c>
      <c r="O4649">
        <v>15</v>
      </c>
    </row>
    <row r="4650" spans="2:15" x14ac:dyDescent="0.25">
      <c r="B4650" s="77" t="e">
        <f>VLOOKUP(A4650,'Medicare Code Price Master List'!$A:$C,3,FALSE)</f>
        <v>#N/A</v>
      </c>
      <c r="C4650" s="3">
        <f>SUMIF('DME PRICE LOOKUP LINKED'!$A:$A,A4650,'DME PRICE LOOKUP LINKED'!$C:$C)</f>
        <v>0</v>
      </c>
      <c r="D4650" s="78" t="e">
        <f t="shared" si="144"/>
        <v>#N/A</v>
      </c>
      <c r="E4650" s="79" t="e">
        <f t="shared" si="145"/>
        <v>#N/A</v>
      </c>
      <c r="I4650" t="s">
        <v>3284</v>
      </c>
      <c r="K4650" t="s">
        <v>3285</v>
      </c>
      <c r="L4650">
        <v>11.33</v>
      </c>
      <c r="O4650">
        <v>15</v>
      </c>
    </row>
    <row r="4651" spans="2:15" x14ac:dyDescent="0.25">
      <c r="B4651" s="80" t="e">
        <f>VLOOKUP(A4651,'Medicare Code Price Master List'!$A:$C,3,FALSE)</f>
        <v>#N/A</v>
      </c>
      <c r="C4651" s="3">
        <f>SUMIF('DME PRICE LOOKUP LINKED'!$A:$A,A4651,'DME PRICE LOOKUP LINKED'!$C:$C)</f>
        <v>0</v>
      </c>
      <c r="D4651" s="78" t="e">
        <f t="shared" si="144"/>
        <v>#N/A</v>
      </c>
      <c r="E4651" s="81" t="e">
        <f t="shared" si="145"/>
        <v>#N/A</v>
      </c>
      <c r="I4651" t="s">
        <v>3286</v>
      </c>
      <c r="K4651" t="s">
        <v>3287</v>
      </c>
      <c r="L4651">
        <v>8.26</v>
      </c>
      <c r="O4651">
        <v>11</v>
      </c>
    </row>
    <row r="4652" spans="2:15" x14ac:dyDescent="0.25">
      <c r="B4652" s="77" t="e">
        <f>VLOOKUP(A4652,'Medicare Code Price Master List'!$A:$C,3,FALSE)</f>
        <v>#N/A</v>
      </c>
      <c r="C4652" s="3">
        <f>SUMIF('DME PRICE LOOKUP LINKED'!$A:$A,A4652,'DME PRICE LOOKUP LINKED'!$C:$C)</f>
        <v>0</v>
      </c>
      <c r="D4652" s="78" t="e">
        <f t="shared" si="144"/>
        <v>#N/A</v>
      </c>
      <c r="E4652" s="79" t="e">
        <f t="shared" si="145"/>
        <v>#N/A</v>
      </c>
      <c r="I4652" t="s">
        <v>3288</v>
      </c>
      <c r="K4652" t="s">
        <v>3289</v>
      </c>
      <c r="L4652">
        <v>4.7699999999999996</v>
      </c>
      <c r="O4652">
        <v>7</v>
      </c>
    </row>
    <row r="4653" spans="2:15" x14ac:dyDescent="0.25">
      <c r="B4653" s="80" t="e">
        <f>VLOOKUP(A4653,'Medicare Code Price Master List'!$A:$C,3,FALSE)</f>
        <v>#N/A</v>
      </c>
      <c r="C4653" s="3">
        <f>SUMIF('DME PRICE LOOKUP LINKED'!$A:$A,A4653,'DME PRICE LOOKUP LINKED'!$C:$C)</f>
        <v>0</v>
      </c>
      <c r="D4653" s="78" t="e">
        <f t="shared" si="144"/>
        <v>#N/A</v>
      </c>
      <c r="E4653" s="81" t="e">
        <f t="shared" si="145"/>
        <v>#N/A</v>
      </c>
      <c r="I4653" t="s">
        <v>3290</v>
      </c>
      <c r="K4653" t="s">
        <v>3291</v>
      </c>
      <c r="L4653">
        <v>4.46</v>
      </c>
      <c r="O4653">
        <v>6</v>
      </c>
    </row>
    <row r="4654" spans="2:15" x14ac:dyDescent="0.25">
      <c r="B4654" s="77" t="e">
        <f>VLOOKUP(A4654,'Medicare Code Price Master List'!$A:$C,3,FALSE)</f>
        <v>#N/A</v>
      </c>
      <c r="C4654" s="3">
        <f>SUMIF('DME PRICE LOOKUP LINKED'!$A:$A,A4654,'DME PRICE LOOKUP LINKED'!$C:$C)</f>
        <v>0</v>
      </c>
      <c r="D4654" s="78" t="e">
        <f t="shared" si="144"/>
        <v>#N/A</v>
      </c>
      <c r="E4654" s="79" t="e">
        <f t="shared" si="145"/>
        <v>#N/A</v>
      </c>
      <c r="I4654" t="s">
        <v>3292</v>
      </c>
      <c r="K4654" t="s">
        <v>3293</v>
      </c>
      <c r="L4654">
        <v>5</v>
      </c>
      <c r="O4654">
        <v>7</v>
      </c>
    </row>
    <row r="4655" spans="2:15" x14ac:dyDescent="0.25">
      <c r="B4655" s="80" t="e">
        <f>VLOOKUP(A4655,'Medicare Code Price Master List'!$A:$C,3,FALSE)</f>
        <v>#N/A</v>
      </c>
      <c r="C4655" s="3">
        <f>SUMIF('DME PRICE LOOKUP LINKED'!$A:$A,A4655,'DME PRICE LOOKUP LINKED'!$C:$C)</f>
        <v>0</v>
      </c>
      <c r="D4655" s="78" t="e">
        <f t="shared" si="144"/>
        <v>#N/A</v>
      </c>
      <c r="E4655" s="81" t="e">
        <f t="shared" si="145"/>
        <v>#N/A</v>
      </c>
      <c r="I4655" t="s">
        <v>3294</v>
      </c>
      <c r="K4655" t="s">
        <v>3295</v>
      </c>
      <c r="L4655">
        <v>7.66</v>
      </c>
      <c r="O4655">
        <v>10</v>
      </c>
    </row>
    <row r="4656" spans="2:15" x14ac:dyDescent="0.25">
      <c r="B4656" s="77" t="e">
        <f>VLOOKUP(A4656,'Medicare Code Price Master List'!$A:$C,3,FALSE)</f>
        <v>#N/A</v>
      </c>
      <c r="C4656" s="3">
        <f>SUMIF('DME PRICE LOOKUP LINKED'!$A:$A,A4656,'DME PRICE LOOKUP LINKED'!$C:$C)</f>
        <v>0</v>
      </c>
      <c r="D4656" s="78" t="e">
        <f t="shared" si="144"/>
        <v>#N/A</v>
      </c>
      <c r="E4656" s="79" t="e">
        <f t="shared" si="145"/>
        <v>#N/A</v>
      </c>
      <c r="I4656" t="s">
        <v>3296</v>
      </c>
      <c r="K4656" t="s">
        <v>3297</v>
      </c>
      <c r="L4656">
        <v>0.1</v>
      </c>
      <c r="O4656">
        <v>1</v>
      </c>
    </row>
    <row r="4657" spans="2:15" x14ac:dyDescent="0.25">
      <c r="B4657" s="80" t="e">
        <f>VLOOKUP(A4657,'Medicare Code Price Master List'!$A:$C,3,FALSE)</f>
        <v>#N/A</v>
      </c>
      <c r="C4657" s="3">
        <f>SUMIF('DME PRICE LOOKUP LINKED'!$A:$A,A4657,'DME PRICE LOOKUP LINKED'!$C:$C)</f>
        <v>0</v>
      </c>
      <c r="D4657" s="78" t="e">
        <f t="shared" si="144"/>
        <v>#N/A</v>
      </c>
      <c r="E4657" s="81" t="e">
        <f t="shared" si="145"/>
        <v>#N/A</v>
      </c>
      <c r="I4657" t="s">
        <v>3298</v>
      </c>
      <c r="K4657" t="s">
        <v>3299</v>
      </c>
      <c r="L4657">
        <v>0.47</v>
      </c>
      <c r="O4657">
        <v>1</v>
      </c>
    </row>
    <row r="4658" spans="2:15" x14ac:dyDescent="0.25">
      <c r="B4658" s="77" t="e">
        <f>VLOOKUP(A4658,'Medicare Code Price Master List'!$A:$C,3,FALSE)</f>
        <v>#N/A</v>
      </c>
      <c r="C4658" s="3">
        <f>SUMIF('DME PRICE LOOKUP LINKED'!$A:$A,A4658,'DME PRICE LOOKUP LINKED'!$C:$C)</f>
        <v>0</v>
      </c>
      <c r="D4658" s="78" t="e">
        <f t="shared" si="144"/>
        <v>#N/A</v>
      </c>
      <c r="E4658" s="79" t="e">
        <f t="shared" si="145"/>
        <v>#N/A</v>
      </c>
      <c r="I4658" t="s">
        <v>3300</v>
      </c>
      <c r="K4658" t="s">
        <v>3301</v>
      </c>
      <c r="L4658">
        <v>1.86</v>
      </c>
      <c r="O4658">
        <v>3</v>
      </c>
    </row>
    <row r="4659" spans="2:15" x14ac:dyDescent="0.25">
      <c r="B4659" s="80" t="e">
        <f>VLOOKUP(A4659,'Medicare Code Price Master List'!$A:$C,3,FALSE)</f>
        <v>#N/A</v>
      </c>
      <c r="C4659" s="3">
        <f>SUMIF('DME PRICE LOOKUP LINKED'!$A:$A,A4659,'DME PRICE LOOKUP LINKED'!$C:$C)</f>
        <v>0</v>
      </c>
      <c r="D4659" s="78" t="e">
        <f t="shared" si="144"/>
        <v>#N/A</v>
      </c>
      <c r="E4659" s="81" t="e">
        <f t="shared" si="145"/>
        <v>#N/A</v>
      </c>
      <c r="I4659" t="s">
        <v>3302</v>
      </c>
      <c r="K4659" t="s">
        <v>3303</v>
      </c>
      <c r="L4659">
        <v>0.32</v>
      </c>
      <c r="O4659">
        <v>1</v>
      </c>
    </row>
    <row r="4660" spans="2:15" x14ac:dyDescent="0.25">
      <c r="B4660" s="77" t="e">
        <f>VLOOKUP(A4660,'Medicare Code Price Master List'!$A:$C,3,FALSE)</f>
        <v>#N/A</v>
      </c>
      <c r="C4660" s="3">
        <f>SUMIF('DME PRICE LOOKUP LINKED'!$A:$A,A4660,'DME PRICE LOOKUP LINKED'!$C:$C)</f>
        <v>0</v>
      </c>
      <c r="D4660" s="78" t="e">
        <f t="shared" si="144"/>
        <v>#N/A</v>
      </c>
      <c r="E4660" s="79" t="e">
        <f t="shared" si="145"/>
        <v>#N/A</v>
      </c>
      <c r="I4660" t="s">
        <v>3304</v>
      </c>
      <c r="K4660" t="s">
        <v>3305</v>
      </c>
      <c r="L4660">
        <v>4.3899999999999997</v>
      </c>
      <c r="O4660">
        <v>6</v>
      </c>
    </row>
    <row r="4661" spans="2:15" x14ac:dyDescent="0.25">
      <c r="B4661" s="80" t="e">
        <f>VLOOKUP(A4661,'Medicare Code Price Master List'!$A:$C,3,FALSE)</f>
        <v>#N/A</v>
      </c>
      <c r="C4661" s="3">
        <f>SUMIF('DME PRICE LOOKUP LINKED'!$A:$A,A4661,'DME PRICE LOOKUP LINKED'!$C:$C)</f>
        <v>0</v>
      </c>
      <c r="D4661" s="78" t="e">
        <f t="shared" si="144"/>
        <v>#N/A</v>
      </c>
      <c r="E4661" s="81" t="e">
        <f t="shared" si="145"/>
        <v>#N/A</v>
      </c>
      <c r="I4661" t="s">
        <v>3306</v>
      </c>
      <c r="K4661" t="s">
        <v>3307</v>
      </c>
      <c r="L4661">
        <v>17.7</v>
      </c>
      <c r="O4661">
        <v>24</v>
      </c>
    </row>
    <row r="4662" spans="2:15" x14ac:dyDescent="0.25">
      <c r="B4662" s="77" t="e">
        <f>VLOOKUP(A4662,'Medicare Code Price Master List'!$A:$C,3,FALSE)</f>
        <v>#N/A</v>
      </c>
      <c r="C4662" s="3">
        <f>SUMIF('DME PRICE LOOKUP LINKED'!$A:$A,A4662,'DME PRICE LOOKUP LINKED'!$C:$C)</f>
        <v>0</v>
      </c>
      <c r="D4662" s="78" t="e">
        <f t="shared" si="144"/>
        <v>#N/A</v>
      </c>
      <c r="E4662" s="79" t="e">
        <f t="shared" si="145"/>
        <v>#N/A</v>
      </c>
      <c r="I4662" t="s">
        <v>3308</v>
      </c>
      <c r="K4662" t="s">
        <v>3309</v>
      </c>
      <c r="L4662">
        <v>0.48</v>
      </c>
      <c r="O4662">
        <v>1</v>
      </c>
    </row>
    <row r="4663" spans="2:15" x14ac:dyDescent="0.25">
      <c r="B4663" s="80" t="e">
        <f>VLOOKUP(A4663,'Medicare Code Price Master List'!$A:$C,3,FALSE)</f>
        <v>#N/A</v>
      </c>
      <c r="C4663" s="3">
        <f>SUMIF('DME PRICE LOOKUP LINKED'!$A:$A,A4663,'DME PRICE LOOKUP LINKED'!$C:$C)</f>
        <v>0</v>
      </c>
      <c r="D4663" s="78" t="e">
        <f t="shared" si="144"/>
        <v>#N/A</v>
      </c>
      <c r="E4663" s="81" t="e">
        <f t="shared" si="145"/>
        <v>#N/A</v>
      </c>
      <c r="I4663" t="s">
        <v>3310</v>
      </c>
      <c r="K4663" t="s">
        <v>3311</v>
      </c>
      <c r="L4663">
        <v>0</v>
      </c>
      <c r="O4663">
        <v>0</v>
      </c>
    </row>
    <row r="4664" spans="2:15" x14ac:dyDescent="0.25">
      <c r="B4664" s="77" t="e">
        <f>VLOOKUP(A4664,'Medicare Code Price Master List'!$A:$C,3,FALSE)</f>
        <v>#N/A</v>
      </c>
      <c r="C4664" s="3">
        <f>SUMIF('DME PRICE LOOKUP LINKED'!$A:$A,A4664,'DME PRICE LOOKUP LINKED'!$C:$C)</f>
        <v>0</v>
      </c>
      <c r="D4664" s="78" t="e">
        <f t="shared" si="144"/>
        <v>#N/A</v>
      </c>
      <c r="E4664" s="79" t="e">
        <f t="shared" si="145"/>
        <v>#N/A</v>
      </c>
      <c r="I4664" t="s">
        <v>3312</v>
      </c>
      <c r="K4664" t="s">
        <v>3313</v>
      </c>
      <c r="L4664">
        <v>16.149999999999999</v>
      </c>
      <c r="O4664">
        <v>21</v>
      </c>
    </row>
    <row r="4665" spans="2:15" x14ac:dyDescent="0.25">
      <c r="B4665" s="80" t="e">
        <f>VLOOKUP(A4665,'Medicare Code Price Master List'!$A:$C,3,FALSE)</f>
        <v>#N/A</v>
      </c>
      <c r="C4665" s="3">
        <f>SUMIF('DME PRICE LOOKUP LINKED'!$A:$A,A4665,'DME PRICE LOOKUP LINKED'!$C:$C)</f>
        <v>0</v>
      </c>
      <c r="D4665" s="78" t="e">
        <f t="shared" si="144"/>
        <v>#N/A</v>
      </c>
      <c r="E4665" s="81" t="e">
        <f t="shared" si="145"/>
        <v>#N/A</v>
      </c>
      <c r="I4665" t="s">
        <v>3314</v>
      </c>
      <c r="K4665" t="s">
        <v>3315</v>
      </c>
      <c r="L4665">
        <v>14.58</v>
      </c>
      <c r="O4665">
        <v>19</v>
      </c>
    </row>
    <row r="4666" spans="2:15" x14ac:dyDescent="0.25">
      <c r="B4666" s="77" t="e">
        <f>VLOOKUP(A4666,'Medicare Code Price Master List'!$A:$C,3,FALSE)</f>
        <v>#N/A</v>
      </c>
      <c r="C4666" s="3">
        <f>SUMIF('DME PRICE LOOKUP LINKED'!$A:$A,A4666,'DME PRICE LOOKUP LINKED'!$C:$C)</f>
        <v>0</v>
      </c>
      <c r="D4666" s="78" t="e">
        <f t="shared" si="144"/>
        <v>#N/A</v>
      </c>
      <c r="E4666" s="79" t="e">
        <f t="shared" si="145"/>
        <v>#N/A</v>
      </c>
      <c r="I4666" t="s">
        <v>3316</v>
      </c>
      <c r="K4666" t="s">
        <v>3317</v>
      </c>
      <c r="L4666">
        <v>7.25</v>
      </c>
      <c r="O4666">
        <v>10</v>
      </c>
    </row>
    <row r="4667" spans="2:15" x14ac:dyDescent="0.25">
      <c r="B4667" s="80" t="e">
        <f>VLOOKUP(A4667,'Medicare Code Price Master List'!$A:$C,3,FALSE)</f>
        <v>#N/A</v>
      </c>
      <c r="C4667" s="3">
        <f>SUMIF('DME PRICE LOOKUP LINKED'!$A:$A,A4667,'DME PRICE LOOKUP LINKED'!$C:$C)</f>
        <v>0</v>
      </c>
      <c r="D4667" s="78" t="e">
        <f t="shared" si="144"/>
        <v>#N/A</v>
      </c>
      <c r="E4667" s="81" t="e">
        <f t="shared" si="145"/>
        <v>#N/A</v>
      </c>
      <c r="I4667" t="s">
        <v>3318</v>
      </c>
      <c r="K4667" t="s">
        <v>3319</v>
      </c>
      <c r="L4667">
        <v>0.13</v>
      </c>
      <c r="O4667">
        <v>1</v>
      </c>
    </row>
    <row r="4668" spans="2:15" x14ac:dyDescent="0.25">
      <c r="B4668" s="77" t="e">
        <f>VLOOKUP(A4668,'Medicare Code Price Master List'!$A:$C,3,FALSE)</f>
        <v>#N/A</v>
      </c>
      <c r="C4668" s="3">
        <f>SUMIF('DME PRICE LOOKUP LINKED'!$A:$A,A4668,'DME PRICE LOOKUP LINKED'!$C:$C)</f>
        <v>0</v>
      </c>
      <c r="D4668" s="78" t="e">
        <f t="shared" si="144"/>
        <v>#N/A</v>
      </c>
      <c r="E4668" s="79" t="e">
        <f t="shared" si="145"/>
        <v>#N/A</v>
      </c>
      <c r="I4668" t="s">
        <v>3320</v>
      </c>
      <c r="K4668" t="s">
        <v>3321</v>
      </c>
      <c r="L4668">
        <v>26.53</v>
      </c>
      <c r="O4668">
        <v>35</v>
      </c>
    </row>
    <row r="4669" spans="2:15" x14ac:dyDescent="0.25">
      <c r="B4669" s="80" t="e">
        <f>VLOOKUP(A4669,'Medicare Code Price Master List'!$A:$C,3,FALSE)</f>
        <v>#N/A</v>
      </c>
      <c r="C4669" s="3">
        <f>SUMIF('DME PRICE LOOKUP LINKED'!$A:$A,A4669,'DME PRICE LOOKUP LINKED'!$C:$C)</f>
        <v>0</v>
      </c>
      <c r="D4669" s="78" t="e">
        <f t="shared" si="144"/>
        <v>#N/A</v>
      </c>
      <c r="E4669" s="81" t="e">
        <f t="shared" si="145"/>
        <v>#N/A</v>
      </c>
      <c r="I4669" t="s">
        <v>3322</v>
      </c>
      <c r="K4669" t="s">
        <v>3323</v>
      </c>
      <c r="L4669">
        <v>66.069999999999993</v>
      </c>
      <c r="O4669">
        <v>86</v>
      </c>
    </row>
    <row r="4670" spans="2:15" x14ac:dyDescent="0.25">
      <c r="B4670" s="77" t="e">
        <f>VLOOKUP(A4670,'Medicare Code Price Master List'!$A:$C,3,FALSE)</f>
        <v>#N/A</v>
      </c>
      <c r="C4670" s="3">
        <f>SUMIF('DME PRICE LOOKUP LINKED'!$A:$A,A4670,'DME PRICE LOOKUP LINKED'!$C:$C)</f>
        <v>0</v>
      </c>
      <c r="D4670" s="78" t="e">
        <f t="shared" si="144"/>
        <v>#N/A</v>
      </c>
      <c r="E4670" s="79" t="e">
        <f t="shared" si="145"/>
        <v>#N/A</v>
      </c>
      <c r="I4670" t="s">
        <v>3324</v>
      </c>
      <c r="K4670" t="s">
        <v>3325</v>
      </c>
      <c r="L4670">
        <v>10.24</v>
      </c>
      <c r="O4670">
        <v>14</v>
      </c>
    </row>
    <row r="4671" spans="2:15" x14ac:dyDescent="0.25">
      <c r="B4671" s="80" t="e">
        <f>VLOOKUP(A4671,'Medicare Code Price Master List'!$A:$C,3,FALSE)</f>
        <v>#N/A</v>
      </c>
      <c r="C4671" s="3">
        <f>SUMIF('DME PRICE LOOKUP LINKED'!$A:$A,A4671,'DME PRICE LOOKUP LINKED'!$C:$C)</f>
        <v>0</v>
      </c>
      <c r="D4671" s="78" t="e">
        <f t="shared" si="144"/>
        <v>#N/A</v>
      </c>
      <c r="E4671" s="81" t="e">
        <f t="shared" si="145"/>
        <v>#N/A</v>
      </c>
      <c r="I4671" t="s">
        <v>3326</v>
      </c>
      <c r="K4671" t="s">
        <v>3327</v>
      </c>
      <c r="L4671">
        <v>18.45</v>
      </c>
      <c r="O4671">
        <v>24</v>
      </c>
    </row>
    <row r="4672" spans="2:15" x14ac:dyDescent="0.25">
      <c r="B4672" s="77" t="e">
        <f>VLOOKUP(A4672,'Medicare Code Price Master List'!$A:$C,3,FALSE)</f>
        <v>#N/A</v>
      </c>
      <c r="C4672" s="3">
        <f>SUMIF('DME PRICE LOOKUP LINKED'!$A:$A,A4672,'DME PRICE LOOKUP LINKED'!$C:$C)</f>
        <v>0</v>
      </c>
      <c r="D4672" s="78" t="e">
        <f t="shared" si="144"/>
        <v>#N/A</v>
      </c>
      <c r="E4672" s="79" t="e">
        <f t="shared" si="145"/>
        <v>#N/A</v>
      </c>
      <c r="I4672" t="s">
        <v>3328</v>
      </c>
      <c r="K4672" t="s">
        <v>3329</v>
      </c>
      <c r="L4672">
        <v>4.96</v>
      </c>
      <c r="O4672">
        <v>7</v>
      </c>
    </row>
    <row r="4673" spans="2:15" x14ac:dyDescent="0.25">
      <c r="B4673" s="80" t="e">
        <f>VLOOKUP(A4673,'Medicare Code Price Master List'!$A:$C,3,FALSE)</f>
        <v>#N/A</v>
      </c>
      <c r="C4673" s="3">
        <f>SUMIF('DME PRICE LOOKUP LINKED'!$A:$A,A4673,'DME PRICE LOOKUP LINKED'!$C:$C)</f>
        <v>0</v>
      </c>
      <c r="D4673" s="78" t="e">
        <f t="shared" si="144"/>
        <v>#N/A</v>
      </c>
      <c r="E4673" s="81" t="e">
        <f t="shared" si="145"/>
        <v>#N/A</v>
      </c>
      <c r="I4673" t="s">
        <v>3330</v>
      </c>
      <c r="K4673" t="s">
        <v>3331</v>
      </c>
      <c r="L4673">
        <v>53.62</v>
      </c>
      <c r="O4673">
        <v>70</v>
      </c>
    </row>
    <row r="4674" spans="2:15" x14ac:dyDescent="0.25">
      <c r="B4674" s="77" t="e">
        <f>VLOOKUP(A4674,'Medicare Code Price Master List'!$A:$C,3,FALSE)</f>
        <v>#N/A</v>
      </c>
      <c r="C4674" s="3">
        <f>SUMIF('DME PRICE LOOKUP LINKED'!$A:$A,A4674,'DME PRICE LOOKUP LINKED'!$C:$C)</f>
        <v>0</v>
      </c>
      <c r="D4674" s="78" t="e">
        <f t="shared" si="144"/>
        <v>#N/A</v>
      </c>
      <c r="E4674" s="79" t="e">
        <f t="shared" si="145"/>
        <v>#N/A</v>
      </c>
      <c r="I4674" t="s">
        <v>3332</v>
      </c>
      <c r="K4674" t="s">
        <v>3333</v>
      </c>
      <c r="L4674">
        <v>21.81</v>
      </c>
      <c r="O4674">
        <v>29</v>
      </c>
    </row>
    <row r="4675" spans="2:15" x14ac:dyDescent="0.25">
      <c r="B4675" s="80" t="e">
        <f>VLOOKUP(A4675,'Medicare Code Price Master List'!$A:$C,3,FALSE)</f>
        <v>#N/A</v>
      </c>
      <c r="C4675" s="3">
        <f>SUMIF('DME PRICE LOOKUP LINKED'!$A:$A,A4675,'DME PRICE LOOKUP LINKED'!$C:$C)</f>
        <v>0</v>
      </c>
      <c r="D4675" s="78" t="e">
        <f t="shared" ref="D4675:D4738" si="146">VLOOKUP(A4675,$R$2:$T$5644,3,FALSE)</f>
        <v>#N/A</v>
      </c>
      <c r="E4675" s="81" t="e">
        <f t="shared" ref="E4675:E4738" si="147">D4675-C4675</f>
        <v>#N/A</v>
      </c>
      <c r="I4675" t="s">
        <v>3334</v>
      </c>
      <c r="K4675" t="s">
        <v>3335</v>
      </c>
      <c r="L4675">
        <v>66.67</v>
      </c>
      <c r="O4675">
        <v>87</v>
      </c>
    </row>
    <row r="4676" spans="2:15" x14ac:dyDescent="0.25">
      <c r="B4676" s="77" t="e">
        <f>VLOOKUP(A4676,'Medicare Code Price Master List'!$A:$C,3,FALSE)</f>
        <v>#N/A</v>
      </c>
      <c r="C4676" s="3">
        <f>SUMIF('DME PRICE LOOKUP LINKED'!$A:$A,A4676,'DME PRICE LOOKUP LINKED'!$C:$C)</f>
        <v>0</v>
      </c>
      <c r="D4676" s="78" t="e">
        <f t="shared" si="146"/>
        <v>#N/A</v>
      </c>
      <c r="E4676" s="79" t="e">
        <f t="shared" si="147"/>
        <v>#N/A</v>
      </c>
      <c r="I4676" t="s">
        <v>3336</v>
      </c>
      <c r="K4676" t="s">
        <v>3337</v>
      </c>
      <c r="L4676">
        <v>31.63</v>
      </c>
      <c r="O4676">
        <v>42</v>
      </c>
    </row>
    <row r="4677" spans="2:15" x14ac:dyDescent="0.25">
      <c r="B4677" s="80" t="e">
        <f>VLOOKUP(A4677,'Medicare Code Price Master List'!$A:$C,3,FALSE)</f>
        <v>#N/A</v>
      </c>
      <c r="C4677" s="3">
        <f>SUMIF('DME PRICE LOOKUP LINKED'!$A:$A,A4677,'DME PRICE LOOKUP LINKED'!$C:$C)</f>
        <v>0</v>
      </c>
      <c r="D4677" s="78" t="e">
        <f t="shared" si="146"/>
        <v>#N/A</v>
      </c>
      <c r="E4677" s="81" t="e">
        <f t="shared" si="147"/>
        <v>#N/A</v>
      </c>
      <c r="I4677" t="s">
        <v>3338</v>
      </c>
      <c r="K4677" t="s">
        <v>3339</v>
      </c>
      <c r="L4677">
        <v>0.97</v>
      </c>
      <c r="O4677">
        <v>2</v>
      </c>
    </row>
    <row r="4678" spans="2:15" x14ac:dyDescent="0.25">
      <c r="B4678" s="77" t="e">
        <f>VLOOKUP(A4678,'Medicare Code Price Master List'!$A:$C,3,FALSE)</f>
        <v>#N/A</v>
      </c>
      <c r="C4678" s="3">
        <f>SUMIF('DME PRICE LOOKUP LINKED'!$A:$A,A4678,'DME PRICE LOOKUP LINKED'!$C:$C)</f>
        <v>0</v>
      </c>
      <c r="D4678" s="78" t="e">
        <f t="shared" si="146"/>
        <v>#N/A</v>
      </c>
      <c r="E4678" s="79" t="e">
        <f t="shared" si="147"/>
        <v>#N/A</v>
      </c>
      <c r="I4678" t="s">
        <v>3340</v>
      </c>
      <c r="K4678" t="s">
        <v>3341</v>
      </c>
      <c r="L4678">
        <v>0.08</v>
      </c>
      <c r="O4678">
        <v>1</v>
      </c>
    </row>
    <row r="4679" spans="2:15" x14ac:dyDescent="0.25">
      <c r="B4679" s="80" t="e">
        <f>VLOOKUP(A4679,'Medicare Code Price Master List'!$A:$C,3,FALSE)</f>
        <v>#N/A</v>
      </c>
      <c r="C4679" s="3">
        <f>SUMIF('DME PRICE LOOKUP LINKED'!$A:$A,A4679,'DME PRICE LOOKUP LINKED'!$C:$C)</f>
        <v>0</v>
      </c>
      <c r="D4679" s="78" t="e">
        <f t="shared" si="146"/>
        <v>#N/A</v>
      </c>
      <c r="E4679" s="81" t="e">
        <f t="shared" si="147"/>
        <v>#N/A</v>
      </c>
      <c r="I4679" t="s">
        <v>3342</v>
      </c>
      <c r="K4679" t="s">
        <v>3343</v>
      </c>
      <c r="L4679">
        <v>4.12</v>
      </c>
      <c r="O4679">
        <v>6</v>
      </c>
    </row>
    <row r="4680" spans="2:15" x14ac:dyDescent="0.25">
      <c r="B4680" s="77" t="e">
        <f>VLOOKUP(A4680,'Medicare Code Price Master List'!$A:$C,3,FALSE)</f>
        <v>#N/A</v>
      </c>
      <c r="C4680" s="3">
        <f>SUMIF('DME PRICE LOOKUP LINKED'!$A:$A,A4680,'DME PRICE LOOKUP LINKED'!$C:$C)</f>
        <v>0</v>
      </c>
      <c r="D4680" s="78" t="e">
        <f t="shared" si="146"/>
        <v>#N/A</v>
      </c>
      <c r="E4680" s="79" t="e">
        <f t="shared" si="147"/>
        <v>#N/A</v>
      </c>
      <c r="I4680" t="s">
        <v>3344</v>
      </c>
      <c r="K4680" t="s">
        <v>3345</v>
      </c>
      <c r="L4680">
        <v>11.83</v>
      </c>
      <c r="O4680">
        <v>16</v>
      </c>
    </row>
    <row r="4681" spans="2:15" x14ac:dyDescent="0.25">
      <c r="B4681" s="80" t="e">
        <f>VLOOKUP(A4681,'Medicare Code Price Master List'!$A:$C,3,FALSE)</f>
        <v>#N/A</v>
      </c>
      <c r="C4681" s="3">
        <f>SUMIF('DME PRICE LOOKUP LINKED'!$A:$A,A4681,'DME PRICE LOOKUP LINKED'!$C:$C)</f>
        <v>0</v>
      </c>
      <c r="D4681" s="78" t="e">
        <f t="shared" si="146"/>
        <v>#N/A</v>
      </c>
      <c r="E4681" s="81" t="e">
        <f t="shared" si="147"/>
        <v>#N/A</v>
      </c>
      <c r="I4681" t="s">
        <v>3346</v>
      </c>
      <c r="K4681" t="s">
        <v>3347</v>
      </c>
      <c r="L4681">
        <v>2.38</v>
      </c>
      <c r="O4681">
        <v>4</v>
      </c>
    </row>
    <row r="4682" spans="2:15" x14ac:dyDescent="0.25">
      <c r="B4682" s="77" t="e">
        <f>VLOOKUP(A4682,'Medicare Code Price Master List'!$A:$C,3,FALSE)</f>
        <v>#N/A</v>
      </c>
      <c r="C4682" s="3">
        <f>SUMIF('DME PRICE LOOKUP LINKED'!$A:$A,A4682,'DME PRICE LOOKUP LINKED'!$C:$C)</f>
        <v>0</v>
      </c>
      <c r="D4682" s="78" t="e">
        <f t="shared" si="146"/>
        <v>#N/A</v>
      </c>
      <c r="E4682" s="79" t="e">
        <f t="shared" si="147"/>
        <v>#N/A</v>
      </c>
      <c r="I4682" t="s">
        <v>3348</v>
      </c>
      <c r="K4682" t="s">
        <v>3349</v>
      </c>
      <c r="L4682">
        <v>0.8</v>
      </c>
      <c r="O4682">
        <v>2</v>
      </c>
    </row>
    <row r="4683" spans="2:15" x14ac:dyDescent="0.25">
      <c r="B4683" s="80" t="e">
        <f>VLOOKUP(A4683,'Medicare Code Price Master List'!$A:$C,3,FALSE)</f>
        <v>#N/A</v>
      </c>
      <c r="C4683" s="3">
        <f>SUMIF('DME PRICE LOOKUP LINKED'!$A:$A,A4683,'DME PRICE LOOKUP LINKED'!$C:$C)</f>
        <v>0</v>
      </c>
      <c r="D4683" s="78" t="e">
        <f t="shared" si="146"/>
        <v>#N/A</v>
      </c>
      <c r="E4683" s="81" t="e">
        <f t="shared" si="147"/>
        <v>#N/A</v>
      </c>
      <c r="I4683" t="s">
        <v>3350</v>
      </c>
      <c r="K4683" t="s">
        <v>3351</v>
      </c>
      <c r="L4683">
        <v>8.7200000000000006</v>
      </c>
      <c r="O4683">
        <v>12</v>
      </c>
    </row>
    <row r="4684" spans="2:15" x14ac:dyDescent="0.25">
      <c r="B4684" s="77" t="e">
        <f>VLOOKUP(A4684,'Medicare Code Price Master List'!$A:$C,3,FALSE)</f>
        <v>#N/A</v>
      </c>
      <c r="C4684" s="3">
        <f>SUMIF('DME PRICE LOOKUP LINKED'!$A:$A,A4684,'DME PRICE LOOKUP LINKED'!$C:$C)</f>
        <v>0</v>
      </c>
      <c r="D4684" s="78" t="e">
        <f t="shared" si="146"/>
        <v>#N/A</v>
      </c>
      <c r="E4684" s="79" t="e">
        <f t="shared" si="147"/>
        <v>#N/A</v>
      </c>
      <c r="I4684" t="s">
        <v>3352</v>
      </c>
      <c r="K4684" t="s">
        <v>3353</v>
      </c>
      <c r="L4684">
        <v>3.14</v>
      </c>
      <c r="O4684">
        <v>5</v>
      </c>
    </row>
    <row r="4685" spans="2:15" x14ac:dyDescent="0.25">
      <c r="B4685" s="80" t="e">
        <f>VLOOKUP(A4685,'Medicare Code Price Master List'!$A:$C,3,FALSE)</f>
        <v>#N/A</v>
      </c>
      <c r="C4685" s="3">
        <f>SUMIF('DME PRICE LOOKUP LINKED'!$A:$A,A4685,'DME PRICE LOOKUP LINKED'!$C:$C)</f>
        <v>0</v>
      </c>
      <c r="D4685" s="78" t="e">
        <f t="shared" si="146"/>
        <v>#N/A</v>
      </c>
      <c r="E4685" s="81" t="e">
        <f t="shared" si="147"/>
        <v>#N/A</v>
      </c>
      <c r="I4685" t="s">
        <v>3354</v>
      </c>
      <c r="K4685" t="s">
        <v>3355</v>
      </c>
      <c r="L4685">
        <v>9.2100000000000009</v>
      </c>
      <c r="O4685">
        <v>12</v>
      </c>
    </row>
    <row r="4686" spans="2:15" x14ac:dyDescent="0.25">
      <c r="B4686" s="77" t="e">
        <f>VLOOKUP(A4686,'Medicare Code Price Master List'!$A:$C,3,FALSE)</f>
        <v>#N/A</v>
      </c>
      <c r="C4686" s="3">
        <f>SUMIF('DME PRICE LOOKUP LINKED'!$A:$A,A4686,'DME PRICE LOOKUP LINKED'!$C:$C)</f>
        <v>0</v>
      </c>
      <c r="D4686" s="78" t="e">
        <f t="shared" si="146"/>
        <v>#N/A</v>
      </c>
      <c r="E4686" s="79" t="e">
        <f t="shared" si="147"/>
        <v>#N/A</v>
      </c>
      <c r="I4686" t="s">
        <v>3356</v>
      </c>
      <c r="K4686" t="s">
        <v>3357</v>
      </c>
      <c r="L4686">
        <v>4.24</v>
      </c>
      <c r="O4686">
        <v>6</v>
      </c>
    </row>
    <row r="4687" spans="2:15" x14ac:dyDescent="0.25">
      <c r="B4687" s="80" t="e">
        <f>VLOOKUP(A4687,'Medicare Code Price Master List'!$A:$C,3,FALSE)</f>
        <v>#N/A</v>
      </c>
      <c r="C4687" s="3">
        <f>SUMIF('DME PRICE LOOKUP LINKED'!$A:$A,A4687,'DME PRICE LOOKUP LINKED'!$C:$C)</f>
        <v>0</v>
      </c>
      <c r="D4687" s="78" t="e">
        <f t="shared" si="146"/>
        <v>#N/A</v>
      </c>
      <c r="E4687" s="81" t="e">
        <f t="shared" si="147"/>
        <v>#N/A</v>
      </c>
      <c r="I4687" t="s">
        <v>3358</v>
      </c>
      <c r="K4687" t="s">
        <v>3359</v>
      </c>
      <c r="L4687">
        <v>4.87</v>
      </c>
      <c r="O4687">
        <v>7</v>
      </c>
    </row>
    <row r="4688" spans="2:15" x14ac:dyDescent="0.25">
      <c r="B4688" s="77" t="e">
        <f>VLOOKUP(A4688,'Medicare Code Price Master List'!$A:$C,3,FALSE)</f>
        <v>#N/A</v>
      </c>
      <c r="C4688" s="3">
        <f>SUMIF('DME PRICE LOOKUP LINKED'!$A:$A,A4688,'DME PRICE LOOKUP LINKED'!$C:$C)</f>
        <v>0</v>
      </c>
      <c r="D4688" s="78" t="e">
        <f t="shared" si="146"/>
        <v>#N/A</v>
      </c>
      <c r="E4688" s="79" t="e">
        <f t="shared" si="147"/>
        <v>#N/A</v>
      </c>
      <c r="I4688" t="s">
        <v>3360</v>
      </c>
      <c r="K4688" t="s">
        <v>3361</v>
      </c>
      <c r="L4688">
        <v>6.19</v>
      </c>
      <c r="O4688">
        <v>9</v>
      </c>
    </row>
    <row r="4689" spans="2:15" x14ac:dyDescent="0.25">
      <c r="B4689" s="80" t="e">
        <f>VLOOKUP(A4689,'Medicare Code Price Master List'!$A:$C,3,FALSE)</f>
        <v>#N/A</v>
      </c>
      <c r="C4689" s="3">
        <f>SUMIF('DME PRICE LOOKUP LINKED'!$A:$A,A4689,'DME PRICE LOOKUP LINKED'!$C:$C)</f>
        <v>0</v>
      </c>
      <c r="D4689" s="78" t="e">
        <f t="shared" si="146"/>
        <v>#N/A</v>
      </c>
      <c r="E4689" s="81" t="e">
        <f t="shared" si="147"/>
        <v>#N/A</v>
      </c>
      <c r="I4689" t="s">
        <v>3362</v>
      </c>
      <c r="K4689" t="s">
        <v>3363</v>
      </c>
      <c r="L4689">
        <v>7.54</v>
      </c>
      <c r="O4689">
        <v>10</v>
      </c>
    </row>
    <row r="4690" spans="2:15" x14ac:dyDescent="0.25">
      <c r="B4690" s="77" t="e">
        <f>VLOOKUP(A4690,'Medicare Code Price Master List'!$A:$C,3,FALSE)</f>
        <v>#N/A</v>
      </c>
      <c r="C4690" s="3">
        <f>SUMIF('DME PRICE LOOKUP LINKED'!$A:$A,A4690,'DME PRICE LOOKUP LINKED'!$C:$C)</f>
        <v>0</v>
      </c>
      <c r="D4690" s="78" t="e">
        <f t="shared" si="146"/>
        <v>#N/A</v>
      </c>
      <c r="E4690" s="79" t="e">
        <f t="shared" si="147"/>
        <v>#N/A</v>
      </c>
      <c r="I4690" t="s">
        <v>3364</v>
      </c>
      <c r="K4690" t="s">
        <v>3365</v>
      </c>
      <c r="L4690">
        <v>54.58</v>
      </c>
      <c r="O4690">
        <v>71</v>
      </c>
    </row>
    <row r="4691" spans="2:15" x14ac:dyDescent="0.25">
      <c r="B4691" s="80" t="e">
        <f>VLOOKUP(A4691,'Medicare Code Price Master List'!$A:$C,3,FALSE)</f>
        <v>#N/A</v>
      </c>
      <c r="C4691" s="3">
        <f>SUMIF('DME PRICE LOOKUP LINKED'!$A:$A,A4691,'DME PRICE LOOKUP LINKED'!$C:$C)</f>
        <v>0</v>
      </c>
      <c r="D4691" s="78" t="e">
        <f t="shared" si="146"/>
        <v>#N/A</v>
      </c>
      <c r="E4691" s="81" t="e">
        <f t="shared" si="147"/>
        <v>#N/A</v>
      </c>
      <c r="I4691" t="s">
        <v>3366</v>
      </c>
      <c r="K4691" t="s">
        <v>3367</v>
      </c>
      <c r="L4691">
        <v>6.79</v>
      </c>
      <c r="O4691">
        <v>9</v>
      </c>
    </row>
    <row r="4692" spans="2:15" x14ac:dyDescent="0.25">
      <c r="B4692" s="77" t="e">
        <f>VLOOKUP(A4692,'Medicare Code Price Master List'!$A:$C,3,FALSE)</f>
        <v>#N/A</v>
      </c>
      <c r="C4692" s="3">
        <f>SUMIF('DME PRICE LOOKUP LINKED'!$A:$A,A4692,'DME PRICE LOOKUP LINKED'!$C:$C)</f>
        <v>0</v>
      </c>
      <c r="D4692" s="78" t="e">
        <f t="shared" si="146"/>
        <v>#N/A</v>
      </c>
      <c r="E4692" s="79" t="e">
        <f t="shared" si="147"/>
        <v>#N/A</v>
      </c>
      <c r="I4692" t="s">
        <v>3368</v>
      </c>
      <c r="K4692" t="s">
        <v>3369</v>
      </c>
      <c r="L4692">
        <v>3.76</v>
      </c>
      <c r="O4692">
        <v>5</v>
      </c>
    </row>
    <row r="4693" spans="2:15" x14ac:dyDescent="0.25">
      <c r="B4693" s="80" t="e">
        <f>VLOOKUP(A4693,'Medicare Code Price Master List'!$A:$C,3,FALSE)</f>
        <v>#N/A</v>
      </c>
      <c r="C4693" s="3">
        <f>SUMIF('DME PRICE LOOKUP LINKED'!$A:$A,A4693,'DME PRICE LOOKUP LINKED'!$C:$C)</f>
        <v>0</v>
      </c>
      <c r="D4693" s="78" t="e">
        <f t="shared" si="146"/>
        <v>#N/A</v>
      </c>
      <c r="E4693" s="81" t="e">
        <f t="shared" si="147"/>
        <v>#N/A</v>
      </c>
      <c r="I4693" t="s">
        <v>3370</v>
      </c>
      <c r="K4693" t="s">
        <v>3371</v>
      </c>
      <c r="L4693">
        <v>2.13</v>
      </c>
      <c r="O4693">
        <v>3</v>
      </c>
    </row>
    <row r="4694" spans="2:15" x14ac:dyDescent="0.25">
      <c r="B4694" s="77" t="e">
        <f>VLOOKUP(A4694,'Medicare Code Price Master List'!$A:$C,3,FALSE)</f>
        <v>#N/A</v>
      </c>
      <c r="C4694" s="3">
        <f>SUMIF('DME PRICE LOOKUP LINKED'!$A:$A,A4694,'DME PRICE LOOKUP LINKED'!$C:$C)</f>
        <v>0</v>
      </c>
      <c r="D4694" s="78" t="e">
        <f t="shared" si="146"/>
        <v>#N/A</v>
      </c>
      <c r="E4694" s="79" t="e">
        <f t="shared" si="147"/>
        <v>#N/A</v>
      </c>
      <c r="I4694" t="s">
        <v>3372</v>
      </c>
      <c r="K4694" t="s">
        <v>3373</v>
      </c>
      <c r="L4694">
        <v>0</v>
      </c>
      <c r="O4694">
        <v>0</v>
      </c>
    </row>
    <row r="4695" spans="2:15" x14ac:dyDescent="0.25">
      <c r="B4695" s="80" t="e">
        <f>VLOOKUP(A4695,'Medicare Code Price Master List'!$A:$C,3,FALSE)</f>
        <v>#N/A</v>
      </c>
      <c r="C4695" s="3">
        <f>SUMIF('DME PRICE LOOKUP LINKED'!$A:$A,A4695,'DME PRICE LOOKUP LINKED'!$C:$C)</f>
        <v>0</v>
      </c>
      <c r="D4695" s="78" t="e">
        <f t="shared" si="146"/>
        <v>#N/A</v>
      </c>
      <c r="E4695" s="81" t="e">
        <f t="shared" si="147"/>
        <v>#N/A</v>
      </c>
      <c r="I4695" t="s">
        <v>3374</v>
      </c>
      <c r="K4695" t="s">
        <v>3375</v>
      </c>
      <c r="L4695">
        <v>38.21</v>
      </c>
      <c r="O4695">
        <v>50</v>
      </c>
    </row>
    <row r="4696" spans="2:15" x14ac:dyDescent="0.25">
      <c r="B4696" s="77" t="e">
        <f>VLOOKUP(A4696,'Medicare Code Price Master List'!$A:$C,3,FALSE)</f>
        <v>#N/A</v>
      </c>
      <c r="C4696" s="3">
        <f>SUMIF('DME PRICE LOOKUP LINKED'!$A:$A,A4696,'DME PRICE LOOKUP LINKED'!$C:$C)</f>
        <v>0</v>
      </c>
      <c r="D4696" s="78" t="e">
        <f t="shared" si="146"/>
        <v>#N/A</v>
      </c>
      <c r="E4696" s="79" t="e">
        <f t="shared" si="147"/>
        <v>#N/A</v>
      </c>
      <c r="I4696" t="s">
        <v>3376</v>
      </c>
      <c r="K4696" t="s">
        <v>3377</v>
      </c>
      <c r="L4696">
        <v>63.56</v>
      </c>
      <c r="O4696">
        <v>83</v>
      </c>
    </row>
    <row r="4697" spans="2:15" x14ac:dyDescent="0.25">
      <c r="B4697" s="80" t="e">
        <f>VLOOKUP(A4697,'Medicare Code Price Master List'!$A:$C,3,FALSE)</f>
        <v>#N/A</v>
      </c>
      <c r="C4697" s="3">
        <f>SUMIF('DME PRICE LOOKUP LINKED'!$A:$A,A4697,'DME PRICE LOOKUP LINKED'!$C:$C)</f>
        <v>0</v>
      </c>
      <c r="D4697" s="78" t="e">
        <f t="shared" si="146"/>
        <v>#N/A</v>
      </c>
      <c r="E4697" s="81" t="e">
        <f t="shared" si="147"/>
        <v>#N/A</v>
      </c>
      <c r="I4697" t="s">
        <v>3378</v>
      </c>
      <c r="K4697" t="s">
        <v>3379</v>
      </c>
      <c r="L4697">
        <v>2.74</v>
      </c>
      <c r="O4697">
        <v>4</v>
      </c>
    </row>
    <row r="4698" spans="2:15" x14ac:dyDescent="0.25">
      <c r="B4698" s="77" t="e">
        <f>VLOOKUP(A4698,'Medicare Code Price Master List'!$A:$C,3,FALSE)</f>
        <v>#N/A</v>
      </c>
      <c r="C4698" s="3">
        <f>SUMIF('DME PRICE LOOKUP LINKED'!$A:$A,A4698,'DME PRICE LOOKUP LINKED'!$C:$C)</f>
        <v>0</v>
      </c>
      <c r="D4698" s="78" t="e">
        <f t="shared" si="146"/>
        <v>#N/A</v>
      </c>
      <c r="E4698" s="79" t="e">
        <f t="shared" si="147"/>
        <v>#N/A</v>
      </c>
      <c r="I4698" t="s">
        <v>3380</v>
      </c>
      <c r="K4698" t="s">
        <v>3381</v>
      </c>
      <c r="L4698">
        <v>1.98</v>
      </c>
      <c r="O4698">
        <v>3</v>
      </c>
    </row>
    <row r="4699" spans="2:15" x14ac:dyDescent="0.25">
      <c r="B4699" s="80" t="e">
        <f>VLOOKUP(A4699,'Medicare Code Price Master List'!$A:$C,3,FALSE)</f>
        <v>#N/A</v>
      </c>
      <c r="C4699" s="3">
        <f>SUMIF('DME PRICE LOOKUP LINKED'!$A:$A,A4699,'DME PRICE LOOKUP LINKED'!$C:$C)</f>
        <v>0</v>
      </c>
      <c r="D4699" s="78" t="e">
        <f t="shared" si="146"/>
        <v>#N/A</v>
      </c>
      <c r="E4699" s="81" t="e">
        <f t="shared" si="147"/>
        <v>#N/A</v>
      </c>
      <c r="I4699" t="s">
        <v>3382</v>
      </c>
      <c r="K4699" t="s">
        <v>3383</v>
      </c>
      <c r="L4699">
        <v>2.29</v>
      </c>
      <c r="O4699">
        <v>3</v>
      </c>
    </row>
    <row r="4700" spans="2:15" x14ac:dyDescent="0.25">
      <c r="B4700" s="77" t="e">
        <f>VLOOKUP(A4700,'Medicare Code Price Master List'!$A:$C,3,FALSE)</f>
        <v>#N/A</v>
      </c>
      <c r="C4700" s="3">
        <f>SUMIF('DME PRICE LOOKUP LINKED'!$A:$A,A4700,'DME PRICE LOOKUP LINKED'!$C:$C)</f>
        <v>0</v>
      </c>
      <c r="D4700" s="78" t="e">
        <f t="shared" si="146"/>
        <v>#N/A</v>
      </c>
      <c r="E4700" s="79" t="e">
        <f t="shared" si="147"/>
        <v>#N/A</v>
      </c>
      <c r="I4700" t="s">
        <v>3384</v>
      </c>
      <c r="K4700" t="s">
        <v>3385</v>
      </c>
      <c r="L4700">
        <v>2.39</v>
      </c>
      <c r="O4700">
        <v>4</v>
      </c>
    </row>
    <row r="4701" spans="2:15" x14ac:dyDescent="0.25">
      <c r="B4701" s="80" t="e">
        <f>VLOOKUP(A4701,'Medicare Code Price Master List'!$A:$C,3,FALSE)</f>
        <v>#N/A</v>
      </c>
      <c r="C4701" s="3">
        <f>SUMIF('DME PRICE LOOKUP LINKED'!$A:$A,A4701,'DME PRICE LOOKUP LINKED'!$C:$C)</f>
        <v>0</v>
      </c>
      <c r="D4701" s="78" t="e">
        <f t="shared" si="146"/>
        <v>#N/A</v>
      </c>
      <c r="E4701" s="81" t="e">
        <f t="shared" si="147"/>
        <v>#N/A</v>
      </c>
      <c r="I4701" t="s">
        <v>3386</v>
      </c>
      <c r="K4701" t="s">
        <v>3387</v>
      </c>
      <c r="L4701">
        <v>1.88</v>
      </c>
      <c r="O4701">
        <v>3</v>
      </c>
    </row>
    <row r="4702" spans="2:15" x14ac:dyDescent="0.25">
      <c r="B4702" s="77" t="e">
        <f>VLOOKUP(A4702,'Medicare Code Price Master List'!$A:$C,3,FALSE)</f>
        <v>#N/A</v>
      </c>
      <c r="C4702" s="3">
        <f>SUMIF('DME PRICE LOOKUP LINKED'!$A:$A,A4702,'DME PRICE LOOKUP LINKED'!$C:$C)</f>
        <v>0</v>
      </c>
      <c r="D4702" s="78" t="e">
        <f t="shared" si="146"/>
        <v>#N/A</v>
      </c>
      <c r="E4702" s="79" t="e">
        <f t="shared" si="147"/>
        <v>#N/A</v>
      </c>
      <c r="I4702" t="s">
        <v>3388</v>
      </c>
      <c r="K4702" t="s">
        <v>3389</v>
      </c>
      <c r="L4702">
        <v>6.22</v>
      </c>
      <c r="O4702">
        <v>9</v>
      </c>
    </row>
    <row r="4703" spans="2:15" x14ac:dyDescent="0.25">
      <c r="B4703" s="80" t="e">
        <f>VLOOKUP(A4703,'Medicare Code Price Master List'!$A:$C,3,FALSE)</f>
        <v>#N/A</v>
      </c>
      <c r="C4703" s="3">
        <f>SUMIF('DME PRICE LOOKUP LINKED'!$A:$A,A4703,'DME PRICE LOOKUP LINKED'!$C:$C)</f>
        <v>0</v>
      </c>
      <c r="D4703" s="78" t="e">
        <f t="shared" si="146"/>
        <v>#N/A</v>
      </c>
      <c r="E4703" s="81" t="e">
        <f t="shared" si="147"/>
        <v>#N/A</v>
      </c>
      <c r="I4703" t="s">
        <v>3390</v>
      </c>
      <c r="K4703" t="s">
        <v>3391</v>
      </c>
      <c r="L4703">
        <v>12.77</v>
      </c>
      <c r="O4703">
        <v>17</v>
      </c>
    </row>
    <row r="4704" spans="2:15" x14ac:dyDescent="0.25">
      <c r="B4704" s="77" t="e">
        <f>VLOOKUP(A4704,'Medicare Code Price Master List'!$A:$C,3,FALSE)</f>
        <v>#N/A</v>
      </c>
      <c r="C4704" s="3">
        <f>SUMIF('DME PRICE LOOKUP LINKED'!$A:$A,A4704,'DME PRICE LOOKUP LINKED'!$C:$C)</f>
        <v>0</v>
      </c>
      <c r="D4704" s="78" t="e">
        <f t="shared" si="146"/>
        <v>#N/A</v>
      </c>
      <c r="E4704" s="79" t="e">
        <f t="shared" si="147"/>
        <v>#N/A</v>
      </c>
      <c r="I4704" t="s">
        <v>3392</v>
      </c>
      <c r="K4704" t="s">
        <v>3393</v>
      </c>
      <c r="L4704">
        <v>4.7</v>
      </c>
      <c r="O4704">
        <v>7</v>
      </c>
    </row>
    <row r="4705" spans="2:15" x14ac:dyDescent="0.25">
      <c r="B4705" s="80" t="e">
        <f>VLOOKUP(A4705,'Medicare Code Price Master List'!$A:$C,3,FALSE)</f>
        <v>#N/A</v>
      </c>
      <c r="C4705" s="3">
        <f>SUMIF('DME PRICE LOOKUP LINKED'!$A:$A,A4705,'DME PRICE LOOKUP LINKED'!$C:$C)</f>
        <v>0</v>
      </c>
      <c r="D4705" s="78" t="e">
        <f t="shared" si="146"/>
        <v>#N/A</v>
      </c>
      <c r="E4705" s="81" t="e">
        <f t="shared" si="147"/>
        <v>#N/A</v>
      </c>
      <c r="I4705" t="s">
        <v>3394</v>
      </c>
      <c r="K4705" t="s">
        <v>3395</v>
      </c>
      <c r="L4705">
        <v>2.97</v>
      </c>
      <c r="O4705">
        <v>4</v>
      </c>
    </row>
    <row r="4706" spans="2:15" x14ac:dyDescent="0.25">
      <c r="B4706" s="77" t="e">
        <f>VLOOKUP(A4706,'Medicare Code Price Master List'!$A:$C,3,FALSE)</f>
        <v>#N/A</v>
      </c>
      <c r="C4706" s="3">
        <f>SUMIF('DME PRICE LOOKUP LINKED'!$A:$A,A4706,'DME PRICE LOOKUP LINKED'!$C:$C)</f>
        <v>0</v>
      </c>
      <c r="D4706" s="78" t="e">
        <f t="shared" si="146"/>
        <v>#N/A</v>
      </c>
      <c r="E4706" s="79" t="e">
        <f t="shared" si="147"/>
        <v>#N/A</v>
      </c>
      <c r="I4706" t="s">
        <v>3396</v>
      </c>
      <c r="K4706" t="s">
        <v>3397</v>
      </c>
      <c r="L4706">
        <v>3.6</v>
      </c>
      <c r="O4706">
        <v>5</v>
      </c>
    </row>
    <row r="4707" spans="2:15" x14ac:dyDescent="0.25">
      <c r="B4707" s="80" t="e">
        <f>VLOOKUP(A4707,'Medicare Code Price Master List'!$A:$C,3,FALSE)</f>
        <v>#N/A</v>
      </c>
      <c r="C4707" s="3">
        <f>SUMIF('DME PRICE LOOKUP LINKED'!$A:$A,A4707,'DME PRICE LOOKUP LINKED'!$C:$C)</f>
        <v>0</v>
      </c>
      <c r="D4707" s="78" t="e">
        <f t="shared" si="146"/>
        <v>#N/A</v>
      </c>
      <c r="E4707" s="81" t="e">
        <f t="shared" si="147"/>
        <v>#N/A</v>
      </c>
      <c r="I4707" t="s">
        <v>3398</v>
      </c>
      <c r="K4707" t="s">
        <v>3399</v>
      </c>
      <c r="L4707">
        <v>7.99</v>
      </c>
      <c r="O4707">
        <v>11</v>
      </c>
    </row>
    <row r="4708" spans="2:15" x14ac:dyDescent="0.25">
      <c r="B4708" s="77" t="e">
        <f>VLOOKUP(A4708,'Medicare Code Price Master List'!$A:$C,3,FALSE)</f>
        <v>#N/A</v>
      </c>
      <c r="C4708" s="3">
        <f>SUMIF('DME PRICE LOOKUP LINKED'!$A:$A,A4708,'DME PRICE LOOKUP LINKED'!$C:$C)</f>
        <v>0</v>
      </c>
      <c r="D4708" s="78" t="e">
        <f t="shared" si="146"/>
        <v>#N/A</v>
      </c>
      <c r="E4708" s="79" t="e">
        <f t="shared" si="147"/>
        <v>#N/A</v>
      </c>
      <c r="I4708" t="s">
        <v>3400</v>
      </c>
      <c r="K4708" t="s">
        <v>3401</v>
      </c>
      <c r="L4708">
        <v>4.7</v>
      </c>
      <c r="O4708">
        <v>7</v>
      </c>
    </row>
    <row r="4709" spans="2:15" x14ac:dyDescent="0.25">
      <c r="B4709" s="80" t="e">
        <f>VLOOKUP(A4709,'Medicare Code Price Master List'!$A:$C,3,FALSE)</f>
        <v>#N/A</v>
      </c>
      <c r="C4709" s="3">
        <f>SUMIF('DME PRICE LOOKUP LINKED'!$A:$A,A4709,'DME PRICE LOOKUP LINKED'!$C:$C)</f>
        <v>0</v>
      </c>
      <c r="D4709" s="78" t="e">
        <f t="shared" si="146"/>
        <v>#N/A</v>
      </c>
      <c r="E4709" s="81" t="e">
        <f t="shared" si="147"/>
        <v>#N/A</v>
      </c>
      <c r="I4709" t="s">
        <v>3402</v>
      </c>
      <c r="K4709" t="s">
        <v>3403</v>
      </c>
      <c r="L4709">
        <v>4.2300000000000004</v>
      </c>
      <c r="O4709">
        <v>6</v>
      </c>
    </row>
    <row r="4710" spans="2:15" x14ac:dyDescent="0.25">
      <c r="B4710" s="77" t="e">
        <f>VLOOKUP(A4710,'Medicare Code Price Master List'!$A:$C,3,FALSE)</f>
        <v>#N/A</v>
      </c>
      <c r="C4710" s="3">
        <f>SUMIF('DME PRICE LOOKUP LINKED'!$A:$A,A4710,'DME PRICE LOOKUP LINKED'!$C:$C)</f>
        <v>0</v>
      </c>
      <c r="D4710" s="78" t="e">
        <f t="shared" si="146"/>
        <v>#N/A</v>
      </c>
      <c r="E4710" s="79" t="e">
        <f t="shared" si="147"/>
        <v>#N/A</v>
      </c>
      <c r="I4710" t="s">
        <v>3404</v>
      </c>
      <c r="K4710" t="s">
        <v>3405</v>
      </c>
      <c r="L4710">
        <v>4.41</v>
      </c>
      <c r="O4710">
        <v>6</v>
      </c>
    </row>
    <row r="4711" spans="2:15" x14ac:dyDescent="0.25">
      <c r="B4711" s="80" t="e">
        <f>VLOOKUP(A4711,'Medicare Code Price Master List'!$A:$C,3,FALSE)</f>
        <v>#N/A</v>
      </c>
      <c r="C4711" s="3">
        <f>SUMIF('DME PRICE LOOKUP LINKED'!$A:$A,A4711,'DME PRICE LOOKUP LINKED'!$C:$C)</f>
        <v>0</v>
      </c>
      <c r="D4711" s="78" t="e">
        <f t="shared" si="146"/>
        <v>#N/A</v>
      </c>
      <c r="E4711" s="81" t="e">
        <f t="shared" si="147"/>
        <v>#N/A</v>
      </c>
      <c r="I4711" t="s">
        <v>3406</v>
      </c>
      <c r="K4711" t="s">
        <v>3407</v>
      </c>
      <c r="L4711">
        <v>15.83</v>
      </c>
      <c r="O4711">
        <v>21</v>
      </c>
    </row>
    <row r="4712" spans="2:15" x14ac:dyDescent="0.25">
      <c r="B4712" s="77" t="e">
        <f>VLOOKUP(A4712,'Medicare Code Price Master List'!$A:$C,3,FALSE)</f>
        <v>#N/A</v>
      </c>
      <c r="C4712" s="3">
        <f>SUMIF('DME PRICE LOOKUP LINKED'!$A:$A,A4712,'DME PRICE LOOKUP LINKED'!$C:$C)</f>
        <v>0</v>
      </c>
      <c r="D4712" s="78" t="e">
        <f t="shared" si="146"/>
        <v>#N/A</v>
      </c>
      <c r="E4712" s="79" t="e">
        <f t="shared" si="147"/>
        <v>#N/A</v>
      </c>
      <c r="I4712" t="s">
        <v>3408</v>
      </c>
      <c r="K4712" t="s">
        <v>3409</v>
      </c>
      <c r="L4712">
        <v>0.86</v>
      </c>
      <c r="O4712">
        <v>2</v>
      </c>
    </row>
    <row r="4713" spans="2:15" x14ac:dyDescent="0.25">
      <c r="B4713" s="80" t="e">
        <f>VLOOKUP(A4713,'Medicare Code Price Master List'!$A:$C,3,FALSE)</f>
        <v>#N/A</v>
      </c>
      <c r="C4713" s="3">
        <f>SUMIF('DME PRICE LOOKUP LINKED'!$A:$A,A4713,'DME PRICE LOOKUP LINKED'!$C:$C)</f>
        <v>0</v>
      </c>
      <c r="D4713" s="78" t="e">
        <f t="shared" si="146"/>
        <v>#N/A</v>
      </c>
      <c r="E4713" s="81" t="e">
        <f t="shared" si="147"/>
        <v>#N/A</v>
      </c>
      <c r="I4713" t="s">
        <v>3410</v>
      </c>
      <c r="K4713" t="s">
        <v>3411</v>
      </c>
      <c r="L4713">
        <v>2.59</v>
      </c>
      <c r="O4713">
        <v>4</v>
      </c>
    </row>
    <row r="4714" spans="2:15" x14ac:dyDescent="0.25">
      <c r="B4714" s="77" t="e">
        <f>VLOOKUP(A4714,'Medicare Code Price Master List'!$A:$C,3,FALSE)</f>
        <v>#N/A</v>
      </c>
      <c r="C4714" s="3">
        <f>SUMIF('DME PRICE LOOKUP LINKED'!$A:$A,A4714,'DME PRICE LOOKUP LINKED'!$C:$C)</f>
        <v>0</v>
      </c>
      <c r="D4714" s="78" t="e">
        <f t="shared" si="146"/>
        <v>#N/A</v>
      </c>
      <c r="E4714" s="79" t="e">
        <f t="shared" si="147"/>
        <v>#N/A</v>
      </c>
      <c r="I4714" t="s">
        <v>3412</v>
      </c>
      <c r="K4714" t="s">
        <v>3413</v>
      </c>
      <c r="L4714">
        <v>29.79</v>
      </c>
      <c r="O4714">
        <v>39</v>
      </c>
    </row>
    <row r="4715" spans="2:15" x14ac:dyDescent="0.25">
      <c r="B4715" s="80" t="e">
        <f>VLOOKUP(A4715,'Medicare Code Price Master List'!$A:$C,3,FALSE)</f>
        <v>#N/A</v>
      </c>
      <c r="C4715" s="3">
        <f>SUMIF('DME PRICE LOOKUP LINKED'!$A:$A,A4715,'DME PRICE LOOKUP LINKED'!$C:$C)</f>
        <v>0</v>
      </c>
      <c r="D4715" s="78" t="e">
        <f t="shared" si="146"/>
        <v>#N/A</v>
      </c>
      <c r="E4715" s="81" t="e">
        <f t="shared" si="147"/>
        <v>#N/A</v>
      </c>
      <c r="I4715" t="s">
        <v>3414</v>
      </c>
      <c r="K4715" t="s">
        <v>3415</v>
      </c>
      <c r="L4715">
        <v>54.22</v>
      </c>
      <c r="O4715">
        <v>71</v>
      </c>
    </row>
    <row r="4716" spans="2:15" x14ac:dyDescent="0.25">
      <c r="B4716" s="77" t="e">
        <f>VLOOKUP(A4716,'Medicare Code Price Master List'!$A:$C,3,FALSE)</f>
        <v>#N/A</v>
      </c>
      <c r="C4716" s="3">
        <f>SUMIF('DME PRICE LOOKUP LINKED'!$A:$A,A4716,'DME PRICE LOOKUP LINKED'!$C:$C)</f>
        <v>0</v>
      </c>
      <c r="D4716" s="78" t="e">
        <f t="shared" si="146"/>
        <v>#N/A</v>
      </c>
      <c r="E4716" s="79" t="e">
        <f t="shared" si="147"/>
        <v>#N/A</v>
      </c>
      <c r="I4716" t="s">
        <v>3416</v>
      </c>
      <c r="K4716" t="s">
        <v>3417</v>
      </c>
      <c r="L4716">
        <v>39.14</v>
      </c>
      <c r="O4716">
        <v>51</v>
      </c>
    </row>
    <row r="4717" spans="2:15" x14ac:dyDescent="0.25">
      <c r="B4717" s="80" t="e">
        <f>VLOOKUP(A4717,'Medicare Code Price Master List'!$A:$C,3,FALSE)</f>
        <v>#N/A</v>
      </c>
      <c r="C4717" s="3">
        <f>SUMIF('DME PRICE LOOKUP LINKED'!$A:$A,A4717,'DME PRICE LOOKUP LINKED'!$C:$C)</f>
        <v>0</v>
      </c>
      <c r="D4717" s="78" t="e">
        <f t="shared" si="146"/>
        <v>#N/A</v>
      </c>
      <c r="E4717" s="81" t="e">
        <f t="shared" si="147"/>
        <v>#N/A</v>
      </c>
      <c r="I4717" t="s">
        <v>3418</v>
      </c>
      <c r="K4717" t="s">
        <v>3419</v>
      </c>
      <c r="L4717">
        <v>6.27</v>
      </c>
      <c r="O4717">
        <v>9</v>
      </c>
    </row>
    <row r="4718" spans="2:15" x14ac:dyDescent="0.25">
      <c r="B4718" s="77" t="e">
        <f>VLOOKUP(A4718,'Medicare Code Price Master List'!$A:$C,3,FALSE)</f>
        <v>#N/A</v>
      </c>
      <c r="C4718" s="3">
        <f>SUMIF('DME PRICE LOOKUP LINKED'!$A:$A,A4718,'DME PRICE LOOKUP LINKED'!$C:$C)</f>
        <v>0</v>
      </c>
      <c r="D4718" s="78" t="e">
        <f t="shared" si="146"/>
        <v>#N/A</v>
      </c>
      <c r="E4718" s="79" t="e">
        <f t="shared" si="147"/>
        <v>#N/A</v>
      </c>
      <c r="I4718" t="s">
        <v>3420</v>
      </c>
      <c r="K4718" t="s">
        <v>3421</v>
      </c>
      <c r="L4718">
        <v>11.9</v>
      </c>
      <c r="O4718">
        <v>16</v>
      </c>
    </row>
    <row r="4719" spans="2:15" x14ac:dyDescent="0.25">
      <c r="B4719" s="80" t="e">
        <f>VLOOKUP(A4719,'Medicare Code Price Master List'!$A:$C,3,FALSE)</f>
        <v>#N/A</v>
      </c>
      <c r="C4719" s="3">
        <f>SUMIF('DME PRICE LOOKUP LINKED'!$A:$A,A4719,'DME PRICE LOOKUP LINKED'!$C:$C)</f>
        <v>0</v>
      </c>
      <c r="D4719" s="78" t="e">
        <f t="shared" si="146"/>
        <v>#N/A</v>
      </c>
      <c r="E4719" s="81" t="e">
        <f t="shared" si="147"/>
        <v>#N/A</v>
      </c>
      <c r="I4719" t="s">
        <v>3422</v>
      </c>
      <c r="K4719" t="s">
        <v>3423</v>
      </c>
      <c r="L4719">
        <v>0.32</v>
      </c>
      <c r="O4719">
        <v>1</v>
      </c>
    </row>
    <row r="4720" spans="2:15" x14ac:dyDescent="0.25">
      <c r="B4720" s="77" t="e">
        <f>VLOOKUP(A4720,'Medicare Code Price Master List'!$A:$C,3,FALSE)</f>
        <v>#N/A</v>
      </c>
      <c r="C4720" s="3">
        <f>SUMIF('DME PRICE LOOKUP LINKED'!$A:$A,A4720,'DME PRICE LOOKUP LINKED'!$C:$C)</f>
        <v>0</v>
      </c>
      <c r="D4720" s="78" t="e">
        <f t="shared" si="146"/>
        <v>#N/A</v>
      </c>
      <c r="E4720" s="79" t="e">
        <f t="shared" si="147"/>
        <v>#N/A</v>
      </c>
      <c r="I4720" t="s">
        <v>3424</v>
      </c>
      <c r="K4720" t="s">
        <v>3425</v>
      </c>
      <c r="L4720">
        <v>8.7100000000000009</v>
      </c>
      <c r="O4720">
        <v>12</v>
      </c>
    </row>
    <row r="4721" spans="2:15" x14ac:dyDescent="0.25">
      <c r="B4721" s="80" t="e">
        <f>VLOOKUP(A4721,'Medicare Code Price Master List'!$A:$C,3,FALSE)</f>
        <v>#N/A</v>
      </c>
      <c r="C4721" s="3">
        <f>SUMIF('DME PRICE LOOKUP LINKED'!$A:$A,A4721,'DME PRICE LOOKUP LINKED'!$C:$C)</f>
        <v>0</v>
      </c>
      <c r="D4721" s="78" t="e">
        <f t="shared" si="146"/>
        <v>#N/A</v>
      </c>
      <c r="E4721" s="81" t="e">
        <f t="shared" si="147"/>
        <v>#N/A</v>
      </c>
      <c r="I4721" t="s">
        <v>3426</v>
      </c>
      <c r="K4721" t="s">
        <v>3427</v>
      </c>
      <c r="L4721">
        <v>14.52</v>
      </c>
      <c r="O4721">
        <v>19</v>
      </c>
    </row>
    <row r="4722" spans="2:15" x14ac:dyDescent="0.25">
      <c r="B4722" s="77" t="e">
        <f>VLOOKUP(A4722,'Medicare Code Price Master List'!$A:$C,3,FALSE)</f>
        <v>#N/A</v>
      </c>
      <c r="C4722" s="3">
        <f>SUMIF('DME PRICE LOOKUP LINKED'!$A:$A,A4722,'DME PRICE LOOKUP LINKED'!$C:$C)</f>
        <v>0</v>
      </c>
      <c r="D4722" s="78" t="e">
        <f t="shared" si="146"/>
        <v>#N/A</v>
      </c>
      <c r="E4722" s="79" t="e">
        <f t="shared" si="147"/>
        <v>#N/A</v>
      </c>
      <c r="I4722" t="s">
        <v>3428</v>
      </c>
      <c r="K4722" t="s">
        <v>3429</v>
      </c>
      <c r="L4722">
        <v>1.74</v>
      </c>
      <c r="O4722">
        <v>3</v>
      </c>
    </row>
    <row r="4723" spans="2:15" x14ac:dyDescent="0.25">
      <c r="B4723" s="80" t="e">
        <f>VLOOKUP(A4723,'Medicare Code Price Master List'!$A:$C,3,FALSE)</f>
        <v>#N/A</v>
      </c>
      <c r="C4723" s="3">
        <f>SUMIF('DME PRICE LOOKUP LINKED'!$A:$A,A4723,'DME PRICE LOOKUP LINKED'!$C:$C)</f>
        <v>0</v>
      </c>
      <c r="D4723" s="78" t="e">
        <f t="shared" si="146"/>
        <v>#N/A</v>
      </c>
      <c r="E4723" s="81" t="e">
        <f t="shared" si="147"/>
        <v>#N/A</v>
      </c>
      <c r="I4723" t="s">
        <v>3430</v>
      </c>
      <c r="K4723" t="s">
        <v>3431</v>
      </c>
      <c r="L4723">
        <v>21.08</v>
      </c>
      <c r="O4723">
        <v>28</v>
      </c>
    </row>
    <row r="4724" spans="2:15" x14ac:dyDescent="0.25">
      <c r="B4724" s="77" t="e">
        <f>VLOOKUP(A4724,'Medicare Code Price Master List'!$A:$C,3,FALSE)</f>
        <v>#N/A</v>
      </c>
      <c r="C4724" s="3">
        <f>SUMIF('DME PRICE LOOKUP LINKED'!$A:$A,A4724,'DME PRICE LOOKUP LINKED'!$C:$C)</f>
        <v>0</v>
      </c>
      <c r="D4724" s="78" t="e">
        <f t="shared" si="146"/>
        <v>#N/A</v>
      </c>
      <c r="E4724" s="79" t="e">
        <f t="shared" si="147"/>
        <v>#N/A</v>
      </c>
      <c r="I4724" t="s">
        <v>3432</v>
      </c>
      <c r="K4724" t="s">
        <v>3433</v>
      </c>
      <c r="L4724">
        <v>15.04</v>
      </c>
      <c r="O4724">
        <v>20</v>
      </c>
    </row>
    <row r="4725" spans="2:15" x14ac:dyDescent="0.25">
      <c r="B4725" s="80" t="e">
        <f>VLOOKUP(A4725,'Medicare Code Price Master List'!$A:$C,3,FALSE)</f>
        <v>#N/A</v>
      </c>
      <c r="C4725" s="3">
        <f>SUMIF('DME PRICE LOOKUP LINKED'!$A:$A,A4725,'DME PRICE LOOKUP LINKED'!$C:$C)</f>
        <v>0</v>
      </c>
      <c r="D4725" s="78" t="e">
        <f t="shared" si="146"/>
        <v>#N/A</v>
      </c>
      <c r="E4725" s="81" t="e">
        <f t="shared" si="147"/>
        <v>#N/A</v>
      </c>
      <c r="I4725" t="s">
        <v>3434</v>
      </c>
      <c r="K4725" t="s">
        <v>3435</v>
      </c>
      <c r="L4725">
        <v>84.57</v>
      </c>
      <c r="O4725">
        <v>110</v>
      </c>
    </row>
    <row r="4726" spans="2:15" x14ac:dyDescent="0.25">
      <c r="B4726" s="77" t="e">
        <f>VLOOKUP(A4726,'Medicare Code Price Master List'!$A:$C,3,FALSE)</f>
        <v>#N/A</v>
      </c>
      <c r="C4726" s="3">
        <f>SUMIF('DME PRICE LOOKUP LINKED'!$A:$A,A4726,'DME PRICE LOOKUP LINKED'!$C:$C)</f>
        <v>0</v>
      </c>
      <c r="D4726" s="78" t="e">
        <f t="shared" si="146"/>
        <v>#N/A</v>
      </c>
      <c r="E4726" s="79" t="e">
        <f t="shared" si="147"/>
        <v>#N/A</v>
      </c>
      <c r="I4726" t="s">
        <v>3436</v>
      </c>
      <c r="K4726" t="s">
        <v>3437</v>
      </c>
      <c r="L4726">
        <v>253.63</v>
      </c>
      <c r="O4726">
        <v>330</v>
      </c>
    </row>
    <row r="4727" spans="2:15" x14ac:dyDescent="0.25">
      <c r="B4727" s="80" t="e">
        <f>VLOOKUP(A4727,'Medicare Code Price Master List'!$A:$C,3,FALSE)</f>
        <v>#N/A</v>
      </c>
      <c r="C4727" s="3">
        <f>SUMIF('DME PRICE LOOKUP LINKED'!$A:$A,A4727,'DME PRICE LOOKUP LINKED'!$C:$C)</f>
        <v>0</v>
      </c>
      <c r="D4727" s="78" t="e">
        <f t="shared" si="146"/>
        <v>#N/A</v>
      </c>
      <c r="E4727" s="81" t="e">
        <f t="shared" si="147"/>
        <v>#N/A</v>
      </c>
      <c r="I4727" t="s">
        <v>3438</v>
      </c>
      <c r="K4727" t="s">
        <v>3439</v>
      </c>
      <c r="L4727">
        <v>43.06</v>
      </c>
      <c r="O4727">
        <v>56</v>
      </c>
    </row>
    <row r="4728" spans="2:15" x14ac:dyDescent="0.25">
      <c r="B4728" s="77" t="e">
        <f>VLOOKUP(A4728,'Medicare Code Price Master List'!$A:$C,3,FALSE)</f>
        <v>#N/A</v>
      </c>
      <c r="C4728" s="3">
        <f>SUMIF('DME PRICE LOOKUP LINKED'!$A:$A,A4728,'DME PRICE LOOKUP LINKED'!$C:$C)</f>
        <v>0</v>
      </c>
      <c r="D4728" s="78" t="e">
        <f t="shared" si="146"/>
        <v>#N/A</v>
      </c>
      <c r="E4728" s="79" t="e">
        <f t="shared" si="147"/>
        <v>#N/A</v>
      </c>
      <c r="I4728" t="s">
        <v>3440</v>
      </c>
      <c r="K4728" t="s">
        <v>3441</v>
      </c>
      <c r="L4728">
        <v>43.06</v>
      </c>
      <c r="O4728">
        <v>56</v>
      </c>
    </row>
    <row r="4729" spans="2:15" x14ac:dyDescent="0.25">
      <c r="B4729" s="80" t="e">
        <f>VLOOKUP(A4729,'Medicare Code Price Master List'!$A:$C,3,FALSE)</f>
        <v>#N/A</v>
      </c>
      <c r="C4729" s="3">
        <f>SUMIF('DME PRICE LOOKUP LINKED'!$A:$A,A4729,'DME PRICE LOOKUP LINKED'!$C:$C)</f>
        <v>0</v>
      </c>
      <c r="D4729" s="78" t="e">
        <f t="shared" si="146"/>
        <v>#N/A</v>
      </c>
      <c r="E4729" s="81" t="e">
        <f t="shared" si="147"/>
        <v>#N/A</v>
      </c>
      <c r="I4729" t="s">
        <v>3442</v>
      </c>
      <c r="K4729" t="s">
        <v>3443</v>
      </c>
      <c r="L4729">
        <v>43.06</v>
      </c>
      <c r="O4729">
        <v>56</v>
      </c>
    </row>
    <row r="4730" spans="2:15" x14ac:dyDescent="0.25">
      <c r="B4730" s="77" t="e">
        <f>VLOOKUP(A4730,'Medicare Code Price Master List'!$A:$C,3,FALSE)</f>
        <v>#N/A</v>
      </c>
      <c r="C4730" s="3">
        <f>SUMIF('DME PRICE LOOKUP LINKED'!$A:$A,A4730,'DME PRICE LOOKUP LINKED'!$C:$C)</f>
        <v>0</v>
      </c>
      <c r="D4730" s="78" t="e">
        <f t="shared" si="146"/>
        <v>#N/A</v>
      </c>
      <c r="E4730" s="79" t="e">
        <f t="shared" si="147"/>
        <v>#N/A</v>
      </c>
      <c r="I4730" t="s">
        <v>3444</v>
      </c>
      <c r="K4730" t="s">
        <v>3445</v>
      </c>
      <c r="L4730">
        <v>43.06</v>
      </c>
      <c r="O4730">
        <v>56</v>
      </c>
    </row>
    <row r="4731" spans="2:15" x14ac:dyDescent="0.25">
      <c r="B4731" s="80" t="e">
        <f>VLOOKUP(A4731,'Medicare Code Price Master List'!$A:$C,3,FALSE)</f>
        <v>#N/A</v>
      </c>
      <c r="C4731" s="3">
        <f>SUMIF('DME PRICE LOOKUP LINKED'!$A:$A,A4731,'DME PRICE LOOKUP LINKED'!$C:$C)</f>
        <v>0</v>
      </c>
      <c r="D4731" s="78" t="e">
        <f t="shared" si="146"/>
        <v>#N/A</v>
      </c>
      <c r="E4731" s="81" t="e">
        <f t="shared" si="147"/>
        <v>#N/A</v>
      </c>
      <c r="I4731" t="s">
        <v>3446</v>
      </c>
      <c r="K4731" t="s">
        <v>3447</v>
      </c>
      <c r="L4731">
        <v>43.06</v>
      </c>
      <c r="O4731">
        <v>56</v>
      </c>
    </row>
    <row r="4732" spans="2:15" x14ac:dyDescent="0.25">
      <c r="B4732" s="77" t="e">
        <f>VLOOKUP(A4732,'Medicare Code Price Master List'!$A:$C,3,FALSE)</f>
        <v>#N/A</v>
      </c>
      <c r="C4732" s="3">
        <f>SUMIF('DME PRICE LOOKUP LINKED'!$A:$A,A4732,'DME PRICE LOOKUP LINKED'!$C:$C)</f>
        <v>0</v>
      </c>
      <c r="D4732" s="78" t="e">
        <f t="shared" si="146"/>
        <v>#N/A</v>
      </c>
      <c r="E4732" s="79" t="e">
        <f t="shared" si="147"/>
        <v>#N/A</v>
      </c>
      <c r="I4732" t="s">
        <v>3448</v>
      </c>
      <c r="K4732" t="s">
        <v>3449</v>
      </c>
      <c r="L4732">
        <v>34.49</v>
      </c>
      <c r="O4732">
        <v>45</v>
      </c>
    </row>
    <row r="4733" spans="2:15" x14ac:dyDescent="0.25">
      <c r="B4733" s="80" t="e">
        <f>VLOOKUP(A4733,'Medicare Code Price Master List'!$A:$C,3,FALSE)</f>
        <v>#N/A</v>
      </c>
      <c r="C4733" s="3">
        <f>SUMIF('DME PRICE LOOKUP LINKED'!$A:$A,A4733,'DME PRICE LOOKUP LINKED'!$C:$C)</f>
        <v>0</v>
      </c>
      <c r="D4733" s="78" t="e">
        <f t="shared" si="146"/>
        <v>#N/A</v>
      </c>
      <c r="E4733" s="81" t="e">
        <f t="shared" si="147"/>
        <v>#N/A</v>
      </c>
      <c r="I4733" t="s">
        <v>3450</v>
      </c>
      <c r="K4733" t="s">
        <v>3451</v>
      </c>
      <c r="L4733">
        <v>51.47</v>
      </c>
      <c r="O4733">
        <v>67</v>
      </c>
    </row>
    <row r="4734" spans="2:15" x14ac:dyDescent="0.25">
      <c r="B4734" s="77" t="e">
        <f>VLOOKUP(A4734,'Medicare Code Price Master List'!$A:$C,3,FALSE)</f>
        <v>#N/A</v>
      </c>
      <c r="C4734" s="3">
        <f>SUMIF('DME PRICE LOOKUP LINKED'!$A:$A,A4734,'DME PRICE LOOKUP LINKED'!$C:$C)</f>
        <v>0</v>
      </c>
      <c r="D4734" s="78" t="e">
        <f t="shared" si="146"/>
        <v>#N/A</v>
      </c>
      <c r="E4734" s="79" t="e">
        <f t="shared" si="147"/>
        <v>#N/A</v>
      </c>
      <c r="I4734" t="s">
        <v>3452</v>
      </c>
      <c r="K4734" t="s">
        <v>3453</v>
      </c>
      <c r="L4734">
        <v>41.19</v>
      </c>
      <c r="O4734">
        <v>54</v>
      </c>
    </row>
    <row r="4735" spans="2:15" x14ac:dyDescent="0.25">
      <c r="B4735" s="80" t="e">
        <f>VLOOKUP(A4735,'Medicare Code Price Master List'!$A:$C,3,FALSE)</f>
        <v>#N/A</v>
      </c>
      <c r="C4735" s="3">
        <f>SUMIF('DME PRICE LOOKUP LINKED'!$A:$A,A4735,'DME PRICE LOOKUP LINKED'!$C:$C)</f>
        <v>0</v>
      </c>
      <c r="D4735" s="78" t="e">
        <f t="shared" si="146"/>
        <v>#N/A</v>
      </c>
      <c r="E4735" s="81" t="e">
        <f t="shared" si="147"/>
        <v>#N/A</v>
      </c>
      <c r="I4735" t="s">
        <v>3454</v>
      </c>
      <c r="K4735" t="s">
        <v>3455</v>
      </c>
      <c r="L4735">
        <v>3.04</v>
      </c>
      <c r="O4735">
        <v>4</v>
      </c>
    </row>
    <row r="4736" spans="2:15" x14ac:dyDescent="0.25">
      <c r="B4736" s="77" t="e">
        <f>VLOOKUP(A4736,'Medicare Code Price Master List'!$A:$C,3,FALSE)</f>
        <v>#N/A</v>
      </c>
      <c r="C4736" s="3">
        <f>SUMIF('DME PRICE LOOKUP LINKED'!$A:$A,A4736,'DME PRICE LOOKUP LINKED'!$C:$C)</f>
        <v>0</v>
      </c>
      <c r="D4736" s="78" t="e">
        <f t="shared" si="146"/>
        <v>#N/A</v>
      </c>
      <c r="E4736" s="79" t="e">
        <f t="shared" si="147"/>
        <v>#N/A</v>
      </c>
      <c r="I4736" t="s">
        <v>3456</v>
      </c>
      <c r="K4736" t="s">
        <v>3457</v>
      </c>
      <c r="L4736">
        <v>27.96</v>
      </c>
      <c r="O4736">
        <v>37</v>
      </c>
    </row>
    <row r="4737" spans="2:15" x14ac:dyDescent="0.25">
      <c r="B4737" s="80" t="e">
        <f>VLOOKUP(A4737,'Medicare Code Price Master List'!$A:$C,3,FALSE)</f>
        <v>#N/A</v>
      </c>
      <c r="C4737" s="3">
        <f>SUMIF('DME PRICE LOOKUP LINKED'!$A:$A,A4737,'DME PRICE LOOKUP LINKED'!$C:$C)</f>
        <v>0</v>
      </c>
      <c r="D4737" s="78" t="e">
        <f t="shared" si="146"/>
        <v>#N/A</v>
      </c>
      <c r="E4737" s="81" t="e">
        <f t="shared" si="147"/>
        <v>#N/A</v>
      </c>
      <c r="I4737" t="s">
        <v>3458</v>
      </c>
      <c r="K4737" t="s">
        <v>3459</v>
      </c>
      <c r="L4737">
        <v>27.96</v>
      </c>
      <c r="O4737">
        <v>37</v>
      </c>
    </row>
    <row r="4738" spans="2:15" x14ac:dyDescent="0.25">
      <c r="B4738" s="77" t="e">
        <f>VLOOKUP(A4738,'Medicare Code Price Master List'!$A:$C,3,FALSE)</f>
        <v>#N/A</v>
      </c>
      <c r="C4738" s="3">
        <f>SUMIF('DME PRICE LOOKUP LINKED'!$A:$A,A4738,'DME PRICE LOOKUP LINKED'!$C:$C)</f>
        <v>0</v>
      </c>
      <c r="D4738" s="78" t="e">
        <f t="shared" si="146"/>
        <v>#N/A</v>
      </c>
      <c r="E4738" s="79" t="e">
        <f t="shared" si="147"/>
        <v>#N/A</v>
      </c>
      <c r="I4738" t="s">
        <v>3460</v>
      </c>
      <c r="K4738" t="s">
        <v>3461</v>
      </c>
      <c r="L4738">
        <v>253.09</v>
      </c>
      <c r="O4738">
        <v>330</v>
      </c>
    </row>
    <row r="4739" spans="2:15" x14ac:dyDescent="0.25">
      <c r="B4739" s="80" t="e">
        <f>VLOOKUP(A4739,'Medicare Code Price Master List'!$A:$C,3,FALSE)</f>
        <v>#N/A</v>
      </c>
      <c r="C4739" s="3">
        <f>SUMIF('DME PRICE LOOKUP LINKED'!$A:$A,A4739,'DME PRICE LOOKUP LINKED'!$C:$C)</f>
        <v>0</v>
      </c>
      <c r="D4739" s="78" t="e">
        <f t="shared" ref="D4739:D4802" si="148">VLOOKUP(A4739,$R$2:$T$5644,3,FALSE)</f>
        <v>#N/A</v>
      </c>
      <c r="E4739" s="81" t="e">
        <f t="shared" ref="E4739:E4802" si="149">D4739-C4739</f>
        <v>#N/A</v>
      </c>
      <c r="I4739" t="s">
        <v>3462</v>
      </c>
      <c r="K4739" t="s">
        <v>3463</v>
      </c>
      <c r="L4739">
        <v>8.23</v>
      </c>
      <c r="O4739">
        <v>11</v>
      </c>
    </row>
    <row r="4740" spans="2:15" x14ac:dyDescent="0.25">
      <c r="B4740" s="77" t="e">
        <f>VLOOKUP(A4740,'Medicare Code Price Master List'!$A:$C,3,FALSE)</f>
        <v>#N/A</v>
      </c>
      <c r="C4740" s="3">
        <f>SUMIF('DME PRICE LOOKUP LINKED'!$A:$A,A4740,'DME PRICE LOOKUP LINKED'!$C:$C)</f>
        <v>0</v>
      </c>
      <c r="D4740" s="78" t="e">
        <f t="shared" si="148"/>
        <v>#N/A</v>
      </c>
      <c r="E4740" s="79" t="e">
        <f t="shared" si="149"/>
        <v>#N/A</v>
      </c>
      <c r="I4740" t="s">
        <v>3464</v>
      </c>
      <c r="K4740" t="s">
        <v>3465</v>
      </c>
      <c r="L4740">
        <v>19.12</v>
      </c>
      <c r="O4740">
        <v>25</v>
      </c>
    </row>
    <row r="4741" spans="2:15" x14ac:dyDescent="0.25">
      <c r="B4741" s="80" t="e">
        <f>VLOOKUP(A4741,'Medicare Code Price Master List'!$A:$C,3,FALSE)</f>
        <v>#N/A</v>
      </c>
      <c r="C4741" s="3">
        <f>SUMIF('DME PRICE LOOKUP LINKED'!$A:$A,A4741,'DME PRICE LOOKUP LINKED'!$C:$C)</f>
        <v>0</v>
      </c>
      <c r="D4741" s="78" t="e">
        <f t="shared" si="148"/>
        <v>#N/A</v>
      </c>
      <c r="E4741" s="81" t="e">
        <f t="shared" si="149"/>
        <v>#N/A</v>
      </c>
      <c r="I4741" t="s">
        <v>3466</v>
      </c>
      <c r="K4741" t="s">
        <v>3467</v>
      </c>
      <c r="L4741">
        <v>9.7899999999999991</v>
      </c>
      <c r="O4741">
        <v>13</v>
      </c>
    </row>
    <row r="4742" spans="2:15" x14ac:dyDescent="0.25">
      <c r="B4742" s="77" t="e">
        <f>VLOOKUP(A4742,'Medicare Code Price Master List'!$A:$C,3,FALSE)</f>
        <v>#N/A</v>
      </c>
      <c r="C4742" s="3">
        <f>SUMIF('DME PRICE LOOKUP LINKED'!$A:$A,A4742,'DME PRICE LOOKUP LINKED'!$C:$C)</f>
        <v>0</v>
      </c>
      <c r="D4742" s="78" t="e">
        <f t="shared" si="148"/>
        <v>#N/A</v>
      </c>
      <c r="E4742" s="79" t="e">
        <f t="shared" si="149"/>
        <v>#N/A</v>
      </c>
      <c r="I4742" t="s">
        <v>3468</v>
      </c>
      <c r="K4742" t="s">
        <v>3469</v>
      </c>
      <c r="L4742">
        <v>21.87</v>
      </c>
      <c r="O4742">
        <v>29</v>
      </c>
    </row>
    <row r="4743" spans="2:15" x14ac:dyDescent="0.25">
      <c r="B4743" s="80" t="e">
        <f>VLOOKUP(A4743,'Medicare Code Price Master List'!$A:$C,3,FALSE)</f>
        <v>#N/A</v>
      </c>
      <c r="C4743" s="3">
        <f>SUMIF('DME PRICE LOOKUP LINKED'!$A:$A,A4743,'DME PRICE LOOKUP LINKED'!$C:$C)</f>
        <v>0</v>
      </c>
      <c r="D4743" s="78" t="e">
        <f t="shared" si="148"/>
        <v>#N/A</v>
      </c>
      <c r="E4743" s="81" t="e">
        <f t="shared" si="149"/>
        <v>#N/A</v>
      </c>
      <c r="I4743" t="s">
        <v>3470</v>
      </c>
      <c r="K4743" t="s">
        <v>3471</v>
      </c>
      <c r="L4743">
        <v>7.02</v>
      </c>
      <c r="O4743">
        <v>10</v>
      </c>
    </row>
    <row r="4744" spans="2:15" x14ac:dyDescent="0.25">
      <c r="B4744" s="77" t="e">
        <f>VLOOKUP(A4744,'Medicare Code Price Master List'!$A:$C,3,FALSE)</f>
        <v>#N/A</v>
      </c>
      <c r="C4744" s="3">
        <f>SUMIF('DME PRICE LOOKUP LINKED'!$A:$A,A4744,'DME PRICE LOOKUP LINKED'!$C:$C)</f>
        <v>0</v>
      </c>
      <c r="D4744" s="78" t="e">
        <f t="shared" si="148"/>
        <v>#N/A</v>
      </c>
      <c r="E4744" s="79" t="e">
        <f t="shared" si="149"/>
        <v>#N/A</v>
      </c>
      <c r="I4744" t="s">
        <v>3472</v>
      </c>
      <c r="K4744" t="s">
        <v>3473</v>
      </c>
      <c r="L4744">
        <v>4.4800000000000004</v>
      </c>
      <c r="O4744">
        <v>6</v>
      </c>
    </row>
    <row r="4745" spans="2:15" x14ac:dyDescent="0.25">
      <c r="B4745" s="80" t="e">
        <f>VLOOKUP(A4745,'Medicare Code Price Master List'!$A:$C,3,FALSE)</f>
        <v>#N/A</v>
      </c>
      <c r="C4745" s="3">
        <f>SUMIF('DME PRICE LOOKUP LINKED'!$A:$A,A4745,'DME PRICE LOOKUP LINKED'!$C:$C)</f>
        <v>0</v>
      </c>
      <c r="D4745" s="78" t="e">
        <f t="shared" si="148"/>
        <v>#N/A</v>
      </c>
      <c r="E4745" s="81" t="e">
        <f t="shared" si="149"/>
        <v>#N/A</v>
      </c>
      <c r="I4745" t="s">
        <v>3474</v>
      </c>
      <c r="K4745" t="s">
        <v>3475</v>
      </c>
      <c r="L4745">
        <v>8.27</v>
      </c>
      <c r="O4745">
        <v>11</v>
      </c>
    </row>
    <row r="4746" spans="2:15" x14ac:dyDescent="0.25">
      <c r="B4746" s="77" t="e">
        <f>VLOOKUP(A4746,'Medicare Code Price Master List'!$A:$C,3,FALSE)</f>
        <v>#N/A</v>
      </c>
      <c r="C4746" s="3">
        <f>SUMIF('DME PRICE LOOKUP LINKED'!$A:$A,A4746,'DME PRICE LOOKUP LINKED'!$C:$C)</f>
        <v>0</v>
      </c>
      <c r="D4746" s="78" t="e">
        <f t="shared" si="148"/>
        <v>#N/A</v>
      </c>
      <c r="E4746" s="79" t="e">
        <f t="shared" si="149"/>
        <v>#N/A</v>
      </c>
      <c r="I4746" t="s">
        <v>3476</v>
      </c>
      <c r="K4746" t="s">
        <v>3477</v>
      </c>
      <c r="L4746">
        <v>9.77</v>
      </c>
      <c r="O4746">
        <v>13</v>
      </c>
    </row>
    <row r="4747" spans="2:15" x14ac:dyDescent="0.25">
      <c r="B4747" s="80" t="e">
        <f>VLOOKUP(A4747,'Medicare Code Price Master List'!$A:$C,3,FALSE)</f>
        <v>#N/A</v>
      </c>
      <c r="C4747" s="3">
        <f>SUMIF('DME PRICE LOOKUP LINKED'!$A:$A,A4747,'DME PRICE LOOKUP LINKED'!$C:$C)</f>
        <v>0</v>
      </c>
      <c r="D4747" s="78" t="e">
        <f t="shared" si="148"/>
        <v>#N/A</v>
      </c>
      <c r="E4747" s="81" t="e">
        <f t="shared" si="149"/>
        <v>#N/A</v>
      </c>
      <c r="I4747" t="s">
        <v>3478</v>
      </c>
      <c r="K4747" t="s">
        <v>3479</v>
      </c>
      <c r="L4747">
        <v>9.94</v>
      </c>
      <c r="O4747">
        <v>13</v>
      </c>
    </row>
    <row r="4748" spans="2:15" x14ac:dyDescent="0.25">
      <c r="B4748" s="77" t="e">
        <f>VLOOKUP(A4748,'Medicare Code Price Master List'!$A:$C,3,FALSE)</f>
        <v>#N/A</v>
      </c>
      <c r="C4748" s="3">
        <f>SUMIF('DME PRICE LOOKUP LINKED'!$A:$A,A4748,'DME PRICE LOOKUP LINKED'!$C:$C)</f>
        <v>0</v>
      </c>
      <c r="D4748" s="78" t="e">
        <f t="shared" si="148"/>
        <v>#N/A</v>
      </c>
      <c r="E4748" s="79" t="e">
        <f t="shared" si="149"/>
        <v>#N/A</v>
      </c>
      <c r="I4748" t="s">
        <v>3480</v>
      </c>
      <c r="K4748" t="s">
        <v>3481</v>
      </c>
      <c r="L4748">
        <v>26.5</v>
      </c>
      <c r="O4748">
        <v>35</v>
      </c>
    </row>
    <row r="4749" spans="2:15" x14ac:dyDescent="0.25">
      <c r="B4749" s="80" t="e">
        <f>VLOOKUP(A4749,'Medicare Code Price Master List'!$A:$C,3,FALSE)</f>
        <v>#N/A</v>
      </c>
      <c r="C4749" s="3">
        <f>SUMIF('DME PRICE LOOKUP LINKED'!$A:$A,A4749,'DME PRICE LOOKUP LINKED'!$C:$C)</f>
        <v>0</v>
      </c>
      <c r="D4749" s="78" t="e">
        <f t="shared" si="148"/>
        <v>#N/A</v>
      </c>
      <c r="E4749" s="81" t="e">
        <f t="shared" si="149"/>
        <v>#N/A</v>
      </c>
      <c r="I4749" t="s">
        <v>3482</v>
      </c>
      <c r="K4749" t="s">
        <v>3483</v>
      </c>
      <c r="L4749">
        <v>39.06</v>
      </c>
      <c r="O4749">
        <v>51</v>
      </c>
    </row>
    <row r="4750" spans="2:15" x14ac:dyDescent="0.25">
      <c r="B4750" s="77" t="e">
        <f>VLOOKUP(A4750,'Medicare Code Price Master List'!$A:$C,3,FALSE)</f>
        <v>#N/A</v>
      </c>
      <c r="C4750" s="3">
        <f>SUMIF('DME PRICE LOOKUP LINKED'!$A:$A,A4750,'DME PRICE LOOKUP LINKED'!$C:$C)</f>
        <v>0</v>
      </c>
      <c r="D4750" s="78" t="e">
        <f t="shared" si="148"/>
        <v>#N/A</v>
      </c>
      <c r="E4750" s="79" t="e">
        <f t="shared" si="149"/>
        <v>#N/A</v>
      </c>
      <c r="I4750" t="s">
        <v>3484</v>
      </c>
      <c r="K4750" t="s">
        <v>3485</v>
      </c>
      <c r="L4750">
        <v>12.91</v>
      </c>
      <c r="O4750">
        <v>17</v>
      </c>
    </row>
    <row r="4751" spans="2:15" x14ac:dyDescent="0.25">
      <c r="B4751" s="80" t="e">
        <f>VLOOKUP(A4751,'Medicare Code Price Master List'!$A:$C,3,FALSE)</f>
        <v>#N/A</v>
      </c>
      <c r="C4751" s="3">
        <f>SUMIF('DME PRICE LOOKUP LINKED'!$A:$A,A4751,'DME PRICE LOOKUP LINKED'!$C:$C)</f>
        <v>0</v>
      </c>
      <c r="D4751" s="78" t="e">
        <f t="shared" si="148"/>
        <v>#N/A</v>
      </c>
      <c r="E4751" s="81" t="e">
        <f t="shared" si="149"/>
        <v>#N/A</v>
      </c>
      <c r="I4751" t="s">
        <v>3486</v>
      </c>
      <c r="K4751" t="s">
        <v>3487</v>
      </c>
      <c r="L4751">
        <v>13.69</v>
      </c>
      <c r="O4751">
        <v>18</v>
      </c>
    </row>
    <row r="4752" spans="2:15" x14ac:dyDescent="0.25">
      <c r="B4752" s="77" t="e">
        <f>VLOOKUP(A4752,'Medicare Code Price Master List'!$A:$C,3,FALSE)</f>
        <v>#N/A</v>
      </c>
      <c r="C4752" s="3">
        <f>SUMIF('DME PRICE LOOKUP LINKED'!$A:$A,A4752,'DME PRICE LOOKUP LINKED'!$C:$C)</f>
        <v>0</v>
      </c>
      <c r="D4752" s="78" t="e">
        <f t="shared" si="148"/>
        <v>#N/A</v>
      </c>
      <c r="E4752" s="79" t="e">
        <f t="shared" si="149"/>
        <v>#N/A</v>
      </c>
      <c r="I4752" t="s">
        <v>3488</v>
      </c>
      <c r="K4752" t="s">
        <v>3489</v>
      </c>
      <c r="L4752">
        <v>0.05</v>
      </c>
      <c r="O4752">
        <v>1</v>
      </c>
    </row>
    <row r="4753" spans="2:15" x14ac:dyDescent="0.25">
      <c r="B4753" s="80" t="e">
        <f>VLOOKUP(A4753,'Medicare Code Price Master List'!$A:$C,3,FALSE)</f>
        <v>#N/A</v>
      </c>
      <c r="C4753" s="3">
        <f>SUMIF('DME PRICE LOOKUP LINKED'!$A:$A,A4753,'DME PRICE LOOKUP LINKED'!$C:$C)</f>
        <v>0</v>
      </c>
      <c r="D4753" s="78" t="e">
        <f t="shared" si="148"/>
        <v>#N/A</v>
      </c>
      <c r="E4753" s="81" t="e">
        <f t="shared" si="149"/>
        <v>#N/A</v>
      </c>
      <c r="I4753" t="s">
        <v>3490</v>
      </c>
      <c r="K4753" t="s">
        <v>3491</v>
      </c>
      <c r="L4753">
        <v>0</v>
      </c>
      <c r="O4753">
        <v>0</v>
      </c>
    </row>
    <row r="4754" spans="2:15" x14ac:dyDescent="0.25">
      <c r="B4754" s="77" t="e">
        <f>VLOOKUP(A4754,'Medicare Code Price Master List'!$A:$C,3,FALSE)</f>
        <v>#N/A</v>
      </c>
      <c r="C4754" s="3">
        <f>SUMIF('DME PRICE LOOKUP LINKED'!$A:$A,A4754,'DME PRICE LOOKUP LINKED'!$C:$C)</f>
        <v>0</v>
      </c>
      <c r="D4754" s="78" t="e">
        <f t="shared" si="148"/>
        <v>#N/A</v>
      </c>
      <c r="E4754" s="79" t="e">
        <f t="shared" si="149"/>
        <v>#N/A</v>
      </c>
      <c r="I4754" t="s">
        <v>3492</v>
      </c>
      <c r="K4754" t="s">
        <v>3493</v>
      </c>
      <c r="L4754">
        <v>1.27</v>
      </c>
      <c r="O4754">
        <v>2</v>
      </c>
    </row>
    <row r="4755" spans="2:15" x14ac:dyDescent="0.25">
      <c r="B4755" s="80" t="e">
        <f>VLOOKUP(A4755,'Medicare Code Price Master List'!$A:$C,3,FALSE)</f>
        <v>#N/A</v>
      </c>
      <c r="C4755" s="3">
        <f>SUMIF('DME PRICE LOOKUP LINKED'!$A:$A,A4755,'DME PRICE LOOKUP LINKED'!$C:$C)</f>
        <v>0</v>
      </c>
      <c r="D4755" s="78" t="e">
        <f t="shared" si="148"/>
        <v>#N/A</v>
      </c>
      <c r="E4755" s="81" t="e">
        <f t="shared" si="149"/>
        <v>#N/A</v>
      </c>
      <c r="I4755" t="s">
        <v>3494</v>
      </c>
      <c r="K4755" t="s">
        <v>3495</v>
      </c>
      <c r="L4755">
        <v>3.45</v>
      </c>
      <c r="O4755">
        <v>5</v>
      </c>
    </row>
    <row r="4756" spans="2:15" x14ac:dyDescent="0.25">
      <c r="B4756" s="77" t="e">
        <f>VLOOKUP(A4756,'Medicare Code Price Master List'!$A:$C,3,FALSE)</f>
        <v>#N/A</v>
      </c>
      <c r="C4756" s="3">
        <f>SUMIF('DME PRICE LOOKUP LINKED'!$A:$A,A4756,'DME PRICE LOOKUP LINKED'!$C:$C)</f>
        <v>0</v>
      </c>
      <c r="D4756" s="78" t="e">
        <f t="shared" si="148"/>
        <v>#N/A</v>
      </c>
      <c r="E4756" s="79" t="e">
        <f t="shared" si="149"/>
        <v>#N/A</v>
      </c>
      <c r="I4756" t="s">
        <v>3496</v>
      </c>
      <c r="K4756" t="s">
        <v>3497</v>
      </c>
      <c r="L4756">
        <v>2.84</v>
      </c>
      <c r="O4756">
        <v>4</v>
      </c>
    </row>
    <row r="4757" spans="2:15" x14ac:dyDescent="0.25">
      <c r="B4757" s="80" t="e">
        <f>VLOOKUP(A4757,'Medicare Code Price Master List'!$A:$C,3,FALSE)</f>
        <v>#N/A</v>
      </c>
      <c r="C4757" s="3">
        <f>SUMIF('DME PRICE LOOKUP LINKED'!$A:$A,A4757,'DME PRICE LOOKUP LINKED'!$C:$C)</f>
        <v>0</v>
      </c>
      <c r="D4757" s="78" t="e">
        <f t="shared" si="148"/>
        <v>#N/A</v>
      </c>
      <c r="E4757" s="81" t="e">
        <f t="shared" si="149"/>
        <v>#N/A</v>
      </c>
      <c r="I4757" t="s">
        <v>3498</v>
      </c>
      <c r="K4757" t="s">
        <v>3499</v>
      </c>
      <c r="L4757">
        <v>3.23</v>
      </c>
      <c r="O4757">
        <v>5</v>
      </c>
    </row>
    <row r="4758" spans="2:15" x14ac:dyDescent="0.25">
      <c r="B4758" s="77" t="e">
        <f>VLOOKUP(A4758,'Medicare Code Price Master List'!$A:$C,3,FALSE)</f>
        <v>#N/A</v>
      </c>
      <c r="C4758" s="3">
        <f>SUMIF('DME PRICE LOOKUP LINKED'!$A:$A,A4758,'DME PRICE LOOKUP LINKED'!$C:$C)</f>
        <v>0</v>
      </c>
      <c r="D4758" s="78" t="e">
        <f t="shared" si="148"/>
        <v>#N/A</v>
      </c>
      <c r="E4758" s="79" t="e">
        <f t="shared" si="149"/>
        <v>#N/A</v>
      </c>
      <c r="I4758" t="s">
        <v>3500</v>
      </c>
      <c r="K4758" t="s">
        <v>3501</v>
      </c>
      <c r="L4758">
        <v>4.79</v>
      </c>
      <c r="O4758">
        <v>7</v>
      </c>
    </row>
    <row r="4759" spans="2:15" x14ac:dyDescent="0.25">
      <c r="B4759" s="80" t="e">
        <f>VLOOKUP(A4759,'Medicare Code Price Master List'!$A:$C,3,FALSE)</f>
        <v>#N/A</v>
      </c>
      <c r="C4759" s="3">
        <f>SUMIF('DME PRICE LOOKUP LINKED'!$A:$A,A4759,'DME PRICE LOOKUP LINKED'!$C:$C)</f>
        <v>0</v>
      </c>
      <c r="D4759" s="78" t="e">
        <f t="shared" si="148"/>
        <v>#N/A</v>
      </c>
      <c r="E4759" s="81" t="e">
        <f t="shared" si="149"/>
        <v>#N/A</v>
      </c>
      <c r="I4759" t="s">
        <v>3502</v>
      </c>
      <c r="K4759" t="s">
        <v>3503</v>
      </c>
      <c r="L4759">
        <v>4.79</v>
      </c>
      <c r="O4759">
        <v>7</v>
      </c>
    </row>
    <row r="4760" spans="2:15" x14ac:dyDescent="0.25">
      <c r="B4760" s="77" t="e">
        <f>VLOOKUP(A4760,'Medicare Code Price Master List'!$A:$C,3,FALSE)</f>
        <v>#N/A</v>
      </c>
      <c r="C4760" s="3">
        <f>SUMIF('DME PRICE LOOKUP LINKED'!$A:$A,A4760,'DME PRICE LOOKUP LINKED'!$C:$C)</f>
        <v>0</v>
      </c>
      <c r="D4760" s="78" t="e">
        <f t="shared" si="148"/>
        <v>#N/A</v>
      </c>
      <c r="E4760" s="79" t="e">
        <f t="shared" si="149"/>
        <v>#N/A</v>
      </c>
      <c r="I4760" t="s">
        <v>3504</v>
      </c>
      <c r="K4760" t="s">
        <v>3505</v>
      </c>
      <c r="L4760">
        <v>6.22</v>
      </c>
      <c r="O4760">
        <v>9</v>
      </c>
    </row>
    <row r="4761" spans="2:15" x14ac:dyDescent="0.25">
      <c r="B4761" s="80" t="e">
        <f>VLOOKUP(A4761,'Medicare Code Price Master List'!$A:$C,3,FALSE)</f>
        <v>#N/A</v>
      </c>
      <c r="C4761" s="3">
        <f>SUMIF('DME PRICE LOOKUP LINKED'!$A:$A,A4761,'DME PRICE LOOKUP LINKED'!$C:$C)</f>
        <v>0</v>
      </c>
      <c r="D4761" s="78" t="e">
        <f t="shared" si="148"/>
        <v>#N/A</v>
      </c>
      <c r="E4761" s="81" t="e">
        <f t="shared" si="149"/>
        <v>#N/A</v>
      </c>
      <c r="I4761" t="s">
        <v>3506</v>
      </c>
      <c r="K4761" t="s">
        <v>3507</v>
      </c>
      <c r="L4761">
        <v>9.1300000000000008</v>
      </c>
      <c r="O4761">
        <v>12</v>
      </c>
    </row>
    <row r="4762" spans="2:15" x14ac:dyDescent="0.25">
      <c r="B4762" s="77" t="e">
        <f>VLOOKUP(A4762,'Medicare Code Price Master List'!$A:$C,3,FALSE)</f>
        <v>#N/A</v>
      </c>
      <c r="C4762" s="3">
        <f>SUMIF('DME PRICE LOOKUP LINKED'!$A:$A,A4762,'DME PRICE LOOKUP LINKED'!$C:$C)</f>
        <v>0</v>
      </c>
      <c r="D4762" s="78" t="e">
        <f t="shared" si="148"/>
        <v>#N/A</v>
      </c>
      <c r="E4762" s="79" t="e">
        <f t="shared" si="149"/>
        <v>#N/A</v>
      </c>
      <c r="I4762" t="s">
        <v>3508</v>
      </c>
      <c r="K4762" t="s">
        <v>3509</v>
      </c>
      <c r="L4762">
        <v>25.5</v>
      </c>
      <c r="O4762">
        <v>34</v>
      </c>
    </row>
    <row r="4763" spans="2:15" x14ac:dyDescent="0.25">
      <c r="B4763" s="80" t="e">
        <f>VLOOKUP(A4763,'Medicare Code Price Master List'!$A:$C,3,FALSE)</f>
        <v>#N/A</v>
      </c>
      <c r="C4763" s="3">
        <f>SUMIF('DME PRICE LOOKUP LINKED'!$A:$A,A4763,'DME PRICE LOOKUP LINKED'!$C:$C)</f>
        <v>0</v>
      </c>
      <c r="D4763" s="78" t="e">
        <f t="shared" si="148"/>
        <v>#N/A</v>
      </c>
      <c r="E4763" s="81" t="e">
        <f t="shared" si="149"/>
        <v>#N/A</v>
      </c>
      <c r="I4763" t="s">
        <v>3510</v>
      </c>
      <c r="K4763" t="s">
        <v>3511</v>
      </c>
      <c r="L4763">
        <v>8.7100000000000009</v>
      </c>
      <c r="O4763">
        <v>12</v>
      </c>
    </row>
    <row r="4764" spans="2:15" x14ac:dyDescent="0.25">
      <c r="B4764" s="77" t="e">
        <f>VLOOKUP(A4764,'Medicare Code Price Master List'!$A:$C,3,FALSE)</f>
        <v>#N/A</v>
      </c>
      <c r="C4764" s="3">
        <f>SUMIF('DME PRICE LOOKUP LINKED'!$A:$A,A4764,'DME PRICE LOOKUP LINKED'!$C:$C)</f>
        <v>0</v>
      </c>
      <c r="D4764" s="78" t="e">
        <f t="shared" si="148"/>
        <v>#N/A</v>
      </c>
      <c r="E4764" s="79" t="e">
        <f t="shared" si="149"/>
        <v>#N/A</v>
      </c>
      <c r="I4764" t="s">
        <v>3512</v>
      </c>
      <c r="K4764" t="s">
        <v>3513</v>
      </c>
      <c r="L4764">
        <v>22.37</v>
      </c>
      <c r="O4764">
        <v>30</v>
      </c>
    </row>
    <row r="4765" spans="2:15" x14ac:dyDescent="0.25">
      <c r="B4765" s="80" t="e">
        <f>VLOOKUP(A4765,'Medicare Code Price Master List'!$A:$C,3,FALSE)</f>
        <v>#N/A</v>
      </c>
      <c r="C4765" s="3">
        <f>SUMIF('DME PRICE LOOKUP LINKED'!$A:$A,A4765,'DME PRICE LOOKUP LINKED'!$C:$C)</f>
        <v>0</v>
      </c>
      <c r="D4765" s="78" t="e">
        <f t="shared" si="148"/>
        <v>#N/A</v>
      </c>
      <c r="E4765" s="81" t="e">
        <f t="shared" si="149"/>
        <v>#N/A</v>
      </c>
      <c r="I4765" t="s">
        <v>3514</v>
      </c>
      <c r="K4765" t="s">
        <v>3515</v>
      </c>
      <c r="L4765">
        <v>36.24</v>
      </c>
      <c r="O4765">
        <v>48</v>
      </c>
    </row>
    <row r="4766" spans="2:15" x14ac:dyDescent="0.25">
      <c r="B4766" s="77" t="e">
        <f>VLOOKUP(A4766,'Medicare Code Price Master List'!$A:$C,3,FALSE)</f>
        <v>#N/A</v>
      </c>
      <c r="C4766" s="3">
        <f>SUMIF('DME PRICE LOOKUP LINKED'!$A:$A,A4766,'DME PRICE LOOKUP LINKED'!$C:$C)</f>
        <v>0</v>
      </c>
      <c r="D4766" s="78" t="e">
        <f t="shared" si="148"/>
        <v>#N/A</v>
      </c>
      <c r="E4766" s="79" t="e">
        <f t="shared" si="149"/>
        <v>#N/A</v>
      </c>
      <c r="I4766" t="s">
        <v>3516</v>
      </c>
      <c r="K4766" t="s">
        <v>3517</v>
      </c>
      <c r="L4766">
        <v>10.52</v>
      </c>
      <c r="O4766">
        <v>14</v>
      </c>
    </row>
    <row r="4767" spans="2:15" x14ac:dyDescent="0.25">
      <c r="B4767" s="80" t="e">
        <f>VLOOKUP(A4767,'Medicare Code Price Master List'!$A:$C,3,FALSE)</f>
        <v>#N/A</v>
      </c>
      <c r="C4767" s="3">
        <f>SUMIF('DME PRICE LOOKUP LINKED'!$A:$A,A4767,'DME PRICE LOOKUP LINKED'!$C:$C)</f>
        <v>0</v>
      </c>
      <c r="D4767" s="78" t="e">
        <f t="shared" si="148"/>
        <v>#N/A</v>
      </c>
      <c r="E4767" s="81" t="e">
        <f t="shared" si="149"/>
        <v>#N/A</v>
      </c>
      <c r="I4767" t="s">
        <v>3518</v>
      </c>
      <c r="K4767" t="s">
        <v>3519</v>
      </c>
      <c r="L4767">
        <v>30.32</v>
      </c>
      <c r="O4767">
        <v>40</v>
      </c>
    </row>
    <row r="4768" spans="2:15" x14ac:dyDescent="0.25">
      <c r="B4768" s="77" t="e">
        <f>VLOOKUP(A4768,'Medicare Code Price Master List'!$A:$C,3,FALSE)</f>
        <v>#N/A</v>
      </c>
      <c r="C4768" s="3">
        <f>SUMIF('DME PRICE LOOKUP LINKED'!$A:$A,A4768,'DME PRICE LOOKUP LINKED'!$C:$C)</f>
        <v>0</v>
      </c>
      <c r="D4768" s="78" t="e">
        <f t="shared" si="148"/>
        <v>#N/A</v>
      </c>
      <c r="E4768" s="79" t="e">
        <f t="shared" si="149"/>
        <v>#N/A</v>
      </c>
      <c r="I4768" t="s">
        <v>3520</v>
      </c>
      <c r="K4768" t="s">
        <v>3521</v>
      </c>
      <c r="L4768">
        <v>16.29</v>
      </c>
      <c r="O4768">
        <v>22</v>
      </c>
    </row>
    <row r="4769" spans="2:15" x14ac:dyDescent="0.25">
      <c r="B4769" s="80" t="e">
        <f>VLOOKUP(A4769,'Medicare Code Price Master List'!$A:$C,3,FALSE)</f>
        <v>#N/A</v>
      </c>
      <c r="C4769" s="3">
        <f>SUMIF('DME PRICE LOOKUP LINKED'!$A:$A,A4769,'DME PRICE LOOKUP LINKED'!$C:$C)</f>
        <v>0</v>
      </c>
      <c r="D4769" s="78" t="e">
        <f t="shared" si="148"/>
        <v>#N/A</v>
      </c>
      <c r="E4769" s="81" t="e">
        <f t="shared" si="149"/>
        <v>#N/A</v>
      </c>
      <c r="I4769" t="s">
        <v>3522</v>
      </c>
      <c r="K4769" t="s">
        <v>3523</v>
      </c>
      <c r="L4769">
        <v>3.42</v>
      </c>
      <c r="O4769">
        <v>5</v>
      </c>
    </row>
    <row r="4770" spans="2:15" x14ac:dyDescent="0.25">
      <c r="B4770" s="77" t="e">
        <f>VLOOKUP(A4770,'Medicare Code Price Master List'!$A:$C,3,FALSE)</f>
        <v>#N/A</v>
      </c>
      <c r="C4770" s="3">
        <f>SUMIF('DME PRICE LOOKUP LINKED'!$A:$A,A4770,'DME PRICE LOOKUP LINKED'!$C:$C)</f>
        <v>0</v>
      </c>
      <c r="D4770" s="78" t="e">
        <f t="shared" si="148"/>
        <v>#N/A</v>
      </c>
      <c r="E4770" s="79" t="e">
        <f t="shared" si="149"/>
        <v>#N/A</v>
      </c>
      <c r="I4770" t="s">
        <v>3524</v>
      </c>
      <c r="K4770" t="s">
        <v>3525</v>
      </c>
      <c r="L4770">
        <v>8.0500000000000007</v>
      </c>
      <c r="O4770">
        <v>11</v>
      </c>
    </row>
    <row r="4771" spans="2:15" x14ac:dyDescent="0.25">
      <c r="B4771" s="80" t="e">
        <f>VLOOKUP(A4771,'Medicare Code Price Master List'!$A:$C,3,FALSE)</f>
        <v>#N/A</v>
      </c>
      <c r="C4771" s="3">
        <f>SUMIF('DME PRICE LOOKUP LINKED'!$A:$A,A4771,'DME PRICE LOOKUP LINKED'!$C:$C)</f>
        <v>0</v>
      </c>
      <c r="D4771" s="78" t="e">
        <f t="shared" si="148"/>
        <v>#N/A</v>
      </c>
      <c r="E4771" s="81" t="e">
        <f t="shared" si="149"/>
        <v>#N/A</v>
      </c>
      <c r="I4771" t="s">
        <v>3526</v>
      </c>
      <c r="K4771" t="s">
        <v>3527</v>
      </c>
      <c r="L4771">
        <v>16.39</v>
      </c>
      <c r="O4771">
        <v>22</v>
      </c>
    </row>
    <row r="4772" spans="2:15" x14ac:dyDescent="0.25">
      <c r="B4772" s="77" t="e">
        <f>VLOOKUP(A4772,'Medicare Code Price Master List'!$A:$C,3,FALSE)</f>
        <v>#N/A</v>
      </c>
      <c r="C4772" s="3">
        <f>SUMIF('DME PRICE LOOKUP LINKED'!$A:$A,A4772,'DME PRICE LOOKUP LINKED'!$C:$C)</f>
        <v>0</v>
      </c>
      <c r="D4772" s="78" t="e">
        <f t="shared" si="148"/>
        <v>#N/A</v>
      </c>
      <c r="E4772" s="79" t="e">
        <f t="shared" si="149"/>
        <v>#N/A</v>
      </c>
      <c r="I4772" t="s">
        <v>3528</v>
      </c>
      <c r="K4772" t="s">
        <v>3529</v>
      </c>
      <c r="L4772">
        <v>52.24</v>
      </c>
      <c r="O4772">
        <v>68</v>
      </c>
    </row>
    <row r="4773" spans="2:15" x14ac:dyDescent="0.25">
      <c r="B4773" s="80" t="e">
        <f>VLOOKUP(A4773,'Medicare Code Price Master List'!$A:$C,3,FALSE)</f>
        <v>#N/A</v>
      </c>
      <c r="C4773" s="3">
        <f>SUMIF('DME PRICE LOOKUP LINKED'!$A:$A,A4773,'DME PRICE LOOKUP LINKED'!$C:$C)</f>
        <v>0</v>
      </c>
      <c r="D4773" s="78" t="e">
        <f t="shared" si="148"/>
        <v>#N/A</v>
      </c>
      <c r="E4773" s="81" t="e">
        <f t="shared" si="149"/>
        <v>#N/A</v>
      </c>
      <c r="I4773" t="s">
        <v>3530</v>
      </c>
      <c r="K4773" t="s">
        <v>3531</v>
      </c>
      <c r="L4773">
        <v>9.67</v>
      </c>
      <c r="O4773">
        <v>13</v>
      </c>
    </row>
    <row r="4774" spans="2:15" x14ac:dyDescent="0.25">
      <c r="B4774" s="77" t="e">
        <f>VLOOKUP(A4774,'Medicare Code Price Master List'!$A:$C,3,FALSE)</f>
        <v>#N/A</v>
      </c>
      <c r="C4774" s="3">
        <f>SUMIF('DME PRICE LOOKUP LINKED'!$A:$A,A4774,'DME PRICE LOOKUP LINKED'!$C:$C)</f>
        <v>0</v>
      </c>
      <c r="D4774" s="78" t="e">
        <f t="shared" si="148"/>
        <v>#N/A</v>
      </c>
      <c r="E4774" s="79" t="e">
        <f t="shared" si="149"/>
        <v>#N/A</v>
      </c>
      <c r="I4774" t="s">
        <v>3532</v>
      </c>
      <c r="K4774" t="s">
        <v>3533</v>
      </c>
      <c r="L4774">
        <v>13.21</v>
      </c>
      <c r="O4774">
        <v>18</v>
      </c>
    </row>
    <row r="4775" spans="2:15" x14ac:dyDescent="0.25">
      <c r="B4775" s="80" t="e">
        <f>VLOOKUP(A4775,'Medicare Code Price Master List'!$A:$C,3,FALSE)</f>
        <v>#N/A</v>
      </c>
      <c r="C4775" s="3">
        <f>SUMIF('DME PRICE LOOKUP LINKED'!$A:$A,A4775,'DME PRICE LOOKUP LINKED'!$C:$C)</f>
        <v>0</v>
      </c>
      <c r="D4775" s="78" t="e">
        <f t="shared" si="148"/>
        <v>#N/A</v>
      </c>
      <c r="E4775" s="81" t="e">
        <f t="shared" si="149"/>
        <v>#N/A</v>
      </c>
      <c r="I4775" t="s">
        <v>3534</v>
      </c>
      <c r="K4775" t="s">
        <v>3535</v>
      </c>
      <c r="L4775">
        <v>31.63</v>
      </c>
      <c r="O4775">
        <v>42</v>
      </c>
    </row>
    <row r="4776" spans="2:15" x14ac:dyDescent="0.25">
      <c r="B4776" s="77" t="e">
        <f>VLOOKUP(A4776,'Medicare Code Price Master List'!$A:$C,3,FALSE)</f>
        <v>#N/A</v>
      </c>
      <c r="C4776" s="3">
        <f>SUMIF('DME PRICE LOOKUP LINKED'!$A:$A,A4776,'DME PRICE LOOKUP LINKED'!$C:$C)</f>
        <v>0</v>
      </c>
      <c r="D4776" s="78" t="e">
        <f t="shared" si="148"/>
        <v>#N/A</v>
      </c>
      <c r="E4776" s="79" t="e">
        <f t="shared" si="149"/>
        <v>#N/A</v>
      </c>
      <c r="I4776" t="s">
        <v>3536</v>
      </c>
      <c r="K4776" t="s">
        <v>3537</v>
      </c>
      <c r="L4776">
        <v>21.61</v>
      </c>
      <c r="O4776">
        <v>29</v>
      </c>
    </row>
    <row r="4777" spans="2:15" x14ac:dyDescent="0.25">
      <c r="B4777" s="80" t="e">
        <f>VLOOKUP(A4777,'Medicare Code Price Master List'!$A:$C,3,FALSE)</f>
        <v>#N/A</v>
      </c>
      <c r="C4777" s="3">
        <f>SUMIF('DME PRICE LOOKUP LINKED'!$A:$A,A4777,'DME PRICE LOOKUP LINKED'!$C:$C)</f>
        <v>0</v>
      </c>
      <c r="D4777" s="78" t="e">
        <f t="shared" si="148"/>
        <v>#N/A</v>
      </c>
      <c r="E4777" s="81" t="e">
        <f t="shared" si="149"/>
        <v>#N/A</v>
      </c>
      <c r="I4777" t="s">
        <v>3538</v>
      </c>
      <c r="K4777" t="s">
        <v>3539</v>
      </c>
      <c r="L4777">
        <v>2.64</v>
      </c>
      <c r="O4777">
        <v>4</v>
      </c>
    </row>
    <row r="4778" spans="2:15" x14ac:dyDescent="0.25">
      <c r="B4778" s="77" t="e">
        <f>VLOOKUP(A4778,'Medicare Code Price Master List'!$A:$C,3,FALSE)</f>
        <v>#N/A</v>
      </c>
      <c r="C4778" s="3">
        <f>SUMIF('DME PRICE LOOKUP LINKED'!$A:$A,A4778,'DME PRICE LOOKUP LINKED'!$C:$C)</f>
        <v>0</v>
      </c>
      <c r="D4778" s="78" t="e">
        <f t="shared" si="148"/>
        <v>#N/A</v>
      </c>
      <c r="E4778" s="79" t="e">
        <f t="shared" si="149"/>
        <v>#N/A</v>
      </c>
      <c r="I4778" t="s">
        <v>3540</v>
      </c>
      <c r="K4778" t="s">
        <v>3541</v>
      </c>
      <c r="L4778">
        <v>4.33</v>
      </c>
      <c r="O4778">
        <v>6</v>
      </c>
    </row>
    <row r="4779" spans="2:15" x14ac:dyDescent="0.25">
      <c r="B4779" s="80" t="e">
        <f>VLOOKUP(A4779,'Medicare Code Price Master List'!$A:$C,3,FALSE)</f>
        <v>#N/A</v>
      </c>
      <c r="C4779" s="3">
        <f>SUMIF('DME PRICE LOOKUP LINKED'!$A:$A,A4779,'DME PRICE LOOKUP LINKED'!$C:$C)</f>
        <v>0</v>
      </c>
      <c r="D4779" s="78" t="e">
        <f t="shared" si="148"/>
        <v>#N/A</v>
      </c>
      <c r="E4779" s="81" t="e">
        <f t="shared" si="149"/>
        <v>#N/A</v>
      </c>
      <c r="I4779" t="s">
        <v>3542</v>
      </c>
      <c r="K4779" t="s">
        <v>3543</v>
      </c>
      <c r="L4779">
        <v>8.42</v>
      </c>
      <c r="O4779">
        <v>11</v>
      </c>
    </row>
    <row r="4780" spans="2:15" x14ac:dyDescent="0.25">
      <c r="B4780" s="77" t="e">
        <f>VLOOKUP(A4780,'Medicare Code Price Master List'!$A:$C,3,FALSE)</f>
        <v>#N/A</v>
      </c>
      <c r="C4780" s="3">
        <f>SUMIF('DME PRICE LOOKUP LINKED'!$A:$A,A4780,'DME PRICE LOOKUP LINKED'!$C:$C)</f>
        <v>0</v>
      </c>
      <c r="D4780" s="78" t="e">
        <f t="shared" si="148"/>
        <v>#N/A</v>
      </c>
      <c r="E4780" s="79" t="e">
        <f t="shared" si="149"/>
        <v>#N/A</v>
      </c>
      <c r="I4780" t="s">
        <v>3544</v>
      </c>
      <c r="K4780" t="s">
        <v>3545</v>
      </c>
      <c r="L4780">
        <v>1.59</v>
      </c>
      <c r="O4780">
        <v>3</v>
      </c>
    </row>
    <row r="4781" spans="2:15" x14ac:dyDescent="0.25">
      <c r="B4781" s="80" t="e">
        <f>VLOOKUP(A4781,'Medicare Code Price Master List'!$A:$C,3,FALSE)</f>
        <v>#N/A</v>
      </c>
      <c r="C4781" s="3">
        <f>SUMIF('DME PRICE LOOKUP LINKED'!$A:$A,A4781,'DME PRICE LOOKUP LINKED'!$C:$C)</f>
        <v>0</v>
      </c>
      <c r="D4781" s="78" t="e">
        <f t="shared" si="148"/>
        <v>#N/A</v>
      </c>
      <c r="E4781" s="81" t="e">
        <f t="shared" si="149"/>
        <v>#N/A</v>
      </c>
      <c r="I4781" t="s">
        <v>3546</v>
      </c>
      <c r="K4781" t="s">
        <v>3547</v>
      </c>
      <c r="L4781">
        <v>4.04</v>
      </c>
      <c r="O4781">
        <v>6</v>
      </c>
    </row>
    <row r="4782" spans="2:15" x14ac:dyDescent="0.25">
      <c r="B4782" s="77" t="e">
        <f>VLOOKUP(A4782,'Medicare Code Price Master List'!$A:$C,3,FALSE)</f>
        <v>#N/A</v>
      </c>
      <c r="C4782" s="3">
        <f>SUMIF('DME PRICE LOOKUP LINKED'!$A:$A,A4782,'DME PRICE LOOKUP LINKED'!$C:$C)</f>
        <v>0</v>
      </c>
      <c r="D4782" s="78" t="e">
        <f t="shared" si="148"/>
        <v>#N/A</v>
      </c>
      <c r="E4782" s="79" t="e">
        <f t="shared" si="149"/>
        <v>#N/A</v>
      </c>
      <c r="I4782" t="s">
        <v>3548</v>
      </c>
      <c r="K4782" t="s">
        <v>3549</v>
      </c>
      <c r="L4782">
        <v>2.04</v>
      </c>
      <c r="O4782">
        <v>3</v>
      </c>
    </row>
    <row r="4783" spans="2:15" x14ac:dyDescent="0.25">
      <c r="B4783" s="80" t="e">
        <f>VLOOKUP(A4783,'Medicare Code Price Master List'!$A:$C,3,FALSE)</f>
        <v>#N/A</v>
      </c>
      <c r="C4783" s="3">
        <f>SUMIF('DME PRICE LOOKUP LINKED'!$A:$A,A4783,'DME PRICE LOOKUP LINKED'!$C:$C)</f>
        <v>0</v>
      </c>
      <c r="D4783" s="78" t="e">
        <f t="shared" si="148"/>
        <v>#N/A</v>
      </c>
      <c r="E4783" s="81" t="e">
        <f t="shared" si="149"/>
        <v>#N/A</v>
      </c>
      <c r="I4783" t="s">
        <v>3550</v>
      </c>
      <c r="K4783" t="s">
        <v>3551</v>
      </c>
      <c r="L4783">
        <v>5.73</v>
      </c>
      <c r="O4783">
        <v>8</v>
      </c>
    </row>
    <row r="4784" spans="2:15" x14ac:dyDescent="0.25">
      <c r="B4784" s="77" t="e">
        <f>VLOOKUP(A4784,'Medicare Code Price Master List'!$A:$C,3,FALSE)</f>
        <v>#N/A</v>
      </c>
      <c r="C4784" s="3">
        <f>SUMIF('DME PRICE LOOKUP LINKED'!$A:$A,A4784,'DME PRICE LOOKUP LINKED'!$C:$C)</f>
        <v>0</v>
      </c>
      <c r="D4784" s="78" t="e">
        <f t="shared" si="148"/>
        <v>#N/A</v>
      </c>
      <c r="E4784" s="79" t="e">
        <f t="shared" si="149"/>
        <v>#N/A</v>
      </c>
      <c r="I4784" t="s">
        <v>3552</v>
      </c>
      <c r="K4784" t="s">
        <v>3553</v>
      </c>
      <c r="L4784">
        <v>14.54</v>
      </c>
      <c r="O4784">
        <v>19</v>
      </c>
    </row>
    <row r="4785" spans="2:15" x14ac:dyDescent="0.25">
      <c r="B4785" s="80" t="e">
        <f>VLOOKUP(A4785,'Medicare Code Price Master List'!$A:$C,3,FALSE)</f>
        <v>#N/A</v>
      </c>
      <c r="C4785" s="3">
        <f>SUMIF('DME PRICE LOOKUP LINKED'!$A:$A,A4785,'DME PRICE LOOKUP LINKED'!$C:$C)</f>
        <v>0</v>
      </c>
      <c r="D4785" s="78" t="e">
        <f t="shared" si="148"/>
        <v>#N/A</v>
      </c>
      <c r="E4785" s="81" t="e">
        <f t="shared" si="149"/>
        <v>#N/A</v>
      </c>
      <c r="I4785" t="s">
        <v>3554</v>
      </c>
      <c r="K4785" t="s">
        <v>3555</v>
      </c>
      <c r="L4785">
        <v>2.54</v>
      </c>
      <c r="O4785">
        <v>4</v>
      </c>
    </row>
    <row r="4786" spans="2:15" x14ac:dyDescent="0.25">
      <c r="B4786" s="77" t="e">
        <f>VLOOKUP(A4786,'Medicare Code Price Master List'!$A:$C,3,FALSE)</f>
        <v>#N/A</v>
      </c>
      <c r="C4786" s="3">
        <f>SUMIF('DME PRICE LOOKUP LINKED'!$A:$A,A4786,'DME PRICE LOOKUP LINKED'!$C:$C)</f>
        <v>0</v>
      </c>
      <c r="D4786" s="78" t="e">
        <f t="shared" si="148"/>
        <v>#N/A</v>
      </c>
      <c r="E4786" s="79" t="e">
        <f t="shared" si="149"/>
        <v>#N/A</v>
      </c>
      <c r="I4786" t="s">
        <v>3556</v>
      </c>
      <c r="K4786" t="s">
        <v>3557</v>
      </c>
      <c r="L4786">
        <v>0.15</v>
      </c>
      <c r="O4786">
        <v>1</v>
      </c>
    </row>
    <row r="4787" spans="2:15" x14ac:dyDescent="0.25">
      <c r="B4787" s="80" t="e">
        <f>VLOOKUP(A4787,'Medicare Code Price Master List'!$A:$C,3,FALSE)</f>
        <v>#N/A</v>
      </c>
      <c r="C4787" s="3">
        <f>SUMIF('DME PRICE LOOKUP LINKED'!$A:$A,A4787,'DME PRICE LOOKUP LINKED'!$C:$C)</f>
        <v>0</v>
      </c>
      <c r="D4787" s="78" t="e">
        <f t="shared" si="148"/>
        <v>#N/A</v>
      </c>
      <c r="E4787" s="81" t="e">
        <f t="shared" si="149"/>
        <v>#N/A</v>
      </c>
      <c r="I4787" t="s">
        <v>3558</v>
      </c>
      <c r="K4787" t="s">
        <v>3559</v>
      </c>
      <c r="L4787">
        <v>0.55000000000000004</v>
      </c>
      <c r="O4787">
        <v>1</v>
      </c>
    </row>
    <row r="4788" spans="2:15" x14ac:dyDescent="0.25">
      <c r="B4788" s="77" t="e">
        <f>VLOOKUP(A4788,'Medicare Code Price Master List'!$A:$C,3,FALSE)</f>
        <v>#N/A</v>
      </c>
      <c r="C4788" s="3">
        <f>SUMIF('DME PRICE LOOKUP LINKED'!$A:$A,A4788,'DME PRICE LOOKUP LINKED'!$C:$C)</f>
        <v>0</v>
      </c>
      <c r="D4788" s="78" t="e">
        <f t="shared" si="148"/>
        <v>#N/A</v>
      </c>
      <c r="E4788" s="79" t="e">
        <f t="shared" si="149"/>
        <v>#N/A</v>
      </c>
      <c r="I4788" t="s">
        <v>3560</v>
      </c>
      <c r="K4788" t="s">
        <v>3561</v>
      </c>
      <c r="L4788">
        <v>2.4900000000000002</v>
      </c>
      <c r="O4788">
        <v>4</v>
      </c>
    </row>
    <row r="4789" spans="2:15" x14ac:dyDescent="0.25">
      <c r="B4789" s="80" t="e">
        <f>VLOOKUP(A4789,'Medicare Code Price Master List'!$A:$C,3,FALSE)</f>
        <v>#N/A</v>
      </c>
      <c r="C4789" s="3">
        <f>SUMIF('DME PRICE LOOKUP LINKED'!$A:$A,A4789,'DME PRICE LOOKUP LINKED'!$C:$C)</f>
        <v>0</v>
      </c>
      <c r="D4789" s="78" t="e">
        <f t="shared" si="148"/>
        <v>#N/A</v>
      </c>
      <c r="E4789" s="81" t="e">
        <f t="shared" si="149"/>
        <v>#N/A</v>
      </c>
      <c r="I4789" t="s">
        <v>3562</v>
      </c>
      <c r="K4789" t="s">
        <v>3563</v>
      </c>
      <c r="L4789">
        <v>0.5</v>
      </c>
      <c r="O4789">
        <v>1</v>
      </c>
    </row>
    <row r="4790" spans="2:15" x14ac:dyDescent="0.25">
      <c r="B4790" s="77" t="e">
        <f>VLOOKUP(A4790,'Medicare Code Price Master List'!$A:$C,3,FALSE)</f>
        <v>#N/A</v>
      </c>
      <c r="C4790" s="3">
        <f>SUMIF('DME PRICE LOOKUP LINKED'!$A:$A,A4790,'DME PRICE LOOKUP LINKED'!$C:$C)</f>
        <v>0</v>
      </c>
      <c r="D4790" s="78" t="e">
        <f t="shared" si="148"/>
        <v>#N/A</v>
      </c>
      <c r="E4790" s="79" t="e">
        <f t="shared" si="149"/>
        <v>#N/A</v>
      </c>
      <c r="I4790" t="s">
        <v>3564</v>
      </c>
      <c r="K4790" t="s">
        <v>3565</v>
      </c>
      <c r="L4790">
        <v>0</v>
      </c>
      <c r="O4790">
        <v>0</v>
      </c>
    </row>
    <row r="4791" spans="2:15" x14ac:dyDescent="0.25">
      <c r="B4791" s="80" t="e">
        <f>VLOOKUP(A4791,'Medicare Code Price Master List'!$A:$C,3,FALSE)</f>
        <v>#N/A</v>
      </c>
      <c r="C4791" s="3">
        <f>SUMIF('DME PRICE LOOKUP LINKED'!$A:$A,A4791,'DME PRICE LOOKUP LINKED'!$C:$C)</f>
        <v>0</v>
      </c>
      <c r="D4791" s="78" t="e">
        <f t="shared" si="148"/>
        <v>#N/A</v>
      </c>
      <c r="E4791" s="81" t="e">
        <f t="shared" si="149"/>
        <v>#N/A</v>
      </c>
      <c r="I4791" t="s">
        <v>3566</v>
      </c>
      <c r="K4791" t="s">
        <v>3567</v>
      </c>
      <c r="L4791">
        <v>0.91</v>
      </c>
      <c r="O4791">
        <v>2</v>
      </c>
    </row>
    <row r="4792" spans="2:15" x14ac:dyDescent="0.25">
      <c r="B4792" s="77" t="e">
        <f>VLOOKUP(A4792,'Medicare Code Price Master List'!$A:$C,3,FALSE)</f>
        <v>#N/A</v>
      </c>
      <c r="C4792" s="3">
        <f>SUMIF('DME PRICE LOOKUP LINKED'!$A:$A,A4792,'DME PRICE LOOKUP LINKED'!$C:$C)</f>
        <v>0</v>
      </c>
      <c r="D4792" s="78" t="e">
        <f t="shared" si="148"/>
        <v>#N/A</v>
      </c>
      <c r="E4792" s="79" t="e">
        <f t="shared" si="149"/>
        <v>#N/A</v>
      </c>
      <c r="I4792" t="s">
        <v>3568</v>
      </c>
      <c r="K4792" t="s">
        <v>3569</v>
      </c>
      <c r="L4792">
        <v>0.21</v>
      </c>
      <c r="O4792">
        <v>1</v>
      </c>
    </row>
    <row r="4793" spans="2:15" x14ac:dyDescent="0.25">
      <c r="B4793" s="80" t="e">
        <f>VLOOKUP(A4793,'Medicare Code Price Master List'!$A:$C,3,FALSE)</f>
        <v>#N/A</v>
      </c>
      <c r="C4793" s="3">
        <f>SUMIF('DME PRICE LOOKUP LINKED'!$A:$A,A4793,'DME PRICE LOOKUP LINKED'!$C:$C)</f>
        <v>0</v>
      </c>
      <c r="D4793" s="78" t="e">
        <f t="shared" si="148"/>
        <v>#N/A</v>
      </c>
      <c r="E4793" s="81" t="e">
        <f t="shared" si="149"/>
        <v>#N/A</v>
      </c>
      <c r="I4793" t="s">
        <v>3570</v>
      </c>
      <c r="K4793" t="s">
        <v>3571</v>
      </c>
      <c r="L4793">
        <v>0.37</v>
      </c>
      <c r="O4793">
        <v>1</v>
      </c>
    </row>
    <row r="4794" spans="2:15" x14ac:dyDescent="0.25">
      <c r="B4794" s="77" t="e">
        <f>VLOOKUP(A4794,'Medicare Code Price Master List'!$A:$C,3,FALSE)</f>
        <v>#N/A</v>
      </c>
      <c r="C4794" s="3">
        <f>SUMIF('DME PRICE LOOKUP LINKED'!$A:$A,A4794,'DME PRICE LOOKUP LINKED'!$C:$C)</f>
        <v>0</v>
      </c>
      <c r="D4794" s="78" t="e">
        <f t="shared" si="148"/>
        <v>#N/A</v>
      </c>
      <c r="E4794" s="79" t="e">
        <f t="shared" si="149"/>
        <v>#N/A</v>
      </c>
      <c r="I4794" t="s">
        <v>3572</v>
      </c>
      <c r="K4794" t="s">
        <v>3573</v>
      </c>
      <c r="L4794">
        <v>0.74</v>
      </c>
      <c r="O4794">
        <v>1</v>
      </c>
    </row>
    <row r="4795" spans="2:15" x14ac:dyDescent="0.25">
      <c r="B4795" s="80" t="e">
        <f>VLOOKUP(A4795,'Medicare Code Price Master List'!$A:$C,3,FALSE)</f>
        <v>#N/A</v>
      </c>
      <c r="C4795" s="3">
        <f>SUMIF('DME PRICE LOOKUP LINKED'!$A:$A,A4795,'DME PRICE LOOKUP LINKED'!$C:$C)</f>
        <v>0</v>
      </c>
      <c r="D4795" s="78" t="e">
        <f t="shared" si="148"/>
        <v>#N/A</v>
      </c>
      <c r="E4795" s="81" t="e">
        <f t="shared" si="149"/>
        <v>#N/A</v>
      </c>
      <c r="I4795" t="s">
        <v>3574</v>
      </c>
      <c r="K4795" t="s">
        <v>3575</v>
      </c>
      <c r="L4795">
        <v>0.42</v>
      </c>
      <c r="O4795">
        <v>1</v>
      </c>
    </row>
    <row r="4796" spans="2:15" x14ac:dyDescent="0.25">
      <c r="B4796" s="77" t="e">
        <f>VLOOKUP(A4796,'Medicare Code Price Master List'!$A:$C,3,FALSE)</f>
        <v>#N/A</v>
      </c>
      <c r="C4796" s="3">
        <f>SUMIF('DME PRICE LOOKUP LINKED'!$A:$A,A4796,'DME PRICE LOOKUP LINKED'!$C:$C)</f>
        <v>0</v>
      </c>
      <c r="D4796" s="78" t="e">
        <f t="shared" si="148"/>
        <v>#N/A</v>
      </c>
      <c r="E4796" s="79" t="e">
        <f t="shared" si="149"/>
        <v>#N/A</v>
      </c>
      <c r="I4796" t="s">
        <v>3576</v>
      </c>
      <c r="K4796" t="s">
        <v>3577</v>
      </c>
      <c r="L4796">
        <v>0.52</v>
      </c>
      <c r="O4796">
        <v>1</v>
      </c>
    </row>
    <row r="4797" spans="2:15" x14ac:dyDescent="0.25">
      <c r="B4797" s="80" t="e">
        <f>VLOOKUP(A4797,'Medicare Code Price Master List'!$A:$C,3,FALSE)</f>
        <v>#N/A</v>
      </c>
      <c r="C4797" s="3">
        <f>SUMIF('DME PRICE LOOKUP LINKED'!$A:$A,A4797,'DME PRICE LOOKUP LINKED'!$C:$C)</f>
        <v>0</v>
      </c>
      <c r="D4797" s="78" t="e">
        <f t="shared" si="148"/>
        <v>#N/A</v>
      </c>
      <c r="E4797" s="81" t="e">
        <f t="shared" si="149"/>
        <v>#N/A</v>
      </c>
      <c r="I4797" t="s">
        <v>3578</v>
      </c>
      <c r="K4797" t="s">
        <v>3579</v>
      </c>
      <c r="L4797">
        <v>0.91</v>
      </c>
      <c r="O4797">
        <v>2</v>
      </c>
    </row>
    <row r="4798" spans="2:15" x14ac:dyDescent="0.25">
      <c r="B4798" s="77" t="e">
        <f>VLOOKUP(A4798,'Medicare Code Price Master List'!$A:$C,3,FALSE)</f>
        <v>#N/A</v>
      </c>
      <c r="C4798" s="3">
        <f>SUMIF('DME PRICE LOOKUP LINKED'!$A:$A,A4798,'DME PRICE LOOKUP LINKED'!$C:$C)</f>
        <v>0</v>
      </c>
      <c r="D4798" s="78" t="e">
        <f t="shared" si="148"/>
        <v>#N/A</v>
      </c>
      <c r="E4798" s="79" t="e">
        <f t="shared" si="149"/>
        <v>#N/A</v>
      </c>
      <c r="I4798" t="s">
        <v>3580</v>
      </c>
      <c r="K4798" t="s">
        <v>3581</v>
      </c>
      <c r="L4798">
        <v>1.53</v>
      </c>
      <c r="O4798">
        <v>2</v>
      </c>
    </row>
    <row r="4799" spans="2:15" x14ac:dyDescent="0.25">
      <c r="B4799" s="80" t="e">
        <f>VLOOKUP(A4799,'Medicare Code Price Master List'!$A:$C,3,FALSE)</f>
        <v>#N/A</v>
      </c>
      <c r="C4799" s="3">
        <f>SUMIF('DME PRICE LOOKUP LINKED'!$A:$A,A4799,'DME PRICE LOOKUP LINKED'!$C:$C)</f>
        <v>0</v>
      </c>
      <c r="D4799" s="78" t="e">
        <f t="shared" si="148"/>
        <v>#N/A</v>
      </c>
      <c r="E4799" s="81" t="e">
        <f t="shared" si="149"/>
        <v>#N/A</v>
      </c>
      <c r="I4799" t="s">
        <v>3582</v>
      </c>
      <c r="K4799" t="s">
        <v>3583</v>
      </c>
      <c r="L4799">
        <v>2.33</v>
      </c>
      <c r="O4799">
        <v>4</v>
      </c>
    </row>
    <row r="4800" spans="2:15" x14ac:dyDescent="0.25">
      <c r="B4800" s="77" t="e">
        <f>VLOOKUP(A4800,'Medicare Code Price Master List'!$A:$C,3,FALSE)</f>
        <v>#N/A</v>
      </c>
      <c r="C4800" s="3">
        <f>SUMIF('DME PRICE LOOKUP LINKED'!$A:$A,A4800,'DME PRICE LOOKUP LINKED'!$C:$C)</f>
        <v>0</v>
      </c>
      <c r="D4800" s="78" t="e">
        <f t="shared" si="148"/>
        <v>#N/A</v>
      </c>
      <c r="E4800" s="79" t="e">
        <f t="shared" si="149"/>
        <v>#N/A</v>
      </c>
      <c r="I4800" t="s">
        <v>3584</v>
      </c>
      <c r="K4800" t="s">
        <v>3585</v>
      </c>
      <c r="L4800">
        <v>2.33</v>
      </c>
      <c r="O4800">
        <v>4</v>
      </c>
    </row>
    <row r="4801" spans="2:15" x14ac:dyDescent="0.25">
      <c r="B4801" s="80" t="e">
        <f>VLOOKUP(A4801,'Medicare Code Price Master List'!$A:$C,3,FALSE)</f>
        <v>#N/A</v>
      </c>
      <c r="C4801" s="3">
        <f>SUMIF('DME PRICE LOOKUP LINKED'!$A:$A,A4801,'DME PRICE LOOKUP LINKED'!$C:$C)</f>
        <v>0</v>
      </c>
      <c r="D4801" s="78" t="e">
        <f t="shared" si="148"/>
        <v>#N/A</v>
      </c>
      <c r="E4801" s="81" t="e">
        <f t="shared" si="149"/>
        <v>#N/A</v>
      </c>
      <c r="I4801" t="s">
        <v>3586</v>
      </c>
      <c r="K4801" t="s">
        <v>3587</v>
      </c>
      <c r="L4801">
        <v>2.33</v>
      </c>
      <c r="O4801">
        <v>4</v>
      </c>
    </row>
    <row r="4802" spans="2:15" x14ac:dyDescent="0.25">
      <c r="B4802" s="77" t="e">
        <f>VLOOKUP(A4802,'Medicare Code Price Master List'!$A:$C,3,FALSE)</f>
        <v>#N/A</v>
      </c>
      <c r="C4802" s="3">
        <f>SUMIF('DME PRICE LOOKUP LINKED'!$A:$A,A4802,'DME PRICE LOOKUP LINKED'!$C:$C)</f>
        <v>0</v>
      </c>
      <c r="D4802" s="78" t="e">
        <f t="shared" si="148"/>
        <v>#N/A</v>
      </c>
      <c r="E4802" s="79" t="e">
        <f t="shared" si="149"/>
        <v>#N/A</v>
      </c>
      <c r="I4802" t="s">
        <v>3588</v>
      </c>
      <c r="K4802" t="s">
        <v>3589</v>
      </c>
      <c r="L4802">
        <v>7.85</v>
      </c>
      <c r="O4802">
        <v>11</v>
      </c>
    </row>
    <row r="4803" spans="2:15" x14ac:dyDescent="0.25">
      <c r="B4803" s="80" t="e">
        <f>VLOOKUP(A4803,'Medicare Code Price Master List'!$A:$C,3,FALSE)</f>
        <v>#N/A</v>
      </c>
      <c r="C4803" s="3">
        <f>SUMIF('DME PRICE LOOKUP LINKED'!$A:$A,A4803,'DME PRICE LOOKUP LINKED'!$C:$C)</f>
        <v>0</v>
      </c>
      <c r="D4803" s="78" t="e">
        <f t="shared" ref="D4803:D4866" si="150">VLOOKUP(A4803,$R$2:$T$5644,3,FALSE)</f>
        <v>#N/A</v>
      </c>
      <c r="E4803" s="81" t="e">
        <f t="shared" ref="E4803:E4866" si="151">D4803-C4803</f>
        <v>#N/A</v>
      </c>
      <c r="I4803" t="s">
        <v>3590</v>
      </c>
      <c r="K4803" t="s">
        <v>3591</v>
      </c>
      <c r="L4803">
        <v>0.84</v>
      </c>
      <c r="O4803">
        <v>2</v>
      </c>
    </row>
    <row r="4804" spans="2:15" x14ac:dyDescent="0.25">
      <c r="B4804" s="77" t="e">
        <f>VLOOKUP(A4804,'Medicare Code Price Master List'!$A:$C,3,FALSE)</f>
        <v>#N/A</v>
      </c>
      <c r="C4804" s="3">
        <f>SUMIF('DME PRICE LOOKUP LINKED'!$A:$A,A4804,'DME PRICE LOOKUP LINKED'!$C:$C)</f>
        <v>0</v>
      </c>
      <c r="D4804" s="78" t="e">
        <f t="shared" si="150"/>
        <v>#N/A</v>
      </c>
      <c r="E4804" s="79" t="e">
        <f t="shared" si="151"/>
        <v>#N/A</v>
      </c>
      <c r="I4804" t="s">
        <v>3592</v>
      </c>
      <c r="K4804" t="s">
        <v>3593</v>
      </c>
      <c r="L4804">
        <v>1.04</v>
      </c>
      <c r="O4804">
        <v>2</v>
      </c>
    </row>
    <row r="4805" spans="2:15" x14ac:dyDescent="0.25">
      <c r="B4805" s="80" t="e">
        <f>VLOOKUP(A4805,'Medicare Code Price Master List'!$A:$C,3,FALSE)</f>
        <v>#N/A</v>
      </c>
      <c r="C4805" s="3">
        <f>SUMIF('DME PRICE LOOKUP LINKED'!$A:$A,A4805,'DME PRICE LOOKUP LINKED'!$C:$C)</f>
        <v>0</v>
      </c>
      <c r="D4805" s="78" t="e">
        <f t="shared" si="150"/>
        <v>#N/A</v>
      </c>
      <c r="E4805" s="81" t="e">
        <f t="shared" si="151"/>
        <v>#N/A</v>
      </c>
      <c r="I4805" t="s">
        <v>3594</v>
      </c>
      <c r="K4805" t="s">
        <v>3595</v>
      </c>
      <c r="L4805">
        <v>1.85</v>
      </c>
      <c r="O4805">
        <v>3</v>
      </c>
    </row>
    <row r="4806" spans="2:15" x14ac:dyDescent="0.25">
      <c r="B4806" s="77" t="e">
        <f>VLOOKUP(A4806,'Medicare Code Price Master List'!$A:$C,3,FALSE)</f>
        <v>#N/A</v>
      </c>
      <c r="C4806" s="3">
        <f>SUMIF('DME PRICE LOOKUP LINKED'!$A:$A,A4806,'DME PRICE LOOKUP LINKED'!$C:$C)</f>
        <v>0</v>
      </c>
      <c r="D4806" s="78" t="e">
        <f t="shared" si="150"/>
        <v>#N/A</v>
      </c>
      <c r="E4806" s="79" t="e">
        <f t="shared" si="151"/>
        <v>#N/A</v>
      </c>
      <c r="I4806" t="s">
        <v>3596</v>
      </c>
      <c r="K4806" t="s">
        <v>3597</v>
      </c>
      <c r="L4806">
        <v>1.67</v>
      </c>
      <c r="O4806">
        <v>3</v>
      </c>
    </row>
    <row r="4807" spans="2:15" x14ac:dyDescent="0.25">
      <c r="B4807" s="80" t="e">
        <f>VLOOKUP(A4807,'Medicare Code Price Master List'!$A:$C,3,FALSE)</f>
        <v>#N/A</v>
      </c>
      <c r="C4807" s="3">
        <f>SUMIF('DME PRICE LOOKUP LINKED'!$A:$A,A4807,'DME PRICE LOOKUP LINKED'!$C:$C)</f>
        <v>0</v>
      </c>
      <c r="D4807" s="78" t="e">
        <f t="shared" si="150"/>
        <v>#N/A</v>
      </c>
      <c r="E4807" s="81" t="e">
        <f t="shared" si="151"/>
        <v>#N/A</v>
      </c>
      <c r="I4807" t="s">
        <v>3598</v>
      </c>
      <c r="K4807" t="s">
        <v>3599</v>
      </c>
      <c r="L4807">
        <v>1.51</v>
      </c>
      <c r="O4807">
        <v>2</v>
      </c>
    </row>
    <row r="4808" spans="2:15" x14ac:dyDescent="0.25">
      <c r="B4808" s="77" t="e">
        <f>VLOOKUP(A4808,'Medicare Code Price Master List'!$A:$C,3,FALSE)</f>
        <v>#N/A</v>
      </c>
      <c r="C4808" s="3">
        <f>SUMIF('DME PRICE LOOKUP LINKED'!$A:$A,A4808,'DME PRICE LOOKUP LINKED'!$C:$C)</f>
        <v>0</v>
      </c>
      <c r="D4808" s="78" t="e">
        <f t="shared" si="150"/>
        <v>#N/A</v>
      </c>
      <c r="E4808" s="79" t="e">
        <f t="shared" si="151"/>
        <v>#N/A</v>
      </c>
      <c r="I4808" t="s">
        <v>3600</v>
      </c>
      <c r="K4808" t="s">
        <v>3601</v>
      </c>
      <c r="L4808">
        <v>0</v>
      </c>
      <c r="O4808">
        <v>0</v>
      </c>
    </row>
    <row r="4809" spans="2:15" x14ac:dyDescent="0.25">
      <c r="B4809" s="80" t="e">
        <f>VLOOKUP(A4809,'Medicare Code Price Master List'!$A:$C,3,FALSE)</f>
        <v>#N/A</v>
      </c>
      <c r="C4809" s="3">
        <f>SUMIF('DME PRICE LOOKUP LINKED'!$A:$A,A4809,'DME PRICE LOOKUP LINKED'!$C:$C)</f>
        <v>0</v>
      </c>
      <c r="D4809" s="78" t="e">
        <f t="shared" si="150"/>
        <v>#N/A</v>
      </c>
      <c r="E4809" s="81" t="e">
        <f t="shared" si="151"/>
        <v>#N/A</v>
      </c>
      <c r="I4809" t="s">
        <v>3602</v>
      </c>
      <c r="K4809" t="s">
        <v>3603</v>
      </c>
      <c r="L4809">
        <v>0</v>
      </c>
      <c r="O4809">
        <v>0</v>
      </c>
    </row>
    <row r="4810" spans="2:15" x14ac:dyDescent="0.25">
      <c r="B4810" s="77" t="e">
        <f>VLOOKUP(A4810,'Medicare Code Price Master List'!$A:$C,3,FALSE)</f>
        <v>#N/A</v>
      </c>
      <c r="C4810" s="3">
        <f>SUMIF('DME PRICE LOOKUP LINKED'!$A:$A,A4810,'DME PRICE LOOKUP LINKED'!$C:$C)</f>
        <v>0</v>
      </c>
      <c r="D4810" s="78" t="e">
        <f t="shared" si="150"/>
        <v>#N/A</v>
      </c>
      <c r="E4810" s="79" t="e">
        <f t="shared" si="151"/>
        <v>#N/A</v>
      </c>
      <c r="I4810" t="s">
        <v>3604</v>
      </c>
      <c r="K4810" t="s">
        <v>3605</v>
      </c>
      <c r="L4810">
        <v>0</v>
      </c>
      <c r="O4810">
        <v>0</v>
      </c>
    </row>
    <row r="4811" spans="2:15" x14ac:dyDescent="0.25">
      <c r="B4811" s="80" t="e">
        <f>VLOOKUP(A4811,'Medicare Code Price Master List'!$A:$C,3,FALSE)</f>
        <v>#N/A</v>
      </c>
      <c r="C4811" s="3">
        <f>SUMIF('DME PRICE LOOKUP LINKED'!$A:$A,A4811,'DME PRICE LOOKUP LINKED'!$C:$C)</f>
        <v>0</v>
      </c>
      <c r="D4811" s="78" t="e">
        <f t="shared" si="150"/>
        <v>#N/A</v>
      </c>
      <c r="E4811" s="81" t="e">
        <f t="shared" si="151"/>
        <v>#N/A</v>
      </c>
      <c r="I4811" t="s">
        <v>3606</v>
      </c>
      <c r="K4811" t="s">
        <v>3607</v>
      </c>
      <c r="L4811">
        <v>0</v>
      </c>
      <c r="O4811">
        <v>0</v>
      </c>
    </row>
    <row r="4812" spans="2:15" x14ac:dyDescent="0.25">
      <c r="B4812" s="77" t="e">
        <f>VLOOKUP(A4812,'Medicare Code Price Master List'!$A:$C,3,FALSE)</f>
        <v>#N/A</v>
      </c>
      <c r="C4812" s="3">
        <f>SUMIF('DME PRICE LOOKUP LINKED'!$A:$A,A4812,'DME PRICE LOOKUP LINKED'!$C:$C)</f>
        <v>0</v>
      </c>
      <c r="D4812" s="78" t="e">
        <f t="shared" si="150"/>
        <v>#N/A</v>
      </c>
      <c r="E4812" s="79" t="e">
        <f t="shared" si="151"/>
        <v>#N/A</v>
      </c>
      <c r="I4812" t="s">
        <v>3608</v>
      </c>
      <c r="K4812" t="s">
        <v>3609</v>
      </c>
      <c r="L4812">
        <v>0</v>
      </c>
      <c r="O4812">
        <v>0</v>
      </c>
    </row>
    <row r="4813" spans="2:15" x14ac:dyDescent="0.25">
      <c r="B4813" s="80" t="e">
        <f>VLOOKUP(A4813,'Medicare Code Price Master List'!$A:$C,3,FALSE)</f>
        <v>#N/A</v>
      </c>
      <c r="C4813" s="3">
        <f>SUMIF('DME PRICE LOOKUP LINKED'!$A:$A,A4813,'DME PRICE LOOKUP LINKED'!$C:$C)</f>
        <v>0</v>
      </c>
      <c r="D4813" s="78" t="e">
        <f t="shared" si="150"/>
        <v>#N/A</v>
      </c>
      <c r="E4813" s="81" t="e">
        <f t="shared" si="151"/>
        <v>#N/A</v>
      </c>
      <c r="I4813" t="s">
        <v>3610</v>
      </c>
      <c r="K4813" t="s">
        <v>3611</v>
      </c>
      <c r="L4813">
        <v>0</v>
      </c>
      <c r="O4813">
        <v>0</v>
      </c>
    </row>
    <row r="4814" spans="2:15" x14ac:dyDescent="0.25">
      <c r="B4814" s="77" t="e">
        <f>VLOOKUP(A4814,'Medicare Code Price Master List'!$A:$C,3,FALSE)</f>
        <v>#N/A</v>
      </c>
      <c r="C4814" s="3">
        <f>SUMIF('DME PRICE LOOKUP LINKED'!$A:$A,A4814,'DME PRICE LOOKUP LINKED'!$C:$C)</f>
        <v>0</v>
      </c>
      <c r="D4814" s="78" t="e">
        <f t="shared" si="150"/>
        <v>#N/A</v>
      </c>
      <c r="E4814" s="79" t="e">
        <f t="shared" si="151"/>
        <v>#N/A</v>
      </c>
      <c r="I4814" t="s">
        <v>3612</v>
      </c>
      <c r="K4814" t="s">
        <v>3613</v>
      </c>
      <c r="L4814">
        <v>0</v>
      </c>
      <c r="O4814">
        <v>0</v>
      </c>
    </row>
    <row r="4815" spans="2:15" x14ac:dyDescent="0.25">
      <c r="B4815" s="80" t="e">
        <f>VLOOKUP(A4815,'Medicare Code Price Master List'!$A:$C,3,FALSE)</f>
        <v>#N/A</v>
      </c>
      <c r="C4815" s="3">
        <f>SUMIF('DME PRICE LOOKUP LINKED'!$A:$A,A4815,'DME PRICE LOOKUP LINKED'!$C:$C)</f>
        <v>0</v>
      </c>
      <c r="D4815" s="78" t="e">
        <f t="shared" si="150"/>
        <v>#N/A</v>
      </c>
      <c r="E4815" s="81" t="e">
        <f t="shared" si="151"/>
        <v>#N/A</v>
      </c>
      <c r="I4815" t="s">
        <v>3614</v>
      </c>
      <c r="K4815" t="s">
        <v>3615</v>
      </c>
      <c r="L4815">
        <v>0</v>
      </c>
      <c r="O4815">
        <v>0</v>
      </c>
    </row>
    <row r="4816" spans="2:15" x14ac:dyDescent="0.25">
      <c r="B4816" s="77" t="e">
        <f>VLOOKUP(A4816,'Medicare Code Price Master List'!$A:$C,3,FALSE)</f>
        <v>#N/A</v>
      </c>
      <c r="C4816" s="3">
        <f>SUMIF('DME PRICE LOOKUP LINKED'!$A:$A,A4816,'DME PRICE LOOKUP LINKED'!$C:$C)</f>
        <v>0</v>
      </c>
      <c r="D4816" s="78" t="e">
        <f t="shared" si="150"/>
        <v>#N/A</v>
      </c>
      <c r="E4816" s="79" t="e">
        <f t="shared" si="151"/>
        <v>#N/A</v>
      </c>
      <c r="I4816" t="s">
        <v>3616</v>
      </c>
      <c r="K4816" t="s">
        <v>3617</v>
      </c>
      <c r="L4816">
        <v>0</v>
      </c>
      <c r="O4816">
        <v>0</v>
      </c>
    </row>
    <row r="4817" spans="2:15" x14ac:dyDescent="0.25">
      <c r="B4817" s="80" t="e">
        <f>VLOOKUP(A4817,'Medicare Code Price Master List'!$A:$C,3,FALSE)</f>
        <v>#N/A</v>
      </c>
      <c r="C4817" s="3">
        <f>SUMIF('DME PRICE LOOKUP LINKED'!$A:$A,A4817,'DME PRICE LOOKUP LINKED'!$C:$C)</f>
        <v>0</v>
      </c>
      <c r="D4817" s="78" t="e">
        <f t="shared" si="150"/>
        <v>#N/A</v>
      </c>
      <c r="E4817" s="81" t="e">
        <f t="shared" si="151"/>
        <v>#N/A</v>
      </c>
      <c r="I4817" t="s">
        <v>3618</v>
      </c>
      <c r="K4817" t="s">
        <v>3619</v>
      </c>
      <c r="L4817">
        <v>0</v>
      </c>
      <c r="O4817">
        <v>0</v>
      </c>
    </row>
    <row r="4818" spans="2:15" x14ac:dyDescent="0.25">
      <c r="B4818" s="77" t="e">
        <f>VLOOKUP(A4818,'Medicare Code Price Master List'!$A:$C,3,FALSE)</f>
        <v>#N/A</v>
      </c>
      <c r="C4818" s="3">
        <f>SUMIF('DME PRICE LOOKUP LINKED'!$A:$A,A4818,'DME PRICE LOOKUP LINKED'!$C:$C)</f>
        <v>0</v>
      </c>
      <c r="D4818" s="78" t="e">
        <f t="shared" si="150"/>
        <v>#N/A</v>
      </c>
      <c r="E4818" s="79" t="e">
        <f t="shared" si="151"/>
        <v>#N/A</v>
      </c>
      <c r="I4818" t="s">
        <v>3620</v>
      </c>
      <c r="K4818" t="s">
        <v>3621</v>
      </c>
      <c r="L4818">
        <v>0</v>
      </c>
      <c r="O4818">
        <v>0</v>
      </c>
    </row>
    <row r="4819" spans="2:15" x14ac:dyDescent="0.25">
      <c r="B4819" s="80" t="e">
        <f>VLOOKUP(A4819,'Medicare Code Price Master List'!$A:$C,3,FALSE)</f>
        <v>#N/A</v>
      </c>
      <c r="C4819" s="3">
        <f>SUMIF('DME PRICE LOOKUP LINKED'!$A:$A,A4819,'DME PRICE LOOKUP LINKED'!$C:$C)</f>
        <v>0</v>
      </c>
      <c r="D4819" s="78" t="e">
        <f t="shared" si="150"/>
        <v>#N/A</v>
      </c>
      <c r="E4819" s="81" t="e">
        <f t="shared" si="151"/>
        <v>#N/A</v>
      </c>
      <c r="I4819" t="s">
        <v>3622</v>
      </c>
      <c r="K4819" t="s">
        <v>3623</v>
      </c>
      <c r="L4819">
        <v>0</v>
      </c>
      <c r="O4819">
        <v>0</v>
      </c>
    </row>
    <row r="4820" spans="2:15" x14ac:dyDescent="0.25">
      <c r="B4820" s="77" t="e">
        <f>VLOOKUP(A4820,'Medicare Code Price Master List'!$A:$C,3,FALSE)</f>
        <v>#N/A</v>
      </c>
      <c r="C4820" s="3">
        <f>SUMIF('DME PRICE LOOKUP LINKED'!$A:$A,A4820,'DME PRICE LOOKUP LINKED'!$C:$C)</f>
        <v>0</v>
      </c>
      <c r="D4820" s="78" t="e">
        <f t="shared" si="150"/>
        <v>#N/A</v>
      </c>
      <c r="E4820" s="79" t="e">
        <f t="shared" si="151"/>
        <v>#N/A</v>
      </c>
      <c r="I4820" t="s">
        <v>3624</v>
      </c>
      <c r="K4820" t="s">
        <v>3625</v>
      </c>
      <c r="L4820">
        <v>57.53</v>
      </c>
      <c r="O4820">
        <v>75</v>
      </c>
    </row>
    <row r="4821" spans="2:15" x14ac:dyDescent="0.25">
      <c r="B4821" s="80" t="e">
        <f>VLOOKUP(A4821,'Medicare Code Price Master List'!$A:$C,3,FALSE)</f>
        <v>#N/A</v>
      </c>
      <c r="C4821" s="3">
        <f>SUMIF('DME PRICE LOOKUP LINKED'!$A:$A,A4821,'DME PRICE LOOKUP LINKED'!$C:$C)</f>
        <v>0</v>
      </c>
      <c r="D4821" s="78" t="e">
        <f t="shared" si="150"/>
        <v>#N/A</v>
      </c>
      <c r="E4821" s="81" t="e">
        <f t="shared" si="151"/>
        <v>#N/A</v>
      </c>
      <c r="I4821" t="s">
        <v>3626</v>
      </c>
      <c r="K4821" t="s">
        <v>3627</v>
      </c>
      <c r="L4821">
        <v>81.069999999999993</v>
      </c>
      <c r="O4821">
        <v>106</v>
      </c>
    </row>
    <row r="4822" spans="2:15" x14ac:dyDescent="0.25">
      <c r="B4822" s="77" t="e">
        <f>VLOOKUP(A4822,'Medicare Code Price Master List'!$A:$C,3,FALSE)</f>
        <v>#N/A</v>
      </c>
      <c r="C4822" s="3">
        <f>SUMIF('DME PRICE LOOKUP LINKED'!$A:$A,A4822,'DME PRICE LOOKUP LINKED'!$C:$C)</f>
        <v>0</v>
      </c>
      <c r="D4822" s="78" t="e">
        <f t="shared" si="150"/>
        <v>#N/A</v>
      </c>
      <c r="E4822" s="79" t="e">
        <f t="shared" si="151"/>
        <v>#N/A</v>
      </c>
      <c r="I4822" t="s">
        <v>3628</v>
      </c>
      <c r="K4822" t="s">
        <v>3629</v>
      </c>
      <c r="L4822">
        <v>0</v>
      </c>
      <c r="O4822">
        <v>0</v>
      </c>
    </row>
    <row r="4823" spans="2:15" x14ac:dyDescent="0.25">
      <c r="B4823" s="80" t="e">
        <f>VLOOKUP(A4823,'Medicare Code Price Master List'!$A:$C,3,FALSE)</f>
        <v>#N/A</v>
      </c>
      <c r="C4823" s="3">
        <f>SUMIF('DME PRICE LOOKUP LINKED'!$A:$A,A4823,'DME PRICE LOOKUP LINKED'!$C:$C)</f>
        <v>0</v>
      </c>
      <c r="D4823" s="78" t="e">
        <f t="shared" si="150"/>
        <v>#N/A</v>
      </c>
      <c r="E4823" s="81" t="e">
        <f t="shared" si="151"/>
        <v>#N/A</v>
      </c>
      <c r="I4823" t="s">
        <v>3630</v>
      </c>
      <c r="K4823" t="s">
        <v>3631</v>
      </c>
      <c r="L4823">
        <v>29.72</v>
      </c>
      <c r="O4823">
        <v>39</v>
      </c>
    </row>
    <row r="4824" spans="2:15" x14ac:dyDescent="0.25">
      <c r="B4824" s="77" t="e">
        <f>VLOOKUP(A4824,'Medicare Code Price Master List'!$A:$C,3,FALSE)</f>
        <v>#N/A</v>
      </c>
      <c r="C4824" s="3">
        <f>SUMIF('DME PRICE LOOKUP LINKED'!$A:$A,A4824,'DME PRICE LOOKUP LINKED'!$C:$C)</f>
        <v>0</v>
      </c>
      <c r="D4824" s="78" t="e">
        <f t="shared" si="150"/>
        <v>#N/A</v>
      </c>
      <c r="E4824" s="79" t="e">
        <f t="shared" si="151"/>
        <v>#N/A</v>
      </c>
      <c r="I4824" t="s">
        <v>3632</v>
      </c>
      <c r="K4824" t="s">
        <v>3633</v>
      </c>
      <c r="L4824">
        <v>9.16</v>
      </c>
      <c r="O4824">
        <v>12</v>
      </c>
    </row>
    <row r="4825" spans="2:15" x14ac:dyDescent="0.25">
      <c r="B4825" s="80" t="e">
        <f>VLOOKUP(A4825,'Medicare Code Price Master List'!$A:$C,3,FALSE)</f>
        <v>#N/A</v>
      </c>
      <c r="C4825" s="3">
        <f>SUMIF('DME PRICE LOOKUP LINKED'!$A:$A,A4825,'DME PRICE LOOKUP LINKED'!$C:$C)</f>
        <v>0</v>
      </c>
      <c r="D4825" s="78" t="e">
        <f t="shared" si="150"/>
        <v>#N/A</v>
      </c>
      <c r="E4825" s="81" t="e">
        <f t="shared" si="151"/>
        <v>#N/A</v>
      </c>
      <c r="I4825" t="s">
        <v>3634</v>
      </c>
      <c r="K4825" t="s">
        <v>3635</v>
      </c>
      <c r="L4825">
        <v>39.68</v>
      </c>
      <c r="O4825">
        <v>52</v>
      </c>
    </row>
    <row r="4826" spans="2:15" x14ac:dyDescent="0.25">
      <c r="B4826" s="77" t="e">
        <f>VLOOKUP(A4826,'Medicare Code Price Master List'!$A:$C,3,FALSE)</f>
        <v>#N/A</v>
      </c>
      <c r="C4826" s="3">
        <f>SUMIF('DME PRICE LOOKUP LINKED'!$A:$A,A4826,'DME PRICE LOOKUP LINKED'!$C:$C)</f>
        <v>0</v>
      </c>
      <c r="D4826" s="78" t="e">
        <f t="shared" si="150"/>
        <v>#N/A</v>
      </c>
      <c r="E4826" s="79" t="e">
        <f t="shared" si="151"/>
        <v>#N/A</v>
      </c>
      <c r="I4826" t="s">
        <v>3636</v>
      </c>
      <c r="K4826" t="s">
        <v>3637</v>
      </c>
      <c r="L4826">
        <v>4.62</v>
      </c>
      <c r="O4826">
        <v>7</v>
      </c>
    </row>
    <row r="4827" spans="2:15" x14ac:dyDescent="0.25">
      <c r="B4827" s="80" t="e">
        <f>VLOOKUP(A4827,'Medicare Code Price Master List'!$A:$C,3,FALSE)</f>
        <v>#N/A</v>
      </c>
      <c r="C4827" s="3">
        <f>SUMIF('DME PRICE LOOKUP LINKED'!$A:$A,A4827,'DME PRICE LOOKUP LINKED'!$C:$C)</f>
        <v>0</v>
      </c>
      <c r="D4827" s="78" t="e">
        <f t="shared" si="150"/>
        <v>#N/A</v>
      </c>
      <c r="E4827" s="81" t="e">
        <f t="shared" si="151"/>
        <v>#N/A</v>
      </c>
      <c r="I4827" t="s">
        <v>3638</v>
      </c>
      <c r="K4827" t="s">
        <v>3639</v>
      </c>
      <c r="L4827">
        <v>2.19</v>
      </c>
      <c r="O4827">
        <v>3</v>
      </c>
    </row>
    <row r="4828" spans="2:15" x14ac:dyDescent="0.25">
      <c r="B4828" s="77" t="e">
        <f>VLOOKUP(A4828,'Medicare Code Price Master List'!$A:$C,3,FALSE)</f>
        <v>#N/A</v>
      </c>
      <c r="C4828" s="3">
        <f>SUMIF('DME PRICE LOOKUP LINKED'!$A:$A,A4828,'DME PRICE LOOKUP LINKED'!$C:$C)</f>
        <v>0</v>
      </c>
      <c r="D4828" s="78" t="e">
        <f t="shared" si="150"/>
        <v>#N/A</v>
      </c>
      <c r="E4828" s="79" t="e">
        <f t="shared" si="151"/>
        <v>#N/A</v>
      </c>
      <c r="I4828" t="s">
        <v>3640</v>
      </c>
      <c r="K4828" t="s">
        <v>3641</v>
      </c>
      <c r="L4828">
        <v>1.59</v>
      </c>
      <c r="O4828">
        <v>3</v>
      </c>
    </row>
    <row r="4829" spans="2:15" x14ac:dyDescent="0.25">
      <c r="B4829" s="80" t="e">
        <f>VLOOKUP(A4829,'Medicare Code Price Master List'!$A:$C,3,FALSE)</f>
        <v>#N/A</v>
      </c>
      <c r="C4829" s="3">
        <f>SUMIF('DME PRICE LOOKUP LINKED'!$A:$A,A4829,'DME PRICE LOOKUP LINKED'!$C:$C)</f>
        <v>0</v>
      </c>
      <c r="D4829" s="78" t="e">
        <f t="shared" si="150"/>
        <v>#N/A</v>
      </c>
      <c r="E4829" s="81" t="e">
        <f t="shared" si="151"/>
        <v>#N/A</v>
      </c>
      <c r="I4829" t="s">
        <v>3642</v>
      </c>
      <c r="K4829" t="s">
        <v>3643</v>
      </c>
      <c r="L4829">
        <v>18.48</v>
      </c>
      <c r="O4829">
        <v>25</v>
      </c>
    </row>
    <row r="4830" spans="2:15" x14ac:dyDescent="0.25">
      <c r="B4830" s="77" t="e">
        <f>VLOOKUP(A4830,'Medicare Code Price Master List'!$A:$C,3,FALSE)</f>
        <v>#N/A</v>
      </c>
      <c r="C4830" s="3">
        <f>SUMIF('DME PRICE LOOKUP LINKED'!$A:$A,A4830,'DME PRICE LOOKUP LINKED'!$C:$C)</f>
        <v>0</v>
      </c>
      <c r="D4830" s="78" t="e">
        <f t="shared" si="150"/>
        <v>#N/A</v>
      </c>
      <c r="E4830" s="79" t="e">
        <f t="shared" si="151"/>
        <v>#N/A</v>
      </c>
      <c r="I4830" t="s">
        <v>3644</v>
      </c>
      <c r="K4830" t="s">
        <v>3645</v>
      </c>
      <c r="L4830">
        <v>8.65</v>
      </c>
      <c r="O4830">
        <v>12</v>
      </c>
    </row>
    <row r="4831" spans="2:15" x14ac:dyDescent="0.25">
      <c r="B4831" s="80" t="e">
        <f>VLOOKUP(A4831,'Medicare Code Price Master List'!$A:$C,3,FALSE)</f>
        <v>#N/A</v>
      </c>
      <c r="C4831" s="3">
        <f>SUMIF('DME PRICE LOOKUP LINKED'!$A:$A,A4831,'DME PRICE LOOKUP LINKED'!$C:$C)</f>
        <v>0</v>
      </c>
      <c r="D4831" s="78" t="e">
        <f t="shared" si="150"/>
        <v>#N/A</v>
      </c>
      <c r="E4831" s="81" t="e">
        <f t="shared" si="151"/>
        <v>#N/A</v>
      </c>
      <c r="I4831" t="s">
        <v>3646</v>
      </c>
      <c r="K4831" t="s">
        <v>3647</v>
      </c>
      <c r="L4831">
        <v>3.95</v>
      </c>
      <c r="O4831">
        <v>6</v>
      </c>
    </row>
    <row r="4832" spans="2:15" x14ac:dyDescent="0.25">
      <c r="B4832" s="77" t="e">
        <f>VLOOKUP(A4832,'Medicare Code Price Master List'!$A:$C,3,FALSE)</f>
        <v>#N/A</v>
      </c>
      <c r="C4832" s="3">
        <f>SUMIF('DME PRICE LOOKUP LINKED'!$A:$A,A4832,'DME PRICE LOOKUP LINKED'!$C:$C)</f>
        <v>0</v>
      </c>
      <c r="D4832" s="78" t="e">
        <f t="shared" si="150"/>
        <v>#N/A</v>
      </c>
      <c r="E4832" s="79" t="e">
        <f t="shared" si="151"/>
        <v>#N/A</v>
      </c>
      <c r="I4832" t="s">
        <v>3648</v>
      </c>
      <c r="K4832" t="s">
        <v>3649</v>
      </c>
      <c r="L4832">
        <v>14.62</v>
      </c>
      <c r="O4832">
        <v>20</v>
      </c>
    </row>
    <row r="4833" spans="2:15" x14ac:dyDescent="0.25">
      <c r="B4833" s="80" t="e">
        <f>VLOOKUP(A4833,'Medicare Code Price Master List'!$A:$C,3,FALSE)</f>
        <v>#N/A</v>
      </c>
      <c r="C4833" s="3">
        <f>SUMIF('DME PRICE LOOKUP LINKED'!$A:$A,A4833,'DME PRICE LOOKUP LINKED'!$C:$C)</f>
        <v>0</v>
      </c>
      <c r="D4833" s="78" t="e">
        <f t="shared" si="150"/>
        <v>#N/A</v>
      </c>
      <c r="E4833" s="81" t="e">
        <f t="shared" si="151"/>
        <v>#N/A</v>
      </c>
      <c r="I4833" t="s">
        <v>3650</v>
      </c>
      <c r="K4833" t="s">
        <v>3651</v>
      </c>
      <c r="L4833">
        <v>50.39</v>
      </c>
      <c r="O4833">
        <v>66</v>
      </c>
    </row>
    <row r="4834" spans="2:15" x14ac:dyDescent="0.25">
      <c r="B4834" s="77" t="e">
        <f>VLOOKUP(A4834,'Medicare Code Price Master List'!$A:$C,3,FALSE)</f>
        <v>#N/A</v>
      </c>
      <c r="C4834" s="3">
        <f>SUMIF('DME PRICE LOOKUP LINKED'!$A:$A,A4834,'DME PRICE LOOKUP LINKED'!$C:$C)</f>
        <v>0</v>
      </c>
      <c r="D4834" s="78" t="e">
        <f t="shared" si="150"/>
        <v>#N/A</v>
      </c>
      <c r="E4834" s="79" t="e">
        <f t="shared" si="151"/>
        <v>#N/A</v>
      </c>
      <c r="I4834" t="s">
        <v>3652</v>
      </c>
      <c r="K4834" t="s">
        <v>3653</v>
      </c>
      <c r="L4834">
        <v>20.79</v>
      </c>
      <c r="O4834">
        <v>28</v>
      </c>
    </row>
    <row r="4835" spans="2:15" x14ac:dyDescent="0.25">
      <c r="B4835" s="80" t="e">
        <f>VLOOKUP(A4835,'Medicare Code Price Master List'!$A:$C,3,FALSE)</f>
        <v>#N/A</v>
      </c>
      <c r="C4835" s="3">
        <f>SUMIF('DME PRICE LOOKUP LINKED'!$A:$A,A4835,'DME PRICE LOOKUP LINKED'!$C:$C)</f>
        <v>0</v>
      </c>
      <c r="D4835" s="78" t="e">
        <f t="shared" si="150"/>
        <v>#N/A</v>
      </c>
      <c r="E4835" s="81" t="e">
        <f t="shared" si="151"/>
        <v>#N/A</v>
      </c>
      <c r="I4835" t="s">
        <v>3654</v>
      </c>
      <c r="K4835" t="s">
        <v>3655</v>
      </c>
      <c r="L4835">
        <v>3.55</v>
      </c>
      <c r="O4835">
        <v>5</v>
      </c>
    </row>
    <row r="4836" spans="2:15" x14ac:dyDescent="0.25">
      <c r="B4836" s="77" t="e">
        <f>VLOOKUP(A4836,'Medicare Code Price Master List'!$A:$C,3,FALSE)</f>
        <v>#N/A</v>
      </c>
      <c r="C4836" s="3">
        <f>SUMIF('DME PRICE LOOKUP LINKED'!$A:$A,A4836,'DME PRICE LOOKUP LINKED'!$C:$C)</f>
        <v>0</v>
      </c>
      <c r="D4836" s="78" t="e">
        <f t="shared" si="150"/>
        <v>#N/A</v>
      </c>
      <c r="E4836" s="79" t="e">
        <f t="shared" si="151"/>
        <v>#N/A</v>
      </c>
      <c r="I4836" t="s">
        <v>3656</v>
      </c>
      <c r="K4836" t="s">
        <v>3657</v>
      </c>
      <c r="L4836">
        <v>0.72</v>
      </c>
      <c r="O4836">
        <v>1</v>
      </c>
    </row>
    <row r="4837" spans="2:15" x14ac:dyDescent="0.25">
      <c r="B4837" s="80" t="e">
        <f>VLOOKUP(A4837,'Medicare Code Price Master List'!$A:$C,3,FALSE)</f>
        <v>#N/A</v>
      </c>
      <c r="C4837" s="3">
        <f>SUMIF('DME PRICE LOOKUP LINKED'!$A:$A,A4837,'DME PRICE LOOKUP LINKED'!$C:$C)</f>
        <v>0</v>
      </c>
      <c r="D4837" s="78" t="e">
        <f t="shared" si="150"/>
        <v>#N/A</v>
      </c>
      <c r="E4837" s="81" t="e">
        <f t="shared" si="151"/>
        <v>#N/A</v>
      </c>
      <c r="I4837" t="s">
        <v>3658</v>
      </c>
      <c r="K4837" t="s">
        <v>3659</v>
      </c>
      <c r="L4837">
        <v>4.12</v>
      </c>
      <c r="O4837">
        <v>6</v>
      </c>
    </row>
    <row r="4838" spans="2:15" x14ac:dyDescent="0.25">
      <c r="B4838" s="77" t="e">
        <f>VLOOKUP(A4838,'Medicare Code Price Master List'!$A:$C,3,FALSE)</f>
        <v>#N/A</v>
      </c>
      <c r="C4838" s="3">
        <f>SUMIF('DME PRICE LOOKUP LINKED'!$A:$A,A4838,'DME PRICE LOOKUP LINKED'!$C:$C)</f>
        <v>0</v>
      </c>
      <c r="D4838" s="78" t="e">
        <f t="shared" si="150"/>
        <v>#N/A</v>
      </c>
      <c r="E4838" s="79" t="e">
        <f t="shared" si="151"/>
        <v>#N/A</v>
      </c>
      <c r="I4838" t="s">
        <v>3660</v>
      </c>
      <c r="K4838" t="s">
        <v>3661</v>
      </c>
      <c r="L4838">
        <v>1.6</v>
      </c>
      <c r="O4838">
        <v>3</v>
      </c>
    </row>
    <row r="4839" spans="2:15" x14ac:dyDescent="0.25">
      <c r="B4839" s="80" t="e">
        <f>VLOOKUP(A4839,'Medicare Code Price Master List'!$A:$C,3,FALSE)</f>
        <v>#N/A</v>
      </c>
      <c r="C4839" s="3">
        <f>SUMIF('DME PRICE LOOKUP LINKED'!$A:$A,A4839,'DME PRICE LOOKUP LINKED'!$C:$C)</f>
        <v>0</v>
      </c>
      <c r="D4839" s="78" t="e">
        <f t="shared" si="150"/>
        <v>#N/A</v>
      </c>
      <c r="E4839" s="81" t="e">
        <f t="shared" si="151"/>
        <v>#N/A</v>
      </c>
      <c r="I4839" t="s">
        <v>3662</v>
      </c>
      <c r="K4839" t="s">
        <v>3663</v>
      </c>
      <c r="L4839">
        <v>8.69</v>
      </c>
      <c r="O4839">
        <v>12</v>
      </c>
    </row>
    <row r="4840" spans="2:15" x14ac:dyDescent="0.25">
      <c r="B4840" s="77" t="e">
        <f>VLOOKUP(A4840,'Medicare Code Price Master List'!$A:$C,3,FALSE)</f>
        <v>#N/A</v>
      </c>
      <c r="C4840" s="3">
        <f>SUMIF('DME PRICE LOOKUP LINKED'!$A:$A,A4840,'DME PRICE LOOKUP LINKED'!$C:$C)</f>
        <v>0</v>
      </c>
      <c r="D4840" s="78" t="e">
        <f t="shared" si="150"/>
        <v>#N/A</v>
      </c>
      <c r="E4840" s="79" t="e">
        <f t="shared" si="151"/>
        <v>#N/A</v>
      </c>
      <c r="I4840" t="s">
        <v>3664</v>
      </c>
      <c r="K4840" t="s">
        <v>3665</v>
      </c>
      <c r="L4840">
        <v>141.22</v>
      </c>
      <c r="O4840">
        <v>184</v>
      </c>
    </row>
    <row r="4841" spans="2:15" x14ac:dyDescent="0.25">
      <c r="B4841" s="80" t="e">
        <f>VLOOKUP(A4841,'Medicare Code Price Master List'!$A:$C,3,FALSE)</f>
        <v>#N/A</v>
      </c>
      <c r="C4841" s="3">
        <f>SUMIF('DME PRICE LOOKUP LINKED'!$A:$A,A4841,'DME PRICE LOOKUP LINKED'!$C:$C)</f>
        <v>0</v>
      </c>
      <c r="D4841" s="78" t="e">
        <f t="shared" si="150"/>
        <v>#N/A</v>
      </c>
      <c r="E4841" s="81" t="e">
        <f t="shared" si="151"/>
        <v>#N/A</v>
      </c>
      <c r="I4841" t="s">
        <v>3666</v>
      </c>
      <c r="K4841" t="s">
        <v>3667</v>
      </c>
      <c r="L4841">
        <v>0.41</v>
      </c>
      <c r="O4841">
        <v>1</v>
      </c>
    </row>
    <row r="4842" spans="2:15" x14ac:dyDescent="0.25">
      <c r="B4842" s="77" t="e">
        <f>VLOOKUP(A4842,'Medicare Code Price Master List'!$A:$C,3,FALSE)</f>
        <v>#N/A</v>
      </c>
      <c r="C4842" s="3">
        <f>SUMIF('DME PRICE LOOKUP LINKED'!$A:$A,A4842,'DME PRICE LOOKUP LINKED'!$C:$C)</f>
        <v>0</v>
      </c>
      <c r="D4842" s="78" t="e">
        <f t="shared" si="150"/>
        <v>#N/A</v>
      </c>
      <c r="E4842" s="79" t="e">
        <f t="shared" si="151"/>
        <v>#N/A</v>
      </c>
      <c r="I4842" t="s">
        <v>3668</v>
      </c>
      <c r="K4842" t="s">
        <v>3669</v>
      </c>
      <c r="L4842">
        <v>18.54</v>
      </c>
      <c r="O4842">
        <v>25</v>
      </c>
    </row>
    <row r="4843" spans="2:15" x14ac:dyDescent="0.25">
      <c r="B4843" s="80" t="e">
        <f>VLOOKUP(A4843,'Medicare Code Price Master List'!$A:$C,3,FALSE)</f>
        <v>#N/A</v>
      </c>
      <c r="C4843" s="3">
        <f>SUMIF('DME PRICE LOOKUP LINKED'!$A:$A,A4843,'DME PRICE LOOKUP LINKED'!$C:$C)</f>
        <v>0</v>
      </c>
      <c r="D4843" s="78" t="e">
        <f t="shared" si="150"/>
        <v>#N/A</v>
      </c>
      <c r="E4843" s="81" t="e">
        <f t="shared" si="151"/>
        <v>#N/A</v>
      </c>
      <c r="I4843" t="s">
        <v>3670</v>
      </c>
      <c r="K4843" t="s">
        <v>3671</v>
      </c>
      <c r="L4843">
        <v>57.85</v>
      </c>
      <c r="O4843">
        <v>76</v>
      </c>
    </row>
    <row r="4844" spans="2:15" x14ac:dyDescent="0.25">
      <c r="B4844" s="77" t="e">
        <f>VLOOKUP(A4844,'Medicare Code Price Master List'!$A:$C,3,FALSE)</f>
        <v>#N/A</v>
      </c>
      <c r="C4844" s="3">
        <f>SUMIF('DME PRICE LOOKUP LINKED'!$A:$A,A4844,'DME PRICE LOOKUP LINKED'!$C:$C)</f>
        <v>0</v>
      </c>
      <c r="D4844" s="78" t="e">
        <f t="shared" si="150"/>
        <v>#N/A</v>
      </c>
      <c r="E4844" s="79" t="e">
        <f t="shared" si="151"/>
        <v>#N/A</v>
      </c>
      <c r="I4844" t="s">
        <v>3672</v>
      </c>
      <c r="K4844" t="s">
        <v>3673</v>
      </c>
      <c r="L4844">
        <v>38.229999999999997</v>
      </c>
      <c r="O4844">
        <v>50</v>
      </c>
    </row>
    <row r="4845" spans="2:15" x14ac:dyDescent="0.25">
      <c r="B4845" s="80" t="e">
        <f>VLOOKUP(A4845,'Medicare Code Price Master List'!$A:$C,3,FALSE)</f>
        <v>#N/A</v>
      </c>
      <c r="C4845" s="3">
        <f>SUMIF('DME PRICE LOOKUP LINKED'!$A:$A,A4845,'DME PRICE LOOKUP LINKED'!$C:$C)</f>
        <v>0</v>
      </c>
      <c r="D4845" s="78" t="e">
        <f t="shared" si="150"/>
        <v>#N/A</v>
      </c>
      <c r="E4845" s="81" t="e">
        <f t="shared" si="151"/>
        <v>#N/A</v>
      </c>
      <c r="I4845" t="s">
        <v>3674</v>
      </c>
      <c r="K4845" t="s">
        <v>3675</v>
      </c>
      <c r="L4845">
        <v>157.78</v>
      </c>
      <c r="O4845">
        <v>206</v>
      </c>
    </row>
    <row r="4846" spans="2:15" x14ac:dyDescent="0.25">
      <c r="B4846" s="77" t="e">
        <f>VLOOKUP(A4846,'Medicare Code Price Master List'!$A:$C,3,FALSE)</f>
        <v>#N/A</v>
      </c>
      <c r="C4846" s="3">
        <f>SUMIF('DME PRICE LOOKUP LINKED'!$A:$A,A4846,'DME PRICE LOOKUP LINKED'!$C:$C)</f>
        <v>0</v>
      </c>
      <c r="D4846" s="78" t="e">
        <f t="shared" si="150"/>
        <v>#N/A</v>
      </c>
      <c r="E4846" s="79" t="e">
        <f t="shared" si="151"/>
        <v>#N/A</v>
      </c>
      <c r="I4846" t="s">
        <v>3676</v>
      </c>
      <c r="K4846" t="s">
        <v>3677</v>
      </c>
      <c r="L4846">
        <v>44.28</v>
      </c>
      <c r="O4846">
        <v>58</v>
      </c>
    </row>
    <row r="4847" spans="2:15" x14ac:dyDescent="0.25">
      <c r="B4847" s="80" t="e">
        <f>VLOOKUP(A4847,'Medicare Code Price Master List'!$A:$C,3,FALSE)</f>
        <v>#N/A</v>
      </c>
      <c r="C4847" s="3">
        <f>SUMIF('DME PRICE LOOKUP LINKED'!$A:$A,A4847,'DME PRICE LOOKUP LINKED'!$C:$C)</f>
        <v>0</v>
      </c>
      <c r="D4847" s="78" t="e">
        <f t="shared" si="150"/>
        <v>#N/A</v>
      </c>
      <c r="E4847" s="81" t="e">
        <f t="shared" si="151"/>
        <v>#N/A</v>
      </c>
      <c r="I4847" t="s">
        <v>3678</v>
      </c>
      <c r="K4847" t="s">
        <v>3679</v>
      </c>
      <c r="L4847">
        <v>19.98</v>
      </c>
      <c r="O4847">
        <v>26</v>
      </c>
    </row>
    <row r="4848" spans="2:15" x14ac:dyDescent="0.25">
      <c r="B4848" s="77" t="e">
        <f>VLOOKUP(A4848,'Medicare Code Price Master List'!$A:$C,3,FALSE)</f>
        <v>#N/A</v>
      </c>
      <c r="C4848" s="3">
        <f>SUMIF('DME PRICE LOOKUP LINKED'!$A:$A,A4848,'DME PRICE LOOKUP LINKED'!$C:$C)</f>
        <v>0</v>
      </c>
      <c r="D4848" s="78" t="e">
        <f t="shared" si="150"/>
        <v>#N/A</v>
      </c>
      <c r="E4848" s="79" t="e">
        <f t="shared" si="151"/>
        <v>#N/A</v>
      </c>
      <c r="I4848" t="s">
        <v>3680</v>
      </c>
      <c r="K4848" t="s">
        <v>3681</v>
      </c>
      <c r="L4848">
        <v>131.29</v>
      </c>
      <c r="O4848">
        <v>171</v>
      </c>
    </row>
    <row r="4849" spans="2:15" x14ac:dyDescent="0.25">
      <c r="B4849" s="80" t="e">
        <f>VLOOKUP(A4849,'Medicare Code Price Master List'!$A:$C,3,FALSE)</f>
        <v>#N/A</v>
      </c>
      <c r="C4849" s="3">
        <f>SUMIF('DME PRICE LOOKUP LINKED'!$A:$A,A4849,'DME PRICE LOOKUP LINKED'!$C:$C)</f>
        <v>0</v>
      </c>
      <c r="D4849" s="78" t="e">
        <f t="shared" si="150"/>
        <v>#N/A</v>
      </c>
      <c r="E4849" s="81" t="e">
        <f t="shared" si="151"/>
        <v>#N/A</v>
      </c>
      <c r="I4849" t="s">
        <v>3682</v>
      </c>
      <c r="K4849" t="s">
        <v>3683</v>
      </c>
      <c r="L4849">
        <v>48.95</v>
      </c>
      <c r="O4849">
        <v>64</v>
      </c>
    </row>
    <row r="4850" spans="2:15" x14ac:dyDescent="0.25">
      <c r="B4850" s="77" t="e">
        <f>VLOOKUP(A4850,'Medicare Code Price Master List'!$A:$C,3,FALSE)</f>
        <v>#N/A</v>
      </c>
      <c r="C4850" s="3">
        <f>SUMIF('DME PRICE LOOKUP LINKED'!$A:$A,A4850,'DME PRICE LOOKUP LINKED'!$C:$C)</f>
        <v>0</v>
      </c>
      <c r="D4850" s="78" t="e">
        <f t="shared" si="150"/>
        <v>#N/A</v>
      </c>
      <c r="E4850" s="79" t="e">
        <f t="shared" si="151"/>
        <v>#N/A</v>
      </c>
      <c r="I4850" t="s">
        <v>3684</v>
      </c>
      <c r="K4850" t="s">
        <v>3685</v>
      </c>
      <c r="L4850">
        <v>27.69</v>
      </c>
      <c r="O4850">
        <v>36</v>
      </c>
    </row>
    <row r="4851" spans="2:15" x14ac:dyDescent="0.25">
      <c r="B4851" s="80" t="e">
        <f>VLOOKUP(A4851,'Medicare Code Price Master List'!$A:$C,3,FALSE)</f>
        <v>#N/A</v>
      </c>
      <c r="C4851" s="3">
        <f>SUMIF('DME PRICE LOOKUP LINKED'!$A:$A,A4851,'DME PRICE LOOKUP LINKED'!$C:$C)</f>
        <v>0</v>
      </c>
      <c r="D4851" s="78" t="e">
        <f t="shared" si="150"/>
        <v>#N/A</v>
      </c>
      <c r="E4851" s="81" t="e">
        <f t="shared" si="151"/>
        <v>#N/A</v>
      </c>
      <c r="I4851" t="s">
        <v>3686</v>
      </c>
      <c r="K4851" t="s">
        <v>3687</v>
      </c>
      <c r="L4851">
        <v>21.44</v>
      </c>
      <c r="O4851">
        <v>28</v>
      </c>
    </row>
    <row r="4852" spans="2:15" x14ac:dyDescent="0.25">
      <c r="B4852" s="77" t="e">
        <f>VLOOKUP(A4852,'Medicare Code Price Master List'!$A:$C,3,FALSE)</f>
        <v>#N/A</v>
      </c>
      <c r="C4852" s="3">
        <f>SUMIF('DME PRICE LOOKUP LINKED'!$A:$A,A4852,'DME PRICE LOOKUP LINKED'!$C:$C)</f>
        <v>0</v>
      </c>
      <c r="D4852" s="78" t="e">
        <f t="shared" si="150"/>
        <v>#N/A</v>
      </c>
      <c r="E4852" s="79" t="e">
        <f t="shared" si="151"/>
        <v>#N/A</v>
      </c>
      <c r="I4852" t="s">
        <v>3688</v>
      </c>
      <c r="K4852" t="s">
        <v>3689</v>
      </c>
      <c r="L4852">
        <v>80.56</v>
      </c>
      <c r="O4852">
        <v>105</v>
      </c>
    </row>
    <row r="4853" spans="2:15" x14ac:dyDescent="0.25">
      <c r="B4853" s="80" t="e">
        <f>VLOOKUP(A4853,'Medicare Code Price Master List'!$A:$C,3,FALSE)</f>
        <v>#N/A</v>
      </c>
      <c r="C4853" s="3">
        <f>SUMIF('DME PRICE LOOKUP LINKED'!$A:$A,A4853,'DME PRICE LOOKUP LINKED'!$C:$C)</f>
        <v>0</v>
      </c>
      <c r="D4853" s="78" t="e">
        <f t="shared" si="150"/>
        <v>#N/A</v>
      </c>
      <c r="E4853" s="81" t="e">
        <f t="shared" si="151"/>
        <v>#N/A</v>
      </c>
      <c r="I4853" t="s">
        <v>3690</v>
      </c>
      <c r="K4853" t="s">
        <v>3691</v>
      </c>
      <c r="L4853">
        <v>25.97</v>
      </c>
      <c r="O4853">
        <v>34</v>
      </c>
    </row>
    <row r="4854" spans="2:15" x14ac:dyDescent="0.25">
      <c r="B4854" s="77" t="e">
        <f>VLOOKUP(A4854,'Medicare Code Price Master List'!$A:$C,3,FALSE)</f>
        <v>#N/A</v>
      </c>
      <c r="C4854" s="3">
        <f>SUMIF('DME PRICE LOOKUP LINKED'!$A:$A,A4854,'DME PRICE LOOKUP LINKED'!$C:$C)</f>
        <v>0</v>
      </c>
      <c r="D4854" s="78" t="e">
        <f t="shared" si="150"/>
        <v>#N/A</v>
      </c>
      <c r="E4854" s="79" t="e">
        <f t="shared" si="151"/>
        <v>#N/A</v>
      </c>
      <c r="I4854" t="s">
        <v>3692</v>
      </c>
      <c r="K4854" t="s">
        <v>3693</v>
      </c>
      <c r="L4854">
        <v>14.14</v>
      </c>
      <c r="O4854">
        <v>19</v>
      </c>
    </row>
    <row r="4855" spans="2:15" x14ac:dyDescent="0.25">
      <c r="B4855" s="80" t="e">
        <f>VLOOKUP(A4855,'Medicare Code Price Master List'!$A:$C,3,FALSE)</f>
        <v>#N/A</v>
      </c>
      <c r="C4855" s="3">
        <f>SUMIF('DME PRICE LOOKUP LINKED'!$A:$A,A4855,'DME PRICE LOOKUP LINKED'!$C:$C)</f>
        <v>0</v>
      </c>
      <c r="D4855" s="78" t="e">
        <f t="shared" si="150"/>
        <v>#N/A</v>
      </c>
      <c r="E4855" s="81" t="e">
        <f t="shared" si="151"/>
        <v>#N/A</v>
      </c>
      <c r="I4855" t="s">
        <v>3694</v>
      </c>
      <c r="K4855" t="s">
        <v>3695</v>
      </c>
      <c r="L4855">
        <v>21.55</v>
      </c>
      <c r="O4855">
        <v>29</v>
      </c>
    </row>
    <row r="4856" spans="2:15" x14ac:dyDescent="0.25">
      <c r="B4856" s="77" t="e">
        <f>VLOOKUP(A4856,'Medicare Code Price Master List'!$A:$C,3,FALSE)</f>
        <v>#N/A</v>
      </c>
      <c r="C4856" s="3">
        <f>SUMIF('DME PRICE LOOKUP LINKED'!$A:$A,A4856,'DME PRICE LOOKUP LINKED'!$C:$C)</f>
        <v>0</v>
      </c>
      <c r="D4856" s="78" t="e">
        <f t="shared" si="150"/>
        <v>#N/A</v>
      </c>
      <c r="E4856" s="79" t="e">
        <f t="shared" si="151"/>
        <v>#N/A</v>
      </c>
      <c r="I4856" t="s">
        <v>3696</v>
      </c>
      <c r="K4856" t="s">
        <v>3697</v>
      </c>
      <c r="L4856">
        <v>3.14</v>
      </c>
      <c r="O4856">
        <v>5</v>
      </c>
    </row>
    <row r="4857" spans="2:15" x14ac:dyDescent="0.25">
      <c r="B4857" s="80" t="e">
        <f>VLOOKUP(A4857,'Medicare Code Price Master List'!$A:$C,3,FALSE)</f>
        <v>#N/A</v>
      </c>
      <c r="C4857" s="3">
        <f>SUMIF('DME PRICE LOOKUP LINKED'!$A:$A,A4857,'DME PRICE LOOKUP LINKED'!$C:$C)</f>
        <v>0</v>
      </c>
      <c r="D4857" s="78" t="e">
        <f t="shared" si="150"/>
        <v>#N/A</v>
      </c>
      <c r="E4857" s="81" t="e">
        <f t="shared" si="151"/>
        <v>#N/A</v>
      </c>
      <c r="I4857" t="s">
        <v>3698</v>
      </c>
      <c r="K4857" t="s">
        <v>3699</v>
      </c>
      <c r="L4857">
        <v>9.6300000000000008</v>
      </c>
      <c r="O4857">
        <v>13</v>
      </c>
    </row>
    <row r="4858" spans="2:15" x14ac:dyDescent="0.25">
      <c r="B4858" s="77" t="e">
        <f>VLOOKUP(A4858,'Medicare Code Price Master List'!$A:$C,3,FALSE)</f>
        <v>#N/A</v>
      </c>
      <c r="C4858" s="3">
        <f>SUMIF('DME PRICE LOOKUP LINKED'!$A:$A,A4858,'DME PRICE LOOKUP LINKED'!$C:$C)</f>
        <v>0</v>
      </c>
      <c r="D4858" s="78" t="e">
        <f t="shared" si="150"/>
        <v>#N/A</v>
      </c>
      <c r="E4858" s="79" t="e">
        <f t="shared" si="151"/>
        <v>#N/A</v>
      </c>
      <c r="I4858" t="s">
        <v>3700</v>
      </c>
      <c r="K4858" t="s">
        <v>3701</v>
      </c>
      <c r="L4858">
        <v>52.49</v>
      </c>
      <c r="O4858">
        <v>69</v>
      </c>
    </row>
    <row r="4859" spans="2:15" x14ac:dyDescent="0.25">
      <c r="B4859" s="80" t="e">
        <f>VLOOKUP(A4859,'Medicare Code Price Master List'!$A:$C,3,FALSE)</f>
        <v>#N/A</v>
      </c>
      <c r="C4859" s="3">
        <f>SUMIF('DME PRICE LOOKUP LINKED'!$A:$A,A4859,'DME PRICE LOOKUP LINKED'!$C:$C)</f>
        <v>0</v>
      </c>
      <c r="D4859" s="78" t="e">
        <f t="shared" si="150"/>
        <v>#N/A</v>
      </c>
      <c r="E4859" s="81" t="e">
        <f t="shared" si="151"/>
        <v>#N/A</v>
      </c>
      <c r="I4859" t="s">
        <v>3702</v>
      </c>
      <c r="K4859" t="s">
        <v>3703</v>
      </c>
      <c r="L4859">
        <v>98.66</v>
      </c>
      <c r="O4859">
        <v>129</v>
      </c>
    </row>
    <row r="4860" spans="2:15" x14ac:dyDescent="0.25">
      <c r="B4860" s="77" t="e">
        <f>VLOOKUP(A4860,'Medicare Code Price Master List'!$A:$C,3,FALSE)</f>
        <v>#N/A</v>
      </c>
      <c r="C4860" s="3">
        <f>SUMIF('DME PRICE LOOKUP LINKED'!$A:$A,A4860,'DME PRICE LOOKUP LINKED'!$C:$C)</f>
        <v>0</v>
      </c>
      <c r="D4860" s="78" t="e">
        <f t="shared" si="150"/>
        <v>#N/A</v>
      </c>
      <c r="E4860" s="79" t="e">
        <f t="shared" si="151"/>
        <v>#N/A</v>
      </c>
      <c r="I4860" t="s">
        <v>3704</v>
      </c>
      <c r="K4860" t="s">
        <v>3705</v>
      </c>
      <c r="L4860">
        <v>102.76</v>
      </c>
      <c r="O4860">
        <v>134</v>
      </c>
    </row>
    <row r="4861" spans="2:15" x14ac:dyDescent="0.25">
      <c r="B4861" s="80" t="e">
        <f>VLOOKUP(A4861,'Medicare Code Price Master List'!$A:$C,3,FALSE)</f>
        <v>#N/A</v>
      </c>
      <c r="C4861" s="3">
        <f>SUMIF('DME PRICE LOOKUP LINKED'!$A:$A,A4861,'DME PRICE LOOKUP LINKED'!$C:$C)</f>
        <v>0</v>
      </c>
      <c r="D4861" s="78" t="e">
        <f t="shared" si="150"/>
        <v>#N/A</v>
      </c>
      <c r="E4861" s="81" t="e">
        <f t="shared" si="151"/>
        <v>#N/A</v>
      </c>
      <c r="I4861" t="s">
        <v>3706</v>
      </c>
      <c r="K4861" t="s">
        <v>3707</v>
      </c>
      <c r="L4861">
        <v>16.27</v>
      </c>
      <c r="O4861">
        <v>22</v>
      </c>
    </row>
    <row r="4862" spans="2:15" x14ac:dyDescent="0.25">
      <c r="B4862" s="77" t="e">
        <f>VLOOKUP(A4862,'Medicare Code Price Master List'!$A:$C,3,FALSE)</f>
        <v>#N/A</v>
      </c>
      <c r="C4862" s="3">
        <f>SUMIF('DME PRICE LOOKUP LINKED'!$A:$A,A4862,'DME PRICE LOOKUP LINKED'!$C:$C)</f>
        <v>0</v>
      </c>
      <c r="D4862" s="78" t="e">
        <f t="shared" si="150"/>
        <v>#N/A</v>
      </c>
      <c r="E4862" s="79" t="e">
        <f t="shared" si="151"/>
        <v>#N/A</v>
      </c>
      <c r="I4862" t="s">
        <v>3708</v>
      </c>
      <c r="K4862" t="s">
        <v>3709</v>
      </c>
      <c r="L4862">
        <v>16.510000000000002</v>
      </c>
      <c r="O4862">
        <v>22</v>
      </c>
    </row>
    <row r="4863" spans="2:15" x14ac:dyDescent="0.25">
      <c r="B4863" s="80" t="e">
        <f>VLOOKUP(A4863,'Medicare Code Price Master List'!$A:$C,3,FALSE)</f>
        <v>#N/A</v>
      </c>
      <c r="C4863" s="3">
        <f>SUMIF('DME PRICE LOOKUP LINKED'!$A:$A,A4863,'DME PRICE LOOKUP LINKED'!$C:$C)</f>
        <v>0</v>
      </c>
      <c r="D4863" s="78" t="e">
        <f t="shared" si="150"/>
        <v>#N/A</v>
      </c>
      <c r="E4863" s="81" t="e">
        <f t="shared" si="151"/>
        <v>#N/A</v>
      </c>
      <c r="I4863" t="s">
        <v>3710</v>
      </c>
      <c r="K4863" t="s">
        <v>3711</v>
      </c>
      <c r="L4863">
        <v>160.79</v>
      </c>
      <c r="O4863">
        <v>210</v>
      </c>
    </row>
    <row r="4864" spans="2:15" x14ac:dyDescent="0.25">
      <c r="B4864" s="77" t="e">
        <f>VLOOKUP(A4864,'Medicare Code Price Master List'!$A:$C,3,FALSE)</f>
        <v>#N/A</v>
      </c>
      <c r="C4864" s="3">
        <f>SUMIF('DME PRICE LOOKUP LINKED'!$A:$A,A4864,'DME PRICE LOOKUP LINKED'!$C:$C)</f>
        <v>0</v>
      </c>
      <c r="D4864" s="78" t="e">
        <f t="shared" si="150"/>
        <v>#N/A</v>
      </c>
      <c r="E4864" s="79" t="e">
        <f t="shared" si="151"/>
        <v>#N/A</v>
      </c>
      <c r="I4864" t="s">
        <v>3712</v>
      </c>
      <c r="K4864" t="s">
        <v>3713</v>
      </c>
      <c r="L4864">
        <v>54.93</v>
      </c>
      <c r="O4864">
        <v>72</v>
      </c>
    </row>
    <row r="4865" spans="2:15" x14ac:dyDescent="0.25">
      <c r="B4865" s="80" t="e">
        <f>VLOOKUP(A4865,'Medicare Code Price Master List'!$A:$C,3,FALSE)</f>
        <v>#N/A</v>
      </c>
      <c r="C4865" s="3">
        <f>SUMIF('DME PRICE LOOKUP LINKED'!$A:$A,A4865,'DME PRICE LOOKUP LINKED'!$C:$C)</f>
        <v>0</v>
      </c>
      <c r="D4865" s="78" t="e">
        <f t="shared" si="150"/>
        <v>#N/A</v>
      </c>
      <c r="E4865" s="81" t="e">
        <f t="shared" si="151"/>
        <v>#N/A</v>
      </c>
      <c r="I4865" t="s">
        <v>3714</v>
      </c>
      <c r="K4865" t="s">
        <v>3715</v>
      </c>
      <c r="L4865">
        <v>139.66</v>
      </c>
      <c r="O4865">
        <v>182</v>
      </c>
    </row>
    <row r="4866" spans="2:15" x14ac:dyDescent="0.25">
      <c r="B4866" s="77" t="e">
        <f>VLOOKUP(A4866,'Medicare Code Price Master List'!$A:$C,3,FALSE)</f>
        <v>#N/A</v>
      </c>
      <c r="C4866" s="3">
        <f>SUMIF('DME PRICE LOOKUP LINKED'!$A:$A,A4866,'DME PRICE LOOKUP LINKED'!$C:$C)</f>
        <v>0</v>
      </c>
      <c r="D4866" s="78" t="e">
        <f t="shared" si="150"/>
        <v>#N/A</v>
      </c>
      <c r="E4866" s="79" t="e">
        <f t="shared" si="151"/>
        <v>#N/A</v>
      </c>
      <c r="I4866" t="s">
        <v>3716</v>
      </c>
      <c r="K4866" t="s">
        <v>3717</v>
      </c>
      <c r="L4866">
        <v>66.39</v>
      </c>
      <c r="O4866">
        <v>87</v>
      </c>
    </row>
    <row r="4867" spans="2:15" x14ac:dyDescent="0.25">
      <c r="B4867" s="80" t="e">
        <f>VLOOKUP(A4867,'Medicare Code Price Master List'!$A:$C,3,FALSE)</f>
        <v>#N/A</v>
      </c>
      <c r="C4867" s="3">
        <f>SUMIF('DME PRICE LOOKUP LINKED'!$A:$A,A4867,'DME PRICE LOOKUP LINKED'!$C:$C)</f>
        <v>0</v>
      </c>
      <c r="D4867" s="78" t="e">
        <f t="shared" ref="D4867:D4930" si="152">VLOOKUP(A4867,$R$2:$T$5644,3,FALSE)</f>
        <v>#N/A</v>
      </c>
      <c r="E4867" s="81" t="e">
        <f t="shared" ref="E4867:E4930" si="153">D4867-C4867</f>
        <v>#N/A</v>
      </c>
      <c r="I4867" t="s">
        <v>3718</v>
      </c>
      <c r="K4867" t="s">
        <v>3719</v>
      </c>
      <c r="L4867">
        <v>15.09</v>
      </c>
      <c r="O4867">
        <v>20</v>
      </c>
    </row>
    <row r="4868" spans="2:15" x14ac:dyDescent="0.25">
      <c r="B4868" s="77" t="e">
        <f>VLOOKUP(A4868,'Medicare Code Price Master List'!$A:$C,3,FALSE)</f>
        <v>#N/A</v>
      </c>
      <c r="C4868" s="3">
        <f>SUMIF('DME PRICE LOOKUP LINKED'!$A:$A,A4868,'DME PRICE LOOKUP LINKED'!$C:$C)</f>
        <v>0</v>
      </c>
      <c r="D4868" s="78" t="e">
        <f t="shared" si="152"/>
        <v>#N/A</v>
      </c>
      <c r="E4868" s="79" t="e">
        <f t="shared" si="153"/>
        <v>#N/A</v>
      </c>
      <c r="I4868" t="s">
        <v>3720</v>
      </c>
      <c r="K4868" t="s">
        <v>3721</v>
      </c>
      <c r="L4868">
        <v>0.91</v>
      </c>
      <c r="O4868">
        <v>2</v>
      </c>
    </row>
    <row r="4869" spans="2:15" x14ac:dyDescent="0.25">
      <c r="B4869" s="80" t="e">
        <f>VLOOKUP(A4869,'Medicare Code Price Master List'!$A:$C,3,FALSE)</f>
        <v>#N/A</v>
      </c>
      <c r="C4869" s="3">
        <f>SUMIF('DME PRICE LOOKUP LINKED'!$A:$A,A4869,'DME PRICE LOOKUP LINKED'!$C:$C)</f>
        <v>0</v>
      </c>
      <c r="D4869" s="78" t="e">
        <f t="shared" si="152"/>
        <v>#N/A</v>
      </c>
      <c r="E4869" s="81" t="e">
        <f t="shared" si="153"/>
        <v>#N/A</v>
      </c>
      <c r="I4869" t="s">
        <v>3722</v>
      </c>
      <c r="K4869" t="s">
        <v>3723</v>
      </c>
      <c r="L4869">
        <v>6.24</v>
      </c>
      <c r="O4869">
        <v>9</v>
      </c>
    </row>
    <row r="4870" spans="2:15" x14ac:dyDescent="0.25">
      <c r="B4870" s="77" t="e">
        <f>VLOOKUP(A4870,'Medicare Code Price Master List'!$A:$C,3,FALSE)</f>
        <v>#N/A</v>
      </c>
      <c r="C4870" s="3">
        <f>SUMIF('DME PRICE LOOKUP LINKED'!$A:$A,A4870,'DME PRICE LOOKUP LINKED'!$C:$C)</f>
        <v>0</v>
      </c>
      <c r="D4870" s="78" t="e">
        <f t="shared" si="152"/>
        <v>#N/A</v>
      </c>
      <c r="E4870" s="79" t="e">
        <f t="shared" si="153"/>
        <v>#N/A</v>
      </c>
      <c r="I4870" t="s">
        <v>3724</v>
      </c>
      <c r="K4870" t="s">
        <v>3725</v>
      </c>
      <c r="L4870">
        <v>0.43</v>
      </c>
      <c r="O4870">
        <v>1</v>
      </c>
    </row>
    <row r="4871" spans="2:15" x14ac:dyDescent="0.25">
      <c r="B4871" s="80" t="e">
        <f>VLOOKUP(A4871,'Medicare Code Price Master List'!$A:$C,3,FALSE)</f>
        <v>#N/A</v>
      </c>
      <c r="C4871" s="3">
        <f>SUMIF('DME PRICE LOOKUP LINKED'!$A:$A,A4871,'DME PRICE LOOKUP LINKED'!$C:$C)</f>
        <v>0</v>
      </c>
      <c r="D4871" s="78" t="e">
        <f t="shared" si="152"/>
        <v>#N/A</v>
      </c>
      <c r="E4871" s="81" t="e">
        <f t="shared" si="153"/>
        <v>#N/A</v>
      </c>
      <c r="I4871" t="s">
        <v>3726</v>
      </c>
      <c r="K4871" t="s">
        <v>3727</v>
      </c>
      <c r="L4871">
        <v>3.32</v>
      </c>
      <c r="O4871">
        <v>5</v>
      </c>
    </row>
    <row r="4872" spans="2:15" x14ac:dyDescent="0.25">
      <c r="B4872" s="77" t="e">
        <f>VLOOKUP(A4872,'Medicare Code Price Master List'!$A:$C,3,FALSE)</f>
        <v>#N/A</v>
      </c>
      <c r="C4872" s="3">
        <f>SUMIF('DME PRICE LOOKUP LINKED'!$A:$A,A4872,'DME PRICE LOOKUP LINKED'!$C:$C)</f>
        <v>0</v>
      </c>
      <c r="D4872" s="78" t="e">
        <f t="shared" si="152"/>
        <v>#N/A</v>
      </c>
      <c r="E4872" s="79" t="e">
        <f t="shared" si="153"/>
        <v>#N/A</v>
      </c>
      <c r="I4872" t="s">
        <v>3728</v>
      </c>
      <c r="K4872" t="s">
        <v>3729</v>
      </c>
      <c r="L4872">
        <v>3.82</v>
      </c>
      <c r="O4872">
        <v>5</v>
      </c>
    </row>
    <row r="4873" spans="2:15" x14ac:dyDescent="0.25">
      <c r="B4873" s="80" t="e">
        <f>VLOOKUP(A4873,'Medicare Code Price Master List'!$A:$C,3,FALSE)</f>
        <v>#N/A</v>
      </c>
      <c r="C4873" s="3">
        <f>SUMIF('DME PRICE LOOKUP LINKED'!$A:$A,A4873,'DME PRICE LOOKUP LINKED'!$C:$C)</f>
        <v>0</v>
      </c>
      <c r="D4873" s="78" t="e">
        <f t="shared" si="152"/>
        <v>#N/A</v>
      </c>
      <c r="E4873" s="81" t="e">
        <f t="shared" si="153"/>
        <v>#N/A</v>
      </c>
      <c r="I4873" t="s">
        <v>3730</v>
      </c>
      <c r="K4873" t="s">
        <v>3731</v>
      </c>
      <c r="L4873">
        <v>1.87</v>
      </c>
      <c r="O4873">
        <v>3</v>
      </c>
    </row>
    <row r="4874" spans="2:15" x14ac:dyDescent="0.25">
      <c r="B4874" s="77" t="e">
        <f>VLOOKUP(A4874,'Medicare Code Price Master List'!$A:$C,3,FALSE)</f>
        <v>#N/A</v>
      </c>
      <c r="C4874" s="3">
        <f>SUMIF('DME PRICE LOOKUP LINKED'!$A:$A,A4874,'DME PRICE LOOKUP LINKED'!$C:$C)</f>
        <v>0</v>
      </c>
      <c r="D4874" s="78" t="e">
        <f t="shared" si="152"/>
        <v>#N/A</v>
      </c>
      <c r="E4874" s="79" t="e">
        <f t="shared" si="153"/>
        <v>#N/A</v>
      </c>
      <c r="I4874" t="s">
        <v>3732</v>
      </c>
      <c r="K4874" t="s">
        <v>3733</v>
      </c>
      <c r="L4874">
        <v>63.14</v>
      </c>
      <c r="O4874">
        <v>83</v>
      </c>
    </row>
    <row r="4875" spans="2:15" x14ac:dyDescent="0.25">
      <c r="B4875" s="80" t="e">
        <f>VLOOKUP(A4875,'Medicare Code Price Master List'!$A:$C,3,FALSE)</f>
        <v>#N/A</v>
      </c>
      <c r="C4875" s="3">
        <f>SUMIF('DME PRICE LOOKUP LINKED'!$A:$A,A4875,'DME PRICE LOOKUP LINKED'!$C:$C)</f>
        <v>0</v>
      </c>
      <c r="D4875" s="78" t="e">
        <f t="shared" si="152"/>
        <v>#N/A</v>
      </c>
      <c r="E4875" s="81" t="e">
        <f t="shared" si="153"/>
        <v>#N/A</v>
      </c>
      <c r="I4875" t="s">
        <v>3734</v>
      </c>
      <c r="K4875" t="s">
        <v>3735</v>
      </c>
      <c r="L4875">
        <v>62.56</v>
      </c>
      <c r="O4875">
        <v>82</v>
      </c>
    </row>
    <row r="4876" spans="2:15" x14ac:dyDescent="0.25">
      <c r="B4876" s="77" t="e">
        <f>VLOOKUP(A4876,'Medicare Code Price Master List'!$A:$C,3,FALSE)</f>
        <v>#N/A</v>
      </c>
      <c r="C4876" s="3">
        <f>SUMIF('DME PRICE LOOKUP LINKED'!$A:$A,A4876,'DME PRICE LOOKUP LINKED'!$C:$C)</f>
        <v>0</v>
      </c>
      <c r="D4876" s="78" t="e">
        <f t="shared" si="152"/>
        <v>#N/A</v>
      </c>
      <c r="E4876" s="79" t="e">
        <f t="shared" si="153"/>
        <v>#N/A</v>
      </c>
      <c r="I4876" t="s">
        <v>3736</v>
      </c>
      <c r="K4876" t="s">
        <v>3737</v>
      </c>
      <c r="L4876">
        <v>60.06</v>
      </c>
      <c r="O4876">
        <v>79</v>
      </c>
    </row>
    <row r="4877" spans="2:15" x14ac:dyDescent="0.25">
      <c r="B4877" s="80" t="e">
        <f>VLOOKUP(A4877,'Medicare Code Price Master List'!$A:$C,3,FALSE)</f>
        <v>#N/A</v>
      </c>
      <c r="C4877" s="3">
        <f>SUMIF('DME PRICE LOOKUP LINKED'!$A:$A,A4877,'DME PRICE LOOKUP LINKED'!$C:$C)</f>
        <v>0</v>
      </c>
      <c r="D4877" s="78" t="e">
        <f t="shared" si="152"/>
        <v>#N/A</v>
      </c>
      <c r="E4877" s="81" t="e">
        <f t="shared" si="153"/>
        <v>#N/A</v>
      </c>
      <c r="I4877" t="s">
        <v>3738</v>
      </c>
      <c r="K4877" t="s">
        <v>3739</v>
      </c>
      <c r="L4877">
        <v>102.95</v>
      </c>
      <c r="O4877">
        <v>134</v>
      </c>
    </row>
    <row r="4878" spans="2:15" x14ac:dyDescent="0.25">
      <c r="B4878" s="77" t="e">
        <f>VLOOKUP(A4878,'Medicare Code Price Master List'!$A:$C,3,FALSE)</f>
        <v>#N/A</v>
      </c>
      <c r="C4878" s="3">
        <f>SUMIF('DME PRICE LOOKUP LINKED'!$A:$A,A4878,'DME PRICE LOOKUP LINKED'!$C:$C)</f>
        <v>0</v>
      </c>
      <c r="D4878" s="78" t="e">
        <f t="shared" si="152"/>
        <v>#N/A</v>
      </c>
      <c r="E4878" s="79" t="e">
        <f t="shared" si="153"/>
        <v>#N/A</v>
      </c>
      <c r="I4878" t="s">
        <v>3740</v>
      </c>
      <c r="K4878" t="s">
        <v>3741</v>
      </c>
      <c r="L4878">
        <v>2.74</v>
      </c>
      <c r="O4878">
        <v>4</v>
      </c>
    </row>
    <row r="4879" spans="2:15" x14ac:dyDescent="0.25">
      <c r="B4879" s="80" t="e">
        <f>VLOOKUP(A4879,'Medicare Code Price Master List'!$A:$C,3,FALSE)</f>
        <v>#N/A</v>
      </c>
      <c r="C4879" s="3">
        <f>SUMIF('DME PRICE LOOKUP LINKED'!$A:$A,A4879,'DME PRICE LOOKUP LINKED'!$C:$C)</f>
        <v>0</v>
      </c>
      <c r="D4879" s="78" t="e">
        <f t="shared" si="152"/>
        <v>#N/A</v>
      </c>
      <c r="E4879" s="81" t="e">
        <f t="shared" si="153"/>
        <v>#N/A</v>
      </c>
      <c r="I4879" t="s">
        <v>3742</v>
      </c>
      <c r="K4879" t="s">
        <v>3743</v>
      </c>
      <c r="L4879">
        <v>4.51</v>
      </c>
      <c r="O4879">
        <v>6</v>
      </c>
    </row>
    <row r="4880" spans="2:15" x14ac:dyDescent="0.25">
      <c r="B4880" s="77" t="e">
        <f>VLOOKUP(A4880,'Medicare Code Price Master List'!$A:$C,3,FALSE)</f>
        <v>#N/A</v>
      </c>
      <c r="C4880" s="3">
        <f>SUMIF('DME PRICE LOOKUP LINKED'!$A:$A,A4880,'DME PRICE LOOKUP LINKED'!$C:$C)</f>
        <v>0</v>
      </c>
      <c r="D4880" s="78" t="e">
        <f t="shared" si="152"/>
        <v>#N/A</v>
      </c>
      <c r="E4880" s="79" t="e">
        <f t="shared" si="153"/>
        <v>#N/A</v>
      </c>
      <c r="I4880" t="s">
        <v>3744</v>
      </c>
      <c r="K4880" t="s">
        <v>3745</v>
      </c>
      <c r="L4880">
        <v>4.76</v>
      </c>
      <c r="O4880">
        <v>7</v>
      </c>
    </row>
    <row r="4881" spans="2:15" x14ac:dyDescent="0.25">
      <c r="B4881" s="80" t="e">
        <f>VLOOKUP(A4881,'Medicare Code Price Master List'!$A:$C,3,FALSE)</f>
        <v>#N/A</v>
      </c>
      <c r="C4881" s="3">
        <f>SUMIF('DME PRICE LOOKUP LINKED'!$A:$A,A4881,'DME PRICE LOOKUP LINKED'!$C:$C)</f>
        <v>0</v>
      </c>
      <c r="D4881" s="78" t="e">
        <f t="shared" si="152"/>
        <v>#N/A</v>
      </c>
      <c r="E4881" s="81" t="e">
        <f t="shared" si="153"/>
        <v>#N/A</v>
      </c>
      <c r="I4881" t="s">
        <v>3746</v>
      </c>
      <c r="K4881" t="s">
        <v>3747</v>
      </c>
      <c r="L4881">
        <v>203.96</v>
      </c>
      <c r="O4881">
        <v>266</v>
      </c>
    </row>
    <row r="4882" spans="2:15" x14ac:dyDescent="0.25">
      <c r="B4882" s="77" t="e">
        <f>VLOOKUP(A4882,'Medicare Code Price Master List'!$A:$C,3,FALSE)</f>
        <v>#N/A</v>
      </c>
      <c r="C4882" s="3">
        <f>SUMIF('DME PRICE LOOKUP LINKED'!$A:$A,A4882,'DME PRICE LOOKUP LINKED'!$C:$C)</f>
        <v>0</v>
      </c>
      <c r="D4882" s="78" t="e">
        <f t="shared" si="152"/>
        <v>#N/A</v>
      </c>
      <c r="E4882" s="79" t="e">
        <f t="shared" si="153"/>
        <v>#N/A</v>
      </c>
      <c r="I4882" t="s">
        <v>3748</v>
      </c>
      <c r="K4882" t="s">
        <v>3749</v>
      </c>
      <c r="L4882">
        <v>203.96</v>
      </c>
      <c r="O4882">
        <v>266</v>
      </c>
    </row>
    <row r="4883" spans="2:15" x14ac:dyDescent="0.25">
      <c r="B4883" s="80" t="e">
        <f>VLOOKUP(A4883,'Medicare Code Price Master List'!$A:$C,3,FALSE)</f>
        <v>#N/A</v>
      </c>
      <c r="C4883" s="3">
        <f>SUMIF('DME PRICE LOOKUP LINKED'!$A:$A,A4883,'DME PRICE LOOKUP LINKED'!$C:$C)</f>
        <v>0</v>
      </c>
      <c r="D4883" s="78" t="e">
        <f t="shared" si="152"/>
        <v>#N/A</v>
      </c>
      <c r="E4883" s="81" t="e">
        <f t="shared" si="153"/>
        <v>#N/A</v>
      </c>
      <c r="I4883" t="s">
        <v>3750</v>
      </c>
      <c r="K4883" t="s">
        <v>3751</v>
      </c>
      <c r="L4883">
        <v>0</v>
      </c>
      <c r="O4883">
        <v>0</v>
      </c>
    </row>
    <row r="4884" spans="2:15" x14ac:dyDescent="0.25">
      <c r="B4884" s="77" t="e">
        <f>VLOOKUP(A4884,'Medicare Code Price Master List'!$A:$C,3,FALSE)</f>
        <v>#N/A</v>
      </c>
      <c r="C4884" s="3">
        <f>SUMIF('DME PRICE LOOKUP LINKED'!$A:$A,A4884,'DME PRICE LOOKUP LINKED'!$C:$C)</f>
        <v>0</v>
      </c>
      <c r="D4884" s="78" t="e">
        <f t="shared" si="152"/>
        <v>#N/A</v>
      </c>
      <c r="E4884" s="79" t="e">
        <f t="shared" si="153"/>
        <v>#N/A</v>
      </c>
      <c r="I4884" t="s">
        <v>3752</v>
      </c>
      <c r="K4884" t="s">
        <v>3753</v>
      </c>
      <c r="L4884">
        <v>0</v>
      </c>
      <c r="O4884">
        <v>0</v>
      </c>
    </row>
    <row r="4885" spans="2:15" x14ac:dyDescent="0.25">
      <c r="B4885" s="80" t="e">
        <f>VLOOKUP(A4885,'Medicare Code Price Master List'!$A:$C,3,FALSE)</f>
        <v>#N/A</v>
      </c>
      <c r="C4885" s="3">
        <f>SUMIF('DME PRICE LOOKUP LINKED'!$A:$A,A4885,'DME PRICE LOOKUP LINKED'!$C:$C)</f>
        <v>0</v>
      </c>
      <c r="D4885" s="78" t="e">
        <f t="shared" si="152"/>
        <v>#N/A</v>
      </c>
      <c r="E4885" s="81" t="e">
        <f t="shared" si="153"/>
        <v>#N/A</v>
      </c>
      <c r="I4885" t="s">
        <v>3754</v>
      </c>
      <c r="K4885" t="s">
        <v>3755</v>
      </c>
      <c r="L4885">
        <v>0</v>
      </c>
      <c r="O4885">
        <v>0</v>
      </c>
    </row>
    <row r="4886" spans="2:15" x14ac:dyDescent="0.25">
      <c r="B4886" s="77" t="e">
        <f>VLOOKUP(A4886,'Medicare Code Price Master List'!$A:$C,3,FALSE)</f>
        <v>#N/A</v>
      </c>
      <c r="C4886" s="3">
        <f>SUMIF('DME PRICE LOOKUP LINKED'!$A:$A,A4886,'DME PRICE LOOKUP LINKED'!$C:$C)</f>
        <v>0</v>
      </c>
      <c r="D4886" s="78" t="e">
        <f t="shared" si="152"/>
        <v>#N/A</v>
      </c>
      <c r="E4886" s="79" t="e">
        <f t="shared" si="153"/>
        <v>#N/A</v>
      </c>
      <c r="I4886" t="s">
        <v>3756</v>
      </c>
      <c r="K4886" t="s">
        <v>3757</v>
      </c>
      <c r="L4886">
        <v>28.03</v>
      </c>
      <c r="O4886">
        <v>37</v>
      </c>
    </row>
    <row r="4887" spans="2:15" x14ac:dyDescent="0.25">
      <c r="B4887" s="80" t="e">
        <f>VLOOKUP(A4887,'Medicare Code Price Master List'!$A:$C,3,FALSE)</f>
        <v>#N/A</v>
      </c>
      <c r="C4887" s="3">
        <f>SUMIF('DME PRICE LOOKUP LINKED'!$A:$A,A4887,'DME PRICE LOOKUP LINKED'!$C:$C)</f>
        <v>0</v>
      </c>
      <c r="D4887" s="78" t="e">
        <f t="shared" si="152"/>
        <v>#N/A</v>
      </c>
      <c r="E4887" s="81" t="e">
        <f t="shared" si="153"/>
        <v>#N/A</v>
      </c>
      <c r="I4887" t="s">
        <v>3758</v>
      </c>
      <c r="K4887" t="s">
        <v>3759</v>
      </c>
      <c r="L4887">
        <v>65.319999999999993</v>
      </c>
      <c r="O4887">
        <v>85</v>
      </c>
    </row>
    <row r="4888" spans="2:15" x14ac:dyDescent="0.25">
      <c r="B4888" s="77" t="e">
        <f>VLOOKUP(A4888,'Medicare Code Price Master List'!$A:$C,3,FALSE)</f>
        <v>#N/A</v>
      </c>
      <c r="C4888" s="3">
        <f>SUMIF('DME PRICE LOOKUP LINKED'!$A:$A,A4888,'DME PRICE LOOKUP LINKED'!$C:$C)</f>
        <v>0</v>
      </c>
      <c r="D4888" s="78" t="e">
        <f t="shared" si="152"/>
        <v>#N/A</v>
      </c>
      <c r="E4888" s="79" t="e">
        <f t="shared" si="153"/>
        <v>#N/A</v>
      </c>
      <c r="I4888" t="s">
        <v>3760</v>
      </c>
      <c r="K4888" t="s">
        <v>3761</v>
      </c>
      <c r="L4888">
        <v>103.19</v>
      </c>
      <c r="O4888">
        <v>135</v>
      </c>
    </row>
    <row r="4889" spans="2:15" x14ac:dyDescent="0.25">
      <c r="B4889" s="80" t="e">
        <f>VLOOKUP(A4889,'Medicare Code Price Master List'!$A:$C,3,FALSE)</f>
        <v>#N/A</v>
      </c>
      <c r="C4889" s="3">
        <f>SUMIF('DME PRICE LOOKUP LINKED'!$A:$A,A4889,'DME PRICE LOOKUP LINKED'!$C:$C)</f>
        <v>0</v>
      </c>
      <c r="D4889" s="78" t="e">
        <f t="shared" si="152"/>
        <v>#N/A</v>
      </c>
      <c r="E4889" s="81" t="e">
        <f t="shared" si="153"/>
        <v>#N/A</v>
      </c>
      <c r="I4889" t="s">
        <v>3762</v>
      </c>
      <c r="K4889" t="s">
        <v>3763</v>
      </c>
      <c r="L4889">
        <v>70.81</v>
      </c>
      <c r="O4889">
        <v>93</v>
      </c>
    </row>
    <row r="4890" spans="2:15" x14ac:dyDescent="0.25">
      <c r="B4890" s="77" t="e">
        <f>VLOOKUP(A4890,'Medicare Code Price Master List'!$A:$C,3,FALSE)</f>
        <v>#N/A</v>
      </c>
      <c r="C4890" s="3">
        <f>SUMIF('DME PRICE LOOKUP LINKED'!$A:$A,A4890,'DME PRICE LOOKUP LINKED'!$C:$C)</f>
        <v>0</v>
      </c>
      <c r="D4890" s="78" t="e">
        <f t="shared" si="152"/>
        <v>#N/A</v>
      </c>
      <c r="E4890" s="79" t="e">
        <f t="shared" si="153"/>
        <v>#N/A</v>
      </c>
      <c r="I4890" t="s">
        <v>3764</v>
      </c>
      <c r="K4890" t="s">
        <v>3765</v>
      </c>
      <c r="L4890">
        <v>49.22</v>
      </c>
      <c r="O4890">
        <v>64</v>
      </c>
    </row>
    <row r="4891" spans="2:15" x14ac:dyDescent="0.25">
      <c r="B4891" s="80" t="e">
        <f>VLOOKUP(A4891,'Medicare Code Price Master List'!$A:$C,3,FALSE)</f>
        <v>#N/A</v>
      </c>
      <c r="C4891" s="3">
        <f>SUMIF('DME PRICE LOOKUP LINKED'!$A:$A,A4891,'DME PRICE LOOKUP LINKED'!$C:$C)</f>
        <v>0</v>
      </c>
      <c r="D4891" s="78" t="e">
        <f t="shared" si="152"/>
        <v>#N/A</v>
      </c>
      <c r="E4891" s="81" t="e">
        <f t="shared" si="153"/>
        <v>#N/A</v>
      </c>
      <c r="I4891" t="s">
        <v>3766</v>
      </c>
      <c r="K4891" t="s">
        <v>3767</v>
      </c>
      <c r="L4891">
        <v>28.12</v>
      </c>
      <c r="O4891">
        <v>37</v>
      </c>
    </row>
    <row r="4892" spans="2:15" x14ac:dyDescent="0.25">
      <c r="B4892" s="77" t="e">
        <f>VLOOKUP(A4892,'Medicare Code Price Master List'!$A:$C,3,FALSE)</f>
        <v>#N/A</v>
      </c>
      <c r="C4892" s="3">
        <f>SUMIF('DME PRICE LOOKUP LINKED'!$A:$A,A4892,'DME PRICE LOOKUP LINKED'!$C:$C)</f>
        <v>0</v>
      </c>
      <c r="D4892" s="78" t="e">
        <f t="shared" si="152"/>
        <v>#N/A</v>
      </c>
      <c r="E4892" s="79" t="e">
        <f t="shared" si="153"/>
        <v>#N/A</v>
      </c>
      <c r="I4892" t="s">
        <v>3768</v>
      </c>
      <c r="K4892" t="s">
        <v>3769</v>
      </c>
      <c r="L4892">
        <v>62.76</v>
      </c>
      <c r="O4892">
        <v>82</v>
      </c>
    </row>
    <row r="4893" spans="2:15" x14ac:dyDescent="0.25">
      <c r="B4893" s="80" t="e">
        <f>VLOOKUP(A4893,'Medicare Code Price Master List'!$A:$C,3,FALSE)</f>
        <v>#N/A</v>
      </c>
      <c r="C4893" s="3">
        <f>SUMIF('DME PRICE LOOKUP LINKED'!$A:$A,A4893,'DME PRICE LOOKUP LINKED'!$C:$C)</f>
        <v>0</v>
      </c>
      <c r="D4893" s="78" t="e">
        <f t="shared" si="152"/>
        <v>#N/A</v>
      </c>
      <c r="E4893" s="81" t="e">
        <f t="shared" si="153"/>
        <v>#N/A</v>
      </c>
      <c r="I4893" t="s">
        <v>3770</v>
      </c>
      <c r="K4893" t="s">
        <v>3771</v>
      </c>
      <c r="L4893">
        <v>36.9</v>
      </c>
      <c r="O4893">
        <v>48</v>
      </c>
    </row>
    <row r="4894" spans="2:15" x14ac:dyDescent="0.25">
      <c r="B4894" s="77" t="e">
        <f>VLOOKUP(A4894,'Medicare Code Price Master List'!$A:$C,3,FALSE)</f>
        <v>#N/A</v>
      </c>
      <c r="C4894" s="3">
        <f>SUMIF('DME PRICE LOOKUP LINKED'!$A:$A,A4894,'DME PRICE LOOKUP LINKED'!$C:$C)</f>
        <v>0</v>
      </c>
      <c r="D4894" s="78" t="e">
        <f t="shared" si="152"/>
        <v>#N/A</v>
      </c>
      <c r="E4894" s="79" t="e">
        <f t="shared" si="153"/>
        <v>#N/A</v>
      </c>
      <c r="I4894" t="s">
        <v>3772</v>
      </c>
      <c r="K4894" t="s">
        <v>3773</v>
      </c>
      <c r="L4894">
        <v>25.61</v>
      </c>
      <c r="O4894">
        <v>34</v>
      </c>
    </row>
    <row r="4895" spans="2:15" x14ac:dyDescent="0.25">
      <c r="B4895" s="80" t="e">
        <f>VLOOKUP(A4895,'Medicare Code Price Master List'!$A:$C,3,FALSE)</f>
        <v>#N/A</v>
      </c>
      <c r="C4895" s="3">
        <f>SUMIF('DME PRICE LOOKUP LINKED'!$A:$A,A4895,'DME PRICE LOOKUP LINKED'!$C:$C)</f>
        <v>0</v>
      </c>
      <c r="D4895" s="78" t="e">
        <f t="shared" si="152"/>
        <v>#N/A</v>
      </c>
      <c r="E4895" s="81" t="e">
        <f t="shared" si="153"/>
        <v>#N/A</v>
      </c>
      <c r="I4895" t="s">
        <v>3774</v>
      </c>
      <c r="K4895" t="s">
        <v>3775</v>
      </c>
      <c r="L4895">
        <v>57.64</v>
      </c>
      <c r="O4895">
        <v>75</v>
      </c>
    </row>
    <row r="4896" spans="2:15" x14ac:dyDescent="0.25">
      <c r="B4896" s="77" t="e">
        <f>VLOOKUP(A4896,'Medicare Code Price Master List'!$A:$C,3,FALSE)</f>
        <v>#N/A</v>
      </c>
      <c r="C4896" s="3">
        <f>SUMIF('DME PRICE LOOKUP LINKED'!$A:$A,A4896,'DME PRICE LOOKUP LINKED'!$C:$C)</f>
        <v>0</v>
      </c>
      <c r="D4896" s="78" t="e">
        <f t="shared" si="152"/>
        <v>#N/A</v>
      </c>
      <c r="E4896" s="79" t="e">
        <f t="shared" si="153"/>
        <v>#N/A</v>
      </c>
      <c r="I4896" t="s">
        <v>3776</v>
      </c>
      <c r="K4896" t="s">
        <v>3777</v>
      </c>
      <c r="L4896">
        <v>58.9</v>
      </c>
      <c r="O4896">
        <v>77</v>
      </c>
    </row>
    <row r="4897" spans="2:15" x14ac:dyDescent="0.25">
      <c r="B4897" s="80" t="e">
        <f>VLOOKUP(A4897,'Medicare Code Price Master List'!$A:$C,3,FALSE)</f>
        <v>#N/A</v>
      </c>
      <c r="C4897" s="3">
        <f>SUMIF('DME PRICE LOOKUP LINKED'!$A:$A,A4897,'DME PRICE LOOKUP LINKED'!$C:$C)</f>
        <v>0</v>
      </c>
      <c r="D4897" s="78" t="e">
        <f t="shared" si="152"/>
        <v>#N/A</v>
      </c>
      <c r="E4897" s="81" t="e">
        <f t="shared" si="153"/>
        <v>#N/A</v>
      </c>
      <c r="I4897" t="s">
        <v>3778</v>
      </c>
      <c r="K4897" t="s">
        <v>3779</v>
      </c>
      <c r="L4897">
        <v>32.35</v>
      </c>
      <c r="O4897">
        <v>43</v>
      </c>
    </row>
    <row r="4898" spans="2:15" x14ac:dyDescent="0.25">
      <c r="B4898" s="77" t="e">
        <f>VLOOKUP(A4898,'Medicare Code Price Master List'!$A:$C,3,FALSE)</f>
        <v>#N/A</v>
      </c>
      <c r="C4898" s="3">
        <f>SUMIF('DME PRICE LOOKUP LINKED'!$A:$A,A4898,'DME PRICE LOOKUP LINKED'!$C:$C)</f>
        <v>0</v>
      </c>
      <c r="D4898" s="78" t="e">
        <f t="shared" si="152"/>
        <v>#N/A</v>
      </c>
      <c r="E4898" s="79" t="e">
        <f t="shared" si="153"/>
        <v>#N/A</v>
      </c>
      <c r="I4898" t="s">
        <v>3780</v>
      </c>
      <c r="K4898" t="s">
        <v>3781</v>
      </c>
      <c r="L4898">
        <v>72.290000000000006</v>
      </c>
      <c r="O4898">
        <v>94</v>
      </c>
    </row>
    <row r="4899" spans="2:15" x14ac:dyDescent="0.25">
      <c r="B4899" s="80" t="e">
        <f>VLOOKUP(A4899,'Medicare Code Price Master List'!$A:$C,3,FALSE)</f>
        <v>#N/A</v>
      </c>
      <c r="C4899" s="3">
        <f>SUMIF('DME PRICE LOOKUP LINKED'!$A:$A,A4899,'DME PRICE LOOKUP LINKED'!$C:$C)</f>
        <v>0</v>
      </c>
      <c r="D4899" s="78" t="e">
        <f t="shared" si="152"/>
        <v>#N/A</v>
      </c>
      <c r="E4899" s="81" t="e">
        <f t="shared" si="153"/>
        <v>#N/A</v>
      </c>
      <c r="I4899" t="s">
        <v>3782</v>
      </c>
      <c r="K4899" t="s">
        <v>3783</v>
      </c>
      <c r="L4899">
        <v>73.709999999999994</v>
      </c>
      <c r="O4899">
        <v>96</v>
      </c>
    </row>
    <row r="4900" spans="2:15" x14ac:dyDescent="0.25">
      <c r="B4900" s="77" t="e">
        <f>VLOOKUP(A4900,'Medicare Code Price Master List'!$A:$C,3,FALSE)</f>
        <v>#N/A</v>
      </c>
      <c r="C4900" s="3">
        <f>SUMIF('DME PRICE LOOKUP LINKED'!$A:$A,A4900,'DME PRICE LOOKUP LINKED'!$C:$C)</f>
        <v>0</v>
      </c>
      <c r="D4900" s="78" t="e">
        <f t="shared" si="152"/>
        <v>#N/A</v>
      </c>
      <c r="E4900" s="79" t="e">
        <f t="shared" si="153"/>
        <v>#N/A</v>
      </c>
      <c r="I4900" t="s">
        <v>3784</v>
      </c>
      <c r="K4900" t="s">
        <v>3785</v>
      </c>
      <c r="L4900">
        <v>32.78</v>
      </c>
      <c r="O4900">
        <v>43</v>
      </c>
    </row>
    <row r="4901" spans="2:15" x14ac:dyDescent="0.25">
      <c r="B4901" s="80" t="e">
        <f>VLOOKUP(A4901,'Medicare Code Price Master List'!$A:$C,3,FALSE)</f>
        <v>#N/A</v>
      </c>
      <c r="C4901" s="3">
        <f>SUMIF('DME PRICE LOOKUP LINKED'!$A:$A,A4901,'DME PRICE LOOKUP LINKED'!$C:$C)</f>
        <v>0</v>
      </c>
      <c r="D4901" s="78" t="e">
        <f t="shared" si="152"/>
        <v>#N/A</v>
      </c>
      <c r="E4901" s="81" t="e">
        <f t="shared" si="153"/>
        <v>#N/A</v>
      </c>
      <c r="I4901" t="s">
        <v>3786</v>
      </c>
      <c r="K4901" t="s">
        <v>3787</v>
      </c>
      <c r="L4901">
        <v>503.85</v>
      </c>
      <c r="O4901">
        <v>656</v>
      </c>
    </row>
    <row r="4902" spans="2:15" x14ac:dyDescent="0.25">
      <c r="B4902" s="77" t="e">
        <f>VLOOKUP(A4902,'Medicare Code Price Master List'!$A:$C,3,FALSE)</f>
        <v>#N/A</v>
      </c>
      <c r="C4902" s="3">
        <f>SUMIF('DME PRICE LOOKUP LINKED'!$A:$A,A4902,'DME PRICE LOOKUP LINKED'!$C:$C)</f>
        <v>0</v>
      </c>
      <c r="D4902" s="78" t="e">
        <f t="shared" si="152"/>
        <v>#N/A</v>
      </c>
      <c r="E4902" s="79" t="e">
        <f t="shared" si="153"/>
        <v>#N/A</v>
      </c>
      <c r="I4902" t="s">
        <v>3788</v>
      </c>
      <c r="K4902" t="s">
        <v>3789</v>
      </c>
      <c r="L4902">
        <v>103.39</v>
      </c>
      <c r="O4902">
        <v>135</v>
      </c>
    </row>
    <row r="4903" spans="2:15" x14ac:dyDescent="0.25">
      <c r="B4903" s="80" t="e">
        <f>VLOOKUP(A4903,'Medicare Code Price Master List'!$A:$C,3,FALSE)</f>
        <v>#N/A</v>
      </c>
      <c r="C4903" s="3">
        <f>SUMIF('DME PRICE LOOKUP LINKED'!$A:$A,A4903,'DME PRICE LOOKUP LINKED'!$C:$C)</f>
        <v>0</v>
      </c>
      <c r="D4903" s="78" t="e">
        <f t="shared" si="152"/>
        <v>#N/A</v>
      </c>
      <c r="E4903" s="81" t="e">
        <f t="shared" si="153"/>
        <v>#N/A</v>
      </c>
      <c r="I4903" t="s">
        <v>3790</v>
      </c>
      <c r="K4903" t="s">
        <v>3791</v>
      </c>
      <c r="L4903">
        <v>15.57</v>
      </c>
      <c r="O4903">
        <v>21</v>
      </c>
    </row>
    <row r="4904" spans="2:15" x14ac:dyDescent="0.25">
      <c r="B4904" s="77" t="e">
        <f>VLOOKUP(A4904,'Medicare Code Price Master List'!$A:$C,3,FALSE)</f>
        <v>#N/A</v>
      </c>
      <c r="C4904" s="3">
        <f>SUMIF('DME PRICE LOOKUP LINKED'!$A:$A,A4904,'DME PRICE LOOKUP LINKED'!$C:$C)</f>
        <v>0</v>
      </c>
      <c r="D4904" s="78" t="e">
        <f t="shared" si="152"/>
        <v>#N/A</v>
      </c>
      <c r="E4904" s="79" t="e">
        <f t="shared" si="153"/>
        <v>#N/A</v>
      </c>
      <c r="I4904" t="s">
        <v>3792</v>
      </c>
      <c r="K4904" t="s">
        <v>3793</v>
      </c>
      <c r="L4904">
        <v>92.29</v>
      </c>
      <c r="O4904">
        <v>120</v>
      </c>
    </row>
    <row r="4905" spans="2:15" x14ac:dyDescent="0.25">
      <c r="B4905" s="80" t="e">
        <f>VLOOKUP(A4905,'Medicare Code Price Master List'!$A:$C,3,FALSE)</f>
        <v>#N/A</v>
      </c>
      <c r="C4905" s="3">
        <f>SUMIF('DME PRICE LOOKUP LINKED'!$A:$A,A4905,'DME PRICE LOOKUP LINKED'!$C:$C)</f>
        <v>0</v>
      </c>
      <c r="D4905" s="78" t="e">
        <f t="shared" si="152"/>
        <v>#N/A</v>
      </c>
      <c r="E4905" s="81" t="e">
        <f t="shared" si="153"/>
        <v>#N/A</v>
      </c>
      <c r="I4905" t="s">
        <v>3794</v>
      </c>
      <c r="K4905" t="s">
        <v>3795</v>
      </c>
      <c r="L4905">
        <v>62.73</v>
      </c>
      <c r="O4905">
        <v>82</v>
      </c>
    </row>
    <row r="4906" spans="2:15" x14ac:dyDescent="0.25">
      <c r="B4906" s="77" t="e">
        <f>VLOOKUP(A4906,'Medicare Code Price Master List'!$A:$C,3,FALSE)</f>
        <v>#N/A</v>
      </c>
      <c r="C4906" s="3">
        <f>SUMIF('DME PRICE LOOKUP LINKED'!$A:$A,A4906,'DME PRICE LOOKUP LINKED'!$C:$C)</f>
        <v>0</v>
      </c>
      <c r="D4906" s="78" t="e">
        <f t="shared" si="152"/>
        <v>#N/A</v>
      </c>
      <c r="E4906" s="79" t="e">
        <f t="shared" si="153"/>
        <v>#N/A</v>
      </c>
      <c r="I4906" t="s">
        <v>3796</v>
      </c>
      <c r="K4906" t="s">
        <v>3797</v>
      </c>
      <c r="L4906">
        <v>27.5</v>
      </c>
      <c r="O4906">
        <v>36</v>
      </c>
    </row>
    <row r="4907" spans="2:15" x14ac:dyDescent="0.25">
      <c r="B4907" s="80" t="e">
        <f>VLOOKUP(A4907,'Medicare Code Price Master List'!$A:$C,3,FALSE)</f>
        <v>#N/A</v>
      </c>
      <c r="C4907" s="3">
        <f>SUMIF('DME PRICE LOOKUP LINKED'!$A:$A,A4907,'DME PRICE LOOKUP LINKED'!$C:$C)</f>
        <v>0</v>
      </c>
      <c r="D4907" s="78" t="e">
        <f t="shared" si="152"/>
        <v>#N/A</v>
      </c>
      <c r="E4907" s="81" t="e">
        <f t="shared" si="153"/>
        <v>#N/A</v>
      </c>
      <c r="I4907" t="s">
        <v>3798</v>
      </c>
      <c r="K4907" t="s">
        <v>3799</v>
      </c>
      <c r="L4907">
        <v>20.32</v>
      </c>
      <c r="O4907">
        <v>27</v>
      </c>
    </row>
    <row r="4908" spans="2:15" x14ac:dyDescent="0.25">
      <c r="B4908" s="77" t="e">
        <f>VLOOKUP(A4908,'Medicare Code Price Master List'!$A:$C,3,FALSE)</f>
        <v>#N/A</v>
      </c>
      <c r="C4908" s="3">
        <f>SUMIF('DME PRICE LOOKUP LINKED'!$A:$A,A4908,'DME PRICE LOOKUP LINKED'!$C:$C)</f>
        <v>0</v>
      </c>
      <c r="D4908" s="78" t="e">
        <f t="shared" si="152"/>
        <v>#N/A</v>
      </c>
      <c r="E4908" s="79" t="e">
        <f t="shared" si="153"/>
        <v>#N/A</v>
      </c>
      <c r="I4908" t="s">
        <v>3800</v>
      </c>
      <c r="K4908" t="s">
        <v>3801</v>
      </c>
      <c r="L4908">
        <v>62.25</v>
      </c>
      <c r="O4908">
        <v>81</v>
      </c>
    </row>
    <row r="4909" spans="2:15" x14ac:dyDescent="0.25">
      <c r="B4909" s="80" t="e">
        <f>VLOOKUP(A4909,'Medicare Code Price Master List'!$A:$C,3,FALSE)</f>
        <v>#N/A</v>
      </c>
      <c r="C4909" s="3">
        <f>SUMIF('DME PRICE LOOKUP LINKED'!$A:$A,A4909,'DME PRICE LOOKUP LINKED'!$C:$C)</f>
        <v>0</v>
      </c>
      <c r="D4909" s="78" t="e">
        <f t="shared" si="152"/>
        <v>#N/A</v>
      </c>
      <c r="E4909" s="81" t="e">
        <f t="shared" si="153"/>
        <v>#N/A</v>
      </c>
      <c r="I4909" t="s">
        <v>3802</v>
      </c>
      <c r="K4909" t="s">
        <v>3803</v>
      </c>
      <c r="L4909">
        <v>27.26</v>
      </c>
      <c r="O4909">
        <v>36</v>
      </c>
    </row>
    <row r="4910" spans="2:15" x14ac:dyDescent="0.25">
      <c r="B4910" s="77" t="e">
        <f>VLOOKUP(A4910,'Medicare Code Price Master List'!$A:$C,3,FALSE)</f>
        <v>#N/A</v>
      </c>
      <c r="C4910" s="3">
        <f>SUMIF('DME PRICE LOOKUP LINKED'!$A:$A,A4910,'DME PRICE LOOKUP LINKED'!$C:$C)</f>
        <v>0</v>
      </c>
      <c r="D4910" s="78" t="e">
        <f t="shared" si="152"/>
        <v>#N/A</v>
      </c>
      <c r="E4910" s="79" t="e">
        <f t="shared" si="153"/>
        <v>#N/A</v>
      </c>
      <c r="I4910" t="s">
        <v>3804</v>
      </c>
      <c r="K4910" t="s">
        <v>3805</v>
      </c>
      <c r="L4910">
        <v>17.440000000000001</v>
      </c>
      <c r="O4910">
        <v>23</v>
      </c>
    </row>
    <row r="4911" spans="2:15" x14ac:dyDescent="0.25">
      <c r="B4911" s="80" t="e">
        <f>VLOOKUP(A4911,'Medicare Code Price Master List'!$A:$C,3,FALSE)</f>
        <v>#N/A</v>
      </c>
      <c r="C4911" s="3">
        <f>SUMIF('DME PRICE LOOKUP LINKED'!$A:$A,A4911,'DME PRICE LOOKUP LINKED'!$C:$C)</f>
        <v>0</v>
      </c>
      <c r="D4911" s="78" t="e">
        <f t="shared" si="152"/>
        <v>#N/A</v>
      </c>
      <c r="E4911" s="81" t="e">
        <f t="shared" si="153"/>
        <v>#N/A</v>
      </c>
      <c r="I4911" t="s">
        <v>3806</v>
      </c>
      <c r="K4911" t="s">
        <v>3807</v>
      </c>
      <c r="L4911">
        <v>35.130000000000003</v>
      </c>
      <c r="O4911">
        <v>46</v>
      </c>
    </row>
    <row r="4912" spans="2:15" x14ac:dyDescent="0.25">
      <c r="B4912" s="77" t="e">
        <f>VLOOKUP(A4912,'Medicare Code Price Master List'!$A:$C,3,FALSE)</f>
        <v>#N/A</v>
      </c>
      <c r="C4912" s="3">
        <f>SUMIF('DME PRICE LOOKUP LINKED'!$A:$A,A4912,'DME PRICE LOOKUP LINKED'!$C:$C)</f>
        <v>0</v>
      </c>
      <c r="D4912" s="78" t="e">
        <f t="shared" si="152"/>
        <v>#N/A</v>
      </c>
      <c r="E4912" s="79" t="e">
        <f t="shared" si="153"/>
        <v>#N/A</v>
      </c>
      <c r="I4912" t="s">
        <v>3808</v>
      </c>
      <c r="K4912" t="s">
        <v>3809</v>
      </c>
      <c r="L4912">
        <v>31.3</v>
      </c>
      <c r="O4912">
        <v>41</v>
      </c>
    </row>
    <row r="4913" spans="2:15" x14ac:dyDescent="0.25">
      <c r="B4913" s="80" t="e">
        <f>VLOOKUP(A4913,'Medicare Code Price Master List'!$A:$C,3,FALSE)</f>
        <v>#N/A</v>
      </c>
      <c r="C4913" s="3">
        <f>SUMIF('DME PRICE LOOKUP LINKED'!$A:$A,A4913,'DME PRICE LOOKUP LINKED'!$C:$C)</f>
        <v>0</v>
      </c>
      <c r="D4913" s="78" t="e">
        <f t="shared" si="152"/>
        <v>#N/A</v>
      </c>
      <c r="E4913" s="81" t="e">
        <f t="shared" si="153"/>
        <v>#N/A</v>
      </c>
      <c r="I4913" t="s">
        <v>3810</v>
      </c>
      <c r="K4913" t="s">
        <v>3811</v>
      </c>
      <c r="L4913">
        <v>193.77</v>
      </c>
      <c r="O4913">
        <v>252</v>
      </c>
    </row>
    <row r="4914" spans="2:15" x14ac:dyDescent="0.25">
      <c r="B4914" s="77" t="e">
        <f>VLOOKUP(A4914,'Medicare Code Price Master List'!$A:$C,3,FALSE)</f>
        <v>#N/A</v>
      </c>
      <c r="C4914" s="3">
        <f>SUMIF('DME PRICE LOOKUP LINKED'!$A:$A,A4914,'DME PRICE LOOKUP LINKED'!$C:$C)</f>
        <v>0</v>
      </c>
      <c r="D4914" s="78" t="e">
        <f t="shared" si="152"/>
        <v>#N/A</v>
      </c>
      <c r="E4914" s="79" t="e">
        <f t="shared" si="153"/>
        <v>#N/A</v>
      </c>
      <c r="I4914" t="s">
        <v>3812</v>
      </c>
      <c r="K4914" t="s">
        <v>3813</v>
      </c>
      <c r="L4914">
        <v>79.12</v>
      </c>
      <c r="O4914">
        <v>103</v>
      </c>
    </row>
    <row r="4915" spans="2:15" x14ac:dyDescent="0.25">
      <c r="B4915" s="80" t="e">
        <f>VLOOKUP(A4915,'Medicare Code Price Master List'!$A:$C,3,FALSE)</f>
        <v>#N/A</v>
      </c>
      <c r="C4915" s="3">
        <f>SUMIF('DME PRICE LOOKUP LINKED'!$A:$A,A4915,'DME PRICE LOOKUP LINKED'!$C:$C)</f>
        <v>0</v>
      </c>
      <c r="D4915" s="78" t="e">
        <f t="shared" si="152"/>
        <v>#N/A</v>
      </c>
      <c r="E4915" s="81" t="e">
        <f t="shared" si="153"/>
        <v>#N/A</v>
      </c>
      <c r="I4915" t="s">
        <v>3814</v>
      </c>
      <c r="K4915" t="s">
        <v>3815</v>
      </c>
      <c r="L4915">
        <v>15.64</v>
      </c>
      <c r="O4915">
        <v>21</v>
      </c>
    </row>
    <row r="4916" spans="2:15" x14ac:dyDescent="0.25">
      <c r="B4916" s="77" t="e">
        <f>VLOOKUP(A4916,'Medicare Code Price Master List'!$A:$C,3,FALSE)</f>
        <v>#N/A</v>
      </c>
      <c r="C4916" s="3">
        <f>SUMIF('DME PRICE LOOKUP LINKED'!$A:$A,A4916,'DME PRICE LOOKUP LINKED'!$C:$C)</f>
        <v>0</v>
      </c>
      <c r="D4916" s="78" t="e">
        <f t="shared" si="152"/>
        <v>#N/A</v>
      </c>
      <c r="E4916" s="79" t="e">
        <f t="shared" si="153"/>
        <v>#N/A</v>
      </c>
      <c r="I4916" t="s">
        <v>3816</v>
      </c>
      <c r="K4916" t="s">
        <v>3817</v>
      </c>
      <c r="L4916">
        <v>13.35</v>
      </c>
      <c r="O4916">
        <v>18</v>
      </c>
    </row>
    <row r="4917" spans="2:15" x14ac:dyDescent="0.25">
      <c r="B4917" s="80" t="e">
        <f>VLOOKUP(A4917,'Medicare Code Price Master List'!$A:$C,3,FALSE)</f>
        <v>#N/A</v>
      </c>
      <c r="C4917" s="3">
        <f>SUMIF('DME PRICE LOOKUP LINKED'!$A:$A,A4917,'DME PRICE LOOKUP LINKED'!$C:$C)</f>
        <v>0</v>
      </c>
      <c r="D4917" s="78" t="e">
        <f t="shared" si="152"/>
        <v>#N/A</v>
      </c>
      <c r="E4917" s="81" t="e">
        <f t="shared" si="153"/>
        <v>#N/A</v>
      </c>
      <c r="I4917" t="s">
        <v>3818</v>
      </c>
      <c r="K4917" t="s">
        <v>3819</v>
      </c>
      <c r="L4917">
        <v>145.06</v>
      </c>
      <c r="O4917">
        <v>189</v>
      </c>
    </row>
    <row r="4918" spans="2:15" x14ac:dyDescent="0.25">
      <c r="B4918" s="77" t="e">
        <f>VLOOKUP(A4918,'Medicare Code Price Master List'!$A:$C,3,FALSE)</f>
        <v>#N/A</v>
      </c>
      <c r="C4918" s="3">
        <f>SUMIF('DME PRICE LOOKUP LINKED'!$A:$A,A4918,'DME PRICE LOOKUP LINKED'!$C:$C)</f>
        <v>0</v>
      </c>
      <c r="D4918" s="78" t="e">
        <f t="shared" si="152"/>
        <v>#N/A</v>
      </c>
      <c r="E4918" s="79" t="e">
        <f t="shared" si="153"/>
        <v>#N/A</v>
      </c>
      <c r="I4918" t="s">
        <v>3820</v>
      </c>
      <c r="K4918" t="s">
        <v>3821</v>
      </c>
      <c r="L4918">
        <v>190.77</v>
      </c>
      <c r="O4918">
        <v>249</v>
      </c>
    </row>
    <row r="4919" spans="2:15" x14ac:dyDescent="0.25">
      <c r="B4919" s="80" t="e">
        <f>VLOOKUP(A4919,'Medicare Code Price Master List'!$A:$C,3,FALSE)</f>
        <v>#N/A</v>
      </c>
      <c r="C4919" s="3">
        <f>SUMIF('DME PRICE LOOKUP LINKED'!$A:$A,A4919,'DME PRICE LOOKUP LINKED'!$C:$C)</f>
        <v>0</v>
      </c>
      <c r="D4919" s="78" t="e">
        <f t="shared" si="152"/>
        <v>#N/A</v>
      </c>
      <c r="E4919" s="81" t="e">
        <f t="shared" si="153"/>
        <v>#N/A</v>
      </c>
      <c r="I4919" t="s">
        <v>3822</v>
      </c>
      <c r="K4919" t="s">
        <v>3823</v>
      </c>
      <c r="L4919">
        <v>35.770000000000003</v>
      </c>
      <c r="O4919">
        <v>47</v>
      </c>
    </row>
    <row r="4920" spans="2:15" x14ac:dyDescent="0.25">
      <c r="B4920" s="77" t="e">
        <f>VLOOKUP(A4920,'Medicare Code Price Master List'!$A:$C,3,FALSE)</f>
        <v>#N/A</v>
      </c>
      <c r="C4920" s="3">
        <f>SUMIF('DME PRICE LOOKUP LINKED'!$A:$A,A4920,'DME PRICE LOOKUP LINKED'!$C:$C)</f>
        <v>0</v>
      </c>
      <c r="D4920" s="78" t="e">
        <f t="shared" si="152"/>
        <v>#N/A</v>
      </c>
      <c r="E4920" s="79" t="e">
        <f t="shared" si="153"/>
        <v>#N/A</v>
      </c>
      <c r="I4920" t="s">
        <v>3824</v>
      </c>
      <c r="K4920" t="s">
        <v>3825</v>
      </c>
      <c r="L4920">
        <v>88.08</v>
      </c>
      <c r="O4920">
        <v>115</v>
      </c>
    </row>
    <row r="4921" spans="2:15" x14ac:dyDescent="0.25">
      <c r="B4921" s="80" t="e">
        <f>VLOOKUP(A4921,'Medicare Code Price Master List'!$A:$C,3,FALSE)</f>
        <v>#N/A</v>
      </c>
      <c r="C4921" s="3">
        <f>SUMIF('DME PRICE LOOKUP LINKED'!$A:$A,A4921,'DME PRICE LOOKUP LINKED'!$C:$C)</f>
        <v>0</v>
      </c>
      <c r="D4921" s="78" t="e">
        <f t="shared" si="152"/>
        <v>#N/A</v>
      </c>
      <c r="E4921" s="81" t="e">
        <f t="shared" si="153"/>
        <v>#N/A</v>
      </c>
      <c r="I4921" t="s">
        <v>3826</v>
      </c>
      <c r="K4921" t="s">
        <v>3827</v>
      </c>
      <c r="L4921">
        <v>21.01</v>
      </c>
      <c r="O4921">
        <v>28</v>
      </c>
    </row>
    <row r="4922" spans="2:15" x14ac:dyDescent="0.25">
      <c r="B4922" s="77" t="e">
        <f>VLOOKUP(A4922,'Medicare Code Price Master List'!$A:$C,3,FALSE)</f>
        <v>#N/A</v>
      </c>
      <c r="C4922" s="3">
        <f>SUMIF('DME PRICE LOOKUP LINKED'!$A:$A,A4922,'DME PRICE LOOKUP LINKED'!$C:$C)</f>
        <v>0</v>
      </c>
      <c r="D4922" s="78" t="e">
        <f t="shared" si="152"/>
        <v>#N/A</v>
      </c>
      <c r="E4922" s="79" t="e">
        <f t="shared" si="153"/>
        <v>#N/A</v>
      </c>
      <c r="I4922" t="s">
        <v>3828</v>
      </c>
      <c r="K4922" t="s">
        <v>3829</v>
      </c>
      <c r="L4922">
        <v>26.36</v>
      </c>
      <c r="O4922">
        <v>35</v>
      </c>
    </row>
    <row r="4923" spans="2:15" x14ac:dyDescent="0.25">
      <c r="B4923" s="80" t="e">
        <f>VLOOKUP(A4923,'Medicare Code Price Master List'!$A:$C,3,FALSE)</f>
        <v>#N/A</v>
      </c>
      <c r="C4923" s="3">
        <f>SUMIF('DME PRICE LOOKUP LINKED'!$A:$A,A4923,'DME PRICE LOOKUP LINKED'!$C:$C)</f>
        <v>0</v>
      </c>
      <c r="D4923" s="78" t="e">
        <f t="shared" si="152"/>
        <v>#N/A</v>
      </c>
      <c r="E4923" s="81" t="e">
        <f t="shared" si="153"/>
        <v>#N/A</v>
      </c>
      <c r="I4923" t="s">
        <v>3830</v>
      </c>
      <c r="K4923" t="s">
        <v>3831</v>
      </c>
      <c r="L4923">
        <v>187</v>
      </c>
      <c r="O4923">
        <v>244</v>
      </c>
    </row>
    <row r="4924" spans="2:15" x14ac:dyDescent="0.25">
      <c r="B4924" s="77" t="e">
        <f>VLOOKUP(A4924,'Medicare Code Price Master List'!$A:$C,3,FALSE)</f>
        <v>#N/A</v>
      </c>
      <c r="C4924" s="3">
        <f>SUMIF('DME PRICE LOOKUP LINKED'!$A:$A,A4924,'DME PRICE LOOKUP LINKED'!$C:$C)</f>
        <v>0</v>
      </c>
      <c r="D4924" s="78" t="e">
        <f t="shared" si="152"/>
        <v>#N/A</v>
      </c>
      <c r="E4924" s="79" t="e">
        <f t="shared" si="153"/>
        <v>#N/A</v>
      </c>
      <c r="I4924" t="s">
        <v>3832</v>
      </c>
      <c r="K4924" t="s">
        <v>3833</v>
      </c>
      <c r="L4924">
        <v>233.66</v>
      </c>
      <c r="O4924">
        <v>304</v>
      </c>
    </row>
    <row r="4925" spans="2:15" x14ac:dyDescent="0.25">
      <c r="B4925" s="80" t="e">
        <f>VLOOKUP(A4925,'Medicare Code Price Master List'!$A:$C,3,FALSE)</f>
        <v>#N/A</v>
      </c>
      <c r="C4925" s="3">
        <f>SUMIF('DME PRICE LOOKUP LINKED'!$A:$A,A4925,'DME PRICE LOOKUP LINKED'!$C:$C)</f>
        <v>0</v>
      </c>
      <c r="D4925" s="78" t="e">
        <f t="shared" si="152"/>
        <v>#N/A</v>
      </c>
      <c r="E4925" s="81" t="e">
        <f t="shared" si="153"/>
        <v>#N/A</v>
      </c>
      <c r="I4925" t="s">
        <v>3834</v>
      </c>
      <c r="K4925" t="s">
        <v>3835</v>
      </c>
      <c r="L4925">
        <v>23.1</v>
      </c>
      <c r="O4925">
        <v>31</v>
      </c>
    </row>
    <row r="4926" spans="2:15" x14ac:dyDescent="0.25">
      <c r="B4926" s="77" t="e">
        <f>VLOOKUP(A4926,'Medicare Code Price Master List'!$A:$C,3,FALSE)</f>
        <v>#N/A</v>
      </c>
      <c r="C4926" s="3">
        <f>SUMIF('DME PRICE LOOKUP LINKED'!$A:$A,A4926,'DME PRICE LOOKUP LINKED'!$C:$C)</f>
        <v>0</v>
      </c>
      <c r="D4926" s="78" t="e">
        <f t="shared" si="152"/>
        <v>#N/A</v>
      </c>
      <c r="E4926" s="79" t="e">
        <f t="shared" si="153"/>
        <v>#N/A</v>
      </c>
      <c r="I4926" t="s">
        <v>3836</v>
      </c>
      <c r="K4926" t="s">
        <v>3837</v>
      </c>
      <c r="L4926">
        <v>26.38</v>
      </c>
      <c r="O4926">
        <v>35</v>
      </c>
    </row>
    <row r="4927" spans="2:15" x14ac:dyDescent="0.25">
      <c r="B4927" s="80" t="e">
        <f>VLOOKUP(A4927,'Medicare Code Price Master List'!$A:$C,3,FALSE)</f>
        <v>#N/A</v>
      </c>
      <c r="C4927" s="3">
        <f>SUMIF('DME PRICE LOOKUP LINKED'!$A:$A,A4927,'DME PRICE LOOKUP LINKED'!$C:$C)</f>
        <v>0</v>
      </c>
      <c r="D4927" s="78" t="e">
        <f t="shared" si="152"/>
        <v>#N/A</v>
      </c>
      <c r="E4927" s="81" t="e">
        <f t="shared" si="153"/>
        <v>#N/A</v>
      </c>
      <c r="I4927" t="s">
        <v>3838</v>
      </c>
      <c r="K4927" t="s">
        <v>3839</v>
      </c>
      <c r="L4927">
        <v>29.88</v>
      </c>
      <c r="O4927">
        <v>39</v>
      </c>
    </row>
    <row r="4928" spans="2:15" x14ac:dyDescent="0.25">
      <c r="B4928" s="77" t="e">
        <f>VLOOKUP(A4928,'Medicare Code Price Master List'!$A:$C,3,FALSE)</f>
        <v>#N/A</v>
      </c>
      <c r="C4928" s="3">
        <f>SUMIF('DME PRICE LOOKUP LINKED'!$A:$A,A4928,'DME PRICE LOOKUP LINKED'!$C:$C)</f>
        <v>0</v>
      </c>
      <c r="D4928" s="78" t="e">
        <f t="shared" si="152"/>
        <v>#N/A</v>
      </c>
      <c r="E4928" s="79" t="e">
        <f t="shared" si="153"/>
        <v>#N/A</v>
      </c>
      <c r="I4928" t="s">
        <v>3840</v>
      </c>
      <c r="K4928" t="s">
        <v>3841</v>
      </c>
      <c r="L4928">
        <v>54.29</v>
      </c>
      <c r="O4928">
        <v>71</v>
      </c>
    </row>
    <row r="4929" spans="2:15" x14ac:dyDescent="0.25">
      <c r="B4929" s="80" t="e">
        <f>VLOOKUP(A4929,'Medicare Code Price Master List'!$A:$C,3,FALSE)</f>
        <v>#N/A</v>
      </c>
      <c r="C4929" s="3">
        <f>SUMIF('DME PRICE LOOKUP LINKED'!$A:$A,A4929,'DME PRICE LOOKUP LINKED'!$C:$C)</f>
        <v>0</v>
      </c>
      <c r="D4929" s="78" t="e">
        <f t="shared" si="152"/>
        <v>#N/A</v>
      </c>
      <c r="E4929" s="81" t="e">
        <f t="shared" si="153"/>
        <v>#N/A</v>
      </c>
      <c r="I4929" t="s">
        <v>3842</v>
      </c>
      <c r="K4929" t="s">
        <v>3843</v>
      </c>
      <c r="L4929">
        <v>13.28</v>
      </c>
      <c r="O4929">
        <v>18</v>
      </c>
    </row>
    <row r="4930" spans="2:15" x14ac:dyDescent="0.25">
      <c r="B4930" s="77" t="e">
        <f>VLOOKUP(A4930,'Medicare Code Price Master List'!$A:$C,3,FALSE)</f>
        <v>#N/A</v>
      </c>
      <c r="C4930" s="3">
        <f>SUMIF('DME PRICE LOOKUP LINKED'!$A:$A,A4930,'DME PRICE LOOKUP LINKED'!$C:$C)</f>
        <v>0</v>
      </c>
      <c r="D4930" s="78" t="e">
        <f t="shared" si="152"/>
        <v>#N/A</v>
      </c>
      <c r="E4930" s="79" t="e">
        <f t="shared" si="153"/>
        <v>#N/A</v>
      </c>
      <c r="I4930" t="s">
        <v>3844</v>
      </c>
      <c r="K4930" t="s">
        <v>3845</v>
      </c>
      <c r="L4930">
        <v>825.95</v>
      </c>
      <c r="O4930">
        <v>1074</v>
      </c>
    </row>
    <row r="4931" spans="2:15" x14ac:dyDescent="0.25">
      <c r="B4931" s="80" t="e">
        <f>VLOOKUP(A4931,'Medicare Code Price Master List'!$A:$C,3,FALSE)</f>
        <v>#N/A</v>
      </c>
      <c r="C4931" s="3">
        <f>SUMIF('DME PRICE LOOKUP LINKED'!$A:$A,A4931,'DME PRICE LOOKUP LINKED'!$C:$C)</f>
        <v>0</v>
      </c>
      <c r="D4931" s="78" t="e">
        <f t="shared" ref="D4931:D4994" si="154">VLOOKUP(A4931,$R$2:$T$5644,3,FALSE)</f>
        <v>#N/A</v>
      </c>
      <c r="E4931" s="81" t="e">
        <f t="shared" ref="E4931:E4994" si="155">D4931-C4931</f>
        <v>#N/A</v>
      </c>
      <c r="I4931" t="s">
        <v>3846</v>
      </c>
      <c r="K4931" t="s">
        <v>3847</v>
      </c>
      <c r="L4931">
        <v>4188.92</v>
      </c>
      <c r="O4931">
        <v>5446</v>
      </c>
    </row>
    <row r="4932" spans="2:15" x14ac:dyDescent="0.25">
      <c r="B4932" s="77" t="e">
        <f>VLOOKUP(A4932,'Medicare Code Price Master List'!$A:$C,3,FALSE)</f>
        <v>#N/A</v>
      </c>
      <c r="C4932" s="3">
        <f>SUMIF('DME PRICE LOOKUP LINKED'!$A:$A,A4932,'DME PRICE LOOKUP LINKED'!$C:$C)</f>
        <v>0</v>
      </c>
      <c r="D4932" s="78" t="e">
        <f t="shared" si="154"/>
        <v>#N/A</v>
      </c>
      <c r="E4932" s="79" t="e">
        <f t="shared" si="155"/>
        <v>#N/A</v>
      </c>
      <c r="I4932" t="s">
        <v>3848</v>
      </c>
      <c r="K4932" t="s">
        <v>3849</v>
      </c>
      <c r="L4932">
        <v>36.44</v>
      </c>
      <c r="O4932">
        <v>48</v>
      </c>
    </row>
    <row r="4933" spans="2:15" x14ac:dyDescent="0.25">
      <c r="B4933" s="80" t="e">
        <f>VLOOKUP(A4933,'Medicare Code Price Master List'!$A:$C,3,FALSE)</f>
        <v>#N/A</v>
      </c>
      <c r="C4933" s="3">
        <f>SUMIF('DME PRICE LOOKUP LINKED'!$A:$A,A4933,'DME PRICE LOOKUP LINKED'!$C:$C)</f>
        <v>0</v>
      </c>
      <c r="D4933" s="78" t="e">
        <f t="shared" si="154"/>
        <v>#N/A</v>
      </c>
      <c r="E4933" s="81" t="e">
        <f t="shared" si="155"/>
        <v>#N/A</v>
      </c>
      <c r="I4933" t="s">
        <v>3850</v>
      </c>
      <c r="K4933" t="s">
        <v>3851</v>
      </c>
      <c r="L4933">
        <v>25.8</v>
      </c>
      <c r="O4933">
        <v>34</v>
      </c>
    </row>
    <row r="4934" spans="2:15" x14ac:dyDescent="0.25">
      <c r="B4934" s="77" t="e">
        <f>VLOOKUP(A4934,'Medicare Code Price Master List'!$A:$C,3,FALSE)</f>
        <v>#N/A</v>
      </c>
      <c r="C4934" s="3">
        <f>SUMIF('DME PRICE LOOKUP LINKED'!$A:$A,A4934,'DME PRICE LOOKUP LINKED'!$C:$C)</f>
        <v>0</v>
      </c>
      <c r="D4934" s="78" t="e">
        <f t="shared" si="154"/>
        <v>#N/A</v>
      </c>
      <c r="E4934" s="79" t="e">
        <f t="shared" si="155"/>
        <v>#N/A</v>
      </c>
      <c r="I4934" t="s">
        <v>3852</v>
      </c>
      <c r="K4934" t="s">
        <v>3853</v>
      </c>
      <c r="L4934">
        <v>25.05</v>
      </c>
      <c r="O4934">
        <v>33</v>
      </c>
    </row>
    <row r="4935" spans="2:15" x14ac:dyDescent="0.25">
      <c r="B4935" s="80" t="e">
        <f>VLOOKUP(A4935,'Medicare Code Price Master List'!$A:$C,3,FALSE)</f>
        <v>#N/A</v>
      </c>
      <c r="C4935" s="3">
        <f>SUMIF('DME PRICE LOOKUP LINKED'!$A:$A,A4935,'DME PRICE LOOKUP LINKED'!$C:$C)</f>
        <v>0</v>
      </c>
      <c r="D4935" s="78" t="e">
        <f t="shared" si="154"/>
        <v>#N/A</v>
      </c>
      <c r="E4935" s="81" t="e">
        <f t="shared" si="155"/>
        <v>#N/A</v>
      </c>
      <c r="I4935" t="s">
        <v>3854</v>
      </c>
      <c r="K4935" t="s">
        <v>3855</v>
      </c>
      <c r="L4935">
        <v>37.04</v>
      </c>
      <c r="O4935">
        <v>49</v>
      </c>
    </row>
    <row r="4936" spans="2:15" x14ac:dyDescent="0.25">
      <c r="B4936" s="77" t="e">
        <f>VLOOKUP(A4936,'Medicare Code Price Master List'!$A:$C,3,FALSE)</f>
        <v>#N/A</v>
      </c>
      <c r="C4936" s="3">
        <f>SUMIF('DME PRICE LOOKUP LINKED'!$A:$A,A4936,'DME PRICE LOOKUP LINKED'!$C:$C)</f>
        <v>0</v>
      </c>
      <c r="D4936" s="78" t="e">
        <f t="shared" si="154"/>
        <v>#N/A</v>
      </c>
      <c r="E4936" s="79" t="e">
        <f t="shared" si="155"/>
        <v>#N/A</v>
      </c>
      <c r="I4936" t="s">
        <v>3856</v>
      </c>
      <c r="K4936" t="s">
        <v>3857</v>
      </c>
      <c r="L4936">
        <v>89.62</v>
      </c>
      <c r="O4936">
        <v>117</v>
      </c>
    </row>
    <row r="4937" spans="2:15" x14ac:dyDescent="0.25">
      <c r="B4937" s="80" t="e">
        <f>VLOOKUP(A4937,'Medicare Code Price Master List'!$A:$C,3,FALSE)</f>
        <v>#N/A</v>
      </c>
      <c r="C4937" s="3">
        <f>SUMIF('DME PRICE LOOKUP LINKED'!$A:$A,A4937,'DME PRICE LOOKUP LINKED'!$C:$C)</f>
        <v>0</v>
      </c>
      <c r="D4937" s="78" t="e">
        <f t="shared" si="154"/>
        <v>#N/A</v>
      </c>
      <c r="E4937" s="81" t="e">
        <f t="shared" si="155"/>
        <v>#N/A</v>
      </c>
      <c r="I4937" t="s">
        <v>3858</v>
      </c>
      <c r="K4937" t="s">
        <v>3859</v>
      </c>
      <c r="L4937">
        <v>83.28</v>
      </c>
      <c r="O4937">
        <v>109</v>
      </c>
    </row>
    <row r="4938" spans="2:15" x14ac:dyDescent="0.25">
      <c r="B4938" s="77" t="e">
        <f>VLOOKUP(A4938,'Medicare Code Price Master List'!$A:$C,3,FALSE)</f>
        <v>#N/A</v>
      </c>
      <c r="C4938" s="3">
        <f>SUMIF('DME PRICE LOOKUP LINKED'!$A:$A,A4938,'DME PRICE LOOKUP LINKED'!$C:$C)</f>
        <v>0</v>
      </c>
      <c r="D4938" s="78" t="e">
        <f t="shared" si="154"/>
        <v>#N/A</v>
      </c>
      <c r="E4938" s="79" t="e">
        <f t="shared" si="155"/>
        <v>#N/A</v>
      </c>
      <c r="I4938" t="s">
        <v>3860</v>
      </c>
      <c r="K4938" t="s">
        <v>3861</v>
      </c>
      <c r="L4938">
        <v>219.37</v>
      </c>
      <c r="O4938">
        <v>286</v>
      </c>
    </row>
    <row r="4939" spans="2:15" x14ac:dyDescent="0.25">
      <c r="B4939" s="80" t="e">
        <f>VLOOKUP(A4939,'Medicare Code Price Master List'!$A:$C,3,FALSE)</f>
        <v>#N/A</v>
      </c>
      <c r="C4939" s="3">
        <f>SUMIF('DME PRICE LOOKUP LINKED'!$A:$A,A4939,'DME PRICE LOOKUP LINKED'!$C:$C)</f>
        <v>0</v>
      </c>
      <c r="D4939" s="78" t="e">
        <f t="shared" si="154"/>
        <v>#N/A</v>
      </c>
      <c r="E4939" s="81" t="e">
        <f t="shared" si="155"/>
        <v>#N/A</v>
      </c>
      <c r="I4939" t="s">
        <v>3862</v>
      </c>
      <c r="K4939" t="s">
        <v>3863</v>
      </c>
      <c r="L4939">
        <v>43.43</v>
      </c>
      <c r="O4939">
        <v>57</v>
      </c>
    </row>
    <row r="4940" spans="2:15" x14ac:dyDescent="0.25">
      <c r="B4940" s="77" t="e">
        <f>VLOOKUP(A4940,'Medicare Code Price Master List'!$A:$C,3,FALSE)</f>
        <v>#N/A</v>
      </c>
      <c r="C4940" s="3">
        <f>SUMIF('DME PRICE LOOKUP LINKED'!$A:$A,A4940,'DME PRICE LOOKUP LINKED'!$C:$C)</f>
        <v>0</v>
      </c>
      <c r="D4940" s="78" t="e">
        <f t="shared" si="154"/>
        <v>#N/A</v>
      </c>
      <c r="E4940" s="79" t="e">
        <f t="shared" si="155"/>
        <v>#N/A</v>
      </c>
      <c r="I4940" t="s">
        <v>3864</v>
      </c>
      <c r="K4940" t="s">
        <v>3865</v>
      </c>
      <c r="L4940">
        <v>80.08</v>
      </c>
      <c r="O4940">
        <v>105</v>
      </c>
    </row>
    <row r="4941" spans="2:15" x14ac:dyDescent="0.25">
      <c r="B4941" s="80" t="e">
        <f>VLOOKUP(A4941,'Medicare Code Price Master List'!$A:$C,3,FALSE)</f>
        <v>#N/A</v>
      </c>
      <c r="C4941" s="3">
        <f>SUMIF('DME PRICE LOOKUP LINKED'!$A:$A,A4941,'DME PRICE LOOKUP LINKED'!$C:$C)</f>
        <v>0</v>
      </c>
      <c r="D4941" s="78" t="e">
        <f t="shared" si="154"/>
        <v>#N/A</v>
      </c>
      <c r="E4941" s="81" t="e">
        <f t="shared" si="155"/>
        <v>#N/A</v>
      </c>
      <c r="I4941" t="s">
        <v>3866</v>
      </c>
      <c r="K4941" t="s">
        <v>3867</v>
      </c>
      <c r="L4941">
        <v>561.20000000000005</v>
      </c>
      <c r="O4941">
        <v>730</v>
      </c>
    </row>
    <row r="4942" spans="2:15" x14ac:dyDescent="0.25">
      <c r="B4942" s="77" t="e">
        <f>VLOOKUP(A4942,'Medicare Code Price Master List'!$A:$C,3,FALSE)</f>
        <v>#N/A</v>
      </c>
      <c r="C4942" s="3">
        <f>SUMIF('DME PRICE LOOKUP LINKED'!$A:$A,A4942,'DME PRICE LOOKUP LINKED'!$C:$C)</f>
        <v>0</v>
      </c>
      <c r="D4942" s="78" t="e">
        <f t="shared" si="154"/>
        <v>#N/A</v>
      </c>
      <c r="E4942" s="79" t="e">
        <f t="shared" si="155"/>
        <v>#N/A</v>
      </c>
      <c r="I4942" t="s">
        <v>3868</v>
      </c>
      <c r="K4942" t="s">
        <v>3869</v>
      </c>
      <c r="L4942">
        <v>439.32</v>
      </c>
      <c r="O4942">
        <v>572</v>
      </c>
    </row>
    <row r="4943" spans="2:15" x14ac:dyDescent="0.25">
      <c r="B4943" s="80" t="e">
        <f>VLOOKUP(A4943,'Medicare Code Price Master List'!$A:$C,3,FALSE)</f>
        <v>#N/A</v>
      </c>
      <c r="C4943" s="3">
        <f>SUMIF('DME PRICE LOOKUP LINKED'!$A:$A,A4943,'DME PRICE LOOKUP LINKED'!$C:$C)</f>
        <v>0</v>
      </c>
      <c r="D4943" s="78" t="e">
        <f t="shared" si="154"/>
        <v>#N/A</v>
      </c>
      <c r="E4943" s="81" t="e">
        <f t="shared" si="155"/>
        <v>#N/A</v>
      </c>
      <c r="I4943" t="s">
        <v>3870</v>
      </c>
      <c r="K4943" t="s">
        <v>3871</v>
      </c>
      <c r="L4943">
        <v>22.94</v>
      </c>
      <c r="O4943">
        <v>30</v>
      </c>
    </row>
    <row r="4944" spans="2:15" x14ac:dyDescent="0.25">
      <c r="B4944" s="77" t="e">
        <f>VLOOKUP(A4944,'Medicare Code Price Master List'!$A:$C,3,FALSE)</f>
        <v>#N/A</v>
      </c>
      <c r="C4944" s="3">
        <f>SUMIF('DME PRICE LOOKUP LINKED'!$A:$A,A4944,'DME PRICE LOOKUP LINKED'!$C:$C)</f>
        <v>0</v>
      </c>
      <c r="D4944" s="78" t="e">
        <f t="shared" si="154"/>
        <v>#N/A</v>
      </c>
      <c r="E4944" s="79" t="e">
        <f t="shared" si="155"/>
        <v>#N/A</v>
      </c>
      <c r="I4944" t="s">
        <v>3872</v>
      </c>
      <c r="K4944" t="s">
        <v>3873</v>
      </c>
      <c r="L4944">
        <v>50.9</v>
      </c>
      <c r="O4944">
        <v>67</v>
      </c>
    </row>
    <row r="4945" spans="2:15" x14ac:dyDescent="0.25">
      <c r="B4945" s="80" t="e">
        <f>VLOOKUP(A4945,'Medicare Code Price Master List'!$A:$C,3,FALSE)</f>
        <v>#N/A</v>
      </c>
      <c r="C4945" s="3">
        <f>SUMIF('DME PRICE LOOKUP LINKED'!$A:$A,A4945,'DME PRICE LOOKUP LINKED'!$C:$C)</f>
        <v>0</v>
      </c>
      <c r="D4945" s="78" t="e">
        <f t="shared" si="154"/>
        <v>#N/A</v>
      </c>
      <c r="E4945" s="81" t="e">
        <f t="shared" si="155"/>
        <v>#N/A</v>
      </c>
      <c r="I4945" t="s">
        <v>3874</v>
      </c>
      <c r="K4945" t="s">
        <v>3875</v>
      </c>
      <c r="L4945">
        <v>598.22</v>
      </c>
      <c r="O4945">
        <v>778</v>
      </c>
    </row>
    <row r="4946" spans="2:15" x14ac:dyDescent="0.25">
      <c r="B4946" s="77" t="e">
        <f>VLOOKUP(A4946,'Medicare Code Price Master List'!$A:$C,3,FALSE)</f>
        <v>#N/A</v>
      </c>
      <c r="C4946" s="3">
        <f>SUMIF('DME PRICE LOOKUP LINKED'!$A:$A,A4946,'DME PRICE LOOKUP LINKED'!$C:$C)</f>
        <v>0</v>
      </c>
      <c r="D4946" s="78" t="e">
        <f t="shared" si="154"/>
        <v>#N/A</v>
      </c>
      <c r="E4946" s="79" t="e">
        <f t="shared" si="155"/>
        <v>#N/A</v>
      </c>
      <c r="I4946" t="s">
        <v>3876</v>
      </c>
      <c r="K4946" t="s">
        <v>3877</v>
      </c>
      <c r="L4946">
        <v>132.46</v>
      </c>
      <c r="O4946">
        <v>173</v>
      </c>
    </row>
    <row r="4947" spans="2:15" x14ac:dyDescent="0.25">
      <c r="B4947" s="80" t="e">
        <f>VLOOKUP(A4947,'Medicare Code Price Master List'!$A:$C,3,FALSE)</f>
        <v>#N/A</v>
      </c>
      <c r="C4947" s="3">
        <f>SUMIF('DME PRICE LOOKUP LINKED'!$A:$A,A4947,'DME PRICE LOOKUP LINKED'!$C:$C)</f>
        <v>0</v>
      </c>
      <c r="D4947" s="78" t="e">
        <f t="shared" si="154"/>
        <v>#N/A</v>
      </c>
      <c r="E4947" s="81" t="e">
        <f t="shared" si="155"/>
        <v>#N/A</v>
      </c>
      <c r="I4947" t="s">
        <v>3878</v>
      </c>
      <c r="K4947" t="s">
        <v>3879</v>
      </c>
      <c r="L4947">
        <v>77.260000000000005</v>
      </c>
      <c r="O4947">
        <v>101</v>
      </c>
    </row>
    <row r="4948" spans="2:15" x14ac:dyDescent="0.25">
      <c r="B4948" s="77" t="e">
        <f>VLOOKUP(A4948,'Medicare Code Price Master List'!$A:$C,3,FALSE)</f>
        <v>#N/A</v>
      </c>
      <c r="C4948" s="3">
        <f>SUMIF('DME PRICE LOOKUP LINKED'!$A:$A,A4948,'DME PRICE LOOKUP LINKED'!$C:$C)</f>
        <v>0</v>
      </c>
      <c r="D4948" s="78" t="e">
        <f t="shared" si="154"/>
        <v>#N/A</v>
      </c>
      <c r="E4948" s="79" t="e">
        <f t="shared" si="155"/>
        <v>#N/A</v>
      </c>
      <c r="I4948" t="s">
        <v>3880</v>
      </c>
      <c r="K4948" t="s">
        <v>3881</v>
      </c>
      <c r="L4948">
        <v>65.87</v>
      </c>
      <c r="O4948">
        <v>86</v>
      </c>
    </row>
    <row r="4949" spans="2:15" x14ac:dyDescent="0.25">
      <c r="B4949" s="80" t="e">
        <f>VLOOKUP(A4949,'Medicare Code Price Master List'!$A:$C,3,FALSE)</f>
        <v>#N/A</v>
      </c>
      <c r="C4949" s="3">
        <f>SUMIF('DME PRICE LOOKUP LINKED'!$A:$A,A4949,'DME PRICE LOOKUP LINKED'!$C:$C)</f>
        <v>0</v>
      </c>
      <c r="D4949" s="78" t="e">
        <f t="shared" si="154"/>
        <v>#N/A</v>
      </c>
      <c r="E4949" s="81" t="e">
        <f t="shared" si="155"/>
        <v>#N/A</v>
      </c>
      <c r="I4949" t="s">
        <v>3882</v>
      </c>
      <c r="K4949" t="s">
        <v>3883</v>
      </c>
      <c r="L4949">
        <v>80.349999999999994</v>
      </c>
      <c r="O4949">
        <v>105</v>
      </c>
    </row>
    <row r="4950" spans="2:15" x14ac:dyDescent="0.25">
      <c r="B4950" s="77" t="e">
        <f>VLOOKUP(A4950,'Medicare Code Price Master List'!$A:$C,3,FALSE)</f>
        <v>#N/A</v>
      </c>
      <c r="C4950" s="3">
        <f>SUMIF('DME PRICE LOOKUP LINKED'!$A:$A,A4950,'DME PRICE LOOKUP LINKED'!$C:$C)</f>
        <v>0</v>
      </c>
      <c r="D4950" s="78" t="e">
        <f t="shared" si="154"/>
        <v>#N/A</v>
      </c>
      <c r="E4950" s="79" t="e">
        <f t="shared" si="155"/>
        <v>#N/A</v>
      </c>
      <c r="I4950" t="s">
        <v>3884</v>
      </c>
      <c r="K4950" t="s">
        <v>3885</v>
      </c>
      <c r="L4950">
        <v>69.78</v>
      </c>
      <c r="O4950">
        <v>91</v>
      </c>
    </row>
    <row r="4951" spans="2:15" x14ac:dyDescent="0.25">
      <c r="B4951" s="80" t="e">
        <f>VLOOKUP(A4951,'Medicare Code Price Master List'!$A:$C,3,FALSE)</f>
        <v>#N/A</v>
      </c>
      <c r="C4951" s="3">
        <f>SUMIF('DME PRICE LOOKUP LINKED'!$A:$A,A4951,'DME PRICE LOOKUP LINKED'!$C:$C)</f>
        <v>0</v>
      </c>
      <c r="D4951" s="78" t="e">
        <f t="shared" si="154"/>
        <v>#N/A</v>
      </c>
      <c r="E4951" s="81" t="e">
        <f t="shared" si="155"/>
        <v>#N/A</v>
      </c>
      <c r="I4951" t="s">
        <v>3886</v>
      </c>
      <c r="K4951" t="s">
        <v>3887</v>
      </c>
      <c r="L4951">
        <v>91.49</v>
      </c>
      <c r="O4951">
        <v>119</v>
      </c>
    </row>
    <row r="4952" spans="2:15" x14ac:dyDescent="0.25">
      <c r="B4952" s="77" t="e">
        <f>VLOOKUP(A4952,'Medicare Code Price Master List'!$A:$C,3,FALSE)</f>
        <v>#N/A</v>
      </c>
      <c r="C4952" s="3">
        <f>SUMIF('DME PRICE LOOKUP LINKED'!$A:$A,A4952,'DME PRICE LOOKUP LINKED'!$C:$C)</f>
        <v>0</v>
      </c>
      <c r="D4952" s="78" t="e">
        <f t="shared" si="154"/>
        <v>#N/A</v>
      </c>
      <c r="E4952" s="79" t="e">
        <f t="shared" si="155"/>
        <v>#N/A</v>
      </c>
      <c r="I4952" t="s">
        <v>3888</v>
      </c>
      <c r="K4952" t="s">
        <v>3889</v>
      </c>
      <c r="L4952">
        <v>84.59</v>
      </c>
      <c r="O4952">
        <v>110</v>
      </c>
    </row>
    <row r="4953" spans="2:15" x14ac:dyDescent="0.25">
      <c r="B4953" s="80" t="e">
        <f>VLOOKUP(A4953,'Medicare Code Price Master List'!$A:$C,3,FALSE)</f>
        <v>#N/A</v>
      </c>
      <c r="C4953" s="3">
        <f>SUMIF('DME PRICE LOOKUP LINKED'!$A:$A,A4953,'DME PRICE LOOKUP LINKED'!$C:$C)</f>
        <v>0</v>
      </c>
      <c r="D4953" s="78" t="e">
        <f t="shared" si="154"/>
        <v>#N/A</v>
      </c>
      <c r="E4953" s="81" t="e">
        <f t="shared" si="155"/>
        <v>#N/A</v>
      </c>
      <c r="I4953" t="s">
        <v>3890</v>
      </c>
      <c r="K4953" t="s">
        <v>3891</v>
      </c>
      <c r="L4953">
        <v>181.72</v>
      </c>
      <c r="O4953">
        <v>237</v>
      </c>
    </row>
    <row r="4954" spans="2:15" x14ac:dyDescent="0.25">
      <c r="B4954" s="77" t="e">
        <f>VLOOKUP(A4954,'Medicare Code Price Master List'!$A:$C,3,FALSE)</f>
        <v>#N/A</v>
      </c>
      <c r="C4954" s="3">
        <f>SUMIF('DME PRICE LOOKUP LINKED'!$A:$A,A4954,'DME PRICE LOOKUP LINKED'!$C:$C)</f>
        <v>0</v>
      </c>
      <c r="D4954" s="78" t="e">
        <f t="shared" si="154"/>
        <v>#N/A</v>
      </c>
      <c r="E4954" s="79" t="e">
        <f t="shared" si="155"/>
        <v>#N/A</v>
      </c>
      <c r="I4954" t="s">
        <v>3892</v>
      </c>
      <c r="K4954" t="s">
        <v>3893</v>
      </c>
      <c r="L4954">
        <v>161.1</v>
      </c>
      <c r="O4954">
        <v>210</v>
      </c>
    </row>
    <row r="4955" spans="2:15" x14ac:dyDescent="0.25">
      <c r="B4955" s="80" t="e">
        <f>VLOOKUP(A4955,'Medicare Code Price Master List'!$A:$C,3,FALSE)</f>
        <v>#N/A</v>
      </c>
      <c r="C4955" s="3">
        <f>SUMIF('DME PRICE LOOKUP LINKED'!$A:$A,A4955,'DME PRICE LOOKUP LINKED'!$C:$C)</f>
        <v>0</v>
      </c>
      <c r="D4955" s="78" t="e">
        <f t="shared" si="154"/>
        <v>#N/A</v>
      </c>
      <c r="E4955" s="81" t="e">
        <f t="shared" si="155"/>
        <v>#N/A</v>
      </c>
      <c r="I4955" t="s">
        <v>3894</v>
      </c>
      <c r="K4955" t="s">
        <v>3895</v>
      </c>
      <c r="L4955">
        <v>156.94</v>
      </c>
      <c r="O4955">
        <v>205</v>
      </c>
    </row>
    <row r="4956" spans="2:15" x14ac:dyDescent="0.25">
      <c r="B4956" s="77" t="e">
        <f>VLOOKUP(A4956,'Medicare Code Price Master List'!$A:$C,3,FALSE)</f>
        <v>#N/A</v>
      </c>
      <c r="C4956" s="3">
        <f>SUMIF('DME PRICE LOOKUP LINKED'!$A:$A,A4956,'DME PRICE LOOKUP LINKED'!$C:$C)</f>
        <v>0</v>
      </c>
      <c r="D4956" s="78" t="e">
        <f t="shared" si="154"/>
        <v>#N/A</v>
      </c>
      <c r="E4956" s="79" t="e">
        <f t="shared" si="155"/>
        <v>#N/A</v>
      </c>
      <c r="I4956" t="s">
        <v>3896</v>
      </c>
      <c r="K4956" t="s">
        <v>3897</v>
      </c>
      <c r="L4956">
        <v>173.15</v>
      </c>
      <c r="O4956">
        <v>226</v>
      </c>
    </row>
    <row r="4957" spans="2:15" x14ac:dyDescent="0.25">
      <c r="B4957" s="80" t="e">
        <f>VLOOKUP(A4957,'Medicare Code Price Master List'!$A:$C,3,FALSE)</f>
        <v>#N/A</v>
      </c>
      <c r="C4957" s="3">
        <f>SUMIF('DME PRICE LOOKUP LINKED'!$A:$A,A4957,'DME PRICE LOOKUP LINKED'!$C:$C)</f>
        <v>0</v>
      </c>
      <c r="D4957" s="78" t="e">
        <f t="shared" si="154"/>
        <v>#N/A</v>
      </c>
      <c r="E4957" s="81" t="e">
        <f t="shared" si="155"/>
        <v>#N/A</v>
      </c>
      <c r="I4957" t="s">
        <v>3898</v>
      </c>
      <c r="K4957" t="s">
        <v>3899</v>
      </c>
      <c r="L4957">
        <v>17.66</v>
      </c>
      <c r="O4957">
        <v>23</v>
      </c>
    </row>
    <row r="4958" spans="2:15" x14ac:dyDescent="0.25">
      <c r="B4958" s="77" t="e">
        <f>VLOOKUP(A4958,'Medicare Code Price Master List'!$A:$C,3,FALSE)</f>
        <v>#N/A</v>
      </c>
      <c r="C4958" s="3">
        <f>SUMIF('DME PRICE LOOKUP LINKED'!$A:$A,A4958,'DME PRICE LOOKUP LINKED'!$C:$C)</f>
        <v>0</v>
      </c>
      <c r="D4958" s="78" t="e">
        <f t="shared" si="154"/>
        <v>#N/A</v>
      </c>
      <c r="E4958" s="79" t="e">
        <f t="shared" si="155"/>
        <v>#N/A</v>
      </c>
      <c r="I4958" t="s">
        <v>3900</v>
      </c>
      <c r="K4958" t="s">
        <v>3901</v>
      </c>
      <c r="L4958">
        <v>15.29</v>
      </c>
      <c r="O4958">
        <v>20</v>
      </c>
    </row>
    <row r="4959" spans="2:15" x14ac:dyDescent="0.25">
      <c r="B4959" s="80" t="e">
        <f>VLOOKUP(A4959,'Medicare Code Price Master List'!$A:$C,3,FALSE)</f>
        <v>#N/A</v>
      </c>
      <c r="C4959" s="3">
        <f>SUMIF('DME PRICE LOOKUP LINKED'!$A:$A,A4959,'DME PRICE LOOKUP LINKED'!$C:$C)</f>
        <v>0</v>
      </c>
      <c r="D4959" s="78" t="e">
        <f t="shared" si="154"/>
        <v>#N/A</v>
      </c>
      <c r="E4959" s="81" t="e">
        <f t="shared" si="155"/>
        <v>#N/A</v>
      </c>
      <c r="I4959" t="s">
        <v>3902</v>
      </c>
      <c r="K4959" t="s">
        <v>3903</v>
      </c>
      <c r="L4959">
        <v>336.3</v>
      </c>
      <c r="O4959">
        <v>438</v>
      </c>
    </row>
    <row r="4960" spans="2:15" x14ac:dyDescent="0.25">
      <c r="B4960" s="77" t="e">
        <f>VLOOKUP(A4960,'Medicare Code Price Master List'!$A:$C,3,FALSE)</f>
        <v>#N/A</v>
      </c>
      <c r="C4960" s="3">
        <f>SUMIF('DME PRICE LOOKUP LINKED'!$A:$A,A4960,'DME PRICE LOOKUP LINKED'!$C:$C)</f>
        <v>0</v>
      </c>
      <c r="D4960" s="78" t="e">
        <f t="shared" si="154"/>
        <v>#N/A</v>
      </c>
      <c r="E4960" s="79" t="e">
        <f t="shared" si="155"/>
        <v>#N/A</v>
      </c>
      <c r="I4960" t="s">
        <v>3904</v>
      </c>
      <c r="K4960" t="s">
        <v>3905</v>
      </c>
      <c r="L4960">
        <v>37.840000000000003</v>
      </c>
      <c r="O4960">
        <v>50</v>
      </c>
    </row>
    <row r="4961" spans="2:15" x14ac:dyDescent="0.25">
      <c r="B4961" s="80" t="e">
        <f>VLOOKUP(A4961,'Medicare Code Price Master List'!$A:$C,3,FALSE)</f>
        <v>#N/A</v>
      </c>
      <c r="C4961" s="3">
        <f>SUMIF('DME PRICE LOOKUP LINKED'!$A:$A,A4961,'DME PRICE LOOKUP LINKED'!$C:$C)</f>
        <v>0</v>
      </c>
      <c r="D4961" s="78" t="e">
        <f t="shared" si="154"/>
        <v>#N/A</v>
      </c>
      <c r="E4961" s="81" t="e">
        <f t="shared" si="155"/>
        <v>#N/A</v>
      </c>
      <c r="I4961" t="s">
        <v>3906</v>
      </c>
      <c r="K4961" t="s">
        <v>3907</v>
      </c>
      <c r="L4961">
        <v>66</v>
      </c>
      <c r="O4961">
        <v>86</v>
      </c>
    </row>
    <row r="4962" spans="2:15" x14ac:dyDescent="0.25">
      <c r="B4962" s="77" t="e">
        <f>VLOOKUP(A4962,'Medicare Code Price Master List'!$A:$C,3,FALSE)</f>
        <v>#N/A</v>
      </c>
      <c r="C4962" s="3">
        <f>SUMIF('DME PRICE LOOKUP LINKED'!$A:$A,A4962,'DME PRICE LOOKUP LINKED'!$C:$C)</f>
        <v>0</v>
      </c>
      <c r="D4962" s="78" t="e">
        <f t="shared" si="154"/>
        <v>#N/A</v>
      </c>
      <c r="E4962" s="79" t="e">
        <f t="shared" si="155"/>
        <v>#N/A</v>
      </c>
      <c r="I4962" t="s">
        <v>3908</v>
      </c>
      <c r="K4962" t="s">
        <v>3909</v>
      </c>
      <c r="L4962">
        <v>51.21</v>
      </c>
      <c r="O4962">
        <v>67</v>
      </c>
    </row>
    <row r="4963" spans="2:15" x14ac:dyDescent="0.25">
      <c r="B4963" s="80" t="e">
        <f>VLOOKUP(A4963,'Medicare Code Price Master List'!$A:$C,3,FALSE)</f>
        <v>#N/A</v>
      </c>
      <c r="C4963" s="3">
        <f>SUMIF('DME PRICE LOOKUP LINKED'!$A:$A,A4963,'DME PRICE LOOKUP LINKED'!$C:$C)</f>
        <v>0</v>
      </c>
      <c r="D4963" s="78" t="e">
        <f t="shared" si="154"/>
        <v>#N/A</v>
      </c>
      <c r="E4963" s="81" t="e">
        <f t="shared" si="155"/>
        <v>#N/A</v>
      </c>
      <c r="I4963" t="s">
        <v>3910</v>
      </c>
      <c r="K4963" t="s">
        <v>3911</v>
      </c>
      <c r="L4963">
        <v>70.84</v>
      </c>
      <c r="O4963">
        <v>93</v>
      </c>
    </row>
    <row r="4964" spans="2:15" x14ac:dyDescent="0.25">
      <c r="B4964" s="77" t="e">
        <f>VLOOKUP(A4964,'Medicare Code Price Master List'!$A:$C,3,FALSE)</f>
        <v>#N/A</v>
      </c>
      <c r="C4964" s="3">
        <f>SUMIF('DME PRICE LOOKUP LINKED'!$A:$A,A4964,'DME PRICE LOOKUP LINKED'!$C:$C)</f>
        <v>0</v>
      </c>
      <c r="D4964" s="78" t="e">
        <f t="shared" si="154"/>
        <v>#N/A</v>
      </c>
      <c r="E4964" s="79" t="e">
        <f t="shared" si="155"/>
        <v>#N/A</v>
      </c>
      <c r="I4964" t="s">
        <v>3912</v>
      </c>
      <c r="K4964" t="s">
        <v>3913</v>
      </c>
      <c r="L4964">
        <v>67.3</v>
      </c>
      <c r="O4964">
        <v>88</v>
      </c>
    </row>
    <row r="4965" spans="2:15" x14ac:dyDescent="0.25">
      <c r="B4965" s="80" t="e">
        <f>VLOOKUP(A4965,'Medicare Code Price Master List'!$A:$C,3,FALSE)</f>
        <v>#N/A</v>
      </c>
      <c r="C4965" s="3">
        <f>SUMIF('DME PRICE LOOKUP LINKED'!$A:$A,A4965,'DME PRICE LOOKUP LINKED'!$C:$C)</f>
        <v>0</v>
      </c>
      <c r="D4965" s="78" t="e">
        <f t="shared" si="154"/>
        <v>#N/A</v>
      </c>
      <c r="E4965" s="81" t="e">
        <f t="shared" si="155"/>
        <v>#N/A</v>
      </c>
      <c r="I4965" t="s">
        <v>3914</v>
      </c>
      <c r="K4965" t="s">
        <v>3915</v>
      </c>
      <c r="L4965">
        <v>83.18</v>
      </c>
      <c r="O4965">
        <v>109</v>
      </c>
    </row>
    <row r="4966" spans="2:15" x14ac:dyDescent="0.25">
      <c r="B4966" s="77" t="e">
        <f>VLOOKUP(A4966,'Medicare Code Price Master List'!$A:$C,3,FALSE)</f>
        <v>#N/A</v>
      </c>
      <c r="C4966" s="3">
        <f>SUMIF('DME PRICE LOOKUP LINKED'!$A:$A,A4966,'DME PRICE LOOKUP LINKED'!$C:$C)</f>
        <v>0</v>
      </c>
      <c r="D4966" s="78" t="e">
        <f t="shared" si="154"/>
        <v>#N/A</v>
      </c>
      <c r="E4966" s="79" t="e">
        <f t="shared" si="155"/>
        <v>#N/A</v>
      </c>
      <c r="I4966" t="s">
        <v>3916</v>
      </c>
      <c r="K4966" t="s">
        <v>3917</v>
      </c>
      <c r="L4966">
        <v>83.18</v>
      </c>
      <c r="O4966">
        <v>109</v>
      </c>
    </row>
    <row r="4967" spans="2:15" x14ac:dyDescent="0.25">
      <c r="B4967" s="80" t="e">
        <f>VLOOKUP(A4967,'Medicare Code Price Master List'!$A:$C,3,FALSE)</f>
        <v>#N/A</v>
      </c>
      <c r="C4967" s="3">
        <f>SUMIF('DME PRICE LOOKUP LINKED'!$A:$A,A4967,'DME PRICE LOOKUP LINKED'!$C:$C)</f>
        <v>0</v>
      </c>
      <c r="D4967" s="78" t="e">
        <f t="shared" si="154"/>
        <v>#N/A</v>
      </c>
      <c r="E4967" s="81" t="e">
        <f t="shared" si="155"/>
        <v>#N/A</v>
      </c>
      <c r="I4967" t="s">
        <v>3918</v>
      </c>
      <c r="K4967" t="s">
        <v>3919</v>
      </c>
      <c r="L4967">
        <v>139.21</v>
      </c>
      <c r="O4967">
        <v>181</v>
      </c>
    </row>
    <row r="4968" spans="2:15" x14ac:dyDescent="0.25">
      <c r="B4968" s="77" t="e">
        <f>VLOOKUP(A4968,'Medicare Code Price Master List'!$A:$C,3,FALSE)</f>
        <v>#N/A</v>
      </c>
      <c r="C4968" s="3">
        <f>SUMIF('DME PRICE LOOKUP LINKED'!$A:$A,A4968,'DME PRICE LOOKUP LINKED'!$C:$C)</f>
        <v>0</v>
      </c>
      <c r="D4968" s="78" t="e">
        <f t="shared" si="154"/>
        <v>#N/A</v>
      </c>
      <c r="E4968" s="79" t="e">
        <f t="shared" si="155"/>
        <v>#N/A</v>
      </c>
      <c r="I4968" t="s">
        <v>3920</v>
      </c>
      <c r="K4968" t="s">
        <v>3921</v>
      </c>
      <c r="L4968">
        <v>127.52</v>
      </c>
      <c r="O4968">
        <v>166</v>
      </c>
    </row>
    <row r="4969" spans="2:15" x14ac:dyDescent="0.25">
      <c r="B4969" s="80" t="e">
        <f>VLOOKUP(A4969,'Medicare Code Price Master List'!$A:$C,3,FALSE)</f>
        <v>#N/A</v>
      </c>
      <c r="C4969" s="3">
        <f>SUMIF('DME PRICE LOOKUP LINKED'!$A:$A,A4969,'DME PRICE LOOKUP LINKED'!$C:$C)</f>
        <v>0</v>
      </c>
      <c r="D4969" s="78" t="e">
        <f t="shared" si="154"/>
        <v>#N/A</v>
      </c>
      <c r="E4969" s="81" t="e">
        <f t="shared" si="155"/>
        <v>#N/A</v>
      </c>
      <c r="I4969" t="s">
        <v>3922</v>
      </c>
      <c r="K4969" t="s">
        <v>3923</v>
      </c>
      <c r="L4969">
        <v>301.55</v>
      </c>
      <c r="O4969">
        <v>393</v>
      </c>
    </row>
    <row r="4970" spans="2:15" x14ac:dyDescent="0.25">
      <c r="B4970" s="77" t="e">
        <f>VLOOKUP(A4970,'Medicare Code Price Master List'!$A:$C,3,FALSE)</f>
        <v>#N/A</v>
      </c>
      <c r="C4970" s="3">
        <f>SUMIF('DME PRICE LOOKUP LINKED'!$A:$A,A4970,'DME PRICE LOOKUP LINKED'!$C:$C)</f>
        <v>0</v>
      </c>
      <c r="D4970" s="78" t="e">
        <f t="shared" si="154"/>
        <v>#N/A</v>
      </c>
      <c r="E4970" s="79" t="e">
        <f t="shared" si="155"/>
        <v>#N/A</v>
      </c>
      <c r="I4970" t="s">
        <v>3924</v>
      </c>
      <c r="K4970" t="s">
        <v>3925</v>
      </c>
      <c r="L4970">
        <v>202.19</v>
      </c>
      <c r="O4970">
        <v>263</v>
      </c>
    </row>
    <row r="4971" spans="2:15" x14ac:dyDescent="0.25">
      <c r="B4971" s="80" t="e">
        <f>VLOOKUP(A4971,'Medicare Code Price Master List'!$A:$C,3,FALSE)</f>
        <v>#N/A</v>
      </c>
      <c r="C4971" s="3">
        <f>SUMIF('DME PRICE LOOKUP LINKED'!$A:$A,A4971,'DME PRICE LOOKUP LINKED'!$C:$C)</f>
        <v>0</v>
      </c>
      <c r="D4971" s="78" t="e">
        <f t="shared" si="154"/>
        <v>#N/A</v>
      </c>
      <c r="E4971" s="81" t="e">
        <f t="shared" si="155"/>
        <v>#N/A</v>
      </c>
      <c r="I4971" t="s">
        <v>3926</v>
      </c>
      <c r="K4971" t="s">
        <v>3927</v>
      </c>
      <c r="L4971">
        <v>593.44000000000005</v>
      </c>
      <c r="O4971">
        <v>772</v>
      </c>
    </row>
    <row r="4972" spans="2:15" x14ac:dyDescent="0.25">
      <c r="B4972" s="77" t="e">
        <f>VLOOKUP(A4972,'Medicare Code Price Master List'!$A:$C,3,FALSE)</f>
        <v>#N/A</v>
      </c>
      <c r="C4972" s="3">
        <f>SUMIF('DME PRICE LOOKUP LINKED'!$A:$A,A4972,'DME PRICE LOOKUP LINKED'!$C:$C)</f>
        <v>0</v>
      </c>
      <c r="D4972" s="78" t="e">
        <f t="shared" si="154"/>
        <v>#N/A</v>
      </c>
      <c r="E4972" s="79" t="e">
        <f t="shared" si="155"/>
        <v>#N/A</v>
      </c>
      <c r="I4972" t="s">
        <v>3928</v>
      </c>
      <c r="K4972" t="s">
        <v>3929</v>
      </c>
      <c r="L4972">
        <v>213.2</v>
      </c>
      <c r="O4972">
        <v>278</v>
      </c>
    </row>
    <row r="4973" spans="2:15" x14ac:dyDescent="0.25">
      <c r="B4973" s="80" t="e">
        <f>VLOOKUP(A4973,'Medicare Code Price Master List'!$A:$C,3,FALSE)</f>
        <v>#N/A</v>
      </c>
      <c r="C4973" s="3">
        <f>SUMIF('DME PRICE LOOKUP LINKED'!$A:$A,A4973,'DME PRICE LOOKUP LINKED'!$C:$C)</f>
        <v>0</v>
      </c>
      <c r="D4973" s="78" t="e">
        <f t="shared" si="154"/>
        <v>#N/A</v>
      </c>
      <c r="E4973" s="81" t="e">
        <f t="shared" si="155"/>
        <v>#N/A</v>
      </c>
      <c r="I4973" t="s">
        <v>3930</v>
      </c>
      <c r="K4973" t="s">
        <v>3931</v>
      </c>
      <c r="L4973">
        <v>618.96</v>
      </c>
      <c r="O4973">
        <v>805</v>
      </c>
    </row>
    <row r="4974" spans="2:15" x14ac:dyDescent="0.25">
      <c r="B4974" s="77" t="e">
        <f>VLOOKUP(A4974,'Medicare Code Price Master List'!$A:$C,3,FALSE)</f>
        <v>#N/A</v>
      </c>
      <c r="C4974" s="3">
        <f>SUMIF('DME PRICE LOOKUP LINKED'!$A:$A,A4974,'DME PRICE LOOKUP LINKED'!$C:$C)</f>
        <v>0</v>
      </c>
      <c r="D4974" s="78" t="e">
        <f t="shared" si="154"/>
        <v>#N/A</v>
      </c>
      <c r="E4974" s="79" t="e">
        <f t="shared" si="155"/>
        <v>#N/A</v>
      </c>
      <c r="I4974" t="s">
        <v>3932</v>
      </c>
      <c r="K4974" t="s">
        <v>3933</v>
      </c>
      <c r="L4974">
        <v>12.92</v>
      </c>
      <c r="O4974">
        <v>17</v>
      </c>
    </row>
    <row r="4975" spans="2:15" x14ac:dyDescent="0.25">
      <c r="B4975" s="80" t="e">
        <f>VLOOKUP(A4975,'Medicare Code Price Master List'!$A:$C,3,FALSE)</f>
        <v>#N/A</v>
      </c>
      <c r="C4975" s="3">
        <f>SUMIF('DME PRICE LOOKUP LINKED'!$A:$A,A4975,'DME PRICE LOOKUP LINKED'!$C:$C)</f>
        <v>0</v>
      </c>
      <c r="D4975" s="78" t="e">
        <f t="shared" si="154"/>
        <v>#N/A</v>
      </c>
      <c r="E4975" s="81" t="e">
        <f t="shared" si="155"/>
        <v>#N/A</v>
      </c>
      <c r="I4975" t="s">
        <v>3934</v>
      </c>
      <c r="K4975" t="s">
        <v>3935</v>
      </c>
      <c r="L4975">
        <v>145.11000000000001</v>
      </c>
      <c r="O4975">
        <v>189</v>
      </c>
    </row>
    <row r="4976" spans="2:15" x14ac:dyDescent="0.25">
      <c r="B4976" s="77" t="e">
        <f>VLOOKUP(A4976,'Medicare Code Price Master List'!$A:$C,3,FALSE)</f>
        <v>#N/A</v>
      </c>
      <c r="C4976" s="3">
        <f>SUMIF('DME PRICE LOOKUP LINKED'!$A:$A,A4976,'DME PRICE LOOKUP LINKED'!$C:$C)</f>
        <v>0</v>
      </c>
      <c r="D4976" s="78" t="e">
        <f t="shared" si="154"/>
        <v>#N/A</v>
      </c>
      <c r="E4976" s="79" t="e">
        <f t="shared" si="155"/>
        <v>#N/A</v>
      </c>
      <c r="I4976" t="s">
        <v>3936</v>
      </c>
      <c r="K4976" t="s">
        <v>3937</v>
      </c>
      <c r="L4976">
        <v>236.19</v>
      </c>
      <c r="O4976">
        <v>308</v>
      </c>
    </row>
    <row r="4977" spans="2:15" x14ac:dyDescent="0.25">
      <c r="B4977" s="80" t="e">
        <f>VLOOKUP(A4977,'Medicare Code Price Master List'!$A:$C,3,FALSE)</f>
        <v>#N/A</v>
      </c>
      <c r="C4977" s="3">
        <f>SUMIF('DME PRICE LOOKUP LINKED'!$A:$A,A4977,'DME PRICE LOOKUP LINKED'!$C:$C)</f>
        <v>0</v>
      </c>
      <c r="D4977" s="78" t="e">
        <f t="shared" si="154"/>
        <v>#N/A</v>
      </c>
      <c r="E4977" s="81" t="e">
        <f t="shared" si="155"/>
        <v>#N/A</v>
      </c>
      <c r="I4977" t="s">
        <v>3938</v>
      </c>
      <c r="K4977" t="s">
        <v>3939</v>
      </c>
      <c r="L4977">
        <v>10.66</v>
      </c>
      <c r="O4977">
        <v>14</v>
      </c>
    </row>
    <row r="4978" spans="2:15" x14ac:dyDescent="0.25">
      <c r="B4978" s="77" t="e">
        <f>VLOOKUP(A4978,'Medicare Code Price Master List'!$A:$C,3,FALSE)</f>
        <v>#N/A</v>
      </c>
      <c r="C4978" s="3">
        <f>SUMIF('DME PRICE LOOKUP LINKED'!$A:$A,A4978,'DME PRICE LOOKUP LINKED'!$C:$C)</f>
        <v>0</v>
      </c>
      <c r="D4978" s="78" t="e">
        <f t="shared" si="154"/>
        <v>#N/A</v>
      </c>
      <c r="E4978" s="79" t="e">
        <f t="shared" si="155"/>
        <v>#N/A</v>
      </c>
      <c r="I4978" t="s">
        <v>3940</v>
      </c>
      <c r="K4978" t="s">
        <v>3941</v>
      </c>
      <c r="L4978">
        <v>11.85</v>
      </c>
      <c r="O4978">
        <v>16</v>
      </c>
    </row>
    <row r="4979" spans="2:15" x14ac:dyDescent="0.25">
      <c r="B4979" s="80" t="e">
        <f>VLOOKUP(A4979,'Medicare Code Price Master List'!$A:$C,3,FALSE)</f>
        <v>#N/A</v>
      </c>
      <c r="C4979" s="3">
        <f>SUMIF('DME PRICE LOOKUP LINKED'!$A:$A,A4979,'DME PRICE LOOKUP LINKED'!$C:$C)</f>
        <v>0</v>
      </c>
      <c r="D4979" s="78" t="e">
        <f t="shared" si="154"/>
        <v>#N/A</v>
      </c>
      <c r="E4979" s="81" t="e">
        <f t="shared" si="155"/>
        <v>#N/A</v>
      </c>
      <c r="I4979" t="s">
        <v>3942</v>
      </c>
      <c r="K4979" t="s">
        <v>3943</v>
      </c>
      <c r="L4979">
        <v>270.86</v>
      </c>
      <c r="O4979">
        <v>353</v>
      </c>
    </row>
    <row r="4980" spans="2:15" x14ac:dyDescent="0.25">
      <c r="B4980" s="77" t="e">
        <f>VLOOKUP(A4980,'Medicare Code Price Master List'!$A:$C,3,FALSE)</f>
        <v>#N/A</v>
      </c>
      <c r="C4980" s="3">
        <f>SUMIF('DME PRICE LOOKUP LINKED'!$A:$A,A4980,'DME PRICE LOOKUP LINKED'!$C:$C)</f>
        <v>0</v>
      </c>
      <c r="D4980" s="78" t="e">
        <f t="shared" si="154"/>
        <v>#N/A</v>
      </c>
      <c r="E4980" s="79" t="e">
        <f t="shared" si="155"/>
        <v>#N/A</v>
      </c>
      <c r="I4980" t="s">
        <v>3944</v>
      </c>
      <c r="K4980" t="s">
        <v>3945</v>
      </c>
      <c r="L4980">
        <v>296.36</v>
      </c>
      <c r="O4980">
        <v>386</v>
      </c>
    </row>
    <row r="4981" spans="2:15" x14ac:dyDescent="0.25">
      <c r="B4981" s="80" t="e">
        <f>VLOOKUP(A4981,'Medicare Code Price Master List'!$A:$C,3,FALSE)</f>
        <v>#N/A</v>
      </c>
      <c r="C4981" s="3">
        <f>SUMIF('DME PRICE LOOKUP LINKED'!$A:$A,A4981,'DME PRICE LOOKUP LINKED'!$C:$C)</f>
        <v>0</v>
      </c>
      <c r="D4981" s="78" t="e">
        <f t="shared" si="154"/>
        <v>#N/A</v>
      </c>
      <c r="E4981" s="81" t="e">
        <f t="shared" si="155"/>
        <v>#N/A</v>
      </c>
      <c r="I4981" t="s">
        <v>3946</v>
      </c>
      <c r="K4981" t="s">
        <v>3947</v>
      </c>
      <c r="L4981">
        <v>317.47000000000003</v>
      </c>
      <c r="O4981">
        <v>413</v>
      </c>
    </row>
    <row r="4982" spans="2:15" x14ac:dyDescent="0.25">
      <c r="B4982" s="77" t="e">
        <f>VLOOKUP(A4982,'Medicare Code Price Master List'!$A:$C,3,FALSE)</f>
        <v>#N/A</v>
      </c>
      <c r="C4982" s="3">
        <f>SUMIF('DME PRICE LOOKUP LINKED'!$A:$A,A4982,'DME PRICE LOOKUP LINKED'!$C:$C)</f>
        <v>0</v>
      </c>
      <c r="D4982" s="78" t="e">
        <f t="shared" si="154"/>
        <v>#N/A</v>
      </c>
      <c r="E4982" s="79" t="e">
        <f t="shared" si="155"/>
        <v>#N/A</v>
      </c>
      <c r="I4982" t="s">
        <v>3948</v>
      </c>
      <c r="K4982" t="s">
        <v>3949</v>
      </c>
      <c r="L4982">
        <v>123.6</v>
      </c>
      <c r="O4982">
        <v>161</v>
      </c>
    </row>
    <row r="4983" spans="2:15" x14ac:dyDescent="0.25">
      <c r="B4983" s="80" t="e">
        <f>VLOOKUP(A4983,'Medicare Code Price Master List'!$A:$C,3,FALSE)</f>
        <v>#N/A</v>
      </c>
      <c r="C4983" s="3">
        <f>SUMIF('DME PRICE LOOKUP LINKED'!$A:$A,A4983,'DME PRICE LOOKUP LINKED'!$C:$C)</f>
        <v>0</v>
      </c>
      <c r="D4983" s="78" t="e">
        <f t="shared" si="154"/>
        <v>#N/A</v>
      </c>
      <c r="E4983" s="81" t="e">
        <f t="shared" si="155"/>
        <v>#N/A</v>
      </c>
      <c r="I4983" t="s">
        <v>3950</v>
      </c>
      <c r="K4983" t="s">
        <v>3951</v>
      </c>
      <c r="L4983">
        <v>23.7</v>
      </c>
      <c r="O4983">
        <v>31</v>
      </c>
    </row>
    <row r="4984" spans="2:15" x14ac:dyDescent="0.25">
      <c r="B4984" s="77" t="e">
        <f>VLOOKUP(A4984,'Medicare Code Price Master List'!$A:$C,3,FALSE)</f>
        <v>#N/A</v>
      </c>
      <c r="C4984" s="3">
        <f>SUMIF('DME PRICE LOOKUP LINKED'!$A:$A,A4984,'DME PRICE LOOKUP LINKED'!$C:$C)</f>
        <v>0</v>
      </c>
      <c r="D4984" s="78" t="e">
        <f t="shared" si="154"/>
        <v>#N/A</v>
      </c>
      <c r="E4984" s="79" t="e">
        <f t="shared" si="155"/>
        <v>#N/A</v>
      </c>
      <c r="I4984" t="s">
        <v>3952</v>
      </c>
      <c r="K4984" t="s">
        <v>3953</v>
      </c>
      <c r="L4984">
        <v>47.04</v>
      </c>
      <c r="O4984">
        <v>62</v>
      </c>
    </row>
    <row r="4985" spans="2:15" x14ac:dyDescent="0.25">
      <c r="B4985" s="80" t="e">
        <f>VLOOKUP(A4985,'Medicare Code Price Master List'!$A:$C,3,FALSE)</f>
        <v>#N/A</v>
      </c>
      <c r="C4985" s="3">
        <f>SUMIF('DME PRICE LOOKUP LINKED'!$A:$A,A4985,'DME PRICE LOOKUP LINKED'!$C:$C)</f>
        <v>0</v>
      </c>
      <c r="D4985" s="78" t="e">
        <f t="shared" si="154"/>
        <v>#N/A</v>
      </c>
      <c r="E4985" s="81" t="e">
        <f t="shared" si="155"/>
        <v>#N/A</v>
      </c>
      <c r="I4985" t="s">
        <v>3954</v>
      </c>
      <c r="K4985" t="s">
        <v>3955</v>
      </c>
      <c r="L4985">
        <v>47.04</v>
      </c>
      <c r="O4985">
        <v>62</v>
      </c>
    </row>
    <row r="4986" spans="2:15" x14ac:dyDescent="0.25">
      <c r="B4986" s="77" t="e">
        <f>VLOOKUP(A4986,'Medicare Code Price Master List'!$A:$C,3,FALSE)</f>
        <v>#N/A</v>
      </c>
      <c r="C4986" s="3">
        <f>SUMIF('DME PRICE LOOKUP LINKED'!$A:$A,A4986,'DME PRICE LOOKUP LINKED'!$C:$C)</f>
        <v>0</v>
      </c>
      <c r="D4986" s="78" t="e">
        <f t="shared" si="154"/>
        <v>#N/A</v>
      </c>
      <c r="E4986" s="79" t="e">
        <f t="shared" si="155"/>
        <v>#N/A</v>
      </c>
      <c r="I4986" t="s">
        <v>3956</v>
      </c>
      <c r="K4986" t="s">
        <v>3957</v>
      </c>
      <c r="L4986">
        <v>123.6</v>
      </c>
      <c r="O4986">
        <v>161</v>
      </c>
    </row>
    <row r="4987" spans="2:15" x14ac:dyDescent="0.25">
      <c r="B4987" s="80" t="e">
        <f>VLOOKUP(A4987,'Medicare Code Price Master List'!$A:$C,3,FALSE)</f>
        <v>#N/A</v>
      </c>
      <c r="C4987" s="3">
        <f>SUMIF('DME PRICE LOOKUP LINKED'!$A:$A,A4987,'DME PRICE LOOKUP LINKED'!$C:$C)</f>
        <v>0</v>
      </c>
      <c r="D4987" s="78" t="e">
        <f t="shared" si="154"/>
        <v>#N/A</v>
      </c>
      <c r="E4987" s="81" t="e">
        <f t="shared" si="155"/>
        <v>#N/A</v>
      </c>
      <c r="I4987" t="s">
        <v>3958</v>
      </c>
      <c r="K4987" t="s">
        <v>3959</v>
      </c>
      <c r="L4987">
        <v>61.98</v>
      </c>
      <c r="O4987">
        <v>81</v>
      </c>
    </row>
    <row r="4988" spans="2:15" x14ac:dyDescent="0.25">
      <c r="B4988" s="77" t="e">
        <f>VLOOKUP(A4988,'Medicare Code Price Master List'!$A:$C,3,FALSE)</f>
        <v>#N/A</v>
      </c>
      <c r="C4988" s="3">
        <f>SUMIF('DME PRICE LOOKUP LINKED'!$A:$A,A4988,'DME PRICE LOOKUP LINKED'!$C:$C)</f>
        <v>0</v>
      </c>
      <c r="D4988" s="78" t="e">
        <f t="shared" si="154"/>
        <v>#N/A</v>
      </c>
      <c r="E4988" s="79" t="e">
        <f t="shared" si="155"/>
        <v>#N/A</v>
      </c>
      <c r="I4988" t="s">
        <v>3960</v>
      </c>
      <c r="K4988" t="s">
        <v>3961</v>
      </c>
      <c r="L4988">
        <v>61.98</v>
      </c>
      <c r="O4988">
        <v>81</v>
      </c>
    </row>
    <row r="4989" spans="2:15" x14ac:dyDescent="0.25">
      <c r="B4989" s="80" t="e">
        <f>VLOOKUP(A4989,'Medicare Code Price Master List'!$A:$C,3,FALSE)</f>
        <v>#N/A</v>
      </c>
      <c r="C4989" s="3">
        <f>SUMIF('DME PRICE LOOKUP LINKED'!$A:$A,A4989,'DME PRICE LOOKUP LINKED'!$C:$C)</f>
        <v>0</v>
      </c>
      <c r="D4989" s="78" t="e">
        <f t="shared" si="154"/>
        <v>#N/A</v>
      </c>
      <c r="E4989" s="81" t="e">
        <f t="shared" si="155"/>
        <v>#N/A</v>
      </c>
      <c r="I4989" t="s">
        <v>3962</v>
      </c>
      <c r="K4989" t="s">
        <v>3963</v>
      </c>
      <c r="L4989">
        <v>58.3</v>
      </c>
      <c r="O4989">
        <v>76</v>
      </c>
    </row>
    <row r="4990" spans="2:15" x14ac:dyDescent="0.25">
      <c r="B4990" s="77" t="e">
        <f>VLOOKUP(A4990,'Medicare Code Price Master List'!$A:$C,3,FALSE)</f>
        <v>#N/A</v>
      </c>
      <c r="C4990" s="3">
        <f>SUMIF('DME PRICE LOOKUP LINKED'!$A:$A,A4990,'DME PRICE LOOKUP LINKED'!$C:$C)</f>
        <v>0</v>
      </c>
      <c r="D4990" s="78" t="e">
        <f t="shared" si="154"/>
        <v>#N/A</v>
      </c>
      <c r="E4990" s="79" t="e">
        <f t="shared" si="155"/>
        <v>#N/A</v>
      </c>
      <c r="I4990" t="s">
        <v>3964</v>
      </c>
      <c r="K4990" t="s">
        <v>3965</v>
      </c>
      <c r="L4990">
        <v>58.3</v>
      </c>
      <c r="O4990">
        <v>76</v>
      </c>
    </row>
    <row r="4991" spans="2:15" x14ac:dyDescent="0.25">
      <c r="B4991" s="80" t="e">
        <f>VLOOKUP(A4991,'Medicare Code Price Master List'!$A:$C,3,FALSE)</f>
        <v>#N/A</v>
      </c>
      <c r="C4991" s="3">
        <f>SUMIF('DME PRICE LOOKUP LINKED'!$A:$A,A4991,'DME PRICE LOOKUP LINKED'!$C:$C)</f>
        <v>0</v>
      </c>
      <c r="D4991" s="78" t="e">
        <f t="shared" si="154"/>
        <v>#N/A</v>
      </c>
      <c r="E4991" s="81" t="e">
        <f t="shared" si="155"/>
        <v>#N/A</v>
      </c>
      <c r="I4991" t="s">
        <v>3966</v>
      </c>
      <c r="K4991" t="s">
        <v>3967</v>
      </c>
      <c r="L4991">
        <v>387.54</v>
      </c>
      <c r="O4991">
        <v>504</v>
      </c>
    </row>
    <row r="4992" spans="2:15" x14ac:dyDescent="0.25">
      <c r="B4992" s="77" t="e">
        <f>VLOOKUP(A4992,'Medicare Code Price Master List'!$A:$C,3,FALSE)</f>
        <v>#N/A</v>
      </c>
      <c r="C4992" s="3">
        <f>SUMIF('DME PRICE LOOKUP LINKED'!$A:$A,A4992,'DME PRICE LOOKUP LINKED'!$C:$C)</f>
        <v>0</v>
      </c>
      <c r="D4992" s="78" t="e">
        <f t="shared" si="154"/>
        <v>#N/A</v>
      </c>
      <c r="E4992" s="79" t="e">
        <f t="shared" si="155"/>
        <v>#N/A</v>
      </c>
      <c r="I4992" t="s">
        <v>3968</v>
      </c>
      <c r="K4992" t="s">
        <v>3969</v>
      </c>
      <c r="L4992">
        <v>1269.4000000000001</v>
      </c>
      <c r="O4992">
        <v>1651</v>
      </c>
    </row>
    <row r="4993" spans="2:15" x14ac:dyDescent="0.25">
      <c r="B4993" s="80" t="e">
        <f>VLOOKUP(A4993,'Medicare Code Price Master List'!$A:$C,3,FALSE)</f>
        <v>#N/A</v>
      </c>
      <c r="C4993" s="3">
        <f>SUMIF('DME PRICE LOOKUP LINKED'!$A:$A,A4993,'DME PRICE LOOKUP LINKED'!$C:$C)</f>
        <v>0</v>
      </c>
      <c r="D4993" s="78" t="e">
        <f t="shared" si="154"/>
        <v>#N/A</v>
      </c>
      <c r="E4993" s="81" t="e">
        <f t="shared" si="155"/>
        <v>#N/A</v>
      </c>
      <c r="I4993" t="s">
        <v>3970</v>
      </c>
      <c r="K4993" t="s">
        <v>3971</v>
      </c>
      <c r="L4993">
        <v>1269.4000000000001</v>
      </c>
      <c r="O4993">
        <v>1651</v>
      </c>
    </row>
    <row r="4994" spans="2:15" x14ac:dyDescent="0.25">
      <c r="B4994" s="77" t="e">
        <f>VLOOKUP(A4994,'Medicare Code Price Master List'!$A:$C,3,FALSE)</f>
        <v>#N/A</v>
      </c>
      <c r="C4994" s="3">
        <f>SUMIF('DME PRICE LOOKUP LINKED'!$A:$A,A4994,'DME PRICE LOOKUP LINKED'!$C:$C)</f>
        <v>0</v>
      </c>
      <c r="D4994" s="78" t="e">
        <f t="shared" si="154"/>
        <v>#N/A</v>
      </c>
      <c r="E4994" s="79" t="e">
        <f t="shared" si="155"/>
        <v>#N/A</v>
      </c>
      <c r="I4994" t="s">
        <v>3972</v>
      </c>
      <c r="K4994" t="s">
        <v>3973</v>
      </c>
      <c r="L4994">
        <v>152.13</v>
      </c>
      <c r="O4994">
        <v>198</v>
      </c>
    </row>
    <row r="4995" spans="2:15" x14ac:dyDescent="0.25">
      <c r="B4995" s="80" t="e">
        <f>VLOOKUP(A4995,'Medicare Code Price Master List'!$A:$C,3,FALSE)</f>
        <v>#N/A</v>
      </c>
      <c r="C4995" s="3">
        <f>SUMIF('DME PRICE LOOKUP LINKED'!$A:$A,A4995,'DME PRICE LOOKUP LINKED'!$C:$C)</f>
        <v>0</v>
      </c>
      <c r="D4995" s="78" t="e">
        <f t="shared" ref="D4995:D5058" si="156">VLOOKUP(A4995,$R$2:$T$5644,3,FALSE)</f>
        <v>#N/A</v>
      </c>
      <c r="E4995" s="81" t="e">
        <f t="shared" ref="E4995:E5058" si="157">D4995-C4995</f>
        <v>#N/A</v>
      </c>
      <c r="I4995" t="s">
        <v>3974</v>
      </c>
      <c r="K4995" t="s">
        <v>3975</v>
      </c>
      <c r="L4995">
        <v>381.27</v>
      </c>
      <c r="O4995">
        <v>496</v>
      </c>
    </row>
    <row r="4996" spans="2:15" x14ac:dyDescent="0.25">
      <c r="B4996" s="77" t="e">
        <f>VLOOKUP(A4996,'Medicare Code Price Master List'!$A:$C,3,FALSE)</f>
        <v>#N/A</v>
      </c>
      <c r="C4996" s="3">
        <f>SUMIF('DME PRICE LOOKUP LINKED'!$A:$A,A4996,'DME PRICE LOOKUP LINKED'!$C:$C)</f>
        <v>0</v>
      </c>
      <c r="D4996" s="78" t="e">
        <f t="shared" si="156"/>
        <v>#N/A</v>
      </c>
      <c r="E4996" s="79" t="e">
        <f t="shared" si="157"/>
        <v>#N/A</v>
      </c>
      <c r="I4996" t="s">
        <v>3976</v>
      </c>
      <c r="K4996" t="s">
        <v>3977</v>
      </c>
      <c r="L4996">
        <v>458.77</v>
      </c>
      <c r="O4996">
        <v>597</v>
      </c>
    </row>
    <row r="4997" spans="2:15" x14ac:dyDescent="0.25">
      <c r="B4997" s="80" t="e">
        <f>VLOOKUP(A4997,'Medicare Code Price Master List'!$A:$C,3,FALSE)</f>
        <v>#N/A</v>
      </c>
      <c r="C4997" s="3">
        <f>SUMIF('DME PRICE LOOKUP LINKED'!$A:$A,A4997,'DME PRICE LOOKUP LINKED'!$C:$C)</f>
        <v>0</v>
      </c>
      <c r="D4997" s="78" t="e">
        <f t="shared" si="156"/>
        <v>#N/A</v>
      </c>
      <c r="E4997" s="81" t="e">
        <f t="shared" si="157"/>
        <v>#N/A</v>
      </c>
      <c r="I4997" t="s">
        <v>3978</v>
      </c>
      <c r="K4997" t="s">
        <v>3979</v>
      </c>
      <c r="L4997">
        <v>58.45</v>
      </c>
      <c r="O4997">
        <v>76</v>
      </c>
    </row>
    <row r="4998" spans="2:15" x14ac:dyDescent="0.25">
      <c r="B4998" s="77" t="e">
        <f>VLOOKUP(A4998,'Medicare Code Price Master List'!$A:$C,3,FALSE)</f>
        <v>#N/A</v>
      </c>
      <c r="C4998" s="3">
        <f>SUMIF('DME PRICE LOOKUP LINKED'!$A:$A,A4998,'DME PRICE LOOKUP LINKED'!$C:$C)</f>
        <v>0</v>
      </c>
      <c r="D4998" s="78" t="e">
        <f t="shared" si="156"/>
        <v>#N/A</v>
      </c>
      <c r="E4998" s="79" t="e">
        <f t="shared" si="157"/>
        <v>#N/A</v>
      </c>
      <c r="I4998" t="s">
        <v>3980</v>
      </c>
      <c r="K4998" t="s">
        <v>3981</v>
      </c>
      <c r="L4998">
        <v>536.66</v>
      </c>
      <c r="O4998">
        <v>698</v>
      </c>
    </row>
    <row r="4999" spans="2:15" x14ac:dyDescent="0.25">
      <c r="B4999" s="80" t="e">
        <f>VLOOKUP(A4999,'Medicare Code Price Master List'!$A:$C,3,FALSE)</f>
        <v>#N/A</v>
      </c>
      <c r="C4999" s="3">
        <f>SUMIF('DME PRICE LOOKUP LINKED'!$A:$A,A4999,'DME PRICE LOOKUP LINKED'!$C:$C)</f>
        <v>0</v>
      </c>
      <c r="D4999" s="78" t="e">
        <f t="shared" si="156"/>
        <v>#N/A</v>
      </c>
      <c r="E4999" s="81" t="e">
        <f t="shared" si="157"/>
        <v>#N/A</v>
      </c>
      <c r="I4999" t="s">
        <v>3982</v>
      </c>
      <c r="K4999" t="s">
        <v>3983</v>
      </c>
      <c r="L4999">
        <v>1413.84</v>
      </c>
      <c r="O4999">
        <v>1838</v>
      </c>
    </row>
    <row r="5000" spans="2:15" x14ac:dyDescent="0.25">
      <c r="B5000" s="77" t="e">
        <f>VLOOKUP(A5000,'Medicare Code Price Master List'!$A:$C,3,FALSE)</f>
        <v>#N/A</v>
      </c>
      <c r="C5000" s="3">
        <f>SUMIF('DME PRICE LOOKUP LINKED'!$A:$A,A5000,'DME PRICE LOOKUP LINKED'!$C:$C)</f>
        <v>0</v>
      </c>
      <c r="D5000" s="78" t="e">
        <f t="shared" si="156"/>
        <v>#N/A</v>
      </c>
      <c r="E5000" s="79" t="e">
        <f t="shared" si="157"/>
        <v>#N/A</v>
      </c>
      <c r="I5000" t="s">
        <v>3984</v>
      </c>
      <c r="K5000" t="s">
        <v>3985</v>
      </c>
      <c r="L5000">
        <v>49.12</v>
      </c>
      <c r="O5000">
        <v>64</v>
      </c>
    </row>
    <row r="5001" spans="2:15" x14ac:dyDescent="0.25">
      <c r="B5001" s="80" t="e">
        <f>VLOOKUP(A5001,'Medicare Code Price Master List'!$A:$C,3,FALSE)</f>
        <v>#N/A</v>
      </c>
      <c r="C5001" s="3">
        <f>SUMIF('DME PRICE LOOKUP LINKED'!$A:$A,A5001,'DME PRICE LOOKUP LINKED'!$C:$C)</f>
        <v>0</v>
      </c>
      <c r="D5001" s="78" t="e">
        <f t="shared" si="156"/>
        <v>#N/A</v>
      </c>
      <c r="E5001" s="81" t="e">
        <f t="shared" si="157"/>
        <v>#N/A</v>
      </c>
      <c r="I5001" t="s">
        <v>3986</v>
      </c>
      <c r="K5001" t="s">
        <v>3987</v>
      </c>
      <c r="L5001">
        <v>0</v>
      </c>
      <c r="O5001">
        <v>0</v>
      </c>
    </row>
    <row r="5002" spans="2:15" x14ac:dyDescent="0.25">
      <c r="B5002" s="77" t="e">
        <f>VLOOKUP(A5002,'Medicare Code Price Master List'!$A:$C,3,FALSE)</f>
        <v>#N/A</v>
      </c>
      <c r="C5002" s="3">
        <f>SUMIF('DME PRICE LOOKUP LINKED'!$A:$A,A5002,'DME PRICE LOOKUP LINKED'!$C:$C)</f>
        <v>0</v>
      </c>
      <c r="D5002" s="78" t="e">
        <f t="shared" si="156"/>
        <v>#N/A</v>
      </c>
      <c r="E5002" s="79" t="e">
        <f t="shared" si="157"/>
        <v>#N/A</v>
      </c>
      <c r="I5002" t="s">
        <v>3988</v>
      </c>
      <c r="K5002" t="s">
        <v>3989</v>
      </c>
      <c r="L5002">
        <v>0</v>
      </c>
      <c r="O5002">
        <v>0</v>
      </c>
    </row>
    <row r="5003" spans="2:15" x14ac:dyDescent="0.25">
      <c r="B5003" s="80" t="e">
        <f>VLOOKUP(A5003,'Medicare Code Price Master List'!$A:$C,3,FALSE)</f>
        <v>#N/A</v>
      </c>
      <c r="C5003" s="3">
        <f>SUMIF('DME PRICE LOOKUP LINKED'!$A:$A,A5003,'DME PRICE LOOKUP LINKED'!$C:$C)</f>
        <v>0</v>
      </c>
      <c r="D5003" s="78" t="e">
        <f t="shared" si="156"/>
        <v>#N/A</v>
      </c>
      <c r="E5003" s="81" t="e">
        <f t="shared" si="157"/>
        <v>#N/A</v>
      </c>
      <c r="I5003" t="s">
        <v>3990</v>
      </c>
      <c r="K5003" t="s">
        <v>3991</v>
      </c>
      <c r="L5003">
        <v>145.97</v>
      </c>
      <c r="O5003">
        <v>190</v>
      </c>
    </row>
    <row r="5004" spans="2:15" x14ac:dyDescent="0.25">
      <c r="B5004" s="77" t="e">
        <f>VLOOKUP(A5004,'Medicare Code Price Master List'!$A:$C,3,FALSE)</f>
        <v>#N/A</v>
      </c>
      <c r="C5004" s="3">
        <f>SUMIF('DME PRICE LOOKUP LINKED'!$A:$A,A5004,'DME PRICE LOOKUP LINKED'!$C:$C)</f>
        <v>0</v>
      </c>
      <c r="D5004" s="78" t="e">
        <f t="shared" si="156"/>
        <v>#N/A</v>
      </c>
      <c r="E5004" s="79" t="e">
        <f t="shared" si="157"/>
        <v>#N/A</v>
      </c>
      <c r="I5004" t="s">
        <v>3992</v>
      </c>
      <c r="K5004" t="s">
        <v>3993</v>
      </c>
      <c r="L5004">
        <v>66.680000000000007</v>
      </c>
      <c r="O5004">
        <v>87</v>
      </c>
    </row>
    <row r="5005" spans="2:15" x14ac:dyDescent="0.25">
      <c r="B5005" s="80" t="e">
        <f>VLOOKUP(A5005,'Medicare Code Price Master List'!$A:$C,3,FALSE)</f>
        <v>#N/A</v>
      </c>
      <c r="C5005" s="3">
        <f>SUMIF('DME PRICE LOOKUP LINKED'!$A:$A,A5005,'DME PRICE LOOKUP LINKED'!$C:$C)</f>
        <v>0</v>
      </c>
      <c r="D5005" s="78" t="e">
        <f t="shared" si="156"/>
        <v>#N/A</v>
      </c>
      <c r="E5005" s="81" t="e">
        <f t="shared" si="157"/>
        <v>#N/A</v>
      </c>
      <c r="I5005" t="s">
        <v>3994</v>
      </c>
      <c r="K5005" t="s">
        <v>3995</v>
      </c>
      <c r="L5005">
        <v>167.09</v>
      </c>
      <c r="O5005">
        <v>218</v>
      </c>
    </row>
    <row r="5006" spans="2:15" x14ac:dyDescent="0.25">
      <c r="B5006" s="77" t="e">
        <f>VLOOKUP(A5006,'Medicare Code Price Master List'!$A:$C,3,FALSE)</f>
        <v>#N/A</v>
      </c>
      <c r="C5006" s="3">
        <f>SUMIF('DME PRICE LOOKUP LINKED'!$A:$A,A5006,'DME PRICE LOOKUP LINKED'!$C:$C)</f>
        <v>0</v>
      </c>
      <c r="D5006" s="78" t="e">
        <f t="shared" si="156"/>
        <v>#N/A</v>
      </c>
      <c r="E5006" s="79" t="e">
        <f t="shared" si="157"/>
        <v>#N/A</v>
      </c>
      <c r="I5006" t="s">
        <v>3996</v>
      </c>
      <c r="K5006" t="s">
        <v>3997</v>
      </c>
      <c r="L5006">
        <v>91.04</v>
      </c>
      <c r="O5006">
        <v>119</v>
      </c>
    </row>
    <row r="5007" spans="2:15" x14ac:dyDescent="0.25">
      <c r="B5007" s="80" t="e">
        <f>VLOOKUP(A5007,'Medicare Code Price Master List'!$A:$C,3,FALSE)</f>
        <v>#N/A</v>
      </c>
      <c r="C5007" s="3">
        <f>SUMIF('DME PRICE LOOKUP LINKED'!$A:$A,A5007,'DME PRICE LOOKUP LINKED'!$C:$C)</f>
        <v>0</v>
      </c>
      <c r="D5007" s="78" t="e">
        <f t="shared" si="156"/>
        <v>#N/A</v>
      </c>
      <c r="E5007" s="81" t="e">
        <f t="shared" si="157"/>
        <v>#N/A</v>
      </c>
      <c r="I5007" t="s">
        <v>3998</v>
      </c>
      <c r="K5007" t="s">
        <v>3999</v>
      </c>
      <c r="L5007">
        <v>204.42</v>
      </c>
      <c r="O5007">
        <v>266</v>
      </c>
    </row>
    <row r="5008" spans="2:15" x14ac:dyDescent="0.25">
      <c r="B5008" s="77" t="e">
        <f>VLOOKUP(A5008,'Medicare Code Price Master List'!$A:$C,3,FALSE)</f>
        <v>#N/A</v>
      </c>
      <c r="C5008" s="3">
        <f>SUMIF('DME PRICE LOOKUP LINKED'!$A:$A,A5008,'DME PRICE LOOKUP LINKED'!$C:$C)</f>
        <v>0</v>
      </c>
      <c r="D5008" s="78" t="e">
        <f t="shared" si="156"/>
        <v>#N/A</v>
      </c>
      <c r="E5008" s="79" t="e">
        <f t="shared" si="157"/>
        <v>#N/A</v>
      </c>
      <c r="I5008" t="s">
        <v>4000</v>
      </c>
      <c r="K5008" t="s">
        <v>4001</v>
      </c>
      <c r="L5008">
        <v>53.39</v>
      </c>
      <c r="O5008">
        <v>70</v>
      </c>
    </row>
    <row r="5009" spans="2:15" x14ac:dyDescent="0.25">
      <c r="B5009" s="80" t="e">
        <f>VLOOKUP(A5009,'Medicare Code Price Master List'!$A:$C,3,FALSE)</f>
        <v>#N/A</v>
      </c>
      <c r="C5009" s="3">
        <f>SUMIF('DME PRICE LOOKUP LINKED'!$A:$A,A5009,'DME PRICE LOOKUP LINKED'!$C:$C)</f>
        <v>0</v>
      </c>
      <c r="D5009" s="78" t="e">
        <f t="shared" si="156"/>
        <v>#N/A</v>
      </c>
      <c r="E5009" s="81" t="e">
        <f t="shared" si="157"/>
        <v>#N/A</v>
      </c>
      <c r="I5009" t="s">
        <v>4002</v>
      </c>
      <c r="K5009" t="s">
        <v>4003</v>
      </c>
      <c r="L5009">
        <v>9.99</v>
      </c>
      <c r="O5009">
        <v>13</v>
      </c>
    </row>
    <row r="5010" spans="2:15" x14ac:dyDescent="0.25">
      <c r="B5010" s="77" t="e">
        <f>VLOOKUP(A5010,'Medicare Code Price Master List'!$A:$C,3,FALSE)</f>
        <v>#N/A</v>
      </c>
      <c r="C5010" s="3">
        <f>SUMIF('DME PRICE LOOKUP LINKED'!$A:$A,A5010,'DME PRICE LOOKUP LINKED'!$C:$C)</f>
        <v>0</v>
      </c>
      <c r="D5010" s="78" t="e">
        <f t="shared" si="156"/>
        <v>#N/A</v>
      </c>
      <c r="E5010" s="79" t="e">
        <f t="shared" si="157"/>
        <v>#N/A</v>
      </c>
      <c r="I5010" t="s">
        <v>4004</v>
      </c>
      <c r="K5010" t="s">
        <v>4005</v>
      </c>
      <c r="L5010">
        <v>35.85</v>
      </c>
      <c r="O5010">
        <v>47</v>
      </c>
    </row>
    <row r="5011" spans="2:15" x14ac:dyDescent="0.25">
      <c r="B5011" s="80" t="e">
        <f>VLOOKUP(A5011,'Medicare Code Price Master List'!$A:$C,3,FALSE)</f>
        <v>#N/A</v>
      </c>
      <c r="C5011" s="3">
        <f>SUMIF('DME PRICE LOOKUP LINKED'!$A:$A,A5011,'DME PRICE LOOKUP LINKED'!$C:$C)</f>
        <v>0</v>
      </c>
      <c r="D5011" s="78" t="e">
        <f t="shared" si="156"/>
        <v>#N/A</v>
      </c>
      <c r="E5011" s="81" t="e">
        <f t="shared" si="157"/>
        <v>#N/A</v>
      </c>
      <c r="I5011" t="s">
        <v>4006</v>
      </c>
      <c r="K5011" t="s">
        <v>4007</v>
      </c>
      <c r="L5011">
        <v>50.48</v>
      </c>
      <c r="O5011">
        <v>66</v>
      </c>
    </row>
    <row r="5012" spans="2:15" x14ac:dyDescent="0.25">
      <c r="B5012" s="77" t="e">
        <f>VLOOKUP(A5012,'Medicare Code Price Master List'!$A:$C,3,FALSE)</f>
        <v>#N/A</v>
      </c>
      <c r="C5012" s="3">
        <f>SUMIF('DME PRICE LOOKUP LINKED'!$A:$A,A5012,'DME PRICE LOOKUP LINKED'!$C:$C)</f>
        <v>0</v>
      </c>
      <c r="D5012" s="78" t="e">
        <f t="shared" si="156"/>
        <v>#N/A</v>
      </c>
      <c r="E5012" s="79" t="e">
        <f t="shared" si="157"/>
        <v>#N/A</v>
      </c>
      <c r="I5012" t="s">
        <v>4008</v>
      </c>
      <c r="K5012" t="s">
        <v>4009</v>
      </c>
      <c r="L5012">
        <v>136.69</v>
      </c>
      <c r="O5012">
        <v>178</v>
      </c>
    </row>
    <row r="5013" spans="2:15" x14ac:dyDescent="0.25">
      <c r="B5013" s="80" t="e">
        <f>VLOOKUP(A5013,'Medicare Code Price Master List'!$A:$C,3,FALSE)</f>
        <v>#N/A</v>
      </c>
      <c r="C5013" s="3">
        <f>SUMIF('DME PRICE LOOKUP LINKED'!$A:$A,A5013,'DME PRICE LOOKUP LINKED'!$C:$C)</f>
        <v>0</v>
      </c>
      <c r="D5013" s="78" t="e">
        <f t="shared" si="156"/>
        <v>#N/A</v>
      </c>
      <c r="E5013" s="81" t="e">
        <f t="shared" si="157"/>
        <v>#N/A</v>
      </c>
      <c r="I5013" t="s">
        <v>4010</v>
      </c>
      <c r="K5013" t="s">
        <v>4011</v>
      </c>
      <c r="L5013">
        <v>153.35</v>
      </c>
      <c r="O5013">
        <v>200</v>
      </c>
    </row>
    <row r="5014" spans="2:15" x14ac:dyDescent="0.25">
      <c r="B5014" s="77" t="e">
        <f>VLOOKUP(A5014,'Medicare Code Price Master List'!$A:$C,3,FALSE)</f>
        <v>#N/A</v>
      </c>
      <c r="C5014" s="3">
        <f>SUMIF('DME PRICE LOOKUP LINKED'!$A:$A,A5014,'DME PRICE LOOKUP LINKED'!$C:$C)</f>
        <v>0</v>
      </c>
      <c r="D5014" s="78" t="e">
        <f t="shared" si="156"/>
        <v>#N/A</v>
      </c>
      <c r="E5014" s="79" t="e">
        <f t="shared" si="157"/>
        <v>#N/A</v>
      </c>
      <c r="I5014" t="s">
        <v>4012</v>
      </c>
      <c r="K5014" t="s">
        <v>4013</v>
      </c>
      <c r="L5014">
        <v>35.96</v>
      </c>
      <c r="O5014">
        <v>47</v>
      </c>
    </row>
    <row r="5015" spans="2:15" x14ac:dyDescent="0.25">
      <c r="B5015" s="80" t="e">
        <f>VLOOKUP(A5015,'Medicare Code Price Master List'!$A:$C,3,FALSE)</f>
        <v>#N/A</v>
      </c>
      <c r="C5015" s="3">
        <f>SUMIF('DME PRICE LOOKUP LINKED'!$A:$A,A5015,'DME PRICE LOOKUP LINKED'!$C:$C)</f>
        <v>0</v>
      </c>
      <c r="D5015" s="78" t="e">
        <f t="shared" si="156"/>
        <v>#N/A</v>
      </c>
      <c r="E5015" s="81" t="e">
        <f t="shared" si="157"/>
        <v>#N/A</v>
      </c>
      <c r="I5015" t="s">
        <v>4014</v>
      </c>
      <c r="K5015" t="s">
        <v>4015</v>
      </c>
      <c r="L5015">
        <v>58.55</v>
      </c>
      <c r="O5015">
        <v>77</v>
      </c>
    </row>
    <row r="5016" spans="2:15" x14ac:dyDescent="0.25">
      <c r="B5016" s="77" t="e">
        <f>VLOOKUP(A5016,'Medicare Code Price Master List'!$A:$C,3,FALSE)</f>
        <v>#N/A</v>
      </c>
      <c r="C5016" s="3">
        <f>SUMIF('DME PRICE LOOKUP LINKED'!$A:$A,A5016,'DME PRICE LOOKUP LINKED'!$C:$C)</f>
        <v>0</v>
      </c>
      <c r="D5016" s="78" t="e">
        <f t="shared" si="156"/>
        <v>#N/A</v>
      </c>
      <c r="E5016" s="79" t="e">
        <f t="shared" si="157"/>
        <v>#N/A</v>
      </c>
      <c r="I5016" t="s">
        <v>4016</v>
      </c>
      <c r="K5016" t="s">
        <v>4017</v>
      </c>
      <c r="L5016">
        <v>63.24</v>
      </c>
      <c r="O5016">
        <v>83</v>
      </c>
    </row>
    <row r="5017" spans="2:15" x14ac:dyDescent="0.25">
      <c r="B5017" s="80" t="e">
        <f>VLOOKUP(A5017,'Medicare Code Price Master List'!$A:$C,3,FALSE)</f>
        <v>#N/A</v>
      </c>
      <c r="C5017" s="3">
        <f>SUMIF('DME PRICE LOOKUP LINKED'!$A:$A,A5017,'DME PRICE LOOKUP LINKED'!$C:$C)</f>
        <v>0</v>
      </c>
      <c r="D5017" s="78" t="e">
        <f t="shared" si="156"/>
        <v>#N/A</v>
      </c>
      <c r="E5017" s="81" t="e">
        <f t="shared" si="157"/>
        <v>#N/A</v>
      </c>
      <c r="I5017" t="s">
        <v>4018</v>
      </c>
      <c r="K5017" t="s">
        <v>4019</v>
      </c>
      <c r="L5017">
        <v>39.25</v>
      </c>
      <c r="O5017">
        <v>52</v>
      </c>
    </row>
    <row r="5018" spans="2:15" x14ac:dyDescent="0.25">
      <c r="B5018" s="77" t="e">
        <f>VLOOKUP(A5018,'Medicare Code Price Master List'!$A:$C,3,FALSE)</f>
        <v>#N/A</v>
      </c>
      <c r="C5018" s="3">
        <f>SUMIF('DME PRICE LOOKUP LINKED'!$A:$A,A5018,'DME PRICE LOOKUP LINKED'!$C:$C)</f>
        <v>0</v>
      </c>
      <c r="D5018" s="78" t="e">
        <f t="shared" si="156"/>
        <v>#N/A</v>
      </c>
      <c r="E5018" s="79" t="e">
        <f t="shared" si="157"/>
        <v>#N/A</v>
      </c>
      <c r="I5018" t="s">
        <v>4020</v>
      </c>
      <c r="K5018" t="s">
        <v>4021</v>
      </c>
      <c r="L5018">
        <v>35.130000000000003</v>
      </c>
      <c r="O5018">
        <v>46</v>
      </c>
    </row>
    <row r="5019" spans="2:15" x14ac:dyDescent="0.25">
      <c r="B5019" s="80" t="e">
        <f>VLOOKUP(A5019,'Medicare Code Price Master List'!$A:$C,3,FALSE)</f>
        <v>#N/A</v>
      </c>
      <c r="C5019" s="3">
        <f>SUMIF('DME PRICE LOOKUP LINKED'!$A:$A,A5019,'DME PRICE LOOKUP LINKED'!$C:$C)</f>
        <v>0</v>
      </c>
      <c r="D5019" s="78" t="e">
        <f t="shared" si="156"/>
        <v>#N/A</v>
      </c>
      <c r="E5019" s="81" t="e">
        <f t="shared" si="157"/>
        <v>#N/A</v>
      </c>
      <c r="I5019" t="s">
        <v>4022</v>
      </c>
      <c r="K5019" t="s">
        <v>4023</v>
      </c>
      <c r="L5019">
        <v>25.94</v>
      </c>
      <c r="O5019">
        <v>34</v>
      </c>
    </row>
    <row r="5020" spans="2:15" x14ac:dyDescent="0.25">
      <c r="B5020" s="77" t="e">
        <f>VLOOKUP(A5020,'Medicare Code Price Master List'!$A:$C,3,FALSE)</f>
        <v>#N/A</v>
      </c>
      <c r="C5020" s="3">
        <f>SUMIF('DME PRICE LOOKUP LINKED'!$A:$A,A5020,'DME PRICE LOOKUP LINKED'!$C:$C)</f>
        <v>0</v>
      </c>
      <c r="D5020" s="78" t="e">
        <f t="shared" si="156"/>
        <v>#N/A</v>
      </c>
      <c r="E5020" s="79" t="e">
        <f t="shared" si="157"/>
        <v>#N/A</v>
      </c>
      <c r="I5020" t="s">
        <v>4024</v>
      </c>
      <c r="K5020" t="s">
        <v>4025</v>
      </c>
      <c r="L5020">
        <v>88.86</v>
      </c>
      <c r="O5020">
        <v>116</v>
      </c>
    </row>
    <row r="5021" spans="2:15" x14ac:dyDescent="0.25">
      <c r="B5021" s="80" t="e">
        <f>VLOOKUP(A5021,'Medicare Code Price Master List'!$A:$C,3,FALSE)</f>
        <v>#N/A</v>
      </c>
      <c r="C5021" s="3">
        <f>SUMIF('DME PRICE LOOKUP LINKED'!$A:$A,A5021,'DME PRICE LOOKUP LINKED'!$C:$C)</f>
        <v>0</v>
      </c>
      <c r="D5021" s="78" t="e">
        <f t="shared" si="156"/>
        <v>#N/A</v>
      </c>
      <c r="E5021" s="81" t="e">
        <f t="shared" si="157"/>
        <v>#N/A</v>
      </c>
      <c r="I5021" t="s">
        <v>4026</v>
      </c>
      <c r="K5021" t="s">
        <v>4027</v>
      </c>
      <c r="L5021">
        <v>316.31</v>
      </c>
      <c r="O5021">
        <v>412</v>
      </c>
    </row>
    <row r="5022" spans="2:15" x14ac:dyDescent="0.25">
      <c r="B5022" s="77" t="e">
        <f>VLOOKUP(A5022,'Medicare Code Price Master List'!$A:$C,3,FALSE)</f>
        <v>#N/A</v>
      </c>
      <c r="C5022" s="3">
        <f>SUMIF('DME PRICE LOOKUP LINKED'!$A:$A,A5022,'DME PRICE LOOKUP LINKED'!$C:$C)</f>
        <v>0</v>
      </c>
      <c r="D5022" s="78" t="e">
        <f t="shared" si="156"/>
        <v>#N/A</v>
      </c>
      <c r="E5022" s="79" t="e">
        <f t="shared" si="157"/>
        <v>#N/A</v>
      </c>
      <c r="I5022" t="s">
        <v>4028</v>
      </c>
      <c r="K5022" t="s">
        <v>4029</v>
      </c>
      <c r="L5022">
        <v>560.59</v>
      </c>
      <c r="O5022">
        <v>729</v>
      </c>
    </row>
    <row r="5023" spans="2:15" x14ac:dyDescent="0.25">
      <c r="B5023" s="80" t="e">
        <f>VLOOKUP(A5023,'Medicare Code Price Master List'!$A:$C,3,FALSE)</f>
        <v>#N/A</v>
      </c>
      <c r="C5023" s="3">
        <f>SUMIF('DME PRICE LOOKUP LINKED'!$A:$A,A5023,'DME PRICE LOOKUP LINKED'!$C:$C)</f>
        <v>0</v>
      </c>
      <c r="D5023" s="78" t="e">
        <f t="shared" si="156"/>
        <v>#N/A</v>
      </c>
      <c r="E5023" s="81" t="e">
        <f t="shared" si="157"/>
        <v>#N/A</v>
      </c>
      <c r="I5023" t="s">
        <v>4030</v>
      </c>
      <c r="K5023" t="s">
        <v>4031</v>
      </c>
      <c r="L5023">
        <v>404.33</v>
      </c>
      <c r="O5023">
        <v>526</v>
      </c>
    </row>
    <row r="5024" spans="2:15" x14ac:dyDescent="0.25">
      <c r="B5024" s="77" t="e">
        <f>VLOOKUP(A5024,'Medicare Code Price Master List'!$A:$C,3,FALSE)</f>
        <v>#N/A</v>
      </c>
      <c r="C5024" s="3">
        <f>SUMIF('DME PRICE LOOKUP LINKED'!$A:$A,A5024,'DME PRICE LOOKUP LINKED'!$C:$C)</f>
        <v>0</v>
      </c>
      <c r="D5024" s="78" t="e">
        <f t="shared" si="156"/>
        <v>#N/A</v>
      </c>
      <c r="E5024" s="79" t="e">
        <f t="shared" si="157"/>
        <v>#N/A</v>
      </c>
      <c r="I5024" t="s">
        <v>4032</v>
      </c>
      <c r="K5024" t="s">
        <v>4033</v>
      </c>
      <c r="L5024">
        <v>326.12</v>
      </c>
      <c r="O5024">
        <v>424</v>
      </c>
    </row>
    <row r="5025" spans="2:15" x14ac:dyDescent="0.25">
      <c r="B5025" s="80" t="e">
        <f>VLOOKUP(A5025,'Medicare Code Price Master List'!$A:$C,3,FALSE)</f>
        <v>#N/A</v>
      </c>
      <c r="C5025" s="3">
        <f>SUMIF('DME PRICE LOOKUP LINKED'!$A:$A,A5025,'DME PRICE LOOKUP LINKED'!$C:$C)</f>
        <v>0</v>
      </c>
      <c r="D5025" s="78" t="e">
        <f t="shared" si="156"/>
        <v>#N/A</v>
      </c>
      <c r="E5025" s="81" t="e">
        <f t="shared" si="157"/>
        <v>#N/A</v>
      </c>
      <c r="I5025" t="s">
        <v>4034</v>
      </c>
      <c r="K5025" t="s">
        <v>4035</v>
      </c>
      <c r="L5025">
        <v>0</v>
      </c>
      <c r="O5025">
        <v>0</v>
      </c>
    </row>
    <row r="5026" spans="2:15" x14ac:dyDescent="0.25">
      <c r="B5026" s="77" t="e">
        <f>VLOOKUP(A5026,'Medicare Code Price Master List'!$A:$C,3,FALSE)</f>
        <v>#N/A</v>
      </c>
      <c r="C5026" s="3">
        <f>SUMIF('DME PRICE LOOKUP LINKED'!$A:$A,A5026,'DME PRICE LOOKUP LINKED'!$C:$C)</f>
        <v>0</v>
      </c>
      <c r="D5026" s="78" t="e">
        <f t="shared" si="156"/>
        <v>#N/A</v>
      </c>
      <c r="E5026" s="79" t="e">
        <f t="shared" si="157"/>
        <v>#N/A</v>
      </c>
      <c r="I5026" t="s">
        <v>4036</v>
      </c>
      <c r="K5026" t="s">
        <v>4037</v>
      </c>
      <c r="L5026">
        <v>116.27</v>
      </c>
      <c r="O5026">
        <v>152</v>
      </c>
    </row>
    <row r="5027" spans="2:15" x14ac:dyDescent="0.25">
      <c r="B5027" s="80" t="e">
        <f>VLOOKUP(A5027,'Medicare Code Price Master List'!$A:$C,3,FALSE)</f>
        <v>#N/A</v>
      </c>
      <c r="C5027" s="3">
        <f>SUMIF('DME PRICE LOOKUP LINKED'!$A:$A,A5027,'DME PRICE LOOKUP LINKED'!$C:$C)</f>
        <v>0</v>
      </c>
      <c r="D5027" s="78" t="e">
        <f t="shared" si="156"/>
        <v>#N/A</v>
      </c>
      <c r="E5027" s="81" t="e">
        <f t="shared" si="157"/>
        <v>#N/A</v>
      </c>
      <c r="I5027" t="s">
        <v>4038</v>
      </c>
      <c r="K5027" t="s">
        <v>4039</v>
      </c>
      <c r="L5027">
        <v>99.97</v>
      </c>
      <c r="O5027">
        <v>130</v>
      </c>
    </row>
    <row r="5028" spans="2:15" x14ac:dyDescent="0.25">
      <c r="B5028" s="77" t="e">
        <f>VLOOKUP(A5028,'Medicare Code Price Master List'!$A:$C,3,FALSE)</f>
        <v>#N/A</v>
      </c>
      <c r="C5028" s="3">
        <f>SUMIF('DME PRICE LOOKUP LINKED'!$A:$A,A5028,'DME PRICE LOOKUP LINKED'!$C:$C)</f>
        <v>0</v>
      </c>
      <c r="D5028" s="78" t="e">
        <f t="shared" si="156"/>
        <v>#N/A</v>
      </c>
      <c r="E5028" s="79" t="e">
        <f t="shared" si="157"/>
        <v>#N/A</v>
      </c>
      <c r="I5028" t="s">
        <v>4040</v>
      </c>
      <c r="K5028" t="s">
        <v>4041</v>
      </c>
      <c r="L5028">
        <v>308.52</v>
      </c>
      <c r="O5028">
        <v>402</v>
      </c>
    </row>
    <row r="5029" spans="2:15" x14ac:dyDescent="0.25">
      <c r="B5029" s="80" t="e">
        <f>VLOOKUP(A5029,'Medicare Code Price Master List'!$A:$C,3,FALSE)</f>
        <v>#N/A</v>
      </c>
      <c r="C5029" s="3">
        <f>SUMIF('DME PRICE LOOKUP LINKED'!$A:$A,A5029,'DME PRICE LOOKUP LINKED'!$C:$C)</f>
        <v>0</v>
      </c>
      <c r="D5029" s="78" t="e">
        <f t="shared" si="156"/>
        <v>#N/A</v>
      </c>
      <c r="E5029" s="81" t="e">
        <f t="shared" si="157"/>
        <v>#N/A</v>
      </c>
      <c r="I5029" t="s">
        <v>4042</v>
      </c>
      <c r="K5029" t="s">
        <v>4043</v>
      </c>
      <c r="L5029" t="e">
        <v>#N/A</v>
      </c>
      <c r="O5029" t="e">
        <v>#N/A</v>
      </c>
    </row>
    <row r="5030" spans="2:15" x14ac:dyDescent="0.25">
      <c r="B5030" s="77" t="e">
        <f>VLOOKUP(A5030,'Medicare Code Price Master List'!$A:$C,3,FALSE)</f>
        <v>#N/A</v>
      </c>
      <c r="C5030" s="3">
        <f>SUMIF('DME PRICE LOOKUP LINKED'!$A:$A,A5030,'DME PRICE LOOKUP LINKED'!$C:$C)</f>
        <v>0</v>
      </c>
      <c r="D5030" s="78" t="e">
        <f t="shared" si="156"/>
        <v>#N/A</v>
      </c>
      <c r="E5030" s="79" t="e">
        <f t="shared" si="157"/>
        <v>#N/A</v>
      </c>
      <c r="I5030" t="s">
        <v>4044</v>
      </c>
      <c r="K5030" t="s">
        <v>4045</v>
      </c>
      <c r="L5030">
        <v>308.52</v>
      </c>
      <c r="O5030">
        <v>402</v>
      </c>
    </row>
    <row r="5031" spans="2:15" x14ac:dyDescent="0.25">
      <c r="B5031" s="80" t="e">
        <f>VLOOKUP(A5031,'Medicare Code Price Master List'!$A:$C,3,FALSE)</f>
        <v>#N/A</v>
      </c>
      <c r="C5031" s="3">
        <f>SUMIF('DME PRICE LOOKUP LINKED'!$A:$A,A5031,'DME PRICE LOOKUP LINKED'!$C:$C)</f>
        <v>0</v>
      </c>
      <c r="D5031" s="78" t="e">
        <f t="shared" si="156"/>
        <v>#N/A</v>
      </c>
      <c r="E5031" s="81" t="e">
        <f t="shared" si="157"/>
        <v>#N/A</v>
      </c>
      <c r="I5031" t="s">
        <v>4046</v>
      </c>
      <c r="K5031" t="s">
        <v>4047</v>
      </c>
      <c r="L5031">
        <v>81.66</v>
      </c>
      <c r="O5031">
        <v>107</v>
      </c>
    </row>
    <row r="5032" spans="2:15" x14ac:dyDescent="0.25">
      <c r="B5032" s="77" t="e">
        <f>VLOOKUP(A5032,'Medicare Code Price Master List'!$A:$C,3,FALSE)</f>
        <v>#N/A</v>
      </c>
      <c r="C5032" s="3">
        <f>SUMIF('DME PRICE LOOKUP LINKED'!$A:$A,A5032,'DME PRICE LOOKUP LINKED'!$C:$C)</f>
        <v>0</v>
      </c>
      <c r="D5032" s="78" t="e">
        <f t="shared" si="156"/>
        <v>#N/A</v>
      </c>
      <c r="E5032" s="79" t="e">
        <f t="shared" si="157"/>
        <v>#N/A</v>
      </c>
      <c r="I5032" t="s">
        <v>4048</v>
      </c>
      <c r="K5032" t="s">
        <v>4049</v>
      </c>
      <c r="L5032">
        <v>126.93</v>
      </c>
      <c r="O5032">
        <v>166</v>
      </c>
    </row>
    <row r="5033" spans="2:15" x14ac:dyDescent="0.25">
      <c r="B5033" s="80" t="e">
        <f>VLOOKUP(A5033,'Medicare Code Price Master List'!$A:$C,3,FALSE)</f>
        <v>#N/A</v>
      </c>
      <c r="C5033" s="3">
        <f>SUMIF('DME PRICE LOOKUP LINKED'!$A:$A,A5033,'DME PRICE LOOKUP LINKED'!$C:$C)</f>
        <v>0</v>
      </c>
      <c r="D5033" s="78" t="e">
        <f t="shared" si="156"/>
        <v>#N/A</v>
      </c>
      <c r="E5033" s="81" t="e">
        <f t="shared" si="157"/>
        <v>#N/A</v>
      </c>
      <c r="I5033" t="s">
        <v>4050</v>
      </c>
      <c r="K5033" t="s">
        <v>4051</v>
      </c>
      <c r="L5033">
        <v>1148.9000000000001</v>
      </c>
      <c r="O5033">
        <v>1494</v>
      </c>
    </row>
    <row r="5034" spans="2:15" x14ac:dyDescent="0.25">
      <c r="B5034" s="77" t="e">
        <f>VLOOKUP(A5034,'Medicare Code Price Master List'!$A:$C,3,FALSE)</f>
        <v>#N/A</v>
      </c>
      <c r="C5034" s="3">
        <f>SUMIF('DME PRICE LOOKUP LINKED'!$A:$A,A5034,'DME PRICE LOOKUP LINKED'!$C:$C)</f>
        <v>0</v>
      </c>
      <c r="D5034" s="78" t="e">
        <f t="shared" si="156"/>
        <v>#N/A</v>
      </c>
      <c r="E5034" s="79" t="e">
        <f t="shared" si="157"/>
        <v>#N/A</v>
      </c>
      <c r="I5034" t="s">
        <v>4052</v>
      </c>
      <c r="K5034" t="s">
        <v>4053</v>
      </c>
      <c r="L5034">
        <v>126.1</v>
      </c>
      <c r="O5034">
        <v>164</v>
      </c>
    </row>
    <row r="5035" spans="2:15" x14ac:dyDescent="0.25">
      <c r="B5035" s="80" t="e">
        <f>VLOOKUP(A5035,'Medicare Code Price Master List'!$A:$C,3,FALSE)</f>
        <v>#N/A</v>
      </c>
      <c r="C5035" s="3">
        <f>SUMIF('DME PRICE LOOKUP LINKED'!$A:$A,A5035,'DME PRICE LOOKUP LINKED'!$C:$C)</f>
        <v>0</v>
      </c>
      <c r="D5035" s="78" t="e">
        <f t="shared" si="156"/>
        <v>#N/A</v>
      </c>
      <c r="E5035" s="81" t="e">
        <f t="shared" si="157"/>
        <v>#N/A</v>
      </c>
      <c r="I5035" t="s">
        <v>4054</v>
      </c>
      <c r="K5035" t="s">
        <v>4055</v>
      </c>
      <c r="L5035">
        <v>126.1</v>
      </c>
      <c r="O5035">
        <v>164</v>
      </c>
    </row>
    <row r="5036" spans="2:15" x14ac:dyDescent="0.25">
      <c r="B5036" s="77" t="e">
        <f>VLOOKUP(A5036,'Medicare Code Price Master List'!$A:$C,3,FALSE)</f>
        <v>#N/A</v>
      </c>
      <c r="C5036" s="3">
        <f>SUMIF('DME PRICE LOOKUP LINKED'!$A:$A,A5036,'DME PRICE LOOKUP LINKED'!$C:$C)</f>
        <v>0</v>
      </c>
      <c r="D5036" s="78" t="e">
        <f t="shared" si="156"/>
        <v>#N/A</v>
      </c>
      <c r="E5036" s="79" t="e">
        <f t="shared" si="157"/>
        <v>#N/A</v>
      </c>
      <c r="I5036" t="s">
        <v>4056</v>
      </c>
      <c r="K5036" t="s">
        <v>4057</v>
      </c>
      <c r="L5036">
        <v>869.92</v>
      </c>
      <c r="O5036">
        <v>1131</v>
      </c>
    </row>
    <row r="5037" spans="2:15" x14ac:dyDescent="0.25">
      <c r="B5037" s="80" t="e">
        <f>VLOOKUP(A5037,'Medicare Code Price Master List'!$A:$C,3,FALSE)</f>
        <v>#N/A</v>
      </c>
      <c r="C5037" s="3">
        <f>SUMIF('DME PRICE LOOKUP LINKED'!$A:$A,A5037,'DME PRICE LOOKUP LINKED'!$C:$C)</f>
        <v>0</v>
      </c>
      <c r="D5037" s="78" t="e">
        <f t="shared" si="156"/>
        <v>#N/A</v>
      </c>
      <c r="E5037" s="81" t="e">
        <f t="shared" si="157"/>
        <v>#N/A</v>
      </c>
      <c r="I5037" t="s">
        <v>4058</v>
      </c>
      <c r="K5037" t="s">
        <v>4059</v>
      </c>
      <c r="L5037">
        <v>1221.3599999999999</v>
      </c>
      <c r="O5037">
        <v>1588</v>
      </c>
    </row>
    <row r="5038" spans="2:15" x14ac:dyDescent="0.25">
      <c r="B5038" s="77" t="e">
        <f>VLOOKUP(A5038,'Medicare Code Price Master List'!$A:$C,3,FALSE)</f>
        <v>#N/A</v>
      </c>
      <c r="C5038" s="3">
        <f>SUMIF('DME PRICE LOOKUP LINKED'!$A:$A,A5038,'DME PRICE LOOKUP LINKED'!$C:$C)</f>
        <v>0</v>
      </c>
      <c r="D5038" s="78" t="e">
        <f t="shared" si="156"/>
        <v>#N/A</v>
      </c>
      <c r="E5038" s="79" t="e">
        <f t="shared" si="157"/>
        <v>#N/A</v>
      </c>
      <c r="I5038" t="s">
        <v>4060</v>
      </c>
      <c r="K5038" t="s">
        <v>4061</v>
      </c>
      <c r="L5038">
        <v>5992.71</v>
      </c>
      <c r="O5038">
        <v>7791</v>
      </c>
    </row>
    <row r="5039" spans="2:15" x14ac:dyDescent="0.25">
      <c r="B5039" s="80" t="e">
        <f>VLOOKUP(A5039,'Medicare Code Price Master List'!$A:$C,3,FALSE)</f>
        <v>#N/A</v>
      </c>
      <c r="C5039" s="3">
        <f>SUMIF('DME PRICE LOOKUP LINKED'!$A:$A,A5039,'DME PRICE LOOKUP LINKED'!$C:$C)</f>
        <v>0</v>
      </c>
      <c r="D5039" s="78" t="e">
        <f t="shared" si="156"/>
        <v>#N/A</v>
      </c>
      <c r="E5039" s="81" t="e">
        <f t="shared" si="157"/>
        <v>#N/A</v>
      </c>
      <c r="I5039" t="s">
        <v>4062</v>
      </c>
      <c r="K5039" t="s">
        <v>4063</v>
      </c>
      <c r="L5039">
        <v>139.04</v>
      </c>
      <c r="O5039">
        <v>181</v>
      </c>
    </row>
    <row r="5040" spans="2:15" x14ac:dyDescent="0.25">
      <c r="B5040" s="77" t="e">
        <f>VLOOKUP(A5040,'Medicare Code Price Master List'!$A:$C,3,FALSE)</f>
        <v>#N/A</v>
      </c>
      <c r="C5040" s="3">
        <f>SUMIF('DME PRICE LOOKUP LINKED'!$A:$A,A5040,'DME PRICE LOOKUP LINKED'!$C:$C)</f>
        <v>0</v>
      </c>
      <c r="D5040" s="78" t="e">
        <f t="shared" si="156"/>
        <v>#N/A</v>
      </c>
      <c r="E5040" s="79" t="e">
        <f t="shared" si="157"/>
        <v>#N/A</v>
      </c>
      <c r="I5040" t="s">
        <v>4064</v>
      </c>
      <c r="K5040" t="s">
        <v>4065</v>
      </c>
      <c r="L5040">
        <v>76.849999999999994</v>
      </c>
      <c r="O5040">
        <v>100</v>
      </c>
    </row>
    <row r="5041" spans="2:15" x14ac:dyDescent="0.25">
      <c r="B5041" s="80" t="e">
        <f>VLOOKUP(A5041,'Medicare Code Price Master List'!$A:$C,3,FALSE)</f>
        <v>#N/A</v>
      </c>
      <c r="C5041" s="3">
        <f>SUMIF('DME PRICE LOOKUP LINKED'!$A:$A,A5041,'DME PRICE LOOKUP LINKED'!$C:$C)</f>
        <v>0</v>
      </c>
      <c r="D5041" s="78" t="e">
        <f t="shared" si="156"/>
        <v>#N/A</v>
      </c>
      <c r="E5041" s="81" t="e">
        <f t="shared" si="157"/>
        <v>#N/A</v>
      </c>
      <c r="I5041" t="s">
        <v>4066</v>
      </c>
      <c r="K5041" t="s">
        <v>4067</v>
      </c>
      <c r="L5041">
        <v>72.19</v>
      </c>
      <c r="O5041">
        <v>94</v>
      </c>
    </row>
    <row r="5042" spans="2:15" x14ac:dyDescent="0.25">
      <c r="B5042" s="77" t="e">
        <f>VLOOKUP(A5042,'Medicare Code Price Master List'!$A:$C,3,FALSE)</f>
        <v>#N/A</v>
      </c>
      <c r="C5042" s="3">
        <f>SUMIF('DME PRICE LOOKUP LINKED'!$A:$A,A5042,'DME PRICE LOOKUP LINKED'!$C:$C)</f>
        <v>0</v>
      </c>
      <c r="D5042" s="78" t="e">
        <f t="shared" si="156"/>
        <v>#N/A</v>
      </c>
      <c r="E5042" s="79" t="e">
        <f t="shared" si="157"/>
        <v>#N/A</v>
      </c>
      <c r="I5042" t="s">
        <v>4068</v>
      </c>
      <c r="K5042" t="s">
        <v>4069</v>
      </c>
      <c r="L5042">
        <v>212.45</v>
      </c>
      <c r="O5042">
        <v>277</v>
      </c>
    </row>
    <row r="5043" spans="2:15" x14ac:dyDescent="0.25">
      <c r="B5043" s="80" t="e">
        <f>VLOOKUP(A5043,'Medicare Code Price Master List'!$A:$C,3,FALSE)</f>
        <v>#N/A</v>
      </c>
      <c r="C5043" s="3">
        <f>SUMIF('DME PRICE LOOKUP LINKED'!$A:$A,A5043,'DME PRICE LOOKUP LINKED'!$C:$C)</f>
        <v>0</v>
      </c>
      <c r="D5043" s="78" t="e">
        <f t="shared" si="156"/>
        <v>#N/A</v>
      </c>
      <c r="E5043" s="81" t="e">
        <f t="shared" si="157"/>
        <v>#N/A</v>
      </c>
      <c r="I5043" t="s">
        <v>4070</v>
      </c>
      <c r="K5043" t="s">
        <v>4071</v>
      </c>
      <c r="L5043">
        <v>154.86000000000001</v>
      </c>
      <c r="O5043">
        <v>202</v>
      </c>
    </row>
    <row r="5044" spans="2:15" x14ac:dyDescent="0.25">
      <c r="B5044" s="77" t="e">
        <f>VLOOKUP(A5044,'Medicare Code Price Master List'!$A:$C,3,FALSE)</f>
        <v>#N/A</v>
      </c>
      <c r="C5044" s="3">
        <f>SUMIF('DME PRICE LOOKUP LINKED'!$A:$A,A5044,'DME PRICE LOOKUP LINKED'!$C:$C)</f>
        <v>0</v>
      </c>
      <c r="D5044" s="78" t="e">
        <f t="shared" si="156"/>
        <v>#N/A</v>
      </c>
      <c r="E5044" s="79" t="e">
        <f t="shared" si="157"/>
        <v>#N/A</v>
      </c>
      <c r="I5044" t="s">
        <v>4072</v>
      </c>
      <c r="K5044" t="s">
        <v>4073</v>
      </c>
      <c r="L5044">
        <v>183.65</v>
      </c>
      <c r="O5044">
        <v>239</v>
      </c>
    </row>
    <row r="5045" spans="2:15" x14ac:dyDescent="0.25">
      <c r="B5045" s="80" t="e">
        <f>VLOOKUP(A5045,'Medicare Code Price Master List'!$A:$C,3,FALSE)</f>
        <v>#N/A</v>
      </c>
      <c r="C5045" s="3">
        <f>SUMIF('DME PRICE LOOKUP LINKED'!$A:$A,A5045,'DME PRICE LOOKUP LINKED'!$C:$C)</f>
        <v>0</v>
      </c>
      <c r="D5045" s="78" t="e">
        <f t="shared" si="156"/>
        <v>#N/A</v>
      </c>
      <c r="E5045" s="81" t="e">
        <f t="shared" si="157"/>
        <v>#N/A</v>
      </c>
      <c r="I5045" t="s">
        <v>4074</v>
      </c>
      <c r="K5045" t="s">
        <v>4075</v>
      </c>
      <c r="L5045">
        <v>430.57</v>
      </c>
      <c r="O5045">
        <v>560</v>
      </c>
    </row>
    <row r="5046" spans="2:15" x14ac:dyDescent="0.25">
      <c r="B5046" s="77" t="e">
        <f>VLOOKUP(A5046,'Medicare Code Price Master List'!$A:$C,3,FALSE)</f>
        <v>#N/A</v>
      </c>
      <c r="C5046" s="3">
        <f>SUMIF('DME PRICE LOOKUP LINKED'!$A:$A,A5046,'DME PRICE LOOKUP LINKED'!$C:$C)</f>
        <v>0</v>
      </c>
      <c r="D5046" s="78" t="e">
        <f t="shared" si="156"/>
        <v>#N/A</v>
      </c>
      <c r="E5046" s="79" t="e">
        <f t="shared" si="157"/>
        <v>#N/A</v>
      </c>
      <c r="I5046" t="s">
        <v>4076</v>
      </c>
      <c r="K5046" t="s">
        <v>4077</v>
      </c>
      <c r="L5046">
        <v>499.49</v>
      </c>
      <c r="O5046">
        <v>650</v>
      </c>
    </row>
    <row r="5047" spans="2:15" x14ac:dyDescent="0.25">
      <c r="B5047" s="80" t="e">
        <f>VLOOKUP(A5047,'Medicare Code Price Master List'!$A:$C,3,FALSE)</f>
        <v>#N/A</v>
      </c>
      <c r="C5047" s="3">
        <f>SUMIF('DME PRICE LOOKUP LINKED'!$A:$A,A5047,'DME PRICE LOOKUP LINKED'!$C:$C)</f>
        <v>0</v>
      </c>
      <c r="D5047" s="78" t="e">
        <f t="shared" si="156"/>
        <v>#N/A</v>
      </c>
      <c r="E5047" s="81" t="e">
        <f t="shared" si="157"/>
        <v>#N/A</v>
      </c>
      <c r="I5047" t="s">
        <v>4078</v>
      </c>
      <c r="K5047" t="s">
        <v>4079</v>
      </c>
      <c r="L5047">
        <v>231.48</v>
      </c>
      <c r="O5047">
        <v>301</v>
      </c>
    </row>
    <row r="5048" spans="2:15" x14ac:dyDescent="0.25">
      <c r="B5048" s="77" t="e">
        <f>VLOOKUP(A5048,'Medicare Code Price Master List'!$A:$C,3,FALSE)</f>
        <v>#N/A</v>
      </c>
      <c r="C5048" s="3">
        <f>SUMIF('DME PRICE LOOKUP LINKED'!$A:$A,A5048,'DME PRICE LOOKUP LINKED'!$C:$C)</f>
        <v>0</v>
      </c>
      <c r="D5048" s="78" t="e">
        <f t="shared" si="156"/>
        <v>#N/A</v>
      </c>
      <c r="E5048" s="79" t="e">
        <f t="shared" si="157"/>
        <v>#N/A</v>
      </c>
      <c r="I5048" t="s">
        <v>4080</v>
      </c>
      <c r="K5048" t="s">
        <v>4081</v>
      </c>
      <c r="L5048">
        <v>1629.4</v>
      </c>
      <c r="O5048">
        <v>2119</v>
      </c>
    </row>
    <row r="5049" spans="2:15" x14ac:dyDescent="0.25">
      <c r="B5049" s="80" t="e">
        <f>VLOOKUP(A5049,'Medicare Code Price Master List'!$A:$C,3,FALSE)</f>
        <v>#N/A</v>
      </c>
      <c r="C5049" s="3">
        <f>SUMIF('DME PRICE LOOKUP LINKED'!$A:$A,A5049,'DME PRICE LOOKUP LINKED'!$C:$C)</f>
        <v>0</v>
      </c>
      <c r="D5049" s="78" t="e">
        <f t="shared" si="156"/>
        <v>#N/A</v>
      </c>
      <c r="E5049" s="81" t="e">
        <f t="shared" si="157"/>
        <v>#N/A</v>
      </c>
      <c r="I5049" t="s">
        <v>4082</v>
      </c>
      <c r="K5049" t="s">
        <v>4083</v>
      </c>
      <c r="L5049">
        <v>552.37</v>
      </c>
      <c r="O5049">
        <v>719</v>
      </c>
    </row>
    <row r="5050" spans="2:15" x14ac:dyDescent="0.25">
      <c r="B5050" s="77" t="e">
        <f>VLOOKUP(A5050,'Medicare Code Price Master List'!$A:$C,3,FALSE)</f>
        <v>#N/A</v>
      </c>
      <c r="C5050" s="3">
        <f>SUMIF('DME PRICE LOOKUP LINKED'!$A:$A,A5050,'DME PRICE LOOKUP LINKED'!$C:$C)</f>
        <v>0</v>
      </c>
      <c r="D5050" s="78" t="e">
        <f t="shared" si="156"/>
        <v>#N/A</v>
      </c>
      <c r="E5050" s="79" t="e">
        <f t="shared" si="157"/>
        <v>#N/A</v>
      </c>
      <c r="I5050" t="s">
        <v>4084</v>
      </c>
      <c r="K5050" t="s">
        <v>4085</v>
      </c>
      <c r="L5050">
        <v>429.17</v>
      </c>
      <c r="O5050">
        <v>558</v>
      </c>
    </row>
    <row r="5051" spans="2:15" x14ac:dyDescent="0.25">
      <c r="B5051" s="80" t="e">
        <f>VLOOKUP(A5051,'Medicare Code Price Master List'!$A:$C,3,FALSE)</f>
        <v>#N/A</v>
      </c>
      <c r="C5051" s="3">
        <f>SUMIF('DME PRICE LOOKUP LINKED'!$A:$A,A5051,'DME PRICE LOOKUP LINKED'!$C:$C)</f>
        <v>0</v>
      </c>
      <c r="D5051" s="78" t="e">
        <f t="shared" si="156"/>
        <v>#N/A</v>
      </c>
      <c r="E5051" s="81" t="e">
        <f t="shared" si="157"/>
        <v>#N/A</v>
      </c>
      <c r="I5051" t="s">
        <v>4086</v>
      </c>
      <c r="K5051" t="s">
        <v>4087</v>
      </c>
      <c r="L5051">
        <v>356.62</v>
      </c>
      <c r="O5051">
        <v>464</v>
      </c>
    </row>
    <row r="5052" spans="2:15" x14ac:dyDescent="0.25">
      <c r="B5052" s="77" t="e">
        <f>VLOOKUP(A5052,'Medicare Code Price Master List'!$A:$C,3,FALSE)</f>
        <v>#N/A</v>
      </c>
      <c r="C5052" s="3">
        <f>SUMIF('DME PRICE LOOKUP LINKED'!$A:$A,A5052,'DME PRICE LOOKUP LINKED'!$C:$C)</f>
        <v>0</v>
      </c>
      <c r="D5052" s="78" t="e">
        <f t="shared" si="156"/>
        <v>#N/A</v>
      </c>
      <c r="E5052" s="79" t="e">
        <f t="shared" si="157"/>
        <v>#N/A</v>
      </c>
      <c r="I5052" t="s">
        <v>4088</v>
      </c>
      <c r="K5052" t="s">
        <v>4089</v>
      </c>
      <c r="L5052">
        <v>511.39</v>
      </c>
      <c r="O5052">
        <v>665</v>
      </c>
    </row>
    <row r="5053" spans="2:15" x14ac:dyDescent="0.25">
      <c r="B5053" s="80" t="e">
        <f>VLOOKUP(A5053,'Medicare Code Price Master List'!$A:$C,3,FALSE)</f>
        <v>#N/A</v>
      </c>
      <c r="C5053" s="3">
        <f>SUMIF('DME PRICE LOOKUP LINKED'!$A:$A,A5053,'DME PRICE LOOKUP LINKED'!$C:$C)</f>
        <v>0</v>
      </c>
      <c r="D5053" s="78" t="e">
        <f t="shared" si="156"/>
        <v>#N/A</v>
      </c>
      <c r="E5053" s="81" t="e">
        <f t="shared" si="157"/>
        <v>#N/A</v>
      </c>
      <c r="I5053" t="s">
        <v>4090</v>
      </c>
      <c r="K5053" t="s">
        <v>4091</v>
      </c>
      <c r="L5053">
        <v>1195</v>
      </c>
      <c r="O5053">
        <v>1554</v>
      </c>
    </row>
    <row r="5054" spans="2:15" x14ac:dyDescent="0.25">
      <c r="B5054" s="77" t="e">
        <f>VLOOKUP(A5054,'Medicare Code Price Master List'!$A:$C,3,FALSE)</f>
        <v>#N/A</v>
      </c>
      <c r="C5054" s="3">
        <f>SUMIF('DME PRICE LOOKUP LINKED'!$A:$A,A5054,'DME PRICE LOOKUP LINKED'!$C:$C)</f>
        <v>0</v>
      </c>
      <c r="D5054" s="78" t="e">
        <f t="shared" si="156"/>
        <v>#N/A</v>
      </c>
      <c r="E5054" s="79" t="e">
        <f t="shared" si="157"/>
        <v>#N/A</v>
      </c>
      <c r="I5054" t="s">
        <v>4092</v>
      </c>
      <c r="K5054" t="s">
        <v>4093</v>
      </c>
      <c r="L5054">
        <v>1500.6</v>
      </c>
      <c r="O5054">
        <v>1951</v>
      </c>
    </row>
    <row r="5055" spans="2:15" x14ac:dyDescent="0.25">
      <c r="B5055" s="80" t="e">
        <f>VLOOKUP(A5055,'Medicare Code Price Master List'!$A:$C,3,FALSE)</f>
        <v>#N/A</v>
      </c>
      <c r="C5055" s="3">
        <f>SUMIF('DME PRICE LOOKUP LINKED'!$A:$A,A5055,'DME PRICE LOOKUP LINKED'!$C:$C)</f>
        <v>0</v>
      </c>
      <c r="D5055" s="78" t="e">
        <f t="shared" si="156"/>
        <v>#N/A</v>
      </c>
      <c r="E5055" s="81" t="e">
        <f t="shared" si="157"/>
        <v>#N/A</v>
      </c>
      <c r="I5055" t="s">
        <v>4094</v>
      </c>
      <c r="K5055" t="s">
        <v>4095</v>
      </c>
      <c r="L5055">
        <v>1849.81</v>
      </c>
      <c r="O5055">
        <v>2405</v>
      </c>
    </row>
    <row r="5056" spans="2:15" x14ac:dyDescent="0.25">
      <c r="B5056" s="77" t="e">
        <f>VLOOKUP(A5056,'Medicare Code Price Master List'!$A:$C,3,FALSE)</f>
        <v>#N/A</v>
      </c>
      <c r="C5056" s="3">
        <f>SUMIF('DME PRICE LOOKUP LINKED'!$A:$A,A5056,'DME PRICE LOOKUP LINKED'!$C:$C)</f>
        <v>0</v>
      </c>
      <c r="D5056" s="78" t="e">
        <f t="shared" si="156"/>
        <v>#N/A</v>
      </c>
      <c r="E5056" s="79" t="e">
        <f t="shared" si="157"/>
        <v>#N/A</v>
      </c>
      <c r="I5056" t="s">
        <v>4096</v>
      </c>
      <c r="K5056" t="s">
        <v>4097</v>
      </c>
      <c r="L5056">
        <v>5887.8</v>
      </c>
      <c r="O5056">
        <v>7655</v>
      </c>
    </row>
    <row r="5057" spans="2:15" x14ac:dyDescent="0.25">
      <c r="B5057" s="80" t="e">
        <f>VLOOKUP(A5057,'Medicare Code Price Master List'!$A:$C,3,FALSE)</f>
        <v>#N/A</v>
      </c>
      <c r="C5057" s="3">
        <f>SUMIF('DME PRICE LOOKUP LINKED'!$A:$A,A5057,'DME PRICE LOOKUP LINKED'!$C:$C)</f>
        <v>0</v>
      </c>
      <c r="D5057" s="78" t="e">
        <f t="shared" si="156"/>
        <v>#N/A</v>
      </c>
      <c r="E5057" s="81" t="e">
        <f t="shared" si="157"/>
        <v>#N/A</v>
      </c>
      <c r="I5057" t="s">
        <v>4098</v>
      </c>
      <c r="K5057" t="s">
        <v>4099</v>
      </c>
      <c r="L5057">
        <v>52.46</v>
      </c>
      <c r="O5057">
        <v>69</v>
      </c>
    </row>
    <row r="5058" spans="2:15" x14ac:dyDescent="0.25">
      <c r="B5058" s="77" t="e">
        <f>VLOOKUP(A5058,'Medicare Code Price Master List'!$A:$C,3,FALSE)</f>
        <v>#N/A</v>
      </c>
      <c r="C5058" s="3">
        <f>SUMIF('DME PRICE LOOKUP LINKED'!$A:$A,A5058,'DME PRICE LOOKUP LINKED'!$C:$C)</f>
        <v>0</v>
      </c>
      <c r="D5058" s="78" t="e">
        <f t="shared" si="156"/>
        <v>#N/A</v>
      </c>
      <c r="E5058" s="79" t="e">
        <f t="shared" si="157"/>
        <v>#N/A</v>
      </c>
      <c r="I5058" t="s">
        <v>4100</v>
      </c>
      <c r="K5058" t="s">
        <v>4101</v>
      </c>
      <c r="L5058">
        <v>179.7</v>
      </c>
      <c r="O5058">
        <v>234</v>
      </c>
    </row>
    <row r="5059" spans="2:15" x14ac:dyDescent="0.25">
      <c r="B5059" s="80" t="e">
        <f>VLOOKUP(A5059,'Medicare Code Price Master List'!$A:$C,3,FALSE)</f>
        <v>#N/A</v>
      </c>
      <c r="C5059" s="3">
        <f>SUMIF('DME PRICE LOOKUP LINKED'!$A:$A,A5059,'DME PRICE LOOKUP LINKED'!$C:$C)</f>
        <v>0</v>
      </c>
      <c r="D5059" s="78" t="e">
        <f t="shared" ref="D5059:D5122" si="158">VLOOKUP(A5059,$R$2:$T$5644,3,FALSE)</f>
        <v>#N/A</v>
      </c>
      <c r="E5059" s="81" t="e">
        <f t="shared" ref="E5059:E5122" si="159">D5059-C5059</f>
        <v>#N/A</v>
      </c>
      <c r="I5059" t="s">
        <v>4102</v>
      </c>
      <c r="K5059" t="s">
        <v>4103</v>
      </c>
      <c r="L5059">
        <v>180.49</v>
      </c>
      <c r="O5059">
        <v>235</v>
      </c>
    </row>
    <row r="5060" spans="2:15" x14ac:dyDescent="0.25">
      <c r="B5060" s="77" t="e">
        <f>VLOOKUP(A5060,'Medicare Code Price Master List'!$A:$C,3,FALSE)</f>
        <v>#N/A</v>
      </c>
      <c r="C5060" s="3">
        <f>SUMIF('DME PRICE LOOKUP LINKED'!$A:$A,A5060,'DME PRICE LOOKUP LINKED'!$C:$C)</f>
        <v>0</v>
      </c>
      <c r="D5060" s="78" t="e">
        <f t="shared" si="158"/>
        <v>#N/A</v>
      </c>
      <c r="E5060" s="79" t="e">
        <f t="shared" si="159"/>
        <v>#N/A</v>
      </c>
      <c r="I5060" t="s">
        <v>4104</v>
      </c>
      <c r="K5060" t="s">
        <v>4105</v>
      </c>
      <c r="L5060">
        <v>192.45</v>
      </c>
      <c r="O5060">
        <v>251</v>
      </c>
    </row>
    <row r="5061" spans="2:15" x14ac:dyDescent="0.25">
      <c r="B5061" s="80" t="e">
        <f>VLOOKUP(A5061,'Medicare Code Price Master List'!$A:$C,3,FALSE)</f>
        <v>#N/A</v>
      </c>
      <c r="C5061" s="3">
        <f>SUMIF('DME PRICE LOOKUP LINKED'!$A:$A,A5061,'DME PRICE LOOKUP LINKED'!$C:$C)</f>
        <v>0</v>
      </c>
      <c r="D5061" s="78" t="e">
        <f t="shared" si="158"/>
        <v>#N/A</v>
      </c>
      <c r="E5061" s="81" t="e">
        <f t="shared" si="159"/>
        <v>#N/A</v>
      </c>
      <c r="I5061" t="s">
        <v>4106</v>
      </c>
      <c r="K5061" t="s">
        <v>4107</v>
      </c>
      <c r="L5061">
        <v>69.540000000000006</v>
      </c>
      <c r="O5061">
        <v>91</v>
      </c>
    </row>
    <row r="5062" spans="2:15" x14ac:dyDescent="0.25">
      <c r="B5062" s="77" t="e">
        <f>VLOOKUP(A5062,'Medicare Code Price Master List'!$A:$C,3,FALSE)</f>
        <v>#N/A</v>
      </c>
      <c r="C5062" s="3">
        <f>SUMIF('DME PRICE LOOKUP LINKED'!$A:$A,A5062,'DME PRICE LOOKUP LINKED'!$C:$C)</f>
        <v>0</v>
      </c>
      <c r="D5062" s="78" t="e">
        <f t="shared" si="158"/>
        <v>#N/A</v>
      </c>
      <c r="E5062" s="79" t="e">
        <f t="shared" si="159"/>
        <v>#N/A</v>
      </c>
      <c r="I5062" t="s">
        <v>4108</v>
      </c>
      <c r="K5062" t="s">
        <v>4109</v>
      </c>
      <c r="L5062">
        <v>121.78</v>
      </c>
      <c r="O5062">
        <v>159</v>
      </c>
    </row>
    <row r="5063" spans="2:15" x14ac:dyDescent="0.25">
      <c r="B5063" s="80" t="e">
        <f>VLOOKUP(A5063,'Medicare Code Price Master List'!$A:$C,3,FALSE)</f>
        <v>#N/A</v>
      </c>
      <c r="C5063" s="3">
        <f>SUMIF('DME PRICE LOOKUP LINKED'!$A:$A,A5063,'DME PRICE LOOKUP LINKED'!$C:$C)</f>
        <v>0</v>
      </c>
      <c r="D5063" s="78" t="e">
        <f t="shared" si="158"/>
        <v>#N/A</v>
      </c>
      <c r="E5063" s="81" t="e">
        <f t="shared" si="159"/>
        <v>#N/A</v>
      </c>
      <c r="I5063" t="s">
        <v>4110</v>
      </c>
      <c r="K5063" t="s">
        <v>4111</v>
      </c>
      <c r="L5063">
        <v>119.05</v>
      </c>
      <c r="O5063">
        <v>155</v>
      </c>
    </row>
    <row r="5064" spans="2:15" x14ac:dyDescent="0.25">
      <c r="B5064" s="77" t="e">
        <f>VLOOKUP(A5064,'Medicare Code Price Master List'!$A:$C,3,FALSE)</f>
        <v>#N/A</v>
      </c>
      <c r="C5064" s="3">
        <f>SUMIF('DME PRICE LOOKUP LINKED'!$A:$A,A5064,'DME PRICE LOOKUP LINKED'!$C:$C)</f>
        <v>0</v>
      </c>
      <c r="D5064" s="78" t="e">
        <f t="shared" si="158"/>
        <v>#N/A</v>
      </c>
      <c r="E5064" s="79" t="e">
        <f t="shared" si="159"/>
        <v>#N/A</v>
      </c>
      <c r="I5064" t="s">
        <v>4112</v>
      </c>
      <c r="K5064" t="s">
        <v>4113</v>
      </c>
      <c r="L5064">
        <v>5019.93</v>
      </c>
      <c r="O5064">
        <v>6526</v>
      </c>
    </row>
    <row r="5065" spans="2:15" x14ac:dyDescent="0.25">
      <c r="B5065" s="80" t="e">
        <f>VLOOKUP(A5065,'Medicare Code Price Master List'!$A:$C,3,FALSE)</f>
        <v>#N/A</v>
      </c>
      <c r="C5065" s="3">
        <f>SUMIF('DME PRICE LOOKUP LINKED'!$A:$A,A5065,'DME PRICE LOOKUP LINKED'!$C:$C)</f>
        <v>0</v>
      </c>
      <c r="D5065" s="78" t="e">
        <f t="shared" si="158"/>
        <v>#N/A</v>
      </c>
      <c r="E5065" s="81" t="e">
        <f t="shared" si="159"/>
        <v>#N/A</v>
      </c>
      <c r="I5065" t="s">
        <v>4114</v>
      </c>
      <c r="K5065" t="s">
        <v>4115</v>
      </c>
      <c r="L5065">
        <v>5174.1400000000003</v>
      </c>
      <c r="O5065">
        <v>6727</v>
      </c>
    </row>
    <row r="5066" spans="2:15" x14ac:dyDescent="0.25">
      <c r="B5066" s="77" t="e">
        <f>VLOOKUP(A5066,'Medicare Code Price Master List'!$A:$C,3,FALSE)</f>
        <v>#N/A</v>
      </c>
      <c r="C5066" s="3">
        <f>SUMIF('DME PRICE LOOKUP LINKED'!$A:$A,A5066,'DME PRICE LOOKUP LINKED'!$C:$C)</f>
        <v>0</v>
      </c>
      <c r="D5066" s="78" t="e">
        <f t="shared" si="158"/>
        <v>#N/A</v>
      </c>
      <c r="E5066" s="79" t="e">
        <f t="shared" si="159"/>
        <v>#N/A</v>
      </c>
      <c r="I5066" t="s">
        <v>4116</v>
      </c>
      <c r="K5066" t="s">
        <v>4117</v>
      </c>
      <c r="L5066">
        <v>378.17</v>
      </c>
      <c r="O5066">
        <v>492</v>
      </c>
    </row>
    <row r="5067" spans="2:15" x14ac:dyDescent="0.25">
      <c r="B5067" s="80" t="e">
        <f>VLOOKUP(A5067,'Medicare Code Price Master List'!$A:$C,3,FALSE)</f>
        <v>#N/A</v>
      </c>
      <c r="C5067" s="3">
        <f>SUMIF('DME PRICE LOOKUP LINKED'!$A:$A,A5067,'DME PRICE LOOKUP LINKED'!$C:$C)</f>
        <v>0</v>
      </c>
      <c r="D5067" s="78" t="e">
        <f t="shared" si="158"/>
        <v>#N/A</v>
      </c>
      <c r="E5067" s="81" t="e">
        <f t="shared" si="159"/>
        <v>#N/A</v>
      </c>
      <c r="I5067" t="s">
        <v>4118</v>
      </c>
      <c r="K5067" t="s">
        <v>4119</v>
      </c>
      <c r="L5067">
        <v>4299.6099999999997</v>
      </c>
      <c r="O5067">
        <v>5590</v>
      </c>
    </row>
    <row r="5068" spans="2:15" x14ac:dyDescent="0.25">
      <c r="B5068" s="77" t="e">
        <f>VLOOKUP(A5068,'Medicare Code Price Master List'!$A:$C,3,FALSE)</f>
        <v>#N/A</v>
      </c>
      <c r="C5068" s="3">
        <f>SUMIF('DME PRICE LOOKUP LINKED'!$A:$A,A5068,'DME PRICE LOOKUP LINKED'!$C:$C)</f>
        <v>0</v>
      </c>
      <c r="D5068" s="78" t="e">
        <f t="shared" si="158"/>
        <v>#N/A</v>
      </c>
      <c r="E5068" s="79" t="e">
        <f t="shared" si="159"/>
        <v>#N/A</v>
      </c>
      <c r="I5068" t="s">
        <v>4120</v>
      </c>
      <c r="K5068" t="s">
        <v>4121</v>
      </c>
      <c r="L5068">
        <v>146.22999999999999</v>
      </c>
      <c r="O5068">
        <v>191</v>
      </c>
    </row>
    <row r="5069" spans="2:15" x14ac:dyDescent="0.25">
      <c r="B5069" s="80" t="e">
        <f>VLOOKUP(A5069,'Medicare Code Price Master List'!$A:$C,3,FALSE)</f>
        <v>#N/A</v>
      </c>
      <c r="C5069" s="3">
        <f>SUMIF('DME PRICE LOOKUP LINKED'!$A:$A,A5069,'DME PRICE LOOKUP LINKED'!$C:$C)</f>
        <v>0</v>
      </c>
      <c r="D5069" s="78" t="e">
        <f t="shared" si="158"/>
        <v>#N/A</v>
      </c>
      <c r="E5069" s="81" t="e">
        <f t="shared" si="159"/>
        <v>#N/A</v>
      </c>
      <c r="I5069" t="s">
        <v>4122</v>
      </c>
      <c r="K5069" t="s">
        <v>4123</v>
      </c>
      <c r="L5069">
        <v>1471.72</v>
      </c>
      <c r="O5069">
        <v>1914</v>
      </c>
    </row>
    <row r="5070" spans="2:15" x14ac:dyDescent="0.25">
      <c r="B5070" s="77" t="e">
        <f>VLOOKUP(A5070,'Medicare Code Price Master List'!$A:$C,3,FALSE)</f>
        <v>#N/A</v>
      </c>
      <c r="C5070" s="3">
        <f>SUMIF('DME PRICE LOOKUP LINKED'!$A:$A,A5070,'DME PRICE LOOKUP LINKED'!$C:$C)</f>
        <v>0</v>
      </c>
      <c r="D5070" s="78" t="e">
        <f t="shared" si="158"/>
        <v>#N/A</v>
      </c>
      <c r="E5070" s="79" t="e">
        <f t="shared" si="159"/>
        <v>#N/A</v>
      </c>
      <c r="I5070" t="s">
        <v>4124</v>
      </c>
      <c r="K5070" t="s">
        <v>4125</v>
      </c>
      <c r="L5070">
        <v>111.88</v>
      </c>
      <c r="O5070">
        <v>146</v>
      </c>
    </row>
    <row r="5071" spans="2:15" x14ac:dyDescent="0.25">
      <c r="B5071" s="80" t="e">
        <f>VLOOKUP(A5071,'Medicare Code Price Master List'!$A:$C,3,FALSE)</f>
        <v>#N/A</v>
      </c>
      <c r="C5071" s="3">
        <f>SUMIF('DME PRICE LOOKUP LINKED'!$A:$A,A5071,'DME PRICE LOOKUP LINKED'!$C:$C)</f>
        <v>0</v>
      </c>
      <c r="D5071" s="78" t="e">
        <f t="shared" si="158"/>
        <v>#N/A</v>
      </c>
      <c r="E5071" s="81" t="e">
        <f t="shared" si="159"/>
        <v>#N/A</v>
      </c>
      <c r="I5071" t="s">
        <v>4126</v>
      </c>
      <c r="K5071" t="s">
        <v>4127</v>
      </c>
      <c r="L5071">
        <v>161.83000000000001</v>
      </c>
      <c r="O5071">
        <v>211</v>
      </c>
    </row>
    <row r="5072" spans="2:15" x14ac:dyDescent="0.25">
      <c r="B5072" s="77" t="e">
        <f>VLOOKUP(A5072,'Medicare Code Price Master List'!$A:$C,3,FALSE)</f>
        <v>#N/A</v>
      </c>
      <c r="C5072" s="3">
        <f>SUMIF('DME PRICE LOOKUP LINKED'!$A:$A,A5072,'DME PRICE LOOKUP LINKED'!$C:$C)</f>
        <v>0</v>
      </c>
      <c r="D5072" s="78" t="e">
        <f t="shared" si="158"/>
        <v>#N/A</v>
      </c>
      <c r="E5072" s="79" t="e">
        <f t="shared" si="159"/>
        <v>#N/A</v>
      </c>
      <c r="I5072" t="s">
        <v>4128</v>
      </c>
      <c r="K5072" t="s">
        <v>4129</v>
      </c>
      <c r="L5072">
        <v>22.03</v>
      </c>
      <c r="O5072">
        <v>29</v>
      </c>
    </row>
    <row r="5073" spans="2:15" x14ac:dyDescent="0.25">
      <c r="B5073" s="80" t="e">
        <f>VLOOKUP(A5073,'Medicare Code Price Master List'!$A:$C,3,FALSE)</f>
        <v>#N/A</v>
      </c>
      <c r="C5073" s="3">
        <f>SUMIF('DME PRICE LOOKUP LINKED'!$A:$A,A5073,'DME PRICE LOOKUP LINKED'!$C:$C)</f>
        <v>0</v>
      </c>
      <c r="D5073" s="78" t="e">
        <f t="shared" si="158"/>
        <v>#N/A</v>
      </c>
      <c r="E5073" s="81" t="e">
        <f t="shared" si="159"/>
        <v>#N/A</v>
      </c>
      <c r="I5073" t="s">
        <v>4130</v>
      </c>
      <c r="K5073" t="s">
        <v>4131</v>
      </c>
      <c r="L5073">
        <v>13.79</v>
      </c>
      <c r="O5073">
        <v>18</v>
      </c>
    </row>
    <row r="5074" spans="2:15" x14ac:dyDescent="0.25">
      <c r="B5074" s="77" t="e">
        <f>VLOOKUP(A5074,'Medicare Code Price Master List'!$A:$C,3,FALSE)</f>
        <v>#N/A</v>
      </c>
      <c r="C5074" s="3">
        <f>SUMIF('DME PRICE LOOKUP LINKED'!$A:$A,A5074,'DME PRICE LOOKUP LINKED'!$C:$C)</f>
        <v>0</v>
      </c>
      <c r="D5074" s="78" t="e">
        <f t="shared" si="158"/>
        <v>#N/A</v>
      </c>
      <c r="E5074" s="79" t="e">
        <f t="shared" si="159"/>
        <v>#N/A</v>
      </c>
      <c r="I5074" t="s">
        <v>4132</v>
      </c>
      <c r="K5074" t="s">
        <v>4133</v>
      </c>
      <c r="L5074">
        <v>288.61</v>
      </c>
      <c r="O5074">
        <v>376</v>
      </c>
    </row>
    <row r="5075" spans="2:15" x14ac:dyDescent="0.25">
      <c r="B5075" s="80" t="e">
        <f>VLOOKUP(A5075,'Medicare Code Price Master List'!$A:$C,3,FALSE)</f>
        <v>#N/A</v>
      </c>
      <c r="C5075" s="3">
        <f>SUMIF('DME PRICE LOOKUP LINKED'!$A:$A,A5075,'DME PRICE LOOKUP LINKED'!$C:$C)</f>
        <v>0</v>
      </c>
      <c r="D5075" s="78" t="e">
        <f t="shared" si="158"/>
        <v>#N/A</v>
      </c>
      <c r="E5075" s="81" t="e">
        <f t="shared" si="159"/>
        <v>#N/A</v>
      </c>
      <c r="I5075" t="s">
        <v>4134</v>
      </c>
      <c r="K5075" t="s">
        <v>4135</v>
      </c>
      <c r="L5075">
        <v>5709.7</v>
      </c>
      <c r="O5075">
        <v>7423</v>
      </c>
    </row>
    <row r="5076" spans="2:15" x14ac:dyDescent="0.25">
      <c r="B5076" s="77" t="e">
        <f>VLOOKUP(A5076,'Medicare Code Price Master List'!$A:$C,3,FALSE)</f>
        <v>#N/A</v>
      </c>
      <c r="C5076" s="3">
        <f>SUMIF('DME PRICE LOOKUP LINKED'!$A:$A,A5076,'DME PRICE LOOKUP LINKED'!$C:$C)</f>
        <v>0</v>
      </c>
      <c r="D5076" s="78" t="e">
        <f t="shared" si="158"/>
        <v>#N/A</v>
      </c>
      <c r="E5076" s="79" t="e">
        <f t="shared" si="159"/>
        <v>#N/A</v>
      </c>
      <c r="I5076" t="s">
        <v>4136</v>
      </c>
      <c r="K5076" t="s">
        <v>4137</v>
      </c>
      <c r="L5076">
        <v>10388.629999999999</v>
      </c>
      <c r="O5076">
        <v>13506</v>
      </c>
    </row>
    <row r="5077" spans="2:15" x14ac:dyDescent="0.25">
      <c r="B5077" s="80" t="e">
        <f>VLOOKUP(A5077,'Medicare Code Price Master List'!$A:$C,3,FALSE)</f>
        <v>#N/A</v>
      </c>
      <c r="C5077" s="3">
        <f>SUMIF('DME PRICE LOOKUP LINKED'!$A:$A,A5077,'DME PRICE LOOKUP LINKED'!$C:$C)</f>
        <v>0</v>
      </c>
      <c r="D5077" s="78" t="e">
        <f t="shared" si="158"/>
        <v>#N/A</v>
      </c>
      <c r="E5077" s="81" t="e">
        <f t="shared" si="159"/>
        <v>#N/A</v>
      </c>
      <c r="I5077" t="s">
        <v>4138</v>
      </c>
      <c r="K5077" t="s">
        <v>4139</v>
      </c>
      <c r="L5077">
        <v>524.26</v>
      </c>
      <c r="O5077">
        <v>682</v>
      </c>
    </row>
    <row r="5078" spans="2:15" x14ac:dyDescent="0.25">
      <c r="B5078" s="77" t="e">
        <f>VLOOKUP(A5078,'Medicare Code Price Master List'!$A:$C,3,FALSE)</f>
        <v>#N/A</v>
      </c>
      <c r="C5078" s="3">
        <f>SUMIF('DME PRICE LOOKUP LINKED'!$A:$A,A5078,'DME PRICE LOOKUP LINKED'!$C:$C)</f>
        <v>0</v>
      </c>
      <c r="D5078" s="78" t="e">
        <f t="shared" si="158"/>
        <v>#N/A</v>
      </c>
      <c r="E5078" s="79" t="e">
        <f t="shared" si="159"/>
        <v>#N/A</v>
      </c>
      <c r="I5078" t="s">
        <v>4140</v>
      </c>
      <c r="K5078" t="s">
        <v>4141</v>
      </c>
      <c r="L5078">
        <v>534.12</v>
      </c>
      <c r="O5078">
        <v>695</v>
      </c>
    </row>
    <row r="5079" spans="2:15" x14ac:dyDescent="0.25">
      <c r="B5079" s="80" t="e">
        <f>VLOOKUP(A5079,'Medicare Code Price Master List'!$A:$C,3,FALSE)</f>
        <v>#N/A</v>
      </c>
      <c r="C5079" s="3">
        <f>SUMIF('DME PRICE LOOKUP LINKED'!$A:$A,A5079,'DME PRICE LOOKUP LINKED'!$C:$C)</f>
        <v>0</v>
      </c>
      <c r="D5079" s="78" t="e">
        <f t="shared" si="158"/>
        <v>#N/A</v>
      </c>
      <c r="E5079" s="81" t="e">
        <f t="shared" si="159"/>
        <v>#N/A</v>
      </c>
      <c r="I5079" t="s">
        <v>4142</v>
      </c>
      <c r="K5079" t="s">
        <v>4143</v>
      </c>
      <c r="L5079">
        <v>10236.83</v>
      </c>
      <c r="O5079">
        <v>13308</v>
      </c>
    </row>
    <row r="5080" spans="2:15" x14ac:dyDescent="0.25">
      <c r="B5080" s="77" t="e">
        <f>VLOOKUP(A5080,'Medicare Code Price Master List'!$A:$C,3,FALSE)</f>
        <v>#N/A</v>
      </c>
      <c r="C5080" s="3">
        <f>SUMIF('DME PRICE LOOKUP LINKED'!$A:$A,A5080,'DME PRICE LOOKUP LINKED'!$C:$C)</f>
        <v>0</v>
      </c>
      <c r="D5080" s="78" t="e">
        <f t="shared" si="158"/>
        <v>#N/A</v>
      </c>
      <c r="E5080" s="79" t="e">
        <f t="shared" si="159"/>
        <v>#N/A</v>
      </c>
      <c r="I5080" t="s">
        <v>4144</v>
      </c>
      <c r="K5080" t="s">
        <v>4145</v>
      </c>
      <c r="L5080">
        <v>343.3</v>
      </c>
      <c r="O5080">
        <v>447</v>
      </c>
    </row>
    <row r="5081" spans="2:15" x14ac:dyDescent="0.25">
      <c r="B5081" s="80" t="e">
        <f>VLOOKUP(A5081,'Medicare Code Price Master List'!$A:$C,3,FALSE)</f>
        <v>#N/A</v>
      </c>
      <c r="C5081" s="3">
        <f>SUMIF('DME PRICE LOOKUP LINKED'!$A:$A,A5081,'DME PRICE LOOKUP LINKED'!$C:$C)</f>
        <v>0</v>
      </c>
      <c r="D5081" s="78" t="e">
        <f t="shared" si="158"/>
        <v>#N/A</v>
      </c>
      <c r="E5081" s="81" t="e">
        <f t="shared" si="159"/>
        <v>#N/A</v>
      </c>
      <c r="I5081" t="s">
        <v>4146</v>
      </c>
      <c r="K5081" t="s">
        <v>4147</v>
      </c>
      <c r="L5081">
        <v>82.82</v>
      </c>
      <c r="O5081">
        <v>108</v>
      </c>
    </row>
    <row r="5082" spans="2:15" x14ac:dyDescent="0.25">
      <c r="B5082" s="77" t="e">
        <f>VLOOKUP(A5082,'Medicare Code Price Master List'!$A:$C,3,FALSE)</f>
        <v>#N/A</v>
      </c>
      <c r="C5082" s="3">
        <f>SUMIF('DME PRICE LOOKUP LINKED'!$A:$A,A5082,'DME PRICE LOOKUP LINKED'!$C:$C)</f>
        <v>0</v>
      </c>
      <c r="D5082" s="78" t="e">
        <f t="shared" si="158"/>
        <v>#N/A</v>
      </c>
      <c r="E5082" s="79" t="e">
        <f t="shared" si="159"/>
        <v>#N/A</v>
      </c>
      <c r="I5082" t="s">
        <v>4148</v>
      </c>
      <c r="K5082" t="s">
        <v>4149</v>
      </c>
      <c r="L5082">
        <v>68.540000000000006</v>
      </c>
      <c r="O5082">
        <v>90</v>
      </c>
    </row>
    <row r="5083" spans="2:15" x14ac:dyDescent="0.25">
      <c r="B5083" s="80" t="e">
        <f>VLOOKUP(A5083,'Medicare Code Price Master List'!$A:$C,3,FALSE)</f>
        <v>#N/A</v>
      </c>
      <c r="C5083" s="3">
        <f>SUMIF('DME PRICE LOOKUP LINKED'!$A:$A,A5083,'DME PRICE LOOKUP LINKED'!$C:$C)</f>
        <v>0</v>
      </c>
      <c r="D5083" s="78" t="e">
        <f t="shared" si="158"/>
        <v>#N/A</v>
      </c>
      <c r="E5083" s="81" t="e">
        <f t="shared" si="159"/>
        <v>#N/A</v>
      </c>
      <c r="I5083" t="s">
        <v>4150</v>
      </c>
      <c r="K5083" t="s">
        <v>4151</v>
      </c>
      <c r="L5083">
        <v>118.75</v>
      </c>
      <c r="O5083">
        <v>155</v>
      </c>
    </row>
    <row r="5084" spans="2:15" x14ac:dyDescent="0.25">
      <c r="B5084" s="77" t="e">
        <f>VLOOKUP(A5084,'Medicare Code Price Master List'!$A:$C,3,FALSE)</f>
        <v>#N/A</v>
      </c>
      <c r="C5084" s="3">
        <f>SUMIF('DME PRICE LOOKUP LINKED'!$A:$A,A5084,'DME PRICE LOOKUP LINKED'!$C:$C)</f>
        <v>0</v>
      </c>
      <c r="D5084" s="78" t="e">
        <f t="shared" si="158"/>
        <v>#N/A</v>
      </c>
      <c r="E5084" s="79" t="e">
        <f t="shared" si="159"/>
        <v>#N/A</v>
      </c>
      <c r="I5084" t="s">
        <v>4152</v>
      </c>
      <c r="K5084" t="s">
        <v>4153</v>
      </c>
      <c r="L5084">
        <v>66.84</v>
      </c>
      <c r="O5084">
        <v>87</v>
      </c>
    </row>
    <row r="5085" spans="2:15" x14ac:dyDescent="0.25">
      <c r="B5085" s="80" t="e">
        <f>VLOOKUP(A5085,'Medicare Code Price Master List'!$A:$C,3,FALSE)</f>
        <v>#N/A</v>
      </c>
      <c r="C5085" s="3">
        <f>SUMIF('DME PRICE LOOKUP LINKED'!$A:$A,A5085,'DME PRICE LOOKUP LINKED'!$C:$C)</f>
        <v>0</v>
      </c>
      <c r="D5085" s="78" t="e">
        <f t="shared" si="158"/>
        <v>#N/A</v>
      </c>
      <c r="E5085" s="81" t="e">
        <f t="shared" si="159"/>
        <v>#N/A</v>
      </c>
      <c r="I5085" t="s">
        <v>4154</v>
      </c>
      <c r="K5085" t="s">
        <v>4155</v>
      </c>
      <c r="L5085">
        <v>20.47</v>
      </c>
      <c r="O5085">
        <v>27</v>
      </c>
    </row>
    <row r="5086" spans="2:15" x14ac:dyDescent="0.25">
      <c r="B5086" s="77" t="e">
        <f>VLOOKUP(A5086,'Medicare Code Price Master List'!$A:$C,3,FALSE)</f>
        <v>#N/A</v>
      </c>
      <c r="C5086" s="3">
        <f>SUMIF('DME PRICE LOOKUP LINKED'!$A:$A,A5086,'DME PRICE LOOKUP LINKED'!$C:$C)</f>
        <v>0</v>
      </c>
      <c r="D5086" s="78" t="e">
        <f t="shared" si="158"/>
        <v>#N/A</v>
      </c>
      <c r="E5086" s="79" t="e">
        <f t="shared" si="159"/>
        <v>#N/A</v>
      </c>
      <c r="I5086" t="s">
        <v>4156</v>
      </c>
      <c r="K5086" t="s">
        <v>4157</v>
      </c>
      <c r="L5086">
        <v>45.26</v>
      </c>
      <c r="O5086">
        <v>59</v>
      </c>
    </row>
    <row r="5087" spans="2:15" x14ac:dyDescent="0.25">
      <c r="B5087" s="80" t="e">
        <f>VLOOKUP(A5087,'Medicare Code Price Master List'!$A:$C,3,FALSE)</f>
        <v>#N/A</v>
      </c>
      <c r="C5087" s="3">
        <f>SUMIF('DME PRICE LOOKUP LINKED'!$A:$A,A5087,'DME PRICE LOOKUP LINKED'!$C:$C)</f>
        <v>0</v>
      </c>
      <c r="D5087" s="78" t="e">
        <f t="shared" si="158"/>
        <v>#N/A</v>
      </c>
      <c r="E5087" s="81" t="e">
        <f t="shared" si="159"/>
        <v>#N/A</v>
      </c>
      <c r="I5087" t="s">
        <v>4158</v>
      </c>
      <c r="K5087" t="s">
        <v>4159</v>
      </c>
      <c r="L5087">
        <v>139.69999999999999</v>
      </c>
      <c r="O5087">
        <v>182</v>
      </c>
    </row>
    <row r="5088" spans="2:15" x14ac:dyDescent="0.25">
      <c r="B5088" s="77" t="e">
        <f>VLOOKUP(A5088,'Medicare Code Price Master List'!$A:$C,3,FALSE)</f>
        <v>#N/A</v>
      </c>
      <c r="C5088" s="3">
        <f>SUMIF('DME PRICE LOOKUP LINKED'!$A:$A,A5088,'DME PRICE LOOKUP LINKED'!$C:$C)</f>
        <v>0</v>
      </c>
      <c r="D5088" s="78" t="e">
        <f t="shared" si="158"/>
        <v>#N/A</v>
      </c>
      <c r="E5088" s="79" t="e">
        <f t="shared" si="159"/>
        <v>#N/A</v>
      </c>
      <c r="I5088" t="s">
        <v>4160</v>
      </c>
      <c r="K5088" t="s">
        <v>4161</v>
      </c>
      <c r="L5088">
        <v>141.91</v>
      </c>
      <c r="O5088">
        <v>185</v>
      </c>
    </row>
    <row r="5089" spans="2:15" x14ac:dyDescent="0.25">
      <c r="B5089" s="80" t="e">
        <f>VLOOKUP(A5089,'Medicare Code Price Master List'!$A:$C,3,FALSE)</f>
        <v>#N/A</v>
      </c>
      <c r="C5089" s="3">
        <f>SUMIF('DME PRICE LOOKUP LINKED'!$A:$A,A5089,'DME PRICE LOOKUP LINKED'!$C:$C)</f>
        <v>0</v>
      </c>
      <c r="D5089" s="78" t="e">
        <f t="shared" si="158"/>
        <v>#N/A</v>
      </c>
      <c r="E5089" s="81" t="e">
        <f t="shared" si="159"/>
        <v>#N/A</v>
      </c>
      <c r="I5089" t="s">
        <v>4162</v>
      </c>
      <c r="K5089" t="s">
        <v>4163</v>
      </c>
      <c r="L5089">
        <v>136.1</v>
      </c>
      <c r="O5089">
        <v>177</v>
      </c>
    </row>
    <row r="5090" spans="2:15" x14ac:dyDescent="0.25">
      <c r="B5090" s="77" t="e">
        <f>VLOOKUP(A5090,'Medicare Code Price Master List'!$A:$C,3,FALSE)</f>
        <v>#N/A</v>
      </c>
      <c r="C5090" s="3">
        <f>SUMIF('DME PRICE LOOKUP LINKED'!$A:$A,A5090,'DME PRICE LOOKUP LINKED'!$C:$C)</f>
        <v>0</v>
      </c>
      <c r="D5090" s="78" t="e">
        <f t="shared" si="158"/>
        <v>#N/A</v>
      </c>
      <c r="E5090" s="79" t="e">
        <f t="shared" si="159"/>
        <v>#N/A</v>
      </c>
      <c r="I5090" t="s">
        <v>4164</v>
      </c>
      <c r="K5090" t="s">
        <v>4165</v>
      </c>
      <c r="L5090">
        <v>144.85</v>
      </c>
      <c r="O5090">
        <v>189</v>
      </c>
    </row>
    <row r="5091" spans="2:15" x14ac:dyDescent="0.25">
      <c r="B5091" s="80" t="e">
        <f>VLOOKUP(A5091,'Medicare Code Price Master List'!$A:$C,3,FALSE)</f>
        <v>#N/A</v>
      </c>
      <c r="C5091" s="3">
        <f>SUMIF('DME PRICE LOOKUP LINKED'!$A:$A,A5091,'DME PRICE LOOKUP LINKED'!$C:$C)</f>
        <v>0</v>
      </c>
      <c r="D5091" s="78" t="e">
        <f t="shared" si="158"/>
        <v>#N/A</v>
      </c>
      <c r="E5091" s="81" t="e">
        <f t="shared" si="159"/>
        <v>#N/A</v>
      </c>
      <c r="I5091" t="s">
        <v>4166</v>
      </c>
      <c r="K5091" t="s">
        <v>4167</v>
      </c>
      <c r="L5091">
        <v>14.69</v>
      </c>
      <c r="O5091">
        <v>20</v>
      </c>
    </row>
    <row r="5092" spans="2:15" x14ac:dyDescent="0.25">
      <c r="B5092" s="77" t="e">
        <f>VLOOKUP(A5092,'Medicare Code Price Master List'!$A:$C,3,FALSE)</f>
        <v>#N/A</v>
      </c>
      <c r="C5092" s="3">
        <f>SUMIF('DME PRICE LOOKUP LINKED'!$A:$A,A5092,'DME PRICE LOOKUP LINKED'!$C:$C)</f>
        <v>0</v>
      </c>
      <c r="D5092" s="78" t="e">
        <f t="shared" si="158"/>
        <v>#N/A</v>
      </c>
      <c r="E5092" s="79" t="e">
        <f t="shared" si="159"/>
        <v>#N/A</v>
      </c>
      <c r="I5092" t="s">
        <v>4168</v>
      </c>
      <c r="K5092" t="s">
        <v>4169</v>
      </c>
      <c r="L5092">
        <v>49.08</v>
      </c>
      <c r="O5092">
        <v>64</v>
      </c>
    </row>
    <row r="5093" spans="2:15" x14ac:dyDescent="0.25">
      <c r="B5093" s="80" t="e">
        <f>VLOOKUP(A5093,'Medicare Code Price Master List'!$A:$C,3,FALSE)</f>
        <v>#N/A</v>
      </c>
      <c r="C5093" s="3">
        <f>SUMIF('DME PRICE LOOKUP LINKED'!$A:$A,A5093,'DME PRICE LOOKUP LINKED'!$C:$C)</f>
        <v>0</v>
      </c>
      <c r="D5093" s="78" t="e">
        <f t="shared" si="158"/>
        <v>#N/A</v>
      </c>
      <c r="E5093" s="81" t="e">
        <f t="shared" si="159"/>
        <v>#N/A</v>
      </c>
      <c r="I5093" t="s">
        <v>4170</v>
      </c>
      <c r="K5093" t="s">
        <v>4171</v>
      </c>
      <c r="L5093">
        <v>98</v>
      </c>
      <c r="O5093">
        <v>128</v>
      </c>
    </row>
    <row r="5094" spans="2:15" x14ac:dyDescent="0.25">
      <c r="B5094" s="77" t="e">
        <f>VLOOKUP(A5094,'Medicare Code Price Master List'!$A:$C,3,FALSE)</f>
        <v>#N/A</v>
      </c>
      <c r="C5094" s="3">
        <f>SUMIF('DME PRICE LOOKUP LINKED'!$A:$A,A5094,'DME PRICE LOOKUP LINKED'!$C:$C)</f>
        <v>0</v>
      </c>
      <c r="D5094" s="78" t="e">
        <f t="shared" si="158"/>
        <v>#N/A</v>
      </c>
      <c r="E5094" s="79" t="e">
        <f t="shared" si="159"/>
        <v>#N/A</v>
      </c>
      <c r="I5094" t="s">
        <v>4172</v>
      </c>
      <c r="K5094" t="s">
        <v>4173</v>
      </c>
      <c r="L5094">
        <v>52.78</v>
      </c>
      <c r="O5094">
        <v>69</v>
      </c>
    </row>
    <row r="5095" spans="2:15" x14ac:dyDescent="0.25">
      <c r="B5095" s="80" t="e">
        <f>VLOOKUP(A5095,'Medicare Code Price Master List'!$A:$C,3,FALSE)</f>
        <v>#N/A</v>
      </c>
      <c r="C5095" s="3">
        <f>SUMIF('DME PRICE LOOKUP LINKED'!$A:$A,A5095,'DME PRICE LOOKUP LINKED'!$C:$C)</f>
        <v>0</v>
      </c>
      <c r="D5095" s="78" t="e">
        <f t="shared" si="158"/>
        <v>#N/A</v>
      </c>
      <c r="E5095" s="81" t="e">
        <f t="shared" si="159"/>
        <v>#N/A</v>
      </c>
      <c r="I5095" t="s">
        <v>4174</v>
      </c>
      <c r="K5095" t="s">
        <v>4175</v>
      </c>
      <c r="L5095">
        <v>52.78</v>
      </c>
      <c r="O5095">
        <v>69</v>
      </c>
    </row>
    <row r="5096" spans="2:15" x14ac:dyDescent="0.25">
      <c r="B5096" s="77" t="e">
        <f>VLOOKUP(A5096,'Medicare Code Price Master List'!$A:$C,3,FALSE)</f>
        <v>#N/A</v>
      </c>
      <c r="C5096" s="3">
        <f>SUMIF('DME PRICE LOOKUP LINKED'!$A:$A,A5096,'DME PRICE LOOKUP LINKED'!$C:$C)</f>
        <v>0</v>
      </c>
      <c r="D5096" s="78" t="e">
        <f t="shared" si="158"/>
        <v>#N/A</v>
      </c>
      <c r="E5096" s="79" t="e">
        <f t="shared" si="159"/>
        <v>#N/A</v>
      </c>
      <c r="I5096" t="s">
        <v>4176</v>
      </c>
      <c r="K5096" t="s">
        <v>4177</v>
      </c>
      <c r="L5096">
        <v>30.25</v>
      </c>
      <c r="O5096">
        <v>40</v>
      </c>
    </row>
    <row r="5097" spans="2:15" x14ac:dyDescent="0.25">
      <c r="B5097" s="80" t="e">
        <f>VLOOKUP(A5097,'Medicare Code Price Master List'!$A:$C,3,FALSE)</f>
        <v>#N/A</v>
      </c>
      <c r="C5097" s="3">
        <f>SUMIF('DME PRICE LOOKUP LINKED'!$A:$A,A5097,'DME PRICE LOOKUP LINKED'!$C:$C)</f>
        <v>0</v>
      </c>
      <c r="D5097" s="78" t="e">
        <f t="shared" si="158"/>
        <v>#N/A</v>
      </c>
      <c r="E5097" s="81" t="e">
        <f t="shared" si="159"/>
        <v>#N/A</v>
      </c>
      <c r="I5097" t="s">
        <v>4178</v>
      </c>
      <c r="K5097" t="s">
        <v>4179</v>
      </c>
      <c r="L5097">
        <v>26.2</v>
      </c>
      <c r="O5097">
        <v>35</v>
      </c>
    </row>
    <row r="5098" spans="2:15" x14ac:dyDescent="0.25">
      <c r="B5098" s="77" t="e">
        <f>VLOOKUP(A5098,'Medicare Code Price Master List'!$A:$C,3,FALSE)</f>
        <v>#N/A</v>
      </c>
      <c r="C5098" s="3">
        <f>SUMIF('DME PRICE LOOKUP LINKED'!$A:$A,A5098,'DME PRICE LOOKUP LINKED'!$C:$C)</f>
        <v>0</v>
      </c>
      <c r="D5098" s="78" t="e">
        <f t="shared" si="158"/>
        <v>#N/A</v>
      </c>
      <c r="E5098" s="79" t="e">
        <f t="shared" si="159"/>
        <v>#N/A</v>
      </c>
      <c r="I5098" t="s">
        <v>4180</v>
      </c>
      <c r="K5098" t="s">
        <v>4181</v>
      </c>
      <c r="L5098">
        <v>51.51</v>
      </c>
      <c r="O5098">
        <v>67</v>
      </c>
    </row>
    <row r="5099" spans="2:15" x14ac:dyDescent="0.25">
      <c r="B5099" s="80" t="e">
        <f>VLOOKUP(A5099,'Medicare Code Price Master List'!$A:$C,3,FALSE)</f>
        <v>#N/A</v>
      </c>
      <c r="C5099" s="3">
        <f>SUMIF('DME PRICE LOOKUP LINKED'!$A:$A,A5099,'DME PRICE LOOKUP LINKED'!$C:$C)</f>
        <v>0</v>
      </c>
      <c r="D5099" s="78" t="e">
        <f t="shared" si="158"/>
        <v>#N/A</v>
      </c>
      <c r="E5099" s="81" t="e">
        <f t="shared" si="159"/>
        <v>#N/A</v>
      </c>
      <c r="I5099" t="s">
        <v>4182</v>
      </c>
      <c r="K5099" t="s">
        <v>4183</v>
      </c>
      <c r="L5099">
        <v>26.39</v>
      </c>
      <c r="O5099">
        <v>35</v>
      </c>
    </row>
    <row r="5100" spans="2:15" x14ac:dyDescent="0.25">
      <c r="B5100" s="77" t="e">
        <f>VLOOKUP(A5100,'Medicare Code Price Master List'!$A:$C,3,FALSE)</f>
        <v>#N/A</v>
      </c>
      <c r="C5100" s="3">
        <f>SUMIF('DME PRICE LOOKUP LINKED'!$A:$A,A5100,'DME PRICE LOOKUP LINKED'!$C:$C)</f>
        <v>0</v>
      </c>
      <c r="D5100" s="78" t="e">
        <f t="shared" si="158"/>
        <v>#N/A</v>
      </c>
      <c r="E5100" s="79" t="e">
        <f t="shared" si="159"/>
        <v>#N/A</v>
      </c>
      <c r="I5100" t="s">
        <v>4184</v>
      </c>
      <c r="K5100" t="s">
        <v>4185</v>
      </c>
      <c r="L5100">
        <v>54.57</v>
      </c>
      <c r="O5100">
        <v>71</v>
      </c>
    </row>
    <row r="5101" spans="2:15" x14ac:dyDescent="0.25">
      <c r="B5101" s="80" t="e">
        <f>VLOOKUP(A5101,'Medicare Code Price Master List'!$A:$C,3,FALSE)</f>
        <v>#N/A</v>
      </c>
      <c r="C5101" s="3">
        <f>SUMIF('DME PRICE LOOKUP LINKED'!$A:$A,A5101,'DME PRICE LOOKUP LINKED'!$C:$C)</f>
        <v>0</v>
      </c>
      <c r="D5101" s="78" t="e">
        <f t="shared" si="158"/>
        <v>#N/A</v>
      </c>
      <c r="E5101" s="81" t="e">
        <f t="shared" si="159"/>
        <v>#N/A</v>
      </c>
      <c r="I5101" t="s">
        <v>4186</v>
      </c>
      <c r="K5101" t="s">
        <v>4187</v>
      </c>
      <c r="L5101">
        <v>58.94</v>
      </c>
      <c r="O5101">
        <v>77</v>
      </c>
    </row>
    <row r="5102" spans="2:15" x14ac:dyDescent="0.25">
      <c r="B5102" s="77" t="e">
        <f>VLOOKUP(A5102,'Medicare Code Price Master List'!$A:$C,3,FALSE)</f>
        <v>#N/A</v>
      </c>
      <c r="C5102" s="3">
        <f>SUMIF('DME PRICE LOOKUP LINKED'!$A:$A,A5102,'DME PRICE LOOKUP LINKED'!$C:$C)</f>
        <v>0</v>
      </c>
      <c r="D5102" s="78" t="e">
        <f t="shared" si="158"/>
        <v>#N/A</v>
      </c>
      <c r="E5102" s="79" t="e">
        <f t="shared" si="159"/>
        <v>#N/A</v>
      </c>
      <c r="I5102" t="s">
        <v>4188</v>
      </c>
      <c r="K5102" t="s">
        <v>4189</v>
      </c>
      <c r="L5102">
        <v>78.680000000000007</v>
      </c>
      <c r="O5102">
        <v>103</v>
      </c>
    </row>
    <row r="5103" spans="2:15" x14ac:dyDescent="0.25">
      <c r="B5103" s="80" t="e">
        <f>VLOOKUP(A5103,'Medicare Code Price Master List'!$A:$C,3,FALSE)</f>
        <v>#N/A</v>
      </c>
      <c r="C5103" s="3">
        <f>SUMIF('DME PRICE LOOKUP LINKED'!$A:$A,A5103,'DME PRICE LOOKUP LINKED'!$C:$C)</f>
        <v>0</v>
      </c>
      <c r="D5103" s="78" t="e">
        <f t="shared" si="158"/>
        <v>#N/A</v>
      </c>
      <c r="E5103" s="81" t="e">
        <f t="shared" si="159"/>
        <v>#N/A</v>
      </c>
      <c r="I5103" t="s">
        <v>4190</v>
      </c>
      <c r="K5103" t="s">
        <v>4191</v>
      </c>
      <c r="L5103">
        <v>806.51</v>
      </c>
      <c r="O5103">
        <v>1049</v>
      </c>
    </row>
    <row r="5104" spans="2:15" x14ac:dyDescent="0.25">
      <c r="B5104" s="77" t="e">
        <f>VLOOKUP(A5104,'Medicare Code Price Master List'!$A:$C,3,FALSE)</f>
        <v>#N/A</v>
      </c>
      <c r="C5104" s="3">
        <f>SUMIF('DME PRICE LOOKUP LINKED'!$A:$A,A5104,'DME PRICE LOOKUP LINKED'!$C:$C)</f>
        <v>0</v>
      </c>
      <c r="D5104" s="78" t="e">
        <f t="shared" si="158"/>
        <v>#N/A</v>
      </c>
      <c r="E5104" s="79" t="e">
        <f t="shared" si="159"/>
        <v>#N/A</v>
      </c>
      <c r="I5104" t="s">
        <v>4192</v>
      </c>
      <c r="K5104" t="s">
        <v>4193</v>
      </c>
      <c r="L5104">
        <v>780.07</v>
      </c>
      <c r="O5104">
        <v>1015</v>
      </c>
    </row>
    <row r="5105" spans="2:15" x14ac:dyDescent="0.25">
      <c r="B5105" s="80" t="e">
        <f>VLOOKUP(A5105,'Medicare Code Price Master List'!$A:$C,3,FALSE)</f>
        <v>#N/A</v>
      </c>
      <c r="C5105" s="3">
        <f>SUMIF('DME PRICE LOOKUP LINKED'!$A:$A,A5105,'DME PRICE LOOKUP LINKED'!$C:$C)</f>
        <v>0</v>
      </c>
      <c r="D5105" s="78" t="e">
        <f t="shared" si="158"/>
        <v>#N/A</v>
      </c>
      <c r="E5105" s="81" t="e">
        <f t="shared" si="159"/>
        <v>#N/A</v>
      </c>
      <c r="I5105" t="s">
        <v>4194</v>
      </c>
      <c r="K5105" t="s">
        <v>4195</v>
      </c>
      <c r="L5105">
        <v>90.6</v>
      </c>
      <c r="O5105">
        <v>118</v>
      </c>
    </row>
    <row r="5106" spans="2:15" x14ac:dyDescent="0.25">
      <c r="B5106" s="77" t="e">
        <f>VLOOKUP(A5106,'Medicare Code Price Master List'!$A:$C,3,FALSE)</f>
        <v>#N/A</v>
      </c>
      <c r="C5106" s="3">
        <f>SUMIF('DME PRICE LOOKUP LINKED'!$A:$A,A5106,'DME PRICE LOOKUP LINKED'!$C:$C)</f>
        <v>0</v>
      </c>
      <c r="D5106" s="78" t="e">
        <f t="shared" si="158"/>
        <v>#N/A</v>
      </c>
      <c r="E5106" s="79" t="e">
        <f t="shared" si="159"/>
        <v>#N/A</v>
      </c>
      <c r="I5106" t="s">
        <v>4196</v>
      </c>
      <c r="K5106" t="s">
        <v>4197</v>
      </c>
      <c r="L5106">
        <v>15.68</v>
      </c>
      <c r="O5106">
        <v>21</v>
      </c>
    </row>
    <row r="5107" spans="2:15" x14ac:dyDescent="0.25">
      <c r="B5107" s="80" t="e">
        <f>VLOOKUP(A5107,'Medicare Code Price Master List'!$A:$C,3,FALSE)</f>
        <v>#N/A</v>
      </c>
      <c r="C5107" s="3">
        <f>SUMIF('DME PRICE LOOKUP LINKED'!$A:$A,A5107,'DME PRICE LOOKUP LINKED'!$C:$C)</f>
        <v>0</v>
      </c>
      <c r="D5107" s="78" t="e">
        <f t="shared" si="158"/>
        <v>#N/A</v>
      </c>
      <c r="E5107" s="81" t="e">
        <f t="shared" si="159"/>
        <v>#N/A</v>
      </c>
      <c r="I5107" t="s">
        <v>4198</v>
      </c>
      <c r="K5107" t="s">
        <v>4199</v>
      </c>
      <c r="L5107">
        <v>19.670000000000002</v>
      </c>
      <c r="O5107">
        <v>26</v>
      </c>
    </row>
    <row r="5108" spans="2:15" x14ac:dyDescent="0.25">
      <c r="B5108" s="77" t="e">
        <f>VLOOKUP(A5108,'Medicare Code Price Master List'!$A:$C,3,FALSE)</f>
        <v>#N/A</v>
      </c>
      <c r="C5108" s="3">
        <f>SUMIF('DME PRICE LOOKUP LINKED'!$A:$A,A5108,'DME PRICE LOOKUP LINKED'!$C:$C)</f>
        <v>0</v>
      </c>
      <c r="D5108" s="78" t="e">
        <f t="shared" si="158"/>
        <v>#N/A</v>
      </c>
      <c r="E5108" s="79" t="e">
        <f t="shared" si="159"/>
        <v>#N/A</v>
      </c>
      <c r="I5108" t="s">
        <v>4200</v>
      </c>
      <c r="K5108" t="s">
        <v>4201</v>
      </c>
      <c r="L5108">
        <v>17.739999999999998</v>
      </c>
      <c r="O5108">
        <v>24</v>
      </c>
    </row>
    <row r="5109" spans="2:15" x14ac:dyDescent="0.25">
      <c r="B5109" s="80" t="e">
        <f>VLOOKUP(A5109,'Medicare Code Price Master List'!$A:$C,3,FALSE)</f>
        <v>#N/A</v>
      </c>
      <c r="C5109" s="3">
        <f>SUMIF('DME PRICE LOOKUP LINKED'!$A:$A,A5109,'DME PRICE LOOKUP LINKED'!$C:$C)</f>
        <v>0</v>
      </c>
      <c r="D5109" s="78" t="e">
        <f t="shared" si="158"/>
        <v>#N/A</v>
      </c>
      <c r="E5109" s="81" t="e">
        <f t="shared" si="159"/>
        <v>#N/A</v>
      </c>
      <c r="I5109" t="s">
        <v>4202</v>
      </c>
      <c r="K5109" t="s">
        <v>4203</v>
      </c>
      <c r="L5109">
        <v>89.85</v>
      </c>
      <c r="O5109">
        <v>117</v>
      </c>
    </row>
    <row r="5110" spans="2:15" x14ac:dyDescent="0.25">
      <c r="B5110" s="77" t="e">
        <f>VLOOKUP(A5110,'Medicare Code Price Master List'!$A:$C,3,FALSE)</f>
        <v>#N/A</v>
      </c>
      <c r="C5110" s="3">
        <f>SUMIF('DME PRICE LOOKUP LINKED'!$A:$A,A5110,'DME PRICE LOOKUP LINKED'!$C:$C)</f>
        <v>0</v>
      </c>
      <c r="D5110" s="78" t="e">
        <f t="shared" si="158"/>
        <v>#N/A</v>
      </c>
      <c r="E5110" s="79" t="e">
        <f t="shared" si="159"/>
        <v>#N/A</v>
      </c>
      <c r="I5110" t="s">
        <v>4204</v>
      </c>
      <c r="K5110" t="s">
        <v>4205</v>
      </c>
      <c r="L5110">
        <v>135.66</v>
      </c>
      <c r="O5110">
        <v>177</v>
      </c>
    </row>
    <row r="5111" spans="2:15" x14ac:dyDescent="0.25">
      <c r="B5111" s="80" t="e">
        <f>VLOOKUP(A5111,'Medicare Code Price Master List'!$A:$C,3,FALSE)</f>
        <v>#N/A</v>
      </c>
      <c r="C5111" s="3">
        <f>SUMIF('DME PRICE LOOKUP LINKED'!$A:$A,A5111,'DME PRICE LOOKUP LINKED'!$C:$C)</f>
        <v>0</v>
      </c>
      <c r="D5111" s="78" t="e">
        <f t="shared" si="158"/>
        <v>#N/A</v>
      </c>
      <c r="E5111" s="81" t="e">
        <f t="shared" si="159"/>
        <v>#N/A</v>
      </c>
      <c r="I5111" t="s">
        <v>4206</v>
      </c>
      <c r="K5111" t="s">
        <v>4207</v>
      </c>
      <c r="L5111">
        <v>48.33</v>
      </c>
      <c r="O5111">
        <v>63</v>
      </c>
    </row>
    <row r="5112" spans="2:15" x14ac:dyDescent="0.25">
      <c r="B5112" s="77" t="e">
        <f>VLOOKUP(A5112,'Medicare Code Price Master List'!$A:$C,3,FALSE)</f>
        <v>#N/A</v>
      </c>
      <c r="C5112" s="3">
        <f>SUMIF('DME PRICE LOOKUP LINKED'!$A:$A,A5112,'DME PRICE LOOKUP LINKED'!$C:$C)</f>
        <v>0</v>
      </c>
      <c r="D5112" s="78" t="e">
        <f t="shared" si="158"/>
        <v>#N/A</v>
      </c>
      <c r="E5112" s="79" t="e">
        <f t="shared" si="159"/>
        <v>#N/A</v>
      </c>
      <c r="I5112" t="s">
        <v>4208</v>
      </c>
      <c r="K5112" t="s">
        <v>4209</v>
      </c>
      <c r="L5112">
        <v>52.14</v>
      </c>
      <c r="O5112">
        <v>68</v>
      </c>
    </row>
    <row r="5113" spans="2:15" x14ac:dyDescent="0.25">
      <c r="B5113" s="80" t="e">
        <f>VLOOKUP(A5113,'Medicare Code Price Master List'!$A:$C,3,FALSE)</f>
        <v>#N/A</v>
      </c>
      <c r="C5113" s="3">
        <f>SUMIF('DME PRICE LOOKUP LINKED'!$A:$A,A5113,'DME PRICE LOOKUP LINKED'!$C:$C)</f>
        <v>0</v>
      </c>
      <c r="D5113" s="78" t="e">
        <f t="shared" si="158"/>
        <v>#N/A</v>
      </c>
      <c r="E5113" s="81" t="e">
        <f t="shared" si="159"/>
        <v>#N/A</v>
      </c>
      <c r="I5113" t="s">
        <v>4210</v>
      </c>
      <c r="K5113" t="s">
        <v>4211</v>
      </c>
      <c r="L5113">
        <v>83.31</v>
      </c>
      <c r="O5113">
        <v>109</v>
      </c>
    </row>
    <row r="5114" spans="2:15" x14ac:dyDescent="0.25">
      <c r="B5114" s="77" t="e">
        <f>VLOOKUP(A5114,'Medicare Code Price Master List'!$A:$C,3,FALSE)</f>
        <v>#N/A</v>
      </c>
      <c r="C5114" s="3">
        <f>SUMIF('DME PRICE LOOKUP LINKED'!$A:$A,A5114,'DME PRICE LOOKUP LINKED'!$C:$C)</f>
        <v>0</v>
      </c>
      <c r="D5114" s="78" t="e">
        <f t="shared" si="158"/>
        <v>#N/A</v>
      </c>
      <c r="E5114" s="79" t="e">
        <f t="shared" si="159"/>
        <v>#N/A</v>
      </c>
      <c r="I5114" t="s">
        <v>4212</v>
      </c>
      <c r="K5114" t="s">
        <v>4213</v>
      </c>
      <c r="L5114">
        <v>24.83</v>
      </c>
      <c r="O5114">
        <v>33</v>
      </c>
    </row>
    <row r="5115" spans="2:15" x14ac:dyDescent="0.25">
      <c r="B5115" s="80" t="e">
        <f>VLOOKUP(A5115,'Medicare Code Price Master List'!$A:$C,3,FALSE)</f>
        <v>#N/A</v>
      </c>
      <c r="C5115" s="3">
        <f>SUMIF('DME PRICE LOOKUP LINKED'!$A:$A,A5115,'DME PRICE LOOKUP LINKED'!$C:$C)</f>
        <v>0</v>
      </c>
      <c r="D5115" s="78" t="e">
        <f t="shared" si="158"/>
        <v>#N/A</v>
      </c>
      <c r="E5115" s="81" t="e">
        <f t="shared" si="159"/>
        <v>#N/A</v>
      </c>
      <c r="I5115" t="s">
        <v>4214</v>
      </c>
      <c r="K5115" t="s">
        <v>4215</v>
      </c>
      <c r="L5115">
        <v>77.09</v>
      </c>
      <c r="O5115">
        <v>101</v>
      </c>
    </row>
    <row r="5116" spans="2:15" x14ac:dyDescent="0.25">
      <c r="B5116" s="77" t="e">
        <f>VLOOKUP(A5116,'Medicare Code Price Master List'!$A:$C,3,FALSE)</f>
        <v>#N/A</v>
      </c>
      <c r="C5116" s="3">
        <f>SUMIF('DME PRICE LOOKUP LINKED'!$A:$A,A5116,'DME PRICE LOOKUP LINKED'!$C:$C)</f>
        <v>0</v>
      </c>
      <c r="D5116" s="78" t="e">
        <f t="shared" si="158"/>
        <v>#N/A</v>
      </c>
      <c r="E5116" s="79" t="e">
        <f t="shared" si="159"/>
        <v>#N/A</v>
      </c>
      <c r="I5116" t="s">
        <v>4216</v>
      </c>
      <c r="K5116" t="s">
        <v>4217</v>
      </c>
      <c r="L5116">
        <v>81.59</v>
      </c>
      <c r="O5116">
        <v>107</v>
      </c>
    </row>
    <row r="5117" spans="2:15" x14ac:dyDescent="0.25">
      <c r="B5117" s="80" t="e">
        <f>VLOOKUP(A5117,'Medicare Code Price Master List'!$A:$C,3,FALSE)</f>
        <v>#N/A</v>
      </c>
      <c r="C5117" s="3">
        <f>SUMIF('DME PRICE LOOKUP LINKED'!$A:$A,A5117,'DME PRICE LOOKUP LINKED'!$C:$C)</f>
        <v>0</v>
      </c>
      <c r="D5117" s="78" t="e">
        <f t="shared" si="158"/>
        <v>#N/A</v>
      </c>
      <c r="E5117" s="81" t="e">
        <f t="shared" si="159"/>
        <v>#N/A</v>
      </c>
      <c r="I5117" t="s">
        <v>4218</v>
      </c>
      <c r="K5117" t="s">
        <v>4219</v>
      </c>
      <c r="L5117">
        <v>23.83</v>
      </c>
      <c r="O5117">
        <v>31</v>
      </c>
    </row>
    <row r="5118" spans="2:15" x14ac:dyDescent="0.25">
      <c r="B5118" s="77" t="e">
        <f>VLOOKUP(A5118,'Medicare Code Price Master List'!$A:$C,3,FALSE)</f>
        <v>#N/A</v>
      </c>
      <c r="C5118" s="3">
        <f>SUMIF('DME PRICE LOOKUP LINKED'!$A:$A,A5118,'DME PRICE LOOKUP LINKED'!$C:$C)</f>
        <v>0</v>
      </c>
      <c r="D5118" s="78" t="e">
        <f t="shared" si="158"/>
        <v>#N/A</v>
      </c>
      <c r="E5118" s="79" t="e">
        <f t="shared" si="159"/>
        <v>#N/A</v>
      </c>
      <c r="I5118" t="s">
        <v>4220</v>
      </c>
      <c r="K5118" t="s">
        <v>4221</v>
      </c>
      <c r="L5118">
        <v>194.41</v>
      </c>
      <c r="O5118">
        <v>253</v>
      </c>
    </row>
    <row r="5119" spans="2:15" x14ac:dyDescent="0.25">
      <c r="B5119" s="80" t="e">
        <f>VLOOKUP(A5119,'Medicare Code Price Master List'!$A:$C,3,FALSE)</f>
        <v>#N/A</v>
      </c>
      <c r="C5119" s="3">
        <f>SUMIF('DME PRICE LOOKUP LINKED'!$A:$A,A5119,'DME PRICE LOOKUP LINKED'!$C:$C)</f>
        <v>0</v>
      </c>
      <c r="D5119" s="78" t="e">
        <f t="shared" si="158"/>
        <v>#N/A</v>
      </c>
      <c r="E5119" s="81" t="e">
        <f t="shared" si="159"/>
        <v>#N/A</v>
      </c>
      <c r="I5119" t="s">
        <v>4222</v>
      </c>
      <c r="K5119" t="s">
        <v>4223</v>
      </c>
      <c r="L5119">
        <v>38.74</v>
      </c>
      <c r="O5119">
        <v>51</v>
      </c>
    </row>
    <row r="5120" spans="2:15" x14ac:dyDescent="0.25">
      <c r="B5120" s="77" t="e">
        <f>VLOOKUP(A5120,'Medicare Code Price Master List'!$A:$C,3,FALSE)</f>
        <v>#N/A</v>
      </c>
      <c r="C5120" s="3">
        <f>SUMIF('DME PRICE LOOKUP LINKED'!$A:$A,A5120,'DME PRICE LOOKUP LINKED'!$C:$C)</f>
        <v>0</v>
      </c>
      <c r="D5120" s="78" t="e">
        <f t="shared" si="158"/>
        <v>#N/A</v>
      </c>
      <c r="E5120" s="79" t="e">
        <f t="shared" si="159"/>
        <v>#N/A</v>
      </c>
      <c r="I5120" t="s">
        <v>4224</v>
      </c>
      <c r="K5120" t="s">
        <v>4225</v>
      </c>
      <c r="L5120">
        <v>76.14</v>
      </c>
      <c r="O5120">
        <v>99</v>
      </c>
    </row>
    <row r="5121" spans="2:15" x14ac:dyDescent="0.25">
      <c r="B5121" s="80" t="e">
        <f>VLOOKUP(A5121,'Medicare Code Price Master List'!$A:$C,3,FALSE)</f>
        <v>#N/A</v>
      </c>
      <c r="C5121" s="3">
        <f>SUMIF('DME PRICE LOOKUP LINKED'!$A:$A,A5121,'DME PRICE LOOKUP LINKED'!$C:$C)</f>
        <v>0</v>
      </c>
      <c r="D5121" s="78" t="e">
        <f t="shared" si="158"/>
        <v>#N/A</v>
      </c>
      <c r="E5121" s="81" t="e">
        <f t="shared" si="159"/>
        <v>#N/A</v>
      </c>
      <c r="I5121" t="s">
        <v>4226</v>
      </c>
      <c r="K5121" t="s">
        <v>4227</v>
      </c>
      <c r="L5121">
        <v>83.63</v>
      </c>
      <c r="O5121">
        <v>109</v>
      </c>
    </row>
    <row r="5122" spans="2:15" x14ac:dyDescent="0.25">
      <c r="B5122" s="77" t="e">
        <f>VLOOKUP(A5122,'Medicare Code Price Master List'!$A:$C,3,FALSE)</f>
        <v>#N/A</v>
      </c>
      <c r="C5122" s="3">
        <f>SUMIF('DME PRICE LOOKUP LINKED'!$A:$A,A5122,'DME PRICE LOOKUP LINKED'!$C:$C)</f>
        <v>0</v>
      </c>
      <c r="D5122" s="78" t="e">
        <f t="shared" si="158"/>
        <v>#N/A</v>
      </c>
      <c r="E5122" s="79" t="e">
        <f t="shared" si="159"/>
        <v>#N/A</v>
      </c>
      <c r="I5122" t="s">
        <v>4228</v>
      </c>
      <c r="K5122" t="s">
        <v>4229</v>
      </c>
      <c r="L5122">
        <v>32.21</v>
      </c>
      <c r="O5122">
        <v>42</v>
      </c>
    </row>
    <row r="5123" spans="2:15" x14ac:dyDescent="0.25">
      <c r="B5123" s="80" t="e">
        <f>VLOOKUP(A5123,'Medicare Code Price Master List'!$A:$C,3,FALSE)</f>
        <v>#N/A</v>
      </c>
      <c r="C5123" s="3">
        <f>SUMIF('DME PRICE LOOKUP LINKED'!$A:$A,A5123,'DME PRICE LOOKUP LINKED'!$C:$C)</f>
        <v>0</v>
      </c>
      <c r="D5123" s="78" t="e">
        <f t="shared" ref="D5123:D5186" si="160">VLOOKUP(A5123,$R$2:$T$5644,3,FALSE)</f>
        <v>#N/A</v>
      </c>
      <c r="E5123" s="81" t="e">
        <f t="shared" ref="E5123:E5186" si="161">D5123-C5123</f>
        <v>#N/A</v>
      </c>
      <c r="I5123" t="s">
        <v>4230</v>
      </c>
      <c r="K5123" t="s">
        <v>4231</v>
      </c>
      <c r="L5123">
        <v>43.96</v>
      </c>
      <c r="O5123">
        <v>58</v>
      </c>
    </row>
    <row r="5124" spans="2:15" x14ac:dyDescent="0.25">
      <c r="B5124" s="77" t="e">
        <f>VLOOKUP(A5124,'Medicare Code Price Master List'!$A:$C,3,FALSE)</f>
        <v>#N/A</v>
      </c>
      <c r="C5124" s="3">
        <f>SUMIF('DME PRICE LOOKUP LINKED'!$A:$A,A5124,'DME PRICE LOOKUP LINKED'!$C:$C)</f>
        <v>0</v>
      </c>
      <c r="D5124" s="78" t="e">
        <f t="shared" si="160"/>
        <v>#N/A</v>
      </c>
      <c r="E5124" s="79" t="e">
        <f t="shared" si="161"/>
        <v>#N/A</v>
      </c>
      <c r="I5124" t="s">
        <v>4232</v>
      </c>
      <c r="K5124" t="s">
        <v>4233</v>
      </c>
      <c r="L5124">
        <v>49.29</v>
      </c>
      <c r="O5124">
        <v>65</v>
      </c>
    </row>
    <row r="5125" spans="2:15" x14ac:dyDescent="0.25">
      <c r="B5125" s="80" t="e">
        <f>VLOOKUP(A5125,'Medicare Code Price Master List'!$A:$C,3,FALSE)</f>
        <v>#N/A</v>
      </c>
      <c r="C5125" s="3">
        <f>SUMIF('DME PRICE LOOKUP LINKED'!$A:$A,A5125,'DME PRICE LOOKUP LINKED'!$C:$C)</f>
        <v>0</v>
      </c>
      <c r="D5125" s="78" t="e">
        <f t="shared" si="160"/>
        <v>#N/A</v>
      </c>
      <c r="E5125" s="81" t="e">
        <f t="shared" si="161"/>
        <v>#N/A</v>
      </c>
      <c r="I5125" t="s">
        <v>4234</v>
      </c>
      <c r="K5125" t="s">
        <v>4235</v>
      </c>
      <c r="L5125">
        <v>54.38</v>
      </c>
      <c r="O5125">
        <v>71</v>
      </c>
    </row>
    <row r="5126" spans="2:15" x14ac:dyDescent="0.25">
      <c r="B5126" s="77" t="e">
        <f>VLOOKUP(A5126,'Medicare Code Price Master List'!$A:$C,3,FALSE)</f>
        <v>#N/A</v>
      </c>
      <c r="C5126" s="3">
        <f>SUMIF('DME PRICE LOOKUP LINKED'!$A:$A,A5126,'DME PRICE LOOKUP LINKED'!$C:$C)</f>
        <v>0</v>
      </c>
      <c r="D5126" s="78" t="e">
        <f t="shared" si="160"/>
        <v>#N/A</v>
      </c>
      <c r="E5126" s="79" t="e">
        <f t="shared" si="161"/>
        <v>#N/A</v>
      </c>
      <c r="I5126" t="s">
        <v>4236</v>
      </c>
      <c r="K5126" t="s">
        <v>4237</v>
      </c>
      <c r="L5126">
        <v>312.56</v>
      </c>
      <c r="O5126">
        <v>407</v>
      </c>
    </row>
    <row r="5127" spans="2:15" x14ac:dyDescent="0.25">
      <c r="B5127" s="80" t="e">
        <f>VLOOKUP(A5127,'Medicare Code Price Master List'!$A:$C,3,FALSE)</f>
        <v>#N/A</v>
      </c>
      <c r="C5127" s="3">
        <f>SUMIF('DME PRICE LOOKUP LINKED'!$A:$A,A5127,'DME PRICE LOOKUP LINKED'!$C:$C)</f>
        <v>0</v>
      </c>
      <c r="D5127" s="78" t="e">
        <f t="shared" si="160"/>
        <v>#N/A</v>
      </c>
      <c r="E5127" s="81" t="e">
        <f t="shared" si="161"/>
        <v>#N/A</v>
      </c>
      <c r="I5127" t="s">
        <v>4238</v>
      </c>
      <c r="K5127" t="s">
        <v>4239</v>
      </c>
      <c r="L5127">
        <v>215.95</v>
      </c>
      <c r="O5127">
        <v>281</v>
      </c>
    </row>
    <row r="5128" spans="2:15" x14ac:dyDescent="0.25">
      <c r="B5128" s="77" t="e">
        <f>VLOOKUP(A5128,'Medicare Code Price Master List'!$A:$C,3,FALSE)</f>
        <v>#N/A</v>
      </c>
      <c r="C5128" s="3">
        <f>SUMIF('DME PRICE LOOKUP LINKED'!$A:$A,A5128,'DME PRICE LOOKUP LINKED'!$C:$C)</f>
        <v>0</v>
      </c>
      <c r="D5128" s="78" t="e">
        <f t="shared" si="160"/>
        <v>#N/A</v>
      </c>
      <c r="E5128" s="79" t="e">
        <f t="shared" si="161"/>
        <v>#N/A</v>
      </c>
      <c r="I5128" t="s">
        <v>4240</v>
      </c>
      <c r="K5128" t="s">
        <v>4241</v>
      </c>
      <c r="L5128">
        <v>24.34</v>
      </c>
      <c r="O5128">
        <v>32</v>
      </c>
    </row>
    <row r="5129" spans="2:15" x14ac:dyDescent="0.25">
      <c r="B5129" s="80" t="e">
        <f>VLOOKUP(A5129,'Medicare Code Price Master List'!$A:$C,3,FALSE)</f>
        <v>#N/A</v>
      </c>
      <c r="C5129" s="3">
        <f>SUMIF('DME PRICE LOOKUP LINKED'!$A:$A,A5129,'DME PRICE LOOKUP LINKED'!$C:$C)</f>
        <v>0</v>
      </c>
      <c r="D5129" s="78" t="e">
        <f t="shared" si="160"/>
        <v>#N/A</v>
      </c>
      <c r="E5129" s="81" t="e">
        <f t="shared" si="161"/>
        <v>#N/A</v>
      </c>
      <c r="I5129" t="s">
        <v>4242</v>
      </c>
      <c r="K5129" t="s">
        <v>4243</v>
      </c>
      <c r="L5129">
        <v>646.9</v>
      </c>
      <c r="O5129">
        <v>841</v>
      </c>
    </row>
    <row r="5130" spans="2:15" x14ac:dyDescent="0.25">
      <c r="B5130" s="77" t="e">
        <f>VLOOKUP(A5130,'Medicare Code Price Master List'!$A:$C,3,FALSE)</f>
        <v>#N/A</v>
      </c>
      <c r="C5130" s="3">
        <f>SUMIF('DME PRICE LOOKUP LINKED'!$A:$A,A5130,'DME PRICE LOOKUP LINKED'!$C:$C)</f>
        <v>0</v>
      </c>
      <c r="D5130" s="78" t="e">
        <f t="shared" si="160"/>
        <v>#N/A</v>
      </c>
      <c r="E5130" s="79" t="e">
        <f t="shared" si="161"/>
        <v>#N/A</v>
      </c>
      <c r="I5130" t="s">
        <v>4244</v>
      </c>
      <c r="K5130" t="s">
        <v>4245</v>
      </c>
      <c r="L5130">
        <v>382.78</v>
      </c>
      <c r="O5130">
        <v>498</v>
      </c>
    </row>
    <row r="5131" spans="2:15" x14ac:dyDescent="0.25">
      <c r="B5131" s="80" t="e">
        <f>VLOOKUP(A5131,'Medicare Code Price Master List'!$A:$C,3,FALSE)</f>
        <v>#N/A</v>
      </c>
      <c r="C5131" s="3">
        <f>SUMIF('DME PRICE LOOKUP LINKED'!$A:$A,A5131,'DME PRICE LOOKUP LINKED'!$C:$C)</f>
        <v>0</v>
      </c>
      <c r="D5131" s="78" t="e">
        <f t="shared" si="160"/>
        <v>#N/A</v>
      </c>
      <c r="E5131" s="81" t="e">
        <f t="shared" si="161"/>
        <v>#N/A</v>
      </c>
      <c r="I5131" t="s">
        <v>4246</v>
      </c>
      <c r="K5131" t="s">
        <v>4247</v>
      </c>
      <c r="L5131">
        <v>83.61</v>
      </c>
      <c r="O5131">
        <v>109</v>
      </c>
    </row>
    <row r="5132" spans="2:15" x14ac:dyDescent="0.25">
      <c r="B5132" s="77" t="e">
        <f>VLOOKUP(A5132,'Medicare Code Price Master List'!$A:$C,3,FALSE)</f>
        <v>#N/A</v>
      </c>
      <c r="C5132" s="3">
        <f>SUMIF('DME PRICE LOOKUP LINKED'!$A:$A,A5132,'DME PRICE LOOKUP LINKED'!$C:$C)</f>
        <v>0</v>
      </c>
      <c r="D5132" s="78" t="e">
        <f t="shared" si="160"/>
        <v>#N/A</v>
      </c>
      <c r="E5132" s="79" t="e">
        <f t="shared" si="161"/>
        <v>#N/A</v>
      </c>
      <c r="I5132" t="s">
        <v>4248</v>
      </c>
      <c r="K5132" t="s">
        <v>4249</v>
      </c>
      <c r="L5132">
        <v>85.6</v>
      </c>
      <c r="O5132">
        <v>112</v>
      </c>
    </row>
    <row r="5133" spans="2:15" x14ac:dyDescent="0.25">
      <c r="B5133" s="80" t="e">
        <f>VLOOKUP(A5133,'Medicare Code Price Master List'!$A:$C,3,FALSE)</f>
        <v>#N/A</v>
      </c>
      <c r="C5133" s="3">
        <f>SUMIF('DME PRICE LOOKUP LINKED'!$A:$A,A5133,'DME PRICE LOOKUP LINKED'!$C:$C)</f>
        <v>0</v>
      </c>
      <c r="D5133" s="78" t="e">
        <f t="shared" si="160"/>
        <v>#N/A</v>
      </c>
      <c r="E5133" s="81" t="e">
        <f t="shared" si="161"/>
        <v>#N/A</v>
      </c>
      <c r="I5133" t="s">
        <v>4250</v>
      </c>
      <c r="K5133" t="s">
        <v>4251</v>
      </c>
      <c r="L5133">
        <v>22.36</v>
      </c>
      <c r="O5133">
        <v>30</v>
      </c>
    </row>
    <row r="5134" spans="2:15" x14ac:dyDescent="0.25">
      <c r="B5134" s="77" t="e">
        <f>VLOOKUP(A5134,'Medicare Code Price Master List'!$A:$C,3,FALSE)</f>
        <v>#N/A</v>
      </c>
      <c r="C5134" s="3">
        <f>SUMIF('DME PRICE LOOKUP LINKED'!$A:$A,A5134,'DME PRICE LOOKUP LINKED'!$C:$C)</f>
        <v>0</v>
      </c>
      <c r="D5134" s="78" t="e">
        <f t="shared" si="160"/>
        <v>#N/A</v>
      </c>
      <c r="E5134" s="79" t="e">
        <f t="shared" si="161"/>
        <v>#N/A</v>
      </c>
      <c r="I5134" t="s">
        <v>4252</v>
      </c>
      <c r="K5134" t="s">
        <v>4253</v>
      </c>
      <c r="L5134">
        <v>30.3</v>
      </c>
      <c r="O5134">
        <v>40</v>
      </c>
    </row>
    <row r="5135" spans="2:15" x14ac:dyDescent="0.25">
      <c r="B5135" s="80" t="e">
        <f>VLOOKUP(A5135,'Medicare Code Price Master List'!$A:$C,3,FALSE)</f>
        <v>#N/A</v>
      </c>
      <c r="C5135" s="3">
        <f>SUMIF('DME PRICE LOOKUP LINKED'!$A:$A,A5135,'DME PRICE LOOKUP LINKED'!$C:$C)</f>
        <v>0</v>
      </c>
      <c r="D5135" s="78" t="e">
        <f t="shared" si="160"/>
        <v>#N/A</v>
      </c>
      <c r="E5135" s="81" t="e">
        <f t="shared" si="161"/>
        <v>#N/A</v>
      </c>
      <c r="I5135" t="s">
        <v>4254</v>
      </c>
      <c r="K5135" t="s">
        <v>4255</v>
      </c>
      <c r="L5135">
        <v>435.15</v>
      </c>
      <c r="O5135">
        <v>566</v>
      </c>
    </row>
    <row r="5136" spans="2:15" x14ac:dyDescent="0.25">
      <c r="B5136" s="77" t="e">
        <f>VLOOKUP(A5136,'Medicare Code Price Master List'!$A:$C,3,FALSE)</f>
        <v>#N/A</v>
      </c>
      <c r="C5136" s="3">
        <f>SUMIF('DME PRICE LOOKUP LINKED'!$A:$A,A5136,'DME PRICE LOOKUP LINKED'!$C:$C)</f>
        <v>0</v>
      </c>
      <c r="D5136" s="78" t="e">
        <f t="shared" si="160"/>
        <v>#N/A</v>
      </c>
      <c r="E5136" s="79" t="e">
        <f t="shared" si="161"/>
        <v>#N/A</v>
      </c>
      <c r="I5136" t="s">
        <v>4256</v>
      </c>
      <c r="K5136" t="s">
        <v>4257</v>
      </c>
      <c r="L5136">
        <v>499.23</v>
      </c>
      <c r="O5136">
        <v>649</v>
      </c>
    </row>
    <row r="5137" spans="2:15" x14ac:dyDescent="0.25">
      <c r="B5137" s="80" t="e">
        <f>VLOOKUP(A5137,'Medicare Code Price Master List'!$A:$C,3,FALSE)</f>
        <v>#N/A</v>
      </c>
      <c r="C5137" s="3">
        <f>SUMIF('DME PRICE LOOKUP LINKED'!$A:$A,A5137,'DME PRICE LOOKUP LINKED'!$C:$C)</f>
        <v>0</v>
      </c>
      <c r="D5137" s="78" t="e">
        <f t="shared" si="160"/>
        <v>#N/A</v>
      </c>
      <c r="E5137" s="81" t="e">
        <f t="shared" si="161"/>
        <v>#N/A</v>
      </c>
      <c r="I5137" t="s">
        <v>4258</v>
      </c>
      <c r="K5137" t="s">
        <v>4259</v>
      </c>
      <c r="L5137">
        <v>549.92999999999995</v>
      </c>
      <c r="O5137">
        <v>715</v>
      </c>
    </row>
    <row r="5138" spans="2:15" x14ac:dyDescent="0.25">
      <c r="B5138" s="77" t="e">
        <f>VLOOKUP(A5138,'Medicare Code Price Master List'!$A:$C,3,FALSE)</f>
        <v>#N/A</v>
      </c>
      <c r="C5138" s="3">
        <f>SUMIF('DME PRICE LOOKUP LINKED'!$A:$A,A5138,'DME PRICE LOOKUP LINKED'!$C:$C)</f>
        <v>0</v>
      </c>
      <c r="D5138" s="78" t="e">
        <f t="shared" si="160"/>
        <v>#N/A</v>
      </c>
      <c r="E5138" s="79" t="e">
        <f t="shared" si="161"/>
        <v>#N/A</v>
      </c>
      <c r="I5138" t="s">
        <v>4260</v>
      </c>
      <c r="K5138" t="s">
        <v>4261</v>
      </c>
      <c r="L5138">
        <v>599.98</v>
      </c>
      <c r="O5138">
        <v>780</v>
      </c>
    </row>
    <row r="5139" spans="2:15" x14ac:dyDescent="0.25">
      <c r="B5139" s="80" t="e">
        <f>VLOOKUP(A5139,'Medicare Code Price Master List'!$A:$C,3,FALSE)</f>
        <v>#N/A</v>
      </c>
      <c r="C5139" s="3">
        <f>SUMIF('DME PRICE LOOKUP LINKED'!$A:$A,A5139,'DME PRICE LOOKUP LINKED'!$C:$C)</f>
        <v>0</v>
      </c>
      <c r="D5139" s="78" t="e">
        <f t="shared" si="160"/>
        <v>#N/A</v>
      </c>
      <c r="E5139" s="81" t="e">
        <f t="shared" si="161"/>
        <v>#N/A</v>
      </c>
      <c r="I5139" t="s">
        <v>4262</v>
      </c>
      <c r="K5139" t="s">
        <v>4263</v>
      </c>
      <c r="L5139">
        <v>738.54</v>
      </c>
      <c r="O5139">
        <v>961</v>
      </c>
    </row>
    <row r="5140" spans="2:15" x14ac:dyDescent="0.25">
      <c r="B5140" s="77" t="e">
        <f>VLOOKUP(A5140,'Medicare Code Price Master List'!$A:$C,3,FALSE)</f>
        <v>#N/A</v>
      </c>
      <c r="C5140" s="3">
        <f>SUMIF('DME PRICE LOOKUP LINKED'!$A:$A,A5140,'DME PRICE LOOKUP LINKED'!$C:$C)</f>
        <v>0</v>
      </c>
      <c r="D5140" s="78" t="e">
        <f t="shared" si="160"/>
        <v>#N/A</v>
      </c>
      <c r="E5140" s="79" t="e">
        <f t="shared" si="161"/>
        <v>#N/A</v>
      </c>
      <c r="I5140" t="s">
        <v>4264</v>
      </c>
      <c r="K5140" t="s">
        <v>4265</v>
      </c>
      <c r="L5140">
        <v>937.61</v>
      </c>
      <c r="O5140">
        <v>1219</v>
      </c>
    </row>
    <row r="5141" spans="2:15" x14ac:dyDescent="0.25">
      <c r="B5141" s="80" t="e">
        <f>VLOOKUP(A5141,'Medicare Code Price Master List'!$A:$C,3,FALSE)</f>
        <v>#N/A</v>
      </c>
      <c r="C5141" s="3">
        <f>SUMIF('DME PRICE LOOKUP LINKED'!$A:$A,A5141,'DME PRICE LOOKUP LINKED'!$C:$C)</f>
        <v>0</v>
      </c>
      <c r="D5141" s="78" t="e">
        <f t="shared" si="160"/>
        <v>#N/A</v>
      </c>
      <c r="E5141" s="81" t="e">
        <f t="shared" si="161"/>
        <v>#N/A</v>
      </c>
      <c r="I5141" t="s">
        <v>4266</v>
      </c>
      <c r="K5141" t="s">
        <v>4267</v>
      </c>
      <c r="L5141">
        <v>955.31</v>
      </c>
      <c r="O5141">
        <v>1242</v>
      </c>
    </row>
    <row r="5142" spans="2:15" x14ac:dyDescent="0.25">
      <c r="B5142" s="77" t="e">
        <f>VLOOKUP(A5142,'Medicare Code Price Master List'!$A:$C,3,FALSE)</f>
        <v>#N/A</v>
      </c>
      <c r="C5142" s="3">
        <f>SUMIF('DME PRICE LOOKUP LINKED'!$A:$A,A5142,'DME PRICE LOOKUP LINKED'!$C:$C)</f>
        <v>0</v>
      </c>
      <c r="D5142" s="78" t="e">
        <f t="shared" si="160"/>
        <v>#N/A</v>
      </c>
      <c r="E5142" s="79" t="e">
        <f t="shared" si="161"/>
        <v>#N/A</v>
      </c>
      <c r="I5142" t="s">
        <v>4268</v>
      </c>
      <c r="K5142" t="s">
        <v>4269</v>
      </c>
      <c r="L5142">
        <v>0</v>
      </c>
      <c r="O5142">
        <v>0</v>
      </c>
    </row>
    <row r="5143" spans="2:15" x14ac:dyDescent="0.25">
      <c r="B5143" s="80" t="e">
        <f>VLOOKUP(A5143,'Medicare Code Price Master List'!$A:$C,3,FALSE)</f>
        <v>#N/A</v>
      </c>
      <c r="C5143" s="3">
        <f>SUMIF('DME PRICE LOOKUP LINKED'!$A:$A,A5143,'DME PRICE LOOKUP LINKED'!$C:$C)</f>
        <v>0</v>
      </c>
      <c r="D5143" s="78" t="e">
        <f t="shared" si="160"/>
        <v>#N/A</v>
      </c>
      <c r="E5143" s="81" t="e">
        <f t="shared" si="161"/>
        <v>#N/A</v>
      </c>
      <c r="I5143" t="s">
        <v>4270</v>
      </c>
      <c r="K5143" t="s">
        <v>4271</v>
      </c>
      <c r="L5143">
        <v>128.56</v>
      </c>
      <c r="O5143">
        <v>168</v>
      </c>
    </row>
    <row r="5144" spans="2:15" x14ac:dyDescent="0.25">
      <c r="B5144" s="77" t="e">
        <f>VLOOKUP(A5144,'Medicare Code Price Master List'!$A:$C,3,FALSE)</f>
        <v>#N/A</v>
      </c>
      <c r="C5144" s="3">
        <f>SUMIF('DME PRICE LOOKUP LINKED'!$A:$A,A5144,'DME PRICE LOOKUP LINKED'!$C:$C)</f>
        <v>0</v>
      </c>
      <c r="D5144" s="78" t="e">
        <f t="shared" si="160"/>
        <v>#N/A</v>
      </c>
      <c r="E5144" s="79" t="e">
        <f t="shared" si="161"/>
        <v>#N/A</v>
      </c>
      <c r="I5144" t="s">
        <v>4272</v>
      </c>
      <c r="K5144" t="s">
        <v>4273</v>
      </c>
      <c r="L5144">
        <v>0</v>
      </c>
      <c r="O5144">
        <v>0</v>
      </c>
    </row>
    <row r="5145" spans="2:15" x14ac:dyDescent="0.25">
      <c r="B5145" s="80" t="e">
        <f>VLOOKUP(A5145,'Medicare Code Price Master List'!$A:$C,3,FALSE)</f>
        <v>#N/A</v>
      </c>
      <c r="C5145" s="3">
        <f>SUMIF('DME PRICE LOOKUP LINKED'!$A:$A,A5145,'DME PRICE LOOKUP LINKED'!$C:$C)</f>
        <v>0</v>
      </c>
      <c r="D5145" s="78" t="e">
        <f t="shared" si="160"/>
        <v>#N/A</v>
      </c>
      <c r="E5145" s="81" t="e">
        <f t="shared" si="161"/>
        <v>#N/A</v>
      </c>
      <c r="I5145" t="s">
        <v>4274</v>
      </c>
      <c r="K5145" t="s">
        <v>4275</v>
      </c>
      <c r="L5145">
        <v>128.56</v>
      </c>
      <c r="O5145">
        <v>168</v>
      </c>
    </row>
    <row r="5146" spans="2:15" x14ac:dyDescent="0.25">
      <c r="B5146" s="77" t="e">
        <f>VLOOKUP(A5146,'Medicare Code Price Master List'!$A:$C,3,FALSE)</f>
        <v>#N/A</v>
      </c>
      <c r="C5146" s="3">
        <f>SUMIF('DME PRICE LOOKUP LINKED'!$A:$A,A5146,'DME PRICE LOOKUP LINKED'!$C:$C)</f>
        <v>0</v>
      </c>
      <c r="D5146" s="78" t="e">
        <f t="shared" si="160"/>
        <v>#N/A</v>
      </c>
      <c r="E5146" s="79" t="e">
        <f t="shared" si="161"/>
        <v>#N/A</v>
      </c>
      <c r="I5146" t="s">
        <v>4276</v>
      </c>
      <c r="K5146" t="s">
        <v>4277</v>
      </c>
      <c r="L5146">
        <v>48.58</v>
      </c>
      <c r="O5146">
        <v>64</v>
      </c>
    </row>
    <row r="5147" spans="2:15" x14ac:dyDescent="0.25">
      <c r="B5147" s="80" t="e">
        <f>VLOOKUP(A5147,'Medicare Code Price Master List'!$A:$C,3,FALSE)</f>
        <v>#N/A</v>
      </c>
      <c r="C5147" s="3">
        <f>SUMIF('DME PRICE LOOKUP LINKED'!$A:$A,A5147,'DME PRICE LOOKUP LINKED'!$C:$C)</f>
        <v>0</v>
      </c>
      <c r="D5147" s="78" t="e">
        <f t="shared" si="160"/>
        <v>#N/A</v>
      </c>
      <c r="E5147" s="81" t="e">
        <f t="shared" si="161"/>
        <v>#N/A</v>
      </c>
      <c r="I5147" t="s">
        <v>4278</v>
      </c>
      <c r="K5147" t="s">
        <v>4279</v>
      </c>
      <c r="L5147">
        <v>131.94999999999999</v>
      </c>
      <c r="O5147">
        <v>172</v>
      </c>
    </row>
    <row r="5148" spans="2:15" x14ac:dyDescent="0.25">
      <c r="B5148" s="77" t="e">
        <f>VLOOKUP(A5148,'Medicare Code Price Master List'!$A:$C,3,FALSE)</f>
        <v>#N/A</v>
      </c>
      <c r="C5148" s="3">
        <f>SUMIF('DME PRICE LOOKUP LINKED'!$A:$A,A5148,'DME PRICE LOOKUP LINKED'!$C:$C)</f>
        <v>0</v>
      </c>
      <c r="D5148" s="78" t="e">
        <f t="shared" si="160"/>
        <v>#N/A</v>
      </c>
      <c r="E5148" s="79" t="e">
        <f t="shared" si="161"/>
        <v>#N/A</v>
      </c>
      <c r="I5148" t="s">
        <v>4280</v>
      </c>
      <c r="K5148" t="s">
        <v>4281</v>
      </c>
      <c r="L5148">
        <v>126.58</v>
      </c>
      <c r="O5148">
        <v>165</v>
      </c>
    </row>
    <row r="5149" spans="2:15" x14ac:dyDescent="0.25">
      <c r="B5149" s="80" t="e">
        <f>VLOOKUP(A5149,'Medicare Code Price Master List'!$A:$C,3,FALSE)</f>
        <v>#N/A</v>
      </c>
      <c r="C5149" s="3">
        <f>SUMIF('DME PRICE LOOKUP LINKED'!$A:$A,A5149,'DME PRICE LOOKUP LINKED'!$C:$C)</f>
        <v>0</v>
      </c>
      <c r="D5149" s="78" t="e">
        <f t="shared" si="160"/>
        <v>#N/A</v>
      </c>
      <c r="E5149" s="81" t="e">
        <f t="shared" si="161"/>
        <v>#N/A</v>
      </c>
      <c r="I5149" t="s">
        <v>4282</v>
      </c>
      <c r="K5149" t="s">
        <v>4283</v>
      </c>
      <c r="L5149">
        <v>0</v>
      </c>
      <c r="O5149">
        <v>0</v>
      </c>
    </row>
    <row r="5150" spans="2:15" x14ac:dyDescent="0.25">
      <c r="B5150" s="77" t="e">
        <f>VLOOKUP(A5150,'Medicare Code Price Master List'!$A:$C,3,FALSE)</f>
        <v>#N/A</v>
      </c>
      <c r="C5150" s="3">
        <f>SUMIF('DME PRICE LOOKUP LINKED'!$A:$A,A5150,'DME PRICE LOOKUP LINKED'!$C:$C)</f>
        <v>0</v>
      </c>
      <c r="D5150" s="78" t="e">
        <f t="shared" si="160"/>
        <v>#N/A</v>
      </c>
      <c r="E5150" s="79" t="e">
        <f t="shared" si="161"/>
        <v>#N/A</v>
      </c>
      <c r="I5150" t="s">
        <v>4284</v>
      </c>
      <c r="K5150" t="s">
        <v>4285</v>
      </c>
      <c r="L5150">
        <v>0</v>
      </c>
      <c r="O5150">
        <v>0</v>
      </c>
    </row>
    <row r="5151" spans="2:15" x14ac:dyDescent="0.25">
      <c r="B5151" s="80" t="e">
        <f>VLOOKUP(A5151,'Medicare Code Price Master List'!$A:$C,3,FALSE)</f>
        <v>#N/A</v>
      </c>
      <c r="C5151" s="3">
        <f>SUMIF('DME PRICE LOOKUP LINKED'!$A:$A,A5151,'DME PRICE LOOKUP LINKED'!$C:$C)</f>
        <v>0</v>
      </c>
      <c r="D5151" s="78" t="e">
        <f t="shared" si="160"/>
        <v>#N/A</v>
      </c>
      <c r="E5151" s="81" t="e">
        <f t="shared" si="161"/>
        <v>#N/A</v>
      </c>
      <c r="I5151" t="s">
        <v>4286</v>
      </c>
      <c r="K5151" t="s">
        <v>4287</v>
      </c>
      <c r="L5151">
        <v>21.21</v>
      </c>
      <c r="O5151">
        <v>28</v>
      </c>
    </row>
    <row r="5152" spans="2:15" x14ac:dyDescent="0.25">
      <c r="B5152" s="77" t="e">
        <f>VLOOKUP(A5152,'Medicare Code Price Master List'!$A:$C,3,FALSE)</f>
        <v>#N/A</v>
      </c>
      <c r="C5152" s="3">
        <f>SUMIF('DME PRICE LOOKUP LINKED'!$A:$A,A5152,'DME PRICE LOOKUP LINKED'!$C:$C)</f>
        <v>0</v>
      </c>
      <c r="D5152" s="78" t="e">
        <f t="shared" si="160"/>
        <v>#N/A</v>
      </c>
      <c r="E5152" s="79" t="e">
        <f t="shared" si="161"/>
        <v>#N/A</v>
      </c>
      <c r="I5152" t="s">
        <v>4288</v>
      </c>
      <c r="K5152" t="s">
        <v>4289</v>
      </c>
      <c r="L5152">
        <v>16.71</v>
      </c>
      <c r="O5152">
        <v>22</v>
      </c>
    </row>
    <row r="5153" spans="2:15" x14ac:dyDescent="0.25">
      <c r="B5153" s="80" t="e">
        <f>VLOOKUP(A5153,'Medicare Code Price Master List'!$A:$C,3,FALSE)</f>
        <v>#N/A</v>
      </c>
      <c r="C5153" s="3">
        <f>SUMIF('DME PRICE LOOKUP LINKED'!$A:$A,A5153,'DME PRICE LOOKUP LINKED'!$C:$C)</f>
        <v>0</v>
      </c>
      <c r="D5153" s="78" t="e">
        <f t="shared" si="160"/>
        <v>#N/A</v>
      </c>
      <c r="E5153" s="81" t="e">
        <f t="shared" si="161"/>
        <v>#N/A</v>
      </c>
      <c r="I5153" t="s">
        <v>4290</v>
      </c>
      <c r="K5153" t="s">
        <v>4291</v>
      </c>
      <c r="L5153">
        <v>42.34</v>
      </c>
      <c r="O5153">
        <v>56</v>
      </c>
    </row>
    <row r="5154" spans="2:15" x14ac:dyDescent="0.25">
      <c r="B5154" s="77" t="e">
        <f>VLOOKUP(A5154,'Medicare Code Price Master List'!$A:$C,3,FALSE)</f>
        <v>#N/A</v>
      </c>
      <c r="C5154" s="3">
        <f>SUMIF('DME PRICE LOOKUP LINKED'!$A:$A,A5154,'DME PRICE LOOKUP LINKED'!$C:$C)</f>
        <v>0</v>
      </c>
      <c r="D5154" s="78" t="e">
        <f t="shared" si="160"/>
        <v>#N/A</v>
      </c>
      <c r="E5154" s="79" t="e">
        <f t="shared" si="161"/>
        <v>#N/A</v>
      </c>
      <c r="I5154" t="s">
        <v>4292</v>
      </c>
      <c r="K5154" t="s">
        <v>4293</v>
      </c>
      <c r="L5154">
        <v>133.57</v>
      </c>
      <c r="O5154">
        <v>174</v>
      </c>
    </row>
    <row r="5155" spans="2:15" x14ac:dyDescent="0.25">
      <c r="B5155" s="80" t="e">
        <f>VLOOKUP(A5155,'Medicare Code Price Master List'!$A:$C,3,FALSE)</f>
        <v>#N/A</v>
      </c>
      <c r="C5155" s="3">
        <f>SUMIF('DME PRICE LOOKUP LINKED'!$A:$A,A5155,'DME PRICE LOOKUP LINKED'!$C:$C)</f>
        <v>0</v>
      </c>
      <c r="D5155" s="78" t="e">
        <f t="shared" si="160"/>
        <v>#N/A</v>
      </c>
      <c r="E5155" s="81" t="e">
        <f t="shared" si="161"/>
        <v>#N/A</v>
      </c>
      <c r="I5155" t="s">
        <v>4294</v>
      </c>
      <c r="K5155" t="s">
        <v>4295</v>
      </c>
      <c r="L5155">
        <v>51.87</v>
      </c>
      <c r="O5155">
        <v>68</v>
      </c>
    </row>
    <row r="5156" spans="2:15" x14ac:dyDescent="0.25">
      <c r="B5156" s="77" t="e">
        <f>VLOOKUP(A5156,'Medicare Code Price Master List'!$A:$C,3,FALSE)</f>
        <v>#N/A</v>
      </c>
      <c r="C5156" s="3">
        <f>SUMIF('DME PRICE LOOKUP LINKED'!$A:$A,A5156,'DME PRICE LOOKUP LINKED'!$C:$C)</f>
        <v>0</v>
      </c>
      <c r="D5156" s="78" t="e">
        <f t="shared" si="160"/>
        <v>#N/A</v>
      </c>
      <c r="E5156" s="79" t="e">
        <f t="shared" si="161"/>
        <v>#N/A</v>
      </c>
      <c r="I5156" t="s">
        <v>4296</v>
      </c>
      <c r="K5156" t="s">
        <v>4297</v>
      </c>
      <c r="L5156">
        <v>669.41</v>
      </c>
      <c r="O5156">
        <v>871</v>
      </c>
    </row>
    <row r="5157" spans="2:15" x14ac:dyDescent="0.25">
      <c r="B5157" s="80" t="e">
        <f>VLOOKUP(A5157,'Medicare Code Price Master List'!$A:$C,3,FALSE)</f>
        <v>#N/A</v>
      </c>
      <c r="C5157" s="3">
        <f>SUMIF('DME PRICE LOOKUP LINKED'!$A:$A,A5157,'DME PRICE LOOKUP LINKED'!$C:$C)</f>
        <v>0</v>
      </c>
      <c r="D5157" s="78" t="e">
        <f t="shared" si="160"/>
        <v>#N/A</v>
      </c>
      <c r="E5157" s="81" t="e">
        <f t="shared" si="161"/>
        <v>#N/A</v>
      </c>
      <c r="I5157" t="s">
        <v>4298</v>
      </c>
      <c r="K5157" t="s">
        <v>4299</v>
      </c>
      <c r="L5157">
        <v>1004.49</v>
      </c>
      <c r="O5157">
        <v>1306</v>
      </c>
    </row>
    <row r="5158" spans="2:15" x14ac:dyDescent="0.25">
      <c r="B5158" s="77" t="e">
        <f>VLOOKUP(A5158,'Medicare Code Price Master List'!$A:$C,3,FALSE)</f>
        <v>#N/A</v>
      </c>
      <c r="C5158" s="3">
        <f>SUMIF('DME PRICE LOOKUP LINKED'!$A:$A,A5158,'DME PRICE LOOKUP LINKED'!$C:$C)</f>
        <v>0</v>
      </c>
      <c r="D5158" s="78" t="e">
        <f t="shared" si="160"/>
        <v>#N/A</v>
      </c>
      <c r="E5158" s="79" t="e">
        <f t="shared" si="161"/>
        <v>#N/A</v>
      </c>
      <c r="I5158" t="s">
        <v>4300</v>
      </c>
      <c r="K5158" t="s">
        <v>4301</v>
      </c>
      <c r="L5158">
        <v>124.96</v>
      </c>
      <c r="O5158">
        <v>163</v>
      </c>
    </row>
    <row r="5159" spans="2:15" x14ac:dyDescent="0.25">
      <c r="B5159" s="80" t="e">
        <f>VLOOKUP(A5159,'Medicare Code Price Master List'!$A:$C,3,FALSE)</f>
        <v>#N/A</v>
      </c>
      <c r="C5159" s="3">
        <f>SUMIF('DME PRICE LOOKUP LINKED'!$A:$A,A5159,'DME PRICE LOOKUP LINKED'!$C:$C)</f>
        <v>0</v>
      </c>
      <c r="D5159" s="78" t="e">
        <f t="shared" si="160"/>
        <v>#N/A</v>
      </c>
      <c r="E5159" s="81" t="e">
        <f t="shared" si="161"/>
        <v>#N/A</v>
      </c>
      <c r="I5159" t="s">
        <v>4302</v>
      </c>
      <c r="K5159" t="s">
        <v>4303</v>
      </c>
      <c r="L5159">
        <v>17.190000000000001</v>
      </c>
      <c r="O5159">
        <v>23</v>
      </c>
    </row>
    <row r="5160" spans="2:15" x14ac:dyDescent="0.25">
      <c r="B5160" s="77" t="e">
        <f>VLOOKUP(A5160,'Medicare Code Price Master List'!$A:$C,3,FALSE)</f>
        <v>#N/A</v>
      </c>
      <c r="C5160" s="3">
        <f>SUMIF('DME PRICE LOOKUP LINKED'!$A:$A,A5160,'DME PRICE LOOKUP LINKED'!$C:$C)</f>
        <v>0</v>
      </c>
      <c r="D5160" s="78" t="e">
        <f t="shared" si="160"/>
        <v>#N/A</v>
      </c>
      <c r="E5160" s="79" t="e">
        <f t="shared" si="161"/>
        <v>#N/A</v>
      </c>
      <c r="I5160" t="s">
        <v>4304</v>
      </c>
      <c r="K5160" t="s">
        <v>4305</v>
      </c>
      <c r="L5160">
        <v>38.200000000000003</v>
      </c>
      <c r="O5160">
        <v>50</v>
      </c>
    </row>
    <row r="5161" spans="2:15" x14ac:dyDescent="0.25">
      <c r="B5161" s="80" t="e">
        <f>VLOOKUP(A5161,'Medicare Code Price Master List'!$A:$C,3,FALSE)</f>
        <v>#N/A</v>
      </c>
      <c r="C5161" s="3">
        <f>SUMIF('DME PRICE LOOKUP LINKED'!$A:$A,A5161,'DME PRICE LOOKUP LINKED'!$C:$C)</f>
        <v>0</v>
      </c>
      <c r="D5161" s="78" t="e">
        <f t="shared" si="160"/>
        <v>#N/A</v>
      </c>
      <c r="E5161" s="81" t="e">
        <f t="shared" si="161"/>
        <v>#N/A</v>
      </c>
      <c r="I5161" t="s">
        <v>4306</v>
      </c>
      <c r="K5161" t="s">
        <v>4307</v>
      </c>
      <c r="L5161">
        <v>135.44999999999999</v>
      </c>
      <c r="O5161">
        <v>177</v>
      </c>
    </row>
    <row r="5162" spans="2:15" x14ac:dyDescent="0.25">
      <c r="B5162" s="77" t="e">
        <f>VLOOKUP(A5162,'Medicare Code Price Master List'!$A:$C,3,FALSE)</f>
        <v>#N/A</v>
      </c>
      <c r="C5162" s="3">
        <f>SUMIF('DME PRICE LOOKUP LINKED'!$A:$A,A5162,'DME PRICE LOOKUP LINKED'!$C:$C)</f>
        <v>0</v>
      </c>
      <c r="D5162" s="78" t="e">
        <f t="shared" si="160"/>
        <v>#N/A</v>
      </c>
      <c r="E5162" s="79" t="e">
        <f t="shared" si="161"/>
        <v>#N/A</v>
      </c>
      <c r="I5162" t="s">
        <v>4308</v>
      </c>
      <c r="K5162" t="s">
        <v>4309</v>
      </c>
      <c r="L5162">
        <v>150.68</v>
      </c>
      <c r="O5162">
        <v>196</v>
      </c>
    </row>
    <row r="5163" spans="2:15" x14ac:dyDescent="0.25">
      <c r="B5163" s="80" t="e">
        <f>VLOOKUP(A5163,'Medicare Code Price Master List'!$A:$C,3,FALSE)</f>
        <v>#N/A</v>
      </c>
      <c r="C5163" s="3">
        <f>SUMIF('DME PRICE LOOKUP LINKED'!$A:$A,A5163,'DME PRICE LOOKUP LINKED'!$C:$C)</f>
        <v>0</v>
      </c>
      <c r="D5163" s="78" t="e">
        <f t="shared" si="160"/>
        <v>#N/A</v>
      </c>
      <c r="E5163" s="81" t="e">
        <f t="shared" si="161"/>
        <v>#N/A</v>
      </c>
      <c r="I5163" t="s">
        <v>4310</v>
      </c>
      <c r="K5163" t="s">
        <v>4311</v>
      </c>
      <c r="L5163">
        <v>145.66999999999999</v>
      </c>
      <c r="O5163">
        <v>190</v>
      </c>
    </row>
    <row r="5164" spans="2:15" x14ac:dyDescent="0.25">
      <c r="B5164" s="77" t="e">
        <f>VLOOKUP(A5164,'Medicare Code Price Master List'!$A:$C,3,FALSE)</f>
        <v>#N/A</v>
      </c>
      <c r="C5164" s="3">
        <f>SUMIF('DME PRICE LOOKUP LINKED'!$A:$A,A5164,'DME PRICE LOOKUP LINKED'!$C:$C)</f>
        <v>0</v>
      </c>
      <c r="D5164" s="78" t="e">
        <f t="shared" si="160"/>
        <v>#N/A</v>
      </c>
      <c r="E5164" s="79" t="e">
        <f t="shared" si="161"/>
        <v>#N/A</v>
      </c>
      <c r="I5164" t="s">
        <v>4312</v>
      </c>
      <c r="K5164" t="s">
        <v>4313</v>
      </c>
      <c r="L5164">
        <v>95.97</v>
      </c>
      <c r="O5164">
        <v>125</v>
      </c>
    </row>
    <row r="5165" spans="2:15" x14ac:dyDescent="0.25">
      <c r="B5165" s="80" t="e">
        <f>VLOOKUP(A5165,'Medicare Code Price Master List'!$A:$C,3,FALSE)</f>
        <v>#N/A</v>
      </c>
      <c r="C5165" s="3">
        <f>SUMIF('DME PRICE LOOKUP LINKED'!$A:$A,A5165,'DME PRICE LOOKUP LINKED'!$C:$C)</f>
        <v>0</v>
      </c>
      <c r="D5165" s="78" t="e">
        <f t="shared" si="160"/>
        <v>#N/A</v>
      </c>
      <c r="E5165" s="81" t="e">
        <f t="shared" si="161"/>
        <v>#N/A</v>
      </c>
      <c r="I5165" t="s">
        <v>4314</v>
      </c>
      <c r="K5165" t="s">
        <v>4315</v>
      </c>
      <c r="L5165">
        <v>130.46</v>
      </c>
      <c r="O5165">
        <v>170</v>
      </c>
    </row>
    <row r="5166" spans="2:15" x14ac:dyDescent="0.25">
      <c r="B5166" s="77" t="e">
        <f>VLOOKUP(A5166,'Medicare Code Price Master List'!$A:$C,3,FALSE)</f>
        <v>#N/A</v>
      </c>
      <c r="C5166" s="3">
        <f>SUMIF('DME PRICE LOOKUP LINKED'!$A:$A,A5166,'DME PRICE LOOKUP LINKED'!$C:$C)</f>
        <v>0</v>
      </c>
      <c r="D5166" s="78" t="e">
        <f t="shared" si="160"/>
        <v>#N/A</v>
      </c>
      <c r="E5166" s="79" t="e">
        <f t="shared" si="161"/>
        <v>#N/A</v>
      </c>
      <c r="I5166" t="s">
        <v>4316</v>
      </c>
      <c r="K5166" t="s">
        <v>4317</v>
      </c>
      <c r="L5166">
        <v>154.27000000000001</v>
      </c>
      <c r="O5166">
        <v>201</v>
      </c>
    </row>
    <row r="5167" spans="2:15" x14ac:dyDescent="0.25">
      <c r="B5167" s="80" t="e">
        <f>VLOOKUP(A5167,'Medicare Code Price Master List'!$A:$C,3,FALSE)</f>
        <v>#N/A</v>
      </c>
      <c r="C5167" s="3">
        <f>SUMIF('DME PRICE LOOKUP LINKED'!$A:$A,A5167,'DME PRICE LOOKUP LINKED'!$C:$C)</f>
        <v>0</v>
      </c>
      <c r="D5167" s="78" t="e">
        <f t="shared" si="160"/>
        <v>#N/A</v>
      </c>
      <c r="E5167" s="81" t="e">
        <f t="shared" si="161"/>
        <v>#N/A</v>
      </c>
      <c r="I5167" t="s">
        <v>4318</v>
      </c>
      <c r="K5167" t="s">
        <v>4319</v>
      </c>
      <c r="L5167">
        <v>200.51</v>
      </c>
      <c r="O5167">
        <v>261</v>
      </c>
    </row>
    <row r="5168" spans="2:15" x14ac:dyDescent="0.25">
      <c r="B5168" s="77" t="e">
        <f>VLOOKUP(A5168,'Medicare Code Price Master List'!$A:$C,3,FALSE)</f>
        <v>#N/A</v>
      </c>
      <c r="C5168" s="3">
        <f>SUMIF('DME PRICE LOOKUP LINKED'!$A:$A,A5168,'DME PRICE LOOKUP LINKED'!$C:$C)</f>
        <v>0</v>
      </c>
      <c r="D5168" s="78" t="e">
        <f t="shared" si="160"/>
        <v>#N/A</v>
      </c>
      <c r="E5168" s="79" t="e">
        <f t="shared" si="161"/>
        <v>#N/A</v>
      </c>
      <c r="I5168" t="s">
        <v>4320</v>
      </c>
      <c r="K5168" t="s">
        <v>4321</v>
      </c>
      <c r="L5168">
        <v>170.91</v>
      </c>
      <c r="O5168">
        <v>223</v>
      </c>
    </row>
    <row r="5169" spans="2:15" x14ac:dyDescent="0.25">
      <c r="B5169" s="80" t="e">
        <f>VLOOKUP(A5169,'Medicare Code Price Master List'!$A:$C,3,FALSE)</f>
        <v>#N/A</v>
      </c>
      <c r="C5169" s="3">
        <f>SUMIF('DME PRICE LOOKUP LINKED'!$A:$A,A5169,'DME PRICE LOOKUP LINKED'!$C:$C)</f>
        <v>0</v>
      </c>
      <c r="D5169" s="78" t="e">
        <f t="shared" si="160"/>
        <v>#N/A</v>
      </c>
      <c r="E5169" s="81" t="e">
        <f t="shared" si="161"/>
        <v>#N/A</v>
      </c>
      <c r="I5169" t="s">
        <v>4322</v>
      </c>
      <c r="K5169" t="s">
        <v>4323</v>
      </c>
      <c r="L5169">
        <v>146.97999999999999</v>
      </c>
      <c r="O5169">
        <v>192</v>
      </c>
    </row>
    <row r="5170" spans="2:15" x14ac:dyDescent="0.25">
      <c r="B5170" s="77" t="e">
        <f>VLOOKUP(A5170,'Medicare Code Price Master List'!$A:$C,3,FALSE)</f>
        <v>#N/A</v>
      </c>
      <c r="C5170" s="3">
        <f>SUMIF('DME PRICE LOOKUP LINKED'!$A:$A,A5170,'DME PRICE LOOKUP LINKED'!$C:$C)</f>
        <v>0</v>
      </c>
      <c r="D5170" s="78" t="e">
        <f t="shared" si="160"/>
        <v>#N/A</v>
      </c>
      <c r="E5170" s="79" t="e">
        <f t="shared" si="161"/>
        <v>#N/A</v>
      </c>
      <c r="I5170" t="s">
        <v>4324</v>
      </c>
      <c r="K5170" t="s">
        <v>4325</v>
      </c>
      <c r="L5170">
        <v>138.04</v>
      </c>
      <c r="O5170">
        <v>180</v>
      </c>
    </row>
    <row r="5171" spans="2:15" x14ac:dyDescent="0.25">
      <c r="B5171" s="80" t="e">
        <f>VLOOKUP(A5171,'Medicare Code Price Master List'!$A:$C,3,FALSE)</f>
        <v>#N/A</v>
      </c>
      <c r="C5171" s="3">
        <f>SUMIF('DME PRICE LOOKUP LINKED'!$A:$A,A5171,'DME PRICE LOOKUP LINKED'!$C:$C)</f>
        <v>0</v>
      </c>
      <c r="D5171" s="78" t="e">
        <f t="shared" si="160"/>
        <v>#N/A</v>
      </c>
      <c r="E5171" s="81" t="e">
        <f t="shared" si="161"/>
        <v>#N/A</v>
      </c>
      <c r="I5171" t="s">
        <v>4326</v>
      </c>
      <c r="K5171" t="s">
        <v>4327</v>
      </c>
      <c r="L5171">
        <v>135.18</v>
      </c>
      <c r="O5171">
        <v>176</v>
      </c>
    </row>
    <row r="5172" spans="2:15" x14ac:dyDescent="0.25">
      <c r="B5172" s="77" t="e">
        <f>VLOOKUP(A5172,'Medicare Code Price Master List'!$A:$C,3,FALSE)</f>
        <v>#N/A</v>
      </c>
      <c r="C5172" s="3">
        <f>SUMIF('DME PRICE LOOKUP LINKED'!$A:$A,A5172,'DME PRICE LOOKUP LINKED'!$C:$C)</f>
        <v>0</v>
      </c>
      <c r="D5172" s="78" t="e">
        <f t="shared" si="160"/>
        <v>#N/A</v>
      </c>
      <c r="E5172" s="79" t="e">
        <f t="shared" si="161"/>
        <v>#N/A</v>
      </c>
      <c r="I5172" t="s">
        <v>4328</v>
      </c>
      <c r="K5172" t="s">
        <v>4329</v>
      </c>
      <c r="L5172">
        <v>103.94</v>
      </c>
      <c r="O5172">
        <v>136</v>
      </c>
    </row>
    <row r="5173" spans="2:15" x14ac:dyDescent="0.25">
      <c r="B5173" s="80" t="e">
        <f>VLOOKUP(A5173,'Medicare Code Price Master List'!$A:$C,3,FALSE)</f>
        <v>#N/A</v>
      </c>
      <c r="C5173" s="3">
        <f>SUMIF('DME PRICE LOOKUP LINKED'!$A:$A,A5173,'DME PRICE LOOKUP LINKED'!$C:$C)</f>
        <v>0</v>
      </c>
      <c r="D5173" s="78" t="e">
        <f t="shared" si="160"/>
        <v>#N/A</v>
      </c>
      <c r="E5173" s="81" t="e">
        <f t="shared" si="161"/>
        <v>#N/A</v>
      </c>
      <c r="I5173" t="s">
        <v>4330</v>
      </c>
      <c r="K5173" t="s">
        <v>4331</v>
      </c>
      <c r="L5173">
        <v>81.75</v>
      </c>
      <c r="O5173">
        <v>107</v>
      </c>
    </row>
    <row r="5174" spans="2:15" x14ac:dyDescent="0.25">
      <c r="B5174" s="77" t="e">
        <f>VLOOKUP(A5174,'Medicare Code Price Master List'!$A:$C,3,FALSE)</f>
        <v>#N/A</v>
      </c>
      <c r="C5174" s="3">
        <f>SUMIF('DME PRICE LOOKUP LINKED'!$A:$A,A5174,'DME PRICE LOOKUP LINKED'!$C:$C)</f>
        <v>0</v>
      </c>
      <c r="D5174" s="78" t="e">
        <f t="shared" si="160"/>
        <v>#N/A</v>
      </c>
      <c r="E5174" s="79" t="e">
        <f t="shared" si="161"/>
        <v>#N/A</v>
      </c>
      <c r="I5174" t="s">
        <v>4332</v>
      </c>
      <c r="K5174" t="s">
        <v>4333</v>
      </c>
      <c r="L5174">
        <v>314.64999999999998</v>
      </c>
      <c r="O5174">
        <v>410</v>
      </c>
    </row>
    <row r="5175" spans="2:15" x14ac:dyDescent="0.25">
      <c r="B5175" s="80" t="e">
        <f>VLOOKUP(A5175,'Medicare Code Price Master List'!$A:$C,3,FALSE)</f>
        <v>#N/A</v>
      </c>
      <c r="C5175" s="3">
        <f>SUMIF('DME PRICE LOOKUP LINKED'!$A:$A,A5175,'DME PRICE LOOKUP LINKED'!$C:$C)</f>
        <v>0</v>
      </c>
      <c r="D5175" s="78" t="e">
        <f t="shared" si="160"/>
        <v>#N/A</v>
      </c>
      <c r="E5175" s="81" t="e">
        <f t="shared" si="161"/>
        <v>#N/A</v>
      </c>
      <c r="I5175" t="s">
        <v>4334</v>
      </c>
      <c r="K5175" t="s">
        <v>4335</v>
      </c>
      <c r="L5175">
        <v>114.78</v>
      </c>
      <c r="O5175">
        <v>150</v>
      </c>
    </row>
    <row r="5176" spans="2:15" x14ac:dyDescent="0.25">
      <c r="B5176" s="77" t="e">
        <f>VLOOKUP(A5176,'Medicare Code Price Master List'!$A:$C,3,FALSE)</f>
        <v>#N/A</v>
      </c>
      <c r="C5176" s="3">
        <f>SUMIF('DME PRICE LOOKUP LINKED'!$A:$A,A5176,'DME PRICE LOOKUP LINKED'!$C:$C)</f>
        <v>0</v>
      </c>
      <c r="D5176" s="78" t="e">
        <f t="shared" si="160"/>
        <v>#N/A</v>
      </c>
      <c r="E5176" s="79" t="e">
        <f t="shared" si="161"/>
        <v>#N/A</v>
      </c>
      <c r="I5176" t="s">
        <v>4336</v>
      </c>
      <c r="K5176" t="s">
        <v>4337</v>
      </c>
      <c r="L5176">
        <v>91.33</v>
      </c>
      <c r="O5176">
        <v>119</v>
      </c>
    </row>
    <row r="5177" spans="2:15" x14ac:dyDescent="0.25">
      <c r="B5177" s="80" t="e">
        <f>VLOOKUP(A5177,'Medicare Code Price Master List'!$A:$C,3,FALSE)</f>
        <v>#N/A</v>
      </c>
      <c r="C5177" s="3">
        <f>SUMIF('DME PRICE LOOKUP LINKED'!$A:$A,A5177,'DME PRICE LOOKUP LINKED'!$C:$C)</f>
        <v>0</v>
      </c>
      <c r="D5177" s="78" t="e">
        <f t="shared" si="160"/>
        <v>#N/A</v>
      </c>
      <c r="E5177" s="81" t="e">
        <f t="shared" si="161"/>
        <v>#N/A</v>
      </c>
      <c r="I5177" t="s">
        <v>4338</v>
      </c>
      <c r="K5177" t="s">
        <v>4339</v>
      </c>
      <c r="L5177">
        <v>117.45</v>
      </c>
      <c r="O5177">
        <v>153</v>
      </c>
    </row>
    <row r="5178" spans="2:15" x14ac:dyDescent="0.25">
      <c r="B5178" s="77" t="e">
        <f>VLOOKUP(A5178,'Medicare Code Price Master List'!$A:$C,3,FALSE)</f>
        <v>#N/A</v>
      </c>
      <c r="C5178" s="3">
        <f>SUMIF('DME PRICE LOOKUP LINKED'!$A:$A,A5178,'DME PRICE LOOKUP LINKED'!$C:$C)</f>
        <v>0</v>
      </c>
      <c r="D5178" s="78" t="e">
        <f t="shared" si="160"/>
        <v>#N/A</v>
      </c>
      <c r="E5178" s="79" t="e">
        <f t="shared" si="161"/>
        <v>#N/A</v>
      </c>
      <c r="I5178" t="s">
        <v>4340</v>
      </c>
      <c r="K5178" t="s">
        <v>4341</v>
      </c>
      <c r="L5178">
        <v>125.53</v>
      </c>
      <c r="O5178">
        <v>164</v>
      </c>
    </row>
    <row r="5179" spans="2:15" x14ac:dyDescent="0.25">
      <c r="B5179" s="80" t="e">
        <f>VLOOKUP(A5179,'Medicare Code Price Master List'!$A:$C,3,FALSE)</f>
        <v>#N/A</v>
      </c>
      <c r="C5179" s="3">
        <f>SUMIF('DME PRICE LOOKUP LINKED'!$A:$A,A5179,'DME PRICE LOOKUP LINKED'!$C:$C)</f>
        <v>0</v>
      </c>
      <c r="D5179" s="78" t="e">
        <f t="shared" si="160"/>
        <v>#N/A</v>
      </c>
      <c r="E5179" s="81" t="e">
        <f t="shared" si="161"/>
        <v>#N/A</v>
      </c>
      <c r="I5179" t="s">
        <v>4342</v>
      </c>
      <c r="K5179" t="s">
        <v>4343</v>
      </c>
      <c r="L5179">
        <v>145.04</v>
      </c>
      <c r="O5179">
        <v>189</v>
      </c>
    </row>
    <row r="5180" spans="2:15" x14ac:dyDescent="0.25">
      <c r="B5180" s="77" t="e">
        <f>VLOOKUP(A5180,'Medicare Code Price Master List'!$A:$C,3,FALSE)</f>
        <v>#N/A</v>
      </c>
      <c r="C5180" s="3">
        <f>SUMIF('DME PRICE LOOKUP LINKED'!$A:$A,A5180,'DME PRICE LOOKUP LINKED'!$C:$C)</f>
        <v>0</v>
      </c>
      <c r="D5180" s="78" t="e">
        <f t="shared" si="160"/>
        <v>#N/A</v>
      </c>
      <c r="E5180" s="79" t="e">
        <f t="shared" si="161"/>
        <v>#N/A</v>
      </c>
      <c r="I5180" t="s">
        <v>4344</v>
      </c>
      <c r="K5180" t="s">
        <v>4345</v>
      </c>
      <c r="L5180">
        <v>142</v>
      </c>
      <c r="O5180">
        <v>185</v>
      </c>
    </row>
    <row r="5181" spans="2:15" x14ac:dyDescent="0.25">
      <c r="B5181" s="80" t="e">
        <f>VLOOKUP(A5181,'Medicare Code Price Master List'!$A:$C,3,FALSE)</f>
        <v>#N/A</v>
      </c>
      <c r="C5181" s="3">
        <f>SUMIF('DME PRICE LOOKUP LINKED'!$A:$A,A5181,'DME PRICE LOOKUP LINKED'!$C:$C)</f>
        <v>0</v>
      </c>
      <c r="D5181" s="78" t="e">
        <f t="shared" si="160"/>
        <v>#N/A</v>
      </c>
      <c r="E5181" s="81" t="e">
        <f t="shared" si="161"/>
        <v>#N/A</v>
      </c>
      <c r="I5181" t="s">
        <v>4346</v>
      </c>
      <c r="K5181" t="s">
        <v>4347</v>
      </c>
      <c r="L5181">
        <v>107.98</v>
      </c>
      <c r="O5181">
        <v>141</v>
      </c>
    </row>
    <row r="5182" spans="2:15" x14ac:dyDescent="0.25">
      <c r="B5182" s="77" t="e">
        <f>VLOOKUP(A5182,'Medicare Code Price Master List'!$A:$C,3,FALSE)</f>
        <v>#N/A</v>
      </c>
      <c r="C5182" s="3">
        <f>SUMIF('DME PRICE LOOKUP LINKED'!$A:$A,A5182,'DME PRICE LOOKUP LINKED'!$C:$C)</f>
        <v>0</v>
      </c>
      <c r="D5182" s="78" t="e">
        <f t="shared" si="160"/>
        <v>#N/A</v>
      </c>
      <c r="E5182" s="79" t="e">
        <f t="shared" si="161"/>
        <v>#N/A</v>
      </c>
      <c r="I5182" t="s">
        <v>4348</v>
      </c>
      <c r="K5182" t="s">
        <v>4349</v>
      </c>
      <c r="L5182">
        <v>55.75</v>
      </c>
      <c r="O5182">
        <v>73</v>
      </c>
    </row>
    <row r="5183" spans="2:15" x14ac:dyDescent="0.25">
      <c r="B5183" s="80" t="e">
        <f>VLOOKUP(A5183,'Medicare Code Price Master List'!$A:$C,3,FALSE)</f>
        <v>#N/A</v>
      </c>
      <c r="C5183" s="3">
        <f>SUMIF('DME PRICE LOOKUP LINKED'!$A:$A,A5183,'DME PRICE LOOKUP LINKED'!$C:$C)</f>
        <v>0</v>
      </c>
      <c r="D5183" s="78" t="e">
        <f t="shared" si="160"/>
        <v>#N/A</v>
      </c>
      <c r="E5183" s="81" t="e">
        <f t="shared" si="161"/>
        <v>#N/A</v>
      </c>
      <c r="I5183" t="s">
        <v>4350</v>
      </c>
      <c r="K5183" t="s">
        <v>4351</v>
      </c>
      <c r="L5183">
        <v>90.13</v>
      </c>
      <c r="O5183">
        <v>118</v>
      </c>
    </row>
    <row r="5184" spans="2:15" x14ac:dyDescent="0.25">
      <c r="B5184" s="77" t="e">
        <f>VLOOKUP(A5184,'Medicare Code Price Master List'!$A:$C,3,FALSE)</f>
        <v>#N/A</v>
      </c>
      <c r="C5184" s="3">
        <f>SUMIF('DME PRICE LOOKUP LINKED'!$A:$A,A5184,'DME PRICE LOOKUP LINKED'!$C:$C)</f>
        <v>0</v>
      </c>
      <c r="D5184" s="78" t="e">
        <f t="shared" si="160"/>
        <v>#N/A</v>
      </c>
      <c r="E5184" s="79" t="e">
        <f t="shared" si="161"/>
        <v>#N/A</v>
      </c>
      <c r="I5184" t="s">
        <v>4352</v>
      </c>
      <c r="K5184" t="s">
        <v>4349</v>
      </c>
      <c r="L5184">
        <v>98.43</v>
      </c>
      <c r="O5184">
        <v>128</v>
      </c>
    </row>
    <row r="5185" spans="2:15" x14ac:dyDescent="0.25">
      <c r="B5185" s="80" t="e">
        <f>VLOOKUP(A5185,'Medicare Code Price Master List'!$A:$C,3,FALSE)</f>
        <v>#N/A</v>
      </c>
      <c r="C5185" s="3">
        <f>SUMIF('DME PRICE LOOKUP LINKED'!$A:$A,A5185,'DME PRICE LOOKUP LINKED'!$C:$C)</f>
        <v>0</v>
      </c>
      <c r="D5185" s="78" t="e">
        <f t="shared" si="160"/>
        <v>#N/A</v>
      </c>
      <c r="E5185" s="81" t="e">
        <f t="shared" si="161"/>
        <v>#N/A</v>
      </c>
      <c r="I5185" t="s">
        <v>4353</v>
      </c>
      <c r="K5185" t="s">
        <v>4351</v>
      </c>
      <c r="L5185">
        <v>107.92</v>
      </c>
      <c r="O5185">
        <v>141</v>
      </c>
    </row>
    <row r="5186" spans="2:15" x14ac:dyDescent="0.25">
      <c r="B5186" s="77" t="e">
        <f>VLOOKUP(A5186,'Medicare Code Price Master List'!$A:$C,3,FALSE)</f>
        <v>#N/A</v>
      </c>
      <c r="C5186" s="3">
        <f>SUMIF('DME PRICE LOOKUP LINKED'!$A:$A,A5186,'DME PRICE LOOKUP LINKED'!$C:$C)</f>
        <v>0</v>
      </c>
      <c r="D5186" s="78" t="e">
        <f t="shared" si="160"/>
        <v>#N/A</v>
      </c>
      <c r="E5186" s="79" t="e">
        <f t="shared" si="161"/>
        <v>#N/A</v>
      </c>
      <c r="I5186" t="s">
        <v>4354</v>
      </c>
      <c r="K5186" t="s">
        <v>4355</v>
      </c>
      <c r="L5186">
        <v>45.24</v>
      </c>
      <c r="O5186">
        <v>59</v>
      </c>
    </row>
    <row r="5187" spans="2:15" x14ac:dyDescent="0.25">
      <c r="B5187" s="80" t="e">
        <f>VLOOKUP(A5187,'Medicare Code Price Master List'!$A:$C,3,FALSE)</f>
        <v>#N/A</v>
      </c>
      <c r="C5187" s="3">
        <f>SUMIF('DME PRICE LOOKUP LINKED'!$A:$A,A5187,'DME PRICE LOOKUP LINKED'!$C:$C)</f>
        <v>0</v>
      </c>
      <c r="D5187" s="78" t="e">
        <f t="shared" ref="D5187:D5250" si="162">VLOOKUP(A5187,$R$2:$T$5644,3,FALSE)</f>
        <v>#N/A</v>
      </c>
      <c r="E5187" s="81" t="e">
        <f t="shared" ref="E5187:E5250" si="163">D5187-C5187</f>
        <v>#N/A</v>
      </c>
      <c r="I5187" t="s">
        <v>4356</v>
      </c>
      <c r="K5187" t="s">
        <v>4357</v>
      </c>
      <c r="L5187">
        <v>470.09</v>
      </c>
      <c r="O5187">
        <v>612</v>
      </c>
    </row>
    <row r="5188" spans="2:15" x14ac:dyDescent="0.25">
      <c r="B5188" s="77" t="e">
        <f>VLOOKUP(A5188,'Medicare Code Price Master List'!$A:$C,3,FALSE)</f>
        <v>#N/A</v>
      </c>
      <c r="C5188" s="3">
        <f>SUMIF('DME PRICE LOOKUP LINKED'!$A:$A,A5188,'DME PRICE LOOKUP LINKED'!$C:$C)</f>
        <v>0</v>
      </c>
      <c r="D5188" s="78" t="e">
        <f t="shared" si="162"/>
        <v>#N/A</v>
      </c>
      <c r="E5188" s="79" t="e">
        <f t="shared" si="163"/>
        <v>#N/A</v>
      </c>
      <c r="I5188" t="s">
        <v>4358</v>
      </c>
      <c r="K5188" t="s">
        <v>4359</v>
      </c>
      <c r="L5188">
        <v>369.04</v>
      </c>
      <c r="O5188">
        <v>480</v>
      </c>
    </row>
    <row r="5189" spans="2:15" x14ac:dyDescent="0.25">
      <c r="B5189" s="80" t="e">
        <f>VLOOKUP(A5189,'Medicare Code Price Master List'!$A:$C,3,FALSE)</f>
        <v>#N/A</v>
      </c>
      <c r="C5189" s="3">
        <f>SUMIF('DME PRICE LOOKUP LINKED'!$A:$A,A5189,'DME PRICE LOOKUP LINKED'!$C:$C)</f>
        <v>0</v>
      </c>
      <c r="D5189" s="78" t="e">
        <f t="shared" si="162"/>
        <v>#N/A</v>
      </c>
      <c r="E5189" s="81" t="e">
        <f t="shared" si="163"/>
        <v>#N/A</v>
      </c>
      <c r="I5189" t="s">
        <v>4360</v>
      </c>
      <c r="K5189" t="s">
        <v>4361</v>
      </c>
      <c r="L5189">
        <v>31.68</v>
      </c>
      <c r="O5189">
        <v>42</v>
      </c>
    </row>
    <row r="5190" spans="2:15" x14ac:dyDescent="0.25">
      <c r="B5190" s="77" t="e">
        <f>VLOOKUP(A5190,'Medicare Code Price Master List'!$A:$C,3,FALSE)</f>
        <v>#N/A</v>
      </c>
      <c r="C5190" s="3">
        <f>SUMIF('DME PRICE LOOKUP LINKED'!$A:$A,A5190,'DME PRICE LOOKUP LINKED'!$C:$C)</f>
        <v>0</v>
      </c>
      <c r="D5190" s="78" t="e">
        <f t="shared" si="162"/>
        <v>#N/A</v>
      </c>
      <c r="E5190" s="79" t="e">
        <f t="shared" si="163"/>
        <v>#N/A</v>
      </c>
      <c r="I5190" t="s">
        <v>4362</v>
      </c>
      <c r="K5190" t="s">
        <v>4363</v>
      </c>
      <c r="L5190">
        <v>2706.36</v>
      </c>
      <c r="O5190">
        <v>3519</v>
      </c>
    </row>
    <row r="5191" spans="2:15" x14ac:dyDescent="0.25">
      <c r="B5191" s="80" t="e">
        <f>VLOOKUP(A5191,'Medicare Code Price Master List'!$A:$C,3,FALSE)</f>
        <v>#N/A</v>
      </c>
      <c r="C5191" s="3">
        <f>SUMIF('DME PRICE LOOKUP LINKED'!$A:$A,A5191,'DME PRICE LOOKUP LINKED'!$C:$C)</f>
        <v>0</v>
      </c>
      <c r="D5191" s="78" t="e">
        <f t="shared" si="162"/>
        <v>#N/A</v>
      </c>
      <c r="E5191" s="81" t="e">
        <f t="shared" si="163"/>
        <v>#N/A</v>
      </c>
      <c r="I5191" t="s">
        <v>4364</v>
      </c>
      <c r="K5191" t="s">
        <v>4365</v>
      </c>
      <c r="L5191">
        <v>0</v>
      </c>
      <c r="O5191">
        <v>0</v>
      </c>
    </row>
    <row r="5192" spans="2:15" x14ac:dyDescent="0.25">
      <c r="B5192" s="77" t="e">
        <f>VLOOKUP(A5192,'Medicare Code Price Master List'!$A:$C,3,FALSE)</f>
        <v>#N/A</v>
      </c>
      <c r="C5192" s="3">
        <f>SUMIF('DME PRICE LOOKUP LINKED'!$A:$A,A5192,'DME PRICE LOOKUP LINKED'!$C:$C)</f>
        <v>0</v>
      </c>
      <c r="D5192" s="78" t="e">
        <f t="shared" si="162"/>
        <v>#N/A</v>
      </c>
      <c r="E5192" s="79" t="e">
        <f t="shared" si="163"/>
        <v>#N/A</v>
      </c>
      <c r="I5192" t="s">
        <v>4366</v>
      </c>
      <c r="K5192" t="s">
        <v>4367</v>
      </c>
      <c r="L5192">
        <v>284.41000000000003</v>
      </c>
      <c r="O5192">
        <v>370</v>
      </c>
    </row>
    <row r="5193" spans="2:15" x14ac:dyDescent="0.25">
      <c r="B5193" s="80" t="e">
        <f>VLOOKUP(A5193,'Medicare Code Price Master List'!$A:$C,3,FALSE)</f>
        <v>#N/A</v>
      </c>
      <c r="C5193" s="3">
        <f>SUMIF('DME PRICE LOOKUP LINKED'!$A:$A,A5193,'DME PRICE LOOKUP LINKED'!$C:$C)</f>
        <v>0</v>
      </c>
      <c r="D5193" s="78" t="e">
        <f t="shared" si="162"/>
        <v>#N/A</v>
      </c>
      <c r="E5193" s="81" t="e">
        <f t="shared" si="163"/>
        <v>#N/A</v>
      </c>
      <c r="I5193" t="s">
        <v>4368</v>
      </c>
      <c r="K5193" t="s">
        <v>4369</v>
      </c>
      <c r="L5193">
        <v>294.64999999999998</v>
      </c>
      <c r="O5193">
        <v>384</v>
      </c>
    </row>
    <row r="5194" spans="2:15" x14ac:dyDescent="0.25">
      <c r="B5194" s="77" t="e">
        <f>VLOOKUP(A5194,'Medicare Code Price Master List'!$A:$C,3,FALSE)</f>
        <v>#N/A</v>
      </c>
      <c r="C5194" s="3">
        <f>SUMIF('DME PRICE LOOKUP LINKED'!$A:$A,A5194,'DME PRICE LOOKUP LINKED'!$C:$C)</f>
        <v>0</v>
      </c>
      <c r="D5194" s="78" t="e">
        <f t="shared" si="162"/>
        <v>#N/A</v>
      </c>
      <c r="E5194" s="79" t="e">
        <f t="shared" si="163"/>
        <v>#N/A</v>
      </c>
      <c r="I5194" t="s">
        <v>4370</v>
      </c>
      <c r="K5194" t="s">
        <v>4371</v>
      </c>
      <c r="L5194">
        <v>256.52999999999997</v>
      </c>
      <c r="O5194">
        <v>334</v>
      </c>
    </row>
    <row r="5195" spans="2:15" x14ac:dyDescent="0.25">
      <c r="B5195" s="80" t="e">
        <f>VLOOKUP(A5195,'Medicare Code Price Master List'!$A:$C,3,FALSE)</f>
        <v>#N/A</v>
      </c>
      <c r="C5195" s="3">
        <f>SUMIF('DME PRICE LOOKUP LINKED'!$A:$A,A5195,'DME PRICE LOOKUP LINKED'!$C:$C)</f>
        <v>0</v>
      </c>
      <c r="D5195" s="78" t="e">
        <f t="shared" si="162"/>
        <v>#N/A</v>
      </c>
      <c r="E5195" s="81" t="e">
        <f t="shared" si="163"/>
        <v>#N/A</v>
      </c>
      <c r="I5195" t="s">
        <v>4372</v>
      </c>
      <c r="K5195" t="s">
        <v>4373</v>
      </c>
      <c r="L5195">
        <v>247.03</v>
      </c>
      <c r="O5195">
        <v>322</v>
      </c>
    </row>
    <row r="5196" spans="2:15" x14ac:dyDescent="0.25">
      <c r="B5196" s="77" t="e">
        <f>VLOOKUP(A5196,'Medicare Code Price Master List'!$A:$C,3,FALSE)</f>
        <v>#N/A</v>
      </c>
      <c r="C5196" s="3">
        <f>SUMIF('DME PRICE LOOKUP LINKED'!$A:$A,A5196,'DME PRICE LOOKUP LINKED'!$C:$C)</f>
        <v>0</v>
      </c>
      <c r="D5196" s="78" t="e">
        <f t="shared" si="162"/>
        <v>#N/A</v>
      </c>
      <c r="E5196" s="79" t="e">
        <f t="shared" si="163"/>
        <v>#N/A</v>
      </c>
      <c r="I5196" t="s">
        <v>4374</v>
      </c>
      <c r="K5196" t="s">
        <v>4375</v>
      </c>
      <c r="L5196">
        <v>217.93</v>
      </c>
      <c r="O5196">
        <v>284</v>
      </c>
    </row>
    <row r="5197" spans="2:15" x14ac:dyDescent="0.25">
      <c r="B5197" s="80" t="e">
        <f>VLOOKUP(A5197,'Medicare Code Price Master List'!$A:$C,3,FALSE)</f>
        <v>#N/A</v>
      </c>
      <c r="C5197" s="3">
        <f>SUMIF('DME PRICE LOOKUP LINKED'!$A:$A,A5197,'DME PRICE LOOKUP LINKED'!$C:$C)</f>
        <v>0</v>
      </c>
      <c r="D5197" s="78" t="e">
        <f t="shared" si="162"/>
        <v>#N/A</v>
      </c>
      <c r="E5197" s="81" t="e">
        <f t="shared" si="163"/>
        <v>#N/A</v>
      </c>
      <c r="I5197" t="s">
        <v>4376</v>
      </c>
      <c r="K5197" t="s">
        <v>4377</v>
      </c>
      <c r="L5197">
        <v>219.82</v>
      </c>
      <c r="O5197">
        <v>286</v>
      </c>
    </row>
    <row r="5198" spans="2:15" x14ac:dyDescent="0.25">
      <c r="B5198" s="77" t="e">
        <f>VLOOKUP(A5198,'Medicare Code Price Master List'!$A:$C,3,FALSE)</f>
        <v>#N/A</v>
      </c>
      <c r="C5198" s="3">
        <f>SUMIF('DME PRICE LOOKUP LINKED'!$A:$A,A5198,'DME PRICE LOOKUP LINKED'!$C:$C)</f>
        <v>0</v>
      </c>
      <c r="D5198" s="78" t="e">
        <f t="shared" si="162"/>
        <v>#N/A</v>
      </c>
      <c r="E5198" s="79" t="e">
        <f t="shared" si="163"/>
        <v>#N/A</v>
      </c>
      <c r="I5198" t="s">
        <v>4378</v>
      </c>
      <c r="K5198" t="s">
        <v>4379</v>
      </c>
      <c r="L5198">
        <v>217.93</v>
      </c>
      <c r="O5198">
        <v>284</v>
      </c>
    </row>
    <row r="5199" spans="2:15" x14ac:dyDescent="0.25">
      <c r="B5199" s="80" t="e">
        <f>VLOOKUP(A5199,'Medicare Code Price Master List'!$A:$C,3,FALSE)</f>
        <v>#N/A</v>
      </c>
      <c r="C5199" s="3">
        <f>SUMIF('DME PRICE LOOKUP LINKED'!$A:$A,A5199,'DME PRICE LOOKUP LINKED'!$C:$C)</f>
        <v>0</v>
      </c>
      <c r="D5199" s="78" t="e">
        <f t="shared" si="162"/>
        <v>#N/A</v>
      </c>
      <c r="E5199" s="81" t="e">
        <f t="shared" si="163"/>
        <v>#N/A</v>
      </c>
      <c r="I5199" t="s">
        <v>4380</v>
      </c>
      <c r="K5199" t="s">
        <v>4381</v>
      </c>
      <c r="L5199">
        <v>137.02000000000001</v>
      </c>
      <c r="O5199">
        <v>179</v>
      </c>
    </row>
    <row r="5200" spans="2:15" x14ac:dyDescent="0.25">
      <c r="B5200" s="77" t="e">
        <f>VLOOKUP(A5200,'Medicare Code Price Master List'!$A:$C,3,FALSE)</f>
        <v>#N/A</v>
      </c>
      <c r="C5200" s="3">
        <f>SUMIF('DME PRICE LOOKUP LINKED'!$A:$A,A5200,'DME PRICE LOOKUP LINKED'!$C:$C)</f>
        <v>0</v>
      </c>
      <c r="D5200" s="78" t="e">
        <f t="shared" si="162"/>
        <v>#N/A</v>
      </c>
      <c r="E5200" s="79" t="e">
        <f t="shared" si="163"/>
        <v>#N/A</v>
      </c>
      <c r="I5200" t="s">
        <v>4382</v>
      </c>
      <c r="K5200" t="s">
        <v>4383</v>
      </c>
      <c r="L5200">
        <v>102.18</v>
      </c>
      <c r="O5200">
        <v>133</v>
      </c>
    </row>
    <row r="5201" spans="2:15" x14ac:dyDescent="0.25">
      <c r="B5201" s="80" t="e">
        <f>VLOOKUP(A5201,'Medicare Code Price Master List'!$A:$C,3,FALSE)</f>
        <v>#N/A</v>
      </c>
      <c r="C5201" s="3">
        <f>SUMIF('DME PRICE LOOKUP LINKED'!$A:$A,A5201,'DME PRICE LOOKUP LINKED'!$C:$C)</f>
        <v>0</v>
      </c>
      <c r="D5201" s="78" t="e">
        <f t="shared" si="162"/>
        <v>#N/A</v>
      </c>
      <c r="E5201" s="81" t="e">
        <f t="shared" si="163"/>
        <v>#N/A</v>
      </c>
      <c r="I5201" t="s">
        <v>4384</v>
      </c>
      <c r="K5201" t="s">
        <v>4385</v>
      </c>
      <c r="L5201">
        <v>163.32</v>
      </c>
      <c r="O5201">
        <v>213</v>
      </c>
    </row>
    <row r="5202" spans="2:15" x14ac:dyDescent="0.25">
      <c r="B5202" s="77" t="e">
        <f>VLOOKUP(A5202,'Medicare Code Price Master List'!$A:$C,3,FALSE)</f>
        <v>#N/A</v>
      </c>
      <c r="C5202" s="3">
        <f>SUMIF('DME PRICE LOOKUP LINKED'!$A:$A,A5202,'DME PRICE LOOKUP LINKED'!$C:$C)</f>
        <v>0</v>
      </c>
      <c r="D5202" s="78" t="e">
        <f t="shared" si="162"/>
        <v>#N/A</v>
      </c>
      <c r="E5202" s="79" t="e">
        <f t="shared" si="163"/>
        <v>#N/A</v>
      </c>
      <c r="I5202" t="s">
        <v>4386</v>
      </c>
      <c r="K5202" t="s">
        <v>4387</v>
      </c>
      <c r="L5202">
        <v>157.19</v>
      </c>
      <c r="O5202">
        <v>205</v>
      </c>
    </row>
    <row r="5203" spans="2:15" x14ac:dyDescent="0.25">
      <c r="B5203" s="80" t="e">
        <f>VLOOKUP(A5203,'Medicare Code Price Master List'!$A:$C,3,FALSE)</f>
        <v>#N/A</v>
      </c>
      <c r="C5203" s="3">
        <f>SUMIF('DME PRICE LOOKUP LINKED'!$A:$A,A5203,'DME PRICE LOOKUP LINKED'!$C:$C)</f>
        <v>0</v>
      </c>
      <c r="D5203" s="78" t="e">
        <f t="shared" si="162"/>
        <v>#N/A</v>
      </c>
      <c r="E5203" s="81" t="e">
        <f t="shared" si="163"/>
        <v>#N/A</v>
      </c>
      <c r="I5203" t="s">
        <v>4388</v>
      </c>
      <c r="K5203" t="s">
        <v>4389</v>
      </c>
      <c r="L5203">
        <v>555.76</v>
      </c>
      <c r="O5203">
        <v>723</v>
      </c>
    </row>
    <row r="5204" spans="2:15" x14ac:dyDescent="0.25">
      <c r="B5204" s="77" t="e">
        <f>VLOOKUP(A5204,'Medicare Code Price Master List'!$A:$C,3,FALSE)</f>
        <v>#N/A</v>
      </c>
      <c r="C5204" s="3">
        <f>SUMIF('DME PRICE LOOKUP LINKED'!$A:$A,A5204,'DME PRICE LOOKUP LINKED'!$C:$C)</f>
        <v>0</v>
      </c>
      <c r="D5204" s="78" t="e">
        <f t="shared" si="162"/>
        <v>#N/A</v>
      </c>
      <c r="E5204" s="79" t="e">
        <f t="shared" si="163"/>
        <v>#N/A</v>
      </c>
      <c r="I5204" t="s">
        <v>4390</v>
      </c>
      <c r="K5204" t="s">
        <v>4391</v>
      </c>
      <c r="L5204">
        <v>118.24</v>
      </c>
      <c r="O5204">
        <v>154</v>
      </c>
    </row>
    <row r="5205" spans="2:15" x14ac:dyDescent="0.25">
      <c r="B5205" s="80" t="e">
        <f>VLOOKUP(A5205,'Medicare Code Price Master List'!$A:$C,3,FALSE)</f>
        <v>#N/A</v>
      </c>
      <c r="C5205" s="3">
        <f>SUMIF('DME PRICE LOOKUP LINKED'!$A:$A,A5205,'DME PRICE LOOKUP LINKED'!$C:$C)</f>
        <v>0</v>
      </c>
      <c r="D5205" s="78" t="e">
        <f t="shared" si="162"/>
        <v>#N/A</v>
      </c>
      <c r="E5205" s="81" t="e">
        <f t="shared" si="163"/>
        <v>#N/A</v>
      </c>
      <c r="I5205" t="s">
        <v>4392</v>
      </c>
      <c r="K5205" t="s">
        <v>4393</v>
      </c>
      <c r="L5205">
        <v>507.9</v>
      </c>
      <c r="O5205">
        <v>661</v>
      </c>
    </row>
    <row r="5206" spans="2:15" x14ac:dyDescent="0.25">
      <c r="B5206" s="77" t="e">
        <f>VLOOKUP(A5206,'Medicare Code Price Master List'!$A:$C,3,FALSE)</f>
        <v>#N/A</v>
      </c>
      <c r="C5206" s="3">
        <f>SUMIF('DME PRICE LOOKUP LINKED'!$A:$A,A5206,'DME PRICE LOOKUP LINKED'!$C:$C)</f>
        <v>0</v>
      </c>
      <c r="D5206" s="78" t="e">
        <f t="shared" si="162"/>
        <v>#N/A</v>
      </c>
      <c r="E5206" s="79" t="e">
        <f t="shared" si="163"/>
        <v>#N/A</v>
      </c>
      <c r="I5206" t="s">
        <v>4394</v>
      </c>
      <c r="K5206" t="s">
        <v>4395</v>
      </c>
      <c r="L5206">
        <v>2855.78</v>
      </c>
      <c r="O5206">
        <v>3713</v>
      </c>
    </row>
    <row r="5207" spans="2:15" x14ac:dyDescent="0.25">
      <c r="B5207" s="80" t="e">
        <f>VLOOKUP(A5207,'Medicare Code Price Master List'!$A:$C,3,FALSE)</f>
        <v>#N/A</v>
      </c>
      <c r="C5207" s="3">
        <f>SUMIF('DME PRICE LOOKUP LINKED'!$A:$A,A5207,'DME PRICE LOOKUP LINKED'!$C:$C)</f>
        <v>0</v>
      </c>
      <c r="D5207" s="78" t="e">
        <f t="shared" si="162"/>
        <v>#N/A</v>
      </c>
      <c r="E5207" s="81" t="e">
        <f t="shared" si="163"/>
        <v>#N/A</v>
      </c>
      <c r="I5207" t="s">
        <v>4396</v>
      </c>
      <c r="K5207" t="s">
        <v>4397</v>
      </c>
      <c r="L5207">
        <v>37.659999999999997</v>
      </c>
      <c r="O5207">
        <v>49</v>
      </c>
    </row>
    <row r="5208" spans="2:15" x14ac:dyDescent="0.25">
      <c r="B5208" s="77" t="e">
        <f>VLOOKUP(A5208,'Medicare Code Price Master List'!$A:$C,3,FALSE)</f>
        <v>#N/A</v>
      </c>
      <c r="C5208" s="3">
        <f>SUMIF('DME PRICE LOOKUP LINKED'!$A:$A,A5208,'DME PRICE LOOKUP LINKED'!$C:$C)</f>
        <v>0</v>
      </c>
      <c r="D5208" s="78" t="e">
        <f t="shared" si="162"/>
        <v>#N/A</v>
      </c>
      <c r="E5208" s="79" t="e">
        <f t="shared" si="163"/>
        <v>#N/A</v>
      </c>
      <c r="I5208" t="s">
        <v>4398</v>
      </c>
      <c r="K5208" t="s">
        <v>4399</v>
      </c>
      <c r="L5208">
        <v>28.38</v>
      </c>
      <c r="O5208">
        <v>37</v>
      </c>
    </row>
    <row r="5209" spans="2:15" x14ac:dyDescent="0.25">
      <c r="B5209" s="80" t="e">
        <f>VLOOKUP(A5209,'Medicare Code Price Master List'!$A:$C,3,FALSE)</f>
        <v>#N/A</v>
      </c>
      <c r="C5209" s="3">
        <f>SUMIF('DME PRICE LOOKUP LINKED'!$A:$A,A5209,'DME PRICE LOOKUP LINKED'!$C:$C)</f>
        <v>0</v>
      </c>
      <c r="D5209" s="78" t="e">
        <f t="shared" si="162"/>
        <v>#N/A</v>
      </c>
      <c r="E5209" s="81" t="e">
        <f t="shared" si="163"/>
        <v>#N/A</v>
      </c>
      <c r="I5209" t="s">
        <v>4400</v>
      </c>
      <c r="K5209" t="s">
        <v>4401</v>
      </c>
      <c r="L5209">
        <v>156.77000000000001</v>
      </c>
      <c r="O5209">
        <v>204</v>
      </c>
    </row>
    <row r="5210" spans="2:15" x14ac:dyDescent="0.25">
      <c r="B5210" s="77" t="e">
        <f>VLOOKUP(A5210,'Medicare Code Price Master List'!$A:$C,3,FALSE)</f>
        <v>#N/A</v>
      </c>
      <c r="C5210" s="3">
        <f>SUMIF('DME PRICE LOOKUP LINKED'!$A:$A,A5210,'DME PRICE LOOKUP LINKED'!$C:$C)</f>
        <v>0</v>
      </c>
      <c r="D5210" s="78" t="e">
        <f t="shared" si="162"/>
        <v>#N/A</v>
      </c>
      <c r="E5210" s="79" t="e">
        <f t="shared" si="163"/>
        <v>#N/A</v>
      </c>
      <c r="I5210" t="s">
        <v>4402</v>
      </c>
      <c r="K5210" t="s">
        <v>4403</v>
      </c>
      <c r="L5210">
        <v>123.6</v>
      </c>
      <c r="O5210">
        <v>161</v>
      </c>
    </row>
    <row r="5211" spans="2:15" x14ac:dyDescent="0.25">
      <c r="B5211" s="80" t="e">
        <f>VLOOKUP(A5211,'Medicare Code Price Master List'!$A:$C,3,FALSE)</f>
        <v>#N/A</v>
      </c>
      <c r="C5211" s="3">
        <f>SUMIF('DME PRICE LOOKUP LINKED'!$A:$A,A5211,'DME PRICE LOOKUP LINKED'!$C:$C)</f>
        <v>0</v>
      </c>
      <c r="D5211" s="78" t="e">
        <f t="shared" si="162"/>
        <v>#N/A</v>
      </c>
      <c r="E5211" s="81" t="e">
        <f t="shared" si="163"/>
        <v>#N/A</v>
      </c>
      <c r="I5211" t="s">
        <v>4404</v>
      </c>
      <c r="K5211" t="s">
        <v>4405</v>
      </c>
      <c r="L5211">
        <v>123.6</v>
      </c>
      <c r="O5211">
        <v>161</v>
      </c>
    </row>
    <row r="5212" spans="2:15" x14ac:dyDescent="0.25">
      <c r="B5212" s="77" t="e">
        <f>VLOOKUP(A5212,'Medicare Code Price Master List'!$A:$C,3,FALSE)</f>
        <v>#N/A</v>
      </c>
      <c r="C5212" s="3">
        <f>SUMIF('DME PRICE LOOKUP LINKED'!$A:$A,A5212,'DME PRICE LOOKUP LINKED'!$C:$C)</f>
        <v>0</v>
      </c>
      <c r="D5212" s="78" t="e">
        <f t="shared" si="162"/>
        <v>#N/A</v>
      </c>
      <c r="E5212" s="79" t="e">
        <f t="shared" si="163"/>
        <v>#N/A</v>
      </c>
      <c r="I5212" t="s">
        <v>4406</v>
      </c>
      <c r="K5212" t="s">
        <v>4407</v>
      </c>
      <c r="L5212">
        <v>47.04</v>
      </c>
      <c r="O5212">
        <v>62</v>
      </c>
    </row>
    <row r="5213" spans="2:15" x14ac:dyDescent="0.25">
      <c r="B5213" s="80" t="e">
        <f>VLOOKUP(A5213,'Medicare Code Price Master List'!$A:$C,3,FALSE)</f>
        <v>#N/A</v>
      </c>
      <c r="C5213" s="3">
        <f>SUMIF('DME PRICE LOOKUP LINKED'!$A:$A,A5213,'DME PRICE LOOKUP LINKED'!$C:$C)</f>
        <v>0</v>
      </c>
      <c r="D5213" s="78" t="e">
        <f t="shared" si="162"/>
        <v>#N/A</v>
      </c>
      <c r="E5213" s="81" t="e">
        <f t="shared" si="163"/>
        <v>#N/A</v>
      </c>
      <c r="I5213" t="s">
        <v>4408</v>
      </c>
      <c r="K5213" t="s">
        <v>4409</v>
      </c>
      <c r="L5213">
        <v>159.56</v>
      </c>
      <c r="O5213">
        <v>208</v>
      </c>
    </row>
    <row r="5214" spans="2:15" x14ac:dyDescent="0.25">
      <c r="B5214" s="77" t="e">
        <f>VLOOKUP(A5214,'Medicare Code Price Master List'!$A:$C,3,FALSE)</f>
        <v>#N/A</v>
      </c>
      <c r="C5214" s="3">
        <f>SUMIF('DME PRICE LOOKUP LINKED'!$A:$A,A5214,'DME PRICE LOOKUP LINKED'!$C:$C)</f>
        <v>0</v>
      </c>
      <c r="D5214" s="78" t="e">
        <f t="shared" si="162"/>
        <v>#N/A</v>
      </c>
      <c r="E5214" s="79" t="e">
        <f t="shared" si="163"/>
        <v>#N/A</v>
      </c>
      <c r="I5214" t="s">
        <v>4410</v>
      </c>
      <c r="K5214" t="s">
        <v>4411</v>
      </c>
      <c r="L5214">
        <v>133.59</v>
      </c>
      <c r="O5214">
        <v>174</v>
      </c>
    </row>
    <row r="5215" spans="2:15" x14ac:dyDescent="0.25">
      <c r="B5215" s="80" t="e">
        <f>VLOOKUP(A5215,'Medicare Code Price Master List'!$A:$C,3,FALSE)</f>
        <v>#N/A</v>
      </c>
      <c r="C5215" s="3">
        <f>SUMIF('DME PRICE LOOKUP LINKED'!$A:$A,A5215,'DME PRICE LOOKUP LINKED'!$C:$C)</f>
        <v>0</v>
      </c>
      <c r="D5215" s="78" t="e">
        <f t="shared" si="162"/>
        <v>#N/A</v>
      </c>
      <c r="E5215" s="81" t="e">
        <f t="shared" si="163"/>
        <v>#N/A</v>
      </c>
      <c r="I5215" t="s">
        <v>4412</v>
      </c>
      <c r="K5215" t="s">
        <v>4413</v>
      </c>
      <c r="L5215">
        <v>38.99</v>
      </c>
      <c r="O5215">
        <v>51</v>
      </c>
    </row>
    <row r="5216" spans="2:15" x14ac:dyDescent="0.25">
      <c r="B5216" s="77" t="e">
        <f>VLOOKUP(A5216,'Medicare Code Price Master List'!$A:$C,3,FALSE)</f>
        <v>#N/A</v>
      </c>
      <c r="C5216" s="3">
        <f>SUMIF('DME PRICE LOOKUP LINKED'!$A:$A,A5216,'DME PRICE LOOKUP LINKED'!$C:$C)</f>
        <v>0</v>
      </c>
      <c r="D5216" s="78" t="e">
        <f t="shared" si="162"/>
        <v>#N/A</v>
      </c>
      <c r="E5216" s="79" t="e">
        <f t="shared" si="163"/>
        <v>#N/A</v>
      </c>
      <c r="I5216" t="s">
        <v>4414</v>
      </c>
      <c r="K5216" t="s">
        <v>4415</v>
      </c>
      <c r="L5216">
        <v>13.79</v>
      </c>
      <c r="O5216">
        <v>18</v>
      </c>
    </row>
    <row r="5217" spans="2:15" x14ac:dyDescent="0.25">
      <c r="B5217" s="80" t="e">
        <f>VLOOKUP(A5217,'Medicare Code Price Master List'!$A:$C,3,FALSE)</f>
        <v>#N/A</v>
      </c>
      <c r="C5217" s="3">
        <f>SUMIF('DME PRICE LOOKUP LINKED'!$A:$A,A5217,'DME PRICE LOOKUP LINKED'!$C:$C)</f>
        <v>0</v>
      </c>
      <c r="D5217" s="78" t="e">
        <f t="shared" si="162"/>
        <v>#N/A</v>
      </c>
      <c r="E5217" s="81" t="e">
        <f t="shared" si="163"/>
        <v>#N/A</v>
      </c>
      <c r="I5217" t="s">
        <v>4416</v>
      </c>
      <c r="K5217" t="s">
        <v>4417</v>
      </c>
      <c r="L5217">
        <v>27.69</v>
      </c>
      <c r="O5217">
        <v>36</v>
      </c>
    </row>
    <row r="5218" spans="2:15" x14ac:dyDescent="0.25">
      <c r="B5218" s="77" t="e">
        <f>VLOOKUP(A5218,'Medicare Code Price Master List'!$A:$C,3,FALSE)</f>
        <v>#N/A</v>
      </c>
      <c r="C5218" s="3">
        <f>SUMIF('DME PRICE LOOKUP LINKED'!$A:$A,A5218,'DME PRICE LOOKUP LINKED'!$C:$C)</f>
        <v>0</v>
      </c>
      <c r="D5218" s="78" t="e">
        <f t="shared" si="162"/>
        <v>#N/A</v>
      </c>
      <c r="E5218" s="79" t="e">
        <f t="shared" si="163"/>
        <v>#N/A</v>
      </c>
      <c r="I5218" t="s">
        <v>4418</v>
      </c>
      <c r="K5218" t="s">
        <v>4419</v>
      </c>
      <c r="L5218">
        <v>138.47</v>
      </c>
      <c r="O5218">
        <v>181</v>
      </c>
    </row>
    <row r="5219" spans="2:15" x14ac:dyDescent="0.25">
      <c r="B5219" s="80" t="e">
        <f>VLOOKUP(A5219,'Medicare Code Price Master List'!$A:$C,3,FALSE)</f>
        <v>#N/A</v>
      </c>
      <c r="C5219" s="3">
        <f>SUMIF('DME PRICE LOOKUP LINKED'!$A:$A,A5219,'DME PRICE LOOKUP LINKED'!$C:$C)</f>
        <v>0</v>
      </c>
      <c r="D5219" s="78" t="e">
        <f t="shared" si="162"/>
        <v>#N/A</v>
      </c>
      <c r="E5219" s="81" t="e">
        <f t="shared" si="163"/>
        <v>#N/A</v>
      </c>
      <c r="I5219" t="s">
        <v>4420</v>
      </c>
      <c r="K5219" t="s">
        <v>4421</v>
      </c>
      <c r="L5219">
        <v>161.02000000000001</v>
      </c>
      <c r="O5219">
        <v>210</v>
      </c>
    </row>
    <row r="5220" spans="2:15" x14ac:dyDescent="0.25">
      <c r="B5220" s="77" t="e">
        <f>VLOOKUP(A5220,'Medicare Code Price Master List'!$A:$C,3,FALSE)</f>
        <v>#N/A</v>
      </c>
      <c r="C5220" s="3">
        <f>SUMIF('DME PRICE LOOKUP LINKED'!$A:$A,A5220,'DME PRICE LOOKUP LINKED'!$C:$C)</f>
        <v>0</v>
      </c>
      <c r="D5220" s="78" t="e">
        <f t="shared" si="162"/>
        <v>#N/A</v>
      </c>
      <c r="E5220" s="79" t="e">
        <f t="shared" si="163"/>
        <v>#N/A</v>
      </c>
      <c r="I5220" t="s">
        <v>4422</v>
      </c>
      <c r="K5220" t="s">
        <v>4423</v>
      </c>
      <c r="L5220">
        <v>434.62</v>
      </c>
      <c r="O5220">
        <v>566</v>
      </c>
    </row>
    <row r="5221" spans="2:15" x14ac:dyDescent="0.25">
      <c r="B5221" s="80" t="e">
        <f>VLOOKUP(A5221,'Medicare Code Price Master List'!$A:$C,3,FALSE)</f>
        <v>#N/A</v>
      </c>
      <c r="C5221" s="3">
        <f>SUMIF('DME PRICE LOOKUP LINKED'!$A:$A,A5221,'DME PRICE LOOKUP LINKED'!$C:$C)</f>
        <v>0</v>
      </c>
      <c r="D5221" s="78" t="e">
        <f t="shared" si="162"/>
        <v>#N/A</v>
      </c>
      <c r="E5221" s="81" t="e">
        <f t="shared" si="163"/>
        <v>#N/A</v>
      </c>
      <c r="I5221" t="s">
        <v>4424</v>
      </c>
      <c r="K5221" t="s">
        <v>4425</v>
      </c>
      <c r="L5221">
        <v>149.46</v>
      </c>
      <c r="O5221">
        <v>195</v>
      </c>
    </row>
    <row r="5222" spans="2:15" x14ac:dyDescent="0.25">
      <c r="B5222" s="77" t="e">
        <f>VLOOKUP(A5222,'Medicare Code Price Master List'!$A:$C,3,FALSE)</f>
        <v>#N/A</v>
      </c>
      <c r="C5222" s="3">
        <f>SUMIF('DME PRICE LOOKUP LINKED'!$A:$A,A5222,'DME PRICE LOOKUP LINKED'!$C:$C)</f>
        <v>0</v>
      </c>
      <c r="D5222" s="78" t="e">
        <f t="shared" si="162"/>
        <v>#N/A</v>
      </c>
      <c r="E5222" s="79" t="e">
        <f t="shared" si="163"/>
        <v>#N/A</v>
      </c>
      <c r="I5222" t="s">
        <v>4426</v>
      </c>
      <c r="K5222" t="s">
        <v>4427</v>
      </c>
      <c r="L5222">
        <v>132.16</v>
      </c>
      <c r="O5222">
        <v>172</v>
      </c>
    </row>
    <row r="5223" spans="2:15" x14ac:dyDescent="0.25">
      <c r="B5223" s="80" t="e">
        <f>VLOOKUP(A5223,'Medicare Code Price Master List'!$A:$C,3,FALSE)</f>
        <v>#N/A</v>
      </c>
      <c r="C5223" s="3">
        <f>SUMIF('DME PRICE LOOKUP LINKED'!$A:$A,A5223,'DME PRICE LOOKUP LINKED'!$C:$C)</f>
        <v>0</v>
      </c>
      <c r="D5223" s="78" t="e">
        <f t="shared" si="162"/>
        <v>#N/A</v>
      </c>
      <c r="E5223" s="81" t="e">
        <f t="shared" si="163"/>
        <v>#N/A</v>
      </c>
      <c r="I5223" t="s">
        <v>4428</v>
      </c>
      <c r="K5223" t="s">
        <v>4429</v>
      </c>
      <c r="L5223">
        <v>149.46</v>
      </c>
      <c r="O5223">
        <v>195</v>
      </c>
    </row>
    <row r="5224" spans="2:15" x14ac:dyDescent="0.25">
      <c r="B5224" s="77" t="e">
        <f>VLOOKUP(A5224,'Medicare Code Price Master List'!$A:$C,3,FALSE)</f>
        <v>#N/A</v>
      </c>
      <c r="C5224" s="3">
        <f>SUMIF('DME PRICE LOOKUP LINKED'!$A:$A,A5224,'DME PRICE LOOKUP LINKED'!$C:$C)</f>
        <v>0</v>
      </c>
      <c r="D5224" s="78" t="e">
        <f t="shared" si="162"/>
        <v>#N/A</v>
      </c>
      <c r="E5224" s="79" t="e">
        <f t="shared" si="163"/>
        <v>#N/A</v>
      </c>
      <c r="I5224" t="s">
        <v>4430</v>
      </c>
      <c r="K5224" t="s">
        <v>4431</v>
      </c>
      <c r="L5224">
        <v>167.37</v>
      </c>
      <c r="O5224">
        <v>218</v>
      </c>
    </row>
    <row r="5225" spans="2:15" x14ac:dyDescent="0.25">
      <c r="B5225" s="80" t="e">
        <f>VLOOKUP(A5225,'Medicare Code Price Master List'!$A:$C,3,FALSE)</f>
        <v>#N/A</v>
      </c>
      <c r="C5225" s="3">
        <f>SUMIF('DME PRICE LOOKUP LINKED'!$A:$A,A5225,'DME PRICE LOOKUP LINKED'!$C:$C)</f>
        <v>0</v>
      </c>
      <c r="D5225" s="78" t="e">
        <f t="shared" si="162"/>
        <v>#N/A</v>
      </c>
      <c r="E5225" s="81" t="e">
        <f t="shared" si="163"/>
        <v>#N/A</v>
      </c>
      <c r="I5225" t="s">
        <v>4432</v>
      </c>
      <c r="K5225" t="s">
        <v>4433</v>
      </c>
      <c r="L5225">
        <v>114.36</v>
      </c>
      <c r="O5225">
        <v>149</v>
      </c>
    </row>
    <row r="5226" spans="2:15" x14ac:dyDescent="0.25">
      <c r="B5226" s="77" t="e">
        <f>VLOOKUP(A5226,'Medicare Code Price Master List'!$A:$C,3,FALSE)</f>
        <v>#N/A</v>
      </c>
      <c r="C5226" s="3">
        <f>SUMIF('DME PRICE LOOKUP LINKED'!$A:$A,A5226,'DME PRICE LOOKUP LINKED'!$C:$C)</f>
        <v>0</v>
      </c>
      <c r="D5226" s="78" t="e">
        <f t="shared" si="162"/>
        <v>#N/A</v>
      </c>
      <c r="E5226" s="79" t="e">
        <f t="shared" si="163"/>
        <v>#N/A</v>
      </c>
      <c r="I5226" t="s">
        <v>4434</v>
      </c>
      <c r="K5226" t="s">
        <v>4435</v>
      </c>
      <c r="L5226">
        <v>149.46</v>
      </c>
      <c r="O5226">
        <v>195</v>
      </c>
    </row>
    <row r="5227" spans="2:15" x14ac:dyDescent="0.25">
      <c r="B5227" s="80" t="e">
        <f>VLOOKUP(A5227,'Medicare Code Price Master List'!$A:$C,3,FALSE)</f>
        <v>#N/A</v>
      </c>
      <c r="C5227" s="3">
        <f>SUMIF('DME PRICE LOOKUP LINKED'!$A:$A,A5227,'DME PRICE LOOKUP LINKED'!$C:$C)</f>
        <v>0</v>
      </c>
      <c r="D5227" s="78" t="e">
        <f t="shared" si="162"/>
        <v>#N/A</v>
      </c>
      <c r="E5227" s="81" t="e">
        <f t="shared" si="163"/>
        <v>#N/A</v>
      </c>
      <c r="I5227" t="s">
        <v>4436</v>
      </c>
      <c r="K5227" t="s">
        <v>4437</v>
      </c>
      <c r="L5227">
        <v>170.03</v>
      </c>
      <c r="O5227">
        <v>222</v>
      </c>
    </row>
    <row r="5228" spans="2:15" x14ac:dyDescent="0.25">
      <c r="B5228" s="77" t="e">
        <f>VLOOKUP(A5228,'Medicare Code Price Master List'!$A:$C,3,FALSE)</f>
        <v>#N/A</v>
      </c>
      <c r="C5228" s="3">
        <f>SUMIF('DME PRICE LOOKUP LINKED'!$A:$A,A5228,'DME PRICE LOOKUP LINKED'!$C:$C)</f>
        <v>0</v>
      </c>
      <c r="D5228" s="78" t="e">
        <f t="shared" si="162"/>
        <v>#N/A</v>
      </c>
      <c r="E5228" s="79" t="e">
        <f t="shared" si="163"/>
        <v>#N/A</v>
      </c>
      <c r="I5228" t="s">
        <v>4438</v>
      </c>
      <c r="K5228" t="s">
        <v>4439</v>
      </c>
      <c r="L5228">
        <v>173.57</v>
      </c>
      <c r="O5228">
        <v>226</v>
      </c>
    </row>
    <row r="5229" spans="2:15" x14ac:dyDescent="0.25">
      <c r="B5229" s="80" t="e">
        <f>VLOOKUP(A5229,'Medicare Code Price Master List'!$A:$C,3,FALSE)</f>
        <v>#N/A</v>
      </c>
      <c r="C5229" s="3">
        <f>SUMIF('DME PRICE LOOKUP LINKED'!$A:$A,A5229,'DME PRICE LOOKUP LINKED'!$C:$C)</f>
        <v>0</v>
      </c>
      <c r="D5229" s="78" t="e">
        <f t="shared" si="162"/>
        <v>#N/A</v>
      </c>
      <c r="E5229" s="81" t="e">
        <f t="shared" si="163"/>
        <v>#N/A</v>
      </c>
      <c r="I5229" t="s">
        <v>4440</v>
      </c>
      <c r="K5229" t="s">
        <v>4441</v>
      </c>
      <c r="L5229">
        <v>108.71</v>
      </c>
      <c r="O5229">
        <v>142</v>
      </c>
    </row>
    <row r="5230" spans="2:15" x14ac:dyDescent="0.25">
      <c r="B5230" s="77" t="e">
        <f>VLOOKUP(A5230,'Medicare Code Price Master List'!$A:$C,3,FALSE)</f>
        <v>#N/A</v>
      </c>
      <c r="C5230" s="3">
        <f>SUMIF('DME PRICE LOOKUP LINKED'!$A:$A,A5230,'DME PRICE LOOKUP LINKED'!$C:$C)</f>
        <v>0</v>
      </c>
      <c r="D5230" s="78" t="e">
        <f t="shared" si="162"/>
        <v>#N/A</v>
      </c>
      <c r="E5230" s="79" t="e">
        <f t="shared" si="163"/>
        <v>#N/A</v>
      </c>
      <c r="I5230" t="s">
        <v>4442</v>
      </c>
      <c r="K5230" t="s">
        <v>4443</v>
      </c>
      <c r="L5230">
        <v>139.94999999999999</v>
      </c>
      <c r="O5230">
        <v>182</v>
      </c>
    </row>
    <row r="5231" spans="2:15" x14ac:dyDescent="0.25">
      <c r="B5231" s="80" t="e">
        <f>VLOOKUP(A5231,'Medicare Code Price Master List'!$A:$C,3,FALSE)</f>
        <v>#N/A</v>
      </c>
      <c r="C5231" s="3">
        <f>SUMIF('DME PRICE LOOKUP LINKED'!$A:$A,A5231,'DME PRICE LOOKUP LINKED'!$C:$C)</f>
        <v>0</v>
      </c>
      <c r="D5231" s="78" t="e">
        <f t="shared" si="162"/>
        <v>#N/A</v>
      </c>
      <c r="E5231" s="81" t="e">
        <f t="shared" si="163"/>
        <v>#N/A</v>
      </c>
      <c r="I5231" t="s">
        <v>4444</v>
      </c>
      <c r="K5231" t="s">
        <v>4445</v>
      </c>
      <c r="L5231">
        <v>149.46</v>
      </c>
      <c r="O5231">
        <v>195</v>
      </c>
    </row>
    <row r="5232" spans="2:15" x14ac:dyDescent="0.25">
      <c r="B5232" s="77" t="e">
        <f>VLOOKUP(A5232,'Medicare Code Price Master List'!$A:$C,3,FALSE)</f>
        <v>#N/A</v>
      </c>
      <c r="C5232" s="3">
        <f>SUMIF('DME PRICE LOOKUP LINKED'!$A:$A,A5232,'DME PRICE LOOKUP LINKED'!$C:$C)</f>
        <v>0</v>
      </c>
      <c r="D5232" s="78" t="e">
        <f t="shared" si="162"/>
        <v>#N/A</v>
      </c>
      <c r="E5232" s="79" t="e">
        <f t="shared" si="163"/>
        <v>#N/A</v>
      </c>
      <c r="I5232" t="s">
        <v>4446</v>
      </c>
      <c r="K5232" t="s">
        <v>4447</v>
      </c>
      <c r="L5232">
        <v>149.46</v>
      </c>
      <c r="O5232">
        <v>195</v>
      </c>
    </row>
    <row r="5233" spans="2:15" x14ac:dyDescent="0.25">
      <c r="B5233" s="80" t="e">
        <f>VLOOKUP(A5233,'Medicare Code Price Master List'!$A:$C,3,FALSE)</f>
        <v>#N/A</v>
      </c>
      <c r="C5233" s="3">
        <f>SUMIF('DME PRICE LOOKUP LINKED'!$A:$A,A5233,'DME PRICE LOOKUP LINKED'!$C:$C)</f>
        <v>0</v>
      </c>
      <c r="D5233" s="78" t="e">
        <f t="shared" si="162"/>
        <v>#N/A</v>
      </c>
      <c r="E5233" s="81" t="e">
        <f t="shared" si="163"/>
        <v>#N/A</v>
      </c>
      <c r="I5233" t="s">
        <v>4448</v>
      </c>
      <c r="K5233" t="s">
        <v>4449</v>
      </c>
      <c r="L5233">
        <v>84.5</v>
      </c>
      <c r="O5233">
        <v>110</v>
      </c>
    </row>
    <row r="5234" spans="2:15" x14ac:dyDescent="0.25">
      <c r="B5234" s="77" t="e">
        <f>VLOOKUP(A5234,'Medicare Code Price Master List'!$A:$C,3,FALSE)</f>
        <v>#N/A</v>
      </c>
      <c r="C5234" s="3">
        <f>SUMIF('DME PRICE LOOKUP LINKED'!$A:$A,A5234,'DME PRICE LOOKUP LINKED'!$C:$C)</f>
        <v>0</v>
      </c>
      <c r="D5234" s="78" t="e">
        <f t="shared" si="162"/>
        <v>#N/A</v>
      </c>
      <c r="E5234" s="79" t="e">
        <f t="shared" si="163"/>
        <v>#N/A</v>
      </c>
      <c r="I5234" t="s">
        <v>4450</v>
      </c>
      <c r="K5234" t="s">
        <v>4451</v>
      </c>
      <c r="L5234">
        <v>494.48</v>
      </c>
      <c r="O5234">
        <v>643</v>
      </c>
    </row>
    <row r="5235" spans="2:15" x14ac:dyDescent="0.25">
      <c r="B5235" s="80" t="e">
        <f>VLOOKUP(A5235,'Medicare Code Price Master List'!$A:$C,3,FALSE)</f>
        <v>#N/A</v>
      </c>
      <c r="C5235" s="3">
        <f>SUMIF('DME PRICE LOOKUP LINKED'!$A:$A,A5235,'DME PRICE LOOKUP LINKED'!$C:$C)</f>
        <v>0</v>
      </c>
      <c r="D5235" s="78" t="e">
        <f t="shared" si="162"/>
        <v>#N/A</v>
      </c>
      <c r="E5235" s="81" t="e">
        <f t="shared" si="163"/>
        <v>#N/A</v>
      </c>
      <c r="I5235" t="s">
        <v>4452</v>
      </c>
      <c r="K5235" t="s">
        <v>4453</v>
      </c>
      <c r="L5235">
        <v>602.41999999999996</v>
      </c>
      <c r="O5235">
        <v>784</v>
      </c>
    </row>
    <row r="5236" spans="2:15" x14ac:dyDescent="0.25">
      <c r="B5236" s="77" t="e">
        <f>VLOOKUP(A5236,'Medicare Code Price Master List'!$A:$C,3,FALSE)</f>
        <v>#N/A</v>
      </c>
      <c r="C5236" s="3">
        <f>SUMIF('DME PRICE LOOKUP LINKED'!$A:$A,A5236,'DME PRICE LOOKUP LINKED'!$C:$C)</f>
        <v>0</v>
      </c>
      <c r="D5236" s="78" t="e">
        <f t="shared" si="162"/>
        <v>#N/A</v>
      </c>
      <c r="E5236" s="79" t="e">
        <f t="shared" si="163"/>
        <v>#N/A</v>
      </c>
      <c r="I5236" t="s">
        <v>4454</v>
      </c>
      <c r="K5236" t="s">
        <v>4455</v>
      </c>
      <c r="L5236">
        <v>64.67</v>
      </c>
      <c r="O5236">
        <v>85</v>
      </c>
    </row>
    <row r="5237" spans="2:15" x14ac:dyDescent="0.25">
      <c r="B5237" s="80" t="e">
        <f>VLOOKUP(A5237,'Medicare Code Price Master List'!$A:$C,3,FALSE)</f>
        <v>#N/A</v>
      </c>
      <c r="C5237" s="3">
        <f>SUMIF('DME PRICE LOOKUP LINKED'!$A:$A,A5237,'DME PRICE LOOKUP LINKED'!$C:$C)</f>
        <v>0</v>
      </c>
      <c r="D5237" s="78" t="e">
        <f t="shared" si="162"/>
        <v>#N/A</v>
      </c>
      <c r="E5237" s="81" t="e">
        <f t="shared" si="163"/>
        <v>#N/A</v>
      </c>
      <c r="I5237" t="s">
        <v>4456</v>
      </c>
      <c r="K5237" t="s">
        <v>4457</v>
      </c>
      <c r="L5237">
        <v>843.54</v>
      </c>
      <c r="O5237">
        <v>1097</v>
      </c>
    </row>
    <row r="5238" spans="2:15" x14ac:dyDescent="0.25">
      <c r="B5238" s="77" t="e">
        <f>VLOOKUP(A5238,'Medicare Code Price Master List'!$A:$C,3,FALSE)</f>
        <v>#N/A</v>
      </c>
      <c r="C5238" s="3">
        <f>SUMIF('DME PRICE LOOKUP LINKED'!$A:$A,A5238,'DME PRICE LOOKUP LINKED'!$C:$C)</f>
        <v>0</v>
      </c>
      <c r="D5238" s="78" t="e">
        <f t="shared" si="162"/>
        <v>#N/A</v>
      </c>
      <c r="E5238" s="79" t="e">
        <f t="shared" si="163"/>
        <v>#N/A</v>
      </c>
      <c r="I5238" t="s">
        <v>4458</v>
      </c>
      <c r="K5238" t="s">
        <v>4459</v>
      </c>
      <c r="L5238">
        <v>250.75</v>
      </c>
      <c r="O5238">
        <v>326</v>
      </c>
    </row>
    <row r="5239" spans="2:15" x14ac:dyDescent="0.25">
      <c r="B5239" s="80" t="e">
        <f>VLOOKUP(A5239,'Medicare Code Price Master List'!$A:$C,3,FALSE)</f>
        <v>#N/A</v>
      </c>
      <c r="C5239" s="3">
        <f>SUMIF('DME PRICE LOOKUP LINKED'!$A:$A,A5239,'DME PRICE LOOKUP LINKED'!$C:$C)</f>
        <v>0</v>
      </c>
      <c r="D5239" s="78" t="e">
        <f t="shared" si="162"/>
        <v>#N/A</v>
      </c>
      <c r="E5239" s="81" t="e">
        <f t="shared" si="163"/>
        <v>#N/A</v>
      </c>
      <c r="I5239" t="s">
        <v>4460</v>
      </c>
      <c r="K5239" t="s">
        <v>4461</v>
      </c>
      <c r="L5239">
        <v>377.05</v>
      </c>
      <c r="O5239">
        <v>491</v>
      </c>
    </row>
    <row r="5240" spans="2:15" x14ac:dyDescent="0.25">
      <c r="B5240" s="77" t="e">
        <f>VLOOKUP(A5240,'Medicare Code Price Master List'!$A:$C,3,FALSE)</f>
        <v>#N/A</v>
      </c>
      <c r="C5240" s="3">
        <f>SUMIF('DME PRICE LOOKUP LINKED'!$A:$A,A5240,'DME PRICE LOOKUP LINKED'!$C:$C)</f>
        <v>0</v>
      </c>
      <c r="D5240" s="78" t="e">
        <f t="shared" si="162"/>
        <v>#N/A</v>
      </c>
      <c r="E5240" s="79" t="e">
        <f t="shared" si="163"/>
        <v>#N/A</v>
      </c>
      <c r="I5240" t="s">
        <v>4462</v>
      </c>
      <c r="K5240" t="s">
        <v>4463</v>
      </c>
      <c r="L5240">
        <v>350.89</v>
      </c>
      <c r="O5240">
        <v>457</v>
      </c>
    </row>
    <row r="5241" spans="2:15" x14ac:dyDescent="0.25">
      <c r="B5241" s="80" t="e">
        <f>VLOOKUP(A5241,'Medicare Code Price Master List'!$A:$C,3,FALSE)</f>
        <v>#N/A</v>
      </c>
      <c r="C5241" s="3">
        <f>SUMIF('DME PRICE LOOKUP LINKED'!$A:$A,A5241,'DME PRICE LOOKUP LINKED'!$C:$C)</f>
        <v>0</v>
      </c>
      <c r="D5241" s="78" t="e">
        <f t="shared" si="162"/>
        <v>#N/A</v>
      </c>
      <c r="E5241" s="81" t="e">
        <f t="shared" si="163"/>
        <v>#N/A</v>
      </c>
      <c r="I5241" t="s">
        <v>4464</v>
      </c>
      <c r="K5241" t="s">
        <v>4465</v>
      </c>
      <c r="L5241">
        <v>490.45</v>
      </c>
      <c r="O5241">
        <v>638</v>
      </c>
    </row>
    <row r="5242" spans="2:15" x14ac:dyDescent="0.25">
      <c r="B5242" s="77" t="e">
        <f>VLOOKUP(A5242,'Medicare Code Price Master List'!$A:$C,3,FALSE)</f>
        <v>#N/A</v>
      </c>
      <c r="C5242" s="3">
        <f>SUMIF('DME PRICE LOOKUP LINKED'!$A:$A,A5242,'DME PRICE LOOKUP LINKED'!$C:$C)</f>
        <v>0</v>
      </c>
      <c r="D5242" s="78" t="e">
        <f t="shared" si="162"/>
        <v>#N/A</v>
      </c>
      <c r="E5242" s="79" t="e">
        <f t="shared" si="163"/>
        <v>#N/A</v>
      </c>
      <c r="I5242" t="s">
        <v>4466</v>
      </c>
      <c r="K5242" t="s">
        <v>4467</v>
      </c>
      <c r="L5242">
        <v>487.13</v>
      </c>
      <c r="O5242">
        <v>634</v>
      </c>
    </row>
    <row r="5243" spans="2:15" x14ac:dyDescent="0.25">
      <c r="B5243" s="80" t="e">
        <f>VLOOKUP(A5243,'Medicare Code Price Master List'!$A:$C,3,FALSE)</f>
        <v>#N/A</v>
      </c>
      <c r="C5243" s="3">
        <f>SUMIF('DME PRICE LOOKUP LINKED'!$A:$A,A5243,'DME PRICE LOOKUP LINKED'!$C:$C)</f>
        <v>0</v>
      </c>
      <c r="D5243" s="78" t="e">
        <f t="shared" si="162"/>
        <v>#N/A</v>
      </c>
      <c r="E5243" s="81" t="e">
        <f t="shared" si="163"/>
        <v>#N/A</v>
      </c>
      <c r="I5243" t="s">
        <v>4468</v>
      </c>
      <c r="K5243" t="s">
        <v>4469</v>
      </c>
      <c r="L5243">
        <v>838.94</v>
      </c>
      <c r="O5243">
        <v>1091</v>
      </c>
    </row>
    <row r="5244" spans="2:15" x14ac:dyDescent="0.25">
      <c r="B5244" s="77" t="e">
        <f>VLOOKUP(A5244,'Medicare Code Price Master List'!$A:$C,3,FALSE)</f>
        <v>#N/A</v>
      </c>
      <c r="C5244" s="3">
        <f>SUMIF('DME PRICE LOOKUP LINKED'!$A:$A,A5244,'DME PRICE LOOKUP LINKED'!$C:$C)</f>
        <v>0</v>
      </c>
      <c r="D5244" s="78" t="e">
        <f t="shared" si="162"/>
        <v>#N/A</v>
      </c>
      <c r="E5244" s="79" t="e">
        <f t="shared" si="163"/>
        <v>#N/A</v>
      </c>
      <c r="I5244" t="s">
        <v>4470</v>
      </c>
      <c r="K5244" t="s">
        <v>4471</v>
      </c>
      <c r="L5244">
        <v>39.47</v>
      </c>
      <c r="O5244">
        <v>52</v>
      </c>
    </row>
    <row r="5245" spans="2:15" x14ac:dyDescent="0.25">
      <c r="B5245" s="80" t="e">
        <f>VLOOKUP(A5245,'Medicare Code Price Master List'!$A:$C,3,FALSE)</f>
        <v>#N/A</v>
      </c>
      <c r="C5245" s="3">
        <f>SUMIF('DME PRICE LOOKUP LINKED'!$A:$A,A5245,'DME PRICE LOOKUP LINKED'!$C:$C)</f>
        <v>0</v>
      </c>
      <c r="D5245" s="78" t="e">
        <f t="shared" si="162"/>
        <v>#N/A</v>
      </c>
      <c r="E5245" s="81" t="e">
        <f t="shared" si="163"/>
        <v>#N/A</v>
      </c>
      <c r="I5245" t="s">
        <v>4472</v>
      </c>
      <c r="K5245" t="s">
        <v>4473</v>
      </c>
      <c r="L5245">
        <v>43.44</v>
      </c>
      <c r="O5245">
        <v>57</v>
      </c>
    </row>
    <row r="5246" spans="2:15" x14ac:dyDescent="0.25">
      <c r="B5246" s="77" t="e">
        <f>VLOOKUP(A5246,'Medicare Code Price Master List'!$A:$C,3,FALSE)</f>
        <v>#N/A</v>
      </c>
      <c r="C5246" s="3">
        <f>SUMIF('DME PRICE LOOKUP LINKED'!$A:$A,A5246,'DME PRICE LOOKUP LINKED'!$C:$C)</f>
        <v>0</v>
      </c>
      <c r="D5246" s="78" t="e">
        <f t="shared" si="162"/>
        <v>#N/A</v>
      </c>
      <c r="E5246" s="79" t="e">
        <f t="shared" si="163"/>
        <v>#N/A</v>
      </c>
      <c r="I5246" t="s">
        <v>4474</v>
      </c>
      <c r="K5246" t="s">
        <v>4475</v>
      </c>
      <c r="L5246">
        <v>51.89</v>
      </c>
      <c r="O5246">
        <v>68</v>
      </c>
    </row>
    <row r="5247" spans="2:15" x14ac:dyDescent="0.25">
      <c r="B5247" s="80" t="e">
        <f>VLOOKUP(A5247,'Medicare Code Price Master List'!$A:$C,3,FALSE)</f>
        <v>#N/A</v>
      </c>
      <c r="C5247" s="3">
        <f>SUMIF('DME PRICE LOOKUP LINKED'!$A:$A,A5247,'DME PRICE LOOKUP LINKED'!$C:$C)</f>
        <v>0</v>
      </c>
      <c r="D5247" s="78" t="e">
        <f t="shared" si="162"/>
        <v>#N/A</v>
      </c>
      <c r="E5247" s="81" t="e">
        <f t="shared" si="163"/>
        <v>#N/A</v>
      </c>
      <c r="I5247" t="s">
        <v>4476</v>
      </c>
      <c r="K5247" t="s">
        <v>4477</v>
      </c>
      <c r="L5247">
        <v>91.89</v>
      </c>
      <c r="O5247">
        <v>120</v>
      </c>
    </row>
    <row r="5248" spans="2:15" x14ac:dyDescent="0.25">
      <c r="B5248" s="77" t="e">
        <f>VLOOKUP(A5248,'Medicare Code Price Master List'!$A:$C,3,FALSE)</f>
        <v>#N/A</v>
      </c>
      <c r="C5248" s="3">
        <f>SUMIF('DME PRICE LOOKUP LINKED'!$A:$A,A5248,'DME PRICE LOOKUP LINKED'!$C:$C)</f>
        <v>0</v>
      </c>
      <c r="D5248" s="78" t="e">
        <f t="shared" si="162"/>
        <v>#N/A</v>
      </c>
      <c r="E5248" s="79" t="e">
        <f t="shared" si="163"/>
        <v>#N/A</v>
      </c>
      <c r="I5248" t="s">
        <v>4478</v>
      </c>
      <c r="K5248" t="s">
        <v>4479</v>
      </c>
      <c r="L5248">
        <v>100.05</v>
      </c>
      <c r="O5248">
        <v>131</v>
      </c>
    </row>
    <row r="5249" spans="2:15" x14ac:dyDescent="0.25">
      <c r="B5249" s="80" t="e">
        <f>VLOOKUP(A5249,'Medicare Code Price Master List'!$A:$C,3,FALSE)</f>
        <v>#N/A</v>
      </c>
      <c r="C5249" s="3">
        <f>SUMIF('DME PRICE LOOKUP LINKED'!$A:$A,A5249,'DME PRICE LOOKUP LINKED'!$C:$C)</f>
        <v>0</v>
      </c>
      <c r="D5249" s="78" t="e">
        <f t="shared" si="162"/>
        <v>#N/A</v>
      </c>
      <c r="E5249" s="81" t="e">
        <f t="shared" si="163"/>
        <v>#N/A</v>
      </c>
      <c r="I5249" t="s">
        <v>4480</v>
      </c>
      <c r="K5249" t="s">
        <v>4481</v>
      </c>
      <c r="L5249">
        <v>6.05</v>
      </c>
      <c r="O5249">
        <v>8</v>
      </c>
    </row>
    <row r="5250" spans="2:15" x14ac:dyDescent="0.25">
      <c r="B5250" s="77" t="e">
        <f>VLOOKUP(A5250,'Medicare Code Price Master List'!$A:$C,3,FALSE)</f>
        <v>#N/A</v>
      </c>
      <c r="C5250" s="3">
        <f>SUMIF('DME PRICE LOOKUP LINKED'!$A:$A,A5250,'DME PRICE LOOKUP LINKED'!$C:$C)</f>
        <v>0</v>
      </c>
      <c r="D5250" s="78" t="e">
        <f t="shared" si="162"/>
        <v>#N/A</v>
      </c>
      <c r="E5250" s="79" t="e">
        <f t="shared" si="163"/>
        <v>#N/A</v>
      </c>
      <c r="I5250" t="s">
        <v>4482</v>
      </c>
      <c r="K5250" t="s">
        <v>4483</v>
      </c>
      <c r="L5250">
        <v>42.04</v>
      </c>
      <c r="O5250">
        <v>55</v>
      </c>
    </row>
    <row r="5251" spans="2:15" x14ac:dyDescent="0.25">
      <c r="B5251" s="80" t="e">
        <f>VLOOKUP(A5251,'Medicare Code Price Master List'!$A:$C,3,FALSE)</f>
        <v>#N/A</v>
      </c>
      <c r="C5251" s="3">
        <f>SUMIF('DME PRICE LOOKUP LINKED'!$A:$A,A5251,'DME PRICE LOOKUP LINKED'!$C:$C)</f>
        <v>0</v>
      </c>
      <c r="D5251" s="78" t="e">
        <f t="shared" ref="D5251:D5314" si="164">VLOOKUP(A5251,$R$2:$T$5644,3,FALSE)</f>
        <v>#N/A</v>
      </c>
      <c r="E5251" s="81" t="e">
        <f t="shared" ref="E5251:E5314" si="165">D5251-C5251</f>
        <v>#N/A</v>
      </c>
      <c r="I5251" t="s">
        <v>4484</v>
      </c>
      <c r="K5251" t="s">
        <v>4485</v>
      </c>
      <c r="L5251">
        <v>6.99</v>
      </c>
      <c r="O5251">
        <v>10</v>
      </c>
    </row>
    <row r="5252" spans="2:15" x14ac:dyDescent="0.25">
      <c r="B5252" s="77" t="e">
        <f>VLOOKUP(A5252,'Medicare Code Price Master List'!$A:$C,3,FALSE)</f>
        <v>#N/A</v>
      </c>
      <c r="C5252" s="3">
        <f>SUMIF('DME PRICE LOOKUP LINKED'!$A:$A,A5252,'DME PRICE LOOKUP LINKED'!$C:$C)</f>
        <v>0</v>
      </c>
      <c r="D5252" s="78" t="e">
        <f t="shared" si="164"/>
        <v>#N/A</v>
      </c>
      <c r="E5252" s="79" t="e">
        <f t="shared" si="165"/>
        <v>#N/A</v>
      </c>
      <c r="I5252" t="s">
        <v>4486</v>
      </c>
      <c r="K5252" t="s">
        <v>4487</v>
      </c>
      <c r="L5252">
        <v>35.14</v>
      </c>
      <c r="O5252">
        <v>46</v>
      </c>
    </row>
    <row r="5253" spans="2:15" x14ac:dyDescent="0.25">
      <c r="B5253" s="80" t="e">
        <f>VLOOKUP(A5253,'Medicare Code Price Master List'!$A:$C,3,FALSE)</f>
        <v>#N/A</v>
      </c>
      <c r="C5253" s="3">
        <f>SUMIF('DME PRICE LOOKUP LINKED'!$A:$A,A5253,'DME PRICE LOOKUP LINKED'!$C:$C)</f>
        <v>0</v>
      </c>
      <c r="D5253" s="78" t="e">
        <f t="shared" si="164"/>
        <v>#N/A</v>
      </c>
      <c r="E5253" s="81" t="e">
        <f t="shared" si="165"/>
        <v>#N/A</v>
      </c>
      <c r="I5253" t="s">
        <v>4488</v>
      </c>
      <c r="K5253" t="s">
        <v>4489</v>
      </c>
      <c r="L5253">
        <v>38.840000000000003</v>
      </c>
      <c r="O5253">
        <v>51</v>
      </c>
    </row>
    <row r="5254" spans="2:15" x14ac:dyDescent="0.25">
      <c r="B5254" s="77" t="e">
        <f>VLOOKUP(A5254,'Medicare Code Price Master List'!$A:$C,3,FALSE)</f>
        <v>#N/A</v>
      </c>
      <c r="C5254" s="3">
        <f>SUMIF('DME PRICE LOOKUP LINKED'!$A:$A,A5254,'DME PRICE LOOKUP LINKED'!$C:$C)</f>
        <v>0</v>
      </c>
      <c r="D5254" s="78" t="e">
        <f t="shared" si="164"/>
        <v>#N/A</v>
      </c>
      <c r="E5254" s="79" t="e">
        <f t="shared" si="165"/>
        <v>#N/A</v>
      </c>
      <c r="I5254" t="s">
        <v>4490</v>
      </c>
      <c r="K5254" t="s">
        <v>4491</v>
      </c>
      <c r="L5254">
        <v>11.59</v>
      </c>
      <c r="O5254">
        <v>16</v>
      </c>
    </row>
    <row r="5255" spans="2:15" x14ac:dyDescent="0.25">
      <c r="B5255" s="80" t="e">
        <f>VLOOKUP(A5255,'Medicare Code Price Master List'!$A:$C,3,FALSE)</f>
        <v>#N/A</v>
      </c>
      <c r="C5255" s="3">
        <f>SUMIF('DME PRICE LOOKUP LINKED'!$A:$A,A5255,'DME PRICE LOOKUP LINKED'!$C:$C)</f>
        <v>0</v>
      </c>
      <c r="D5255" s="78" t="e">
        <f t="shared" si="164"/>
        <v>#N/A</v>
      </c>
      <c r="E5255" s="81" t="e">
        <f t="shared" si="165"/>
        <v>#N/A</v>
      </c>
      <c r="I5255" t="s">
        <v>4492</v>
      </c>
      <c r="K5255" t="s">
        <v>4493</v>
      </c>
      <c r="L5255">
        <v>51.77</v>
      </c>
      <c r="O5255">
        <v>68</v>
      </c>
    </row>
    <row r="5256" spans="2:15" x14ac:dyDescent="0.25">
      <c r="B5256" s="77" t="e">
        <f>VLOOKUP(A5256,'Medicare Code Price Master List'!$A:$C,3,FALSE)</f>
        <v>#N/A</v>
      </c>
      <c r="C5256" s="3">
        <f>SUMIF('DME PRICE LOOKUP LINKED'!$A:$A,A5256,'DME PRICE LOOKUP LINKED'!$C:$C)</f>
        <v>0</v>
      </c>
      <c r="D5256" s="78" t="e">
        <f t="shared" si="164"/>
        <v>#N/A</v>
      </c>
      <c r="E5256" s="79" t="e">
        <f t="shared" si="165"/>
        <v>#N/A</v>
      </c>
      <c r="I5256" t="s">
        <v>4494</v>
      </c>
      <c r="K5256" t="s">
        <v>4495</v>
      </c>
      <c r="L5256">
        <v>45.81</v>
      </c>
      <c r="O5256">
        <v>60</v>
      </c>
    </row>
    <row r="5257" spans="2:15" x14ac:dyDescent="0.25">
      <c r="B5257" s="80" t="e">
        <f>VLOOKUP(A5257,'Medicare Code Price Master List'!$A:$C,3,FALSE)</f>
        <v>#N/A</v>
      </c>
      <c r="C5257" s="3">
        <f>SUMIF('DME PRICE LOOKUP LINKED'!$A:$A,A5257,'DME PRICE LOOKUP LINKED'!$C:$C)</f>
        <v>0</v>
      </c>
      <c r="D5257" s="78" t="e">
        <f t="shared" si="164"/>
        <v>#N/A</v>
      </c>
      <c r="E5257" s="81" t="e">
        <f t="shared" si="165"/>
        <v>#N/A</v>
      </c>
      <c r="I5257" t="s">
        <v>4496</v>
      </c>
      <c r="K5257" t="s">
        <v>4497</v>
      </c>
      <c r="L5257">
        <v>51.77</v>
      </c>
      <c r="O5257">
        <v>68</v>
      </c>
    </row>
    <row r="5258" spans="2:15" x14ac:dyDescent="0.25">
      <c r="B5258" s="77" t="e">
        <f>VLOOKUP(A5258,'Medicare Code Price Master List'!$A:$C,3,FALSE)</f>
        <v>#N/A</v>
      </c>
      <c r="C5258" s="3">
        <f>SUMIF('DME PRICE LOOKUP LINKED'!$A:$A,A5258,'DME PRICE LOOKUP LINKED'!$C:$C)</f>
        <v>0</v>
      </c>
      <c r="D5258" s="78" t="e">
        <f t="shared" si="164"/>
        <v>#N/A</v>
      </c>
      <c r="E5258" s="79" t="e">
        <f t="shared" si="165"/>
        <v>#N/A</v>
      </c>
      <c r="I5258" t="s">
        <v>4498</v>
      </c>
      <c r="K5258" t="s">
        <v>4499</v>
      </c>
      <c r="L5258">
        <v>45.81</v>
      </c>
      <c r="O5258">
        <v>60</v>
      </c>
    </row>
    <row r="5259" spans="2:15" x14ac:dyDescent="0.25">
      <c r="B5259" s="80" t="e">
        <f>VLOOKUP(A5259,'Medicare Code Price Master List'!$A:$C,3,FALSE)</f>
        <v>#N/A</v>
      </c>
      <c r="C5259" s="3">
        <f>SUMIF('DME PRICE LOOKUP LINKED'!$A:$A,A5259,'DME PRICE LOOKUP LINKED'!$C:$C)</f>
        <v>0</v>
      </c>
      <c r="D5259" s="78" t="e">
        <f t="shared" si="164"/>
        <v>#N/A</v>
      </c>
      <c r="E5259" s="81" t="e">
        <f t="shared" si="165"/>
        <v>#N/A</v>
      </c>
      <c r="I5259" t="s">
        <v>4500</v>
      </c>
      <c r="K5259" t="s">
        <v>4501</v>
      </c>
      <c r="L5259">
        <v>32.36</v>
      </c>
      <c r="O5259">
        <v>43</v>
      </c>
    </row>
    <row r="5260" spans="2:15" x14ac:dyDescent="0.25">
      <c r="B5260" s="77" t="e">
        <f>VLOOKUP(A5260,'Medicare Code Price Master List'!$A:$C,3,FALSE)</f>
        <v>#N/A</v>
      </c>
      <c r="C5260" s="3">
        <f>SUMIF('DME PRICE LOOKUP LINKED'!$A:$A,A5260,'DME PRICE LOOKUP LINKED'!$C:$C)</f>
        <v>0</v>
      </c>
      <c r="D5260" s="78" t="e">
        <f t="shared" si="164"/>
        <v>#N/A</v>
      </c>
      <c r="E5260" s="79" t="e">
        <f t="shared" si="165"/>
        <v>#N/A</v>
      </c>
      <c r="I5260" t="s">
        <v>4502</v>
      </c>
      <c r="K5260" t="s">
        <v>4503</v>
      </c>
      <c r="L5260">
        <v>30.11</v>
      </c>
      <c r="O5260">
        <v>40</v>
      </c>
    </row>
    <row r="5261" spans="2:15" x14ac:dyDescent="0.25">
      <c r="B5261" s="80" t="e">
        <f>VLOOKUP(A5261,'Medicare Code Price Master List'!$A:$C,3,FALSE)</f>
        <v>#N/A</v>
      </c>
      <c r="C5261" s="3">
        <f>SUMIF('DME PRICE LOOKUP LINKED'!$A:$A,A5261,'DME PRICE LOOKUP LINKED'!$C:$C)</f>
        <v>0</v>
      </c>
      <c r="D5261" s="78" t="e">
        <f t="shared" si="164"/>
        <v>#N/A</v>
      </c>
      <c r="E5261" s="81" t="e">
        <f t="shared" si="165"/>
        <v>#N/A</v>
      </c>
      <c r="I5261" t="s">
        <v>4504</v>
      </c>
      <c r="K5261" t="s">
        <v>4505</v>
      </c>
      <c r="L5261">
        <v>24.98</v>
      </c>
      <c r="O5261">
        <v>33</v>
      </c>
    </row>
    <row r="5262" spans="2:15" x14ac:dyDescent="0.25">
      <c r="B5262" s="77" t="e">
        <f>VLOOKUP(A5262,'Medicare Code Price Master List'!$A:$C,3,FALSE)</f>
        <v>#N/A</v>
      </c>
      <c r="C5262" s="3">
        <f>SUMIF('DME PRICE LOOKUP LINKED'!$A:$A,A5262,'DME PRICE LOOKUP LINKED'!$C:$C)</f>
        <v>0</v>
      </c>
      <c r="D5262" s="78" t="e">
        <f t="shared" si="164"/>
        <v>#N/A</v>
      </c>
      <c r="E5262" s="79" t="e">
        <f t="shared" si="165"/>
        <v>#N/A</v>
      </c>
      <c r="I5262" t="s">
        <v>4506</v>
      </c>
      <c r="K5262" t="s">
        <v>4507</v>
      </c>
      <c r="L5262">
        <v>108.11</v>
      </c>
      <c r="O5262">
        <v>141</v>
      </c>
    </row>
    <row r="5263" spans="2:15" x14ac:dyDescent="0.25">
      <c r="B5263" s="80" t="e">
        <f>VLOOKUP(A5263,'Medicare Code Price Master List'!$A:$C,3,FALSE)</f>
        <v>#N/A</v>
      </c>
      <c r="C5263" s="3">
        <f>SUMIF('DME PRICE LOOKUP LINKED'!$A:$A,A5263,'DME PRICE LOOKUP LINKED'!$C:$C)</f>
        <v>0</v>
      </c>
      <c r="D5263" s="78" t="e">
        <f t="shared" si="164"/>
        <v>#N/A</v>
      </c>
      <c r="E5263" s="81" t="e">
        <f t="shared" si="165"/>
        <v>#N/A</v>
      </c>
      <c r="I5263" t="s">
        <v>4508</v>
      </c>
      <c r="K5263" t="s">
        <v>4509</v>
      </c>
      <c r="L5263">
        <v>20.79</v>
      </c>
      <c r="O5263">
        <v>28</v>
      </c>
    </row>
    <row r="5264" spans="2:15" x14ac:dyDescent="0.25">
      <c r="B5264" s="77" t="e">
        <f>VLOOKUP(A5264,'Medicare Code Price Master List'!$A:$C,3,FALSE)</f>
        <v>#N/A</v>
      </c>
      <c r="C5264" s="3">
        <f>SUMIF('DME PRICE LOOKUP LINKED'!$A:$A,A5264,'DME PRICE LOOKUP LINKED'!$C:$C)</f>
        <v>0</v>
      </c>
      <c r="D5264" s="78" t="e">
        <f t="shared" si="164"/>
        <v>#N/A</v>
      </c>
      <c r="E5264" s="79" t="e">
        <f t="shared" si="165"/>
        <v>#N/A</v>
      </c>
      <c r="I5264" t="s">
        <v>4510</v>
      </c>
      <c r="K5264" t="s">
        <v>4511</v>
      </c>
      <c r="L5264">
        <v>44.73</v>
      </c>
      <c r="O5264">
        <v>59</v>
      </c>
    </row>
    <row r="5265" spans="2:15" x14ac:dyDescent="0.25">
      <c r="B5265" s="80" t="e">
        <f>VLOOKUP(A5265,'Medicare Code Price Master List'!$A:$C,3,FALSE)</f>
        <v>#N/A</v>
      </c>
      <c r="C5265" s="3">
        <f>SUMIF('DME PRICE LOOKUP LINKED'!$A:$A,A5265,'DME PRICE LOOKUP LINKED'!$C:$C)</f>
        <v>0</v>
      </c>
      <c r="D5265" s="78" t="e">
        <f t="shared" si="164"/>
        <v>#N/A</v>
      </c>
      <c r="E5265" s="81" t="e">
        <f t="shared" si="165"/>
        <v>#N/A</v>
      </c>
      <c r="I5265" t="s">
        <v>4512</v>
      </c>
      <c r="K5265" t="s">
        <v>4513</v>
      </c>
      <c r="L5265">
        <v>239.19</v>
      </c>
      <c r="O5265">
        <v>311</v>
      </c>
    </row>
    <row r="5266" spans="2:15" x14ac:dyDescent="0.25">
      <c r="B5266" s="77" t="e">
        <f>VLOOKUP(A5266,'Medicare Code Price Master List'!$A:$C,3,FALSE)</f>
        <v>#N/A</v>
      </c>
      <c r="C5266" s="3">
        <f>SUMIF('DME PRICE LOOKUP LINKED'!$A:$A,A5266,'DME PRICE LOOKUP LINKED'!$C:$C)</f>
        <v>0</v>
      </c>
      <c r="D5266" s="78" t="e">
        <f t="shared" si="164"/>
        <v>#N/A</v>
      </c>
      <c r="E5266" s="79" t="e">
        <f t="shared" si="165"/>
        <v>#N/A</v>
      </c>
      <c r="I5266" t="s">
        <v>4514</v>
      </c>
      <c r="K5266" t="s">
        <v>4515</v>
      </c>
      <c r="L5266">
        <v>108.3</v>
      </c>
      <c r="O5266">
        <v>141</v>
      </c>
    </row>
    <row r="5267" spans="2:15" x14ac:dyDescent="0.25">
      <c r="B5267" s="80" t="e">
        <f>VLOOKUP(A5267,'Medicare Code Price Master List'!$A:$C,3,FALSE)</f>
        <v>#N/A</v>
      </c>
      <c r="C5267" s="3">
        <f>SUMIF('DME PRICE LOOKUP LINKED'!$A:$A,A5267,'DME PRICE LOOKUP LINKED'!$C:$C)</f>
        <v>0</v>
      </c>
      <c r="D5267" s="78" t="e">
        <f t="shared" si="164"/>
        <v>#N/A</v>
      </c>
      <c r="E5267" s="81" t="e">
        <f t="shared" si="165"/>
        <v>#N/A</v>
      </c>
      <c r="I5267" t="s">
        <v>4516</v>
      </c>
      <c r="K5267" t="s">
        <v>4517</v>
      </c>
      <c r="L5267">
        <v>160.24</v>
      </c>
      <c r="O5267">
        <v>209</v>
      </c>
    </row>
    <row r="5268" spans="2:15" x14ac:dyDescent="0.25">
      <c r="B5268" s="77" t="e">
        <f>VLOOKUP(A5268,'Medicare Code Price Master List'!$A:$C,3,FALSE)</f>
        <v>#N/A</v>
      </c>
      <c r="C5268" s="3">
        <f>SUMIF('DME PRICE LOOKUP LINKED'!$A:$A,A5268,'DME PRICE LOOKUP LINKED'!$C:$C)</f>
        <v>0</v>
      </c>
      <c r="D5268" s="78" t="e">
        <f t="shared" si="164"/>
        <v>#N/A</v>
      </c>
      <c r="E5268" s="79" t="e">
        <f t="shared" si="165"/>
        <v>#N/A</v>
      </c>
      <c r="I5268" t="s">
        <v>4518</v>
      </c>
      <c r="K5268" t="s">
        <v>4519</v>
      </c>
      <c r="L5268">
        <v>126.94</v>
      </c>
      <c r="O5268">
        <v>166</v>
      </c>
    </row>
    <row r="5269" spans="2:15" x14ac:dyDescent="0.25">
      <c r="B5269" s="80" t="e">
        <f>VLOOKUP(A5269,'Medicare Code Price Master List'!$A:$C,3,FALSE)</f>
        <v>#N/A</v>
      </c>
      <c r="C5269" s="3">
        <f>SUMIF('DME PRICE LOOKUP LINKED'!$A:$A,A5269,'DME PRICE LOOKUP LINKED'!$C:$C)</f>
        <v>0</v>
      </c>
      <c r="D5269" s="78" t="e">
        <f t="shared" si="164"/>
        <v>#N/A</v>
      </c>
      <c r="E5269" s="81" t="e">
        <f t="shared" si="165"/>
        <v>#N/A</v>
      </c>
      <c r="I5269" t="s">
        <v>4520</v>
      </c>
      <c r="K5269" t="s">
        <v>4521</v>
      </c>
      <c r="L5269">
        <v>256.39</v>
      </c>
      <c r="O5269">
        <v>334</v>
      </c>
    </row>
    <row r="5270" spans="2:15" x14ac:dyDescent="0.25">
      <c r="B5270" s="77" t="e">
        <f>VLOOKUP(A5270,'Medicare Code Price Master List'!$A:$C,3,FALSE)</f>
        <v>#N/A</v>
      </c>
      <c r="C5270" s="3">
        <f>SUMIF('DME PRICE LOOKUP LINKED'!$A:$A,A5270,'DME PRICE LOOKUP LINKED'!$C:$C)</f>
        <v>0</v>
      </c>
      <c r="D5270" s="78" t="e">
        <f t="shared" si="164"/>
        <v>#N/A</v>
      </c>
      <c r="E5270" s="79" t="e">
        <f t="shared" si="165"/>
        <v>#N/A</v>
      </c>
      <c r="I5270" t="s">
        <v>4522</v>
      </c>
      <c r="K5270" t="s">
        <v>4523</v>
      </c>
      <c r="L5270">
        <v>257.89</v>
      </c>
      <c r="O5270">
        <v>336</v>
      </c>
    </row>
    <row r="5271" spans="2:15" x14ac:dyDescent="0.25">
      <c r="B5271" s="80" t="e">
        <f>VLOOKUP(A5271,'Medicare Code Price Master List'!$A:$C,3,FALSE)</f>
        <v>#N/A</v>
      </c>
      <c r="C5271" s="3">
        <f>SUMIF('DME PRICE LOOKUP LINKED'!$A:$A,A5271,'DME PRICE LOOKUP LINKED'!$C:$C)</f>
        <v>0</v>
      </c>
      <c r="D5271" s="78" t="e">
        <f t="shared" si="164"/>
        <v>#N/A</v>
      </c>
      <c r="E5271" s="81" t="e">
        <f t="shared" si="165"/>
        <v>#N/A</v>
      </c>
      <c r="I5271" t="s">
        <v>4524</v>
      </c>
      <c r="K5271" t="s">
        <v>4525</v>
      </c>
      <c r="L5271">
        <v>40.98</v>
      </c>
      <c r="O5271">
        <v>54</v>
      </c>
    </row>
    <row r="5272" spans="2:15" x14ac:dyDescent="0.25">
      <c r="B5272" s="77" t="e">
        <f>VLOOKUP(A5272,'Medicare Code Price Master List'!$A:$C,3,FALSE)</f>
        <v>#N/A</v>
      </c>
      <c r="C5272" s="3">
        <f>SUMIF('DME PRICE LOOKUP LINKED'!$A:$A,A5272,'DME PRICE LOOKUP LINKED'!$C:$C)</f>
        <v>0</v>
      </c>
      <c r="D5272" s="78" t="e">
        <f t="shared" si="164"/>
        <v>#N/A</v>
      </c>
      <c r="E5272" s="79" t="e">
        <f t="shared" si="165"/>
        <v>#N/A</v>
      </c>
      <c r="I5272" t="s">
        <v>4526</v>
      </c>
      <c r="K5272" t="s">
        <v>4527</v>
      </c>
      <c r="L5272">
        <v>172.46</v>
      </c>
      <c r="O5272">
        <v>225</v>
      </c>
    </row>
    <row r="5273" spans="2:15" x14ac:dyDescent="0.25">
      <c r="B5273" s="80" t="e">
        <f>VLOOKUP(A5273,'Medicare Code Price Master List'!$A:$C,3,FALSE)</f>
        <v>#N/A</v>
      </c>
      <c r="C5273" s="3">
        <f>SUMIF('DME PRICE LOOKUP LINKED'!$A:$A,A5273,'DME PRICE LOOKUP LINKED'!$C:$C)</f>
        <v>0</v>
      </c>
      <c r="D5273" s="78" t="e">
        <f t="shared" si="164"/>
        <v>#N/A</v>
      </c>
      <c r="E5273" s="81" t="e">
        <f t="shared" si="165"/>
        <v>#N/A</v>
      </c>
      <c r="I5273" t="s">
        <v>4528</v>
      </c>
      <c r="K5273" t="s">
        <v>4529</v>
      </c>
      <c r="L5273">
        <v>160.32</v>
      </c>
      <c r="O5273">
        <v>209</v>
      </c>
    </row>
    <row r="5274" spans="2:15" x14ac:dyDescent="0.25">
      <c r="B5274" s="77" t="e">
        <f>VLOOKUP(A5274,'Medicare Code Price Master List'!$A:$C,3,FALSE)</f>
        <v>#N/A</v>
      </c>
      <c r="C5274" s="3">
        <f>SUMIF('DME PRICE LOOKUP LINKED'!$A:$A,A5274,'DME PRICE LOOKUP LINKED'!$C:$C)</f>
        <v>0</v>
      </c>
      <c r="D5274" s="78" t="e">
        <f t="shared" si="164"/>
        <v>#N/A</v>
      </c>
      <c r="E5274" s="79" t="e">
        <f t="shared" si="165"/>
        <v>#N/A</v>
      </c>
      <c r="I5274" t="s">
        <v>4530</v>
      </c>
      <c r="K5274" t="s">
        <v>4531</v>
      </c>
      <c r="L5274">
        <v>78.27</v>
      </c>
      <c r="O5274">
        <v>102</v>
      </c>
    </row>
    <row r="5275" spans="2:15" x14ac:dyDescent="0.25">
      <c r="B5275" s="80" t="e">
        <f>VLOOKUP(A5275,'Medicare Code Price Master List'!$A:$C,3,FALSE)</f>
        <v>#N/A</v>
      </c>
      <c r="C5275" s="3">
        <f>SUMIF('DME PRICE LOOKUP LINKED'!$A:$A,A5275,'DME PRICE LOOKUP LINKED'!$C:$C)</f>
        <v>0</v>
      </c>
      <c r="D5275" s="78" t="e">
        <f t="shared" si="164"/>
        <v>#N/A</v>
      </c>
      <c r="E5275" s="81" t="e">
        <f t="shared" si="165"/>
        <v>#N/A</v>
      </c>
      <c r="I5275" t="s">
        <v>4532</v>
      </c>
      <c r="K5275" t="s">
        <v>4533</v>
      </c>
      <c r="L5275">
        <v>50.23</v>
      </c>
      <c r="O5275">
        <v>66</v>
      </c>
    </row>
    <row r="5276" spans="2:15" x14ac:dyDescent="0.25">
      <c r="B5276" s="77" t="e">
        <f>VLOOKUP(A5276,'Medicare Code Price Master List'!$A:$C,3,FALSE)</f>
        <v>#N/A</v>
      </c>
      <c r="C5276" s="3">
        <f>SUMIF('DME PRICE LOOKUP LINKED'!$A:$A,A5276,'DME PRICE LOOKUP LINKED'!$C:$C)</f>
        <v>0</v>
      </c>
      <c r="D5276" s="78" t="e">
        <f t="shared" si="164"/>
        <v>#N/A</v>
      </c>
      <c r="E5276" s="79" t="e">
        <f t="shared" si="165"/>
        <v>#N/A</v>
      </c>
      <c r="I5276" t="s">
        <v>4534</v>
      </c>
      <c r="K5276" t="s">
        <v>4535</v>
      </c>
      <c r="L5276">
        <v>153.19999999999999</v>
      </c>
      <c r="O5276">
        <v>200</v>
      </c>
    </row>
    <row r="5277" spans="2:15" x14ac:dyDescent="0.25">
      <c r="B5277" s="80" t="e">
        <f>VLOOKUP(A5277,'Medicare Code Price Master List'!$A:$C,3,FALSE)</f>
        <v>#N/A</v>
      </c>
      <c r="C5277" s="3">
        <f>SUMIF('DME PRICE LOOKUP LINKED'!$A:$A,A5277,'DME PRICE LOOKUP LINKED'!$C:$C)</f>
        <v>0</v>
      </c>
      <c r="D5277" s="78" t="e">
        <f t="shared" si="164"/>
        <v>#N/A</v>
      </c>
      <c r="E5277" s="81" t="e">
        <f t="shared" si="165"/>
        <v>#N/A</v>
      </c>
      <c r="I5277" t="s">
        <v>4536</v>
      </c>
      <c r="K5277" t="s">
        <v>4537</v>
      </c>
      <c r="L5277">
        <v>39.799999999999997</v>
      </c>
      <c r="O5277">
        <v>52</v>
      </c>
    </row>
    <row r="5278" spans="2:15" x14ac:dyDescent="0.25">
      <c r="B5278" s="77" t="e">
        <f>VLOOKUP(A5278,'Medicare Code Price Master List'!$A:$C,3,FALSE)</f>
        <v>#N/A</v>
      </c>
      <c r="C5278" s="3">
        <f>SUMIF('DME PRICE LOOKUP LINKED'!$A:$A,A5278,'DME PRICE LOOKUP LINKED'!$C:$C)</f>
        <v>0</v>
      </c>
      <c r="D5278" s="78" t="e">
        <f t="shared" si="164"/>
        <v>#N/A</v>
      </c>
      <c r="E5278" s="79" t="e">
        <f t="shared" si="165"/>
        <v>#N/A</v>
      </c>
      <c r="I5278" t="s">
        <v>4538</v>
      </c>
      <c r="K5278" t="s">
        <v>4539</v>
      </c>
      <c r="L5278">
        <v>299.04000000000002</v>
      </c>
      <c r="O5278">
        <v>389</v>
      </c>
    </row>
    <row r="5279" spans="2:15" x14ac:dyDescent="0.25">
      <c r="B5279" s="80" t="e">
        <f>VLOOKUP(A5279,'Medicare Code Price Master List'!$A:$C,3,FALSE)</f>
        <v>#N/A</v>
      </c>
      <c r="C5279" s="3">
        <f>SUMIF('DME PRICE LOOKUP LINKED'!$A:$A,A5279,'DME PRICE LOOKUP LINKED'!$C:$C)</f>
        <v>0</v>
      </c>
      <c r="D5279" s="78" t="e">
        <f t="shared" si="164"/>
        <v>#N/A</v>
      </c>
      <c r="E5279" s="81" t="e">
        <f t="shared" si="165"/>
        <v>#N/A</v>
      </c>
      <c r="I5279" t="s">
        <v>4540</v>
      </c>
      <c r="K5279" t="s">
        <v>4541</v>
      </c>
      <c r="L5279">
        <v>565.13</v>
      </c>
      <c r="O5279">
        <v>735</v>
      </c>
    </row>
    <row r="5280" spans="2:15" x14ac:dyDescent="0.25">
      <c r="B5280" s="77" t="e">
        <f>VLOOKUP(A5280,'Medicare Code Price Master List'!$A:$C,3,FALSE)</f>
        <v>#N/A</v>
      </c>
      <c r="C5280" s="3">
        <f>SUMIF('DME PRICE LOOKUP LINKED'!$A:$A,A5280,'DME PRICE LOOKUP LINKED'!$C:$C)</f>
        <v>0</v>
      </c>
      <c r="D5280" s="78" t="e">
        <f t="shared" si="164"/>
        <v>#N/A</v>
      </c>
      <c r="E5280" s="79" t="e">
        <f t="shared" si="165"/>
        <v>#N/A</v>
      </c>
      <c r="I5280" t="s">
        <v>4542</v>
      </c>
      <c r="K5280" t="s">
        <v>4543</v>
      </c>
      <c r="L5280">
        <v>202.44</v>
      </c>
      <c r="O5280">
        <v>264</v>
      </c>
    </row>
    <row r="5281" spans="2:15" x14ac:dyDescent="0.25">
      <c r="B5281" s="80" t="e">
        <f>VLOOKUP(A5281,'Medicare Code Price Master List'!$A:$C,3,FALSE)</f>
        <v>#N/A</v>
      </c>
      <c r="C5281" s="3">
        <f>SUMIF('DME PRICE LOOKUP LINKED'!$A:$A,A5281,'DME PRICE LOOKUP LINKED'!$C:$C)</f>
        <v>0</v>
      </c>
      <c r="D5281" s="78" t="e">
        <f t="shared" si="164"/>
        <v>#N/A</v>
      </c>
      <c r="E5281" s="81" t="e">
        <f t="shared" si="165"/>
        <v>#N/A</v>
      </c>
      <c r="I5281" t="s">
        <v>4544</v>
      </c>
      <c r="K5281" t="s">
        <v>4545</v>
      </c>
      <c r="L5281">
        <v>391.43</v>
      </c>
      <c r="O5281">
        <v>509</v>
      </c>
    </row>
    <row r="5282" spans="2:15" x14ac:dyDescent="0.25">
      <c r="B5282" s="77" t="e">
        <f>VLOOKUP(A5282,'Medicare Code Price Master List'!$A:$C,3,FALSE)</f>
        <v>#N/A</v>
      </c>
      <c r="C5282" s="3">
        <f>SUMIF('DME PRICE LOOKUP LINKED'!$A:$A,A5282,'DME PRICE LOOKUP LINKED'!$C:$C)</f>
        <v>0</v>
      </c>
      <c r="D5282" s="78" t="e">
        <f t="shared" si="164"/>
        <v>#N/A</v>
      </c>
      <c r="E5282" s="79" t="e">
        <f t="shared" si="165"/>
        <v>#N/A</v>
      </c>
      <c r="I5282" t="s">
        <v>4546</v>
      </c>
      <c r="K5282" t="s">
        <v>4547</v>
      </c>
      <c r="L5282">
        <v>476.56</v>
      </c>
      <c r="O5282">
        <v>620</v>
      </c>
    </row>
    <row r="5283" spans="2:15" x14ac:dyDescent="0.25">
      <c r="B5283" s="80" t="e">
        <f>VLOOKUP(A5283,'Medicare Code Price Master List'!$A:$C,3,FALSE)</f>
        <v>#N/A</v>
      </c>
      <c r="C5283" s="3">
        <f>SUMIF('DME PRICE LOOKUP LINKED'!$A:$A,A5283,'DME PRICE LOOKUP LINKED'!$C:$C)</f>
        <v>0</v>
      </c>
      <c r="D5283" s="78" t="e">
        <f t="shared" si="164"/>
        <v>#N/A</v>
      </c>
      <c r="E5283" s="81" t="e">
        <f t="shared" si="165"/>
        <v>#N/A</v>
      </c>
      <c r="I5283" t="s">
        <v>4548</v>
      </c>
      <c r="K5283" t="s">
        <v>4549</v>
      </c>
      <c r="L5283">
        <v>714.91</v>
      </c>
      <c r="O5283">
        <v>930</v>
      </c>
    </row>
    <row r="5284" spans="2:15" x14ac:dyDescent="0.25">
      <c r="B5284" s="77" t="e">
        <f>VLOOKUP(A5284,'Medicare Code Price Master List'!$A:$C,3,FALSE)</f>
        <v>#N/A</v>
      </c>
      <c r="C5284" s="3">
        <f>SUMIF('DME PRICE LOOKUP LINKED'!$A:$A,A5284,'DME PRICE LOOKUP LINKED'!$C:$C)</f>
        <v>0</v>
      </c>
      <c r="D5284" s="78" t="e">
        <f t="shared" si="164"/>
        <v>#N/A</v>
      </c>
      <c r="E5284" s="79" t="e">
        <f t="shared" si="165"/>
        <v>#N/A</v>
      </c>
      <c r="I5284" t="s">
        <v>4550</v>
      </c>
      <c r="K5284" t="s">
        <v>4551</v>
      </c>
      <c r="L5284">
        <v>595.77</v>
      </c>
      <c r="O5284">
        <v>775</v>
      </c>
    </row>
    <row r="5285" spans="2:15" x14ac:dyDescent="0.25">
      <c r="B5285" s="80" t="e">
        <f>VLOOKUP(A5285,'Medicare Code Price Master List'!$A:$C,3,FALSE)</f>
        <v>#N/A</v>
      </c>
      <c r="C5285" s="3">
        <f>SUMIF('DME PRICE LOOKUP LINKED'!$A:$A,A5285,'DME PRICE LOOKUP LINKED'!$C:$C)</f>
        <v>0</v>
      </c>
      <c r="D5285" s="78" t="e">
        <f t="shared" si="164"/>
        <v>#N/A</v>
      </c>
      <c r="E5285" s="81" t="e">
        <f t="shared" si="165"/>
        <v>#N/A</v>
      </c>
      <c r="I5285" t="s">
        <v>4552</v>
      </c>
      <c r="K5285" t="s">
        <v>4553</v>
      </c>
      <c r="L5285">
        <v>953.24</v>
      </c>
      <c r="O5285">
        <v>1240</v>
      </c>
    </row>
    <row r="5286" spans="2:15" x14ac:dyDescent="0.25">
      <c r="B5286" s="77" t="e">
        <f>VLOOKUP(A5286,'Medicare Code Price Master List'!$A:$C,3,FALSE)</f>
        <v>#N/A</v>
      </c>
      <c r="C5286" s="3">
        <f>SUMIF('DME PRICE LOOKUP LINKED'!$A:$A,A5286,'DME PRICE LOOKUP LINKED'!$C:$C)</f>
        <v>0</v>
      </c>
      <c r="D5286" s="78" t="e">
        <f t="shared" si="164"/>
        <v>#N/A</v>
      </c>
      <c r="E5286" s="79" t="e">
        <f t="shared" si="165"/>
        <v>#N/A</v>
      </c>
      <c r="I5286" t="s">
        <v>4554</v>
      </c>
      <c r="K5286" t="s">
        <v>4555</v>
      </c>
      <c r="L5286">
        <v>801.07</v>
      </c>
      <c r="O5286">
        <v>1042</v>
      </c>
    </row>
    <row r="5287" spans="2:15" x14ac:dyDescent="0.25">
      <c r="B5287" s="80" t="e">
        <f>VLOOKUP(A5287,'Medicare Code Price Master List'!$A:$C,3,FALSE)</f>
        <v>#N/A</v>
      </c>
      <c r="C5287" s="3">
        <f>SUMIF('DME PRICE LOOKUP LINKED'!$A:$A,A5287,'DME PRICE LOOKUP LINKED'!$C:$C)</f>
        <v>0</v>
      </c>
      <c r="D5287" s="78" t="e">
        <f t="shared" si="164"/>
        <v>#N/A</v>
      </c>
      <c r="E5287" s="81" t="e">
        <f t="shared" si="165"/>
        <v>#N/A</v>
      </c>
      <c r="I5287" t="s">
        <v>4556</v>
      </c>
      <c r="K5287" t="s">
        <v>4557</v>
      </c>
      <c r="L5287">
        <v>185.72</v>
      </c>
      <c r="O5287">
        <v>242</v>
      </c>
    </row>
    <row r="5288" spans="2:15" x14ac:dyDescent="0.25">
      <c r="B5288" s="77" t="e">
        <f>VLOOKUP(A5288,'Medicare Code Price Master List'!$A:$C,3,FALSE)</f>
        <v>#N/A</v>
      </c>
      <c r="C5288" s="3">
        <f>SUMIF('DME PRICE LOOKUP LINKED'!$A:$A,A5288,'DME PRICE LOOKUP LINKED'!$C:$C)</f>
        <v>0</v>
      </c>
      <c r="D5288" s="78" t="e">
        <f t="shared" si="164"/>
        <v>#N/A</v>
      </c>
      <c r="E5288" s="79" t="e">
        <f t="shared" si="165"/>
        <v>#N/A</v>
      </c>
      <c r="I5288" t="s">
        <v>4558</v>
      </c>
      <c r="K5288" t="s">
        <v>4559</v>
      </c>
      <c r="L5288">
        <v>137.31</v>
      </c>
      <c r="O5288">
        <v>179</v>
      </c>
    </row>
    <row r="5289" spans="2:15" x14ac:dyDescent="0.25">
      <c r="B5289" s="80" t="e">
        <f>VLOOKUP(A5289,'Medicare Code Price Master List'!$A:$C,3,FALSE)</f>
        <v>#N/A</v>
      </c>
      <c r="C5289" s="3">
        <f>SUMIF('DME PRICE LOOKUP LINKED'!$A:$A,A5289,'DME PRICE LOOKUP LINKED'!$C:$C)</f>
        <v>0</v>
      </c>
      <c r="D5289" s="78" t="e">
        <f t="shared" si="164"/>
        <v>#N/A</v>
      </c>
      <c r="E5289" s="81" t="e">
        <f t="shared" si="165"/>
        <v>#N/A</v>
      </c>
      <c r="I5289" t="s">
        <v>4560</v>
      </c>
      <c r="K5289" t="s">
        <v>4561</v>
      </c>
      <c r="L5289">
        <v>134.87</v>
      </c>
      <c r="O5289">
        <v>176</v>
      </c>
    </row>
    <row r="5290" spans="2:15" x14ac:dyDescent="0.25">
      <c r="B5290" s="77" t="e">
        <f>VLOOKUP(A5290,'Medicare Code Price Master List'!$A:$C,3,FALSE)</f>
        <v>#N/A</v>
      </c>
      <c r="C5290" s="3">
        <f>SUMIF('DME PRICE LOOKUP LINKED'!$A:$A,A5290,'DME PRICE LOOKUP LINKED'!$C:$C)</f>
        <v>0</v>
      </c>
      <c r="D5290" s="78" t="e">
        <f t="shared" si="164"/>
        <v>#N/A</v>
      </c>
      <c r="E5290" s="79" t="e">
        <f t="shared" si="165"/>
        <v>#N/A</v>
      </c>
      <c r="I5290" t="s">
        <v>4562</v>
      </c>
      <c r="K5290" t="s">
        <v>4563</v>
      </c>
      <c r="L5290">
        <v>120.16</v>
      </c>
      <c r="O5290">
        <v>157</v>
      </c>
    </row>
    <row r="5291" spans="2:15" x14ac:dyDescent="0.25">
      <c r="B5291" s="80" t="e">
        <f>VLOOKUP(A5291,'Medicare Code Price Master List'!$A:$C,3,FALSE)</f>
        <v>#N/A</v>
      </c>
      <c r="C5291" s="3">
        <f>SUMIF('DME PRICE LOOKUP LINKED'!$A:$A,A5291,'DME PRICE LOOKUP LINKED'!$C:$C)</f>
        <v>0</v>
      </c>
      <c r="D5291" s="78" t="e">
        <f t="shared" si="164"/>
        <v>#N/A</v>
      </c>
      <c r="E5291" s="81" t="e">
        <f t="shared" si="165"/>
        <v>#N/A</v>
      </c>
      <c r="I5291" t="s">
        <v>4564</v>
      </c>
      <c r="K5291" t="s">
        <v>4565</v>
      </c>
      <c r="L5291">
        <v>168.8</v>
      </c>
      <c r="O5291">
        <v>220</v>
      </c>
    </row>
    <row r="5292" spans="2:15" x14ac:dyDescent="0.25">
      <c r="B5292" s="77" t="e">
        <f>VLOOKUP(A5292,'Medicare Code Price Master List'!$A:$C,3,FALSE)</f>
        <v>#N/A</v>
      </c>
      <c r="C5292" s="3">
        <f>SUMIF('DME PRICE LOOKUP LINKED'!$A:$A,A5292,'DME PRICE LOOKUP LINKED'!$C:$C)</f>
        <v>0</v>
      </c>
      <c r="D5292" s="78" t="e">
        <f t="shared" si="164"/>
        <v>#N/A</v>
      </c>
      <c r="E5292" s="79" t="e">
        <f t="shared" si="165"/>
        <v>#N/A</v>
      </c>
      <c r="I5292" t="s">
        <v>4566</v>
      </c>
      <c r="K5292" t="s">
        <v>4567</v>
      </c>
      <c r="L5292">
        <v>134.6</v>
      </c>
      <c r="O5292">
        <v>175</v>
      </c>
    </row>
    <row r="5293" spans="2:15" x14ac:dyDescent="0.25">
      <c r="B5293" s="80" t="e">
        <f>VLOOKUP(A5293,'Medicare Code Price Master List'!$A:$C,3,FALSE)</f>
        <v>#N/A</v>
      </c>
      <c r="C5293" s="3">
        <f>SUMIF('DME PRICE LOOKUP LINKED'!$A:$A,A5293,'DME PRICE LOOKUP LINKED'!$C:$C)</f>
        <v>0</v>
      </c>
      <c r="D5293" s="78" t="e">
        <f t="shared" si="164"/>
        <v>#N/A</v>
      </c>
      <c r="E5293" s="81" t="e">
        <f t="shared" si="165"/>
        <v>#N/A</v>
      </c>
      <c r="I5293" t="s">
        <v>4568</v>
      </c>
      <c r="K5293" t="s">
        <v>4569</v>
      </c>
      <c r="L5293">
        <v>94.42</v>
      </c>
      <c r="O5293">
        <v>123</v>
      </c>
    </row>
    <row r="5294" spans="2:15" x14ac:dyDescent="0.25">
      <c r="B5294" s="77" t="e">
        <f>VLOOKUP(A5294,'Medicare Code Price Master List'!$A:$C,3,FALSE)</f>
        <v>#N/A</v>
      </c>
      <c r="C5294" s="3">
        <f>SUMIF('DME PRICE LOOKUP LINKED'!$A:$A,A5294,'DME PRICE LOOKUP LINKED'!$C:$C)</f>
        <v>0</v>
      </c>
      <c r="D5294" s="78" t="e">
        <f t="shared" si="164"/>
        <v>#N/A</v>
      </c>
      <c r="E5294" s="79" t="e">
        <f t="shared" si="165"/>
        <v>#N/A</v>
      </c>
      <c r="I5294" t="s">
        <v>4570</v>
      </c>
      <c r="K5294" t="s">
        <v>4571</v>
      </c>
      <c r="L5294">
        <v>196.07</v>
      </c>
      <c r="O5294">
        <v>255</v>
      </c>
    </row>
    <row r="5295" spans="2:15" x14ac:dyDescent="0.25">
      <c r="B5295" s="80" t="e">
        <f>VLOOKUP(A5295,'Medicare Code Price Master List'!$A:$C,3,FALSE)</f>
        <v>#N/A</v>
      </c>
      <c r="C5295" s="3">
        <f>SUMIF('DME PRICE LOOKUP LINKED'!$A:$A,A5295,'DME PRICE LOOKUP LINKED'!$C:$C)</f>
        <v>0</v>
      </c>
      <c r="D5295" s="78" t="e">
        <f t="shared" si="164"/>
        <v>#N/A</v>
      </c>
      <c r="E5295" s="81" t="e">
        <f t="shared" si="165"/>
        <v>#N/A</v>
      </c>
      <c r="I5295" t="s">
        <v>4572</v>
      </c>
      <c r="K5295" t="s">
        <v>4573</v>
      </c>
      <c r="L5295">
        <v>428.88</v>
      </c>
      <c r="O5295">
        <v>558</v>
      </c>
    </row>
    <row r="5296" spans="2:15" x14ac:dyDescent="0.25">
      <c r="B5296" s="77" t="e">
        <f>VLOOKUP(A5296,'Medicare Code Price Master List'!$A:$C,3,FALSE)</f>
        <v>#N/A</v>
      </c>
      <c r="C5296" s="3">
        <f>SUMIF('DME PRICE LOOKUP LINKED'!$A:$A,A5296,'DME PRICE LOOKUP LINKED'!$C:$C)</f>
        <v>0</v>
      </c>
      <c r="D5296" s="78" t="e">
        <f t="shared" si="164"/>
        <v>#N/A</v>
      </c>
      <c r="E5296" s="79" t="e">
        <f t="shared" si="165"/>
        <v>#N/A</v>
      </c>
      <c r="I5296" t="s">
        <v>4574</v>
      </c>
      <c r="K5296" t="s">
        <v>4575</v>
      </c>
      <c r="L5296">
        <v>49.02</v>
      </c>
      <c r="O5296">
        <v>64</v>
      </c>
    </row>
    <row r="5297" spans="2:15" x14ac:dyDescent="0.25">
      <c r="B5297" s="80" t="e">
        <f>VLOOKUP(A5297,'Medicare Code Price Master List'!$A:$C,3,FALSE)</f>
        <v>#N/A</v>
      </c>
      <c r="C5297" s="3">
        <f>SUMIF('DME PRICE LOOKUP LINKED'!$A:$A,A5297,'DME PRICE LOOKUP LINKED'!$C:$C)</f>
        <v>0</v>
      </c>
      <c r="D5297" s="78" t="e">
        <f t="shared" si="164"/>
        <v>#N/A</v>
      </c>
      <c r="E5297" s="81" t="e">
        <f t="shared" si="165"/>
        <v>#N/A</v>
      </c>
      <c r="I5297" t="s">
        <v>4576</v>
      </c>
      <c r="K5297" t="s">
        <v>4577</v>
      </c>
      <c r="L5297">
        <v>43.78</v>
      </c>
      <c r="O5297">
        <v>57</v>
      </c>
    </row>
    <row r="5298" spans="2:15" x14ac:dyDescent="0.25">
      <c r="B5298" s="77" t="e">
        <f>VLOOKUP(A5298,'Medicare Code Price Master List'!$A:$C,3,FALSE)</f>
        <v>#N/A</v>
      </c>
      <c r="C5298" s="3">
        <f>SUMIF('DME PRICE LOOKUP LINKED'!$A:$A,A5298,'DME PRICE LOOKUP LINKED'!$C:$C)</f>
        <v>0</v>
      </c>
      <c r="D5298" s="78" t="e">
        <f t="shared" si="164"/>
        <v>#N/A</v>
      </c>
      <c r="E5298" s="79" t="e">
        <f t="shared" si="165"/>
        <v>#N/A</v>
      </c>
      <c r="I5298" t="s">
        <v>4578</v>
      </c>
      <c r="K5298" t="s">
        <v>4579</v>
      </c>
      <c r="L5298">
        <v>66.16</v>
      </c>
      <c r="O5298">
        <v>87</v>
      </c>
    </row>
    <row r="5299" spans="2:15" x14ac:dyDescent="0.25">
      <c r="B5299" s="80" t="e">
        <f>VLOOKUP(A5299,'Medicare Code Price Master List'!$A:$C,3,FALSE)</f>
        <v>#N/A</v>
      </c>
      <c r="C5299" s="3">
        <f>SUMIF('DME PRICE LOOKUP LINKED'!$A:$A,A5299,'DME PRICE LOOKUP LINKED'!$C:$C)</f>
        <v>0</v>
      </c>
      <c r="D5299" s="78" t="e">
        <f t="shared" si="164"/>
        <v>#N/A</v>
      </c>
      <c r="E5299" s="81" t="e">
        <f t="shared" si="165"/>
        <v>#N/A</v>
      </c>
      <c r="I5299" t="s">
        <v>4580</v>
      </c>
      <c r="K5299" t="s">
        <v>4581</v>
      </c>
      <c r="L5299">
        <v>156.49</v>
      </c>
      <c r="O5299">
        <v>204</v>
      </c>
    </row>
    <row r="5300" spans="2:15" x14ac:dyDescent="0.25">
      <c r="B5300" s="77" t="e">
        <f>VLOOKUP(A5300,'Medicare Code Price Master List'!$A:$C,3,FALSE)</f>
        <v>#N/A</v>
      </c>
      <c r="C5300" s="3">
        <f>SUMIF('DME PRICE LOOKUP LINKED'!$A:$A,A5300,'DME PRICE LOOKUP LINKED'!$C:$C)</f>
        <v>0</v>
      </c>
      <c r="D5300" s="78" t="e">
        <f t="shared" si="164"/>
        <v>#N/A</v>
      </c>
      <c r="E5300" s="79" t="e">
        <f t="shared" si="165"/>
        <v>#N/A</v>
      </c>
      <c r="I5300" t="s">
        <v>4582</v>
      </c>
      <c r="K5300" t="s">
        <v>4583</v>
      </c>
      <c r="L5300">
        <v>0</v>
      </c>
      <c r="O5300">
        <v>0</v>
      </c>
    </row>
    <row r="5301" spans="2:15" x14ac:dyDescent="0.25">
      <c r="B5301" s="80" t="e">
        <f>VLOOKUP(A5301,'Medicare Code Price Master List'!$A:$C,3,FALSE)</f>
        <v>#N/A</v>
      </c>
      <c r="C5301" s="3">
        <f>SUMIF('DME PRICE LOOKUP LINKED'!$A:$A,A5301,'DME PRICE LOOKUP LINKED'!$C:$C)</f>
        <v>0</v>
      </c>
      <c r="D5301" s="78" t="e">
        <f t="shared" si="164"/>
        <v>#N/A</v>
      </c>
      <c r="E5301" s="81" t="e">
        <f t="shared" si="165"/>
        <v>#N/A</v>
      </c>
      <c r="I5301" t="s">
        <v>4584</v>
      </c>
      <c r="K5301" t="s">
        <v>4585</v>
      </c>
      <c r="L5301">
        <v>89.91</v>
      </c>
      <c r="O5301">
        <v>117</v>
      </c>
    </row>
    <row r="5302" spans="2:15" x14ac:dyDescent="0.25">
      <c r="B5302" s="77" t="e">
        <f>VLOOKUP(A5302,'Medicare Code Price Master List'!$A:$C,3,FALSE)</f>
        <v>#N/A</v>
      </c>
      <c r="C5302" s="3">
        <f>SUMIF('DME PRICE LOOKUP LINKED'!$A:$A,A5302,'DME PRICE LOOKUP LINKED'!$C:$C)</f>
        <v>0</v>
      </c>
      <c r="D5302" s="78" t="e">
        <f t="shared" si="164"/>
        <v>#N/A</v>
      </c>
      <c r="E5302" s="79" t="e">
        <f t="shared" si="165"/>
        <v>#N/A</v>
      </c>
      <c r="I5302" t="s">
        <v>4586</v>
      </c>
      <c r="K5302" t="s">
        <v>4587</v>
      </c>
      <c r="L5302">
        <v>58.35</v>
      </c>
      <c r="O5302">
        <v>76</v>
      </c>
    </row>
    <row r="5303" spans="2:15" x14ac:dyDescent="0.25">
      <c r="B5303" s="80" t="e">
        <f>VLOOKUP(A5303,'Medicare Code Price Master List'!$A:$C,3,FALSE)</f>
        <v>#N/A</v>
      </c>
      <c r="C5303" s="3">
        <f>SUMIF('DME PRICE LOOKUP LINKED'!$A:$A,A5303,'DME PRICE LOOKUP LINKED'!$C:$C)</f>
        <v>0</v>
      </c>
      <c r="D5303" s="78" t="e">
        <f t="shared" si="164"/>
        <v>#N/A</v>
      </c>
      <c r="E5303" s="81" t="e">
        <f t="shared" si="165"/>
        <v>#N/A</v>
      </c>
      <c r="I5303" t="s">
        <v>4588</v>
      </c>
      <c r="K5303" t="s">
        <v>4589</v>
      </c>
      <c r="L5303">
        <v>79.88</v>
      </c>
      <c r="O5303">
        <v>104</v>
      </c>
    </row>
    <row r="5304" spans="2:15" x14ac:dyDescent="0.25">
      <c r="B5304" s="77" t="e">
        <f>VLOOKUP(A5304,'Medicare Code Price Master List'!$A:$C,3,FALSE)</f>
        <v>#N/A</v>
      </c>
      <c r="C5304" s="3">
        <f>SUMIF('DME PRICE LOOKUP LINKED'!$A:$A,A5304,'DME PRICE LOOKUP LINKED'!$C:$C)</f>
        <v>0</v>
      </c>
      <c r="D5304" s="78" t="e">
        <f t="shared" si="164"/>
        <v>#N/A</v>
      </c>
      <c r="E5304" s="79" t="e">
        <f t="shared" si="165"/>
        <v>#N/A</v>
      </c>
      <c r="I5304" t="s">
        <v>4590</v>
      </c>
      <c r="K5304" t="s">
        <v>4591</v>
      </c>
      <c r="L5304">
        <v>145.4</v>
      </c>
      <c r="O5304">
        <v>190</v>
      </c>
    </row>
    <row r="5305" spans="2:15" x14ac:dyDescent="0.25">
      <c r="B5305" s="80" t="e">
        <f>VLOOKUP(A5305,'Medicare Code Price Master List'!$A:$C,3,FALSE)</f>
        <v>#N/A</v>
      </c>
      <c r="C5305" s="3">
        <f>SUMIF('DME PRICE LOOKUP LINKED'!$A:$A,A5305,'DME PRICE LOOKUP LINKED'!$C:$C)</f>
        <v>0</v>
      </c>
      <c r="D5305" s="78" t="e">
        <f t="shared" si="164"/>
        <v>#N/A</v>
      </c>
      <c r="E5305" s="81" t="e">
        <f t="shared" si="165"/>
        <v>#N/A</v>
      </c>
      <c r="I5305" t="s">
        <v>4592</v>
      </c>
      <c r="K5305" t="s">
        <v>4593</v>
      </c>
      <c r="L5305">
        <v>53.53</v>
      </c>
      <c r="O5305">
        <v>70</v>
      </c>
    </row>
    <row r="5306" spans="2:15" x14ac:dyDescent="0.25">
      <c r="B5306" s="77" t="e">
        <f>VLOOKUP(A5306,'Medicare Code Price Master List'!$A:$C,3,FALSE)</f>
        <v>#N/A</v>
      </c>
      <c r="C5306" s="3">
        <f>SUMIF('DME PRICE LOOKUP LINKED'!$A:$A,A5306,'DME PRICE LOOKUP LINKED'!$C:$C)</f>
        <v>0</v>
      </c>
      <c r="D5306" s="78" t="e">
        <f t="shared" si="164"/>
        <v>#N/A</v>
      </c>
      <c r="E5306" s="79" t="e">
        <f t="shared" si="165"/>
        <v>#N/A</v>
      </c>
      <c r="I5306" t="s">
        <v>4594</v>
      </c>
      <c r="K5306" t="s">
        <v>4595</v>
      </c>
      <c r="L5306">
        <v>63.23</v>
      </c>
      <c r="O5306">
        <v>83</v>
      </c>
    </row>
    <row r="5307" spans="2:15" x14ac:dyDescent="0.25">
      <c r="B5307" s="80" t="e">
        <f>VLOOKUP(A5307,'Medicare Code Price Master List'!$A:$C,3,FALSE)</f>
        <v>#N/A</v>
      </c>
      <c r="C5307" s="3">
        <f>SUMIF('DME PRICE LOOKUP LINKED'!$A:$A,A5307,'DME PRICE LOOKUP LINKED'!$C:$C)</f>
        <v>0</v>
      </c>
      <c r="D5307" s="78" t="e">
        <f t="shared" si="164"/>
        <v>#N/A</v>
      </c>
      <c r="E5307" s="81" t="e">
        <f t="shared" si="165"/>
        <v>#N/A</v>
      </c>
      <c r="I5307" t="s">
        <v>4596</v>
      </c>
      <c r="K5307" t="s">
        <v>4597</v>
      </c>
      <c r="L5307">
        <v>73.17</v>
      </c>
      <c r="O5307">
        <v>96</v>
      </c>
    </row>
    <row r="5308" spans="2:15" x14ac:dyDescent="0.25">
      <c r="B5308" s="77" t="e">
        <f>VLOOKUP(A5308,'Medicare Code Price Master List'!$A:$C,3,FALSE)</f>
        <v>#N/A</v>
      </c>
      <c r="C5308" s="3">
        <f>SUMIF('DME PRICE LOOKUP LINKED'!$A:$A,A5308,'DME PRICE LOOKUP LINKED'!$C:$C)</f>
        <v>0</v>
      </c>
      <c r="D5308" s="78" t="e">
        <f t="shared" si="164"/>
        <v>#N/A</v>
      </c>
      <c r="E5308" s="79" t="e">
        <f t="shared" si="165"/>
        <v>#N/A</v>
      </c>
      <c r="I5308" t="s">
        <v>4598</v>
      </c>
      <c r="K5308" t="s">
        <v>4599</v>
      </c>
      <c r="L5308">
        <v>21.64</v>
      </c>
      <c r="O5308">
        <v>29</v>
      </c>
    </row>
    <row r="5309" spans="2:15" x14ac:dyDescent="0.25">
      <c r="B5309" s="80" t="e">
        <f>VLOOKUP(A5309,'Medicare Code Price Master List'!$A:$C,3,FALSE)</f>
        <v>#N/A</v>
      </c>
      <c r="C5309" s="3">
        <f>SUMIF('DME PRICE LOOKUP LINKED'!$A:$A,A5309,'DME PRICE LOOKUP LINKED'!$C:$C)</f>
        <v>0</v>
      </c>
      <c r="D5309" s="78" t="e">
        <f t="shared" si="164"/>
        <v>#N/A</v>
      </c>
      <c r="E5309" s="81" t="e">
        <f t="shared" si="165"/>
        <v>#N/A</v>
      </c>
      <c r="I5309" t="s">
        <v>4600</v>
      </c>
      <c r="K5309" t="s">
        <v>4601</v>
      </c>
      <c r="L5309">
        <v>147.86000000000001</v>
      </c>
      <c r="O5309">
        <v>193</v>
      </c>
    </row>
    <row r="5310" spans="2:15" x14ac:dyDescent="0.25">
      <c r="B5310" s="77" t="e">
        <f>VLOOKUP(A5310,'Medicare Code Price Master List'!$A:$C,3,FALSE)</f>
        <v>#N/A</v>
      </c>
      <c r="C5310" s="3">
        <f>SUMIF('DME PRICE LOOKUP LINKED'!$A:$A,A5310,'DME PRICE LOOKUP LINKED'!$C:$C)</f>
        <v>0</v>
      </c>
      <c r="D5310" s="78" t="e">
        <f t="shared" si="164"/>
        <v>#N/A</v>
      </c>
      <c r="E5310" s="79" t="e">
        <f t="shared" si="165"/>
        <v>#N/A</v>
      </c>
      <c r="I5310" t="s">
        <v>4602</v>
      </c>
      <c r="K5310" t="s">
        <v>4603</v>
      </c>
      <c r="L5310">
        <v>70.84</v>
      </c>
      <c r="O5310">
        <v>93</v>
      </c>
    </row>
    <row r="5311" spans="2:15" x14ac:dyDescent="0.25">
      <c r="B5311" s="80" t="e">
        <f>VLOOKUP(A5311,'Medicare Code Price Master List'!$A:$C,3,FALSE)</f>
        <v>#N/A</v>
      </c>
      <c r="C5311" s="3">
        <f>SUMIF('DME PRICE LOOKUP LINKED'!$A:$A,A5311,'DME PRICE LOOKUP LINKED'!$C:$C)</f>
        <v>0</v>
      </c>
      <c r="D5311" s="78" t="e">
        <f t="shared" si="164"/>
        <v>#N/A</v>
      </c>
      <c r="E5311" s="81" t="e">
        <f t="shared" si="165"/>
        <v>#N/A</v>
      </c>
      <c r="I5311" t="s">
        <v>4604</v>
      </c>
      <c r="K5311" t="s">
        <v>4605</v>
      </c>
      <c r="L5311">
        <v>51.84</v>
      </c>
      <c r="O5311">
        <v>68</v>
      </c>
    </row>
    <row r="5312" spans="2:15" x14ac:dyDescent="0.25">
      <c r="B5312" s="77" t="e">
        <f>VLOOKUP(A5312,'Medicare Code Price Master List'!$A:$C,3,FALSE)</f>
        <v>#N/A</v>
      </c>
      <c r="C5312" s="3">
        <f>SUMIF('DME PRICE LOOKUP LINKED'!$A:$A,A5312,'DME PRICE LOOKUP LINKED'!$C:$C)</f>
        <v>0</v>
      </c>
      <c r="D5312" s="78" t="e">
        <f t="shared" si="164"/>
        <v>#N/A</v>
      </c>
      <c r="E5312" s="79" t="e">
        <f t="shared" si="165"/>
        <v>#N/A</v>
      </c>
      <c r="I5312" t="s">
        <v>4606</v>
      </c>
      <c r="K5312" t="s">
        <v>4607</v>
      </c>
      <c r="L5312">
        <v>123.24</v>
      </c>
      <c r="O5312">
        <v>161</v>
      </c>
    </row>
    <row r="5313" spans="2:15" x14ac:dyDescent="0.25">
      <c r="B5313" s="80" t="e">
        <f>VLOOKUP(A5313,'Medicare Code Price Master List'!$A:$C,3,FALSE)</f>
        <v>#N/A</v>
      </c>
      <c r="C5313" s="3">
        <f>SUMIF('DME PRICE LOOKUP LINKED'!$A:$A,A5313,'DME PRICE LOOKUP LINKED'!$C:$C)</f>
        <v>0</v>
      </c>
      <c r="D5313" s="78" t="e">
        <f t="shared" si="164"/>
        <v>#N/A</v>
      </c>
      <c r="E5313" s="81" t="e">
        <f t="shared" si="165"/>
        <v>#N/A</v>
      </c>
      <c r="I5313" t="s">
        <v>4608</v>
      </c>
      <c r="K5313" t="s">
        <v>4609</v>
      </c>
      <c r="L5313">
        <v>57.35</v>
      </c>
      <c r="O5313">
        <v>75</v>
      </c>
    </row>
    <row r="5314" spans="2:15" x14ac:dyDescent="0.25">
      <c r="B5314" s="77" t="e">
        <f>VLOOKUP(A5314,'Medicare Code Price Master List'!$A:$C,3,FALSE)</f>
        <v>#N/A</v>
      </c>
      <c r="C5314" s="3">
        <f>SUMIF('DME PRICE LOOKUP LINKED'!$A:$A,A5314,'DME PRICE LOOKUP LINKED'!$C:$C)</f>
        <v>0</v>
      </c>
      <c r="D5314" s="78" t="e">
        <f t="shared" si="164"/>
        <v>#N/A</v>
      </c>
      <c r="E5314" s="79" t="e">
        <f t="shared" si="165"/>
        <v>#N/A</v>
      </c>
      <c r="I5314" t="s">
        <v>4610</v>
      </c>
      <c r="K5314" t="s">
        <v>4611</v>
      </c>
      <c r="L5314">
        <v>55.4</v>
      </c>
      <c r="O5314">
        <v>73</v>
      </c>
    </row>
    <row r="5315" spans="2:15" x14ac:dyDescent="0.25">
      <c r="B5315" s="80" t="e">
        <f>VLOOKUP(A5315,'Medicare Code Price Master List'!$A:$C,3,FALSE)</f>
        <v>#N/A</v>
      </c>
      <c r="C5315" s="3">
        <f>SUMIF('DME PRICE LOOKUP LINKED'!$A:$A,A5315,'DME PRICE LOOKUP LINKED'!$C:$C)</f>
        <v>0</v>
      </c>
      <c r="D5315" s="78" t="e">
        <f t="shared" ref="D5315:D5378" si="166">VLOOKUP(A5315,$R$2:$T$5644,3,FALSE)</f>
        <v>#N/A</v>
      </c>
      <c r="E5315" s="81" t="e">
        <f t="shared" ref="E5315:E5378" si="167">D5315-C5315</f>
        <v>#N/A</v>
      </c>
      <c r="I5315" t="s">
        <v>4612</v>
      </c>
      <c r="K5315" t="s">
        <v>4613</v>
      </c>
      <c r="L5315">
        <v>30.74</v>
      </c>
      <c r="O5315">
        <v>40</v>
      </c>
    </row>
    <row r="5316" spans="2:15" x14ac:dyDescent="0.25">
      <c r="B5316" s="77" t="e">
        <f>VLOOKUP(A5316,'Medicare Code Price Master List'!$A:$C,3,FALSE)</f>
        <v>#N/A</v>
      </c>
      <c r="C5316" s="3">
        <f>SUMIF('DME PRICE LOOKUP LINKED'!$A:$A,A5316,'DME PRICE LOOKUP LINKED'!$C:$C)</f>
        <v>0</v>
      </c>
      <c r="D5316" s="78" t="e">
        <f t="shared" si="166"/>
        <v>#N/A</v>
      </c>
      <c r="E5316" s="79" t="e">
        <f t="shared" si="167"/>
        <v>#N/A</v>
      </c>
      <c r="I5316" t="s">
        <v>4614</v>
      </c>
      <c r="K5316" t="s">
        <v>4615</v>
      </c>
      <c r="L5316">
        <v>47.72</v>
      </c>
      <c r="O5316">
        <v>63</v>
      </c>
    </row>
    <row r="5317" spans="2:15" x14ac:dyDescent="0.25">
      <c r="B5317" s="80" t="e">
        <f>VLOOKUP(A5317,'Medicare Code Price Master List'!$A:$C,3,FALSE)</f>
        <v>#N/A</v>
      </c>
      <c r="C5317" s="3">
        <f>SUMIF('DME PRICE LOOKUP LINKED'!$A:$A,A5317,'DME PRICE LOOKUP LINKED'!$C:$C)</f>
        <v>0</v>
      </c>
      <c r="D5317" s="78" t="e">
        <f t="shared" si="166"/>
        <v>#N/A</v>
      </c>
      <c r="E5317" s="81" t="e">
        <f t="shared" si="167"/>
        <v>#N/A</v>
      </c>
      <c r="I5317" t="s">
        <v>4616</v>
      </c>
      <c r="K5317" t="s">
        <v>4617</v>
      </c>
      <c r="L5317">
        <v>20.21</v>
      </c>
      <c r="O5317">
        <v>27</v>
      </c>
    </row>
    <row r="5318" spans="2:15" x14ac:dyDescent="0.25">
      <c r="B5318" s="77" t="e">
        <f>VLOOKUP(A5318,'Medicare Code Price Master List'!$A:$C,3,FALSE)</f>
        <v>#N/A</v>
      </c>
      <c r="C5318" s="3">
        <f>SUMIF('DME PRICE LOOKUP LINKED'!$A:$A,A5318,'DME PRICE LOOKUP LINKED'!$C:$C)</f>
        <v>0</v>
      </c>
      <c r="D5318" s="78" t="e">
        <f t="shared" si="166"/>
        <v>#N/A</v>
      </c>
      <c r="E5318" s="79" t="e">
        <f t="shared" si="167"/>
        <v>#N/A</v>
      </c>
      <c r="I5318" t="s">
        <v>4618</v>
      </c>
      <c r="K5318" t="s">
        <v>4619</v>
      </c>
      <c r="L5318">
        <v>51.38</v>
      </c>
      <c r="O5318">
        <v>67</v>
      </c>
    </row>
    <row r="5319" spans="2:15" x14ac:dyDescent="0.25">
      <c r="B5319" s="80" t="e">
        <f>VLOOKUP(A5319,'Medicare Code Price Master List'!$A:$C,3,FALSE)</f>
        <v>#N/A</v>
      </c>
      <c r="C5319" s="3">
        <f>SUMIF('DME PRICE LOOKUP LINKED'!$A:$A,A5319,'DME PRICE LOOKUP LINKED'!$C:$C)</f>
        <v>0</v>
      </c>
      <c r="D5319" s="78" t="e">
        <f t="shared" si="166"/>
        <v>#N/A</v>
      </c>
      <c r="E5319" s="81" t="e">
        <f t="shared" si="167"/>
        <v>#N/A</v>
      </c>
      <c r="I5319" t="s">
        <v>4620</v>
      </c>
      <c r="K5319" t="s">
        <v>4621</v>
      </c>
      <c r="L5319">
        <v>69.91</v>
      </c>
      <c r="O5319">
        <v>91</v>
      </c>
    </row>
    <row r="5320" spans="2:15" x14ac:dyDescent="0.25">
      <c r="B5320" s="77" t="e">
        <f>VLOOKUP(A5320,'Medicare Code Price Master List'!$A:$C,3,FALSE)</f>
        <v>#N/A</v>
      </c>
      <c r="C5320" s="3">
        <f>SUMIF('DME PRICE LOOKUP LINKED'!$A:$A,A5320,'DME PRICE LOOKUP LINKED'!$C:$C)</f>
        <v>0</v>
      </c>
      <c r="D5320" s="78" t="e">
        <f t="shared" si="166"/>
        <v>#N/A</v>
      </c>
      <c r="E5320" s="79" t="e">
        <f t="shared" si="167"/>
        <v>#N/A</v>
      </c>
      <c r="I5320" t="s">
        <v>4622</v>
      </c>
      <c r="K5320" t="s">
        <v>4509</v>
      </c>
      <c r="L5320">
        <v>49.37</v>
      </c>
      <c r="O5320">
        <v>65</v>
      </c>
    </row>
    <row r="5321" spans="2:15" x14ac:dyDescent="0.25">
      <c r="B5321" s="80" t="e">
        <f>VLOOKUP(A5321,'Medicare Code Price Master List'!$A:$C,3,FALSE)</f>
        <v>#N/A</v>
      </c>
      <c r="C5321" s="3">
        <f>SUMIF('DME PRICE LOOKUP LINKED'!$A:$A,A5321,'DME PRICE LOOKUP LINKED'!$C:$C)</f>
        <v>0</v>
      </c>
      <c r="D5321" s="78" t="e">
        <f t="shared" si="166"/>
        <v>#N/A</v>
      </c>
      <c r="E5321" s="81" t="e">
        <f t="shared" si="167"/>
        <v>#N/A</v>
      </c>
      <c r="I5321" t="s">
        <v>4623</v>
      </c>
      <c r="K5321" t="s">
        <v>4624</v>
      </c>
      <c r="L5321">
        <v>61.05</v>
      </c>
      <c r="O5321">
        <v>80</v>
      </c>
    </row>
    <row r="5322" spans="2:15" x14ac:dyDescent="0.25">
      <c r="B5322" s="77" t="e">
        <f>VLOOKUP(A5322,'Medicare Code Price Master List'!$A:$C,3,FALSE)</f>
        <v>#N/A</v>
      </c>
      <c r="C5322" s="3">
        <f>SUMIF('DME PRICE LOOKUP LINKED'!$A:$A,A5322,'DME PRICE LOOKUP LINKED'!$C:$C)</f>
        <v>0</v>
      </c>
      <c r="D5322" s="78" t="e">
        <f t="shared" si="166"/>
        <v>#N/A</v>
      </c>
      <c r="E5322" s="79" t="e">
        <f t="shared" si="167"/>
        <v>#N/A</v>
      </c>
      <c r="I5322" t="s">
        <v>4625</v>
      </c>
      <c r="K5322" t="s">
        <v>4626</v>
      </c>
      <c r="L5322">
        <v>496.22</v>
      </c>
      <c r="O5322">
        <v>646</v>
      </c>
    </row>
    <row r="5323" spans="2:15" x14ac:dyDescent="0.25">
      <c r="B5323" s="80" t="e">
        <f>VLOOKUP(A5323,'Medicare Code Price Master List'!$A:$C,3,FALSE)</f>
        <v>#N/A</v>
      </c>
      <c r="C5323" s="3">
        <f>SUMIF('DME PRICE LOOKUP LINKED'!$A:$A,A5323,'DME PRICE LOOKUP LINKED'!$C:$C)</f>
        <v>0</v>
      </c>
      <c r="D5323" s="78" t="e">
        <f t="shared" si="166"/>
        <v>#N/A</v>
      </c>
      <c r="E5323" s="81" t="e">
        <f t="shared" si="167"/>
        <v>#N/A</v>
      </c>
      <c r="I5323" t="s">
        <v>4627</v>
      </c>
      <c r="K5323" t="s">
        <v>4628</v>
      </c>
      <c r="L5323">
        <v>1065.22</v>
      </c>
      <c r="O5323">
        <v>1385</v>
      </c>
    </row>
    <row r="5324" spans="2:15" x14ac:dyDescent="0.25">
      <c r="B5324" s="77" t="e">
        <f>VLOOKUP(A5324,'Medicare Code Price Master List'!$A:$C,3,FALSE)</f>
        <v>#N/A</v>
      </c>
      <c r="C5324" s="3">
        <f>SUMIF('DME PRICE LOOKUP LINKED'!$A:$A,A5324,'DME PRICE LOOKUP LINKED'!$C:$C)</f>
        <v>0</v>
      </c>
      <c r="D5324" s="78" t="e">
        <f t="shared" si="166"/>
        <v>#N/A</v>
      </c>
      <c r="E5324" s="79" t="e">
        <f t="shared" si="167"/>
        <v>#N/A</v>
      </c>
      <c r="I5324" t="s">
        <v>4629</v>
      </c>
      <c r="K5324" t="s">
        <v>4630</v>
      </c>
      <c r="L5324">
        <v>520.04</v>
      </c>
      <c r="O5324">
        <v>677</v>
      </c>
    </row>
    <row r="5325" spans="2:15" x14ac:dyDescent="0.25">
      <c r="B5325" s="80" t="e">
        <f>VLOOKUP(A5325,'Medicare Code Price Master List'!$A:$C,3,FALSE)</f>
        <v>#N/A</v>
      </c>
      <c r="C5325" s="3">
        <f>SUMIF('DME PRICE LOOKUP LINKED'!$A:$A,A5325,'DME PRICE LOOKUP LINKED'!$C:$C)</f>
        <v>0</v>
      </c>
      <c r="D5325" s="78" t="e">
        <f t="shared" si="166"/>
        <v>#N/A</v>
      </c>
      <c r="E5325" s="81" t="e">
        <f t="shared" si="167"/>
        <v>#N/A</v>
      </c>
      <c r="I5325" t="s">
        <v>4631</v>
      </c>
      <c r="K5325" t="s">
        <v>4632</v>
      </c>
      <c r="L5325">
        <v>1590.24</v>
      </c>
      <c r="O5325">
        <v>2068</v>
      </c>
    </row>
    <row r="5326" spans="2:15" x14ac:dyDescent="0.25">
      <c r="B5326" s="77" t="e">
        <f>VLOOKUP(A5326,'Medicare Code Price Master List'!$A:$C,3,FALSE)</f>
        <v>#N/A</v>
      </c>
      <c r="C5326" s="3">
        <f>SUMIF('DME PRICE LOOKUP LINKED'!$A:$A,A5326,'DME PRICE LOOKUP LINKED'!$C:$C)</f>
        <v>0</v>
      </c>
      <c r="D5326" s="78" t="e">
        <f t="shared" si="166"/>
        <v>#N/A</v>
      </c>
      <c r="E5326" s="79" t="e">
        <f t="shared" si="167"/>
        <v>#N/A</v>
      </c>
      <c r="I5326" t="s">
        <v>4633</v>
      </c>
      <c r="K5326" t="s">
        <v>4634</v>
      </c>
      <c r="L5326">
        <v>2097.77</v>
      </c>
      <c r="O5326">
        <v>2728</v>
      </c>
    </row>
    <row r="5327" spans="2:15" x14ac:dyDescent="0.25">
      <c r="B5327" s="80" t="e">
        <f>VLOOKUP(A5327,'Medicare Code Price Master List'!$A:$C,3,FALSE)</f>
        <v>#N/A</v>
      </c>
      <c r="C5327" s="3">
        <f>SUMIF('DME PRICE LOOKUP LINKED'!$A:$A,A5327,'DME PRICE LOOKUP LINKED'!$C:$C)</f>
        <v>0</v>
      </c>
      <c r="D5327" s="78" t="e">
        <f t="shared" si="166"/>
        <v>#N/A</v>
      </c>
      <c r="E5327" s="81" t="e">
        <f t="shared" si="167"/>
        <v>#N/A</v>
      </c>
      <c r="I5327" t="s">
        <v>4635</v>
      </c>
      <c r="K5327" t="s">
        <v>4636</v>
      </c>
      <c r="L5327">
        <v>3075.93</v>
      </c>
      <c r="O5327">
        <v>3999</v>
      </c>
    </row>
    <row r="5328" spans="2:15" x14ac:dyDescent="0.25">
      <c r="B5328" s="77" t="e">
        <f>VLOOKUP(A5328,'Medicare Code Price Master List'!$A:$C,3,FALSE)</f>
        <v>#N/A</v>
      </c>
      <c r="C5328" s="3">
        <f>SUMIF('DME PRICE LOOKUP LINKED'!$A:$A,A5328,'DME PRICE LOOKUP LINKED'!$C:$C)</f>
        <v>0</v>
      </c>
      <c r="D5328" s="78" t="e">
        <f t="shared" si="166"/>
        <v>#N/A</v>
      </c>
      <c r="E5328" s="79" t="e">
        <f t="shared" si="167"/>
        <v>#N/A</v>
      </c>
      <c r="I5328" t="s">
        <v>4637</v>
      </c>
      <c r="K5328" t="s">
        <v>4638</v>
      </c>
      <c r="L5328">
        <v>4756.42</v>
      </c>
      <c r="O5328">
        <v>6184</v>
      </c>
    </row>
    <row r="5329" spans="2:15" x14ac:dyDescent="0.25">
      <c r="B5329" s="80" t="e">
        <f>VLOOKUP(A5329,'Medicare Code Price Master List'!$A:$C,3,FALSE)</f>
        <v>#N/A</v>
      </c>
      <c r="C5329" s="3">
        <f>SUMIF('DME PRICE LOOKUP LINKED'!$A:$A,A5329,'DME PRICE LOOKUP LINKED'!$C:$C)</f>
        <v>0</v>
      </c>
      <c r="D5329" s="78" t="e">
        <f t="shared" si="166"/>
        <v>#N/A</v>
      </c>
      <c r="E5329" s="81" t="e">
        <f t="shared" si="167"/>
        <v>#N/A</v>
      </c>
      <c r="I5329" t="s">
        <v>4639</v>
      </c>
      <c r="K5329" t="s">
        <v>4640</v>
      </c>
      <c r="L5329">
        <v>9000.9</v>
      </c>
      <c r="O5329">
        <v>11702</v>
      </c>
    </row>
    <row r="5330" spans="2:15" x14ac:dyDescent="0.25">
      <c r="B5330" s="77" t="e">
        <f>VLOOKUP(A5330,'Medicare Code Price Master List'!$A:$C,3,FALSE)</f>
        <v>#N/A</v>
      </c>
      <c r="C5330" s="3">
        <f>SUMIF('DME PRICE LOOKUP LINKED'!$A:$A,A5330,'DME PRICE LOOKUP LINKED'!$C:$C)</f>
        <v>0</v>
      </c>
      <c r="D5330" s="78" t="e">
        <f t="shared" si="166"/>
        <v>#N/A</v>
      </c>
      <c r="E5330" s="79" t="e">
        <f t="shared" si="167"/>
        <v>#N/A</v>
      </c>
      <c r="I5330" t="s">
        <v>4641</v>
      </c>
      <c r="K5330" t="s">
        <v>4642</v>
      </c>
      <c r="L5330">
        <v>0</v>
      </c>
      <c r="O5330">
        <v>0</v>
      </c>
    </row>
    <row r="5331" spans="2:15" x14ac:dyDescent="0.25">
      <c r="B5331" s="80" t="e">
        <f>VLOOKUP(A5331,'Medicare Code Price Master List'!$A:$C,3,FALSE)</f>
        <v>#N/A</v>
      </c>
      <c r="C5331" s="3">
        <f>SUMIF('DME PRICE LOOKUP LINKED'!$A:$A,A5331,'DME PRICE LOOKUP LINKED'!$C:$C)</f>
        <v>0</v>
      </c>
      <c r="D5331" s="78" t="e">
        <f t="shared" si="166"/>
        <v>#N/A</v>
      </c>
      <c r="E5331" s="81" t="e">
        <f t="shared" si="167"/>
        <v>#N/A</v>
      </c>
      <c r="I5331" t="s">
        <v>4643</v>
      </c>
      <c r="K5331" t="s">
        <v>4644</v>
      </c>
      <c r="L5331">
        <v>0</v>
      </c>
      <c r="O5331">
        <v>0</v>
      </c>
    </row>
    <row r="5332" spans="2:15" x14ac:dyDescent="0.25">
      <c r="B5332" s="77" t="e">
        <f>VLOOKUP(A5332,'Medicare Code Price Master List'!$A:$C,3,FALSE)</f>
        <v>#N/A</v>
      </c>
      <c r="C5332" s="3">
        <f>SUMIF('DME PRICE LOOKUP LINKED'!$A:$A,A5332,'DME PRICE LOOKUP LINKED'!$C:$C)</f>
        <v>0</v>
      </c>
      <c r="D5332" s="78" t="e">
        <f t="shared" si="166"/>
        <v>#N/A</v>
      </c>
      <c r="E5332" s="79" t="e">
        <f t="shared" si="167"/>
        <v>#N/A</v>
      </c>
      <c r="I5332" t="s">
        <v>4645</v>
      </c>
      <c r="K5332" t="s">
        <v>4646</v>
      </c>
      <c r="L5332">
        <v>48.22</v>
      </c>
      <c r="O5332">
        <v>63</v>
      </c>
    </row>
    <row r="5333" spans="2:15" x14ac:dyDescent="0.25">
      <c r="B5333" s="80" t="e">
        <f>VLOOKUP(A5333,'Medicare Code Price Master List'!$A:$C,3,FALSE)</f>
        <v>#N/A</v>
      </c>
      <c r="C5333" s="3">
        <f>SUMIF('DME PRICE LOOKUP LINKED'!$A:$A,A5333,'DME PRICE LOOKUP LINKED'!$C:$C)</f>
        <v>0</v>
      </c>
      <c r="D5333" s="78" t="e">
        <f t="shared" si="166"/>
        <v>#N/A</v>
      </c>
      <c r="E5333" s="81" t="e">
        <f t="shared" si="167"/>
        <v>#N/A</v>
      </c>
      <c r="I5333" t="s">
        <v>4647</v>
      </c>
      <c r="K5333" t="s">
        <v>4648</v>
      </c>
      <c r="L5333">
        <v>99.64</v>
      </c>
      <c r="O5333">
        <v>130</v>
      </c>
    </row>
    <row r="5334" spans="2:15" x14ac:dyDescent="0.25">
      <c r="B5334" s="77" t="e">
        <f>VLOOKUP(A5334,'Medicare Code Price Master List'!$A:$C,3,FALSE)</f>
        <v>#N/A</v>
      </c>
      <c r="C5334" s="3">
        <f>SUMIF('DME PRICE LOOKUP LINKED'!$A:$A,A5334,'DME PRICE LOOKUP LINKED'!$C:$C)</f>
        <v>0</v>
      </c>
      <c r="D5334" s="78" t="e">
        <f t="shared" si="166"/>
        <v>#N/A</v>
      </c>
      <c r="E5334" s="79" t="e">
        <f t="shared" si="167"/>
        <v>#N/A</v>
      </c>
      <c r="I5334" t="s">
        <v>4649</v>
      </c>
      <c r="K5334" t="s">
        <v>4650</v>
      </c>
      <c r="L5334">
        <v>122.74</v>
      </c>
      <c r="O5334">
        <v>160</v>
      </c>
    </row>
    <row r="5335" spans="2:15" x14ac:dyDescent="0.25">
      <c r="B5335" s="80" t="e">
        <f>VLOOKUP(A5335,'Medicare Code Price Master List'!$A:$C,3,FALSE)</f>
        <v>#N/A</v>
      </c>
      <c r="C5335" s="3">
        <f>SUMIF('DME PRICE LOOKUP LINKED'!$A:$A,A5335,'DME PRICE LOOKUP LINKED'!$C:$C)</f>
        <v>0</v>
      </c>
      <c r="D5335" s="78" t="e">
        <f t="shared" si="166"/>
        <v>#N/A</v>
      </c>
      <c r="E5335" s="81" t="e">
        <f t="shared" si="167"/>
        <v>#N/A</v>
      </c>
      <c r="I5335" t="s">
        <v>4651</v>
      </c>
      <c r="K5335" t="s">
        <v>4652</v>
      </c>
      <c r="L5335">
        <v>167.89</v>
      </c>
      <c r="O5335">
        <v>219</v>
      </c>
    </row>
    <row r="5336" spans="2:15" x14ac:dyDescent="0.25">
      <c r="B5336" s="77" t="e">
        <f>VLOOKUP(A5336,'Medicare Code Price Master List'!$A:$C,3,FALSE)</f>
        <v>#N/A</v>
      </c>
      <c r="C5336" s="3">
        <f>SUMIF('DME PRICE LOOKUP LINKED'!$A:$A,A5336,'DME PRICE LOOKUP LINKED'!$C:$C)</f>
        <v>0</v>
      </c>
      <c r="D5336" s="78" t="e">
        <f t="shared" si="166"/>
        <v>#N/A</v>
      </c>
      <c r="E5336" s="79" t="e">
        <f t="shared" si="167"/>
        <v>#N/A</v>
      </c>
      <c r="I5336" t="s">
        <v>4653</v>
      </c>
      <c r="K5336" t="s">
        <v>4654</v>
      </c>
      <c r="L5336">
        <v>245.33</v>
      </c>
      <c r="O5336">
        <v>319</v>
      </c>
    </row>
    <row r="5337" spans="2:15" x14ac:dyDescent="0.25">
      <c r="B5337" s="80" t="e">
        <f>VLOOKUP(A5337,'Medicare Code Price Master List'!$A:$C,3,FALSE)</f>
        <v>#N/A</v>
      </c>
      <c r="C5337" s="3">
        <f>SUMIF('DME PRICE LOOKUP LINKED'!$A:$A,A5337,'DME PRICE LOOKUP LINKED'!$C:$C)</f>
        <v>0</v>
      </c>
      <c r="D5337" s="78" t="e">
        <f t="shared" si="166"/>
        <v>#N/A</v>
      </c>
      <c r="E5337" s="81" t="e">
        <f t="shared" si="167"/>
        <v>#N/A</v>
      </c>
      <c r="I5337" t="s">
        <v>4655</v>
      </c>
      <c r="K5337" t="s">
        <v>4656</v>
      </c>
      <c r="L5337">
        <v>396.29</v>
      </c>
      <c r="O5337">
        <v>516</v>
      </c>
    </row>
    <row r="5338" spans="2:15" x14ac:dyDescent="0.25">
      <c r="B5338" s="77" t="e">
        <f>VLOOKUP(A5338,'Medicare Code Price Master List'!$A:$C,3,FALSE)</f>
        <v>#N/A</v>
      </c>
      <c r="C5338" s="3">
        <f>SUMIF('DME PRICE LOOKUP LINKED'!$A:$A,A5338,'DME PRICE LOOKUP LINKED'!$C:$C)</f>
        <v>0</v>
      </c>
      <c r="D5338" s="78" t="e">
        <f t="shared" si="166"/>
        <v>#N/A</v>
      </c>
      <c r="E5338" s="79" t="e">
        <f t="shared" si="167"/>
        <v>#N/A</v>
      </c>
      <c r="I5338" t="s">
        <v>4657</v>
      </c>
      <c r="K5338" t="s">
        <v>4658</v>
      </c>
      <c r="L5338">
        <v>241.97</v>
      </c>
      <c r="O5338">
        <v>315</v>
      </c>
    </row>
    <row r="5339" spans="2:15" x14ac:dyDescent="0.25">
      <c r="B5339" s="80" t="e">
        <f>VLOOKUP(A5339,'Medicare Code Price Master List'!$A:$C,3,FALSE)</f>
        <v>#N/A</v>
      </c>
      <c r="C5339" s="3">
        <f>SUMIF('DME PRICE LOOKUP LINKED'!$A:$A,A5339,'DME PRICE LOOKUP LINKED'!$C:$C)</f>
        <v>0</v>
      </c>
      <c r="D5339" s="78" t="e">
        <f t="shared" si="166"/>
        <v>#N/A</v>
      </c>
      <c r="E5339" s="81" t="e">
        <f t="shared" si="167"/>
        <v>#N/A</v>
      </c>
      <c r="I5339" t="s">
        <v>4659</v>
      </c>
      <c r="K5339" t="s">
        <v>4660</v>
      </c>
      <c r="L5339">
        <v>303.87</v>
      </c>
      <c r="O5339">
        <v>396</v>
      </c>
    </row>
    <row r="5340" spans="2:15" x14ac:dyDescent="0.25">
      <c r="B5340" s="77" t="e">
        <f>VLOOKUP(A5340,'Medicare Code Price Master List'!$A:$C,3,FALSE)</f>
        <v>#N/A</v>
      </c>
      <c r="C5340" s="3">
        <f>SUMIF('DME PRICE LOOKUP LINKED'!$A:$A,A5340,'DME PRICE LOOKUP LINKED'!$C:$C)</f>
        <v>0</v>
      </c>
      <c r="D5340" s="78" t="e">
        <f t="shared" si="166"/>
        <v>#N/A</v>
      </c>
      <c r="E5340" s="79" t="e">
        <f t="shared" si="167"/>
        <v>#N/A</v>
      </c>
      <c r="I5340" t="s">
        <v>4661</v>
      </c>
      <c r="K5340" t="s">
        <v>4662</v>
      </c>
      <c r="L5340">
        <v>219.37</v>
      </c>
      <c r="O5340">
        <v>286</v>
      </c>
    </row>
    <row r="5341" spans="2:15" x14ac:dyDescent="0.25">
      <c r="B5341" s="80" t="e">
        <f>VLOOKUP(A5341,'Medicare Code Price Master List'!$A:$C,3,FALSE)</f>
        <v>#N/A</v>
      </c>
      <c r="C5341" s="3">
        <f>SUMIF('DME PRICE LOOKUP LINKED'!$A:$A,A5341,'DME PRICE LOOKUP LINKED'!$C:$C)</f>
        <v>0</v>
      </c>
      <c r="D5341" s="78" t="e">
        <f t="shared" si="166"/>
        <v>#N/A</v>
      </c>
      <c r="E5341" s="81" t="e">
        <f t="shared" si="167"/>
        <v>#N/A</v>
      </c>
      <c r="I5341" t="s">
        <v>4663</v>
      </c>
      <c r="K5341" t="s">
        <v>4664</v>
      </c>
      <c r="L5341">
        <v>359.56</v>
      </c>
      <c r="O5341">
        <v>468</v>
      </c>
    </row>
    <row r="5342" spans="2:15" x14ac:dyDescent="0.25">
      <c r="B5342" s="77" t="e">
        <f>VLOOKUP(A5342,'Medicare Code Price Master List'!$A:$C,3,FALSE)</f>
        <v>#N/A</v>
      </c>
      <c r="C5342" s="3">
        <f>SUMIF('DME PRICE LOOKUP LINKED'!$A:$A,A5342,'DME PRICE LOOKUP LINKED'!$C:$C)</f>
        <v>0</v>
      </c>
      <c r="D5342" s="78" t="e">
        <f t="shared" si="166"/>
        <v>#N/A</v>
      </c>
      <c r="E5342" s="79" t="e">
        <f t="shared" si="167"/>
        <v>#N/A</v>
      </c>
      <c r="I5342" t="s">
        <v>4665</v>
      </c>
      <c r="K5342" t="s">
        <v>4666</v>
      </c>
      <c r="L5342">
        <v>357.53</v>
      </c>
      <c r="O5342">
        <v>465</v>
      </c>
    </row>
    <row r="5343" spans="2:15" x14ac:dyDescent="0.25">
      <c r="B5343" s="80" t="e">
        <f>VLOOKUP(A5343,'Medicare Code Price Master List'!$A:$C,3,FALSE)</f>
        <v>#N/A</v>
      </c>
      <c r="C5343" s="3">
        <f>SUMIF('DME PRICE LOOKUP LINKED'!$A:$A,A5343,'DME PRICE LOOKUP LINKED'!$C:$C)</f>
        <v>0</v>
      </c>
      <c r="D5343" s="78" t="e">
        <f t="shared" si="166"/>
        <v>#N/A</v>
      </c>
      <c r="E5343" s="81" t="e">
        <f t="shared" si="167"/>
        <v>#N/A</v>
      </c>
      <c r="I5343" t="s">
        <v>4667</v>
      </c>
      <c r="K5343" t="s">
        <v>4668</v>
      </c>
      <c r="L5343">
        <v>525.24</v>
      </c>
      <c r="O5343">
        <v>683</v>
      </c>
    </row>
    <row r="5344" spans="2:15" x14ac:dyDescent="0.25">
      <c r="B5344" s="77" t="e">
        <f>VLOOKUP(A5344,'Medicare Code Price Master List'!$A:$C,3,FALSE)</f>
        <v>#N/A</v>
      </c>
      <c r="C5344" s="3">
        <f>SUMIF('DME PRICE LOOKUP LINKED'!$A:$A,A5344,'DME PRICE LOOKUP LINKED'!$C:$C)</f>
        <v>0</v>
      </c>
      <c r="D5344" s="78" t="e">
        <f t="shared" si="166"/>
        <v>#N/A</v>
      </c>
      <c r="E5344" s="79" t="e">
        <f t="shared" si="167"/>
        <v>#N/A</v>
      </c>
      <c r="I5344" t="s">
        <v>4669</v>
      </c>
      <c r="K5344" t="s">
        <v>4670</v>
      </c>
      <c r="L5344">
        <v>416.94</v>
      </c>
      <c r="O5344">
        <v>543</v>
      </c>
    </row>
    <row r="5345" spans="2:15" x14ac:dyDescent="0.25">
      <c r="B5345" s="80" t="e">
        <f>VLOOKUP(A5345,'Medicare Code Price Master List'!$A:$C,3,FALSE)</f>
        <v>#N/A</v>
      </c>
      <c r="C5345" s="3">
        <f>SUMIF('DME PRICE LOOKUP LINKED'!$A:$A,A5345,'DME PRICE LOOKUP LINKED'!$C:$C)</f>
        <v>0</v>
      </c>
      <c r="D5345" s="78" t="e">
        <f t="shared" si="166"/>
        <v>#N/A</v>
      </c>
      <c r="E5345" s="81" t="e">
        <f t="shared" si="167"/>
        <v>#N/A</v>
      </c>
      <c r="I5345" t="s">
        <v>4671</v>
      </c>
      <c r="K5345" t="s">
        <v>4672</v>
      </c>
      <c r="L5345">
        <v>549.74</v>
      </c>
      <c r="O5345">
        <v>715</v>
      </c>
    </row>
    <row r="5346" spans="2:15" x14ac:dyDescent="0.25">
      <c r="B5346" s="77" t="e">
        <f>VLOOKUP(A5346,'Medicare Code Price Master List'!$A:$C,3,FALSE)</f>
        <v>#N/A</v>
      </c>
      <c r="C5346" s="3">
        <f>SUMIF('DME PRICE LOOKUP LINKED'!$A:$A,A5346,'DME PRICE LOOKUP LINKED'!$C:$C)</f>
        <v>0</v>
      </c>
      <c r="D5346" s="78" t="e">
        <f t="shared" si="166"/>
        <v>#N/A</v>
      </c>
      <c r="E5346" s="79" t="e">
        <f t="shared" si="167"/>
        <v>#N/A</v>
      </c>
      <c r="I5346" t="s">
        <v>4673</v>
      </c>
      <c r="K5346" t="s">
        <v>4674</v>
      </c>
      <c r="L5346">
        <v>56.89</v>
      </c>
      <c r="O5346">
        <v>74</v>
      </c>
    </row>
    <row r="5347" spans="2:15" x14ac:dyDescent="0.25">
      <c r="B5347" s="80" t="e">
        <f>VLOOKUP(A5347,'Medicare Code Price Master List'!$A:$C,3,FALSE)</f>
        <v>#N/A</v>
      </c>
      <c r="C5347" s="3">
        <f>SUMIF('DME PRICE LOOKUP LINKED'!$A:$A,A5347,'DME PRICE LOOKUP LINKED'!$C:$C)</f>
        <v>0</v>
      </c>
      <c r="D5347" s="78" t="e">
        <f t="shared" si="166"/>
        <v>#N/A</v>
      </c>
      <c r="E5347" s="81" t="e">
        <f t="shared" si="167"/>
        <v>#N/A</v>
      </c>
      <c r="I5347" t="s">
        <v>4675</v>
      </c>
      <c r="K5347" t="s">
        <v>4676</v>
      </c>
      <c r="L5347">
        <v>454.29</v>
      </c>
      <c r="O5347">
        <v>591</v>
      </c>
    </row>
    <row r="5348" spans="2:15" x14ac:dyDescent="0.25">
      <c r="B5348" s="77" t="e">
        <f>VLOOKUP(A5348,'Medicare Code Price Master List'!$A:$C,3,FALSE)</f>
        <v>#N/A</v>
      </c>
      <c r="C5348" s="3">
        <f>SUMIF('DME PRICE LOOKUP LINKED'!$A:$A,A5348,'DME PRICE LOOKUP LINKED'!$C:$C)</f>
        <v>0</v>
      </c>
      <c r="D5348" s="78" t="e">
        <f t="shared" si="166"/>
        <v>#N/A</v>
      </c>
      <c r="E5348" s="79" t="e">
        <f t="shared" si="167"/>
        <v>#N/A</v>
      </c>
      <c r="I5348" t="s">
        <v>4677</v>
      </c>
      <c r="K5348" t="s">
        <v>4678</v>
      </c>
      <c r="L5348">
        <v>523.38</v>
      </c>
      <c r="O5348">
        <v>681</v>
      </c>
    </row>
    <row r="5349" spans="2:15" x14ac:dyDescent="0.25">
      <c r="B5349" s="80" t="e">
        <f>VLOOKUP(A5349,'Medicare Code Price Master List'!$A:$C,3,FALSE)</f>
        <v>#N/A</v>
      </c>
      <c r="C5349" s="3">
        <f>SUMIF('DME PRICE LOOKUP LINKED'!$A:$A,A5349,'DME PRICE LOOKUP LINKED'!$C:$C)</f>
        <v>0</v>
      </c>
      <c r="D5349" s="78" t="e">
        <f t="shared" si="166"/>
        <v>#N/A</v>
      </c>
      <c r="E5349" s="81" t="e">
        <f t="shared" si="167"/>
        <v>#N/A</v>
      </c>
      <c r="I5349" t="s">
        <v>4679</v>
      </c>
      <c r="K5349" t="s">
        <v>4680</v>
      </c>
      <c r="L5349">
        <v>362.58</v>
      </c>
      <c r="O5349">
        <v>472</v>
      </c>
    </row>
    <row r="5350" spans="2:15" x14ac:dyDescent="0.25">
      <c r="B5350" s="77" t="e">
        <f>VLOOKUP(A5350,'Medicare Code Price Master List'!$A:$C,3,FALSE)</f>
        <v>#N/A</v>
      </c>
      <c r="C5350" s="3">
        <f>SUMIF('DME PRICE LOOKUP LINKED'!$A:$A,A5350,'DME PRICE LOOKUP LINKED'!$C:$C)</f>
        <v>0</v>
      </c>
      <c r="D5350" s="78" t="e">
        <f t="shared" si="166"/>
        <v>#N/A</v>
      </c>
      <c r="E5350" s="79" t="e">
        <f t="shared" si="167"/>
        <v>#N/A</v>
      </c>
      <c r="I5350" t="s">
        <v>4681</v>
      </c>
      <c r="K5350" t="s">
        <v>4682</v>
      </c>
      <c r="L5350">
        <v>459.26</v>
      </c>
      <c r="O5350">
        <v>598</v>
      </c>
    </row>
    <row r="5351" spans="2:15" x14ac:dyDescent="0.25">
      <c r="B5351" s="80" t="e">
        <f>VLOOKUP(A5351,'Medicare Code Price Master List'!$A:$C,3,FALSE)</f>
        <v>#N/A</v>
      </c>
      <c r="C5351" s="3">
        <f>SUMIF('DME PRICE LOOKUP LINKED'!$A:$A,A5351,'DME PRICE LOOKUP LINKED'!$C:$C)</f>
        <v>0</v>
      </c>
      <c r="D5351" s="78" t="e">
        <f t="shared" si="166"/>
        <v>#N/A</v>
      </c>
      <c r="E5351" s="81" t="e">
        <f t="shared" si="167"/>
        <v>#N/A</v>
      </c>
      <c r="I5351" t="s">
        <v>4683</v>
      </c>
      <c r="K5351" t="s">
        <v>4684</v>
      </c>
      <c r="L5351">
        <v>367.69</v>
      </c>
      <c r="O5351">
        <v>478</v>
      </c>
    </row>
    <row r="5352" spans="2:15" x14ac:dyDescent="0.25">
      <c r="B5352" s="77" t="e">
        <f>VLOOKUP(A5352,'Medicare Code Price Master List'!$A:$C,3,FALSE)</f>
        <v>#N/A</v>
      </c>
      <c r="C5352" s="3">
        <f>SUMIF('DME PRICE LOOKUP LINKED'!$A:$A,A5352,'DME PRICE LOOKUP LINKED'!$C:$C)</f>
        <v>0</v>
      </c>
      <c r="D5352" s="78" t="e">
        <f t="shared" si="166"/>
        <v>#N/A</v>
      </c>
      <c r="E5352" s="79" t="e">
        <f t="shared" si="167"/>
        <v>#N/A</v>
      </c>
      <c r="I5352" t="s">
        <v>4685</v>
      </c>
      <c r="K5352" t="s">
        <v>4686</v>
      </c>
      <c r="L5352">
        <v>457.76</v>
      </c>
      <c r="O5352">
        <v>596</v>
      </c>
    </row>
    <row r="5353" spans="2:15" x14ac:dyDescent="0.25">
      <c r="B5353" s="80" t="e">
        <f>VLOOKUP(A5353,'Medicare Code Price Master List'!$A:$C,3,FALSE)</f>
        <v>#N/A</v>
      </c>
      <c r="C5353" s="3">
        <f>SUMIF('DME PRICE LOOKUP LINKED'!$A:$A,A5353,'DME PRICE LOOKUP LINKED'!$C:$C)</f>
        <v>0</v>
      </c>
      <c r="D5353" s="78" t="e">
        <f t="shared" si="166"/>
        <v>#N/A</v>
      </c>
      <c r="E5353" s="81" t="e">
        <f t="shared" si="167"/>
        <v>#N/A</v>
      </c>
      <c r="I5353" t="s">
        <v>4687</v>
      </c>
      <c r="K5353" t="s">
        <v>4688</v>
      </c>
      <c r="L5353">
        <v>738.64</v>
      </c>
      <c r="O5353">
        <v>961</v>
      </c>
    </row>
    <row r="5354" spans="2:15" x14ac:dyDescent="0.25">
      <c r="B5354" s="77" t="e">
        <f>VLOOKUP(A5354,'Medicare Code Price Master List'!$A:$C,3,FALSE)</f>
        <v>#N/A</v>
      </c>
      <c r="C5354" s="3">
        <f>SUMIF('DME PRICE LOOKUP LINKED'!$A:$A,A5354,'DME PRICE LOOKUP LINKED'!$C:$C)</f>
        <v>0</v>
      </c>
      <c r="D5354" s="78" t="e">
        <f t="shared" si="166"/>
        <v>#N/A</v>
      </c>
      <c r="E5354" s="79" t="e">
        <f t="shared" si="167"/>
        <v>#N/A</v>
      </c>
      <c r="I5354" t="s">
        <v>4689</v>
      </c>
      <c r="K5354" t="s">
        <v>4690</v>
      </c>
      <c r="L5354">
        <v>1141.55</v>
      </c>
      <c r="O5354">
        <v>1485</v>
      </c>
    </row>
    <row r="5355" spans="2:15" x14ac:dyDescent="0.25">
      <c r="B5355" s="80" t="e">
        <f>VLOOKUP(A5355,'Medicare Code Price Master List'!$A:$C,3,FALSE)</f>
        <v>#N/A</v>
      </c>
      <c r="C5355" s="3">
        <f>SUMIF('DME PRICE LOOKUP LINKED'!$A:$A,A5355,'DME PRICE LOOKUP LINKED'!$C:$C)</f>
        <v>0</v>
      </c>
      <c r="D5355" s="78" t="e">
        <f t="shared" si="166"/>
        <v>#N/A</v>
      </c>
      <c r="E5355" s="81" t="e">
        <f t="shared" si="167"/>
        <v>#N/A</v>
      </c>
      <c r="I5355" t="s">
        <v>4691</v>
      </c>
      <c r="K5355" t="s">
        <v>4692</v>
      </c>
      <c r="L5355">
        <v>894.5</v>
      </c>
      <c r="O5355">
        <v>1163</v>
      </c>
    </row>
    <row r="5356" spans="2:15" x14ac:dyDescent="0.25">
      <c r="B5356" s="77" t="e">
        <f>VLOOKUP(A5356,'Medicare Code Price Master List'!$A:$C,3,FALSE)</f>
        <v>#N/A</v>
      </c>
      <c r="C5356" s="3">
        <f>SUMIF('DME PRICE LOOKUP LINKED'!$A:$A,A5356,'DME PRICE LOOKUP LINKED'!$C:$C)</f>
        <v>0</v>
      </c>
      <c r="D5356" s="78" t="e">
        <f t="shared" si="166"/>
        <v>#N/A</v>
      </c>
      <c r="E5356" s="79" t="e">
        <f t="shared" si="167"/>
        <v>#N/A</v>
      </c>
      <c r="I5356" t="s">
        <v>4693</v>
      </c>
      <c r="K5356" t="s">
        <v>4694</v>
      </c>
      <c r="L5356">
        <v>1135.48</v>
      </c>
      <c r="O5356">
        <v>1477</v>
      </c>
    </row>
    <row r="5357" spans="2:15" x14ac:dyDescent="0.25">
      <c r="B5357" s="80" t="e">
        <f>VLOOKUP(A5357,'Medicare Code Price Master List'!$A:$C,3,FALSE)</f>
        <v>#N/A</v>
      </c>
      <c r="C5357" s="3">
        <f>SUMIF('DME PRICE LOOKUP LINKED'!$A:$A,A5357,'DME PRICE LOOKUP LINKED'!$C:$C)</f>
        <v>0</v>
      </c>
      <c r="D5357" s="78" t="e">
        <f t="shared" si="166"/>
        <v>#N/A</v>
      </c>
      <c r="E5357" s="81" t="e">
        <f t="shared" si="167"/>
        <v>#N/A</v>
      </c>
      <c r="I5357" t="s">
        <v>4695</v>
      </c>
      <c r="K5357" t="s">
        <v>4696</v>
      </c>
      <c r="L5357">
        <v>754.38</v>
      </c>
      <c r="O5357">
        <v>981</v>
      </c>
    </row>
    <row r="5358" spans="2:15" x14ac:dyDescent="0.25">
      <c r="B5358" s="77" t="e">
        <f>VLOOKUP(A5358,'Medicare Code Price Master List'!$A:$C,3,FALSE)</f>
        <v>#N/A</v>
      </c>
      <c r="C5358" s="3">
        <f>SUMIF('DME PRICE LOOKUP LINKED'!$A:$A,A5358,'DME PRICE LOOKUP LINKED'!$C:$C)</f>
        <v>0</v>
      </c>
      <c r="D5358" s="78" t="e">
        <f t="shared" si="166"/>
        <v>#N/A</v>
      </c>
      <c r="E5358" s="79" t="e">
        <f t="shared" si="167"/>
        <v>#N/A</v>
      </c>
      <c r="I5358" t="s">
        <v>4697</v>
      </c>
      <c r="K5358" t="s">
        <v>4698</v>
      </c>
      <c r="L5358">
        <v>322.58</v>
      </c>
      <c r="O5358">
        <v>420</v>
      </c>
    </row>
    <row r="5359" spans="2:15" x14ac:dyDescent="0.25">
      <c r="B5359" s="80" t="e">
        <f>VLOOKUP(A5359,'Medicare Code Price Master List'!$A:$C,3,FALSE)</f>
        <v>#N/A</v>
      </c>
      <c r="C5359" s="3">
        <f>SUMIF('DME PRICE LOOKUP LINKED'!$A:$A,A5359,'DME PRICE LOOKUP LINKED'!$C:$C)</f>
        <v>0</v>
      </c>
      <c r="D5359" s="78" t="e">
        <f t="shared" si="166"/>
        <v>#N/A</v>
      </c>
      <c r="E5359" s="81" t="e">
        <f t="shared" si="167"/>
        <v>#N/A</v>
      </c>
      <c r="I5359" t="s">
        <v>4699</v>
      </c>
      <c r="K5359" t="s">
        <v>4700</v>
      </c>
      <c r="L5359">
        <v>200.47</v>
      </c>
      <c r="O5359">
        <v>261</v>
      </c>
    </row>
    <row r="5360" spans="2:15" x14ac:dyDescent="0.25">
      <c r="B5360" s="77" t="e">
        <f>VLOOKUP(A5360,'Medicare Code Price Master List'!$A:$C,3,FALSE)</f>
        <v>#N/A</v>
      </c>
      <c r="C5360" s="3">
        <f>SUMIF('DME PRICE LOOKUP LINKED'!$A:$A,A5360,'DME PRICE LOOKUP LINKED'!$C:$C)</f>
        <v>0</v>
      </c>
      <c r="D5360" s="78" t="e">
        <f t="shared" si="166"/>
        <v>#N/A</v>
      </c>
      <c r="E5360" s="79" t="e">
        <f t="shared" si="167"/>
        <v>#N/A</v>
      </c>
      <c r="I5360" t="s">
        <v>4701</v>
      </c>
      <c r="K5360" t="s">
        <v>4702</v>
      </c>
      <c r="L5360">
        <v>167.12</v>
      </c>
      <c r="O5360">
        <v>218</v>
      </c>
    </row>
    <row r="5361" spans="2:15" x14ac:dyDescent="0.25">
      <c r="B5361" s="80" t="e">
        <f>VLOOKUP(A5361,'Medicare Code Price Master List'!$A:$C,3,FALSE)</f>
        <v>#N/A</v>
      </c>
      <c r="C5361" s="3">
        <f>SUMIF('DME PRICE LOOKUP LINKED'!$A:$A,A5361,'DME PRICE LOOKUP LINKED'!$C:$C)</f>
        <v>0</v>
      </c>
      <c r="D5361" s="78" t="e">
        <f t="shared" si="166"/>
        <v>#N/A</v>
      </c>
      <c r="E5361" s="81" t="e">
        <f t="shared" si="167"/>
        <v>#N/A</v>
      </c>
      <c r="I5361" t="s">
        <v>4703</v>
      </c>
      <c r="K5361" t="s">
        <v>4704</v>
      </c>
      <c r="L5361">
        <v>35.630000000000003</v>
      </c>
      <c r="O5361">
        <v>47</v>
      </c>
    </row>
    <row r="5362" spans="2:15" x14ac:dyDescent="0.25">
      <c r="B5362" s="77" t="e">
        <f>VLOOKUP(A5362,'Medicare Code Price Master List'!$A:$C,3,FALSE)</f>
        <v>#N/A</v>
      </c>
      <c r="C5362" s="3">
        <f>SUMIF('DME PRICE LOOKUP LINKED'!$A:$A,A5362,'DME PRICE LOOKUP LINKED'!$C:$C)</f>
        <v>0</v>
      </c>
      <c r="D5362" s="78" t="e">
        <f t="shared" si="166"/>
        <v>#N/A</v>
      </c>
      <c r="E5362" s="79" t="e">
        <f t="shared" si="167"/>
        <v>#N/A</v>
      </c>
      <c r="I5362" t="s">
        <v>4705</v>
      </c>
      <c r="K5362" t="s">
        <v>4706</v>
      </c>
      <c r="L5362">
        <v>58.66</v>
      </c>
      <c r="O5362">
        <v>77</v>
      </c>
    </row>
    <row r="5363" spans="2:15" x14ac:dyDescent="0.25">
      <c r="B5363" s="80" t="e">
        <f>VLOOKUP(A5363,'Medicare Code Price Master List'!$A:$C,3,FALSE)</f>
        <v>#N/A</v>
      </c>
      <c r="C5363" s="3">
        <f>SUMIF('DME PRICE LOOKUP LINKED'!$A:$A,A5363,'DME PRICE LOOKUP LINKED'!$C:$C)</f>
        <v>0</v>
      </c>
      <c r="D5363" s="78" t="e">
        <f t="shared" si="166"/>
        <v>#N/A</v>
      </c>
      <c r="E5363" s="81" t="e">
        <f t="shared" si="167"/>
        <v>#N/A</v>
      </c>
      <c r="I5363" t="s">
        <v>4707</v>
      </c>
      <c r="K5363" t="s">
        <v>4708</v>
      </c>
      <c r="L5363">
        <v>55.2</v>
      </c>
      <c r="O5363">
        <v>72</v>
      </c>
    </row>
    <row r="5364" spans="2:15" x14ac:dyDescent="0.25">
      <c r="B5364" s="77" t="e">
        <f>VLOOKUP(A5364,'Medicare Code Price Master List'!$A:$C,3,FALSE)</f>
        <v>#N/A</v>
      </c>
      <c r="C5364" s="3">
        <f>SUMIF('DME PRICE LOOKUP LINKED'!$A:$A,A5364,'DME PRICE LOOKUP LINKED'!$C:$C)</f>
        <v>0</v>
      </c>
      <c r="D5364" s="78" t="e">
        <f t="shared" si="166"/>
        <v>#N/A</v>
      </c>
      <c r="E5364" s="79" t="e">
        <f t="shared" si="167"/>
        <v>#N/A</v>
      </c>
      <c r="I5364" t="s">
        <v>4709</v>
      </c>
      <c r="K5364" t="s">
        <v>4710</v>
      </c>
      <c r="L5364">
        <v>71.36</v>
      </c>
      <c r="O5364">
        <v>93</v>
      </c>
    </row>
    <row r="5365" spans="2:15" x14ac:dyDescent="0.25">
      <c r="B5365" s="80" t="e">
        <f>VLOOKUP(A5365,'Medicare Code Price Master List'!$A:$C,3,FALSE)</f>
        <v>#N/A</v>
      </c>
      <c r="C5365" s="3">
        <f>SUMIF('DME PRICE LOOKUP LINKED'!$A:$A,A5365,'DME PRICE LOOKUP LINKED'!$C:$C)</f>
        <v>0</v>
      </c>
      <c r="D5365" s="78" t="e">
        <f t="shared" si="166"/>
        <v>#N/A</v>
      </c>
      <c r="E5365" s="81" t="e">
        <f t="shared" si="167"/>
        <v>#N/A</v>
      </c>
      <c r="I5365" t="s">
        <v>4711</v>
      </c>
      <c r="K5365" t="s">
        <v>4712</v>
      </c>
      <c r="L5365">
        <v>2458.64</v>
      </c>
      <c r="O5365">
        <v>3197</v>
      </c>
    </row>
    <row r="5366" spans="2:15" x14ac:dyDescent="0.25">
      <c r="B5366" s="77" t="e">
        <f>VLOOKUP(A5366,'Medicare Code Price Master List'!$A:$C,3,FALSE)</f>
        <v>#N/A</v>
      </c>
      <c r="C5366" s="3">
        <f>SUMIF('DME PRICE LOOKUP LINKED'!$A:$A,A5366,'DME PRICE LOOKUP LINKED'!$C:$C)</f>
        <v>0</v>
      </c>
      <c r="D5366" s="78" t="e">
        <f t="shared" si="166"/>
        <v>#N/A</v>
      </c>
      <c r="E5366" s="79" t="e">
        <f t="shared" si="167"/>
        <v>#N/A</v>
      </c>
      <c r="I5366" t="s">
        <v>4713</v>
      </c>
      <c r="K5366" t="s">
        <v>4714</v>
      </c>
      <c r="L5366">
        <v>90.83</v>
      </c>
      <c r="O5366">
        <v>119</v>
      </c>
    </row>
    <row r="5367" spans="2:15" x14ac:dyDescent="0.25">
      <c r="B5367" s="80" t="e">
        <f>VLOOKUP(A5367,'Medicare Code Price Master List'!$A:$C,3,FALSE)</f>
        <v>#N/A</v>
      </c>
      <c r="C5367" s="3">
        <f>SUMIF('DME PRICE LOOKUP LINKED'!$A:$A,A5367,'DME PRICE LOOKUP LINKED'!$C:$C)</f>
        <v>0</v>
      </c>
      <c r="D5367" s="78" t="e">
        <f t="shared" si="166"/>
        <v>#N/A</v>
      </c>
      <c r="E5367" s="81" t="e">
        <f t="shared" si="167"/>
        <v>#N/A</v>
      </c>
      <c r="I5367" t="s">
        <v>4715</v>
      </c>
      <c r="K5367" t="s">
        <v>4716</v>
      </c>
      <c r="L5367">
        <v>126.02</v>
      </c>
      <c r="O5367">
        <v>164</v>
      </c>
    </row>
    <row r="5368" spans="2:15" x14ac:dyDescent="0.25">
      <c r="B5368" s="77" t="e">
        <f>VLOOKUP(A5368,'Medicare Code Price Master List'!$A:$C,3,FALSE)</f>
        <v>#N/A</v>
      </c>
      <c r="C5368" s="3">
        <f>SUMIF('DME PRICE LOOKUP LINKED'!$A:$A,A5368,'DME PRICE LOOKUP LINKED'!$C:$C)</f>
        <v>0</v>
      </c>
      <c r="D5368" s="78" t="e">
        <f t="shared" si="166"/>
        <v>#N/A</v>
      </c>
      <c r="E5368" s="79" t="e">
        <f t="shared" si="167"/>
        <v>#N/A</v>
      </c>
      <c r="I5368" t="s">
        <v>4717</v>
      </c>
      <c r="K5368" t="s">
        <v>4718</v>
      </c>
      <c r="L5368">
        <v>95.05</v>
      </c>
      <c r="O5368">
        <v>124</v>
      </c>
    </row>
    <row r="5369" spans="2:15" x14ac:dyDescent="0.25">
      <c r="B5369" s="80" t="e">
        <f>VLOOKUP(A5369,'Medicare Code Price Master List'!$A:$C,3,FALSE)</f>
        <v>#N/A</v>
      </c>
      <c r="C5369" s="3">
        <f>SUMIF('DME PRICE LOOKUP LINKED'!$A:$A,A5369,'DME PRICE LOOKUP LINKED'!$C:$C)</f>
        <v>0</v>
      </c>
      <c r="D5369" s="78" t="e">
        <f t="shared" si="166"/>
        <v>#N/A</v>
      </c>
      <c r="E5369" s="81" t="e">
        <f t="shared" si="167"/>
        <v>#N/A</v>
      </c>
      <c r="I5369" t="s">
        <v>4719</v>
      </c>
      <c r="K5369" t="s">
        <v>4720</v>
      </c>
      <c r="L5369">
        <v>481.53</v>
      </c>
      <c r="O5369">
        <v>626</v>
      </c>
    </row>
    <row r="5370" spans="2:15" x14ac:dyDescent="0.25">
      <c r="B5370" s="77" t="e">
        <f>VLOOKUP(A5370,'Medicare Code Price Master List'!$A:$C,3,FALSE)</f>
        <v>#N/A</v>
      </c>
      <c r="C5370" s="3">
        <f>SUMIF('DME PRICE LOOKUP LINKED'!$A:$A,A5370,'DME PRICE LOOKUP LINKED'!$C:$C)</f>
        <v>0</v>
      </c>
      <c r="D5370" s="78" t="e">
        <f t="shared" si="166"/>
        <v>#N/A</v>
      </c>
      <c r="E5370" s="79" t="e">
        <f t="shared" si="167"/>
        <v>#N/A</v>
      </c>
      <c r="I5370" t="s">
        <v>4721</v>
      </c>
      <c r="K5370" t="s">
        <v>4722</v>
      </c>
      <c r="L5370">
        <v>660.97</v>
      </c>
      <c r="O5370">
        <v>860</v>
      </c>
    </row>
    <row r="5371" spans="2:15" x14ac:dyDescent="0.25">
      <c r="B5371" s="80" t="e">
        <f>VLOOKUP(A5371,'Medicare Code Price Master List'!$A:$C,3,FALSE)</f>
        <v>#N/A</v>
      </c>
      <c r="C5371" s="3">
        <f>SUMIF('DME PRICE LOOKUP LINKED'!$A:$A,A5371,'DME PRICE LOOKUP LINKED'!$C:$C)</f>
        <v>0</v>
      </c>
      <c r="D5371" s="78" t="e">
        <f t="shared" si="166"/>
        <v>#N/A</v>
      </c>
      <c r="E5371" s="81" t="e">
        <f t="shared" si="167"/>
        <v>#N/A</v>
      </c>
      <c r="I5371" t="s">
        <v>4723</v>
      </c>
      <c r="K5371" t="s">
        <v>4724</v>
      </c>
      <c r="L5371">
        <v>405.45</v>
      </c>
      <c r="O5371">
        <v>528</v>
      </c>
    </row>
    <row r="5372" spans="2:15" x14ac:dyDescent="0.25">
      <c r="B5372" s="77" t="e">
        <f>VLOOKUP(A5372,'Medicare Code Price Master List'!$A:$C,3,FALSE)</f>
        <v>#N/A</v>
      </c>
      <c r="C5372" s="3">
        <f>SUMIF('DME PRICE LOOKUP LINKED'!$A:$A,A5372,'DME PRICE LOOKUP LINKED'!$C:$C)</f>
        <v>0</v>
      </c>
      <c r="D5372" s="78" t="e">
        <f t="shared" si="166"/>
        <v>#N/A</v>
      </c>
      <c r="E5372" s="79" t="e">
        <f t="shared" si="167"/>
        <v>#N/A</v>
      </c>
      <c r="I5372" t="s">
        <v>4725</v>
      </c>
      <c r="K5372" t="s">
        <v>4726</v>
      </c>
      <c r="L5372">
        <v>15.94</v>
      </c>
      <c r="O5372">
        <v>21</v>
      </c>
    </row>
    <row r="5373" spans="2:15" x14ac:dyDescent="0.25">
      <c r="B5373" s="80" t="e">
        <f>VLOOKUP(A5373,'Medicare Code Price Master List'!$A:$C,3,FALSE)</f>
        <v>#N/A</v>
      </c>
      <c r="C5373" s="3">
        <f>SUMIF('DME PRICE LOOKUP LINKED'!$A:$A,A5373,'DME PRICE LOOKUP LINKED'!$C:$C)</f>
        <v>0</v>
      </c>
      <c r="D5373" s="78" t="e">
        <f t="shared" si="166"/>
        <v>#N/A</v>
      </c>
      <c r="E5373" s="81" t="e">
        <f t="shared" si="167"/>
        <v>#N/A</v>
      </c>
      <c r="I5373" t="s">
        <v>4727</v>
      </c>
      <c r="K5373" t="s">
        <v>4728</v>
      </c>
      <c r="L5373">
        <v>55.25</v>
      </c>
      <c r="O5373">
        <v>72</v>
      </c>
    </row>
    <row r="5374" spans="2:15" x14ac:dyDescent="0.25">
      <c r="B5374" s="77" t="e">
        <f>VLOOKUP(A5374,'Medicare Code Price Master List'!$A:$C,3,FALSE)</f>
        <v>#N/A</v>
      </c>
      <c r="C5374" s="3">
        <f>SUMIF('DME PRICE LOOKUP LINKED'!$A:$A,A5374,'DME PRICE LOOKUP LINKED'!$C:$C)</f>
        <v>0</v>
      </c>
      <c r="D5374" s="78" t="e">
        <f t="shared" si="166"/>
        <v>#N/A</v>
      </c>
      <c r="E5374" s="79" t="e">
        <f t="shared" si="167"/>
        <v>#N/A</v>
      </c>
      <c r="I5374" t="s">
        <v>4729</v>
      </c>
      <c r="K5374" t="s">
        <v>4730</v>
      </c>
      <c r="L5374">
        <v>31.14</v>
      </c>
      <c r="O5374">
        <v>41</v>
      </c>
    </row>
    <row r="5375" spans="2:15" x14ac:dyDescent="0.25">
      <c r="B5375" s="80" t="e">
        <f>VLOOKUP(A5375,'Medicare Code Price Master List'!$A:$C,3,FALSE)</f>
        <v>#N/A</v>
      </c>
      <c r="C5375" s="3">
        <f>SUMIF('DME PRICE LOOKUP LINKED'!$A:$A,A5375,'DME PRICE LOOKUP LINKED'!$C:$C)</f>
        <v>0</v>
      </c>
      <c r="D5375" s="78" t="e">
        <f t="shared" si="166"/>
        <v>#N/A</v>
      </c>
      <c r="E5375" s="81" t="e">
        <f t="shared" si="167"/>
        <v>#N/A</v>
      </c>
      <c r="I5375" t="s">
        <v>4731</v>
      </c>
      <c r="K5375" t="s">
        <v>4732</v>
      </c>
      <c r="L5375">
        <v>15.94</v>
      </c>
      <c r="O5375">
        <v>21</v>
      </c>
    </row>
    <row r="5376" spans="2:15" x14ac:dyDescent="0.25">
      <c r="B5376" s="77" t="e">
        <f>VLOOKUP(A5376,'Medicare Code Price Master List'!$A:$C,3,FALSE)</f>
        <v>#N/A</v>
      </c>
      <c r="C5376" s="3">
        <f>SUMIF('DME PRICE LOOKUP LINKED'!$A:$A,A5376,'DME PRICE LOOKUP LINKED'!$C:$C)</f>
        <v>0</v>
      </c>
      <c r="D5376" s="78" t="e">
        <f t="shared" si="166"/>
        <v>#N/A</v>
      </c>
      <c r="E5376" s="79" t="e">
        <f t="shared" si="167"/>
        <v>#N/A</v>
      </c>
      <c r="I5376" t="s">
        <v>4733</v>
      </c>
      <c r="K5376" t="s">
        <v>4734</v>
      </c>
      <c r="L5376">
        <v>53.1</v>
      </c>
      <c r="O5376">
        <v>70</v>
      </c>
    </row>
    <row r="5377" spans="2:15" x14ac:dyDescent="0.25">
      <c r="B5377" s="80" t="e">
        <f>VLOOKUP(A5377,'Medicare Code Price Master List'!$A:$C,3,FALSE)</f>
        <v>#N/A</v>
      </c>
      <c r="C5377" s="3">
        <f>SUMIF('DME PRICE LOOKUP LINKED'!$A:$A,A5377,'DME PRICE LOOKUP LINKED'!$C:$C)</f>
        <v>0</v>
      </c>
      <c r="D5377" s="78" t="e">
        <f t="shared" si="166"/>
        <v>#N/A</v>
      </c>
      <c r="E5377" s="81" t="e">
        <f t="shared" si="167"/>
        <v>#N/A</v>
      </c>
      <c r="I5377" t="s">
        <v>4735</v>
      </c>
      <c r="K5377" t="s">
        <v>4736</v>
      </c>
      <c r="L5377">
        <v>52.01</v>
      </c>
      <c r="O5377">
        <v>68</v>
      </c>
    </row>
    <row r="5378" spans="2:15" x14ac:dyDescent="0.25">
      <c r="B5378" s="77" t="e">
        <f>VLOOKUP(A5378,'Medicare Code Price Master List'!$A:$C,3,FALSE)</f>
        <v>#N/A</v>
      </c>
      <c r="C5378" s="3">
        <f>SUMIF('DME PRICE LOOKUP LINKED'!$A:$A,A5378,'DME PRICE LOOKUP LINKED'!$C:$C)</f>
        <v>0</v>
      </c>
      <c r="D5378" s="78" t="e">
        <f t="shared" si="166"/>
        <v>#N/A</v>
      </c>
      <c r="E5378" s="79" t="e">
        <f t="shared" si="167"/>
        <v>#N/A</v>
      </c>
      <c r="I5378" t="s">
        <v>4737</v>
      </c>
      <c r="K5378" t="s">
        <v>4738</v>
      </c>
      <c r="L5378">
        <v>27.25</v>
      </c>
      <c r="O5378">
        <v>36</v>
      </c>
    </row>
    <row r="5379" spans="2:15" x14ac:dyDescent="0.25">
      <c r="B5379" s="80" t="e">
        <f>VLOOKUP(A5379,'Medicare Code Price Master List'!$A:$C,3,FALSE)</f>
        <v>#N/A</v>
      </c>
      <c r="C5379" s="3">
        <f>SUMIF('DME PRICE LOOKUP LINKED'!$A:$A,A5379,'DME PRICE LOOKUP LINKED'!$C:$C)</f>
        <v>0</v>
      </c>
      <c r="D5379" s="78" t="e">
        <f t="shared" ref="D5379:D5442" si="168">VLOOKUP(A5379,$R$2:$T$5644,3,FALSE)</f>
        <v>#N/A</v>
      </c>
      <c r="E5379" s="81" t="e">
        <f t="shared" ref="E5379:E5442" si="169">D5379-C5379</f>
        <v>#N/A</v>
      </c>
      <c r="I5379" t="s">
        <v>4739</v>
      </c>
      <c r="K5379" t="s">
        <v>4740</v>
      </c>
      <c r="L5379">
        <v>59.02</v>
      </c>
      <c r="O5379">
        <v>77</v>
      </c>
    </row>
    <row r="5380" spans="2:15" x14ac:dyDescent="0.25">
      <c r="B5380" s="77" t="e">
        <f>VLOOKUP(A5380,'Medicare Code Price Master List'!$A:$C,3,FALSE)</f>
        <v>#N/A</v>
      </c>
      <c r="C5380" s="3">
        <f>SUMIF('DME PRICE LOOKUP LINKED'!$A:$A,A5380,'DME PRICE LOOKUP LINKED'!$C:$C)</f>
        <v>0</v>
      </c>
      <c r="D5380" s="78" t="e">
        <f t="shared" si="168"/>
        <v>#N/A</v>
      </c>
      <c r="E5380" s="79" t="e">
        <f t="shared" si="169"/>
        <v>#N/A</v>
      </c>
      <c r="I5380" t="s">
        <v>4741</v>
      </c>
      <c r="K5380" t="s">
        <v>4742</v>
      </c>
      <c r="L5380">
        <v>63.51</v>
      </c>
      <c r="O5380">
        <v>83</v>
      </c>
    </row>
    <row r="5381" spans="2:15" x14ac:dyDescent="0.25">
      <c r="B5381" s="80" t="e">
        <f>VLOOKUP(A5381,'Medicare Code Price Master List'!$A:$C,3,FALSE)</f>
        <v>#N/A</v>
      </c>
      <c r="C5381" s="3">
        <f>SUMIF('DME PRICE LOOKUP LINKED'!$A:$A,A5381,'DME PRICE LOOKUP LINKED'!$C:$C)</f>
        <v>0</v>
      </c>
      <c r="D5381" s="78" t="e">
        <f t="shared" si="168"/>
        <v>#N/A</v>
      </c>
      <c r="E5381" s="81" t="e">
        <f t="shared" si="169"/>
        <v>#N/A</v>
      </c>
      <c r="I5381" t="s">
        <v>4743</v>
      </c>
      <c r="K5381" t="s">
        <v>4744</v>
      </c>
      <c r="L5381">
        <v>56.81</v>
      </c>
      <c r="O5381">
        <v>74</v>
      </c>
    </row>
    <row r="5382" spans="2:15" x14ac:dyDescent="0.25">
      <c r="B5382" s="77" t="e">
        <f>VLOOKUP(A5382,'Medicare Code Price Master List'!$A:$C,3,FALSE)</f>
        <v>#N/A</v>
      </c>
      <c r="C5382" s="3">
        <f>SUMIF('DME PRICE LOOKUP LINKED'!$A:$A,A5382,'DME PRICE LOOKUP LINKED'!$C:$C)</f>
        <v>0</v>
      </c>
      <c r="D5382" s="78" t="e">
        <f t="shared" si="168"/>
        <v>#N/A</v>
      </c>
      <c r="E5382" s="79" t="e">
        <f t="shared" si="169"/>
        <v>#N/A</v>
      </c>
      <c r="I5382" t="s">
        <v>4745</v>
      </c>
      <c r="K5382" t="s">
        <v>4746</v>
      </c>
      <c r="L5382">
        <v>37.19</v>
      </c>
      <c r="O5382">
        <v>49</v>
      </c>
    </row>
    <row r="5383" spans="2:15" x14ac:dyDescent="0.25">
      <c r="B5383" s="80" t="e">
        <f>VLOOKUP(A5383,'Medicare Code Price Master List'!$A:$C,3,FALSE)</f>
        <v>#N/A</v>
      </c>
      <c r="C5383" s="3">
        <f>SUMIF('DME PRICE LOOKUP LINKED'!$A:$A,A5383,'DME PRICE LOOKUP LINKED'!$C:$C)</f>
        <v>0</v>
      </c>
      <c r="D5383" s="78" t="e">
        <f t="shared" si="168"/>
        <v>#N/A</v>
      </c>
      <c r="E5383" s="81" t="e">
        <f t="shared" si="169"/>
        <v>#N/A</v>
      </c>
      <c r="I5383" t="s">
        <v>4747</v>
      </c>
      <c r="K5383" t="s">
        <v>4748</v>
      </c>
      <c r="L5383">
        <v>22.1</v>
      </c>
      <c r="O5383">
        <v>29</v>
      </c>
    </row>
    <row r="5384" spans="2:15" x14ac:dyDescent="0.25">
      <c r="B5384" s="77" t="e">
        <f>VLOOKUP(A5384,'Medicare Code Price Master List'!$A:$C,3,FALSE)</f>
        <v>#N/A</v>
      </c>
      <c r="C5384" s="3">
        <f>SUMIF('DME PRICE LOOKUP LINKED'!$A:$A,A5384,'DME PRICE LOOKUP LINKED'!$C:$C)</f>
        <v>0</v>
      </c>
      <c r="D5384" s="78" t="e">
        <f t="shared" si="168"/>
        <v>#N/A</v>
      </c>
      <c r="E5384" s="79" t="e">
        <f t="shared" si="169"/>
        <v>#N/A</v>
      </c>
      <c r="I5384" t="s">
        <v>4749</v>
      </c>
      <c r="K5384" t="s">
        <v>4750</v>
      </c>
      <c r="L5384">
        <v>19.07</v>
      </c>
      <c r="O5384">
        <v>25</v>
      </c>
    </row>
    <row r="5385" spans="2:15" x14ac:dyDescent="0.25">
      <c r="B5385" s="80" t="e">
        <f>VLOOKUP(A5385,'Medicare Code Price Master List'!$A:$C,3,FALSE)</f>
        <v>#N/A</v>
      </c>
      <c r="C5385" s="3">
        <f>SUMIF('DME PRICE LOOKUP LINKED'!$A:$A,A5385,'DME PRICE LOOKUP LINKED'!$C:$C)</f>
        <v>0</v>
      </c>
      <c r="D5385" s="78" t="e">
        <f t="shared" si="168"/>
        <v>#N/A</v>
      </c>
      <c r="E5385" s="81" t="e">
        <f t="shared" si="169"/>
        <v>#N/A</v>
      </c>
      <c r="I5385" t="s">
        <v>4751</v>
      </c>
      <c r="K5385" t="s">
        <v>4752</v>
      </c>
      <c r="L5385">
        <v>63.49</v>
      </c>
      <c r="O5385">
        <v>83</v>
      </c>
    </row>
    <row r="5386" spans="2:15" x14ac:dyDescent="0.25">
      <c r="B5386" s="77" t="e">
        <f>VLOOKUP(A5386,'Medicare Code Price Master List'!$A:$C,3,FALSE)</f>
        <v>#N/A</v>
      </c>
      <c r="C5386" s="3">
        <f>SUMIF('DME PRICE LOOKUP LINKED'!$A:$A,A5386,'DME PRICE LOOKUP LINKED'!$C:$C)</f>
        <v>0</v>
      </c>
      <c r="D5386" s="78" t="e">
        <f t="shared" si="168"/>
        <v>#N/A</v>
      </c>
      <c r="E5386" s="79" t="e">
        <f t="shared" si="169"/>
        <v>#N/A</v>
      </c>
      <c r="I5386" t="s">
        <v>4753</v>
      </c>
      <c r="K5386" t="s">
        <v>4754</v>
      </c>
      <c r="L5386">
        <v>22.22</v>
      </c>
      <c r="O5386">
        <v>29</v>
      </c>
    </row>
    <row r="5387" spans="2:15" x14ac:dyDescent="0.25">
      <c r="B5387" s="80" t="e">
        <f>VLOOKUP(A5387,'Medicare Code Price Master List'!$A:$C,3,FALSE)</f>
        <v>#N/A</v>
      </c>
      <c r="C5387" s="3">
        <f>SUMIF('DME PRICE LOOKUP LINKED'!$A:$A,A5387,'DME PRICE LOOKUP LINKED'!$C:$C)</f>
        <v>0</v>
      </c>
      <c r="D5387" s="78" t="e">
        <f t="shared" si="168"/>
        <v>#N/A</v>
      </c>
      <c r="E5387" s="81" t="e">
        <f t="shared" si="169"/>
        <v>#N/A</v>
      </c>
      <c r="I5387" t="s">
        <v>4755</v>
      </c>
      <c r="K5387" t="s">
        <v>4756</v>
      </c>
      <c r="L5387">
        <v>80.650000000000006</v>
      </c>
      <c r="O5387">
        <v>105</v>
      </c>
    </row>
    <row r="5388" spans="2:15" x14ac:dyDescent="0.25">
      <c r="B5388" s="77" t="e">
        <f>VLOOKUP(A5388,'Medicare Code Price Master List'!$A:$C,3,FALSE)</f>
        <v>#N/A</v>
      </c>
      <c r="C5388" s="3">
        <f>SUMIF('DME PRICE LOOKUP LINKED'!$A:$A,A5388,'DME PRICE LOOKUP LINKED'!$C:$C)</f>
        <v>0</v>
      </c>
      <c r="D5388" s="78" t="e">
        <f t="shared" si="168"/>
        <v>#N/A</v>
      </c>
      <c r="E5388" s="79" t="e">
        <f t="shared" si="169"/>
        <v>#N/A</v>
      </c>
      <c r="I5388" t="s">
        <v>4757</v>
      </c>
      <c r="K5388" t="s">
        <v>4758</v>
      </c>
      <c r="L5388">
        <v>36.56</v>
      </c>
      <c r="O5388">
        <v>48</v>
      </c>
    </row>
    <row r="5389" spans="2:15" x14ac:dyDescent="0.25">
      <c r="B5389" s="80" t="e">
        <f>VLOOKUP(A5389,'Medicare Code Price Master List'!$A:$C,3,FALSE)</f>
        <v>#N/A</v>
      </c>
      <c r="C5389" s="3">
        <f>SUMIF('DME PRICE LOOKUP LINKED'!$A:$A,A5389,'DME PRICE LOOKUP LINKED'!$C:$C)</f>
        <v>0</v>
      </c>
      <c r="D5389" s="78" t="e">
        <f t="shared" si="168"/>
        <v>#N/A</v>
      </c>
      <c r="E5389" s="81" t="e">
        <f t="shared" si="169"/>
        <v>#N/A</v>
      </c>
      <c r="I5389" t="s">
        <v>4759</v>
      </c>
      <c r="K5389" t="s">
        <v>4760</v>
      </c>
      <c r="L5389">
        <v>58.18</v>
      </c>
      <c r="O5389">
        <v>76</v>
      </c>
    </row>
    <row r="5390" spans="2:15" x14ac:dyDescent="0.25">
      <c r="B5390" s="77" t="e">
        <f>VLOOKUP(A5390,'Medicare Code Price Master List'!$A:$C,3,FALSE)</f>
        <v>#N/A</v>
      </c>
      <c r="C5390" s="3">
        <f>SUMIF('DME PRICE LOOKUP LINKED'!$A:$A,A5390,'DME PRICE LOOKUP LINKED'!$C:$C)</f>
        <v>0</v>
      </c>
      <c r="D5390" s="78" t="e">
        <f t="shared" si="168"/>
        <v>#N/A</v>
      </c>
      <c r="E5390" s="79" t="e">
        <f t="shared" si="169"/>
        <v>#N/A</v>
      </c>
      <c r="I5390" t="s">
        <v>4761</v>
      </c>
      <c r="K5390" t="s">
        <v>4762</v>
      </c>
      <c r="L5390">
        <v>81.67</v>
      </c>
      <c r="O5390">
        <v>107</v>
      </c>
    </row>
    <row r="5391" spans="2:15" x14ac:dyDescent="0.25">
      <c r="B5391" s="80" t="e">
        <f>VLOOKUP(A5391,'Medicare Code Price Master List'!$A:$C,3,FALSE)</f>
        <v>#N/A</v>
      </c>
      <c r="C5391" s="3">
        <f>SUMIF('DME PRICE LOOKUP LINKED'!$A:$A,A5391,'DME PRICE LOOKUP LINKED'!$C:$C)</f>
        <v>0</v>
      </c>
      <c r="D5391" s="78" t="e">
        <f t="shared" si="168"/>
        <v>#N/A</v>
      </c>
      <c r="E5391" s="81" t="e">
        <f t="shared" si="169"/>
        <v>#N/A</v>
      </c>
      <c r="I5391" t="s">
        <v>4763</v>
      </c>
      <c r="K5391" t="s">
        <v>4764</v>
      </c>
      <c r="L5391">
        <v>99.77</v>
      </c>
      <c r="O5391">
        <v>130</v>
      </c>
    </row>
    <row r="5392" spans="2:15" x14ac:dyDescent="0.25">
      <c r="B5392" s="77" t="e">
        <f>VLOOKUP(A5392,'Medicare Code Price Master List'!$A:$C,3,FALSE)</f>
        <v>#N/A</v>
      </c>
      <c r="C5392" s="3">
        <f>SUMIF('DME PRICE LOOKUP LINKED'!$A:$A,A5392,'DME PRICE LOOKUP LINKED'!$C:$C)</f>
        <v>0</v>
      </c>
      <c r="D5392" s="78" t="e">
        <f t="shared" si="168"/>
        <v>#N/A</v>
      </c>
      <c r="E5392" s="79" t="e">
        <f t="shared" si="169"/>
        <v>#N/A</v>
      </c>
      <c r="I5392" t="s">
        <v>4765</v>
      </c>
      <c r="K5392" t="s">
        <v>4766</v>
      </c>
      <c r="L5392">
        <v>106.48</v>
      </c>
      <c r="O5392">
        <v>139</v>
      </c>
    </row>
    <row r="5393" spans="2:15" x14ac:dyDescent="0.25">
      <c r="B5393" s="80" t="e">
        <f>VLOOKUP(A5393,'Medicare Code Price Master List'!$A:$C,3,FALSE)</f>
        <v>#N/A</v>
      </c>
      <c r="C5393" s="3">
        <f>SUMIF('DME PRICE LOOKUP LINKED'!$A:$A,A5393,'DME PRICE LOOKUP LINKED'!$C:$C)</f>
        <v>0</v>
      </c>
      <c r="D5393" s="78" t="e">
        <f t="shared" si="168"/>
        <v>#N/A</v>
      </c>
      <c r="E5393" s="81" t="e">
        <f t="shared" si="169"/>
        <v>#N/A</v>
      </c>
      <c r="I5393" t="s">
        <v>4767</v>
      </c>
      <c r="K5393" t="s">
        <v>4768</v>
      </c>
      <c r="L5393">
        <v>52.96</v>
      </c>
      <c r="O5393">
        <v>69</v>
      </c>
    </row>
    <row r="5394" spans="2:15" x14ac:dyDescent="0.25">
      <c r="B5394" s="77" t="e">
        <f>VLOOKUP(A5394,'Medicare Code Price Master List'!$A:$C,3,FALSE)</f>
        <v>#N/A</v>
      </c>
      <c r="C5394" s="3">
        <f>SUMIF('DME PRICE LOOKUP LINKED'!$A:$A,A5394,'DME PRICE LOOKUP LINKED'!$C:$C)</f>
        <v>0</v>
      </c>
      <c r="D5394" s="78" t="e">
        <f t="shared" si="168"/>
        <v>#N/A</v>
      </c>
      <c r="E5394" s="79" t="e">
        <f t="shared" si="169"/>
        <v>#N/A</v>
      </c>
      <c r="I5394" t="s">
        <v>4769</v>
      </c>
      <c r="K5394" t="s">
        <v>4770</v>
      </c>
      <c r="L5394">
        <v>111.75</v>
      </c>
      <c r="O5394">
        <v>146</v>
      </c>
    </row>
    <row r="5395" spans="2:15" x14ac:dyDescent="0.25">
      <c r="B5395" s="80" t="e">
        <f>VLOOKUP(A5395,'Medicare Code Price Master List'!$A:$C,3,FALSE)</f>
        <v>#N/A</v>
      </c>
      <c r="C5395" s="3">
        <f>SUMIF('DME PRICE LOOKUP LINKED'!$A:$A,A5395,'DME PRICE LOOKUP LINKED'!$C:$C)</f>
        <v>0</v>
      </c>
      <c r="D5395" s="78" t="e">
        <f t="shared" si="168"/>
        <v>#N/A</v>
      </c>
      <c r="E5395" s="81" t="e">
        <f t="shared" si="169"/>
        <v>#N/A</v>
      </c>
      <c r="I5395" t="s">
        <v>4771</v>
      </c>
      <c r="K5395" t="s">
        <v>4772</v>
      </c>
      <c r="L5395">
        <v>18.670000000000002</v>
      </c>
      <c r="O5395">
        <v>25</v>
      </c>
    </row>
    <row r="5396" spans="2:15" x14ac:dyDescent="0.25">
      <c r="B5396" s="77" t="e">
        <f>VLOOKUP(A5396,'Medicare Code Price Master List'!$A:$C,3,FALSE)</f>
        <v>#N/A</v>
      </c>
      <c r="C5396" s="3">
        <f>SUMIF('DME PRICE LOOKUP LINKED'!$A:$A,A5396,'DME PRICE LOOKUP LINKED'!$C:$C)</f>
        <v>0</v>
      </c>
      <c r="D5396" s="78" t="e">
        <f t="shared" si="168"/>
        <v>#N/A</v>
      </c>
      <c r="E5396" s="79" t="e">
        <f t="shared" si="169"/>
        <v>#N/A</v>
      </c>
      <c r="I5396" t="s">
        <v>4773</v>
      </c>
      <c r="K5396" t="s">
        <v>4774</v>
      </c>
      <c r="L5396">
        <v>125.55</v>
      </c>
      <c r="O5396">
        <v>164</v>
      </c>
    </row>
    <row r="5397" spans="2:15" x14ac:dyDescent="0.25">
      <c r="B5397" s="80" t="e">
        <f>VLOOKUP(A5397,'Medicare Code Price Master List'!$A:$C,3,FALSE)</f>
        <v>#N/A</v>
      </c>
      <c r="C5397" s="3">
        <f>SUMIF('DME PRICE LOOKUP LINKED'!$A:$A,A5397,'DME PRICE LOOKUP LINKED'!$C:$C)</f>
        <v>0</v>
      </c>
      <c r="D5397" s="78" t="e">
        <f t="shared" si="168"/>
        <v>#N/A</v>
      </c>
      <c r="E5397" s="81" t="e">
        <f t="shared" si="169"/>
        <v>#N/A</v>
      </c>
      <c r="I5397" t="s">
        <v>4775</v>
      </c>
      <c r="K5397" t="s">
        <v>4776</v>
      </c>
      <c r="L5397">
        <v>77.819999999999993</v>
      </c>
      <c r="O5397">
        <v>102</v>
      </c>
    </row>
    <row r="5398" spans="2:15" x14ac:dyDescent="0.25">
      <c r="B5398" s="77" t="e">
        <f>VLOOKUP(A5398,'Medicare Code Price Master List'!$A:$C,3,FALSE)</f>
        <v>#N/A</v>
      </c>
      <c r="C5398" s="3">
        <f>SUMIF('DME PRICE LOOKUP LINKED'!$A:$A,A5398,'DME PRICE LOOKUP LINKED'!$C:$C)</f>
        <v>0</v>
      </c>
      <c r="D5398" s="78" t="e">
        <f t="shared" si="168"/>
        <v>#N/A</v>
      </c>
      <c r="E5398" s="79" t="e">
        <f t="shared" si="169"/>
        <v>#N/A</v>
      </c>
      <c r="I5398" t="s">
        <v>4777</v>
      </c>
      <c r="K5398" t="s">
        <v>4778</v>
      </c>
      <c r="L5398">
        <v>40.72</v>
      </c>
      <c r="O5398">
        <v>53</v>
      </c>
    </row>
    <row r="5399" spans="2:15" x14ac:dyDescent="0.25">
      <c r="B5399" s="80" t="e">
        <f>VLOOKUP(A5399,'Medicare Code Price Master List'!$A:$C,3,FALSE)</f>
        <v>#N/A</v>
      </c>
      <c r="C5399" s="3">
        <f>SUMIF('DME PRICE LOOKUP LINKED'!$A:$A,A5399,'DME PRICE LOOKUP LINKED'!$C:$C)</f>
        <v>0</v>
      </c>
      <c r="D5399" s="78" t="e">
        <f t="shared" si="168"/>
        <v>#N/A</v>
      </c>
      <c r="E5399" s="81" t="e">
        <f t="shared" si="169"/>
        <v>#N/A</v>
      </c>
      <c r="I5399" t="s">
        <v>4779</v>
      </c>
      <c r="K5399" t="s">
        <v>4780</v>
      </c>
      <c r="L5399">
        <v>61.43</v>
      </c>
      <c r="O5399">
        <v>80</v>
      </c>
    </row>
    <row r="5400" spans="2:15" x14ac:dyDescent="0.25">
      <c r="B5400" s="77" t="e">
        <f>VLOOKUP(A5400,'Medicare Code Price Master List'!$A:$C,3,FALSE)</f>
        <v>#N/A</v>
      </c>
      <c r="C5400" s="3">
        <f>SUMIF('DME PRICE LOOKUP LINKED'!$A:$A,A5400,'DME PRICE LOOKUP LINKED'!$C:$C)</f>
        <v>0</v>
      </c>
      <c r="D5400" s="78" t="e">
        <f t="shared" si="168"/>
        <v>#N/A</v>
      </c>
      <c r="E5400" s="79" t="e">
        <f t="shared" si="169"/>
        <v>#N/A</v>
      </c>
      <c r="I5400" t="s">
        <v>4781</v>
      </c>
      <c r="K5400" t="s">
        <v>4782</v>
      </c>
      <c r="L5400">
        <v>27.41</v>
      </c>
      <c r="O5400">
        <v>36</v>
      </c>
    </row>
    <row r="5401" spans="2:15" x14ac:dyDescent="0.25">
      <c r="B5401" s="80" t="e">
        <f>VLOOKUP(A5401,'Medicare Code Price Master List'!$A:$C,3,FALSE)</f>
        <v>#N/A</v>
      </c>
      <c r="C5401" s="3">
        <f>SUMIF('DME PRICE LOOKUP LINKED'!$A:$A,A5401,'DME PRICE LOOKUP LINKED'!$C:$C)</f>
        <v>0</v>
      </c>
      <c r="D5401" s="78" t="e">
        <f t="shared" si="168"/>
        <v>#N/A</v>
      </c>
      <c r="E5401" s="81" t="e">
        <f t="shared" si="169"/>
        <v>#N/A</v>
      </c>
      <c r="I5401" t="s">
        <v>4783</v>
      </c>
      <c r="K5401" t="s">
        <v>4784</v>
      </c>
      <c r="L5401">
        <v>113.91</v>
      </c>
      <c r="O5401">
        <v>149</v>
      </c>
    </row>
    <row r="5402" spans="2:15" x14ac:dyDescent="0.25">
      <c r="B5402" s="77" t="e">
        <f>VLOOKUP(A5402,'Medicare Code Price Master List'!$A:$C,3,FALSE)</f>
        <v>#N/A</v>
      </c>
      <c r="C5402" s="3">
        <f>SUMIF('DME PRICE LOOKUP LINKED'!$A:$A,A5402,'DME PRICE LOOKUP LINKED'!$C:$C)</f>
        <v>0</v>
      </c>
      <c r="D5402" s="78" t="e">
        <f t="shared" si="168"/>
        <v>#N/A</v>
      </c>
      <c r="E5402" s="79" t="e">
        <f t="shared" si="169"/>
        <v>#N/A</v>
      </c>
      <c r="I5402" t="s">
        <v>4785</v>
      </c>
      <c r="K5402" t="s">
        <v>4786</v>
      </c>
      <c r="L5402">
        <v>13.66</v>
      </c>
      <c r="O5402">
        <v>18</v>
      </c>
    </row>
    <row r="5403" spans="2:15" x14ac:dyDescent="0.25">
      <c r="B5403" s="80" t="e">
        <f>VLOOKUP(A5403,'Medicare Code Price Master List'!$A:$C,3,FALSE)</f>
        <v>#N/A</v>
      </c>
      <c r="C5403" s="3">
        <f>SUMIF('DME PRICE LOOKUP LINKED'!$A:$A,A5403,'DME PRICE LOOKUP LINKED'!$C:$C)</f>
        <v>0</v>
      </c>
      <c r="D5403" s="78" t="e">
        <f t="shared" si="168"/>
        <v>#N/A</v>
      </c>
      <c r="E5403" s="81" t="e">
        <f t="shared" si="169"/>
        <v>#N/A</v>
      </c>
      <c r="I5403" t="s">
        <v>4787</v>
      </c>
      <c r="K5403" t="s">
        <v>4788</v>
      </c>
      <c r="L5403">
        <v>299.39999999999998</v>
      </c>
      <c r="O5403">
        <v>390</v>
      </c>
    </row>
    <row r="5404" spans="2:15" x14ac:dyDescent="0.25">
      <c r="B5404" s="77" t="e">
        <f>VLOOKUP(A5404,'Medicare Code Price Master List'!$A:$C,3,FALSE)</f>
        <v>#N/A</v>
      </c>
      <c r="C5404" s="3">
        <f>SUMIF('DME PRICE LOOKUP LINKED'!$A:$A,A5404,'DME PRICE LOOKUP LINKED'!$C:$C)</f>
        <v>0</v>
      </c>
      <c r="D5404" s="78" t="e">
        <f t="shared" si="168"/>
        <v>#N/A</v>
      </c>
      <c r="E5404" s="79" t="e">
        <f t="shared" si="169"/>
        <v>#N/A</v>
      </c>
      <c r="I5404" t="s">
        <v>4789</v>
      </c>
      <c r="K5404" t="s">
        <v>4790</v>
      </c>
      <c r="L5404">
        <v>3.28</v>
      </c>
      <c r="O5404">
        <v>5</v>
      </c>
    </row>
    <row r="5405" spans="2:15" x14ac:dyDescent="0.25">
      <c r="B5405" s="80" t="e">
        <f>VLOOKUP(A5405,'Medicare Code Price Master List'!$A:$C,3,FALSE)</f>
        <v>#N/A</v>
      </c>
      <c r="C5405" s="3">
        <f>SUMIF('DME PRICE LOOKUP LINKED'!$A:$A,A5405,'DME PRICE LOOKUP LINKED'!$C:$C)</f>
        <v>0</v>
      </c>
      <c r="D5405" s="78" t="e">
        <f t="shared" si="168"/>
        <v>#N/A</v>
      </c>
      <c r="E5405" s="81" t="e">
        <f t="shared" si="169"/>
        <v>#N/A</v>
      </c>
      <c r="I5405" t="s">
        <v>4791</v>
      </c>
      <c r="K5405" t="s">
        <v>4792</v>
      </c>
      <c r="L5405">
        <v>1.46</v>
      </c>
      <c r="O5405">
        <v>2</v>
      </c>
    </row>
    <row r="5406" spans="2:15" x14ac:dyDescent="0.25">
      <c r="B5406" s="77" t="e">
        <f>VLOOKUP(A5406,'Medicare Code Price Master List'!$A:$C,3,FALSE)</f>
        <v>#N/A</v>
      </c>
      <c r="C5406" s="3">
        <f>SUMIF('DME PRICE LOOKUP LINKED'!$A:$A,A5406,'DME PRICE LOOKUP LINKED'!$C:$C)</f>
        <v>0</v>
      </c>
      <c r="D5406" s="78" t="e">
        <f t="shared" si="168"/>
        <v>#N/A</v>
      </c>
      <c r="E5406" s="79" t="e">
        <f t="shared" si="169"/>
        <v>#N/A</v>
      </c>
      <c r="I5406" t="s">
        <v>4793</v>
      </c>
      <c r="K5406" t="s">
        <v>4794</v>
      </c>
      <c r="L5406">
        <v>8.24</v>
      </c>
      <c r="O5406">
        <v>11</v>
      </c>
    </row>
    <row r="5407" spans="2:15" x14ac:dyDescent="0.25">
      <c r="B5407" s="80" t="e">
        <f>VLOOKUP(A5407,'Medicare Code Price Master List'!$A:$C,3,FALSE)</f>
        <v>#N/A</v>
      </c>
      <c r="C5407" s="3">
        <f>SUMIF('DME PRICE LOOKUP LINKED'!$A:$A,A5407,'DME PRICE LOOKUP LINKED'!$C:$C)</f>
        <v>0</v>
      </c>
      <c r="D5407" s="78" t="e">
        <f t="shared" si="168"/>
        <v>#N/A</v>
      </c>
      <c r="E5407" s="81" t="e">
        <f t="shared" si="169"/>
        <v>#N/A</v>
      </c>
      <c r="I5407" t="s">
        <v>4795</v>
      </c>
      <c r="K5407" t="s">
        <v>4796</v>
      </c>
      <c r="L5407">
        <v>0.74</v>
      </c>
      <c r="O5407">
        <v>1</v>
      </c>
    </row>
    <row r="5408" spans="2:15" x14ac:dyDescent="0.25">
      <c r="B5408" s="77" t="e">
        <f>VLOOKUP(A5408,'Medicare Code Price Master List'!$A:$C,3,FALSE)</f>
        <v>#N/A</v>
      </c>
      <c r="C5408" s="3">
        <f>SUMIF('DME PRICE LOOKUP LINKED'!$A:$A,A5408,'DME PRICE LOOKUP LINKED'!$C:$C)</f>
        <v>0</v>
      </c>
      <c r="D5408" s="78" t="e">
        <f t="shared" si="168"/>
        <v>#N/A</v>
      </c>
      <c r="E5408" s="79" t="e">
        <f t="shared" si="169"/>
        <v>#N/A</v>
      </c>
      <c r="I5408" t="s">
        <v>4797</v>
      </c>
      <c r="K5408" t="s">
        <v>4798</v>
      </c>
      <c r="L5408">
        <v>7.94</v>
      </c>
      <c r="O5408">
        <v>11</v>
      </c>
    </row>
    <row r="5409" spans="2:15" x14ac:dyDescent="0.25">
      <c r="B5409" s="80" t="e">
        <f>VLOOKUP(A5409,'Medicare Code Price Master List'!$A:$C,3,FALSE)</f>
        <v>#N/A</v>
      </c>
      <c r="C5409" s="3">
        <f>SUMIF('DME PRICE LOOKUP LINKED'!$A:$A,A5409,'DME PRICE LOOKUP LINKED'!$C:$C)</f>
        <v>0</v>
      </c>
      <c r="D5409" s="78" t="e">
        <f t="shared" si="168"/>
        <v>#N/A</v>
      </c>
      <c r="E5409" s="81" t="e">
        <f t="shared" si="169"/>
        <v>#N/A</v>
      </c>
      <c r="I5409" t="s">
        <v>4799</v>
      </c>
      <c r="K5409" t="s">
        <v>4800</v>
      </c>
      <c r="L5409">
        <v>18.989999999999998</v>
      </c>
      <c r="O5409">
        <v>25</v>
      </c>
    </row>
    <row r="5410" spans="2:15" x14ac:dyDescent="0.25">
      <c r="B5410" s="77" t="e">
        <f>VLOOKUP(A5410,'Medicare Code Price Master List'!$A:$C,3,FALSE)</f>
        <v>#N/A</v>
      </c>
      <c r="C5410" s="3">
        <f>SUMIF('DME PRICE LOOKUP LINKED'!$A:$A,A5410,'DME PRICE LOOKUP LINKED'!$C:$C)</f>
        <v>0</v>
      </c>
      <c r="D5410" s="78" t="e">
        <f t="shared" si="168"/>
        <v>#N/A</v>
      </c>
      <c r="E5410" s="79" t="e">
        <f t="shared" si="169"/>
        <v>#N/A</v>
      </c>
      <c r="I5410" t="s">
        <v>4801</v>
      </c>
      <c r="K5410" t="s">
        <v>4802</v>
      </c>
      <c r="L5410">
        <v>3348.99</v>
      </c>
      <c r="O5410">
        <v>4354</v>
      </c>
    </row>
    <row r="5411" spans="2:15" x14ac:dyDescent="0.25">
      <c r="B5411" s="80" t="e">
        <f>VLOOKUP(A5411,'Medicare Code Price Master List'!$A:$C,3,FALSE)</f>
        <v>#N/A</v>
      </c>
      <c r="C5411" s="3">
        <f>SUMIF('DME PRICE LOOKUP LINKED'!$A:$A,A5411,'DME PRICE LOOKUP LINKED'!$C:$C)</f>
        <v>0</v>
      </c>
      <c r="D5411" s="78" t="e">
        <f t="shared" si="168"/>
        <v>#N/A</v>
      </c>
      <c r="E5411" s="81" t="e">
        <f t="shared" si="169"/>
        <v>#N/A</v>
      </c>
      <c r="I5411" t="s">
        <v>4803</v>
      </c>
      <c r="K5411" t="s">
        <v>4804</v>
      </c>
      <c r="L5411">
        <v>25.84</v>
      </c>
      <c r="O5411">
        <v>34</v>
      </c>
    </row>
    <row r="5412" spans="2:15" x14ac:dyDescent="0.25">
      <c r="B5412" s="77" t="e">
        <f>VLOOKUP(A5412,'Medicare Code Price Master List'!$A:$C,3,FALSE)</f>
        <v>#N/A</v>
      </c>
      <c r="C5412" s="3">
        <f>SUMIF('DME PRICE LOOKUP LINKED'!$A:$A,A5412,'DME PRICE LOOKUP LINKED'!$C:$C)</f>
        <v>0</v>
      </c>
      <c r="D5412" s="78" t="e">
        <f t="shared" si="168"/>
        <v>#N/A</v>
      </c>
      <c r="E5412" s="79" t="e">
        <f t="shared" si="169"/>
        <v>#N/A</v>
      </c>
      <c r="I5412" t="s">
        <v>4805</v>
      </c>
      <c r="K5412" t="s">
        <v>4806</v>
      </c>
      <c r="L5412">
        <v>161.19</v>
      </c>
      <c r="O5412">
        <v>210</v>
      </c>
    </row>
    <row r="5413" spans="2:15" x14ac:dyDescent="0.25">
      <c r="B5413" s="80" t="e">
        <f>VLOOKUP(A5413,'Medicare Code Price Master List'!$A:$C,3,FALSE)</f>
        <v>#N/A</v>
      </c>
      <c r="C5413" s="3">
        <f>SUMIF('DME PRICE LOOKUP LINKED'!$A:$A,A5413,'DME PRICE LOOKUP LINKED'!$C:$C)</f>
        <v>0</v>
      </c>
      <c r="D5413" s="78" t="e">
        <f t="shared" si="168"/>
        <v>#N/A</v>
      </c>
      <c r="E5413" s="81" t="e">
        <f t="shared" si="169"/>
        <v>#N/A</v>
      </c>
      <c r="I5413" t="s">
        <v>4807</v>
      </c>
      <c r="K5413" t="s">
        <v>4808</v>
      </c>
      <c r="L5413">
        <v>1071.98</v>
      </c>
      <c r="O5413">
        <v>1394</v>
      </c>
    </row>
    <row r="5414" spans="2:15" x14ac:dyDescent="0.25">
      <c r="B5414" s="77" t="e">
        <f>VLOOKUP(A5414,'Medicare Code Price Master List'!$A:$C,3,FALSE)</f>
        <v>#N/A</v>
      </c>
      <c r="C5414" s="3">
        <f>SUMIF('DME PRICE LOOKUP LINKED'!$A:$A,A5414,'DME PRICE LOOKUP LINKED'!$C:$C)</f>
        <v>0</v>
      </c>
      <c r="D5414" s="78" t="e">
        <f t="shared" si="168"/>
        <v>#N/A</v>
      </c>
      <c r="E5414" s="79" t="e">
        <f t="shared" si="169"/>
        <v>#N/A</v>
      </c>
      <c r="I5414" t="s">
        <v>4809</v>
      </c>
      <c r="K5414" t="s">
        <v>4810</v>
      </c>
      <c r="L5414">
        <v>94.9</v>
      </c>
      <c r="O5414">
        <v>124</v>
      </c>
    </row>
    <row r="5415" spans="2:15" x14ac:dyDescent="0.25">
      <c r="B5415" s="80" t="e">
        <f>VLOOKUP(A5415,'Medicare Code Price Master List'!$A:$C,3,FALSE)</f>
        <v>#N/A</v>
      </c>
      <c r="C5415" s="3">
        <f>SUMIF('DME PRICE LOOKUP LINKED'!$A:$A,A5415,'DME PRICE LOOKUP LINKED'!$C:$C)</f>
        <v>0</v>
      </c>
      <c r="D5415" s="78" t="e">
        <f t="shared" si="168"/>
        <v>#N/A</v>
      </c>
      <c r="E5415" s="81" t="e">
        <f t="shared" si="169"/>
        <v>#N/A</v>
      </c>
      <c r="I5415" t="s">
        <v>4811</v>
      </c>
      <c r="K5415" t="s">
        <v>4812</v>
      </c>
      <c r="L5415">
        <v>229.26</v>
      </c>
      <c r="O5415">
        <v>299</v>
      </c>
    </row>
    <row r="5416" spans="2:15" x14ac:dyDescent="0.25">
      <c r="B5416" s="77" t="e">
        <f>VLOOKUP(A5416,'Medicare Code Price Master List'!$A:$C,3,FALSE)</f>
        <v>#N/A</v>
      </c>
      <c r="C5416" s="3">
        <f>SUMIF('DME PRICE LOOKUP LINKED'!$A:$A,A5416,'DME PRICE LOOKUP LINKED'!$C:$C)</f>
        <v>0</v>
      </c>
      <c r="D5416" s="78" t="e">
        <f t="shared" si="168"/>
        <v>#N/A</v>
      </c>
      <c r="E5416" s="79" t="e">
        <f t="shared" si="169"/>
        <v>#N/A</v>
      </c>
      <c r="I5416" t="s">
        <v>4813</v>
      </c>
      <c r="K5416" t="s">
        <v>4814</v>
      </c>
      <c r="L5416">
        <v>32.090000000000003</v>
      </c>
      <c r="O5416">
        <v>42</v>
      </c>
    </row>
    <row r="5417" spans="2:15" x14ac:dyDescent="0.25">
      <c r="B5417" s="80" t="e">
        <f>VLOOKUP(A5417,'Medicare Code Price Master List'!$A:$C,3,FALSE)</f>
        <v>#N/A</v>
      </c>
      <c r="C5417" s="3">
        <f>SUMIF('DME PRICE LOOKUP LINKED'!$A:$A,A5417,'DME PRICE LOOKUP LINKED'!$C:$C)</f>
        <v>0</v>
      </c>
      <c r="D5417" s="78" t="e">
        <f t="shared" si="168"/>
        <v>#N/A</v>
      </c>
      <c r="E5417" s="81" t="e">
        <f t="shared" si="169"/>
        <v>#N/A</v>
      </c>
      <c r="I5417" t="s">
        <v>4815</v>
      </c>
      <c r="K5417" t="s">
        <v>4816</v>
      </c>
      <c r="L5417">
        <v>47.04</v>
      </c>
      <c r="O5417">
        <v>62</v>
      </c>
    </row>
    <row r="5418" spans="2:15" x14ac:dyDescent="0.25">
      <c r="B5418" s="77" t="e">
        <f>VLOOKUP(A5418,'Medicare Code Price Master List'!$A:$C,3,FALSE)</f>
        <v>#N/A</v>
      </c>
      <c r="C5418" s="3">
        <f>SUMIF('DME PRICE LOOKUP LINKED'!$A:$A,A5418,'DME PRICE LOOKUP LINKED'!$C:$C)</f>
        <v>0</v>
      </c>
      <c r="D5418" s="78" t="e">
        <f t="shared" si="168"/>
        <v>#N/A</v>
      </c>
      <c r="E5418" s="79" t="e">
        <f t="shared" si="169"/>
        <v>#N/A</v>
      </c>
      <c r="I5418" t="s">
        <v>4817</v>
      </c>
      <c r="K5418" t="s">
        <v>4818</v>
      </c>
      <c r="L5418">
        <v>1059.32</v>
      </c>
      <c r="O5418">
        <v>1378</v>
      </c>
    </row>
    <row r="5419" spans="2:15" x14ac:dyDescent="0.25">
      <c r="B5419" s="80" t="e">
        <f>VLOOKUP(A5419,'Medicare Code Price Master List'!$A:$C,3,FALSE)</f>
        <v>#N/A</v>
      </c>
      <c r="C5419" s="3">
        <f>SUMIF('DME PRICE LOOKUP LINKED'!$A:$A,A5419,'DME PRICE LOOKUP LINKED'!$C:$C)</f>
        <v>0</v>
      </c>
      <c r="D5419" s="78" t="e">
        <f t="shared" si="168"/>
        <v>#N/A</v>
      </c>
      <c r="E5419" s="81" t="e">
        <f t="shared" si="169"/>
        <v>#N/A</v>
      </c>
      <c r="I5419" t="s">
        <v>4819</v>
      </c>
      <c r="K5419" t="s">
        <v>4820</v>
      </c>
      <c r="L5419">
        <v>1858.88</v>
      </c>
      <c r="O5419">
        <v>2417</v>
      </c>
    </row>
    <row r="5420" spans="2:15" x14ac:dyDescent="0.25">
      <c r="B5420" s="77" t="e">
        <f>VLOOKUP(A5420,'Medicare Code Price Master List'!$A:$C,3,FALSE)</f>
        <v>#N/A</v>
      </c>
      <c r="C5420" s="3">
        <f>SUMIF('DME PRICE LOOKUP LINKED'!$A:$A,A5420,'DME PRICE LOOKUP LINKED'!$C:$C)</f>
        <v>0</v>
      </c>
      <c r="D5420" s="78" t="e">
        <f t="shared" si="168"/>
        <v>#N/A</v>
      </c>
      <c r="E5420" s="79" t="e">
        <f t="shared" si="169"/>
        <v>#N/A</v>
      </c>
      <c r="I5420" t="s">
        <v>4821</v>
      </c>
      <c r="K5420" t="s">
        <v>4822</v>
      </c>
      <c r="L5420">
        <v>2372.7600000000002</v>
      </c>
      <c r="O5420">
        <v>3085</v>
      </c>
    </row>
    <row r="5421" spans="2:15" x14ac:dyDescent="0.25">
      <c r="B5421" s="80" t="e">
        <f>VLOOKUP(A5421,'Medicare Code Price Master List'!$A:$C,3,FALSE)</f>
        <v>#N/A</v>
      </c>
      <c r="C5421" s="3">
        <f>SUMIF('DME PRICE LOOKUP LINKED'!$A:$A,A5421,'DME PRICE LOOKUP LINKED'!$C:$C)</f>
        <v>0</v>
      </c>
      <c r="D5421" s="78" t="e">
        <f t="shared" si="168"/>
        <v>#N/A</v>
      </c>
      <c r="E5421" s="81" t="e">
        <f t="shared" si="169"/>
        <v>#N/A</v>
      </c>
      <c r="I5421" t="s">
        <v>4823</v>
      </c>
      <c r="K5421" t="s">
        <v>4824</v>
      </c>
      <c r="L5421">
        <v>1651.97</v>
      </c>
      <c r="O5421">
        <v>2148</v>
      </c>
    </row>
    <row r="5422" spans="2:15" x14ac:dyDescent="0.25">
      <c r="B5422" s="77" t="e">
        <f>VLOOKUP(A5422,'Medicare Code Price Master List'!$A:$C,3,FALSE)</f>
        <v>#N/A</v>
      </c>
      <c r="C5422" s="3">
        <f>SUMIF('DME PRICE LOOKUP LINKED'!$A:$A,A5422,'DME PRICE LOOKUP LINKED'!$C:$C)</f>
        <v>0</v>
      </c>
      <c r="D5422" s="78" t="e">
        <f t="shared" si="168"/>
        <v>#N/A</v>
      </c>
      <c r="E5422" s="79" t="e">
        <f t="shared" si="169"/>
        <v>#N/A</v>
      </c>
      <c r="I5422" t="s">
        <v>4825</v>
      </c>
      <c r="K5422" t="s">
        <v>4826</v>
      </c>
      <c r="L5422">
        <v>2545.65</v>
      </c>
      <c r="O5422">
        <v>3310</v>
      </c>
    </row>
    <row r="5423" spans="2:15" x14ac:dyDescent="0.25">
      <c r="B5423" s="80" t="e">
        <f>VLOOKUP(A5423,'Medicare Code Price Master List'!$A:$C,3,FALSE)</f>
        <v>#N/A</v>
      </c>
      <c r="C5423" s="3">
        <f>SUMIF('DME PRICE LOOKUP LINKED'!$A:$A,A5423,'DME PRICE LOOKUP LINKED'!$C:$C)</f>
        <v>0</v>
      </c>
      <c r="D5423" s="78" t="e">
        <f t="shared" si="168"/>
        <v>#N/A</v>
      </c>
      <c r="E5423" s="81" t="e">
        <f t="shared" si="169"/>
        <v>#N/A</v>
      </c>
      <c r="I5423" t="s">
        <v>4827</v>
      </c>
      <c r="K5423" t="s">
        <v>4828</v>
      </c>
      <c r="L5423">
        <v>3936.08</v>
      </c>
      <c r="O5423">
        <v>5117</v>
      </c>
    </row>
    <row r="5424" spans="2:15" x14ac:dyDescent="0.25">
      <c r="B5424" s="77" t="e">
        <f>VLOOKUP(A5424,'Medicare Code Price Master List'!$A:$C,3,FALSE)</f>
        <v>#N/A</v>
      </c>
      <c r="C5424" s="3">
        <f>SUMIF('DME PRICE LOOKUP LINKED'!$A:$A,A5424,'DME PRICE LOOKUP LINKED'!$C:$C)</f>
        <v>0</v>
      </c>
      <c r="D5424" s="78" t="e">
        <f t="shared" si="168"/>
        <v>#N/A</v>
      </c>
      <c r="E5424" s="79" t="e">
        <f t="shared" si="169"/>
        <v>#N/A</v>
      </c>
      <c r="I5424" t="s">
        <v>4829</v>
      </c>
      <c r="K5424" t="s">
        <v>4830</v>
      </c>
      <c r="L5424">
        <v>318.93</v>
      </c>
      <c r="O5424">
        <v>415</v>
      </c>
    </row>
    <row r="5425" spans="2:15" x14ac:dyDescent="0.25">
      <c r="B5425" s="80" t="e">
        <f>VLOOKUP(A5425,'Medicare Code Price Master List'!$A:$C,3,FALSE)</f>
        <v>#N/A</v>
      </c>
      <c r="C5425" s="3">
        <f>SUMIF('DME PRICE LOOKUP LINKED'!$A:$A,A5425,'DME PRICE LOOKUP LINKED'!$C:$C)</f>
        <v>0</v>
      </c>
      <c r="D5425" s="78" t="e">
        <f t="shared" si="168"/>
        <v>#N/A</v>
      </c>
      <c r="E5425" s="81" t="e">
        <f t="shared" si="169"/>
        <v>#N/A</v>
      </c>
      <c r="I5425" t="s">
        <v>4831</v>
      </c>
      <c r="K5425" t="s">
        <v>4832</v>
      </c>
      <c r="L5425">
        <v>353.91</v>
      </c>
      <c r="O5425">
        <v>461</v>
      </c>
    </row>
    <row r="5426" spans="2:15" x14ac:dyDescent="0.25">
      <c r="B5426" s="77" t="e">
        <f>VLOOKUP(A5426,'Medicare Code Price Master List'!$A:$C,3,FALSE)</f>
        <v>#N/A</v>
      </c>
      <c r="C5426" s="3">
        <f>SUMIF('DME PRICE LOOKUP LINKED'!$A:$A,A5426,'DME PRICE LOOKUP LINKED'!$C:$C)</f>
        <v>0</v>
      </c>
      <c r="D5426" s="78" t="e">
        <f t="shared" si="168"/>
        <v>#N/A</v>
      </c>
      <c r="E5426" s="79" t="e">
        <f t="shared" si="169"/>
        <v>#N/A</v>
      </c>
      <c r="I5426" t="s">
        <v>4833</v>
      </c>
      <c r="K5426" t="s">
        <v>4834</v>
      </c>
      <c r="L5426">
        <v>392.11</v>
      </c>
      <c r="O5426">
        <v>510</v>
      </c>
    </row>
    <row r="5427" spans="2:15" x14ac:dyDescent="0.25">
      <c r="B5427" s="80" t="e">
        <f>VLOOKUP(A5427,'Medicare Code Price Master List'!$A:$C,3,FALSE)</f>
        <v>#N/A</v>
      </c>
      <c r="C5427" s="3">
        <f>SUMIF('DME PRICE LOOKUP LINKED'!$A:$A,A5427,'DME PRICE LOOKUP LINKED'!$C:$C)</f>
        <v>0</v>
      </c>
      <c r="D5427" s="78" t="e">
        <f t="shared" si="168"/>
        <v>#N/A</v>
      </c>
      <c r="E5427" s="81" t="e">
        <f t="shared" si="169"/>
        <v>#N/A</v>
      </c>
      <c r="I5427" t="s">
        <v>4835</v>
      </c>
      <c r="K5427" t="s">
        <v>4836</v>
      </c>
      <c r="L5427">
        <v>370.33</v>
      </c>
      <c r="O5427">
        <v>482</v>
      </c>
    </row>
    <row r="5428" spans="2:15" x14ac:dyDescent="0.25">
      <c r="B5428" s="77" t="e">
        <f>VLOOKUP(A5428,'Medicare Code Price Master List'!$A:$C,3,FALSE)</f>
        <v>#N/A</v>
      </c>
      <c r="C5428" s="3">
        <f>SUMIF('DME PRICE LOOKUP LINKED'!$A:$A,A5428,'DME PRICE LOOKUP LINKED'!$C:$C)</f>
        <v>0</v>
      </c>
      <c r="D5428" s="78" t="e">
        <f t="shared" si="168"/>
        <v>#N/A</v>
      </c>
      <c r="E5428" s="79" t="e">
        <f t="shared" si="169"/>
        <v>#N/A</v>
      </c>
      <c r="I5428" t="s">
        <v>4837</v>
      </c>
      <c r="K5428" t="s">
        <v>4838</v>
      </c>
      <c r="L5428">
        <v>329.31</v>
      </c>
      <c r="O5428">
        <v>429</v>
      </c>
    </row>
    <row r="5429" spans="2:15" x14ac:dyDescent="0.25">
      <c r="B5429" s="80" t="e">
        <f>VLOOKUP(A5429,'Medicare Code Price Master List'!$A:$C,3,FALSE)</f>
        <v>#N/A</v>
      </c>
      <c r="C5429" s="3">
        <f>SUMIF('DME PRICE LOOKUP LINKED'!$A:$A,A5429,'DME PRICE LOOKUP LINKED'!$C:$C)</f>
        <v>0</v>
      </c>
      <c r="D5429" s="78" t="e">
        <f t="shared" si="168"/>
        <v>#N/A</v>
      </c>
      <c r="E5429" s="81" t="e">
        <f t="shared" si="169"/>
        <v>#N/A</v>
      </c>
      <c r="I5429" t="s">
        <v>4839</v>
      </c>
      <c r="K5429" t="s">
        <v>4840</v>
      </c>
      <c r="L5429">
        <v>368.02</v>
      </c>
      <c r="O5429">
        <v>479</v>
      </c>
    </row>
    <row r="5430" spans="2:15" x14ac:dyDescent="0.25">
      <c r="B5430" s="77" t="e">
        <f>VLOOKUP(A5430,'Medicare Code Price Master List'!$A:$C,3,FALSE)</f>
        <v>#N/A</v>
      </c>
      <c r="C5430" s="3">
        <f>SUMIF('DME PRICE LOOKUP LINKED'!$A:$A,A5430,'DME PRICE LOOKUP LINKED'!$C:$C)</f>
        <v>0</v>
      </c>
      <c r="D5430" s="78" t="e">
        <f t="shared" si="168"/>
        <v>#N/A</v>
      </c>
      <c r="E5430" s="79" t="e">
        <f t="shared" si="169"/>
        <v>#N/A</v>
      </c>
      <c r="I5430" t="s">
        <v>4841</v>
      </c>
      <c r="K5430" t="s">
        <v>4842</v>
      </c>
      <c r="L5430">
        <v>413.41</v>
      </c>
      <c r="O5430">
        <v>538</v>
      </c>
    </row>
    <row r="5431" spans="2:15" x14ac:dyDescent="0.25">
      <c r="B5431" s="80" t="e">
        <f>VLOOKUP(A5431,'Medicare Code Price Master List'!$A:$C,3,FALSE)</f>
        <v>#N/A</v>
      </c>
      <c r="C5431" s="3">
        <f>SUMIF('DME PRICE LOOKUP LINKED'!$A:$A,A5431,'DME PRICE LOOKUP LINKED'!$C:$C)</f>
        <v>0</v>
      </c>
      <c r="D5431" s="78" t="e">
        <f t="shared" si="168"/>
        <v>#N/A</v>
      </c>
      <c r="E5431" s="81" t="e">
        <f t="shared" si="169"/>
        <v>#N/A</v>
      </c>
      <c r="I5431" t="s">
        <v>4843</v>
      </c>
      <c r="K5431" t="s">
        <v>4844</v>
      </c>
      <c r="L5431">
        <v>398.81</v>
      </c>
      <c r="O5431">
        <v>519</v>
      </c>
    </row>
    <row r="5432" spans="2:15" x14ac:dyDescent="0.25">
      <c r="B5432" s="77" t="e">
        <f>VLOOKUP(A5432,'Medicare Code Price Master List'!$A:$C,3,FALSE)</f>
        <v>#N/A</v>
      </c>
      <c r="C5432" s="3">
        <f>SUMIF('DME PRICE LOOKUP LINKED'!$A:$A,A5432,'DME PRICE LOOKUP LINKED'!$C:$C)</f>
        <v>0</v>
      </c>
      <c r="D5432" s="78" t="e">
        <f t="shared" si="168"/>
        <v>#N/A</v>
      </c>
      <c r="E5432" s="79" t="e">
        <f t="shared" si="169"/>
        <v>#N/A</v>
      </c>
      <c r="I5432" t="s">
        <v>4845</v>
      </c>
      <c r="K5432" t="s">
        <v>4846</v>
      </c>
      <c r="L5432">
        <v>545.59</v>
      </c>
      <c r="O5432">
        <v>710</v>
      </c>
    </row>
    <row r="5433" spans="2:15" x14ac:dyDescent="0.25">
      <c r="B5433" s="80" t="e">
        <f>VLOOKUP(A5433,'Medicare Code Price Master List'!$A:$C,3,FALSE)</f>
        <v>#N/A</v>
      </c>
      <c r="C5433" s="3">
        <f>SUMIF('DME PRICE LOOKUP LINKED'!$A:$A,A5433,'DME PRICE LOOKUP LINKED'!$C:$C)</f>
        <v>0</v>
      </c>
      <c r="D5433" s="78" t="e">
        <f t="shared" si="168"/>
        <v>#N/A</v>
      </c>
      <c r="E5433" s="81" t="e">
        <f t="shared" si="169"/>
        <v>#N/A</v>
      </c>
      <c r="I5433" t="s">
        <v>4847</v>
      </c>
      <c r="K5433" t="s">
        <v>4848</v>
      </c>
      <c r="L5433">
        <v>514.48</v>
      </c>
      <c r="O5433">
        <v>669</v>
      </c>
    </row>
    <row r="5434" spans="2:15" x14ac:dyDescent="0.25">
      <c r="B5434" s="77" t="e">
        <f>VLOOKUP(A5434,'Medicare Code Price Master List'!$A:$C,3,FALSE)</f>
        <v>#N/A</v>
      </c>
      <c r="C5434" s="3">
        <f>SUMIF('DME PRICE LOOKUP LINKED'!$A:$A,A5434,'DME PRICE LOOKUP LINKED'!$C:$C)</f>
        <v>0</v>
      </c>
      <c r="D5434" s="78" t="e">
        <f t="shared" si="168"/>
        <v>#N/A</v>
      </c>
      <c r="E5434" s="79" t="e">
        <f t="shared" si="169"/>
        <v>#N/A</v>
      </c>
      <c r="I5434" t="s">
        <v>4849</v>
      </c>
      <c r="K5434" t="s">
        <v>4850</v>
      </c>
      <c r="L5434">
        <v>819.77</v>
      </c>
      <c r="O5434">
        <v>1066</v>
      </c>
    </row>
    <row r="5435" spans="2:15" x14ac:dyDescent="0.25">
      <c r="B5435" s="80" t="e">
        <f>VLOOKUP(A5435,'Medicare Code Price Master List'!$A:$C,3,FALSE)</f>
        <v>#N/A</v>
      </c>
      <c r="C5435" s="3">
        <f>SUMIF('DME PRICE LOOKUP LINKED'!$A:$A,A5435,'DME PRICE LOOKUP LINKED'!$C:$C)</f>
        <v>0</v>
      </c>
      <c r="D5435" s="78" t="e">
        <f t="shared" si="168"/>
        <v>#N/A</v>
      </c>
      <c r="E5435" s="81" t="e">
        <f t="shared" si="169"/>
        <v>#N/A</v>
      </c>
      <c r="I5435" t="s">
        <v>4851</v>
      </c>
      <c r="K5435" t="s">
        <v>4852</v>
      </c>
      <c r="L5435">
        <v>717.09</v>
      </c>
      <c r="O5435">
        <v>933</v>
      </c>
    </row>
    <row r="5436" spans="2:15" x14ac:dyDescent="0.25">
      <c r="B5436" s="77" t="e">
        <f>VLOOKUP(A5436,'Medicare Code Price Master List'!$A:$C,3,FALSE)</f>
        <v>#N/A</v>
      </c>
      <c r="C5436" s="3">
        <f>SUMIF('DME PRICE LOOKUP LINKED'!$A:$A,A5436,'DME PRICE LOOKUP LINKED'!$C:$C)</f>
        <v>0</v>
      </c>
      <c r="D5436" s="78" t="e">
        <f t="shared" si="168"/>
        <v>#N/A</v>
      </c>
      <c r="E5436" s="79" t="e">
        <f t="shared" si="169"/>
        <v>#N/A</v>
      </c>
      <c r="I5436" t="s">
        <v>4853</v>
      </c>
      <c r="K5436" t="s">
        <v>4854</v>
      </c>
      <c r="L5436">
        <v>1027.5999999999999</v>
      </c>
      <c r="O5436">
        <v>1336</v>
      </c>
    </row>
    <row r="5437" spans="2:15" x14ac:dyDescent="0.25">
      <c r="B5437" s="80" t="e">
        <f>VLOOKUP(A5437,'Medicare Code Price Master List'!$A:$C,3,FALSE)</f>
        <v>#N/A</v>
      </c>
      <c r="C5437" s="3">
        <f>SUMIF('DME PRICE LOOKUP LINKED'!$A:$A,A5437,'DME PRICE LOOKUP LINKED'!$C:$C)</f>
        <v>0</v>
      </c>
      <c r="D5437" s="78" t="e">
        <f t="shared" si="168"/>
        <v>#N/A</v>
      </c>
      <c r="E5437" s="81" t="e">
        <f t="shared" si="169"/>
        <v>#N/A</v>
      </c>
      <c r="I5437" t="s">
        <v>4855</v>
      </c>
      <c r="K5437" t="s">
        <v>4856</v>
      </c>
      <c r="L5437">
        <v>975.52</v>
      </c>
      <c r="O5437">
        <v>1269</v>
      </c>
    </row>
    <row r="5438" spans="2:15" x14ac:dyDescent="0.25">
      <c r="B5438" s="77" t="e">
        <f>VLOOKUP(A5438,'Medicare Code Price Master List'!$A:$C,3,FALSE)</f>
        <v>#N/A</v>
      </c>
      <c r="C5438" s="3">
        <f>SUMIF('DME PRICE LOOKUP LINKED'!$A:$A,A5438,'DME PRICE LOOKUP LINKED'!$C:$C)</f>
        <v>0</v>
      </c>
      <c r="D5438" s="78" t="e">
        <f t="shared" si="168"/>
        <v>#N/A</v>
      </c>
      <c r="E5438" s="79" t="e">
        <f t="shared" si="169"/>
        <v>#N/A</v>
      </c>
      <c r="I5438" t="s">
        <v>4857</v>
      </c>
      <c r="K5438" t="s">
        <v>4858</v>
      </c>
      <c r="L5438">
        <v>483.71</v>
      </c>
      <c r="O5438">
        <v>629</v>
      </c>
    </row>
    <row r="5439" spans="2:15" x14ac:dyDescent="0.25">
      <c r="B5439" s="80" t="e">
        <f>VLOOKUP(A5439,'Medicare Code Price Master List'!$A:$C,3,FALSE)</f>
        <v>#N/A</v>
      </c>
      <c r="C5439" s="3">
        <f>SUMIF('DME PRICE LOOKUP LINKED'!$A:$A,A5439,'DME PRICE LOOKUP LINKED'!$C:$C)</f>
        <v>0</v>
      </c>
      <c r="D5439" s="78" t="e">
        <f t="shared" si="168"/>
        <v>#N/A</v>
      </c>
      <c r="E5439" s="81" t="e">
        <f t="shared" si="169"/>
        <v>#N/A</v>
      </c>
      <c r="I5439" t="s">
        <v>4859</v>
      </c>
      <c r="K5439" t="s">
        <v>4860</v>
      </c>
      <c r="L5439">
        <v>501.68</v>
      </c>
      <c r="O5439">
        <v>653</v>
      </c>
    </row>
    <row r="5440" spans="2:15" x14ac:dyDescent="0.25">
      <c r="B5440" s="77" t="e">
        <f>VLOOKUP(A5440,'Medicare Code Price Master List'!$A:$C,3,FALSE)</f>
        <v>#N/A</v>
      </c>
      <c r="C5440" s="3">
        <f>SUMIF('DME PRICE LOOKUP LINKED'!$A:$A,A5440,'DME PRICE LOOKUP LINKED'!$C:$C)</f>
        <v>0</v>
      </c>
      <c r="D5440" s="78" t="e">
        <f t="shared" si="168"/>
        <v>#N/A</v>
      </c>
      <c r="E5440" s="79" t="e">
        <f t="shared" si="169"/>
        <v>#N/A</v>
      </c>
      <c r="I5440" t="s">
        <v>4861</v>
      </c>
      <c r="K5440" t="s">
        <v>4862</v>
      </c>
      <c r="L5440">
        <v>604.88</v>
      </c>
      <c r="O5440">
        <v>787</v>
      </c>
    </row>
    <row r="5441" spans="2:15" x14ac:dyDescent="0.25">
      <c r="B5441" s="80" t="e">
        <f>VLOOKUP(A5441,'Medicare Code Price Master List'!$A:$C,3,FALSE)</f>
        <v>#N/A</v>
      </c>
      <c r="C5441" s="3">
        <f>SUMIF('DME PRICE LOOKUP LINKED'!$A:$A,A5441,'DME PRICE LOOKUP LINKED'!$C:$C)</f>
        <v>0</v>
      </c>
      <c r="D5441" s="78" t="e">
        <f t="shared" si="168"/>
        <v>#N/A</v>
      </c>
      <c r="E5441" s="81" t="e">
        <f t="shared" si="169"/>
        <v>#N/A</v>
      </c>
      <c r="I5441" t="s">
        <v>4863</v>
      </c>
      <c r="K5441" t="s">
        <v>4864</v>
      </c>
      <c r="L5441">
        <v>537.85</v>
      </c>
      <c r="O5441">
        <v>700</v>
      </c>
    </row>
    <row r="5442" spans="2:15" x14ac:dyDescent="0.25">
      <c r="B5442" s="77" t="e">
        <f>VLOOKUP(A5442,'Medicare Code Price Master List'!$A:$C,3,FALSE)</f>
        <v>#N/A</v>
      </c>
      <c r="C5442" s="3">
        <f>SUMIF('DME PRICE LOOKUP LINKED'!$A:$A,A5442,'DME PRICE LOOKUP LINKED'!$C:$C)</f>
        <v>0</v>
      </c>
      <c r="D5442" s="78" t="e">
        <f t="shared" si="168"/>
        <v>#N/A</v>
      </c>
      <c r="E5442" s="79" t="e">
        <f t="shared" si="169"/>
        <v>#N/A</v>
      </c>
      <c r="I5442" t="s">
        <v>4865</v>
      </c>
      <c r="K5442" t="s">
        <v>4866</v>
      </c>
      <c r="L5442">
        <v>796.48</v>
      </c>
      <c r="O5442">
        <v>1036</v>
      </c>
    </row>
    <row r="5443" spans="2:15" x14ac:dyDescent="0.25">
      <c r="B5443" s="80" t="e">
        <f>VLOOKUP(A5443,'Medicare Code Price Master List'!$A:$C,3,FALSE)</f>
        <v>#N/A</v>
      </c>
      <c r="C5443" s="3">
        <f>SUMIF('DME PRICE LOOKUP LINKED'!$A:$A,A5443,'DME PRICE LOOKUP LINKED'!$C:$C)</f>
        <v>0</v>
      </c>
      <c r="D5443" s="78" t="e">
        <f t="shared" ref="D5443:D5506" si="170">VLOOKUP(A5443,$R$2:$T$5644,3,FALSE)</f>
        <v>#N/A</v>
      </c>
      <c r="E5443" s="81" t="e">
        <f t="shared" ref="E5443:E5506" si="171">D5443-C5443</f>
        <v>#N/A</v>
      </c>
      <c r="I5443" t="s">
        <v>4867</v>
      </c>
      <c r="K5443" t="s">
        <v>4868</v>
      </c>
      <c r="L5443">
        <v>1217.3599999999999</v>
      </c>
      <c r="O5443">
        <v>1583</v>
      </c>
    </row>
    <row r="5444" spans="2:15" x14ac:dyDescent="0.25">
      <c r="B5444" s="77" t="e">
        <f>VLOOKUP(A5444,'Medicare Code Price Master List'!$A:$C,3,FALSE)</f>
        <v>#N/A</v>
      </c>
      <c r="C5444" s="3">
        <f>SUMIF('DME PRICE LOOKUP LINKED'!$A:$A,A5444,'DME PRICE LOOKUP LINKED'!$C:$C)</f>
        <v>0</v>
      </c>
      <c r="D5444" s="78" t="e">
        <f t="shared" si="170"/>
        <v>#N/A</v>
      </c>
      <c r="E5444" s="79" t="e">
        <f t="shared" si="171"/>
        <v>#N/A</v>
      </c>
      <c r="I5444" t="s">
        <v>4869</v>
      </c>
      <c r="K5444" t="s">
        <v>4870</v>
      </c>
      <c r="L5444">
        <v>534.20000000000005</v>
      </c>
      <c r="O5444">
        <v>695</v>
      </c>
    </row>
    <row r="5445" spans="2:15" x14ac:dyDescent="0.25">
      <c r="B5445" s="80" t="e">
        <f>VLOOKUP(A5445,'Medicare Code Price Master List'!$A:$C,3,FALSE)</f>
        <v>#N/A</v>
      </c>
      <c r="C5445" s="3">
        <f>SUMIF('DME PRICE LOOKUP LINKED'!$A:$A,A5445,'DME PRICE LOOKUP LINKED'!$C:$C)</f>
        <v>0</v>
      </c>
      <c r="D5445" s="78" t="e">
        <f t="shared" si="170"/>
        <v>#N/A</v>
      </c>
      <c r="E5445" s="81" t="e">
        <f t="shared" si="171"/>
        <v>#N/A</v>
      </c>
      <c r="I5445" t="s">
        <v>4871</v>
      </c>
      <c r="K5445" t="s">
        <v>4872</v>
      </c>
      <c r="L5445">
        <v>533.70000000000005</v>
      </c>
      <c r="O5445">
        <v>694</v>
      </c>
    </row>
    <row r="5446" spans="2:15" x14ac:dyDescent="0.25">
      <c r="B5446" s="77" t="e">
        <f>VLOOKUP(A5446,'Medicare Code Price Master List'!$A:$C,3,FALSE)</f>
        <v>#N/A</v>
      </c>
      <c r="C5446" s="3">
        <f>SUMIF('DME PRICE LOOKUP LINKED'!$A:$A,A5446,'DME PRICE LOOKUP LINKED'!$C:$C)</f>
        <v>0</v>
      </c>
      <c r="D5446" s="78" t="e">
        <f t="shared" si="170"/>
        <v>#N/A</v>
      </c>
      <c r="E5446" s="79" t="e">
        <f t="shared" si="171"/>
        <v>#N/A</v>
      </c>
      <c r="I5446" t="s">
        <v>4873</v>
      </c>
      <c r="K5446" t="s">
        <v>4874</v>
      </c>
      <c r="L5446">
        <v>636.69000000000005</v>
      </c>
      <c r="O5446">
        <v>828</v>
      </c>
    </row>
    <row r="5447" spans="2:15" x14ac:dyDescent="0.25">
      <c r="B5447" s="80" t="e">
        <f>VLOOKUP(A5447,'Medicare Code Price Master List'!$A:$C,3,FALSE)</f>
        <v>#N/A</v>
      </c>
      <c r="C5447" s="3">
        <f>SUMIF('DME PRICE LOOKUP LINKED'!$A:$A,A5447,'DME PRICE LOOKUP LINKED'!$C:$C)</f>
        <v>0</v>
      </c>
      <c r="D5447" s="78" t="e">
        <f t="shared" si="170"/>
        <v>#N/A</v>
      </c>
      <c r="E5447" s="81" t="e">
        <f t="shared" si="171"/>
        <v>#N/A</v>
      </c>
      <c r="I5447" t="s">
        <v>4875</v>
      </c>
      <c r="K5447" t="s">
        <v>4876</v>
      </c>
      <c r="L5447">
        <v>908.58</v>
      </c>
      <c r="O5447">
        <v>1182</v>
      </c>
    </row>
    <row r="5448" spans="2:15" x14ac:dyDescent="0.25">
      <c r="B5448" s="77" t="e">
        <f>VLOOKUP(A5448,'Medicare Code Price Master List'!$A:$C,3,FALSE)</f>
        <v>#N/A</v>
      </c>
      <c r="C5448" s="3">
        <f>SUMIF('DME PRICE LOOKUP LINKED'!$A:$A,A5448,'DME PRICE LOOKUP LINKED'!$C:$C)</f>
        <v>0</v>
      </c>
      <c r="D5448" s="78" t="e">
        <f t="shared" si="170"/>
        <v>#N/A</v>
      </c>
      <c r="E5448" s="79" t="e">
        <f t="shared" si="171"/>
        <v>#N/A</v>
      </c>
      <c r="I5448" t="s">
        <v>4877</v>
      </c>
      <c r="K5448" t="s">
        <v>4878</v>
      </c>
      <c r="L5448">
        <v>873.53</v>
      </c>
      <c r="O5448">
        <v>1136</v>
      </c>
    </row>
    <row r="5449" spans="2:15" x14ac:dyDescent="0.25">
      <c r="B5449" s="80" t="e">
        <f>VLOOKUP(A5449,'Medicare Code Price Master List'!$A:$C,3,FALSE)</f>
        <v>#N/A</v>
      </c>
      <c r="C5449" s="3">
        <f>SUMIF('DME PRICE LOOKUP LINKED'!$A:$A,A5449,'DME PRICE LOOKUP LINKED'!$C:$C)</f>
        <v>0</v>
      </c>
      <c r="D5449" s="78" t="e">
        <f t="shared" si="170"/>
        <v>#N/A</v>
      </c>
      <c r="E5449" s="81" t="e">
        <f t="shared" si="171"/>
        <v>#N/A</v>
      </c>
      <c r="I5449" t="s">
        <v>4879</v>
      </c>
      <c r="K5449" t="s">
        <v>4880</v>
      </c>
      <c r="L5449">
        <v>1053.8900000000001</v>
      </c>
      <c r="O5449">
        <v>1371</v>
      </c>
    </row>
    <row r="5450" spans="2:15" x14ac:dyDescent="0.25">
      <c r="B5450" s="77" t="e">
        <f>VLOOKUP(A5450,'Medicare Code Price Master List'!$A:$C,3,FALSE)</f>
        <v>#N/A</v>
      </c>
      <c r="C5450" s="3">
        <f>SUMIF('DME PRICE LOOKUP LINKED'!$A:$A,A5450,'DME PRICE LOOKUP LINKED'!$C:$C)</f>
        <v>0</v>
      </c>
      <c r="D5450" s="78" t="e">
        <f t="shared" si="170"/>
        <v>#N/A</v>
      </c>
      <c r="E5450" s="79" t="e">
        <f t="shared" si="171"/>
        <v>#N/A</v>
      </c>
      <c r="I5450" t="s">
        <v>4881</v>
      </c>
      <c r="K5450" t="s">
        <v>4882</v>
      </c>
      <c r="L5450">
        <v>1013.33</v>
      </c>
      <c r="O5450">
        <v>1318</v>
      </c>
    </row>
    <row r="5451" spans="2:15" x14ac:dyDescent="0.25">
      <c r="B5451" s="80" t="e">
        <f>VLOOKUP(A5451,'Medicare Code Price Master List'!$A:$C,3,FALSE)</f>
        <v>#N/A</v>
      </c>
      <c r="C5451" s="3">
        <f>SUMIF('DME PRICE LOOKUP LINKED'!$A:$A,A5451,'DME PRICE LOOKUP LINKED'!$C:$C)</f>
        <v>0</v>
      </c>
      <c r="D5451" s="78" t="e">
        <f t="shared" si="170"/>
        <v>#N/A</v>
      </c>
      <c r="E5451" s="81" t="e">
        <f t="shared" si="171"/>
        <v>#N/A</v>
      </c>
      <c r="I5451" t="s">
        <v>4883</v>
      </c>
      <c r="K5451" t="s">
        <v>4884</v>
      </c>
      <c r="L5451">
        <v>1217.71</v>
      </c>
      <c r="O5451">
        <v>1584</v>
      </c>
    </row>
    <row r="5452" spans="2:15" x14ac:dyDescent="0.25">
      <c r="B5452" s="77" t="e">
        <f>VLOOKUP(A5452,'Medicare Code Price Master List'!$A:$C,3,FALSE)</f>
        <v>#N/A</v>
      </c>
      <c r="C5452" s="3">
        <f>SUMIF('DME PRICE LOOKUP LINKED'!$A:$A,A5452,'DME PRICE LOOKUP LINKED'!$C:$C)</f>
        <v>0</v>
      </c>
      <c r="D5452" s="78" t="e">
        <f t="shared" si="170"/>
        <v>#N/A</v>
      </c>
      <c r="E5452" s="79" t="e">
        <f t="shared" si="171"/>
        <v>#N/A</v>
      </c>
      <c r="I5452" t="s">
        <v>4885</v>
      </c>
      <c r="K5452" t="s">
        <v>4886</v>
      </c>
      <c r="L5452">
        <v>1250.9100000000001</v>
      </c>
      <c r="O5452">
        <v>1627</v>
      </c>
    </row>
    <row r="5453" spans="2:15" x14ac:dyDescent="0.25">
      <c r="B5453" s="80" t="e">
        <f>VLOOKUP(A5453,'Medicare Code Price Master List'!$A:$C,3,FALSE)</f>
        <v>#N/A</v>
      </c>
      <c r="C5453" s="3">
        <f>SUMIF('DME PRICE LOOKUP LINKED'!$A:$A,A5453,'DME PRICE LOOKUP LINKED'!$C:$C)</f>
        <v>0</v>
      </c>
      <c r="D5453" s="78" t="e">
        <f t="shared" si="170"/>
        <v>#N/A</v>
      </c>
      <c r="E5453" s="81" t="e">
        <f t="shared" si="171"/>
        <v>#N/A</v>
      </c>
      <c r="I5453" t="s">
        <v>4887</v>
      </c>
      <c r="K5453" t="s">
        <v>4888</v>
      </c>
      <c r="L5453">
        <v>1657.17</v>
      </c>
      <c r="O5453">
        <v>2155</v>
      </c>
    </row>
    <row r="5454" spans="2:15" x14ac:dyDescent="0.25">
      <c r="B5454" s="77" t="e">
        <f>VLOOKUP(A5454,'Medicare Code Price Master List'!$A:$C,3,FALSE)</f>
        <v>#N/A</v>
      </c>
      <c r="C5454" s="3">
        <f>SUMIF('DME PRICE LOOKUP LINKED'!$A:$A,A5454,'DME PRICE LOOKUP LINKED'!$C:$C)</f>
        <v>0</v>
      </c>
      <c r="D5454" s="78" t="e">
        <f t="shared" si="170"/>
        <v>#N/A</v>
      </c>
      <c r="E5454" s="79" t="e">
        <f t="shared" si="171"/>
        <v>#N/A</v>
      </c>
      <c r="I5454" t="s">
        <v>4889</v>
      </c>
      <c r="K5454" t="s">
        <v>4890</v>
      </c>
      <c r="L5454">
        <v>1565.44</v>
      </c>
      <c r="O5454">
        <v>2036</v>
      </c>
    </row>
    <row r="5455" spans="2:15" x14ac:dyDescent="0.25">
      <c r="B5455" s="80" t="e">
        <f>VLOOKUP(A5455,'Medicare Code Price Master List'!$A:$C,3,FALSE)</f>
        <v>#N/A</v>
      </c>
      <c r="C5455" s="3">
        <f>SUMIF('DME PRICE LOOKUP LINKED'!$A:$A,A5455,'DME PRICE LOOKUP LINKED'!$C:$C)</f>
        <v>0</v>
      </c>
      <c r="D5455" s="78" t="e">
        <f t="shared" si="170"/>
        <v>#N/A</v>
      </c>
      <c r="E5455" s="81" t="e">
        <f t="shared" si="171"/>
        <v>#N/A</v>
      </c>
      <c r="I5455" t="s">
        <v>4891</v>
      </c>
      <c r="K5455" t="s">
        <v>4892</v>
      </c>
      <c r="L5455">
        <v>975.23</v>
      </c>
      <c r="O5455">
        <v>1268</v>
      </c>
    </row>
    <row r="5456" spans="2:15" x14ac:dyDescent="0.25">
      <c r="B5456" s="77" t="e">
        <f>VLOOKUP(A5456,'Medicare Code Price Master List'!$A:$C,3,FALSE)</f>
        <v>#N/A</v>
      </c>
      <c r="C5456" s="3">
        <f>SUMIF('DME PRICE LOOKUP LINKED'!$A:$A,A5456,'DME PRICE LOOKUP LINKED'!$C:$C)</f>
        <v>0</v>
      </c>
      <c r="D5456" s="78" t="e">
        <f t="shared" si="170"/>
        <v>#N/A</v>
      </c>
      <c r="E5456" s="79" t="e">
        <f t="shared" si="171"/>
        <v>#N/A</v>
      </c>
      <c r="I5456" t="s">
        <v>4893</v>
      </c>
      <c r="K5456" t="s">
        <v>4894</v>
      </c>
      <c r="L5456">
        <v>994.79</v>
      </c>
      <c r="O5456">
        <v>1294</v>
      </c>
    </row>
    <row r="5457" spans="2:15" x14ac:dyDescent="0.25">
      <c r="B5457" s="80" t="e">
        <f>VLOOKUP(A5457,'Medicare Code Price Master List'!$A:$C,3,FALSE)</f>
        <v>#N/A</v>
      </c>
      <c r="C5457" s="3">
        <f>SUMIF('DME PRICE LOOKUP LINKED'!$A:$A,A5457,'DME PRICE LOOKUP LINKED'!$C:$C)</f>
        <v>0</v>
      </c>
      <c r="D5457" s="78" t="e">
        <f t="shared" si="170"/>
        <v>#N/A</v>
      </c>
      <c r="E5457" s="81" t="e">
        <f t="shared" si="171"/>
        <v>#N/A</v>
      </c>
      <c r="I5457" t="s">
        <v>4895</v>
      </c>
      <c r="K5457" t="s">
        <v>4896</v>
      </c>
      <c r="L5457">
        <v>1209.99</v>
      </c>
      <c r="O5457">
        <v>1573</v>
      </c>
    </row>
    <row r="5458" spans="2:15" x14ac:dyDescent="0.25">
      <c r="B5458" s="77" t="e">
        <f>VLOOKUP(A5458,'Medicare Code Price Master List'!$A:$C,3,FALSE)</f>
        <v>#N/A</v>
      </c>
      <c r="C5458" s="3">
        <f>SUMIF('DME PRICE LOOKUP LINKED'!$A:$A,A5458,'DME PRICE LOOKUP LINKED'!$C:$C)</f>
        <v>0</v>
      </c>
      <c r="D5458" s="78" t="e">
        <f t="shared" si="170"/>
        <v>#N/A</v>
      </c>
      <c r="E5458" s="79" t="e">
        <f t="shared" si="171"/>
        <v>#N/A</v>
      </c>
      <c r="I5458" t="s">
        <v>4897</v>
      </c>
      <c r="K5458" t="s">
        <v>4898</v>
      </c>
      <c r="L5458">
        <v>1153.96</v>
      </c>
      <c r="O5458">
        <v>1501</v>
      </c>
    </row>
    <row r="5459" spans="2:15" x14ac:dyDescent="0.25">
      <c r="B5459" s="80" t="e">
        <f>VLOOKUP(A5459,'Medicare Code Price Master List'!$A:$C,3,FALSE)</f>
        <v>#N/A</v>
      </c>
      <c r="C5459" s="3">
        <f>SUMIF('DME PRICE LOOKUP LINKED'!$A:$A,A5459,'DME PRICE LOOKUP LINKED'!$C:$C)</f>
        <v>0</v>
      </c>
      <c r="D5459" s="78" t="e">
        <f t="shared" si="170"/>
        <v>#N/A</v>
      </c>
      <c r="E5459" s="81" t="e">
        <f t="shared" si="171"/>
        <v>#N/A</v>
      </c>
      <c r="I5459" t="s">
        <v>4899</v>
      </c>
      <c r="K5459" t="s">
        <v>4900</v>
      </c>
      <c r="L5459">
        <v>1728.63</v>
      </c>
      <c r="O5459">
        <v>2248</v>
      </c>
    </row>
    <row r="5460" spans="2:15" x14ac:dyDescent="0.25">
      <c r="B5460" s="77" t="e">
        <f>VLOOKUP(A5460,'Medicare Code Price Master List'!$A:$C,3,FALSE)</f>
        <v>#N/A</v>
      </c>
      <c r="C5460" s="3">
        <f>SUMIF('DME PRICE LOOKUP LINKED'!$A:$A,A5460,'DME PRICE LOOKUP LINKED'!$C:$C)</f>
        <v>0</v>
      </c>
      <c r="D5460" s="78" t="e">
        <f t="shared" si="170"/>
        <v>#N/A</v>
      </c>
      <c r="E5460" s="79" t="e">
        <f t="shared" si="171"/>
        <v>#N/A</v>
      </c>
      <c r="I5460" t="s">
        <v>4901</v>
      </c>
      <c r="K5460" t="s">
        <v>4902</v>
      </c>
      <c r="L5460">
        <v>976.8</v>
      </c>
      <c r="O5460">
        <v>1270</v>
      </c>
    </row>
    <row r="5461" spans="2:15" x14ac:dyDescent="0.25">
      <c r="B5461" s="80" t="e">
        <f>VLOOKUP(A5461,'Medicare Code Price Master List'!$A:$C,3,FALSE)</f>
        <v>#N/A</v>
      </c>
      <c r="C5461" s="3">
        <f>SUMIF('DME PRICE LOOKUP LINKED'!$A:$A,A5461,'DME PRICE LOOKUP LINKED'!$C:$C)</f>
        <v>0</v>
      </c>
      <c r="D5461" s="78" t="e">
        <f t="shared" si="170"/>
        <v>#N/A</v>
      </c>
      <c r="E5461" s="81" t="e">
        <f t="shared" si="171"/>
        <v>#N/A</v>
      </c>
      <c r="I5461" t="s">
        <v>4903</v>
      </c>
      <c r="K5461" t="s">
        <v>4904</v>
      </c>
      <c r="L5461">
        <v>1209.99</v>
      </c>
      <c r="O5461">
        <v>1573</v>
      </c>
    </row>
    <row r="5462" spans="2:15" x14ac:dyDescent="0.25">
      <c r="B5462" s="77" t="e">
        <f>VLOOKUP(A5462,'Medicare Code Price Master List'!$A:$C,3,FALSE)</f>
        <v>#N/A</v>
      </c>
      <c r="C5462" s="3">
        <f>SUMIF('DME PRICE LOOKUP LINKED'!$A:$A,A5462,'DME PRICE LOOKUP LINKED'!$C:$C)</f>
        <v>0</v>
      </c>
      <c r="D5462" s="78" t="e">
        <f t="shared" si="170"/>
        <v>#N/A</v>
      </c>
      <c r="E5462" s="79" t="e">
        <f t="shared" si="171"/>
        <v>#N/A</v>
      </c>
      <c r="I5462" t="s">
        <v>4905</v>
      </c>
      <c r="K5462" t="s">
        <v>4906</v>
      </c>
      <c r="L5462">
        <v>1728.63</v>
      </c>
      <c r="O5462">
        <v>2248</v>
      </c>
    </row>
    <row r="5463" spans="2:15" x14ac:dyDescent="0.25">
      <c r="B5463" s="80" t="e">
        <f>VLOOKUP(A5463,'Medicare Code Price Master List'!$A:$C,3,FALSE)</f>
        <v>#N/A</v>
      </c>
      <c r="C5463" s="3">
        <f>SUMIF('DME PRICE LOOKUP LINKED'!$A:$A,A5463,'DME PRICE LOOKUP LINKED'!$C:$C)</f>
        <v>0</v>
      </c>
      <c r="D5463" s="78" t="e">
        <f t="shared" si="170"/>
        <v>#N/A</v>
      </c>
      <c r="E5463" s="81" t="e">
        <f t="shared" si="171"/>
        <v>#N/A</v>
      </c>
      <c r="I5463" t="s">
        <v>4907</v>
      </c>
      <c r="K5463" t="s">
        <v>4908</v>
      </c>
      <c r="L5463">
        <v>2057.0700000000002</v>
      </c>
      <c r="O5463">
        <v>2675</v>
      </c>
    </row>
    <row r="5464" spans="2:15" x14ac:dyDescent="0.25">
      <c r="B5464" s="77" t="e">
        <f>VLOOKUP(A5464,'Medicare Code Price Master List'!$A:$C,3,FALSE)</f>
        <v>#N/A</v>
      </c>
      <c r="C5464" s="3">
        <f>SUMIF('DME PRICE LOOKUP LINKED'!$A:$A,A5464,'DME PRICE LOOKUP LINKED'!$C:$C)</f>
        <v>0</v>
      </c>
      <c r="D5464" s="78" t="e">
        <f t="shared" si="170"/>
        <v>#N/A</v>
      </c>
      <c r="E5464" s="79" t="e">
        <f t="shared" si="171"/>
        <v>#N/A</v>
      </c>
      <c r="I5464" t="s">
        <v>4909</v>
      </c>
      <c r="K5464" t="s">
        <v>4910</v>
      </c>
      <c r="L5464">
        <v>834.89</v>
      </c>
      <c r="O5464">
        <v>1086</v>
      </c>
    </row>
    <row r="5465" spans="2:15" x14ac:dyDescent="0.25">
      <c r="B5465" s="80" t="e">
        <f>VLOOKUP(A5465,'Medicare Code Price Master List'!$A:$C,3,FALSE)</f>
        <v>#N/A</v>
      </c>
      <c r="C5465" s="3">
        <f>SUMIF('DME PRICE LOOKUP LINKED'!$A:$A,A5465,'DME PRICE LOOKUP LINKED'!$C:$C)</f>
        <v>0</v>
      </c>
      <c r="D5465" s="78" t="e">
        <f t="shared" si="170"/>
        <v>#N/A</v>
      </c>
      <c r="E5465" s="81" t="e">
        <f t="shared" si="171"/>
        <v>#N/A</v>
      </c>
      <c r="I5465" t="s">
        <v>4911</v>
      </c>
      <c r="K5465" t="s">
        <v>4912</v>
      </c>
      <c r="L5465">
        <v>915.74</v>
      </c>
      <c r="O5465">
        <v>1191</v>
      </c>
    </row>
    <row r="5466" spans="2:15" x14ac:dyDescent="0.25">
      <c r="B5466" s="77" t="e">
        <f>VLOOKUP(A5466,'Medicare Code Price Master List'!$A:$C,3,FALSE)</f>
        <v>#N/A</v>
      </c>
      <c r="C5466" s="3">
        <f>SUMIF('DME PRICE LOOKUP LINKED'!$A:$A,A5466,'DME PRICE LOOKUP LINKED'!$C:$C)</f>
        <v>0</v>
      </c>
      <c r="D5466" s="78" t="e">
        <f t="shared" si="170"/>
        <v>#N/A</v>
      </c>
      <c r="E5466" s="79" t="e">
        <f t="shared" si="171"/>
        <v>#N/A</v>
      </c>
      <c r="I5466" t="s">
        <v>4964</v>
      </c>
      <c r="K5466" t="s">
        <v>4965</v>
      </c>
      <c r="L5466">
        <v>251.57</v>
      </c>
      <c r="O5466">
        <v>328</v>
      </c>
    </row>
    <row r="5467" spans="2:15" x14ac:dyDescent="0.25">
      <c r="B5467" s="80" t="e">
        <f>VLOOKUP(A5467,'Medicare Code Price Master List'!$A:$C,3,FALSE)</f>
        <v>#N/A</v>
      </c>
      <c r="C5467" s="3">
        <f>SUMIF('DME PRICE LOOKUP LINKED'!$A:$A,A5467,'DME PRICE LOOKUP LINKED'!$C:$C)</f>
        <v>0</v>
      </c>
      <c r="D5467" s="78" t="e">
        <f t="shared" si="170"/>
        <v>#N/A</v>
      </c>
      <c r="E5467" s="81" t="e">
        <f t="shared" si="171"/>
        <v>#N/A</v>
      </c>
      <c r="I5467" t="s">
        <v>4966</v>
      </c>
      <c r="K5467" t="s">
        <v>4967</v>
      </c>
      <c r="L5467">
        <v>16405.830000000002</v>
      </c>
      <c r="O5467">
        <v>21328</v>
      </c>
    </row>
    <row r="5468" spans="2:15" x14ac:dyDescent="0.25">
      <c r="B5468" s="77" t="e">
        <f>VLOOKUP(A5468,'Medicare Code Price Master List'!$A:$C,3,FALSE)</f>
        <v>#N/A</v>
      </c>
      <c r="C5468" s="3">
        <f>SUMIF('DME PRICE LOOKUP LINKED'!$A:$A,A5468,'DME PRICE LOOKUP LINKED'!$C:$C)</f>
        <v>0</v>
      </c>
      <c r="D5468" s="78" t="e">
        <f t="shared" si="170"/>
        <v>#N/A</v>
      </c>
      <c r="E5468" s="79" t="e">
        <f t="shared" si="171"/>
        <v>#N/A</v>
      </c>
      <c r="I5468" t="s">
        <v>4968</v>
      </c>
      <c r="K5468" t="s">
        <v>4969</v>
      </c>
      <c r="L5468">
        <v>123295.8</v>
      </c>
      <c r="O5468">
        <v>160285</v>
      </c>
    </row>
    <row r="5469" spans="2:15" x14ac:dyDescent="0.25">
      <c r="B5469" s="80" t="e">
        <f>VLOOKUP(A5469,'Medicare Code Price Master List'!$A:$C,3,FALSE)</f>
        <v>#N/A</v>
      </c>
      <c r="C5469" s="3">
        <f>SUMIF('DME PRICE LOOKUP LINKED'!$A:$A,A5469,'DME PRICE LOOKUP LINKED'!$C:$C)</f>
        <v>0</v>
      </c>
      <c r="D5469" s="78" t="e">
        <f t="shared" si="170"/>
        <v>#N/A</v>
      </c>
      <c r="E5469" s="81" t="e">
        <f t="shared" si="171"/>
        <v>#N/A</v>
      </c>
      <c r="I5469" t="s">
        <v>4970</v>
      </c>
      <c r="K5469" t="s">
        <v>4971</v>
      </c>
      <c r="L5469">
        <v>19892.349999999999</v>
      </c>
      <c r="O5469">
        <v>25861</v>
      </c>
    </row>
    <row r="5470" spans="2:15" x14ac:dyDescent="0.25">
      <c r="B5470" s="77" t="e">
        <f>VLOOKUP(A5470,'Medicare Code Price Master List'!$A:$C,3,FALSE)</f>
        <v>#N/A</v>
      </c>
      <c r="C5470" s="3">
        <f>SUMIF('DME PRICE LOOKUP LINKED'!$A:$A,A5470,'DME PRICE LOOKUP LINKED'!$C:$C)</f>
        <v>0</v>
      </c>
      <c r="D5470" s="78" t="e">
        <f t="shared" si="170"/>
        <v>#N/A</v>
      </c>
      <c r="E5470" s="79" t="e">
        <f t="shared" si="171"/>
        <v>#N/A</v>
      </c>
      <c r="I5470" t="s">
        <v>4972</v>
      </c>
      <c r="K5470" t="s">
        <v>4973</v>
      </c>
      <c r="L5470">
        <v>6230.66</v>
      </c>
      <c r="O5470">
        <v>8100</v>
      </c>
    </row>
    <row r="5471" spans="2:15" x14ac:dyDescent="0.25">
      <c r="B5471" s="80" t="e">
        <f>VLOOKUP(A5471,'Medicare Code Price Master List'!$A:$C,3,FALSE)</f>
        <v>#N/A</v>
      </c>
      <c r="C5471" s="3">
        <f>SUMIF('DME PRICE LOOKUP LINKED'!$A:$A,A5471,'DME PRICE LOOKUP LINKED'!$C:$C)</f>
        <v>0</v>
      </c>
      <c r="D5471" s="78" t="e">
        <f t="shared" si="170"/>
        <v>#N/A</v>
      </c>
      <c r="E5471" s="81" t="e">
        <f t="shared" si="171"/>
        <v>#N/A</v>
      </c>
      <c r="I5471" t="s">
        <v>4974</v>
      </c>
      <c r="K5471" t="s">
        <v>4975</v>
      </c>
      <c r="L5471">
        <v>25667.51</v>
      </c>
      <c r="O5471">
        <v>33368</v>
      </c>
    </row>
    <row r="5472" spans="2:15" x14ac:dyDescent="0.25">
      <c r="B5472" s="77" t="e">
        <f>VLOOKUP(A5472,'Medicare Code Price Master List'!$A:$C,3,FALSE)</f>
        <v>#N/A</v>
      </c>
      <c r="C5472" s="3">
        <f>SUMIF('DME PRICE LOOKUP LINKED'!$A:$A,A5472,'DME PRICE LOOKUP LINKED'!$C:$C)</f>
        <v>0</v>
      </c>
      <c r="D5472" s="78" t="e">
        <f t="shared" si="170"/>
        <v>#N/A</v>
      </c>
      <c r="E5472" s="79" t="e">
        <f t="shared" si="171"/>
        <v>#N/A</v>
      </c>
      <c r="I5472" t="s">
        <v>4976</v>
      </c>
      <c r="K5472" t="s">
        <v>4977</v>
      </c>
      <c r="L5472">
        <v>4984.54</v>
      </c>
      <c r="O5472">
        <v>6480</v>
      </c>
    </row>
    <row r="5473" spans="2:15" x14ac:dyDescent="0.25">
      <c r="B5473" s="80" t="e">
        <f>VLOOKUP(A5473,'Medicare Code Price Master List'!$A:$C,3,FALSE)</f>
        <v>#N/A</v>
      </c>
      <c r="C5473" s="3">
        <f>SUMIF('DME PRICE LOOKUP LINKED'!$A:$A,A5473,'DME PRICE LOOKUP LINKED'!$C:$C)</f>
        <v>0</v>
      </c>
      <c r="D5473" s="78" t="e">
        <f t="shared" si="170"/>
        <v>#N/A</v>
      </c>
      <c r="E5473" s="81" t="e">
        <f t="shared" si="171"/>
        <v>#N/A</v>
      </c>
      <c r="I5473" t="s">
        <v>4978</v>
      </c>
      <c r="K5473" t="s">
        <v>4979</v>
      </c>
      <c r="L5473">
        <v>481.24</v>
      </c>
      <c r="O5473">
        <v>626</v>
      </c>
    </row>
    <row r="5474" spans="2:15" x14ac:dyDescent="0.25">
      <c r="B5474" s="77" t="e">
        <f>VLOOKUP(A5474,'Medicare Code Price Master List'!$A:$C,3,FALSE)</f>
        <v>#N/A</v>
      </c>
      <c r="C5474" s="3">
        <f>SUMIF('DME PRICE LOOKUP LINKED'!$A:$A,A5474,'DME PRICE LOOKUP LINKED'!$C:$C)</f>
        <v>0</v>
      </c>
      <c r="D5474" s="78" t="e">
        <f t="shared" si="170"/>
        <v>#N/A</v>
      </c>
      <c r="E5474" s="79" t="e">
        <f t="shared" si="171"/>
        <v>#N/A</v>
      </c>
      <c r="I5474" t="s">
        <v>4980</v>
      </c>
      <c r="K5474" t="s">
        <v>4981</v>
      </c>
      <c r="L5474">
        <v>400.54</v>
      </c>
      <c r="O5474">
        <v>521</v>
      </c>
    </row>
    <row r="5475" spans="2:15" x14ac:dyDescent="0.25">
      <c r="B5475" s="80" t="e">
        <f>VLOOKUP(A5475,'Medicare Code Price Master List'!$A:$C,3,FALSE)</f>
        <v>#N/A</v>
      </c>
      <c r="C5475" s="3">
        <f>SUMIF('DME PRICE LOOKUP LINKED'!$A:$A,A5475,'DME PRICE LOOKUP LINKED'!$C:$C)</f>
        <v>0</v>
      </c>
      <c r="D5475" s="78" t="e">
        <f t="shared" si="170"/>
        <v>#N/A</v>
      </c>
      <c r="E5475" s="81" t="e">
        <f t="shared" si="171"/>
        <v>#N/A</v>
      </c>
      <c r="I5475" t="s">
        <v>4982</v>
      </c>
      <c r="K5475" t="s">
        <v>4983</v>
      </c>
      <c r="L5475">
        <v>467.29</v>
      </c>
      <c r="O5475">
        <v>608</v>
      </c>
    </row>
    <row r="5476" spans="2:15" x14ac:dyDescent="0.25">
      <c r="B5476" s="77" t="e">
        <f>VLOOKUP(A5476,'Medicare Code Price Master List'!$A:$C,3,FALSE)</f>
        <v>#N/A</v>
      </c>
      <c r="C5476" s="3">
        <f>SUMIF('DME PRICE LOOKUP LINKED'!$A:$A,A5476,'DME PRICE LOOKUP LINKED'!$C:$C)</f>
        <v>0</v>
      </c>
      <c r="D5476" s="78" t="e">
        <f t="shared" si="170"/>
        <v>#N/A</v>
      </c>
      <c r="E5476" s="79" t="e">
        <f t="shared" si="171"/>
        <v>#N/A</v>
      </c>
      <c r="I5476" t="s">
        <v>4984</v>
      </c>
      <c r="K5476" t="s">
        <v>4985</v>
      </c>
      <c r="L5476">
        <v>22252.34</v>
      </c>
      <c r="O5476">
        <v>28929</v>
      </c>
    </row>
    <row r="5477" spans="2:15" x14ac:dyDescent="0.25">
      <c r="B5477" s="80" t="e">
        <f>VLOOKUP(A5477,'Medicare Code Price Master List'!$A:$C,3,FALSE)</f>
        <v>#N/A</v>
      </c>
      <c r="C5477" s="3">
        <f>SUMIF('DME PRICE LOOKUP LINKED'!$A:$A,A5477,'DME PRICE LOOKUP LINKED'!$C:$C)</f>
        <v>0</v>
      </c>
      <c r="D5477" s="78" t="e">
        <f t="shared" si="170"/>
        <v>#N/A</v>
      </c>
      <c r="E5477" s="81" t="e">
        <f t="shared" si="171"/>
        <v>#N/A</v>
      </c>
      <c r="I5477" t="s">
        <v>4986</v>
      </c>
      <c r="K5477" t="s">
        <v>4987</v>
      </c>
      <c r="L5477">
        <v>962.54</v>
      </c>
      <c r="O5477">
        <v>1252</v>
      </c>
    </row>
    <row r="5478" spans="2:15" x14ac:dyDescent="0.25">
      <c r="B5478" s="77" t="e">
        <f>VLOOKUP(A5478,'Medicare Code Price Master List'!$A:$C,3,FALSE)</f>
        <v>#N/A</v>
      </c>
      <c r="C5478" s="3">
        <f>SUMIF('DME PRICE LOOKUP LINKED'!$A:$A,A5478,'DME PRICE LOOKUP LINKED'!$C:$C)</f>
        <v>0</v>
      </c>
      <c r="D5478" s="78" t="e">
        <f t="shared" si="170"/>
        <v>#N/A</v>
      </c>
      <c r="E5478" s="79" t="e">
        <f t="shared" si="171"/>
        <v>#N/A</v>
      </c>
      <c r="I5478" t="s">
        <v>4988</v>
      </c>
      <c r="K5478" t="s">
        <v>4989</v>
      </c>
      <c r="L5478">
        <v>1513.2</v>
      </c>
      <c r="O5478">
        <v>1968</v>
      </c>
    </row>
    <row r="5479" spans="2:15" x14ac:dyDescent="0.25">
      <c r="B5479" s="80" t="e">
        <f>VLOOKUP(A5479,'Medicare Code Price Master List'!$A:$C,3,FALSE)</f>
        <v>#N/A</v>
      </c>
      <c r="C5479" s="3">
        <f>SUMIF('DME PRICE LOOKUP LINKED'!$A:$A,A5479,'DME PRICE LOOKUP LINKED'!$C:$C)</f>
        <v>0</v>
      </c>
      <c r="D5479" s="78" t="e">
        <f t="shared" si="170"/>
        <v>#N/A</v>
      </c>
      <c r="E5479" s="81" t="e">
        <f t="shared" si="171"/>
        <v>#N/A</v>
      </c>
      <c r="I5479" t="s">
        <v>4990</v>
      </c>
      <c r="K5479" t="s">
        <v>4991</v>
      </c>
      <c r="L5479">
        <v>121.91</v>
      </c>
      <c r="O5479">
        <v>159</v>
      </c>
    </row>
    <row r="5480" spans="2:15" x14ac:dyDescent="0.25">
      <c r="B5480" s="77" t="e">
        <f>VLOOKUP(A5480,'Medicare Code Price Master List'!$A:$C,3,FALSE)</f>
        <v>#N/A</v>
      </c>
      <c r="C5480" s="3">
        <f>SUMIF('DME PRICE LOOKUP LINKED'!$A:$A,A5480,'DME PRICE LOOKUP LINKED'!$C:$C)</f>
        <v>0</v>
      </c>
      <c r="D5480" s="78" t="e">
        <f t="shared" si="170"/>
        <v>#N/A</v>
      </c>
      <c r="E5480" s="79" t="e">
        <f t="shared" si="171"/>
        <v>#N/A</v>
      </c>
      <c r="I5480" t="s">
        <v>4992</v>
      </c>
      <c r="K5480" t="s">
        <v>4993</v>
      </c>
      <c r="L5480">
        <v>347.12</v>
      </c>
      <c r="O5480">
        <v>452</v>
      </c>
    </row>
    <row r="5481" spans="2:15" x14ac:dyDescent="0.25">
      <c r="B5481" s="80" t="e">
        <f>VLOOKUP(A5481,'Medicare Code Price Master List'!$A:$C,3,FALSE)</f>
        <v>#N/A</v>
      </c>
      <c r="C5481" s="3">
        <f>SUMIF('DME PRICE LOOKUP LINKED'!$A:$A,A5481,'DME PRICE LOOKUP LINKED'!$C:$C)</f>
        <v>0</v>
      </c>
      <c r="D5481" s="78" t="e">
        <f t="shared" si="170"/>
        <v>#N/A</v>
      </c>
      <c r="E5481" s="81" t="e">
        <f t="shared" si="171"/>
        <v>#N/A</v>
      </c>
      <c r="I5481" t="s">
        <v>4994</v>
      </c>
      <c r="K5481" t="s">
        <v>4995</v>
      </c>
      <c r="L5481">
        <v>293.73</v>
      </c>
      <c r="O5481">
        <v>382</v>
      </c>
    </row>
    <row r="5482" spans="2:15" x14ac:dyDescent="0.25">
      <c r="B5482" s="77" t="e">
        <f>VLOOKUP(A5482,'Medicare Code Price Master List'!$A:$C,3,FALSE)</f>
        <v>#N/A</v>
      </c>
      <c r="C5482" s="3">
        <f>SUMIF('DME PRICE LOOKUP LINKED'!$A:$A,A5482,'DME PRICE LOOKUP LINKED'!$C:$C)</f>
        <v>0</v>
      </c>
      <c r="D5482" s="78" t="e">
        <f t="shared" si="170"/>
        <v>#N/A</v>
      </c>
      <c r="E5482" s="79" t="e">
        <f t="shared" si="171"/>
        <v>#N/A</v>
      </c>
      <c r="I5482" t="s">
        <v>4996</v>
      </c>
      <c r="K5482" t="s">
        <v>4997</v>
      </c>
      <c r="L5482">
        <v>5718.29</v>
      </c>
      <c r="O5482">
        <v>7434</v>
      </c>
    </row>
    <row r="5483" spans="2:15" x14ac:dyDescent="0.25">
      <c r="B5483" s="80" t="e">
        <f>VLOOKUP(A5483,'Medicare Code Price Master List'!$A:$C,3,FALSE)</f>
        <v>#N/A</v>
      </c>
      <c r="C5483" s="3">
        <f>SUMIF('DME PRICE LOOKUP LINKED'!$A:$A,A5483,'DME PRICE LOOKUP LINKED'!$C:$C)</f>
        <v>0</v>
      </c>
      <c r="D5483" s="78" t="e">
        <f t="shared" si="170"/>
        <v>#N/A</v>
      </c>
      <c r="E5483" s="81" t="e">
        <f t="shared" si="171"/>
        <v>#N/A</v>
      </c>
      <c r="I5483" t="s">
        <v>4998</v>
      </c>
      <c r="K5483" t="s">
        <v>4999</v>
      </c>
      <c r="L5483">
        <v>2052.38</v>
      </c>
      <c r="O5483">
        <v>2669</v>
      </c>
    </row>
    <row r="5484" spans="2:15" x14ac:dyDescent="0.25">
      <c r="B5484" s="77" t="e">
        <f>VLOOKUP(A5484,'Medicare Code Price Master List'!$A:$C,3,FALSE)</f>
        <v>#N/A</v>
      </c>
      <c r="C5484" s="3">
        <f>SUMIF('DME PRICE LOOKUP LINKED'!$A:$A,A5484,'DME PRICE LOOKUP LINKED'!$C:$C)</f>
        <v>0</v>
      </c>
      <c r="D5484" s="78" t="e">
        <f t="shared" si="170"/>
        <v>#N/A</v>
      </c>
      <c r="E5484" s="79" t="e">
        <f t="shared" si="171"/>
        <v>#N/A</v>
      </c>
      <c r="I5484" t="s">
        <v>5000</v>
      </c>
      <c r="K5484" t="s">
        <v>5001</v>
      </c>
      <c r="L5484">
        <v>640.87</v>
      </c>
      <c r="O5484">
        <v>834</v>
      </c>
    </row>
    <row r="5485" spans="2:15" x14ac:dyDescent="0.25">
      <c r="B5485" s="80" t="e">
        <f>VLOOKUP(A5485,'Medicare Code Price Master List'!$A:$C,3,FALSE)</f>
        <v>#N/A</v>
      </c>
      <c r="C5485" s="3">
        <f>SUMIF('DME PRICE LOOKUP LINKED'!$A:$A,A5485,'DME PRICE LOOKUP LINKED'!$C:$C)</f>
        <v>0</v>
      </c>
      <c r="D5485" s="78" t="e">
        <f t="shared" si="170"/>
        <v>#N/A</v>
      </c>
      <c r="E5485" s="81" t="e">
        <f t="shared" si="171"/>
        <v>#N/A</v>
      </c>
      <c r="I5485" t="s">
        <v>5002</v>
      </c>
      <c r="K5485" t="s">
        <v>5003</v>
      </c>
      <c r="L5485">
        <v>703.18</v>
      </c>
      <c r="O5485">
        <v>915</v>
      </c>
    </row>
    <row r="5486" spans="2:15" x14ac:dyDescent="0.25">
      <c r="B5486" s="77" t="e">
        <f>VLOOKUP(A5486,'Medicare Code Price Master List'!$A:$C,3,FALSE)</f>
        <v>#N/A</v>
      </c>
      <c r="C5486" s="3">
        <f>SUMIF('DME PRICE LOOKUP LINKED'!$A:$A,A5486,'DME PRICE LOOKUP LINKED'!$C:$C)</f>
        <v>0</v>
      </c>
      <c r="D5486" s="78" t="e">
        <f t="shared" si="170"/>
        <v>#N/A</v>
      </c>
      <c r="E5486" s="79" t="e">
        <f t="shared" si="171"/>
        <v>#N/A</v>
      </c>
      <c r="I5486" t="s">
        <v>5004</v>
      </c>
      <c r="K5486" t="s">
        <v>5005</v>
      </c>
      <c r="L5486">
        <v>228.47</v>
      </c>
      <c r="O5486">
        <v>298</v>
      </c>
    </row>
    <row r="5487" spans="2:15" x14ac:dyDescent="0.25">
      <c r="B5487" s="80" t="e">
        <f>VLOOKUP(A5487,'Medicare Code Price Master List'!$A:$C,3,FALSE)</f>
        <v>#N/A</v>
      </c>
      <c r="C5487" s="3">
        <f>SUMIF('DME PRICE LOOKUP LINKED'!$A:$A,A5487,'DME PRICE LOOKUP LINKED'!$C:$C)</f>
        <v>0</v>
      </c>
      <c r="D5487" s="78" t="e">
        <f t="shared" si="170"/>
        <v>#N/A</v>
      </c>
      <c r="E5487" s="81" t="e">
        <f t="shared" si="171"/>
        <v>#N/A</v>
      </c>
      <c r="I5487" t="s">
        <v>5006</v>
      </c>
      <c r="K5487" t="s">
        <v>5007</v>
      </c>
      <c r="L5487">
        <v>41.8</v>
      </c>
      <c r="O5487">
        <v>55</v>
      </c>
    </row>
    <row r="5488" spans="2:15" x14ac:dyDescent="0.25">
      <c r="B5488" s="77" t="e">
        <f>VLOOKUP(A5488,'Medicare Code Price Master List'!$A:$C,3,FALSE)</f>
        <v>#N/A</v>
      </c>
      <c r="C5488" s="3">
        <f>SUMIF('DME PRICE LOOKUP LINKED'!$A:$A,A5488,'DME PRICE LOOKUP LINKED'!$C:$C)</f>
        <v>0</v>
      </c>
      <c r="D5488" s="78" t="e">
        <f t="shared" si="170"/>
        <v>#N/A</v>
      </c>
      <c r="E5488" s="79" t="e">
        <f t="shared" si="171"/>
        <v>#N/A</v>
      </c>
      <c r="I5488" t="s">
        <v>5008</v>
      </c>
      <c r="K5488" t="s">
        <v>5009</v>
      </c>
      <c r="L5488">
        <v>699.12</v>
      </c>
      <c r="O5488">
        <v>909</v>
      </c>
    </row>
    <row r="5489" spans="2:15" x14ac:dyDescent="0.25">
      <c r="B5489" s="80" t="e">
        <f>VLOOKUP(A5489,'Medicare Code Price Master List'!$A:$C,3,FALSE)</f>
        <v>#N/A</v>
      </c>
      <c r="C5489" s="3">
        <f>SUMIF('DME PRICE LOOKUP LINKED'!$A:$A,A5489,'DME PRICE LOOKUP LINKED'!$C:$C)</f>
        <v>0</v>
      </c>
      <c r="D5489" s="78" t="e">
        <f t="shared" si="170"/>
        <v>#N/A</v>
      </c>
      <c r="E5489" s="81" t="e">
        <f t="shared" si="171"/>
        <v>#N/A</v>
      </c>
      <c r="I5489" t="s">
        <v>5010</v>
      </c>
      <c r="K5489" t="s">
        <v>5011</v>
      </c>
      <c r="L5489">
        <v>890.07</v>
      </c>
      <c r="O5489">
        <v>1158</v>
      </c>
    </row>
    <row r="5490" spans="2:15" x14ac:dyDescent="0.25">
      <c r="B5490" s="77" t="e">
        <f>VLOOKUP(A5490,'Medicare Code Price Master List'!$A:$C,3,FALSE)</f>
        <v>#N/A</v>
      </c>
      <c r="C5490" s="3">
        <f>SUMIF('DME PRICE LOOKUP LINKED'!$A:$A,A5490,'DME PRICE LOOKUP LINKED'!$C:$C)</f>
        <v>0</v>
      </c>
      <c r="D5490" s="78" t="e">
        <f t="shared" si="170"/>
        <v>#N/A</v>
      </c>
      <c r="E5490" s="79" t="e">
        <f t="shared" si="171"/>
        <v>#N/A</v>
      </c>
      <c r="I5490" t="s">
        <v>5012</v>
      </c>
      <c r="K5490" t="s">
        <v>5013</v>
      </c>
      <c r="L5490">
        <v>1780.17</v>
      </c>
      <c r="O5490">
        <v>2315</v>
      </c>
    </row>
    <row r="5491" spans="2:15" x14ac:dyDescent="0.25">
      <c r="B5491" s="80" t="e">
        <f>VLOOKUP(A5491,'Medicare Code Price Master List'!$A:$C,3,FALSE)</f>
        <v>#N/A</v>
      </c>
      <c r="C5491" s="3">
        <f>SUMIF('DME PRICE LOOKUP LINKED'!$A:$A,A5491,'DME PRICE LOOKUP LINKED'!$C:$C)</f>
        <v>0</v>
      </c>
      <c r="D5491" s="78" t="e">
        <f t="shared" si="170"/>
        <v>#N/A</v>
      </c>
      <c r="E5491" s="81" t="e">
        <f t="shared" si="171"/>
        <v>#N/A</v>
      </c>
      <c r="I5491" t="s">
        <v>5014</v>
      </c>
      <c r="K5491" t="s">
        <v>5015</v>
      </c>
      <c r="L5491">
        <v>939.35</v>
      </c>
      <c r="O5491">
        <v>1222</v>
      </c>
    </row>
    <row r="5492" spans="2:15" x14ac:dyDescent="0.25">
      <c r="B5492" s="77" t="e">
        <f>VLOOKUP(A5492,'Medicare Code Price Master List'!$A:$C,3,FALSE)</f>
        <v>#N/A</v>
      </c>
      <c r="C5492" s="3">
        <f>SUMIF('DME PRICE LOOKUP LINKED'!$A:$A,A5492,'DME PRICE LOOKUP LINKED'!$C:$C)</f>
        <v>0</v>
      </c>
      <c r="D5492" s="78" t="e">
        <f t="shared" si="170"/>
        <v>#N/A</v>
      </c>
      <c r="E5492" s="79" t="e">
        <f t="shared" si="171"/>
        <v>#N/A</v>
      </c>
      <c r="I5492" t="s">
        <v>5016</v>
      </c>
      <c r="K5492" t="s">
        <v>5017</v>
      </c>
      <c r="L5492">
        <v>1169.27</v>
      </c>
      <c r="O5492">
        <v>1521</v>
      </c>
    </row>
    <row r="5493" spans="2:15" x14ac:dyDescent="0.25">
      <c r="B5493" s="80" t="e">
        <f>VLOOKUP(A5493,'Medicare Code Price Master List'!$A:$C,3,FALSE)</f>
        <v>#N/A</v>
      </c>
      <c r="C5493" s="3">
        <f>SUMIF('DME PRICE LOOKUP LINKED'!$A:$A,A5493,'DME PRICE LOOKUP LINKED'!$C:$C)</f>
        <v>0</v>
      </c>
      <c r="D5493" s="78" t="e">
        <f t="shared" si="170"/>
        <v>#N/A</v>
      </c>
      <c r="E5493" s="81" t="e">
        <f t="shared" si="171"/>
        <v>#N/A</v>
      </c>
      <c r="I5493" t="s">
        <v>5018</v>
      </c>
      <c r="K5493" t="s">
        <v>5019</v>
      </c>
      <c r="L5493">
        <v>58.2</v>
      </c>
      <c r="O5493">
        <v>76</v>
      </c>
    </row>
    <row r="5494" spans="2:15" x14ac:dyDescent="0.25">
      <c r="B5494" s="77" t="e">
        <f>VLOOKUP(A5494,'Medicare Code Price Master List'!$A:$C,3,FALSE)</f>
        <v>#N/A</v>
      </c>
      <c r="C5494" s="3">
        <f>SUMIF('DME PRICE LOOKUP LINKED'!$A:$A,A5494,'DME PRICE LOOKUP LINKED'!$C:$C)</f>
        <v>0</v>
      </c>
      <c r="D5494" s="78" t="e">
        <f t="shared" si="170"/>
        <v>#N/A</v>
      </c>
      <c r="E5494" s="79" t="e">
        <f t="shared" si="171"/>
        <v>#N/A</v>
      </c>
      <c r="I5494" t="s">
        <v>5020</v>
      </c>
      <c r="K5494" t="s">
        <v>5021</v>
      </c>
      <c r="L5494">
        <v>219.89</v>
      </c>
      <c r="O5494">
        <v>286</v>
      </c>
    </row>
    <row r="5495" spans="2:15" x14ac:dyDescent="0.25">
      <c r="B5495" s="80" t="e">
        <f>VLOOKUP(A5495,'Medicare Code Price Master List'!$A:$C,3,FALSE)</f>
        <v>#N/A</v>
      </c>
      <c r="C5495" s="3">
        <f>SUMIF('DME PRICE LOOKUP LINKED'!$A:$A,A5495,'DME PRICE LOOKUP LINKED'!$C:$C)</f>
        <v>0</v>
      </c>
      <c r="D5495" s="78" t="e">
        <f t="shared" si="170"/>
        <v>#N/A</v>
      </c>
      <c r="E5495" s="81" t="e">
        <f t="shared" si="171"/>
        <v>#N/A</v>
      </c>
      <c r="I5495" t="s">
        <v>5022</v>
      </c>
      <c r="K5495" t="s">
        <v>5023</v>
      </c>
      <c r="L5495">
        <v>41.78</v>
      </c>
      <c r="O5495">
        <v>55</v>
      </c>
    </row>
    <row r="5496" spans="2:15" x14ac:dyDescent="0.25">
      <c r="B5496" s="77" t="e">
        <f>VLOOKUP(A5496,'Medicare Code Price Master List'!$A:$C,3,FALSE)</f>
        <v>#N/A</v>
      </c>
      <c r="C5496" s="3">
        <f>SUMIF('DME PRICE LOOKUP LINKED'!$A:$A,A5496,'DME PRICE LOOKUP LINKED'!$C:$C)</f>
        <v>0</v>
      </c>
      <c r="D5496" s="78" t="e">
        <f t="shared" si="170"/>
        <v>#N/A</v>
      </c>
      <c r="E5496" s="79" t="e">
        <f t="shared" si="171"/>
        <v>#N/A</v>
      </c>
      <c r="I5496" t="s">
        <v>5024</v>
      </c>
      <c r="K5496" t="s">
        <v>5025</v>
      </c>
      <c r="L5496">
        <v>144.66999999999999</v>
      </c>
      <c r="O5496">
        <v>189</v>
      </c>
    </row>
    <row r="5497" spans="2:15" x14ac:dyDescent="0.25">
      <c r="B5497" s="80" t="e">
        <f>VLOOKUP(A5497,'Medicare Code Price Master List'!$A:$C,3,FALSE)</f>
        <v>#N/A</v>
      </c>
      <c r="C5497" s="3">
        <f>SUMIF('DME PRICE LOOKUP LINKED'!$A:$A,A5497,'DME PRICE LOOKUP LINKED'!$C:$C)</f>
        <v>0</v>
      </c>
      <c r="D5497" s="78" t="e">
        <f t="shared" si="170"/>
        <v>#N/A</v>
      </c>
      <c r="E5497" s="81" t="e">
        <f t="shared" si="171"/>
        <v>#N/A</v>
      </c>
      <c r="I5497" t="s">
        <v>5026</v>
      </c>
      <c r="K5497" t="s">
        <v>5027</v>
      </c>
      <c r="L5497">
        <v>15.41</v>
      </c>
      <c r="O5497">
        <v>21</v>
      </c>
    </row>
    <row r="5498" spans="2:15" x14ac:dyDescent="0.25">
      <c r="B5498" s="77" t="e">
        <f>VLOOKUP(A5498,'Medicare Code Price Master List'!$A:$C,3,FALSE)</f>
        <v>#N/A</v>
      </c>
      <c r="C5498" s="3">
        <f>SUMIF('DME PRICE LOOKUP LINKED'!$A:$A,A5498,'DME PRICE LOOKUP LINKED'!$C:$C)</f>
        <v>0</v>
      </c>
      <c r="D5498" s="78" t="e">
        <f t="shared" si="170"/>
        <v>#N/A</v>
      </c>
      <c r="E5498" s="79" t="e">
        <f t="shared" si="171"/>
        <v>#N/A</v>
      </c>
      <c r="I5498" t="s">
        <v>5028</v>
      </c>
      <c r="K5498" t="s">
        <v>5029</v>
      </c>
      <c r="L5498">
        <v>34.72</v>
      </c>
      <c r="O5498">
        <v>46</v>
      </c>
    </row>
    <row r="5499" spans="2:15" x14ac:dyDescent="0.25">
      <c r="B5499" s="80" t="e">
        <f>VLOOKUP(A5499,'Medicare Code Price Master List'!$A:$C,3,FALSE)</f>
        <v>#N/A</v>
      </c>
      <c r="C5499" s="3">
        <f>SUMIF('DME PRICE LOOKUP LINKED'!$A:$A,A5499,'DME PRICE LOOKUP LINKED'!$C:$C)</f>
        <v>0</v>
      </c>
      <c r="D5499" s="78" t="e">
        <f t="shared" si="170"/>
        <v>#N/A</v>
      </c>
      <c r="E5499" s="81" t="e">
        <f t="shared" si="171"/>
        <v>#N/A</v>
      </c>
      <c r="I5499" t="s">
        <v>5030</v>
      </c>
      <c r="K5499" t="s">
        <v>5031</v>
      </c>
      <c r="L5499">
        <v>7.7</v>
      </c>
      <c r="O5499">
        <v>11</v>
      </c>
    </row>
    <row r="5500" spans="2:15" x14ac:dyDescent="0.25">
      <c r="B5500" s="77" t="e">
        <f>VLOOKUP(A5500,'Medicare Code Price Master List'!$A:$C,3,FALSE)</f>
        <v>#N/A</v>
      </c>
      <c r="C5500" s="3">
        <f>SUMIF('DME PRICE LOOKUP LINKED'!$A:$A,A5500,'DME PRICE LOOKUP LINKED'!$C:$C)</f>
        <v>0</v>
      </c>
      <c r="D5500" s="78" t="e">
        <f t="shared" si="170"/>
        <v>#N/A</v>
      </c>
      <c r="E5500" s="79" t="e">
        <f t="shared" si="171"/>
        <v>#N/A</v>
      </c>
      <c r="I5500" t="s">
        <v>5032</v>
      </c>
      <c r="K5500" t="s">
        <v>5033</v>
      </c>
      <c r="L5500">
        <v>17.350000000000001</v>
      </c>
      <c r="O5500">
        <v>23</v>
      </c>
    </row>
    <row r="5501" spans="2:15" x14ac:dyDescent="0.25">
      <c r="B5501" s="80" t="e">
        <f>VLOOKUP(A5501,'Medicare Code Price Master List'!$A:$C,3,FALSE)</f>
        <v>#N/A</v>
      </c>
      <c r="C5501" s="3">
        <f>SUMIF('DME PRICE LOOKUP LINKED'!$A:$A,A5501,'DME PRICE LOOKUP LINKED'!$C:$C)</f>
        <v>0</v>
      </c>
      <c r="D5501" s="78" t="e">
        <f t="shared" si="170"/>
        <v>#N/A</v>
      </c>
      <c r="E5501" s="81" t="e">
        <f t="shared" si="171"/>
        <v>#N/A</v>
      </c>
      <c r="I5501" t="s">
        <v>5034</v>
      </c>
      <c r="K5501" t="s">
        <v>5035</v>
      </c>
      <c r="L5501">
        <v>10.29</v>
      </c>
      <c r="O5501">
        <v>14</v>
      </c>
    </row>
    <row r="5502" spans="2:15" x14ac:dyDescent="0.25">
      <c r="B5502" s="77" t="e">
        <f>VLOOKUP(A5502,'Medicare Code Price Master List'!$A:$C,3,FALSE)</f>
        <v>#N/A</v>
      </c>
      <c r="C5502" s="3">
        <f>SUMIF('DME PRICE LOOKUP LINKED'!$A:$A,A5502,'DME PRICE LOOKUP LINKED'!$C:$C)</f>
        <v>0</v>
      </c>
      <c r="D5502" s="78" t="e">
        <f t="shared" si="170"/>
        <v>#N/A</v>
      </c>
      <c r="E5502" s="79" t="e">
        <f t="shared" si="171"/>
        <v>#N/A</v>
      </c>
      <c r="I5502" t="s">
        <v>5036</v>
      </c>
      <c r="K5502" t="s">
        <v>5037</v>
      </c>
      <c r="L5502">
        <v>23.14</v>
      </c>
      <c r="O5502">
        <v>31</v>
      </c>
    </row>
    <row r="5503" spans="2:15" x14ac:dyDescent="0.25">
      <c r="B5503" s="80" t="e">
        <f>VLOOKUP(A5503,'Medicare Code Price Master List'!$A:$C,3,FALSE)</f>
        <v>#N/A</v>
      </c>
      <c r="C5503" s="3">
        <f>SUMIF('DME PRICE LOOKUP LINKED'!$A:$A,A5503,'DME PRICE LOOKUP LINKED'!$C:$C)</f>
        <v>0</v>
      </c>
      <c r="D5503" s="78" t="e">
        <f t="shared" si="170"/>
        <v>#N/A</v>
      </c>
      <c r="E5503" s="81" t="e">
        <f t="shared" si="171"/>
        <v>#N/A</v>
      </c>
      <c r="I5503" t="s">
        <v>5038</v>
      </c>
      <c r="K5503" t="s">
        <v>5039</v>
      </c>
      <c r="L5503">
        <v>5.13</v>
      </c>
      <c r="O5503">
        <v>7</v>
      </c>
    </row>
    <row r="5504" spans="2:15" x14ac:dyDescent="0.25">
      <c r="B5504" s="77" t="e">
        <f>VLOOKUP(A5504,'Medicare Code Price Master List'!$A:$C,3,FALSE)</f>
        <v>#N/A</v>
      </c>
      <c r="C5504" s="3">
        <f>SUMIF('DME PRICE LOOKUP LINKED'!$A:$A,A5504,'DME PRICE LOOKUP LINKED'!$C:$C)</f>
        <v>0</v>
      </c>
      <c r="D5504" s="78" t="e">
        <f t="shared" si="170"/>
        <v>#N/A</v>
      </c>
      <c r="E5504" s="79" t="e">
        <f t="shared" si="171"/>
        <v>#N/A</v>
      </c>
      <c r="I5504" t="s">
        <v>5040</v>
      </c>
      <c r="K5504" t="s">
        <v>5041</v>
      </c>
      <c r="L5504">
        <v>11.6</v>
      </c>
      <c r="O5504">
        <v>16</v>
      </c>
    </row>
    <row r="5505" spans="2:15" x14ac:dyDescent="0.25">
      <c r="B5505" s="80" t="e">
        <f>VLOOKUP(A5505,'Medicare Code Price Master List'!$A:$C,3,FALSE)</f>
        <v>#N/A</v>
      </c>
      <c r="C5505" s="3">
        <f>SUMIF('DME PRICE LOOKUP LINKED'!$A:$A,A5505,'DME PRICE LOOKUP LINKED'!$C:$C)</f>
        <v>0</v>
      </c>
      <c r="D5505" s="78" t="e">
        <f t="shared" si="170"/>
        <v>#N/A</v>
      </c>
      <c r="E5505" s="81" t="e">
        <f t="shared" si="171"/>
        <v>#N/A</v>
      </c>
      <c r="I5505" t="s">
        <v>5042</v>
      </c>
      <c r="K5505" t="s">
        <v>5043</v>
      </c>
      <c r="L5505">
        <v>18.73</v>
      </c>
      <c r="O5505">
        <v>25</v>
      </c>
    </row>
    <row r="5506" spans="2:15" x14ac:dyDescent="0.25">
      <c r="B5506" s="77" t="e">
        <f>VLOOKUP(A5506,'Medicare Code Price Master List'!$A:$C,3,FALSE)</f>
        <v>#N/A</v>
      </c>
      <c r="C5506" s="3">
        <f>SUMIF('DME PRICE LOOKUP LINKED'!$A:$A,A5506,'DME PRICE LOOKUP LINKED'!$C:$C)</f>
        <v>0</v>
      </c>
      <c r="D5506" s="78" t="e">
        <f t="shared" si="170"/>
        <v>#N/A</v>
      </c>
      <c r="E5506" s="79" t="e">
        <f t="shared" si="171"/>
        <v>#N/A</v>
      </c>
      <c r="I5506" t="s">
        <v>5044</v>
      </c>
      <c r="K5506" t="s">
        <v>5045</v>
      </c>
      <c r="L5506">
        <v>31.58</v>
      </c>
      <c r="O5506">
        <v>42</v>
      </c>
    </row>
    <row r="5507" spans="2:15" x14ac:dyDescent="0.25">
      <c r="B5507" s="80" t="e">
        <f>VLOOKUP(A5507,'Medicare Code Price Master List'!$A:$C,3,FALSE)</f>
        <v>#N/A</v>
      </c>
      <c r="C5507" s="3">
        <f>SUMIF('DME PRICE LOOKUP LINKED'!$A:$A,A5507,'DME PRICE LOOKUP LINKED'!$C:$C)</f>
        <v>0</v>
      </c>
      <c r="D5507" s="78" t="e">
        <f t="shared" ref="D5507:D5570" si="172">VLOOKUP(A5507,$R$2:$T$5644,3,FALSE)</f>
        <v>#N/A</v>
      </c>
      <c r="E5507" s="81" t="e">
        <f t="shared" ref="E5507:E5570" si="173">D5507-C5507</f>
        <v>#N/A</v>
      </c>
      <c r="I5507" t="s">
        <v>5046</v>
      </c>
      <c r="K5507" t="s">
        <v>5047</v>
      </c>
      <c r="L5507">
        <v>9.3800000000000008</v>
      </c>
      <c r="O5507">
        <v>13</v>
      </c>
    </row>
    <row r="5508" spans="2:15" x14ac:dyDescent="0.25">
      <c r="B5508" s="77" t="e">
        <f>VLOOKUP(A5508,'Medicare Code Price Master List'!$A:$C,3,FALSE)</f>
        <v>#N/A</v>
      </c>
      <c r="C5508" s="3">
        <f>SUMIF('DME PRICE LOOKUP LINKED'!$A:$A,A5508,'DME PRICE LOOKUP LINKED'!$C:$C)</f>
        <v>0</v>
      </c>
      <c r="D5508" s="78" t="e">
        <f t="shared" si="172"/>
        <v>#N/A</v>
      </c>
      <c r="E5508" s="79" t="e">
        <f t="shared" si="173"/>
        <v>#N/A</v>
      </c>
      <c r="I5508" t="s">
        <v>5048</v>
      </c>
      <c r="K5508" t="s">
        <v>5049</v>
      </c>
      <c r="L5508">
        <v>15.78</v>
      </c>
      <c r="O5508">
        <v>21</v>
      </c>
    </row>
    <row r="5509" spans="2:15" x14ac:dyDescent="0.25">
      <c r="B5509" s="80" t="e">
        <f>VLOOKUP(A5509,'Medicare Code Price Master List'!$A:$C,3,FALSE)</f>
        <v>#N/A</v>
      </c>
      <c r="C5509" s="3">
        <f>SUMIF('DME PRICE LOOKUP LINKED'!$A:$A,A5509,'DME PRICE LOOKUP LINKED'!$C:$C)</f>
        <v>0</v>
      </c>
      <c r="D5509" s="78" t="e">
        <f t="shared" si="172"/>
        <v>#N/A</v>
      </c>
      <c r="E5509" s="81" t="e">
        <f t="shared" si="173"/>
        <v>#N/A</v>
      </c>
      <c r="I5509" t="s">
        <v>5050</v>
      </c>
      <c r="K5509" t="s">
        <v>5051</v>
      </c>
      <c r="L5509">
        <v>10.82</v>
      </c>
      <c r="O5509">
        <v>15</v>
      </c>
    </row>
    <row r="5510" spans="2:15" x14ac:dyDescent="0.25">
      <c r="B5510" s="77" t="e">
        <f>VLOOKUP(A5510,'Medicare Code Price Master List'!$A:$C,3,FALSE)</f>
        <v>#N/A</v>
      </c>
      <c r="C5510" s="3">
        <f>SUMIF('DME PRICE LOOKUP LINKED'!$A:$A,A5510,'DME PRICE LOOKUP LINKED'!$C:$C)</f>
        <v>0</v>
      </c>
      <c r="D5510" s="78" t="e">
        <f t="shared" si="172"/>
        <v>#N/A</v>
      </c>
      <c r="E5510" s="79" t="e">
        <f t="shared" si="173"/>
        <v>#N/A</v>
      </c>
      <c r="I5510" t="s">
        <v>5052</v>
      </c>
      <c r="K5510" t="s">
        <v>5053</v>
      </c>
      <c r="L5510">
        <v>17.25</v>
      </c>
      <c r="O5510">
        <v>23</v>
      </c>
    </row>
    <row r="5511" spans="2:15" x14ac:dyDescent="0.25">
      <c r="B5511" s="80" t="e">
        <f>VLOOKUP(A5511,'Medicare Code Price Master List'!$A:$C,3,FALSE)</f>
        <v>#N/A</v>
      </c>
      <c r="C5511" s="3">
        <f>SUMIF('DME PRICE LOOKUP LINKED'!$A:$A,A5511,'DME PRICE LOOKUP LINKED'!$C:$C)</f>
        <v>0</v>
      </c>
      <c r="D5511" s="78" t="e">
        <f t="shared" si="172"/>
        <v>#N/A</v>
      </c>
      <c r="E5511" s="81" t="e">
        <f t="shared" si="173"/>
        <v>#N/A</v>
      </c>
      <c r="I5511" t="s">
        <v>5054</v>
      </c>
      <c r="K5511" t="s">
        <v>5055</v>
      </c>
      <c r="L5511">
        <v>5.42</v>
      </c>
      <c r="O5511">
        <v>8</v>
      </c>
    </row>
    <row r="5512" spans="2:15" x14ac:dyDescent="0.25">
      <c r="B5512" s="77" t="e">
        <f>VLOOKUP(A5512,'Medicare Code Price Master List'!$A:$C,3,FALSE)</f>
        <v>#N/A</v>
      </c>
      <c r="C5512" s="3">
        <f>SUMIF('DME PRICE LOOKUP LINKED'!$A:$A,A5512,'DME PRICE LOOKUP LINKED'!$C:$C)</f>
        <v>0</v>
      </c>
      <c r="D5512" s="78" t="e">
        <f t="shared" si="172"/>
        <v>#N/A</v>
      </c>
      <c r="E5512" s="79" t="e">
        <f t="shared" si="173"/>
        <v>#N/A</v>
      </c>
      <c r="I5512" t="s">
        <v>5056</v>
      </c>
      <c r="K5512" t="s">
        <v>5057</v>
      </c>
      <c r="L5512">
        <v>8.66</v>
      </c>
      <c r="O5512">
        <v>12</v>
      </c>
    </row>
    <row r="5513" spans="2:15" x14ac:dyDescent="0.25">
      <c r="B5513" s="80" t="e">
        <f>VLOOKUP(A5513,'Medicare Code Price Master List'!$A:$C,3,FALSE)</f>
        <v>#N/A</v>
      </c>
      <c r="C5513" s="3">
        <f>SUMIF('DME PRICE LOOKUP LINKED'!$A:$A,A5513,'DME PRICE LOOKUP LINKED'!$C:$C)</f>
        <v>0</v>
      </c>
      <c r="D5513" s="78" t="e">
        <f t="shared" si="172"/>
        <v>#N/A</v>
      </c>
      <c r="E5513" s="81" t="e">
        <f t="shared" si="173"/>
        <v>#N/A</v>
      </c>
      <c r="I5513" t="s">
        <v>5058</v>
      </c>
      <c r="K5513" t="s">
        <v>5059</v>
      </c>
      <c r="L5513">
        <v>8.01</v>
      </c>
      <c r="O5513">
        <v>11</v>
      </c>
    </row>
    <row r="5514" spans="2:15" x14ac:dyDescent="0.25">
      <c r="B5514" s="77" t="e">
        <f>VLOOKUP(A5514,'Medicare Code Price Master List'!$A:$C,3,FALSE)</f>
        <v>#N/A</v>
      </c>
      <c r="C5514" s="3">
        <f>SUMIF('DME PRICE LOOKUP LINKED'!$A:$A,A5514,'DME PRICE LOOKUP LINKED'!$C:$C)</f>
        <v>0</v>
      </c>
      <c r="D5514" s="78" t="e">
        <f t="shared" si="172"/>
        <v>#N/A</v>
      </c>
      <c r="E5514" s="79" t="e">
        <f t="shared" si="173"/>
        <v>#N/A</v>
      </c>
      <c r="I5514" t="s">
        <v>5060</v>
      </c>
      <c r="K5514" t="s">
        <v>5061</v>
      </c>
      <c r="L5514">
        <v>14.46</v>
      </c>
      <c r="O5514">
        <v>19</v>
      </c>
    </row>
    <row r="5515" spans="2:15" x14ac:dyDescent="0.25">
      <c r="B5515" s="80" t="e">
        <f>VLOOKUP(A5515,'Medicare Code Price Master List'!$A:$C,3,FALSE)</f>
        <v>#N/A</v>
      </c>
      <c r="C5515" s="3">
        <f>SUMIF('DME PRICE LOOKUP LINKED'!$A:$A,A5515,'DME PRICE LOOKUP LINKED'!$C:$C)</f>
        <v>0</v>
      </c>
      <c r="D5515" s="78" t="e">
        <f t="shared" si="172"/>
        <v>#N/A</v>
      </c>
      <c r="E5515" s="81" t="e">
        <f t="shared" si="173"/>
        <v>#N/A</v>
      </c>
      <c r="I5515" t="s">
        <v>5062</v>
      </c>
      <c r="K5515" t="s">
        <v>5063</v>
      </c>
      <c r="L5515">
        <v>4.03</v>
      </c>
      <c r="O5515">
        <v>6</v>
      </c>
    </row>
    <row r="5516" spans="2:15" x14ac:dyDescent="0.25">
      <c r="B5516" s="77" t="e">
        <f>VLOOKUP(A5516,'Medicare Code Price Master List'!$A:$C,3,FALSE)</f>
        <v>#N/A</v>
      </c>
      <c r="C5516" s="3">
        <f>SUMIF('DME PRICE LOOKUP LINKED'!$A:$A,A5516,'DME PRICE LOOKUP LINKED'!$C:$C)</f>
        <v>0</v>
      </c>
      <c r="D5516" s="78" t="e">
        <f t="shared" si="172"/>
        <v>#N/A</v>
      </c>
      <c r="E5516" s="79" t="e">
        <f t="shared" si="173"/>
        <v>#N/A</v>
      </c>
      <c r="I5516" t="s">
        <v>5064</v>
      </c>
      <c r="K5516" t="s">
        <v>5065</v>
      </c>
      <c r="L5516">
        <v>7.24</v>
      </c>
      <c r="O5516">
        <v>10</v>
      </c>
    </row>
    <row r="5517" spans="2:15" x14ac:dyDescent="0.25">
      <c r="B5517" s="80" t="e">
        <f>VLOOKUP(A5517,'Medicare Code Price Master List'!$A:$C,3,FALSE)</f>
        <v>#N/A</v>
      </c>
      <c r="C5517" s="3">
        <f>SUMIF('DME PRICE LOOKUP LINKED'!$A:$A,A5517,'DME PRICE LOOKUP LINKED'!$C:$C)</f>
        <v>0</v>
      </c>
      <c r="D5517" s="78" t="e">
        <f t="shared" si="172"/>
        <v>#N/A</v>
      </c>
      <c r="E5517" s="81" t="e">
        <f t="shared" si="173"/>
        <v>#N/A</v>
      </c>
      <c r="I5517" t="s">
        <v>5066</v>
      </c>
      <c r="K5517" t="s">
        <v>5067</v>
      </c>
      <c r="L5517">
        <v>44.9</v>
      </c>
      <c r="O5517">
        <v>59</v>
      </c>
    </row>
    <row r="5518" spans="2:15" x14ac:dyDescent="0.25">
      <c r="B5518" s="77" t="e">
        <f>VLOOKUP(A5518,'Medicare Code Price Master List'!$A:$C,3,FALSE)</f>
        <v>#N/A</v>
      </c>
      <c r="C5518" s="3">
        <f>SUMIF('DME PRICE LOOKUP LINKED'!$A:$A,A5518,'DME PRICE LOOKUP LINKED'!$C:$C)</f>
        <v>0</v>
      </c>
      <c r="D5518" s="78" t="e">
        <f t="shared" si="172"/>
        <v>#N/A</v>
      </c>
      <c r="E5518" s="79" t="e">
        <f t="shared" si="173"/>
        <v>#N/A</v>
      </c>
      <c r="I5518" t="s">
        <v>5068</v>
      </c>
      <c r="K5518" t="s">
        <v>5069</v>
      </c>
      <c r="L5518">
        <v>140.27000000000001</v>
      </c>
      <c r="O5518">
        <v>183</v>
      </c>
    </row>
    <row r="5519" spans="2:15" x14ac:dyDescent="0.25">
      <c r="B5519" s="80" t="e">
        <f>VLOOKUP(A5519,'Medicare Code Price Master List'!$A:$C,3,FALSE)</f>
        <v>#N/A</v>
      </c>
      <c r="C5519" s="3">
        <f>SUMIF('DME PRICE LOOKUP LINKED'!$A:$A,A5519,'DME PRICE LOOKUP LINKED'!$C:$C)</f>
        <v>0</v>
      </c>
      <c r="D5519" s="78" t="e">
        <f t="shared" si="172"/>
        <v>#N/A</v>
      </c>
      <c r="E5519" s="81" t="e">
        <f t="shared" si="173"/>
        <v>#N/A</v>
      </c>
      <c r="I5519" t="s">
        <v>5070</v>
      </c>
      <c r="K5519" t="s">
        <v>5071</v>
      </c>
      <c r="L5519">
        <v>22.48</v>
      </c>
      <c r="O5519">
        <v>30</v>
      </c>
    </row>
    <row r="5520" spans="2:15" x14ac:dyDescent="0.25">
      <c r="B5520" s="77" t="e">
        <f>VLOOKUP(A5520,'Medicare Code Price Master List'!$A:$C,3,FALSE)</f>
        <v>#N/A</v>
      </c>
      <c r="C5520" s="3">
        <f>SUMIF('DME PRICE LOOKUP LINKED'!$A:$A,A5520,'DME PRICE LOOKUP LINKED'!$C:$C)</f>
        <v>0</v>
      </c>
      <c r="D5520" s="78" t="e">
        <f t="shared" si="172"/>
        <v>#N/A</v>
      </c>
      <c r="E5520" s="79" t="e">
        <f t="shared" si="173"/>
        <v>#N/A</v>
      </c>
      <c r="I5520" t="s">
        <v>5072</v>
      </c>
      <c r="K5520" t="s">
        <v>5073</v>
      </c>
      <c r="L5520">
        <v>70.180000000000007</v>
      </c>
      <c r="O5520">
        <v>92</v>
      </c>
    </row>
    <row r="5521" spans="2:15" x14ac:dyDescent="0.25">
      <c r="B5521" s="80" t="e">
        <f>VLOOKUP(A5521,'Medicare Code Price Master List'!$A:$C,3,FALSE)</f>
        <v>#N/A</v>
      </c>
      <c r="C5521" s="3">
        <f>SUMIF('DME PRICE LOOKUP LINKED'!$A:$A,A5521,'DME PRICE LOOKUP LINKED'!$C:$C)</f>
        <v>0</v>
      </c>
      <c r="D5521" s="78" t="e">
        <f t="shared" si="172"/>
        <v>#N/A</v>
      </c>
      <c r="E5521" s="81" t="e">
        <f t="shared" si="173"/>
        <v>#N/A</v>
      </c>
      <c r="I5521" t="s">
        <v>5074</v>
      </c>
      <c r="K5521" t="s">
        <v>5075</v>
      </c>
      <c r="L5521">
        <v>34.36</v>
      </c>
      <c r="O5521">
        <v>45</v>
      </c>
    </row>
    <row r="5522" spans="2:15" x14ac:dyDescent="0.25">
      <c r="B5522" s="77" t="e">
        <f>VLOOKUP(A5522,'Medicare Code Price Master List'!$A:$C,3,FALSE)</f>
        <v>#N/A</v>
      </c>
      <c r="C5522" s="3">
        <f>SUMIF('DME PRICE LOOKUP LINKED'!$A:$A,A5522,'DME PRICE LOOKUP LINKED'!$C:$C)</f>
        <v>0</v>
      </c>
      <c r="D5522" s="78" t="e">
        <f t="shared" si="172"/>
        <v>#N/A</v>
      </c>
      <c r="E5522" s="79" t="e">
        <f t="shared" si="173"/>
        <v>#N/A</v>
      </c>
      <c r="I5522" t="s">
        <v>5076</v>
      </c>
      <c r="K5522" t="s">
        <v>5077</v>
      </c>
      <c r="L5522">
        <v>90.44</v>
      </c>
      <c r="O5522">
        <v>118</v>
      </c>
    </row>
    <row r="5523" spans="2:15" x14ac:dyDescent="0.25">
      <c r="B5523" s="80" t="e">
        <f>VLOOKUP(A5523,'Medicare Code Price Master List'!$A:$C,3,FALSE)</f>
        <v>#N/A</v>
      </c>
      <c r="C5523" s="3">
        <f>SUMIF('DME PRICE LOOKUP LINKED'!$A:$A,A5523,'DME PRICE LOOKUP LINKED'!$C:$C)</f>
        <v>0</v>
      </c>
      <c r="D5523" s="78" t="e">
        <f t="shared" si="172"/>
        <v>#N/A</v>
      </c>
      <c r="E5523" s="81" t="e">
        <f t="shared" si="173"/>
        <v>#N/A</v>
      </c>
      <c r="I5523" t="s">
        <v>5078</v>
      </c>
      <c r="K5523" t="s">
        <v>5079</v>
      </c>
      <c r="L5523">
        <v>17.16</v>
      </c>
      <c r="O5523">
        <v>23</v>
      </c>
    </row>
    <row r="5524" spans="2:15" x14ac:dyDescent="0.25">
      <c r="B5524" s="77" t="e">
        <f>VLOOKUP(A5524,'Medicare Code Price Master List'!$A:$C,3,FALSE)</f>
        <v>#N/A</v>
      </c>
      <c r="C5524" s="3">
        <f>SUMIF('DME PRICE LOOKUP LINKED'!$A:$A,A5524,'DME PRICE LOOKUP LINKED'!$C:$C)</f>
        <v>0</v>
      </c>
      <c r="D5524" s="78" t="e">
        <f t="shared" si="172"/>
        <v>#N/A</v>
      </c>
      <c r="E5524" s="79" t="e">
        <f t="shared" si="173"/>
        <v>#N/A</v>
      </c>
      <c r="I5524" t="s">
        <v>5080</v>
      </c>
      <c r="K5524" t="s">
        <v>5081</v>
      </c>
      <c r="L5524">
        <v>45.22</v>
      </c>
      <c r="O5524">
        <v>59</v>
      </c>
    </row>
    <row r="5525" spans="2:15" x14ac:dyDescent="0.25">
      <c r="B5525" s="80" t="e">
        <f>VLOOKUP(A5525,'Medicare Code Price Master List'!$A:$C,3,FALSE)</f>
        <v>#N/A</v>
      </c>
      <c r="C5525" s="3">
        <f>SUMIF('DME PRICE LOOKUP LINKED'!$A:$A,A5525,'DME PRICE LOOKUP LINKED'!$C:$C)</f>
        <v>0</v>
      </c>
      <c r="D5525" s="78" t="e">
        <f t="shared" si="172"/>
        <v>#N/A</v>
      </c>
      <c r="E5525" s="81" t="e">
        <f t="shared" si="173"/>
        <v>#N/A</v>
      </c>
      <c r="I5525" t="s">
        <v>5082</v>
      </c>
      <c r="K5525" t="s">
        <v>5083</v>
      </c>
      <c r="L5525">
        <v>32.06</v>
      </c>
      <c r="O5525">
        <v>42</v>
      </c>
    </row>
    <row r="5526" spans="2:15" x14ac:dyDescent="0.25">
      <c r="B5526" s="77" t="e">
        <f>VLOOKUP(A5526,'Medicare Code Price Master List'!$A:$C,3,FALSE)</f>
        <v>#N/A</v>
      </c>
      <c r="C5526" s="3">
        <f>SUMIF('DME PRICE LOOKUP LINKED'!$A:$A,A5526,'DME PRICE LOOKUP LINKED'!$C:$C)</f>
        <v>0</v>
      </c>
      <c r="D5526" s="78" t="e">
        <f t="shared" si="172"/>
        <v>#N/A</v>
      </c>
      <c r="E5526" s="79" t="e">
        <f t="shared" si="173"/>
        <v>#N/A</v>
      </c>
      <c r="I5526" t="s">
        <v>5084</v>
      </c>
      <c r="K5526" t="s">
        <v>5085</v>
      </c>
      <c r="L5526">
        <v>79.69</v>
      </c>
      <c r="O5526">
        <v>104</v>
      </c>
    </row>
    <row r="5527" spans="2:15" x14ac:dyDescent="0.25">
      <c r="B5527" s="80" t="e">
        <f>VLOOKUP(A5527,'Medicare Code Price Master List'!$A:$C,3,FALSE)</f>
        <v>#N/A</v>
      </c>
      <c r="C5527" s="3">
        <f>SUMIF('DME PRICE LOOKUP LINKED'!$A:$A,A5527,'DME PRICE LOOKUP LINKED'!$C:$C)</f>
        <v>0</v>
      </c>
      <c r="D5527" s="78" t="e">
        <f t="shared" si="172"/>
        <v>#N/A</v>
      </c>
      <c r="E5527" s="81" t="e">
        <f t="shared" si="173"/>
        <v>#N/A</v>
      </c>
      <c r="I5527" t="s">
        <v>5086</v>
      </c>
      <c r="K5527" t="s">
        <v>5087</v>
      </c>
      <c r="L5527">
        <v>16.02</v>
      </c>
      <c r="O5527">
        <v>21</v>
      </c>
    </row>
    <row r="5528" spans="2:15" x14ac:dyDescent="0.25">
      <c r="B5528" s="77" t="e">
        <f>VLOOKUP(A5528,'Medicare Code Price Master List'!$A:$C,3,FALSE)</f>
        <v>#N/A</v>
      </c>
      <c r="C5528" s="3">
        <f>SUMIF('DME PRICE LOOKUP LINKED'!$A:$A,A5528,'DME PRICE LOOKUP LINKED'!$C:$C)</f>
        <v>0</v>
      </c>
      <c r="D5528" s="78" t="e">
        <f t="shared" si="172"/>
        <v>#N/A</v>
      </c>
      <c r="E5528" s="79" t="e">
        <f t="shared" si="173"/>
        <v>#N/A</v>
      </c>
      <c r="I5528" t="s">
        <v>5088</v>
      </c>
      <c r="K5528" t="s">
        <v>5089</v>
      </c>
      <c r="L5528">
        <v>39.869999999999997</v>
      </c>
      <c r="O5528">
        <v>52</v>
      </c>
    </row>
    <row r="5529" spans="2:15" x14ac:dyDescent="0.25">
      <c r="B5529" s="80" t="e">
        <f>VLOOKUP(A5529,'Medicare Code Price Master List'!$A:$C,3,FALSE)</f>
        <v>#N/A</v>
      </c>
      <c r="C5529" s="3">
        <f>SUMIF('DME PRICE LOOKUP LINKED'!$A:$A,A5529,'DME PRICE LOOKUP LINKED'!$C:$C)</f>
        <v>0</v>
      </c>
      <c r="D5529" s="78" t="e">
        <f t="shared" si="172"/>
        <v>#N/A</v>
      </c>
      <c r="E5529" s="81" t="e">
        <f t="shared" si="173"/>
        <v>#N/A</v>
      </c>
      <c r="I5529" t="s">
        <v>5090</v>
      </c>
      <c r="K5529" t="s">
        <v>5091</v>
      </c>
      <c r="L5529">
        <v>19.52</v>
      </c>
      <c r="O5529">
        <v>26</v>
      </c>
    </row>
    <row r="5530" spans="2:15" x14ac:dyDescent="0.25">
      <c r="B5530" s="77" t="e">
        <f>VLOOKUP(A5530,'Medicare Code Price Master List'!$A:$C,3,FALSE)</f>
        <v>#N/A</v>
      </c>
      <c r="C5530" s="3">
        <f>SUMIF('DME PRICE LOOKUP LINKED'!$A:$A,A5530,'DME PRICE LOOKUP LINKED'!$C:$C)</f>
        <v>0</v>
      </c>
      <c r="D5530" s="78" t="e">
        <f t="shared" si="172"/>
        <v>#N/A</v>
      </c>
      <c r="E5530" s="79" t="e">
        <f t="shared" si="173"/>
        <v>#N/A</v>
      </c>
      <c r="I5530" t="s">
        <v>5092</v>
      </c>
      <c r="K5530" t="s">
        <v>5093</v>
      </c>
      <c r="L5530">
        <v>48.97</v>
      </c>
      <c r="O5530">
        <v>64</v>
      </c>
    </row>
    <row r="5531" spans="2:15" x14ac:dyDescent="0.25">
      <c r="B5531" s="80" t="e">
        <f>VLOOKUP(A5531,'Medicare Code Price Master List'!$A:$C,3,FALSE)</f>
        <v>#N/A</v>
      </c>
      <c r="C5531" s="3">
        <f>SUMIF('DME PRICE LOOKUP LINKED'!$A:$A,A5531,'DME PRICE LOOKUP LINKED'!$C:$C)</f>
        <v>0</v>
      </c>
      <c r="D5531" s="78" t="e">
        <f t="shared" si="172"/>
        <v>#N/A</v>
      </c>
      <c r="E5531" s="81" t="e">
        <f t="shared" si="173"/>
        <v>#N/A</v>
      </c>
      <c r="I5531" t="s">
        <v>5094</v>
      </c>
      <c r="K5531" t="s">
        <v>5095</v>
      </c>
      <c r="L5531">
        <v>9.8000000000000007</v>
      </c>
      <c r="O5531">
        <v>13</v>
      </c>
    </row>
    <row r="5532" spans="2:15" x14ac:dyDescent="0.25">
      <c r="B5532" s="77" t="e">
        <f>VLOOKUP(A5532,'Medicare Code Price Master List'!$A:$C,3,FALSE)</f>
        <v>#N/A</v>
      </c>
      <c r="C5532" s="3">
        <f>SUMIF('DME PRICE LOOKUP LINKED'!$A:$A,A5532,'DME PRICE LOOKUP LINKED'!$C:$C)</f>
        <v>0</v>
      </c>
      <c r="D5532" s="78" t="e">
        <f t="shared" si="172"/>
        <v>#N/A</v>
      </c>
      <c r="E5532" s="79" t="e">
        <f t="shared" si="173"/>
        <v>#N/A</v>
      </c>
      <c r="I5532" t="s">
        <v>5096</v>
      </c>
      <c r="K5532" t="s">
        <v>5097</v>
      </c>
      <c r="L5532">
        <v>24.48</v>
      </c>
      <c r="O5532">
        <v>32</v>
      </c>
    </row>
    <row r="5533" spans="2:15" x14ac:dyDescent="0.25">
      <c r="B5533" s="80" t="e">
        <f>VLOOKUP(A5533,'Medicare Code Price Master List'!$A:$C,3,FALSE)</f>
        <v>#N/A</v>
      </c>
      <c r="C5533" s="3">
        <f>SUMIF('DME PRICE LOOKUP LINKED'!$A:$A,A5533,'DME PRICE LOOKUP LINKED'!$C:$C)</f>
        <v>0</v>
      </c>
      <c r="D5533" s="78" t="e">
        <f t="shared" si="172"/>
        <v>#N/A</v>
      </c>
      <c r="E5533" s="81" t="e">
        <f t="shared" si="173"/>
        <v>#N/A</v>
      </c>
      <c r="I5533" t="s">
        <v>5098</v>
      </c>
      <c r="K5533" t="s">
        <v>5099</v>
      </c>
      <c r="L5533">
        <v>23.77</v>
      </c>
      <c r="O5533">
        <v>31</v>
      </c>
    </row>
    <row r="5534" spans="2:15" x14ac:dyDescent="0.25">
      <c r="B5534" s="77" t="e">
        <f>VLOOKUP(A5534,'Medicare Code Price Master List'!$A:$C,3,FALSE)</f>
        <v>#N/A</v>
      </c>
      <c r="C5534" s="3">
        <f>SUMIF('DME PRICE LOOKUP LINKED'!$A:$A,A5534,'DME PRICE LOOKUP LINKED'!$C:$C)</f>
        <v>0</v>
      </c>
      <c r="D5534" s="78" t="e">
        <f t="shared" si="172"/>
        <v>#N/A</v>
      </c>
      <c r="E5534" s="79" t="e">
        <f t="shared" si="173"/>
        <v>#N/A</v>
      </c>
      <c r="I5534" t="s">
        <v>5100</v>
      </c>
      <c r="K5534" t="s">
        <v>5101</v>
      </c>
      <c r="L5534">
        <v>40.58</v>
      </c>
      <c r="O5534">
        <v>53</v>
      </c>
    </row>
    <row r="5535" spans="2:15" x14ac:dyDescent="0.25">
      <c r="B5535" s="80" t="e">
        <f>VLOOKUP(A5535,'Medicare Code Price Master List'!$A:$C,3,FALSE)</f>
        <v>#N/A</v>
      </c>
      <c r="C5535" s="3">
        <f>SUMIF('DME PRICE LOOKUP LINKED'!$A:$A,A5535,'DME PRICE LOOKUP LINKED'!$C:$C)</f>
        <v>0</v>
      </c>
      <c r="D5535" s="78" t="e">
        <f t="shared" si="172"/>
        <v>#N/A</v>
      </c>
      <c r="E5535" s="81" t="e">
        <f t="shared" si="173"/>
        <v>#N/A</v>
      </c>
      <c r="I5535" t="s">
        <v>5102</v>
      </c>
      <c r="K5535" t="s">
        <v>5103</v>
      </c>
      <c r="L5535">
        <v>11.89</v>
      </c>
      <c r="O5535">
        <v>16</v>
      </c>
    </row>
    <row r="5536" spans="2:15" x14ac:dyDescent="0.25">
      <c r="B5536" s="77" t="e">
        <f>VLOOKUP(A5536,'Medicare Code Price Master List'!$A:$C,3,FALSE)</f>
        <v>#N/A</v>
      </c>
      <c r="C5536" s="3">
        <f>SUMIF('DME PRICE LOOKUP LINKED'!$A:$A,A5536,'DME PRICE LOOKUP LINKED'!$C:$C)</f>
        <v>0</v>
      </c>
      <c r="D5536" s="78" t="e">
        <f t="shared" si="172"/>
        <v>#N/A</v>
      </c>
      <c r="E5536" s="79" t="e">
        <f t="shared" si="173"/>
        <v>#N/A</v>
      </c>
      <c r="I5536" t="s">
        <v>5104</v>
      </c>
      <c r="K5536" t="s">
        <v>5105</v>
      </c>
      <c r="L5536">
        <v>20.32</v>
      </c>
      <c r="O5536">
        <v>27</v>
      </c>
    </row>
    <row r="5537" spans="2:15" x14ac:dyDescent="0.25">
      <c r="B5537" s="80" t="e">
        <f>VLOOKUP(A5537,'Medicare Code Price Master List'!$A:$C,3,FALSE)</f>
        <v>#N/A</v>
      </c>
      <c r="C5537" s="3">
        <f>SUMIF('DME PRICE LOOKUP LINKED'!$A:$A,A5537,'DME PRICE LOOKUP LINKED'!$C:$C)</f>
        <v>0</v>
      </c>
      <c r="D5537" s="78" t="e">
        <f t="shared" si="172"/>
        <v>#N/A</v>
      </c>
      <c r="E5537" s="81" t="e">
        <f t="shared" si="173"/>
        <v>#N/A</v>
      </c>
      <c r="I5537" t="s">
        <v>5106</v>
      </c>
      <c r="K5537" t="s">
        <v>5107</v>
      </c>
      <c r="L5537">
        <v>13.8</v>
      </c>
      <c r="O5537">
        <v>18</v>
      </c>
    </row>
    <row r="5538" spans="2:15" x14ac:dyDescent="0.25">
      <c r="B5538" s="77" t="e">
        <f>VLOOKUP(A5538,'Medicare Code Price Master List'!$A:$C,3,FALSE)</f>
        <v>#N/A</v>
      </c>
      <c r="C5538" s="3">
        <f>SUMIF('DME PRICE LOOKUP LINKED'!$A:$A,A5538,'DME PRICE LOOKUP LINKED'!$C:$C)</f>
        <v>0</v>
      </c>
      <c r="D5538" s="78" t="e">
        <f t="shared" si="172"/>
        <v>#N/A</v>
      </c>
      <c r="E5538" s="79" t="e">
        <f t="shared" si="173"/>
        <v>#N/A</v>
      </c>
      <c r="I5538" t="s">
        <v>5108</v>
      </c>
      <c r="K5538" t="s">
        <v>5109</v>
      </c>
      <c r="L5538">
        <v>22.19</v>
      </c>
      <c r="O5538">
        <v>29</v>
      </c>
    </row>
    <row r="5539" spans="2:15" x14ac:dyDescent="0.25">
      <c r="B5539" s="80" t="e">
        <f>VLOOKUP(A5539,'Medicare Code Price Master List'!$A:$C,3,FALSE)</f>
        <v>#N/A</v>
      </c>
      <c r="C5539" s="3">
        <f>SUMIF('DME PRICE LOOKUP LINKED'!$A:$A,A5539,'DME PRICE LOOKUP LINKED'!$C:$C)</f>
        <v>0</v>
      </c>
      <c r="D5539" s="78" t="e">
        <f t="shared" si="172"/>
        <v>#N/A</v>
      </c>
      <c r="E5539" s="81" t="e">
        <f t="shared" si="173"/>
        <v>#N/A</v>
      </c>
      <c r="I5539" t="s">
        <v>5110</v>
      </c>
      <c r="K5539" t="s">
        <v>5111</v>
      </c>
      <c r="L5539">
        <v>6.87</v>
      </c>
      <c r="O5539">
        <v>9</v>
      </c>
    </row>
    <row r="5540" spans="2:15" x14ac:dyDescent="0.25">
      <c r="B5540" s="77" t="e">
        <f>VLOOKUP(A5540,'Medicare Code Price Master List'!$A:$C,3,FALSE)</f>
        <v>#N/A</v>
      </c>
      <c r="C5540" s="3">
        <f>SUMIF('DME PRICE LOOKUP LINKED'!$A:$A,A5540,'DME PRICE LOOKUP LINKED'!$C:$C)</f>
        <v>0</v>
      </c>
      <c r="D5540" s="78" t="e">
        <f t="shared" si="172"/>
        <v>#N/A</v>
      </c>
      <c r="E5540" s="79" t="e">
        <f t="shared" si="173"/>
        <v>#N/A</v>
      </c>
      <c r="I5540" t="s">
        <v>5112</v>
      </c>
      <c r="K5540" t="s">
        <v>5113</v>
      </c>
      <c r="L5540">
        <v>11.11</v>
      </c>
      <c r="O5540">
        <v>15</v>
      </c>
    </row>
    <row r="5541" spans="2:15" x14ac:dyDescent="0.25">
      <c r="B5541" s="80" t="e">
        <f>VLOOKUP(A5541,'Medicare Code Price Master List'!$A:$C,3,FALSE)</f>
        <v>#N/A</v>
      </c>
      <c r="C5541" s="3">
        <f>SUMIF('DME PRICE LOOKUP LINKED'!$A:$A,A5541,'DME PRICE LOOKUP LINKED'!$C:$C)</f>
        <v>0</v>
      </c>
      <c r="D5541" s="78" t="e">
        <f t="shared" si="172"/>
        <v>#N/A</v>
      </c>
      <c r="E5541" s="81" t="e">
        <f t="shared" si="173"/>
        <v>#N/A</v>
      </c>
      <c r="I5541" t="s">
        <v>5114</v>
      </c>
      <c r="K5541" t="s">
        <v>5115</v>
      </c>
      <c r="L5541">
        <v>2.5</v>
      </c>
      <c r="O5541">
        <v>4</v>
      </c>
    </row>
    <row r="5542" spans="2:15" x14ac:dyDescent="0.25">
      <c r="B5542" s="77" t="e">
        <f>VLOOKUP(A5542,'Medicare Code Price Master List'!$A:$C,3,FALSE)</f>
        <v>#N/A</v>
      </c>
      <c r="C5542" s="3">
        <f>SUMIF('DME PRICE LOOKUP LINKED'!$A:$A,A5542,'DME PRICE LOOKUP LINKED'!$C:$C)</f>
        <v>0</v>
      </c>
      <c r="D5542" s="78" t="e">
        <f t="shared" si="172"/>
        <v>#N/A</v>
      </c>
      <c r="E5542" s="79" t="e">
        <f t="shared" si="173"/>
        <v>#N/A</v>
      </c>
      <c r="I5542" t="s">
        <v>5116</v>
      </c>
      <c r="K5542" t="s">
        <v>5117</v>
      </c>
      <c r="L5542">
        <v>95.51</v>
      </c>
      <c r="O5542">
        <v>125</v>
      </c>
    </row>
    <row r="5543" spans="2:15" x14ac:dyDescent="0.25">
      <c r="B5543" s="80" t="e">
        <f>VLOOKUP(A5543,'Medicare Code Price Master List'!$A:$C,3,FALSE)</f>
        <v>#N/A</v>
      </c>
      <c r="C5543" s="3">
        <f>SUMIF('DME PRICE LOOKUP LINKED'!$A:$A,A5543,'DME PRICE LOOKUP LINKED'!$C:$C)</f>
        <v>0</v>
      </c>
      <c r="D5543" s="78" t="e">
        <f t="shared" si="172"/>
        <v>#N/A</v>
      </c>
      <c r="E5543" s="81" t="e">
        <f t="shared" si="173"/>
        <v>#N/A</v>
      </c>
      <c r="I5543" t="s">
        <v>5118</v>
      </c>
      <c r="K5543" t="s">
        <v>5119</v>
      </c>
      <c r="L5543">
        <v>59.67</v>
      </c>
      <c r="O5543">
        <v>78</v>
      </c>
    </row>
    <row r="5544" spans="2:15" x14ac:dyDescent="0.25">
      <c r="B5544" s="77" t="e">
        <f>VLOOKUP(A5544,'Medicare Code Price Master List'!$A:$C,3,FALSE)</f>
        <v>#N/A</v>
      </c>
      <c r="C5544" s="3">
        <f>SUMIF('DME PRICE LOOKUP LINKED'!$A:$A,A5544,'DME PRICE LOOKUP LINKED'!$C:$C)</f>
        <v>0</v>
      </c>
      <c r="D5544" s="78" t="e">
        <f t="shared" si="172"/>
        <v>#N/A</v>
      </c>
      <c r="E5544" s="79" t="e">
        <f t="shared" si="173"/>
        <v>#N/A</v>
      </c>
      <c r="I5544" t="s">
        <v>5120</v>
      </c>
      <c r="K5544" t="s">
        <v>5121</v>
      </c>
      <c r="L5544">
        <v>62.87</v>
      </c>
      <c r="O5544">
        <v>82</v>
      </c>
    </row>
    <row r="5545" spans="2:15" x14ac:dyDescent="0.25">
      <c r="B5545" s="80" t="e">
        <f>VLOOKUP(A5545,'Medicare Code Price Master List'!$A:$C,3,FALSE)</f>
        <v>#N/A</v>
      </c>
      <c r="C5545" s="3">
        <f>SUMIF('DME PRICE LOOKUP LINKED'!$A:$A,A5545,'DME PRICE LOOKUP LINKED'!$C:$C)</f>
        <v>0</v>
      </c>
      <c r="D5545" s="78" t="e">
        <f t="shared" si="172"/>
        <v>#N/A</v>
      </c>
      <c r="E5545" s="81" t="e">
        <f t="shared" si="173"/>
        <v>#N/A</v>
      </c>
      <c r="I5545" t="s">
        <v>5122</v>
      </c>
      <c r="K5545" t="s">
        <v>5123</v>
      </c>
      <c r="L5545">
        <v>88.44</v>
      </c>
      <c r="O5545">
        <v>115</v>
      </c>
    </row>
    <row r="5546" spans="2:15" x14ac:dyDescent="0.25">
      <c r="B5546" s="77" t="e">
        <f>VLOOKUP(A5546,'Medicare Code Price Master List'!$A:$C,3,FALSE)</f>
        <v>#N/A</v>
      </c>
      <c r="C5546" s="3">
        <f>SUMIF('DME PRICE LOOKUP LINKED'!$A:$A,A5546,'DME PRICE LOOKUP LINKED'!$C:$C)</f>
        <v>0</v>
      </c>
      <c r="D5546" s="78" t="e">
        <f t="shared" si="172"/>
        <v>#N/A</v>
      </c>
      <c r="E5546" s="79" t="e">
        <f t="shared" si="173"/>
        <v>#N/A</v>
      </c>
      <c r="I5546" t="s">
        <v>5124</v>
      </c>
      <c r="K5546" t="s">
        <v>5125</v>
      </c>
      <c r="L5546">
        <v>51.81</v>
      </c>
      <c r="O5546">
        <v>68</v>
      </c>
    </row>
    <row r="5547" spans="2:15" x14ac:dyDescent="0.25">
      <c r="B5547" s="80" t="e">
        <f>VLOOKUP(A5547,'Medicare Code Price Master List'!$A:$C,3,FALSE)</f>
        <v>#N/A</v>
      </c>
      <c r="C5547" s="3">
        <f>SUMIF('DME PRICE LOOKUP LINKED'!$A:$A,A5547,'DME PRICE LOOKUP LINKED'!$C:$C)</f>
        <v>0</v>
      </c>
      <c r="D5547" s="78" t="e">
        <f t="shared" si="172"/>
        <v>#N/A</v>
      </c>
      <c r="E5547" s="81" t="e">
        <f t="shared" si="173"/>
        <v>#N/A</v>
      </c>
      <c r="I5547" t="s">
        <v>5126</v>
      </c>
      <c r="K5547" t="s">
        <v>5127</v>
      </c>
      <c r="L5547">
        <v>57.38</v>
      </c>
      <c r="O5547">
        <v>75</v>
      </c>
    </row>
    <row r="5548" spans="2:15" x14ac:dyDescent="0.25">
      <c r="B5548" s="77" t="e">
        <f>VLOOKUP(A5548,'Medicare Code Price Master List'!$A:$C,3,FALSE)</f>
        <v>#N/A</v>
      </c>
      <c r="C5548" s="3">
        <f>SUMIF('DME PRICE LOOKUP LINKED'!$A:$A,A5548,'DME PRICE LOOKUP LINKED'!$C:$C)</f>
        <v>0</v>
      </c>
      <c r="D5548" s="78" t="e">
        <f t="shared" si="172"/>
        <v>#N/A</v>
      </c>
      <c r="E5548" s="79" t="e">
        <f t="shared" si="173"/>
        <v>#N/A</v>
      </c>
      <c r="I5548" t="s">
        <v>5128</v>
      </c>
      <c r="K5548" t="s">
        <v>5129</v>
      </c>
      <c r="L5548">
        <v>62.47</v>
      </c>
      <c r="O5548">
        <v>82</v>
      </c>
    </row>
    <row r="5549" spans="2:15" x14ac:dyDescent="0.25">
      <c r="B5549" s="80" t="e">
        <f>VLOOKUP(A5549,'Medicare Code Price Master List'!$A:$C,3,FALSE)</f>
        <v>#N/A</v>
      </c>
      <c r="C5549" s="3">
        <f>SUMIF('DME PRICE LOOKUP LINKED'!$A:$A,A5549,'DME PRICE LOOKUP LINKED'!$C:$C)</f>
        <v>0</v>
      </c>
      <c r="D5549" s="78" t="e">
        <f t="shared" si="172"/>
        <v>#N/A</v>
      </c>
      <c r="E5549" s="81" t="e">
        <f t="shared" si="173"/>
        <v>#N/A</v>
      </c>
      <c r="I5549" t="s">
        <v>5130</v>
      </c>
      <c r="K5549" t="s">
        <v>5131</v>
      </c>
      <c r="L5549">
        <v>69.319999999999993</v>
      </c>
      <c r="O5549">
        <v>91</v>
      </c>
    </row>
    <row r="5550" spans="2:15" x14ac:dyDescent="0.25">
      <c r="B5550" s="77" t="e">
        <f>VLOOKUP(A5550,'Medicare Code Price Master List'!$A:$C,3,FALSE)</f>
        <v>#N/A</v>
      </c>
      <c r="C5550" s="3">
        <f>SUMIF('DME PRICE LOOKUP LINKED'!$A:$A,A5550,'DME PRICE LOOKUP LINKED'!$C:$C)</f>
        <v>0</v>
      </c>
      <c r="D5550" s="78" t="e">
        <f t="shared" si="172"/>
        <v>#N/A</v>
      </c>
      <c r="E5550" s="79" t="e">
        <f t="shared" si="173"/>
        <v>#N/A</v>
      </c>
      <c r="I5550" t="s">
        <v>5132</v>
      </c>
      <c r="K5550" t="s">
        <v>5133</v>
      </c>
      <c r="L5550">
        <v>65.92</v>
      </c>
      <c r="O5550">
        <v>86</v>
      </c>
    </row>
    <row r="5551" spans="2:15" x14ac:dyDescent="0.25">
      <c r="B5551" s="80" t="e">
        <f>VLOOKUP(A5551,'Medicare Code Price Master List'!$A:$C,3,FALSE)</f>
        <v>#N/A</v>
      </c>
      <c r="C5551" s="3">
        <f>SUMIF('DME PRICE LOOKUP LINKED'!$A:$A,A5551,'DME PRICE LOOKUP LINKED'!$C:$C)</f>
        <v>0</v>
      </c>
      <c r="D5551" s="78" t="e">
        <f t="shared" si="172"/>
        <v>#N/A</v>
      </c>
      <c r="E5551" s="81" t="e">
        <f t="shared" si="173"/>
        <v>#N/A</v>
      </c>
      <c r="I5551" t="s">
        <v>5134</v>
      </c>
      <c r="K5551" t="s">
        <v>5135</v>
      </c>
      <c r="L5551">
        <v>68.260000000000005</v>
      </c>
      <c r="O5551">
        <v>89</v>
      </c>
    </row>
    <row r="5552" spans="2:15" x14ac:dyDescent="0.25">
      <c r="B5552" s="77" t="e">
        <f>VLOOKUP(A5552,'Medicare Code Price Master List'!$A:$C,3,FALSE)</f>
        <v>#N/A</v>
      </c>
      <c r="C5552" s="3">
        <f>SUMIF('DME PRICE LOOKUP LINKED'!$A:$A,A5552,'DME PRICE LOOKUP LINKED'!$C:$C)</f>
        <v>0</v>
      </c>
      <c r="D5552" s="78" t="e">
        <f t="shared" si="172"/>
        <v>#N/A</v>
      </c>
      <c r="E5552" s="79" t="e">
        <f t="shared" si="173"/>
        <v>#N/A</v>
      </c>
      <c r="I5552" t="s">
        <v>5136</v>
      </c>
      <c r="K5552" t="s">
        <v>5137</v>
      </c>
      <c r="L5552">
        <v>75.52</v>
      </c>
      <c r="O5552">
        <v>99</v>
      </c>
    </row>
    <row r="5553" spans="2:15" x14ac:dyDescent="0.25">
      <c r="B5553" s="80" t="e">
        <f>VLOOKUP(A5553,'Medicare Code Price Master List'!$A:$C,3,FALSE)</f>
        <v>#N/A</v>
      </c>
      <c r="C5553" s="3">
        <f>SUMIF('DME PRICE LOOKUP LINKED'!$A:$A,A5553,'DME PRICE LOOKUP LINKED'!$C:$C)</f>
        <v>0</v>
      </c>
      <c r="D5553" s="78" t="e">
        <f t="shared" si="172"/>
        <v>#N/A</v>
      </c>
      <c r="E5553" s="81" t="e">
        <f t="shared" si="173"/>
        <v>#N/A</v>
      </c>
      <c r="I5553" t="s">
        <v>5138</v>
      </c>
      <c r="K5553" t="s">
        <v>5139</v>
      </c>
      <c r="L5553">
        <v>74.52</v>
      </c>
      <c r="O5553">
        <v>97</v>
      </c>
    </row>
    <row r="5554" spans="2:15" x14ac:dyDescent="0.25">
      <c r="B5554" s="77" t="e">
        <f>VLOOKUP(A5554,'Medicare Code Price Master List'!$A:$C,3,FALSE)</f>
        <v>#N/A</v>
      </c>
      <c r="C5554" s="3">
        <f>SUMIF('DME PRICE LOOKUP LINKED'!$A:$A,A5554,'DME PRICE LOOKUP LINKED'!$C:$C)</f>
        <v>0</v>
      </c>
      <c r="D5554" s="78" t="e">
        <f t="shared" si="172"/>
        <v>#N/A</v>
      </c>
      <c r="E5554" s="79" t="e">
        <f t="shared" si="173"/>
        <v>#N/A</v>
      </c>
      <c r="I5554" t="s">
        <v>5140</v>
      </c>
      <c r="K5554" t="s">
        <v>5141</v>
      </c>
      <c r="L5554">
        <v>77.680000000000007</v>
      </c>
      <c r="O5554">
        <v>101</v>
      </c>
    </row>
    <row r="5555" spans="2:15" x14ac:dyDescent="0.25">
      <c r="B5555" s="80" t="e">
        <f>VLOOKUP(A5555,'Medicare Code Price Master List'!$A:$C,3,FALSE)</f>
        <v>#N/A</v>
      </c>
      <c r="C5555" s="3">
        <f>SUMIF('DME PRICE LOOKUP LINKED'!$A:$A,A5555,'DME PRICE LOOKUP LINKED'!$C:$C)</f>
        <v>0</v>
      </c>
      <c r="D5555" s="78" t="e">
        <f t="shared" si="172"/>
        <v>#N/A</v>
      </c>
      <c r="E5555" s="81" t="e">
        <f t="shared" si="173"/>
        <v>#N/A</v>
      </c>
      <c r="I5555" t="s">
        <v>5142</v>
      </c>
      <c r="K5555" t="s">
        <v>5143</v>
      </c>
      <c r="L5555">
        <v>84.81</v>
      </c>
      <c r="O5555">
        <v>111</v>
      </c>
    </row>
    <row r="5556" spans="2:15" x14ac:dyDescent="0.25">
      <c r="B5556" s="77" t="e">
        <f>VLOOKUP(A5556,'Medicare Code Price Master List'!$A:$C,3,FALSE)</f>
        <v>#N/A</v>
      </c>
      <c r="C5556" s="3">
        <f>SUMIF('DME PRICE LOOKUP LINKED'!$A:$A,A5556,'DME PRICE LOOKUP LINKED'!$C:$C)</f>
        <v>0</v>
      </c>
      <c r="D5556" s="78" t="e">
        <f t="shared" si="172"/>
        <v>#N/A</v>
      </c>
      <c r="E5556" s="79" t="e">
        <f t="shared" si="173"/>
        <v>#N/A</v>
      </c>
      <c r="I5556" t="s">
        <v>5144</v>
      </c>
      <c r="K5556" t="s">
        <v>5145</v>
      </c>
      <c r="L5556">
        <v>95.57</v>
      </c>
      <c r="O5556">
        <v>125</v>
      </c>
    </row>
    <row r="5557" spans="2:15" x14ac:dyDescent="0.25">
      <c r="B5557" s="80" t="e">
        <f>VLOOKUP(A5557,'Medicare Code Price Master List'!$A:$C,3,FALSE)</f>
        <v>#N/A</v>
      </c>
      <c r="C5557" s="3">
        <f>SUMIF('DME PRICE LOOKUP LINKED'!$A:$A,A5557,'DME PRICE LOOKUP LINKED'!$C:$C)</f>
        <v>0</v>
      </c>
      <c r="D5557" s="78" t="e">
        <f t="shared" si="172"/>
        <v>#N/A</v>
      </c>
      <c r="E5557" s="81" t="e">
        <f t="shared" si="173"/>
        <v>#N/A</v>
      </c>
      <c r="I5557" t="s">
        <v>5146</v>
      </c>
      <c r="K5557" t="s">
        <v>5147</v>
      </c>
      <c r="L5557">
        <v>103.53</v>
      </c>
      <c r="O5557">
        <v>135</v>
      </c>
    </row>
    <row r="5558" spans="2:15" x14ac:dyDescent="0.25">
      <c r="B5558" s="77" t="e">
        <f>VLOOKUP(A5558,'Medicare Code Price Master List'!$A:$C,3,FALSE)</f>
        <v>#N/A</v>
      </c>
      <c r="C5558" s="3">
        <f>SUMIF('DME PRICE LOOKUP LINKED'!$A:$A,A5558,'DME PRICE LOOKUP LINKED'!$C:$C)</f>
        <v>0</v>
      </c>
      <c r="D5558" s="78" t="e">
        <f t="shared" si="172"/>
        <v>#N/A</v>
      </c>
      <c r="E5558" s="79" t="e">
        <f t="shared" si="173"/>
        <v>#N/A</v>
      </c>
      <c r="I5558" t="s">
        <v>5148</v>
      </c>
      <c r="K5558" t="s">
        <v>5149</v>
      </c>
      <c r="L5558">
        <v>112.67</v>
      </c>
      <c r="O5558">
        <v>147</v>
      </c>
    </row>
    <row r="5559" spans="2:15" x14ac:dyDescent="0.25">
      <c r="B5559" s="80" t="e">
        <f>VLOOKUP(A5559,'Medicare Code Price Master List'!$A:$C,3,FALSE)</f>
        <v>#N/A</v>
      </c>
      <c r="C5559" s="3">
        <f>SUMIF('DME PRICE LOOKUP LINKED'!$A:$A,A5559,'DME PRICE LOOKUP LINKED'!$C:$C)</f>
        <v>0</v>
      </c>
      <c r="D5559" s="78" t="e">
        <f t="shared" si="172"/>
        <v>#N/A</v>
      </c>
      <c r="E5559" s="81" t="e">
        <f t="shared" si="173"/>
        <v>#N/A</v>
      </c>
      <c r="I5559" t="s">
        <v>5150</v>
      </c>
      <c r="K5559" t="s">
        <v>5151</v>
      </c>
      <c r="L5559">
        <v>111.7</v>
      </c>
      <c r="O5559">
        <v>146</v>
      </c>
    </row>
    <row r="5560" spans="2:15" x14ac:dyDescent="0.25">
      <c r="B5560" s="77" t="e">
        <f>VLOOKUP(A5560,'Medicare Code Price Master List'!$A:$C,3,FALSE)</f>
        <v>#N/A</v>
      </c>
      <c r="C5560" s="3">
        <f>SUMIF('DME PRICE LOOKUP LINKED'!$A:$A,A5560,'DME PRICE LOOKUP LINKED'!$C:$C)</f>
        <v>0</v>
      </c>
      <c r="D5560" s="78" t="e">
        <f t="shared" si="172"/>
        <v>#N/A</v>
      </c>
      <c r="E5560" s="79" t="e">
        <f t="shared" si="173"/>
        <v>#N/A</v>
      </c>
      <c r="I5560" t="s">
        <v>5152</v>
      </c>
      <c r="K5560" t="s">
        <v>5153</v>
      </c>
      <c r="L5560">
        <v>115.32</v>
      </c>
      <c r="O5560">
        <v>150</v>
      </c>
    </row>
    <row r="5561" spans="2:15" x14ac:dyDescent="0.25">
      <c r="B5561" s="80" t="e">
        <f>VLOOKUP(A5561,'Medicare Code Price Master List'!$A:$C,3,FALSE)</f>
        <v>#N/A</v>
      </c>
      <c r="C5561" s="3">
        <f>SUMIF('DME PRICE LOOKUP LINKED'!$A:$A,A5561,'DME PRICE LOOKUP LINKED'!$C:$C)</f>
        <v>0</v>
      </c>
      <c r="D5561" s="78" t="e">
        <f t="shared" si="172"/>
        <v>#N/A</v>
      </c>
      <c r="E5561" s="81" t="e">
        <f t="shared" si="173"/>
        <v>#N/A</v>
      </c>
      <c r="I5561" t="s">
        <v>5154</v>
      </c>
      <c r="K5561" t="s">
        <v>5155</v>
      </c>
      <c r="L5561">
        <v>78.099999999999994</v>
      </c>
      <c r="O5561">
        <v>102</v>
      </c>
    </row>
    <row r="5562" spans="2:15" x14ac:dyDescent="0.25">
      <c r="B5562" s="77" t="e">
        <f>VLOOKUP(A5562,'Medicare Code Price Master List'!$A:$C,3,FALSE)</f>
        <v>#N/A</v>
      </c>
      <c r="C5562" s="3">
        <f>SUMIF('DME PRICE LOOKUP LINKED'!$A:$A,A5562,'DME PRICE LOOKUP LINKED'!$C:$C)</f>
        <v>0</v>
      </c>
      <c r="D5562" s="78" t="e">
        <f t="shared" si="172"/>
        <v>#N/A</v>
      </c>
      <c r="E5562" s="79" t="e">
        <f t="shared" si="173"/>
        <v>#N/A</v>
      </c>
      <c r="I5562" t="s">
        <v>5156</v>
      </c>
      <c r="K5562" t="s">
        <v>5157</v>
      </c>
      <c r="L5562">
        <v>85.11</v>
      </c>
      <c r="O5562">
        <v>111</v>
      </c>
    </row>
    <row r="5563" spans="2:15" x14ac:dyDescent="0.25">
      <c r="B5563" s="80" t="e">
        <f>VLOOKUP(A5563,'Medicare Code Price Master List'!$A:$C,3,FALSE)</f>
        <v>#N/A</v>
      </c>
      <c r="C5563" s="3">
        <f>SUMIF('DME PRICE LOOKUP LINKED'!$A:$A,A5563,'DME PRICE LOOKUP LINKED'!$C:$C)</f>
        <v>0</v>
      </c>
      <c r="D5563" s="78" t="e">
        <f t="shared" si="172"/>
        <v>#N/A</v>
      </c>
      <c r="E5563" s="81" t="e">
        <f t="shared" si="173"/>
        <v>#N/A</v>
      </c>
      <c r="I5563" t="s">
        <v>5158</v>
      </c>
      <c r="K5563" t="s">
        <v>5159</v>
      </c>
      <c r="L5563">
        <v>100.16</v>
      </c>
      <c r="O5563">
        <v>131</v>
      </c>
    </row>
    <row r="5564" spans="2:15" x14ac:dyDescent="0.25">
      <c r="B5564" s="77" t="e">
        <f>VLOOKUP(A5564,'Medicare Code Price Master List'!$A:$C,3,FALSE)</f>
        <v>#N/A</v>
      </c>
      <c r="C5564" s="3">
        <f>SUMIF('DME PRICE LOOKUP LINKED'!$A:$A,A5564,'DME PRICE LOOKUP LINKED'!$C:$C)</f>
        <v>0</v>
      </c>
      <c r="D5564" s="78" t="e">
        <f t="shared" si="172"/>
        <v>#N/A</v>
      </c>
      <c r="E5564" s="79" t="e">
        <f t="shared" si="173"/>
        <v>#N/A</v>
      </c>
      <c r="I5564" t="s">
        <v>5160</v>
      </c>
      <c r="K5564" t="s">
        <v>5161</v>
      </c>
      <c r="L5564">
        <v>78.790000000000006</v>
      </c>
      <c r="O5564">
        <v>103</v>
      </c>
    </row>
    <row r="5565" spans="2:15" x14ac:dyDescent="0.25">
      <c r="B5565" s="80" t="e">
        <f>VLOOKUP(A5565,'Medicare Code Price Master List'!$A:$C,3,FALSE)</f>
        <v>#N/A</v>
      </c>
      <c r="C5565" s="3">
        <f>SUMIF('DME PRICE LOOKUP LINKED'!$A:$A,A5565,'DME PRICE LOOKUP LINKED'!$C:$C)</f>
        <v>0</v>
      </c>
      <c r="D5565" s="78" t="e">
        <f t="shared" si="172"/>
        <v>#N/A</v>
      </c>
      <c r="E5565" s="81" t="e">
        <f t="shared" si="173"/>
        <v>#N/A</v>
      </c>
      <c r="I5565" t="s">
        <v>5162</v>
      </c>
      <c r="K5565" t="s">
        <v>5163</v>
      </c>
      <c r="L5565">
        <v>82.36</v>
      </c>
      <c r="O5565">
        <v>108</v>
      </c>
    </row>
    <row r="5566" spans="2:15" x14ac:dyDescent="0.25">
      <c r="B5566" s="77" t="e">
        <f>VLOOKUP(A5566,'Medicare Code Price Master List'!$A:$C,3,FALSE)</f>
        <v>#N/A</v>
      </c>
      <c r="C5566" s="3">
        <f>SUMIF('DME PRICE LOOKUP LINKED'!$A:$A,A5566,'DME PRICE LOOKUP LINKED'!$C:$C)</f>
        <v>0</v>
      </c>
      <c r="D5566" s="78" t="e">
        <f t="shared" si="172"/>
        <v>#N/A</v>
      </c>
      <c r="E5566" s="79" t="e">
        <f t="shared" si="173"/>
        <v>#N/A</v>
      </c>
      <c r="I5566" t="s">
        <v>5164</v>
      </c>
      <c r="K5566" t="s">
        <v>5165</v>
      </c>
      <c r="L5566">
        <v>89.05</v>
      </c>
      <c r="O5566">
        <v>116</v>
      </c>
    </row>
    <row r="5567" spans="2:15" x14ac:dyDescent="0.25">
      <c r="B5567" s="80" t="e">
        <f>VLOOKUP(A5567,'Medicare Code Price Master List'!$A:$C,3,FALSE)</f>
        <v>#N/A</v>
      </c>
      <c r="C5567" s="3">
        <f>SUMIF('DME PRICE LOOKUP LINKED'!$A:$A,A5567,'DME PRICE LOOKUP LINKED'!$C:$C)</f>
        <v>0</v>
      </c>
      <c r="D5567" s="78" t="e">
        <f t="shared" si="172"/>
        <v>#N/A</v>
      </c>
      <c r="E5567" s="81" t="e">
        <f t="shared" si="173"/>
        <v>#N/A</v>
      </c>
      <c r="I5567" t="s">
        <v>5166</v>
      </c>
      <c r="K5567" t="s">
        <v>5167</v>
      </c>
      <c r="L5567">
        <v>95.67</v>
      </c>
      <c r="O5567">
        <v>125</v>
      </c>
    </row>
    <row r="5568" spans="2:15" x14ac:dyDescent="0.25">
      <c r="B5568" s="77" t="e">
        <f>VLOOKUP(A5568,'Medicare Code Price Master List'!$A:$C,3,FALSE)</f>
        <v>#N/A</v>
      </c>
      <c r="C5568" s="3">
        <f>SUMIF('DME PRICE LOOKUP LINKED'!$A:$A,A5568,'DME PRICE LOOKUP LINKED'!$C:$C)</f>
        <v>0</v>
      </c>
      <c r="D5568" s="78" t="e">
        <f t="shared" si="172"/>
        <v>#N/A</v>
      </c>
      <c r="E5568" s="79" t="e">
        <f t="shared" si="173"/>
        <v>#N/A</v>
      </c>
      <c r="I5568" t="s">
        <v>5168</v>
      </c>
      <c r="K5568" t="s">
        <v>5169</v>
      </c>
      <c r="L5568">
        <v>87.04</v>
      </c>
      <c r="O5568">
        <v>114</v>
      </c>
    </row>
    <row r="5569" spans="2:15" x14ac:dyDescent="0.25">
      <c r="B5569" s="80" t="e">
        <f>VLOOKUP(A5569,'Medicare Code Price Master List'!$A:$C,3,FALSE)</f>
        <v>#N/A</v>
      </c>
      <c r="C5569" s="3">
        <f>SUMIF('DME PRICE LOOKUP LINKED'!$A:$A,A5569,'DME PRICE LOOKUP LINKED'!$C:$C)</f>
        <v>0</v>
      </c>
      <c r="D5569" s="78" t="e">
        <f t="shared" si="172"/>
        <v>#N/A</v>
      </c>
      <c r="E5569" s="81" t="e">
        <f t="shared" si="173"/>
        <v>#N/A</v>
      </c>
      <c r="I5569" t="s">
        <v>5170</v>
      </c>
      <c r="K5569" t="s">
        <v>5171</v>
      </c>
      <c r="L5569">
        <v>91.35</v>
      </c>
      <c r="O5569">
        <v>119</v>
      </c>
    </row>
    <row r="5570" spans="2:15" x14ac:dyDescent="0.25">
      <c r="B5570" s="77" t="e">
        <f>VLOOKUP(A5570,'Medicare Code Price Master List'!$A:$C,3,FALSE)</f>
        <v>#N/A</v>
      </c>
      <c r="C5570" s="3">
        <f>SUMIF('DME PRICE LOOKUP LINKED'!$A:$A,A5570,'DME PRICE LOOKUP LINKED'!$C:$C)</f>
        <v>0</v>
      </c>
      <c r="D5570" s="78" t="e">
        <f t="shared" si="172"/>
        <v>#N/A</v>
      </c>
      <c r="E5570" s="79" t="e">
        <f t="shared" si="173"/>
        <v>#N/A</v>
      </c>
      <c r="I5570" t="s">
        <v>5172</v>
      </c>
      <c r="K5570" t="s">
        <v>5173</v>
      </c>
      <c r="L5570">
        <v>98.35</v>
      </c>
      <c r="O5570">
        <v>128</v>
      </c>
    </row>
    <row r="5571" spans="2:15" x14ac:dyDescent="0.25">
      <c r="B5571" s="80" t="e">
        <f>VLOOKUP(A5571,'Medicare Code Price Master List'!$A:$C,3,FALSE)</f>
        <v>#N/A</v>
      </c>
      <c r="C5571" s="3">
        <f>SUMIF('DME PRICE LOOKUP LINKED'!$A:$A,A5571,'DME PRICE LOOKUP LINKED'!$C:$C)</f>
        <v>0</v>
      </c>
      <c r="D5571" s="78" t="e">
        <f t="shared" ref="D5571:D5634" si="174">VLOOKUP(A5571,$R$2:$T$5644,3,FALSE)</f>
        <v>#N/A</v>
      </c>
      <c r="E5571" s="81" t="e">
        <f t="shared" ref="E5571:E5634" si="175">D5571-C5571</f>
        <v>#N/A</v>
      </c>
      <c r="I5571" t="s">
        <v>5174</v>
      </c>
      <c r="K5571" t="s">
        <v>5175</v>
      </c>
      <c r="L5571">
        <v>108.48</v>
      </c>
      <c r="O5571">
        <v>142</v>
      </c>
    </row>
    <row r="5572" spans="2:15" x14ac:dyDescent="0.25">
      <c r="B5572" s="77" t="e">
        <f>VLOOKUP(A5572,'Medicare Code Price Master List'!$A:$C,3,FALSE)</f>
        <v>#N/A</v>
      </c>
      <c r="C5572" s="3">
        <f>SUMIF('DME PRICE LOOKUP LINKED'!$A:$A,A5572,'DME PRICE LOOKUP LINKED'!$C:$C)</f>
        <v>0</v>
      </c>
      <c r="D5572" s="78" t="e">
        <f t="shared" si="174"/>
        <v>#N/A</v>
      </c>
      <c r="E5572" s="79" t="e">
        <f t="shared" si="175"/>
        <v>#N/A</v>
      </c>
      <c r="I5572" t="s">
        <v>5176</v>
      </c>
      <c r="K5572" t="s">
        <v>5177</v>
      </c>
      <c r="L5572">
        <v>112.49</v>
      </c>
      <c r="O5572">
        <v>147</v>
      </c>
    </row>
    <row r="5573" spans="2:15" x14ac:dyDescent="0.25">
      <c r="B5573" s="80" t="e">
        <f>VLOOKUP(A5573,'Medicare Code Price Master List'!$A:$C,3,FALSE)</f>
        <v>#N/A</v>
      </c>
      <c r="C5573" s="3">
        <f>SUMIF('DME PRICE LOOKUP LINKED'!$A:$A,A5573,'DME PRICE LOOKUP LINKED'!$C:$C)</f>
        <v>0</v>
      </c>
      <c r="D5573" s="78" t="e">
        <f t="shared" si="174"/>
        <v>#N/A</v>
      </c>
      <c r="E5573" s="81" t="e">
        <f t="shared" si="175"/>
        <v>#N/A</v>
      </c>
      <c r="I5573" t="s">
        <v>5178</v>
      </c>
      <c r="K5573" t="s">
        <v>5179</v>
      </c>
      <c r="L5573">
        <v>116.16</v>
      </c>
      <c r="O5573">
        <v>152</v>
      </c>
    </row>
    <row r="5574" spans="2:15" x14ac:dyDescent="0.25">
      <c r="B5574" s="77" t="e">
        <f>VLOOKUP(A5574,'Medicare Code Price Master List'!$A:$C,3,FALSE)</f>
        <v>#N/A</v>
      </c>
      <c r="C5574" s="3">
        <f>SUMIF('DME PRICE LOOKUP LINKED'!$A:$A,A5574,'DME PRICE LOOKUP LINKED'!$C:$C)</f>
        <v>0</v>
      </c>
      <c r="D5574" s="78" t="e">
        <f t="shared" si="174"/>
        <v>#N/A</v>
      </c>
      <c r="E5574" s="79" t="e">
        <f t="shared" si="175"/>
        <v>#N/A</v>
      </c>
      <c r="I5574" t="s">
        <v>5180</v>
      </c>
      <c r="K5574" t="s">
        <v>5181</v>
      </c>
      <c r="L5574">
        <v>117.34</v>
      </c>
      <c r="O5574">
        <v>153</v>
      </c>
    </row>
    <row r="5575" spans="2:15" x14ac:dyDescent="0.25">
      <c r="B5575" s="80" t="e">
        <f>VLOOKUP(A5575,'Medicare Code Price Master List'!$A:$C,3,FALSE)</f>
        <v>#N/A</v>
      </c>
      <c r="C5575" s="3">
        <f>SUMIF('DME PRICE LOOKUP LINKED'!$A:$A,A5575,'DME PRICE LOOKUP LINKED'!$C:$C)</f>
        <v>0</v>
      </c>
      <c r="D5575" s="78" t="e">
        <f t="shared" si="174"/>
        <v>#N/A</v>
      </c>
      <c r="E5575" s="81" t="e">
        <f t="shared" si="175"/>
        <v>#N/A</v>
      </c>
      <c r="I5575" t="s">
        <v>5182</v>
      </c>
      <c r="K5575" t="s">
        <v>5183</v>
      </c>
      <c r="L5575">
        <v>127.55</v>
      </c>
      <c r="O5575">
        <v>166</v>
      </c>
    </row>
    <row r="5576" spans="2:15" x14ac:dyDescent="0.25">
      <c r="B5576" s="77" t="e">
        <f>VLOOKUP(A5576,'Medicare Code Price Master List'!$A:$C,3,FALSE)</f>
        <v>#N/A</v>
      </c>
      <c r="C5576" s="3">
        <f>SUMIF('DME PRICE LOOKUP LINKED'!$A:$A,A5576,'DME PRICE LOOKUP LINKED'!$C:$C)</f>
        <v>0</v>
      </c>
      <c r="D5576" s="78" t="e">
        <f t="shared" si="174"/>
        <v>#N/A</v>
      </c>
      <c r="E5576" s="79" t="e">
        <f t="shared" si="175"/>
        <v>#N/A</v>
      </c>
      <c r="I5576" t="s">
        <v>5184</v>
      </c>
      <c r="K5576" t="s">
        <v>5149</v>
      </c>
      <c r="L5576">
        <v>129.47999999999999</v>
      </c>
      <c r="O5576">
        <v>169</v>
      </c>
    </row>
    <row r="5577" spans="2:15" x14ac:dyDescent="0.25">
      <c r="B5577" s="80" t="e">
        <f>VLOOKUP(A5577,'Medicare Code Price Master List'!$A:$C,3,FALSE)</f>
        <v>#N/A</v>
      </c>
      <c r="C5577" s="3">
        <f>SUMIF('DME PRICE LOOKUP LINKED'!$A:$A,A5577,'DME PRICE LOOKUP LINKED'!$C:$C)</f>
        <v>0</v>
      </c>
      <c r="D5577" s="78" t="e">
        <f t="shared" si="174"/>
        <v>#N/A</v>
      </c>
      <c r="E5577" s="81" t="e">
        <f t="shared" si="175"/>
        <v>#N/A</v>
      </c>
      <c r="I5577" t="s">
        <v>5185</v>
      </c>
      <c r="K5577" t="s">
        <v>5186</v>
      </c>
      <c r="L5577">
        <v>154.07</v>
      </c>
      <c r="O5577">
        <v>201</v>
      </c>
    </row>
    <row r="5578" spans="2:15" x14ac:dyDescent="0.25">
      <c r="B5578" s="77" t="e">
        <f>VLOOKUP(A5578,'Medicare Code Price Master List'!$A:$C,3,FALSE)</f>
        <v>#N/A</v>
      </c>
      <c r="C5578" s="3">
        <f>SUMIF('DME PRICE LOOKUP LINKED'!$A:$A,A5578,'DME PRICE LOOKUP LINKED'!$C:$C)</f>
        <v>0</v>
      </c>
      <c r="D5578" s="78" t="e">
        <f t="shared" si="174"/>
        <v>#N/A</v>
      </c>
      <c r="E5578" s="79" t="e">
        <f t="shared" si="175"/>
        <v>#N/A</v>
      </c>
      <c r="I5578" t="s">
        <v>5187</v>
      </c>
      <c r="K5578" t="s">
        <v>5188</v>
      </c>
      <c r="L5578">
        <v>67.819999999999993</v>
      </c>
      <c r="O5578">
        <v>89</v>
      </c>
    </row>
    <row r="5579" spans="2:15" x14ac:dyDescent="0.25">
      <c r="B5579" s="80" t="e">
        <f>VLOOKUP(A5579,'Medicare Code Price Master List'!$A:$C,3,FALSE)</f>
        <v>#N/A</v>
      </c>
      <c r="C5579" s="3">
        <f>SUMIF('DME PRICE LOOKUP LINKED'!$A:$A,A5579,'DME PRICE LOOKUP LINKED'!$C:$C)</f>
        <v>0</v>
      </c>
      <c r="D5579" s="78" t="e">
        <f t="shared" si="174"/>
        <v>#N/A</v>
      </c>
      <c r="E5579" s="81" t="e">
        <f t="shared" si="175"/>
        <v>#N/A</v>
      </c>
      <c r="I5579" t="s">
        <v>5189</v>
      </c>
      <c r="K5579" t="s">
        <v>5190</v>
      </c>
      <c r="L5579">
        <v>55</v>
      </c>
      <c r="O5579">
        <v>72</v>
      </c>
    </row>
    <row r="5580" spans="2:15" x14ac:dyDescent="0.25">
      <c r="B5580" s="77" t="e">
        <f>VLOOKUP(A5580,'Medicare Code Price Master List'!$A:$C,3,FALSE)</f>
        <v>#N/A</v>
      </c>
      <c r="C5580" s="3">
        <f>SUMIF('DME PRICE LOOKUP LINKED'!$A:$A,A5580,'DME PRICE LOOKUP LINKED'!$C:$C)</f>
        <v>0</v>
      </c>
      <c r="D5580" s="78" t="e">
        <f t="shared" si="174"/>
        <v>#N/A</v>
      </c>
      <c r="E5580" s="79" t="e">
        <f t="shared" si="175"/>
        <v>#N/A</v>
      </c>
      <c r="I5580" t="s">
        <v>5191</v>
      </c>
      <c r="K5580" t="s">
        <v>5192</v>
      </c>
      <c r="L5580">
        <v>134.54</v>
      </c>
      <c r="O5580">
        <v>175</v>
      </c>
    </row>
    <row r="5581" spans="2:15" x14ac:dyDescent="0.25">
      <c r="B5581" s="80" t="e">
        <f>VLOOKUP(A5581,'Medicare Code Price Master List'!$A:$C,3,FALSE)</f>
        <v>#N/A</v>
      </c>
      <c r="C5581" s="3">
        <f>SUMIF('DME PRICE LOOKUP LINKED'!$A:$A,A5581,'DME PRICE LOOKUP LINKED'!$C:$C)</f>
        <v>0</v>
      </c>
      <c r="D5581" s="78" t="e">
        <f t="shared" si="174"/>
        <v>#N/A</v>
      </c>
      <c r="E5581" s="81" t="e">
        <f t="shared" si="175"/>
        <v>#N/A</v>
      </c>
      <c r="I5581" t="s">
        <v>5193</v>
      </c>
      <c r="K5581" t="s">
        <v>5194</v>
      </c>
      <c r="L5581">
        <v>99.39</v>
      </c>
      <c r="O5581">
        <v>130</v>
      </c>
    </row>
    <row r="5582" spans="2:15" x14ac:dyDescent="0.25">
      <c r="B5582" s="77" t="e">
        <f>VLOOKUP(A5582,'Medicare Code Price Master List'!$A:$C,3,FALSE)</f>
        <v>#N/A</v>
      </c>
      <c r="C5582" s="3">
        <f>SUMIF('DME PRICE LOOKUP LINKED'!$A:$A,A5582,'DME PRICE LOOKUP LINKED'!$C:$C)</f>
        <v>0</v>
      </c>
      <c r="D5582" s="78" t="e">
        <f t="shared" si="174"/>
        <v>#N/A</v>
      </c>
      <c r="E5582" s="79" t="e">
        <f t="shared" si="175"/>
        <v>#N/A</v>
      </c>
      <c r="I5582" t="s">
        <v>5195</v>
      </c>
      <c r="K5582" t="s">
        <v>5196</v>
      </c>
      <c r="L5582">
        <v>117.18</v>
      </c>
      <c r="O5582">
        <v>153</v>
      </c>
    </row>
    <row r="5583" spans="2:15" x14ac:dyDescent="0.25">
      <c r="B5583" s="80" t="e">
        <f>VLOOKUP(A5583,'Medicare Code Price Master List'!$A:$C,3,FALSE)</f>
        <v>#N/A</v>
      </c>
      <c r="C5583" s="3">
        <f>SUMIF('DME PRICE LOOKUP LINKED'!$A:$A,A5583,'DME PRICE LOOKUP LINKED'!$C:$C)</f>
        <v>0</v>
      </c>
      <c r="D5583" s="78" t="e">
        <f t="shared" si="174"/>
        <v>#N/A</v>
      </c>
      <c r="E5583" s="81" t="e">
        <f t="shared" si="175"/>
        <v>#N/A</v>
      </c>
      <c r="I5583" t="s">
        <v>5197</v>
      </c>
      <c r="K5583" t="s">
        <v>5198</v>
      </c>
      <c r="L5583">
        <v>124.91</v>
      </c>
      <c r="O5583">
        <v>163</v>
      </c>
    </row>
    <row r="5584" spans="2:15" x14ac:dyDescent="0.25">
      <c r="B5584" s="77" t="e">
        <f>VLOOKUP(A5584,'Medicare Code Price Master List'!$A:$C,3,FALSE)</f>
        <v>#N/A</v>
      </c>
      <c r="C5584" s="3">
        <f>SUMIF('DME PRICE LOOKUP LINKED'!$A:$A,A5584,'DME PRICE LOOKUP LINKED'!$C:$C)</f>
        <v>0</v>
      </c>
      <c r="D5584" s="78" t="e">
        <f t="shared" si="174"/>
        <v>#N/A</v>
      </c>
      <c r="E5584" s="79" t="e">
        <f t="shared" si="175"/>
        <v>#N/A</v>
      </c>
      <c r="I5584" t="s">
        <v>5199</v>
      </c>
      <c r="K5584" t="s">
        <v>5200</v>
      </c>
      <c r="L5584">
        <v>97.82</v>
      </c>
      <c r="O5584">
        <v>128</v>
      </c>
    </row>
    <row r="5585" spans="2:15" x14ac:dyDescent="0.25">
      <c r="B5585" s="80" t="e">
        <f>VLOOKUP(A5585,'Medicare Code Price Master List'!$A:$C,3,FALSE)</f>
        <v>#N/A</v>
      </c>
      <c r="C5585" s="3">
        <f>SUMIF('DME PRICE LOOKUP LINKED'!$A:$A,A5585,'DME PRICE LOOKUP LINKED'!$C:$C)</f>
        <v>0</v>
      </c>
      <c r="D5585" s="78" t="e">
        <f t="shared" si="174"/>
        <v>#N/A</v>
      </c>
      <c r="E5585" s="81" t="e">
        <f t="shared" si="175"/>
        <v>#N/A</v>
      </c>
      <c r="I5585" t="s">
        <v>5201</v>
      </c>
      <c r="K5585" t="s">
        <v>5202</v>
      </c>
      <c r="L5585">
        <v>102.35</v>
      </c>
      <c r="O5585">
        <v>134</v>
      </c>
    </row>
    <row r="5586" spans="2:15" x14ac:dyDescent="0.25">
      <c r="B5586" s="77" t="e">
        <f>VLOOKUP(A5586,'Medicare Code Price Master List'!$A:$C,3,FALSE)</f>
        <v>#N/A</v>
      </c>
      <c r="C5586" s="3">
        <f>SUMIF('DME PRICE LOOKUP LINKED'!$A:$A,A5586,'DME PRICE LOOKUP LINKED'!$C:$C)</f>
        <v>0</v>
      </c>
      <c r="D5586" s="78" t="e">
        <f t="shared" si="174"/>
        <v>#N/A</v>
      </c>
      <c r="E5586" s="79" t="e">
        <f t="shared" si="175"/>
        <v>#N/A</v>
      </c>
      <c r="I5586" t="s">
        <v>5203</v>
      </c>
      <c r="K5586" t="s">
        <v>5204</v>
      </c>
      <c r="L5586">
        <v>118.6</v>
      </c>
      <c r="O5586">
        <v>155</v>
      </c>
    </row>
    <row r="5587" spans="2:15" x14ac:dyDescent="0.25">
      <c r="B5587" s="80" t="e">
        <f>VLOOKUP(A5587,'Medicare Code Price Master List'!$A:$C,3,FALSE)</f>
        <v>#N/A</v>
      </c>
      <c r="C5587" s="3">
        <f>SUMIF('DME PRICE LOOKUP LINKED'!$A:$A,A5587,'DME PRICE LOOKUP LINKED'!$C:$C)</f>
        <v>0</v>
      </c>
      <c r="D5587" s="78" t="e">
        <f t="shared" si="174"/>
        <v>#N/A</v>
      </c>
      <c r="E5587" s="81" t="e">
        <f t="shared" si="175"/>
        <v>#N/A</v>
      </c>
      <c r="I5587" t="s">
        <v>5205</v>
      </c>
      <c r="K5587" t="s">
        <v>5206</v>
      </c>
      <c r="L5587">
        <v>122.11</v>
      </c>
      <c r="O5587">
        <v>159</v>
      </c>
    </row>
    <row r="5588" spans="2:15" x14ac:dyDescent="0.25">
      <c r="B5588" s="77" t="e">
        <f>VLOOKUP(A5588,'Medicare Code Price Master List'!$A:$C,3,FALSE)</f>
        <v>#N/A</v>
      </c>
      <c r="C5588" s="3">
        <f>SUMIF('DME PRICE LOOKUP LINKED'!$A:$A,A5588,'DME PRICE LOOKUP LINKED'!$C:$C)</f>
        <v>0</v>
      </c>
      <c r="D5588" s="78" t="e">
        <f t="shared" si="174"/>
        <v>#N/A</v>
      </c>
      <c r="E5588" s="79" t="e">
        <f t="shared" si="175"/>
        <v>#N/A</v>
      </c>
      <c r="I5588" t="s">
        <v>5207</v>
      </c>
      <c r="K5588" t="s">
        <v>5208</v>
      </c>
      <c r="L5588">
        <v>115.61</v>
      </c>
      <c r="O5588">
        <v>151</v>
      </c>
    </row>
    <row r="5589" spans="2:15" x14ac:dyDescent="0.25">
      <c r="B5589" s="80" t="e">
        <f>VLOOKUP(A5589,'Medicare Code Price Master List'!$A:$C,3,FALSE)</f>
        <v>#N/A</v>
      </c>
      <c r="C5589" s="3">
        <f>SUMIF('DME PRICE LOOKUP LINKED'!$A:$A,A5589,'DME PRICE LOOKUP LINKED'!$C:$C)</f>
        <v>0</v>
      </c>
      <c r="D5589" s="78" t="e">
        <f t="shared" si="174"/>
        <v>#N/A</v>
      </c>
      <c r="E5589" s="81" t="e">
        <f t="shared" si="175"/>
        <v>#N/A</v>
      </c>
      <c r="I5589" t="s">
        <v>5209</v>
      </c>
      <c r="K5589" t="s">
        <v>5210</v>
      </c>
      <c r="L5589">
        <v>121.15</v>
      </c>
      <c r="O5589">
        <v>158</v>
      </c>
    </row>
    <row r="5590" spans="2:15" x14ac:dyDescent="0.25">
      <c r="B5590" s="77" t="e">
        <f>VLOOKUP(A5590,'Medicare Code Price Master List'!$A:$C,3,FALSE)</f>
        <v>#N/A</v>
      </c>
      <c r="C5590" s="3">
        <f>SUMIF('DME PRICE LOOKUP LINKED'!$A:$A,A5590,'DME PRICE LOOKUP LINKED'!$C:$C)</f>
        <v>0</v>
      </c>
      <c r="D5590" s="78" t="e">
        <f t="shared" si="174"/>
        <v>#N/A</v>
      </c>
      <c r="E5590" s="79" t="e">
        <f t="shared" si="175"/>
        <v>#N/A</v>
      </c>
      <c r="I5590" t="s">
        <v>5211</v>
      </c>
      <c r="K5590" t="s">
        <v>5212</v>
      </c>
      <c r="L5590">
        <v>132</v>
      </c>
      <c r="O5590">
        <v>172</v>
      </c>
    </row>
    <row r="5591" spans="2:15" x14ac:dyDescent="0.25">
      <c r="B5591" s="80" t="e">
        <f>VLOOKUP(A5591,'Medicare Code Price Master List'!$A:$C,3,FALSE)</f>
        <v>#N/A</v>
      </c>
      <c r="C5591" s="3">
        <f>SUMIF('DME PRICE LOOKUP LINKED'!$A:$A,A5591,'DME PRICE LOOKUP LINKED'!$C:$C)</f>
        <v>0</v>
      </c>
      <c r="D5591" s="78" t="e">
        <f t="shared" si="174"/>
        <v>#N/A</v>
      </c>
      <c r="E5591" s="81" t="e">
        <f t="shared" si="175"/>
        <v>#N/A</v>
      </c>
      <c r="I5591" t="s">
        <v>5213</v>
      </c>
      <c r="K5591" t="s">
        <v>5214</v>
      </c>
      <c r="L5591">
        <v>130.43</v>
      </c>
      <c r="O5591">
        <v>170</v>
      </c>
    </row>
    <row r="5592" spans="2:15" x14ac:dyDescent="0.25">
      <c r="B5592" s="77" t="e">
        <f>VLOOKUP(A5592,'Medicare Code Price Master List'!$A:$C,3,FALSE)</f>
        <v>#N/A</v>
      </c>
      <c r="C5592" s="3">
        <f>SUMIF('DME PRICE LOOKUP LINKED'!$A:$A,A5592,'DME PRICE LOOKUP LINKED'!$C:$C)</f>
        <v>0</v>
      </c>
      <c r="D5592" s="78" t="e">
        <f t="shared" si="174"/>
        <v>#N/A</v>
      </c>
      <c r="E5592" s="79" t="e">
        <f t="shared" si="175"/>
        <v>#N/A</v>
      </c>
      <c r="I5592" t="s">
        <v>5215</v>
      </c>
      <c r="K5592" t="s">
        <v>5216</v>
      </c>
      <c r="L5592">
        <v>135.71</v>
      </c>
      <c r="O5592">
        <v>177</v>
      </c>
    </row>
    <row r="5593" spans="2:15" x14ac:dyDescent="0.25">
      <c r="B5593" s="80" t="e">
        <f>VLOOKUP(A5593,'Medicare Code Price Master List'!$A:$C,3,FALSE)</f>
        <v>#N/A</v>
      </c>
      <c r="C5593" s="3">
        <f>SUMIF('DME PRICE LOOKUP LINKED'!$A:$A,A5593,'DME PRICE LOOKUP LINKED'!$C:$C)</f>
        <v>0</v>
      </c>
      <c r="D5593" s="78" t="e">
        <f t="shared" si="174"/>
        <v>#N/A</v>
      </c>
      <c r="E5593" s="81" t="e">
        <f t="shared" si="175"/>
        <v>#N/A</v>
      </c>
      <c r="I5593" t="s">
        <v>5217</v>
      </c>
      <c r="K5593" t="s">
        <v>5218</v>
      </c>
      <c r="L5593">
        <v>136.49</v>
      </c>
      <c r="O5593">
        <v>178</v>
      </c>
    </row>
    <row r="5594" spans="2:15" x14ac:dyDescent="0.25">
      <c r="B5594" s="77" t="e">
        <f>VLOOKUP(A5594,'Medicare Code Price Master List'!$A:$C,3,FALSE)</f>
        <v>#N/A</v>
      </c>
      <c r="C5594" s="3">
        <f>SUMIF('DME PRICE LOOKUP LINKED'!$A:$A,A5594,'DME PRICE LOOKUP LINKED'!$C:$C)</f>
        <v>0</v>
      </c>
      <c r="D5594" s="78" t="e">
        <f t="shared" si="174"/>
        <v>#N/A</v>
      </c>
      <c r="E5594" s="79" t="e">
        <f t="shared" si="175"/>
        <v>#N/A</v>
      </c>
      <c r="I5594" t="s">
        <v>5219</v>
      </c>
      <c r="K5594" t="s">
        <v>5220</v>
      </c>
      <c r="L5594">
        <v>152.44</v>
      </c>
      <c r="O5594">
        <v>199</v>
      </c>
    </row>
    <row r="5595" spans="2:15" x14ac:dyDescent="0.25">
      <c r="B5595" s="80" t="e">
        <f>VLOOKUP(A5595,'Medicare Code Price Master List'!$A:$C,3,FALSE)</f>
        <v>#N/A</v>
      </c>
      <c r="C5595" s="3">
        <f>SUMIF('DME PRICE LOOKUP LINKED'!$A:$A,A5595,'DME PRICE LOOKUP LINKED'!$C:$C)</f>
        <v>0</v>
      </c>
      <c r="D5595" s="78" t="e">
        <f t="shared" si="174"/>
        <v>#N/A</v>
      </c>
      <c r="E5595" s="81" t="e">
        <f t="shared" si="175"/>
        <v>#N/A</v>
      </c>
      <c r="I5595" t="s">
        <v>5221</v>
      </c>
      <c r="K5595" t="s">
        <v>5222</v>
      </c>
      <c r="L5595">
        <v>163.71</v>
      </c>
      <c r="O5595">
        <v>213</v>
      </c>
    </row>
    <row r="5596" spans="2:15" x14ac:dyDescent="0.25">
      <c r="B5596" s="77" t="e">
        <f>VLOOKUP(A5596,'Medicare Code Price Master List'!$A:$C,3,FALSE)</f>
        <v>#N/A</v>
      </c>
      <c r="C5596" s="3">
        <f>SUMIF('DME PRICE LOOKUP LINKED'!$A:$A,A5596,'DME PRICE LOOKUP LINKED'!$C:$C)</f>
        <v>0</v>
      </c>
      <c r="D5596" s="78" t="e">
        <f t="shared" si="174"/>
        <v>#N/A</v>
      </c>
      <c r="E5596" s="79" t="e">
        <f t="shared" si="175"/>
        <v>#N/A</v>
      </c>
      <c r="I5596" t="s">
        <v>5223</v>
      </c>
      <c r="K5596" t="s">
        <v>5224</v>
      </c>
      <c r="L5596">
        <v>181.75</v>
      </c>
      <c r="O5596">
        <v>237</v>
      </c>
    </row>
    <row r="5597" spans="2:15" x14ac:dyDescent="0.25">
      <c r="B5597" s="80" t="e">
        <f>VLOOKUP(A5597,'Medicare Code Price Master List'!$A:$C,3,FALSE)</f>
        <v>#N/A</v>
      </c>
      <c r="C5597" s="3">
        <f>SUMIF('DME PRICE LOOKUP LINKED'!$A:$A,A5597,'DME PRICE LOOKUP LINKED'!$C:$C)</f>
        <v>0</v>
      </c>
      <c r="D5597" s="78" t="e">
        <f t="shared" si="174"/>
        <v>#N/A</v>
      </c>
      <c r="E5597" s="81" t="e">
        <f t="shared" si="175"/>
        <v>#N/A</v>
      </c>
      <c r="I5597" t="s">
        <v>5225</v>
      </c>
      <c r="K5597" t="s">
        <v>5226</v>
      </c>
      <c r="L5597">
        <v>223.44</v>
      </c>
      <c r="O5597">
        <v>291</v>
      </c>
    </row>
    <row r="5598" spans="2:15" x14ac:dyDescent="0.25">
      <c r="B5598" s="77" t="e">
        <f>VLOOKUP(A5598,'Medicare Code Price Master List'!$A:$C,3,FALSE)</f>
        <v>#N/A</v>
      </c>
      <c r="C5598" s="3">
        <f>SUMIF('DME PRICE LOOKUP LINKED'!$A:$A,A5598,'DME PRICE LOOKUP LINKED'!$C:$C)</f>
        <v>0</v>
      </c>
      <c r="D5598" s="78" t="e">
        <f t="shared" si="174"/>
        <v>#N/A</v>
      </c>
      <c r="E5598" s="79" t="e">
        <f t="shared" si="175"/>
        <v>#N/A</v>
      </c>
      <c r="I5598" t="s">
        <v>5227</v>
      </c>
      <c r="K5598" t="s">
        <v>5228</v>
      </c>
      <c r="L5598">
        <v>75.650000000000006</v>
      </c>
      <c r="O5598">
        <v>99</v>
      </c>
    </row>
    <row r="5599" spans="2:15" x14ac:dyDescent="0.25">
      <c r="B5599" s="80" t="e">
        <f>VLOOKUP(A5599,'Medicare Code Price Master List'!$A:$C,3,FALSE)</f>
        <v>#N/A</v>
      </c>
      <c r="C5599" s="3">
        <f>SUMIF('DME PRICE LOOKUP LINKED'!$A:$A,A5599,'DME PRICE LOOKUP LINKED'!$C:$C)</f>
        <v>0</v>
      </c>
      <c r="D5599" s="78" t="e">
        <f t="shared" si="174"/>
        <v>#N/A</v>
      </c>
      <c r="E5599" s="81" t="e">
        <f t="shared" si="175"/>
        <v>#N/A</v>
      </c>
      <c r="I5599" t="s">
        <v>5229</v>
      </c>
      <c r="K5599" t="s">
        <v>5230</v>
      </c>
      <c r="L5599">
        <v>79.8</v>
      </c>
      <c r="O5599">
        <v>104</v>
      </c>
    </row>
    <row r="5600" spans="2:15" x14ac:dyDescent="0.25">
      <c r="B5600" s="77" t="e">
        <f>VLOOKUP(A5600,'Medicare Code Price Master List'!$A:$C,3,FALSE)</f>
        <v>#N/A</v>
      </c>
      <c r="C5600" s="3">
        <f>SUMIF('DME PRICE LOOKUP LINKED'!$A:$A,A5600,'DME PRICE LOOKUP LINKED'!$C:$C)</f>
        <v>0</v>
      </c>
      <c r="D5600" s="78" t="e">
        <f t="shared" si="174"/>
        <v>#N/A</v>
      </c>
      <c r="E5600" s="79" t="e">
        <f t="shared" si="175"/>
        <v>#N/A</v>
      </c>
      <c r="I5600" t="s">
        <v>5231</v>
      </c>
      <c r="K5600" t="s">
        <v>5232</v>
      </c>
      <c r="L5600">
        <v>179.15</v>
      </c>
      <c r="O5600">
        <v>233</v>
      </c>
    </row>
    <row r="5601" spans="2:15" x14ac:dyDescent="0.25">
      <c r="B5601" s="80" t="e">
        <f>VLOOKUP(A5601,'Medicare Code Price Master List'!$A:$C,3,FALSE)</f>
        <v>#N/A</v>
      </c>
      <c r="C5601" s="3">
        <f>SUMIF('DME PRICE LOOKUP LINKED'!$A:$A,A5601,'DME PRICE LOOKUP LINKED'!$C:$C)</f>
        <v>0</v>
      </c>
      <c r="D5601" s="78" t="e">
        <f t="shared" si="174"/>
        <v>#N/A</v>
      </c>
      <c r="E5601" s="81" t="e">
        <f t="shared" si="175"/>
        <v>#N/A</v>
      </c>
      <c r="I5601" t="s">
        <v>5233</v>
      </c>
      <c r="K5601" t="s">
        <v>5234</v>
      </c>
      <c r="L5601">
        <v>136.58000000000001</v>
      </c>
      <c r="O5601">
        <v>178</v>
      </c>
    </row>
    <row r="5602" spans="2:15" x14ac:dyDescent="0.25">
      <c r="B5602" s="77" t="e">
        <f>VLOOKUP(A5602,'Medicare Code Price Master List'!$A:$C,3,FALSE)</f>
        <v>#N/A</v>
      </c>
      <c r="C5602" s="3">
        <f>SUMIF('DME PRICE LOOKUP LINKED'!$A:$A,A5602,'DME PRICE LOOKUP LINKED'!$C:$C)</f>
        <v>0</v>
      </c>
      <c r="D5602" s="78" t="e">
        <f t="shared" si="174"/>
        <v>#N/A</v>
      </c>
      <c r="E5602" s="79" t="e">
        <f t="shared" si="175"/>
        <v>#N/A</v>
      </c>
      <c r="I5602" t="s">
        <v>5235</v>
      </c>
      <c r="K5602" t="s">
        <v>5236</v>
      </c>
      <c r="L5602">
        <v>164.6</v>
      </c>
      <c r="O5602">
        <v>214</v>
      </c>
    </row>
    <row r="5603" spans="2:15" x14ac:dyDescent="0.25">
      <c r="B5603" s="80" t="e">
        <f>VLOOKUP(A5603,'Medicare Code Price Master List'!$A:$C,3,FALSE)</f>
        <v>#N/A</v>
      </c>
      <c r="C5603" s="3">
        <f>SUMIF('DME PRICE LOOKUP LINKED'!$A:$A,A5603,'DME PRICE LOOKUP LINKED'!$C:$C)</f>
        <v>0</v>
      </c>
      <c r="D5603" s="78" t="e">
        <f t="shared" si="174"/>
        <v>#N/A</v>
      </c>
      <c r="E5603" s="81" t="e">
        <f t="shared" si="175"/>
        <v>#N/A</v>
      </c>
      <c r="I5603" t="s">
        <v>5237</v>
      </c>
      <c r="K5603" t="s">
        <v>5238</v>
      </c>
      <c r="L5603">
        <v>123.8</v>
      </c>
      <c r="O5603">
        <v>161</v>
      </c>
    </row>
    <row r="5604" spans="2:15" x14ac:dyDescent="0.25">
      <c r="B5604" s="77" t="e">
        <f>VLOOKUP(A5604,'Medicare Code Price Master List'!$A:$C,3,FALSE)</f>
        <v>#N/A</v>
      </c>
      <c r="C5604" s="3">
        <f>SUMIF('DME PRICE LOOKUP LINKED'!$A:$A,A5604,'DME PRICE LOOKUP LINKED'!$C:$C)</f>
        <v>0</v>
      </c>
      <c r="D5604" s="78" t="e">
        <f t="shared" si="174"/>
        <v>#N/A</v>
      </c>
      <c r="E5604" s="79" t="e">
        <f t="shared" si="175"/>
        <v>#N/A</v>
      </c>
      <c r="I5604" t="s">
        <v>5239</v>
      </c>
      <c r="K5604" t="s">
        <v>5240</v>
      </c>
      <c r="L5604">
        <v>188.58</v>
      </c>
      <c r="O5604">
        <v>246</v>
      </c>
    </row>
    <row r="5605" spans="2:15" x14ac:dyDescent="0.25">
      <c r="B5605" s="80" t="e">
        <f>VLOOKUP(A5605,'Medicare Code Price Master List'!$A:$C,3,FALSE)</f>
        <v>#N/A</v>
      </c>
      <c r="C5605" s="3">
        <f>SUMIF('DME PRICE LOOKUP LINKED'!$A:$A,A5605,'DME PRICE LOOKUP LINKED'!$C:$C)</f>
        <v>0</v>
      </c>
      <c r="D5605" s="78" t="e">
        <f t="shared" si="174"/>
        <v>#N/A</v>
      </c>
      <c r="E5605" s="81" t="e">
        <f t="shared" si="175"/>
        <v>#N/A</v>
      </c>
      <c r="I5605" t="s">
        <v>5241</v>
      </c>
      <c r="K5605" t="s">
        <v>5242</v>
      </c>
      <c r="L5605">
        <v>232.32</v>
      </c>
      <c r="O5605">
        <v>303</v>
      </c>
    </row>
    <row r="5606" spans="2:15" x14ac:dyDescent="0.25">
      <c r="B5606" s="77" t="e">
        <f>VLOOKUP(A5606,'Medicare Code Price Master List'!$A:$C,3,FALSE)</f>
        <v>#N/A</v>
      </c>
      <c r="C5606" s="3">
        <f>SUMIF('DME PRICE LOOKUP LINKED'!$A:$A,A5606,'DME PRICE LOOKUP LINKED'!$C:$C)</f>
        <v>0</v>
      </c>
      <c r="D5606" s="78" t="e">
        <f t="shared" si="174"/>
        <v>#N/A</v>
      </c>
      <c r="E5606" s="79" t="e">
        <f t="shared" si="175"/>
        <v>#N/A</v>
      </c>
      <c r="I5606" t="s">
        <v>5243</v>
      </c>
      <c r="K5606" t="s">
        <v>5244</v>
      </c>
      <c r="L5606">
        <v>213.97</v>
      </c>
      <c r="O5606">
        <v>279</v>
      </c>
    </row>
    <row r="5607" spans="2:15" x14ac:dyDescent="0.25">
      <c r="B5607" s="80" t="e">
        <f>VLOOKUP(A5607,'Medicare Code Price Master List'!$A:$C,3,FALSE)</f>
        <v>#N/A</v>
      </c>
      <c r="C5607" s="3">
        <f>SUMIF('DME PRICE LOOKUP LINKED'!$A:$A,A5607,'DME PRICE LOOKUP LINKED'!$C:$C)</f>
        <v>0</v>
      </c>
      <c r="D5607" s="78" t="e">
        <f t="shared" si="174"/>
        <v>#N/A</v>
      </c>
      <c r="E5607" s="81" t="e">
        <f t="shared" si="175"/>
        <v>#N/A</v>
      </c>
      <c r="I5607" t="s">
        <v>5245</v>
      </c>
      <c r="K5607" t="s">
        <v>5246</v>
      </c>
      <c r="L5607">
        <v>169.01</v>
      </c>
      <c r="O5607">
        <v>220</v>
      </c>
    </row>
    <row r="5608" spans="2:15" x14ac:dyDescent="0.25">
      <c r="B5608" s="77" t="e">
        <f>VLOOKUP(A5608,'Medicare Code Price Master List'!$A:$C,3,FALSE)</f>
        <v>#N/A</v>
      </c>
      <c r="C5608" s="3">
        <f>SUMIF('DME PRICE LOOKUP LINKED'!$A:$A,A5608,'DME PRICE LOOKUP LINKED'!$C:$C)</f>
        <v>0</v>
      </c>
      <c r="D5608" s="78" t="e">
        <f t="shared" si="174"/>
        <v>#N/A</v>
      </c>
      <c r="E5608" s="79" t="e">
        <f t="shared" si="175"/>
        <v>#N/A</v>
      </c>
      <c r="I5608" t="s">
        <v>5247</v>
      </c>
      <c r="K5608" t="s">
        <v>5248</v>
      </c>
      <c r="L5608">
        <v>242.83</v>
      </c>
      <c r="O5608">
        <v>316</v>
      </c>
    </row>
    <row r="5609" spans="2:15" x14ac:dyDescent="0.25">
      <c r="B5609" s="80" t="e">
        <f>VLOOKUP(A5609,'Medicare Code Price Master List'!$A:$C,3,FALSE)</f>
        <v>#N/A</v>
      </c>
      <c r="C5609" s="3">
        <f>SUMIF('DME PRICE LOOKUP LINKED'!$A:$A,A5609,'DME PRICE LOOKUP LINKED'!$C:$C)</f>
        <v>0</v>
      </c>
      <c r="D5609" s="78" t="e">
        <f t="shared" si="174"/>
        <v>#N/A</v>
      </c>
      <c r="E5609" s="81" t="e">
        <f t="shared" si="175"/>
        <v>#N/A</v>
      </c>
      <c r="I5609" t="s">
        <v>5249</v>
      </c>
      <c r="K5609" t="s">
        <v>5250</v>
      </c>
      <c r="L5609">
        <v>286.93</v>
      </c>
      <c r="O5609">
        <v>374</v>
      </c>
    </row>
    <row r="5610" spans="2:15" x14ac:dyDescent="0.25">
      <c r="B5610" s="77" t="e">
        <f>VLOOKUP(A5610,'Medicare Code Price Master List'!$A:$C,3,FALSE)</f>
        <v>#N/A</v>
      </c>
      <c r="C5610" s="3">
        <f>SUMIF('DME PRICE LOOKUP LINKED'!$A:$A,A5610,'DME PRICE LOOKUP LINKED'!$C:$C)</f>
        <v>0</v>
      </c>
      <c r="D5610" s="78" t="e">
        <f t="shared" si="174"/>
        <v>#N/A</v>
      </c>
      <c r="E5610" s="79" t="e">
        <f t="shared" si="175"/>
        <v>#N/A</v>
      </c>
      <c r="I5610" t="s">
        <v>5251</v>
      </c>
      <c r="K5610" t="s">
        <v>5252</v>
      </c>
      <c r="L5610">
        <v>240.9</v>
      </c>
      <c r="O5610">
        <v>314</v>
      </c>
    </row>
    <row r="5611" spans="2:15" x14ac:dyDescent="0.25">
      <c r="B5611" s="80" t="e">
        <f>VLOOKUP(A5611,'Medicare Code Price Master List'!$A:$C,3,FALSE)</f>
        <v>#N/A</v>
      </c>
      <c r="C5611" s="3">
        <f>SUMIF('DME PRICE LOOKUP LINKED'!$A:$A,A5611,'DME PRICE LOOKUP LINKED'!$C:$C)</f>
        <v>0</v>
      </c>
      <c r="D5611" s="78" t="e">
        <f t="shared" si="174"/>
        <v>#N/A</v>
      </c>
      <c r="E5611" s="81" t="e">
        <f t="shared" si="175"/>
        <v>#N/A</v>
      </c>
      <c r="I5611" t="s">
        <v>5253</v>
      </c>
      <c r="K5611" t="s">
        <v>5254</v>
      </c>
      <c r="L5611">
        <v>158.85</v>
      </c>
      <c r="O5611">
        <v>207</v>
      </c>
    </row>
    <row r="5612" spans="2:15" x14ac:dyDescent="0.25">
      <c r="B5612" s="77" t="e">
        <f>VLOOKUP(A5612,'Medicare Code Price Master List'!$A:$C,3,FALSE)</f>
        <v>#N/A</v>
      </c>
      <c r="C5612" s="3">
        <f>SUMIF('DME PRICE LOOKUP LINKED'!$A:$A,A5612,'DME PRICE LOOKUP LINKED'!$C:$C)</f>
        <v>0</v>
      </c>
      <c r="D5612" s="78" t="e">
        <f t="shared" si="174"/>
        <v>#N/A</v>
      </c>
      <c r="E5612" s="79" t="e">
        <f t="shared" si="175"/>
        <v>#N/A</v>
      </c>
      <c r="I5612" t="s">
        <v>5255</v>
      </c>
      <c r="K5612" t="s">
        <v>5256</v>
      </c>
      <c r="L5612">
        <v>276.57</v>
      </c>
      <c r="O5612">
        <v>360</v>
      </c>
    </row>
    <row r="5613" spans="2:15" x14ac:dyDescent="0.25">
      <c r="B5613" s="80" t="e">
        <f>VLOOKUP(A5613,'Medicare Code Price Master List'!$A:$C,3,FALSE)</f>
        <v>#N/A</v>
      </c>
      <c r="C5613" s="3">
        <f>SUMIF('DME PRICE LOOKUP LINKED'!$A:$A,A5613,'DME PRICE LOOKUP LINKED'!$C:$C)</f>
        <v>0</v>
      </c>
      <c r="D5613" s="78" t="e">
        <f t="shared" si="174"/>
        <v>#N/A</v>
      </c>
      <c r="E5613" s="81" t="e">
        <f t="shared" si="175"/>
        <v>#N/A</v>
      </c>
      <c r="I5613" t="s">
        <v>5257</v>
      </c>
      <c r="K5613" t="s">
        <v>5258</v>
      </c>
      <c r="L5613">
        <v>269.14999999999998</v>
      </c>
      <c r="O5613">
        <v>350</v>
      </c>
    </row>
    <row r="5614" spans="2:15" x14ac:dyDescent="0.25">
      <c r="B5614" s="77" t="e">
        <f>VLOOKUP(A5614,'Medicare Code Price Master List'!$A:$C,3,FALSE)</f>
        <v>#N/A</v>
      </c>
      <c r="C5614" s="3">
        <f>SUMIF('DME PRICE LOOKUP LINKED'!$A:$A,A5614,'DME PRICE LOOKUP LINKED'!$C:$C)</f>
        <v>0</v>
      </c>
      <c r="D5614" s="78" t="e">
        <f t="shared" si="174"/>
        <v>#N/A</v>
      </c>
      <c r="E5614" s="79" t="e">
        <f t="shared" si="175"/>
        <v>#N/A</v>
      </c>
      <c r="I5614" t="s">
        <v>5259</v>
      </c>
      <c r="K5614" t="s">
        <v>5260</v>
      </c>
      <c r="L5614">
        <v>229.37</v>
      </c>
      <c r="O5614">
        <v>299</v>
      </c>
    </row>
    <row r="5615" spans="2:15" x14ac:dyDescent="0.25">
      <c r="B5615" s="80" t="e">
        <f>VLOOKUP(A5615,'Medicare Code Price Master List'!$A:$C,3,FALSE)</f>
        <v>#N/A</v>
      </c>
      <c r="C5615" s="3">
        <f>SUMIF('DME PRICE LOOKUP LINKED'!$A:$A,A5615,'DME PRICE LOOKUP LINKED'!$C:$C)</f>
        <v>0</v>
      </c>
      <c r="D5615" s="78" t="e">
        <f t="shared" si="174"/>
        <v>#N/A</v>
      </c>
      <c r="E5615" s="81" t="e">
        <f t="shared" si="175"/>
        <v>#N/A</v>
      </c>
      <c r="I5615" t="s">
        <v>5261</v>
      </c>
      <c r="K5615" t="s">
        <v>5262</v>
      </c>
      <c r="L5615">
        <v>339.73</v>
      </c>
      <c r="O5615">
        <v>442</v>
      </c>
    </row>
    <row r="5616" spans="2:15" x14ac:dyDescent="0.25">
      <c r="B5616" s="77" t="e">
        <f>VLOOKUP(A5616,'Medicare Code Price Master List'!$A:$C,3,FALSE)</f>
        <v>#N/A</v>
      </c>
      <c r="C5616" s="3">
        <f>SUMIF('DME PRICE LOOKUP LINKED'!$A:$A,A5616,'DME PRICE LOOKUP LINKED'!$C:$C)</f>
        <v>0</v>
      </c>
      <c r="D5616" s="78" t="e">
        <f t="shared" si="174"/>
        <v>#N/A</v>
      </c>
      <c r="E5616" s="79" t="e">
        <f t="shared" si="175"/>
        <v>#N/A</v>
      </c>
      <c r="I5616" t="s">
        <v>5263</v>
      </c>
      <c r="K5616" t="s">
        <v>5264</v>
      </c>
      <c r="L5616">
        <v>745.8</v>
      </c>
      <c r="O5616">
        <v>970</v>
      </c>
    </row>
    <row r="5617" spans="2:15" x14ac:dyDescent="0.25">
      <c r="B5617" s="80" t="e">
        <f>VLOOKUP(A5617,'Medicare Code Price Master List'!$A:$C,3,FALSE)</f>
        <v>#N/A</v>
      </c>
      <c r="C5617" s="3">
        <f>SUMIF('DME PRICE LOOKUP LINKED'!$A:$A,A5617,'DME PRICE LOOKUP LINKED'!$C:$C)</f>
        <v>0</v>
      </c>
      <c r="D5617" s="78" t="e">
        <f t="shared" si="174"/>
        <v>#N/A</v>
      </c>
      <c r="E5617" s="81" t="e">
        <f t="shared" si="175"/>
        <v>#N/A</v>
      </c>
      <c r="I5617" t="s">
        <v>5265</v>
      </c>
      <c r="K5617" t="s">
        <v>5266</v>
      </c>
      <c r="L5617">
        <v>1367.29</v>
      </c>
      <c r="O5617">
        <v>1778</v>
      </c>
    </row>
    <row r="5618" spans="2:15" x14ac:dyDescent="0.25">
      <c r="B5618" s="77" t="e">
        <f>VLOOKUP(A5618,'Medicare Code Price Master List'!$A:$C,3,FALSE)</f>
        <v>#N/A</v>
      </c>
      <c r="C5618" s="3">
        <f>SUMIF('DME PRICE LOOKUP LINKED'!$A:$A,A5618,'DME PRICE LOOKUP LINKED'!$C:$C)</f>
        <v>0</v>
      </c>
      <c r="D5618" s="78" t="e">
        <f t="shared" si="174"/>
        <v>#N/A</v>
      </c>
      <c r="E5618" s="79" t="e">
        <f t="shared" si="175"/>
        <v>#N/A</v>
      </c>
      <c r="I5618" t="s">
        <v>5267</v>
      </c>
      <c r="K5618" t="s">
        <v>5268</v>
      </c>
      <c r="L5618">
        <v>92.73</v>
      </c>
      <c r="O5618">
        <v>121</v>
      </c>
    </row>
    <row r="5619" spans="2:15" x14ac:dyDescent="0.25">
      <c r="B5619" s="80" t="e">
        <f>VLOOKUP(A5619,'Medicare Code Price Master List'!$A:$C,3,FALSE)</f>
        <v>#N/A</v>
      </c>
      <c r="C5619" s="3">
        <f>SUMIF('DME PRICE LOOKUP LINKED'!$A:$A,A5619,'DME PRICE LOOKUP LINKED'!$C:$C)</f>
        <v>0</v>
      </c>
      <c r="D5619" s="78" t="e">
        <f t="shared" si="174"/>
        <v>#N/A</v>
      </c>
      <c r="E5619" s="81" t="e">
        <f t="shared" si="175"/>
        <v>#N/A</v>
      </c>
      <c r="I5619" t="s">
        <v>5269</v>
      </c>
      <c r="K5619" t="s">
        <v>5270</v>
      </c>
      <c r="L5619">
        <v>563.77</v>
      </c>
      <c r="O5619">
        <v>733</v>
      </c>
    </row>
    <row r="5620" spans="2:15" x14ac:dyDescent="0.25">
      <c r="B5620" s="77" t="e">
        <f>VLOOKUP(A5620,'Medicare Code Price Master List'!$A:$C,3,FALSE)</f>
        <v>#N/A</v>
      </c>
      <c r="C5620" s="3">
        <f>SUMIF('DME PRICE LOOKUP LINKED'!$A:$A,A5620,'DME PRICE LOOKUP LINKED'!$C:$C)</f>
        <v>0</v>
      </c>
      <c r="D5620" s="78" t="e">
        <f t="shared" si="174"/>
        <v>#N/A</v>
      </c>
      <c r="E5620" s="79" t="e">
        <f t="shared" si="175"/>
        <v>#N/A</v>
      </c>
      <c r="I5620" t="s">
        <v>5271</v>
      </c>
      <c r="K5620" t="s">
        <v>5272</v>
      </c>
      <c r="L5620">
        <v>303.89999999999998</v>
      </c>
      <c r="O5620">
        <v>396</v>
      </c>
    </row>
    <row r="5621" spans="2:15" x14ac:dyDescent="0.25">
      <c r="B5621" s="80" t="e">
        <f>VLOOKUP(A5621,'Medicare Code Price Master List'!$A:$C,3,FALSE)</f>
        <v>#N/A</v>
      </c>
      <c r="C5621" s="3">
        <f>SUMIF('DME PRICE LOOKUP LINKED'!$A:$A,A5621,'DME PRICE LOOKUP LINKED'!$C:$C)</f>
        <v>0</v>
      </c>
      <c r="D5621" s="78" t="e">
        <f t="shared" si="174"/>
        <v>#N/A</v>
      </c>
      <c r="E5621" s="81" t="e">
        <f t="shared" si="175"/>
        <v>#N/A</v>
      </c>
      <c r="I5621" t="s">
        <v>5273</v>
      </c>
      <c r="K5621" t="s">
        <v>5274</v>
      </c>
      <c r="L5621">
        <v>1962.71</v>
      </c>
      <c r="O5621">
        <v>2552</v>
      </c>
    </row>
    <row r="5622" spans="2:15" x14ac:dyDescent="0.25">
      <c r="B5622" s="77" t="e">
        <f>VLOOKUP(A5622,'Medicare Code Price Master List'!$A:$C,3,FALSE)</f>
        <v>#N/A</v>
      </c>
      <c r="C5622" s="3">
        <f>SUMIF('DME PRICE LOOKUP LINKED'!$A:$A,A5622,'DME PRICE LOOKUP LINKED'!$C:$C)</f>
        <v>0</v>
      </c>
      <c r="D5622" s="78" t="e">
        <f t="shared" si="174"/>
        <v>#N/A</v>
      </c>
      <c r="E5622" s="79" t="e">
        <f t="shared" si="175"/>
        <v>#N/A</v>
      </c>
      <c r="I5622" t="s">
        <v>5275</v>
      </c>
      <c r="K5622" t="s">
        <v>5276</v>
      </c>
      <c r="L5622">
        <v>463.43</v>
      </c>
      <c r="O5622">
        <v>603</v>
      </c>
    </row>
    <row r="5623" spans="2:15" x14ac:dyDescent="0.25">
      <c r="B5623" s="80" t="e">
        <f>VLOOKUP(A5623,'Medicare Code Price Master List'!$A:$C,3,FALSE)</f>
        <v>#N/A</v>
      </c>
      <c r="C5623" s="3">
        <f>SUMIF('DME PRICE LOOKUP LINKED'!$A:$A,A5623,'DME PRICE LOOKUP LINKED'!$C:$C)</f>
        <v>0</v>
      </c>
      <c r="D5623" s="78" t="e">
        <f t="shared" si="174"/>
        <v>#N/A</v>
      </c>
      <c r="E5623" s="81" t="e">
        <f t="shared" si="175"/>
        <v>#N/A</v>
      </c>
      <c r="I5623" t="s">
        <v>5277</v>
      </c>
      <c r="K5623" t="s">
        <v>5278</v>
      </c>
      <c r="L5623">
        <v>135.97999999999999</v>
      </c>
      <c r="O5623">
        <v>177</v>
      </c>
    </row>
    <row r="5624" spans="2:15" x14ac:dyDescent="0.25">
      <c r="B5624" s="77" t="e">
        <f>VLOOKUP(A5624,'Medicare Code Price Master List'!$A:$C,3,FALSE)</f>
        <v>#N/A</v>
      </c>
      <c r="C5624" s="3">
        <f>SUMIF('DME PRICE LOOKUP LINKED'!$A:$A,A5624,'DME PRICE LOOKUP LINKED'!$C:$C)</f>
        <v>0</v>
      </c>
      <c r="D5624" s="78" t="e">
        <f t="shared" si="174"/>
        <v>#N/A</v>
      </c>
      <c r="E5624" s="79" t="e">
        <f t="shared" si="175"/>
        <v>#N/A</v>
      </c>
      <c r="I5624" t="s">
        <v>5279</v>
      </c>
      <c r="K5624" t="s">
        <v>5280</v>
      </c>
      <c r="L5624">
        <v>135.97999999999999</v>
      </c>
      <c r="O5624">
        <v>177</v>
      </c>
    </row>
    <row r="5625" spans="2:15" x14ac:dyDescent="0.25">
      <c r="B5625" s="80" t="e">
        <f>VLOOKUP(A5625,'Medicare Code Price Master List'!$A:$C,3,FALSE)</f>
        <v>#N/A</v>
      </c>
      <c r="C5625" s="3">
        <f>SUMIF('DME PRICE LOOKUP LINKED'!$A:$A,A5625,'DME PRICE LOOKUP LINKED'!$C:$C)</f>
        <v>0</v>
      </c>
      <c r="D5625" s="78" t="e">
        <f t="shared" si="174"/>
        <v>#N/A</v>
      </c>
      <c r="E5625" s="81" t="e">
        <f t="shared" si="175"/>
        <v>#N/A</v>
      </c>
      <c r="I5625" t="s">
        <v>5281</v>
      </c>
      <c r="K5625" t="s">
        <v>5282</v>
      </c>
      <c r="L5625">
        <v>135.97999999999999</v>
      </c>
      <c r="O5625">
        <v>177</v>
      </c>
    </row>
    <row r="5626" spans="2:15" x14ac:dyDescent="0.25">
      <c r="B5626" s="77" t="e">
        <f>VLOOKUP(A5626,'Medicare Code Price Master List'!$A:$C,3,FALSE)</f>
        <v>#N/A</v>
      </c>
      <c r="C5626" s="3">
        <f>SUMIF('DME PRICE LOOKUP LINKED'!$A:$A,A5626,'DME PRICE LOOKUP LINKED'!$C:$C)</f>
        <v>0</v>
      </c>
      <c r="D5626" s="78" t="e">
        <f t="shared" si="174"/>
        <v>#N/A</v>
      </c>
      <c r="E5626" s="79" t="e">
        <f t="shared" si="175"/>
        <v>#N/A</v>
      </c>
      <c r="I5626" t="s">
        <v>5283</v>
      </c>
      <c r="K5626" t="s">
        <v>5284</v>
      </c>
      <c r="L5626">
        <v>66.73</v>
      </c>
      <c r="O5626">
        <v>87</v>
      </c>
    </row>
    <row r="5627" spans="2:15" x14ac:dyDescent="0.25">
      <c r="B5627" s="80" t="e">
        <f>VLOOKUP(A5627,'Medicare Code Price Master List'!$A:$C,3,FALSE)</f>
        <v>#N/A</v>
      </c>
      <c r="C5627" s="3">
        <f>SUMIF('DME PRICE LOOKUP LINKED'!$A:$A,A5627,'DME PRICE LOOKUP LINKED'!$C:$C)</f>
        <v>0</v>
      </c>
      <c r="D5627" s="78" t="e">
        <f t="shared" si="174"/>
        <v>#N/A</v>
      </c>
      <c r="E5627" s="81" t="e">
        <f t="shared" si="175"/>
        <v>#N/A</v>
      </c>
      <c r="I5627" t="s">
        <v>5285</v>
      </c>
      <c r="K5627" t="s">
        <v>5286</v>
      </c>
      <c r="L5627">
        <v>97.67</v>
      </c>
      <c r="O5627">
        <v>127</v>
      </c>
    </row>
    <row r="5628" spans="2:15" x14ac:dyDescent="0.25">
      <c r="B5628" s="77" t="e">
        <f>VLOOKUP(A5628,'Medicare Code Price Master List'!$A:$C,3,FALSE)</f>
        <v>#N/A</v>
      </c>
      <c r="C5628" s="3">
        <f>SUMIF('DME PRICE LOOKUP LINKED'!$A:$A,A5628,'DME PRICE LOOKUP LINKED'!$C:$C)</f>
        <v>0</v>
      </c>
      <c r="D5628" s="78" t="e">
        <f t="shared" si="174"/>
        <v>#N/A</v>
      </c>
      <c r="E5628" s="79" t="e">
        <f t="shared" si="175"/>
        <v>#N/A</v>
      </c>
      <c r="I5628" t="s">
        <v>5287</v>
      </c>
      <c r="K5628" t="s">
        <v>5288</v>
      </c>
      <c r="L5628">
        <v>17.71</v>
      </c>
      <c r="O5628">
        <v>24</v>
      </c>
    </row>
    <row r="5629" spans="2:15" x14ac:dyDescent="0.25">
      <c r="B5629" s="80" t="e">
        <f>VLOOKUP(A5629,'Medicare Code Price Master List'!$A:$C,3,FALSE)</f>
        <v>#N/A</v>
      </c>
      <c r="C5629" s="3">
        <f>SUMIF('DME PRICE LOOKUP LINKED'!$A:$A,A5629,'DME PRICE LOOKUP LINKED'!$C:$C)</f>
        <v>0</v>
      </c>
      <c r="D5629" s="78" t="e">
        <f t="shared" si="174"/>
        <v>#N/A</v>
      </c>
      <c r="E5629" s="81" t="e">
        <f t="shared" si="175"/>
        <v>#N/A</v>
      </c>
      <c r="I5629" t="s">
        <v>5289</v>
      </c>
      <c r="K5629" t="s">
        <v>5290</v>
      </c>
      <c r="L5629">
        <v>43.49</v>
      </c>
      <c r="O5629">
        <v>57</v>
      </c>
    </row>
    <row r="5630" spans="2:15" x14ac:dyDescent="0.25">
      <c r="B5630" s="77" t="e">
        <f>VLOOKUP(A5630,'Medicare Code Price Master List'!$A:$C,3,FALSE)</f>
        <v>#N/A</v>
      </c>
      <c r="C5630" s="3">
        <f>SUMIF('DME PRICE LOOKUP LINKED'!$A:$A,A5630,'DME PRICE LOOKUP LINKED'!$C:$C)</f>
        <v>0</v>
      </c>
      <c r="D5630" s="78" t="e">
        <f t="shared" si="174"/>
        <v>#N/A</v>
      </c>
      <c r="E5630" s="79" t="e">
        <f t="shared" si="175"/>
        <v>#N/A</v>
      </c>
      <c r="I5630" t="s">
        <v>5291</v>
      </c>
      <c r="K5630" t="s">
        <v>5292</v>
      </c>
      <c r="L5630">
        <v>32.119999999999997</v>
      </c>
      <c r="O5630">
        <v>42</v>
      </c>
    </row>
    <row r="5631" spans="2:15" x14ac:dyDescent="0.25">
      <c r="B5631" s="80" t="e">
        <f>VLOOKUP(A5631,'Medicare Code Price Master List'!$A:$C,3,FALSE)</f>
        <v>#N/A</v>
      </c>
      <c r="C5631" s="3">
        <f>SUMIF('DME PRICE LOOKUP LINKED'!$A:$A,A5631,'DME PRICE LOOKUP LINKED'!$C:$C)</f>
        <v>0</v>
      </c>
      <c r="D5631" s="78" t="e">
        <f t="shared" si="174"/>
        <v>#N/A</v>
      </c>
      <c r="E5631" s="81" t="e">
        <f t="shared" si="175"/>
        <v>#N/A</v>
      </c>
      <c r="I5631" t="s">
        <v>5293</v>
      </c>
      <c r="K5631" t="s">
        <v>5294</v>
      </c>
      <c r="L5631">
        <v>24.99</v>
      </c>
      <c r="O5631">
        <v>33</v>
      </c>
    </row>
    <row r="5632" spans="2:15" x14ac:dyDescent="0.25">
      <c r="B5632" s="77" t="e">
        <f>VLOOKUP(A5632,'Medicare Code Price Master List'!$A:$C,3,FALSE)</f>
        <v>#N/A</v>
      </c>
      <c r="C5632" s="3">
        <f>SUMIF('DME PRICE LOOKUP LINKED'!$A:$A,A5632,'DME PRICE LOOKUP LINKED'!$C:$C)</f>
        <v>0</v>
      </c>
      <c r="D5632" s="78" t="e">
        <f t="shared" si="174"/>
        <v>#N/A</v>
      </c>
      <c r="E5632" s="79" t="e">
        <f t="shared" si="175"/>
        <v>#N/A</v>
      </c>
      <c r="I5632" t="s">
        <v>5295</v>
      </c>
      <c r="K5632" t="s">
        <v>5296</v>
      </c>
      <c r="L5632">
        <v>15.64</v>
      </c>
      <c r="O5632">
        <v>21</v>
      </c>
    </row>
    <row r="5633" spans="2:15" x14ac:dyDescent="0.25">
      <c r="B5633" s="80" t="e">
        <f>VLOOKUP(A5633,'Medicare Code Price Master List'!$A:$C,3,FALSE)</f>
        <v>#N/A</v>
      </c>
      <c r="C5633" s="3">
        <f>SUMIF('DME PRICE LOOKUP LINKED'!$A:$A,A5633,'DME PRICE LOOKUP LINKED'!$C:$C)</f>
        <v>0</v>
      </c>
      <c r="D5633" s="78" t="e">
        <f t="shared" si="174"/>
        <v>#N/A</v>
      </c>
      <c r="E5633" s="81" t="e">
        <f t="shared" si="175"/>
        <v>#N/A</v>
      </c>
      <c r="I5633" t="s">
        <v>5297</v>
      </c>
      <c r="K5633" t="s">
        <v>5298</v>
      </c>
      <c r="L5633">
        <v>29.07</v>
      </c>
      <c r="O5633">
        <v>38</v>
      </c>
    </row>
    <row r="5634" spans="2:15" x14ac:dyDescent="0.25">
      <c r="B5634" s="77" t="e">
        <f>VLOOKUP(A5634,'Medicare Code Price Master List'!$A:$C,3,FALSE)</f>
        <v>#N/A</v>
      </c>
      <c r="C5634" s="3">
        <f>SUMIF('DME PRICE LOOKUP LINKED'!$A:$A,A5634,'DME PRICE LOOKUP LINKED'!$C:$C)</f>
        <v>0</v>
      </c>
      <c r="D5634" s="78" t="e">
        <f t="shared" si="174"/>
        <v>#N/A</v>
      </c>
      <c r="E5634" s="79" t="e">
        <f t="shared" si="175"/>
        <v>#N/A</v>
      </c>
      <c r="I5634" t="s">
        <v>5299</v>
      </c>
      <c r="K5634" t="s">
        <v>5300</v>
      </c>
      <c r="L5634">
        <v>25.3</v>
      </c>
      <c r="O5634">
        <v>33</v>
      </c>
    </row>
    <row r="5635" spans="2:15" x14ac:dyDescent="0.25">
      <c r="B5635" s="80" t="e">
        <f>VLOOKUP(A5635,'Medicare Code Price Master List'!$A:$C,3,FALSE)</f>
        <v>#N/A</v>
      </c>
      <c r="C5635" s="3">
        <f>SUMIF('DME PRICE LOOKUP LINKED'!$A:$A,A5635,'DME PRICE LOOKUP LINKED'!$C:$C)</f>
        <v>0</v>
      </c>
      <c r="D5635" s="78" t="e">
        <f t="shared" ref="D5635:D5647" si="176">VLOOKUP(A5635,$R$2:$T$5644,3,FALSE)</f>
        <v>#N/A</v>
      </c>
      <c r="E5635" s="81" t="e">
        <f t="shared" ref="E5635:E5647" si="177">D5635-C5635</f>
        <v>#N/A</v>
      </c>
      <c r="I5635" t="s">
        <v>5301</v>
      </c>
      <c r="K5635" t="s">
        <v>5302</v>
      </c>
      <c r="L5635">
        <v>24.4</v>
      </c>
      <c r="O5635">
        <v>32</v>
      </c>
    </row>
    <row r="5636" spans="2:15" x14ac:dyDescent="0.25">
      <c r="B5636" s="77" t="e">
        <f>VLOOKUP(A5636,'Medicare Code Price Master List'!$A:$C,3,FALSE)</f>
        <v>#N/A</v>
      </c>
      <c r="C5636" s="3">
        <f>SUMIF('DME PRICE LOOKUP LINKED'!$A:$A,A5636,'DME PRICE LOOKUP LINKED'!$C:$C)</f>
        <v>0</v>
      </c>
      <c r="D5636" s="78" t="e">
        <f t="shared" si="176"/>
        <v>#N/A</v>
      </c>
      <c r="E5636" s="79" t="e">
        <f t="shared" si="177"/>
        <v>#N/A</v>
      </c>
      <c r="I5636" t="s">
        <v>5303</v>
      </c>
      <c r="K5636" t="s">
        <v>5304</v>
      </c>
      <c r="L5636">
        <v>81.58</v>
      </c>
      <c r="O5636">
        <v>107</v>
      </c>
    </row>
    <row r="5637" spans="2:15" x14ac:dyDescent="0.25">
      <c r="B5637" s="80" t="e">
        <f>VLOOKUP(A5637,'Medicare Code Price Master List'!$A:$C,3,FALSE)</f>
        <v>#N/A</v>
      </c>
      <c r="C5637" s="3">
        <f>SUMIF('DME PRICE LOOKUP LINKED'!$A:$A,A5637,'DME PRICE LOOKUP LINKED'!$C:$C)</f>
        <v>0</v>
      </c>
      <c r="D5637" s="78" t="e">
        <f t="shared" si="176"/>
        <v>#N/A</v>
      </c>
      <c r="E5637" s="81" t="e">
        <f t="shared" si="177"/>
        <v>#N/A</v>
      </c>
      <c r="I5637" t="s">
        <v>5305</v>
      </c>
      <c r="K5637" t="s">
        <v>5306</v>
      </c>
      <c r="L5637">
        <v>29.73</v>
      </c>
      <c r="O5637">
        <v>39</v>
      </c>
    </row>
    <row r="5638" spans="2:15" x14ac:dyDescent="0.25">
      <c r="B5638" s="77" t="e">
        <f>VLOOKUP(A5638,'Medicare Code Price Master List'!$A:$C,3,FALSE)</f>
        <v>#N/A</v>
      </c>
      <c r="C5638" s="3">
        <f>SUMIF('DME PRICE LOOKUP LINKED'!$A:$A,A5638,'DME PRICE LOOKUP LINKED'!$C:$C)</f>
        <v>0</v>
      </c>
      <c r="D5638" s="78" t="e">
        <f t="shared" si="176"/>
        <v>#N/A</v>
      </c>
      <c r="E5638" s="79" t="e">
        <f t="shared" si="177"/>
        <v>#N/A</v>
      </c>
      <c r="I5638" t="s">
        <v>5307</v>
      </c>
      <c r="K5638" t="s">
        <v>5308</v>
      </c>
      <c r="L5638">
        <v>19.09</v>
      </c>
      <c r="O5638">
        <v>25</v>
      </c>
    </row>
    <row r="5639" spans="2:15" x14ac:dyDescent="0.25">
      <c r="B5639" s="80" t="e">
        <f>VLOOKUP(A5639,'Medicare Code Price Master List'!$A:$C,3,FALSE)</f>
        <v>#N/A</v>
      </c>
      <c r="C5639" s="3">
        <f>SUMIF('DME PRICE LOOKUP LINKED'!$A:$A,A5639,'DME PRICE LOOKUP LINKED'!$C:$C)</f>
        <v>0</v>
      </c>
      <c r="D5639" s="78" t="e">
        <f t="shared" si="176"/>
        <v>#N/A</v>
      </c>
      <c r="E5639" s="81" t="e">
        <f t="shared" si="177"/>
        <v>#N/A</v>
      </c>
      <c r="I5639" t="s">
        <v>5309</v>
      </c>
      <c r="K5639" t="s">
        <v>5310</v>
      </c>
      <c r="L5639">
        <v>88.1</v>
      </c>
      <c r="O5639">
        <v>115</v>
      </c>
    </row>
    <row r="5640" spans="2:15" x14ac:dyDescent="0.25">
      <c r="B5640" s="77" t="e">
        <f>VLOOKUP(A5640,'Medicare Code Price Master List'!$A:$C,3,FALSE)</f>
        <v>#N/A</v>
      </c>
      <c r="C5640" s="3">
        <f>SUMIF('DME PRICE LOOKUP LINKED'!$A:$A,A5640,'DME PRICE LOOKUP LINKED'!$C:$C)</f>
        <v>0</v>
      </c>
      <c r="D5640" s="78" t="e">
        <f t="shared" si="176"/>
        <v>#N/A</v>
      </c>
      <c r="E5640" s="79" t="e">
        <f t="shared" si="177"/>
        <v>#N/A</v>
      </c>
      <c r="I5640" t="s">
        <v>5311</v>
      </c>
      <c r="K5640" t="s">
        <v>5312</v>
      </c>
      <c r="L5640">
        <v>99.33</v>
      </c>
      <c r="O5640">
        <v>130</v>
      </c>
    </row>
    <row r="5641" spans="2:15" x14ac:dyDescent="0.25">
      <c r="B5641" s="80" t="e">
        <f>VLOOKUP(A5641,'Medicare Code Price Master List'!$A:$C,3,FALSE)</f>
        <v>#N/A</v>
      </c>
      <c r="C5641" s="3">
        <f>SUMIF('DME PRICE LOOKUP LINKED'!$A:$A,A5641,'DME PRICE LOOKUP LINKED'!$C:$C)</f>
        <v>0</v>
      </c>
      <c r="D5641" s="78" t="e">
        <f t="shared" si="176"/>
        <v>#N/A</v>
      </c>
      <c r="E5641" s="81" t="e">
        <f t="shared" si="177"/>
        <v>#N/A</v>
      </c>
      <c r="I5641" t="s">
        <v>5313</v>
      </c>
      <c r="K5641" t="s">
        <v>5314</v>
      </c>
      <c r="L5641">
        <v>64.599999999999994</v>
      </c>
      <c r="O5641">
        <v>84</v>
      </c>
    </row>
    <row r="5642" spans="2:15" x14ac:dyDescent="0.25">
      <c r="B5642" s="77" t="e">
        <f>VLOOKUP(A5642,'Medicare Code Price Master List'!$A:$C,3,FALSE)</f>
        <v>#N/A</v>
      </c>
      <c r="C5642" s="3">
        <f>SUMIF('DME PRICE LOOKUP LINKED'!$A:$A,A5642,'DME PRICE LOOKUP LINKED'!$C:$C)</f>
        <v>0</v>
      </c>
      <c r="D5642" s="78" t="e">
        <f t="shared" si="176"/>
        <v>#N/A</v>
      </c>
      <c r="E5642" s="79" t="e">
        <f t="shared" si="177"/>
        <v>#N/A</v>
      </c>
      <c r="I5642" t="s">
        <v>5315</v>
      </c>
      <c r="K5642" t="s">
        <v>5316</v>
      </c>
      <c r="L5642">
        <v>0</v>
      </c>
      <c r="O5642">
        <v>0</v>
      </c>
    </row>
    <row r="5643" spans="2:15" x14ac:dyDescent="0.25">
      <c r="B5643" s="80" t="e">
        <f>VLOOKUP(A5643,'Medicare Code Price Master List'!$A:$C,3,FALSE)</f>
        <v>#N/A</v>
      </c>
      <c r="C5643" s="3">
        <f>SUMIF('DME PRICE LOOKUP LINKED'!$A:$A,A5643,'DME PRICE LOOKUP LINKED'!$C:$C)</f>
        <v>0</v>
      </c>
      <c r="D5643" s="78" t="e">
        <f t="shared" si="176"/>
        <v>#N/A</v>
      </c>
      <c r="E5643" s="81" t="e">
        <f t="shared" si="177"/>
        <v>#N/A</v>
      </c>
      <c r="I5643" t="s">
        <v>2906</v>
      </c>
      <c r="K5643" t="s">
        <v>7145</v>
      </c>
      <c r="L5643">
        <v>78.683000000000007</v>
      </c>
      <c r="O5643">
        <v>103</v>
      </c>
    </row>
    <row r="5644" spans="2:15" x14ac:dyDescent="0.25">
      <c r="B5644" s="77" t="e">
        <f>VLOOKUP(A5644,'Medicare Code Price Master List'!$A:$C,3,FALSE)</f>
        <v>#N/A</v>
      </c>
      <c r="C5644" s="3">
        <f>SUMIF('DME PRICE LOOKUP LINKED'!$A:$A,A5644,'DME PRICE LOOKUP LINKED'!$C:$C)</f>
        <v>0</v>
      </c>
      <c r="D5644" s="78" t="e">
        <f t="shared" si="176"/>
        <v>#N/A</v>
      </c>
      <c r="E5644" s="79" t="e">
        <f t="shared" si="177"/>
        <v>#N/A</v>
      </c>
      <c r="I5644" t="s">
        <v>7141</v>
      </c>
      <c r="K5644" t="s">
        <v>9267</v>
      </c>
      <c r="L5644">
        <v>447.24</v>
      </c>
      <c r="O5644">
        <v>582</v>
      </c>
    </row>
    <row r="5645" spans="2:15" x14ac:dyDescent="0.25">
      <c r="B5645" s="82" t="e">
        <f>VLOOKUP(A5645,'Medicare Code Price Master List'!$A:$C,3,FALSE)</f>
        <v>#N/A</v>
      </c>
      <c r="C5645" s="3">
        <f>SUMIF('DME PRICE LOOKUP LINKED'!$A:$A,A5645,'DME PRICE LOOKUP LINKED'!$C:$C)</f>
        <v>0</v>
      </c>
      <c r="D5645" s="78" t="e">
        <f t="shared" si="176"/>
        <v>#N/A</v>
      </c>
      <c r="E5645" s="72" t="e">
        <f t="shared" si="177"/>
        <v>#N/A</v>
      </c>
      <c r="I5645" t="s">
        <v>7078</v>
      </c>
      <c r="K5645" t="s">
        <v>9268</v>
      </c>
      <c r="L5645">
        <v>542.52</v>
      </c>
      <c r="O5645">
        <v>706</v>
      </c>
    </row>
    <row r="5646" spans="2:15" x14ac:dyDescent="0.25">
      <c r="B5646" s="6" t="e">
        <f>VLOOKUP(A5646,'Medicare Code Price Master List'!$A:$C,3,FALSE)</f>
        <v>#N/A</v>
      </c>
      <c r="C5646" s="3">
        <f>SUMIF('DME PRICE LOOKUP LINKED'!$A:$A,A5646,'DME PRICE LOOKUP LINKED'!$C:$C)</f>
        <v>0</v>
      </c>
      <c r="D5646" s="78" t="e">
        <f t="shared" si="176"/>
        <v>#N/A</v>
      </c>
      <c r="E5646" s="71" t="e">
        <f t="shared" si="177"/>
        <v>#N/A</v>
      </c>
      <c r="I5646" t="s">
        <v>7147</v>
      </c>
      <c r="K5646" t="s">
        <v>9269</v>
      </c>
      <c r="L5646">
        <v>399.57</v>
      </c>
      <c r="O5646">
        <v>520</v>
      </c>
    </row>
    <row r="5647" spans="2:15" x14ac:dyDescent="0.25">
      <c r="B5647" s="6" t="e">
        <f>VLOOKUP(A5647,'Medicare Code Price Master List'!$A:$C,3,FALSE)</f>
        <v>#N/A</v>
      </c>
      <c r="C5647" s="3">
        <f>SUMIF('DME PRICE LOOKUP LINKED'!$A:$A,A5647,'DME PRICE LOOKUP LINKED'!$C:$C)</f>
        <v>0</v>
      </c>
      <c r="D5647" s="78" t="e">
        <f t="shared" si="176"/>
        <v>#N/A</v>
      </c>
      <c r="E5647" s="71" t="e">
        <f t="shared" si="177"/>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647"/>
  <sheetViews>
    <sheetView workbookViewId="0">
      <pane ySplit="2" topLeftCell="A4342" activePane="bottomLeft" state="frozen"/>
      <selection activeCell="J11" sqref="J11"/>
      <selection pane="bottomLeft" activeCell="G4358" sqref="G4358"/>
    </sheetView>
  </sheetViews>
  <sheetFormatPr defaultRowHeight="15" x14ac:dyDescent="0.25"/>
  <cols>
    <col min="1" max="1" width="12" bestFit="1" customWidth="1"/>
    <col min="2" max="2" width="9.85546875" bestFit="1" customWidth="1"/>
    <col min="3" max="3" width="46.42578125" bestFit="1" customWidth="1"/>
    <col min="4" max="4" width="19.28515625" style="56" bestFit="1" customWidth="1"/>
    <col min="5" max="5" width="14.140625" style="56" bestFit="1" customWidth="1"/>
    <col min="6" max="6" width="2.85546875" customWidth="1"/>
    <col min="7" max="7" width="11.5703125" style="56" bestFit="1" customWidth="1"/>
    <col min="8" max="8" width="11.5703125" style="56" customWidth="1"/>
  </cols>
  <sheetData>
    <row r="1" spans="1:22" x14ac:dyDescent="0.25">
      <c r="I1" s="1">
        <v>1</v>
      </c>
      <c r="J1" s="1">
        <v>2</v>
      </c>
      <c r="K1" s="1">
        <v>6</v>
      </c>
      <c r="L1" s="1">
        <v>7</v>
      </c>
      <c r="M1" s="1">
        <v>9</v>
      </c>
      <c r="N1" s="8" t="s">
        <v>6257</v>
      </c>
      <c r="O1" s="8" t="s">
        <v>6259</v>
      </c>
      <c r="P1" s="8" t="s">
        <v>6264</v>
      </c>
      <c r="Q1" s="8" t="s">
        <v>6262</v>
      </c>
      <c r="R1" s="8" t="s">
        <v>6258</v>
      </c>
      <c r="S1" s="8" t="s">
        <v>6260</v>
      </c>
      <c r="T1" s="8" t="s">
        <v>6261</v>
      </c>
      <c r="U1" s="8" t="s">
        <v>6262</v>
      </c>
      <c r="V1" s="8" t="s">
        <v>6263</v>
      </c>
    </row>
    <row r="2" spans="1:22" x14ac:dyDescent="0.25">
      <c r="A2" s="1" t="s">
        <v>0</v>
      </c>
      <c r="B2" s="1" t="s">
        <v>1</v>
      </c>
      <c r="C2" s="1" t="s">
        <v>2</v>
      </c>
      <c r="D2" s="42" t="s">
        <v>3</v>
      </c>
      <c r="E2" s="42" t="s">
        <v>4</v>
      </c>
      <c r="G2" s="42" t="s">
        <v>3</v>
      </c>
      <c r="H2" s="42" t="s">
        <v>4</v>
      </c>
      <c r="I2" s="28">
        <v>1.5</v>
      </c>
      <c r="J2" s="24">
        <v>1.5</v>
      </c>
      <c r="K2" s="23">
        <v>1.5</v>
      </c>
      <c r="L2" s="25">
        <v>1.5</v>
      </c>
      <c r="M2" s="22">
        <v>1.5</v>
      </c>
      <c r="N2" s="33">
        <v>1.5</v>
      </c>
      <c r="O2" s="32">
        <v>1.5</v>
      </c>
      <c r="P2" s="35">
        <v>1.5</v>
      </c>
      <c r="Q2" s="36">
        <v>1.5</v>
      </c>
      <c r="R2" s="34">
        <v>1.5</v>
      </c>
      <c r="S2" s="37">
        <v>1.5</v>
      </c>
      <c r="T2" s="38">
        <v>1.5</v>
      </c>
      <c r="U2" s="39">
        <v>1.5</v>
      </c>
      <c r="V2">
        <v>1.5</v>
      </c>
    </row>
    <row r="3" spans="1:22" x14ac:dyDescent="0.25">
      <c r="A3" s="1"/>
      <c r="B3" s="1"/>
      <c r="C3" s="1"/>
      <c r="D3" s="42"/>
      <c r="E3" s="42"/>
    </row>
    <row r="4" spans="1:22" x14ac:dyDescent="0.25">
      <c r="A4" s="57">
        <v>11000</v>
      </c>
      <c r="B4" s="57"/>
      <c r="C4" s="58" t="s">
        <v>6268</v>
      </c>
      <c r="D4" s="59">
        <f>VLOOKUP(A4,'Novitas non-facility'!$B:$C,2,FALSE)</f>
        <v>64.02</v>
      </c>
      <c r="E4" s="59">
        <f>VLOOKUP(A4,'Novitas facilty'!$B:$C,2,FALSE)</f>
        <v>28.59</v>
      </c>
      <c r="F4" s="27"/>
      <c r="G4" s="43">
        <f t="shared" ref="G4:G67" si="0">ROUNDUP(D4*$I$2,0)</f>
        <v>97</v>
      </c>
      <c r="H4" s="43">
        <f>ROUNDUP(E4*$I$2,0)</f>
        <v>43</v>
      </c>
    </row>
    <row r="5" spans="1:22" x14ac:dyDescent="0.25">
      <c r="A5" s="57">
        <v>11001</v>
      </c>
      <c r="B5" s="57"/>
      <c r="C5" s="58" t="s">
        <v>6269</v>
      </c>
      <c r="D5" s="59">
        <f>VLOOKUP(A5,'Novitas non-facility'!$B:$C,2,FALSE)</f>
        <v>30.22</v>
      </c>
      <c r="E5" s="59">
        <f>VLOOKUP(A5,'Novitas facilty'!$B:$C,2,FALSE)</f>
        <v>15.75</v>
      </c>
      <c r="F5" s="28"/>
      <c r="G5" s="43">
        <f t="shared" si="0"/>
        <v>46</v>
      </c>
      <c r="H5" s="43">
        <f t="shared" ref="H5:H68" si="1">ROUNDUP(E5*$I$2,0)</f>
        <v>24</v>
      </c>
    </row>
    <row r="6" spans="1:22" x14ac:dyDescent="0.25">
      <c r="A6" s="57">
        <v>11004</v>
      </c>
      <c r="B6" s="57"/>
      <c r="C6" s="58" t="s">
        <v>6270</v>
      </c>
      <c r="D6" s="59">
        <f>VLOOKUP(A6,'Novitas non-facility'!$B:$C,2,FALSE)</f>
        <v>601.19000000000005</v>
      </c>
      <c r="E6" s="59">
        <f>VLOOKUP(A6,'Novitas facilty'!$B:$C,2,FALSE)</f>
        <v>646.6</v>
      </c>
      <c r="F6" s="28"/>
      <c r="G6" s="43">
        <f t="shared" si="0"/>
        <v>902</v>
      </c>
      <c r="H6" s="43">
        <f t="shared" si="1"/>
        <v>970</v>
      </c>
    </row>
    <row r="7" spans="1:22" x14ac:dyDescent="0.25">
      <c r="A7" s="57">
        <v>11005</v>
      </c>
      <c r="B7" s="57"/>
      <c r="C7" s="58" t="s">
        <v>6271</v>
      </c>
      <c r="D7" s="59">
        <f>VLOOKUP(A7,'Novitas non-facility'!$B:$C,2,FALSE)</f>
        <v>818.51</v>
      </c>
      <c r="E7" s="59">
        <f>VLOOKUP(A7,'Novitas facilty'!$B:$C,2,FALSE)</f>
        <v>883.71</v>
      </c>
      <c r="F7" s="28"/>
      <c r="G7" s="43">
        <f t="shared" si="0"/>
        <v>1228</v>
      </c>
      <c r="H7" s="43">
        <f t="shared" si="1"/>
        <v>1326</v>
      </c>
    </row>
    <row r="8" spans="1:22" x14ac:dyDescent="0.25">
      <c r="A8" s="57">
        <v>11006</v>
      </c>
      <c r="B8" s="57"/>
      <c r="C8" s="58" t="s">
        <v>6272</v>
      </c>
      <c r="D8" s="59">
        <f>VLOOKUP(A8,'Novitas non-facility'!$B:$C,2,FALSE)</f>
        <v>740.88</v>
      </c>
      <c r="E8" s="59">
        <f>VLOOKUP(A8,'Novitas facilty'!$B:$C,2,FALSE)</f>
        <v>794.2</v>
      </c>
      <c r="F8" s="28"/>
      <c r="G8" s="43">
        <f t="shared" si="0"/>
        <v>1112</v>
      </c>
      <c r="H8" s="43">
        <f t="shared" si="1"/>
        <v>1192</v>
      </c>
    </row>
    <row r="9" spans="1:22" x14ac:dyDescent="0.25">
      <c r="A9" s="57">
        <v>11008</v>
      </c>
      <c r="B9" s="57"/>
      <c r="C9" s="58" t="s">
        <v>6273</v>
      </c>
      <c r="D9" s="59">
        <f>VLOOKUP(A9,'Novitas non-facility'!$B:$C,2,FALSE)</f>
        <v>288.89</v>
      </c>
      <c r="E9" s="59">
        <f>VLOOKUP(A9,'Novitas facilty'!$B:$C,2,FALSE)</f>
        <v>310.81</v>
      </c>
      <c r="F9" s="28"/>
      <c r="G9" s="43">
        <f t="shared" si="0"/>
        <v>434</v>
      </c>
      <c r="H9" s="43">
        <f t="shared" si="1"/>
        <v>467</v>
      </c>
    </row>
    <row r="10" spans="1:22" x14ac:dyDescent="0.25">
      <c r="A10" s="57">
        <v>11010</v>
      </c>
      <c r="B10" s="57"/>
      <c r="C10" s="58" t="s">
        <v>6274</v>
      </c>
      <c r="D10" s="59">
        <f>VLOOKUP(A10,'Novitas non-facility'!$B:$C,2,FALSE)</f>
        <v>503.19</v>
      </c>
      <c r="E10" s="59">
        <f>VLOOKUP(A10,'Novitas facilty'!$B:$C,2,FALSE)</f>
        <v>298.64999999999998</v>
      </c>
      <c r="F10" s="28"/>
      <c r="G10" s="43">
        <f t="shared" si="0"/>
        <v>755</v>
      </c>
      <c r="H10" s="43">
        <f t="shared" si="1"/>
        <v>448</v>
      </c>
    </row>
    <row r="11" spans="1:22" x14ac:dyDescent="0.25">
      <c r="A11" s="57">
        <v>11011</v>
      </c>
      <c r="B11" s="57"/>
      <c r="C11" s="58" t="s">
        <v>6267</v>
      </c>
      <c r="D11" s="59">
        <f>VLOOKUP(A11,'Novitas non-facility'!$B:$C,2,FALSE)</f>
        <v>550.9</v>
      </c>
      <c r="E11" s="59">
        <f>VLOOKUP(A11,'Novitas facilty'!$B:$C,2,FALSE)</f>
        <v>317.02999999999997</v>
      </c>
      <c r="F11" s="28"/>
      <c r="G11" s="43">
        <f t="shared" si="0"/>
        <v>827</v>
      </c>
      <c r="H11" s="43">
        <f t="shared" si="1"/>
        <v>476</v>
      </c>
    </row>
    <row r="12" spans="1:22" x14ac:dyDescent="0.25">
      <c r="A12" s="57">
        <v>11012</v>
      </c>
      <c r="B12" s="57"/>
      <c r="C12" s="58" t="s">
        <v>6275</v>
      </c>
      <c r="D12" s="59">
        <f>VLOOKUP(A12,'Novitas non-facility'!$B:$C,2,FALSE)</f>
        <v>719.97</v>
      </c>
      <c r="E12" s="59">
        <f>VLOOKUP(A12,'Novitas facilty'!$B:$C,2,FALSE)</f>
        <v>445.73</v>
      </c>
      <c r="F12" s="28"/>
      <c r="G12" s="43">
        <f t="shared" si="0"/>
        <v>1080</v>
      </c>
      <c r="H12" s="43">
        <f t="shared" si="1"/>
        <v>669</v>
      </c>
    </row>
    <row r="13" spans="1:22" x14ac:dyDescent="0.25">
      <c r="A13" s="57">
        <v>11042</v>
      </c>
      <c r="B13" s="57"/>
      <c r="C13" s="58" t="s">
        <v>6276</v>
      </c>
      <c r="D13" s="59">
        <f>VLOOKUP(A13,'Novitas non-facility'!$B:$C,2,FALSE)</f>
        <v>143.66999999999999</v>
      </c>
      <c r="E13" s="59">
        <f>VLOOKUP(A13,'Novitas facilty'!$B:$C,2,FALSE)</f>
        <v>64.06</v>
      </c>
      <c r="F13" s="28"/>
      <c r="G13" s="43">
        <f t="shared" si="0"/>
        <v>216</v>
      </c>
      <c r="H13" s="43">
        <f t="shared" si="1"/>
        <v>97</v>
      </c>
    </row>
    <row r="14" spans="1:22" x14ac:dyDescent="0.25">
      <c r="A14" s="57">
        <v>11043</v>
      </c>
      <c r="B14" s="57"/>
      <c r="C14" s="58" t="s">
        <v>6277</v>
      </c>
      <c r="D14" s="59">
        <f>VLOOKUP(A14,'Novitas non-facility'!$B:$C,2,FALSE)</f>
        <v>254.69</v>
      </c>
      <c r="E14" s="59">
        <f>VLOOKUP(A14,'Novitas facilty'!$B:$C,2,FALSE)</f>
        <v>164.04</v>
      </c>
      <c r="F14" s="28"/>
      <c r="G14" s="43">
        <f t="shared" si="0"/>
        <v>383</v>
      </c>
      <c r="H14" s="43">
        <f t="shared" si="1"/>
        <v>247</v>
      </c>
    </row>
    <row r="15" spans="1:22" x14ac:dyDescent="0.25">
      <c r="A15" s="57">
        <v>11044</v>
      </c>
      <c r="B15" s="57"/>
      <c r="C15" s="58" t="s">
        <v>6278</v>
      </c>
      <c r="D15" s="59">
        <f>VLOOKUP(A15,'Novitas non-facility'!$B:$C,2,FALSE)</f>
        <v>338.47</v>
      </c>
      <c r="E15" s="59">
        <f>VLOOKUP(A15,'Novitas facilty'!$B:$C,2,FALSE)</f>
        <v>239.82</v>
      </c>
      <c r="F15" s="28"/>
      <c r="G15" s="43">
        <f t="shared" si="0"/>
        <v>508</v>
      </c>
      <c r="H15" s="43">
        <f t="shared" si="1"/>
        <v>360</v>
      </c>
    </row>
    <row r="16" spans="1:22" x14ac:dyDescent="0.25">
      <c r="A16" s="57">
        <v>11045</v>
      </c>
      <c r="B16" s="57"/>
      <c r="C16" s="58" t="s">
        <v>6279</v>
      </c>
      <c r="D16" s="59">
        <f>VLOOKUP(A16,'Novitas non-facility'!$B:$C,2,FALSE)</f>
        <v>43.59</v>
      </c>
      <c r="E16" s="59">
        <f>VLOOKUP(A16,'Novitas facilty'!$B:$C,2,FALSE)</f>
        <v>26.83</v>
      </c>
      <c r="F16" s="28"/>
      <c r="G16" s="43">
        <f t="shared" si="0"/>
        <v>66</v>
      </c>
      <c r="H16" s="43">
        <f t="shared" si="1"/>
        <v>41</v>
      </c>
    </row>
    <row r="17" spans="1:8" x14ac:dyDescent="0.25">
      <c r="A17" s="57">
        <v>11046</v>
      </c>
      <c r="B17" s="57"/>
      <c r="C17" s="58" t="s">
        <v>6280</v>
      </c>
      <c r="D17" s="59">
        <f>VLOOKUP(A17,'Novitas non-facility'!$B:$C,2,FALSE)</f>
        <v>78.98</v>
      </c>
      <c r="E17" s="59">
        <f>VLOOKUP(A17,'Novitas facilty'!$B:$C,2,FALSE)</f>
        <v>58.03</v>
      </c>
      <c r="F17" s="28"/>
      <c r="G17" s="43">
        <f t="shared" si="0"/>
        <v>119</v>
      </c>
      <c r="H17" s="43">
        <f t="shared" si="1"/>
        <v>88</v>
      </c>
    </row>
    <row r="18" spans="1:8" x14ac:dyDescent="0.25">
      <c r="A18" s="57">
        <v>11047</v>
      </c>
      <c r="B18" s="57"/>
      <c r="C18" s="58" t="s">
        <v>6281</v>
      </c>
      <c r="D18" s="59">
        <f>VLOOKUP(A18,'Novitas non-facility'!$B:$C,2,FALSE)</f>
        <v>130.63</v>
      </c>
      <c r="E18" s="59">
        <f>VLOOKUP(A18,'Novitas facilty'!$B:$C,2,FALSE)</f>
        <v>102.83</v>
      </c>
      <c r="F18" s="28"/>
      <c r="G18" s="43">
        <f t="shared" si="0"/>
        <v>196</v>
      </c>
      <c r="H18" s="43">
        <f t="shared" si="1"/>
        <v>155</v>
      </c>
    </row>
    <row r="19" spans="1:8" x14ac:dyDescent="0.25">
      <c r="A19" s="57">
        <v>11055</v>
      </c>
      <c r="B19" s="57"/>
      <c r="C19" s="58" t="s">
        <v>6282</v>
      </c>
      <c r="D19" s="59">
        <f>VLOOKUP(A19,'Novitas non-facility'!$B:$C,2,FALSE)</f>
        <v>80.73</v>
      </c>
      <c r="E19" s="59">
        <f>VLOOKUP(A19,'Novitas facilty'!$B:$C,2,FALSE)</f>
        <v>16.739999999999998</v>
      </c>
      <c r="F19" s="28"/>
      <c r="G19" s="43">
        <f t="shared" si="0"/>
        <v>122</v>
      </c>
      <c r="H19" s="43">
        <f t="shared" si="1"/>
        <v>26</v>
      </c>
    </row>
    <row r="20" spans="1:8" x14ac:dyDescent="0.25">
      <c r="A20" s="57">
        <v>11056</v>
      </c>
      <c r="B20" s="57"/>
      <c r="C20" s="58" t="s">
        <v>6283</v>
      </c>
      <c r="D20" s="59">
        <f>VLOOKUP(A20,'Novitas non-facility'!$B:$C,2,FALSE)</f>
        <v>92.49</v>
      </c>
      <c r="E20" s="59">
        <f>VLOOKUP(A20,'Novitas facilty'!$B:$C,2,FALSE)</f>
        <v>23.17</v>
      </c>
      <c r="F20" s="28"/>
      <c r="G20" s="43">
        <f t="shared" si="0"/>
        <v>139</v>
      </c>
      <c r="H20" s="43">
        <f t="shared" si="1"/>
        <v>35</v>
      </c>
    </row>
    <row r="21" spans="1:8" x14ac:dyDescent="0.25">
      <c r="A21" s="57">
        <v>11057</v>
      </c>
      <c r="B21" s="57"/>
      <c r="C21" s="58" t="s">
        <v>6284</v>
      </c>
      <c r="D21" s="59">
        <f>VLOOKUP(A21,'Novitas non-facility'!$B:$C,2,FALSE)</f>
        <v>100.44</v>
      </c>
      <c r="E21" s="59">
        <f>VLOOKUP(A21,'Novitas facilty'!$B:$C,2,FALSE)</f>
        <v>29.97</v>
      </c>
      <c r="F21" s="28"/>
      <c r="G21" s="43">
        <f t="shared" si="0"/>
        <v>151</v>
      </c>
      <c r="H21" s="43">
        <f t="shared" si="1"/>
        <v>45</v>
      </c>
    </row>
    <row r="22" spans="1:8" x14ac:dyDescent="0.25">
      <c r="A22" s="57">
        <v>11100</v>
      </c>
      <c r="B22" s="57"/>
      <c r="C22" s="58" t="s">
        <v>6285</v>
      </c>
      <c r="D22" s="59">
        <f>VLOOKUP(A22,'Novitas non-facility'!$B:$C,2,FALSE)</f>
        <v>115.68</v>
      </c>
      <c r="E22" s="59">
        <f>VLOOKUP(A22,'Novitas facilty'!$B:$C,2,FALSE)</f>
        <v>54.21</v>
      </c>
      <c r="F22" s="28"/>
      <c r="G22" s="43">
        <f t="shared" si="0"/>
        <v>174</v>
      </c>
      <c r="H22" s="43">
        <f t="shared" si="1"/>
        <v>82</v>
      </c>
    </row>
    <row r="23" spans="1:8" x14ac:dyDescent="0.25">
      <c r="A23" s="57">
        <v>11101</v>
      </c>
      <c r="B23" s="57"/>
      <c r="C23" s="58" t="s">
        <v>6286</v>
      </c>
      <c r="D23" s="59">
        <f>VLOOKUP(A23,'Novitas non-facility'!$B:$C,2,FALSE)</f>
        <v>35.85</v>
      </c>
      <c r="E23" s="59">
        <f>VLOOKUP(A23,'Novitas facilty'!$B:$C,2,FALSE)</f>
        <v>27.73</v>
      </c>
      <c r="F23" s="28"/>
      <c r="G23" s="43">
        <f t="shared" si="0"/>
        <v>54</v>
      </c>
      <c r="H23" s="43">
        <f t="shared" si="1"/>
        <v>42</v>
      </c>
    </row>
    <row r="24" spans="1:8" x14ac:dyDescent="0.25">
      <c r="A24" s="57">
        <v>11200</v>
      </c>
      <c r="B24" s="57"/>
      <c r="C24" s="58" t="s">
        <v>6287</v>
      </c>
      <c r="D24" s="59">
        <f>VLOOKUP(A24,'Novitas non-facility'!$B:$C,2,FALSE)</f>
        <v>101.63</v>
      </c>
      <c r="E24" s="59">
        <f>VLOOKUP(A24,'Novitas facilty'!$B:$C,2,FALSE)</f>
        <v>84.11</v>
      </c>
      <c r="F24" s="28"/>
      <c r="G24" s="43">
        <f t="shared" si="0"/>
        <v>153</v>
      </c>
      <c r="H24" s="43">
        <f t="shared" si="1"/>
        <v>127</v>
      </c>
    </row>
    <row r="25" spans="1:8" x14ac:dyDescent="0.25">
      <c r="A25" s="57">
        <v>11201</v>
      </c>
      <c r="B25" s="57"/>
      <c r="C25" s="58" t="s">
        <v>6288</v>
      </c>
      <c r="D25" s="59">
        <f>VLOOKUP(A25,'Novitas non-facility'!$B:$C,2,FALSE)</f>
        <v>19.96</v>
      </c>
      <c r="E25" s="59">
        <f>VLOOKUP(A25,'Novitas facilty'!$B:$C,2,FALSE)</f>
        <v>17.68</v>
      </c>
      <c r="F25" s="28"/>
      <c r="G25" s="43">
        <f t="shared" si="0"/>
        <v>30</v>
      </c>
      <c r="H25" s="43">
        <f t="shared" si="1"/>
        <v>27</v>
      </c>
    </row>
    <row r="26" spans="1:8" x14ac:dyDescent="0.25">
      <c r="A26" s="57">
        <v>11300</v>
      </c>
      <c r="B26" s="57"/>
      <c r="C26" s="58" t="s">
        <v>6289</v>
      </c>
      <c r="D26" s="59">
        <f>VLOOKUP(A26,'Novitas non-facility'!$B:$C,2,FALSE)</f>
        <v>114.18</v>
      </c>
      <c r="E26" s="59">
        <f>VLOOKUP(A26,'Novitas facilty'!$B:$C,2,FALSE)</f>
        <v>36.479999999999997</v>
      </c>
      <c r="F26" s="28"/>
      <c r="G26" s="43">
        <f t="shared" si="0"/>
        <v>172</v>
      </c>
      <c r="H26" s="43">
        <f t="shared" si="1"/>
        <v>55</v>
      </c>
    </row>
    <row r="27" spans="1:8" x14ac:dyDescent="0.25">
      <c r="A27" s="57">
        <v>11301</v>
      </c>
      <c r="B27" s="57"/>
      <c r="C27" s="58" t="s">
        <v>6290</v>
      </c>
      <c r="D27" s="59">
        <f>VLOOKUP(A27,'Novitas non-facility'!$B:$C,2,FALSE)</f>
        <v>136.82</v>
      </c>
      <c r="E27" s="59">
        <f>VLOOKUP(A27,'Novitas facilty'!$B:$C,2,FALSE)</f>
        <v>54.93</v>
      </c>
      <c r="F27" s="28"/>
      <c r="G27" s="43">
        <f t="shared" si="0"/>
        <v>206</v>
      </c>
      <c r="H27" s="43">
        <f t="shared" si="1"/>
        <v>83</v>
      </c>
    </row>
    <row r="28" spans="1:8" x14ac:dyDescent="0.25">
      <c r="A28" s="57">
        <v>11302</v>
      </c>
      <c r="B28" s="57"/>
      <c r="C28" s="58" t="s">
        <v>6291</v>
      </c>
      <c r="D28" s="59">
        <f>VLOOKUP(A28,'Novitas non-facility'!$B:$C,2,FALSE)</f>
        <v>153.87</v>
      </c>
      <c r="E28" s="59">
        <f>VLOOKUP(A28,'Novitas facilty'!$B:$C,2,FALSE)</f>
        <v>63.98</v>
      </c>
      <c r="F28" s="28"/>
      <c r="G28" s="43">
        <f t="shared" si="0"/>
        <v>231</v>
      </c>
      <c r="H28" s="43">
        <f t="shared" si="1"/>
        <v>96</v>
      </c>
    </row>
    <row r="29" spans="1:8" x14ac:dyDescent="0.25">
      <c r="A29" s="57">
        <v>11303</v>
      </c>
      <c r="B29" s="57"/>
      <c r="C29" s="58" t="s">
        <v>6292</v>
      </c>
      <c r="D29" s="59">
        <f>VLOOKUP(A29,'Novitas non-facility'!$B:$C,2,FALSE)</f>
        <v>170.33</v>
      </c>
      <c r="E29" s="59">
        <f>VLOOKUP(A29,'Novitas facilty'!$B:$C,2,FALSE)</f>
        <v>75.86</v>
      </c>
      <c r="F29" s="28"/>
      <c r="G29" s="43">
        <f t="shared" si="0"/>
        <v>256</v>
      </c>
      <c r="H29" s="43">
        <f t="shared" si="1"/>
        <v>114</v>
      </c>
    </row>
    <row r="30" spans="1:8" x14ac:dyDescent="0.25">
      <c r="A30" s="57">
        <v>11305</v>
      </c>
      <c r="B30" s="57"/>
      <c r="C30" s="58" t="s">
        <v>6289</v>
      </c>
      <c r="D30" s="59">
        <f>VLOOKUP(A30,'Novitas non-facility'!$B:$C,2,FALSE)</f>
        <v>118.56</v>
      </c>
      <c r="E30" s="59">
        <f>VLOOKUP(A30,'Novitas facilty'!$B:$C,2,FALSE)</f>
        <v>39.71</v>
      </c>
      <c r="F30" s="28"/>
      <c r="G30" s="43">
        <f t="shared" si="0"/>
        <v>178</v>
      </c>
      <c r="H30" s="43">
        <f t="shared" si="1"/>
        <v>60</v>
      </c>
    </row>
    <row r="31" spans="1:8" x14ac:dyDescent="0.25">
      <c r="A31" s="57">
        <v>11306</v>
      </c>
      <c r="B31" s="57"/>
      <c r="C31" s="58" t="s">
        <v>6290</v>
      </c>
      <c r="D31" s="59">
        <f>VLOOKUP(A31,'Novitas non-facility'!$B:$C,2,FALSE)</f>
        <v>137.79</v>
      </c>
      <c r="E31" s="59">
        <f>VLOOKUP(A31,'Novitas facilty'!$B:$C,2,FALSE)</f>
        <v>52.47</v>
      </c>
      <c r="F31" s="28"/>
      <c r="G31" s="43">
        <f t="shared" si="0"/>
        <v>207</v>
      </c>
      <c r="H31" s="43">
        <f t="shared" si="1"/>
        <v>79</v>
      </c>
    </row>
    <row r="32" spans="1:8" x14ac:dyDescent="0.25">
      <c r="A32" s="57">
        <v>11307</v>
      </c>
      <c r="B32" s="57"/>
      <c r="C32" s="58" t="s">
        <v>6291</v>
      </c>
      <c r="D32" s="59">
        <f>VLOOKUP(A32,'Novitas non-facility'!$B:$C,2,FALSE)</f>
        <v>155.69</v>
      </c>
      <c r="E32" s="59">
        <f>VLOOKUP(A32,'Novitas facilty'!$B:$C,2,FALSE)</f>
        <v>66.94</v>
      </c>
      <c r="F32" s="28"/>
      <c r="G32" s="43">
        <f t="shared" si="0"/>
        <v>234</v>
      </c>
      <c r="H32" s="43">
        <f t="shared" si="1"/>
        <v>101</v>
      </c>
    </row>
    <row r="33" spans="1:8" x14ac:dyDescent="0.25">
      <c r="A33" s="57">
        <v>11308</v>
      </c>
      <c r="B33" s="57"/>
      <c r="C33" s="58" t="s">
        <v>6292</v>
      </c>
      <c r="D33" s="59">
        <f>VLOOKUP(A33,'Novitas non-facility'!$B:$C,2,FALSE)</f>
        <v>163.32</v>
      </c>
      <c r="E33" s="59">
        <f>VLOOKUP(A33,'Novitas facilty'!$B:$C,2,FALSE)</f>
        <v>74.19</v>
      </c>
      <c r="F33" s="28"/>
      <c r="G33" s="43">
        <f t="shared" si="0"/>
        <v>245</v>
      </c>
      <c r="H33" s="43">
        <f t="shared" si="1"/>
        <v>112</v>
      </c>
    </row>
    <row r="34" spans="1:8" x14ac:dyDescent="0.25">
      <c r="A34" s="57">
        <v>11310</v>
      </c>
      <c r="B34" s="57"/>
      <c r="C34" s="58" t="s">
        <v>6289</v>
      </c>
      <c r="D34" s="59">
        <f>VLOOKUP(A34,'Novitas non-facility'!$B:$C,2,FALSE)</f>
        <v>131.02000000000001</v>
      </c>
      <c r="E34" s="59">
        <f>VLOOKUP(A34,'Novitas facilty'!$B:$C,2,FALSE)</f>
        <v>49.12</v>
      </c>
      <c r="F34" s="28"/>
      <c r="G34" s="43">
        <f t="shared" si="0"/>
        <v>197</v>
      </c>
      <c r="H34" s="43">
        <f t="shared" si="1"/>
        <v>74</v>
      </c>
    </row>
    <row r="35" spans="1:8" x14ac:dyDescent="0.25">
      <c r="A35" s="57">
        <v>11311</v>
      </c>
      <c r="B35" s="57"/>
      <c r="C35" s="58" t="s">
        <v>6290</v>
      </c>
      <c r="D35" s="59">
        <f>VLOOKUP(A35,'Novitas non-facility'!$B:$C,2,FALSE)</f>
        <v>153.31</v>
      </c>
      <c r="E35" s="59">
        <f>VLOOKUP(A35,'Novitas facilty'!$B:$C,2,FALSE)</f>
        <v>67.23</v>
      </c>
      <c r="F35" s="28"/>
      <c r="G35" s="43">
        <f t="shared" si="0"/>
        <v>230</v>
      </c>
      <c r="H35" s="43">
        <f t="shared" si="1"/>
        <v>101</v>
      </c>
    </row>
    <row r="36" spans="1:8" x14ac:dyDescent="0.25">
      <c r="A36" s="57">
        <v>11312</v>
      </c>
      <c r="B36" s="57"/>
      <c r="C36" s="58" t="s">
        <v>6291</v>
      </c>
      <c r="D36" s="59">
        <f>VLOOKUP(A36,'Novitas non-facility'!$B:$C,2,FALSE)</f>
        <v>175.02</v>
      </c>
      <c r="E36" s="59">
        <f>VLOOKUP(A36,'Novitas facilty'!$B:$C,2,FALSE)</f>
        <v>80.56</v>
      </c>
      <c r="F36" s="28"/>
      <c r="G36" s="43">
        <f t="shared" si="0"/>
        <v>263</v>
      </c>
      <c r="H36" s="43">
        <f t="shared" si="1"/>
        <v>121</v>
      </c>
    </row>
    <row r="37" spans="1:8" x14ac:dyDescent="0.25">
      <c r="A37" s="57">
        <v>11313</v>
      </c>
      <c r="B37" s="57"/>
      <c r="C37" s="58" t="s">
        <v>6292</v>
      </c>
      <c r="D37" s="59">
        <f>VLOOKUP(A37,'Novitas non-facility'!$B:$C,2,FALSE)</f>
        <v>202.04</v>
      </c>
      <c r="E37" s="59">
        <f>VLOOKUP(A37,'Novitas facilty'!$B:$C,2,FALSE)</f>
        <v>102.25</v>
      </c>
      <c r="F37" s="28"/>
      <c r="G37" s="43">
        <f t="shared" si="0"/>
        <v>304</v>
      </c>
      <c r="H37" s="43">
        <f t="shared" si="1"/>
        <v>154</v>
      </c>
    </row>
    <row r="38" spans="1:8" x14ac:dyDescent="0.25">
      <c r="A38" s="57">
        <v>11400</v>
      </c>
      <c r="B38" s="57"/>
      <c r="C38" s="58" t="s">
        <v>6293</v>
      </c>
      <c r="D38" s="59">
        <f>VLOOKUP(A38,'Novitas non-facility'!$B:$C,2,FALSE)</f>
        <v>143.6</v>
      </c>
      <c r="E38" s="59">
        <f>VLOOKUP(A38,'Novitas facilty'!$B:$C,2,FALSE)</f>
        <v>92.56</v>
      </c>
      <c r="F38" s="28"/>
      <c r="G38" s="43">
        <f t="shared" si="0"/>
        <v>216</v>
      </c>
      <c r="H38" s="43">
        <f t="shared" si="1"/>
        <v>139</v>
      </c>
    </row>
    <row r="39" spans="1:8" x14ac:dyDescent="0.25">
      <c r="A39" s="57">
        <v>11401</v>
      </c>
      <c r="B39" s="57"/>
      <c r="C39" s="58" t="s">
        <v>6294</v>
      </c>
      <c r="D39" s="59">
        <f>VLOOKUP(A39,'Novitas non-facility'!$B:$C,2,FALSE)</f>
        <v>174.66</v>
      </c>
      <c r="E39" s="59">
        <f>VLOOKUP(A39,'Novitas facilty'!$B:$C,2,FALSE)</f>
        <v>116.38</v>
      </c>
      <c r="F39" s="28"/>
      <c r="G39" s="43">
        <f t="shared" si="0"/>
        <v>262</v>
      </c>
      <c r="H39" s="43">
        <f t="shared" si="1"/>
        <v>175</v>
      </c>
    </row>
    <row r="40" spans="1:8" x14ac:dyDescent="0.25">
      <c r="A40" s="57">
        <v>11402</v>
      </c>
      <c r="B40" s="57"/>
      <c r="C40" s="58" t="s">
        <v>6295</v>
      </c>
      <c r="D40" s="59">
        <f>VLOOKUP(A40,'Novitas non-facility'!$B:$C,2,FALSE)</f>
        <v>191.66</v>
      </c>
      <c r="E40" s="59">
        <f>VLOOKUP(A40,'Novitas facilty'!$B:$C,2,FALSE)</f>
        <v>126.52</v>
      </c>
      <c r="F40" s="28"/>
      <c r="G40" s="43">
        <f t="shared" si="0"/>
        <v>288</v>
      </c>
      <c r="H40" s="43">
        <f t="shared" si="1"/>
        <v>190</v>
      </c>
    </row>
    <row r="41" spans="1:8" x14ac:dyDescent="0.25">
      <c r="A41" s="57">
        <v>11403</v>
      </c>
      <c r="B41" s="57"/>
      <c r="C41" s="58" t="s">
        <v>6296</v>
      </c>
      <c r="D41" s="59">
        <f>VLOOKUP(A41,'Novitas non-facility'!$B:$C,2,FALSE)</f>
        <v>219.94</v>
      </c>
      <c r="E41" s="59">
        <f>VLOOKUP(A41,'Novitas facilty'!$B:$C,2,FALSE)</f>
        <v>163.19</v>
      </c>
      <c r="F41" s="28"/>
      <c r="G41" s="43">
        <f t="shared" si="0"/>
        <v>330</v>
      </c>
      <c r="H41" s="43">
        <f t="shared" si="1"/>
        <v>245</v>
      </c>
    </row>
    <row r="42" spans="1:8" x14ac:dyDescent="0.25">
      <c r="A42" s="57">
        <v>11404</v>
      </c>
      <c r="B42" s="57"/>
      <c r="C42" s="58" t="s">
        <v>6297</v>
      </c>
      <c r="D42" s="59">
        <f>VLOOKUP(A42,'Novitas non-facility'!$B:$C,2,FALSE)</f>
        <v>249.34</v>
      </c>
      <c r="E42" s="59">
        <f>VLOOKUP(A42,'Novitas facilty'!$B:$C,2,FALSE)</f>
        <v>179.64</v>
      </c>
      <c r="F42" s="28"/>
      <c r="G42" s="43">
        <f t="shared" si="0"/>
        <v>375</v>
      </c>
      <c r="H42" s="43">
        <f t="shared" si="1"/>
        <v>270</v>
      </c>
    </row>
    <row r="43" spans="1:8" x14ac:dyDescent="0.25">
      <c r="A43" s="57">
        <v>11406</v>
      </c>
      <c r="B43" s="57"/>
      <c r="C43" s="58" t="s">
        <v>6298</v>
      </c>
      <c r="D43" s="59">
        <f>VLOOKUP(A43,'Novitas non-facility'!$B:$C,2,FALSE)</f>
        <v>351.19</v>
      </c>
      <c r="E43" s="59">
        <f>VLOOKUP(A43,'Novitas facilty'!$B:$C,2,FALSE)</f>
        <v>268.92</v>
      </c>
      <c r="F43" s="28"/>
      <c r="G43" s="43">
        <f t="shared" si="0"/>
        <v>527</v>
      </c>
      <c r="H43" s="43">
        <f t="shared" si="1"/>
        <v>404</v>
      </c>
    </row>
    <row r="44" spans="1:8" x14ac:dyDescent="0.25">
      <c r="A44" s="57">
        <v>11420</v>
      </c>
      <c r="B44" s="57"/>
      <c r="C44" s="58" t="s">
        <v>6299</v>
      </c>
      <c r="D44" s="59">
        <f>VLOOKUP(A44,'Novitas non-facility'!$B:$C,2,FALSE)</f>
        <v>142.5</v>
      </c>
      <c r="E44" s="59">
        <f>VLOOKUP(A44,'Novitas facilty'!$B:$C,2,FALSE)</f>
        <v>89.94</v>
      </c>
      <c r="F44" s="28"/>
      <c r="G44" s="43">
        <f t="shared" si="0"/>
        <v>214</v>
      </c>
      <c r="H44" s="43">
        <f t="shared" si="1"/>
        <v>135</v>
      </c>
    </row>
    <row r="45" spans="1:8" x14ac:dyDescent="0.25">
      <c r="A45" s="57">
        <v>11421</v>
      </c>
      <c r="B45" s="57"/>
      <c r="C45" s="58" t="s">
        <v>6300</v>
      </c>
      <c r="D45" s="59">
        <f>VLOOKUP(A45,'Novitas non-facility'!$B:$C,2,FALSE)</f>
        <v>178.3</v>
      </c>
      <c r="E45" s="59">
        <f>VLOOKUP(A45,'Novitas facilty'!$B:$C,2,FALSE)</f>
        <v>119.65</v>
      </c>
      <c r="F45" s="28"/>
      <c r="G45" s="43">
        <f t="shared" si="0"/>
        <v>268</v>
      </c>
      <c r="H45" s="43">
        <f t="shared" si="1"/>
        <v>180</v>
      </c>
    </row>
    <row r="46" spans="1:8" x14ac:dyDescent="0.25">
      <c r="A46" s="57">
        <v>11422</v>
      </c>
      <c r="B46" s="57"/>
      <c r="C46" s="58" t="s">
        <v>6301</v>
      </c>
      <c r="D46" s="59">
        <f>VLOOKUP(A46,'Novitas non-facility'!$B:$C,2,FALSE)</f>
        <v>199.64</v>
      </c>
      <c r="E46" s="59">
        <f>VLOOKUP(A46,'Novitas facilty'!$B:$C,2,FALSE)</f>
        <v>148.6</v>
      </c>
      <c r="F46" s="28"/>
      <c r="G46" s="43">
        <f t="shared" si="0"/>
        <v>300</v>
      </c>
      <c r="H46" s="43">
        <f t="shared" si="1"/>
        <v>223</v>
      </c>
    </row>
    <row r="47" spans="1:8" x14ac:dyDescent="0.25">
      <c r="A47" s="57">
        <v>11423</v>
      </c>
      <c r="B47" s="57"/>
      <c r="C47" s="58" t="s">
        <v>6302</v>
      </c>
      <c r="D47" s="59">
        <f>VLOOKUP(A47,'Novitas non-facility'!$B:$C,2,FALSE)</f>
        <v>226.93</v>
      </c>
      <c r="E47" s="59">
        <f>VLOOKUP(A47,'Novitas facilty'!$B:$C,2,FALSE)</f>
        <v>170.56</v>
      </c>
      <c r="F47" s="28"/>
      <c r="G47" s="43">
        <f t="shared" si="0"/>
        <v>341</v>
      </c>
      <c r="H47" s="43">
        <f t="shared" si="1"/>
        <v>256</v>
      </c>
    </row>
    <row r="48" spans="1:8" x14ac:dyDescent="0.25">
      <c r="A48" s="57">
        <v>11424</v>
      </c>
      <c r="B48" s="57"/>
      <c r="C48" s="58" t="s">
        <v>6303</v>
      </c>
      <c r="D48" s="59">
        <f>VLOOKUP(A48,'Novitas non-facility'!$B:$C,2,FALSE)</f>
        <v>260.83999999999997</v>
      </c>
      <c r="E48" s="59">
        <f>VLOOKUP(A48,'Novitas facilty'!$B:$C,2,FALSE)</f>
        <v>194.19</v>
      </c>
      <c r="F48" s="28"/>
      <c r="G48" s="43">
        <f t="shared" si="0"/>
        <v>392</v>
      </c>
      <c r="H48" s="43">
        <f t="shared" si="1"/>
        <v>292</v>
      </c>
    </row>
    <row r="49" spans="1:8" x14ac:dyDescent="0.25">
      <c r="A49" s="57">
        <v>11426</v>
      </c>
      <c r="B49" s="57"/>
      <c r="C49" s="58" t="s">
        <v>6304</v>
      </c>
      <c r="D49" s="59">
        <f>VLOOKUP(A49,'Novitas non-facility'!$B:$C,2,FALSE)</f>
        <v>362.88</v>
      </c>
      <c r="E49" s="59">
        <f>VLOOKUP(A49,'Novitas facilty'!$B:$C,2,FALSE)</f>
        <v>292.02999999999997</v>
      </c>
      <c r="F49" s="28"/>
      <c r="G49" s="43">
        <f t="shared" si="0"/>
        <v>545</v>
      </c>
      <c r="H49" s="43">
        <f t="shared" si="1"/>
        <v>439</v>
      </c>
    </row>
    <row r="50" spans="1:8" x14ac:dyDescent="0.25">
      <c r="A50" s="57">
        <v>11440</v>
      </c>
      <c r="B50" s="57"/>
      <c r="C50" s="58" t="s">
        <v>6305</v>
      </c>
      <c r="D50" s="59">
        <f>VLOOKUP(A50,'Novitas non-facility'!$B:$C,2,FALSE)</f>
        <v>160.72999999999999</v>
      </c>
      <c r="E50" s="59">
        <f>VLOOKUP(A50,'Novitas facilty'!$B:$C,2,FALSE)</f>
        <v>117.31</v>
      </c>
      <c r="F50" s="28"/>
      <c r="G50" s="43">
        <f t="shared" si="0"/>
        <v>242</v>
      </c>
      <c r="H50" s="43">
        <f t="shared" si="1"/>
        <v>176</v>
      </c>
    </row>
    <row r="51" spans="1:8" x14ac:dyDescent="0.25">
      <c r="A51" s="57">
        <v>11441</v>
      </c>
      <c r="B51" s="57"/>
      <c r="C51" s="58" t="s">
        <v>6306</v>
      </c>
      <c r="D51" s="59">
        <f>VLOOKUP(A51,'Novitas non-facility'!$B:$C,2,FALSE)</f>
        <v>194.09</v>
      </c>
      <c r="E51" s="59">
        <f>VLOOKUP(A51,'Novitas facilty'!$B:$C,2,FALSE)</f>
        <v>146.1</v>
      </c>
      <c r="F51" s="28"/>
      <c r="G51" s="43">
        <f t="shared" si="0"/>
        <v>292</v>
      </c>
      <c r="H51" s="43">
        <f t="shared" si="1"/>
        <v>220</v>
      </c>
    </row>
    <row r="52" spans="1:8" x14ac:dyDescent="0.25">
      <c r="A52" s="57">
        <v>11442</v>
      </c>
      <c r="B52" s="57"/>
      <c r="C52" s="58" t="s">
        <v>6307</v>
      </c>
      <c r="D52" s="59">
        <f>VLOOKUP(A52,'Novitas non-facility'!$B:$C,2,FALSE)</f>
        <v>215.34</v>
      </c>
      <c r="E52" s="59">
        <f>VLOOKUP(A52,'Novitas facilty'!$B:$C,2,FALSE)</f>
        <v>160.88</v>
      </c>
      <c r="F52" s="28"/>
      <c r="G52" s="43">
        <f t="shared" si="0"/>
        <v>324</v>
      </c>
      <c r="H52" s="43">
        <f t="shared" si="1"/>
        <v>242</v>
      </c>
    </row>
    <row r="53" spans="1:8" x14ac:dyDescent="0.25">
      <c r="A53" s="57">
        <v>11443</v>
      </c>
      <c r="B53" s="57"/>
      <c r="C53" s="58" t="s">
        <v>6308</v>
      </c>
      <c r="D53" s="59">
        <f>VLOOKUP(A53,'Novitas non-facility'!$B:$C,2,FALSE)</f>
        <v>253.02</v>
      </c>
      <c r="E53" s="59">
        <f>VLOOKUP(A53,'Novitas facilty'!$B:$C,2,FALSE)</f>
        <v>195.12</v>
      </c>
      <c r="F53" s="28"/>
      <c r="G53" s="43">
        <f t="shared" si="0"/>
        <v>380</v>
      </c>
      <c r="H53" s="43">
        <f t="shared" si="1"/>
        <v>293</v>
      </c>
    </row>
    <row r="54" spans="1:8" x14ac:dyDescent="0.25">
      <c r="A54" s="57">
        <v>11444</v>
      </c>
      <c r="B54" s="57"/>
      <c r="C54" s="58" t="s">
        <v>6309</v>
      </c>
      <c r="D54" s="59">
        <f>VLOOKUP(A54,'Novitas non-facility'!$B:$C,2,FALSE)</f>
        <v>312.55</v>
      </c>
      <c r="E54" s="59">
        <f>VLOOKUP(A54,'Novitas facilty'!$B:$C,2,FALSE)</f>
        <v>245.13</v>
      </c>
      <c r="F54" s="28"/>
      <c r="G54" s="43">
        <f t="shared" si="0"/>
        <v>469</v>
      </c>
      <c r="H54" s="43">
        <f t="shared" si="1"/>
        <v>368</v>
      </c>
    </row>
    <row r="55" spans="1:8" x14ac:dyDescent="0.25">
      <c r="A55" s="57">
        <v>11446</v>
      </c>
      <c r="B55" s="57"/>
      <c r="C55" s="58" t="s">
        <v>6310</v>
      </c>
      <c r="D55" s="59">
        <f>VLOOKUP(A55,'Novitas non-facility'!$B:$C,2,FALSE)</f>
        <v>420.25</v>
      </c>
      <c r="E55" s="59">
        <f>VLOOKUP(A55,'Novitas facilty'!$B:$C,2,FALSE)</f>
        <v>342.17</v>
      </c>
      <c r="F55" s="28"/>
      <c r="G55" s="43">
        <f t="shared" si="0"/>
        <v>631</v>
      </c>
      <c r="H55" s="43">
        <f t="shared" si="1"/>
        <v>514</v>
      </c>
    </row>
    <row r="56" spans="1:8" x14ac:dyDescent="0.25">
      <c r="A56" s="57">
        <v>11450</v>
      </c>
      <c r="B56" s="57"/>
      <c r="C56" s="58" t="s">
        <v>6311</v>
      </c>
      <c r="D56" s="59">
        <f>VLOOKUP(A56,'Novitas non-facility'!$B:$C,2,FALSE)</f>
        <v>483.89</v>
      </c>
      <c r="E56" s="59">
        <f>VLOOKUP(A56,'Novitas facilty'!$B:$C,2,FALSE)</f>
        <v>286.97000000000003</v>
      </c>
      <c r="F56" s="28"/>
      <c r="G56" s="43">
        <f t="shared" si="0"/>
        <v>726</v>
      </c>
      <c r="H56" s="43">
        <f t="shared" si="1"/>
        <v>431</v>
      </c>
    </row>
    <row r="57" spans="1:8" x14ac:dyDescent="0.25">
      <c r="A57" s="57">
        <v>11451</v>
      </c>
      <c r="B57" s="57"/>
      <c r="C57" s="58" t="s">
        <v>6311</v>
      </c>
      <c r="D57" s="59">
        <f>VLOOKUP(A57,'Novitas non-facility'!$B:$C,2,FALSE)</f>
        <v>589.35</v>
      </c>
      <c r="E57" s="59">
        <f>VLOOKUP(A57,'Novitas facilty'!$B:$C,2,FALSE)</f>
        <v>362.72</v>
      </c>
      <c r="F57" s="28"/>
      <c r="G57" s="43">
        <f t="shared" si="0"/>
        <v>885</v>
      </c>
      <c r="H57" s="43">
        <f t="shared" si="1"/>
        <v>545</v>
      </c>
    </row>
    <row r="58" spans="1:8" x14ac:dyDescent="0.25">
      <c r="A58" s="57">
        <v>11462</v>
      </c>
      <c r="B58" s="57"/>
      <c r="C58" s="58" t="s">
        <v>6311</v>
      </c>
      <c r="D58" s="59">
        <f>VLOOKUP(A58,'Novitas non-facility'!$B:$C,2,FALSE)</f>
        <v>468.48</v>
      </c>
      <c r="E58" s="59">
        <f>VLOOKUP(A58,'Novitas facilty'!$B:$C,2,FALSE)</f>
        <v>272.32</v>
      </c>
      <c r="F58" s="28"/>
      <c r="G58" s="43">
        <f t="shared" si="0"/>
        <v>703</v>
      </c>
      <c r="H58" s="43">
        <f t="shared" si="1"/>
        <v>409</v>
      </c>
    </row>
    <row r="59" spans="1:8" x14ac:dyDescent="0.25">
      <c r="A59" s="57">
        <v>11463</v>
      </c>
      <c r="B59" s="57"/>
      <c r="C59" s="58" t="s">
        <v>6311</v>
      </c>
      <c r="D59" s="59">
        <f>VLOOKUP(A59,'Novitas non-facility'!$B:$C,2,FALSE)</f>
        <v>597.80999999999995</v>
      </c>
      <c r="E59" s="59">
        <f>VLOOKUP(A59,'Novitas facilty'!$B:$C,2,FALSE)</f>
        <v>365.08</v>
      </c>
      <c r="F59" s="28"/>
      <c r="G59" s="43">
        <f t="shared" si="0"/>
        <v>897</v>
      </c>
      <c r="H59" s="43">
        <f t="shared" si="1"/>
        <v>548</v>
      </c>
    </row>
    <row r="60" spans="1:8" x14ac:dyDescent="0.25">
      <c r="A60" s="57">
        <v>11470</v>
      </c>
      <c r="B60" s="57"/>
      <c r="C60" s="58" t="s">
        <v>6311</v>
      </c>
      <c r="D60" s="59">
        <f>VLOOKUP(A60,'Novitas non-facility'!$B:$C,2,FALSE)</f>
        <v>511.68</v>
      </c>
      <c r="E60" s="59">
        <f>VLOOKUP(A60,'Novitas facilty'!$B:$C,2,FALSE)</f>
        <v>314.76</v>
      </c>
      <c r="F60" s="28"/>
      <c r="G60" s="43">
        <f t="shared" si="0"/>
        <v>768</v>
      </c>
      <c r="H60" s="43">
        <f t="shared" si="1"/>
        <v>473</v>
      </c>
    </row>
    <row r="61" spans="1:8" x14ac:dyDescent="0.25">
      <c r="A61" s="57">
        <v>11471</v>
      </c>
      <c r="B61" s="57"/>
      <c r="C61" s="58" t="s">
        <v>6311</v>
      </c>
      <c r="D61" s="59">
        <f>VLOOKUP(A61,'Novitas non-facility'!$B:$C,2,FALSE)</f>
        <v>603.38</v>
      </c>
      <c r="E61" s="59">
        <f>VLOOKUP(A61,'Novitas facilty'!$B:$C,2,FALSE)</f>
        <v>381.7</v>
      </c>
      <c r="F61" s="28"/>
      <c r="G61" s="43">
        <f t="shared" si="0"/>
        <v>906</v>
      </c>
      <c r="H61" s="43">
        <f t="shared" si="1"/>
        <v>573</v>
      </c>
    </row>
    <row r="62" spans="1:8" x14ac:dyDescent="0.25">
      <c r="A62" s="57">
        <v>11600</v>
      </c>
      <c r="B62" s="57"/>
      <c r="C62" s="58" t="s">
        <v>6312</v>
      </c>
      <c r="D62" s="59">
        <f>VLOOKUP(A62,'Novitas non-facility'!$B:$C,2,FALSE)</f>
        <v>220.73</v>
      </c>
      <c r="E62" s="59">
        <f>VLOOKUP(A62,'Novitas facilty'!$B:$C,2,FALSE)</f>
        <v>133.13</v>
      </c>
      <c r="F62" s="28"/>
      <c r="G62" s="43">
        <f t="shared" si="0"/>
        <v>332</v>
      </c>
      <c r="H62" s="43">
        <f t="shared" si="1"/>
        <v>200</v>
      </c>
    </row>
    <row r="63" spans="1:8" x14ac:dyDescent="0.25">
      <c r="A63" s="57">
        <v>11601</v>
      </c>
      <c r="B63" s="57"/>
      <c r="C63" s="58" t="s">
        <v>6313</v>
      </c>
      <c r="D63" s="59">
        <f>VLOOKUP(A63,'Novitas non-facility'!$B:$C,2,FALSE)</f>
        <v>254.4</v>
      </c>
      <c r="E63" s="59">
        <f>VLOOKUP(A63,'Novitas facilty'!$B:$C,2,FALSE)</f>
        <v>161.08000000000001</v>
      </c>
      <c r="F63" s="28"/>
      <c r="G63" s="43">
        <f t="shared" si="0"/>
        <v>382</v>
      </c>
      <c r="H63" s="43">
        <f t="shared" si="1"/>
        <v>242</v>
      </c>
    </row>
    <row r="64" spans="1:8" x14ac:dyDescent="0.25">
      <c r="A64" s="57">
        <v>11602</v>
      </c>
      <c r="B64" s="57"/>
      <c r="C64" s="58" t="s">
        <v>6314</v>
      </c>
      <c r="D64" s="59">
        <f>VLOOKUP(A64,'Novitas non-facility'!$B:$C,2,FALSE)</f>
        <v>272.10000000000002</v>
      </c>
      <c r="E64" s="59">
        <f>VLOOKUP(A64,'Novitas facilty'!$B:$C,2,FALSE)</f>
        <v>174.98</v>
      </c>
      <c r="F64" s="28"/>
      <c r="G64" s="43">
        <f t="shared" si="0"/>
        <v>409</v>
      </c>
      <c r="H64" s="43">
        <f t="shared" si="1"/>
        <v>263</v>
      </c>
    </row>
    <row r="65" spans="1:8" x14ac:dyDescent="0.25">
      <c r="A65" s="57">
        <v>11603</v>
      </c>
      <c r="B65" s="57"/>
      <c r="C65" s="58" t="s">
        <v>6315</v>
      </c>
      <c r="D65" s="59">
        <f>VLOOKUP(A65,'Novitas non-facility'!$B:$C,2,FALSE)</f>
        <v>309.38</v>
      </c>
      <c r="E65" s="59">
        <f>VLOOKUP(A65,'Novitas facilty'!$B:$C,2,FALSE)</f>
        <v>209.2</v>
      </c>
      <c r="F65" s="28"/>
      <c r="G65" s="43">
        <f t="shared" si="0"/>
        <v>465</v>
      </c>
      <c r="H65" s="43">
        <f t="shared" si="1"/>
        <v>314</v>
      </c>
    </row>
    <row r="66" spans="1:8" x14ac:dyDescent="0.25">
      <c r="A66" s="57">
        <v>11604</v>
      </c>
      <c r="B66" s="57"/>
      <c r="C66" s="58" t="s">
        <v>6316</v>
      </c>
      <c r="D66" s="59">
        <f>VLOOKUP(A66,'Novitas non-facility'!$B:$C,2,FALSE)</f>
        <v>344.29</v>
      </c>
      <c r="E66" s="59">
        <f>VLOOKUP(A66,'Novitas facilty'!$B:$C,2,FALSE)</f>
        <v>230.03</v>
      </c>
      <c r="F66" s="28"/>
      <c r="G66" s="43">
        <f t="shared" si="0"/>
        <v>517</v>
      </c>
      <c r="H66" s="43">
        <f t="shared" si="1"/>
        <v>346</v>
      </c>
    </row>
    <row r="67" spans="1:8" x14ac:dyDescent="0.25">
      <c r="A67" s="57">
        <v>11606</v>
      </c>
      <c r="B67" s="57"/>
      <c r="C67" s="58" t="s">
        <v>6317</v>
      </c>
      <c r="D67" s="59">
        <f>VLOOKUP(A67,'Novitas non-facility'!$B:$C,2,FALSE)</f>
        <v>492.84</v>
      </c>
      <c r="E67" s="59">
        <f>VLOOKUP(A67,'Novitas facilty'!$B:$C,2,FALSE)</f>
        <v>340.1</v>
      </c>
      <c r="F67" s="28"/>
      <c r="G67" s="43">
        <f t="shared" si="0"/>
        <v>740</v>
      </c>
      <c r="H67" s="43">
        <f t="shared" si="1"/>
        <v>511</v>
      </c>
    </row>
    <row r="68" spans="1:8" x14ac:dyDescent="0.25">
      <c r="A68" s="57">
        <v>11620</v>
      </c>
      <c r="B68" s="57"/>
      <c r="C68" s="58" t="s">
        <v>6318</v>
      </c>
      <c r="D68" s="59">
        <f>VLOOKUP(A68,'Novitas non-facility'!$B:$C,2,FALSE)</f>
        <v>221.85</v>
      </c>
      <c r="E68" s="59">
        <f>VLOOKUP(A68,'Novitas facilty'!$B:$C,2,FALSE)</f>
        <v>133.86000000000001</v>
      </c>
      <c r="F68" s="28"/>
      <c r="G68" s="43">
        <f t="shared" ref="G68:G110" si="2">ROUNDUP(D68*$I$2,0)</f>
        <v>333</v>
      </c>
      <c r="H68" s="43">
        <f t="shared" si="1"/>
        <v>201</v>
      </c>
    </row>
    <row r="69" spans="1:8" x14ac:dyDescent="0.25">
      <c r="A69" s="57">
        <v>11621</v>
      </c>
      <c r="B69" s="57"/>
      <c r="C69" s="58" t="s">
        <v>6319</v>
      </c>
      <c r="D69" s="59">
        <f>VLOOKUP(A69,'Novitas non-facility'!$B:$C,2,FALSE)</f>
        <v>255.86</v>
      </c>
      <c r="E69" s="59">
        <f>VLOOKUP(A69,'Novitas facilty'!$B:$C,2,FALSE)</f>
        <v>162.16</v>
      </c>
      <c r="F69" s="28"/>
      <c r="G69" s="43">
        <f t="shared" si="2"/>
        <v>384</v>
      </c>
      <c r="H69" s="43">
        <f t="shared" ref="H69:H110" si="3">ROUNDUP(E69*$I$2,0)</f>
        <v>244</v>
      </c>
    </row>
    <row r="70" spans="1:8" x14ac:dyDescent="0.25">
      <c r="A70" s="57">
        <v>11622</v>
      </c>
      <c r="B70" s="57"/>
      <c r="C70" s="58" t="s">
        <v>6320</v>
      </c>
      <c r="D70" s="59">
        <f>VLOOKUP(A70,'Novitas non-facility'!$B:$C,2,FALSE)</f>
        <v>280.77</v>
      </c>
      <c r="E70" s="59">
        <f>VLOOKUP(A70,'Novitas facilty'!$B:$C,2,FALSE)</f>
        <v>183.26</v>
      </c>
      <c r="F70" s="28"/>
      <c r="G70" s="43">
        <f t="shared" si="2"/>
        <v>422</v>
      </c>
      <c r="H70" s="43">
        <f t="shared" si="3"/>
        <v>275</v>
      </c>
    </row>
    <row r="71" spans="1:8" x14ac:dyDescent="0.25">
      <c r="A71" s="57">
        <v>11623</v>
      </c>
      <c r="B71" s="57"/>
      <c r="C71" s="58" t="s">
        <v>6321</v>
      </c>
      <c r="D71" s="59">
        <f>VLOOKUP(A71,'Novitas non-facility'!$B:$C,2,FALSE)</f>
        <v>327.78</v>
      </c>
      <c r="E71" s="59">
        <f>VLOOKUP(A71,'Novitas facilty'!$B:$C,2,FALSE)</f>
        <v>226.47</v>
      </c>
      <c r="F71" s="28"/>
      <c r="G71" s="43">
        <f t="shared" si="2"/>
        <v>492</v>
      </c>
      <c r="H71" s="43">
        <f t="shared" si="3"/>
        <v>340</v>
      </c>
    </row>
    <row r="72" spans="1:8" x14ac:dyDescent="0.25">
      <c r="A72" s="57">
        <v>11624</v>
      </c>
      <c r="B72" s="57"/>
      <c r="C72" s="58" t="s">
        <v>6322</v>
      </c>
      <c r="D72" s="59">
        <f>VLOOKUP(A72,'Novitas non-facility'!$B:$C,2,FALSE)</f>
        <v>372.75</v>
      </c>
      <c r="E72" s="59">
        <f>VLOOKUP(A72,'Novitas facilty'!$B:$C,2,FALSE)</f>
        <v>256.58</v>
      </c>
      <c r="F72" s="28"/>
      <c r="G72" s="43">
        <f t="shared" si="2"/>
        <v>560</v>
      </c>
      <c r="H72" s="43">
        <f t="shared" si="3"/>
        <v>385</v>
      </c>
    </row>
    <row r="73" spans="1:8" x14ac:dyDescent="0.25">
      <c r="A73" s="57">
        <v>11626</v>
      </c>
      <c r="B73" s="57"/>
      <c r="C73" s="58" t="s">
        <v>6323</v>
      </c>
      <c r="D73" s="59">
        <f>VLOOKUP(A73,'Novitas non-facility'!$B:$C,2,FALSE)</f>
        <v>448.23</v>
      </c>
      <c r="E73" s="59">
        <f>VLOOKUP(A73,'Novitas facilty'!$B:$C,2,FALSE)</f>
        <v>313.77999999999997</v>
      </c>
      <c r="F73" s="28"/>
      <c r="G73" s="43">
        <f t="shared" si="2"/>
        <v>673</v>
      </c>
      <c r="H73" s="43">
        <f t="shared" si="3"/>
        <v>471</v>
      </c>
    </row>
    <row r="74" spans="1:8" x14ac:dyDescent="0.25">
      <c r="A74" s="57">
        <v>11640</v>
      </c>
      <c r="B74" s="57"/>
      <c r="C74" s="58" t="s">
        <v>6324</v>
      </c>
      <c r="D74" s="59">
        <f>VLOOKUP(A74,'Novitas non-facility'!$B:$C,2,FALSE)</f>
        <v>226.79</v>
      </c>
      <c r="E74" s="59">
        <f>VLOOKUP(A74,'Novitas facilty'!$B:$C,2,FALSE)</f>
        <v>137.66</v>
      </c>
      <c r="F74" s="28"/>
      <c r="G74" s="43">
        <f t="shared" si="2"/>
        <v>341</v>
      </c>
      <c r="H74" s="43">
        <f t="shared" si="3"/>
        <v>207</v>
      </c>
    </row>
    <row r="75" spans="1:8" x14ac:dyDescent="0.25">
      <c r="A75" s="57">
        <v>11641</v>
      </c>
      <c r="B75" s="57"/>
      <c r="C75" s="58" t="s">
        <v>6325</v>
      </c>
      <c r="D75" s="59">
        <f>VLOOKUP(A75,'Novitas non-facility'!$B:$C,2,FALSE)</f>
        <v>263.94</v>
      </c>
      <c r="E75" s="59">
        <f>VLOOKUP(A75,'Novitas facilty'!$B:$C,2,FALSE)</f>
        <v>168.72</v>
      </c>
      <c r="F75" s="28"/>
      <c r="G75" s="43">
        <f t="shared" si="2"/>
        <v>396</v>
      </c>
      <c r="H75" s="43">
        <f t="shared" si="3"/>
        <v>254</v>
      </c>
    </row>
    <row r="76" spans="1:8" x14ac:dyDescent="0.25">
      <c r="A76" s="57">
        <v>11642</v>
      </c>
      <c r="B76" s="57"/>
      <c r="C76" s="58" t="s">
        <v>6326</v>
      </c>
      <c r="D76" s="59">
        <f>VLOOKUP(A76,'Novitas non-facility'!$B:$C,2,FALSE)</f>
        <v>297.14999999999998</v>
      </c>
      <c r="E76" s="59">
        <f>VLOOKUP(A76,'Novitas facilty'!$B:$C,2,FALSE)</f>
        <v>196.6</v>
      </c>
      <c r="F76" s="28"/>
      <c r="G76" s="43">
        <f t="shared" si="2"/>
        <v>446</v>
      </c>
      <c r="H76" s="43">
        <f t="shared" si="3"/>
        <v>295</v>
      </c>
    </row>
    <row r="77" spans="1:8" x14ac:dyDescent="0.25">
      <c r="A77" s="57">
        <v>11643</v>
      </c>
      <c r="B77" s="57"/>
      <c r="C77" s="58" t="s">
        <v>6327</v>
      </c>
      <c r="D77" s="59">
        <f>VLOOKUP(A77,'Novitas non-facility'!$B:$C,2,FALSE)</f>
        <v>348.07</v>
      </c>
      <c r="E77" s="59">
        <f>VLOOKUP(A77,'Novitas facilty'!$B:$C,2,FALSE)</f>
        <v>245.23</v>
      </c>
      <c r="F77" s="28"/>
      <c r="G77" s="43">
        <f t="shared" si="2"/>
        <v>523</v>
      </c>
      <c r="H77" s="43">
        <f t="shared" si="3"/>
        <v>368</v>
      </c>
    </row>
    <row r="78" spans="1:8" x14ac:dyDescent="0.25">
      <c r="A78" s="57">
        <v>11644</v>
      </c>
      <c r="B78" s="57"/>
      <c r="C78" s="58" t="s">
        <v>6328</v>
      </c>
      <c r="D78" s="59">
        <f>VLOOKUP(A78,'Novitas non-facility'!$B:$C,2,FALSE)</f>
        <v>428.62</v>
      </c>
      <c r="E78" s="59">
        <f>VLOOKUP(A78,'Novitas facilty'!$B:$C,2,FALSE)</f>
        <v>303.69</v>
      </c>
      <c r="F78" s="28"/>
      <c r="G78" s="43">
        <f t="shared" si="2"/>
        <v>643</v>
      </c>
      <c r="H78" s="43">
        <f t="shared" si="3"/>
        <v>456</v>
      </c>
    </row>
    <row r="79" spans="1:8" x14ac:dyDescent="0.25">
      <c r="A79" s="57">
        <v>11646</v>
      </c>
      <c r="B79" s="57"/>
      <c r="C79" s="58" t="s">
        <v>6329</v>
      </c>
      <c r="D79" s="59">
        <f>VLOOKUP(A79,'Novitas non-facility'!$B:$C,2,FALSE)</f>
        <v>554.67999999999995</v>
      </c>
      <c r="E79" s="59">
        <f>VLOOKUP(A79,'Novitas facilty'!$B:$C,2,FALSE)</f>
        <v>419.08</v>
      </c>
      <c r="F79" s="28"/>
      <c r="G79" s="43">
        <f t="shared" si="2"/>
        <v>833</v>
      </c>
      <c r="H79" s="43">
        <f t="shared" si="3"/>
        <v>629</v>
      </c>
    </row>
    <row r="80" spans="1:8" x14ac:dyDescent="0.25">
      <c r="A80" s="57">
        <v>11719</v>
      </c>
      <c r="B80" s="57"/>
      <c r="C80" s="58" t="s">
        <v>6330</v>
      </c>
      <c r="D80" s="59">
        <f>VLOOKUP(A80,'Novitas non-facility'!$B:$C,2,FALSE)</f>
        <v>15.47</v>
      </c>
      <c r="E80" s="59">
        <f>VLOOKUP(A80,'Novitas facilty'!$B:$C,2,FALSE)</f>
        <v>7.85</v>
      </c>
      <c r="F80" s="28"/>
      <c r="G80" s="43">
        <f t="shared" si="2"/>
        <v>24</v>
      </c>
      <c r="H80" s="43">
        <f t="shared" si="3"/>
        <v>12</v>
      </c>
    </row>
    <row r="81" spans="1:8" x14ac:dyDescent="0.25">
      <c r="A81" s="57">
        <v>11720</v>
      </c>
      <c r="B81" s="57"/>
      <c r="C81" s="58" t="s">
        <v>6331</v>
      </c>
      <c r="D81" s="59">
        <f>VLOOKUP(A81,'Novitas non-facility'!$B:$C,2,FALSE)</f>
        <v>36.26</v>
      </c>
      <c r="E81" s="59">
        <f>VLOOKUP(A81,'Novitas facilty'!$B:$C,2,FALSE)</f>
        <v>15.31</v>
      </c>
      <c r="F81" s="28"/>
      <c r="G81" s="43">
        <f t="shared" si="2"/>
        <v>55</v>
      </c>
      <c r="H81" s="43">
        <f t="shared" si="3"/>
        <v>23</v>
      </c>
    </row>
    <row r="82" spans="1:8" x14ac:dyDescent="0.25">
      <c r="A82" s="57">
        <v>11721</v>
      </c>
      <c r="B82" s="57"/>
      <c r="C82" s="58" t="s">
        <v>6332</v>
      </c>
      <c r="D82" s="59">
        <f>VLOOKUP(A82,'Novitas non-facility'!$B:$C,2,FALSE)</f>
        <v>48.57</v>
      </c>
      <c r="E82" s="59">
        <f>VLOOKUP(A82,'Novitas facilty'!$B:$C,2,FALSE)</f>
        <v>24.96</v>
      </c>
      <c r="F82" s="28"/>
      <c r="G82" s="43">
        <f t="shared" si="2"/>
        <v>73</v>
      </c>
      <c r="H82" s="43">
        <f t="shared" si="3"/>
        <v>38</v>
      </c>
    </row>
    <row r="83" spans="1:8" x14ac:dyDescent="0.25">
      <c r="A83" s="57">
        <v>11730</v>
      </c>
      <c r="B83" s="57"/>
      <c r="C83" s="58" t="s">
        <v>6333</v>
      </c>
      <c r="D83" s="59">
        <f>VLOOKUP(A83,'Novitas non-facility'!$B:$C,2,FALSE)</f>
        <v>128.01</v>
      </c>
      <c r="E83" s="59">
        <f>VLOOKUP(A83,'Novitas facilty'!$B:$C,2,FALSE)</f>
        <v>57.16</v>
      </c>
      <c r="F83" s="28"/>
      <c r="G83" s="43">
        <f t="shared" si="2"/>
        <v>193</v>
      </c>
      <c r="H83" s="43">
        <f t="shared" si="3"/>
        <v>86</v>
      </c>
    </row>
    <row r="84" spans="1:8" x14ac:dyDescent="0.25">
      <c r="A84" s="57">
        <v>11732</v>
      </c>
      <c r="B84" s="57"/>
      <c r="C84" s="58" t="s">
        <v>6334</v>
      </c>
      <c r="D84" s="59">
        <f>VLOOKUP(A84,'Novitas non-facility'!$B:$C,2,FALSE)</f>
        <v>36.85</v>
      </c>
      <c r="E84" s="59">
        <f>VLOOKUP(A84,'Novitas facilty'!$B:$C,2,FALSE)</f>
        <v>18.18</v>
      </c>
      <c r="F84" s="28"/>
      <c r="G84" s="43">
        <f t="shared" si="2"/>
        <v>56</v>
      </c>
      <c r="H84" s="43">
        <f t="shared" si="3"/>
        <v>28</v>
      </c>
    </row>
    <row r="85" spans="1:8" x14ac:dyDescent="0.25">
      <c r="A85" s="57">
        <v>11740</v>
      </c>
      <c r="B85" s="57"/>
      <c r="C85" s="58" t="s">
        <v>6335</v>
      </c>
      <c r="D85" s="59">
        <f>VLOOKUP(A85,'Novitas non-facility'!$B:$C,2,FALSE)</f>
        <v>63.92</v>
      </c>
      <c r="E85" s="59">
        <f>VLOOKUP(A85,'Novitas facilty'!$B:$C,2,FALSE)</f>
        <v>34.97</v>
      </c>
      <c r="F85" s="28"/>
      <c r="G85" s="43">
        <f t="shared" si="2"/>
        <v>96</v>
      </c>
      <c r="H85" s="43">
        <f t="shared" si="3"/>
        <v>53</v>
      </c>
    </row>
    <row r="86" spans="1:8" x14ac:dyDescent="0.25">
      <c r="A86" s="57">
        <v>11750</v>
      </c>
      <c r="B86" s="57"/>
      <c r="C86" s="58" t="s">
        <v>6336</v>
      </c>
      <c r="D86" s="59">
        <f>VLOOKUP(A86,'Novitas non-facility'!$B:$C,2,FALSE)</f>
        <v>176.69</v>
      </c>
      <c r="E86" s="59">
        <f>VLOOKUP(A86,'Novitas facilty'!$B:$C,2,FALSE)</f>
        <v>108.89</v>
      </c>
      <c r="F86" s="28"/>
      <c r="G86" s="43">
        <f t="shared" si="2"/>
        <v>266</v>
      </c>
      <c r="H86" s="43">
        <v>266</v>
      </c>
    </row>
    <row r="87" spans="1:8" x14ac:dyDescent="0.25">
      <c r="A87" s="57">
        <v>11755</v>
      </c>
      <c r="B87" s="57"/>
      <c r="C87" s="58" t="s">
        <v>6337</v>
      </c>
      <c r="D87" s="59">
        <f>VLOOKUP(A87,'Novitas non-facility'!$B:$C,2,FALSE)</f>
        <v>135.81</v>
      </c>
      <c r="E87" s="59">
        <f>VLOOKUP(A87,'Novitas facilty'!$B:$C,2,FALSE)</f>
        <v>64.209999999999994</v>
      </c>
      <c r="F87" s="28"/>
      <c r="G87" s="43">
        <f t="shared" si="2"/>
        <v>204</v>
      </c>
      <c r="H87" s="43">
        <f t="shared" si="3"/>
        <v>97</v>
      </c>
    </row>
    <row r="88" spans="1:8" x14ac:dyDescent="0.25">
      <c r="A88" s="57">
        <v>11760</v>
      </c>
      <c r="B88" s="57"/>
      <c r="C88" s="58" t="s">
        <v>6338</v>
      </c>
      <c r="D88" s="59">
        <f>VLOOKUP(A88,'Novitas non-facility'!$B:$C,2,FALSE)</f>
        <v>208.28</v>
      </c>
      <c r="E88" s="59">
        <f>VLOOKUP(A88,'Novitas facilty'!$B:$C,2,FALSE)</f>
        <v>119.91</v>
      </c>
      <c r="F88" s="28"/>
      <c r="G88" s="43">
        <f t="shared" si="2"/>
        <v>313</v>
      </c>
      <c r="H88" s="43">
        <f t="shared" si="3"/>
        <v>180</v>
      </c>
    </row>
    <row r="89" spans="1:8" x14ac:dyDescent="0.25">
      <c r="A89" s="57">
        <v>11762</v>
      </c>
      <c r="B89" s="57"/>
      <c r="C89" s="58" t="s">
        <v>6339</v>
      </c>
      <c r="D89" s="59">
        <f>VLOOKUP(A89,'Novitas non-facility'!$B:$C,2,FALSE)</f>
        <v>318.70999999999998</v>
      </c>
      <c r="E89" s="59">
        <f>VLOOKUP(A89,'Novitas facilty'!$B:$C,2,FALSE)</f>
        <v>201.77</v>
      </c>
      <c r="F89" s="28"/>
      <c r="G89" s="43">
        <f t="shared" si="2"/>
        <v>479</v>
      </c>
      <c r="H89" s="43">
        <f t="shared" si="3"/>
        <v>303</v>
      </c>
    </row>
    <row r="90" spans="1:8" x14ac:dyDescent="0.25">
      <c r="A90" s="57">
        <v>11765</v>
      </c>
      <c r="B90" s="57"/>
      <c r="C90" s="58" t="s">
        <v>6340</v>
      </c>
      <c r="D90" s="59">
        <f>VLOOKUP(A90,'Novitas non-facility'!$B:$C,2,FALSE)</f>
        <v>184.65</v>
      </c>
      <c r="E90" s="59">
        <f>VLOOKUP(A90,'Novitas facilty'!$B:$C,2,FALSE)</f>
        <v>100.48</v>
      </c>
      <c r="F90" s="28"/>
      <c r="G90" s="43">
        <f t="shared" si="2"/>
        <v>277</v>
      </c>
      <c r="H90" s="43">
        <f t="shared" si="3"/>
        <v>151</v>
      </c>
    </row>
    <row r="91" spans="1:8" x14ac:dyDescent="0.25">
      <c r="A91" s="57">
        <v>11770</v>
      </c>
      <c r="B91" s="57"/>
      <c r="C91" s="58" t="s">
        <v>6341</v>
      </c>
      <c r="D91" s="59">
        <f>VLOOKUP(A91,'Novitas non-facility'!$B:$C,2,FALSE)</f>
        <v>398.46</v>
      </c>
      <c r="E91" s="59">
        <f>VLOOKUP(A91,'Novitas facilty'!$B:$C,2,FALSE)</f>
        <v>201.53</v>
      </c>
      <c r="F91" s="28"/>
      <c r="G91" s="43">
        <f t="shared" si="2"/>
        <v>598</v>
      </c>
      <c r="H91" s="43">
        <f t="shared" si="3"/>
        <v>303</v>
      </c>
    </row>
    <row r="92" spans="1:8" x14ac:dyDescent="0.25">
      <c r="A92" s="57">
        <v>11771</v>
      </c>
      <c r="B92" s="57"/>
      <c r="C92" s="58" t="s">
        <v>6342</v>
      </c>
      <c r="D92" s="59">
        <f>VLOOKUP(A92,'Novitas non-facility'!$B:$C,2,FALSE)</f>
        <v>698.72</v>
      </c>
      <c r="E92" s="59">
        <f>VLOOKUP(A92,'Novitas facilty'!$B:$C,2,FALSE)</f>
        <v>490.76</v>
      </c>
      <c r="F92" s="28"/>
      <c r="G92" s="43">
        <f t="shared" si="2"/>
        <v>1049</v>
      </c>
      <c r="H92" s="43">
        <f t="shared" si="3"/>
        <v>737</v>
      </c>
    </row>
    <row r="93" spans="1:8" x14ac:dyDescent="0.25">
      <c r="A93" s="57">
        <v>11772</v>
      </c>
      <c r="B93" s="57"/>
      <c r="C93" s="58" t="s">
        <v>6343</v>
      </c>
      <c r="D93" s="59">
        <f>VLOOKUP(A93,'Novitas non-facility'!$B:$C,2,FALSE)</f>
        <v>859.16</v>
      </c>
      <c r="E93" s="59">
        <f>VLOOKUP(A93,'Novitas facilty'!$B:$C,2,FALSE)</f>
        <v>634.82000000000005</v>
      </c>
      <c r="F93" s="28"/>
      <c r="G93" s="43">
        <f t="shared" si="2"/>
        <v>1289</v>
      </c>
      <c r="H93" s="43">
        <f t="shared" si="3"/>
        <v>953</v>
      </c>
    </row>
    <row r="94" spans="1:8" x14ac:dyDescent="0.25">
      <c r="A94" s="57">
        <v>11900</v>
      </c>
      <c r="B94" s="57"/>
      <c r="C94" s="58" t="s">
        <v>6344</v>
      </c>
      <c r="D94" s="59">
        <f>VLOOKUP(A94,'Novitas non-facility'!$B:$C,2,FALSE)</f>
        <v>63.41</v>
      </c>
      <c r="E94" s="59">
        <f>VLOOKUP(A94,'Novitas facilty'!$B:$C,2,FALSE)</f>
        <v>32.18</v>
      </c>
      <c r="F94" s="28"/>
      <c r="G94" s="43">
        <f t="shared" si="2"/>
        <v>96</v>
      </c>
      <c r="H94" s="43">
        <f t="shared" si="3"/>
        <v>49</v>
      </c>
    </row>
    <row r="95" spans="1:8" x14ac:dyDescent="0.25">
      <c r="A95" s="57">
        <v>11901</v>
      </c>
      <c r="B95" s="57"/>
      <c r="C95" s="58" t="s">
        <v>6345</v>
      </c>
      <c r="D95" s="59">
        <f>VLOOKUP(A95,'Novitas non-facility'!$B:$C,2,FALSE)</f>
        <v>77</v>
      </c>
      <c r="E95" s="59">
        <f>VLOOKUP(A95,'Novitas facilty'!$B:$C,2,FALSE)</f>
        <v>48.82</v>
      </c>
      <c r="F95" s="28"/>
      <c r="G95" s="43">
        <f t="shared" si="2"/>
        <v>116</v>
      </c>
      <c r="H95" s="43">
        <f t="shared" si="3"/>
        <v>74</v>
      </c>
    </row>
    <row r="96" spans="1:8" x14ac:dyDescent="0.25">
      <c r="A96" s="57">
        <v>11920</v>
      </c>
      <c r="B96" s="57"/>
      <c r="C96" s="58" t="s">
        <v>6346</v>
      </c>
      <c r="D96" s="59">
        <f>VLOOKUP(A96,'Novitas non-facility'!$B:$C,2,FALSE)</f>
        <v>214.17</v>
      </c>
      <c r="E96" s="59">
        <f>VLOOKUP(A96,'Novitas facilty'!$B:$C,2,FALSE)</f>
        <v>117.8</v>
      </c>
      <c r="F96" s="28"/>
      <c r="G96" s="43">
        <f t="shared" si="2"/>
        <v>322</v>
      </c>
      <c r="H96" s="43">
        <f t="shared" si="3"/>
        <v>177</v>
      </c>
    </row>
    <row r="97" spans="1:8" x14ac:dyDescent="0.25">
      <c r="A97" s="57">
        <v>11921</v>
      </c>
      <c r="B97" s="57"/>
      <c r="C97" s="58" t="s">
        <v>6347</v>
      </c>
      <c r="D97" s="59">
        <f>VLOOKUP(A97,'Novitas non-facility'!$B:$C,2,FALSE)</f>
        <v>248.71</v>
      </c>
      <c r="E97" s="59">
        <f>VLOOKUP(A97,'Novitas facilty'!$B:$C,2,FALSE)</f>
        <v>141.68</v>
      </c>
      <c r="F97" s="28"/>
      <c r="G97" s="43">
        <f t="shared" si="2"/>
        <v>374</v>
      </c>
      <c r="H97" s="43">
        <f t="shared" si="3"/>
        <v>213</v>
      </c>
    </row>
    <row r="98" spans="1:8" x14ac:dyDescent="0.25">
      <c r="A98" s="57">
        <v>11922</v>
      </c>
      <c r="B98" s="57"/>
      <c r="C98" s="58" t="s">
        <v>6348</v>
      </c>
      <c r="D98" s="59">
        <f>VLOOKUP(A98,'Novitas non-facility'!$B:$C,2,FALSE)</f>
        <v>67.92</v>
      </c>
      <c r="E98" s="59">
        <f>VLOOKUP(A98,'Novitas facilty'!$B:$C,2,FALSE)</f>
        <v>31.35</v>
      </c>
      <c r="F98" s="28"/>
      <c r="G98" s="43">
        <f t="shared" si="2"/>
        <v>102</v>
      </c>
      <c r="H98" s="43">
        <f t="shared" si="3"/>
        <v>48</v>
      </c>
    </row>
    <row r="99" spans="1:8" x14ac:dyDescent="0.25">
      <c r="A99" s="57">
        <v>11950</v>
      </c>
      <c r="B99" s="57"/>
      <c r="C99" s="58" t="s">
        <v>6349</v>
      </c>
      <c r="D99" s="59">
        <f>VLOOKUP(A99,'Novitas non-facility'!$B:$C,2,FALSE)</f>
        <v>90.27</v>
      </c>
      <c r="E99" s="59">
        <f>VLOOKUP(A99,'Novitas facilty'!$B:$C,2,FALSE)</f>
        <v>56.37</v>
      </c>
      <c r="F99" s="28"/>
      <c r="G99" s="43">
        <f t="shared" si="2"/>
        <v>136</v>
      </c>
      <c r="H99" s="43">
        <f t="shared" si="3"/>
        <v>85</v>
      </c>
    </row>
    <row r="100" spans="1:8" x14ac:dyDescent="0.25">
      <c r="A100" s="57">
        <v>11951</v>
      </c>
      <c r="B100" s="57"/>
      <c r="C100" s="58" t="s">
        <v>6350</v>
      </c>
      <c r="D100" s="59">
        <f>VLOOKUP(A100,'Novitas non-facility'!$B:$C,2,FALSE)</f>
        <v>119.16</v>
      </c>
      <c r="E100" s="59">
        <f>VLOOKUP(A100,'Novitas facilty'!$B:$C,2,FALSE)</f>
        <v>78.41</v>
      </c>
      <c r="F100" s="28"/>
      <c r="G100" s="43">
        <f t="shared" si="2"/>
        <v>179</v>
      </c>
      <c r="H100" s="43">
        <f t="shared" si="3"/>
        <v>118</v>
      </c>
    </row>
    <row r="101" spans="1:8" x14ac:dyDescent="0.25">
      <c r="A101" s="57">
        <v>11952</v>
      </c>
      <c r="B101" s="57"/>
      <c r="C101" s="58" t="s">
        <v>6351</v>
      </c>
      <c r="D101" s="59">
        <f>VLOOKUP(A101,'Novitas non-facility'!$B:$C,2,FALSE)</f>
        <v>158.94</v>
      </c>
      <c r="E101" s="59">
        <f>VLOOKUP(A101,'Novitas facilty'!$B:$C,2,FALSE)</f>
        <v>109.81</v>
      </c>
      <c r="F101" s="28"/>
      <c r="G101" s="43">
        <f t="shared" si="2"/>
        <v>239</v>
      </c>
      <c r="H101" s="43">
        <f t="shared" si="3"/>
        <v>165</v>
      </c>
    </row>
    <row r="102" spans="1:8" x14ac:dyDescent="0.25">
      <c r="A102" s="57">
        <v>11954</v>
      </c>
      <c r="B102" s="57"/>
      <c r="C102" s="58" t="s">
        <v>6352</v>
      </c>
      <c r="D102" s="59">
        <f>VLOOKUP(A102,'Novitas non-facility'!$B:$C,2,FALSE)</f>
        <v>175.09</v>
      </c>
      <c r="E102" s="59">
        <f>VLOOKUP(A102,'Novitas facilty'!$B:$C,2,FALSE)</f>
        <v>120.24</v>
      </c>
      <c r="F102" s="28"/>
      <c r="G102" s="43">
        <f t="shared" si="2"/>
        <v>263</v>
      </c>
      <c r="H102" s="43">
        <f t="shared" si="3"/>
        <v>181</v>
      </c>
    </row>
    <row r="103" spans="1:8" x14ac:dyDescent="0.25">
      <c r="A103" s="57">
        <v>11960</v>
      </c>
      <c r="B103" s="57"/>
      <c r="C103" s="58" t="s">
        <v>6353</v>
      </c>
      <c r="D103" s="59">
        <f>VLOOKUP(A103,'Novitas non-facility'!$B:$C,2,FALSE)</f>
        <v>1116.33</v>
      </c>
      <c r="E103" s="59">
        <f>VLOOKUP(A103,'Novitas facilty'!$B:$C,2,FALSE)</f>
        <v>1057.79</v>
      </c>
      <c r="F103" s="28"/>
      <c r="G103" s="43">
        <f t="shared" si="2"/>
        <v>1675</v>
      </c>
      <c r="H103" s="43">
        <f t="shared" si="3"/>
        <v>1587</v>
      </c>
    </row>
    <row r="104" spans="1:8" x14ac:dyDescent="0.25">
      <c r="A104" s="57">
        <v>11970</v>
      </c>
      <c r="B104" s="57"/>
      <c r="C104" s="58" t="s">
        <v>6354</v>
      </c>
      <c r="D104" s="59">
        <f>VLOOKUP(A104,'Novitas non-facility'!$B:$C,2,FALSE)</f>
        <v>614.47</v>
      </c>
      <c r="E104" s="59">
        <f>VLOOKUP(A104,'Novitas facilty'!$B:$C,2,FALSE)</f>
        <v>676.55</v>
      </c>
      <c r="F104" s="28"/>
      <c r="G104" s="43">
        <f t="shared" si="2"/>
        <v>922</v>
      </c>
      <c r="H104" s="43">
        <f t="shared" si="3"/>
        <v>1015</v>
      </c>
    </row>
    <row r="105" spans="1:8" x14ac:dyDescent="0.25">
      <c r="A105" s="57">
        <v>11971</v>
      </c>
      <c r="B105" s="57"/>
      <c r="C105" s="58" t="s">
        <v>6355</v>
      </c>
      <c r="D105" s="59">
        <f>VLOOKUP(A105,'Novitas non-facility'!$B:$C,2,FALSE)</f>
        <v>604.70000000000005</v>
      </c>
      <c r="E105" s="59">
        <f>VLOOKUP(A105,'Novitas facilty'!$B:$C,2,FALSE)</f>
        <v>352.76</v>
      </c>
      <c r="F105" s="28"/>
      <c r="G105" s="43">
        <f t="shared" si="2"/>
        <v>908</v>
      </c>
      <c r="H105" s="43">
        <f t="shared" si="3"/>
        <v>530</v>
      </c>
    </row>
    <row r="106" spans="1:8" x14ac:dyDescent="0.25">
      <c r="A106" s="57">
        <v>11976</v>
      </c>
      <c r="B106" s="57"/>
      <c r="C106" s="58" t="s">
        <v>6356</v>
      </c>
      <c r="D106" s="59">
        <f>VLOOKUP(A106,'Novitas non-facility'!$B:$C,2,FALSE)</f>
        <v>159.1</v>
      </c>
      <c r="E106" s="59">
        <f>VLOOKUP(A106,'Novitas facilty'!$B:$C,2,FALSE)</f>
        <v>98.92</v>
      </c>
      <c r="F106" s="28"/>
      <c r="G106" s="43">
        <f t="shared" si="2"/>
        <v>239</v>
      </c>
      <c r="H106" s="43">
        <f t="shared" si="3"/>
        <v>149</v>
      </c>
    </row>
    <row r="107" spans="1:8" x14ac:dyDescent="0.25">
      <c r="A107" s="57">
        <v>11980</v>
      </c>
      <c r="B107" s="57"/>
      <c r="C107" s="58" t="s">
        <v>6357</v>
      </c>
      <c r="D107" s="59">
        <f>VLOOKUP(A107,'Novitas non-facility'!$B:$C,2,FALSE)</f>
        <v>103.61</v>
      </c>
      <c r="E107" s="59">
        <f>VLOOKUP(A107,'Novitas facilty'!$B:$C,2,FALSE)</f>
        <v>59.43</v>
      </c>
      <c r="F107" s="28"/>
      <c r="G107" s="43">
        <f t="shared" si="2"/>
        <v>156</v>
      </c>
      <c r="H107" s="43">
        <f t="shared" si="3"/>
        <v>90</v>
      </c>
    </row>
    <row r="108" spans="1:8" x14ac:dyDescent="0.25">
      <c r="A108" s="57">
        <v>11981</v>
      </c>
      <c r="B108" s="57"/>
      <c r="C108" s="58" t="s">
        <v>6358</v>
      </c>
      <c r="D108" s="59">
        <f>VLOOKUP(A108,'Novitas non-facility'!$B:$C,2,FALSE)</f>
        <v>110.62</v>
      </c>
      <c r="E108" s="59">
        <f>VLOOKUP(A108,'Novitas facilty'!$B:$C,2,FALSE)</f>
        <v>66.819999999999993</v>
      </c>
      <c r="F108" s="28"/>
      <c r="G108" s="43">
        <f t="shared" si="2"/>
        <v>166</v>
      </c>
      <c r="H108" s="43">
        <f t="shared" si="3"/>
        <v>101</v>
      </c>
    </row>
    <row r="109" spans="1:8" x14ac:dyDescent="0.25">
      <c r="A109" s="57">
        <v>11982</v>
      </c>
      <c r="B109" s="57"/>
      <c r="C109" s="58" t="s">
        <v>6359</v>
      </c>
      <c r="D109" s="59">
        <f>VLOOKUP(A109,'Novitas non-facility'!$B:$C,2,FALSE)</f>
        <v>123.57</v>
      </c>
      <c r="E109" s="59">
        <f>VLOOKUP(A109,'Novitas facilty'!$B:$C,2,FALSE)</f>
        <v>79</v>
      </c>
      <c r="F109" s="28"/>
      <c r="G109" s="43">
        <f t="shared" si="2"/>
        <v>186</v>
      </c>
      <c r="H109" s="43">
        <f t="shared" si="3"/>
        <v>119</v>
      </c>
    </row>
    <row r="110" spans="1:8" x14ac:dyDescent="0.25">
      <c r="A110" s="57">
        <v>11983</v>
      </c>
      <c r="B110" s="57"/>
      <c r="C110" s="58" t="s">
        <v>6360</v>
      </c>
      <c r="D110" s="59">
        <f>VLOOKUP(A110,'Novitas non-facility'!$B:$C,2,FALSE)</f>
        <v>155.49</v>
      </c>
      <c r="E110" s="59">
        <f>VLOOKUP(A110,'Novitas facilty'!$B:$C,2,FALSE)</f>
        <v>110.55</v>
      </c>
      <c r="F110" s="28"/>
      <c r="G110" s="43">
        <f t="shared" si="2"/>
        <v>234</v>
      </c>
      <c r="H110" s="43">
        <f t="shared" si="3"/>
        <v>166</v>
      </c>
    </row>
    <row r="111" spans="1:8" x14ac:dyDescent="0.25">
      <c r="A111" s="24">
        <v>20005</v>
      </c>
      <c r="B111" s="24"/>
      <c r="C111" s="24" t="s">
        <v>5</v>
      </c>
      <c r="D111" s="29">
        <f>VLOOKUP(A111,'Novitas non-facility'!$B:$C,2,FALSE)</f>
        <v>342.14</v>
      </c>
      <c r="E111" s="29">
        <f>VLOOKUP(A111,'Novitas facilty'!$B:$C,2,FALSE)</f>
        <v>257.14999999999998</v>
      </c>
      <c r="F111" s="29"/>
      <c r="G111" s="44">
        <f t="shared" ref="G111:G174" si="4">ROUNDUP(D111*$J$2,0)</f>
        <v>514</v>
      </c>
      <c r="H111" s="44">
        <f>ROUNDUP(E111*$J$2,0)</f>
        <v>386</v>
      </c>
    </row>
    <row r="112" spans="1:8" x14ac:dyDescent="0.25">
      <c r="A112" s="24">
        <v>20100</v>
      </c>
      <c r="B112" s="24"/>
      <c r="C112" s="24" t="s">
        <v>6</v>
      </c>
      <c r="D112" s="29">
        <f>VLOOKUP(A112,'Novitas non-facility'!$B:$C,2,FALSE)</f>
        <v>642.54999999999995</v>
      </c>
      <c r="E112" s="29">
        <f>VLOOKUP(A112,'Novitas facilty'!$B:$C,2,FALSE)</f>
        <v>667.06</v>
      </c>
      <c r="F112" s="24"/>
      <c r="G112" s="44">
        <f t="shared" si="4"/>
        <v>964</v>
      </c>
      <c r="H112" s="44">
        <f t="shared" ref="H112:H175" si="5">ROUNDUP(E112*$J$2,0)</f>
        <v>1001</v>
      </c>
    </row>
    <row r="113" spans="1:8" x14ac:dyDescent="0.25">
      <c r="A113" s="24">
        <v>20101</v>
      </c>
      <c r="B113" s="24"/>
      <c r="C113" s="24" t="s">
        <v>7</v>
      </c>
      <c r="D113" s="29">
        <f>VLOOKUP(A113,'Novitas non-facility'!$B:$C,2,FALSE)</f>
        <v>656.18</v>
      </c>
      <c r="E113" s="29">
        <f>VLOOKUP(A113,'Novitas facilty'!$B:$C,2,FALSE)</f>
        <v>226.53</v>
      </c>
      <c r="F113" s="24"/>
      <c r="G113" s="44">
        <f t="shared" si="4"/>
        <v>985</v>
      </c>
      <c r="H113" s="44">
        <f t="shared" si="5"/>
        <v>340</v>
      </c>
    </row>
    <row r="114" spans="1:8" x14ac:dyDescent="0.25">
      <c r="A114" s="24">
        <v>20102</v>
      </c>
      <c r="B114" s="24"/>
      <c r="C114" s="24" t="s">
        <v>8</v>
      </c>
      <c r="D114" s="29">
        <f>VLOOKUP(A114,'Novitas non-facility'!$B:$C,2,FALSE)</f>
        <v>682.98</v>
      </c>
      <c r="E114" s="29">
        <f>VLOOKUP(A114,'Novitas facilty'!$B:$C,2,FALSE)</f>
        <v>273.89999999999998</v>
      </c>
      <c r="F114" s="24"/>
      <c r="G114" s="44">
        <f t="shared" si="4"/>
        <v>1025</v>
      </c>
      <c r="H114" s="44">
        <f t="shared" si="5"/>
        <v>411</v>
      </c>
    </row>
    <row r="115" spans="1:8" x14ac:dyDescent="0.25">
      <c r="A115" s="24">
        <v>20103</v>
      </c>
      <c r="B115" s="24"/>
      <c r="C115" s="24" t="s">
        <v>9</v>
      </c>
      <c r="D115" s="29">
        <f>VLOOKUP(A115,'Novitas non-facility'!$B:$C,2,FALSE)</f>
        <v>626.58000000000004</v>
      </c>
      <c r="E115" s="29">
        <f>VLOOKUP(A115,'Novitas facilty'!$B:$C,2,FALSE)</f>
        <v>373.28</v>
      </c>
      <c r="F115" s="24"/>
      <c r="G115" s="44">
        <f t="shared" si="4"/>
        <v>940</v>
      </c>
      <c r="H115" s="44">
        <f t="shared" si="5"/>
        <v>560</v>
      </c>
    </row>
    <row r="116" spans="1:8" x14ac:dyDescent="0.25">
      <c r="A116" s="24">
        <v>20150</v>
      </c>
      <c r="B116" s="24"/>
      <c r="C116" s="24" t="s">
        <v>10</v>
      </c>
      <c r="D116" s="29">
        <f>VLOOKUP(A116,'Novitas non-facility'!$B:$C,2,FALSE)</f>
        <v>1091.06</v>
      </c>
      <c r="E116" s="29">
        <f>VLOOKUP(A116,'Novitas facilty'!$B:$C,2,FALSE)</f>
        <v>990.4</v>
      </c>
      <c r="F116" s="24"/>
      <c r="G116" s="44">
        <f t="shared" si="4"/>
        <v>1637</v>
      </c>
      <c r="H116" s="44">
        <f t="shared" si="5"/>
        <v>1486</v>
      </c>
    </row>
    <row r="117" spans="1:8" x14ac:dyDescent="0.25">
      <c r="A117" s="24">
        <v>20200</v>
      </c>
      <c r="B117" s="24"/>
      <c r="C117" s="24" t="s">
        <v>11</v>
      </c>
      <c r="D117" s="29">
        <f>VLOOKUP(A117,'Novitas non-facility'!$B:$C,2,FALSE)</f>
        <v>244.66</v>
      </c>
      <c r="E117" s="29">
        <f>VLOOKUP(A117,'Novitas facilty'!$B:$C,2,FALSE)</f>
        <v>102.21</v>
      </c>
      <c r="F117" s="24"/>
      <c r="G117" s="44">
        <f t="shared" si="4"/>
        <v>367</v>
      </c>
      <c r="H117" s="44">
        <f t="shared" si="5"/>
        <v>154</v>
      </c>
    </row>
    <row r="118" spans="1:8" x14ac:dyDescent="0.25">
      <c r="A118" s="24">
        <v>20205</v>
      </c>
      <c r="B118" s="24"/>
      <c r="C118" s="24" t="s">
        <v>12</v>
      </c>
      <c r="D118" s="29">
        <f>VLOOKUP(A118,'Novitas non-facility'!$B:$C,2,FALSE)</f>
        <v>339.71</v>
      </c>
      <c r="E118" s="29">
        <f>VLOOKUP(A118,'Novitas facilty'!$B:$C,2,FALSE)</f>
        <v>166.4</v>
      </c>
      <c r="F118" s="24"/>
      <c r="G118" s="44">
        <f t="shared" si="4"/>
        <v>510</v>
      </c>
      <c r="H118" s="44">
        <f t="shared" si="5"/>
        <v>250</v>
      </c>
    </row>
    <row r="119" spans="1:8" x14ac:dyDescent="0.25">
      <c r="A119" s="24">
        <v>20206</v>
      </c>
      <c r="B119" s="24"/>
      <c r="C119" s="24" t="s">
        <v>13</v>
      </c>
      <c r="D119" s="29">
        <f>VLOOKUP(A119,'Novitas non-facility'!$B:$C,2,FALSE)</f>
        <v>253.5</v>
      </c>
      <c r="E119" s="29">
        <f>VLOOKUP(A119,'Novitas facilty'!$B:$C,2,FALSE)</f>
        <v>61.15</v>
      </c>
      <c r="F119" s="24"/>
      <c r="G119" s="44">
        <f t="shared" si="4"/>
        <v>381</v>
      </c>
      <c r="H119" s="44">
        <f t="shared" si="5"/>
        <v>92</v>
      </c>
    </row>
    <row r="120" spans="1:8" x14ac:dyDescent="0.25">
      <c r="A120" s="24">
        <v>20220</v>
      </c>
      <c r="B120" s="24"/>
      <c r="C120" s="24" t="s">
        <v>14</v>
      </c>
      <c r="D120" s="29">
        <f>VLOOKUP(A120,'Novitas non-facility'!$B:$C,2,FALSE)</f>
        <v>264.67</v>
      </c>
      <c r="E120" s="29">
        <f>VLOOKUP(A120,'Novitas facilty'!$B:$C,2,FALSE)</f>
        <v>93.26</v>
      </c>
      <c r="F120" s="24"/>
      <c r="G120" s="44">
        <f t="shared" si="4"/>
        <v>398</v>
      </c>
      <c r="H120" s="44">
        <f t="shared" si="5"/>
        <v>140</v>
      </c>
    </row>
    <row r="121" spans="1:8" x14ac:dyDescent="0.25">
      <c r="A121" s="24">
        <v>20225</v>
      </c>
      <c r="B121" s="24"/>
      <c r="C121" s="24" t="s">
        <v>14</v>
      </c>
      <c r="D121" s="29">
        <f>VLOOKUP(A121,'Novitas non-facility'!$B:$C,2,FALSE)</f>
        <v>434.23</v>
      </c>
      <c r="E121" s="29">
        <f>VLOOKUP(A121,'Novitas facilty'!$B:$C,2,FALSE)</f>
        <v>137.13</v>
      </c>
      <c r="F121" s="24"/>
      <c r="G121" s="44">
        <f t="shared" si="4"/>
        <v>652</v>
      </c>
      <c r="H121" s="44">
        <f t="shared" si="5"/>
        <v>206</v>
      </c>
    </row>
    <row r="122" spans="1:8" x14ac:dyDescent="0.25">
      <c r="A122" s="24">
        <v>20240</v>
      </c>
      <c r="B122" s="24"/>
      <c r="C122" s="24" t="s">
        <v>15</v>
      </c>
      <c r="D122" s="29">
        <f>VLOOKUP(A122,'Novitas non-facility'!$B:$C,2,FALSE)</f>
        <v>149.09</v>
      </c>
      <c r="E122" s="29">
        <f>VLOOKUP(A122,'Novitas facilty'!$B:$C,2,FALSE)</f>
        <v>169.42</v>
      </c>
      <c r="F122" s="24"/>
      <c r="G122" s="44">
        <f t="shared" si="4"/>
        <v>224</v>
      </c>
      <c r="H122" s="44">
        <f t="shared" si="5"/>
        <v>255</v>
      </c>
    </row>
    <row r="123" spans="1:8" x14ac:dyDescent="0.25">
      <c r="A123" s="24">
        <v>20245</v>
      </c>
      <c r="B123" s="24"/>
      <c r="C123" s="24" t="s">
        <v>15</v>
      </c>
      <c r="D123" s="29">
        <f>VLOOKUP(A123,'Novitas non-facility'!$B:$C,2,FALSE)</f>
        <v>368.53</v>
      </c>
      <c r="E123" s="29">
        <f>VLOOKUP(A123,'Novitas facilty'!$B:$C,2,FALSE)</f>
        <v>567.42999999999995</v>
      </c>
      <c r="F123" s="29"/>
      <c r="G123" s="44">
        <f t="shared" si="4"/>
        <v>553</v>
      </c>
      <c r="H123" s="44">
        <f t="shared" si="5"/>
        <v>852</v>
      </c>
    </row>
    <row r="124" spans="1:8" x14ac:dyDescent="0.25">
      <c r="A124" s="24">
        <v>20250</v>
      </c>
      <c r="B124" s="24"/>
      <c r="C124" s="24" t="s">
        <v>16</v>
      </c>
      <c r="D124" s="29">
        <f>VLOOKUP(A124,'Novitas non-facility'!$B:$C,2,FALSE)</f>
        <v>424.18</v>
      </c>
      <c r="E124" s="29">
        <f>VLOOKUP(A124,'Novitas facilty'!$B:$C,2,FALSE)</f>
        <v>433.6</v>
      </c>
      <c r="F124" s="24"/>
      <c r="G124" s="44">
        <f t="shared" si="4"/>
        <v>637</v>
      </c>
      <c r="H124" s="44">
        <f t="shared" si="5"/>
        <v>651</v>
      </c>
    </row>
    <row r="125" spans="1:8" x14ac:dyDescent="0.25">
      <c r="A125" s="24">
        <v>20251</v>
      </c>
      <c r="B125" s="24"/>
      <c r="C125" s="24" t="s">
        <v>16</v>
      </c>
      <c r="D125" s="29">
        <f>VLOOKUP(A125,'Novitas non-facility'!$B:$C,2,FALSE)</f>
        <v>459.96</v>
      </c>
      <c r="E125" s="29">
        <f>VLOOKUP(A125,'Novitas facilty'!$B:$C,2,FALSE)</f>
        <v>470.63</v>
      </c>
      <c r="F125" s="24"/>
      <c r="G125" s="44">
        <f t="shared" si="4"/>
        <v>690</v>
      </c>
      <c r="H125" s="44">
        <f t="shared" si="5"/>
        <v>706</v>
      </c>
    </row>
    <row r="126" spans="1:8" x14ac:dyDescent="0.25">
      <c r="A126" s="24">
        <v>20500</v>
      </c>
      <c r="B126" s="24"/>
      <c r="C126" s="24" t="s">
        <v>17</v>
      </c>
      <c r="D126" s="29">
        <f>VLOOKUP(A126,'Novitas non-facility'!$B:$C,2,FALSE)</f>
        <v>137.37</v>
      </c>
      <c r="E126" s="29">
        <f>VLOOKUP(A126,'Novitas facilty'!$B:$C,2,FALSE)</f>
        <v>97</v>
      </c>
      <c r="F126" s="24"/>
      <c r="G126" s="44">
        <f t="shared" si="4"/>
        <v>207</v>
      </c>
      <c r="H126" s="44">
        <f t="shared" si="5"/>
        <v>146</v>
      </c>
    </row>
    <row r="127" spans="1:8" x14ac:dyDescent="0.25">
      <c r="A127" s="24">
        <v>20501</v>
      </c>
      <c r="B127" s="24"/>
      <c r="C127" s="24" t="s">
        <v>43</v>
      </c>
      <c r="D127" s="29">
        <f>VLOOKUP(A127,'Novitas non-facility'!$B:$C,2,FALSE)</f>
        <v>162.47999999999999</v>
      </c>
      <c r="E127" s="29">
        <f>VLOOKUP(A127,'Novitas facilty'!$B:$C,2,FALSE)</f>
        <v>38.69</v>
      </c>
      <c r="F127" s="24"/>
      <c r="G127" s="44">
        <f t="shared" si="4"/>
        <v>244</v>
      </c>
      <c r="H127" s="44">
        <f t="shared" si="5"/>
        <v>59</v>
      </c>
    </row>
    <row r="128" spans="1:8" x14ac:dyDescent="0.25">
      <c r="A128" s="24">
        <v>20520</v>
      </c>
      <c r="B128" s="24"/>
      <c r="C128" s="24" t="s">
        <v>44</v>
      </c>
      <c r="D128" s="29">
        <f>VLOOKUP(A128,'Novitas non-facility'!$B:$C,2,FALSE)</f>
        <v>241.48</v>
      </c>
      <c r="E128" s="29">
        <f>VLOOKUP(A128,'Novitas facilty'!$B:$C,2,FALSE)</f>
        <v>161.11000000000001</v>
      </c>
      <c r="F128" s="24"/>
      <c r="G128" s="44">
        <f t="shared" si="4"/>
        <v>363</v>
      </c>
      <c r="H128" s="44">
        <f t="shared" si="5"/>
        <v>242</v>
      </c>
    </row>
    <row r="129" spans="1:8" x14ac:dyDescent="0.25">
      <c r="A129" s="24">
        <v>20525</v>
      </c>
      <c r="B129" s="24"/>
      <c r="C129" s="24" t="s">
        <v>44</v>
      </c>
      <c r="D129" s="29">
        <f>VLOOKUP(A129,'Novitas non-facility'!$B:$C,2,FALSE)</f>
        <v>521.01</v>
      </c>
      <c r="E129" s="29">
        <f>VLOOKUP(A129,'Novitas facilty'!$B:$C,2,FALSE)</f>
        <v>268.86</v>
      </c>
      <c r="F129" s="24"/>
      <c r="G129" s="44">
        <f t="shared" si="4"/>
        <v>782</v>
      </c>
      <c r="H129" s="44">
        <f t="shared" si="5"/>
        <v>404</v>
      </c>
    </row>
    <row r="130" spans="1:8" x14ac:dyDescent="0.25">
      <c r="A130" s="24">
        <v>20526</v>
      </c>
      <c r="B130" s="24"/>
      <c r="C130" s="24" t="s">
        <v>45</v>
      </c>
      <c r="D130" s="29">
        <f>VLOOKUP(A130,'Novitas non-facility'!$B:$C,2,FALSE)</f>
        <v>90.32</v>
      </c>
      <c r="E130" s="29">
        <f>VLOOKUP(A130,'Novitas facilty'!$B:$C,2,FALSE)</f>
        <v>61.37</v>
      </c>
      <c r="F130" s="24"/>
      <c r="G130" s="44">
        <f t="shared" si="4"/>
        <v>136</v>
      </c>
      <c r="H130" s="44">
        <f t="shared" si="5"/>
        <v>93</v>
      </c>
    </row>
    <row r="131" spans="1:8" x14ac:dyDescent="0.25">
      <c r="A131" s="24">
        <v>20527</v>
      </c>
      <c r="B131" s="24"/>
      <c r="C131" s="24" t="s">
        <v>46</v>
      </c>
      <c r="D131" s="29">
        <f>VLOOKUP(A131,'Novitas non-facility'!$B:$C,2,FALSE)</f>
        <v>96.59</v>
      </c>
      <c r="E131" s="29">
        <f>VLOOKUP(A131,'Novitas facilty'!$B:$C,2,FALSE)</f>
        <v>71.069999999999993</v>
      </c>
      <c r="F131" s="24"/>
      <c r="G131" s="44">
        <f t="shared" si="4"/>
        <v>145</v>
      </c>
      <c r="H131" s="44">
        <f t="shared" si="5"/>
        <v>107</v>
      </c>
    </row>
    <row r="132" spans="1:8" x14ac:dyDescent="0.25">
      <c r="A132" s="24">
        <v>20550</v>
      </c>
      <c r="B132" s="24"/>
      <c r="C132" s="24" t="s">
        <v>47</v>
      </c>
      <c r="D132" s="29">
        <f>VLOOKUP(A132,'Novitas non-facility'!$B:$C,2,FALSE)</f>
        <v>63.36</v>
      </c>
      <c r="E132" s="29">
        <f>VLOOKUP(A132,'Novitas facilty'!$B:$C,2,FALSE)</f>
        <v>41.65</v>
      </c>
      <c r="F132" s="24"/>
      <c r="G132" s="44">
        <f t="shared" si="4"/>
        <v>96</v>
      </c>
      <c r="H132" s="44">
        <f t="shared" si="5"/>
        <v>63</v>
      </c>
    </row>
    <row r="133" spans="1:8" x14ac:dyDescent="0.25">
      <c r="A133" s="24">
        <v>20551</v>
      </c>
      <c r="B133" s="24"/>
      <c r="C133" s="24" t="s">
        <v>48</v>
      </c>
      <c r="D133" s="29">
        <f>VLOOKUP(A133,'Novitas non-facility'!$B:$C,2,FALSE)</f>
        <v>63.36</v>
      </c>
      <c r="E133" s="29">
        <f>VLOOKUP(A133,'Novitas facilty'!$B:$C,2,FALSE)</f>
        <v>41.65</v>
      </c>
      <c r="F133" s="24"/>
      <c r="G133" s="44">
        <f t="shared" si="4"/>
        <v>96</v>
      </c>
      <c r="H133" s="44">
        <f t="shared" si="5"/>
        <v>63</v>
      </c>
    </row>
    <row r="134" spans="1:8" x14ac:dyDescent="0.25">
      <c r="A134" s="24">
        <v>20552</v>
      </c>
      <c r="B134" s="24"/>
      <c r="C134" s="24" t="s">
        <v>49</v>
      </c>
      <c r="D134" s="29">
        <f>VLOOKUP(A134,'Novitas non-facility'!$B:$C,2,FALSE)</f>
        <v>57.98</v>
      </c>
      <c r="E134" s="29">
        <f>VLOOKUP(A134,'Novitas facilty'!$B:$C,2,FALSE)</f>
        <v>39.700000000000003</v>
      </c>
      <c r="F134" s="24"/>
      <c r="G134" s="44">
        <f t="shared" si="4"/>
        <v>87</v>
      </c>
      <c r="H134" s="44">
        <f t="shared" si="5"/>
        <v>60</v>
      </c>
    </row>
    <row r="135" spans="1:8" x14ac:dyDescent="0.25">
      <c r="A135" s="24">
        <v>20553</v>
      </c>
      <c r="B135" s="24"/>
      <c r="C135" s="24" t="s">
        <v>50</v>
      </c>
      <c r="D135" s="29">
        <f>VLOOKUP(A135,'Novitas non-facility'!$B:$C,2,FALSE)</f>
        <v>67.17</v>
      </c>
      <c r="E135" s="29">
        <f>VLOOKUP(A135,'Novitas facilty'!$B:$C,2,FALSE)</f>
        <v>45.46</v>
      </c>
      <c r="F135" s="24"/>
      <c r="G135" s="44">
        <f t="shared" si="4"/>
        <v>101</v>
      </c>
      <c r="H135" s="44">
        <f t="shared" si="5"/>
        <v>69</v>
      </c>
    </row>
    <row r="136" spans="1:8" x14ac:dyDescent="0.25">
      <c r="A136" s="24">
        <v>20555</v>
      </c>
      <c r="B136" s="24"/>
      <c r="C136" s="24" t="s">
        <v>51</v>
      </c>
      <c r="D136" s="29">
        <f>VLOOKUP(A136,'Novitas non-facility'!$B:$C,2,FALSE)</f>
        <v>359.99</v>
      </c>
      <c r="E136" s="29">
        <f>VLOOKUP(A136,'Novitas facilty'!$B:$C,2,FALSE)</f>
        <v>357.33</v>
      </c>
      <c r="F136" s="24"/>
      <c r="G136" s="44">
        <f t="shared" si="4"/>
        <v>540</v>
      </c>
      <c r="H136" s="44">
        <f t="shared" si="5"/>
        <v>536</v>
      </c>
    </row>
    <row r="137" spans="1:8" x14ac:dyDescent="0.25">
      <c r="A137" s="24">
        <v>20600</v>
      </c>
      <c r="B137" s="24"/>
      <c r="C137" s="24" t="s">
        <v>52</v>
      </c>
      <c r="D137" s="29">
        <f>VLOOKUP(A137,'Novitas non-facility'!$B:$C,2,FALSE)</f>
        <v>57.98</v>
      </c>
      <c r="E137" s="29">
        <f>VLOOKUP(A137,'Novitas facilty'!$B:$C,2,FALSE)</f>
        <v>37.79</v>
      </c>
      <c r="F137" s="24"/>
      <c r="G137" s="44">
        <f t="shared" si="4"/>
        <v>87</v>
      </c>
      <c r="H137" s="44">
        <f t="shared" si="5"/>
        <v>57</v>
      </c>
    </row>
    <row r="138" spans="1:8" x14ac:dyDescent="0.25">
      <c r="A138" s="24">
        <v>20604</v>
      </c>
      <c r="B138" s="24"/>
      <c r="C138" s="24" t="s">
        <v>53</v>
      </c>
      <c r="D138" s="29">
        <f>VLOOKUP(A138,'Novitas non-facility'!$B:$C,2,FALSE)</f>
        <v>90.76</v>
      </c>
      <c r="E138" s="29">
        <f>VLOOKUP(A138,'Novitas facilty'!$B:$C,2,FALSE)</f>
        <v>48.87</v>
      </c>
      <c r="F138" s="29"/>
      <c r="G138" s="44">
        <f t="shared" si="4"/>
        <v>137</v>
      </c>
      <c r="H138" s="44">
        <f t="shared" si="5"/>
        <v>74</v>
      </c>
    </row>
    <row r="139" spans="1:8" x14ac:dyDescent="0.25">
      <c r="A139" s="24">
        <v>20605</v>
      </c>
      <c r="B139" s="24"/>
      <c r="C139" s="24" t="s">
        <v>52</v>
      </c>
      <c r="D139" s="29">
        <f>VLOOKUP(A139,'Novitas non-facility'!$B:$C,2,FALSE)</f>
        <v>60.52</v>
      </c>
      <c r="E139" s="29">
        <f>VLOOKUP(A139,'Novitas facilty'!$B:$C,2,FALSE)</f>
        <v>39.57</v>
      </c>
      <c r="F139" s="24"/>
      <c r="G139" s="44">
        <f t="shared" si="4"/>
        <v>91</v>
      </c>
      <c r="H139" s="44">
        <f t="shared" si="5"/>
        <v>60</v>
      </c>
    </row>
    <row r="140" spans="1:8" x14ac:dyDescent="0.25">
      <c r="A140" s="24">
        <v>20606</v>
      </c>
      <c r="B140" s="24"/>
      <c r="C140" s="24" t="s">
        <v>53</v>
      </c>
      <c r="D140" s="29">
        <f>VLOOKUP(A140,'Novitas non-facility'!$B:$C,2,FALSE)</f>
        <v>98.37</v>
      </c>
      <c r="E140" s="29">
        <f>VLOOKUP(A140,'Novitas facilty'!$B:$C,2,FALSE)</f>
        <v>55.33</v>
      </c>
      <c r="F140" s="24"/>
      <c r="G140" s="44">
        <f t="shared" si="4"/>
        <v>148</v>
      </c>
      <c r="H140" s="44">
        <f t="shared" si="5"/>
        <v>83</v>
      </c>
    </row>
    <row r="141" spans="1:8" x14ac:dyDescent="0.25">
      <c r="A141" s="24">
        <v>20610</v>
      </c>
      <c r="B141" s="24"/>
      <c r="C141" s="24" t="s">
        <v>52</v>
      </c>
      <c r="D141" s="29">
        <f>VLOOKUP(A141,'Novitas non-facility'!$B:$C,2,FALSE)</f>
        <v>70.790000000000006</v>
      </c>
      <c r="E141" s="29">
        <f>VLOOKUP(A141,'Novitas facilty'!$B:$C,2,FALSE)</f>
        <v>48.32</v>
      </c>
      <c r="F141" s="24"/>
      <c r="G141" s="44">
        <f t="shared" si="4"/>
        <v>107</v>
      </c>
      <c r="H141" s="44">
        <f t="shared" si="5"/>
        <v>73</v>
      </c>
    </row>
    <row r="142" spans="1:8" x14ac:dyDescent="0.25">
      <c r="A142" s="24">
        <v>20611</v>
      </c>
      <c r="B142" s="24"/>
      <c r="C142" s="24" t="s">
        <v>53</v>
      </c>
      <c r="D142" s="29">
        <f>VLOOKUP(A142,'Novitas non-facility'!$B:$C,2,FALSE)</f>
        <v>110.08</v>
      </c>
      <c r="E142" s="29">
        <f>VLOOKUP(A142,'Novitas facilty'!$B:$C,2,FALSE)</f>
        <v>64</v>
      </c>
      <c r="F142" s="24"/>
      <c r="G142" s="44">
        <f t="shared" si="4"/>
        <v>166</v>
      </c>
      <c r="H142" s="44">
        <f t="shared" si="5"/>
        <v>96</v>
      </c>
    </row>
    <row r="143" spans="1:8" x14ac:dyDescent="0.25">
      <c r="A143" s="24">
        <v>20612</v>
      </c>
      <c r="B143" s="24"/>
      <c r="C143" s="24" t="s">
        <v>54</v>
      </c>
      <c r="D143" s="29">
        <f>VLOOKUP(A143,'Novitas non-facility'!$B:$C,2,FALSE)</f>
        <v>70.739999999999995</v>
      </c>
      <c r="E143" s="29">
        <f>VLOOKUP(A143,'Novitas facilty'!$B:$C,2,FALSE)</f>
        <v>44.08</v>
      </c>
      <c r="F143" s="24"/>
      <c r="G143" s="44">
        <f t="shared" si="4"/>
        <v>107</v>
      </c>
      <c r="H143" s="44">
        <f t="shared" si="5"/>
        <v>67</v>
      </c>
    </row>
    <row r="144" spans="1:8" x14ac:dyDescent="0.25">
      <c r="A144" s="24">
        <v>20615</v>
      </c>
      <c r="B144" s="24"/>
      <c r="C144" s="24" t="s">
        <v>55</v>
      </c>
      <c r="D144" s="29">
        <f>VLOOKUP(A144,'Novitas non-facility'!$B:$C,2,FALSE)</f>
        <v>281.64999999999998</v>
      </c>
      <c r="E144" s="29">
        <f>VLOOKUP(A144,'Novitas facilty'!$B:$C,2,FALSE)</f>
        <v>175.76</v>
      </c>
      <c r="F144" s="24"/>
      <c r="G144" s="44">
        <f t="shared" si="4"/>
        <v>423</v>
      </c>
      <c r="H144" s="44">
        <f t="shared" si="5"/>
        <v>264</v>
      </c>
    </row>
    <row r="145" spans="1:8" x14ac:dyDescent="0.25">
      <c r="A145" s="24">
        <v>20650</v>
      </c>
      <c r="B145" s="24"/>
      <c r="C145" s="24" t="s">
        <v>56</v>
      </c>
      <c r="D145" s="29">
        <f>VLOOKUP(A145,'Novitas non-facility'!$B:$C,2,FALSE)</f>
        <v>251.13</v>
      </c>
      <c r="E145" s="29">
        <f>VLOOKUP(A145,'Novitas facilty'!$B:$C,2,FALSE)</f>
        <v>178.77</v>
      </c>
      <c r="F145" s="24"/>
      <c r="G145" s="44">
        <f t="shared" si="4"/>
        <v>377</v>
      </c>
      <c r="H145" s="44">
        <f t="shared" si="5"/>
        <v>269</v>
      </c>
    </row>
    <row r="146" spans="1:8" x14ac:dyDescent="0.25">
      <c r="A146" s="24">
        <v>20660</v>
      </c>
      <c r="B146" s="24"/>
      <c r="C146" s="24" t="s">
        <v>57</v>
      </c>
      <c r="D146" s="29">
        <f>VLOOKUP(A146,'Novitas non-facility'!$B:$C,2,FALSE)</f>
        <v>258.67</v>
      </c>
      <c r="E146" s="29">
        <f>VLOOKUP(A146,'Novitas facilty'!$B:$C,2,FALSE)</f>
        <v>271.27999999999997</v>
      </c>
      <c r="F146" s="24"/>
      <c r="G146" s="44">
        <f t="shared" si="4"/>
        <v>389</v>
      </c>
      <c r="H146" s="44">
        <f t="shared" si="5"/>
        <v>407</v>
      </c>
    </row>
    <row r="147" spans="1:8" x14ac:dyDescent="0.25">
      <c r="A147" s="24">
        <v>20661</v>
      </c>
      <c r="B147" s="24"/>
      <c r="C147" s="24" t="s">
        <v>58</v>
      </c>
      <c r="D147" s="29">
        <f>VLOOKUP(A147,'Novitas non-facility'!$B:$C,2,FALSE)</f>
        <v>573.85</v>
      </c>
      <c r="E147" s="29">
        <f>VLOOKUP(A147,'Novitas facilty'!$B:$C,2,FALSE)</f>
        <v>566.51</v>
      </c>
      <c r="F147" s="24"/>
      <c r="G147" s="44">
        <f t="shared" si="4"/>
        <v>861</v>
      </c>
      <c r="H147" s="44">
        <f t="shared" si="5"/>
        <v>850</v>
      </c>
    </row>
    <row r="148" spans="1:8" x14ac:dyDescent="0.25">
      <c r="A148" s="24">
        <v>20662</v>
      </c>
      <c r="B148" s="24"/>
      <c r="C148" s="24" t="s">
        <v>59</v>
      </c>
      <c r="D148" s="29">
        <f>VLOOKUP(A148,'Novitas non-facility'!$B:$C,2,FALSE)</f>
        <v>575.61</v>
      </c>
      <c r="E148" s="29">
        <f>VLOOKUP(A148,'Novitas facilty'!$B:$C,2,FALSE)</f>
        <v>476.52</v>
      </c>
      <c r="F148" s="24"/>
      <c r="G148" s="44">
        <f t="shared" si="4"/>
        <v>864</v>
      </c>
      <c r="H148" s="44">
        <f t="shared" si="5"/>
        <v>715</v>
      </c>
    </row>
    <row r="149" spans="1:8" x14ac:dyDescent="0.25">
      <c r="A149" s="24">
        <v>20663</v>
      </c>
      <c r="B149" s="24"/>
      <c r="C149" s="24" t="s">
        <v>60</v>
      </c>
      <c r="D149" s="29">
        <f>VLOOKUP(A149,'Novitas non-facility'!$B:$C,2,FALSE)</f>
        <v>531.09</v>
      </c>
      <c r="E149" s="29">
        <f>VLOOKUP(A149,'Novitas facilty'!$B:$C,2,FALSE)</f>
        <v>520.14</v>
      </c>
      <c r="F149" s="24"/>
      <c r="G149" s="44">
        <f t="shared" si="4"/>
        <v>797</v>
      </c>
      <c r="H149" s="44">
        <f t="shared" si="5"/>
        <v>781</v>
      </c>
    </row>
    <row r="150" spans="1:8" x14ac:dyDescent="0.25">
      <c r="A150" s="24">
        <v>20664</v>
      </c>
      <c r="B150" s="24"/>
      <c r="C150" s="24" t="s">
        <v>61</v>
      </c>
      <c r="D150" s="29">
        <f>VLOOKUP(A150,'Novitas non-facility'!$B:$C,2,FALSE)</f>
        <v>978.17</v>
      </c>
      <c r="E150" s="29">
        <f>VLOOKUP(A150,'Novitas facilty'!$B:$C,2,FALSE)</f>
        <v>982.24</v>
      </c>
      <c r="F150" s="24"/>
      <c r="G150" s="44">
        <f t="shared" si="4"/>
        <v>1468</v>
      </c>
      <c r="H150" s="44">
        <f t="shared" si="5"/>
        <v>1474</v>
      </c>
    </row>
    <row r="151" spans="1:8" x14ac:dyDescent="0.25">
      <c r="A151" s="24">
        <v>20665</v>
      </c>
      <c r="B151" s="24"/>
      <c r="C151" s="24" t="s">
        <v>62</v>
      </c>
      <c r="D151" s="29">
        <f>VLOOKUP(A151,'Novitas non-facility'!$B:$C,2,FALSE)</f>
        <v>129.75</v>
      </c>
      <c r="E151" s="29">
        <f>VLOOKUP(A151,'Novitas facilty'!$B:$C,2,FALSE)</f>
        <v>106.51</v>
      </c>
      <c r="F151" s="24"/>
      <c r="G151" s="44">
        <f t="shared" si="4"/>
        <v>195</v>
      </c>
      <c r="H151" s="44">
        <f t="shared" si="5"/>
        <v>160</v>
      </c>
    </row>
    <row r="152" spans="1:8" x14ac:dyDescent="0.25">
      <c r="A152" s="24">
        <v>20670</v>
      </c>
      <c r="B152" s="24"/>
      <c r="C152" s="24" t="s">
        <v>63</v>
      </c>
      <c r="D152" s="29">
        <f>VLOOKUP(A152,'Novitas non-facility'!$B:$C,2,FALSE)</f>
        <v>403.68</v>
      </c>
      <c r="E152" s="29">
        <f>VLOOKUP(A152,'Novitas facilty'!$B:$C,2,FALSE)</f>
        <v>158.76</v>
      </c>
      <c r="F152" s="24"/>
      <c r="G152" s="44">
        <f t="shared" si="4"/>
        <v>606</v>
      </c>
      <c r="H152" s="44">
        <f t="shared" si="5"/>
        <v>239</v>
      </c>
    </row>
    <row r="153" spans="1:8" x14ac:dyDescent="0.25">
      <c r="A153" s="24">
        <v>20680</v>
      </c>
      <c r="B153" s="24"/>
      <c r="C153" s="24" t="s">
        <v>63</v>
      </c>
      <c r="D153" s="29">
        <f>VLOOKUP(A153,'Novitas non-facility'!$B:$C,2,FALSE)</f>
        <v>667.3</v>
      </c>
      <c r="E153" s="29">
        <f>VLOOKUP(A153,'Novitas facilty'!$B:$C,2,FALSE)</f>
        <v>457.43</v>
      </c>
      <c r="F153" s="24"/>
      <c r="G153" s="44">
        <f t="shared" si="4"/>
        <v>1001</v>
      </c>
      <c r="H153" s="44">
        <f t="shared" si="5"/>
        <v>687</v>
      </c>
    </row>
    <row r="154" spans="1:8" x14ac:dyDescent="0.25">
      <c r="A154" s="24">
        <v>20690</v>
      </c>
      <c r="B154" s="24"/>
      <c r="C154" s="24" t="s">
        <v>64</v>
      </c>
      <c r="D154" s="29">
        <f>VLOOKUP(A154,'Novitas non-facility'!$B:$C,2,FALSE)</f>
        <v>649.9</v>
      </c>
      <c r="E154" s="29">
        <f>VLOOKUP(A154,'Novitas facilty'!$B:$C,2,FALSE)</f>
        <v>655.21</v>
      </c>
      <c r="F154" s="24"/>
      <c r="G154" s="44">
        <f t="shared" si="4"/>
        <v>975</v>
      </c>
      <c r="H154" s="44">
        <f t="shared" si="5"/>
        <v>983</v>
      </c>
    </row>
    <row r="155" spans="1:8" x14ac:dyDescent="0.25">
      <c r="A155" s="24">
        <v>20692</v>
      </c>
      <c r="B155" s="24"/>
      <c r="C155" s="24" t="s">
        <v>64</v>
      </c>
      <c r="D155" s="29">
        <f>VLOOKUP(A155,'Novitas non-facility'!$B:$C,2,FALSE)</f>
        <v>1223.56</v>
      </c>
      <c r="E155" s="29">
        <f>VLOOKUP(A155,'Novitas facilty'!$B:$C,2,FALSE)</f>
        <v>1234.3900000000001</v>
      </c>
      <c r="F155" s="24"/>
      <c r="G155" s="44">
        <f t="shared" si="4"/>
        <v>1836</v>
      </c>
      <c r="H155" s="44">
        <f t="shared" si="5"/>
        <v>1852</v>
      </c>
    </row>
    <row r="156" spans="1:8" x14ac:dyDescent="0.25">
      <c r="A156" s="24">
        <v>20693</v>
      </c>
      <c r="B156" s="24"/>
      <c r="C156" s="24" t="s">
        <v>65</v>
      </c>
      <c r="D156" s="29">
        <f>VLOOKUP(A156,'Novitas non-facility'!$B:$C,2,FALSE)</f>
        <v>485.55</v>
      </c>
      <c r="E156" s="29">
        <f>VLOOKUP(A156,'Novitas facilty'!$B:$C,2,FALSE)</f>
        <v>493.02</v>
      </c>
      <c r="F156" s="24"/>
      <c r="G156" s="44">
        <f t="shared" si="4"/>
        <v>729</v>
      </c>
      <c r="H156" s="44">
        <f t="shared" si="5"/>
        <v>740</v>
      </c>
    </row>
    <row r="157" spans="1:8" x14ac:dyDescent="0.25">
      <c r="A157" s="24">
        <v>20694</v>
      </c>
      <c r="B157" s="24"/>
      <c r="C157" s="24" t="s">
        <v>66</v>
      </c>
      <c r="D157" s="29">
        <f>VLOOKUP(A157,'Novitas non-facility'!$B:$C,2,FALSE)</f>
        <v>479.2</v>
      </c>
      <c r="E157" s="29">
        <f>VLOOKUP(A157,'Novitas facilty'!$B:$C,2,FALSE)</f>
        <v>375.98</v>
      </c>
      <c r="F157" s="24"/>
      <c r="G157" s="44">
        <f t="shared" si="4"/>
        <v>719</v>
      </c>
      <c r="H157" s="44">
        <f t="shared" si="5"/>
        <v>564</v>
      </c>
    </row>
    <row r="158" spans="1:8" x14ac:dyDescent="0.25">
      <c r="A158" s="24">
        <v>20696</v>
      </c>
      <c r="B158" s="24"/>
      <c r="C158" s="24" t="s">
        <v>67</v>
      </c>
      <c r="D158" s="29">
        <f>VLOOKUP(A158,'Novitas non-facility'!$B:$C,2,FALSE)</f>
        <v>1272.8499999999999</v>
      </c>
      <c r="E158" s="29">
        <f>VLOOKUP(A158,'Novitas facilty'!$B:$C,2,FALSE)</f>
        <v>1328.64</v>
      </c>
      <c r="F158" s="24"/>
      <c r="G158" s="44">
        <f t="shared" si="4"/>
        <v>1910</v>
      </c>
      <c r="H158" s="44">
        <f t="shared" si="5"/>
        <v>1993</v>
      </c>
    </row>
    <row r="159" spans="1:8" x14ac:dyDescent="0.25">
      <c r="A159" s="24">
        <v>20697</v>
      </c>
      <c r="B159" s="24"/>
      <c r="C159" s="24" t="s">
        <v>68</v>
      </c>
      <c r="D159" s="29">
        <f>VLOOKUP(A159,'Novitas non-facility'!$B:$C,2,FALSE)</f>
        <v>2090.9499999999998</v>
      </c>
      <c r="E159" s="29">
        <f>VLOOKUP(A159,'Novitas facilty'!$B:$C,2,FALSE)</f>
        <v>2265.7199999999998</v>
      </c>
      <c r="F159" s="24"/>
      <c r="G159" s="44">
        <f t="shared" si="4"/>
        <v>3137</v>
      </c>
      <c r="H159" s="44">
        <f t="shared" si="5"/>
        <v>3399</v>
      </c>
    </row>
    <row r="160" spans="1:8" x14ac:dyDescent="0.25">
      <c r="A160" s="24">
        <v>20802</v>
      </c>
      <c r="B160" s="24"/>
      <c r="C160" s="24" t="s">
        <v>69</v>
      </c>
      <c r="D160" s="29">
        <f>VLOOKUP(A160,'Novitas non-facility'!$B:$C,2,FALSE)</f>
        <v>2958.32</v>
      </c>
      <c r="E160" s="29">
        <f>VLOOKUP(A160,'Novitas facilty'!$B:$C,2,FALSE)</f>
        <v>2630.28</v>
      </c>
      <c r="F160" s="24"/>
      <c r="G160" s="44">
        <f t="shared" si="4"/>
        <v>4438</v>
      </c>
      <c r="H160" s="44">
        <f t="shared" si="5"/>
        <v>3946</v>
      </c>
    </row>
    <row r="161" spans="1:8" x14ac:dyDescent="0.25">
      <c r="A161" s="24">
        <v>20805</v>
      </c>
      <c r="B161" s="24"/>
      <c r="C161" s="24" t="s">
        <v>70</v>
      </c>
      <c r="D161" s="29">
        <f>VLOOKUP(A161,'Novitas non-facility'!$B:$C,2,FALSE)</f>
        <v>3510.82</v>
      </c>
      <c r="E161" s="29">
        <f>VLOOKUP(A161,'Novitas facilty'!$B:$C,2,FALSE)</f>
        <v>3638.45</v>
      </c>
      <c r="F161" s="24"/>
      <c r="G161" s="44">
        <f t="shared" si="4"/>
        <v>5267</v>
      </c>
      <c r="H161" s="44">
        <f t="shared" si="5"/>
        <v>5458</v>
      </c>
    </row>
    <row r="162" spans="1:8" x14ac:dyDescent="0.25">
      <c r="A162" s="24">
        <v>20808</v>
      </c>
      <c r="B162" s="24"/>
      <c r="C162" s="24" t="s">
        <v>18</v>
      </c>
      <c r="D162" s="29">
        <f>VLOOKUP(A162,'Novitas non-facility'!$B:$C,2,FALSE)</f>
        <v>4229.6899999999996</v>
      </c>
      <c r="E162" s="29">
        <f>VLOOKUP(A162,'Novitas facilty'!$B:$C,2,FALSE)</f>
        <v>4429.3900000000003</v>
      </c>
      <c r="F162" s="24"/>
      <c r="G162" s="44">
        <f t="shared" si="4"/>
        <v>6345</v>
      </c>
      <c r="H162" s="44">
        <f t="shared" si="5"/>
        <v>6645</v>
      </c>
    </row>
    <row r="163" spans="1:8" x14ac:dyDescent="0.25">
      <c r="A163" s="24">
        <v>20816</v>
      </c>
      <c r="B163" s="24"/>
      <c r="C163" s="24" t="s">
        <v>19</v>
      </c>
      <c r="D163" s="29">
        <f>VLOOKUP(A163,'Novitas non-facility'!$B:$C,2,FALSE)</f>
        <v>2215.41</v>
      </c>
      <c r="E163" s="29">
        <f>VLOOKUP(A163,'Novitas facilty'!$B:$C,2,FALSE)</f>
        <v>2282.56</v>
      </c>
      <c r="F163" s="24"/>
      <c r="G163" s="44">
        <f t="shared" si="4"/>
        <v>3324</v>
      </c>
      <c r="H163" s="44">
        <f t="shared" si="5"/>
        <v>3424</v>
      </c>
    </row>
    <row r="164" spans="1:8" x14ac:dyDescent="0.25">
      <c r="A164" s="24">
        <v>20822</v>
      </c>
      <c r="B164" s="24"/>
      <c r="C164" s="24" t="s">
        <v>19</v>
      </c>
      <c r="D164" s="29">
        <f>VLOOKUP(A164,'Novitas non-facility'!$B:$C,2,FALSE)</f>
        <v>1917.8</v>
      </c>
      <c r="E164" s="29">
        <f>VLOOKUP(A164,'Novitas facilty'!$B:$C,2,FALSE)</f>
        <v>1976.34</v>
      </c>
      <c r="F164" s="24"/>
      <c r="G164" s="44">
        <f t="shared" si="4"/>
        <v>2877</v>
      </c>
      <c r="H164" s="44">
        <f t="shared" si="5"/>
        <v>2965</v>
      </c>
    </row>
    <row r="165" spans="1:8" x14ac:dyDescent="0.25">
      <c r="A165" s="24">
        <v>20824</v>
      </c>
      <c r="B165" s="24"/>
      <c r="C165" s="24" t="s">
        <v>20</v>
      </c>
      <c r="D165" s="29">
        <f>VLOOKUP(A165,'Novitas non-facility'!$B:$C,2,FALSE)</f>
        <v>2219.6</v>
      </c>
      <c r="E165" s="29">
        <f>VLOOKUP(A165,'Novitas facilty'!$B:$C,2,FALSE)</f>
        <v>2241.67</v>
      </c>
      <c r="F165" s="24"/>
      <c r="G165" s="44">
        <f t="shared" si="4"/>
        <v>3330</v>
      </c>
      <c r="H165" s="44">
        <f t="shared" si="5"/>
        <v>3363</v>
      </c>
    </row>
    <row r="166" spans="1:8" x14ac:dyDescent="0.25">
      <c r="A166" s="24">
        <v>20827</v>
      </c>
      <c r="B166" s="24"/>
      <c r="C166" s="24" t="s">
        <v>20</v>
      </c>
      <c r="D166" s="29">
        <f>VLOOKUP(A166,'Novitas non-facility'!$B:$C,2,FALSE)</f>
        <v>1969.2</v>
      </c>
      <c r="E166" s="29">
        <f>VLOOKUP(A166,'Novitas facilty'!$B:$C,2,FALSE)</f>
        <v>2016.22</v>
      </c>
      <c r="F166" s="24"/>
      <c r="G166" s="44">
        <f t="shared" si="4"/>
        <v>2954</v>
      </c>
      <c r="H166" s="44">
        <f t="shared" si="5"/>
        <v>3025</v>
      </c>
    </row>
    <row r="167" spans="1:8" x14ac:dyDescent="0.25">
      <c r="A167" s="24">
        <v>20838</v>
      </c>
      <c r="B167" s="24"/>
      <c r="C167" s="24" t="s">
        <v>21</v>
      </c>
      <c r="D167" s="29">
        <f>VLOOKUP(A167,'Novitas non-facility'!$B:$C,2,FALSE)</f>
        <v>3005</v>
      </c>
      <c r="E167" s="29">
        <f>VLOOKUP(A167,'Novitas facilty'!$B:$C,2,FALSE)</f>
        <v>2657.9</v>
      </c>
      <c r="F167" s="24"/>
      <c r="G167" s="44">
        <f t="shared" si="4"/>
        <v>4508</v>
      </c>
      <c r="H167" s="44">
        <f t="shared" si="5"/>
        <v>3987</v>
      </c>
    </row>
    <row r="168" spans="1:8" x14ac:dyDescent="0.25">
      <c r="A168" s="24">
        <v>20900</v>
      </c>
      <c r="B168" s="24"/>
      <c r="C168" s="24" t="s">
        <v>22</v>
      </c>
      <c r="D168" s="29">
        <f>VLOOKUP(A168,'Novitas non-facility'!$B:$C,2,FALSE)</f>
        <v>437.01</v>
      </c>
      <c r="E168" s="29">
        <f>VLOOKUP(A168,'Novitas facilty'!$B:$C,2,FALSE)</f>
        <v>195.14</v>
      </c>
      <c r="F168" s="24"/>
      <c r="G168" s="44">
        <f t="shared" si="4"/>
        <v>656</v>
      </c>
      <c r="H168" s="44">
        <f t="shared" si="5"/>
        <v>293</v>
      </c>
    </row>
    <row r="169" spans="1:8" x14ac:dyDescent="0.25">
      <c r="A169" s="24">
        <v>20902</v>
      </c>
      <c r="B169" s="24"/>
      <c r="C169" s="24" t="s">
        <v>22</v>
      </c>
      <c r="D169" s="29">
        <f>VLOOKUP(A169,'Novitas non-facility'!$B:$C,2,FALSE)</f>
        <v>296.05</v>
      </c>
      <c r="E169" s="29">
        <f>VLOOKUP(A169,'Novitas facilty'!$B:$C,2,FALSE)</f>
        <v>315.20999999999998</v>
      </c>
      <c r="F169" s="24"/>
      <c r="G169" s="44">
        <f t="shared" si="4"/>
        <v>445</v>
      </c>
      <c r="H169" s="44">
        <f t="shared" si="5"/>
        <v>473</v>
      </c>
    </row>
    <row r="170" spans="1:8" x14ac:dyDescent="0.25">
      <c r="A170" s="24">
        <v>20910</v>
      </c>
      <c r="B170" s="24"/>
      <c r="C170" s="24" t="s">
        <v>23</v>
      </c>
      <c r="D170" s="29">
        <f>VLOOKUP(A170,'Novitas non-facility'!$B:$C,2,FALSE)</f>
        <v>526.48</v>
      </c>
      <c r="E170" s="29">
        <f>VLOOKUP(A170,'Novitas facilty'!$B:$C,2,FALSE)</f>
        <v>454.89</v>
      </c>
      <c r="F170" s="24"/>
      <c r="G170" s="44">
        <f t="shared" si="4"/>
        <v>790</v>
      </c>
      <c r="H170" s="44">
        <f t="shared" si="5"/>
        <v>683</v>
      </c>
    </row>
    <row r="171" spans="1:8" x14ac:dyDescent="0.25">
      <c r="A171" s="24">
        <v>20912</v>
      </c>
      <c r="B171" s="24"/>
      <c r="C171" s="24" t="s">
        <v>23</v>
      </c>
      <c r="D171" s="29">
        <f>VLOOKUP(A171,'Novitas non-facility'!$B:$C,2,FALSE)</f>
        <v>529.04</v>
      </c>
      <c r="E171" s="29">
        <f>VLOOKUP(A171,'Novitas facilty'!$B:$C,2,FALSE)</f>
        <v>532</v>
      </c>
      <c r="F171" s="24"/>
      <c r="G171" s="44">
        <f t="shared" si="4"/>
        <v>794</v>
      </c>
      <c r="H171" s="44">
        <f t="shared" si="5"/>
        <v>798</v>
      </c>
    </row>
    <row r="172" spans="1:8" x14ac:dyDescent="0.25">
      <c r="A172" s="24">
        <v>20920</v>
      </c>
      <c r="B172" s="24"/>
      <c r="C172" s="24" t="s">
        <v>24</v>
      </c>
      <c r="D172" s="29">
        <f>VLOOKUP(A172,'Novitas non-facility'!$B:$C,2,FALSE)</f>
        <v>439.4</v>
      </c>
      <c r="E172" s="29">
        <f>VLOOKUP(A172,'Novitas facilty'!$B:$C,2,FALSE)</f>
        <v>435.65</v>
      </c>
      <c r="F172" s="24"/>
      <c r="G172" s="44">
        <f t="shared" si="4"/>
        <v>660</v>
      </c>
      <c r="H172" s="44">
        <f t="shared" si="5"/>
        <v>654</v>
      </c>
    </row>
    <row r="173" spans="1:8" x14ac:dyDescent="0.25">
      <c r="A173" s="24">
        <v>20922</v>
      </c>
      <c r="B173" s="24"/>
      <c r="C173" s="24" t="s">
        <v>24</v>
      </c>
      <c r="D173" s="29">
        <f>VLOOKUP(A173,'Novitas non-facility'!$B:$C,2,FALSE)</f>
        <v>670.37</v>
      </c>
      <c r="E173" s="29">
        <f>VLOOKUP(A173,'Novitas facilty'!$B:$C,2,FALSE)</f>
        <v>537.82000000000005</v>
      </c>
      <c r="F173" s="24"/>
      <c r="G173" s="44">
        <f t="shared" si="4"/>
        <v>1006</v>
      </c>
      <c r="H173" s="44">
        <f t="shared" si="5"/>
        <v>807</v>
      </c>
    </row>
    <row r="174" spans="1:8" x14ac:dyDescent="0.25">
      <c r="A174" s="24">
        <v>20924</v>
      </c>
      <c r="B174" s="24"/>
      <c r="C174" s="24" t="s">
        <v>25</v>
      </c>
      <c r="D174" s="29">
        <f>VLOOKUP(A174,'Novitas non-facility'!$B:$C,2,FALSE)</f>
        <v>554.44000000000005</v>
      </c>
      <c r="E174" s="29">
        <f>VLOOKUP(A174,'Novitas facilty'!$B:$C,2,FALSE)</f>
        <v>559.79</v>
      </c>
      <c r="F174" s="24"/>
      <c r="G174" s="44">
        <f t="shared" si="4"/>
        <v>832</v>
      </c>
      <c r="H174" s="44">
        <f t="shared" si="5"/>
        <v>840</v>
      </c>
    </row>
    <row r="175" spans="1:8" x14ac:dyDescent="0.25">
      <c r="A175" s="24">
        <v>20926</v>
      </c>
      <c r="B175" s="24"/>
      <c r="C175" s="24" t="s">
        <v>26</v>
      </c>
      <c r="D175" s="29">
        <f>VLOOKUP(A175,'Novitas non-facility'!$B:$C,2,FALSE)</f>
        <v>476.2</v>
      </c>
      <c r="E175" s="29">
        <f>VLOOKUP(A175,'Novitas facilty'!$B:$C,2,FALSE)</f>
        <v>476.2</v>
      </c>
      <c r="F175" s="24"/>
      <c r="G175" s="44">
        <f t="shared" ref="G175:G238" si="6">ROUNDUP(D175*$J$2,0)</f>
        <v>715</v>
      </c>
      <c r="H175" s="44">
        <f t="shared" si="5"/>
        <v>715</v>
      </c>
    </row>
    <row r="176" spans="1:8" x14ac:dyDescent="0.25">
      <c r="A176" s="24">
        <v>20931</v>
      </c>
      <c r="B176" s="24"/>
      <c r="C176" s="24" t="s">
        <v>27</v>
      </c>
      <c r="D176" s="29">
        <f>VLOOKUP(A176,'Novitas non-facility'!$B:$C,2,FALSE)</f>
        <v>117.94</v>
      </c>
      <c r="E176" s="29">
        <f>VLOOKUP(A176,'Novitas facilty'!$B:$C,2,FALSE)</f>
        <v>125.28</v>
      </c>
      <c r="F176" s="24"/>
      <c r="G176" s="44">
        <f t="shared" si="6"/>
        <v>177</v>
      </c>
      <c r="H176" s="44">
        <f t="shared" ref="H176:H239" si="7">ROUNDUP(E176*$J$2,0)</f>
        <v>188</v>
      </c>
    </row>
    <row r="177" spans="1:8" x14ac:dyDescent="0.25">
      <c r="A177" s="24">
        <v>20937</v>
      </c>
      <c r="B177" s="24"/>
      <c r="C177" s="24" t="s">
        <v>28</v>
      </c>
      <c r="D177" s="29">
        <f>VLOOKUP(A177,'Novitas non-facility'!$B:$C,2,FALSE)</f>
        <v>178.36</v>
      </c>
      <c r="E177" s="29">
        <f>VLOOKUP(A177,'Novitas facilty'!$B:$C,2,FALSE)</f>
        <v>186.06</v>
      </c>
      <c r="F177" s="24"/>
      <c r="G177" s="44">
        <f t="shared" si="6"/>
        <v>268</v>
      </c>
      <c r="H177" s="44">
        <f t="shared" si="7"/>
        <v>280</v>
      </c>
    </row>
    <row r="178" spans="1:8" x14ac:dyDescent="0.25">
      <c r="A178" s="24">
        <v>20938</v>
      </c>
      <c r="B178" s="24"/>
      <c r="C178" s="24" t="s">
        <v>29</v>
      </c>
      <c r="D178" s="29">
        <f>VLOOKUP(A178,'Novitas non-facility'!$B:$C,2,FALSE)</f>
        <v>195.08</v>
      </c>
      <c r="E178" s="29">
        <f>VLOOKUP(A178,'Novitas facilty'!$B:$C,2,FALSE)</f>
        <v>205.55</v>
      </c>
      <c r="F178" s="24"/>
      <c r="G178" s="44">
        <f t="shared" si="6"/>
        <v>293</v>
      </c>
      <c r="H178" s="44">
        <f t="shared" si="7"/>
        <v>309</v>
      </c>
    </row>
    <row r="179" spans="1:8" x14ac:dyDescent="0.25">
      <c r="A179" s="24">
        <v>20939</v>
      </c>
      <c r="B179" s="24"/>
      <c r="C179" s="24" t="s">
        <v>5320</v>
      </c>
      <c r="D179" s="29">
        <f>VLOOKUP(A179,'Novitas non-facility'!$B:$C,2,FALSE)</f>
        <v>75</v>
      </c>
      <c r="E179" s="29">
        <f>VLOOKUP(A179,'Novitas facilty'!$B:$C,2,FALSE)</f>
        <v>74.92</v>
      </c>
      <c r="F179" s="24"/>
      <c r="G179" s="44">
        <f t="shared" si="6"/>
        <v>113</v>
      </c>
      <c r="H179" s="44">
        <f t="shared" si="7"/>
        <v>113</v>
      </c>
    </row>
    <row r="180" spans="1:8" x14ac:dyDescent="0.25">
      <c r="A180" s="24">
        <v>20950</v>
      </c>
      <c r="B180" s="24"/>
      <c r="C180" s="24" t="s">
        <v>30</v>
      </c>
      <c r="D180" s="29">
        <f>VLOOKUP(A180,'Novitas non-facility'!$B:$C,2,FALSE)</f>
        <v>297.60000000000002</v>
      </c>
      <c r="E180" s="29">
        <f>VLOOKUP(A180,'Novitas facilty'!$B:$C,2,FALSE)</f>
        <v>94.96</v>
      </c>
      <c r="F180" s="24"/>
      <c r="G180" s="44">
        <f t="shared" si="6"/>
        <v>447</v>
      </c>
      <c r="H180" s="44">
        <f t="shared" si="7"/>
        <v>143</v>
      </c>
    </row>
    <row r="181" spans="1:8" x14ac:dyDescent="0.25">
      <c r="A181" s="24">
        <v>20955</v>
      </c>
      <c r="B181" s="24"/>
      <c r="C181" s="24" t="s">
        <v>31</v>
      </c>
      <c r="D181" s="29">
        <f>VLOOKUP(A181,'Novitas non-facility'!$B:$C,2,FALSE)</f>
        <v>2655.75</v>
      </c>
      <c r="E181" s="29">
        <f>VLOOKUP(A181,'Novitas facilty'!$B:$C,2,FALSE)</f>
        <v>2764.28</v>
      </c>
      <c r="F181" s="24"/>
      <c r="G181" s="44">
        <f t="shared" si="6"/>
        <v>3984</v>
      </c>
      <c r="H181" s="44">
        <f t="shared" si="7"/>
        <v>4147</v>
      </c>
    </row>
    <row r="182" spans="1:8" x14ac:dyDescent="0.25">
      <c r="A182" s="24">
        <v>20956</v>
      </c>
      <c r="B182" s="24"/>
      <c r="C182" s="24" t="s">
        <v>32</v>
      </c>
      <c r="D182" s="29">
        <f>VLOOKUP(A182,'Novitas non-facility'!$B:$C,2,FALSE)</f>
        <v>2845.44</v>
      </c>
      <c r="E182" s="29">
        <f>VLOOKUP(A182,'Novitas facilty'!$B:$C,2,FALSE)</f>
        <v>2930.4</v>
      </c>
      <c r="F182" s="24"/>
      <c r="G182" s="44">
        <f t="shared" si="6"/>
        <v>4269</v>
      </c>
      <c r="H182" s="44">
        <f t="shared" si="7"/>
        <v>4396</v>
      </c>
    </row>
    <row r="183" spans="1:8" x14ac:dyDescent="0.25">
      <c r="A183" s="24">
        <v>20957</v>
      </c>
      <c r="B183" s="24"/>
      <c r="C183" s="24" t="s">
        <v>33</v>
      </c>
      <c r="D183" s="29">
        <f>VLOOKUP(A183,'Novitas non-facility'!$B:$C,2,FALSE)</f>
        <v>2964.45</v>
      </c>
      <c r="E183" s="29">
        <f>VLOOKUP(A183,'Novitas facilty'!$B:$C,2,FALSE)</f>
        <v>2691.87</v>
      </c>
      <c r="F183" s="24"/>
      <c r="G183" s="44">
        <f t="shared" si="6"/>
        <v>4447</v>
      </c>
      <c r="H183" s="44">
        <f t="shared" si="7"/>
        <v>4038</v>
      </c>
    </row>
    <row r="184" spans="1:8" x14ac:dyDescent="0.25">
      <c r="A184" s="24">
        <v>20962</v>
      </c>
      <c r="B184" s="24"/>
      <c r="C184" s="24" t="s">
        <v>34</v>
      </c>
      <c r="D184" s="29">
        <f>VLOOKUP(A184,'Novitas non-facility'!$B:$C,2,FALSE)</f>
        <v>2886.85</v>
      </c>
      <c r="E184" s="29">
        <f>VLOOKUP(A184,'Novitas facilty'!$B:$C,2,FALSE)</f>
        <v>2314.02</v>
      </c>
      <c r="F184" s="24"/>
      <c r="G184" s="44">
        <f t="shared" si="6"/>
        <v>4331</v>
      </c>
      <c r="H184" s="44">
        <f t="shared" si="7"/>
        <v>3472</v>
      </c>
    </row>
    <row r="185" spans="1:8" x14ac:dyDescent="0.25">
      <c r="A185" s="24">
        <v>20969</v>
      </c>
      <c r="B185" s="24"/>
      <c r="C185" s="24" t="s">
        <v>35</v>
      </c>
      <c r="D185" s="29">
        <f>VLOOKUP(A185,'Novitas non-facility'!$B:$C,2,FALSE)</f>
        <v>2926.99</v>
      </c>
      <c r="E185" s="29">
        <f>VLOOKUP(A185,'Novitas facilty'!$B:$C,2,FALSE)</f>
        <v>3050.87</v>
      </c>
      <c r="F185" s="24"/>
      <c r="G185" s="44">
        <f t="shared" si="6"/>
        <v>4391</v>
      </c>
      <c r="H185" s="44">
        <f t="shared" si="7"/>
        <v>4577</v>
      </c>
    </row>
    <row r="186" spans="1:8" x14ac:dyDescent="0.25">
      <c r="A186" s="24">
        <v>20970</v>
      </c>
      <c r="B186" s="24"/>
      <c r="C186" s="24" t="s">
        <v>36</v>
      </c>
      <c r="D186" s="29">
        <f>VLOOKUP(A186,'Novitas non-facility'!$B:$C,2,FALSE)</f>
        <v>3067.36</v>
      </c>
      <c r="E186" s="29">
        <f>VLOOKUP(A186,'Novitas facilty'!$B:$C,2,FALSE)</f>
        <v>3231.97</v>
      </c>
      <c r="F186" s="24"/>
      <c r="G186" s="44">
        <f t="shared" si="6"/>
        <v>4602</v>
      </c>
      <c r="H186" s="44">
        <f t="shared" si="7"/>
        <v>4848</v>
      </c>
    </row>
    <row r="187" spans="1:8" x14ac:dyDescent="0.25">
      <c r="A187" s="24">
        <v>20972</v>
      </c>
      <c r="B187" s="24"/>
      <c r="C187" s="24" t="s">
        <v>37</v>
      </c>
      <c r="D187" s="29">
        <f>VLOOKUP(A187,'Novitas non-facility'!$B:$C,2,FALSE)</f>
        <v>3058.46</v>
      </c>
      <c r="E187" s="29">
        <f>VLOOKUP(A187,'Novitas facilty'!$B:$C,2,FALSE)</f>
        <v>2584.69</v>
      </c>
      <c r="F187" s="24"/>
      <c r="G187" s="44">
        <f t="shared" si="6"/>
        <v>4588</v>
      </c>
      <c r="H187" s="44">
        <f t="shared" si="7"/>
        <v>3878</v>
      </c>
    </row>
    <row r="188" spans="1:8" x14ac:dyDescent="0.25">
      <c r="A188" s="24">
        <v>20973</v>
      </c>
      <c r="B188" s="24"/>
      <c r="C188" s="24" t="s">
        <v>38</v>
      </c>
      <c r="D188" s="29">
        <f>VLOOKUP(A188,'Novitas non-facility'!$B:$C,2,FALSE)</f>
        <v>3229.34</v>
      </c>
      <c r="E188" s="29">
        <f>VLOOKUP(A188,'Novitas facilty'!$B:$C,2,FALSE)</f>
        <v>2890.36</v>
      </c>
      <c r="F188" s="24"/>
      <c r="G188" s="44">
        <f t="shared" si="6"/>
        <v>4845</v>
      </c>
      <c r="H188" s="44">
        <f t="shared" si="7"/>
        <v>4336</v>
      </c>
    </row>
    <row r="189" spans="1:8" x14ac:dyDescent="0.25">
      <c r="A189" s="24">
        <v>20974</v>
      </c>
      <c r="B189" s="24"/>
      <c r="C189" s="24" t="s">
        <v>39</v>
      </c>
      <c r="D189" s="29">
        <f>VLOOKUP(A189,'Novitas non-facility'!$B:$C,2,FALSE)</f>
        <v>92.04</v>
      </c>
      <c r="E189" s="29">
        <f>VLOOKUP(A189,'Novitas facilty'!$B:$C,2,FALSE)</f>
        <v>55.48</v>
      </c>
      <c r="F189" s="24"/>
      <c r="G189" s="44">
        <f t="shared" si="6"/>
        <v>139</v>
      </c>
      <c r="H189" s="44">
        <f t="shared" si="7"/>
        <v>84</v>
      </c>
    </row>
    <row r="190" spans="1:8" x14ac:dyDescent="0.25">
      <c r="A190" s="24">
        <v>20975</v>
      </c>
      <c r="B190" s="24"/>
      <c r="C190" s="24" t="s">
        <v>39</v>
      </c>
      <c r="D190" s="29">
        <f>VLOOKUP(A190,'Novitas non-facility'!$B:$C,2,FALSE)</f>
        <v>188.91</v>
      </c>
      <c r="E190" s="29">
        <f>VLOOKUP(A190,'Novitas facilty'!$B:$C,2,FALSE)</f>
        <v>197.32</v>
      </c>
      <c r="F190" s="24"/>
      <c r="G190" s="44">
        <f t="shared" si="6"/>
        <v>284</v>
      </c>
      <c r="H190" s="44">
        <f t="shared" si="7"/>
        <v>296</v>
      </c>
    </row>
    <row r="191" spans="1:8" x14ac:dyDescent="0.25">
      <c r="A191" s="24">
        <v>20979</v>
      </c>
      <c r="B191" s="24"/>
      <c r="C191" s="24" t="s">
        <v>40</v>
      </c>
      <c r="D191" s="29">
        <f>VLOOKUP(A191,'Novitas non-facility'!$B:$C,2,FALSE)</f>
        <v>62.21</v>
      </c>
      <c r="E191" s="29">
        <f>VLOOKUP(A191,'Novitas facilty'!$B:$C,2,FALSE)</f>
        <v>34.409999999999997</v>
      </c>
      <c r="F191" s="24"/>
      <c r="G191" s="44">
        <f t="shared" si="6"/>
        <v>94</v>
      </c>
      <c r="H191" s="44">
        <f t="shared" si="7"/>
        <v>52</v>
      </c>
    </row>
    <row r="192" spans="1:8" x14ac:dyDescent="0.25">
      <c r="A192" s="24">
        <v>20982</v>
      </c>
      <c r="B192" s="24"/>
      <c r="C192" s="24" t="s">
        <v>41</v>
      </c>
      <c r="D192" s="29">
        <f>VLOOKUP(A192,'Novitas non-facility'!$B:$C,2,FALSE)</f>
        <v>4016.33</v>
      </c>
      <c r="E192" s="29">
        <f>VLOOKUP(A192,'Novitas facilty'!$B:$C,2,FALSE)</f>
        <v>388.33</v>
      </c>
      <c r="F192" s="24"/>
      <c r="G192" s="44">
        <f t="shared" si="6"/>
        <v>6025</v>
      </c>
      <c r="H192" s="44">
        <f t="shared" si="7"/>
        <v>583</v>
      </c>
    </row>
    <row r="193" spans="1:8" x14ac:dyDescent="0.25">
      <c r="A193" s="24">
        <v>20983</v>
      </c>
      <c r="B193" s="24"/>
      <c r="C193" s="24" t="s">
        <v>41</v>
      </c>
      <c r="D193" s="29">
        <f>VLOOKUP(A193,'Novitas non-facility'!$B:$C,2,FALSE)</f>
        <v>5866.74</v>
      </c>
      <c r="E193" s="29">
        <f>VLOOKUP(A193,'Novitas facilty'!$B:$C,2,FALSE)</f>
        <v>360.18</v>
      </c>
      <c r="F193" s="24"/>
      <c r="G193" s="44">
        <f t="shared" si="6"/>
        <v>8801</v>
      </c>
      <c r="H193" s="44">
        <f t="shared" si="7"/>
        <v>541</v>
      </c>
    </row>
    <row r="194" spans="1:8" x14ac:dyDescent="0.25">
      <c r="A194" s="24">
        <v>20985</v>
      </c>
      <c r="B194" s="24"/>
      <c r="C194" s="24" t="s">
        <v>42</v>
      </c>
      <c r="D194" s="29">
        <f>VLOOKUP(A194,'Novitas non-facility'!$B:$C,2,FALSE)</f>
        <v>154.68</v>
      </c>
      <c r="E194" s="29">
        <f>VLOOKUP(A194,'Novitas facilty'!$B:$C,2,FALSE)</f>
        <v>162.01</v>
      </c>
      <c r="F194" s="24"/>
      <c r="G194" s="44">
        <f t="shared" si="6"/>
        <v>233</v>
      </c>
      <c r="H194" s="44">
        <f t="shared" si="7"/>
        <v>244</v>
      </c>
    </row>
    <row r="195" spans="1:8" x14ac:dyDescent="0.25">
      <c r="A195" s="24">
        <v>21010</v>
      </c>
      <c r="B195" s="24"/>
      <c r="C195" s="24" t="s">
        <v>182</v>
      </c>
      <c r="D195" s="29">
        <f>VLOOKUP(A195,'Novitas non-facility'!$B:$C,2,FALSE)</f>
        <v>809.22</v>
      </c>
      <c r="E195" s="29">
        <f>VLOOKUP(A195,'Novitas facilty'!$B:$C,2,FALSE)</f>
        <v>820.41</v>
      </c>
      <c r="F195" s="24"/>
      <c r="G195" s="44">
        <f t="shared" si="6"/>
        <v>1214</v>
      </c>
      <c r="H195" s="44">
        <f t="shared" si="7"/>
        <v>1231</v>
      </c>
    </row>
    <row r="196" spans="1:8" x14ac:dyDescent="0.25">
      <c r="A196" s="24">
        <v>21011</v>
      </c>
      <c r="B196" s="24"/>
      <c r="C196" s="24" t="s">
        <v>181</v>
      </c>
      <c r="D196" s="29">
        <f>VLOOKUP(A196,'Novitas non-facility'!$B:$C,2,FALSE)</f>
        <v>417.99</v>
      </c>
      <c r="E196" s="29">
        <f>VLOOKUP(A196,'Novitas facilty'!$B:$C,2,FALSE)</f>
        <v>286.95999999999998</v>
      </c>
      <c r="F196" s="24"/>
      <c r="G196" s="44">
        <f t="shared" si="6"/>
        <v>627</v>
      </c>
      <c r="H196" s="44">
        <f t="shared" si="7"/>
        <v>431</v>
      </c>
    </row>
    <row r="197" spans="1:8" x14ac:dyDescent="0.25">
      <c r="A197" s="24">
        <v>21012</v>
      </c>
      <c r="B197" s="24"/>
      <c r="C197" s="24" t="s">
        <v>180</v>
      </c>
      <c r="D197" s="29">
        <f>VLOOKUP(A197,'Novitas non-facility'!$B:$C,2,FALSE)</f>
        <v>372.34</v>
      </c>
      <c r="E197" s="29">
        <f>VLOOKUP(A197,'Novitas facilty'!$B:$C,2,FALSE)</f>
        <v>375.66</v>
      </c>
      <c r="F197" s="24"/>
      <c r="G197" s="44">
        <f t="shared" si="6"/>
        <v>559</v>
      </c>
      <c r="H197" s="44">
        <f t="shared" si="7"/>
        <v>564</v>
      </c>
    </row>
    <row r="198" spans="1:8" x14ac:dyDescent="0.25">
      <c r="A198" s="24">
        <v>21013</v>
      </c>
      <c r="B198" s="24"/>
      <c r="C198" s="24" t="s">
        <v>179</v>
      </c>
      <c r="D198" s="29">
        <f>VLOOKUP(A198,'Novitas non-facility'!$B:$C,2,FALSE)</f>
        <v>596.33000000000004</v>
      </c>
      <c r="E198" s="29">
        <f>VLOOKUP(A198,'Novitas facilty'!$B:$C,2,FALSE)</f>
        <v>441.31</v>
      </c>
      <c r="F198" s="24"/>
      <c r="G198" s="44">
        <f t="shared" si="6"/>
        <v>895</v>
      </c>
      <c r="H198" s="44">
        <f t="shared" si="7"/>
        <v>662</v>
      </c>
    </row>
    <row r="199" spans="1:8" x14ac:dyDescent="0.25">
      <c r="A199" s="24">
        <v>21014</v>
      </c>
      <c r="B199" s="24"/>
      <c r="C199" s="24" t="s">
        <v>178</v>
      </c>
      <c r="D199" s="29">
        <f>VLOOKUP(A199,'Novitas non-facility'!$B:$C,2,FALSE)</f>
        <v>572.16</v>
      </c>
      <c r="E199" s="29">
        <f>VLOOKUP(A199,'Novitas facilty'!$B:$C,2,FALSE)</f>
        <v>576.99</v>
      </c>
      <c r="F199" s="24"/>
      <c r="G199" s="44">
        <f t="shared" si="6"/>
        <v>859</v>
      </c>
      <c r="H199" s="44">
        <f t="shared" si="7"/>
        <v>866</v>
      </c>
    </row>
    <row r="200" spans="1:8" x14ac:dyDescent="0.25">
      <c r="A200" s="24">
        <v>21015</v>
      </c>
      <c r="B200" s="24"/>
      <c r="C200" s="24" t="s">
        <v>177</v>
      </c>
      <c r="D200" s="29">
        <f>VLOOKUP(A200,'Novitas non-facility'!$B:$C,2,FALSE)</f>
        <v>762.88</v>
      </c>
      <c r="E200" s="29">
        <f>VLOOKUP(A200,'Novitas facilty'!$B:$C,2,FALSE)</f>
        <v>785.64</v>
      </c>
      <c r="F200" s="24"/>
      <c r="G200" s="44">
        <f t="shared" si="6"/>
        <v>1145</v>
      </c>
      <c r="H200" s="44">
        <f t="shared" si="7"/>
        <v>1179</v>
      </c>
    </row>
    <row r="201" spans="1:8" x14ac:dyDescent="0.25">
      <c r="A201" s="24">
        <v>21016</v>
      </c>
      <c r="B201" s="24"/>
      <c r="C201" s="24" t="s">
        <v>176</v>
      </c>
      <c r="D201" s="29">
        <f>VLOOKUP(A201,'Novitas non-facility'!$B:$C,2,FALSE)</f>
        <v>1095.03</v>
      </c>
      <c r="E201" s="29">
        <f>VLOOKUP(A201,'Novitas facilty'!$B:$C,2,FALSE)</f>
        <v>1130.1500000000001</v>
      </c>
      <c r="F201" s="24"/>
      <c r="G201" s="44">
        <f t="shared" si="6"/>
        <v>1643</v>
      </c>
      <c r="H201" s="44">
        <f t="shared" si="7"/>
        <v>1696</v>
      </c>
    </row>
    <row r="202" spans="1:8" x14ac:dyDescent="0.25">
      <c r="A202" s="24">
        <v>21025</v>
      </c>
      <c r="B202" s="24"/>
      <c r="C202" s="24" t="s">
        <v>175</v>
      </c>
      <c r="D202" s="29">
        <f>VLOOKUP(A202,'Novitas non-facility'!$B:$C,2,FALSE)</f>
        <v>866.94</v>
      </c>
      <c r="E202" s="29">
        <f>VLOOKUP(A202,'Novitas facilty'!$B:$C,2,FALSE)</f>
        <v>717.25</v>
      </c>
      <c r="F202" s="24"/>
      <c r="G202" s="44">
        <f t="shared" si="6"/>
        <v>1301</v>
      </c>
      <c r="H202" s="44">
        <f t="shared" si="7"/>
        <v>1076</v>
      </c>
    </row>
    <row r="203" spans="1:8" x14ac:dyDescent="0.25">
      <c r="A203" s="24">
        <v>21026</v>
      </c>
      <c r="B203" s="24"/>
      <c r="C203" s="24" t="s">
        <v>174</v>
      </c>
      <c r="D203" s="29">
        <f>VLOOKUP(A203,'Novitas non-facility'!$B:$C,2,FALSE)</f>
        <v>590.09</v>
      </c>
      <c r="E203" s="29">
        <f>VLOOKUP(A203,'Novitas facilty'!$B:$C,2,FALSE)</f>
        <v>467.44</v>
      </c>
      <c r="F203" s="24"/>
      <c r="G203" s="44">
        <f t="shared" si="6"/>
        <v>886</v>
      </c>
      <c r="H203" s="44">
        <f t="shared" si="7"/>
        <v>702</v>
      </c>
    </row>
    <row r="204" spans="1:8" x14ac:dyDescent="0.25">
      <c r="A204" s="24">
        <v>21029</v>
      </c>
      <c r="B204" s="24"/>
      <c r="C204" s="24" t="s">
        <v>173</v>
      </c>
      <c r="D204" s="29">
        <f>VLOOKUP(A204,'Novitas non-facility'!$B:$C,2,FALSE)</f>
        <v>850.69</v>
      </c>
      <c r="E204" s="29">
        <f>VLOOKUP(A204,'Novitas facilty'!$B:$C,2,FALSE)</f>
        <v>680.81</v>
      </c>
      <c r="F204" s="24"/>
      <c r="G204" s="44">
        <f t="shared" si="6"/>
        <v>1277</v>
      </c>
      <c r="H204" s="44">
        <f t="shared" si="7"/>
        <v>1022</v>
      </c>
    </row>
    <row r="205" spans="1:8" x14ac:dyDescent="0.25">
      <c r="A205" s="24">
        <v>21030</v>
      </c>
      <c r="B205" s="24"/>
      <c r="C205" s="24" t="s">
        <v>172</v>
      </c>
      <c r="D205" s="29">
        <f>VLOOKUP(A205,'Novitas non-facility'!$B:$C,2,FALSE)</f>
        <v>508.21</v>
      </c>
      <c r="E205" s="29">
        <f>VLOOKUP(A205,'Novitas facilty'!$B:$C,2,FALSE)</f>
        <v>394.33</v>
      </c>
      <c r="F205" s="24"/>
      <c r="G205" s="44">
        <f t="shared" si="6"/>
        <v>763</v>
      </c>
      <c r="H205" s="44">
        <f t="shared" si="7"/>
        <v>592</v>
      </c>
    </row>
    <row r="206" spans="1:8" x14ac:dyDescent="0.25">
      <c r="A206" s="24">
        <v>21031</v>
      </c>
      <c r="B206" s="24"/>
      <c r="C206" s="24" t="s">
        <v>171</v>
      </c>
      <c r="D206" s="29">
        <f>VLOOKUP(A206,'Novitas non-facility'!$B:$C,2,FALSE)</f>
        <v>426.87</v>
      </c>
      <c r="E206" s="29">
        <f>VLOOKUP(A206,'Novitas facilty'!$B:$C,2,FALSE)</f>
        <v>298.89</v>
      </c>
      <c r="F206" s="24"/>
      <c r="G206" s="44">
        <f t="shared" si="6"/>
        <v>641</v>
      </c>
      <c r="H206" s="44">
        <f t="shared" si="7"/>
        <v>449</v>
      </c>
    </row>
    <row r="207" spans="1:8" x14ac:dyDescent="0.25">
      <c r="A207" s="24">
        <v>21032</v>
      </c>
      <c r="B207" s="24"/>
      <c r="C207" s="24" t="s">
        <v>170</v>
      </c>
      <c r="D207" s="29">
        <f>VLOOKUP(A207,'Novitas non-facility'!$B:$C,2,FALSE)</f>
        <v>412.28</v>
      </c>
      <c r="E207" s="29">
        <f>VLOOKUP(A207,'Novitas facilty'!$B:$C,2,FALSE)</f>
        <v>284.68</v>
      </c>
      <c r="F207" s="24"/>
      <c r="G207" s="44">
        <f t="shared" si="6"/>
        <v>619</v>
      </c>
      <c r="H207" s="44">
        <f t="shared" si="7"/>
        <v>428</v>
      </c>
    </row>
    <row r="208" spans="1:8" x14ac:dyDescent="0.25">
      <c r="A208" s="24">
        <v>21034</v>
      </c>
      <c r="B208" s="24"/>
      <c r="C208" s="24" t="s">
        <v>169</v>
      </c>
      <c r="D208" s="29">
        <f>VLOOKUP(A208,'Novitas non-facility'!$B:$C,2,FALSE)</f>
        <v>1422.66</v>
      </c>
      <c r="E208" s="29">
        <f>VLOOKUP(A208,'Novitas facilty'!$B:$C,2,FALSE)</f>
        <v>1223.8399999999999</v>
      </c>
      <c r="F208" s="24"/>
      <c r="G208" s="44">
        <f t="shared" si="6"/>
        <v>2134</v>
      </c>
      <c r="H208" s="44">
        <f t="shared" si="7"/>
        <v>1836</v>
      </c>
    </row>
    <row r="209" spans="1:8" x14ac:dyDescent="0.25">
      <c r="A209" s="24">
        <v>21040</v>
      </c>
      <c r="B209" s="24"/>
      <c r="C209" s="24" t="s">
        <v>168</v>
      </c>
      <c r="D209" s="29">
        <f>VLOOKUP(A209,'Novitas non-facility'!$B:$C,2,FALSE)</f>
        <v>515.38</v>
      </c>
      <c r="E209" s="29">
        <f>VLOOKUP(A209,'Novitas facilty'!$B:$C,2,FALSE)</f>
        <v>397.68</v>
      </c>
      <c r="F209" s="24"/>
      <c r="G209" s="44">
        <f t="shared" si="6"/>
        <v>774</v>
      </c>
      <c r="H209" s="44">
        <f t="shared" si="7"/>
        <v>597</v>
      </c>
    </row>
    <row r="210" spans="1:8" x14ac:dyDescent="0.25">
      <c r="A210" s="24">
        <v>21044</v>
      </c>
      <c r="B210" s="24"/>
      <c r="C210" s="24" t="s">
        <v>167</v>
      </c>
      <c r="D210" s="29">
        <f>VLOOKUP(A210,'Novitas non-facility'!$B:$C,2,FALSE)</f>
        <v>939.73</v>
      </c>
      <c r="E210" s="29">
        <f>VLOOKUP(A210,'Novitas facilty'!$B:$C,2,FALSE)</f>
        <v>974.03</v>
      </c>
      <c r="F210" s="24"/>
      <c r="G210" s="44">
        <f t="shared" si="6"/>
        <v>1410</v>
      </c>
      <c r="H210" s="44">
        <f t="shared" si="7"/>
        <v>1462</v>
      </c>
    </row>
    <row r="211" spans="1:8" x14ac:dyDescent="0.25">
      <c r="A211" s="24">
        <v>21045</v>
      </c>
      <c r="B211" s="24"/>
      <c r="C211" s="24" t="s">
        <v>166</v>
      </c>
      <c r="D211" s="29">
        <f>VLOOKUP(A211,'Novitas non-facility'!$B:$C,2,FALSE)</f>
        <v>1304.79</v>
      </c>
      <c r="E211" s="29">
        <f>VLOOKUP(A211,'Novitas facilty'!$B:$C,2,FALSE)</f>
        <v>1363.81</v>
      </c>
      <c r="F211" s="24"/>
      <c r="G211" s="44">
        <f t="shared" si="6"/>
        <v>1958</v>
      </c>
      <c r="H211" s="44">
        <f t="shared" si="7"/>
        <v>2046</v>
      </c>
    </row>
    <row r="212" spans="1:8" x14ac:dyDescent="0.25">
      <c r="A212" s="24">
        <v>21046</v>
      </c>
      <c r="B212" s="24"/>
      <c r="C212" s="24" t="s">
        <v>165</v>
      </c>
      <c r="D212" s="29">
        <f>VLOOKUP(A212,'Novitas non-facility'!$B:$C,2,FALSE)</f>
        <v>1078.24</v>
      </c>
      <c r="E212" s="29">
        <f>VLOOKUP(A212,'Novitas facilty'!$B:$C,2,FALSE)</f>
        <v>1255.5999999999999</v>
      </c>
      <c r="F212" s="24"/>
      <c r="G212" s="44">
        <f t="shared" si="6"/>
        <v>1618</v>
      </c>
      <c r="H212" s="44">
        <f t="shared" si="7"/>
        <v>1884</v>
      </c>
    </row>
    <row r="213" spans="1:8" x14ac:dyDescent="0.25">
      <c r="A213" s="24">
        <v>21047</v>
      </c>
      <c r="B213" s="24"/>
      <c r="C213" s="24" t="s">
        <v>164</v>
      </c>
      <c r="D213" s="29">
        <f>VLOOKUP(A213,'Novitas non-facility'!$B:$C,2,FALSE)</f>
        <v>1314.46</v>
      </c>
      <c r="E213" s="29">
        <f>VLOOKUP(A213,'Novitas facilty'!$B:$C,2,FALSE)</f>
        <v>1468.76</v>
      </c>
      <c r="F213" s="24"/>
      <c r="G213" s="44">
        <f t="shared" si="6"/>
        <v>1972</v>
      </c>
      <c r="H213" s="44">
        <f t="shared" si="7"/>
        <v>2204</v>
      </c>
    </row>
    <row r="214" spans="1:8" x14ac:dyDescent="0.25">
      <c r="A214" s="24">
        <v>21048</v>
      </c>
      <c r="B214" s="24"/>
      <c r="C214" s="24" t="s">
        <v>163</v>
      </c>
      <c r="D214" s="29">
        <f>VLOOKUP(A214,'Novitas non-facility'!$B:$C,2,FALSE)</f>
        <v>1084.1199999999999</v>
      </c>
      <c r="E214" s="29">
        <f>VLOOKUP(A214,'Novitas facilty'!$B:$C,2,FALSE)</f>
        <v>1286.75</v>
      </c>
      <c r="F214" s="24"/>
      <c r="G214" s="44">
        <f t="shared" si="6"/>
        <v>1627</v>
      </c>
      <c r="H214" s="44">
        <f t="shared" si="7"/>
        <v>1931</v>
      </c>
    </row>
    <row r="215" spans="1:8" x14ac:dyDescent="0.25">
      <c r="A215" s="24">
        <v>21049</v>
      </c>
      <c r="B215" s="24"/>
      <c r="C215" s="24" t="s">
        <v>162</v>
      </c>
      <c r="D215" s="29">
        <f>VLOOKUP(A215,'Novitas non-facility'!$B:$C,2,FALSE)</f>
        <v>1243.8399999999999</v>
      </c>
      <c r="E215" s="29">
        <f>VLOOKUP(A215,'Novitas facilty'!$B:$C,2,FALSE)</f>
        <v>1342.3</v>
      </c>
      <c r="F215" s="24"/>
      <c r="G215" s="44">
        <f t="shared" si="6"/>
        <v>1866</v>
      </c>
      <c r="H215" s="44">
        <f t="shared" si="7"/>
        <v>2014</v>
      </c>
    </row>
    <row r="216" spans="1:8" x14ac:dyDescent="0.25">
      <c r="A216" s="24">
        <v>21050</v>
      </c>
      <c r="B216" s="24"/>
      <c r="C216" s="24" t="s">
        <v>161</v>
      </c>
      <c r="D216" s="29">
        <f>VLOOKUP(A216,'Novitas non-facility'!$B:$C,2,FALSE)</f>
        <v>946.33</v>
      </c>
      <c r="E216" s="29">
        <f>VLOOKUP(A216,'Novitas facilty'!$B:$C,2,FALSE)</f>
        <v>935.65</v>
      </c>
      <c r="F216" s="24"/>
      <c r="G216" s="44">
        <f t="shared" si="6"/>
        <v>1420</v>
      </c>
      <c r="H216" s="44">
        <f t="shared" si="7"/>
        <v>1404</v>
      </c>
    </row>
    <row r="217" spans="1:8" x14ac:dyDescent="0.25">
      <c r="A217" s="24">
        <v>21060</v>
      </c>
      <c r="B217" s="24"/>
      <c r="C217" s="24" t="s">
        <v>160</v>
      </c>
      <c r="D217" s="29">
        <f>VLOOKUP(A217,'Novitas non-facility'!$B:$C,2,FALSE)</f>
        <v>857.13</v>
      </c>
      <c r="E217" s="29">
        <f>VLOOKUP(A217,'Novitas facilty'!$B:$C,2,FALSE)</f>
        <v>886.27</v>
      </c>
      <c r="F217" s="24"/>
      <c r="G217" s="44">
        <f t="shared" si="6"/>
        <v>1286</v>
      </c>
      <c r="H217" s="44">
        <f t="shared" si="7"/>
        <v>1330</v>
      </c>
    </row>
    <row r="218" spans="1:8" x14ac:dyDescent="0.25">
      <c r="A218" s="24">
        <v>21070</v>
      </c>
      <c r="B218" s="24"/>
      <c r="C218" s="24" t="s">
        <v>159</v>
      </c>
      <c r="D218" s="29">
        <f>VLOOKUP(A218,'Novitas non-facility'!$B:$C,2,FALSE)</f>
        <v>669.6</v>
      </c>
      <c r="E218" s="29">
        <f>VLOOKUP(A218,'Novitas facilty'!$B:$C,2,FALSE)</f>
        <v>678.92</v>
      </c>
      <c r="F218" s="24"/>
      <c r="G218" s="44">
        <f t="shared" si="6"/>
        <v>1005</v>
      </c>
      <c r="H218" s="44">
        <f t="shared" si="7"/>
        <v>1019</v>
      </c>
    </row>
    <row r="219" spans="1:8" x14ac:dyDescent="0.25">
      <c r="A219" s="24">
        <v>21073</v>
      </c>
      <c r="B219" s="24"/>
      <c r="C219" s="24" t="s">
        <v>158</v>
      </c>
      <c r="D219" s="29">
        <f>VLOOKUP(A219,'Novitas non-facility'!$B:$C,2,FALSE)</f>
        <v>417.57</v>
      </c>
      <c r="E219" s="29">
        <f>VLOOKUP(A219,'Novitas facilty'!$B:$C,2,FALSE)</f>
        <v>263.69</v>
      </c>
      <c r="F219" s="24"/>
      <c r="G219" s="44">
        <f t="shared" si="6"/>
        <v>627</v>
      </c>
      <c r="H219" s="44">
        <f t="shared" si="7"/>
        <v>396</v>
      </c>
    </row>
    <row r="220" spans="1:8" x14ac:dyDescent="0.25">
      <c r="A220" s="24">
        <v>21076</v>
      </c>
      <c r="B220" s="24"/>
      <c r="C220" s="24" t="s">
        <v>157</v>
      </c>
      <c r="D220" s="29">
        <f>VLOOKUP(A220,'Novitas non-facility'!$B:$C,2,FALSE)</f>
        <v>934.69</v>
      </c>
      <c r="E220" s="29">
        <f>VLOOKUP(A220,'Novitas facilty'!$B:$C,2,FALSE)</f>
        <v>755.67</v>
      </c>
      <c r="F220" s="24"/>
      <c r="G220" s="44">
        <f t="shared" si="6"/>
        <v>1403</v>
      </c>
      <c r="H220" s="44">
        <f t="shared" si="7"/>
        <v>1134</v>
      </c>
    </row>
    <row r="221" spans="1:8" x14ac:dyDescent="0.25">
      <c r="A221" s="24">
        <v>21077</v>
      </c>
      <c r="B221" s="24"/>
      <c r="C221" s="24" t="s">
        <v>157</v>
      </c>
      <c r="D221" s="29">
        <f>VLOOKUP(A221,'Novitas non-facility'!$B:$C,2,FALSE)</f>
        <v>2288.41</v>
      </c>
      <c r="E221" s="29">
        <f>VLOOKUP(A221,'Novitas facilty'!$B:$C,2,FALSE)</f>
        <v>1857.24</v>
      </c>
      <c r="F221" s="24"/>
      <c r="G221" s="44">
        <f t="shared" si="6"/>
        <v>3433</v>
      </c>
      <c r="H221" s="44">
        <f t="shared" si="7"/>
        <v>2786</v>
      </c>
    </row>
    <row r="222" spans="1:8" x14ac:dyDescent="0.25">
      <c r="A222" s="24">
        <v>21079</v>
      </c>
      <c r="B222" s="24"/>
      <c r="C222" s="24" t="s">
        <v>157</v>
      </c>
      <c r="D222" s="29">
        <f>VLOOKUP(A222,'Novitas non-facility'!$B:$C,2,FALSE)</f>
        <v>1568.45</v>
      </c>
      <c r="E222" s="29">
        <f>VLOOKUP(A222,'Novitas facilty'!$B:$C,2,FALSE)</f>
        <v>1248.5</v>
      </c>
      <c r="F222" s="24"/>
      <c r="G222" s="44">
        <f t="shared" si="6"/>
        <v>2353</v>
      </c>
      <c r="H222" s="44">
        <f t="shared" si="7"/>
        <v>1873</v>
      </c>
    </row>
    <row r="223" spans="1:8" x14ac:dyDescent="0.25">
      <c r="A223" s="24">
        <v>21080</v>
      </c>
      <c r="B223" s="24"/>
      <c r="C223" s="24" t="s">
        <v>157</v>
      </c>
      <c r="D223" s="29">
        <f>VLOOKUP(A223,'Novitas non-facility'!$B:$C,2,FALSE)</f>
        <v>1806.57</v>
      </c>
      <c r="E223" s="29">
        <f>VLOOKUP(A223,'Novitas facilty'!$B:$C,2,FALSE)</f>
        <v>1419.2</v>
      </c>
      <c r="F223" s="24"/>
      <c r="G223" s="44">
        <f t="shared" si="6"/>
        <v>2710</v>
      </c>
      <c r="H223" s="44">
        <f t="shared" si="7"/>
        <v>2129</v>
      </c>
    </row>
    <row r="224" spans="1:8" x14ac:dyDescent="0.25">
      <c r="A224" s="24">
        <v>21081</v>
      </c>
      <c r="B224" s="24"/>
      <c r="C224" s="24" t="s">
        <v>157</v>
      </c>
      <c r="D224" s="29">
        <f>VLOOKUP(A224,'Novitas non-facility'!$B:$C,2,FALSE)</f>
        <v>1666.43</v>
      </c>
      <c r="E224" s="29">
        <f>VLOOKUP(A224,'Novitas facilty'!$B:$C,2,FALSE)</f>
        <v>1299.25</v>
      </c>
      <c r="F224" s="24"/>
      <c r="G224" s="44">
        <f t="shared" si="6"/>
        <v>2500</v>
      </c>
      <c r="H224" s="44">
        <f t="shared" si="7"/>
        <v>1949</v>
      </c>
    </row>
    <row r="225" spans="1:8" x14ac:dyDescent="0.25">
      <c r="A225" s="24">
        <v>21082</v>
      </c>
      <c r="B225" s="24"/>
      <c r="C225" s="24" t="s">
        <v>157</v>
      </c>
      <c r="D225" s="29">
        <f>VLOOKUP(A225,'Novitas non-facility'!$B:$C,2,FALSE)</f>
        <v>1539.61</v>
      </c>
      <c r="E225" s="29">
        <f>VLOOKUP(A225,'Novitas facilty'!$B:$C,2,FALSE)</f>
        <v>1188.43</v>
      </c>
      <c r="F225" s="24"/>
      <c r="G225" s="44">
        <f t="shared" si="6"/>
        <v>2310</v>
      </c>
      <c r="H225" s="44">
        <f t="shared" si="7"/>
        <v>1783</v>
      </c>
    </row>
    <row r="226" spans="1:8" x14ac:dyDescent="0.25">
      <c r="A226" s="24">
        <v>21083</v>
      </c>
      <c r="B226" s="24"/>
      <c r="C226" s="24" t="s">
        <v>157</v>
      </c>
      <c r="D226" s="29">
        <f>VLOOKUP(A226,'Novitas non-facility'!$B:$C,2,FALSE)</f>
        <v>1472.02</v>
      </c>
      <c r="E226" s="29">
        <f>VLOOKUP(A226,'Novitas facilty'!$B:$C,2,FALSE)</f>
        <v>1102.93</v>
      </c>
      <c r="F226" s="24"/>
      <c r="G226" s="44">
        <f t="shared" si="6"/>
        <v>2209</v>
      </c>
      <c r="H226" s="44">
        <f t="shared" si="7"/>
        <v>1655</v>
      </c>
    </row>
    <row r="227" spans="1:8" x14ac:dyDescent="0.25">
      <c r="A227" s="24">
        <v>21084</v>
      </c>
      <c r="B227" s="24"/>
      <c r="C227" s="24" t="s">
        <v>157</v>
      </c>
      <c r="D227" s="29">
        <f>VLOOKUP(A227,'Novitas non-facility'!$B:$C,2,FALSE)</f>
        <v>1678.38</v>
      </c>
      <c r="E227" s="29">
        <f>VLOOKUP(A227,'Novitas facilty'!$B:$C,2,FALSE)</f>
        <v>1275.4000000000001</v>
      </c>
      <c r="F227" s="24"/>
      <c r="G227" s="44">
        <f t="shared" si="6"/>
        <v>2518</v>
      </c>
      <c r="H227" s="44">
        <f t="shared" si="7"/>
        <v>1914</v>
      </c>
    </row>
    <row r="228" spans="1:8" x14ac:dyDescent="0.25">
      <c r="A228" s="24">
        <v>21085</v>
      </c>
      <c r="B228" s="24"/>
      <c r="C228" s="24" t="s">
        <v>157</v>
      </c>
      <c r="D228" s="29">
        <f>VLOOKUP(A228,'Novitas non-facility'!$B:$C,2,FALSE)</f>
        <v>737.94</v>
      </c>
      <c r="E228" s="29">
        <f>VLOOKUP(A228,'Novitas facilty'!$B:$C,2,FALSE)</f>
        <v>517.79</v>
      </c>
      <c r="F228" s="24"/>
      <c r="G228" s="44">
        <f t="shared" si="6"/>
        <v>1107</v>
      </c>
      <c r="H228" s="44">
        <f t="shared" si="7"/>
        <v>777</v>
      </c>
    </row>
    <row r="229" spans="1:8" x14ac:dyDescent="0.25">
      <c r="A229" s="24">
        <v>21086</v>
      </c>
      <c r="B229" s="24"/>
      <c r="C229" s="24" t="s">
        <v>157</v>
      </c>
      <c r="D229" s="29">
        <f>VLOOKUP(A229,'Novitas non-facility'!$B:$C,2,FALSE)</f>
        <v>1702.91</v>
      </c>
      <c r="E229" s="29">
        <f>VLOOKUP(A229,'Novitas facilty'!$B:$C,2,FALSE)</f>
        <v>1369.63</v>
      </c>
      <c r="F229" s="24"/>
      <c r="G229" s="44">
        <f t="shared" si="6"/>
        <v>2555</v>
      </c>
      <c r="H229" s="44">
        <f t="shared" si="7"/>
        <v>2055</v>
      </c>
    </row>
    <row r="230" spans="1:8" x14ac:dyDescent="0.25">
      <c r="A230" s="24">
        <v>21087</v>
      </c>
      <c r="B230" s="24"/>
      <c r="C230" s="24" t="s">
        <v>157</v>
      </c>
      <c r="D230" s="29">
        <f>VLOOKUP(A230,'Novitas non-facility'!$B:$C,2,FALSE)</f>
        <v>1702.91</v>
      </c>
      <c r="E230" s="29">
        <f>VLOOKUP(A230,'Novitas facilty'!$B:$C,2,FALSE)</f>
        <v>1369.63</v>
      </c>
      <c r="F230" s="24"/>
      <c r="G230" s="44">
        <f t="shared" si="6"/>
        <v>2555</v>
      </c>
      <c r="H230" s="44">
        <f t="shared" si="7"/>
        <v>2055</v>
      </c>
    </row>
    <row r="231" spans="1:8" x14ac:dyDescent="0.25">
      <c r="A231" s="24">
        <v>21100</v>
      </c>
      <c r="B231" s="24"/>
      <c r="C231" s="24" t="s">
        <v>156</v>
      </c>
      <c r="D231" s="29">
        <f>VLOOKUP(A231,'Novitas non-facility'!$B:$C,2,FALSE)</f>
        <v>692.81</v>
      </c>
      <c r="E231" s="29">
        <f>VLOOKUP(A231,'Novitas facilty'!$B:$C,2,FALSE)</f>
        <v>387.72</v>
      </c>
      <c r="F231" s="24"/>
      <c r="G231" s="44">
        <f t="shared" si="6"/>
        <v>1040</v>
      </c>
      <c r="H231" s="44">
        <f t="shared" si="7"/>
        <v>582</v>
      </c>
    </row>
    <row r="232" spans="1:8" x14ac:dyDescent="0.25">
      <c r="A232" s="24">
        <v>21110</v>
      </c>
      <c r="B232" s="24"/>
      <c r="C232" s="24" t="s">
        <v>155</v>
      </c>
      <c r="D232" s="29">
        <f>VLOOKUP(A232,'Novitas non-facility'!$B:$C,2,FALSE)</f>
        <v>969.38</v>
      </c>
      <c r="E232" s="29">
        <f>VLOOKUP(A232,'Novitas facilty'!$B:$C,2,FALSE)</f>
        <v>800.65</v>
      </c>
      <c r="F232" s="24"/>
      <c r="G232" s="44">
        <f t="shared" si="6"/>
        <v>1455</v>
      </c>
      <c r="H232" s="44">
        <f t="shared" si="7"/>
        <v>1201</v>
      </c>
    </row>
    <row r="233" spans="1:8" x14ac:dyDescent="0.25">
      <c r="A233" s="24">
        <v>21116</v>
      </c>
      <c r="B233" s="24"/>
      <c r="C233" s="24" t="s">
        <v>154</v>
      </c>
      <c r="D233" s="29">
        <f>VLOOKUP(A233,'Novitas non-facility'!$B:$C,2,FALSE)</f>
        <v>245.71</v>
      </c>
      <c r="E233" s="29">
        <f>VLOOKUP(A233,'Novitas facilty'!$B:$C,2,FALSE)</f>
        <v>48.03</v>
      </c>
      <c r="F233" s="29"/>
      <c r="G233" s="44">
        <f t="shared" si="6"/>
        <v>369</v>
      </c>
      <c r="H233" s="44">
        <f t="shared" si="7"/>
        <v>73</v>
      </c>
    </row>
    <row r="234" spans="1:8" x14ac:dyDescent="0.25">
      <c r="A234" s="24">
        <v>21120</v>
      </c>
      <c r="B234" s="24"/>
      <c r="C234" s="24" t="s">
        <v>153</v>
      </c>
      <c r="D234" s="29">
        <f>VLOOKUP(A234,'Novitas non-facility'!$B:$C,2,FALSE)</f>
        <v>742.18</v>
      </c>
      <c r="E234" s="29">
        <f>VLOOKUP(A234,'Novitas facilty'!$B:$C,2,FALSE)</f>
        <v>563.54</v>
      </c>
      <c r="F234" s="29"/>
      <c r="G234" s="44">
        <f t="shared" si="6"/>
        <v>1114</v>
      </c>
      <c r="H234" s="44">
        <f t="shared" si="7"/>
        <v>846</v>
      </c>
    </row>
    <row r="235" spans="1:8" x14ac:dyDescent="0.25">
      <c r="A235" s="24">
        <v>21121</v>
      </c>
      <c r="B235" s="24"/>
      <c r="C235" s="24" t="s">
        <v>153</v>
      </c>
      <c r="D235" s="29">
        <f>VLOOKUP(A235,'Novitas non-facility'!$B:$C,2,FALSE)</f>
        <v>695.77</v>
      </c>
      <c r="E235" s="29">
        <f>VLOOKUP(A235,'Novitas facilty'!$B:$C,2,FALSE)</f>
        <v>577.32000000000005</v>
      </c>
      <c r="F235" s="24"/>
      <c r="G235" s="44">
        <f t="shared" si="6"/>
        <v>1044</v>
      </c>
      <c r="H235" s="44">
        <f t="shared" si="7"/>
        <v>866</v>
      </c>
    </row>
    <row r="236" spans="1:8" x14ac:dyDescent="0.25">
      <c r="A236" s="24">
        <v>21122</v>
      </c>
      <c r="B236" s="24"/>
      <c r="C236" s="24" t="s">
        <v>153</v>
      </c>
      <c r="D236" s="29">
        <f>VLOOKUP(A236,'Novitas non-facility'!$B:$C,2,FALSE)</f>
        <v>825.34</v>
      </c>
      <c r="E236" s="29">
        <f>VLOOKUP(A236,'Novitas facilty'!$B:$C,2,FALSE)</f>
        <v>733.04</v>
      </c>
      <c r="F236" s="24"/>
      <c r="G236" s="44">
        <f t="shared" si="6"/>
        <v>1239</v>
      </c>
      <c r="H236" s="44">
        <f t="shared" si="7"/>
        <v>1100</v>
      </c>
    </row>
    <row r="237" spans="1:8" x14ac:dyDescent="0.25">
      <c r="A237" s="24">
        <v>21123</v>
      </c>
      <c r="B237" s="24"/>
      <c r="C237" s="24" t="s">
        <v>153</v>
      </c>
      <c r="D237" s="29">
        <f>VLOOKUP(A237,'Novitas non-facility'!$B:$C,2,FALSE)</f>
        <v>929.07</v>
      </c>
      <c r="E237" s="29">
        <f>VLOOKUP(A237,'Novitas facilty'!$B:$C,2,FALSE)</f>
        <v>1046.1300000000001</v>
      </c>
      <c r="F237" s="24"/>
      <c r="G237" s="44">
        <f t="shared" si="6"/>
        <v>1394</v>
      </c>
      <c r="H237" s="44">
        <f t="shared" si="7"/>
        <v>1570</v>
      </c>
    </row>
    <row r="238" spans="1:8" x14ac:dyDescent="0.25">
      <c r="A238" s="24">
        <v>21125</v>
      </c>
      <c r="B238" s="24"/>
      <c r="C238" s="24" t="s">
        <v>152</v>
      </c>
      <c r="D238" s="29">
        <f>VLOOKUP(A238,'Novitas non-facility'!$B:$C,2,FALSE)</f>
        <v>2972.27</v>
      </c>
      <c r="E238" s="29">
        <f>VLOOKUP(A238,'Novitas facilty'!$B:$C,2,FALSE)</f>
        <v>721.58</v>
      </c>
      <c r="F238" s="24"/>
      <c r="G238" s="44">
        <f t="shared" si="6"/>
        <v>4459</v>
      </c>
      <c r="H238" s="44">
        <f t="shared" si="7"/>
        <v>1083</v>
      </c>
    </row>
    <row r="239" spans="1:8" x14ac:dyDescent="0.25">
      <c r="A239" s="24">
        <v>21127</v>
      </c>
      <c r="B239" s="24"/>
      <c r="C239" s="24" t="s">
        <v>152</v>
      </c>
      <c r="D239" s="29">
        <f>VLOOKUP(A239,'Novitas non-facility'!$B:$C,2,FALSE)</f>
        <v>4557.5600000000004</v>
      </c>
      <c r="E239" s="29">
        <f>VLOOKUP(A239,'Novitas facilty'!$B:$C,2,FALSE)</f>
        <v>827.48</v>
      </c>
      <c r="F239" s="24"/>
      <c r="G239" s="44">
        <f t="shared" ref="G239:G302" si="8">ROUNDUP(D239*$J$2,0)</f>
        <v>6837</v>
      </c>
      <c r="H239" s="44">
        <f t="shared" si="7"/>
        <v>1242</v>
      </c>
    </row>
    <row r="240" spans="1:8" x14ac:dyDescent="0.25">
      <c r="A240" s="24">
        <v>21137</v>
      </c>
      <c r="B240" s="24"/>
      <c r="C240" s="24" t="s">
        <v>151</v>
      </c>
      <c r="D240" s="29">
        <f>VLOOKUP(A240,'Novitas non-facility'!$B:$C,2,FALSE)</f>
        <v>821.34</v>
      </c>
      <c r="E240" s="29">
        <f>VLOOKUP(A240,'Novitas facilty'!$B:$C,2,FALSE)</f>
        <v>838.43</v>
      </c>
      <c r="F240" s="24"/>
      <c r="G240" s="44">
        <f t="shared" si="8"/>
        <v>1233</v>
      </c>
      <c r="H240" s="44">
        <f t="shared" ref="H240:H303" si="9">ROUNDUP(E240*$J$2,0)</f>
        <v>1258</v>
      </c>
    </row>
    <row r="241" spans="1:8" x14ac:dyDescent="0.25">
      <c r="A241" s="24">
        <v>21138</v>
      </c>
      <c r="B241" s="24"/>
      <c r="C241" s="24" t="s">
        <v>151</v>
      </c>
      <c r="D241" s="29">
        <f>VLOOKUP(A241,'Novitas non-facility'!$B:$C,2,FALSE)</f>
        <v>997.54</v>
      </c>
      <c r="E241" s="29">
        <f>VLOOKUP(A241,'Novitas facilty'!$B:$C,2,FALSE)</f>
        <v>983.69</v>
      </c>
      <c r="F241" s="24"/>
      <c r="G241" s="44">
        <f t="shared" si="8"/>
        <v>1497</v>
      </c>
      <c r="H241" s="44">
        <f t="shared" si="9"/>
        <v>1476</v>
      </c>
    </row>
    <row r="242" spans="1:8" x14ac:dyDescent="0.25">
      <c r="A242" s="24">
        <v>21139</v>
      </c>
      <c r="B242" s="24"/>
      <c r="C242" s="24" t="s">
        <v>151</v>
      </c>
      <c r="D242" s="29">
        <f>VLOOKUP(A242,'Novitas non-facility'!$B:$C,2,FALSE)</f>
        <v>1190.6300000000001</v>
      </c>
      <c r="E242" s="29">
        <f>VLOOKUP(A242,'Novitas facilty'!$B:$C,2,FALSE)</f>
        <v>1048.53</v>
      </c>
      <c r="F242" s="24"/>
      <c r="G242" s="44">
        <f t="shared" si="8"/>
        <v>1786</v>
      </c>
      <c r="H242" s="44">
        <f t="shared" si="9"/>
        <v>1573</v>
      </c>
    </row>
    <row r="243" spans="1:8" x14ac:dyDescent="0.25">
      <c r="A243" s="24">
        <v>21141</v>
      </c>
      <c r="B243" s="24"/>
      <c r="C243" s="24" t="s">
        <v>150</v>
      </c>
      <c r="D243" s="29">
        <f>VLOOKUP(A243,'Novitas non-facility'!$B:$C,2,FALSE)</f>
        <v>1451.48</v>
      </c>
      <c r="E243" s="29">
        <f>VLOOKUP(A243,'Novitas facilty'!$B:$C,2,FALSE)</f>
        <v>1490.74</v>
      </c>
      <c r="F243" s="24"/>
      <c r="G243" s="44">
        <f t="shared" si="8"/>
        <v>2178</v>
      </c>
      <c r="H243" s="44">
        <f t="shared" si="9"/>
        <v>2237</v>
      </c>
    </row>
    <row r="244" spans="1:8" x14ac:dyDescent="0.25">
      <c r="A244" s="24">
        <v>21142</v>
      </c>
      <c r="B244" s="24"/>
      <c r="C244" s="24" t="s">
        <v>149</v>
      </c>
      <c r="D244" s="29">
        <f>VLOOKUP(A244,'Novitas non-facility'!$B:$C,2,FALSE)</f>
        <v>1488.82</v>
      </c>
      <c r="E244" s="29">
        <f>VLOOKUP(A244,'Novitas facilty'!$B:$C,2,FALSE)</f>
        <v>1563.64</v>
      </c>
      <c r="F244" s="24"/>
      <c r="G244" s="44">
        <f t="shared" si="8"/>
        <v>2234</v>
      </c>
      <c r="H244" s="44">
        <f t="shared" si="9"/>
        <v>2346</v>
      </c>
    </row>
    <row r="245" spans="1:8" x14ac:dyDescent="0.25">
      <c r="A245" s="24">
        <v>21143</v>
      </c>
      <c r="B245" s="24"/>
      <c r="C245" s="24" t="s">
        <v>148</v>
      </c>
      <c r="D245" s="29">
        <f>VLOOKUP(A245,'Novitas non-facility'!$B:$C,2,FALSE)</f>
        <v>1533.19</v>
      </c>
      <c r="E245" s="29">
        <f>VLOOKUP(A245,'Novitas facilty'!$B:$C,2,FALSE)</f>
        <v>1571.48</v>
      </c>
      <c r="F245" s="24"/>
      <c r="G245" s="44">
        <f t="shared" si="8"/>
        <v>2300</v>
      </c>
      <c r="H245" s="44">
        <f t="shared" si="9"/>
        <v>2358</v>
      </c>
    </row>
    <row r="246" spans="1:8" x14ac:dyDescent="0.25">
      <c r="A246" s="24">
        <v>21145</v>
      </c>
      <c r="B246" s="24"/>
      <c r="C246" s="24" t="s">
        <v>147</v>
      </c>
      <c r="D246" s="29">
        <f>VLOOKUP(A246,'Novitas non-facility'!$B:$C,2,FALSE)</f>
        <v>1682.92</v>
      </c>
      <c r="E246" s="29">
        <f>VLOOKUP(A246,'Novitas facilty'!$B:$C,2,FALSE)</f>
        <v>1751.23</v>
      </c>
      <c r="F246" s="24"/>
      <c r="G246" s="44">
        <f t="shared" si="8"/>
        <v>2525</v>
      </c>
      <c r="H246" s="44">
        <f t="shared" si="9"/>
        <v>2627</v>
      </c>
    </row>
    <row r="247" spans="1:8" x14ac:dyDescent="0.25">
      <c r="A247" s="24">
        <v>21146</v>
      </c>
      <c r="B247" s="24"/>
      <c r="C247" s="24" t="s">
        <v>146</v>
      </c>
      <c r="D247" s="29">
        <f>VLOOKUP(A247,'Novitas non-facility'!$B:$C,2,FALSE)</f>
        <v>1757.31</v>
      </c>
      <c r="E247" s="29">
        <f>VLOOKUP(A247,'Novitas facilty'!$B:$C,2,FALSE)</f>
        <v>1710.59</v>
      </c>
      <c r="F247" s="24"/>
      <c r="G247" s="44">
        <f t="shared" si="8"/>
        <v>2636</v>
      </c>
      <c r="H247" s="44">
        <f t="shared" si="9"/>
        <v>2566</v>
      </c>
    </row>
    <row r="248" spans="1:8" x14ac:dyDescent="0.25">
      <c r="A248" s="24">
        <v>21147</v>
      </c>
      <c r="B248" s="24"/>
      <c r="C248" s="24" t="s">
        <v>145</v>
      </c>
      <c r="D248" s="29">
        <f>VLOOKUP(A248,'Novitas non-facility'!$B:$C,2,FALSE)</f>
        <v>1849.5</v>
      </c>
      <c r="E248" s="29">
        <f>VLOOKUP(A248,'Novitas facilty'!$B:$C,2,FALSE)</f>
        <v>1939.12</v>
      </c>
      <c r="F248" s="24"/>
      <c r="G248" s="44">
        <f t="shared" si="8"/>
        <v>2775</v>
      </c>
      <c r="H248" s="44">
        <f t="shared" si="9"/>
        <v>2909</v>
      </c>
    </row>
    <row r="249" spans="1:8" x14ac:dyDescent="0.25">
      <c r="A249" s="24">
        <v>21150</v>
      </c>
      <c r="B249" s="24"/>
      <c r="C249" s="24" t="s">
        <v>144</v>
      </c>
      <c r="D249" s="29">
        <f>VLOOKUP(A249,'Novitas non-facility'!$B:$C,2,FALSE)</f>
        <v>1785.08</v>
      </c>
      <c r="E249" s="29">
        <f>VLOOKUP(A249,'Novitas facilty'!$B:$C,2,FALSE)</f>
        <v>1861.56</v>
      </c>
      <c r="F249" s="24"/>
      <c r="G249" s="44">
        <f t="shared" si="8"/>
        <v>2678</v>
      </c>
      <c r="H249" s="44">
        <f t="shared" si="9"/>
        <v>2793</v>
      </c>
    </row>
    <row r="250" spans="1:8" x14ac:dyDescent="0.25">
      <c r="A250" s="24">
        <v>21151</v>
      </c>
      <c r="B250" s="24"/>
      <c r="C250" s="24" t="s">
        <v>143</v>
      </c>
      <c r="D250" s="29">
        <f>VLOOKUP(A250,'Novitas non-facility'!$B:$C,2,FALSE)</f>
        <v>1962.78</v>
      </c>
      <c r="E250" s="29">
        <f>VLOOKUP(A250,'Novitas facilty'!$B:$C,2,FALSE)</f>
        <v>2250.2199999999998</v>
      </c>
      <c r="F250" s="24"/>
      <c r="G250" s="44">
        <f t="shared" si="8"/>
        <v>2945</v>
      </c>
      <c r="H250" s="44">
        <f t="shared" si="9"/>
        <v>3376</v>
      </c>
    </row>
    <row r="251" spans="1:8" x14ac:dyDescent="0.25">
      <c r="A251" s="24">
        <v>21154</v>
      </c>
      <c r="B251" s="24"/>
      <c r="C251" s="24" t="s">
        <v>142</v>
      </c>
      <c r="D251" s="29">
        <f>VLOOKUP(A251,'Novitas non-facility'!$B:$C,2,FALSE)</f>
        <v>2111.64</v>
      </c>
      <c r="E251" s="29">
        <f>VLOOKUP(A251,'Novitas facilty'!$B:$C,2,FALSE)</f>
        <v>2312.36</v>
      </c>
      <c r="F251" s="24"/>
      <c r="G251" s="44">
        <f t="shared" si="8"/>
        <v>3168</v>
      </c>
      <c r="H251" s="44">
        <f t="shared" si="9"/>
        <v>3469</v>
      </c>
    </row>
    <row r="252" spans="1:8" x14ac:dyDescent="0.25">
      <c r="A252" s="24">
        <v>21155</v>
      </c>
      <c r="B252" s="24"/>
      <c r="C252" s="24" t="s">
        <v>141</v>
      </c>
      <c r="D252" s="29">
        <f>VLOOKUP(A252,'Novitas non-facility'!$B:$C,2,FALSE)</f>
        <v>2339.7199999999998</v>
      </c>
      <c r="E252" s="29">
        <f>VLOOKUP(A252,'Novitas facilty'!$B:$C,2,FALSE)</f>
        <v>2388.6</v>
      </c>
      <c r="F252" s="24"/>
      <c r="G252" s="44">
        <f t="shared" si="8"/>
        <v>3510</v>
      </c>
      <c r="H252" s="44">
        <f t="shared" si="9"/>
        <v>3583</v>
      </c>
    </row>
    <row r="253" spans="1:8" x14ac:dyDescent="0.25">
      <c r="A253" s="24">
        <v>21159</v>
      </c>
      <c r="B253" s="24"/>
      <c r="C253" s="24" t="s">
        <v>140</v>
      </c>
      <c r="D253" s="29">
        <f>VLOOKUP(A253,'Novitas non-facility'!$B:$C,2,FALSE)</f>
        <v>2799.13</v>
      </c>
      <c r="E253" s="29">
        <f>VLOOKUP(A253,'Novitas facilty'!$B:$C,2,FALSE)</f>
        <v>2752.8</v>
      </c>
      <c r="F253" s="24"/>
      <c r="G253" s="44">
        <f t="shared" si="8"/>
        <v>4199</v>
      </c>
      <c r="H253" s="44">
        <f t="shared" si="9"/>
        <v>4130</v>
      </c>
    </row>
    <row r="254" spans="1:8" x14ac:dyDescent="0.25">
      <c r="A254" s="24">
        <v>21160</v>
      </c>
      <c r="B254" s="24"/>
      <c r="C254" s="24" t="s">
        <v>139</v>
      </c>
      <c r="D254" s="29">
        <f>VLOOKUP(A254,'Novitas non-facility'!$B:$C,2,FALSE)</f>
        <v>3034.37</v>
      </c>
      <c r="E254" s="29">
        <f>VLOOKUP(A254,'Novitas facilty'!$B:$C,2,FALSE)</f>
        <v>3520.62</v>
      </c>
      <c r="F254" s="24"/>
      <c r="G254" s="44">
        <f t="shared" si="8"/>
        <v>4552</v>
      </c>
      <c r="H254" s="44">
        <f t="shared" si="9"/>
        <v>5281</v>
      </c>
    </row>
    <row r="255" spans="1:8" x14ac:dyDescent="0.25">
      <c r="A255" s="24">
        <v>21172</v>
      </c>
      <c r="B255" s="24"/>
      <c r="C255" s="24" t="s">
        <v>138</v>
      </c>
      <c r="D255" s="29">
        <f>VLOOKUP(A255,'Novitas non-facility'!$B:$C,2,FALSE)</f>
        <v>2310.52</v>
      </c>
      <c r="E255" s="29">
        <f>VLOOKUP(A255,'Novitas facilty'!$B:$C,2,FALSE)</f>
        <v>2001.07</v>
      </c>
      <c r="F255" s="24"/>
      <c r="G255" s="44">
        <f t="shared" si="8"/>
        <v>3466</v>
      </c>
      <c r="H255" s="44">
        <f t="shared" si="9"/>
        <v>3002</v>
      </c>
    </row>
    <row r="256" spans="1:8" x14ac:dyDescent="0.25">
      <c r="A256" s="24">
        <v>21175</v>
      </c>
      <c r="B256" s="24"/>
      <c r="C256" s="24" t="s">
        <v>138</v>
      </c>
      <c r="D256" s="29">
        <f>VLOOKUP(A256,'Novitas non-facility'!$B:$C,2,FALSE)</f>
        <v>2394.67</v>
      </c>
      <c r="E256" s="29">
        <f>VLOOKUP(A256,'Novitas facilty'!$B:$C,2,FALSE)</f>
        <v>2372.87</v>
      </c>
      <c r="F256" s="24"/>
      <c r="G256" s="44">
        <f t="shared" si="8"/>
        <v>3593</v>
      </c>
      <c r="H256" s="44">
        <f t="shared" si="9"/>
        <v>3560</v>
      </c>
    </row>
    <row r="257" spans="1:8" x14ac:dyDescent="0.25">
      <c r="A257" s="24">
        <v>21179</v>
      </c>
      <c r="B257" s="24"/>
      <c r="C257" s="24" t="s">
        <v>137</v>
      </c>
      <c r="D257" s="29">
        <f>VLOOKUP(A257,'Novitas non-facility'!$B:$C,2,FALSE)</f>
        <v>1649.6</v>
      </c>
      <c r="E257" s="29">
        <f>VLOOKUP(A257,'Novitas facilty'!$B:$C,2,FALSE)</f>
        <v>1602.57</v>
      </c>
      <c r="F257" s="24"/>
      <c r="G257" s="44">
        <f t="shared" si="8"/>
        <v>2475</v>
      </c>
      <c r="H257" s="44">
        <f t="shared" si="9"/>
        <v>2404</v>
      </c>
    </row>
    <row r="258" spans="1:8" x14ac:dyDescent="0.25">
      <c r="A258" s="24">
        <v>21180</v>
      </c>
      <c r="B258" s="24"/>
      <c r="C258" s="24" t="s">
        <v>137</v>
      </c>
      <c r="D258" s="29">
        <f>VLOOKUP(A258,'Novitas non-facility'!$B:$C,2,FALSE)</f>
        <v>1841.06</v>
      </c>
      <c r="E258" s="29">
        <f>VLOOKUP(A258,'Novitas facilty'!$B:$C,2,FALSE)</f>
        <v>1700.92</v>
      </c>
      <c r="F258" s="24"/>
      <c r="G258" s="44">
        <f t="shared" si="8"/>
        <v>2762</v>
      </c>
      <c r="H258" s="44">
        <f t="shared" si="9"/>
        <v>2552</v>
      </c>
    </row>
    <row r="259" spans="1:8" x14ac:dyDescent="0.25">
      <c r="A259" s="24">
        <v>21181</v>
      </c>
      <c r="B259" s="24"/>
      <c r="C259" s="24" t="s">
        <v>136</v>
      </c>
      <c r="D259" s="29">
        <f>VLOOKUP(A259,'Novitas non-facility'!$B:$C,2,FALSE)</f>
        <v>810.18</v>
      </c>
      <c r="E259" s="29">
        <f>VLOOKUP(A259,'Novitas facilty'!$B:$C,2,FALSE)</f>
        <v>817.74</v>
      </c>
      <c r="F259" s="24"/>
      <c r="G259" s="44">
        <f t="shared" si="8"/>
        <v>1216</v>
      </c>
      <c r="H259" s="44">
        <f t="shared" si="9"/>
        <v>1227</v>
      </c>
    </row>
    <row r="260" spans="1:8" x14ac:dyDescent="0.25">
      <c r="A260" s="24">
        <v>21182</v>
      </c>
      <c r="B260" s="24"/>
      <c r="C260" s="24" t="s">
        <v>135</v>
      </c>
      <c r="D260" s="29">
        <f>VLOOKUP(A260,'Novitas non-facility'!$B:$C,2,FALSE)</f>
        <v>2288.09</v>
      </c>
      <c r="E260" s="29">
        <f>VLOOKUP(A260,'Novitas facilty'!$B:$C,2,FALSE)</f>
        <v>2138.21</v>
      </c>
      <c r="F260" s="24"/>
      <c r="G260" s="44">
        <f t="shared" si="8"/>
        <v>3433</v>
      </c>
      <c r="H260" s="44">
        <f t="shared" si="9"/>
        <v>3208</v>
      </c>
    </row>
    <row r="261" spans="1:8" x14ac:dyDescent="0.25">
      <c r="A261" s="24">
        <v>21183</v>
      </c>
      <c r="B261" s="24"/>
      <c r="C261" s="24" t="s">
        <v>135</v>
      </c>
      <c r="D261" s="29">
        <f>VLOOKUP(A261,'Novitas non-facility'!$B:$C,2,FALSE)</f>
        <v>2487.9899999999998</v>
      </c>
      <c r="E261" s="29">
        <f>VLOOKUP(A261,'Novitas facilty'!$B:$C,2,FALSE)</f>
        <v>2552.0100000000002</v>
      </c>
      <c r="F261" s="24"/>
      <c r="G261" s="44">
        <f t="shared" si="8"/>
        <v>3732</v>
      </c>
      <c r="H261" s="44">
        <f t="shared" si="9"/>
        <v>3829</v>
      </c>
    </row>
    <row r="262" spans="1:8" x14ac:dyDescent="0.25">
      <c r="A262" s="24">
        <v>21184</v>
      </c>
      <c r="B262" s="24"/>
      <c r="C262" s="24" t="s">
        <v>135</v>
      </c>
      <c r="D262" s="29">
        <f>VLOOKUP(A262,'Novitas non-facility'!$B:$C,2,FALSE)</f>
        <v>2674.22</v>
      </c>
      <c r="E262" s="29">
        <f>VLOOKUP(A262,'Novitas facilty'!$B:$C,2,FALSE)</f>
        <v>2339.5700000000002</v>
      </c>
      <c r="F262" s="24"/>
      <c r="G262" s="44">
        <f t="shared" si="8"/>
        <v>4012</v>
      </c>
      <c r="H262" s="44">
        <f t="shared" si="9"/>
        <v>3510</v>
      </c>
    </row>
    <row r="263" spans="1:8" x14ac:dyDescent="0.25">
      <c r="A263" s="24">
        <v>21188</v>
      </c>
      <c r="B263" s="24"/>
      <c r="C263" s="24" t="s">
        <v>134</v>
      </c>
      <c r="D263" s="29">
        <f>VLOOKUP(A263,'Novitas non-facility'!$B:$C,2,FALSE)</f>
        <v>1722.06</v>
      </c>
      <c r="E263" s="29">
        <f>VLOOKUP(A263,'Novitas facilty'!$B:$C,2,FALSE)</f>
        <v>1793.33</v>
      </c>
      <c r="F263" s="24"/>
      <c r="G263" s="44">
        <f t="shared" si="8"/>
        <v>2584</v>
      </c>
      <c r="H263" s="44">
        <f t="shared" si="9"/>
        <v>2690</v>
      </c>
    </row>
    <row r="264" spans="1:8" x14ac:dyDescent="0.25">
      <c r="A264" s="24">
        <v>21193</v>
      </c>
      <c r="B264" s="24"/>
      <c r="C264" s="24" t="s">
        <v>133</v>
      </c>
      <c r="D264" s="29">
        <f>VLOOKUP(A264,'Novitas non-facility'!$B:$C,2,FALSE)</f>
        <v>1337.84</v>
      </c>
      <c r="E264" s="29">
        <f>VLOOKUP(A264,'Novitas facilty'!$B:$C,2,FALSE)</f>
        <v>1344.8</v>
      </c>
      <c r="F264" s="24"/>
      <c r="G264" s="44">
        <f t="shared" si="8"/>
        <v>2007</v>
      </c>
      <c r="H264" s="44">
        <f t="shared" si="9"/>
        <v>2018</v>
      </c>
    </row>
    <row r="265" spans="1:8" x14ac:dyDescent="0.25">
      <c r="A265" s="24">
        <v>21194</v>
      </c>
      <c r="B265" s="24"/>
      <c r="C265" s="24" t="s">
        <v>132</v>
      </c>
      <c r="D265" s="29">
        <f>VLOOKUP(A265,'Novitas non-facility'!$B:$C,2,FALSE)</f>
        <v>1547.4</v>
      </c>
      <c r="E265" s="29">
        <f>VLOOKUP(A265,'Novitas facilty'!$B:$C,2,FALSE)</f>
        <v>1593.55</v>
      </c>
      <c r="F265" s="24"/>
      <c r="G265" s="44">
        <f t="shared" si="8"/>
        <v>2322</v>
      </c>
      <c r="H265" s="44">
        <f t="shared" si="9"/>
        <v>2391</v>
      </c>
    </row>
    <row r="266" spans="1:8" x14ac:dyDescent="0.25">
      <c r="A266" s="24">
        <v>21195</v>
      </c>
      <c r="B266" s="24"/>
      <c r="C266" s="24" t="s">
        <v>131</v>
      </c>
      <c r="D266" s="29">
        <f>VLOOKUP(A266,'Novitas non-facility'!$B:$C,2,FALSE)</f>
        <v>1463.09</v>
      </c>
      <c r="E266" s="29">
        <f>VLOOKUP(A266,'Novitas facilty'!$B:$C,2,FALSE)</f>
        <v>1490.43</v>
      </c>
      <c r="F266" s="24"/>
      <c r="G266" s="44">
        <f t="shared" si="8"/>
        <v>2195</v>
      </c>
      <c r="H266" s="44">
        <f t="shared" si="9"/>
        <v>2236</v>
      </c>
    </row>
    <row r="267" spans="1:8" x14ac:dyDescent="0.25">
      <c r="A267" s="24">
        <v>21196</v>
      </c>
      <c r="B267" s="24"/>
      <c r="C267" s="24" t="s">
        <v>130</v>
      </c>
      <c r="D267" s="29">
        <f>VLOOKUP(A267,'Novitas non-facility'!$B:$C,2,FALSE)</f>
        <v>1561.32</v>
      </c>
      <c r="E267" s="29">
        <f>VLOOKUP(A267,'Novitas facilty'!$B:$C,2,FALSE)</f>
        <v>1653.72</v>
      </c>
      <c r="F267" s="24"/>
      <c r="G267" s="44">
        <f t="shared" si="8"/>
        <v>2342</v>
      </c>
      <c r="H267" s="44">
        <f t="shared" si="9"/>
        <v>2481</v>
      </c>
    </row>
    <row r="268" spans="1:8" x14ac:dyDescent="0.25">
      <c r="A268" s="24">
        <v>21198</v>
      </c>
      <c r="B268" s="24"/>
      <c r="C268" s="24" t="s">
        <v>129</v>
      </c>
      <c r="D268" s="29">
        <f>VLOOKUP(A268,'Novitas non-facility'!$B:$C,2,FALSE)</f>
        <v>1111.56</v>
      </c>
      <c r="E268" s="29">
        <f>VLOOKUP(A268,'Novitas facilty'!$B:$C,2,FALSE)</f>
        <v>1306.08</v>
      </c>
      <c r="F268" s="24"/>
      <c r="G268" s="44">
        <f t="shared" si="8"/>
        <v>1668</v>
      </c>
      <c r="H268" s="44">
        <f t="shared" si="9"/>
        <v>1960</v>
      </c>
    </row>
    <row r="269" spans="1:8" x14ac:dyDescent="0.25">
      <c r="A269" s="24">
        <v>21199</v>
      </c>
      <c r="B269" s="24"/>
      <c r="C269" s="24" t="s">
        <v>128</v>
      </c>
      <c r="D269" s="29">
        <f>VLOOKUP(A269,'Novitas non-facility'!$B:$C,2,FALSE)</f>
        <v>1100.07</v>
      </c>
      <c r="E269" s="29">
        <f>VLOOKUP(A269,'Novitas facilty'!$B:$C,2,FALSE)</f>
        <v>1186</v>
      </c>
      <c r="F269" s="24"/>
      <c r="G269" s="44">
        <f t="shared" si="8"/>
        <v>1651</v>
      </c>
      <c r="H269" s="44">
        <f t="shared" si="9"/>
        <v>1779</v>
      </c>
    </row>
    <row r="270" spans="1:8" x14ac:dyDescent="0.25">
      <c r="A270" s="24">
        <v>21206</v>
      </c>
      <c r="B270" s="24"/>
      <c r="C270" s="24" t="s">
        <v>127</v>
      </c>
      <c r="D270" s="29">
        <f>VLOOKUP(A270,'Novitas non-facility'!$B:$C,2,FALSE)</f>
        <v>1052.45</v>
      </c>
      <c r="E270" s="29">
        <f>VLOOKUP(A270,'Novitas facilty'!$B:$C,2,FALSE)</f>
        <v>1313.75</v>
      </c>
      <c r="F270" s="24"/>
      <c r="G270" s="44">
        <f t="shared" si="8"/>
        <v>1579</v>
      </c>
      <c r="H270" s="44">
        <f t="shared" si="9"/>
        <v>1971</v>
      </c>
    </row>
    <row r="271" spans="1:8" x14ac:dyDescent="0.25">
      <c r="A271" s="24">
        <v>21208</v>
      </c>
      <c r="B271" s="24"/>
      <c r="C271" s="24" t="s">
        <v>126</v>
      </c>
      <c r="D271" s="29">
        <f>VLOOKUP(A271,'Novitas non-facility'!$B:$C,2,FALSE)</f>
        <v>1843.85</v>
      </c>
      <c r="E271" s="29">
        <f>VLOOKUP(A271,'Novitas facilty'!$B:$C,2,FALSE)</f>
        <v>797.54</v>
      </c>
      <c r="F271" s="24"/>
      <c r="G271" s="44">
        <f t="shared" si="8"/>
        <v>2766</v>
      </c>
      <c r="H271" s="44">
        <f t="shared" si="9"/>
        <v>1197</v>
      </c>
    </row>
    <row r="272" spans="1:8" x14ac:dyDescent="0.25">
      <c r="A272" s="24">
        <v>21209</v>
      </c>
      <c r="B272" s="24"/>
      <c r="C272" s="24" t="s">
        <v>125</v>
      </c>
      <c r="D272" s="29">
        <f>VLOOKUP(A272,'Novitas non-facility'!$B:$C,2,FALSE)</f>
        <v>911.95</v>
      </c>
      <c r="E272" s="29">
        <f>VLOOKUP(A272,'Novitas facilty'!$B:$C,2,FALSE)</f>
        <v>682.27</v>
      </c>
      <c r="F272" s="24"/>
      <c r="G272" s="44">
        <f t="shared" si="8"/>
        <v>1368</v>
      </c>
      <c r="H272" s="44">
        <f t="shared" si="9"/>
        <v>1024</v>
      </c>
    </row>
    <row r="273" spans="1:8" x14ac:dyDescent="0.25">
      <c r="A273" s="24">
        <v>21210</v>
      </c>
      <c r="B273" s="24"/>
      <c r="C273" s="24" t="s">
        <v>124</v>
      </c>
      <c r="D273" s="29">
        <f>VLOOKUP(A273,'Novitas non-facility'!$B:$C,2,FALSE)</f>
        <v>1982.02</v>
      </c>
      <c r="E273" s="29">
        <f>VLOOKUP(A273,'Novitas facilty'!$B:$C,2,FALSE)</f>
        <v>821.06</v>
      </c>
      <c r="F273" s="24"/>
      <c r="G273" s="44">
        <f t="shared" si="8"/>
        <v>2974</v>
      </c>
      <c r="H273" s="44">
        <f t="shared" si="9"/>
        <v>1232</v>
      </c>
    </row>
    <row r="274" spans="1:8" x14ac:dyDescent="0.25">
      <c r="A274" s="24">
        <v>21215</v>
      </c>
      <c r="B274" s="24"/>
      <c r="C274" s="24" t="s">
        <v>123</v>
      </c>
      <c r="D274" s="29">
        <f>VLOOKUP(A274,'Novitas non-facility'!$B:$C,2,FALSE)</f>
        <v>4657.1899999999996</v>
      </c>
      <c r="E274" s="29">
        <f>VLOOKUP(A274,'Novitas facilty'!$B:$C,2,FALSE)</f>
        <v>851.7</v>
      </c>
      <c r="F274" s="24"/>
      <c r="G274" s="44">
        <f t="shared" si="8"/>
        <v>6986</v>
      </c>
      <c r="H274" s="44">
        <f t="shared" si="9"/>
        <v>1278</v>
      </c>
    </row>
    <row r="275" spans="1:8" x14ac:dyDescent="0.25">
      <c r="A275" s="24">
        <v>21230</v>
      </c>
      <c r="B275" s="24"/>
      <c r="C275" s="24" t="s">
        <v>122</v>
      </c>
      <c r="D275" s="29">
        <f>VLOOKUP(A275,'Novitas non-facility'!$B:$C,2,FALSE)</f>
        <v>815.34</v>
      </c>
      <c r="E275" s="29">
        <f>VLOOKUP(A275,'Novitas facilty'!$B:$C,2,FALSE)</f>
        <v>787.35</v>
      </c>
      <c r="F275" s="24"/>
      <c r="G275" s="44">
        <f t="shared" si="8"/>
        <v>1224</v>
      </c>
      <c r="H275" s="44">
        <f t="shared" si="9"/>
        <v>1182</v>
      </c>
    </row>
    <row r="276" spans="1:8" x14ac:dyDescent="0.25">
      <c r="A276" s="24">
        <v>21235</v>
      </c>
      <c r="B276" s="24"/>
      <c r="C276" s="24" t="s">
        <v>121</v>
      </c>
      <c r="D276" s="29">
        <f>VLOOKUP(A276,'Novitas non-facility'!$B:$C,2,FALSE)</f>
        <v>815.6</v>
      </c>
      <c r="E276" s="29">
        <f>VLOOKUP(A276,'Novitas facilty'!$B:$C,2,FALSE)</f>
        <v>624.4</v>
      </c>
      <c r="F276" s="24"/>
      <c r="G276" s="44">
        <f t="shared" si="8"/>
        <v>1224</v>
      </c>
      <c r="H276" s="44">
        <f t="shared" si="9"/>
        <v>937</v>
      </c>
    </row>
    <row r="277" spans="1:8" x14ac:dyDescent="0.25">
      <c r="A277" s="24">
        <v>21240</v>
      </c>
      <c r="B277" s="24"/>
      <c r="C277" s="24" t="s">
        <v>120</v>
      </c>
      <c r="D277" s="29">
        <f>VLOOKUP(A277,'Novitas non-facility'!$B:$C,2,FALSE)</f>
        <v>1143.9100000000001</v>
      </c>
      <c r="E277" s="29">
        <f>VLOOKUP(A277,'Novitas facilty'!$B:$C,2,FALSE)</f>
        <v>1250.54</v>
      </c>
      <c r="F277" s="24"/>
      <c r="G277" s="44">
        <f t="shared" si="8"/>
        <v>1716</v>
      </c>
      <c r="H277" s="44">
        <f t="shared" si="9"/>
        <v>1876</v>
      </c>
    </row>
    <row r="278" spans="1:8" x14ac:dyDescent="0.25">
      <c r="A278" s="24">
        <v>21242</v>
      </c>
      <c r="B278" s="24"/>
      <c r="C278" s="24" t="s">
        <v>120</v>
      </c>
      <c r="D278" s="29">
        <f>VLOOKUP(A278,'Novitas non-facility'!$B:$C,2,FALSE)</f>
        <v>1103.51</v>
      </c>
      <c r="E278" s="29">
        <f>VLOOKUP(A278,'Novitas facilty'!$B:$C,2,FALSE)</f>
        <v>1145.79</v>
      </c>
      <c r="F278" s="24"/>
      <c r="G278" s="44">
        <f t="shared" si="8"/>
        <v>1656</v>
      </c>
      <c r="H278" s="44">
        <f t="shared" si="9"/>
        <v>1719</v>
      </c>
    </row>
    <row r="279" spans="1:8" x14ac:dyDescent="0.25">
      <c r="A279" s="24">
        <v>21243</v>
      </c>
      <c r="B279" s="24"/>
      <c r="C279" s="24" t="s">
        <v>120</v>
      </c>
      <c r="D279" s="29">
        <f>VLOOKUP(A279,'Novitas non-facility'!$B:$C,2,FALSE)</f>
        <v>1825.02</v>
      </c>
      <c r="E279" s="29">
        <f>VLOOKUP(A279,'Novitas facilty'!$B:$C,2,FALSE)</f>
        <v>1893.93</v>
      </c>
      <c r="F279" s="24"/>
      <c r="G279" s="44">
        <f t="shared" si="8"/>
        <v>2738</v>
      </c>
      <c r="H279" s="44">
        <f t="shared" si="9"/>
        <v>2841</v>
      </c>
    </row>
    <row r="280" spans="1:8" x14ac:dyDescent="0.25">
      <c r="A280" s="24">
        <v>21244</v>
      </c>
      <c r="B280" s="24"/>
      <c r="C280" s="24" t="s">
        <v>119</v>
      </c>
      <c r="D280" s="29">
        <f>VLOOKUP(A280,'Novitas non-facility'!$B:$C,2,FALSE)</f>
        <v>1103.82</v>
      </c>
      <c r="E280" s="29">
        <f>VLOOKUP(A280,'Novitas facilty'!$B:$C,2,FALSE)</f>
        <v>1193.19</v>
      </c>
      <c r="F280" s="24"/>
      <c r="G280" s="44">
        <f t="shared" si="8"/>
        <v>1656</v>
      </c>
      <c r="H280" s="44">
        <f t="shared" si="9"/>
        <v>1790</v>
      </c>
    </row>
    <row r="281" spans="1:8" x14ac:dyDescent="0.25">
      <c r="A281" s="24">
        <v>21245</v>
      </c>
      <c r="B281" s="24"/>
      <c r="C281" s="24" t="s">
        <v>118</v>
      </c>
      <c r="D281" s="29">
        <f>VLOOKUP(A281,'Novitas non-facility'!$B:$C,2,FALSE)</f>
        <v>1359.39</v>
      </c>
      <c r="E281" s="29">
        <f>VLOOKUP(A281,'Novitas facilty'!$B:$C,2,FALSE)</f>
        <v>1036.3900000000001</v>
      </c>
      <c r="F281" s="24"/>
      <c r="G281" s="44">
        <f t="shared" si="8"/>
        <v>2040</v>
      </c>
      <c r="H281" s="44">
        <f t="shared" si="9"/>
        <v>1555</v>
      </c>
    </row>
    <row r="282" spans="1:8" x14ac:dyDescent="0.25">
      <c r="A282" s="24">
        <v>21246</v>
      </c>
      <c r="B282" s="24"/>
      <c r="C282" s="24" t="s">
        <v>118</v>
      </c>
      <c r="D282" s="29">
        <f>VLOOKUP(A282,'Novitas non-facility'!$B:$C,2,FALSE)</f>
        <v>923.54</v>
      </c>
      <c r="E282" s="29">
        <f>VLOOKUP(A282,'Novitas facilty'!$B:$C,2,FALSE)</f>
        <v>966.98</v>
      </c>
      <c r="F282" s="24"/>
      <c r="G282" s="44">
        <f t="shared" si="8"/>
        <v>1386</v>
      </c>
      <c r="H282" s="44">
        <f t="shared" si="9"/>
        <v>1451</v>
      </c>
    </row>
    <row r="283" spans="1:8" x14ac:dyDescent="0.25">
      <c r="A283" s="24">
        <v>21247</v>
      </c>
      <c r="B283" s="24"/>
      <c r="C283" s="24" t="s">
        <v>117</v>
      </c>
      <c r="D283" s="29">
        <f>VLOOKUP(A283,'Novitas non-facility'!$B:$C,2,FALSE)</f>
        <v>1715.44</v>
      </c>
      <c r="E283" s="29">
        <f>VLOOKUP(A283,'Novitas facilty'!$B:$C,2,FALSE)</f>
        <v>1717.97</v>
      </c>
      <c r="F283" s="24"/>
      <c r="G283" s="44">
        <f t="shared" si="8"/>
        <v>2574</v>
      </c>
      <c r="H283" s="44">
        <f t="shared" si="9"/>
        <v>2577</v>
      </c>
    </row>
    <row r="284" spans="1:8" x14ac:dyDescent="0.25">
      <c r="A284" s="24">
        <v>21248</v>
      </c>
      <c r="B284" s="24"/>
      <c r="C284" s="24" t="s">
        <v>118</v>
      </c>
      <c r="D284" s="29">
        <f>VLOOKUP(A284,'Novitas non-facility'!$B:$C,2,FALSE)</f>
        <v>1074.43</v>
      </c>
      <c r="E284" s="29">
        <f>VLOOKUP(A284,'Novitas facilty'!$B:$C,2,FALSE)</f>
        <v>855.79</v>
      </c>
      <c r="F284" s="24"/>
      <c r="G284" s="44">
        <f t="shared" si="8"/>
        <v>1612</v>
      </c>
      <c r="H284" s="44">
        <f t="shared" si="9"/>
        <v>1284</v>
      </c>
    </row>
    <row r="285" spans="1:8" x14ac:dyDescent="0.25">
      <c r="A285" s="24">
        <v>21249</v>
      </c>
      <c r="B285" s="24"/>
      <c r="C285" s="24" t="s">
        <v>118</v>
      </c>
      <c r="D285" s="29">
        <f>VLOOKUP(A285,'Novitas non-facility'!$B:$C,2,FALSE)</f>
        <v>1451.02</v>
      </c>
      <c r="E285" s="29">
        <f>VLOOKUP(A285,'Novitas facilty'!$B:$C,2,FALSE)</f>
        <v>1193.92</v>
      </c>
      <c r="F285" s="24"/>
      <c r="G285" s="44">
        <f t="shared" si="8"/>
        <v>2177</v>
      </c>
      <c r="H285" s="44">
        <f t="shared" si="9"/>
        <v>1791</v>
      </c>
    </row>
    <row r="286" spans="1:8" x14ac:dyDescent="0.25">
      <c r="A286" s="24">
        <v>21255</v>
      </c>
      <c r="B286" s="24"/>
      <c r="C286" s="24" t="s">
        <v>117</v>
      </c>
      <c r="D286" s="29">
        <f>VLOOKUP(A286,'Novitas non-facility'!$B:$C,2,FALSE)</f>
        <v>1461.56</v>
      </c>
      <c r="E286" s="29">
        <f>VLOOKUP(A286,'Novitas facilty'!$B:$C,2,FALSE)</f>
        <v>1549.75</v>
      </c>
      <c r="F286" s="24"/>
      <c r="G286" s="44">
        <f t="shared" si="8"/>
        <v>2193</v>
      </c>
      <c r="H286" s="44">
        <f t="shared" si="9"/>
        <v>2325</v>
      </c>
    </row>
    <row r="287" spans="1:8" x14ac:dyDescent="0.25">
      <c r="A287" s="24">
        <v>21256</v>
      </c>
      <c r="B287" s="24"/>
      <c r="C287" s="24" t="s">
        <v>116</v>
      </c>
      <c r="D287" s="29">
        <f>VLOOKUP(A287,'Novitas non-facility'!$B:$C,2,FALSE)</f>
        <v>1349.25</v>
      </c>
      <c r="E287" s="29">
        <f>VLOOKUP(A287,'Novitas facilty'!$B:$C,2,FALSE)</f>
        <v>1328.98</v>
      </c>
      <c r="F287" s="24"/>
      <c r="G287" s="44">
        <f t="shared" si="8"/>
        <v>2024</v>
      </c>
      <c r="H287" s="44">
        <f t="shared" si="9"/>
        <v>1994</v>
      </c>
    </row>
    <row r="288" spans="1:8" x14ac:dyDescent="0.25">
      <c r="A288" s="24">
        <v>21260</v>
      </c>
      <c r="B288" s="24"/>
      <c r="C288" s="24" t="s">
        <v>115</v>
      </c>
      <c r="D288" s="29">
        <f>VLOOKUP(A288,'Novitas non-facility'!$B:$C,2,FALSE)</f>
        <v>1498.1</v>
      </c>
      <c r="E288" s="29">
        <f>VLOOKUP(A288,'Novitas facilty'!$B:$C,2,FALSE)</f>
        <v>1549.86</v>
      </c>
      <c r="F288" s="24"/>
      <c r="G288" s="44">
        <f t="shared" si="8"/>
        <v>2248</v>
      </c>
      <c r="H288" s="44">
        <f t="shared" si="9"/>
        <v>2325</v>
      </c>
    </row>
    <row r="289" spans="1:8" x14ac:dyDescent="0.25">
      <c r="A289" s="24">
        <v>21261</v>
      </c>
      <c r="B289" s="24"/>
      <c r="C289" s="24" t="s">
        <v>115</v>
      </c>
      <c r="D289" s="29">
        <f>VLOOKUP(A289,'Novitas non-facility'!$B:$C,2,FALSE)</f>
        <v>2641.97</v>
      </c>
      <c r="E289" s="29">
        <f>VLOOKUP(A289,'Novitas facilty'!$B:$C,2,FALSE)</f>
        <v>2322.8000000000002</v>
      </c>
      <c r="F289" s="24"/>
      <c r="G289" s="44">
        <f t="shared" si="8"/>
        <v>3963</v>
      </c>
      <c r="H289" s="44">
        <f t="shared" si="9"/>
        <v>3485</v>
      </c>
    </row>
    <row r="290" spans="1:8" x14ac:dyDescent="0.25">
      <c r="A290" s="24">
        <v>21263</v>
      </c>
      <c r="B290" s="24"/>
      <c r="C290" s="24" t="s">
        <v>115</v>
      </c>
      <c r="D290" s="29">
        <f>VLOOKUP(A290,'Novitas non-facility'!$B:$C,2,FALSE)</f>
        <v>2446.0500000000002</v>
      </c>
      <c r="E290" s="29">
        <f>VLOOKUP(A290,'Novitas facilty'!$B:$C,2,FALSE)</f>
        <v>2146.98</v>
      </c>
      <c r="F290" s="24"/>
      <c r="G290" s="44">
        <f t="shared" si="8"/>
        <v>3670</v>
      </c>
      <c r="H290" s="44">
        <f t="shared" si="9"/>
        <v>3221</v>
      </c>
    </row>
    <row r="291" spans="1:8" x14ac:dyDescent="0.25">
      <c r="A291" s="24">
        <v>21267</v>
      </c>
      <c r="B291" s="24"/>
      <c r="C291" s="24" t="s">
        <v>115</v>
      </c>
      <c r="D291" s="29">
        <f>VLOOKUP(A291,'Novitas non-facility'!$B:$C,2,FALSE)</f>
        <v>1753.26</v>
      </c>
      <c r="E291" s="29">
        <f>VLOOKUP(A291,'Novitas facilty'!$B:$C,2,FALSE)</f>
        <v>1740.5</v>
      </c>
      <c r="F291" s="24"/>
      <c r="G291" s="44">
        <f t="shared" si="8"/>
        <v>2630</v>
      </c>
      <c r="H291" s="44">
        <f t="shared" si="9"/>
        <v>2611</v>
      </c>
    </row>
    <row r="292" spans="1:8" x14ac:dyDescent="0.25">
      <c r="A292" s="24">
        <v>21268</v>
      </c>
      <c r="B292" s="24"/>
      <c r="C292" s="24" t="s">
        <v>115</v>
      </c>
      <c r="D292" s="29">
        <f>VLOOKUP(A292,'Novitas non-facility'!$B:$C,2,FALSE)</f>
        <v>2193.8000000000002</v>
      </c>
      <c r="E292" s="29">
        <f>VLOOKUP(A292,'Novitas facilty'!$B:$C,2,FALSE)</f>
        <v>1920.49</v>
      </c>
      <c r="F292" s="24"/>
      <c r="G292" s="44">
        <f t="shared" si="8"/>
        <v>3291</v>
      </c>
      <c r="H292" s="44">
        <f t="shared" si="9"/>
        <v>2881</v>
      </c>
    </row>
    <row r="293" spans="1:8" x14ac:dyDescent="0.25">
      <c r="A293" s="24">
        <v>21270</v>
      </c>
      <c r="B293" s="24"/>
      <c r="C293" s="24" t="s">
        <v>114</v>
      </c>
      <c r="D293" s="29">
        <f>VLOOKUP(A293,'Novitas non-facility'!$B:$C,2,FALSE)</f>
        <v>1122.77</v>
      </c>
      <c r="E293" s="29">
        <f>VLOOKUP(A293,'Novitas facilty'!$B:$C,2,FALSE)</f>
        <v>815.77</v>
      </c>
      <c r="F293" s="24"/>
      <c r="G293" s="44">
        <f t="shared" si="8"/>
        <v>1685</v>
      </c>
      <c r="H293" s="44">
        <f t="shared" si="9"/>
        <v>1224</v>
      </c>
    </row>
    <row r="294" spans="1:8" x14ac:dyDescent="0.25">
      <c r="A294" s="24">
        <v>21275</v>
      </c>
      <c r="B294" s="24"/>
      <c r="C294" s="24" t="s">
        <v>113</v>
      </c>
      <c r="D294" s="29">
        <f>VLOOKUP(A294,'Novitas non-facility'!$B:$C,2,FALSE)</f>
        <v>921.19</v>
      </c>
      <c r="E294" s="29">
        <f>VLOOKUP(A294,'Novitas facilty'!$B:$C,2,FALSE)</f>
        <v>924.51</v>
      </c>
      <c r="F294" s="24"/>
      <c r="G294" s="44">
        <f t="shared" si="8"/>
        <v>1382</v>
      </c>
      <c r="H294" s="44">
        <f t="shared" si="9"/>
        <v>1387</v>
      </c>
    </row>
    <row r="295" spans="1:8" x14ac:dyDescent="0.25">
      <c r="A295" s="24">
        <v>21280</v>
      </c>
      <c r="B295" s="24"/>
      <c r="C295" s="24" t="s">
        <v>112</v>
      </c>
      <c r="D295" s="29">
        <f>VLOOKUP(A295,'Novitas non-facility'!$B:$C,2,FALSE)</f>
        <v>642.88</v>
      </c>
      <c r="E295" s="29">
        <f>VLOOKUP(A295,'Novitas facilty'!$B:$C,2,FALSE)</f>
        <v>626.53</v>
      </c>
      <c r="F295" s="24"/>
      <c r="G295" s="44">
        <f t="shared" si="8"/>
        <v>965</v>
      </c>
      <c r="H295" s="44">
        <f t="shared" si="9"/>
        <v>940</v>
      </c>
    </row>
    <row r="296" spans="1:8" x14ac:dyDescent="0.25">
      <c r="A296" s="24">
        <v>21282</v>
      </c>
      <c r="B296" s="24"/>
      <c r="C296" s="24" t="s">
        <v>112</v>
      </c>
      <c r="D296" s="29">
        <f>VLOOKUP(A296,'Novitas non-facility'!$B:$C,2,FALSE)</f>
        <v>439.37</v>
      </c>
      <c r="E296" s="29">
        <f>VLOOKUP(A296,'Novitas facilty'!$B:$C,2,FALSE)</f>
        <v>421.9</v>
      </c>
      <c r="F296" s="24"/>
      <c r="G296" s="44">
        <f t="shared" si="8"/>
        <v>660</v>
      </c>
      <c r="H296" s="44">
        <f t="shared" si="9"/>
        <v>633</v>
      </c>
    </row>
    <row r="297" spans="1:8" x14ac:dyDescent="0.25">
      <c r="A297" s="24">
        <v>21295</v>
      </c>
      <c r="B297" s="24"/>
      <c r="C297" s="24" t="s">
        <v>111</v>
      </c>
      <c r="D297" s="29">
        <f>VLOOKUP(A297,'Novitas non-facility'!$B:$C,2,FALSE)</f>
        <v>219.01</v>
      </c>
      <c r="E297" s="29">
        <f>VLOOKUP(A297,'Novitas facilty'!$B:$C,2,FALSE)</f>
        <v>201.51</v>
      </c>
      <c r="F297" s="24"/>
      <c r="G297" s="44">
        <f t="shared" si="8"/>
        <v>329</v>
      </c>
      <c r="H297" s="44">
        <f t="shared" si="9"/>
        <v>303</v>
      </c>
    </row>
    <row r="298" spans="1:8" x14ac:dyDescent="0.25">
      <c r="A298" s="24">
        <v>21296</v>
      </c>
      <c r="B298" s="24"/>
      <c r="C298" s="24" t="s">
        <v>111</v>
      </c>
      <c r="D298" s="29">
        <f>VLOOKUP(A298,'Novitas non-facility'!$B:$C,2,FALSE)</f>
        <v>451.47</v>
      </c>
      <c r="E298" s="29">
        <f>VLOOKUP(A298,'Novitas facilty'!$B:$C,2,FALSE)</f>
        <v>482.66</v>
      </c>
      <c r="F298" s="24"/>
      <c r="G298" s="44">
        <f t="shared" si="8"/>
        <v>678</v>
      </c>
      <c r="H298" s="44">
        <f t="shared" si="9"/>
        <v>724</v>
      </c>
    </row>
    <row r="299" spans="1:8" x14ac:dyDescent="0.25">
      <c r="A299" s="24">
        <v>21310</v>
      </c>
      <c r="B299" s="24"/>
      <c r="C299" s="24" t="s">
        <v>110</v>
      </c>
      <c r="D299" s="29">
        <f>VLOOKUP(A299,'Novitas non-facility'!$B:$C,2,FALSE)</f>
        <v>149.28</v>
      </c>
      <c r="E299" s="29">
        <f>VLOOKUP(A299,'Novitas facilty'!$B:$C,2,FALSE)</f>
        <v>29.24</v>
      </c>
      <c r="F299" s="24"/>
      <c r="G299" s="44">
        <f t="shared" si="8"/>
        <v>224</v>
      </c>
      <c r="H299" s="44">
        <f t="shared" si="9"/>
        <v>44</v>
      </c>
    </row>
    <row r="300" spans="1:8" x14ac:dyDescent="0.25">
      <c r="A300" s="24">
        <v>21315</v>
      </c>
      <c r="B300" s="24"/>
      <c r="C300" s="24" t="s">
        <v>109</v>
      </c>
      <c r="D300" s="29">
        <f>VLOOKUP(A300,'Novitas non-facility'!$B:$C,2,FALSE)</f>
        <v>170.29</v>
      </c>
      <c r="E300" s="29">
        <f>VLOOKUP(A300,'Novitas facilty'!$B:$C,2,FALSE)</f>
        <v>65.16</v>
      </c>
      <c r="F300" s="24"/>
      <c r="G300" s="44">
        <f t="shared" si="8"/>
        <v>256</v>
      </c>
      <c r="H300" s="44">
        <f t="shared" si="9"/>
        <v>98</v>
      </c>
    </row>
    <row r="301" spans="1:8" x14ac:dyDescent="0.25">
      <c r="A301" s="24">
        <v>21320</v>
      </c>
      <c r="B301" s="24"/>
      <c r="C301" s="24" t="s">
        <v>108</v>
      </c>
      <c r="D301" s="29">
        <f>VLOOKUP(A301,'Novitas non-facility'!$B:$C,2,FALSE)</f>
        <v>244.43</v>
      </c>
      <c r="E301" s="29">
        <f>VLOOKUP(A301,'Novitas facilty'!$B:$C,2,FALSE)</f>
        <v>102.36</v>
      </c>
      <c r="F301" s="24"/>
      <c r="G301" s="44">
        <f t="shared" si="8"/>
        <v>367</v>
      </c>
      <c r="H301" s="44">
        <f t="shared" si="9"/>
        <v>154</v>
      </c>
    </row>
    <row r="302" spans="1:8" x14ac:dyDescent="0.25">
      <c r="A302" s="24">
        <v>21325</v>
      </c>
      <c r="B302" s="24"/>
      <c r="C302" s="24" t="s">
        <v>107</v>
      </c>
      <c r="D302" s="29">
        <f>VLOOKUP(A302,'Novitas non-facility'!$B:$C,2,FALSE)</f>
        <v>497.3</v>
      </c>
      <c r="E302" s="29">
        <f>VLOOKUP(A302,'Novitas facilty'!$B:$C,2,FALSE)</f>
        <v>532.82000000000005</v>
      </c>
      <c r="F302" s="24"/>
      <c r="G302" s="44">
        <f t="shared" si="8"/>
        <v>746</v>
      </c>
      <c r="H302" s="44">
        <f t="shared" si="9"/>
        <v>800</v>
      </c>
    </row>
    <row r="303" spans="1:8" x14ac:dyDescent="0.25">
      <c r="A303" s="24">
        <v>21330</v>
      </c>
      <c r="B303" s="24"/>
      <c r="C303" s="24" t="s">
        <v>106</v>
      </c>
      <c r="D303" s="29">
        <f>VLOOKUP(A303,'Novitas non-facility'!$B:$C,2,FALSE)</f>
        <v>594.64</v>
      </c>
      <c r="E303" s="29">
        <f>VLOOKUP(A303,'Novitas facilty'!$B:$C,2,FALSE)</f>
        <v>635.51</v>
      </c>
      <c r="F303" s="24"/>
      <c r="G303" s="44">
        <f t="shared" ref="G303:G366" si="10">ROUNDUP(D303*$J$2,0)</f>
        <v>892</v>
      </c>
      <c r="H303" s="44">
        <f t="shared" si="9"/>
        <v>954</v>
      </c>
    </row>
    <row r="304" spans="1:8" x14ac:dyDescent="0.25">
      <c r="A304" s="24">
        <v>21335</v>
      </c>
      <c r="B304" s="24"/>
      <c r="C304" s="24" t="s">
        <v>105</v>
      </c>
      <c r="D304" s="29">
        <f>VLOOKUP(A304,'Novitas non-facility'!$B:$C,2,FALSE)</f>
        <v>788.82</v>
      </c>
      <c r="E304" s="29">
        <f>VLOOKUP(A304,'Novitas facilty'!$B:$C,2,FALSE)</f>
        <v>810.3</v>
      </c>
      <c r="F304" s="24"/>
      <c r="G304" s="44">
        <f t="shared" si="10"/>
        <v>1184</v>
      </c>
      <c r="H304" s="44">
        <f t="shared" ref="H304:H367" si="11">ROUNDUP(E304*$J$2,0)</f>
        <v>1216</v>
      </c>
    </row>
    <row r="305" spans="1:8" x14ac:dyDescent="0.25">
      <c r="A305" s="24">
        <v>21336</v>
      </c>
      <c r="B305" s="24"/>
      <c r="C305" s="24" t="s">
        <v>104</v>
      </c>
      <c r="D305" s="29">
        <f>VLOOKUP(A305,'Novitas non-facility'!$B:$C,2,FALSE)</f>
        <v>706.71</v>
      </c>
      <c r="E305" s="29">
        <f>VLOOKUP(A305,'Novitas facilty'!$B:$C,2,FALSE)</f>
        <v>721.69</v>
      </c>
      <c r="F305" s="24"/>
      <c r="G305" s="44">
        <f t="shared" si="10"/>
        <v>1061</v>
      </c>
      <c r="H305" s="44">
        <f t="shared" si="11"/>
        <v>1083</v>
      </c>
    </row>
    <row r="306" spans="1:8" x14ac:dyDescent="0.25">
      <c r="A306" s="24">
        <v>21337</v>
      </c>
      <c r="B306" s="24"/>
      <c r="C306" s="24" t="s">
        <v>103</v>
      </c>
      <c r="D306" s="29">
        <f>VLOOKUP(A306,'Novitas non-facility'!$B:$C,2,FALSE)</f>
        <v>469.02</v>
      </c>
      <c r="E306" s="29">
        <f>VLOOKUP(A306,'Novitas facilty'!$B:$C,2,FALSE)</f>
        <v>333.04</v>
      </c>
      <c r="F306" s="24"/>
      <c r="G306" s="44">
        <f t="shared" si="10"/>
        <v>704</v>
      </c>
      <c r="H306" s="44">
        <f t="shared" si="11"/>
        <v>500</v>
      </c>
    </row>
    <row r="307" spans="1:8" x14ac:dyDescent="0.25">
      <c r="A307" s="24">
        <v>21338</v>
      </c>
      <c r="B307" s="24"/>
      <c r="C307" s="24" t="s">
        <v>102</v>
      </c>
      <c r="D307" s="29">
        <f>VLOOKUP(A307,'Novitas non-facility'!$B:$C,2,FALSE)</f>
        <v>747.9</v>
      </c>
      <c r="E307" s="29">
        <f>VLOOKUP(A307,'Novitas facilty'!$B:$C,2,FALSE)</f>
        <v>810.9</v>
      </c>
      <c r="F307" s="24"/>
      <c r="G307" s="44">
        <f t="shared" si="10"/>
        <v>1122</v>
      </c>
      <c r="H307" s="44">
        <f t="shared" si="11"/>
        <v>1217</v>
      </c>
    </row>
    <row r="308" spans="1:8" x14ac:dyDescent="0.25">
      <c r="A308" s="24">
        <v>21339</v>
      </c>
      <c r="B308" s="24"/>
      <c r="C308" s="24" t="s">
        <v>101</v>
      </c>
      <c r="D308" s="29">
        <f>VLOOKUP(A308,'Novitas non-facility'!$B:$C,2,FALSE)</f>
        <v>842.52</v>
      </c>
      <c r="E308" s="29">
        <f>VLOOKUP(A308,'Novitas facilty'!$B:$C,2,FALSE)</f>
        <v>861.09</v>
      </c>
      <c r="F308" s="24"/>
      <c r="G308" s="44">
        <f t="shared" si="10"/>
        <v>1264</v>
      </c>
      <c r="H308" s="44">
        <f t="shared" si="11"/>
        <v>1292</v>
      </c>
    </row>
    <row r="309" spans="1:8" x14ac:dyDescent="0.25">
      <c r="A309" s="24">
        <v>21340</v>
      </c>
      <c r="B309" s="24"/>
      <c r="C309" s="24" t="s">
        <v>100</v>
      </c>
      <c r="D309" s="29">
        <f>VLOOKUP(A309,'Novitas non-facility'!$B:$C,2,FALSE)</f>
        <v>822.03</v>
      </c>
      <c r="E309" s="29">
        <f>VLOOKUP(A309,'Novitas facilty'!$B:$C,2,FALSE)</f>
        <v>832.68</v>
      </c>
      <c r="F309" s="24"/>
      <c r="G309" s="44">
        <f t="shared" si="10"/>
        <v>1234</v>
      </c>
      <c r="H309" s="44">
        <f t="shared" si="11"/>
        <v>1250</v>
      </c>
    </row>
    <row r="310" spans="1:8" x14ac:dyDescent="0.25">
      <c r="A310" s="24">
        <v>21343</v>
      </c>
      <c r="B310" s="24"/>
      <c r="C310" s="24" t="s">
        <v>99</v>
      </c>
      <c r="D310" s="29">
        <f>VLOOKUP(A310,'Novitas non-facility'!$B:$C,2,FALSE)</f>
        <v>1197.08</v>
      </c>
      <c r="E310" s="29">
        <f>VLOOKUP(A310,'Novitas facilty'!$B:$C,2,FALSE)</f>
        <v>1342.61</v>
      </c>
      <c r="F310" s="24"/>
      <c r="G310" s="44">
        <f t="shared" si="10"/>
        <v>1796</v>
      </c>
      <c r="H310" s="44">
        <f t="shared" si="11"/>
        <v>2014</v>
      </c>
    </row>
    <row r="311" spans="1:8" x14ac:dyDescent="0.25">
      <c r="A311" s="24">
        <v>21344</v>
      </c>
      <c r="B311" s="24"/>
      <c r="C311" s="24" t="s">
        <v>98</v>
      </c>
      <c r="D311" s="29">
        <f>VLOOKUP(A311,'Novitas non-facility'!$B:$C,2,FALSE)</f>
        <v>1520.12</v>
      </c>
      <c r="E311" s="29">
        <f>VLOOKUP(A311,'Novitas facilty'!$B:$C,2,FALSE)</f>
        <v>1541.32</v>
      </c>
      <c r="F311" s="24"/>
      <c r="G311" s="44">
        <f t="shared" si="10"/>
        <v>2281</v>
      </c>
      <c r="H311" s="44">
        <f t="shared" si="11"/>
        <v>2312</v>
      </c>
    </row>
    <row r="312" spans="1:8" x14ac:dyDescent="0.25">
      <c r="A312" s="24">
        <v>21345</v>
      </c>
      <c r="B312" s="24"/>
      <c r="C312" s="24" t="s">
        <v>97</v>
      </c>
      <c r="D312" s="29">
        <f>VLOOKUP(A312,'Novitas non-facility'!$B:$C,2,FALSE)</f>
        <v>890.13</v>
      </c>
      <c r="E312" s="29">
        <f>VLOOKUP(A312,'Novitas facilty'!$B:$C,2,FALSE)</f>
        <v>701.59</v>
      </c>
      <c r="F312" s="24"/>
      <c r="G312" s="44">
        <f t="shared" si="10"/>
        <v>1336</v>
      </c>
      <c r="H312" s="44">
        <f t="shared" si="11"/>
        <v>1053</v>
      </c>
    </row>
    <row r="313" spans="1:8" x14ac:dyDescent="0.25">
      <c r="A313" s="24">
        <v>21346</v>
      </c>
      <c r="B313" s="24"/>
      <c r="C313" s="24" t="s">
        <v>96</v>
      </c>
      <c r="D313" s="29">
        <f>VLOOKUP(A313,'Novitas non-facility'!$B:$C,2,FALSE)</f>
        <v>1136.79</v>
      </c>
      <c r="E313" s="29">
        <f>VLOOKUP(A313,'Novitas facilty'!$B:$C,2,FALSE)</f>
        <v>1013.92</v>
      </c>
      <c r="F313" s="24"/>
      <c r="G313" s="44">
        <f t="shared" si="10"/>
        <v>1706</v>
      </c>
      <c r="H313" s="44">
        <f t="shared" si="11"/>
        <v>1521</v>
      </c>
    </row>
    <row r="314" spans="1:8" x14ac:dyDescent="0.25">
      <c r="A314" s="24">
        <v>21347</v>
      </c>
      <c r="B314" s="24"/>
      <c r="C314" s="24" t="s">
        <v>95</v>
      </c>
      <c r="D314" s="29">
        <f>VLOOKUP(A314,'Novitas non-facility'!$B:$C,2,FALSE)</f>
        <v>1144.8800000000001</v>
      </c>
      <c r="E314" s="29">
        <f>VLOOKUP(A314,'Novitas facilty'!$B:$C,2,FALSE)</f>
        <v>1267.42</v>
      </c>
      <c r="F314" s="24"/>
      <c r="G314" s="44">
        <f t="shared" si="10"/>
        <v>1718</v>
      </c>
      <c r="H314" s="44">
        <f t="shared" si="11"/>
        <v>1902</v>
      </c>
    </row>
    <row r="315" spans="1:8" x14ac:dyDescent="0.25">
      <c r="A315" s="24">
        <v>21348</v>
      </c>
      <c r="B315" s="24"/>
      <c r="C315" s="24" t="s">
        <v>94</v>
      </c>
      <c r="D315" s="29">
        <f>VLOOKUP(A315,'Novitas non-facility'!$B:$C,2,FALSE)</f>
        <v>1189.6199999999999</v>
      </c>
      <c r="E315" s="29">
        <f>VLOOKUP(A315,'Novitas facilty'!$B:$C,2,FALSE)</f>
        <v>1334.05</v>
      </c>
      <c r="F315" s="24"/>
      <c r="G315" s="44">
        <f t="shared" si="10"/>
        <v>1785</v>
      </c>
      <c r="H315" s="44">
        <f t="shared" si="11"/>
        <v>2002</v>
      </c>
    </row>
    <row r="316" spans="1:8" x14ac:dyDescent="0.25">
      <c r="A316" s="24">
        <v>21355</v>
      </c>
      <c r="B316" s="24"/>
      <c r="C316" s="24" t="s">
        <v>93</v>
      </c>
      <c r="D316" s="29">
        <f>VLOOKUP(A316,'Novitas non-facility'!$B:$C,2,FALSE)</f>
        <v>500.11</v>
      </c>
      <c r="E316" s="29">
        <f>VLOOKUP(A316,'Novitas facilty'!$B:$C,2,FALSE)</f>
        <v>362.22</v>
      </c>
      <c r="F316" s="24"/>
      <c r="G316" s="44">
        <f t="shared" si="10"/>
        <v>751</v>
      </c>
      <c r="H316" s="44">
        <f t="shared" si="11"/>
        <v>544</v>
      </c>
    </row>
    <row r="317" spans="1:8" x14ac:dyDescent="0.25">
      <c r="A317" s="24">
        <v>21356</v>
      </c>
      <c r="B317" s="24"/>
      <c r="C317" s="24" t="s">
        <v>92</v>
      </c>
      <c r="D317" s="29">
        <f>VLOOKUP(A317,'Novitas non-facility'!$B:$C,2,FALSE)</f>
        <v>607.92999999999995</v>
      </c>
      <c r="E317" s="29">
        <f>VLOOKUP(A317,'Novitas facilty'!$B:$C,2,FALSE)</f>
        <v>444.52</v>
      </c>
      <c r="F317" s="24"/>
      <c r="G317" s="44">
        <f t="shared" si="10"/>
        <v>912</v>
      </c>
      <c r="H317" s="44">
        <f t="shared" si="11"/>
        <v>667</v>
      </c>
    </row>
    <row r="318" spans="1:8" x14ac:dyDescent="0.25">
      <c r="A318" s="24">
        <v>21360</v>
      </c>
      <c r="B318" s="24"/>
      <c r="C318" s="24" t="s">
        <v>91</v>
      </c>
      <c r="D318" s="29">
        <f>VLOOKUP(A318,'Novitas non-facility'!$B:$C,2,FALSE)</f>
        <v>576.54</v>
      </c>
      <c r="E318" s="29">
        <f>VLOOKUP(A318,'Novitas facilty'!$B:$C,2,FALSE)</f>
        <v>598.79</v>
      </c>
      <c r="F318" s="24"/>
      <c r="G318" s="44">
        <f t="shared" si="10"/>
        <v>865</v>
      </c>
      <c r="H318" s="44">
        <f t="shared" si="11"/>
        <v>899</v>
      </c>
    </row>
    <row r="319" spans="1:8" x14ac:dyDescent="0.25">
      <c r="A319" s="24">
        <v>21365</v>
      </c>
      <c r="B319" s="24"/>
      <c r="C319" s="24" t="s">
        <v>90</v>
      </c>
      <c r="D319" s="29">
        <f>VLOOKUP(A319,'Novitas non-facility'!$B:$C,2,FALSE)</f>
        <v>1176.3800000000001</v>
      </c>
      <c r="E319" s="29">
        <f>VLOOKUP(A319,'Novitas facilty'!$B:$C,2,FALSE)</f>
        <v>1230.4000000000001</v>
      </c>
      <c r="F319" s="24"/>
      <c r="G319" s="44">
        <f t="shared" si="10"/>
        <v>1765</v>
      </c>
      <c r="H319" s="44">
        <f t="shared" si="11"/>
        <v>1846</v>
      </c>
    </row>
    <row r="320" spans="1:8" x14ac:dyDescent="0.25">
      <c r="A320" s="24">
        <v>21366</v>
      </c>
      <c r="B320" s="24"/>
      <c r="C320" s="24" t="s">
        <v>89</v>
      </c>
      <c r="D320" s="29">
        <f>VLOOKUP(A320,'Novitas non-facility'!$B:$C,2,FALSE)</f>
        <v>1387.8</v>
      </c>
      <c r="E320" s="29">
        <f>VLOOKUP(A320,'Novitas facilty'!$B:$C,2,FALSE)</f>
        <v>1275.33</v>
      </c>
      <c r="F320" s="24"/>
      <c r="G320" s="44">
        <f t="shared" si="10"/>
        <v>2082</v>
      </c>
      <c r="H320" s="44">
        <f t="shared" si="11"/>
        <v>1913</v>
      </c>
    </row>
    <row r="321" spans="1:8" x14ac:dyDescent="0.25">
      <c r="A321" s="24">
        <v>21385</v>
      </c>
      <c r="B321" s="24"/>
      <c r="C321" s="24" t="s">
        <v>88</v>
      </c>
      <c r="D321" s="29">
        <f>VLOOKUP(A321,'Novitas non-facility'!$B:$C,2,FALSE)</f>
        <v>803.99</v>
      </c>
      <c r="E321" s="29">
        <f>VLOOKUP(A321,'Novitas facilty'!$B:$C,2,FALSE)</f>
        <v>755.59</v>
      </c>
      <c r="F321" s="24"/>
      <c r="G321" s="44">
        <f t="shared" si="10"/>
        <v>1206</v>
      </c>
      <c r="H321" s="44">
        <f t="shared" si="11"/>
        <v>1134</v>
      </c>
    </row>
    <row r="322" spans="1:8" x14ac:dyDescent="0.25">
      <c r="A322" s="24">
        <v>21386</v>
      </c>
      <c r="B322" s="24"/>
      <c r="C322" s="24" t="s">
        <v>87</v>
      </c>
      <c r="D322" s="29">
        <f>VLOOKUP(A322,'Novitas non-facility'!$B:$C,2,FALSE)</f>
        <v>755.99</v>
      </c>
      <c r="E322" s="29">
        <f>VLOOKUP(A322,'Novitas facilty'!$B:$C,2,FALSE)</f>
        <v>768.52</v>
      </c>
      <c r="F322" s="24"/>
      <c r="G322" s="44">
        <f t="shared" si="10"/>
        <v>1134</v>
      </c>
      <c r="H322" s="44">
        <f t="shared" si="11"/>
        <v>1153</v>
      </c>
    </row>
    <row r="323" spans="1:8" x14ac:dyDescent="0.25">
      <c r="A323" s="24">
        <v>21387</v>
      </c>
      <c r="B323" s="24"/>
      <c r="C323" s="24" t="s">
        <v>86</v>
      </c>
      <c r="D323" s="29">
        <f>VLOOKUP(A323,'Novitas non-facility'!$B:$C,2,FALSE)</f>
        <v>838.66</v>
      </c>
      <c r="E323" s="29">
        <f>VLOOKUP(A323,'Novitas facilty'!$B:$C,2,FALSE)</f>
        <v>789.31</v>
      </c>
      <c r="F323" s="24"/>
      <c r="G323" s="44">
        <f t="shared" si="10"/>
        <v>1258</v>
      </c>
      <c r="H323" s="44">
        <f t="shared" si="11"/>
        <v>1184</v>
      </c>
    </row>
    <row r="324" spans="1:8" x14ac:dyDescent="0.25">
      <c r="A324" s="24">
        <v>21390</v>
      </c>
      <c r="B324" s="24"/>
      <c r="C324" s="24" t="s">
        <v>85</v>
      </c>
      <c r="D324" s="29">
        <f>VLOOKUP(A324,'Novitas non-facility'!$B:$C,2,FALSE)</f>
        <v>877.31</v>
      </c>
      <c r="E324" s="29">
        <f>VLOOKUP(A324,'Novitas facilty'!$B:$C,2,FALSE)</f>
        <v>878.31</v>
      </c>
      <c r="F324" s="24"/>
      <c r="G324" s="44">
        <f t="shared" si="10"/>
        <v>1316</v>
      </c>
      <c r="H324" s="44">
        <f t="shared" si="11"/>
        <v>1318</v>
      </c>
    </row>
    <row r="325" spans="1:8" x14ac:dyDescent="0.25">
      <c r="A325" s="24">
        <v>21395</v>
      </c>
      <c r="B325" s="24"/>
      <c r="C325" s="24" t="s">
        <v>84</v>
      </c>
      <c r="D325" s="29">
        <f>VLOOKUP(A325,'Novitas non-facility'!$B:$C,2,FALSE)</f>
        <v>1097.69</v>
      </c>
      <c r="E325" s="29">
        <f>VLOOKUP(A325,'Novitas facilty'!$B:$C,2,FALSE)</f>
        <v>1107.24</v>
      </c>
      <c r="F325" s="24"/>
      <c r="G325" s="44">
        <f t="shared" si="10"/>
        <v>1647</v>
      </c>
      <c r="H325" s="44">
        <f t="shared" si="11"/>
        <v>1661</v>
      </c>
    </row>
    <row r="326" spans="1:8" x14ac:dyDescent="0.25">
      <c r="A326" s="24">
        <v>21400</v>
      </c>
      <c r="B326" s="24"/>
      <c r="C326" s="24" t="s">
        <v>83</v>
      </c>
      <c r="D326" s="29">
        <f>VLOOKUP(A326,'Novitas non-facility'!$B:$C,2,FALSE)</f>
        <v>241.15</v>
      </c>
      <c r="E326" s="29">
        <f>VLOOKUP(A326,'Novitas facilty'!$B:$C,2,FALSE)</f>
        <v>187.06</v>
      </c>
      <c r="F326" s="24"/>
      <c r="G326" s="44">
        <f t="shared" si="10"/>
        <v>362</v>
      </c>
      <c r="H326" s="44">
        <f t="shared" si="11"/>
        <v>281</v>
      </c>
    </row>
    <row r="327" spans="1:8" x14ac:dyDescent="0.25">
      <c r="A327" s="24">
        <v>21401</v>
      </c>
      <c r="B327" s="24"/>
      <c r="C327" s="24" t="s">
        <v>82</v>
      </c>
      <c r="D327" s="29">
        <f>VLOOKUP(A327,'Novitas non-facility'!$B:$C,2,FALSE)</f>
        <v>571.99</v>
      </c>
      <c r="E327" s="29">
        <f>VLOOKUP(A327,'Novitas facilty'!$B:$C,2,FALSE)</f>
        <v>363.64</v>
      </c>
      <c r="F327" s="24"/>
      <c r="G327" s="44">
        <f t="shared" si="10"/>
        <v>858</v>
      </c>
      <c r="H327" s="44">
        <f t="shared" si="11"/>
        <v>546</v>
      </c>
    </row>
    <row r="328" spans="1:8" x14ac:dyDescent="0.25">
      <c r="A328" s="24">
        <v>21406</v>
      </c>
      <c r="B328" s="24"/>
      <c r="C328" s="24" t="s">
        <v>81</v>
      </c>
      <c r="D328" s="29">
        <f>VLOOKUP(A328,'Novitas non-facility'!$B:$C,2,FALSE)</f>
        <v>641.03</v>
      </c>
      <c r="E328" s="29">
        <f>VLOOKUP(A328,'Novitas facilty'!$B:$C,2,FALSE)</f>
        <v>574.65</v>
      </c>
      <c r="F328" s="24"/>
      <c r="G328" s="44">
        <f t="shared" si="10"/>
        <v>962</v>
      </c>
      <c r="H328" s="44">
        <f t="shared" si="11"/>
        <v>862</v>
      </c>
    </row>
    <row r="329" spans="1:8" x14ac:dyDescent="0.25">
      <c r="A329" s="24">
        <v>21407</v>
      </c>
      <c r="B329" s="24"/>
      <c r="C329" s="24" t="s">
        <v>80</v>
      </c>
      <c r="D329" s="29">
        <f>VLOOKUP(A329,'Novitas non-facility'!$B:$C,2,FALSE)</f>
        <v>706.45</v>
      </c>
      <c r="E329" s="29">
        <f>VLOOKUP(A329,'Novitas facilty'!$B:$C,2,FALSE)</f>
        <v>714.5</v>
      </c>
      <c r="F329" s="24"/>
      <c r="G329" s="44">
        <f t="shared" si="10"/>
        <v>1060</v>
      </c>
      <c r="H329" s="44">
        <f t="shared" si="11"/>
        <v>1072</v>
      </c>
    </row>
    <row r="330" spans="1:8" x14ac:dyDescent="0.25">
      <c r="A330" s="24">
        <v>21408</v>
      </c>
      <c r="B330" s="24"/>
      <c r="C330" s="24" t="s">
        <v>79</v>
      </c>
      <c r="D330" s="29">
        <f>VLOOKUP(A330,'Novitas non-facility'!$B:$C,2,FALSE)</f>
        <v>984.93</v>
      </c>
      <c r="E330" s="29">
        <f>VLOOKUP(A330,'Novitas facilty'!$B:$C,2,FALSE)</f>
        <v>967.07</v>
      </c>
      <c r="F330" s="24"/>
      <c r="G330" s="44">
        <f t="shared" si="10"/>
        <v>1478</v>
      </c>
      <c r="H330" s="44">
        <f t="shared" si="11"/>
        <v>1451</v>
      </c>
    </row>
    <row r="331" spans="1:8" x14ac:dyDescent="0.25">
      <c r="A331" s="24">
        <v>21421</v>
      </c>
      <c r="B331" s="24"/>
      <c r="C331" s="24" t="s">
        <v>78</v>
      </c>
      <c r="D331" s="29">
        <f>VLOOKUP(A331,'Novitas non-facility'!$B:$C,2,FALSE)</f>
        <v>716.08</v>
      </c>
      <c r="E331" s="29">
        <f>VLOOKUP(A331,'Novitas facilty'!$B:$C,2,FALSE)</f>
        <v>601.80999999999995</v>
      </c>
      <c r="F331" s="24"/>
      <c r="G331" s="44">
        <f t="shared" si="10"/>
        <v>1075</v>
      </c>
      <c r="H331" s="44">
        <f t="shared" si="11"/>
        <v>903</v>
      </c>
    </row>
    <row r="332" spans="1:8" x14ac:dyDescent="0.25">
      <c r="A332" s="24">
        <v>21422</v>
      </c>
      <c r="B332" s="24"/>
      <c r="C332" s="24" t="s">
        <v>78</v>
      </c>
      <c r="D332" s="29">
        <f>VLOOKUP(A332,'Novitas non-facility'!$B:$C,2,FALSE)</f>
        <v>688.47</v>
      </c>
      <c r="E332" s="29">
        <f>VLOOKUP(A332,'Novitas facilty'!$B:$C,2,FALSE)</f>
        <v>750.82</v>
      </c>
      <c r="F332" s="24"/>
      <c r="G332" s="44">
        <f t="shared" si="10"/>
        <v>1033</v>
      </c>
      <c r="H332" s="44">
        <f t="shared" si="11"/>
        <v>1127</v>
      </c>
    </row>
    <row r="333" spans="1:8" x14ac:dyDescent="0.25">
      <c r="A333" s="24">
        <v>21423</v>
      </c>
      <c r="B333" s="24"/>
      <c r="C333" s="24" t="s">
        <v>78</v>
      </c>
      <c r="D333" s="29">
        <f>VLOOKUP(A333,'Novitas non-facility'!$B:$C,2,FALSE)</f>
        <v>872.92</v>
      </c>
      <c r="E333" s="29">
        <f>VLOOKUP(A333,'Novitas facilty'!$B:$C,2,FALSE)</f>
        <v>909.49</v>
      </c>
      <c r="F333" s="24"/>
      <c r="G333" s="44">
        <f t="shared" si="10"/>
        <v>1310</v>
      </c>
      <c r="H333" s="44">
        <f t="shared" si="11"/>
        <v>1365</v>
      </c>
    </row>
    <row r="334" spans="1:8" x14ac:dyDescent="0.25">
      <c r="A334" s="24">
        <v>21431</v>
      </c>
      <c r="B334" s="24"/>
      <c r="C334" s="24" t="s">
        <v>77</v>
      </c>
      <c r="D334" s="29">
        <f>VLOOKUP(A334,'Novitas non-facility'!$B:$C,2,FALSE)</f>
        <v>766.36</v>
      </c>
      <c r="E334" s="29">
        <f>VLOOKUP(A334,'Novitas facilty'!$B:$C,2,FALSE)</f>
        <v>830.49</v>
      </c>
      <c r="F334" s="24"/>
      <c r="G334" s="44">
        <f t="shared" si="10"/>
        <v>1150</v>
      </c>
      <c r="H334" s="44">
        <f t="shared" si="11"/>
        <v>1246</v>
      </c>
    </row>
    <row r="335" spans="1:8" x14ac:dyDescent="0.25">
      <c r="A335" s="24">
        <v>21432</v>
      </c>
      <c r="B335" s="24"/>
      <c r="C335" s="24" t="s">
        <v>77</v>
      </c>
      <c r="D335" s="29">
        <f>VLOOKUP(A335,'Novitas non-facility'!$B:$C,2,FALSE)</f>
        <v>787.59</v>
      </c>
      <c r="E335" s="29">
        <f>VLOOKUP(A335,'Novitas facilty'!$B:$C,2,FALSE)</f>
        <v>729.24</v>
      </c>
      <c r="F335" s="24"/>
      <c r="G335" s="44">
        <f t="shared" si="10"/>
        <v>1182</v>
      </c>
      <c r="H335" s="44">
        <f t="shared" si="11"/>
        <v>1094</v>
      </c>
    </row>
    <row r="336" spans="1:8" x14ac:dyDescent="0.25">
      <c r="A336" s="24">
        <v>21433</v>
      </c>
      <c r="B336" s="24"/>
      <c r="C336" s="24" t="s">
        <v>77</v>
      </c>
      <c r="D336" s="29">
        <f>VLOOKUP(A336,'Novitas non-facility'!$B:$C,2,FALSE)</f>
        <v>1878.86</v>
      </c>
      <c r="E336" s="29">
        <f>VLOOKUP(A336,'Novitas facilty'!$B:$C,2,FALSE)</f>
        <v>1914</v>
      </c>
      <c r="F336" s="24"/>
      <c r="G336" s="44">
        <f t="shared" si="10"/>
        <v>2819</v>
      </c>
      <c r="H336" s="44">
        <f t="shared" si="11"/>
        <v>2871</v>
      </c>
    </row>
    <row r="337" spans="1:8" x14ac:dyDescent="0.25">
      <c r="A337" s="24">
        <v>21435</v>
      </c>
      <c r="B337" s="24"/>
      <c r="C337" s="24" t="s">
        <v>77</v>
      </c>
      <c r="D337" s="29">
        <f>VLOOKUP(A337,'Novitas non-facility'!$B:$C,2,FALSE)</f>
        <v>1530.83</v>
      </c>
      <c r="E337" s="29">
        <f>VLOOKUP(A337,'Novitas facilty'!$B:$C,2,FALSE)</f>
        <v>1392.39</v>
      </c>
      <c r="F337" s="24"/>
      <c r="G337" s="44">
        <f t="shared" si="10"/>
        <v>2297</v>
      </c>
      <c r="H337" s="44">
        <f t="shared" si="11"/>
        <v>2089</v>
      </c>
    </row>
    <row r="338" spans="1:8" x14ac:dyDescent="0.25">
      <c r="A338" s="24">
        <v>21436</v>
      </c>
      <c r="B338" s="24"/>
      <c r="C338" s="24" t="s">
        <v>77</v>
      </c>
      <c r="D338" s="29">
        <f>VLOOKUP(A338,'Novitas non-facility'!$B:$C,2,FALSE)</f>
        <v>2208.96</v>
      </c>
      <c r="E338" s="29">
        <f>VLOOKUP(A338,'Novitas facilty'!$B:$C,2,FALSE)</f>
        <v>2305.77</v>
      </c>
      <c r="F338" s="24"/>
      <c r="G338" s="44">
        <f t="shared" si="10"/>
        <v>3314</v>
      </c>
      <c r="H338" s="44">
        <f t="shared" si="11"/>
        <v>3459</v>
      </c>
    </row>
    <row r="339" spans="1:8" x14ac:dyDescent="0.25">
      <c r="A339" s="24">
        <v>21440</v>
      </c>
      <c r="B339" s="24"/>
      <c r="C339" s="24" t="s">
        <v>76</v>
      </c>
      <c r="D339" s="29">
        <f>VLOOKUP(A339,'Novitas non-facility'!$B:$C,2,FALSE)</f>
        <v>777.54</v>
      </c>
      <c r="E339" s="29">
        <f>VLOOKUP(A339,'Novitas facilty'!$B:$C,2,FALSE)</f>
        <v>622.14</v>
      </c>
      <c r="F339" s="24"/>
      <c r="G339" s="44">
        <f t="shared" si="10"/>
        <v>1167</v>
      </c>
      <c r="H339" s="44">
        <f t="shared" si="11"/>
        <v>934</v>
      </c>
    </row>
    <row r="340" spans="1:8" x14ac:dyDescent="0.25">
      <c r="A340" s="24">
        <v>21445</v>
      </c>
      <c r="B340" s="24"/>
      <c r="C340" s="24" t="s">
        <v>76</v>
      </c>
      <c r="D340" s="29">
        <f>VLOOKUP(A340,'Novitas non-facility'!$B:$C,2,FALSE)</f>
        <v>879.97</v>
      </c>
      <c r="E340" s="29">
        <f>VLOOKUP(A340,'Novitas facilty'!$B:$C,2,FALSE)</f>
        <v>707.43</v>
      </c>
      <c r="F340" s="24"/>
      <c r="G340" s="44">
        <f t="shared" si="10"/>
        <v>1320</v>
      </c>
      <c r="H340" s="44">
        <f t="shared" si="11"/>
        <v>1062</v>
      </c>
    </row>
    <row r="341" spans="1:8" x14ac:dyDescent="0.25">
      <c r="A341" s="24">
        <v>21450</v>
      </c>
      <c r="B341" s="24"/>
      <c r="C341" s="24" t="s">
        <v>75</v>
      </c>
      <c r="D341" s="29">
        <f>VLOOKUP(A341,'Novitas non-facility'!$B:$C,2,FALSE)</f>
        <v>666</v>
      </c>
      <c r="E341" s="29">
        <f>VLOOKUP(A341,'Novitas facilty'!$B:$C,2,FALSE)</f>
        <v>538.78</v>
      </c>
      <c r="F341" s="24"/>
      <c r="G341" s="44">
        <f t="shared" si="10"/>
        <v>999</v>
      </c>
      <c r="H341" s="44">
        <f t="shared" si="11"/>
        <v>809</v>
      </c>
    </row>
    <row r="342" spans="1:8" x14ac:dyDescent="0.25">
      <c r="A342" s="24">
        <v>21451</v>
      </c>
      <c r="B342" s="24"/>
      <c r="C342" s="24" t="s">
        <v>75</v>
      </c>
      <c r="D342" s="29">
        <f>VLOOKUP(A342,'Novitas non-facility'!$B:$C,2,FALSE)</f>
        <v>862.72</v>
      </c>
      <c r="E342" s="29">
        <f>VLOOKUP(A342,'Novitas facilty'!$B:$C,2,FALSE)</f>
        <v>716.83</v>
      </c>
      <c r="F342" s="24"/>
      <c r="G342" s="44">
        <f t="shared" si="10"/>
        <v>1295</v>
      </c>
      <c r="H342" s="44">
        <f t="shared" si="11"/>
        <v>1076</v>
      </c>
    </row>
    <row r="343" spans="1:8" x14ac:dyDescent="0.25">
      <c r="A343" s="24">
        <v>21452</v>
      </c>
      <c r="B343" s="24"/>
      <c r="C343" s="24" t="s">
        <v>75</v>
      </c>
      <c r="D343" s="29">
        <f>VLOOKUP(A343,'Novitas non-facility'!$B:$C,2,FALSE)</f>
        <v>848.02</v>
      </c>
      <c r="E343" s="29">
        <f>VLOOKUP(A343,'Novitas facilty'!$B:$C,2,FALSE)</f>
        <v>524.26</v>
      </c>
      <c r="F343" s="24"/>
      <c r="G343" s="44">
        <f t="shared" si="10"/>
        <v>1273</v>
      </c>
      <c r="H343" s="44">
        <f t="shared" si="11"/>
        <v>787</v>
      </c>
    </row>
    <row r="344" spans="1:8" x14ac:dyDescent="0.25">
      <c r="A344" s="24">
        <v>21453</v>
      </c>
      <c r="B344" s="24"/>
      <c r="C344" s="24" t="s">
        <v>75</v>
      </c>
      <c r="D344" s="29">
        <f>VLOOKUP(A344,'Novitas non-facility'!$B:$C,2,FALSE)</f>
        <v>1232.5999999999999</v>
      </c>
      <c r="E344" s="29">
        <f>VLOOKUP(A344,'Novitas facilty'!$B:$C,2,FALSE)</f>
        <v>1045.58</v>
      </c>
      <c r="F344" s="24"/>
      <c r="G344" s="44">
        <f t="shared" si="10"/>
        <v>1849</v>
      </c>
      <c r="H344" s="44">
        <f t="shared" si="11"/>
        <v>1569</v>
      </c>
    </row>
    <row r="345" spans="1:8" x14ac:dyDescent="0.25">
      <c r="A345" s="24">
        <v>21454</v>
      </c>
      <c r="B345" s="24"/>
      <c r="C345" s="24" t="s">
        <v>75</v>
      </c>
      <c r="D345" s="29">
        <f>VLOOKUP(A345,'Novitas non-facility'!$B:$C,2,FALSE)</f>
        <v>530.42999999999995</v>
      </c>
      <c r="E345" s="29">
        <f>VLOOKUP(A345,'Novitas facilty'!$B:$C,2,FALSE)</f>
        <v>663.28</v>
      </c>
      <c r="F345" s="24"/>
      <c r="G345" s="44">
        <f t="shared" si="10"/>
        <v>796</v>
      </c>
      <c r="H345" s="44">
        <f t="shared" si="11"/>
        <v>995</v>
      </c>
    </row>
    <row r="346" spans="1:8" x14ac:dyDescent="0.25">
      <c r="A346" s="24">
        <v>21461</v>
      </c>
      <c r="B346" s="24"/>
      <c r="C346" s="24" t="s">
        <v>75</v>
      </c>
      <c r="D346" s="29">
        <f>VLOOKUP(A346,'Novitas non-facility'!$B:$C,2,FALSE)</f>
        <v>2070.44</v>
      </c>
      <c r="E346" s="29">
        <f>VLOOKUP(A346,'Novitas facilty'!$B:$C,2,FALSE)</f>
        <v>1179.9100000000001</v>
      </c>
      <c r="F346" s="24"/>
      <c r="G346" s="44">
        <f t="shared" si="10"/>
        <v>3106</v>
      </c>
      <c r="H346" s="44">
        <f t="shared" si="11"/>
        <v>1770</v>
      </c>
    </row>
    <row r="347" spans="1:8" x14ac:dyDescent="0.25">
      <c r="A347" s="24">
        <v>21462</v>
      </c>
      <c r="B347" s="24"/>
      <c r="C347" s="24" t="s">
        <v>75</v>
      </c>
      <c r="D347" s="29">
        <f>VLOOKUP(A347,'Novitas non-facility'!$B:$C,2,FALSE)</f>
        <v>2237.0700000000002</v>
      </c>
      <c r="E347" s="29">
        <f>VLOOKUP(A347,'Novitas facilty'!$B:$C,2,FALSE)</f>
        <v>1300.45</v>
      </c>
      <c r="F347" s="24"/>
      <c r="G347" s="44">
        <f t="shared" si="10"/>
        <v>3356</v>
      </c>
      <c r="H347" s="44">
        <f t="shared" si="11"/>
        <v>1951</v>
      </c>
    </row>
    <row r="348" spans="1:8" x14ac:dyDescent="0.25">
      <c r="A348" s="24">
        <v>21465</v>
      </c>
      <c r="B348" s="24"/>
      <c r="C348" s="24" t="s">
        <v>75</v>
      </c>
      <c r="D348" s="29">
        <f>VLOOKUP(A348,'Novitas non-facility'!$B:$C,2,FALSE)</f>
        <v>861.44</v>
      </c>
      <c r="E348" s="29">
        <f>VLOOKUP(A348,'Novitas facilty'!$B:$C,2,FALSE)</f>
        <v>1068.01</v>
      </c>
      <c r="F348" s="24"/>
      <c r="G348" s="44">
        <f t="shared" si="10"/>
        <v>1293</v>
      </c>
      <c r="H348" s="44">
        <f t="shared" si="11"/>
        <v>1603</v>
      </c>
    </row>
    <row r="349" spans="1:8" x14ac:dyDescent="0.25">
      <c r="A349" s="24">
        <v>21470</v>
      </c>
      <c r="B349" s="24"/>
      <c r="C349" s="24" t="s">
        <v>75</v>
      </c>
      <c r="D349" s="29">
        <f>VLOOKUP(A349,'Novitas non-facility'!$B:$C,2,FALSE)</f>
        <v>1260.01</v>
      </c>
      <c r="E349" s="29">
        <f>VLOOKUP(A349,'Novitas facilty'!$B:$C,2,FALSE)</f>
        <v>1340.15</v>
      </c>
      <c r="F349" s="24"/>
      <c r="G349" s="44">
        <f t="shared" si="10"/>
        <v>1891</v>
      </c>
      <c r="H349" s="44">
        <f t="shared" si="11"/>
        <v>2011</v>
      </c>
    </row>
    <row r="350" spans="1:8" x14ac:dyDescent="0.25">
      <c r="A350" s="24">
        <v>21480</v>
      </c>
      <c r="B350" s="24"/>
      <c r="C350" s="24" t="s">
        <v>74</v>
      </c>
      <c r="D350" s="29">
        <f>VLOOKUP(A350,'Novitas non-facility'!$B:$C,2,FALSE)</f>
        <v>160.82</v>
      </c>
      <c r="E350" s="29">
        <f>VLOOKUP(A350,'Novitas facilty'!$B:$C,2,FALSE)</f>
        <v>33.22</v>
      </c>
      <c r="F350" s="24"/>
      <c r="G350" s="44">
        <f t="shared" si="10"/>
        <v>242</v>
      </c>
      <c r="H350" s="44">
        <f t="shared" si="11"/>
        <v>50</v>
      </c>
    </row>
    <row r="351" spans="1:8" x14ac:dyDescent="0.25">
      <c r="A351" s="24">
        <v>21485</v>
      </c>
      <c r="B351" s="24"/>
      <c r="C351" s="24" t="s">
        <v>74</v>
      </c>
      <c r="D351" s="29">
        <f>VLOOKUP(A351,'Novitas non-facility'!$B:$C,2,FALSE)</f>
        <v>1097.8599999999999</v>
      </c>
      <c r="E351" s="29">
        <f>VLOOKUP(A351,'Novitas facilty'!$B:$C,2,FALSE)</f>
        <v>893.32</v>
      </c>
      <c r="F351" s="24"/>
      <c r="G351" s="44">
        <f t="shared" si="10"/>
        <v>1647</v>
      </c>
      <c r="H351" s="44">
        <f t="shared" si="11"/>
        <v>1340</v>
      </c>
    </row>
    <row r="352" spans="1:8" x14ac:dyDescent="0.25">
      <c r="A352" s="24">
        <v>21490</v>
      </c>
      <c r="B352" s="24"/>
      <c r="C352" s="24" t="s">
        <v>73</v>
      </c>
      <c r="D352" s="29">
        <f>VLOOKUP(A352,'Novitas non-facility'!$B:$C,2,FALSE)</f>
        <v>848.33</v>
      </c>
      <c r="E352" s="29">
        <f>VLOOKUP(A352,'Novitas facilty'!$B:$C,2,FALSE)</f>
        <v>1018.28</v>
      </c>
      <c r="F352" s="24"/>
      <c r="G352" s="44">
        <f t="shared" si="10"/>
        <v>1273</v>
      </c>
      <c r="H352" s="44">
        <f t="shared" si="11"/>
        <v>1528</v>
      </c>
    </row>
    <row r="353" spans="1:8" x14ac:dyDescent="0.25">
      <c r="A353" s="24">
        <v>21495</v>
      </c>
      <c r="B353" s="24"/>
      <c r="C353" s="24" t="s">
        <v>72</v>
      </c>
      <c r="D353" s="29">
        <f>VLOOKUP(A353,'Novitas non-facility'!$B:$C,2,FALSE)</f>
        <v>795.77</v>
      </c>
      <c r="E353" s="29">
        <f>VLOOKUP(A353,'Novitas facilty'!$B:$C,2,FALSE)</f>
        <v>795.77</v>
      </c>
      <c r="F353" s="24"/>
      <c r="G353" s="44">
        <f t="shared" si="10"/>
        <v>1194</v>
      </c>
      <c r="H353" s="44">
        <f t="shared" si="11"/>
        <v>1194</v>
      </c>
    </row>
    <row r="354" spans="1:8" x14ac:dyDescent="0.25">
      <c r="A354" s="24">
        <v>21497</v>
      </c>
      <c r="B354" s="24"/>
      <c r="C354" s="24" t="s">
        <v>71</v>
      </c>
      <c r="D354" s="29">
        <f>VLOOKUP(A354,'Novitas non-facility'!$B:$C,2,FALSE)</f>
        <v>797.06</v>
      </c>
      <c r="E354" s="29">
        <f>VLOOKUP(A354,'Novitas facilty'!$B:$C,2,FALSE)</f>
        <v>659.94</v>
      </c>
      <c r="F354" s="24"/>
      <c r="G354" s="44">
        <f t="shared" si="10"/>
        <v>1196</v>
      </c>
      <c r="H354" s="44">
        <f t="shared" si="11"/>
        <v>990</v>
      </c>
    </row>
    <row r="355" spans="1:8" x14ac:dyDescent="0.25">
      <c r="A355" s="24">
        <v>21501</v>
      </c>
      <c r="B355" s="24"/>
      <c r="C355" s="24" t="s">
        <v>183</v>
      </c>
      <c r="D355" s="29">
        <f>VLOOKUP(A355,'Novitas non-facility'!$B:$C,2,FALSE)</f>
        <v>545.88</v>
      </c>
      <c r="E355" s="29">
        <f>VLOOKUP(A355,'Novitas facilty'!$B:$C,2,FALSE)</f>
        <v>369.91</v>
      </c>
      <c r="F355" s="24"/>
      <c r="G355" s="44">
        <f t="shared" si="10"/>
        <v>819</v>
      </c>
      <c r="H355" s="44">
        <f t="shared" si="11"/>
        <v>555</v>
      </c>
    </row>
    <row r="356" spans="1:8" x14ac:dyDescent="0.25">
      <c r="A356" s="24">
        <v>21502</v>
      </c>
      <c r="B356" s="24"/>
      <c r="C356" s="24" t="s">
        <v>184</v>
      </c>
      <c r="D356" s="29">
        <f>VLOOKUP(A356,'Novitas non-facility'!$B:$C,2,FALSE)</f>
        <v>550.46</v>
      </c>
      <c r="E356" s="29">
        <f>VLOOKUP(A356,'Novitas facilty'!$B:$C,2,FALSE)</f>
        <v>589.41</v>
      </c>
      <c r="F356" s="24"/>
      <c r="G356" s="44">
        <f t="shared" si="10"/>
        <v>826</v>
      </c>
      <c r="H356" s="44">
        <f t="shared" si="11"/>
        <v>885</v>
      </c>
    </row>
    <row r="357" spans="1:8" x14ac:dyDescent="0.25">
      <c r="A357" s="24">
        <v>21510</v>
      </c>
      <c r="B357" s="24"/>
      <c r="C357" s="24" t="s">
        <v>185</v>
      </c>
      <c r="D357" s="29">
        <f>VLOOKUP(A357,'Novitas non-facility'!$B:$C,2,FALSE)</f>
        <v>493.04</v>
      </c>
      <c r="E357" s="29">
        <f>VLOOKUP(A357,'Novitas facilty'!$B:$C,2,FALSE)</f>
        <v>496.32</v>
      </c>
      <c r="F357" s="24"/>
      <c r="G357" s="44">
        <f t="shared" si="10"/>
        <v>740</v>
      </c>
      <c r="H357" s="44">
        <f t="shared" si="11"/>
        <v>745</v>
      </c>
    </row>
    <row r="358" spans="1:8" x14ac:dyDescent="0.25">
      <c r="A358" s="24">
        <v>21550</v>
      </c>
      <c r="B358" s="24"/>
      <c r="C358" s="24" t="s">
        <v>186</v>
      </c>
      <c r="D358" s="29">
        <f>VLOOKUP(A358,'Novitas non-facility'!$B:$C,2,FALSE)</f>
        <v>299.04000000000002</v>
      </c>
      <c r="E358" s="29">
        <f>VLOOKUP(A358,'Novitas facilty'!$B:$C,2,FALSE)</f>
        <v>170.68</v>
      </c>
      <c r="F358" s="24"/>
      <c r="G358" s="44">
        <f t="shared" si="10"/>
        <v>449</v>
      </c>
      <c r="H358" s="44">
        <f t="shared" si="11"/>
        <v>257</v>
      </c>
    </row>
    <row r="359" spans="1:8" x14ac:dyDescent="0.25">
      <c r="A359" s="24">
        <v>21552</v>
      </c>
      <c r="B359" s="24"/>
      <c r="C359" s="24" t="s">
        <v>187</v>
      </c>
      <c r="D359" s="29">
        <f>VLOOKUP(A359,'Novitas non-facility'!$B:$C,2,FALSE)</f>
        <v>487.71</v>
      </c>
      <c r="E359" s="29">
        <f>VLOOKUP(A359,'Novitas facilty'!$B:$C,2,FALSE)</f>
        <v>494.14</v>
      </c>
      <c r="F359" s="24"/>
      <c r="G359" s="44">
        <f t="shared" si="10"/>
        <v>732</v>
      </c>
      <c r="H359" s="44">
        <f t="shared" si="11"/>
        <v>742</v>
      </c>
    </row>
    <row r="360" spans="1:8" x14ac:dyDescent="0.25">
      <c r="A360" s="24">
        <v>21554</v>
      </c>
      <c r="B360" s="24"/>
      <c r="C360" s="24" t="s">
        <v>188</v>
      </c>
      <c r="D360" s="29">
        <f>VLOOKUP(A360,'Novitas non-facility'!$B:$C,2,FALSE)</f>
        <v>794.86</v>
      </c>
      <c r="E360" s="29">
        <f>VLOOKUP(A360,'Novitas facilty'!$B:$C,2,FALSE)</f>
        <v>808.71</v>
      </c>
      <c r="F360" s="24"/>
      <c r="G360" s="44">
        <f t="shared" si="10"/>
        <v>1193</v>
      </c>
      <c r="H360" s="44">
        <f t="shared" si="11"/>
        <v>1214</v>
      </c>
    </row>
    <row r="361" spans="1:8" x14ac:dyDescent="0.25">
      <c r="A361" s="24">
        <v>21555</v>
      </c>
      <c r="B361" s="24"/>
      <c r="C361" s="24" t="s">
        <v>189</v>
      </c>
      <c r="D361" s="29">
        <f>VLOOKUP(A361,'Novitas non-facility'!$B:$C,2,FALSE)</f>
        <v>484.62</v>
      </c>
      <c r="E361" s="29">
        <f>VLOOKUP(A361,'Novitas facilty'!$B:$C,2,FALSE)</f>
        <v>337.59</v>
      </c>
      <c r="F361" s="24"/>
      <c r="G361" s="44">
        <f t="shared" si="10"/>
        <v>727</v>
      </c>
      <c r="H361" s="44">
        <f t="shared" si="11"/>
        <v>507</v>
      </c>
    </row>
    <row r="362" spans="1:8" x14ac:dyDescent="0.25">
      <c r="A362" s="24">
        <v>21556</v>
      </c>
      <c r="B362" s="24"/>
      <c r="C362" s="24" t="s">
        <v>190</v>
      </c>
      <c r="D362" s="29">
        <f>VLOOKUP(A362,'Novitas non-facility'!$B:$C,2,FALSE)</f>
        <v>580.70000000000005</v>
      </c>
      <c r="E362" s="29">
        <f>VLOOKUP(A362,'Novitas facilty'!$B:$C,2,FALSE)</f>
        <v>586.61</v>
      </c>
      <c r="F362" s="24"/>
      <c r="G362" s="44">
        <f t="shared" si="10"/>
        <v>872</v>
      </c>
      <c r="H362" s="44">
        <f t="shared" si="11"/>
        <v>880</v>
      </c>
    </row>
    <row r="363" spans="1:8" x14ac:dyDescent="0.25">
      <c r="A363" s="24">
        <v>21557</v>
      </c>
      <c r="B363" s="24"/>
      <c r="C363" s="24" t="s">
        <v>191</v>
      </c>
      <c r="D363" s="29">
        <f>VLOOKUP(A363,'Novitas non-facility'!$B:$C,2,FALSE)</f>
        <v>1034.7</v>
      </c>
      <c r="E363" s="29">
        <f>VLOOKUP(A363,'Novitas facilty'!$B:$C,2,FALSE)</f>
        <v>1058.45</v>
      </c>
      <c r="F363" s="24"/>
      <c r="G363" s="44">
        <f t="shared" si="10"/>
        <v>1553</v>
      </c>
      <c r="H363" s="44">
        <f t="shared" si="11"/>
        <v>1588</v>
      </c>
    </row>
    <row r="364" spans="1:8" x14ac:dyDescent="0.25">
      <c r="A364" s="24">
        <v>21558</v>
      </c>
      <c r="B364" s="24"/>
      <c r="C364" s="24" t="s">
        <v>192</v>
      </c>
      <c r="D364" s="29">
        <f>VLOOKUP(A364,'Novitas non-facility'!$B:$C,2,FALSE)</f>
        <v>1450.39</v>
      </c>
      <c r="E364" s="29">
        <f>VLOOKUP(A364,'Novitas facilty'!$B:$C,2,FALSE)</f>
        <v>1486.1</v>
      </c>
      <c r="F364" s="24"/>
      <c r="G364" s="44">
        <f t="shared" si="10"/>
        <v>2176</v>
      </c>
      <c r="H364" s="44">
        <f t="shared" si="11"/>
        <v>2230</v>
      </c>
    </row>
    <row r="365" spans="1:8" x14ac:dyDescent="0.25">
      <c r="A365" s="24">
        <v>21600</v>
      </c>
      <c r="B365" s="24"/>
      <c r="C365" s="24" t="s">
        <v>193</v>
      </c>
      <c r="D365" s="29">
        <f>VLOOKUP(A365,'Novitas non-facility'!$B:$C,2,FALSE)</f>
        <v>619.84</v>
      </c>
      <c r="E365" s="29">
        <f>VLOOKUP(A365,'Novitas facilty'!$B:$C,2,FALSE)</f>
        <v>620.17999999999995</v>
      </c>
      <c r="F365" s="24"/>
      <c r="G365" s="44">
        <f t="shared" si="10"/>
        <v>930</v>
      </c>
      <c r="H365" s="44">
        <f t="shared" si="11"/>
        <v>931</v>
      </c>
    </row>
    <row r="366" spans="1:8" x14ac:dyDescent="0.25">
      <c r="A366" s="24">
        <v>21610</v>
      </c>
      <c r="B366" s="24"/>
      <c r="C366" s="24" t="s">
        <v>193</v>
      </c>
      <c r="D366" s="29">
        <f>VLOOKUP(A366,'Novitas non-facility'!$B:$C,2,FALSE)</f>
        <v>1235.3399999999999</v>
      </c>
      <c r="E366" s="29">
        <f>VLOOKUP(A366,'Novitas facilty'!$B:$C,2,FALSE)</f>
        <v>1333.19</v>
      </c>
      <c r="F366" s="24"/>
      <c r="G366" s="44">
        <f t="shared" si="10"/>
        <v>1854</v>
      </c>
      <c r="H366" s="44">
        <f t="shared" si="11"/>
        <v>2000</v>
      </c>
    </row>
    <row r="367" spans="1:8" x14ac:dyDescent="0.25">
      <c r="A367" s="24">
        <v>21615</v>
      </c>
      <c r="B367" s="24"/>
      <c r="C367" s="24" t="s">
        <v>194</v>
      </c>
      <c r="D367" s="29">
        <f>VLOOKUP(A367,'Novitas non-facility'!$B:$C,2,FALSE)</f>
        <v>665.69</v>
      </c>
      <c r="E367" s="29">
        <f>VLOOKUP(A367,'Novitas facilty'!$B:$C,2,FALSE)</f>
        <v>681.79</v>
      </c>
      <c r="F367" s="24"/>
      <c r="G367" s="44">
        <f t="shared" ref="G367:G430" si="12">ROUNDUP(D367*$J$2,0)</f>
        <v>999</v>
      </c>
      <c r="H367" s="44">
        <f t="shared" si="11"/>
        <v>1023</v>
      </c>
    </row>
    <row r="368" spans="1:8" x14ac:dyDescent="0.25">
      <c r="A368" s="24">
        <v>21616</v>
      </c>
      <c r="B368" s="24"/>
      <c r="C368" s="24" t="s">
        <v>195</v>
      </c>
      <c r="D368" s="29">
        <f>VLOOKUP(A368,'Novitas non-facility'!$B:$C,2,FALSE)</f>
        <v>757.14</v>
      </c>
      <c r="E368" s="29">
        <f>VLOOKUP(A368,'Novitas facilty'!$B:$C,2,FALSE)</f>
        <v>828.15</v>
      </c>
      <c r="F368" s="24"/>
      <c r="G368" s="44">
        <f t="shared" si="12"/>
        <v>1136</v>
      </c>
      <c r="H368" s="44">
        <f t="shared" ref="H368:H431" si="13">ROUNDUP(E368*$J$2,0)</f>
        <v>1243</v>
      </c>
    </row>
    <row r="369" spans="1:8" x14ac:dyDescent="0.25">
      <c r="A369" s="24">
        <v>21620</v>
      </c>
      <c r="B369" s="24"/>
      <c r="C369" s="24" t="s">
        <v>196</v>
      </c>
      <c r="D369" s="29">
        <f>VLOOKUP(A369,'Novitas non-facility'!$B:$C,2,FALSE)</f>
        <v>547.95000000000005</v>
      </c>
      <c r="E369" s="29">
        <f>VLOOKUP(A369,'Novitas facilty'!$B:$C,2,FALSE)</f>
        <v>558.41999999999996</v>
      </c>
      <c r="F369" s="24"/>
      <c r="G369" s="44">
        <f t="shared" si="12"/>
        <v>822</v>
      </c>
      <c r="H369" s="44">
        <f t="shared" si="13"/>
        <v>838</v>
      </c>
    </row>
    <row r="370" spans="1:8" x14ac:dyDescent="0.25">
      <c r="A370" s="24">
        <v>21627</v>
      </c>
      <c r="B370" s="24"/>
      <c r="C370" s="24" t="s">
        <v>197</v>
      </c>
      <c r="D370" s="29">
        <f>VLOOKUP(A370,'Novitas non-facility'!$B:$C,2,FALSE)</f>
        <v>595.27</v>
      </c>
      <c r="E370" s="29">
        <f>VLOOKUP(A370,'Novitas facilty'!$B:$C,2,FALSE)</f>
        <v>599.82000000000005</v>
      </c>
      <c r="F370" s="24"/>
      <c r="G370" s="44">
        <f t="shared" si="12"/>
        <v>893</v>
      </c>
      <c r="H370" s="44">
        <f t="shared" si="13"/>
        <v>900</v>
      </c>
    </row>
    <row r="371" spans="1:8" x14ac:dyDescent="0.25">
      <c r="A371" s="24">
        <v>21630</v>
      </c>
      <c r="B371" s="24"/>
      <c r="C371" s="24" t="s">
        <v>198</v>
      </c>
      <c r="D371" s="29">
        <f>VLOOKUP(A371,'Novitas non-facility'!$B:$C,2,FALSE)</f>
        <v>1428.76</v>
      </c>
      <c r="E371" s="29">
        <f>VLOOKUP(A371,'Novitas facilty'!$B:$C,2,FALSE)</f>
        <v>1336.12</v>
      </c>
      <c r="F371" s="24"/>
      <c r="G371" s="44">
        <f t="shared" si="12"/>
        <v>2144</v>
      </c>
      <c r="H371" s="44">
        <f t="shared" si="13"/>
        <v>2005</v>
      </c>
    </row>
    <row r="372" spans="1:8" x14ac:dyDescent="0.25">
      <c r="A372" s="24">
        <v>21632</v>
      </c>
      <c r="B372" s="24"/>
      <c r="C372" s="24" t="s">
        <v>198</v>
      </c>
      <c r="D372" s="29">
        <f>VLOOKUP(A372,'Novitas non-facility'!$B:$C,2,FALSE)</f>
        <v>1298</v>
      </c>
      <c r="E372" s="29">
        <f>VLOOKUP(A372,'Novitas facilty'!$B:$C,2,FALSE)</f>
        <v>1334.18</v>
      </c>
      <c r="F372" s="24"/>
      <c r="G372" s="44">
        <f t="shared" si="12"/>
        <v>1947</v>
      </c>
      <c r="H372" s="44">
        <f t="shared" si="13"/>
        <v>2002</v>
      </c>
    </row>
    <row r="373" spans="1:8" x14ac:dyDescent="0.25">
      <c r="A373" s="24">
        <v>21685</v>
      </c>
      <c r="B373" s="24"/>
      <c r="C373" s="24" t="s">
        <v>199</v>
      </c>
      <c r="D373" s="29">
        <f>VLOOKUP(A373,'Novitas non-facility'!$B:$C,2,FALSE)</f>
        <v>1070.8599999999999</v>
      </c>
      <c r="E373" s="29">
        <f>VLOOKUP(A373,'Novitas facilty'!$B:$C,2,FALSE)</f>
        <v>1108.68</v>
      </c>
      <c r="F373" s="24"/>
      <c r="G373" s="44">
        <f t="shared" si="12"/>
        <v>1607</v>
      </c>
      <c r="H373" s="44">
        <f t="shared" si="13"/>
        <v>1664</v>
      </c>
    </row>
    <row r="374" spans="1:8" x14ac:dyDescent="0.25">
      <c r="A374" s="24">
        <v>21700</v>
      </c>
      <c r="B374" s="24"/>
      <c r="C374" s="24" t="s">
        <v>200</v>
      </c>
      <c r="D374" s="29">
        <f>VLOOKUP(A374,'Novitas non-facility'!$B:$C,2,FALSE)</f>
        <v>378.31</v>
      </c>
      <c r="E374" s="29">
        <f>VLOOKUP(A374,'Novitas facilty'!$B:$C,2,FALSE)</f>
        <v>408.69</v>
      </c>
      <c r="F374" s="24"/>
      <c r="G374" s="44">
        <f t="shared" si="12"/>
        <v>568</v>
      </c>
      <c r="H374" s="44">
        <f t="shared" si="13"/>
        <v>614</v>
      </c>
    </row>
    <row r="375" spans="1:8" x14ac:dyDescent="0.25">
      <c r="A375" s="24">
        <v>21705</v>
      </c>
      <c r="B375" s="24"/>
      <c r="C375" s="24" t="s">
        <v>201</v>
      </c>
      <c r="D375" s="29">
        <f>VLOOKUP(A375,'Novitas non-facility'!$B:$C,2,FALSE)</f>
        <v>562.73</v>
      </c>
      <c r="E375" s="29">
        <f>VLOOKUP(A375,'Novitas facilty'!$B:$C,2,FALSE)</f>
        <v>606.91</v>
      </c>
      <c r="F375" s="24"/>
      <c r="G375" s="44">
        <f t="shared" si="12"/>
        <v>845</v>
      </c>
      <c r="H375" s="44">
        <f t="shared" si="13"/>
        <v>911</v>
      </c>
    </row>
    <row r="376" spans="1:8" x14ac:dyDescent="0.25">
      <c r="A376" s="24">
        <v>21720</v>
      </c>
      <c r="B376" s="24"/>
      <c r="C376" s="24" t="s">
        <v>200</v>
      </c>
      <c r="D376" s="29">
        <f>VLOOKUP(A376,'Novitas non-facility'!$B:$C,2,FALSE)</f>
        <v>588.91</v>
      </c>
      <c r="E376" s="29">
        <f>VLOOKUP(A376,'Novitas facilty'!$B:$C,2,FALSE)</f>
        <v>503.76</v>
      </c>
      <c r="F376" s="24"/>
      <c r="G376" s="44">
        <f t="shared" si="12"/>
        <v>884</v>
      </c>
      <c r="H376" s="44">
        <f t="shared" si="13"/>
        <v>756</v>
      </c>
    </row>
    <row r="377" spans="1:8" x14ac:dyDescent="0.25">
      <c r="A377" s="24">
        <v>21725</v>
      </c>
      <c r="B377" s="24"/>
      <c r="C377" s="24" t="s">
        <v>200</v>
      </c>
      <c r="D377" s="29">
        <f>VLOOKUP(A377,'Novitas non-facility'!$B:$C,2,FALSE)</f>
        <v>597.41</v>
      </c>
      <c r="E377" s="29">
        <f>VLOOKUP(A377,'Novitas facilty'!$B:$C,2,FALSE)</f>
        <v>587.72</v>
      </c>
      <c r="F377" s="24"/>
      <c r="G377" s="44">
        <f t="shared" si="12"/>
        <v>897</v>
      </c>
      <c r="H377" s="44">
        <f t="shared" si="13"/>
        <v>882</v>
      </c>
    </row>
    <row r="378" spans="1:8" x14ac:dyDescent="0.25">
      <c r="A378" s="24">
        <v>21740</v>
      </c>
      <c r="B378" s="24"/>
      <c r="C378" s="24" t="s">
        <v>202</v>
      </c>
      <c r="D378" s="29">
        <f>VLOOKUP(A378,'Novitas non-facility'!$B:$C,2,FALSE)</f>
        <v>1091.19</v>
      </c>
      <c r="E378" s="29">
        <f>VLOOKUP(A378,'Novitas facilty'!$B:$C,2,FALSE)</f>
        <v>1125.07</v>
      </c>
      <c r="F378" s="24"/>
      <c r="G378" s="44">
        <f t="shared" si="12"/>
        <v>1637</v>
      </c>
      <c r="H378" s="44">
        <f t="shared" si="13"/>
        <v>1688</v>
      </c>
    </row>
    <row r="379" spans="1:8" x14ac:dyDescent="0.25">
      <c r="A379" s="24">
        <v>21750</v>
      </c>
      <c r="B379" s="24"/>
      <c r="C379" s="24" t="s">
        <v>203</v>
      </c>
      <c r="D379" s="29">
        <f>VLOOKUP(A379,'Novitas non-facility'!$B:$C,2,FALSE)</f>
        <v>722.5</v>
      </c>
      <c r="E379" s="29">
        <f>VLOOKUP(A379,'Novitas facilty'!$B:$C,2,FALSE)</f>
        <v>754.25</v>
      </c>
      <c r="F379" s="24"/>
      <c r="G379" s="44">
        <f t="shared" si="12"/>
        <v>1084</v>
      </c>
      <c r="H379" s="44">
        <f t="shared" si="13"/>
        <v>1132</v>
      </c>
    </row>
    <row r="380" spans="1:8" x14ac:dyDescent="0.25">
      <c r="A380" s="24">
        <v>21811</v>
      </c>
      <c r="B380" s="24"/>
      <c r="C380" s="24" t="s">
        <v>204</v>
      </c>
      <c r="D380" s="29">
        <f>VLOOKUP(A380,'Novitas non-facility'!$B:$C,2,FALSE)</f>
        <v>629.1</v>
      </c>
      <c r="E380" s="29">
        <f>VLOOKUP(A380,'Novitas facilty'!$B:$C,2,FALSE)</f>
        <v>672.01</v>
      </c>
      <c r="F380" s="24"/>
      <c r="G380" s="44">
        <f t="shared" si="12"/>
        <v>944</v>
      </c>
      <c r="H380" s="44">
        <f t="shared" si="13"/>
        <v>1009</v>
      </c>
    </row>
    <row r="381" spans="1:8" x14ac:dyDescent="0.25">
      <c r="A381" s="24">
        <v>21812</v>
      </c>
      <c r="B381" s="24"/>
      <c r="C381" s="24" t="s">
        <v>205</v>
      </c>
      <c r="D381" s="29">
        <f>VLOOKUP(A381,'Novitas non-facility'!$B:$C,2,FALSE)</f>
        <v>762.9</v>
      </c>
      <c r="E381" s="29">
        <f>VLOOKUP(A381,'Novitas facilty'!$B:$C,2,FALSE)</f>
        <v>805.62</v>
      </c>
      <c r="F381" s="24"/>
      <c r="G381" s="44">
        <f t="shared" si="12"/>
        <v>1145</v>
      </c>
      <c r="H381" s="44">
        <f t="shared" si="13"/>
        <v>1209</v>
      </c>
    </row>
    <row r="382" spans="1:8" x14ac:dyDescent="0.25">
      <c r="A382" s="24">
        <v>21813</v>
      </c>
      <c r="B382" s="24"/>
      <c r="C382" s="24" t="s">
        <v>205</v>
      </c>
      <c r="D382" s="29">
        <f>VLOOKUP(A382,'Novitas non-facility'!$B:$C,2,FALSE)</f>
        <v>1042.3800000000001</v>
      </c>
      <c r="E382" s="29">
        <f>VLOOKUP(A382,'Novitas facilty'!$B:$C,2,FALSE)</f>
        <v>1048.22</v>
      </c>
      <c r="F382" s="24"/>
      <c r="G382" s="44">
        <f t="shared" si="12"/>
        <v>1564</v>
      </c>
      <c r="H382" s="44">
        <f t="shared" si="13"/>
        <v>1573</v>
      </c>
    </row>
    <row r="383" spans="1:8" x14ac:dyDescent="0.25">
      <c r="A383" s="24">
        <v>21820</v>
      </c>
      <c r="B383" s="24"/>
      <c r="C383" s="24" t="s">
        <v>206</v>
      </c>
      <c r="D383" s="29">
        <f>VLOOKUP(A383,'Novitas non-facility'!$B:$C,2,FALSE)</f>
        <v>169.91</v>
      </c>
      <c r="E383" s="29">
        <f>VLOOKUP(A383,'Novitas facilty'!$B:$C,2,FALSE)</f>
        <v>167.24</v>
      </c>
      <c r="F383" s="24"/>
      <c r="G383" s="44">
        <f t="shared" si="12"/>
        <v>255</v>
      </c>
      <c r="H383" s="44">
        <f t="shared" si="13"/>
        <v>251</v>
      </c>
    </row>
    <row r="384" spans="1:8" x14ac:dyDescent="0.25">
      <c r="A384" s="24">
        <v>21825</v>
      </c>
      <c r="B384" s="24"/>
      <c r="C384" s="24" t="s">
        <v>206</v>
      </c>
      <c r="D384" s="29">
        <f>VLOOKUP(A384,'Novitas non-facility'!$B:$C,2,FALSE)</f>
        <v>598.34</v>
      </c>
      <c r="E384" s="29">
        <f>VLOOKUP(A384,'Novitas facilty'!$B:$C,2,FALSE)</f>
        <v>599.58000000000004</v>
      </c>
      <c r="F384" s="24"/>
      <c r="G384" s="44">
        <f t="shared" si="12"/>
        <v>898</v>
      </c>
      <c r="H384" s="44">
        <f t="shared" si="13"/>
        <v>900</v>
      </c>
    </row>
    <row r="385" spans="1:8" x14ac:dyDescent="0.25">
      <c r="A385" s="24">
        <v>21920</v>
      </c>
      <c r="B385" s="24"/>
      <c r="C385" s="24" t="s">
        <v>207</v>
      </c>
      <c r="D385" s="29">
        <f>VLOOKUP(A385,'Novitas non-facility'!$B:$C,2,FALSE)</f>
        <v>286.85000000000002</v>
      </c>
      <c r="E385" s="29">
        <f>VLOOKUP(A385,'Novitas facilty'!$B:$C,2,FALSE)</f>
        <v>169.16</v>
      </c>
      <c r="F385" s="24"/>
      <c r="G385" s="44">
        <f t="shared" si="12"/>
        <v>431</v>
      </c>
      <c r="H385" s="44">
        <f t="shared" si="13"/>
        <v>254</v>
      </c>
    </row>
    <row r="386" spans="1:8" x14ac:dyDescent="0.25">
      <c r="A386" s="24">
        <v>21925</v>
      </c>
      <c r="B386" s="24"/>
      <c r="C386" s="24" t="s">
        <v>207</v>
      </c>
      <c r="D386" s="29">
        <f>VLOOKUP(A386,'Novitas non-facility'!$B:$C,2,FALSE)</f>
        <v>549.78</v>
      </c>
      <c r="E386" s="29">
        <f>VLOOKUP(A386,'Novitas facilty'!$B:$C,2,FALSE)</f>
        <v>415.7</v>
      </c>
      <c r="F386" s="24"/>
      <c r="G386" s="44">
        <f t="shared" si="12"/>
        <v>825</v>
      </c>
      <c r="H386" s="44">
        <f t="shared" si="13"/>
        <v>624</v>
      </c>
    </row>
    <row r="387" spans="1:8" x14ac:dyDescent="0.25">
      <c r="A387" s="24">
        <v>21930</v>
      </c>
      <c r="B387" s="24"/>
      <c r="C387" s="24" t="s">
        <v>208</v>
      </c>
      <c r="D387" s="29">
        <f>VLOOKUP(A387,'Novitas non-facility'!$B:$C,2,FALSE)</f>
        <v>559.25</v>
      </c>
      <c r="E387" s="29">
        <f>VLOOKUP(A387,'Novitas facilty'!$B:$C,2,FALSE)</f>
        <v>399.28</v>
      </c>
      <c r="F387" s="24"/>
      <c r="G387" s="44">
        <f t="shared" si="12"/>
        <v>839</v>
      </c>
      <c r="H387" s="44">
        <f t="shared" si="13"/>
        <v>599</v>
      </c>
    </row>
    <row r="388" spans="1:8" x14ac:dyDescent="0.25">
      <c r="A388" s="24">
        <v>21931</v>
      </c>
      <c r="B388" s="24"/>
      <c r="C388" s="24" t="s">
        <v>209</v>
      </c>
      <c r="D388" s="29">
        <f>VLOOKUP(A388,'Novitas non-facility'!$B:$C,2,FALSE)</f>
        <v>511.66</v>
      </c>
      <c r="E388" s="29">
        <f>VLOOKUP(A388,'Novitas facilty'!$B:$C,2,FALSE)</f>
        <v>519.58000000000004</v>
      </c>
      <c r="F388" s="24"/>
      <c r="G388" s="44">
        <f t="shared" si="12"/>
        <v>768</v>
      </c>
      <c r="H388" s="44">
        <f t="shared" si="13"/>
        <v>780</v>
      </c>
    </row>
    <row r="389" spans="1:8" x14ac:dyDescent="0.25">
      <c r="A389" s="24">
        <v>21932</v>
      </c>
      <c r="B389" s="24"/>
      <c r="C389" s="24" t="s">
        <v>210</v>
      </c>
      <c r="D389" s="29">
        <f>VLOOKUP(A389,'Novitas non-facility'!$B:$C,2,FALSE)</f>
        <v>724.42</v>
      </c>
      <c r="E389" s="29">
        <f>VLOOKUP(A389,'Novitas facilty'!$B:$C,2,FALSE)</f>
        <v>731.77</v>
      </c>
      <c r="F389" s="24"/>
      <c r="G389" s="44">
        <f t="shared" si="12"/>
        <v>1087</v>
      </c>
      <c r="H389" s="44">
        <f t="shared" si="13"/>
        <v>1098</v>
      </c>
    </row>
    <row r="390" spans="1:8" x14ac:dyDescent="0.25">
      <c r="A390" s="24">
        <v>21933</v>
      </c>
      <c r="B390" s="24"/>
      <c r="C390" s="24" t="s">
        <v>211</v>
      </c>
      <c r="D390" s="29">
        <f>VLOOKUP(A390,'Novitas non-facility'!$B:$C,2,FALSE)</f>
        <v>802.11</v>
      </c>
      <c r="E390" s="29">
        <f>VLOOKUP(A390,'Novitas facilty'!$B:$C,2,FALSE)</f>
        <v>814.12</v>
      </c>
      <c r="F390" s="24"/>
      <c r="G390" s="44">
        <f t="shared" si="12"/>
        <v>1204</v>
      </c>
      <c r="H390" s="44">
        <f t="shared" si="13"/>
        <v>1222</v>
      </c>
    </row>
    <row r="391" spans="1:8" x14ac:dyDescent="0.25">
      <c r="A391" s="24">
        <v>21935</v>
      </c>
      <c r="B391" s="24"/>
      <c r="C391" s="24" t="s">
        <v>212</v>
      </c>
      <c r="D391" s="29">
        <f>VLOOKUP(A391,'Novitas non-facility'!$B:$C,2,FALSE)</f>
        <v>1103.9000000000001</v>
      </c>
      <c r="E391" s="29">
        <f>VLOOKUP(A391,'Novitas facilty'!$B:$C,2,FALSE)</f>
        <v>1132.07</v>
      </c>
      <c r="F391" s="24"/>
      <c r="G391" s="44">
        <f t="shared" si="12"/>
        <v>1656</v>
      </c>
      <c r="H391" s="44">
        <f t="shared" si="13"/>
        <v>1699</v>
      </c>
    </row>
    <row r="392" spans="1:8" x14ac:dyDescent="0.25">
      <c r="A392" s="24">
        <v>21936</v>
      </c>
      <c r="B392" s="24"/>
      <c r="C392" s="24" t="s">
        <v>213</v>
      </c>
      <c r="D392" s="29">
        <f>VLOOKUP(A392,'Novitas non-facility'!$B:$C,2,FALSE)</f>
        <v>1524.4</v>
      </c>
      <c r="E392" s="29">
        <f>VLOOKUP(A392,'Novitas facilty'!$B:$C,2,FALSE)</f>
        <v>1555.27</v>
      </c>
      <c r="F392" s="24"/>
      <c r="G392" s="44">
        <f t="shared" si="12"/>
        <v>2287</v>
      </c>
      <c r="H392" s="44">
        <f t="shared" si="13"/>
        <v>2333</v>
      </c>
    </row>
    <row r="393" spans="1:8" x14ac:dyDescent="0.25">
      <c r="A393" s="24">
        <v>22010</v>
      </c>
      <c r="B393" s="24"/>
      <c r="C393" s="24" t="s">
        <v>214</v>
      </c>
      <c r="D393" s="29">
        <f>VLOOKUP(A393,'Novitas non-facility'!$B:$C,2,FALSE)</f>
        <v>1058.92</v>
      </c>
      <c r="E393" s="29">
        <f>VLOOKUP(A393,'Novitas facilty'!$B:$C,2,FALSE)</f>
        <v>1059.93</v>
      </c>
      <c r="F393" s="24"/>
      <c r="G393" s="44">
        <f t="shared" si="12"/>
        <v>1589</v>
      </c>
      <c r="H393" s="44">
        <f t="shared" si="13"/>
        <v>1590</v>
      </c>
    </row>
    <row r="394" spans="1:8" x14ac:dyDescent="0.25">
      <c r="A394" s="24">
        <v>22015</v>
      </c>
      <c r="B394" s="24"/>
      <c r="C394" s="24" t="s">
        <v>215</v>
      </c>
      <c r="D394" s="29">
        <f>VLOOKUP(A394,'Novitas non-facility'!$B:$C,2,FALSE)</f>
        <v>1041.1600000000001</v>
      </c>
      <c r="E394" s="29">
        <f>VLOOKUP(A394,'Novitas facilty'!$B:$C,2,FALSE)</f>
        <v>1025.22</v>
      </c>
      <c r="F394" s="24"/>
      <c r="G394" s="44">
        <f t="shared" si="12"/>
        <v>1562</v>
      </c>
      <c r="H394" s="44">
        <f t="shared" si="13"/>
        <v>1538</v>
      </c>
    </row>
    <row r="395" spans="1:8" x14ac:dyDescent="0.25">
      <c r="A395" s="24">
        <v>22100</v>
      </c>
      <c r="B395" s="24"/>
      <c r="C395" s="24" t="s">
        <v>216</v>
      </c>
      <c r="D395" s="29">
        <f>VLOOKUP(A395,'Novitas non-facility'!$B:$C,2,FALSE)</f>
        <v>946.4</v>
      </c>
      <c r="E395" s="29">
        <f>VLOOKUP(A395,'Novitas facilty'!$B:$C,2,FALSE)</f>
        <v>974.05</v>
      </c>
      <c r="F395" s="24"/>
      <c r="G395" s="44">
        <f t="shared" si="12"/>
        <v>1420</v>
      </c>
      <c r="H395" s="44">
        <f t="shared" si="13"/>
        <v>1462</v>
      </c>
    </row>
    <row r="396" spans="1:8" x14ac:dyDescent="0.25">
      <c r="A396" s="24">
        <v>22101</v>
      </c>
      <c r="B396" s="24"/>
      <c r="C396" s="24" t="s">
        <v>217</v>
      </c>
      <c r="D396" s="29">
        <f>VLOOKUP(A396,'Novitas non-facility'!$B:$C,2,FALSE)</f>
        <v>953.41</v>
      </c>
      <c r="E396" s="29">
        <f>VLOOKUP(A396,'Novitas facilty'!$B:$C,2,FALSE)</f>
        <v>948.17</v>
      </c>
      <c r="F396" s="24"/>
      <c r="G396" s="44">
        <f t="shared" si="12"/>
        <v>1431</v>
      </c>
      <c r="H396" s="44">
        <f t="shared" si="13"/>
        <v>1423</v>
      </c>
    </row>
    <row r="397" spans="1:8" x14ac:dyDescent="0.25">
      <c r="A397" s="24">
        <v>22102</v>
      </c>
      <c r="B397" s="24"/>
      <c r="C397" s="24" t="s">
        <v>218</v>
      </c>
      <c r="D397" s="29">
        <f>VLOOKUP(A397,'Novitas non-facility'!$B:$C,2,FALSE)</f>
        <v>849.42</v>
      </c>
      <c r="E397" s="29">
        <f>VLOOKUP(A397,'Novitas facilty'!$B:$C,2,FALSE)</f>
        <v>875.84</v>
      </c>
      <c r="F397" s="24"/>
      <c r="G397" s="44">
        <f t="shared" si="12"/>
        <v>1275</v>
      </c>
      <c r="H397" s="44">
        <f t="shared" si="13"/>
        <v>1314</v>
      </c>
    </row>
    <row r="398" spans="1:8" x14ac:dyDescent="0.25">
      <c r="A398" s="24">
        <v>22103</v>
      </c>
      <c r="B398" s="24"/>
      <c r="C398" s="24" t="s">
        <v>219</v>
      </c>
      <c r="D398" s="29">
        <f>VLOOKUP(A398,'Novitas non-facility'!$B:$C,2,FALSE)</f>
        <v>144.18</v>
      </c>
      <c r="E398" s="29">
        <f>VLOOKUP(A398,'Novitas facilty'!$B:$C,2,FALSE)</f>
        <v>154.80000000000001</v>
      </c>
      <c r="F398" s="24"/>
      <c r="G398" s="44">
        <f t="shared" si="12"/>
        <v>217</v>
      </c>
      <c r="H398" s="44">
        <f t="shared" si="13"/>
        <v>233</v>
      </c>
    </row>
    <row r="399" spans="1:8" x14ac:dyDescent="0.25">
      <c r="A399" s="24">
        <v>22110</v>
      </c>
      <c r="B399" s="24"/>
      <c r="C399" s="24" t="s">
        <v>216</v>
      </c>
      <c r="D399" s="29">
        <f>VLOOKUP(A399,'Novitas non-facility'!$B:$C,2,FALSE)</f>
        <v>1161.42</v>
      </c>
      <c r="E399" s="29">
        <f>VLOOKUP(A399,'Novitas facilty'!$B:$C,2,FALSE)</f>
        <v>1167.6500000000001</v>
      </c>
      <c r="F399" s="24"/>
      <c r="G399" s="44">
        <f t="shared" si="12"/>
        <v>1743</v>
      </c>
      <c r="H399" s="44">
        <f t="shared" si="13"/>
        <v>1752</v>
      </c>
    </row>
    <row r="400" spans="1:8" x14ac:dyDescent="0.25">
      <c r="A400" s="24">
        <v>22112</v>
      </c>
      <c r="B400" s="24"/>
      <c r="C400" s="24" t="s">
        <v>217</v>
      </c>
      <c r="D400" s="29">
        <f>VLOOKUP(A400,'Novitas non-facility'!$B:$C,2,FALSE)</f>
        <v>1247.3900000000001</v>
      </c>
      <c r="E400" s="29">
        <f>VLOOKUP(A400,'Novitas facilty'!$B:$C,2,FALSE)</f>
        <v>1096.75</v>
      </c>
      <c r="F400" s="24"/>
      <c r="G400" s="44">
        <f t="shared" si="12"/>
        <v>1872</v>
      </c>
      <c r="H400" s="44">
        <f t="shared" si="13"/>
        <v>1646</v>
      </c>
    </row>
    <row r="401" spans="1:8" x14ac:dyDescent="0.25">
      <c r="A401" s="24">
        <v>22114</v>
      </c>
      <c r="B401" s="24"/>
      <c r="C401" s="24" t="s">
        <v>218</v>
      </c>
      <c r="D401" s="29">
        <f>VLOOKUP(A401,'Novitas non-facility'!$B:$C,2,FALSE)</f>
        <v>1247.3900000000001</v>
      </c>
      <c r="E401" s="29">
        <f>VLOOKUP(A401,'Novitas facilty'!$B:$C,2,FALSE)</f>
        <v>1101.6199999999999</v>
      </c>
      <c r="F401" s="24"/>
      <c r="G401" s="44">
        <f t="shared" si="12"/>
        <v>1872</v>
      </c>
      <c r="H401" s="44">
        <f t="shared" si="13"/>
        <v>1653</v>
      </c>
    </row>
    <row r="402" spans="1:8" x14ac:dyDescent="0.25">
      <c r="A402" s="24">
        <v>22116</v>
      </c>
      <c r="B402" s="24"/>
      <c r="C402" s="24" t="s">
        <v>219</v>
      </c>
      <c r="D402" s="29">
        <f>VLOOKUP(A402,'Novitas non-facility'!$B:$C,2,FALSE)</f>
        <v>150.5</v>
      </c>
      <c r="E402" s="29">
        <f>VLOOKUP(A402,'Novitas facilty'!$B:$C,2,FALSE)</f>
        <v>157.56</v>
      </c>
      <c r="F402" s="24"/>
      <c r="G402" s="44">
        <f t="shared" si="12"/>
        <v>226</v>
      </c>
      <c r="H402" s="44">
        <f t="shared" si="13"/>
        <v>237</v>
      </c>
    </row>
    <row r="403" spans="1:8" x14ac:dyDescent="0.25">
      <c r="A403" s="24">
        <v>22206</v>
      </c>
      <c r="B403" s="24"/>
      <c r="C403" s="24" t="s">
        <v>220</v>
      </c>
      <c r="D403" s="29">
        <f>VLOOKUP(A403,'Novitas non-facility'!$B:$C,2,FALSE)</f>
        <v>2643.21</v>
      </c>
      <c r="E403" s="29">
        <f>VLOOKUP(A403,'Novitas facilty'!$B:$C,2,FALSE)</f>
        <v>2713.2</v>
      </c>
      <c r="F403" s="24"/>
      <c r="G403" s="44">
        <f t="shared" si="12"/>
        <v>3965</v>
      </c>
      <c r="H403" s="44">
        <f t="shared" si="13"/>
        <v>4070</v>
      </c>
    </row>
    <row r="404" spans="1:8" x14ac:dyDescent="0.25">
      <c r="A404" s="24">
        <v>22207</v>
      </c>
      <c r="B404" s="24"/>
      <c r="C404" s="24" t="s">
        <v>221</v>
      </c>
      <c r="D404" s="29">
        <f>VLOOKUP(A404,'Novitas non-facility'!$B:$C,2,FALSE)</f>
        <v>2591.15</v>
      </c>
      <c r="E404" s="29">
        <f>VLOOKUP(A404,'Novitas facilty'!$B:$C,2,FALSE)</f>
        <v>2658.19</v>
      </c>
      <c r="F404" s="24"/>
      <c r="G404" s="44">
        <f t="shared" si="12"/>
        <v>3887</v>
      </c>
      <c r="H404" s="44">
        <f t="shared" si="13"/>
        <v>3988</v>
      </c>
    </row>
    <row r="405" spans="1:8" x14ac:dyDescent="0.25">
      <c r="A405" s="24">
        <v>22208</v>
      </c>
      <c r="B405" s="24"/>
      <c r="C405" s="24" t="s">
        <v>222</v>
      </c>
      <c r="D405" s="29">
        <f>VLOOKUP(A405,'Novitas non-facility'!$B:$C,2,FALSE)</f>
        <v>626.99</v>
      </c>
      <c r="E405" s="29">
        <f>VLOOKUP(A405,'Novitas facilty'!$B:$C,2,FALSE)</f>
        <v>646.89</v>
      </c>
      <c r="F405" s="24"/>
      <c r="G405" s="44">
        <f t="shared" si="12"/>
        <v>941</v>
      </c>
      <c r="H405" s="44">
        <f t="shared" si="13"/>
        <v>971</v>
      </c>
    </row>
    <row r="406" spans="1:8" x14ac:dyDescent="0.25">
      <c r="A406" s="24">
        <v>22210</v>
      </c>
      <c r="B406" s="24"/>
      <c r="C406" s="24" t="s">
        <v>223</v>
      </c>
      <c r="D406" s="29">
        <f>VLOOKUP(A406,'Novitas non-facility'!$B:$C,2,FALSE)</f>
        <v>1941.14</v>
      </c>
      <c r="E406" s="29">
        <f>VLOOKUP(A406,'Novitas facilty'!$B:$C,2,FALSE)</f>
        <v>1989.66</v>
      </c>
      <c r="F406" s="24"/>
      <c r="G406" s="44">
        <f t="shared" si="12"/>
        <v>2912</v>
      </c>
      <c r="H406" s="44">
        <f t="shared" si="13"/>
        <v>2985</v>
      </c>
    </row>
    <row r="407" spans="1:8" x14ac:dyDescent="0.25">
      <c r="A407" s="24">
        <v>22212</v>
      </c>
      <c r="B407" s="24"/>
      <c r="C407" s="24" t="s">
        <v>224</v>
      </c>
      <c r="D407" s="29">
        <f>VLOOKUP(A407,'Novitas non-facility'!$B:$C,2,FALSE)</f>
        <v>1648.87</v>
      </c>
      <c r="E407" s="29">
        <f>VLOOKUP(A407,'Novitas facilty'!$B:$C,2,FALSE)</f>
        <v>1647.55</v>
      </c>
      <c r="F407" s="24"/>
      <c r="G407" s="44">
        <f t="shared" si="12"/>
        <v>2474</v>
      </c>
      <c r="H407" s="44">
        <f t="shared" si="13"/>
        <v>2472</v>
      </c>
    </row>
    <row r="408" spans="1:8" x14ac:dyDescent="0.25">
      <c r="A408" s="24">
        <v>22214</v>
      </c>
      <c r="B408" s="24"/>
      <c r="C408" s="24" t="s">
        <v>225</v>
      </c>
      <c r="D408" s="29">
        <f>VLOOKUP(A408,'Novitas non-facility'!$B:$C,2,FALSE)</f>
        <v>1649.09</v>
      </c>
      <c r="E408" s="29">
        <f>VLOOKUP(A408,'Novitas facilty'!$B:$C,2,FALSE)</f>
        <v>1653.81</v>
      </c>
      <c r="F408" s="24"/>
      <c r="G408" s="44">
        <f t="shared" si="12"/>
        <v>2474</v>
      </c>
      <c r="H408" s="44">
        <f t="shared" si="13"/>
        <v>2481</v>
      </c>
    </row>
    <row r="409" spans="1:8" x14ac:dyDescent="0.25">
      <c r="A409" s="24">
        <v>22216</v>
      </c>
      <c r="B409" s="24"/>
      <c r="C409" s="24" t="s">
        <v>226</v>
      </c>
      <c r="D409" s="29">
        <f>VLOOKUP(A409,'Novitas non-facility'!$B:$C,2,FALSE)</f>
        <v>386.78</v>
      </c>
      <c r="E409" s="29">
        <f>VLOOKUP(A409,'Novitas facilty'!$B:$C,2,FALSE)</f>
        <v>403.36</v>
      </c>
      <c r="F409" s="24"/>
      <c r="G409" s="44">
        <f t="shared" si="12"/>
        <v>581</v>
      </c>
      <c r="H409" s="44">
        <f t="shared" si="13"/>
        <v>606</v>
      </c>
    </row>
    <row r="410" spans="1:8" x14ac:dyDescent="0.25">
      <c r="A410" s="24">
        <v>22220</v>
      </c>
      <c r="B410" s="24"/>
      <c r="C410" s="24" t="s">
        <v>227</v>
      </c>
      <c r="D410" s="29">
        <f>VLOOKUP(A410,'Novitas non-facility'!$B:$C,2,FALSE)</f>
        <v>1762.25</v>
      </c>
      <c r="E410" s="29">
        <f>VLOOKUP(A410,'Novitas facilty'!$B:$C,2,FALSE)</f>
        <v>1776.94</v>
      </c>
      <c r="F410" s="24"/>
      <c r="G410" s="44">
        <f t="shared" si="12"/>
        <v>2644</v>
      </c>
      <c r="H410" s="44">
        <f t="shared" si="13"/>
        <v>2666</v>
      </c>
    </row>
    <row r="411" spans="1:8" x14ac:dyDescent="0.25">
      <c r="A411" s="24">
        <v>22222</v>
      </c>
      <c r="B411" s="24"/>
      <c r="C411" s="24" t="s">
        <v>228</v>
      </c>
      <c r="D411" s="29">
        <f>VLOOKUP(A411,'Novitas non-facility'!$B:$C,2,FALSE)</f>
        <v>1924.6</v>
      </c>
      <c r="E411" s="29">
        <f>VLOOKUP(A411,'Novitas facilty'!$B:$C,2,FALSE)</f>
        <v>1723.07</v>
      </c>
      <c r="F411" s="24"/>
      <c r="G411" s="44">
        <f t="shared" si="12"/>
        <v>2887</v>
      </c>
      <c r="H411" s="44">
        <f t="shared" si="13"/>
        <v>2585</v>
      </c>
    </row>
    <row r="412" spans="1:8" x14ac:dyDescent="0.25">
      <c r="A412" s="24">
        <v>22224</v>
      </c>
      <c r="B412" s="24"/>
      <c r="C412" s="24" t="s">
        <v>229</v>
      </c>
      <c r="D412" s="29">
        <f>VLOOKUP(A412,'Novitas non-facility'!$B:$C,2,FALSE)</f>
        <v>1720.48</v>
      </c>
      <c r="E412" s="29">
        <f>VLOOKUP(A412,'Novitas facilty'!$B:$C,2,FALSE)</f>
        <v>1756.69</v>
      </c>
      <c r="F412" s="24"/>
      <c r="G412" s="44">
        <f t="shared" si="12"/>
        <v>2581</v>
      </c>
      <c r="H412" s="44">
        <f t="shared" si="13"/>
        <v>2636</v>
      </c>
    </row>
    <row r="413" spans="1:8" x14ac:dyDescent="0.25">
      <c r="A413" s="24">
        <v>22226</v>
      </c>
      <c r="B413" s="24"/>
      <c r="C413" s="24" t="s">
        <v>230</v>
      </c>
      <c r="D413" s="29">
        <f>VLOOKUP(A413,'Novitas non-facility'!$B:$C,2,FALSE)</f>
        <v>382.59</v>
      </c>
      <c r="E413" s="29">
        <f>VLOOKUP(A413,'Novitas facilty'!$B:$C,2,FALSE)</f>
        <v>402.54</v>
      </c>
      <c r="F413" s="24"/>
      <c r="G413" s="44">
        <f t="shared" si="12"/>
        <v>574</v>
      </c>
      <c r="H413" s="44">
        <f t="shared" si="13"/>
        <v>604</v>
      </c>
    </row>
    <row r="414" spans="1:8" x14ac:dyDescent="0.25">
      <c r="A414" s="24">
        <v>22305</v>
      </c>
      <c r="B414" s="24"/>
      <c r="C414" s="24" t="s">
        <v>231</v>
      </c>
      <c r="D414" s="29">
        <f>VLOOKUP(A414,'Novitas non-facility'!$B:$C,2,FALSE)</f>
        <v>211.8</v>
      </c>
      <c r="E414" s="29">
        <f>VLOOKUP(A414,'Novitas facilty'!$B:$C,2,FALSE)</f>
        <v>191.66</v>
      </c>
      <c r="F414" s="24"/>
      <c r="G414" s="44">
        <f t="shared" si="12"/>
        <v>318</v>
      </c>
      <c r="H414" s="44">
        <f t="shared" si="13"/>
        <v>288</v>
      </c>
    </row>
    <row r="415" spans="1:8" x14ac:dyDescent="0.25">
      <c r="A415" s="24">
        <v>22310</v>
      </c>
      <c r="B415" s="24"/>
      <c r="C415" s="24" t="s">
        <v>232</v>
      </c>
      <c r="D415" s="29">
        <f>VLOOKUP(A415,'Novitas non-facility'!$B:$C,2,FALSE)</f>
        <v>345.69</v>
      </c>
      <c r="E415" s="29">
        <f>VLOOKUP(A415,'Novitas facilty'!$B:$C,2,FALSE)</f>
        <v>329.69</v>
      </c>
      <c r="F415" s="24"/>
      <c r="G415" s="44">
        <f t="shared" si="12"/>
        <v>519</v>
      </c>
      <c r="H415" s="44">
        <f t="shared" si="13"/>
        <v>495</v>
      </c>
    </row>
    <row r="416" spans="1:8" x14ac:dyDescent="0.25">
      <c r="A416" s="24">
        <v>22315</v>
      </c>
      <c r="B416" s="24"/>
      <c r="C416" s="24" t="s">
        <v>233</v>
      </c>
      <c r="D416" s="29">
        <f>VLOOKUP(A416,'Novitas non-facility'!$B:$C,2,FALSE)</f>
        <v>979.83</v>
      </c>
      <c r="E416" s="29">
        <f>VLOOKUP(A416,'Novitas facilty'!$B:$C,2,FALSE)</f>
        <v>848.04</v>
      </c>
      <c r="F416" s="24"/>
      <c r="G416" s="44">
        <f t="shared" si="12"/>
        <v>1470</v>
      </c>
      <c r="H416" s="44">
        <f t="shared" si="13"/>
        <v>1273</v>
      </c>
    </row>
    <row r="417" spans="1:8" x14ac:dyDescent="0.25">
      <c r="A417" s="24">
        <v>22318</v>
      </c>
      <c r="B417" s="24"/>
      <c r="C417" s="24" t="s">
        <v>234</v>
      </c>
      <c r="D417" s="29">
        <f>VLOOKUP(A417,'Novitas non-facility'!$B:$C,2,FALSE)</f>
        <v>1800.5</v>
      </c>
      <c r="E417" s="29">
        <f>VLOOKUP(A417,'Novitas facilty'!$B:$C,2,FALSE)</f>
        <v>1839.58</v>
      </c>
      <c r="F417" s="24"/>
      <c r="G417" s="44">
        <f t="shared" si="12"/>
        <v>2701</v>
      </c>
      <c r="H417" s="44">
        <f t="shared" si="13"/>
        <v>2760</v>
      </c>
    </row>
    <row r="418" spans="1:8" x14ac:dyDescent="0.25">
      <c r="A418" s="24">
        <v>22319</v>
      </c>
      <c r="B418" s="24"/>
      <c r="C418" s="24" t="s">
        <v>235</v>
      </c>
      <c r="D418" s="29">
        <f>VLOOKUP(A418,'Novitas non-facility'!$B:$C,2,FALSE)</f>
        <v>1996.69</v>
      </c>
      <c r="E418" s="29">
        <f>VLOOKUP(A418,'Novitas facilty'!$B:$C,2,FALSE)</f>
        <v>2042.64</v>
      </c>
      <c r="F418" s="24"/>
      <c r="G418" s="44">
        <f t="shared" si="12"/>
        <v>2996</v>
      </c>
      <c r="H418" s="44">
        <f t="shared" si="13"/>
        <v>3064</v>
      </c>
    </row>
    <row r="419" spans="1:8" x14ac:dyDescent="0.25">
      <c r="A419" s="24">
        <v>22325</v>
      </c>
      <c r="B419" s="24"/>
      <c r="C419" s="24" t="s">
        <v>236</v>
      </c>
      <c r="D419" s="29">
        <f>VLOOKUP(A419,'Novitas non-facility'!$B:$C,2,FALSE)</f>
        <v>1611.46</v>
      </c>
      <c r="E419" s="29">
        <f>VLOOKUP(A419,'Novitas facilty'!$B:$C,2,FALSE)</f>
        <v>1603.79</v>
      </c>
      <c r="F419" s="24"/>
      <c r="G419" s="44">
        <f t="shared" si="12"/>
        <v>2418</v>
      </c>
      <c r="H419" s="44">
        <f t="shared" si="13"/>
        <v>2406</v>
      </c>
    </row>
    <row r="420" spans="1:8" x14ac:dyDescent="0.25">
      <c r="A420" s="24">
        <v>22326</v>
      </c>
      <c r="B420" s="24"/>
      <c r="C420" s="24" t="s">
        <v>237</v>
      </c>
      <c r="D420" s="29">
        <f>VLOOKUP(A420,'Novitas non-facility'!$B:$C,2,FALSE)</f>
        <v>1648.64</v>
      </c>
      <c r="E420" s="29">
        <f>VLOOKUP(A420,'Novitas facilty'!$B:$C,2,FALSE)</f>
        <v>1665.59</v>
      </c>
      <c r="F420" s="24"/>
      <c r="G420" s="44">
        <f t="shared" si="12"/>
        <v>2473</v>
      </c>
      <c r="H420" s="44">
        <f t="shared" si="13"/>
        <v>2499</v>
      </c>
    </row>
    <row r="421" spans="1:8" x14ac:dyDescent="0.25">
      <c r="A421" s="24">
        <v>22327</v>
      </c>
      <c r="B421" s="24"/>
      <c r="C421" s="24" t="s">
        <v>238</v>
      </c>
      <c r="D421" s="29">
        <f>VLOOKUP(A421,'Novitas non-facility'!$B:$C,2,FALSE)</f>
        <v>1678.53</v>
      </c>
      <c r="E421" s="29">
        <f>VLOOKUP(A421,'Novitas facilty'!$B:$C,2,FALSE)</f>
        <v>1677.23</v>
      </c>
      <c r="F421" s="24"/>
      <c r="G421" s="44">
        <f t="shared" si="12"/>
        <v>2518</v>
      </c>
      <c r="H421" s="44">
        <f t="shared" si="13"/>
        <v>2516</v>
      </c>
    </row>
    <row r="422" spans="1:8" x14ac:dyDescent="0.25">
      <c r="A422" s="24">
        <v>22328</v>
      </c>
      <c r="B422" s="24"/>
      <c r="C422" s="24" t="s">
        <v>239</v>
      </c>
      <c r="D422" s="29">
        <f>VLOOKUP(A422,'Novitas non-facility'!$B:$C,2,FALSE)</f>
        <v>302.06</v>
      </c>
      <c r="E422" s="29">
        <f>VLOOKUP(A422,'Novitas facilty'!$B:$C,2,FALSE)</f>
        <v>314.81</v>
      </c>
      <c r="F422" s="24"/>
      <c r="G422" s="44">
        <f t="shared" si="12"/>
        <v>454</v>
      </c>
      <c r="H422" s="44">
        <f t="shared" si="13"/>
        <v>473</v>
      </c>
    </row>
    <row r="423" spans="1:8" x14ac:dyDescent="0.25">
      <c r="A423" s="24">
        <v>22505</v>
      </c>
      <c r="B423" s="24"/>
      <c r="C423" s="24" t="s">
        <v>240</v>
      </c>
      <c r="D423" s="29">
        <f>VLOOKUP(A423,'Novitas non-facility'!$B:$C,2,FALSE)</f>
        <v>141.4</v>
      </c>
      <c r="E423" s="29">
        <f>VLOOKUP(A423,'Novitas facilty'!$B:$C,2,FALSE)</f>
        <v>141.07</v>
      </c>
      <c r="F423" s="24"/>
      <c r="G423" s="44">
        <f t="shared" si="12"/>
        <v>213</v>
      </c>
      <c r="H423" s="44">
        <f t="shared" si="13"/>
        <v>212</v>
      </c>
    </row>
    <row r="424" spans="1:8" x14ac:dyDescent="0.25">
      <c r="A424" s="24">
        <v>22510</v>
      </c>
      <c r="B424" s="24"/>
      <c r="C424" s="24" t="s">
        <v>241</v>
      </c>
      <c r="D424" s="29">
        <f>VLOOKUP(A424,'Novitas non-facility'!$B:$C,2,FALSE)</f>
        <v>2064.59</v>
      </c>
      <c r="E424" s="29">
        <f>VLOOKUP(A424,'Novitas facilty'!$B:$C,2,FALSE)</f>
        <v>461.41</v>
      </c>
      <c r="F424" s="24"/>
      <c r="G424" s="44">
        <f t="shared" si="12"/>
        <v>3097</v>
      </c>
      <c r="H424" s="44">
        <f t="shared" si="13"/>
        <v>693</v>
      </c>
    </row>
    <row r="425" spans="1:8" x14ac:dyDescent="0.25">
      <c r="A425" s="24">
        <v>22511</v>
      </c>
      <c r="B425" s="24"/>
      <c r="C425" s="24" t="s">
        <v>242</v>
      </c>
      <c r="D425" s="29">
        <f>VLOOKUP(A425,'Novitas non-facility'!$B:$C,2,FALSE)</f>
        <v>2055.9</v>
      </c>
      <c r="E425" s="29">
        <f>VLOOKUP(A425,'Novitas facilty'!$B:$C,2,FALSE)</f>
        <v>433.3</v>
      </c>
      <c r="F425" s="24"/>
      <c r="G425" s="44">
        <f t="shared" si="12"/>
        <v>3084</v>
      </c>
      <c r="H425" s="44">
        <f t="shared" si="13"/>
        <v>650</v>
      </c>
    </row>
    <row r="426" spans="1:8" x14ac:dyDescent="0.25">
      <c r="A426" s="24">
        <v>22512</v>
      </c>
      <c r="B426" s="24"/>
      <c r="C426" s="24" t="s">
        <v>243</v>
      </c>
      <c r="D426" s="29">
        <f>VLOOKUP(A426,'Novitas non-facility'!$B:$C,2,FALSE)</f>
        <v>826.23</v>
      </c>
      <c r="E426" s="29">
        <f>VLOOKUP(A426,'Novitas facilty'!$B:$C,2,FALSE)</f>
        <v>218.71</v>
      </c>
      <c r="F426" s="24"/>
      <c r="G426" s="44">
        <f t="shared" si="12"/>
        <v>1240</v>
      </c>
      <c r="H426" s="44">
        <f t="shared" si="13"/>
        <v>329</v>
      </c>
    </row>
    <row r="427" spans="1:8" x14ac:dyDescent="0.25">
      <c r="A427" s="24">
        <v>22513</v>
      </c>
      <c r="B427" s="24"/>
      <c r="C427" s="24" t="s">
        <v>244</v>
      </c>
      <c r="D427" s="29">
        <f>VLOOKUP(A427,'Novitas non-facility'!$B:$C,2,FALSE)</f>
        <v>6588.64</v>
      </c>
      <c r="E427" s="29">
        <f>VLOOKUP(A427,'Novitas facilty'!$B:$C,2,FALSE)</f>
        <v>546.16999999999996</v>
      </c>
      <c r="F427" s="24"/>
      <c r="G427" s="44">
        <f t="shared" si="12"/>
        <v>9883</v>
      </c>
      <c r="H427" s="44">
        <f t="shared" si="13"/>
        <v>820</v>
      </c>
    </row>
    <row r="428" spans="1:8" x14ac:dyDescent="0.25">
      <c r="A428" s="24">
        <v>22514</v>
      </c>
      <c r="B428" s="24"/>
      <c r="C428" s="24" t="s">
        <v>244</v>
      </c>
      <c r="D428" s="29">
        <f>VLOOKUP(A428,'Novitas non-facility'!$B:$C,2,FALSE)</f>
        <v>6559</v>
      </c>
      <c r="E428" s="29">
        <f>VLOOKUP(A428,'Novitas facilty'!$B:$C,2,FALSE)</f>
        <v>509.67</v>
      </c>
      <c r="F428" s="24"/>
      <c r="G428" s="44">
        <f t="shared" si="12"/>
        <v>9839</v>
      </c>
      <c r="H428" s="44">
        <f t="shared" si="13"/>
        <v>765</v>
      </c>
    </row>
    <row r="429" spans="1:8" x14ac:dyDescent="0.25">
      <c r="A429" s="24">
        <v>22515</v>
      </c>
      <c r="B429" s="24"/>
      <c r="C429" s="24" t="s">
        <v>244</v>
      </c>
      <c r="D429" s="29">
        <f>VLOOKUP(A429,'Novitas non-facility'!$B:$C,2,FALSE)</f>
        <v>3386.14</v>
      </c>
      <c r="E429" s="29">
        <f>VLOOKUP(A429,'Novitas facilty'!$B:$C,2,FALSE)</f>
        <v>231.59</v>
      </c>
      <c r="F429" s="24"/>
      <c r="G429" s="44">
        <f t="shared" si="12"/>
        <v>5080</v>
      </c>
      <c r="H429" s="44">
        <f t="shared" si="13"/>
        <v>348</v>
      </c>
    </row>
    <row r="430" spans="1:8" x14ac:dyDescent="0.25">
      <c r="A430" s="24">
        <v>22532</v>
      </c>
      <c r="B430" s="24"/>
      <c r="C430" s="24" t="s">
        <v>245</v>
      </c>
      <c r="D430" s="29">
        <f>VLOOKUP(A430,'Novitas non-facility'!$B:$C,2,FALSE)</f>
        <v>1951.13</v>
      </c>
      <c r="E430" s="29">
        <f>VLOOKUP(A430,'Novitas facilty'!$B:$C,2,FALSE)</f>
        <v>1983.62</v>
      </c>
      <c r="F430" s="24"/>
      <c r="G430" s="44">
        <f t="shared" si="12"/>
        <v>2927</v>
      </c>
      <c r="H430" s="44">
        <f t="shared" si="13"/>
        <v>2976</v>
      </c>
    </row>
    <row r="431" spans="1:8" x14ac:dyDescent="0.25">
      <c r="A431" s="24">
        <v>22533</v>
      </c>
      <c r="B431" s="24"/>
      <c r="C431" s="24" t="s">
        <v>246</v>
      </c>
      <c r="D431" s="29">
        <f>VLOOKUP(A431,'Novitas non-facility'!$B:$C,2,FALSE)</f>
        <v>1794.17</v>
      </c>
      <c r="E431" s="29">
        <f>VLOOKUP(A431,'Novitas facilty'!$B:$C,2,FALSE)</f>
        <v>1835.64</v>
      </c>
      <c r="F431" s="24"/>
      <c r="G431" s="44">
        <f t="shared" ref="G431:G495" si="14">ROUNDUP(D431*$J$2,0)</f>
        <v>2692</v>
      </c>
      <c r="H431" s="44">
        <f t="shared" si="13"/>
        <v>2754</v>
      </c>
    </row>
    <row r="432" spans="1:8" x14ac:dyDescent="0.25">
      <c r="A432" s="24">
        <v>22534</v>
      </c>
      <c r="B432" s="24"/>
      <c r="C432" s="24" t="s">
        <v>247</v>
      </c>
      <c r="D432" s="29">
        <f>VLOOKUP(A432,'Novitas non-facility'!$B:$C,2,FALSE)</f>
        <v>384.2</v>
      </c>
      <c r="E432" s="29">
        <f>VLOOKUP(A432,'Novitas facilty'!$B:$C,2,FALSE)</f>
        <v>400.64</v>
      </c>
      <c r="F432" s="24"/>
      <c r="G432" s="44">
        <f t="shared" si="14"/>
        <v>577</v>
      </c>
      <c r="H432" s="44">
        <f t="shared" ref="H432:H495" si="15">ROUNDUP(E432*$J$2,0)</f>
        <v>601</v>
      </c>
    </row>
    <row r="433" spans="1:8" x14ac:dyDescent="0.25">
      <c r="A433" s="24">
        <v>22548</v>
      </c>
      <c r="B433" s="24"/>
      <c r="C433" s="24" t="s">
        <v>248</v>
      </c>
      <c r="D433" s="29">
        <f>VLOOKUP(A433,'Novitas non-facility'!$B:$C,2,FALSE)</f>
        <v>2140.73</v>
      </c>
      <c r="E433" s="29">
        <f>VLOOKUP(A433,'Novitas facilty'!$B:$C,2,FALSE)</f>
        <v>2217.96</v>
      </c>
      <c r="F433" s="24"/>
      <c r="G433" s="44">
        <f t="shared" si="14"/>
        <v>3212</v>
      </c>
      <c r="H433" s="44">
        <f t="shared" si="15"/>
        <v>3327</v>
      </c>
    </row>
    <row r="434" spans="1:8" x14ac:dyDescent="0.25">
      <c r="A434" s="24">
        <v>22551</v>
      </c>
      <c r="B434" s="24"/>
      <c r="C434" s="24" t="s">
        <v>249</v>
      </c>
      <c r="D434" s="29">
        <f>VLOOKUP(A434,'Novitas non-facility'!$B:$C,2,FALSE)</f>
        <v>1845.19</v>
      </c>
      <c r="E434" s="29">
        <f>VLOOKUP(A434,'Novitas facilty'!$B:$C,2,FALSE)</f>
        <v>1914.21</v>
      </c>
      <c r="F434" s="24"/>
      <c r="G434" s="44">
        <f t="shared" si="14"/>
        <v>2768</v>
      </c>
      <c r="H434" s="44">
        <f t="shared" si="15"/>
        <v>2872</v>
      </c>
    </row>
    <row r="435" spans="1:8" x14ac:dyDescent="0.25">
      <c r="A435" s="24">
        <v>22552</v>
      </c>
      <c r="B435" s="24"/>
      <c r="C435" s="24" t="s">
        <v>250</v>
      </c>
      <c r="D435" s="29">
        <f>VLOOKUP(A435,'Novitas non-facility'!$B:$C,2,FALSE)</f>
        <v>422.98</v>
      </c>
      <c r="E435" s="29">
        <f>VLOOKUP(A435,'Novitas facilty'!$B:$C,2,FALSE)</f>
        <v>446.16</v>
      </c>
      <c r="F435" s="24"/>
      <c r="G435" s="44">
        <f t="shared" si="14"/>
        <v>635</v>
      </c>
      <c r="H435" s="44">
        <f t="shared" si="15"/>
        <v>670</v>
      </c>
    </row>
    <row r="436" spans="1:8" x14ac:dyDescent="0.25">
      <c r="A436" s="24">
        <v>22554</v>
      </c>
      <c r="B436" s="24"/>
      <c r="C436" s="24" t="s">
        <v>248</v>
      </c>
      <c r="D436" s="29">
        <f>VLOOKUP(A436,'Novitas non-facility'!$B:$C,2,FALSE)</f>
        <v>1374.5</v>
      </c>
      <c r="E436" s="29">
        <f>VLOOKUP(A436,'Novitas facilty'!$B:$C,2,FALSE)</f>
        <v>1402.41</v>
      </c>
      <c r="F436" s="24"/>
      <c r="G436" s="44">
        <f t="shared" si="14"/>
        <v>2062</v>
      </c>
      <c r="H436" s="44">
        <f t="shared" si="15"/>
        <v>2104</v>
      </c>
    </row>
    <row r="437" spans="1:8" x14ac:dyDescent="0.25">
      <c r="A437" s="24">
        <v>22556</v>
      </c>
      <c r="B437" s="24"/>
      <c r="C437" s="24" t="s">
        <v>251</v>
      </c>
      <c r="D437" s="29">
        <f>VLOOKUP(A437,'Novitas non-facility'!$B:$C,2,FALSE)</f>
        <v>1813.23</v>
      </c>
      <c r="E437" s="29">
        <f>VLOOKUP(A437,'Novitas facilty'!$B:$C,2,FALSE)</f>
        <v>1856.14</v>
      </c>
      <c r="F437" s="24"/>
      <c r="G437" s="44">
        <f t="shared" si="14"/>
        <v>2720</v>
      </c>
      <c r="H437" s="44">
        <f t="shared" si="15"/>
        <v>2785</v>
      </c>
    </row>
    <row r="438" spans="1:8" x14ac:dyDescent="0.25">
      <c r="A438" s="24">
        <v>22558</v>
      </c>
      <c r="B438" s="24"/>
      <c r="C438" s="24" t="s">
        <v>252</v>
      </c>
      <c r="D438" s="29">
        <f>VLOOKUP(A438,'Novitas non-facility'!$B:$C,2,FALSE)</f>
        <v>1651.55</v>
      </c>
      <c r="E438" s="29">
        <f>VLOOKUP(A438,'Novitas facilty'!$B:$C,2,FALSE)</f>
        <v>1711.06</v>
      </c>
      <c r="F438" s="24"/>
      <c r="G438" s="44">
        <f t="shared" si="14"/>
        <v>2478</v>
      </c>
      <c r="H438" s="44">
        <f t="shared" si="15"/>
        <v>2567</v>
      </c>
    </row>
    <row r="439" spans="1:8" x14ac:dyDescent="0.25">
      <c r="A439" s="24">
        <v>22585</v>
      </c>
      <c r="B439" s="24"/>
      <c r="C439" s="24" t="s">
        <v>253</v>
      </c>
      <c r="D439" s="29">
        <f>VLOOKUP(A439,'Novitas non-facility'!$B:$C,2,FALSE)</f>
        <v>346.88</v>
      </c>
      <c r="E439" s="29">
        <f>VLOOKUP(A439,'Novitas facilty'!$B:$C,2,FALSE)</f>
        <v>366.59</v>
      </c>
      <c r="F439" s="24"/>
      <c r="G439" s="44">
        <f t="shared" si="14"/>
        <v>521</v>
      </c>
      <c r="H439" s="44">
        <f t="shared" si="15"/>
        <v>550</v>
      </c>
    </row>
    <row r="440" spans="1:8" x14ac:dyDescent="0.25">
      <c r="A440" s="24">
        <v>22586</v>
      </c>
      <c r="B440" s="24"/>
      <c r="C440" s="24" t="s">
        <v>254</v>
      </c>
      <c r="D440" s="29">
        <f>VLOOKUP(A440,'Novitas non-facility'!$B:$C,2,FALSE)</f>
        <v>2213.39</v>
      </c>
      <c r="E440" s="29">
        <f>VLOOKUP(A440,'Novitas facilty'!$B:$C,2,FALSE)</f>
        <v>2014.6</v>
      </c>
      <c r="F440" s="24"/>
      <c r="G440" s="44">
        <f t="shared" si="14"/>
        <v>3321</v>
      </c>
      <c r="H440" s="44">
        <f t="shared" si="15"/>
        <v>3022</v>
      </c>
    </row>
    <row r="441" spans="1:8" x14ac:dyDescent="0.25">
      <c r="A441" s="24">
        <v>22590</v>
      </c>
      <c r="B441" s="24"/>
      <c r="C441" s="24" t="s">
        <v>255</v>
      </c>
      <c r="D441" s="29">
        <f>VLOOKUP(A441,'Novitas non-facility'!$B:$C,2,FALSE)</f>
        <v>1733.91</v>
      </c>
      <c r="E441" s="29">
        <f>VLOOKUP(A441,'Novitas facilty'!$B:$C,2,FALSE)</f>
        <v>1770.81</v>
      </c>
      <c r="F441" s="24"/>
      <c r="G441" s="44">
        <f t="shared" si="14"/>
        <v>2601</v>
      </c>
      <c r="H441" s="44">
        <f t="shared" si="15"/>
        <v>2657</v>
      </c>
    </row>
    <row r="442" spans="1:8" x14ac:dyDescent="0.25">
      <c r="A442" s="24">
        <v>22595</v>
      </c>
      <c r="B442" s="24"/>
      <c r="C442" s="24" t="s">
        <v>256</v>
      </c>
      <c r="D442" s="29">
        <f>VLOOKUP(A442,'Novitas non-facility'!$B:$C,2,FALSE)</f>
        <v>1654.78</v>
      </c>
      <c r="E442" s="29">
        <f>VLOOKUP(A442,'Novitas facilty'!$B:$C,2,FALSE)</f>
        <v>1689.62</v>
      </c>
      <c r="F442" s="24"/>
      <c r="G442" s="44">
        <f t="shared" si="14"/>
        <v>2483</v>
      </c>
      <c r="H442" s="44">
        <f t="shared" si="15"/>
        <v>2535</v>
      </c>
    </row>
    <row r="443" spans="1:8" x14ac:dyDescent="0.25">
      <c r="A443" s="24">
        <v>22600</v>
      </c>
      <c r="B443" s="24"/>
      <c r="C443" s="24" t="s">
        <v>248</v>
      </c>
      <c r="D443" s="29">
        <f>VLOOKUP(A443,'Novitas non-facility'!$B:$C,2,FALSE)</f>
        <v>1423.43</v>
      </c>
      <c r="E443" s="29">
        <f>VLOOKUP(A443,'Novitas facilty'!$B:$C,2,FALSE)</f>
        <v>1442.55</v>
      </c>
      <c r="F443" s="24"/>
      <c r="G443" s="44">
        <f t="shared" si="14"/>
        <v>2136</v>
      </c>
      <c r="H443" s="44">
        <f t="shared" si="15"/>
        <v>2164</v>
      </c>
    </row>
    <row r="444" spans="1:8" x14ac:dyDescent="0.25">
      <c r="A444" s="24">
        <v>22610</v>
      </c>
      <c r="B444" s="24"/>
      <c r="C444" s="24" t="s">
        <v>251</v>
      </c>
      <c r="D444" s="29">
        <f>VLOOKUP(A444,'Novitas non-facility'!$B:$C,2,FALSE)</f>
        <v>1399.18</v>
      </c>
      <c r="E444" s="29">
        <f>VLOOKUP(A444,'Novitas facilty'!$B:$C,2,FALSE)</f>
        <v>1411.72</v>
      </c>
      <c r="F444" s="24"/>
      <c r="G444" s="44">
        <f t="shared" si="14"/>
        <v>2099</v>
      </c>
      <c r="H444" s="44">
        <f t="shared" si="15"/>
        <v>2118</v>
      </c>
    </row>
    <row r="445" spans="1:8" x14ac:dyDescent="0.25">
      <c r="A445" s="24">
        <v>22612</v>
      </c>
      <c r="B445" s="24"/>
      <c r="C445" s="24" t="s">
        <v>252</v>
      </c>
      <c r="D445" s="29">
        <f>VLOOKUP(A445,'Novitas non-facility'!$B:$C,2,FALSE)</f>
        <v>1717.66</v>
      </c>
      <c r="E445" s="29">
        <f>VLOOKUP(A445,'Novitas facilty'!$B:$C,2,FALSE)</f>
        <v>1769.33</v>
      </c>
      <c r="F445" s="24"/>
      <c r="G445" s="44">
        <f t="shared" si="14"/>
        <v>2577</v>
      </c>
      <c r="H445" s="44">
        <f t="shared" si="15"/>
        <v>2654</v>
      </c>
    </row>
    <row r="446" spans="1:8" x14ac:dyDescent="0.25">
      <c r="A446" s="24">
        <v>22614</v>
      </c>
      <c r="B446" s="24"/>
      <c r="C446" s="24" t="s">
        <v>257</v>
      </c>
      <c r="D446" s="29">
        <f>VLOOKUP(A446,'Novitas non-facility'!$B:$C,2,FALSE)</f>
        <v>417.34</v>
      </c>
      <c r="E446" s="29">
        <f>VLOOKUP(A446,'Novitas facilty'!$B:$C,2,FALSE)</f>
        <v>436.57</v>
      </c>
      <c r="F446" s="24"/>
      <c r="G446" s="44">
        <f t="shared" si="14"/>
        <v>627</v>
      </c>
      <c r="H446" s="44">
        <f t="shared" si="15"/>
        <v>655</v>
      </c>
    </row>
    <row r="447" spans="1:8" x14ac:dyDescent="0.25">
      <c r="A447" s="24">
        <v>22630</v>
      </c>
      <c r="B447" s="24"/>
      <c r="C447" s="24" t="s">
        <v>252</v>
      </c>
      <c r="D447" s="29">
        <f>VLOOKUP(A447,'Novitas non-facility'!$B:$C,2,FALSE)</f>
        <v>1694.96</v>
      </c>
      <c r="E447" s="29">
        <f>VLOOKUP(A447,'Novitas facilty'!$B:$C,2,FALSE)</f>
        <v>1752.5</v>
      </c>
      <c r="F447" s="24"/>
      <c r="G447" s="44">
        <f t="shared" si="14"/>
        <v>2543</v>
      </c>
      <c r="H447" s="44">
        <f t="shared" si="15"/>
        <v>2629</v>
      </c>
    </row>
    <row r="448" spans="1:8" x14ac:dyDescent="0.25">
      <c r="A448" s="24">
        <v>22632</v>
      </c>
      <c r="B448" s="24"/>
      <c r="C448" s="24" t="s">
        <v>257</v>
      </c>
      <c r="D448" s="29">
        <f>VLOOKUP(A448,'Novitas non-facility'!$B:$C,2,FALSE)</f>
        <v>342.5</v>
      </c>
      <c r="E448" s="29">
        <f>VLOOKUP(A448,'Novitas facilty'!$B:$C,2,FALSE)</f>
        <v>358.62</v>
      </c>
      <c r="F448" s="24"/>
      <c r="G448" s="44">
        <f t="shared" si="14"/>
        <v>514</v>
      </c>
      <c r="H448" s="44">
        <f t="shared" si="15"/>
        <v>538</v>
      </c>
    </row>
    <row r="449" spans="1:8" x14ac:dyDescent="0.25">
      <c r="A449" s="24">
        <v>22633</v>
      </c>
      <c r="B449" s="24"/>
      <c r="C449" s="24" t="s">
        <v>258</v>
      </c>
      <c r="D449" s="29">
        <f>VLOOKUP(A449,'Novitas non-facility'!$B:$C,2,FALSE)</f>
        <v>1959.3</v>
      </c>
      <c r="E449" s="29">
        <f>VLOOKUP(A449,'Novitas facilty'!$B:$C,2,FALSE)</f>
        <v>2065.1</v>
      </c>
      <c r="F449" s="24"/>
      <c r="G449" s="44">
        <f t="shared" si="14"/>
        <v>2939</v>
      </c>
      <c r="H449" s="44">
        <f t="shared" si="15"/>
        <v>3098</v>
      </c>
    </row>
    <row r="450" spans="1:8" x14ac:dyDescent="0.25">
      <c r="A450" s="24">
        <v>22634</v>
      </c>
      <c r="B450" s="24"/>
      <c r="C450" s="24" t="s">
        <v>257</v>
      </c>
      <c r="D450" s="29">
        <f>VLOOKUP(A450,'Novitas non-facility'!$B:$C,2,FALSE)</f>
        <v>517</v>
      </c>
      <c r="E450" s="29">
        <f>VLOOKUP(A450,'Novitas facilty'!$B:$C,2,FALSE)</f>
        <v>554.17999999999995</v>
      </c>
      <c r="F450" s="24"/>
      <c r="G450" s="44">
        <f t="shared" si="14"/>
        <v>776</v>
      </c>
      <c r="H450" s="44">
        <f t="shared" si="15"/>
        <v>832</v>
      </c>
    </row>
    <row r="451" spans="1:8" x14ac:dyDescent="0.25">
      <c r="A451" s="24">
        <v>22800</v>
      </c>
      <c r="B451" s="24"/>
      <c r="C451" s="24" t="s">
        <v>259</v>
      </c>
      <c r="D451" s="29">
        <f>VLOOKUP(A451,'Novitas non-facility'!$B:$C,2,FALSE)</f>
        <v>1488.42</v>
      </c>
      <c r="E451" s="29">
        <f>VLOOKUP(A451,'Novitas facilty'!$B:$C,2,FALSE)</f>
        <v>1503.63</v>
      </c>
      <c r="F451" s="24"/>
      <c r="G451" s="44">
        <f t="shared" si="14"/>
        <v>2233</v>
      </c>
      <c r="H451" s="44">
        <f t="shared" si="15"/>
        <v>2256</v>
      </c>
    </row>
    <row r="452" spans="1:8" x14ac:dyDescent="0.25">
      <c r="A452" s="24">
        <v>22802</v>
      </c>
      <c r="B452" s="24"/>
      <c r="C452" s="24" t="s">
        <v>260</v>
      </c>
      <c r="D452" s="29">
        <f>VLOOKUP(A452,'Novitas non-facility'!$B:$C,2,FALSE)</f>
        <v>2291.21</v>
      </c>
      <c r="E452" s="29">
        <f>VLOOKUP(A452,'Novitas facilty'!$B:$C,2,FALSE)</f>
        <v>2328.46</v>
      </c>
      <c r="F452" s="24"/>
      <c r="G452" s="44">
        <f t="shared" si="14"/>
        <v>3437</v>
      </c>
      <c r="H452" s="44">
        <f t="shared" si="15"/>
        <v>3493</v>
      </c>
    </row>
    <row r="453" spans="1:8" x14ac:dyDescent="0.25">
      <c r="A453" s="24">
        <v>22804</v>
      </c>
      <c r="B453" s="24"/>
      <c r="C453" s="24" t="s">
        <v>261</v>
      </c>
      <c r="D453" s="29">
        <f>VLOOKUP(A453,'Novitas non-facility'!$B:$C,2,FALSE)</f>
        <v>2628.37</v>
      </c>
      <c r="E453" s="29">
        <f>VLOOKUP(A453,'Novitas facilty'!$B:$C,2,FALSE)</f>
        <v>2691.57</v>
      </c>
      <c r="F453" s="24"/>
      <c r="G453" s="44">
        <f t="shared" si="14"/>
        <v>3943</v>
      </c>
      <c r="H453" s="44">
        <f t="shared" si="15"/>
        <v>4038</v>
      </c>
    </row>
    <row r="454" spans="1:8" x14ac:dyDescent="0.25">
      <c r="A454" s="24">
        <v>22808</v>
      </c>
      <c r="B454" s="24"/>
      <c r="C454" s="24" t="s">
        <v>262</v>
      </c>
      <c r="D454" s="29">
        <f>VLOOKUP(A454,'Novitas non-facility'!$B:$C,2,FALSE)</f>
        <v>1974.99</v>
      </c>
      <c r="E454" s="29">
        <f>VLOOKUP(A454,'Novitas facilty'!$B:$C,2,FALSE)</f>
        <v>2043.5</v>
      </c>
      <c r="F454" s="24"/>
      <c r="G454" s="44">
        <f t="shared" si="14"/>
        <v>2963</v>
      </c>
      <c r="H454" s="44">
        <f t="shared" si="15"/>
        <v>3066</v>
      </c>
    </row>
    <row r="455" spans="1:8" x14ac:dyDescent="0.25">
      <c r="A455" s="24">
        <v>22810</v>
      </c>
      <c r="B455" s="24"/>
      <c r="C455" s="24" t="s">
        <v>263</v>
      </c>
      <c r="D455" s="29">
        <f>VLOOKUP(A455,'Novitas non-facility'!$B:$C,2,FALSE)</f>
        <v>2166.83</v>
      </c>
      <c r="E455" s="29">
        <f>VLOOKUP(A455,'Novitas facilty'!$B:$C,2,FALSE)</f>
        <v>2252.9</v>
      </c>
      <c r="F455" s="24"/>
      <c r="G455" s="44">
        <f t="shared" si="14"/>
        <v>3251</v>
      </c>
      <c r="H455" s="44">
        <f t="shared" si="15"/>
        <v>3380</v>
      </c>
    </row>
    <row r="456" spans="1:8" x14ac:dyDescent="0.25">
      <c r="A456" s="24">
        <v>22812</v>
      </c>
      <c r="B456" s="24"/>
      <c r="C456" s="24" t="s">
        <v>264</v>
      </c>
      <c r="D456" s="29">
        <f>VLOOKUP(A456,'Novitas non-facility'!$B:$C,2,FALSE)</f>
        <v>2375.5</v>
      </c>
      <c r="E456" s="29">
        <f>VLOOKUP(A456,'Novitas facilty'!$B:$C,2,FALSE)</f>
        <v>2682.85</v>
      </c>
      <c r="F456" s="24"/>
      <c r="G456" s="44">
        <f t="shared" si="14"/>
        <v>3564</v>
      </c>
      <c r="H456" s="44">
        <f t="shared" si="15"/>
        <v>4025</v>
      </c>
    </row>
    <row r="457" spans="1:8" x14ac:dyDescent="0.25">
      <c r="A457" s="24">
        <v>22818</v>
      </c>
      <c r="B457" s="24"/>
      <c r="C457" s="24" t="s">
        <v>265</v>
      </c>
      <c r="D457" s="29">
        <f>VLOOKUP(A457,'Novitas non-facility'!$B:$C,2,FALSE)</f>
        <v>2315.4299999999998</v>
      </c>
      <c r="E457" s="29">
        <f>VLOOKUP(A457,'Novitas facilty'!$B:$C,2,FALSE)</f>
        <v>2402.5700000000002</v>
      </c>
      <c r="F457" s="24"/>
      <c r="G457" s="44">
        <f t="shared" si="14"/>
        <v>3474</v>
      </c>
      <c r="H457" s="44">
        <f t="shared" si="15"/>
        <v>3604</v>
      </c>
    </row>
    <row r="458" spans="1:8" x14ac:dyDescent="0.25">
      <c r="A458" s="24">
        <v>22819</v>
      </c>
      <c r="B458" s="24"/>
      <c r="C458" s="24" t="s">
        <v>266</v>
      </c>
      <c r="D458" s="29">
        <f>VLOOKUP(A458,'Novitas non-facility'!$B:$C,2,FALSE)</f>
        <v>2667.23</v>
      </c>
      <c r="E458" s="29">
        <f>VLOOKUP(A458,'Novitas facilty'!$B:$C,2,FALSE)</f>
        <v>3101.91</v>
      </c>
      <c r="F458" s="24"/>
      <c r="G458" s="44">
        <f t="shared" si="14"/>
        <v>4001</v>
      </c>
      <c r="H458" s="44">
        <f t="shared" si="15"/>
        <v>4653</v>
      </c>
    </row>
    <row r="459" spans="1:8" x14ac:dyDescent="0.25">
      <c r="A459" s="24">
        <v>22830</v>
      </c>
      <c r="B459" s="24"/>
      <c r="C459" s="24" t="s">
        <v>267</v>
      </c>
      <c r="D459" s="29">
        <f>VLOOKUP(A459,'Novitas non-facility'!$B:$C,2,FALSE)</f>
        <v>898.58</v>
      </c>
      <c r="E459" s="29">
        <f>VLOOKUP(A459,'Novitas facilty'!$B:$C,2,FALSE)</f>
        <v>906.12</v>
      </c>
      <c r="F459" s="24"/>
      <c r="G459" s="44">
        <f t="shared" si="14"/>
        <v>1348</v>
      </c>
      <c r="H459" s="44">
        <f t="shared" si="15"/>
        <v>1360</v>
      </c>
    </row>
    <row r="460" spans="1:8" x14ac:dyDescent="0.25">
      <c r="A460" s="24">
        <v>22840</v>
      </c>
      <c r="B460" s="24"/>
      <c r="C460" s="24" t="s">
        <v>268</v>
      </c>
      <c r="D460" s="29">
        <f>VLOOKUP(A460,'Novitas non-facility'!$B:$C,2,FALSE)</f>
        <v>808.76</v>
      </c>
      <c r="E460" s="29">
        <f>VLOOKUP(A460,'Novitas facilty'!$B:$C,2,FALSE)</f>
        <v>848.35</v>
      </c>
      <c r="F460" s="24"/>
      <c r="G460" s="44">
        <f t="shared" si="14"/>
        <v>1214</v>
      </c>
      <c r="H460" s="44">
        <f t="shared" si="15"/>
        <v>1273</v>
      </c>
    </row>
    <row r="461" spans="1:8" x14ac:dyDescent="0.25">
      <c r="A461" s="24">
        <v>22842</v>
      </c>
      <c r="B461" s="24"/>
      <c r="C461" s="24" t="s">
        <v>268</v>
      </c>
      <c r="D461" s="29">
        <f>VLOOKUP(A461,'Novitas non-facility'!$B:$C,2,FALSE)</f>
        <v>814.67</v>
      </c>
      <c r="E461" s="29">
        <f>VLOOKUP(A461,'Novitas facilty'!$B:$C,2,FALSE)</f>
        <v>851.03</v>
      </c>
      <c r="F461" s="24"/>
      <c r="G461" s="44">
        <f t="shared" si="14"/>
        <v>1223</v>
      </c>
      <c r="H461" s="44">
        <f t="shared" si="15"/>
        <v>1277</v>
      </c>
    </row>
    <row r="462" spans="1:8" x14ac:dyDescent="0.25">
      <c r="A462" s="24">
        <v>22843</v>
      </c>
      <c r="B462" s="24"/>
      <c r="C462" s="24" t="s">
        <v>268</v>
      </c>
      <c r="D462" s="29">
        <f>VLOOKUP(A462,'Novitas non-facility'!$B:$C,2,FALSE)</f>
        <v>872.04</v>
      </c>
      <c r="E462" s="29">
        <f>VLOOKUP(A462,'Novitas facilty'!$B:$C,2,FALSE)</f>
        <v>909.24</v>
      </c>
      <c r="F462" s="24"/>
      <c r="G462" s="44">
        <f t="shared" si="14"/>
        <v>1309</v>
      </c>
      <c r="H462" s="44">
        <f t="shared" si="15"/>
        <v>1364</v>
      </c>
    </row>
    <row r="463" spans="1:8" x14ac:dyDescent="0.25">
      <c r="A463" s="24">
        <v>22844</v>
      </c>
      <c r="B463" s="24"/>
      <c r="C463" s="24" t="s">
        <v>268</v>
      </c>
      <c r="D463" s="29">
        <f>VLOOKUP(A463,'Novitas non-facility'!$B:$C,2,FALSE)</f>
        <v>1051.6099999999999</v>
      </c>
      <c r="E463" s="29">
        <f>VLOOKUP(A463,'Novitas facilty'!$B:$C,2,FALSE)</f>
        <v>1094.31</v>
      </c>
      <c r="F463" s="24"/>
      <c r="G463" s="44">
        <f t="shared" si="14"/>
        <v>1578</v>
      </c>
      <c r="H463" s="44">
        <f t="shared" si="15"/>
        <v>1642</v>
      </c>
    </row>
    <row r="464" spans="1:8" x14ac:dyDescent="0.25">
      <c r="A464" s="24">
        <v>22845</v>
      </c>
      <c r="B464" s="24"/>
      <c r="C464" s="24" t="s">
        <v>268</v>
      </c>
      <c r="D464" s="29">
        <f>VLOOKUP(A464,'Novitas non-facility'!$B:$C,2,FALSE)</f>
        <v>775.77</v>
      </c>
      <c r="E464" s="29">
        <f>VLOOKUP(A464,'Novitas facilty'!$B:$C,2,FALSE)</f>
        <v>816.88</v>
      </c>
      <c r="F464" s="24"/>
      <c r="G464" s="44">
        <f t="shared" si="14"/>
        <v>1164</v>
      </c>
      <c r="H464" s="44">
        <f t="shared" si="15"/>
        <v>1226</v>
      </c>
    </row>
    <row r="465" spans="1:8" x14ac:dyDescent="0.25">
      <c r="A465" s="24">
        <v>22846</v>
      </c>
      <c r="B465" s="24"/>
      <c r="C465" s="24" t="s">
        <v>268</v>
      </c>
      <c r="D465" s="29">
        <f>VLOOKUP(A465,'Novitas non-facility'!$B:$C,2,FALSE)</f>
        <v>807.29</v>
      </c>
      <c r="E465" s="29">
        <f>VLOOKUP(A465,'Novitas facilty'!$B:$C,2,FALSE)</f>
        <v>848.49</v>
      </c>
      <c r="F465" s="24"/>
      <c r="G465" s="44">
        <f t="shared" si="14"/>
        <v>1211</v>
      </c>
      <c r="H465" s="44">
        <f t="shared" si="15"/>
        <v>1273</v>
      </c>
    </row>
    <row r="466" spans="1:8" x14ac:dyDescent="0.25">
      <c r="A466" s="24">
        <v>22847</v>
      </c>
      <c r="B466" s="24"/>
      <c r="C466" s="24" t="s">
        <v>268</v>
      </c>
      <c r="D466" s="29">
        <f>VLOOKUP(A466,'Novitas non-facility'!$B:$C,2,FALSE)</f>
        <v>852.7</v>
      </c>
      <c r="E466" s="29">
        <f>VLOOKUP(A466,'Novitas facilty'!$B:$C,2,FALSE)</f>
        <v>920.82</v>
      </c>
      <c r="F466" s="24"/>
      <c r="G466" s="44">
        <f t="shared" si="14"/>
        <v>1280</v>
      </c>
      <c r="H466" s="44">
        <f t="shared" si="15"/>
        <v>1382</v>
      </c>
    </row>
    <row r="467" spans="1:8" x14ac:dyDescent="0.25">
      <c r="A467" s="24">
        <v>22848</v>
      </c>
      <c r="B467" s="24"/>
      <c r="C467" s="24" t="s">
        <v>269</v>
      </c>
      <c r="D467" s="29">
        <f>VLOOKUP(A467,'Novitas non-facility'!$B:$C,2,FALSE)</f>
        <v>383.62</v>
      </c>
      <c r="E467" s="29">
        <f>VLOOKUP(A467,'Novitas facilty'!$B:$C,2,FALSE)</f>
        <v>399.93</v>
      </c>
      <c r="F467" s="24"/>
      <c r="G467" s="44">
        <f t="shared" si="14"/>
        <v>576</v>
      </c>
      <c r="H467" s="44">
        <f t="shared" si="15"/>
        <v>600</v>
      </c>
    </row>
    <row r="468" spans="1:8" x14ac:dyDescent="0.25">
      <c r="A468" s="24">
        <v>22849</v>
      </c>
      <c r="B468" s="24"/>
      <c r="C468" s="24" t="s">
        <v>270</v>
      </c>
      <c r="D468" s="29">
        <f>VLOOKUP(A468,'Novitas non-facility'!$B:$C,2,FALSE)</f>
        <v>1418.11</v>
      </c>
      <c r="E468" s="29">
        <f>VLOOKUP(A468,'Novitas facilty'!$B:$C,2,FALSE)</f>
        <v>1447.92</v>
      </c>
      <c r="F468" s="24"/>
      <c r="G468" s="44">
        <f t="shared" si="14"/>
        <v>2128</v>
      </c>
      <c r="H468" s="44">
        <f t="shared" si="15"/>
        <v>2172</v>
      </c>
    </row>
    <row r="469" spans="1:8" x14ac:dyDescent="0.25">
      <c r="A469" s="24">
        <v>22850</v>
      </c>
      <c r="B469" s="24"/>
      <c r="C469" s="24" t="s">
        <v>271</v>
      </c>
      <c r="D469" s="29">
        <f>VLOOKUP(A469,'Novitas non-facility'!$B:$C,2,FALSE)</f>
        <v>805</v>
      </c>
      <c r="E469" s="29">
        <f>VLOOKUP(A469,'Novitas facilty'!$B:$C,2,FALSE)</f>
        <v>806.81</v>
      </c>
      <c r="F469" s="24"/>
      <c r="G469" s="44">
        <f t="shared" si="14"/>
        <v>1208</v>
      </c>
      <c r="H469" s="44">
        <f t="shared" si="15"/>
        <v>1211</v>
      </c>
    </row>
    <row r="470" spans="1:8" x14ac:dyDescent="0.25">
      <c r="A470" s="24">
        <v>22851</v>
      </c>
      <c r="B470" s="24"/>
      <c r="C470" s="24" t="s">
        <v>272</v>
      </c>
      <c r="D470" s="29">
        <f>VLOOKUP(A470,'Novitas non-facility'!$B:$C,2,FALSE)</f>
        <v>454.82</v>
      </c>
      <c r="E470" s="29">
        <f>VLOOKUP(A470,'Novitas facilty'!$B:$C,2,FALSE)</f>
        <v>454.82</v>
      </c>
      <c r="F470" s="24"/>
      <c r="G470" s="44">
        <f t="shared" si="14"/>
        <v>683</v>
      </c>
      <c r="H470" s="44">
        <f t="shared" si="15"/>
        <v>683</v>
      </c>
    </row>
    <row r="471" spans="1:8" x14ac:dyDescent="0.25">
      <c r="A471" s="24">
        <v>22852</v>
      </c>
      <c r="B471" s="24"/>
      <c r="C471" s="24" t="s">
        <v>271</v>
      </c>
      <c r="D471" s="29">
        <f>VLOOKUP(A471,'Novitas non-facility'!$B:$C,2,FALSE)</f>
        <v>775.24</v>
      </c>
      <c r="E471" s="29">
        <f>VLOOKUP(A471,'Novitas facilty'!$B:$C,2,FALSE)</f>
        <v>773.6</v>
      </c>
      <c r="F471" s="24"/>
      <c r="G471" s="44">
        <f t="shared" si="14"/>
        <v>1163</v>
      </c>
      <c r="H471" s="44">
        <f t="shared" si="15"/>
        <v>1161</v>
      </c>
    </row>
    <row r="472" spans="1:8" x14ac:dyDescent="0.25">
      <c r="A472" s="24">
        <v>22853</v>
      </c>
      <c r="B472" s="24"/>
      <c r="C472" s="24" t="s">
        <v>6266</v>
      </c>
      <c r="D472" s="29">
        <f>VLOOKUP(A472,'Novitas non-facility'!$B:$C,2,FALSE)</f>
        <v>275.39999999999998</v>
      </c>
      <c r="E472" s="29">
        <f>VLOOKUP(A472,'Novitas facilty'!$B:$C,2,FALSE)</f>
        <v>285</v>
      </c>
      <c r="F472" s="24"/>
      <c r="G472" s="44">
        <f t="shared" si="14"/>
        <v>414</v>
      </c>
      <c r="H472" s="44">
        <f t="shared" si="15"/>
        <v>428</v>
      </c>
    </row>
    <row r="473" spans="1:8" x14ac:dyDescent="0.25">
      <c r="A473" s="24">
        <v>22855</v>
      </c>
      <c r="B473" s="24"/>
      <c r="C473" s="24" t="s">
        <v>271</v>
      </c>
      <c r="D473" s="29">
        <f>VLOOKUP(A473,'Novitas non-facility'!$B:$C,2,FALSE)</f>
        <v>1207.01</v>
      </c>
      <c r="E473" s="29">
        <f>VLOOKUP(A473,'Novitas facilty'!$B:$C,2,FALSE)</f>
        <v>1236.56</v>
      </c>
      <c r="F473" s="24"/>
      <c r="G473" s="44">
        <f t="shared" si="14"/>
        <v>1811</v>
      </c>
      <c r="H473" s="44">
        <f t="shared" si="15"/>
        <v>1855</v>
      </c>
    </row>
    <row r="474" spans="1:8" x14ac:dyDescent="0.25">
      <c r="A474" s="24">
        <v>22856</v>
      </c>
      <c r="B474" s="24"/>
      <c r="C474" s="24" t="s">
        <v>273</v>
      </c>
      <c r="D474" s="29">
        <f>VLOOKUP(A474,'Novitas non-facility'!$B:$C,2,FALSE)</f>
        <v>1760.98</v>
      </c>
      <c r="E474" s="29">
        <f>VLOOKUP(A474,'Novitas facilty'!$B:$C,2,FALSE)</f>
        <v>1808.1</v>
      </c>
      <c r="F474" s="24"/>
      <c r="G474" s="44">
        <f t="shared" si="14"/>
        <v>2642</v>
      </c>
      <c r="H474" s="44">
        <f t="shared" si="15"/>
        <v>2713</v>
      </c>
    </row>
    <row r="475" spans="1:8" x14ac:dyDescent="0.25">
      <c r="A475" s="24">
        <v>22857</v>
      </c>
      <c r="B475" s="24"/>
      <c r="C475" s="24" t="s">
        <v>274</v>
      </c>
      <c r="D475" s="29">
        <f>VLOOKUP(A475,'Novitas non-facility'!$B:$C,2,FALSE)</f>
        <v>1909.95</v>
      </c>
      <c r="E475" s="29">
        <f>VLOOKUP(A475,'Novitas facilty'!$B:$C,2,FALSE)</f>
        <v>2193.27</v>
      </c>
      <c r="F475" s="24"/>
      <c r="G475" s="44">
        <f t="shared" si="14"/>
        <v>2865</v>
      </c>
      <c r="H475" s="44">
        <f t="shared" si="15"/>
        <v>3290</v>
      </c>
    </row>
    <row r="476" spans="1:8" x14ac:dyDescent="0.25">
      <c r="A476" s="24">
        <v>22858</v>
      </c>
      <c r="B476" s="24"/>
      <c r="C476" s="24" t="s">
        <v>275</v>
      </c>
      <c r="D476" s="29">
        <f>VLOOKUP(A476,'Novitas non-facility'!$B:$C,2,FALSE)</f>
        <v>540.26</v>
      </c>
      <c r="E476" s="29">
        <f>VLOOKUP(A476,'Novitas facilty'!$B:$C,2,FALSE)</f>
        <v>559.54999999999995</v>
      </c>
      <c r="F476" s="24"/>
      <c r="G476" s="44">
        <f t="shared" si="14"/>
        <v>811</v>
      </c>
      <c r="H476" s="44">
        <f t="shared" si="15"/>
        <v>840</v>
      </c>
    </row>
    <row r="477" spans="1:8" x14ac:dyDescent="0.25">
      <c r="A477" s="24">
        <v>22861</v>
      </c>
      <c r="B477" s="24"/>
      <c r="C477" s="24" t="s">
        <v>276</v>
      </c>
      <c r="D477" s="29">
        <f>VLOOKUP(A477,'Novitas non-facility'!$B:$C,2,FALSE)</f>
        <v>2515.2600000000002</v>
      </c>
      <c r="E477" s="29">
        <f>VLOOKUP(A477,'Novitas facilty'!$B:$C,2,FALSE)</f>
        <v>2227.92</v>
      </c>
      <c r="F477" s="24"/>
      <c r="G477" s="44">
        <f t="shared" si="14"/>
        <v>3773</v>
      </c>
      <c r="H477" s="44">
        <f t="shared" si="15"/>
        <v>3342</v>
      </c>
    </row>
    <row r="478" spans="1:8" x14ac:dyDescent="0.25">
      <c r="A478" s="24">
        <v>22862</v>
      </c>
      <c r="B478" s="24"/>
      <c r="C478" s="24" t="s">
        <v>277</v>
      </c>
      <c r="D478" s="29">
        <f>VLOOKUP(A478,'Novitas non-facility'!$B:$C,2,FALSE)</f>
        <v>2518.44</v>
      </c>
      <c r="E478" s="29">
        <f>VLOOKUP(A478,'Novitas facilty'!$B:$C,2,FALSE)</f>
        <v>2202.5100000000002</v>
      </c>
      <c r="F478" s="24"/>
      <c r="G478" s="44">
        <f t="shared" si="14"/>
        <v>3778</v>
      </c>
      <c r="H478" s="44">
        <f t="shared" si="15"/>
        <v>3304</v>
      </c>
    </row>
    <row r="479" spans="1:8" x14ac:dyDescent="0.25">
      <c r="A479" s="24">
        <v>22864</v>
      </c>
      <c r="B479" s="24"/>
      <c r="C479" s="24" t="s">
        <v>278</v>
      </c>
      <c r="D479" s="29">
        <f>VLOOKUP(A479,'Novitas non-facility'!$B:$C,2,FALSE)</f>
        <v>2247.7600000000002</v>
      </c>
      <c r="E479" s="29">
        <f>VLOOKUP(A479,'Novitas facilty'!$B:$C,2,FALSE)</f>
        <v>2308.15</v>
      </c>
      <c r="F479" s="24"/>
      <c r="G479" s="44">
        <f t="shared" si="14"/>
        <v>3372</v>
      </c>
      <c r="H479" s="44">
        <f t="shared" si="15"/>
        <v>3463</v>
      </c>
    </row>
    <row r="480" spans="1:8" x14ac:dyDescent="0.25">
      <c r="A480" s="24">
        <v>22865</v>
      </c>
      <c r="B480" s="24"/>
      <c r="C480" s="24" t="s">
        <v>279</v>
      </c>
      <c r="D480" s="29">
        <f>VLOOKUP(A480,'Novitas non-facility'!$B:$C,2,FALSE)</f>
        <v>2458.71</v>
      </c>
      <c r="E480" s="29">
        <f>VLOOKUP(A480,'Novitas facilty'!$B:$C,2,FALSE)</f>
        <v>2267.92</v>
      </c>
      <c r="F480" s="24"/>
      <c r="G480" s="44">
        <f t="shared" si="14"/>
        <v>3689</v>
      </c>
      <c r="H480" s="44">
        <f t="shared" si="15"/>
        <v>3402</v>
      </c>
    </row>
    <row r="481" spans="1:8" x14ac:dyDescent="0.25">
      <c r="A481" s="24">
        <v>22900</v>
      </c>
      <c r="B481" s="24"/>
      <c r="C481" s="24" t="s">
        <v>280</v>
      </c>
      <c r="D481" s="29">
        <f>VLOOKUP(A481,'Novitas non-facility'!$B:$C,2,FALSE)</f>
        <v>616.04999999999995</v>
      </c>
      <c r="E481" s="29">
        <f>VLOOKUP(A481,'Novitas facilty'!$B:$C,2,FALSE)</f>
        <v>623.99</v>
      </c>
      <c r="F481" s="24"/>
      <c r="G481" s="44">
        <f t="shared" si="14"/>
        <v>925</v>
      </c>
      <c r="H481" s="44">
        <f t="shared" si="15"/>
        <v>936</v>
      </c>
    </row>
    <row r="482" spans="1:8" x14ac:dyDescent="0.25">
      <c r="A482" s="24">
        <v>22901</v>
      </c>
      <c r="B482" s="24"/>
      <c r="C482" s="24" t="s">
        <v>281</v>
      </c>
      <c r="D482" s="29">
        <f>VLOOKUP(A482,'Novitas non-facility'!$B:$C,2,FALSE)</f>
        <v>723.03</v>
      </c>
      <c r="E482" s="29">
        <f>VLOOKUP(A482,'Novitas facilty'!$B:$C,2,FALSE)</f>
        <v>733.86</v>
      </c>
      <c r="F482" s="24"/>
      <c r="G482" s="44">
        <f t="shared" si="14"/>
        <v>1085</v>
      </c>
      <c r="H482" s="44">
        <f t="shared" si="15"/>
        <v>1101</v>
      </c>
    </row>
    <row r="483" spans="1:8" x14ac:dyDescent="0.25">
      <c r="A483" s="24">
        <v>22902</v>
      </c>
      <c r="B483" s="24"/>
      <c r="C483" s="24" t="s">
        <v>282</v>
      </c>
      <c r="D483" s="29">
        <f>VLOOKUP(A483,'Novitas non-facility'!$B:$C,2,FALSE)</f>
        <v>525.1</v>
      </c>
      <c r="E483" s="29">
        <f>VLOOKUP(A483,'Novitas facilty'!$B:$C,2,FALSE)</f>
        <v>365.5</v>
      </c>
      <c r="F483" s="24"/>
      <c r="G483" s="44">
        <f t="shared" si="14"/>
        <v>788</v>
      </c>
      <c r="H483" s="44">
        <f t="shared" si="15"/>
        <v>549</v>
      </c>
    </row>
    <row r="484" spans="1:8" x14ac:dyDescent="0.25">
      <c r="A484" s="24">
        <v>22903</v>
      </c>
      <c r="B484" s="24"/>
      <c r="C484" s="24" t="s">
        <v>283</v>
      </c>
      <c r="D484" s="29">
        <f>VLOOKUP(A484,'Novitas non-facility'!$B:$C,2,FALSE)</f>
        <v>480.19</v>
      </c>
      <c r="E484" s="29">
        <f>VLOOKUP(A484,'Novitas facilty'!$B:$C,2,FALSE)</f>
        <v>485.2</v>
      </c>
      <c r="F484" s="24"/>
      <c r="G484" s="44">
        <f t="shared" si="14"/>
        <v>721</v>
      </c>
      <c r="H484" s="44">
        <f t="shared" si="15"/>
        <v>728</v>
      </c>
    </row>
    <row r="485" spans="1:8" x14ac:dyDescent="0.25">
      <c r="A485" s="24">
        <v>22904</v>
      </c>
      <c r="B485" s="24"/>
      <c r="C485" s="24" t="s">
        <v>284</v>
      </c>
      <c r="D485" s="29">
        <f>VLOOKUP(A485,'Novitas non-facility'!$B:$C,2,FALSE)</f>
        <v>1133.46</v>
      </c>
      <c r="E485" s="29">
        <f>VLOOKUP(A485,'Novitas facilty'!$B:$C,2,FALSE)</f>
        <v>1155.6400000000001</v>
      </c>
      <c r="F485" s="24"/>
      <c r="G485" s="44">
        <f t="shared" si="14"/>
        <v>1701</v>
      </c>
      <c r="H485" s="44">
        <f t="shared" si="15"/>
        <v>1734</v>
      </c>
    </row>
    <row r="486" spans="1:8" x14ac:dyDescent="0.25">
      <c r="A486" s="24">
        <v>22905</v>
      </c>
      <c r="B486" s="24"/>
      <c r="C486" s="24" t="s">
        <v>285</v>
      </c>
      <c r="D486" s="29">
        <f>VLOOKUP(A486,'Novitas non-facility'!$B:$C,2,FALSE)</f>
        <v>1428.93</v>
      </c>
      <c r="E486" s="29">
        <f>VLOOKUP(A486,'Novitas facilty'!$B:$C,2,FALSE)</f>
        <v>1464.23</v>
      </c>
      <c r="F486" s="24"/>
      <c r="G486" s="44">
        <f t="shared" si="14"/>
        <v>2144</v>
      </c>
      <c r="H486" s="44">
        <f t="shared" si="15"/>
        <v>2197</v>
      </c>
    </row>
    <row r="487" spans="1:8" x14ac:dyDescent="0.25">
      <c r="A487" s="24">
        <v>23000</v>
      </c>
      <c r="B487" s="24"/>
      <c r="C487" s="24" t="s">
        <v>286</v>
      </c>
      <c r="D487" s="29">
        <f>VLOOKUP(A487,'Novitas non-facility'!$B:$C,2,FALSE)</f>
        <v>615.44000000000005</v>
      </c>
      <c r="E487" s="29">
        <f>VLOOKUP(A487,'Novitas facilty'!$B:$C,2,FALSE)</f>
        <v>393.38</v>
      </c>
      <c r="F487" s="24"/>
      <c r="G487" s="44">
        <f t="shared" si="14"/>
        <v>924</v>
      </c>
      <c r="H487" s="44">
        <f t="shared" si="15"/>
        <v>591</v>
      </c>
    </row>
    <row r="488" spans="1:8" x14ac:dyDescent="0.25">
      <c r="A488" s="24">
        <v>23020</v>
      </c>
      <c r="B488" s="24"/>
      <c r="C488" s="24" t="s">
        <v>287</v>
      </c>
      <c r="D488" s="29">
        <f>VLOOKUP(A488,'Novitas non-facility'!$B:$C,2,FALSE)</f>
        <v>759.54</v>
      </c>
      <c r="E488" s="29">
        <f>VLOOKUP(A488,'Novitas facilty'!$B:$C,2,FALSE)</f>
        <v>760.92</v>
      </c>
      <c r="F488" s="24"/>
      <c r="G488" s="44">
        <f t="shared" si="14"/>
        <v>1140</v>
      </c>
      <c r="H488" s="44">
        <f t="shared" si="15"/>
        <v>1142</v>
      </c>
    </row>
    <row r="489" spans="1:8" x14ac:dyDescent="0.25">
      <c r="A489" s="24">
        <v>23030</v>
      </c>
      <c r="B489" s="24"/>
      <c r="C489" s="24" t="s">
        <v>288</v>
      </c>
      <c r="D489" s="29">
        <f>VLOOKUP(A489,'Novitas non-facility'!$B:$C,2,FALSE)</f>
        <v>493.26</v>
      </c>
      <c r="E489" s="29">
        <f>VLOOKUP(A489,'Novitas facilty'!$B:$C,2,FALSE)</f>
        <v>278.82</v>
      </c>
      <c r="F489" s="24"/>
      <c r="G489" s="44">
        <f t="shared" si="14"/>
        <v>740</v>
      </c>
      <c r="H489" s="44">
        <f t="shared" si="15"/>
        <v>419</v>
      </c>
    </row>
    <row r="490" spans="1:8" x14ac:dyDescent="0.25">
      <c r="A490" s="24">
        <v>23031</v>
      </c>
      <c r="B490" s="24"/>
      <c r="C490" s="24" t="s">
        <v>289</v>
      </c>
      <c r="D490" s="29">
        <f>VLOOKUP(A490,'Novitas non-facility'!$B:$C,2,FALSE)</f>
        <v>488.46</v>
      </c>
      <c r="E490" s="29">
        <f>VLOOKUP(A490,'Novitas facilty'!$B:$C,2,FALSE)</f>
        <v>244.69</v>
      </c>
      <c r="F490" s="24"/>
      <c r="G490" s="44">
        <f t="shared" si="14"/>
        <v>733</v>
      </c>
      <c r="H490" s="44">
        <f t="shared" si="15"/>
        <v>368</v>
      </c>
    </row>
    <row r="491" spans="1:8" x14ac:dyDescent="0.25">
      <c r="A491" s="24">
        <v>23035</v>
      </c>
      <c r="B491" s="24"/>
      <c r="C491" s="24" t="s">
        <v>290</v>
      </c>
      <c r="D491" s="29">
        <f>VLOOKUP(A491,'Novitas non-facility'!$B:$C,2,FALSE)</f>
        <v>750.63</v>
      </c>
      <c r="E491" s="29">
        <f>VLOOKUP(A491,'Novitas facilty'!$B:$C,2,FALSE)</f>
        <v>747.98</v>
      </c>
      <c r="F491" s="24"/>
      <c r="G491" s="44">
        <f t="shared" si="14"/>
        <v>1126</v>
      </c>
      <c r="H491" s="44">
        <f t="shared" si="15"/>
        <v>1122</v>
      </c>
    </row>
    <row r="492" spans="1:8" x14ac:dyDescent="0.25">
      <c r="A492" s="24">
        <v>23040</v>
      </c>
      <c r="B492" s="24"/>
      <c r="C492" s="24" t="s">
        <v>291</v>
      </c>
      <c r="D492" s="29">
        <f>VLOOKUP(A492,'Novitas non-facility'!$B:$C,2,FALSE)</f>
        <v>789.39</v>
      </c>
      <c r="E492" s="29">
        <f>VLOOKUP(A492,'Novitas facilty'!$B:$C,2,FALSE)</f>
        <v>795.22</v>
      </c>
      <c r="F492" s="24"/>
      <c r="G492" s="44">
        <f t="shared" si="14"/>
        <v>1185</v>
      </c>
      <c r="H492" s="44">
        <f t="shared" si="15"/>
        <v>1193</v>
      </c>
    </row>
    <row r="493" spans="1:8" x14ac:dyDescent="0.25">
      <c r="A493" s="24">
        <v>23044</v>
      </c>
      <c r="B493" s="24"/>
      <c r="C493" s="24" t="s">
        <v>291</v>
      </c>
      <c r="D493" s="29">
        <f>VLOOKUP(A493,'Novitas non-facility'!$B:$C,2,FALSE)</f>
        <v>626.66</v>
      </c>
      <c r="E493" s="29">
        <f>VLOOKUP(A493,'Novitas facilty'!$B:$C,2,FALSE)</f>
        <v>629.02</v>
      </c>
      <c r="F493" s="24"/>
      <c r="G493" s="44">
        <f t="shared" si="14"/>
        <v>940</v>
      </c>
      <c r="H493" s="44">
        <f t="shared" si="15"/>
        <v>944</v>
      </c>
    </row>
    <row r="494" spans="1:8" x14ac:dyDescent="0.25">
      <c r="A494" s="24">
        <v>23065</v>
      </c>
      <c r="B494" s="24"/>
      <c r="C494" s="24" t="s">
        <v>292</v>
      </c>
      <c r="D494" s="29">
        <f>VLOOKUP(A494,'Novitas non-facility'!$B:$C,2,FALSE)</f>
        <v>249.59</v>
      </c>
      <c r="E494" s="29">
        <f>VLOOKUP(A494,'Novitas facilty'!$B:$C,2,FALSE)</f>
        <v>173.79</v>
      </c>
      <c r="F494" s="24"/>
      <c r="G494" s="44">
        <f t="shared" si="14"/>
        <v>375</v>
      </c>
      <c r="H494" s="44">
        <f t="shared" si="15"/>
        <v>261</v>
      </c>
    </row>
    <row r="495" spans="1:8" x14ac:dyDescent="0.25">
      <c r="A495" s="24">
        <v>23066</v>
      </c>
      <c r="B495" s="24"/>
      <c r="C495" s="24" t="s">
        <v>292</v>
      </c>
      <c r="D495" s="29">
        <f>VLOOKUP(A495,'Novitas non-facility'!$B:$C,2,FALSE)</f>
        <v>633.83000000000004</v>
      </c>
      <c r="E495" s="29">
        <f>VLOOKUP(A495,'Novitas facilty'!$B:$C,2,FALSE)</f>
        <v>404.91</v>
      </c>
      <c r="F495" s="24"/>
      <c r="G495" s="44">
        <f t="shared" si="14"/>
        <v>951</v>
      </c>
      <c r="H495" s="44">
        <f t="shared" si="15"/>
        <v>608</v>
      </c>
    </row>
    <row r="496" spans="1:8" x14ac:dyDescent="0.25">
      <c r="A496" s="24">
        <v>23071</v>
      </c>
      <c r="B496" s="24"/>
      <c r="C496" s="24" t="s">
        <v>293</v>
      </c>
      <c r="D496" s="29">
        <f>VLOOKUP(A496,'Novitas non-facility'!$B:$C,2,FALSE)</f>
        <v>459.09</v>
      </c>
      <c r="E496" s="29">
        <f>VLOOKUP(A496,'Novitas facilty'!$B:$C,2,FALSE)</f>
        <v>464.53</v>
      </c>
      <c r="F496" s="24"/>
      <c r="G496" s="44">
        <f t="shared" ref="G496:G558" si="16">ROUNDUP(D496*$J$2,0)</f>
        <v>689</v>
      </c>
      <c r="H496" s="44">
        <f t="shared" ref="H496:H558" si="17">ROUNDUP(E496*$J$2,0)</f>
        <v>697</v>
      </c>
    </row>
    <row r="497" spans="1:8" x14ac:dyDescent="0.25">
      <c r="A497" s="24">
        <v>23073</v>
      </c>
      <c r="B497" s="24"/>
      <c r="C497" s="24" t="s">
        <v>294</v>
      </c>
      <c r="D497" s="29">
        <f>VLOOKUP(A497,'Novitas non-facility'!$B:$C,2,FALSE)</f>
        <v>760.06</v>
      </c>
      <c r="E497" s="29">
        <f>VLOOKUP(A497,'Novitas facilty'!$B:$C,2,FALSE)</f>
        <v>766.14</v>
      </c>
      <c r="F497" s="24"/>
      <c r="G497" s="44">
        <f t="shared" si="16"/>
        <v>1141</v>
      </c>
      <c r="H497" s="44">
        <f t="shared" si="17"/>
        <v>1150</v>
      </c>
    </row>
    <row r="498" spans="1:8" x14ac:dyDescent="0.25">
      <c r="A498" s="24">
        <v>23075</v>
      </c>
      <c r="B498" s="24"/>
      <c r="C498" s="24" t="s">
        <v>295</v>
      </c>
      <c r="D498" s="29">
        <f>VLOOKUP(A498,'Novitas non-facility'!$B:$C,2,FALSE)</f>
        <v>577.26</v>
      </c>
      <c r="E498" s="29">
        <f>VLOOKUP(A498,'Novitas facilty'!$B:$C,2,FALSE)</f>
        <v>361.3</v>
      </c>
      <c r="F498" s="24"/>
      <c r="G498" s="44">
        <f t="shared" si="16"/>
        <v>866</v>
      </c>
      <c r="H498" s="44">
        <f t="shared" si="17"/>
        <v>542</v>
      </c>
    </row>
    <row r="499" spans="1:8" x14ac:dyDescent="0.25">
      <c r="A499" s="24">
        <v>23076</v>
      </c>
      <c r="B499" s="24"/>
      <c r="C499" s="24" t="s">
        <v>296</v>
      </c>
      <c r="D499" s="29">
        <f>VLOOKUP(A499,'Novitas non-facility'!$B:$C,2,FALSE)</f>
        <v>596.21</v>
      </c>
      <c r="E499" s="29">
        <f>VLOOKUP(A499,'Novitas facilty'!$B:$C,2,FALSE)</f>
        <v>597.79</v>
      </c>
      <c r="F499" s="24"/>
      <c r="G499" s="44">
        <f t="shared" si="16"/>
        <v>895</v>
      </c>
      <c r="H499" s="44">
        <f t="shared" si="17"/>
        <v>897</v>
      </c>
    </row>
    <row r="500" spans="1:8" x14ac:dyDescent="0.25">
      <c r="A500" s="24">
        <v>23077</v>
      </c>
      <c r="B500" s="24"/>
      <c r="C500" s="24" t="s">
        <v>297</v>
      </c>
      <c r="D500" s="29">
        <f>VLOOKUP(A500,'Novitas non-facility'!$B:$C,2,FALSE)</f>
        <v>1219.94</v>
      </c>
      <c r="E500" s="29">
        <f>VLOOKUP(A500,'Novitas facilty'!$B:$C,2,FALSE)</f>
        <v>1263.21</v>
      </c>
      <c r="F500" s="24"/>
      <c r="G500" s="44">
        <f t="shared" si="16"/>
        <v>1830</v>
      </c>
      <c r="H500" s="44">
        <f t="shared" si="17"/>
        <v>1895</v>
      </c>
    </row>
    <row r="501" spans="1:8" x14ac:dyDescent="0.25">
      <c r="A501" s="24">
        <v>23078</v>
      </c>
      <c r="B501" s="24"/>
      <c r="C501" s="24" t="s">
        <v>298</v>
      </c>
      <c r="D501" s="29">
        <f>VLOOKUP(A501,'Novitas non-facility'!$B:$C,2,FALSE)</f>
        <v>1547.96</v>
      </c>
      <c r="E501" s="29">
        <f>VLOOKUP(A501,'Novitas facilty'!$B:$C,2,FALSE)</f>
        <v>1582</v>
      </c>
      <c r="F501" s="24"/>
      <c r="G501" s="44">
        <f t="shared" si="16"/>
        <v>2322</v>
      </c>
      <c r="H501" s="44">
        <f t="shared" si="17"/>
        <v>2373</v>
      </c>
    </row>
    <row r="502" spans="1:8" x14ac:dyDescent="0.25">
      <c r="A502" s="24">
        <v>23100</v>
      </c>
      <c r="B502" s="24"/>
      <c r="C502" s="24" t="s">
        <v>299</v>
      </c>
      <c r="D502" s="29">
        <f>VLOOKUP(A502,'Novitas non-facility'!$B:$C,2,FALSE)</f>
        <v>562.53</v>
      </c>
      <c r="E502" s="29">
        <f>VLOOKUP(A502,'Novitas facilty'!$B:$C,2,FALSE)</f>
        <v>551.80999999999995</v>
      </c>
      <c r="F502" s="24"/>
      <c r="G502" s="44">
        <f t="shared" si="16"/>
        <v>844</v>
      </c>
      <c r="H502" s="44">
        <f t="shared" si="17"/>
        <v>828</v>
      </c>
    </row>
    <row r="503" spans="1:8" x14ac:dyDescent="0.25">
      <c r="A503" s="24">
        <v>23101</v>
      </c>
      <c r="B503" s="24"/>
      <c r="C503" s="24" t="s">
        <v>300</v>
      </c>
      <c r="D503" s="29">
        <f>VLOOKUP(A503,'Novitas non-facility'!$B:$C,2,FALSE)</f>
        <v>507.19</v>
      </c>
      <c r="E503" s="29">
        <f>VLOOKUP(A503,'Novitas facilty'!$B:$C,2,FALSE)</f>
        <v>503.28</v>
      </c>
      <c r="F503" s="24"/>
      <c r="G503" s="44">
        <f t="shared" si="16"/>
        <v>761</v>
      </c>
      <c r="H503" s="44">
        <f t="shared" si="17"/>
        <v>755</v>
      </c>
    </row>
    <row r="504" spans="1:8" x14ac:dyDescent="0.25">
      <c r="A504" s="24">
        <v>23105</v>
      </c>
      <c r="B504" s="24"/>
      <c r="C504" s="24" t="s">
        <v>301</v>
      </c>
      <c r="D504" s="29">
        <f>VLOOKUP(A504,'Novitas non-facility'!$B:$C,2,FALSE)</f>
        <v>704.85</v>
      </c>
      <c r="E504" s="29">
        <f>VLOOKUP(A504,'Novitas facilty'!$B:$C,2,FALSE)</f>
        <v>705.06</v>
      </c>
      <c r="F504" s="24"/>
      <c r="G504" s="44">
        <f t="shared" si="16"/>
        <v>1058</v>
      </c>
      <c r="H504" s="44">
        <f t="shared" si="17"/>
        <v>1058</v>
      </c>
    </row>
    <row r="505" spans="1:8" x14ac:dyDescent="0.25">
      <c r="A505" s="24">
        <v>23106</v>
      </c>
      <c r="B505" s="24"/>
      <c r="C505" s="24" t="s">
        <v>302</v>
      </c>
      <c r="D505" s="29">
        <f>VLOOKUP(A505,'Novitas non-facility'!$B:$C,2,FALSE)</f>
        <v>558.20000000000005</v>
      </c>
      <c r="E505" s="29">
        <f>VLOOKUP(A505,'Novitas facilty'!$B:$C,2,FALSE)</f>
        <v>544.82000000000005</v>
      </c>
      <c r="F505" s="24"/>
      <c r="G505" s="44">
        <f t="shared" si="16"/>
        <v>838</v>
      </c>
      <c r="H505" s="44">
        <f t="shared" si="17"/>
        <v>818</v>
      </c>
    </row>
    <row r="506" spans="1:8" x14ac:dyDescent="0.25">
      <c r="A506" s="24">
        <v>23107</v>
      </c>
      <c r="B506" s="24"/>
      <c r="C506" s="24" t="s">
        <v>303</v>
      </c>
      <c r="D506" s="29">
        <f>VLOOKUP(A506,'Novitas non-facility'!$B:$C,2,FALSE)</f>
        <v>728.99</v>
      </c>
      <c r="E506" s="29">
        <f>VLOOKUP(A506,'Novitas facilty'!$B:$C,2,FALSE)</f>
        <v>728.18</v>
      </c>
      <c r="F506" s="24"/>
      <c r="G506" s="44">
        <f t="shared" si="16"/>
        <v>1094</v>
      </c>
      <c r="H506" s="44">
        <f t="shared" si="17"/>
        <v>1093</v>
      </c>
    </row>
    <row r="507" spans="1:8" x14ac:dyDescent="0.25">
      <c r="A507" s="24">
        <v>23120</v>
      </c>
      <c r="B507" s="24"/>
      <c r="C507" s="24" t="s">
        <v>304</v>
      </c>
      <c r="D507" s="29">
        <f>VLOOKUP(A507,'Novitas non-facility'!$B:$C,2,FALSE)</f>
        <v>650.41999999999996</v>
      </c>
      <c r="E507" s="29">
        <f>VLOOKUP(A507,'Novitas facilty'!$B:$C,2,FALSE)</f>
        <v>646.79999999999995</v>
      </c>
      <c r="F507" s="24"/>
      <c r="G507" s="44">
        <f t="shared" si="16"/>
        <v>976</v>
      </c>
      <c r="H507" s="44">
        <f t="shared" si="17"/>
        <v>971</v>
      </c>
    </row>
    <row r="508" spans="1:8" x14ac:dyDescent="0.25">
      <c r="A508" s="24">
        <v>23125</v>
      </c>
      <c r="B508" s="24"/>
      <c r="C508" s="24" t="s">
        <v>305</v>
      </c>
      <c r="D508" s="29">
        <f>VLOOKUP(A508,'Novitas non-facility'!$B:$C,2,FALSE)</f>
        <v>781.25</v>
      </c>
      <c r="E508" s="29">
        <f>VLOOKUP(A508,'Novitas facilty'!$B:$C,2,FALSE)</f>
        <v>783.89</v>
      </c>
      <c r="F508" s="24"/>
      <c r="G508" s="44">
        <f t="shared" si="16"/>
        <v>1172</v>
      </c>
      <c r="H508" s="44">
        <f t="shared" si="17"/>
        <v>1176</v>
      </c>
    </row>
    <row r="509" spans="1:8" x14ac:dyDescent="0.25">
      <c r="A509" s="24">
        <v>23130</v>
      </c>
      <c r="B509" s="24"/>
      <c r="C509" s="24" t="s">
        <v>306</v>
      </c>
      <c r="D509" s="29">
        <f>VLOOKUP(A509,'Novitas non-facility'!$B:$C,2,FALSE)</f>
        <v>684.45</v>
      </c>
      <c r="E509" s="29">
        <f>VLOOKUP(A509,'Novitas facilty'!$B:$C,2,FALSE)</f>
        <v>675.49</v>
      </c>
      <c r="F509" s="24"/>
      <c r="G509" s="44">
        <f t="shared" si="16"/>
        <v>1027</v>
      </c>
      <c r="H509" s="44">
        <f t="shared" si="17"/>
        <v>1014</v>
      </c>
    </row>
    <row r="510" spans="1:8" x14ac:dyDescent="0.25">
      <c r="A510" s="24">
        <v>23140</v>
      </c>
      <c r="B510" s="24"/>
      <c r="C510" s="24" t="s">
        <v>307</v>
      </c>
      <c r="D510" s="29">
        <f>VLOOKUP(A510,'Novitas non-facility'!$B:$C,2,FALSE)</f>
        <v>614.78</v>
      </c>
      <c r="E510" s="29">
        <f>VLOOKUP(A510,'Novitas facilty'!$B:$C,2,FALSE)</f>
        <v>590.16</v>
      </c>
      <c r="F510" s="24"/>
      <c r="G510" s="44">
        <f t="shared" si="16"/>
        <v>923</v>
      </c>
      <c r="H510" s="44">
        <f t="shared" si="17"/>
        <v>886</v>
      </c>
    </row>
    <row r="511" spans="1:8" x14ac:dyDescent="0.25">
      <c r="A511" s="24">
        <v>23145</v>
      </c>
      <c r="B511" s="24"/>
      <c r="C511" s="24" t="s">
        <v>307</v>
      </c>
      <c r="D511" s="29">
        <f>VLOOKUP(A511,'Novitas non-facility'!$B:$C,2,FALSE)</f>
        <v>766.48</v>
      </c>
      <c r="E511" s="29">
        <f>VLOOKUP(A511,'Novitas facilty'!$B:$C,2,FALSE)</f>
        <v>768.3</v>
      </c>
      <c r="F511" s="24"/>
      <c r="G511" s="44">
        <f t="shared" si="16"/>
        <v>1150</v>
      </c>
      <c r="H511" s="44">
        <f t="shared" si="17"/>
        <v>1153</v>
      </c>
    </row>
    <row r="512" spans="1:8" x14ac:dyDescent="0.25">
      <c r="A512" s="24">
        <v>23146</v>
      </c>
      <c r="B512" s="24"/>
      <c r="C512" s="24" t="s">
        <v>307</v>
      </c>
      <c r="D512" s="29">
        <f>VLOOKUP(A512,'Novitas non-facility'!$B:$C,2,FALSE)</f>
        <v>689.05</v>
      </c>
      <c r="E512" s="29">
        <f>VLOOKUP(A512,'Novitas facilty'!$B:$C,2,FALSE)</f>
        <v>686.02</v>
      </c>
      <c r="F512" s="24"/>
      <c r="G512" s="44">
        <f t="shared" si="16"/>
        <v>1034</v>
      </c>
      <c r="H512" s="44">
        <f t="shared" si="17"/>
        <v>1030</v>
      </c>
    </row>
    <row r="513" spans="1:8" x14ac:dyDescent="0.25">
      <c r="A513" s="24">
        <v>23150</v>
      </c>
      <c r="B513" s="24"/>
      <c r="C513" s="24" t="s">
        <v>308</v>
      </c>
      <c r="D513" s="29">
        <f>VLOOKUP(A513,'Novitas non-facility'!$B:$C,2,FALSE)</f>
        <v>735.58</v>
      </c>
      <c r="E513" s="29">
        <f>VLOOKUP(A513,'Novitas facilty'!$B:$C,2,FALSE)</f>
        <v>725.24</v>
      </c>
      <c r="F513" s="24"/>
      <c r="G513" s="44">
        <f t="shared" si="16"/>
        <v>1104</v>
      </c>
      <c r="H513" s="44">
        <f t="shared" si="17"/>
        <v>1088</v>
      </c>
    </row>
    <row r="514" spans="1:8" x14ac:dyDescent="0.25">
      <c r="A514" s="24">
        <v>23155</v>
      </c>
      <c r="B514" s="24"/>
      <c r="C514" s="24" t="s">
        <v>308</v>
      </c>
      <c r="D514" s="29">
        <f>VLOOKUP(A514,'Novitas non-facility'!$B:$C,2,FALSE)</f>
        <v>876.98</v>
      </c>
      <c r="E514" s="29">
        <f>VLOOKUP(A514,'Novitas facilty'!$B:$C,2,FALSE)</f>
        <v>876.69</v>
      </c>
      <c r="F514" s="24"/>
      <c r="G514" s="44">
        <f t="shared" si="16"/>
        <v>1316</v>
      </c>
      <c r="H514" s="44">
        <f t="shared" si="17"/>
        <v>1316</v>
      </c>
    </row>
    <row r="515" spans="1:8" x14ac:dyDescent="0.25">
      <c r="A515" s="24">
        <v>23156</v>
      </c>
      <c r="B515" s="24"/>
      <c r="C515" s="24" t="s">
        <v>308</v>
      </c>
      <c r="D515" s="29">
        <f>VLOOKUP(A515,'Novitas non-facility'!$B:$C,2,FALSE)</f>
        <v>748.49</v>
      </c>
      <c r="E515" s="29">
        <f>VLOOKUP(A515,'Novitas facilty'!$B:$C,2,FALSE)</f>
        <v>746.95</v>
      </c>
      <c r="F515" s="24"/>
      <c r="G515" s="44">
        <f t="shared" si="16"/>
        <v>1123</v>
      </c>
      <c r="H515" s="44">
        <f t="shared" si="17"/>
        <v>1121</v>
      </c>
    </row>
    <row r="516" spans="1:8" x14ac:dyDescent="0.25">
      <c r="A516" s="24">
        <v>23170</v>
      </c>
      <c r="B516" s="24"/>
      <c r="C516" s="24" t="s">
        <v>309</v>
      </c>
      <c r="D516" s="29">
        <f>VLOOKUP(A516,'Novitas non-facility'!$B:$C,2,FALSE)</f>
        <v>624.77</v>
      </c>
      <c r="E516" s="29">
        <f>VLOOKUP(A516,'Novitas facilty'!$B:$C,2,FALSE)</f>
        <v>613.96</v>
      </c>
      <c r="F516" s="24"/>
      <c r="G516" s="44">
        <f t="shared" si="16"/>
        <v>938</v>
      </c>
      <c r="H516" s="44">
        <f t="shared" si="17"/>
        <v>921</v>
      </c>
    </row>
    <row r="517" spans="1:8" x14ac:dyDescent="0.25">
      <c r="A517" s="24">
        <v>23172</v>
      </c>
      <c r="B517" s="24"/>
      <c r="C517" s="24" t="s">
        <v>310</v>
      </c>
      <c r="D517" s="29">
        <f>VLOOKUP(A517,'Novitas non-facility'!$B:$C,2,FALSE)</f>
        <v>631.61</v>
      </c>
      <c r="E517" s="29">
        <f>VLOOKUP(A517,'Novitas facilty'!$B:$C,2,FALSE)</f>
        <v>626.14</v>
      </c>
      <c r="F517" s="24"/>
      <c r="G517" s="44">
        <f t="shared" si="16"/>
        <v>948</v>
      </c>
      <c r="H517" s="44">
        <f t="shared" si="17"/>
        <v>940</v>
      </c>
    </row>
    <row r="518" spans="1:8" x14ac:dyDescent="0.25">
      <c r="A518" s="24">
        <v>23174</v>
      </c>
      <c r="B518" s="24"/>
      <c r="C518" s="24" t="s">
        <v>311</v>
      </c>
      <c r="D518" s="29">
        <f>VLOOKUP(A518,'Novitas non-facility'!$B:$C,2,FALSE)</f>
        <v>841.86</v>
      </c>
      <c r="E518" s="29">
        <f>VLOOKUP(A518,'Novitas facilty'!$B:$C,2,FALSE)</f>
        <v>829.15</v>
      </c>
      <c r="F518" s="24"/>
      <c r="G518" s="44">
        <f t="shared" si="16"/>
        <v>1263</v>
      </c>
      <c r="H518" s="44">
        <f t="shared" si="17"/>
        <v>1244</v>
      </c>
    </row>
    <row r="519" spans="1:8" x14ac:dyDescent="0.25">
      <c r="A519" s="24">
        <v>23180</v>
      </c>
      <c r="B519" s="24"/>
      <c r="C519" s="24" t="s">
        <v>309</v>
      </c>
      <c r="D519" s="29">
        <f>VLOOKUP(A519,'Novitas non-facility'!$B:$C,2,FALSE)</f>
        <v>725.45</v>
      </c>
      <c r="E519" s="29">
        <f>VLOOKUP(A519,'Novitas facilty'!$B:$C,2,FALSE)</f>
        <v>736.8</v>
      </c>
      <c r="F519" s="24"/>
      <c r="G519" s="44">
        <f t="shared" si="16"/>
        <v>1089</v>
      </c>
      <c r="H519" s="44">
        <f t="shared" si="17"/>
        <v>1106</v>
      </c>
    </row>
    <row r="520" spans="1:8" x14ac:dyDescent="0.25">
      <c r="A520" s="24">
        <v>23182</v>
      </c>
      <c r="B520" s="24"/>
      <c r="C520" s="24" t="s">
        <v>310</v>
      </c>
      <c r="D520" s="29">
        <f>VLOOKUP(A520,'Novitas non-facility'!$B:$C,2,FALSE)</f>
        <v>742.34</v>
      </c>
      <c r="E520" s="29">
        <f>VLOOKUP(A520,'Novitas facilty'!$B:$C,2,FALSE)</f>
        <v>720.29</v>
      </c>
      <c r="F520" s="24"/>
      <c r="G520" s="44">
        <f t="shared" si="16"/>
        <v>1114</v>
      </c>
      <c r="H520" s="44">
        <f t="shared" si="17"/>
        <v>1081</v>
      </c>
    </row>
    <row r="521" spans="1:8" x14ac:dyDescent="0.25">
      <c r="A521" s="24">
        <v>23184</v>
      </c>
      <c r="B521" s="24"/>
      <c r="C521" s="24" t="s">
        <v>311</v>
      </c>
      <c r="D521" s="29">
        <f>VLOOKUP(A521,'Novitas non-facility'!$B:$C,2,FALSE)</f>
        <v>815.43</v>
      </c>
      <c r="E521" s="29">
        <f>VLOOKUP(A521,'Novitas facilty'!$B:$C,2,FALSE)</f>
        <v>811.98</v>
      </c>
      <c r="F521" s="24"/>
      <c r="G521" s="44">
        <f t="shared" si="16"/>
        <v>1224</v>
      </c>
      <c r="H521" s="44">
        <f t="shared" si="17"/>
        <v>1218</v>
      </c>
    </row>
    <row r="522" spans="1:8" x14ac:dyDescent="0.25">
      <c r="A522" s="24">
        <v>23190</v>
      </c>
      <c r="B522" s="24"/>
      <c r="C522" s="24" t="s">
        <v>312</v>
      </c>
      <c r="D522" s="29">
        <f>VLOOKUP(A522,'Novitas non-facility'!$B:$C,2,FALSE)</f>
        <v>636.37</v>
      </c>
      <c r="E522" s="29">
        <f>VLOOKUP(A522,'Novitas facilty'!$B:$C,2,FALSE)</f>
        <v>628.34</v>
      </c>
      <c r="F522" s="24"/>
      <c r="G522" s="44">
        <f t="shared" si="16"/>
        <v>955</v>
      </c>
      <c r="H522" s="44">
        <f t="shared" si="17"/>
        <v>943</v>
      </c>
    </row>
    <row r="523" spans="1:8" x14ac:dyDescent="0.25">
      <c r="A523" s="24">
        <v>23195</v>
      </c>
      <c r="B523" s="24"/>
      <c r="C523" s="24" t="s">
        <v>313</v>
      </c>
      <c r="D523" s="29">
        <f>VLOOKUP(A523,'Novitas non-facility'!$B:$C,2,FALSE)</f>
        <v>815.63</v>
      </c>
      <c r="E523" s="29">
        <f>VLOOKUP(A523,'Novitas facilty'!$B:$C,2,FALSE)</f>
        <v>831.13</v>
      </c>
      <c r="F523" s="24"/>
      <c r="G523" s="44">
        <f t="shared" si="16"/>
        <v>1224</v>
      </c>
      <c r="H523" s="44">
        <f t="shared" si="17"/>
        <v>1247</v>
      </c>
    </row>
    <row r="524" spans="1:8" x14ac:dyDescent="0.25">
      <c r="A524" s="24">
        <v>23200</v>
      </c>
      <c r="B524" s="24"/>
      <c r="C524" s="24" t="s">
        <v>314</v>
      </c>
      <c r="D524" s="29">
        <f>VLOOKUP(A524,'Novitas non-facility'!$B:$C,2,FALSE)</f>
        <v>1630.42</v>
      </c>
      <c r="E524" s="29">
        <f>VLOOKUP(A524,'Novitas facilty'!$B:$C,2,FALSE)</f>
        <v>1640.54</v>
      </c>
      <c r="F524" s="24"/>
      <c r="G524" s="44">
        <f t="shared" si="16"/>
        <v>2446</v>
      </c>
      <c r="H524" s="44">
        <f t="shared" si="17"/>
        <v>2461</v>
      </c>
    </row>
    <row r="525" spans="1:8" x14ac:dyDescent="0.25">
      <c r="A525" s="24">
        <v>23210</v>
      </c>
      <c r="B525" s="24"/>
      <c r="C525" s="24" t="s">
        <v>315</v>
      </c>
      <c r="D525" s="29">
        <f>VLOOKUP(A525,'Novitas non-facility'!$B:$C,2,FALSE)</f>
        <v>1909.22</v>
      </c>
      <c r="E525" s="29">
        <f>VLOOKUP(A525,'Novitas facilty'!$B:$C,2,FALSE)</f>
        <v>1956.36</v>
      </c>
      <c r="F525" s="24"/>
      <c r="G525" s="44">
        <f t="shared" si="16"/>
        <v>2864</v>
      </c>
      <c r="H525" s="44">
        <f t="shared" si="17"/>
        <v>2935</v>
      </c>
    </row>
    <row r="526" spans="1:8" x14ac:dyDescent="0.25">
      <c r="A526" s="24">
        <v>23220</v>
      </c>
      <c r="B526" s="24"/>
      <c r="C526" s="24" t="s">
        <v>316</v>
      </c>
      <c r="D526" s="29">
        <f>VLOOKUP(A526,'Novitas non-facility'!$B:$C,2,FALSE)</f>
        <v>2090.12</v>
      </c>
      <c r="E526" s="29">
        <f>VLOOKUP(A526,'Novitas facilty'!$B:$C,2,FALSE)</f>
        <v>2139.63</v>
      </c>
      <c r="F526" s="24"/>
      <c r="G526" s="44">
        <f t="shared" si="16"/>
        <v>3136</v>
      </c>
      <c r="H526" s="44">
        <f t="shared" si="17"/>
        <v>3210</v>
      </c>
    </row>
    <row r="527" spans="1:8" x14ac:dyDescent="0.25">
      <c r="A527" s="24">
        <v>23330</v>
      </c>
      <c r="B527" s="24"/>
      <c r="C527" s="24" t="s">
        <v>317</v>
      </c>
      <c r="D527" s="29">
        <f>VLOOKUP(A527,'Novitas non-facility'!$B:$C,2,FALSE)</f>
        <v>339.38</v>
      </c>
      <c r="E527" s="29">
        <f>VLOOKUP(A527,'Novitas facilty'!$B:$C,2,FALSE)</f>
        <v>184.74</v>
      </c>
      <c r="F527" s="24"/>
      <c r="G527" s="44">
        <f t="shared" si="16"/>
        <v>510</v>
      </c>
      <c r="H527" s="44">
        <f t="shared" si="17"/>
        <v>278</v>
      </c>
    </row>
    <row r="528" spans="1:8" x14ac:dyDescent="0.25">
      <c r="A528" s="24">
        <v>23333</v>
      </c>
      <c r="B528" s="24"/>
      <c r="C528" s="24" t="s">
        <v>318</v>
      </c>
      <c r="D528" s="29">
        <f>VLOOKUP(A528,'Novitas non-facility'!$B:$C,2,FALSE)</f>
        <v>523.29999999999995</v>
      </c>
      <c r="E528" s="29">
        <f>VLOOKUP(A528,'Novitas facilty'!$B:$C,2,FALSE)</f>
        <v>500.41</v>
      </c>
      <c r="F528" s="24"/>
      <c r="G528" s="44">
        <f t="shared" si="16"/>
        <v>785</v>
      </c>
      <c r="H528" s="44">
        <f t="shared" si="17"/>
        <v>751</v>
      </c>
    </row>
    <row r="529" spans="1:8" x14ac:dyDescent="0.25">
      <c r="A529" s="24">
        <v>23334</v>
      </c>
      <c r="B529" s="24"/>
      <c r="C529" s="24" t="s">
        <v>319</v>
      </c>
      <c r="D529" s="29">
        <f>VLOOKUP(A529,'Novitas non-facility'!$B:$C,2,FALSE)</f>
        <v>1151.1400000000001</v>
      </c>
      <c r="E529" s="29">
        <f>VLOOKUP(A529,'Novitas facilty'!$B:$C,2,FALSE)</f>
        <v>1189.26</v>
      </c>
      <c r="F529" s="24"/>
      <c r="G529" s="44">
        <f t="shared" si="16"/>
        <v>1727</v>
      </c>
      <c r="H529" s="44">
        <f t="shared" si="17"/>
        <v>1784</v>
      </c>
    </row>
    <row r="530" spans="1:8" x14ac:dyDescent="0.25">
      <c r="A530" s="24">
        <v>23335</v>
      </c>
      <c r="B530" s="24"/>
      <c r="C530" s="24" t="s">
        <v>319</v>
      </c>
      <c r="D530" s="29">
        <f>VLOOKUP(A530,'Novitas non-facility'!$B:$C,2,FALSE)</f>
        <v>1375.17</v>
      </c>
      <c r="E530" s="29">
        <f>VLOOKUP(A530,'Novitas facilty'!$B:$C,2,FALSE)</f>
        <v>1413.1</v>
      </c>
      <c r="F530" s="24"/>
      <c r="G530" s="44">
        <f t="shared" si="16"/>
        <v>2063</v>
      </c>
      <c r="H530" s="44">
        <f t="shared" si="17"/>
        <v>2120</v>
      </c>
    </row>
    <row r="531" spans="1:8" x14ac:dyDescent="0.25">
      <c r="A531" s="24">
        <v>23350</v>
      </c>
      <c r="B531" s="24"/>
      <c r="C531" s="24" t="s">
        <v>320</v>
      </c>
      <c r="D531" s="29">
        <f>VLOOKUP(A531,'Novitas non-facility'!$B:$C,2,FALSE)</f>
        <v>185.67</v>
      </c>
      <c r="E531" s="29">
        <f>VLOOKUP(A531,'Novitas facilty'!$B:$C,2,FALSE)</f>
        <v>53.12</v>
      </c>
      <c r="F531" s="24"/>
      <c r="G531" s="44">
        <f t="shared" si="16"/>
        <v>279</v>
      </c>
      <c r="H531" s="44">
        <f t="shared" si="17"/>
        <v>80</v>
      </c>
    </row>
    <row r="532" spans="1:8" x14ac:dyDescent="0.25">
      <c r="A532" s="24">
        <v>23395</v>
      </c>
      <c r="B532" s="24"/>
      <c r="C532" s="24" t="s">
        <v>321</v>
      </c>
      <c r="D532" s="29">
        <f>VLOOKUP(A532,'Novitas non-facility'!$B:$C,2,FALSE)</f>
        <v>1395.12</v>
      </c>
      <c r="E532" s="29">
        <f>VLOOKUP(A532,'Novitas facilty'!$B:$C,2,FALSE)</f>
        <v>1419.41</v>
      </c>
      <c r="F532" s="24"/>
      <c r="G532" s="44">
        <f t="shared" si="16"/>
        <v>2093</v>
      </c>
      <c r="H532" s="44">
        <f t="shared" si="17"/>
        <v>2130</v>
      </c>
    </row>
    <row r="533" spans="1:8" x14ac:dyDescent="0.25">
      <c r="A533" s="24">
        <v>23397</v>
      </c>
      <c r="B533" s="24"/>
      <c r="C533" s="24" t="s">
        <v>322</v>
      </c>
      <c r="D533" s="29">
        <f>VLOOKUP(A533,'Novitas non-facility'!$B:$C,2,FALSE)</f>
        <v>1239.68</v>
      </c>
      <c r="E533" s="29">
        <f>VLOOKUP(A533,'Novitas facilty'!$B:$C,2,FALSE)</f>
        <v>1258.52</v>
      </c>
      <c r="F533" s="24"/>
      <c r="G533" s="44">
        <f t="shared" si="16"/>
        <v>1860</v>
      </c>
      <c r="H533" s="44">
        <f t="shared" si="17"/>
        <v>1888</v>
      </c>
    </row>
    <row r="534" spans="1:8" x14ac:dyDescent="0.25">
      <c r="A534" s="24">
        <v>23400</v>
      </c>
      <c r="B534" s="24"/>
      <c r="C534" s="24" t="s">
        <v>323</v>
      </c>
      <c r="D534" s="29">
        <f>VLOOKUP(A534,'Novitas non-facility'!$B:$C,2,FALSE)</f>
        <v>1063.3399999999999</v>
      </c>
      <c r="E534" s="29">
        <f>VLOOKUP(A534,'Novitas facilty'!$B:$C,2,FALSE)</f>
        <v>1072.58</v>
      </c>
      <c r="F534" s="24"/>
      <c r="G534" s="44">
        <f t="shared" si="16"/>
        <v>1596</v>
      </c>
      <c r="H534" s="44">
        <f t="shared" si="17"/>
        <v>1609</v>
      </c>
    </row>
    <row r="535" spans="1:8" x14ac:dyDescent="0.25">
      <c r="A535" s="24">
        <v>23405</v>
      </c>
      <c r="B535" s="24"/>
      <c r="C535" s="24" t="s">
        <v>324</v>
      </c>
      <c r="D535" s="29">
        <f>VLOOKUP(A535,'Novitas non-facility'!$B:$C,2,FALSE)</f>
        <v>677.74</v>
      </c>
      <c r="E535" s="29">
        <f>VLOOKUP(A535,'Novitas facilty'!$B:$C,2,FALSE)</f>
        <v>689.98</v>
      </c>
      <c r="F535" s="24"/>
      <c r="G535" s="44">
        <f t="shared" si="16"/>
        <v>1017</v>
      </c>
      <c r="H535" s="44">
        <f t="shared" si="17"/>
        <v>1035</v>
      </c>
    </row>
    <row r="536" spans="1:8" x14ac:dyDescent="0.25">
      <c r="A536" s="24">
        <v>23406</v>
      </c>
      <c r="B536" s="24"/>
      <c r="C536" s="24" t="s">
        <v>325</v>
      </c>
      <c r="D536" s="29">
        <f>VLOOKUP(A536,'Novitas non-facility'!$B:$C,2,FALSE)</f>
        <v>817.1</v>
      </c>
      <c r="E536" s="29">
        <f>VLOOKUP(A536,'Novitas facilty'!$B:$C,2,FALSE)</f>
        <v>847.45</v>
      </c>
      <c r="F536" s="24"/>
      <c r="G536" s="44">
        <f t="shared" si="16"/>
        <v>1226</v>
      </c>
      <c r="H536" s="44">
        <f t="shared" si="17"/>
        <v>1272</v>
      </c>
    </row>
    <row r="537" spans="1:8" x14ac:dyDescent="0.25">
      <c r="A537" s="24">
        <v>23410</v>
      </c>
      <c r="B537" s="24"/>
      <c r="C537" s="24" t="s">
        <v>326</v>
      </c>
      <c r="D537" s="29">
        <f>VLOOKUP(A537,'Novitas non-facility'!$B:$C,2,FALSE)</f>
        <v>899.23</v>
      </c>
      <c r="E537" s="29">
        <f>VLOOKUP(A537,'Novitas facilty'!$B:$C,2,FALSE)</f>
        <v>908.19</v>
      </c>
      <c r="F537" s="24"/>
      <c r="G537" s="44">
        <f t="shared" si="16"/>
        <v>1349</v>
      </c>
      <c r="H537" s="44">
        <f t="shared" si="17"/>
        <v>1363</v>
      </c>
    </row>
    <row r="538" spans="1:8" x14ac:dyDescent="0.25">
      <c r="A538" s="24">
        <v>23412</v>
      </c>
      <c r="B538" s="24"/>
      <c r="C538" s="24" t="s">
        <v>327</v>
      </c>
      <c r="D538" s="29">
        <f>VLOOKUP(A538,'Novitas non-facility'!$B:$C,2,FALSE)</f>
        <v>933.45</v>
      </c>
      <c r="E538" s="29">
        <f>VLOOKUP(A538,'Novitas facilty'!$B:$C,2,FALSE)</f>
        <v>941.59</v>
      </c>
      <c r="F538" s="24"/>
      <c r="G538" s="44">
        <f t="shared" si="16"/>
        <v>1401</v>
      </c>
      <c r="H538" s="44">
        <f t="shared" si="17"/>
        <v>1413</v>
      </c>
    </row>
    <row r="539" spans="1:8" x14ac:dyDescent="0.25">
      <c r="A539" s="24">
        <v>23415</v>
      </c>
      <c r="B539" s="24"/>
      <c r="C539" s="24" t="s">
        <v>328</v>
      </c>
      <c r="D539" s="29">
        <f>VLOOKUP(A539,'Novitas non-facility'!$B:$C,2,FALSE)</f>
        <v>769.44</v>
      </c>
      <c r="E539" s="29">
        <f>VLOOKUP(A539,'Novitas facilty'!$B:$C,2,FALSE)</f>
        <v>770.58</v>
      </c>
      <c r="F539" s="24"/>
      <c r="G539" s="44">
        <f t="shared" si="16"/>
        <v>1155</v>
      </c>
      <c r="H539" s="44">
        <f t="shared" si="17"/>
        <v>1156</v>
      </c>
    </row>
    <row r="540" spans="1:8" x14ac:dyDescent="0.25">
      <c r="A540" s="24">
        <v>23420</v>
      </c>
      <c r="B540" s="24"/>
      <c r="C540" s="24" t="s">
        <v>329</v>
      </c>
      <c r="D540" s="29">
        <f>VLOOKUP(A540,'Novitas non-facility'!$B:$C,2,FALSE)</f>
        <v>1066.53</v>
      </c>
      <c r="E540" s="29">
        <f>VLOOKUP(A540,'Novitas facilty'!$B:$C,2,FALSE)</f>
        <v>1070.74</v>
      </c>
      <c r="F540" s="24"/>
      <c r="G540" s="44">
        <f t="shared" si="16"/>
        <v>1600</v>
      </c>
      <c r="H540" s="44">
        <f t="shared" si="17"/>
        <v>1607</v>
      </c>
    </row>
    <row r="541" spans="1:8" x14ac:dyDescent="0.25">
      <c r="A541" s="24">
        <v>23430</v>
      </c>
      <c r="B541" s="24"/>
      <c r="C541" s="24" t="s">
        <v>330</v>
      </c>
      <c r="D541" s="29">
        <f>VLOOKUP(A541,'Novitas non-facility'!$B:$C,2,FALSE)</f>
        <v>817.74</v>
      </c>
      <c r="E541" s="29">
        <f>VLOOKUP(A541,'Novitas facilty'!$B:$C,2,FALSE)</f>
        <v>824.3</v>
      </c>
      <c r="F541" s="24"/>
      <c r="G541" s="44">
        <f t="shared" si="16"/>
        <v>1227</v>
      </c>
      <c r="H541" s="44">
        <f t="shared" si="17"/>
        <v>1237</v>
      </c>
    </row>
    <row r="542" spans="1:8" x14ac:dyDescent="0.25">
      <c r="A542" s="24">
        <v>23440</v>
      </c>
      <c r="B542" s="24"/>
      <c r="C542" s="24" t="s">
        <v>331</v>
      </c>
      <c r="D542" s="29">
        <f>VLOOKUP(A542,'Novitas non-facility'!$B:$C,2,FALSE)</f>
        <v>828.82</v>
      </c>
      <c r="E542" s="29">
        <f>VLOOKUP(A542,'Novitas facilty'!$B:$C,2,FALSE)</f>
        <v>833.76</v>
      </c>
      <c r="F542" s="24"/>
      <c r="G542" s="44">
        <f t="shared" si="16"/>
        <v>1244</v>
      </c>
      <c r="H542" s="44">
        <f t="shared" si="17"/>
        <v>1251</v>
      </c>
    </row>
    <row r="543" spans="1:8" x14ac:dyDescent="0.25">
      <c r="A543" s="24">
        <v>23450</v>
      </c>
      <c r="B543" s="24"/>
      <c r="C543" s="24" t="s">
        <v>332</v>
      </c>
      <c r="D543" s="29">
        <f>VLOOKUP(A543,'Novitas non-facility'!$B:$C,2,FALSE)</f>
        <v>1032.3599999999999</v>
      </c>
      <c r="E543" s="29">
        <f>VLOOKUP(A543,'Novitas facilty'!$B:$C,2,FALSE)</f>
        <v>1042.3499999999999</v>
      </c>
      <c r="F543" s="24"/>
      <c r="G543" s="44">
        <f t="shared" si="16"/>
        <v>1549</v>
      </c>
      <c r="H543" s="44">
        <f t="shared" si="17"/>
        <v>1564</v>
      </c>
    </row>
    <row r="544" spans="1:8" x14ac:dyDescent="0.25">
      <c r="A544" s="24">
        <v>23455</v>
      </c>
      <c r="B544" s="24"/>
      <c r="C544" s="24" t="s">
        <v>332</v>
      </c>
      <c r="D544" s="29">
        <f>VLOOKUP(A544,'Novitas non-facility'!$B:$C,2,FALSE)</f>
        <v>1077.07</v>
      </c>
      <c r="E544" s="29">
        <f>VLOOKUP(A544,'Novitas facilty'!$B:$C,2,FALSE)</f>
        <v>1102.3399999999999</v>
      </c>
      <c r="F544" s="24"/>
      <c r="G544" s="44">
        <f t="shared" si="16"/>
        <v>1616</v>
      </c>
      <c r="H544" s="44">
        <f t="shared" si="17"/>
        <v>1654</v>
      </c>
    </row>
    <row r="545" spans="1:8" x14ac:dyDescent="0.25">
      <c r="A545" s="24">
        <v>23460</v>
      </c>
      <c r="B545" s="24"/>
      <c r="C545" s="24" t="s">
        <v>332</v>
      </c>
      <c r="D545" s="29">
        <f>VLOOKUP(A545,'Novitas non-facility'!$B:$C,2,FALSE)</f>
        <v>1188.48</v>
      </c>
      <c r="E545" s="29">
        <f>VLOOKUP(A545,'Novitas facilty'!$B:$C,2,FALSE)</f>
        <v>1204.06</v>
      </c>
      <c r="F545" s="24"/>
      <c r="G545" s="44">
        <f t="shared" si="16"/>
        <v>1783</v>
      </c>
      <c r="H545" s="44">
        <f t="shared" si="17"/>
        <v>1807</v>
      </c>
    </row>
    <row r="546" spans="1:8" x14ac:dyDescent="0.25">
      <c r="A546" s="24">
        <v>23462</v>
      </c>
      <c r="B546" s="24"/>
      <c r="C546" s="24" t="s">
        <v>332</v>
      </c>
      <c r="D546" s="29">
        <f>VLOOKUP(A546,'Novitas non-facility'!$B:$C,2,FALSE)</f>
        <v>1162.48</v>
      </c>
      <c r="E546" s="29">
        <f>VLOOKUP(A546,'Novitas facilty'!$B:$C,2,FALSE)</f>
        <v>1168.79</v>
      </c>
      <c r="F546" s="24"/>
      <c r="G546" s="44">
        <f t="shared" si="16"/>
        <v>1744</v>
      </c>
      <c r="H546" s="44">
        <f t="shared" si="17"/>
        <v>1754</v>
      </c>
    </row>
    <row r="547" spans="1:8" x14ac:dyDescent="0.25">
      <c r="A547" s="24">
        <v>23465</v>
      </c>
      <c r="B547" s="24"/>
      <c r="C547" s="24" t="s">
        <v>332</v>
      </c>
      <c r="D547" s="29">
        <f>VLOOKUP(A547,'Novitas non-facility'!$B:$C,2,FALSE)</f>
        <v>1218.33</v>
      </c>
      <c r="E547" s="29">
        <f>VLOOKUP(A547,'Novitas facilty'!$B:$C,2,FALSE)</f>
        <v>1227.0999999999999</v>
      </c>
      <c r="F547" s="24"/>
      <c r="G547" s="44">
        <f t="shared" si="16"/>
        <v>1828</v>
      </c>
      <c r="H547" s="44">
        <f t="shared" si="17"/>
        <v>1841</v>
      </c>
    </row>
    <row r="548" spans="1:8" x14ac:dyDescent="0.25">
      <c r="A548" s="24">
        <v>23466</v>
      </c>
      <c r="B548" s="24"/>
      <c r="C548" s="24" t="s">
        <v>332</v>
      </c>
      <c r="D548" s="29">
        <f>VLOOKUP(A548,'Novitas non-facility'!$B:$C,2,FALSE)</f>
        <v>1224.5999999999999</v>
      </c>
      <c r="E548" s="29">
        <f>VLOOKUP(A548,'Novitas facilty'!$B:$C,2,FALSE)</f>
        <v>1235.8499999999999</v>
      </c>
      <c r="F548" s="24"/>
      <c r="G548" s="44">
        <f t="shared" si="16"/>
        <v>1837</v>
      </c>
      <c r="H548" s="44">
        <f t="shared" si="17"/>
        <v>1854</v>
      </c>
    </row>
    <row r="549" spans="1:8" x14ac:dyDescent="0.25">
      <c r="A549" s="24">
        <v>23470</v>
      </c>
      <c r="B549" s="24"/>
      <c r="C549" s="24" t="s">
        <v>333</v>
      </c>
      <c r="D549" s="29">
        <f>VLOOKUP(A549,'Novitas non-facility'!$B:$C,2,FALSE)</f>
        <v>1301.1400000000001</v>
      </c>
      <c r="E549" s="29">
        <f>VLOOKUP(A549,'Novitas facilty'!$B:$C,2,FALSE)</f>
        <v>1327.65</v>
      </c>
      <c r="F549" s="24"/>
      <c r="G549" s="44">
        <f t="shared" si="16"/>
        <v>1952</v>
      </c>
      <c r="H549" s="44">
        <f t="shared" si="17"/>
        <v>1992</v>
      </c>
    </row>
    <row r="550" spans="1:8" x14ac:dyDescent="0.25">
      <c r="A550" s="24">
        <v>23472</v>
      </c>
      <c r="B550" s="24"/>
      <c r="C550" s="24" t="s">
        <v>333</v>
      </c>
      <c r="D550" s="29">
        <f>VLOOKUP(A550,'Novitas non-facility'!$B:$C,2,FALSE)</f>
        <v>1565.38</v>
      </c>
      <c r="E550" s="29">
        <f>VLOOKUP(A550,'Novitas facilty'!$B:$C,2,FALSE)</f>
        <v>1607.14</v>
      </c>
      <c r="F550" s="24"/>
      <c r="G550" s="44">
        <f t="shared" si="16"/>
        <v>2349</v>
      </c>
      <c r="H550" s="44">
        <f t="shared" si="17"/>
        <v>2411</v>
      </c>
    </row>
    <row r="551" spans="1:8" x14ac:dyDescent="0.25">
      <c r="A551" s="24">
        <v>23473</v>
      </c>
      <c r="B551" s="24"/>
      <c r="C551" s="24" t="s">
        <v>334</v>
      </c>
      <c r="D551" s="29">
        <f>VLOOKUP(A551,'Novitas non-facility'!$B:$C,2,FALSE)</f>
        <v>1740.97</v>
      </c>
      <c r="E551" s="29">
        <f>VLOOKUP(A551,'Novitas facilty'!$B:$C,2,FALSE)</f>
        <v>1793.91</v>
      </c>
      <c r="F551" s="24"/>
      <c r="G551" s="44">
        <f t="shared" si="16"/>
        <v>2612</v>
      </c>
      <c r="H551" s="44">
        <f t="shared" si="17"/>
        <v>2691</v>
      </c>
    </row>
    <row r="552" spans="1:8" x14ac:dyDescent="0.25">
      <c r="A552" s="24">
        <v>23474</v>
      </c>
      <c r="B552" s="24"/>
      <c r="C552" s="24" t="s">
        <v>334</v>
      </c>
      <c r="D552" s="29">
        <f>VLOOKUP(A552,'Novitas non-facility'!$B:$C,2,FALSE)</f>
        <v>1878.43</v>
      </c>
      <c r="E552" s="29">
        <f>VLOOKUP(A552,'Novitas facilty'!$B:$C,2,FALSE)</f>
        <v>1937.33</v>
      </c>
      <c r="F552" s="24"/>
      <c r="G552" s="44">
        <f t="shared" si="16"/>
        <v>2818</v>
      </c>
      <c r="H552" s="44">
        <f t="shared" si="17"/>
        <v>2906</v>
      </c>
    </row>
    <row r="553" spans="1:8" x14ac:dyDescent="0.25">
      <c r="A553" s="24">
        <v>23480</v>
      </c>
      <c r="B553" s="24"/>
      <c r="C553" s="24" t="s">
        <v>335</v>
      </c>
      <c r="D553" s="29">
        <f>VLOOKUP(A553,'Novitas non-facility'!$B:$C,2,FALSE)</f>
        <v>898.88</v>
      </c>
      <c r="E553" s="29">
        <f>VLOOKUP(A553,'Novitas facilty'!$B:$C,2,FALSE)</f>
        <v>906.72</v>
      </c>
      <c r="F553" s="24"/>
      <c r="G553" s="44">
        <f t="shared" si="16"/>
        <v>1349</v>
      </c>
      <c r="H553" s="44">
        <f t="shared" si="17"/>
        <v>1361</v>
      </c>
    </row>
    <row r="554" spans="1:8" x14ac:dyDescent="0.25">
      <c r="A554" s="24">
        <v>23485</v>
      </c>
      <c r="B554" s="24"/>
      <c r="C554" s="24" t="s">
        <v>335</v>
      </c>
      <c r="D554" s="29">
        <f>VLOOKUP(A554,'Novitas non-facility'!$B:$C,2,FALSE)</f>
        <v>1040.5899999999999</v>
      </c>
      <c r="E554" s="29">
        <f>VLOOKUP(A554,'Novitas facilty'!$B:$C,2,FALSE)</f>
        <v>1052.8499999999999</v>
      </c>
      <c r="F554" s="24"/>
      <c r="G554" s="44">
        <f t="shared" si="16"/>
        <v>1561</v>
      </c>
      <c r="H554" s="44">
        <f t="shared" si="17"/>
        <v>1580</v>
      </c>
    </row>
    <row r="555" spans="1:8" x14ac:dyDescent="0.25">
      <c r="A555" s="24">
        <v>23490</v>
      </c>
      <c r="B555" s="24"/>
      <c r="C555" s="24" t="s">
        <v>336</v>
      </c>
      <c r="D555" s="29">
        <f>VLOOKUP(A555,'Novitas non-facility'!$B:$C,2,FALSE)</f>
        <v>942.35</v>
      </c>
      <c r="E555" s="29">
        <f>VLOOKUP(A555,'Novitas facilty'!$B:$C,2,FALSE)</f>
        <v>928.82</v>
      </c>
      <c r="F555" s="24"/>
      <c r="G555" s="44">
        <f t="shared" si="16"/>
        <v>1414</v>
      </c>
      <c r="H555" s="44">
        <f t="shared" si="17"/>
        <v>1394</v>
      </c>
    </row>
    <row r="556" spans="1:8" x14ac:dyDescent="0.25">
      <c r="A556" s="24">
        <v>23491</v>
      </c>
      <c r="B556" s="24"/>
      <c r="C556" s="24" t="s">
        <v>337</v>
      </c>
      <c r="D556" s="29">
        <f>VLOOKUP(A556,'Novitas non-facility'!$B:$C,2,FALSE)</f>
        <v>1108.96</v>
      </c>
      <c r="E556" s="29">
        <f>VLOOKUP(A556,'Novitas facilty'!$B:$C,2,FALSE)</f>
        <v>1117.96</v>
      </c>
      <c r="F556" s="24"/>
      <c r="G556" s="44">
        <f t="shared" si="16"/>
        <v>1664</v>
      </c>
      <c r="H556" s="44">
        <f t="shared" si="17"/>
        <v>1677</v>
      </c>
    </row>
    <row r="557" spans="1:8" x14ac:dyDescent="0.25">
      <c r="A557" s="24">
        <v>23500</v>
      </c>
      <c r="B557" s="24"/>
      <c r="C557" s="24" t="s">
        <v>338</v>
      </c>
      <c r="D557" s="29">
        <f>VLOOKUP(A557,'Novitas non-facility'!$B:$C,2,FALSE)</f>
        <v>254.81</v>
      </c>
      <c r="E557" s="29">
        <f>VLOOKUP(A557,'Novitas facilty'!$B:$C,2,FALSE)</f>
        <v>260.52</v>
      </c>
      <c r="F557" s="24"/>
      <c r="G557" s="44">
        <f t="shared" si="16"/>
        <v>383</v>
      </c>
      <c r="H557" s="44">
        <f t="shared" si="17"/>
        <v>391</v>
      </c>
    </row>
    <row r="558" spans="1:8" x14ac:dyDescent="0.25">
      <c r="A558" s="24">
        <v>23505</v>
      </c>
      <c r="B558" s="24"/>
      <c r="C558" s="24" t="s">
        <v>338</v>
      </c>
      <c r="D558" s="29">
        <f>VLOOKUP(A558,'Novitas non-facility'!$B:$C,2,FALSE)</f>
        <v>406.3</v>
      </c>
      <c r="E558" s="29">
        <f>VLOOKUP(A558,'Novitas facilty'!$B:$C,2,FALSE)</f>
        <v>375.82</v>
      </c>
      <c r="F558" s="24"/>
      <c r="G558" s="44">
        <f t="shared" si="16"/>
        <v>610</v>
      </c>
      <c r="H558" s="44">
        <f t="shared" si="17"/>
        <v>564</v>
      </c>
    </row>
    <row r="559" spans="1:8" x14ac:dyDescent="0.25">
      <c r="A559" s="24">
        <v>23515</v>
      </c>
      <c r="B559" s="24"/>
      <c r="C559" s="24" t="s">
        <v>338</v>
      </c>
      <c r="D559" s="29">
        <f>VLOOKUP(A559,'Novitas non-facility'!$B:$C,2,FALSE)</f>
        <v>793.41</v>
      </c>
      <c r="E559" s="29">
        <f>VLOOKUP(A559,'Novitas facilty'!$B:$C,2,FALSE)</f>
        <v>796.3</v>
      </c>
      <c r="F559" s="24"/>
      <c r="G559" s="44">
        <v>2250</v>
      </c>
      <c r="H559" s="44">
        <v>2250</v>
      </c>
    </row>
    <row r="560" spans="1:8" x14ac:dyDescent="0.25">
      <c r="A560" s="24">
        <v>23520</v>
      </c>
      <c r="B560" s="24"/>
      <c r="C560" s="24" t="s">
        <v>339</v>
      </c>
      <c r="D560" s="29">
        <f>VLOOKUP(A560,'Novitas non-facility'!$B:$C,2,FALSE)</f>
        <v>274.39</v>
      </c>
      <c r="E560" s="29">
        <f>VLOOKUP(A560,'Novitas facilty'!$B:$C,2,FALSE)</f>
        <v>271.33999999999997</v>
      </c>
      <c r="F560" s="24"/>
      <c r="G560" s="44">
        <f t="shared" ref="G560:G623" si="18">ROUNDUP(D560*$J$2,0)</f>
        <v>412</v>
      </c>
      <c r="H560" s="44">
        <f t="shared" ref="H560:H623" si="19">ROUNDUP(E560*$J$2,0)</f>
        <v>408</v>
      </c>
    </row>
    <row r="561" spans="1:8" x14ac:dyDescent="0.25">
      <c r="A561" s="24">
        <v>23525</v>
      </c>
      <c r="B561" s="24"/>
      <c r="C561" s="24" t="s">
        <v>339</v>
      </c>
      <c r="D561" s="29">
        <f>VLOOKUP(A561,'Novitas non-facility'!$B:$C,2,FALSE)</f>
        <v>450.21</v>
      </c>
      <c r="E561" s="29">
        <f>VLOOKUP(A561,'Novitas facilty'!$B:$C,2,FALSE)</f>
        <v>410.6</v>
      </c>
      <c r="F561" s="24"/>
      <c r="G561" s="44">
        <f t="shared" si="18"/>
        <v>676</v>
      </c>
      <c r="H561" s="44">
        <f t="shared" si="19"/>
        <v>616</v>
      </c>
    </row>
    <row r="562" spans="1:8" x14ac:dyDescent="0.25">
      <c r="A562" s="24">
        <v>23530</v>
      </c>
      <c r="B562" s="24"/>
      <c r="C562" s="24" t="s">
        <v>339</v>
      </c>
      <c r="D562" s="29">
        <f>VLOOKUP(A562,'Novitas non-facility'!$B:$C,2,FALSE)</f>
        <v>637.45000000000005</v>
      </c>
      <c r="E562" s="29">
        <f>VLOOKUP(A562,'Novitas facilty'!$B:$C,2,FALSE)</f>
        <v>608.24</v>
      </c>
      <c r="F562" s="24"/>
      <c r="G562" s="44">
        <f t="shared" si="18"/>
        <v>957</v>
      </c>
      <c r="H562" s="44">
        <f t="shared" si="19"/>
        <v>913</v>
      </c>
    </row>
    <row r="563" spans="1:8" x14ac:dyDescent="0.25">
      <c r="A563" s="24">
        <v>23532</v>
      </c>
      <c r="B563" s="24"/>
      <c r="C563" s="24" t="s">
        <v>339</v>
      </c>
      <c r="D563" s="29">
        <f>VLOOKUP(A563,'Novitas non-facility'!$B:$C,2,FALSE)</f>
        <v>692.36</v>
      </c>
      <c r="E563" s="29">
        <f>VLOOKUP(A563,'Novitas facilty'!$B:$C,2,FALSE)</f>
        <v>685.31</v>
      </c>
      <c r="F563" s="24"/>
      <c r="G563" s="44">
        <f t="shared" si="18"/>
        <v>1039</v>
      </c>
      <c r="H563" s="44">
        <f t="shared" si="19"/>
        <v>1028</v>
      </c>
    </row>
    <row r="564" spans="1:8" x14ac:dyDescent="0.25">
      <c r="A564" s="24">
        <v>23540</v>
      </c>
      <c r="B564" s="24"/>
      <c r="C564" s="24" t="s">
        <v>339</v>
      </c>
      <c r="D564" s="29">
        <f>VLOOKUP(A564,'Novitas non-facility'!$B:$C,2,FALSE)</f>
        <v>272.97000000000003</v>
      </c>
      <c r="E564" s="29">
        <f>VLOOKUP(A564,'Novitas facilty'!$B:$C,2,FALSE)</f>
        <v>269.54000000000002</v>
      </c>
      <c r="F564" s="24"/>
      <c r="G564" s="44">
        <f t="shared" si="18"/>
        <v>410</v>
      </c>
      <c r="H564" s="44">
        <f t="shared" si="19"/>
        <v>405</v>
      </c>
    </row>
    <row r="565" spans="1:8" x14ac:dyDescent="0.25">
      <c r="A565" s="24">
        <v>23545</v>
      </c>
      <c r="B565" s="24"/>
      <c r="C565" s="24" t="s">
        <v>339</v>
      </c>
      <c r="D565" s="29">
        <f>VLOOKUP(A565,'Novitas non-facility'!$B:$C,2,FALSE)</f>
        <v>409.46</v>
      </c>
      <c r="E565" s="29">
        <f>VLOOKUP(A565,'Novitas facilty'!$B:$C,2,FALSE)</f>
        <v>365.66</v>
      </c>
      <c r="F565" s="24"/>
      <c r="G565" s="44">
        <f t="shared" si="18"/>
        <v>615</v>
      </c>
      <c r="H565" s="44">
        <f t="shared" si="19"/>
        <v>549</v>
      </c>
    </row>
    <row r="566" spans="1:8" x14ac:dyDescent="0.25">
      <c r="A566" s="24">
        <v>23550</v>
      </c>
      <c r="B566" s="24"/>
      <c r="C566" s="24" t="s">
        <v>339</v>
      </c>
      <c r="D566" s="29">
        <f>VLOOKUP(A566,'Novitas non-facility'!$B:$C,2,FALSE)</f>
        <v>632.44000000000005</v>
      </c>
      <c r="E566" s="29">
        <f>VLOOKUP(A566,'Novitas facilty'!$B:$C,2,FALSE)</f>
        <v>622.79</v>
      </c>
      <c r="F566" s="24"/>
      <c r="G566" s="44">
        <f t="shared" si="18"/>
        <v>949</v>
      </c>
      <c r="H566" s="44">
        <f t="shared" si="19"/>
        <v>935</v>
      </c>
    </row>
    <row r="567" spans="1:8" x14ac:dyDescent="0.25">
      <c r="A567" s="24">
        <v>23552</v>
      </c>
      <c r="B567" s="24"/>
      <c r="C567" s="24" t="s">
        <v>339</v>
      </c>
      <c r="D567" s="29">
        <f>VLOOKUP(A567,'Novitas non-facility'!$B:$C,2,FALSE)</f>
        <v>713.78</v>
      </c>
      <c r="E567" s="29">
        <f>VLOOKUP(A567,'Novitas facilty'!$B:$C,2,FALSE)</f>
        <v>723.53</v>
      </c>
      <c r="F567" s="24"/>
      <c r="G567" s="44">
        <f t="shared" si="18"/>
        <v>1071</v>
      </c>
      <c r="H567" s="44">
        <f t="shared" si="19"/>
        <v>1086</v>
      </c>
    </row>
    <row r="568" spans="1:8" x14ac:dyDescent="0.25">
      <c r="A568" s="24">
        <v>23570</v>
      </c>
      <c r="B568" s="24"/>
      <c r="C568" s="24" t="s">
        <v>340</v>
      </c>
      <c r="D568" s="29">
        <f>VLOOKUP(A568,'Novitas non-facility'!$B:$C,2,FALSE)</f>
        <v>266.95</v>
      </c>
      <c r="E568" s="29">
        <f>VLOOKUP(A568,'Novitas facilty'!$B:$C,2,FALSE)</f>
        <v>275.70999999999998</v>
      </c>
      <c r="F568" s="24"/>
      <c r="G568" s="44">
        <f t="shared" si="18"/>
        <v>401</v>
      </c>
      <c r="H568" s="44">
        <f t="shared" si="19"/>
        <v>414</v>
      </c>
    </row>
    <row r="569" spans="1:8" x14ac:dyDescent="0.25">
      <c r="A569" s="24">
        <v>23575</v>
      </c>
      <c r="B569" s="24"/>
      <c r="C569" s="24" t="s">
        <v>340</v>
      </c>
      <c r="D569" s="29">
        <f>VLOOKUP(A569,'Novitas non-facility'!$B:$C,2,FALSE)</f>
        <v>464.23</v>
      </c>
      <c r="E569" s="29">
        <f>VLOOKUP(A569,'Novitas facilty'!$B:$C,2,FALSE)</f>
        <v>427.28</v>
      </c>
      <c r="F569" s="24"/>
      <c r="G569" s="44">
        <f t="shared" si="18"/>
        <v>697</v>
      </c>
      <c r="H569" s="44">
        <f t="shared" si="19"/>
        <v>641</v>
      </c>
    </row>
    <row r="570" spans="1:8" x14ac:dyDescent="0.25">
      <c r="A570" s="24">
        <v>23585</v>
      </c>
      <c r="B570" s="24"/>
      <c r="C570" s="24" t="s">
        <v>341</v>
      </c>
      <c r="D570" s="29">
        <f>VLOOKUP(A570,'Novitas non-facility'!$B:$C,2,FALSE)</f>
        <v>1065.5</v>
      </c>
      <c r="E570" s="29">
        <f>VLOOKUP(A570,'Novitas facilty'!$B:$C,2,FALSE)</f>
        <v>1082.26</v>
      </c>
      <c r="F570" s="24"/>
      <c r="G570" s="44">
        <f t="shared" si="18"/>
        <v>1599</v>
      </c>
      <c r="H570" s="44">
        <f t="shared" si="19"/>
        <v>1624</v>
      </c>
    </row>
    <row r="571" spans="1:8" x14ac:dyDescent="0.25">
      <c r="A571" s="24">
        <v>23600</v>
      </c>
      <c r="B571" s="24"/>
      <c r="C571" s="24" t="s">
        <v>342</v>
      </c>
      <c r="D571" s="29">
        <f>VLOOKUP(A571,'Novitas non-facility'!$B:$C,2,FALSE)</f>
        <v>380.37</v>
      </c>
      <c r="E571" s="29">
        <f>VLOOKUP(A571,'Novitas facilty'!$B:$C,2,FALSE)</f>
        <v>359.8</v>
      </c>
      <c r="F571" s="24"/>
      <c r="G571" s="44">
        <f t="shared" si="18"/>
        <v>571</v>
      </c>
      <c r="H571" s="44">
        <f t="shared" si="19"/>
        <v>540</v>
      </c>
    </row>
    <row r="572" spans="1:8" x14ac:dyDescent="0.25">
      <c r="A572" s="24">
        <v>23605</v>
      </c>
      <c r="B572" s="24"/>
      <c r="C572" s="24" t="s">
        <v>342</v>
      </c>
      <c r="D572" s="29">
        <f>VLOOKUP(A572,'Novitas non-facility'!$B:$C,2,FALSE)</f>
        <v>530.53</v>
      </c>
      <c r="E572" s="29">
        <f>VLOOKUP(A572,'Novitas facilty'!$B:$C,2,FALSE)</f>
        <v>479.49</v>
      </c>
      <c r="F572" s="24"/>
      <c r="G572" s="44">
        <f t="shared" si="18"/>
        <v>796</v>
      </c>
      <c r="H572" s="44">
        <f t="shared" si="19"/>
        <v>720</v>
      </c>
    </row>
    <row r="573" spans="1:8" x14ac:dyDescent="0.25">
      <c r="A573" s="24">
        <v>23615</v>
      </c>
      <c r="B573" s="24"/>
      <c r="C573" s="24" t="s">
        <v>342</v>
      </c>
      <c r="D573" s="29">
        <f>VLOOKUP(A573,'Novitas non-facility'!$B:$C,2,FALSE)</f>
        <v>967.58</v>
      </c>
      <c r="E573" s="29">
        <f>VLOOKUP(A573,'Novitas facilty'!$B:$C,2,FALSE)</f>
        <v>977.23</v>
      </c>
      <c r="F573" s="24"/>
      <c r="G573" s="44">
        <f t="shared" si="18"/>
        <v>1452</v>
      </c>
      <c r="H573" s="44">
        <f t="shared" si="19"/>
        <v>1466</v>
      </c>
    </row>
    <row r="574" spans="1:8" x14ac:dyDescent="0.25">
      <c r="A574" s="24">
        <v>23616</v>
      </c>
      <c r="B574" s="24"/>
      <c r="C574" s="24" t="s">
        <v>342</v>
      </c>
      <c r="D574" s="29">
        <f>VLOOKUP(A574,'Novitas non-facility'!$B:$C,2,FALSE)</f>
        <v>1343.54</v>
      </c>
      <c r="E574" s="29">
        <f>VLOOKUP(A574,'Novitas facilty'!$B:$C,2,FALSE)</f>
        <v>1370.49</v>
      </c>
      <c r="F574" s="24"/>
      <c r="G574" s="44">
        <f t="shared" si="18"/>
        <v>2016</v>
      </c>
      <c r="H574" s="44">
        <f t="shared" si="19"/>
        <v>2056</v>
      </c>
    </row>
    <row r="575" spans="1:8" x14ac:dyDescent="0.25">
      <c r="A575" s="24">
        <v>23620</v>
      </c>
      <c r="B575" s="24"/>
      <c r="C575" s="24" t="s">
        <v>342</v>
      </c>
      <c r="D575" s="29">
        <f>VLOOKUP(A575,'Novitas non-facility'!$B:$C,2,FALSE)</f>
        <v>309.60000000000002</v>
      </c>
      <c r="E575" s="29">
        <f>VLOOKUP(A575,'Novitas facilty'!$B:$C,2,FALSE)</f>
        <v>296.27</v>
      </c>
      <c r="F575" s="24"/>
      <c r="G575" s="44">
        <f t="shared" si="18"/>
        <v>465</v>
      </c>
      <c r="H575" s="44">
        <f t="shared" si="19"/>
        <v>445</v>
      </c>
    </row>
    <row r="576" spans="1:8" x14ac:dyDescent="0.25">
      <c r="A576" s="24">
        <v>23625</v>
      </c>
      <c r="B576" s="24"/>
      <c r="C576" s="24" t="s">
        <v>342</v>
      </c>
      <c r="D576" s="29">
        <f>VLOOKUP(A576,'Novitas non-facility'!$B:$C,2,FALSE)</f>
        <v>439.54</v>
      </c>
      <c r="E576" s="29">
        <f>VLOOKUP(A576,'Novitas facilty'!$B:$C,2,FALSE)</f>
        <v>400.69</v>
      </c>
      <c r="F576" s="24"/>
      <c r="G576" s="44">
        <f t="shared" si="18"/>
        <v>660</v>
      </c>
      <c r="H576" s="44">
        <f t="shared" si="19"/>
        <v>602</v>
      </c>
    </row>
    <row r="577" spans="1:8" x14ac:dyDescent="0.25">
      <c r="A577" s="24">
        <v>23630</v>
      </c>
      <c r="B577" s="24"/>
      <c r="C577" s="24" t="s">
        <v>342</v>
      </c>
      <c r="D577" s="29">
        <f>VLOOKUP(A577,'Novitas non-facility'!$B:$C,2,FALSE)</f>
        <v>858.08</v>
      </c>
      <c r="E577" s="29">
        <f>VLOOKUP(A577,'Novitas facilty'!$B:$C,2,FALSE)</f>
        <v>863.83</v>
      </c>
      <c r="F577" s="24"/>
      <c r="G577" s="44">
        <f t="shared" si="18"/>
        <v>1288</v>
      </c>
      <c r="H577" s="44">
        <f t="shared" si="19"/>
        <v>1296</v>
      </c>
    </row>
    <row r="578" spans="1:8" x14ac:dyDescent="0.25">
      <c r="A578" s="24">
        <v>23650</v>
      </c>
      <c r="B578" s="24"/>
      <c r="C578" s="24" t="s">
        <v>343</v>
      </c>
      <c r="D578" s="29">
        <f>VLOOKUP(A578,'Novitas non-facility'!$B:$C,2,FALSE)</f>
        <v>376.04</v>
      </c>
      <c r="E578" s="29">
        <f>VLOOKUP(A578,'Novitas facilty'!$B:$C,2,FALSE)</f>
        <v>337.95</v>
      </c>
      <c r="F578" s="24"/>
      <c r="G578" s="44">
        <f t="shared" si="18"/>
        <v>565</v>
      </c>
      <c r="H578" s="44">
        <f t="shared" si="19"/>
        <v>507</v>
      </c>
    </row>
    <row r="579" spans="1:8" x14ac:dyDescent="0.25">
      <c r="A579" s="24">
        <v>23655</v>
      </c>
      <c r="B579" s="24"/>
      <c r="C579" s="24" t="s">
        <v>343</v>
      </c>
      <c r="D579" s="29">
        <f>VLOOKUP(A579,'Novitas non-facility'!$B:$C,2,FALSE)</f>
        <v>456.31</v>
      </c>
      <c r="E579" s="29">
        <f>VLOOKUP(A579,'Novitas facilty'!$B:$C,2,FALSE)</f>
        <v>443.81</v>
      </c>
      <c r="F579" s="24"/>
      <c r="G579" s="44">
        <f t="shared" si="18"/>
        <v>685</v>
      </c>
      <c r="H579" s="44">
        <f t="shared" si="19"/>
        <v>666</v>
      </c>
    </row>
    <row r="580" spans="1:8" x14ac:dyDescent="0.25">
      <c r="A580" s="24">
        <v>23660</v>
      </c>
      <c r="B580" s="24"/>
      <c r="C580" s="24" t="s">
        <v>343</v>
      </c>
      <c r="D580" s="29">
        <f>VLOOKUP(A580,'Novitas non-facility'!$B:$C,2,FALSE)</f>
        <v>648.77</v>
      </c>
      <c r="E580" s="29">
        <f>VLOOKUP(A580,'Novitas facilty'!$B:$C,2,FALSE)</f>
        <v>642.57000000000005</v>
      </c>
      <c r="F580" s="24"/>
      <c r="G580" s="44">
        <f t="shared" si="18"/>
        <v>974</v>
      </c>
      <c r="H580" s="44">
        <f t="shared" si="19"/>
        <v>964</v>
      </c>
    </row>
    <row r="581" spans="1:8" x14ac:dyDescent="0.25">
      <c r="A581" s="24">
        <v>23665</v>
      </c>
      <c r="B581" s="24"/>
      <c r="C581" s="24" t="s">
        <v>344</v>
      </c>
      <c r="D581" s="29">
        <f>VLOOKUP(A581,'Novitas non-facility'!$B:$C,2,FALSE)</f>
        <v>490.15</v>
      </c>
      <c r="E581" s="29">
        <f>VLOOKUP(A581,'Novitas facilty'!$B:$C,2,FALSE)</f>
        <v>448.64</v>
      </c>
      <c r="F581" s="24"/>
      <c r="G581" s="44">
        <f t="shared" si="18"/>
        <v>736</v>
      </c>
      <c r="H581" s="44">
        <f t="shared" si="19"/>
        <v>673</v>
      </c>
    </row>
    <row r="582" spans="1:8" x14ac:dyDescent="0.25">
      <c r="A582" s="24">
        <v>23670</v>
      </c>
      <c r="B582" s="24"/>
      <c r="C582" s="24" t="s">
        <v>344</v>
      </c>
      <c r="D582" s="29">
        <f>VLOOKUP(A582,'Novitas non-facility'!$B:$C,2,FALSE)</f>
        <v>953.31</v>
      </c>
      <c r="E582" s="29">
        <f>VLOOKUP(A582,'Novitas facilty'!$B:$C,2,FALSE)</f>
        <v>967.23</v>
      </c>
      <c r="F582" s="24"/>
      <c r="G582" s="44">
        <f t="shared" si="18"/>
        <v>1430</v>
      </c>
      <c r="H582" s="44">
        <f t="shared" si="19"/>
        <v>1451</v>
      </c>
    </row>
    <row r="583" spans="1:8" x14ac:dyDescent="0.25">
      <c r="A583" s="24">
        <v>23675</v>
      </c>
      <c r="B583" s="24"/>
      <c r="C583" s="24" t="s">
        <v>344</v>
      </c>
      <c r="D583" s="29">
        <f>VLOOKUP(A583,'Novitas non-facility'!$B:$C,2,FALSE)</f>
        <v>618.47</v>
      </c>
      <c r="E583" s="29">
        <f>VLOOKUP(A583,'Novitas facilty'!$B:$C,2,FALSE)</f>
        <v>557.53</v>
      </c>
      <c r="F583" s="24"/>
      <c r="G583" s="44">
        <f t="shared" si="18"/>
        <v>928</v>
      </c>
      <c r="H583" s="44">
        <f t="shared" si="19"/>
        <v>837</v>
      </c>
    </row>
    <row r="584" spans="1:8" x14ac:dyDescent="0.25">
      <c r="A584" s="24">
        <v>23680</v>
      </c>
      <c r="B584" s="24"/>
      <c r="C584" s="24" t="s">
        <v>344</v>
      </c>
      <c r="D584" s="29">
        <f>VLOOKUP(A584,'Novitas non-facility'!$B:$C,2,FALSE)</f>
        <v>1016.91</v>
      </c>
      <c r="E584" s="29">
        <f>VLOOKUP(A584,'Novitas facilty'!$B:$C,2,FALSE)</f>
        <v>1024.75</v>
      </c>
      <c r="F584" s="24"/>
      <c r="G584" s="44">
        <f t="shared" si="18"/>
        <v>1526</v>
      </c>
      <c r="H584" s="44">
        <f t="shared" si="19"/>
        <v>1538</v>
      </c>
    </row>
    <row r="585" spans="1:8" x14ac:dyDescent="0.25">
      <c r="A585" s="24">
        <v>23700</v>
      </c>
      <c r="B585" s="24"/>
      <c r="C585" s="24" t="s">
        <v>345</v>
      </c>
      <c r="D585" s="29">
        <f>VLOOKUP(A585,'Novitas non-facility'!$B:$C,2,FALSE)</f>
        <v>215.84</v>
      </c>
      <c r="E585" s="29">
        <f>VLOOKUP(A585,'Novitas facilty'!$B:$C,2,FALSE)</f>
        <v>217.32</v>
      </c>
      <c r="F585" s="24"/>
      <c r="G585" s="44">
        <f t="shared" si="18"/>
        <v>324</v>
      </c>
      <c r="H585" s="44">
        <f t="shared" si="19"/>
        <v>326</v>
      </c>
    </row>
    <row r="586" spans="1:8" x14ac:dyDescent="0.25">
      <c r="A586" s="24">
        <v>23800</v>
      </c>
      <c r="B586" s="24"/>
      <c r="C586" s="24" t="s">
        <v>346</v>
      </c>
      <c r="D586" s="29">
        <f>VLOOKUP(A586,'Novitas non-facility'!$B:$C,2,FALSE)</f>
        <v>1120.83</v>
      </c>
      <c r="E586" s="29">
        <f>VLOOKUP(A586,'Novitas facilty'!$B:$C,2,FALSE)</f>
        <v>1133.32</v>
      </c>
      <c r="F586" s="24"/>
      <c r="G586" s="44">
        <f t="shared" si="18"/>
        <v>1682</v>
      </c>
      <c r="H586" s="44">
        <f t="shared" si="19"/>
        <v>1700</v>
      </c>
    </row>
    <row r="587" spans="1:8" x14ac:dyDescent="0.25">
      <c r="A587" s="24">
        <v>23802</v>
      </c>
      <c r="B587" s="24"/>
      <c r="C587" s="24" t="s">
        <v>346</v>
      </c>
      <c r="D587" s="29">
        <f>VLOOKUP(A587,'Novitas non-facility'!$B:$C,2,FALSE)</f>
        <v>1397.61</v>
      </c>
      <c r="E587" s="29">
        <f>VLOOKUP(A587,'Novitas facilty'!$B:$C,2,FALSE)</f>
        <v>1394.16</v>
      </c>
      <c r="F587" s="24"/>
      <c r="G587" s="44">
        <f t="shared" si="18"/>
        <v>2097</v>
      </c>
      <c r="H587" s="44">
        <f t="shared" si="19"/>
        <v>2092</v>
      </c>
    </row>
    <row r="588" spans="1:8" x14ac:dyDescent="0.25">
      <c r="A588" s="24">
        <v>23900</v>
      </c>
      <c r="B588" s="24"/>
      <c r="C588" s="24" t="s">
        <v>347</v>
      </c>
      <c r="D588" s="29">
        <f>VLOOKUP(A588,'Novitas non-facility'!$B:$C,2,FALSE)</f>
        <v>1502.77</v>
      </c>
      <c r="E588" s="29">
        <f>VLOOKUP(A588,'Novitas facilty'!$B:$C,2,FALSE)</f>
        <v>1532.54</v>
      </c>
      <c r="F588" s="24"/>
      <c r="G588" s="44">
        <f t="shared" si="18"/>
        <v>2255</v>
      </c>
      <c r="H588" s="44">
        <f t="shared" si="19"/>
        <v>2299</v>
      </c>
    </row>
    <row r="589" spans="1:8" x14ac:dyDescent="0.25">
      <c r="A589" s="24">
        <v>23920</v>
      </c>
      <c r="B589" s="24"/>
      <c r="C589" s="24" t="s">
        <v>348</v>
      </c>
      <c r="D589" s="29">
        <f>VLOOKUP(A589,'Novitas non-facility'!$B:$C,2,FALSE)</f>
        <v>1223.1400000000001</v>
      </c>
      <c r="E589" s="29">
        <f>VLOOKUP(A589,'Novitas facilty'!$B:$C,2,FALSE)</f>
        <v>1241.1300000000001</v>
      </c>
      <c r="F589" s="24"/>
      <c r="G589" s="44">
        <f t="shared" si="18"/>
        <v>1835</v>
      </c>
      <c r="H589" s="44">
        <f t="shared" si="19"/>
        <v>1862</v>
      </c>
    </row>
    <row r="590" spans="1:8" x14ac:dyDescent="0.25">
      <c r="A590" s="24">
        <v>23921</v>
      </c>
      <c r="B590" s="24"/>
      <c r="C590" s="24" t="s">
        <v>349</v>
      </c>
      <c r="D590" s="29">
        <f>VLOOKUP(A590,'Novitas non-facility'!$B:$C,2,FALSE)</f>
        <v>522.80999999999995</v>
      </c>
      <c r="E590" s="29">
        <f>VLOOKUP(A590,'Novitas facilty'!$B:$C,2,FALSE)</f>
        <v>519</v>
      </c>
      <c r="F590" s="24"/>
      <c r="G590" s="44">
        <f t="shared" si="18"/>
        <v>785</v>
      </c>
      <c r="H590" s="44">
        <f t="shared" si="19"/>
        <v>779</v>
      </c>
    </row>
    <row r="591" spans="1:8" x14ac:dyDescent="0.25">
      <c r="A591" s="24">
        <v>23930</v>
      </c>
      <c r="B591" s="24"/>
      <c r="C591" s="24" t="s">
        <v>350</v>
      </c>
      <c r="D591" s="29">
        <f>VLOOKUP(A591,'Novitas non-facility'!$B:$C,2,FALSE)</f>
        <v>403.41</v>
      </c>
      <c r="E591" s="29">
        <f>VLOOKUP(A591,'Novitas facilty'!$B:$C,2,FALSE)</f>
        <v>235.82</v>
      </c>
      <c r="F591" s="24"/>
      <c r="G591" s="44">
        <f t="shared" si="18"/>
        <v>606</v>
      </c>
      <c r="H591" s="44">
        <f t="shared" si="19"/>
        <v>354</v>
      </c>
    </row>
    <row r="592" spans="1:8" x14ac:dyDescent="0.25">
      <c r="A592" s="24">
        <v>23931</v>
      </c>
      <c r="B592" s="24"/>
      <c r="C592" s="24" t="s">
        <v>351</v>
      </c>
      <c r="D592" s="29">
        <f>VLOOKUP(A592,'Novitas non-facility'!$B:$C,2,FALSE)</f>
        <v>343.05</v>
      </c>
      <c r="E592" s="29">
        <f>VLOOKUP(A592,'Novitas facilty'!$B:$C,2,FALSE)</f>
        <v>178.51</v>
      </c>
      <c r="F592" s="24"/>
      <c r="G592" s="44">
        <f t="shared" si="18"/>
        <v>515</v>
      </c>
      <c r="H592" s="44">
        <f t="shared" si="19"/>
        <v>268</v>
      </c>
    </row>
    <row r="593" spans="1:8" x14ac:dyDescent="0.25">
      <c r="A593" s="24">
        <v>23935</v>
      </c>
      <c r="B593" s="24"/>
      <c r="C593" s="24" t="s">
        <v>352</v>
      </c>
      <c r="D593" s="29">
        <f>VLOOKUP(A593,'Novitas non-facility'!$B:$C,2,FALSE)</f>
        <v>569.4</v>
      </c>
      <c r="E593" s="29">
        <f>VLOOKUP(A593,'Novitas facilty'!$B:$C,2,FALSE)</f>
        <v>560.05999999999995</v>
      </c>
      <c r="F593" s="24"/>
      <c r="G593" s="44">
        <f t="shared" si="18"/>
        <v>855</v>
      </c>
      <c r="H593" s="44">
        <f t="shared" si="19"/>
        <v>841</v>
      </c>
    </row>
    <row r="594" spans="1:8" x14ac:dyDescent="0.25">
      <c r="A594" s="24">
        <v>24000</v>
      </c>
      <c r="B594" s="24"/>
      <c r="C594" s="24" t="s">
        <v>353</v>
      </c>
      <c r="D594" s="29">
        <f>VLOOKUP(A594,'Novitas non-facility'!$B:$C,2,FALSE)</f>
        <v>530.34</v>
      </c>
      <c r="E594" s="29">
        <f>VLOOKUP(A594,'Novitas facilty'!$B:$C,2,FALSE)</f>
        <v>526.99</v>
      </c>
      <c r="F594" s="24"/>
      <c r="G594" s="44">
        <f t="shared" si="18"/>
        <v>796</v>
      </c>
      <c r="H594" s="44">
        <f t="shared" si="19"/>
        <v>791</v>
      </c>
    </row>
    <row r="595" spans="1:8" x14ac:dyDescent="0.25">
      <c r="A595" s="24">
        <v>24006</v>
      </c>
      <c r="B595" s="24"/>
      <c r="C595" s="24" t="s">
        <v>354</v>
      </c>
      <c r="D595" s="29">
        <f>VLOOKUP(A595,'Novitas non-facility'!$B:$C,2,FALSE)</f>
        <v>783.51</v>
      </c>
      <c r="E595" s="29">
        <f>VLOOKUP(A595,'Novitas facilty'!$B:$C,2,FALSE)</f>
        <v>779.29</v>
      </c>
      <c r="F595" s="24"/>
      <c r="G595" s="44">
        <f t="shared" si="18"/>
        <v>1176</v>
      </c>
      <c r="H595" s="44">
        <f t="shared" si="19"/>
        <v>1169</v>
      </c>
    </row>
    <row r="596" spans="1:8" x14ac:dyDescent="0.25">
      <c r="A596" s="24">
        <v>24065</v>
      </c>
      <c r="B596" s="24"/>
      <c r="C596" s="24" t="s">
        <v>355</v>
      </c>
      <c r="D596" s="29">
        <f>VLOOKUP(A596,'Novitas non-facility'!$B:$C,2,FALSE)</f>
        <v>289.08</v>
      </c>
      <c r="E596" s="29">
        <f>VLOOKUP(A596,'Novitas facilty'!$B:$C,2,FALSE)</f>
        <v>177.86</v>
      </c>
      <c r="F596" s="24"/>
      <c r="G596" s="44">
        <f t="shared" si="18"/>
        <v>434</v>
      </c>
      <c r="H596" s="44">
        <f t="shared" si="19"/>
        <v>267</v>
      </c>
    </row>
    <row r="597" spans="1:8" x14ac:dyDescent="0.25">
      <c r="A597" s="24">
        <v>24066</v>
      </c>
      <c r="B597" s="24"/>
      <c r="C597" s="24" t="s">
        <v>355</v>
      </c>
      <c r="D597" s="29">
        <f>VLOOKUP(A597,'Novitas non-facility'!$B:$C,2,FALSE)</f>
        <v>698.02</v>
      </c>
      <c r="E597" s="29">
        <f>VLOOKUP(A597,'Novitas facilty'!$B:$C,2,FALSE)</f>
        <v>464.53</v>
      </c>
      <c r="F597" s="24"/>
      <c r="G597" s="44">
        <f t="shared" si="18"/>
        <v>1048</v>
      </c>
      <c r="H597" s="44">
        <f t="shared" si="19"/>
        <v>697</v>
      </c>
    </row>
    <row r="598" spans="1:8" x14ac:dyDescent="0.25">
      <c r="A598" s="24">
        <v>24071</v>
      </c>
      <c r="B598" s="24"/>
      <c r="C598" s="24" t="s">
        <v>356</v>
      </c>
      <c r="D598" s="29">
        <f>VLOOKUP(A598,'Novitas non-facility'!$B:$C,2,FALSE)</f>
        <v>443.5</v>
      </c>
      <c r="E598" s="29">
        <f>VLOOKUP(A598,'Novitas facilty'!$B:$C,2,FALSE)</f>
        <v>449.27</v>
      </c>
      <c r="F598" s="24"/>
      <c r="G598" s="44">
        <f t="shared" si="18"/>
        <v>666</v>
      </c>
      <c r="H598" s="44">
        <f t="shared" si="19"/>
        <v>674</v>
      </c>
    </row>
    <row r="599" spans="1:8" x14ac:dyDescent="0.25">
      <c r="A599" s="24">
        <v>24073</v>
      </c>
      <c r="B599" s="24"/>
      <c r="C599" s="24" t="s">
        <v>357</v>
      </c>
      <c r="D599" s="29">
        <f>VLOOKUP(A599,'Novitas non-facility'!$B:$C,2,FALSE)</f>
        <v>755.68</v>
      </c>
      <c r="E599" s="29">
        <f>VLOOKUP(A599,'Novitas facilty'!$B:$C,2,FALSE)</f>
        <v>764.19</v>
      </c>
      <c r="F599" s="24"/>
      <c r="G599" s="44">
        <f t="shared" si="18"/>
        <v>1134</v>
      </c>
      <c r="H599" s="44">
        <f t="shared" si="19"/>
        <v>1147</v>
      </c>
    </row>
    <row r="600" spans="1:8" x14ac:dyDescent="0.25">
      <c r="A600" s="24">
        <v>24075</v>
      </c>
      <c r="B600" s="24"/>
      <c r="C600" s="24" t="s">
        <v>358</v>
      </c>
      <c r="D600" s="29">
        <f>VLOOKUP(A600,'Novitas non-facility'!$B:$C,2,FALSE)</f>
        <v>598.47</v>
      </c>
      <c r="E600" s="29">
        <f>VLOOKUP(A600,'Novitas facilty'!$B:$C,2,FALSE)</f>
        <v>363.84</v>
      </c>
      <c r="F600" s="24"/>
      <c r="G600" s="44">
        <f t="shared" si="18"/>
        <v>898</v>
      </c>
      <c r="H600" s="44">
        <f t="shared" si="19"/>
        <v>546</v>
      </c>
    </row>
    <row r="601" spans="1:8" x14ac:dyDescent="0.25">
      <c r="A601" s="24">
        <v>24076</v>
      </c>
      <c r="B601" s="24"/>
      <c r="C601" s="24" t="s">
        <v>359</v>
      </c>
      <c r="D601" s="29">
        <f>VLOOKUP(A601,'Novitas non-facility'!$B:$C,2,FALSE)</f>
        <v>601.77</v>
      </c>
      <c r="E601" s="29">
        <f>VLOOKUP(A601,'Novitas facilty'!$B:$C,2,FALSE)</f>
        <v>600.66999999999996</v>
      </c>
      <c r="F601" s="24"/>
      <c r="G601" s="44">
        <f t="shared" si="18"/>
        <v>903</v>
      </c>
      <c r="H601" s="44">
        <f t="shared" si="19"/>
        <v>902</v>
      </c>
    </row>
    <row r="602" spans="1:8" x14ac:dyDescent="0.25">
      <c r="A602" s="24">
        <v>24077</v>
      </c>
      <c r="B602" s="24"/>
      <c r="C602" s="24" t="s">
        <v>360</v>
      </c>
      <c r="D602" s="29">
        <f>VLOOKUP(A602,'Novitas non-facility'!$B:$C,2,FALSE)</f>
        <v>1120.76</v>
      </c>
      <c r="E602" s="29">
        <f>VLOOKUP(A602,'Novitas facilty'!$B:$C,2,FALSE)</f>
        <v>1142.19</v>
      </c>
      <c r="F602" s="24"/>
      <c r="G602" s="44">
        <f t="shared" si="18"/>
        <v>1682</v>
      </c>
      <c r="H602" s="44">
        <f t="shared" si="19"/>
        <v>1714</v>
      </c>
    </row>
    <row r="603" spans="1:8" x14ac:dyDescent="0.25">
      <c r="A603" s="24">
        <v>24079</v>
      </c>
      <c r="B603" s="24"/>
      <c r="C603" s="24" t="s">
        <v>361</v>
      </c>
      <c r="D603" s="29">
        <f>VLOOKUP(A603,'Novitas non-facility'!$B:$C,2,FALSE)</f>
        <v>1432.16</v>
      </c>
      <c r="E603" s="29">
        <f>VLOOKUP(A603,'Novitas facilty'!$B:$C,2,FALSE)</f>
        <v>1457.81</v>
      </c>
      <c r="F603" s="24"/>
      <c r="G603" s="44">
        <f t="shared" si="18"/>
        <v>2149</v>
      </c>
      <c r="H603" s="44">
        <f t="shared" si="19"/>
        <v>2187</v>
      </c>
    </row>
    <row r="604" spans="1:8" x14ac:dyDescent="0.25">
      <c r="A604" s="24">
        <v>24100</v>
      </c>
      <c r="B604" s="24"/>
      <c r="C604" s="24" t="s">
        <v>362</v>
      </c>
      <c r="D604" s="29">
        <f>VLOOKUP(A604,'Novitas non-facility'!$B:$C,2,FALSE)</f>
        <v>467.23</v>
      </c>
      <c r="E604" s="29">
        <f>VLOOKUP(A604,'Novitas facilty'!$B:$C,2,FALSE)</f>
        <v>463.08</v>
      </c>
      <c r="F604" s="24"/>
      <c r="G604" s="44">
        <f t="shared" si="18"/>
        <v>701</v>
      </c>
      <c r="H604" s="44">
        <f t="shared" si="19"/>
        <v>695</v>
      </c>
    </row>
    <row r="605" spans="1:8" x14ac:dyDescent="0.25">
      <c r="A605" s="24">
        <v>24101</v>
      </c>
      <c r="B605" s="24"/>
      <c r="C605" s="24" t="s">
        <v>363</v>
      </c>
      <c r="D605" s="29">
        <f>VLOOKUP(A605,'Novitas non-facility'!$B:$C,2,FALSE)</f>
        <v>560.11</v>
      </c>
      <c r="E605" s="29">
        <f>VLOOKUP(A605,'Novitas facilty'!$B:$C,2,FALSE)</f>
        <v>553.51</v>
      </c>
      <c r="F605" s="24"/>
      <c r="G605" s="44">
        <f t="shared" si="18"/>
        <v>841</v>
      </c>
      <c r="H605" s="44">
        <f t="shared" si="19"/>
        <v>831</v>
      </c>
    </row>
    <row r="606" spans="1:8" x14ac:dyDescent="0.25">
      <c r="A606" s="24">
        <v>24102</v>
      </c>
      <c r="B606" s="24"/>
      <c r="C606" s="24" t="s">
        <v>364</v>
      </c>
      <c r="D606" s="29">
        <f>VLOOKUP(A606,'Novitas non-facility'!$B:$C,2,FALSE)</f>
        <v>679.61</v>
      </c>
      <c r="E606" s="29">
        <f>VLOOKUP(A606,'Novitas facilty'!$B:$C,2,FALSE)</f>
        <v>680.58</v>
      </c>
      <c r="F606" s="24"/>
      <c r="G606" s="44">
        <f t="shared" si="18"/>
        <v>1020</v>
      </c>
      <c r="H606" s="44">
        <f t="shared" si="19"/>
        <v>1021</v>
      </c>
    </row>
    <row r="607" spans="1:8" x14ac:dyDescent="0.25">
      <c r="A607" s="24">
        <v>24105</v>
      </c>
      <c r="B607" s="24"/>
      <c r="C607" s="24" t="s">
        <v>365</v>
      </c>
      <c r="D607" s="29">
        <f>VLOOKUP(A607,'Novitas non-facility'!$B:$C,2,FALSE)</f>
        <v>403.81</v>
      </c>
      <c r="E607" s="29">
        <f>VLOOKUP(A607,'Novitas facilty'!$B:$C,2,FALSE)</f>
        <v>389.52</v>
      </c>
      <c r="F607" s="24"/>
      <c r="G607" s="44">
        <f t="shared" si="18"/>
        <v>606</v>
      </c>
      <c r="H607" s="44">
        <f t="shared" si="19"/>
        <v>585</v>
      </c>
    </row>
    <row r="608" spans="1:8" x14ac:dyDescent="0.25">
      <c r="A608" s="24">
        <v>24110</v>
      </c>
      <c r="B608" s="24"/>
      <c r="C608" s="24" t="s">
        <v>311</v>
      </c>
      <c r="D608" s="29">
        <f>VLOOKUP(A608,'Novitas non-facility'!$B:$C,2,FALSE)</f>
        <v>653.84</v>
      </c>
      <c r="E608" s="29">
        <f>VLOOKUP(A608,'Novitas facilty'!$B:$C,2,FALSE)</f>
        <v>641.27</v>
      </c>
      <c r="F608" s="24"/>
      <c r="G608" s="44">
        <f t="shared" si="18"/>
        <v>981</v>
      </c>
      <c r="H608" s="44">
        <f t="shared" si="19"/>
        <v>962</v>
      </c>
    </row>
    <row r="609" spans="1:8" x14ac:dyDescent="0.25">
      <c r="A609" s="24">
        <v>24115</v>
      </c>
      <c r="B609" s="24"/>
      <c r="C609" s="24" t="s">
        <v>366</v>
      </c>
      <c r="D609" s="29">
        <f>VLOOKUP(A609,'Novitas non-facility'!$B:$C,2,FALSE)</f>
        <v>810.77</v>
      </c>
      <c r="E609" s="29">
        <f>VLOOKUP(A609,'Novitas facilty'!$B:$C,2,FALSE)</f>
        <v>815.08</v>
      </c>
      <c r="F609" s="24"/>
      <c r="G609" s="44">
        <f t="shared" si="18"/>
        <v>1217</v>
      </c>
      <c r="H609" s="44">
        <f t="shared" si="19"/>
        <v>1223</v>
      </c>
    </row>
    <row r="610" spans="1:8" x14ac:dyDescent="0.25">
      <c r="A610" s="24">
        <v>24116</v>
      </c>
      <c r="B610" s="24"/>
      <c r="C610" s="24" t="s">
        <v>366</v>
      </c>
      <c r="D610" s="29">
        <f>VLOOKUP(A610,'Novitas non-facility'!$B:$C,2,FALSE)</f>
        <v>941.35</v>
      </c>
      <c r="E610" s="29">
        <f>VLOOKUP(A610,'Novitas facilty'!$B:$C,2,FALSE)</f>
        <v>952.4</v>
      </c>
      <c r="F610" s="24"/>
      <c r="G610" s="44">
        <f t="shared" si="18"/>
        <v>1413</v>
      </c>
      <c r="H610" s="44">
        <f t="shared" si="19"/>
        <v>1429</v>
      </c>
    </row>
    <row r="611" spans="1:8" x14ac:dyDescent="0.25">
      <c r="A611" s="24">
        <v>24120</v>
      </c>
      <c r="B611" s="24"/>
      <c r="C611" s="24" t="s">
        <v>367</v>
      </c>
      <c r="D611" s="29">
        <f>VLOOKUP(A611,'Novitas non-facility'!$B:$C,2,FALSE)</f>
        <v>590.27</v>
      </c>
      <c r="E611" s="29">
        <f>VLOOKUP(A611,'Novitas facilty'!$B:$C,2,FALSE)</f>
        <v>584.58000000000004</v>
      </c>
      <c r="F611" s="24"/>
      <c r="G611" s="44">
        <f t="shared" si="18"/>
        <v>886</v>
      </c>
      <c r="H611" s="44">
        <f t="shared" si="19"/>
        <v>877</v>
      </c>
    </row>
    <row r="612" spans="1:8" x14ac:dyDescent="0.25">
      <c r="A612" s="24">
        <v>24125</v>
      </c>
      <c r="B612" s="24"/>
      <c r="C612" s="24" t="s">
        <v>366</v>
      </c>
      <c r="D612" s="29">
        <f>VLOOKUP(A612,'Novitas non-facility'!$B:$C,2,FALSE)</f>
        <v>688.08</v>
      </c>
      <c r="E612" s="29">
        <f>VLOOKUP(A612,'Novitas facilty'!$B:$C,2,FALSE)</f>
        <v>677.96</v>
      </c>
      <c r="F612" s="24"/>
      <c r="G612" s="44">
        <f t="shared" si="18"/>
        <v>1033</v>
      </c>
      <c r="H612" s="44">
        <f t="shared" si="19"/>
        <v>1017</v>
      </c>
    </row>
    <row r="613" spans="1:8" x14ac:dyDescent="0.25">
      <c r="A613" s="24">
        <v>24126</v>
      </c>
      <c r="B613" s="24"/>
      <c r="C613" s="24" t="s">
        <v>366</v>
      </c>
      <c r="D613" s="29">
        <f>VLOOKUP(A613,'Novitas non-facility'!$B:$C,2,FALSE)</f>
        <v>717.94</v>
      </c>
      <c r="E613" s="29">
        <f>VLOOKUP(A613,'Novitas facilty'!$B:$C,2,FALSE)</f>
        <v>718.13</v>
      </c>
      <c r="F613" s="24"/>
      <c r="G613" s="44">
        <f t="shared" si="18"/>
        <v>1077</v>
      </c>
      <c r="H613" s="44">
        <f t="shared" si="19"/>
        <v>1078</v>
      </c>
    </row>
    <row r="614" spans="1:8" x14ac:dyDescent="0.25">
      <c r="A614" s="24">
        <v>24130</v>
      </c>
      <c r="B614" s="24"/>
      <c r="C614" s="24" t="s">
        <v>368</v>
      </c>
      <c r="D614" s="29">
        <f>VLOOKUP(A614,'Novitas non-facility'!$B:$C,2,FALSE)</f>
        <v>569.54999999999995</v>
      </c>
      <c r="E614" s="29">
        <f>VLOOKUP(A614,'Novitas facilty'!$B:$C,2,FALSE)</f>
        <v>561.91</v>
      </c>
      <c r="F614" s="24"/>
      <c r="G614" s="44">
        <f t="shared" si="18"/>
        <v>855</v>
      </c>
      <c r="H614" s="44">
        <f t="shared" si="19"/>
        <v>843</v>
      </c>
    </row>
    <row r="615" spans="1:8" x14ac:dyDescent="0.25">
      <c r="A615" s="24">
        <v>24134</v>
      </c>
      <c r="B615" s="24"/>
      <c r="C615" s="24" t="s">
        <v>369</v>
      </c>
      <c r="D615" s="29">
        <f>VLOOKUP(A615,'Novitas non-facility'!$B:$C,2,FALSE)</f>
        <v>821.83</v>
      </c>
      <c r="E615" s="29">
        <f>VLOOKUP(A615,'Novitas facilty'!$B:$C,2,FALSE)</f>
        <v>824.82</v>
      </c>
      <c r="F615" s="24"/>
      <c r="G615" s="44">
        <f t="shared" si="18"/>
        <v>1233</v>
      </c>
      <c r="H615" s="44">
        <f t="shared" si="19"/>
        <v>1238</v>
      </c>
    </row>
    <row r="616" spans="1:8" x14ac:dyDescent="0.25">
      <c r="A616" s="24">
        <v>24136</v>
      </c>
      <c r="B616" s="24"/>
      <c r="C616" s="24" t="s">
        <v>370</v>
      </c>
      <c r="D616" s="29">
        <f>VLOOKUP(A616,'Novitas non-facility'!$B:$C,2,FALSE)</f>
        <v>698.15</v>
      </c>
      <c r="E616" s="29">
        <f>VLOOKUP(A616,'Novitas facilty'!$B:$C,2,FALSE)</f>
        <v>691.27</v>
      </c>
      <c r="F616" s="24"/>
      <c r="G616" s="44">
        <f t="shared" si="18"/>
        <v>1048</v>
      </c>
      <c r="H616" s="44">
        <f t="shared" si="19"/>
        <v>1037</v>
      </c>
    </row>
    <row r="617" spans="1:8" x14ac:dyDescent="0.25">
      <c r="A617" s="24">
        <v>24138</v>
      </c>
      <c r="B617" s="24"/>
      <c r="C617" s="24" t="s">
        <v>371</v>
      </c>
      <c r="D617" s="29">
        <f>VLOOKUP(A617,'Novitas non-facility'!$B:$C,2,FALSE)</f>
        <v>761.78</v>
      </c>
      <c r="E617" s="29">
        <f>VLOOKUP(A617,'Novitas facilty'!$B:$C,2,FALSE)</f>
        <v>744.38</v>
      </c>
      <c r="F617" s="24"/>
      <c r="G617" s="44">
        <f t="shared" si="18"/>
        <v>1143</v>
      </c>
      <c r="H617" s="44">
        <f t="shared" si="19"/>
        <v>1117</v>
      </c>
    </row>
    <row r="618" spans="1:8" x14ac:dyDescent="0.25">
      <c r="A618" s="24">
        <v>24140</v>
      </c>
      <c r="B618" s="24"/>
      <c r="C618" s="24" t="s">
        <v>372</v>
      </c>
      <c r="D618" s="29">
        <f>VLOOKUP(A618,'Novitas non-facility'!$B:$C,2,FALSE)</f>
        <v>774.81</v>
      </c>
      <c r="E618" s="29">
        <f>VLOOKUP(A618,'Novitas facilty'!$B:$C,2,FALSE)</f>
        <v>773.1</v>
      </c>
      <c r="F618" s="24"/>
      <c r="G618" s="44">
        <f t="shared" si="18"/>
        <v>1163</v>
      </c>
      <c r="H618" s="44">
        <f t="shared" si="19"/>
        <v>1160</v>
      </c>
    </row>
    <row r="619" spans="1:8" x14ac:dyDescent="0.25">
      <c r="A619" s="24">
        <v>24145</v>
      </c>
      <c r="B619" s="24"/>
      <c r="C619" s="24" t="s">
        <v>373</v>
      </c>
      <c r="D619" s="29">
        <f>VLOOKUP(A619,'Novitas non-facility'!$B:$C,2,FALSE)</f>
        <v>656.88</v>
      </c>
      <c r="E619" s="29">
        <f>VLOOKUP(A619,'Novitas facilty'!$B:$C,2,FALSE)</f>
        <v>654.78</v>
      </c>
      <c r="F619" s="24"/>
      <c r="G619" s="44">
        <f t="shared" si="18"/>
        <v>986</v>
      </c>
      <c r="H619" s="44">
        <f t="shared" si="19"/>
        <v>983</v>
      </c>
    </row>
    <row r="620" spans="1:8" x14ac:dyDescent="0.25">
      <c r="A620" s="24">
        <v>24147</v>
      </c>
      <c r="B620" s="24"/>
      <c r="C620" s="24" t="s">
        <v>374</v>
      </c>
      <c r="D620" s="29">
        <f>VLOOKUP(A620,'Novitas non-facility'!$B:$C,2,FALSE)</f>
        <v>696.97</v>
      </c>
      <c r="E620" s="29">
        <f>VLOOKUP(A620,'Novitas facilty'!$B:$C,2,FALSE)</f>
        <v>687.75</v>
      </c>
      <c r="F620" s="24"/>
      <c r="G620" s="44">
        <f t="shared" si="18"/>
        <v>1046</v>
      </c>
      <c r="H620" s="44">
        <f t="shared" si="19"/>
        <v>1032</v>
      </c>
    </row>
    <row r="621" spans="1:8" x14ac:dyDescent="0.25">
      <c r="A621" s="24">
        <v>24149</v>
      </c>
      <c r="B621" s="24"/>
      <c r="C621" s="24" t="s">
        <v>375</v>
      </c>
      <c r="D621" s="29">
        <f>VLOOKUP(A621,'Novitas non-facility'!$B:$C,2,FALSE)</f>
        <v>1292.3699999999999</v>
      </c>
      <c r="E621" s="29">
        <f>VLOOKUP(A621,'Novitas facilty'!$B:$C,2,FALSE)</f>
        <v>1297.9100000000001</v>
      </c>
      <c r="F621" s="24"/>
      <c r="G621" s="44">
        <f t="shared" si="18"/>
        <v>1939</v>
      </c>
      <c r="H621" s="44">
        <f t="shared" si="19"/>
        <v>1947</v>
      </c>
    </row>
    <row r="622" spans="1:8" x14ac:dyDescent="0.25">
      <c r="A622" s="24">
        <v>24150</v>
      </c>
      <c r="B622" s="24"/>
      <c r="C622" s="24" t="s">
        <v>376</v>
      </c>
      <c r="D622" s="29">
        <f>VLOOKUP(A622,'Novitas non-facility'!$B:$C,2,FALSE)</f>
        <v>1671.54</v>
      </c>
      <c r="E622" s="29">
        <f>VLOOKUP(A622,'Novitas facilty'!$B:$C,2,FALSE)</f>
        <v>1720.11</v>
      </c>
      <c r="F622" s="24"/>
      <c r="G622" s="44">
        <f t="shared" si="18"/>
        <v>2508</v>
      </c>
      <c r="H622" s="44">
        <f t="shared" si="19"/>
        <v>2581</v>
      </c>
    </row>
    <row r="623" spans="1:8" x14ac:dyDescent="0.25">
      <c r="A623" s="24">
        <v>24152</v>
      </c>
      <c r="B623" s="24"/>
      <c r="C623" s="24" t="s">
        <v>377</v>
      </c>
      <c r="D623" s="29">
        <f>VLOOKUP(A623,'Novitas non-facility'!$B:$C,2,FALSE)</f>
        <v>1457.1</v>
      </c>
      <c r="E623" s="29">
        <f>VLOOKUP(A623,'Novitas facilty'!$B:$C,2,FALSE)</f>
        <v>1460.26</v>
      </c>
      <c r="F623" s="24"/>
      <c r="G623" s="44">
        <f t="shared" si="18"/>
        <v>2186</v>
      </c>
      <c r="H623" s="44">
        <f t="shared" si="19"/>
        <v>2191</v>
      </c>
    </row>
    <row r="624" spans="1:8" x14ac:dyDescent="0.25">
      <c r="A624" s="24">
        <v>24155</v>
      </c>
      <c r="B624" s="24"/>
      <c r="C624" s="24" t="s">
        <v>378</v>
      </c>
      <c r="D624" s="29">
        <f>VLOOKUP(A624,'Novitas non-facility'!$B:$C,2,FALSE)</f>
        <v>932.69</v>
      </c>
      <c r="E624" s="29">
        <f>VLOOKUP(A624,'Novitas facilty'!$B:$C,2,FALSE)</f>
        <v>931.25</v>
      </c>
      <c r="F624" s="24"/>
      <c r="G624" s="44">
        <f t="shared" ref="G624:G687" si="20">ROUNDUP(D624*$J$2,0)</f>
        <v>1400</v>
      </c>
      <c r="H624" s="44">
        <f t="shared" ref="H624:H687" si="21">ROUNDUP(E624*$J$2,0)</f>
        <v>1397</v>
      </c>
    </row>
    <row r="625" spans="1:8" x14ac:dyDescent="0.25">
      <c r="A625" s="24">
        <v>24160</v>
      </c>
      <c r="B625" s="24"/>
      <c r="C625" s="24" t="s">
        <v>379</v>
      </c>
      <c r="D625" s="29">
        <f>VLOOKUP(A625,'Novitas non-facility'!$B:$C,2,FALSE)</f>
        <v>1365.15</v>
      </c>
      <c r="E625" s="29">
        <f>VLOOKUP(A625,'Novitas facilty'!$B:$C,2,FALSE)</f>
        <v>1395.3</v>
      </c>
      <c r="F625" s="24"/>
      <c r="G625" s="44">
        <f t="shared" si="20"/>
        <v>2048</v>
      </c>
      <c r="H625" s="44">
        <f t="shared" si="21"/>
        <v>2093</v>
      </c>
    </row>
    <row r="626" spans="1:8" x14ac:dyDescent="0.25">
      <c r="A626" s="24">
        <v>24164</v>
      </c>
      <c r="B626" s="24"/>
      <c r="C626" s="24" t="s">
        <v>380</v>
      </c>
      <c r="D626" s="29">
        <f>VLOOKUP(A626,'Novitas non-facility'!$B:$C,2,FALSE)</f>
        <v>795.95</v>
      </c>
      <c r="E626" s="29">
        <f>VLOOKUP(A626,'Novitas facilty'!$B:$C,2,FALSE)</f>
        <v>807.49</v>
      </c>
      <c r="F626" s="24"/>
      <c r="G626" s="44">
        <f t="shared" si="20"/>
        <v>1194</v>
      </c>
      <c r="H626" s="44">
        <f t="shared" si="21"/>
        <v>1212</v>
      </c>
    </row>
    <row r="627" spans="1:8" x14ac:dyDescent="0.25">
      <c r="A627" s="24">
        <v>24200</v>
      </c>
      <c r="B627" s="24"/>
      <c r="C627" s="24" t="s">
        <v>381</v>
      </c>
      <c r="D627" s="29">
        <f>VLOOKUP(A627,'Novitas non-facility'!$B:$C,2,FALSE)</f>
        <v>241.59</v>
      </c>
      <c r="E627" s="29">
        <f>VLOOKUP(A627,'Novitas facilty'!$B:$C,2,FALSE)</f>
        <v>153.22</v>
      </c>
      <c r="F627" s="24"/>
      <c r="G627" s="44">
        <f t="shared" si="20"/>
        <v>363</v>
      </c>
      <c r="H627" s="44">
        <f t="shared" si="21"/>
        <v>230</v>
      </c>
    </row>
    <row r="628" spans="1:8" x14ac:dyDescent="0.25">
      <c r="A628" s="24">
        <v>24201</v>
      </c>
      <c r="B628" s="24"/>
      <c r="C628" s="24" t="s">
        <v>381</v>
      </c>
      <c r="D628" s="29">
        <f>VLOOKUP(A628,'Novitas non-facility'!$B:$C,2,FALSE)</f>
        <v>614.75</v>
      </c>
      <c r="E628" s="29">
        <f>VLOOKUP(A628,'Novitas facilty'!$B:$C,2,FALSE)</f>
        <v>405.26</v>
      </c>
      <c r="F628" s="24"/>
      <c r="G628" s="44">
        <f t="shared" si="20"/>
        <v>923</v>
      </c>
      <c r="H628" s="44">
        <f t="shared" si="21"/>
        <v>608</v>
      </c>
    </row>
    <row r="629" spans="1:8" x14ac:dyDescent="0.25">
      <c r="A629" s="24">
        <v>24220</v>
      </c>
      <c r="B629" s="24"/>
      <c r="C629" s="24" t="s">
        <v>382</v>
      </c>
      <c r="D629" s="29">
        <f>VLOOKUP(A629,'Novitas non-facility'!$B:$C,2,FALSE)</f>
        <v>215.48</v>
      </c>
      <c r="E629" s="29">
        <f>VLOOKUP(A629,'Novitas facilty'!$B:$C,2,FALSE)</f>
        <v>70.739999999999995</v>
      </c>
      <c r="F629" s="24"/>
      <c r="G629" s="44">
        <f t="shared" si="20"/>
        <v>324</v>
      </c>
      <c r="H629" s="44">
        <f t="shared" si="21"/>
        <v>107</v>
      </c>
    </row>
    <row r="630" spans="1:8" x14ac:dyDescent="0.25">
      <c r="A630" s="24">
        <v>24300</v>
      </c>
      <c r="B630" s="24"/>
      <c r="C630" s="24" t="s">
        <v>383</v>
      </c>
      <c r="D630" s="29">
        <f>VLOOKUP(A630,'Novitas non-facility'!$B:$C,2,FALSE)</f>
        <v>491.43</v>
      </c>
      <c r="E630" s="29">
        <f>VLOOKUP(A630,'Novitas facilty'!$B:$C,2,FALSE)</f>
        <v>465.51</v>
      </c>
      <c r="F630" s="24"/>
      <c r="G630" s="44">
        <f t="shared" si="20"/>
        <v>738</v>
      </c>
      <c r="H630" s="44">
        <f t="shared" si="21"/>
        <v>699</v>
      </c>
    </row>
    <row r="631" spans="1:8" x14ac:dyDescent="0.25">
      <c r="A631" s="24">
        <v>24301</v>
      </c>
      <c r="B631" s="24"/>
      <c r="C631" s="24" t="s">
        <v>384</v>
      </c>
      <c r="D631" s="29">
        <f>VLOOKUP(A631,'Novitas non-facility'!$B:$C,2,FALSE)</f>
        <v>827.01</v>
      </c>
      <c r="E631" s="29">
        <f>VLOOKUP(A631,'Novitas facilty'!$B:$C,2,FALSE)</f>
        <v>827.18</v>
      </c>
      <c r="F631" s="24"/>
      <c r="G631" s="44">
        <f t="shared" si="20"/>
        <v>1241</v>
      </c>
      <c r="H631" s="44">
        <f t="shared" si="21"/>
        <v>1241</v>
      </c>
    </row>
    <row r="632" spans="1:8" x14ac:dyDescent="0.25">
      <c r="A632" s="24">
        <v>24305</v>
      </c>
      <c r="B632" s="24"/>
      <c r="C632" s="24" t="s">
        <v>385</v>
      </c>
      <c r="D632" s="29">
        <f>VLOOKUP(A632,'Novitas non-facility'!$B:$C,2,FALSE)</f>
        <v>640.16</v>
      </c>
      <c r="E632" s="29">
        <f>VLOOKUP(A632,'Novitas facilty'!$B:$C,2,FALSE)</f>
        <v>636.41999999999996</v>
      </c>
      <c r="F632" s="24"/>
      <c r="G632" s="44">
        <f t="shared" si="20"/>
        <v>961</v>
      </c>
      <c r="H632" s="44">
        <f t="shared" si="21"/>
        <v>955</v>
      </c>
    </row>
    <row r="633" spans="1:8" x14ac:dyDescent="0.25">
      <c r="A633" s="24">
        <v>24310</v>
      </c>
      <c r="B633" s="24"/>
      <c r="C633" s="24" t="s">
        <v>386</v>
      </c>
      <c r="D633" s="29">
        <f>VLOOKUP(A633,'Novitas non-facility'!$B:$C,2,FALSE)</f>
        <v>527.26</v>
      </c>
      <c r="E633" s="29">
        <f>VLOOKUP(A633,'Novitas facilty'!$B:$C,2,FALSE)</f>
        <v>520.89</v>
      </c>
      <c r="F633" s="24"/>
      <c r="G633" s="44">
        <f t="shared" si="20"/>
        <v>791</v>
      </c>
      <c r="H633" s="44">
        <f t="shared" si="21"/>
        <v>782</v>
      </c>
    </row>
    <row r="634" spans="1:8" x14ac:dyDescent="0.25">
      <c r="A634" s="24">
        <v>24320</v>
      </c>
      <c r="B634" s="24"/>
      <c r="C634" s="24" t="s">
        <v>387</v>
      </c>
      <c r="D634" s="29">
        <f>VLOOKUP(A634,'Novitas non-facility'!$B:$C,2,FALSE)</f>
        <v>856.41</v>
      </c>
      <c r="E634" s="29">
        <f>VLOOKUP(A634,'Novitas facilty'!$B:$C,2,FALSE)</f>
        <v>862.99</v>
      </c>
      <c r="F634" s="24"/>
      <c r="G634" s="44">
        <f t="shared" si="20"/>
        <v>1285</v>
      </c>
      <c r="H634" s="44">
        <f t="shared" si="21"/>
        <v>1295</v>
      </c>
    </row>
    <row r="635" spans="1:8" x14ac:dyDescent="0.25">
      <c r="A635" s="24">
        <v>24330</v>
      </c>
      <c r="B635" s="24"/>
      <c r="C635" s="24" t="s">
        <v>388</v>
      </c>
      <c r="D635" s="29">
        <f>VLOOKUP(A635,'Novitas non-facility'!$B:$C,2,FALSE)</f>
        <v>790.23</v>
      </c>
      <c r="E635" s="29">
        <f>VLOOKUP(A635,'Novitas facilty'!$B:$C,2,FALSE)</f>
        <v>793.39</v>
      </c>
      <c r="F635" s="24"/>
      <c r="G635" s="44">
        <f t="shared" si="20"/>
        <v>1186</v>
      </c>
      <c r="H635" s="44">
        <f t="shared" si="21"/>
        <v>1191</v>
      </c>
    </row>
    <row r="636" spans="1:8" x14ac:dyDescent="0.25">
      <c r="A636" s="24">
        <v>24331</v>
      </c>
      <c r="B636" s="24"/>
      <c r="C636" s="24" t="s">
        <v>388</v>
      </c>
      <c r="D636" s="29">
        <f>VLOOKUP(A636,'Novitas non-facility'!$B:$C,2,FALSE)</f>
        <v>861.45</v>
      </c>
      <c r="E636" s="29">
        <f>VLOOKUP(A636,'Novitas facilty'!$B:$C,2,FALSE)</f>
        <v>868.69</v>
      </c>
      <c r="F636" s="24"/>
      <c r="G636" s="44">
        <f t="shared" si="20"/>
        <v>1293</v>
      </c>
      <c r="H636" s="44">
        <f t="shared" si="21"/>
        <v>1304</v>
      </c>
    </row>
    <row r="637" spans="1:8" x14ac:dyDescent="0.25">
      <c r="A637" s="24">
        <v>24332</v>
      </c>
      <c r="B637" s="24"/>
      <c r="C637" s="24" t="s">
        <v>389</v>
      </c>
      <c r="D637" s="29">
        <f>VLOOKUP(A637,'Novitas non-facility'!$B:$C,2,FALSE)</f>
        <v>680.85</v>
      </c>
      <c r="E637" s="29">
        <f>VLOOKUP(A637,'Novitas facilty'!$B:$C,2,FALSE)</f>
        <v>676.94</v>
      </c>
      <c r="F637" s="24"/>
      <c r="G637" s="44">
        <f t="shared" si="20"/>
        <v>1022</v>
      </c>
      <c r="H637" s="44">
        <f t="shared" si="21"/>
        <v>1016</v>
      </c>
    </row>
    <row r="638" spans="1:8" x14ac:dyDescent="0.25">
      <c r="A638" s="24">
        <v>24340</v>
      </c>
      <c r="B638" s="24"/>
      <c r="C638" s="24" t="s">
        <v>390</v>
      </c>
      <c r="D638" s="29">
        <f>VLOOKUP(A638,'Novitas non-facility'!$B:$C,2,FALSE)</f>
        <v>662.26</v>
      </c>
      <c r="E638" s="29">
        <f>VLOOKUP(A638,'Novitas facilty'!$B:$C,2,FALSE)</f>
        <v>676.81</v>
      </c>
      <c r="F638" s="24"/>
      <c r="G638" s="44">
        <f t="shared" si="20"/>
        <v>994</v>
      </c>
      <c r="H638" s="44">
        <f t="shared" si="21"/>
        <v>1016</v>
      </c>
    </row>
    <row r="639" spans="1:8" x14ac:dyDescent="0.25">
      <c r="A639" s="24">
        <v>24341</v>
      </c>
      <c r="B639" s="24"/>
      <c r="C639" s="24" t="s">
        <v>391</v>
      </c>
      <c r="D639" s="29">
        <f>VLOOKUP(A639,'Novitas non-facility'!$B:$C,2,FALSE)</f>
        <v>825.59</v>
      </c>
      <c r="E639" s="29">
        <f>VLOOKUP(A639,'Novitas facilty'!$B:$C,2,FALSE)</f>
        <v>826.48</v>
      </c>
      <c r="F639" s="24"/>
      <c r="G639" s="44">
        <f t="shared" si="20"/>
        <v>1239</v>
      </c>
      <c r="H639" s="44">
        <f t="shared" si="21"/>
        <v>1240</v>
      </c>
    </row>
    <row r="640" spans="1:8" x14ac:dyDescent="0.25">
      <c r="A640" s="24">
        <v>24342</v>
      </c>
      <c r="B640" s="24"/>
      <c r="C640" s="24" t="s">
        <v>392</v>
      </c>
      <c r="D640" s="29">
        <f>VLOOKUP(A640,'Novitas non-facility'!$B:$C,2,FALSE)</f>
        <v>849.59</v>
      </c>
      <c r="E640" s="29">
        <f>VLOOKUP(A640,'Novitas facilty'!$B:$C,2,FALSE)</f>
        <v>855.93</v>
      </c>
      <c r="F640" s="24"/>
      <c r="G640" s="44">
        <f t="shared" si="20"/>
        <v>1275</v>
      </c>
      <c r="H640" s="44">
        <f t="shared" si="21"/>
        <v>1284</v>
      </c>
    </row>
    <row r="641" spans="1:8" x14ac:dyDescent="0.25">
      <c r="A641" s="24">
        <v>24343</v>
      </c>
      <c r="B641" s="24"/>
      <c r="C641" s="24" t="s">
        <v>393</v>
      </c>
      <c r="D641" s="29">
        <f>VLOOKUP(A641,'Novitas non-facility'!$B:$C,2,FALSE)</f>
        <v>789.44</v>
      </c>
      <c r="E641" s="29">
        <f>VLOOKUP(A641,'Novitas facilty'!$B:$C,2,FALSE)</f>
        <v>780.68</v>
      </c>
      <c r="F641" s="24"/>
      <c r="G641" s="44">
        <f t="shared" si="20"/>
        <v>1185</v>
      </c>
      <c r="H641" s="44">
        <f t="shared" si="21"/>
        <v>1172</v>
      </c>
    </row>
    <row r="642" spans="1:8" x14ac:dyDescent="0.25">
      <c r="A642" s="24">
        <v>24344</v>
      </c>
      <c r="B642" s="24"/>
      <c r="C642" s="24" t="s">
        <v>394</v>
      </c>
      <c r="D642" s="29">
        <f>VLOOKUP(A642,'Novitas non-facility'!$B:$C,2,FALSE)</f>
        <v>1194.97</v>
      </c>
      <c r="E642" s="29">
        <f>VLOOKUP(A642,'Novitas facilty'!$B:$C,2,FALSE)</f>
        <v>1211.25</v>
      </c>
      <c r="F642" s="24"/>
      <c r="G642" s="44">
        <f t="shared" si="20"/>
        <v>1793</v>
      </c>
      <c r="H642" s="44">
        <f t="shared" si="21"/>
        <v>1817</v>
      </c>
    </row>
    <row r="643" spans="1:8" x14ac:dyDescent="0.25">
      <c r="A643" s="24">
        <v>24345</v>
      </c>
      <c r="B643" s="24"/>
      <c r="C643" s="24" t="s">
        <v>395</v>
      </c>
      <c r="D643" s="29">
        <f>VLOOKUP(A643,'Novitas non-facility'!$B:$C,2,FALSE)</f>
        <v>784.83</v>
      </c>
      <c r="E643" s="29">
        <f>VLOOKUP(A643,'Novitas facilty'!$B:$C,2,FALSE)</f>
        <v>777.83</v>
      </c>
      <c r="F643" s="24"/>
      <c r="G643" s="44">
        <f t="shared" si="20"/>
        <v>1178</v>
      </c>
      <c r="H643" s="44">
        <f t="shared" si="21"/>
        <v>1167</v>
      </c>
    </row>
    <row r="644" spans="1:8" x14ac:dyDescent="0.25">
      <c r="A644" s="24">
        <v>24346</v>
      </c>
      <c r="B644" s="24"/>
      <c r="C644" s="24" t="s">
        <v>396</v>
      </c>
      <c r="D644" s="29">
        <f>VLOOKUP(A644,'Novitas non-facility'!$B:$C,2,FALSE)</f>
        <v>1208.96</v>
      </c>
      <c r="E644" s="29">
        <f>VLOOKUP(A644,'Novitas facilty'!$B:$C,2,FALSE)</f>
        <v>1209</v>
      </c>
      <c r="F644" s="24"/>
      <c r="G644" s="44">
        <f t="shared" si="20"/>
        <v>1814</v>
      </c>
      <c r="H644" s="44">
        <f t="shared" si="21"/>
        <v>1814</v>
      </c>
    </row>
    <row r="645" spans="1:8" x14ac:dyDescent="0.25">
      <c r="A645" s="24">
        <v>24357</v>
      </c>
      <c r="B645" s="24"/>
      <c r="C645" s="24" t="s">
        <v>397</v>
      </c>
      <c r="D645" s="29">
        <f>VLOOKUP(A645,'Novitas non-facility'!$B:$C,2,FALSE)</f>
        <v>462.9</v>
      </c>
      <c r="E645" s="29">
        <f>VLOOKUP(A645,'Novitas facilty'!$B:$C,2,FALSE)</f>
        <v>474.43</v>
      </c>
      <c r="F645" s="24"/>
      <c r="G645" s="44">
        <f t="shared" si="20"/>
        <v>695</v>
      </c>
      <c r="H645" s="44">
        <f t="shared" si="21"/>
        <v>712</v>
      </c>
    </row>
    <row r="646" spans="1:8" x14ac:dyDescent="0.25">
      <c r="A646" s="24">
        <v>24358</v>
      </c>
      <c r="B646" s="24"/>
      <c r="C646" s="24" t="s">
        <v>398</v>
      </c>
      <c r="D646" s="29">
        <f>VLOOKUP(A646,'Novitas non-facility'!$B:$C,2,FALSE)</f>
        <v>586.69000000000005</v>
      </c>
      <c r="E646" s="29">
        <f>VLOOKUP(A646,'Novitas facilty'!$B:$C,2,FALSE)</f>
        <v>577.16</v>
      </c>
      <c r="F646" s="24"/>
      <c r="G646" s="44">
        <f t="shared" si="20"/>
        <v>881</v>
      </c>
      <c r="H646" s="44">
        <f t="shared" si="21"/>
        <v>866</v>
      </c>
    </row>
    <row r="647" spans="1:8" x14ac:dyDescent="0.25">
      <c r="A647" s="24">
        <v>24359</v>
      </c>
      <c r="B647" s="24"/>
      <c r="C647" s="24" t="s">
        <v>399</v>
      </c>
      <c r="D647" s="29">
        <f>VLOOKUP(A647,'Novitas non-facility'!$B:$C,2,FALSE)</f>
        <v>730.69</v>
      </c>
      <c r="E647" s="29">
        <f>VLOOKUP(A647,'Novitas facilty'!$B:$C,2,FALSE)</f>
        <v>727.42</v>
      </c>
      <c r="F647" s="24"/>
      <c r="G647" s="44">
        <f t="shared" si="20"/>
        <v>1097</v>
      </c>
      <c r="H647" s="44">
        <f t="shared" si="21"/>
        <v>1092</v>
      </c>
    </row>
    <row r="648" spans="1:8" x14ac:dyDescent="0.25">
      <c r="A648" s="24">
        <v>24360</v>
      </c>
      <c r="B648" s="24"/>
      <c r="C648" s="24" t="s">
        <v>400</v>
      </c>
      <c r="D648" s="29">
        <f>VLOOKUP(A648,'Novitas non-facility'!$B:$C,2,FALSE)</f>
        <v>988.5</v>
      </c>
      <c r="E648" s="29">
        <f>VLOOKUP(A648,'Novitas facilty'!$B:$C,2,FALSE)</f>
        <v>977.05</v>
      </c>
      <c r="F648" s="24"/>
      <c r="G648" s="44">
        <f t="shared" si="20"/>
        <v>1483</v>
      </c>
      <c r="H648" s="44">
        <f t="shared" si="21"/>
        <v>1466</v>
      </c>
    </row>
    <row r="649" spans="1:8" x14ac:dyDescent="0.25">
      <c r="A649" s="24">
        <v>24361</v>
      </c>
      <c r="B649" s="24"/>
      <c r="C649" s="24" t="s">
        <v>400</v>
      </c>
      <c r="D649" s="29">
        <f>VLOOKUP(A649,'Novitas non-facility'!$B:$C,2,FALSE)</f>
        <v>1100.3</v>
      </c>
      <c r="E649" s="29">
        <f>VLOOKUP(A649,'Novitas facilty'!$B:$C,2,FALSE)</f>
        <v>1100.75</v>
      </c>
      <c r="F649" s="24"/>
      <c r="G649" s="44">
        <f t="shared" si="20"/>
        <v>1651</v>
      </c>
      <c r="H649" s="44">
        <f t="shared" si="21"/>
        <v>1652</v>
      </c>
    </row>
    <row r="650" spans="1:8" x14ac:dyDescent="0.25">
      <c r="A650" s="24">
        <v>24362</v>
      </c>
      <c r="B650" s="24"/>
      <c r="C650" s="24" t="s">
        <v>400</v>
      </c>
      <c r="D650" s="29">
        <f>VLOOKUP(A650,'Novitas non-facility'!$B:$C,2,FALSE)</f>
        <v>1157.46</v>
      </c>
      <c r="E650" s="29">
        <f>VLOOKUP(A650,'Novitas facilty'!$B:$C,2,FALSE)</f>
        <v>1170.93</v>
      </c>
      <c r="F650" s="24"/>
      <c r="G650" s="44">
        <f t="shared" si="20"/>
        <v>1737</v>
      </c>
      <c r="H650" s="44">
        <f t="shared" si="21"/>
        <v>1757</v>
      </c>
    </row>
    <row r="651" spans="1:8" x14ac:dyDescent="0.25">
      <c r="A651" s="24">
        <v>24363</v>
      </c>
      <c r="B651" s="24"/>
      <c r="C651" s="24" t="s">
        <v>401</v>
      </c>
      <c r="D651" s="29">
        <f>VLOOKUP(A651,'Novitas non-facility'!$B:$C,2,FALSE)</f>
        <v>1570.43</v>
      </c>
      <c r="E651" s="29">
        <f>VLOOKUP(A651,'Novitas facilty'!$B:$C,2,FALSE)</f>
        <v>1604.52</v>
      </c>
      <c r="F651" s="24"/>
      <c r="G651" s="44">
        <f t="shared" si="20"/>
        <v>2356</v>
      </c>
      <c r="H651" s="44">
        <f t="shared" si="21"/>
        <v>2407</v>
      </c>
    </row>
    <row r="652" spans="1:8" x14ac:dyDescent="0.25">
      <c r="A652" s="24">
        <v>24365</v>
      </c>
      <c r="B652" s="24"/>
      <c r="C652" s="24" t="s">
        <v>402</v>
      </c>
      <c r="D652" s="29">
        <f>VLOOKUP(A652,'Novitas non-facility'!$B:$C,2,FALSE)</f>
        <v>706.51</v>
      </c>
      <c r="E652" s="29">
        <f>VLOOKUP(A652,'Novitas facilty'!$B:$C,2,FALSE)</f>
        <v>702.87</v>
      </c>
      <c r="F652" s="24"/>
      <c r="G652" s="44">
        <f t="shared" si="20"/>
        <v>1060</v>
      </c>
      <c r="H652" s="44">
        <f t="shared" si="21"/>
        <v>1055</v>
      </c>
    </row>
    <row r="653" spans="1:8" x14ac:dyDescent="0.25">
      <c r="A653" s="24">
        <v>24366</v>
      </c>
      <c r="B653" s="24"/>
      <c r="C653" s="24" t="s">
        <v>402</v>
      </c>
      <c r="D653" s="29">
        <f>VLOOKUP(A653,'Novitas non-facility'!$B:$C,2,FALSE)</f>
        <v>748.41</v>
      </c>
      <c r="E653" s="29">
        <f>VLOOKUP(A653,'Novitas facilty'!$B:$C,2,FALSE)</f>
        <v>750.1</v>
      </c>
      <c r="F653" s="24"/>
      <c r="G653" s="44">
        <f t="shared" si="20"/>
        <v>1123</v>
      </c>
      <c r="H653" s="44">
        <f t="shared" si="21"/>
        <v>1126</v>
      </c>
    </row>
    <row r="654" spans="1:8" x14ac:dyDescent="0.25">
      <c r="A654" s="24">
        <v>24370</v>
      </c>
      <c r="B654" s="24"/>
      <c r="C654" s="24" t="s">
        <v>403</v>
      </c>
      <c r="D654" s="29">
        <f>VLOOKUP(A654,'Novitas non-facility'!$B:$C,2,FALSE)</f>
        <v>1666.7</v>
      </c>
      <c r="E654" s="29">
        <f>VLOOKUP(A654,'Novitas facilty'!$B:$C,2,FALSE)</f>
        <v>1713.77</v>
      </c>
      <c r="F654" s="24"/>
      <c r="G654" s="44">
        <f t="shared" si="20"/>
        <v>2501</v>
      </c>
      <c r="H654" s="44">
        <f t="shared" si="21"/>
        <v>2571</v>
      </c>
    </row>
    <row r="655" spans="1:8" x14ac:dyDescent="0.25">
      <c r="A655" s="24">
        <v>24371</v>
      </c>
      <c r="B655" s="24"/>
      <c r="C655" s="24" t="s">
        <v>403</v>
      </c>
      <c r="D655" s="29">
        <f>VLOOKUP(A655,'Novitas non-facility'!$B:$C,2,FALSE)</f>
        <v>1911</v>
      </c>
      <c r="E655" s="29">
        <f>VLOOKUP(A655,'Novitas facilty'!$B:$C,2,FALSE)</f>
        <v>1964.57</v>
      </c>
      <c r="F655" s="24"/>
      <c r="G655" s="44">
        <f t="shared" si="20"/>
        <v>2867</v>
      </c>
      <c r="H655" s="44">
        <f t="shared" si="21"/>
        <v>2947</v>
      </c>
    </row>
    <row r="656" spans="1:8" x14ac:dyDescent="0.25">
      <c r="A656" s="24">
        <v>24400</v>
      </c>
      <c r="B656" s="24"/>
      <c r="C656" s="24" t="s">
        <v>404</v>
      </c>
      <c r="D656" s="29">
        <f>VLOOKUP(A656,'Novitas non-facility'!$B:$C,2,FALSE)</f>
        <v>908.85</v>
      </c>
      <c r="E656" s="29">
        <f>VLOOKUP(A656,'Novitas facilty'!$B:$C,2,FALSE)</f>
        <v>901.59</v>
      </c>
      <c r="F656" s="24"/>
      <c r="G656" s="44">
        <f t="shared" si="20"/>
        <v>1364</v>
      </c>
      <c r="H656" s="44">
        <f t="shared" si="21"/>
        <v>1353</v>
      </c>
    </row>
    <row r="657" spans="1:8" x14ac:dyDescent="0.25">
      <c r="A657" s="24">
        <v>24410</v>
      </c>
      <c r="B657" s="24"/>
      <c r="C657" s="24" t="s">
        <v>404</v>
      </c>
      <c r="D657" s="29">
        <f>VLOOKUP(A657,'Novitas non-facility'!$B:$C,2,FALSE)</f>
        <v>1154.8599999999999</v>
      </c>
      <c r="E657" s="29">
        <f>VLOOKUP(A657,'Novitas facilty'!$B:$C,2,FALSE)</f>
        <v>1168.1099999999999</v>
      </c>
      <c r="F657" s="24"/>
      <c r="G657" s="44">
        <f t="shared" si="20"/>
        <v>1733</v>
      </c>
      <c r="H657" s="44">
        <f t="shared" si="21"/>
        <v>1753</v>
      </c>
    </row>
    <row r="658" spans="1:8" x14ac:dyDescent="0.25">
      <c r="A658" s="24">
        <v>24420</v>
      </c>
      <c r="B658" s="24"/>
      <c r="C658" s="24" t="s">
        <v>404</v>
      </c>
      <c r="D658" s="29">
        <f>VLOOKUP(A658,'Novitas non-facility'!$B:$C,2,FALSE)</f>
        <v>1172.07</v>
      </c>
      <c r="E658" s="29">
        <f>VLOOKUP(A658,'Novitas facilty'!$B:$C,2,FALSE)</f>
        <v>1083.22</v>
      </c>
      <c r="F658" s="24"/>
      <c r="G658" s="44">
        <f t="shared" si="20"/>
        <v>1759</v>
      </c>
      <c r="H658" s="44">
        <f t="shared" si="21"/>
        <v>1625</v>
      </c>
    </row>
    <row r="659" spans="1:8" x14ac:dyDescent="0.25">
      <c r="A659" s="24">
        <v>24430</v>
      </c>
      <c r="B659" s="24"/>
      <c r="C659" s="24" t="s">
        <v>405</v>
      </c>
      <c r="D659" s="29">
        <f>VLOOKUP(A659,'Novitas non-facility'!$B:$C,2,FALSE)</f>
        <v>1151.5899999999999</v>
      </c>
      <c r="E659" s="29">
        <f>VLOOKUP(A659,'Novitas facilty'!$B:$C,2,FALSE)</f>
        <v>1165.77</v>
      </c>
      <c r="F659" s="24"/>
      <c r="G659" s="44">
        <f t="shared" si="20"/>
        <v>1728</v>
      </c>
      <c r="H659" s="44">
        <f t="shared" si="21"/>
        <v>1749</v>
      </c>
    </row>
    <row r="660" spans="1:8" x14ac:dyDescent="0.25">
      <c r="A660" s="24">
        <v>24435</v>
      </c>
      <c r="B660" s="24"/>
      <c r="C660" s="24" t="s">
        <v>406</v>
      </c>
      <c r="D660" s="29">
        <f>VLOOKUP(A660,'Novitas non-facility'!$B:$C,2,FALSE)</f>
        <v>1180.33</v>
      </c>
      <c r="E660" s="29">
        <f>VLOOKUP(A660,'Novitas facilty'!$B:$C,2,FALSE)</f>
        <v>1190.0999999999999</v>
      </c>
      <c r="F660" s="24"/>
      <c r="G660" s="44">
        <f t="shared" si="20"/>
        <v>1771</v>
      </c>
      <c r="H660" s="44">
        <f t="shared" si="21"/>
        <v>1786</v>
      </c>
    </row>
    <row r="661" spans="1:8" x14ac:dyDescent="0.25">
      <c r="A661" s="24">
        <v>24470</v>
      </c>
      <c r="B661" s="24"/>
      <c r="C661" s="24" t="s">
        <v>407</v>
      </c>
      <c r="D661" s="29">
        <f>VLOOKUP(A661,'Novitas non-facility'!$B:$C,2,FALSE)</f>
        <v>741.2</v>
      </c>
      <c r="E661" s="29">
        <f>VLOOKUP(A661,'Novitas facilty'!$B:$C,2,FALSE)</f>
        <v>621.45000000000005</v>
      </c>
      <c r="F661" s="24"/>
      <c r="G661" s="44">
        <f t="shared" si="20"/>
        <v>1112</v>
      </c>
      <c r="H661" s="44">
        <f t="shared" si="21"/>
        <v>933</v>
      </c>
    </row>
    <row r="662" spans="1:8" x14ac:dyDescent="0.25">
      <c r="A662" s="24">
        <v>24495</v>
      </c>
      <c r="B662" s="24"/>
      <c r="C662" s="24" t="s">
        <v>408</v>
      </c>
      <c r="D662" s="29">
        <f>VLOOKUP(A662,'Novitas non-facility'!$B:$C,2,FALSE)</f>
        <v>1036.74</v>
      </c>
      <c r="E662" s="29">
        <f>VLOOKUP(A662,'Novitas facilty'!$B:$C,2,FALSE)</f>
        <v>721.62</v>
      </c>
      <c r="F662" s="24"/>
      <c r="G662" s="44">
        <f t="shared" si="20"/>
        <v>1556</v>
      </c>
      <c r="H662" s="44">
        <f t="shared" si="21"/>
        <v>1083</v>
      </c>
    </row>
    <row r="663" spans="1:8" x14ac:dyDescent="0.25">
      <c r="A663" s="24">
        <v>24498</v>
      </c>
      <c r="B663" s="24"/>
      <c r="C663" s="24" t="s">
        <v>409</v>
      </c>
      <c r="D663" s="29">
        <f>VLOOKUP(A663,'Novitas non-facility'!$B:$C,2,FALSE)</f>
        <v>948.79</v>
      </c>
      <c r="E663" s="29">
        <f>VLOOKUP(A663,'Novitas facilty'!$B:$C,2,FALSE)</f>
        <v>955.96</v>
      </c>
      <c r="F663" s="24"/>
      <c r="G663" s="44">
        <f t="shared" si="20"/>
        <v>1424</v>
      </c>
      <c r="H663" s="44">
        <f t="shared" si="21"/>
        <v>1434</v>
      </c>
    </row>
    <row r="664" spans="1:8" x14ac:dyDescent="0.25">
      <c r="A664" s="24">
        <v>24500</v>
      </c>
      <c r="B664" s="24"/>
      <c r="C664" s="24" t="s">
        <v>342</v>
      </c>
      <c r="D664" s="29">
        <f>VLOOKUP(A664,'Novitas non-facility'!$B:$C,2,FALSE)</f>
        <v>412.41</v>
      </c>
      <c r="E664" s="29">
        <f>VLOOKUP(A664,'Novitas facilty'!$B:$C,2,FALSE)</f>
        <v>379.27</v>
      </c>
      <c r="F664" s="24"/>
      <c r="G664" s="44">
        <f t="shared" si="20"/>
        <v>619</v>
      </c>
      <c r="H664" s="44">
        <f t="shared" si="21"/>
        <v>569</v>
      </c>
    </row>
    <row r="665" spans="1:8" x14ac:dyDescent="0.25">
      <c r="A665" s="24">
        <v>24505</v>
      </c>
      <c r="B665" s="24"/>
      <c r="C665" s="24" t="s">
        <v>342</v>
      </c>
      <c r="D665" s="29">
        <f>VLOOKUP(A665,'Novitas non-facility'!$B:$C,2,FALSE)</f>
        <v>568.24</v>
      </c>
      <c r="E665" s="29">
        <f>VLOOKUP(A665,'Novitas facilty'!$B:$C,2,FALSE)</f>
        <v>507.3</v>
      </c>
      <c r="F665" s="24"/>
      <c r="G665" s="44">
        <f t="shared" si="20"/>
        <v>853</v>
      </c>
      <c r="H665" s="44">
        <f t="shared" si="21"/>
        <v>761</v>
      </c>
    </row>
    <row r="666" spans="1:8" x14ac:dyDescent="0.25">
      <c r="A666" s="24">
        <v>24515</v>
      </c>
      <c r="B666" s="24"/>
      <c r="C666" s="24" t="s">
        <v>342</v>
      </c>
      <c r="D666" s="29">
        <f>VLOOKUP(A666,'Novitas non-facility'!$B:$C,2,FALSE)</f>
        <v>966.27</v>
      </c>
      <c r="E666" s="29">
        <f>VLOOKUP(A666,'Novitas facilty'!$B:$C,2,FALSE)</f>
        <v>967.86</v>
      </c>
      <c r="F666" s="24"/>
      <c r="G666" s="44">
        <f t="shared" si="20"/>
        <v>1450</v>
      </c>
      <c r="H666" s="44">
        <f t="shared" si="21"/>
        <v>1452</v>
      </c>
    </row>
    <row r="667" spans="1:8" x14ac:dyDescent="0.25">
      <c r="A667" s="24">
        <v>24516</v>
      </c>
      <c r="B667" s="24"/>
      <c r="C667" s="24" t="s">
        <v>342</v>
      </c>
      <c r="D667" s="29">
        <f>VLOOKUP(A667,'Novitas non-facility'!$B:$C,2,FALSE)</f>
        <v>940.47</v>
      </c>
      <c r="E667" s="29">
        <f>VLOOKUP(A667,'Novitas facilty'!$B:$C,2,FALSE)</f>
        <v>949.82</v>
      </c>
      <c r="F667" s="24"/>
      <c r="G667" s="44">
        <f t="shared" si="20"/>
        <v>1411</v>
      </c>
      <c r="H667" s="44">
        <f t="shared" si="21"/>
        <v>1425</v>
      </c>
    </row>
    <row r="668" spans="1:8" x14ac:dyDescent="0.25">
      <c r="A668" s="24">
        <v>24530</v>
      </c>
      <c r="B668" s="24"/>
      <c r="C668" s="24" t="s">
        <v>342</v>
      </c>
      <c r="D668" s="29">
        <f>VLOOKUP(A668,'Novitas non-facility'!$B:$C,2,FALSE)</f>
        <v>436.14</v>
      </c>
      <c r="E668" s="29">
        <f>VLOOKUP(A668,'Novitas facilty'!$B:$C,2,FALSE)</f>
        <v>398.43</v>
      </c>
      <c r="F668" s="24"/>
      <c r="G668" s="44">
        <f t="shared" si="20"/>
        <v>655</v>
      </c>
      <c r="H668" s="44">
        <f t="shared" si="21"/>
        <v>598</v>
      </c>
    </row>
    <row r="669" spans="1:8" x14ac:dyDescent="0.25">
      <c r="A669" s="24">
        <v>24535</v>
      </c>
      <c r="B669" s="24"/>
      <c r="C669" s="24" t="s">
        <v>342</v>
      </c>
      <c r="D669" s="29">
        <f>VLOOKUP(A669,'Novitas non-facility'!$B:$C,2,FALSE)</f>
        <v>695.37</v>
      </c>
      <c r="E669" s="29">
        <f>VLOOKUP(A669,'Novitas facilty'!$B:$C,2,FALSE)</f>
        <v>635.95000000000005</v>
      </c>
      <c r="F669" s="24"/>
      <c r="G669" s="44">
        <f t="shared" si="20"/>
        <v>1044</v>
      </c>
      <c r="H669" s="44">
        <f t="shared" si="21"/>
        <v>954</v>
      </c>
    </row>
    <row r="670" spans="1:8" x14ac:dyDescent="0.25">
      <c r="A670" s="24">
        <v>24538</v>
      </c>
      <c r="B670" s="24"/>
      <c r="C670" s="24" t="s">
        <v>342</v>
      </c>
      <c r="D670" s="29">
        <f>VLOOKUP(A670,'Novitas non-facility'!$B:$C,2,FALSE)</f>
        <v>874.47</v>
      </c>
      <c r="E670" s="29">
        <f>VLOOKUP(A670,'Novitas facilty'!$B:$C,2,FALSE)</f>
        <v>822.08</v>
      </c>
      <c r="F670" s="24"/>
      <c r="G670" s="44">
        <f t="shared" si="20"/>
        <v>1312</v>
      </c>
      <c r="H670" s="44">
        <f t="shared" si="21"/>
        <v>1234</v>
      </c>
    </row>
    <row r="671" spans="1:8" x14ac:dyDescent="0.25">
      <c r="A671" s="24">
        <v>24545</v>
      </c>
      <c r="B671" s="24"/>
      <c r="C671" s="24" t="s">
        <v>342</v>
      </c>
      <c r="D671" s="29">
        <f>VLOOKUP(A671,'Novitas non-facility'!$B:$C,2,FALSE)</f>
        <v>1013.75</v>
      </c>
      <c r="E671" s="29">
        <f>VLOOKUP(A671,'Novitas facilty'!$B:$C,2,FALSE)</f>
        <v>1025.95</v>
      </c>
      <c r="F671" s="24"/>
      <c r="G671" s="44">
        <f t="shared" si="20"/>
        <v>1521</v>
      </c>
      <c r="H671" s="44">
        <f t="shared" si="21"/>
        <v>1539</v>
      </c>
    </row>
    <row r="672" spans="1:8" x14ac:dyDescent="0.25">
      <c r="A672" s="24">
        <v>24546</v>
      </c>
      <c r="B672" s="24"/>
      <c r="C672" s="24" t="s">
        <v>342</v>
      </c>
      <c r="D672" s="29">
        <f>VLOOKUP(A672,'Novitas non-facility'!$B:$C,2,FALSE)</f>
        <v>1131.5</v>
      </c>
      <c r="E672" s="29">
        <f>VLOOKUP(A672,'Novitas facilty'!$B:$C,2,FALSE)</f>
        <v>1146.9100000000001</v>
      </c>
      <c r="F672" s="24"/>
      <c r="G672" s="44">
        <f t="shared" si="20"/>
        <v>1698</v>
      </c>
      <c r="H672" s="44">
        <f t="shared" si="21"/>
        <v>1721</v>
      </c>
    </row>
    <row r="673" spans="1:8" x14ac:dyDescent="0.25">
      <c r="A673" s="24">
        <v>24560</v>
      </c>
      <c r="B673" s="24"/>
      <c r="C673" s="24" t="s">
        <v>342</v>
      </c>
      <c r="D673" s="29">
        <f>VLOOKUP(A673,'Novitas non-facility'!$B:$C,2,FALSE)</f>
        <v>380.81</v>
      </c>
      <c r="E673" s="29">
        <f>VLOOKUP(A673,'Novitas facilty'!$B:$C,2,FALSE)</f>
        <v>335.87</v>
      </c>
      <c r="F673" s="24"/>
      <c r="G673" s="44">
        <f t="shared" si="20"/>
        <v>572</v>
      </c>
      <c r="H673" s="44">
        <f t="shared" si="21"/>
        <v>504</v>
      </c>
    </row>
    <row r="674" spans="1:8" x14ac:dyDescent="0.25">
      <c r="A674" s="24">
        <v>24565</v>
      </c>
      <c r="B674" s="24"/>
      <c r="C674" s="24" t="s">
        <v>342</v>
      </c>
      <c r="D674" s="29">
        <f>VLOOKUP(A674,'Novitas non-facility'!$B:$C,2,FALSE)</f>
        <v>610.13</v>
      </c>
      <c r="E674" s="29">
        <f>VLOOKUP(A674,'Novitas facilty'!$B:$C,2,FALSE)</f>
        <v>554.9</v>
      </c>
      <c r="F674" s="24"/>
      <c r="G674" s="44">
        <f t="shared" si="20"/>
        <v>916</v>
      </c>
      <c r="H674" s="44">
        <f t="shared" si="21"/>
        <v>833</v>
      </c>
    </row>
    <row r="675" spans="1:8" x14ac:dyDescent="0.25">
      <c r="A675" s="24">
        <v>24566</v>
      </c>
      <c r="B675" s="24"/>
      <c r="C675" s="24" t="s">
        <v>342</v>
      </c>
      <c r="D675" s="29">
        <f>VLOOKUP(A675,'Novitas non-facility'!$B:$C,2,FALSE)</f>
        <v>797.12</v>
      </c>
      <c r="E675" s="29">
        <f>VLOOKUP(A675,'Novitas facilty'!$B:$C,2,FALSE)</f>
        <v>794.58</v>
      </c>
      <c r="F675" s="24"/>
      <c r="G675" s="44">
        <f t="shared" si="20"/>
        <v>1196</v>
      </c>
      <c r="H675" s="44">
        <f t="shared" si="21"/>
        <v>1192</v>
      </c>
    </row>
    <row r="676" spans="1:8" x14ac:dyDescent="0.25">
      <c r="A676" s="24">
        <v>24575</v>
      </c>
      <c r="B676" s="24"/>
      <c r="C676" s="24" t="s">
        <v>342</v>
      </c>
      <c r="D676" s="29">
        <f>VLOOKUP(A676,'Novitas non-facility'!$B:$C,2,FALSE)</f>
        <v>806.79</v>
      </c>
      <c r="E676" s="29">
        <f>VLOOKUP(A676,'Novitas facilty'!$B:$C,2,FALSE)</f>
        <v>807.13</v>
      </c>
      <c r="F676" s="24"/>
      <c r="G676" s="44">
        <f t="shared" si="20"/>
        <v>1211</v>
      </c>
      <c r="H676" s="44">
        <f t="shared" si="21"/>
        <v>1211</v>
      </c>
    </row>
    <row r="677" spans="1:8" x14ac:dyDescent="0.25">
      <c r="A677" s="24">
        <v>24576</v>
      </c>
      <c r="B677" s="24"/>
      <c r="C677" s="24" t="s">
        <v>342</v>
      </c>
      <c r="D677" s="29">
        <f>VLOOKUP(A677,'Novitas non-facility'!$B:$C,2,FALSE)</f>
        <v>401.49</v>
      </c>
      <c r="E677" s="29">
        <f>VLOOKUP(A677,'Novitas facilty'!$B:$C,2,FALSE)</f>
        <v>356.55</v>
      </c>
      <c r="F677" s="24"/>
      <c r="G677" s="44">
        <f t="shared" si="20"/>
        <v>603</v>
      </c>
      <c r="H677" s="44">
        <f t="shared" si="21"/>
        <v>535</v>
      </c>
    </row>
    <row r="678" spans="1:8" x14ac:dyDescent="0.25">
      <c r="A678" s="24">
        <v>24577</v>
      </c>
      <c r="B678" s="24"/>
      <c r="C678" s="24" t="s">
        <v>342</v>
      </c>
      <c r="D678" s="29">
        <f>VLOOKUP(A678,'Novitas non-facility'!$B:$C,2,FALSE)</f>
        <v>626.49</v>
      </c>
      <c r="E678" s="29">
        <f>VLOOKUP(A678,'Novitas facilty'!$B:$C,2,FALSE)</f>
        <v>568.6</v>
      </c>
      <c r="F678" s="24"/>
      <c r="G678" s="44">
        <f t="shared" si="20"/>
        <v>940</v>
      </c>
      <c r="H678" s="44">
        <f t="shared" si="21"/>
        <v>853</v>
      </c>
    </row>
    <row r="679" spans="1:8" x14ac:dyDescent="0.25">
      <c r="A679" s="24">
        <v>24579</v>
      </c>
      <c r="B679" s="24"/>
      <c r="C679" s="24" t="s">
        <v>342</v>
      </c>
      <c r="D679" s="29">
        <f>VLOOKUP(A679,'Novitas non-facility'!$B:$C,2,FALSE)</f>
        <v>916.68</v>
      </c>
      <c r="E679" s="29">
        <f>VLOOKUP(A679,'Novitas facilty'!$B:$C,2,FALSE)</f>
        <v>923.34</v>
      </c>
      <c r="F679" s="24"/>
      <c r="G679" s="44">
        <f t="shared" si="20"/>
        <v>1376</v>
      </c>
      <c r="H679" s="44">
        <f t="shared" si="21"/>
        <v>1386</v>
      </c>
    </row>
    <row r="680" spans="1:8" x14ac:dyDescent="0.25">
      <c r="A680" s="24">
        <v>24582</v>
      </c>
      <c r="B680" s="24"/>
      <c r="C680" s="24" t="s">
        <v>342</v>
      </c>
      <c r="D680" s="29">
        <f>VLOOKUP(A680,'Novitas non-facility'!$B:$C,2,FALSE)</f>
        <v>902.85</v>
      </c>
      <c r="E680" s="29">
        <f>VLOOKUP(A680,'Novitas facilty'!$B:$C,2,FALSE)</f>
        <v>892.07</v>
      </c>
      <c r="F680" s="24"/>
      <c r="G680" s="44">
        <f t="shared" si="20"/>
        <v>1355</v>
      </c>
      <c r="H680" s="44">
        <f t="shared" si="21"/>
        <v>1339</v>
      </c>
    </row>
    <row r="681" spans="1:8" x14ac:dyDescent="0.25">
      <c r="A681" s="24">
        <v>24586</v>
      </c>
      <c r="B681" s="24"/>
      <c r="C681" s="24" t="s">
        <v>410</v>
      </c>
      <c r="D681" s="29">
        <f>VLOOKUP(A681,'Novitas non-facility'!$B:$C,2,FALSE)</f>
        <v>1184.74</v>
      </c>
      <c r="E681" s="29">
        <f>VLOOKUP(A681,'Novitas facilty'!$B:$C,2,FALSE)</f>
        <v>1194.79</v>
      </c>
      <c r="F681" s="24"/>
      <c r="G681" s="44">
        <f t="shared" si="20"/>
        <v>1778</v>
      </c>
      <c r="H681" s="44">
        <f t="shared" si="21"/>
        <v>1793</v>
      </c>
    </row>
    <row r="682" spans="1:8" x14ac:dyDescent="0.25">
      <c r="A682" s="24">
        <v>24587</v>
      </c>
      <c r="B682" s="24"/>
      <c r="C682" s="24" t="s">
        <v>410</v>
      </c>
      <c r="D682" s="29">
        <f>VLOOKUP(A682,'Novitas non-facility'!$B:$C,2,FALSE)</f>
        <v>1186.6600000000001</v>
      </c>
      <c r="E682" s="29">
        <f>VLOOKUP(A682,'Novitas facilty'!$B:$C,2,FALSE)</f>
        <v>1192.04</v>
      </c>
      <c r="F682" s="24"/>
      <c r="G682" s="44">
        <f t="shared" si="20"/>
        <v>1780</v>
      </c>
      <c r="H682" s="44">
        <f t="shared" si="21"/>
        <v>1789</v>
      </c>
    </row>
    <row r="683" spans="1:8" x14ac:dyDescent="0.25">
      <c r="A683" s="24">
        <v>24600</v>
      </c>
      <c r="B683" s="24"/>
      <c r="C683" s="24" t="s">
        <v>411</v>
      </c>
      <c r="D683" s="29">
        <f>VLOOKUP(A683,'Novitas non-facility'!$B:$C,2,FALSE)</f>
        <v>426.69</v>
      </c>
      <c r="E683" s="29">
        <f>VLOOKUP(A683,'Novitas facilty'!$B:$C,2,FALSE)</f>
        <v>384.41</v>
      </c>
      <c r="F683" s="24"/>
      <c r="G683" s="44">
        <f t="shared" si="20"/>
        <v>641</v>
      </c>
      <c r="H683" s="44">
        <f t="shared" si="21"/>
        <v>577</v>
      </c>
    </row>
    <row r="684" spans="1:8" x14ac:dyDescent="0.25">
      <c r="A684" s="24">
        <v>24605</v>
      </c>
      <c r="B684" s="24"/>
      <c r="C684" s="24" t="s">
        <v>411</v>
      </c>
      <c r="D684" s="29">
        <f>VLOOKUP(A684,'Novitas non-facility'!$B:$C,2,FALSE)</f>
        <v>534.16</v>
      </c>
      <c r="E684" s="29">
        <f>VLOOKUP(A684,'Novitas facilty'!$B:$C,2,FALSE)</f>
        <v>520.16999999999996</v>
      </c>
      <c r="F684" s="24"/>
      <c r="G684" s="44">
        <f t="shared" si="20"/>
        <v>802</v>
      </c>
      <c r="H684" s="44">
        <f t="shared" si="21"/>
        <v>781</v>
      </c>
    </row>
    <row r="685" spans="1:8" x14ac:dyDescent="0.25">
      <c r="A685" s="24">
        <v>24615</v>
      </c>
      <c r="B685" s="24"/>
      <c r="C685" s="24" t="s">
        <v>411</v>
      </c>
      <c r="D685" s="29">
        <f>VLOOKUP(A685,'Novitas non-facility'!$B:$C,2,FALSE)</f>
        <v>785.35</v>
      </c>
      <c r="E685" s="29">
        <f>VLOOKUP(A685,'Novitas facilty'!$B:$C,2,FALSE)</f>
        <v>786.12</v>
      </c>
      <c r="F685" s="24"/>
      <c r="G685" s="44">
        <f t="shared" si="20"/>
        <v>1179</v>
      </c>
      <c r="H685" s="44">
        <f t="shared" si="21"/>
        <v>1180</v>
      </c>
    </row>
    <row r="686" spans="1:8" x14ac:dyDescent="0.25">
      <c r="A686" s="24">
        <v>24620</v>
      </c>
      <c r="B686" s="24"/>
      <c r="C686" s="24" t="s">
        <v>410</v>
      </c>
      <c r="D686" s="29">
        <f>VLOOKUP(A686,'Novitas non-facility'!$B:$C,2,FALSE)</f>
        <v>653.69000000000005</v>
      </c>
      <c r="E686" s="29">
        <f>VLOOKUP(A686,'Novitas facilty'!$B:$C,2,FALSE)</f>
        <v>605.71</v>
      </c>
      <c r="F686" s="24"/>
      <c r="G686" s="44">
        <f t="shared" si="20"/>
        <v>981</v>
      </c>
      <c r="H686" s="44">
        <f t="shared" si="21"/>
        <v>909</v>
      </c>
    </row>
    <row r="687" spans="1:8" x14ac:dyDescent="0.25">
      <c r="A687" s="24">
        <v>24635</v>
      </c>
      <c r="B687" s="24"/>
      <c r="C687" s="24" t="s">
        <v>410</v>
      </c>
      <c r="D687" s="29">
        <f>VLOOKUP(A687,'Novitas non-facility'!$B:$C,2,FALSE)</f>
        <v>746.78</v>
      </c>
      <c r="E687" s="29">
        <f>VLOOKUP(A687,'Novitas facilty'!$B:$C,2,FALSE)</f>
        <v>744.13</v>
      </c>
      <c r="F687" s="24"/>
      <c r="G687" s="44">
        <f t="shared" si="20"/>
        <v>1121</v>
      </c>
      <c r="H687" s="44">
        <f t="shared" si="21"/>
        <v>1117</v>
      </c>
    </row>
    <row r="688" spans="1:8" x14ac:dyDescent="0.25">
      <c r="A688" s="24">
        <v>24640</v>
      </c>
      <c r="B688" s="24"/>
      <c r="C688" s="24" t="s">
        <v>411</v>
      </c>
      <c r="D688" s="29">
        <f>VLOOKUP(A688,'Novitas non-facility'!$B:$C,2,FALSE)</f>
        <v>115.25</v>
      </c>
      <c r="E688" s="29">
        <f>VLOOKUP(A688,'Novitas facilty'!$B:$C,2,FALSE)</f>
        <v>87.06</v>
      </c>
      <c r="F688" s="24"/>
      <c r="G688" s="44">
        <f t="shared" ref="G688:G751" si="22">ROUNDUP(D688*$J$2,0)</f>
        <v>173</v>
      </c>
      <c r="H688" s="44">
        <f t="shared" ref="H688:H751" si="23">ROUNDUP(E688*$J$2,0)</f>
        <v>131</v>
      </c>
    </row>
    <row r="689" spans="1:8" x14ac:dyDescent="0.25">
      <c r="A689" s="24">
        <v>24650</v>
      </c>
      <c r="B689" s="24"/>
      <c r="C689" s="24" t="s">
        <v>412</v>
      </c>
      <c r="D689" s="29">
        <f>VLOOKUP(A689,'Novitas non-facility'!$B:$C,2,FALSE)</f>
        <v>302.13</v>
      </c>
      <c r="E689" s="29">
        <f>VLOOKUP(A689,'Novitas facilty'!$B:$C,2,FALSE)</f>
        <v>280.42</v>
      </c>
      <c r="F689" s="24"/>
      <c r="G689" s="44">
        <f t="shared" si="22"/>
        <v>454</v>
      </c>
      <c r="H689" s="44">
        <f t="shared" si="23"/>
        <v>421</v>
      </c>
    </row>
    <row r="690" spans="1:8" x14ac:dyDescent="0.25">
      <c r="A690" s="24">
        <v>24655</v>
      </c>
      <c r="B690" s="24"/>
      <c r="C690" s="24" t="s">
        <v>412</v>
      </c>
      <c r="D690" s="29">
        <f>VLOOKUP(A690,'Novitas non-facility'!$B:$C,2,FALSE)</f>
        <v>507.03</v>
      </c>
      <c r="E690" s="29">
        <f>VLOOKUP(A690,'Novitas facilty'!$B:$C,2,FALSE)</f>
        <v>455.23</v>
      </c>
      <c r="F690" s="24"/>
      <c r="G690" s="44">
        <f t="shared" si="22"/>
        <v>761</v>
      </c>
      <c r="H690" s="44">
        <f t="shared" si="23"/>
        <v>683</v>
      </c>
    </row>
    <row r="691" spans="1:8" x14ac:dyDescent="0.25">
      <c r="A691" s="24">
        <v>24665</v>
      </c>
      <c r="B691" s="24"/>
      <c r="C691" s="24" t="s">
        <v>412</v>
      </c>
      <c r="D691" s="29">
        <f>VLOOKUP(A691,'Novitas non-facility'!$B:$C,2,FALSE)</f>
        <v>726.79</v>
      </c>
      <c r="E691" s="29">
        <f>VLOOKUP(A691,'Novitas facilty'!$B:$C,2,FALSE)</f>
        <v>720.87</v>
      </c>
      <c r="F691" s="24"/>
      <c r="G691" s="44">
        <f t="shared" si="22"/>
        <v>1091</v>
      </c>
      <c r="H691" s="44">
        <f t="shared" si="23"/>
        <v>1082</v>
      </c>
    </row>
    <row r="692" spans="1:8" x14ac:dyDescent="0.25">
      <c r="A692" s="24">
        <v>24666</v>
      </c>
      <c r="B692" s="24"/>
      <c r="C692" s="24" t="s">
        <v>412</v>
      </c>
      <c r="D692" s="29">
        <f>VLOOKUP(A692,'Novitas non-facility'!$B:$C,2,FALSE)</f>
        <v>806.59</v>
      </c>
      <c r="E692" s="29">
        <f>VLOOKUP(A692,'Novitas facilty'!$B:$C,2,FALSE)</f>
        <v>809.78</v>
      </c>
      <c r="F692" s="24"/>
      <c r="G692" s="44">
        <f t="shared" si="22"/>
        <v>1210</v>
      </c>
      <c r="H692" s="44">
        <f t="shared" si="23"/>
        <v>1215</v>
      </c>
    </row>
    <row r="693" spans="1:8" x14ac:dyDescent="0.25">
      <c r="A693" s="24">
        <v>24670</v>
      </c>
      <c r="B693" s="24"/>
      <c r="C693" s="24" t="s">
        <v>413</v>
      </c>
      <c r="D693" s="29">
        <f>VLOOKUP(A693,'Novitas non-facility'!$B:$C,2,FALSE)</f>
        <v>334.22</v>
      </c>
      <c r="E693" s="29">
        <f>VLOOKUP(A693,'Novitas facilty'!$B:$C,2,FALSE)</f>
        <v>304.89</v>
      </c>
      <c r="F693" s="24"/>
      <c r="G693" s="44">
        <f t="shared" si="22"/>
        <v>502</v>
      </c>
      <c r="H693" s="44">
        <f t="shared" si="23"/>
        <v>458</v>
      </c>
    </row>
    <row r="694" spans="1:8" x14ac:dyDescent="0.25">
      <c r="A694" s="24">
        <v>24675</v>
      </c>
      <c r="B694" s="24"/>
      <c r="C694" s="24" t="s">
        <v>413</v>
      </c>
      <c r="D694" s="29">
        <f>VLOOKUP(A694,'Novitas non-facility'!$B:$C,2,FALSE)</f>
        <v>520.16999999999996</v>
      </c>
      <c r="E694" s="29">
        <f>VLOOKUP(A694,'Novitas facilty'!$B:$C,2,FALSE)</f>
        <v>469.13</v>
      </c>
      <c r="F694" s="24"/>
      <c r="G694" s="44">
        <f t="shared" si="22"/>
        <v>781</v>
      </c>
      <c r="H694" s="44">
        <f t="shared" si="23"/>
        <v>704</v>
      </c>
    </row>
    <row r="695" spans="1:8" x14ac:dyDescent="0.25">
      <c r="A695" s="24">
        <v>24685</v>
      </c>
      <c r="B695" s="24"/>
      <c r="C695" s="24" t="s">
        <v>413</v>
      </c>
      <c r="D695" s="29">
        <f>VLOOKUP(A695,'Novitas non-facility'!$B:$C,2,FALSE)</f>
        <v>722.46</v>
      </c>
      <c r="E695" s="29">
        <f>VLOOKUP(A695,'Novitas facilty'!$B:$C,2,FALSE)</f>
        <v>723.61</v>
      </c>
      <c r="F695" s="24"/>
      <c r="G695" s="44">
        <f t="shared" si="22"/>
        <v>1084</v>
      </c>
      <c r="H695" s="44">
        <f t="shared" si="23"/>
        <v>1086</v>
      </c>
    </row>
    <row r="696" spans="1:8" x14ac:dyDescent="0.25">
      <c r="A696" s="24">
        <v>24800</v>
      </c>
      <c r="B696" s="24"/>
      <c r="C696" s="24" t="s">
        <v>414</v>
      </c>
      <c r="D696" s="29">
        <f>VLOOKUP(A696,'Novitas non-facility'!$B:$C,2,FALSE)</f>
        <v>915.02</v>
      </c>
      <c r="E696" s="29">
        <f>VLOOKUP(A696,'Novitas facilty'!$B:$C,2,FALSE)</f>
        <v>916.88</v>
      </c>
      <c r="F696" s="24"/>
      <c r="G696" s="44">
        <f t="shared" si="22"/>
        <v>1373</v>
      </c>
      <c r="H696" s="44">
        <f t="shared" si="23"/>
        <v>1376</v>
      </c>
    </row>
    <row r="697" spans="1:8" x14ac:dyDescent="0.25">
      <c r="A697" s="24">
        <v>24802</v>
      </c>
      <c r="B697" s="24"/>
      <c r="C697" s="24" t="s">
        <v>415</v>
      </c>
      <c r="D697" s="29">
        <f>VLOOKUP(A697,'Novitas non-facility'!$B:$C,2,FALSE)</f>
        <v>1094.92</v>
      </c>
      <c r="E697" s="29">
        <f>VLOOKUP(A697,'Novitas facilty'!$B:$C,2,FALSE)</f>
        <v>1079.23</v>
      </c>
      <c r="F697" s="24"/>
      <c r="G697" s="44">
        <f t="shared" si="22"/>
        <v>1643</v>
      </c>
      <c r="H697" s="44">
        <f t="shared" si="23"/>
        <v>1619</v>
      </c>
    </row>
    <row r="698" spans="1:8" x14ac:dyDescent="0.25">
      <c r="A698" s="24">
        <v>24900</v>
      </c>
      <c r="B698" s="24"/>
      <c r="C698" s="24" t="s">
        <v>416</v>
      </c>
      <c r="D698" s="29">
        <f>VLOOKUP(A698,'Novitas non-facility'!$B:$C,2,FALSE)</f>
        <v>808.62</v>
      </c>
      <c r="E698" s="29">
        <f>VLOOKUP(A698,'Novitas facilty'!$B:$C,2,FALSE)</f>
        <v>807.64</v>
      </c>
      <c r="F698" s="24"/>
      <c r="G698" s="44">
        <f t="shared" si="22"/>
        <v>1213</v>
      </c>
      <c r="H698" s="44">
        <f t="shared" si="23"/>
        <v>1212</v>
      </c>
    </row>
    <row r="699" spans="1:8" x14ac:dyDescent="0.25">
      <c r="A699" s="24">
        <v>24920</v>
      </c>
      <c r="B699" s="24"/>
      <c r="C699" s="24" t="s">
        <v>416</v>
      </c>
      <c r="D699" s="29">
        <f>VLOOKUP(A699,'Novitas non-facility'!$B:$C,2,FALSE)</f>
        <v>805.37</v>
      </c>
      <c r="E699" s="29">
        <f>VLOOKUP(A699,'Novitas facilty'!$B:$C,2,FALSE)</f>
        <v>807.47</v>
      </c>
      <c r="F699" s="24"/>
      <c r="G699" s="44">
        <f t="shared" si="22"/>
        <v>1209</v>
      </c>
      <c r="H699" s="44">
        <f t="shared" si="23"/>
        <v>1212</v>
      </c>
    </row>
    <row r="700" spans="1:8" x14ac:dyDescent="0.25">
      <c r="A700" s="24">
        <v>24925</v>
      </c>
      <c r="B700" s="24"/>
      <c r="C700" s="24" t="s">
        <v>349</v>
      </c>
      <c r="D700" s="29">
        <f>VLOOKUP(A700,'Novitas non-facility'!$B:$C,2,FALSE)</f>
        <v>630.5</v>
      </c>
      <c r="E700" s="29">
        <f>VLOOKUP(A700,'Novitas facilty'!$B:$C,2,FALSE)</f>
        <v>606.35</v>
      </c>
      <c r="F700" s="24"/>
      <c r="G700" s="44">
        <f t="shared" si="22"/>
        <v>946</v>
      </c>
      <c r="H700" s="44">
        <f t="shared" si="23"/>
        <v>910</v>
      </c>
    </row>
    <row r="701" spans="1:8" x14ac:dyDescent="0.25">
      <c r="A701" s="24">
        <v>24930</v>
      </c>
      <c r="B701" s="24"/>
      <c r="C701" s="24" t="s">
        <v>349</v>
      </c>
      <c r="D701" s="29">
        <f>VLOOKUP(A701,'Novitas non-facility'!$B:$C,2,FALSE)</f>
        <v>847.85</v>
      </c>
      <c r="E701" s="29">
        <f>VLOOKUP(A701,'Novitas facilty'!$B:$C,2,FALSE)</f>
        <v>848.58</v>
      </c>
      <c r="F701" s="24"/>
      <c r="G701" s="44">
        <f t="shared" si="22"/>
        <v>1272</v>
      </c>
      <c r="H701" s="44">
        <f t="shared" si="23"/>
        <v>1273</v>
      </c>
    </row>
    <row r="702" spans="1:8" x14ac:dyDescent="0.25">
      <c r="A702" s="24">
        <v>24931</v>
      </c>
      <c r="B702" s="24"/>
      <c r="C702" s="24" t="s">
        <v>417</v>
      </c>
      <c r="D702" s="29">
        <f>VLOOKUP(A702,'Novitas non-facility'!$B:$C,2,FALSE)</f>
        <v>1016.16</v>
      </c>
      <c r="E702" s="29">
        <f>VLOOKUP(A702,'Novitas facilty'!$B:$C,2,FALSE)</f>
        <v>877.62</v>
      </c>
      <c r="F702" s="24"/>
      <c r="G702" s="44">
        <f t="shared" si="22"/>
        <v>1525</v>
      </c>
      <c r="H702" s="44">
        <f t="shared" si="23"/>
        <v>1317</v>
      </c>
    </row>
    <row r="703" spans="1:8" x14ac:dyDescent="0.25">
      <c r="A703" s="24">
        <v>24935</v>
      </c>
      <c r="B703" s="24"/>
      <c r="C703" s="24" t="s">
        <v>418</v>
      </c>
      <c r="D703" s="29">
        <f>VLOOKUP(A703,'Novitas non-facility'!$B:$C,2,FALSE)</f>
        <v>1340.44</v>
      </c>
      <c r="E703" s="29">
        <f>VLOOKUP(A703,'Novitas facilty'!$B:$C,2,FALSE)</f>
        <v>1223.81</v>
      </c>
      <c r="F703" s="24"/>
      <c r="G703" s="44">
        <f t="shared" si="22"/>
        <v>2011</v>
      </c>
      <c r="H703" s="44">
        <f t="shared" si="23"/>
        <v>1836</v>
      </c>
    </row>
    <row r="704" spans="1:8" x14ac:dyDescent="0.25">
      <c r="A704" s="24">
        <v>25000</v>
      </c>
      <c r="B704" s="24"/>
      <c r="C704" s="24" t="s">
        <v>419</v>
      </c>
      <c r="D704" s="29">
        <f>VLOOKUP(A704,'Novitas non-facility'!$B:$C,2,FALSE)</f>
        <v>388.39</v>
      </c>
      <c r="E704" s="29">
        <f>VLOOKUP(A704,'Novitas facilty'!$B:$C,2,FALSE)</f>
        <v>373.93</v>
      </c>
      <c r="F704" s="24"/>
      <c r="G704" s="44">
        <f t="shared" si="22"/>
        <v>583</v>
      </c>
      <c r="H704" s="44">
        <f t="shared" si="23"/>
        <v>561</v>
      </c>
    </row>
    <row r="705" spans="1:8" x14ac:dyDescent="0.25">
      <c r="A705" s="24">
        <v>25001</v>
      </c>
      <c r="B705" s="24"/>
      <c r="C705" s="24" t="s">
        <v>420</v>
      </c>
      <c r="D705" s="29">
        <f>VLOOKUP(A705,'Novitas non-facility'!$B:$C,2,FALSE)</f>
        <v>387.97</v>
      </c>
      <c r="E705" s="29">
        <f>VLOOKUP(A705,'Novitas facilty'!$B:$C,2,FALSE)</f>
        <v>379.09</v>
      </c>
      <c r="F705" s="24"/>
      <c r="G705" s="44">
        <f t="shared" si="22"/>
        <v>582</v>
      </c>
      <c r="H705" s="44">
        <f t="shared" si="23"/>
        <v>569</v>
      </c>
    </row>
    <row r="706" spans="1:8" x14ac:dyDescent="0.25">
      <c r="A706" s="24">
        <v>25020</v>
      </c>
      <c r="B706" s="24"/>
      <c r="C706" s="24" t="s">
        <v>421</v>
      </c>
      <c r="D706" s="29">
        <f>VLOOKUP(A706,'Novitas non-facility'!$B:$C,2,FALSE)</f>
        <v>836.48</v>
      </c>
      <c r="E706" s="29">
        <f>VLOOKUP(A706,'Novitas facilty'!$B:$C,2,FALSE)</f>
        <v>637.89</v>
      </c>
      <c r="F706" s="24"/>
      <c r="G706" s="44">
        <f t="shared" si="22"/>
        <v>1255</v>
      </c>
      <c r="H706" s="44">
        <f t="shared" si="23"/>
        <v>957</v>
      </c>
    </row>
    <row r="707" spans="1:8" x14ac:dyDescent="0.25">
      <c r="A707" s="24">
        <v>25023</v>
      </c>
      <c r="B707" s="24"/>
      <c r="C707" s="24" t="s">
        <v>421</v>
      </c>
      <c r="D707" s="29">
        <f>VLOOKUP(A707,'Novitas non-facility'!$B:$C,2,FALSE)</f>
        <v>1452.84</v>
      </c>
      <c r="E707" s="29">
        <f>VLOOKUP(A707,'Novitas facilty'!$B:$C,2,FALSE)</f>
        <v>1217.1500000000001</v>
      </c>
      <c r="F707" s="24"/>
      <c r="G707" s="44">
        <f t="shared" si="22"/>
        <v>2180</v>
      </c>
      <c r="H707" s="44">
        <f t="shared" si="23"/>
        <v>1826</v>
      </c>
    </row>
    <row r="708" spans="1:8" x14ac:dyDescent="0.25">
      <c r="A708" s="24">
        <v>25024</v>
      </c>
      <c r="B708" s="24"/>
      <c r="C708" s="24" t="s">
        <v>422</v>
      </c>
      <c r="D708" s="29">
        <f>VLOOKUP(A708,'Novitas non-facility'!$B:$C,2,FALSE)</f>
        <v>849.33</v>
      </c>
      <c r="E708" s="29">
        <f>VLOOKUP(A708,'Novitas facilty'!$B:$C,2,FALSE)</f>
        <v>852.46</v>
      </c>
      <c r="F708" s="24"/>
      <c r="G708" s="44">
        <f t="shared" si="22"/>
        <v>1274</v>
      </c>
      <c r="H708" s="44">
        <f t="shared" si="23"/>
        <v>1279</v>
      </c>
    </row>
    <row r="709" spans="1:8" x14ac:dyDescent="0.25">
      <c r="A709" s="24">
        <v>25025</v>
      </c>
      <c r="B709" s="24"/>
      <c r="C709" s="24" t="s">
        <v>422</v>
      </c>
      <c r="D709" s="29">
        <f>VLOOKUP(A709,'Novitas non-facility'!$B:$C,2,FALSE)</f>
        <v>1335.45</v>
      </c>
      <c r="E709" s="29">
        <f>VLOOKUP(A709,'Novitas facilty'!$B:$C,2,FALSE)</f>
        <v>1328.02</v>
      </c>
      <c r="F709" s="24"/>
      <c r="G709" s="44">
        <f t="shared" si="22"/>
        <v>2004</v>
      </c>
      <c r="H709" s="44">
        <f t="shared" si="23"/>
        <v>1993</v>
      </c>
    </row>
    <row r="710" spans="1:8" x14ac:dyDescent="0.25">
      <c r="A710" s="24">
        <v>25028</v>
      </c>
      <c r="B710" s="24"/>
      <c r="C710" s="24" t="s">
        <v>423</v>
      </c>
      <c r="D710" s="29">
        <f>VLOOKUP(A710,'Novitas non-facility'!$B:$C,2,FALSE)</f>
        <v>780.4</v>
      </c>
      <c r="E710" s="29">
        <f>VLOOKUP(A710,'Novitas facilty'!$B:$C,2,FALSE)</f>
        <v>581.53</v>
      </c>
      <c r="F710" s="24"/>
      <c r="G710" s="44">
        <f t="shared" si="22"/>
        <v>1171</v>
      </c>
      <c r="H710" s="44">
        <f t="shared" si="23"/>
        <v>873</v>
      </c>
    </row>
    <row r="711" spans="1:8" x14ac:dyDescent="0.25">
      <c r="A711" s="24">
        <v>25031</v>
      </c>
      <c r="B711" s="24"/>
      <c r="C711" s="24" t="s">
        <v>424</v>
      </c>
      <c r="D711" s="29">
        <f>VLOOKUP(A711,'Novitas non-facility'!$B:$C,2,FALSE)</f>
        <v>411.16</v>
      </c>
      <c r="E711" s="29">
        <f>VLOOKUP(A711,'Novitas facilty'!$B:$C,2,FALSE)</f>
        <v>397.37</v>
      </c>
      <c r="F711" s="24"/>
      <c r="G711" s="44">
        <f t="shared" si="22"/>
        <v>617</v>
      </c>
      <c r="H711" s="44">
        <f t="shared" si="23"/>
        <v>597</v>
      </c>
    </row>
    <row r="712" spans="1:8" x14ac:dyDescent="0.25">
      <c r="A712" s="24">
        <v>25035</v>
      </c>
      <c r="B712" s="24"/>
      <c r="C712" s="24" t="s">
        <v>425</v>
      </c>
      <c r="D712" s="29">
        <f>VLOOKUP(A712,'Novitas non-facility'!$B:$C,2,FALSE)</f>
        <v>648.26</v>
      </c>
      <c r="E712" s="29">
        <f>VLOOKUP(A712,'Novitas facilty'!$B:$C,2,FALSE)</f>
        <v>638.64</v>
      </c>
      <c r="F712" s="24"/>
      <c r="G712" s="44">
        <f t="shared" si="22"/>
        <v>973</v>
      </c>
      <c r="H712" s="44">
        <f t="shared" si="23"/>
        <v>958</v>
      </c>
    </row>
    <row r="713" spans="1:8" x14ac:dyDescent="0.25">
      <c r="A713" s="24">
        <v>25040</v>
      </c>
      <c r="B713" s="24"/>
      <c r="C713" s="24" t="s">
        <v>426</v>
      </c>
      <c r="D713" s="29">
        <f>VLOOKUP(A713,'Novitas non-facility'!$B:$C,2,FALSE)</f>
        <v>617.29999999999995</v>
      </c>
      <c r="E713" s="29">
        <f>VLOOKUP(A713,'Novitas facilty'!$B:$C,2,FALSE)</f>
        <v>620.33000000000004</v>
      </c>
      <c r="F713" s="24"/>
      <c r="G713" s="44">
        <f t="shared" si="22"/>
        <v>926</v>
      </c>
      <c r="H713" s="44">
        <f t="shared" si="23"/>
        <v>931</v>
      </c>
    </row>
    <row r="714" spans="1:8" x14ac:dyDescent="0.25">
      <c r="A714" s="24">
        <v>25065</v>
      </c>
      <c r="B714" s="24"/>
      <c r="C714" s="24" t="s">
        <v>427</v>
      </c>
      <c r="D714" s="29">
        <f>VLOOKUP(A714,'Novitas non-facility'!$B:$C,2,FALSE)</f>
        <v>286.33</v>
      </c>
      <c r="E714" s="29">
        <f>VLOOKUP(A714,'Novitas facilty'!$B:$C,2,FALSE)</f>
        <v>173.2</v>
      </c>
      <c r="F714" s="24"/>
      <c r="G714" s="44">
        <f t="shared" si="22"/>
        <v>430</v>
      </c>
      <c r="H714" s="44">
        <f t="shared" si="23"/>
        <v>260</v>
      </c>
    </row>
    <row r="715" spans="1:8" x14ac:dyDescent="0.25">
      <c r="A715" s="24">
        <v>25066</v>
      </c>
      <c r="B715" s="24"/>
      <c r="C715" s="24" t="s">
        <v>427</v>
      </c>
      <c r="D715" s="29">
        <f>VLOOKUP(A715,'Novitas non-facility'!$B:$C,2,FALSE)</f>
        <v>409.34</v>
      </c>
      <c r="E715" s="29">
        <f>VLOOKUP(A715,'Novitas facilty'!$B:$C,2,FALSE)</f>
        <v>397.72</v>
      </c>
      <c r="F715" s="24"/>
      <c r="G715" s="44">
        <f t="shared" si="22"/>
        <v>615</v>
      </c>
      <c r="H715" s="44">
        <f t="shared" si="23"/>
        <v>597</v>
      </c>
    </row>
    <row r="716" spans="1:8" x14ac:dyDescent="0.25">
      <c r="A716" s="24">
        <v>25071</v>
      </c>
      <c r="B716" s="24"/>
      <c r="C716" s="24" t="s">
        <v>428</v>
      </c>
      <c r="D716" s="29">
        <f>VLOOKUP(A716,'Novitas non-facility'!$B:$C,2,FALSE)</f>
        <v>464.68</v>
      </c>
      <c r="E716" s="29">
        <f>VLOOKUP(A716,'Novitas facilty'!$B:$C,2,FALSE)</f>
        <v>470.68</v>
      </c>
      <c r="F716" s="24"/>
      <c r="G716" s="44">
        <f t="shared" si="22"/>
        <v>698</v>
      </c>
      <c r="H716" s="44">
        <f t="shared" si="23"/>
        <v>707</v>
      </c>
    </row>
    <row r="717" spans="1:8" x14ac:dyDescent="0.25">
      <c r="A717" s="24">
        <v>25073</v>
      </c>
      <c r="B717" s="24"/>
      <c r="C717" s="24" t="s">
        <v>429</v>
      </c>
      <c r="D717" s="29">
        <f>VLOOKUP(A717,'Novitas non-facility'!$B:$C,2,FALSE)</f>
        <v>591.1</v>
      </c>
      <c r="E717" s="29">
        <f>VLOOKUP(A717,'Novitas facilty'!$B:$C,2,FALSE)</f>
        <v>587.75</v>
      </c>
      <c r="F717" s="24"/>
      <c r="G717" s="44">
        <f t="shared" si="22"/>
        <v>887</v>
      </c>
      <c r="H717" s="44">
        <f t="shared" si="23"/>
        <v>882</v>
      </c>
    </row>
    <row r="718" spans="1:8" x14ac:dyDescent="0.25">
      <c r="A718" s="24">
        <v>25075</v>
      </c>
      <c r="B718" s="24"/>
      <c r="C718" s="24" t="s">
        <v>430</v>
      </c>
      <c r="D718" s="29">
        <f>VLOOKUP(A718,'Novitas non-facility'!$B:$C,2,FALSE)</f>
        <v>584.03</v>
      </c>
      <c r="E718" s="29">
        <f>VLOOKUP(A718,'Novitas facilty'!$B:$C,2,FALSE)</f>
        <v>349.4</v>
      </c>
      <c r="F718" s="24"/>
      <c r="G718" s="44">
        <f t="shared" si="22"/>
        <v>877</v>
      </c>
      <c r="H718" s="44">
        <f t="shared" si="23"/>
        <v>525</v>
      </c>
    </row>
    <row r="719" spans="1:8" x14ac:dyDescent="0.25">
      <c r="A719" s="24">
        <v>25076</v>
      </c>
      <c r="B719" s="24"/>
      <c r="C719" s="24" t="s">
        <v>431</v>
      </c>
      <c r="D719" s="29">
        <f>VLOOKUP(A719,'Novitas non-facility'!$B:$C,2,FALSE)</f>
        <v>573.82000000000005</v>
      </c>
      <c r="E719" s="29">
        <f>VLOOKUP(A719,'Novitas facilty'!$B:$C,2,FALSE)</f>
        <v>570.78</v>
      </c>
      <c r="F719" s="24"/>
      <c r="G719" s="44">
        <f t="shared" si="22"/>
        <v>861</v>
      </c>
      <c r="H719" s="44">
        <f t="shared" si="23"/>
        <v>857</v>
      </c>
    </row>
    <row r="720" spans="1:8" x14ac:dyDescent="0.25">
      <c r="A720" s="24">
        <v>25077</v>
      </c>
      <c r="B720" s="24"/>
      <c r="C720" s="24" t="s">
        <v>432</v>
      </c>
      <c r="D720" s="29">
        <f>VLOOKUP(A720,'Novitas non-facility'!$B:$C,2,FALSE)</f>
        <v>966.32</v>
      </c>
      <c r="E720" s="29">
        <f>VLOOKUP(A720,'Novitas facilty'!$B:$C,2,FALSE)</f>
        <v>976.21</v>
      </c>
      <c r="F720" s="24"/>
      <c r="G720" s="44">
        <f t="shared" si="22"/>
        <v>1450</v>
      </c>
      <c r="H720" s="44">
        <f t="shared" si="23"/>
        <v>1465</v>
      </c>
    </row>
    <row r="721" spans="1:8" x14ac:dyDescent="0.25">
      <c r="A721" s="24">
        <v>25078</v>
      </c>
      <c r="B721" s="24"/>
      <c r="C721" s="24" t="s">
        <v>433</v>
      </c>
      <c r="D721" s="29">
        <f>VLOOKUP(A721,'Novitas non-facility'!$B:$C,2,FALSE)</f>
        <v>1265.08</v>
      </c>
      <c r="E721" s="29">
        <f>VLOOKUP(A721,'Novitas facilty'!$B:$C,2,FALSE)</f>
        <v>1282.22</v>
      </c>
      <c r="F721" s="24"/>
      <c r="G721" s="44">
        <f t="shared" si="22"/>
        <v>1898</v>
      </c>
      <c r="H721" s="44">
        <f t="shared" si="23"/>
        <v>1924</v>
      </c>
    </row>
    <row r="722" spans="1:8" x14ac:dyDescent="0.25">
      <c r="A722" s="24">
        <v>25085</v>
      </c>
      <c r="B722" s="24"/>
      <c r="C722" s="24" t="s">
        <v>434</v>
      </c>
      <c r="D722" s="29">
        <f>VLOOKUP(A722,'Novitas non-facility'!$B:$C,2,FALSE)</f>
        <v>497.93</v>
      </c>
      <c r="E722" s="29">
        <f>VLOOKUP(A722,'Novitas facilty'!$B:$C,2,FALSE)</f>
        <v>496.48</v>
      </c>
      <c r="F722" s="24"/>
      <c r="G722" s="44">
        <f t="shared" si="22"/>
        <v>747</v>
      </c>
      <c r="H722" s="44">
        <f t="shared" si="23"/>
        <v>745</v>
      </c>
    </row>
    <row r="723" spans="1:8" x14ac:dyDescent="0.25">
      <c r="A723" s="24">
        <v>25100</v>
      </c>
      <c r="B723" s="24"/>
      <c r="C723" s="24" t="s">
        <v>435</v>
      </c>
      <c r="D723" s="29">
        <f>VLOOKUP(A723,'Novitas non-facility'!$B:$C,2,FALSE)</f>
        <v>391.09</v>
      </c>
      <c r="E723" s="29">
        <f>VLOOKUP(A723,'Novitas facilty'!$B:$C,2,FALSE)</f>
        <v>382.15</v>
      </c>
      <c r="F723" s="24"/>
      <c r="G723" s="44">
        <f t="shared" si="22"/>
        <v>587</v>
      </c>
      <c r="H723" s="44">
        <f t="shared" si="23"/>
        <v>574</v>
      </c>
    </row>
    <row r="724" spans="1:8" x14ac:dyDescent="0.25">
      <c r="A724" s="24">
        <v>25101</v>
      </c>
      <c r="B724" s="24"/>
      <c r="C724" s="24" t="s">
        <v>426</v>
      </c>
      <c r="D724" s="29">
        <f>VLOOKUP(A724,'Novitas non-facility'!$B:$C,2,FALSE)</f>
        <v>451.19</v>
      </c>
      <c r="E724" s="29">
        <f>VLOOKUP(A724,'Novitas facilty'!$B:$C,2,FALSE)</f>
        <v>445.61</v>
      </c>
      <c r="F724" s="24"/>
      <c r="G724" s="44">
        <f t="shared" si="22"/>
        <v>677</v>
      </c>
      <c r="H724" s="44">
        <f t="shared" si="23"/>
        <v>669</v>
      </c>
    </row>
    <row r="725" spans="1:8" x14ac:dyDescent="0.25">
      <c r="A725" s="24">
        <v>25105</v>
      </c>
      <c r="B725" s="24"/>
      <c r="C725" s="24" t="s">
        <v>436</v>
      </c>
      <c r="D725" s="29">
        <f>VLOOKUP(A725,'Novitas non-facility'!$B:$C,2,FALSE)</f>
        <v>542.54999999999995</v>
      </c>
      <c r="E725" s="29">
        <f>VLOOKUP(A725,'Novitas facilty'!$B:$C,2,FALSE)</f>
        <v>532.54</v>
      </c>
      <c r="F725" s="24"/>
      <c r="G725" s="44">
        <f t="shared" si="22"/>
        <v>814</v>
      </c>
      <c r="H725" s="44">
        <f t="shared" si="23"/>
        <v>799</v>
      </c>
    </row>
    <row r="726" spans="1:8" x14ac:dyDescent="0.25">
      <c r="A726" s="24">
        <v>25107</v>
      </c>
      <c r="B726" s="24"/>
      <c r="C726" s="24" t="s">
        <v>437</v>
      </c>
      <c r="D726" s="29">
        <f>VLOOKUP(A726,'Novitas non-facility'!$B:$C,2,FALSE)</f>
        <v>684.49</v>
      </c>
      <c r="E726" s="29">
        <f>VLOOKUP(A726,'Novitas facilty'!$B:$C,2,FALSE)</f>
        <v>679.99</v>
      </c>
      <c r="F726" s="24"/>
      <c r="G726" s="44">
        <f t="shared" si="22"/>
        <v>1027</v>
      </c>
      <c r="H726" s="44">
        <f t="shared" si="23"/>
        <v>1020</v>
      </c>
    </row>
    <row r="727" spans="1:8" x14ac:dyDescent="0.25">
      <c r="A727" s="24">
        <v>25109</v>
      </c>
      <c r="B727" s="24"/>
      <c r="C727" s="24" t="s">
        <v>438</v>
      </c>
      <c r="D727" s="29">
        <f>VLOOKUP(A727,'Novitas non-facility'!$B:$C,2,FALSE)</f>
        <v>594.19000000000005</v>
      </c>
      <c r="E727" s="29">
        <f>VLOOKUP(A727,'Novitas facilty'!$B:$C,2,FALSE)</f>
        <v>593.11</v>
      </c>
      <c r="F727" s="24"/>
      <c r="G727" s="44">
        <f t="shared" si="22"/>
        <v>892</v>
      </c>
      <c r="H727" s="44">
        <f t="shared" si="23"/>
        <v>890</v>
      </c>
    </row>
    <row r="728" spans="1:8" x14ac:dyDescent="0.25">
      <c r="A728" s="24">
        <v>25110</v>
      </c>
      <c r="B728" s="24"/>
      <c r="C728" s="24" t="s">
        <v>439</v>
      </c>
      <c r="D728" s="29">
        <f>VLOOKUP(A728,'Novitas non-facility'!$B:$C,2,FALSE)</f>
        <v>387.79</v>
      </c>
      <c r="E728" s="29">
        <f>VLOOKUP(A728,'Novitas facilty'!$B:$C,2,FALSE)</f>
        <v>378.88</v>
      </c>
      <c r="F728" s="24"/>
      <c r="G728" s="44">
        <f t="shared" si="22"/>
        <v>582</v>
      </c>
      <c r="H728" s="44">
        <f t="shared" si="23"/>
        <v>569</v>
      </c>
    </row>
    <row r="729" spans="1:8" x14ac:dyDescent="0.25">
      <c r="A729" s="24">
        <v>25111</v>
      </c>
      <c r="B729" s="24"/>
      <c r="C729" s="24" t="s">
        <v>439</v>
      </c>
      <c r="D729" s="29">
        <f>VLOOKUP(A729,'Novitas non-facility'!$B:$C,2,FALSE)</f>
        <v>364.07</v>
      </c>
      <c r="E729" s="29">
        <f>VLOOKUP(A729,'Novitas facilty'!$B:$C,2,FALSE)</f>
        <v>355.06</v>
      </c>
      <c r="F729" s="24"/>
      <c r="G729" s="44">
        <f t="shared" si="22"/>
        <v>547</v>
      </c>
      <c r="H729" s="44">
        <f t="shared" si="23"/>
        <v>533</v>
      </c>
    </row>
    <row r="730" spans="1:8" x14ac:dyDescent="0.25">
      <c r="A730" s="24">
        <v>25112</v>
      </c>
      <c r="B730" s="24"/>
      <c r="C730" s="24" t="s">
        <v>440</v>
      </c>
      <c r="D730" s="29">
        <f>VLOOKUP(A730,'Novitas non-facility'!$B:$C,2,FALSE)</f>
        <v>435.39</v>
      </c>
      <c r="E730" s="29">
        <f>VLOOKUP(A730,'Novitas facilty'!$B:$C,2,FALSE)</f>
        <v>427.24</v>
      </c>
      <c r="F730" s="24"/>
      <c r="G730" s="44">
        <f t="shared" si="22"/>
        <v>654</v>
      </c>
      <c r="H730" s="44">
        <f t="shared" si="23"/>
        <v>641</v>
      </c>
    </row>
    <row r="731" spans="1:8" x14ac:dyDescent="0.25">
      <c r="A731" s="24">
        <v>25115</v>
      </c>
      <c r="B731" s="24"/>
      <c r="C731" s="24" t="s">
        <v>441</v>
      </c>
      <c r="D731" s="29">
        <f>VLOOKUP(A731,'Novitas non-facility'!$B:$C,2,FALSE)</f>
        <v>833.96</v>
      </c>
      <c r="E731" s="29">
        <f>VLOOKUP(A731,'Novitas facilty'!$B:$C,2,FALSE)</f>
        <v>836.43</v>
      </c>
      <c r="F731" s="24"/>
      <c r="G731" s="44">
        <f t="shared" si="22"/>
        <v>1251</v>
      </c>
      <c r="H731" s="44">
        <f t="shared" si="23"/>
        <v>1255</v>
      </c>
    </row>
    <row r="732" spans="1:8" x14ac:dyDescent="0.25">
      <c r="A732" s="24">
        <v>25116</v>
      </c>
      <c r="B732" s="24"/>
      <c r="C732" s="24" t="s">
        <v>441</v>
      </c>
      <c r="D732" s="29">
        <f>VLOOKUP(A732,'Novitas non-facility'!$B:$C,2,FALSE)</f>
        <v>669.35</v>
      </c>
      <c r="E732" s="29">
        <f>VLOOKUP(A732,'Novitas facilty'!$B:$C,2,FALSE)</f>
        <v>662.04</v>
      </c>
      <c r="F732" s="24"/>
      <c r="G732" s="44">
        <f t="shared" si="22"/>
        <v>1005</v>
      </c>
      <c r="H732" s="44">
        <f t="shared" si="23"/>
        <v>994</v>
      </c>
    </row>
    <row r="733" spans="1:8" x14ac:dyDescent="0.25">
      <c r="A733" s="24">
        <v>25118</v>
      </c>
      <c r="B733" s="24"/>
      <c r="C733" s="24" t="s">
        <v>442</v>
      </c>
      <c r="D733" s="29">
        <f>VLOOKUP(A733,'Novitas non-facility'!$B:$C,2,FALSE)</f>
        <v>427.31</v>
      </c>
      <c r="E733" s="29">
        <f>VLOOKUP(A733,'Novitas facilty'!$B:$C,2,FALSE)</f>
        <v>421.85</v>
      </c>
      <c r="F733" s="24"/>
      <c r="G733" s="44">
        <f t="shared" si="22"/>
        <v>641</v>
      </c>
      <c r="H733" s="44">
        <f t="shared" si="23"/>
        <v>633</v>
      </c>
    </row>
    <row r="734" spans="1:8" x14ac:dyDescent="0.25">
      <c r="A734" s="24">
        <v>25119</v>
      </c>
      <c r="B734" s="24"/>
      <c r="C734" s="24" t="s">
        <v>443</v>
      </c>
      <c r="D734" s="29">
        <f>VLOOKUP(A734,'Novitas non-facility'!$B:$C,2,FALSE)</f>
        <v>558.30999999999995</v>
      </c>
      <c r="E734" s="29">
        <f>VLOOKUP(A734,'Novitas facilty'!$B:$C,2,FALSE)</f>
        <v>545.91</v>
      </c>
      <c r="F734" s="24"/>
      <c r="G734" s="44">
        <f t="shared" si="22"/>
        <v>838</v>
      </c>
      <c r="H734" s="44">
        <f t="shared" si="23"/>
        <v>819</v>
      </c>
    </row>
    <row r="735" spans="1:8" x14ac:dyDescent="0.25">
      <c r="A735" s="24">
        <v>25120</v>
      </c>
      <c r="B735" s="24"/>
      <c r="C735" s="24" t="s">
        <v>444</v>
      </c>
      <c r="D735" s="29">
        <f>VLOOKUP(A735,'Novitas non-facility'!$B:$C,2,FALSE)</f>
        <v>557.64</v>
      </c>
      <c r="E735" s="29">
        <f>VLOOKUP(A735,'Novitas facilty'!$B:$C,2,FALSE)</f>
        <v>548.88</v>
      </c>
      <c r="F735" s="24"/>
      <c r="G735" s="44">
        <f t="shared" si="22"/>
        <v>837</v>
      </c>
      <c r="H735" s="44">
        <f t="shared" si="23"/>
        <v>824</v>
      </c>
    </row>
    <row r="736" spans="1:8" x14ac:dyDescent="0.25">
      <c r="A736" s="24">
        <v>25125</v>
      </c>
      <c r="B736" s="24"/>
      <c r="C736" s="24" t="s">
        <v>445</v>
      </c>
      <c r="D736" s="29">
        <f>VLOOKUP(A736,'Novitas non-facility'!$B:$C,2,FALSE)</f>
        <v>659.26</v>
      </c>
      <c r="E736" s="29">
        <f>VLOOKUP(A736,'Novitas facilty'!$B:$C,2,FALSE)</f>
        <v>640.86</v>
      </c>
      <c r="F736" s="24"/>
      <c r="G736" s="44">
        <f t="shared" si="22"/>
        <v>989</v>
      </c>
      <c r="H736" s="44">
        <f t="shared" si="23"/>
        <v>962</v>
      </c>
    </row>
    <row r="737" spans="1:8" x14ac:dyDescent="0.25">
      <c r="A737" s="24">
        <v>25126</v>
      </c>
      <c r="B737" s="24"/>
      <c r="C737" s="24" t="s">
        <v>445</v>
      </c>
      <c r="D737" s="29">
        <f>VLOOKUP(A737,'Novitas non-facility'!$B:$C,2,FALSE)</f>
        <v>663.59</v>
      </c>
      <c r="E737" s="29">
        <f>VLOOKUP(A737,'Novitas facilty'!$B:$C,2,FALSE)</f>
        <v>656.27</v>
      </c>
      <c r="F737" s="24"/>
      <c r="G737" s="44">
        <f t="shared" si="22"/>
        <v>996</v>
      </c>
      <c r="H737" s="44">
        <f t="shared" si="23"/>
        <v>985</v>
      </c>
    </row>
    <row r="738" spans="1:8" x14ac:dyDescent="0.25">
      <c r="A738" s="24">
        <v>25130</v>
      </c>
      <c r="B738" s="24"/>
      <c r="C738" s="24" t="s">
        <v>446</v>
      </c>
      <c r="D738" s="29">
        <f>VLOOKUP(A738,'Novitas non-facility'!$B:$C,2,FALSE)</f>
        <v>502.91</v>
      </c>
      <c r="E738" s="29">
        <f>VLOOKUP(A738,'Novitas facilty'!$B:$C,2,FALSE)</f>
        <v>492.92</v>
      </c>
      <c r="F738" s="24"/>
      <c r="G738" s="44">
        <f t="shared" si="22"/>
        <v>755</v>
      </c>
      <c r="H738" s="44">
        <f t="shared" si="23"/>
        <v>740</v>
      </c>
    </row>
    <row r="739" spans="1:8" x14ac:dyDescent="0.25">
      <c r="A739" s="24">
        <v>25135</v>
      </c>
      <c r="B739" s="24"/>
      <c r="C739" s="24" t="s">
        <v>447</v>
      </c>
      <c r="D739" s="29">
        <f>VLOOKUP(A739,'Novitas non-facility'!$B:$C,2,FALSE)</f>
        <v>621.14</v>
      </c>
      <c r="E739" s="29">
        <f>VLOOKUP(A739,'Novitas facilty'!$B:$C,2,FALSE)</f>
        <v>611.29</v>
      </c>
      <c r="F739" s="24"/>
      <c r="G739" s="44">
        <f t="shared" si="22"/>
        <v>932</v>
      </c>
      <c r="H739" s="44">
        <f t="shared" si="23"/>
        <v>917</v>
      </c>
    </row>
    <row r="740" spans="1:8" x14ac:dyDescent="0.25">
      <c r="A740" s="24">
        <v>25136</v>
      </c>
      <c r="B740" s="24"/>
      <c r="C740" s="24" t="s">
        <v>447</v>
      </c>
      <c r="D740" s="29">
        <f>VLOOKUP(A740,'Novitas non-facility'!$B:$C,2,FALSE)</f>
        <v>553.6</v>
      </c>
      <c r="E740" s="29">
        <f>VLOOKUP(A740,'Novitas facilty'!$B:$C,2,FALSE)</f>
        <v>541.16</v>
      </c>
      <c r="F740" s="24"/>
      <c r="G740" s="44">
        <f t="shared" si="22"/>
        <v>831</v>
      </c>
      <c r="H740" s="44">
        <f t="shared" si="23"/>
        <v>812</v>
      </c>
    </row>
    <row r="741" spans="1:8" x14ac:dyDescent="0.25">
      <c r="A741" s="24">
        <v>25145</v>
      </c>
      <c r="B741" s="24"/>
      <c r="C741" s="24" t="s">
        <v>448</v>
      </c>
      <c r="D741" s="29">
        <f>VLOOKUP(A741,'Novitas non-facility'!$B:$C,2,FALSE)</f>
        <v>578.47</v>
      </c>
      <c r="E741" s="29">
        <f>VLOOKUP(A741,'Novitas facilty'!$B:$C,2,FALSE)</f>
        <v>571.85</v>
      </c>
      <c r="F741" s="24"/>
      <c r="G741" s="44">
        <f t="shared" si="22"/>
        <v>868</v>
      </c>
      <c r="H741" s="44">
        <f t="shared" si="23"/>
        <v>858</v>
      </c>
    </row>
    <row r="742" spans="1:8" x14ac:dyDescent="0.25">
      <c r="A742" s="24">
        <v>25150</v>
      </c>
      <c r="B742" s="24"/>
      <c r="C742" s="24" t="s">
        <v>443</v>
      </c>
      <c r="D742" s="29">
        <f>VLOOKUP(A742,'Novitas non-facility'!$B:$C,2,FALSE)</f>
        <v>627.92999999999995</v>
      </c>
      <c r="E742" s="29">
        <f>VLOOKUP(A742,'Novitas facilty'!$B:$C,2,FALSE)</f>
        <v>625.1</v>
      </c>
      <c r="F742" s="24"/>
      <c r="G742" s="44">
        <f t="shared" si="22"/>
        <v>942</v>
      </c>
      <c r="H742" s="44">
        <f t="shared" si="23"/>
        <v>938</v>
      </c>
    </row>
    <row r="743" spans="1:8" x14ac:dyDescent="0.25">
      <c r="A743" s="24">
        <v>25151</v>
      </c>
      <c r="B743" s="24"/>
      <c r="C743" s="24" t="s">
        <v>373</v>
      </c>
      <c r="D743" s="29">
        <f>VLOOKUP(A743,'Novitas non-facility'!$B:$C,2,FALSE)</f>
        <v>646.69000000000005</v>
      </c>
      <c r="E743" s="29">
        <f>VLOOKUP(A743,'Novitas facilty'!$B:$C,2,FALSE)</f>
        <v>644.04999999999995</v>
      </c>
      <c r="F743" s="24"/>
      <c r="G743" s="44">
        <f t="shared" si="22"/>
        <v>971</v>
      </c>
      <c r="H743" s="44">
        <f t="shared" si="23"/>
        <v>967</v>
      </c>
    </row>
    <row r="744" spans="1:8" x14ac:dyDescent="0.25">
      <c r="A744" s="24">
        <v>25170</v>
      </c>
      <c r="B744" s="24"/>
      <c r="C744" s="24" t="s">
        <v>449</v>
      </c>
      <c r="D744" s="29">
        <f>VLOOKUP(A744,'Novitas non-facility'!$B:$C,2,FALSE)</f>
        <v>1589.96</v>
      </c>
      <c r="E744" s="29">
        <f>VLOOKUP(A744,'Novitas facilty'!$B:$C,2,FALSE)</f>
        <v>1633.88</v>
      </c>
      <c r="F744" s="24"/>
      <c r="G744" s="44">
        <f t="shared" si="22"/>
        <v>2385</v>
      </c>
      <c r="H744" s="44">
        <f t="shared" si="23"/>
        <v>2451</v>
      </c>
    </row>
    <row r="745" spans="1:8" x14ac:dyDescent="0.25">
      <c r="A745" s="24">
        <v>25210</v>
      </c>
      <c r="B745" s="24"/>
      <c r="C745" s="24" t="s">
        <v>450</v>
      </c>
      <c r="D745" s="29">
        <f>VLOOKUP(A745,'Novitas non-facility'!$B:$C,2,FALSE)</f>
        <v>548.36</v>
      </c>
      <c r="E745" s="29">
        <f>VLOOKUP(A745,'Novitas facilty'!$B:$C,2,FALSE)</f>
        <v>537.85</v>
      </c>
      <c r="F745" s="24"/>
      <c r="G745" s="44">
        <f t="shared" si="22"/>
        <v>823</v>
      </c>
      <c r="H745" s="44">
        <f t="shared" si="23"/>
        <v>807</v>
      </c>
    </row>
    <row r="746" spans="1:8" x14ac:dyDescent="0.25">
      <c r="A746" s="24">
        <v>25215</v>
      </c>
      <c r="B746" s="24"/>
      <c r="C746" s="24" t="s">
        <v>451</v>
      </c>
      <c r="D746" s="29">
        <f>VLOOKUP(A746,'Novitas non-facility'!$B:$C,2,FALSE)</f>
        <v>685.1</v>
      </c>
      <c r="E746" s="29">
        <f>VLOOKUP(A746,'Novitas facilty'!$B:$C,2,FALSE)</f>
        <v>680.75</v>
      </c>
      <c r="F746" s="24"/>
      <c r="G746" s="44">
        <f t="shared" si="22"/>
        <v>1028</v>
      </c>
      <c r="H746" s="44">
        <f t="shared" si="23"/>
        <v>1022</v>
      </c>
    </row>
    <row r="747" spans="1:8" x14ac:dyDescent="0.25">
      <c r="A747" s="24">
        <v>25230</v>
      </c>
      <c r="B747" s="24"/>
      <c r="C747" s="24" t="s">
        <v>373</v>
      </c>
      <c r="D747" s="29">
        <f>VLOOKUP(A747,'Novitas non-facility'!$B:$C,2,FALSE)</f>
        <v>481.75</v>
      </c>
      <c r="E747" s="29">
        <f>VLOOKUP(A747,'Novitas facilty'!$B:$C,2,FALSE)</f>
        <v>477.78</v>
      </c>
      <c r="F747" s="24"/>
      <c r="G747" s="44">
        <f t="shared" si="22"/>
        <v>723</v>
      </c>
      <c r="H747" s="44">
        <f t="shared" si="23"/>
        <v>717</v>
      </c>
    </row>
    <row r="748" spans="1:8" x14ac:dyDescent="0.25">
      <c r="A748" s="24">
        <v>25240</v>
      </c>
      <c r="B748" s="24"/>
      <c r="C748" s="24" t="s">
        <v>443</v>
      </c>
      <c r="D748" s="29">
        <f>VLOOKUP(A748,'Novitas non-facility'!$B:$C,2,FALSE)</f>
        <v>478.5</v>
      </c>
      <c r="E748" s="29">
        <f>VLOOKUP(A748,'Novitas facilty'!$B:$C,2,FALSE)</f>
        <v>472.05</v>
      </c>
      <c r="F748" s="24"/>
      <c r="G748" s="44">
        <f t="shared" si="22"/>
        <v>718</v>
      </c>
      <c r="H748" s="44">
        <f t="shared" si="23"/>
        <v>709</v>
      </c>
    </row>
    <row r="749" spans="1:8" x14ac:dyDescent="0.25">
      <c r="A749" s="24">
        <v>25246</v>
      </c>
      <c r="B749" s="24"/>
      <c r="C749" s="24" t="s">
        <v>452</v>
      </c>
      <c r="D749" s="29">
        <f>VLOOKUP(A749,'Novitas non-facility'!$B:$C,2,FALSE)</f>
        <v>221.55</v>
      </c>
      <c r="E749" s="29">
        <f>VLOOKUP(A749,'Novitas facilty'!$B:$C,2,FALSE)</f>
        <v>77.19</v>
      </c>
      <c r="F749" s="24"/>
      <c r="G749" s="44">
        <f t="shared" si="22"/>
        <v>333</v>
      </c>
      <c r="H749" s="44">
        <f t="shared" si="23"/>
        <v>116</v>
      </c>
    </row>
    <row r="750" spans="1:8" x14ac:dyDescent="0.25">
      <c r="A750" s="24">
        <v>25248</v>
      </c>
      <c r="B750" s="24"/>
      <c r="C750" s="24" t="s">
        <v>453</v>
      </c>
      <c r="D750" s="29">
        <f>VLOOKUP(A750,'Novitas non-facility'!$B:$C,2,FALSE)</f>
        <v>460.68</v>
      </c>
      <c r="E750" s="29">
        <f>VLOOKUP(A750,'Novitas facilty'!$B:$C,2,FALSE)</f>
        <v>459.37</v>
      </c>
      <c r="F750" s="24"/>
      <c r="G750" s="44">
        <f t="shared" si="22"/>
        <v>692</v>
      </c>
      <c r="H750" s="44">
        <f t="shared" si="23"/>
        <v>690</v>
      </c>
    </row>
    <row r="751" spans="1:8" x14ac:dyDescent="0.25">
      <c r="A751" s="24">
        <v>25250</v>
      </c>
      <c r="B751" s="24"/>
      <c r="C751" s="24" t="s">
        <v>454</v>
      </c>
      <c r="D751" s="29">
        <f>VLOOKUP(A751,'Novitas non-facility'!$B:$C,2,FALSE)</f>
        <v>591.41</v>
      </c>
      <c r="E751" s="29">
        <f>VLOOKUP(A751,'Novitas facilty'!$B:$C,2,FALSE)</f>
        <v>577.79</v>
      </c>
      <c r="F751" s="24"/>
      <c r="G751" s="44">
        <f t="shared" si="22"/>
        <v>888</v>
      </c>
      <c r="H751" s="44">
        <f t="shared" si="23"/>
        <v>867</v>
      </c>
    </row>
    <row r="752" spans="1:8" x14ac:dyDescent="0.25">
      <c r="A752" s="24">
        <v>25251</v>
      </c>
      <c r="B752" s="24"/>
      <c r="C752" s="24" t="s">
        <v>454</v>
      </c>
      <c r="D752" s="29">
        <f>VLOOKUP(A752,'Novitas non-facility'!$B:$C,2,FALSE)</f>
        <v>791.67</v>
      </c>
      <c r="E752" s="29">
        <f>VLOOKUP(A752,'Novitas facilty'!$B:$C,2,FALSE)</f>
        <v>791.65</v>
      </c>
      <c r="F752" s="24"/>
      <c r="G752" s="44">
        <f t="shared" ref="G752:G815" si="24">ROUNDUP(D752*$J$2,0)</f>
        <v>1188</v>
      </c>
      <c r="H752" s="44">
        <f t="shared" ref="H752:H815" si="25">ROUNDUP(E752*$J$2,0)</f>
        <v>1188</v>
      </c>
    </row>
    <row r="753" spans="1:8" x14ac:dyDescent="0.25">
      <c r="A753" s="24">
        <v>25259</v>
      </c>
      <c r="B753" s="24"/>
      <c r="C753" s="24" t="s">
        <v>455</v>
      </c>
      <c r="D753" s="29">
        <f>VLOOKUP(A753,'Novitas non-facility'!$B:$C,2,FALSE)</f>
        <v>486.82</v>
      </c>
      <c r="E753" s="29">
        <f>VLOOKUP(A753,'Novitas facilty'!$B:$C,2,FALSE)</f>
        <v>461.9</v>
      </c>
      <c r="F753" s="24"/>
      <c r="G753" s="44">
        <f t="shared" si="24"/>
        <v>731</v>
      </c>
      <c r="H753" s="44">
        <f t="shared" si="25"/>
        <v>693</v>
      </c>
    </row>
    <row r="754" spans="1:8" x14ac:dyDescent="0.25">
      <c r="A754" s="24">
        <v>25260</v>
      </c>
      <c r="B754" s="24"/>
      <c r="C754" s="24" t="s">
        <v>456</v>
      </c>
      <c r="D754" s="29">
        <f>VLOOKUP(A754,'Novitas non-facility'!$B:$C,2,FALSE)</f>
        <v>703.97</v>
      </c>
      <c r="E754" s="29">
        <f>VLOOKUP(A754,'Novitas facilty'!$B:$C,2,FALSE)</f>
        <v>695.59</v>
      </c>
      <c r="F754" s="24"/>
      <c r="G754" s="44">
        <f t="shared" si="24"/>
        <v>1056</v>
      </c>
      <c r="H754" s="44">
        <f t="shared" si="25"/>
        <v>1044</v>
      </c>
    </row>
    <row r="755" spans="1:8" x14ac:dyDescent="0.25">
      <c r="A755" s="24">
        <v>25263</v>
      </c>
      <c r="B755" s="24"/>
      <c r="C755" s="24" t="s">
        <v>456</v>
      </c>
      <c r="D755" s="29">
        <f>VLOOKUP(A755,'Novitas non-facility'!$B:$C,2,FALSE)</f>
        <v>702.15</v>
      </c>
      <c r="E755" s="29">
        <f>VLOOKUP(A755,'Novitas facilty'!$B:$C,2,FALSE)</f>
        <v>685.56</v>
      </c>
      <c r="F755" s="24"/>
      <c r="G755" s="44">
        <f t="shared" si="24"/>
        <v>1054</v>
      </c>
      <c r="H755" s="44">
        <f t="shared" si="25"/>
        <v>1029</v>
      </c>
    </row>
    <row r="756" spans="1:8" x14ac:dyDescent="0.25">
      <c r="A756" s="24">
        <v>25265</v>
      </c>
      <c r="B756" s="24"/>
      <c r="C756" s="24" t="s">
        <v>456</v>
      </c>
      <c r="D756" s="29">
        <f>VLOOKUP(A756,'Novitas non-facility'!$B:$C,2,FALSE)</f>
        <v>826.28</v>
      </c>
      <c r="E756" s="29">
        <f>VLOOKUP(A756,'Novitas facilty'!$B:$C,2,FALSE)</f>
        <v>825.3</v>
      </c>
      <c r="F756" s="24"/>
      <c r="G756" s="44">
        <f t="shared" si="24"/>
        <v>1240</v>
      </c>
      <c r="H756" s="44">
        <f t="shared" si="25"/>
        <v>1238</v>
      </c>
    </row>
    <row r="757" spans="1:8" x14ac:dyDescent="0.25">
      <c r="A757" s="24">
        <v>25270</v>
      </c>
      <c r="B757" s="24"/>
      <c r="C757" s="24" t="s">
        <v>456</v>
      </c>
      <c r="D757" s="29">
        <f>VLOOKUP(A757,'Novitas non-facility'!$B:$C,2,FALSE)</f>
        <v>549.32000000000005</v>
      </c>
      <c r="E757" s="29">
        <f>VLOOKUP(A757,'Novitas facilty'!$B:$C,2,FALSE)</f>
        <v>540.04999999999995</v>
      </c>
      <c r="F757" s="24"/>
      <c r="G757" s="44">
        <f t="shared" si="24"/>
        <v>824</v>
      </c>
      <c r="H757" s="44">
        <f t="shared" si="25"/>
        <v>811</v>
      </c>
    </row>
    <row r="758" spans="1:8" x14ac:dyDescent="0.25">
      <c r="A758" s="24">
        <v>25272</v>
      </c>
      <c r="B758" s="24"/>
      <c r="C758" s="24" t="s">
        <v>456</v>
      </c>
      <c r="D758" s="29">
        <f>VLOOKUP(A758,'Novitas non-facility'!$B:$C,2,FALSE)</f>
        <v>620.20000000000005</v>
      </c>
      <c r="E758" s="29">
        <f>VLOOKUP(A758,'Novitas facilty'!$B:$C,2,FALSE)</f>
        <v>609.72</v>
      </c>
      <c r="F758" s="24"/>
      <c r="G758" s="44">
        <f t="shared" si="24"/>
        <v>931</v>
      </c>
      <c r="H758" s="44">
        <f t="shared" si="25"/>
        <v>915</v>
      </c>
    </row>
    <row r="759" spans="1:8" x14ac:dyDescent="0.25">
      <c r="A759" s="24">
        <v>25274</v>
      </c>
      <c r="B759" s="24"/>
      <c r="C759" s="24" t="s">
        <v>456</v>
      </c>
      <c r="D759" s="29">
        <f>VLOOKUP(A759,'Novitas non-facility'!$B:$C,2,FALSE)</f>
        <v>734.64</v>
      </c>
      <c r="E759" s="29">
        <f>VLOOKUP(A759,'Novitas facilty'!$B:$C,2,FALSE)</f>
        <v>731.66</v>
      </c>
      <c r="F759" s="24"/>
      <c r="G759" s="44">
        <f t="shared" si="24"/>
        <v>1102</v>
      </c>
      <c r="H759" s="44">
        <f t="shared" si="25"/>
        <v>1098</v>
      </c>
    </row>
    <row r="760" spans="1:8" x14ac:dyDescent="0.25">
      <c r="A760" s="24">
        <v>25275</v>
      </c>
      <c r="B760" s="24"/>
      <c r="C760" s="24" t="s">
        <v>457</v>
      </c>
      <c r="D760" s="29">
        <f>VLOOKUP(A760,'Novitas non-facility'!$B:$C,2,FALSE)</f>
        <v>741.94</v>
      </c>
      <c r="E760" s="29">
        <f>VLOOKUP(A760,'Novitas facilty'!$B:$C,2,FALSE)</f>
        <v>740.84</v>
      </c>
      <c r="F760" s="24"/>
      <c r="G760" s="44">
        <f t="shared" si="24"/>
        <v>1113</v>
      </c>
      <c r="H760" s="44">
        <f t="shared" si="25"/>
        <v>1112</v>
      </c>
    </row>
    <row r="761" spans="1:8" x14ac:dyDescent="0.25">
      <c r="A761" s="24">
        <v>25280</v>
      </c>
      <c r="B761" s="24"/>
      <c r="C761" s="24" t="s">
        <v>458</v>
      </c>
      <c r="D761" s="29">
        <f>VLOOKUP(A761,'Novitas non-facility'!$B:$C,2,FALSE)</f>
        <v>626.19000000000005</v>
      </c>
      <c r="E761" s="29">
        <f>VLOOKUP(A761,'Novitas facilty'!$B:$C,2,FALSE)</f>
        <v>620.83000000000004</v>
      </c>
      <c r="F761" s="24"/>
      <c r="G761" s="44">
        <f t="shared" si="24"/>
        <v>940</v>
      </c>
      <c r="H761" s="44">
        <f t="shared" si="25"/>
        <v>932</v>
      </c>
    </row>
    <row r="762" spans="1:8" x14ac:dyDescent="0.25">
      <c r="A762" s="24">
        <v>25290</v>
      </c>
      <c r="B762" s="24"/>
      <c r="C762" s="24" t="s">
        <v>459</v>
      </c>
      <c r="D762" s="29">
        <f>VLOOKUP(A762,'Novitas non-facility'!$B:$C,2,FALSE)</f>
        <v>484.63</v>
      </c>
      <c r="E762" s="29">
        <f>VLOOKUP(A762,'Novitas facilty'!$B:$C,2,FALSE)</f>
        <v>482</v>
      </c>
      <c r="F762" s="24"/>
      <c r="G762" s="44">
        <f t="shared" si="24"/>
        <v>727</v>
      </c>
      <c r="H762" s="44">
        <f t="shared" si="25"/>
        <v>723</v>
      </c>
    </row>
    <row r="763" spans="1:8" x14ac:dyDescent="0.25">
      <c r="A763" s="24">
        <v>25295</v>
      </c>
      <c r="B763" s="24"/>
      <c r="C763" s="24" t="s">
        <v>460</v>
      </c>
      <c r="D763" s="29">
        <f>VLOOKUP(A763,'Novitas non-facility'!$B:$C,2,FALSE)</f>
        <v>585.03</v>
      </c>
      <c r="E763" s="29">
        <f>VLOOKUP(A763,'Novitas facilty'!$B:$C,2,FALSE)</f>
        <v>577.37</v>
      </c>
      <c r="F763" s="24"/>
      <c r="G763" s="44">
        <f t="shared" si="24"/>
        <v>878</v>
      </c>
      <c r="H763" s="44">
        <f t="shared" si="25"/>
        <v>867</v>
      </c>
    </row>
    <row r="764" spans="1:8" x14ac:dyDescent="0.25">
      <c r="A764" s="24">
        <v>25300</v>
      </c>
      <c r="B764" s="24"/>
      <c r="C764" s="24" t="s">
        <v>461</v>
      </c>
      <c r="D764" s="29">
        <f>VLOOKUP(A764,'Novitas non-facility'!$B:$C,2,FALSE)</f>
        <v>762.57</v>
      </c>
      <c r="E764" s="29">
        <f>VLOOKUP(A764,'Novitas facilty'!$B:$C,2,FALSE)</f>
        <v>751.91</v>
      </c>
      <c r="F764" s="24"/>
      <c r="G764" s="44">
        <f t="shared" si="24"/>
        <v>1144</v>
      </c>
      <c r="H764" s="44">
        <f t="shared" si="25"/>
        <v>1128</v>
      </c>
    </row>
    <row r="765" spans="1:8" x14ac:dyDescent="0.25">
      <c r="A765" s="24">
        <v>25301</v>
      </c>
      <c r="B765" s="24"/>
      <c r="C765" s="24" t="s">
        <v>461</v>
      </c>
      <c r="D765" s="29">
        <f>VLOOKUP(A765,'Novitas non-facility'!$B:$C,2,FALSE)</f>
        <v>710.51</v>
      </c>
      <c r="E765" s="29">
        <f>VLOOKUP(A765,'Novitas facilty'!$B:$C,2,FALSE)</f>
        <v>709.18</v>
      </c>
      <c r="F765" s="24"/>
      <c r="G765" s="44">
        <f t="shared" si="24"/>
        <v>1066</v>
      </c>
      <c r="H765" s="44">
        <f t="shared" si="25"/>
        <v>1064</v>
      </c>
    </row>
    <row r="766" spans="1:8" x14ac:dyDescent="0.25">
      <c r="A766" s="24">
        <v>25310</v>
      </c>
      <c r="B766" s="24"/>
      <c r="C766" s="24" t="s">
        <v>462</v>
      </c>
      <c r="D766" s="29">
        <f>VLOOKUP(A766,'Novitas non-facility'!$B:$C,2,FALSE)</f>
        <v>687.59</v>
      </c>
      <c r="E766" s="29">
        <f>VLOOKUP(A766,'Novitas facilty'!$B:$C,2,FALSE)</f>
        <v>683.79</v>
      </c>
      <c r="F766" s="24"/>
      <c r="G766" s="44">
        <f t="shared" si="24"/>
        <v>1032</v>
      </c>
      <c r="H766" s="44">
        <f t="shared" si="25"/>
        <v>1026</v>
      </c>
    </row>
    <row r="767" spans="1:8" x14ac:dyDescent="0.25">
      <c r="A767" s="24">
        <v>25312</v>
      </c>
      <c r="B767" s="24"/>
      <c r="C767" s="24" t="s">
        <v>462</v>
      </c>
      <c r="D767" s="29">
        <f>VLOOKUP(A767,'Novitas non-facility'!$B:$C,2,FALSE)</f>
        <v>790.21</v>
      </c>
      <c r="E767" s="29">
        <f>VLOOKUP(A767,'Novitas facilty'!$B:$C,2,FALSE)</f>
        <v>787.96</v>
      </c>
      <c r="F767" s="24"/>
      <c r="G767" s="44">
        <f t="shared" si="24"/>
        <v>1186</v>
      </c>
      <c r="H767" s="44">
        <f t="shared" si="25"/>
        <v>1182</v>
      </c>
    </row>
    <row r="768" spans="1:8" x14ac:dyDescent="0.25">
      <c r="A768" s="24">
        <v>25315</v>
      </c>
      <c r="B768" s="24"/>
      <c r="C768" s="24" t="s">
        <v>463</v>
      </c>
      <c r="D768" s="29">
        <f>VLOOKUP(A768,'Novitas non-facility'!$B:$C,2,FALSE)</f>
        <v>845.27</v>
      </c>
      <c r="E768" s="29">
        <f>VLOOKUP(A768,'Novitas facilty'!$B:$C,2,FALSE)</f>
        <v>850.45</v>
      </c>
      <c r="F768" s="24"/>
      <c r="G768" s="44">
        <f t="shared" si="24"/>
        <v>1268</v>
      </c>
      <c r="H768" s="44">
        <f t="shared" si="25"/>
        <v>1276</v>
      </c>
    </row>
    <row r="769" spans="1:8" x14ac:dyDescent="0.25">
      <c r="A769" s="24">
        <v>25316</v>
      </c>
      <c r="B769" s="24"/>
      <c r="C769" s="24" t="s">
        <v>463</v>
      </c>
      <c r="D769" s="29">
        <f>VLOOKUP(A769,'Novitas non-facility'!$B:$C,2,FALSE)</f>
        <v>1003.23</v>
      </c>
      <c r="E769" s="29">
        <f>VLOOKUP(A769,'Novitas facilty'!$B:$C,2,FALSE)</f>
        <v>1009.03</v>
      </c>
      <c r="F769" s="24"/>
      <c r="G769" s="44">
        <f t="shared" si="24"/>
        <v>1505</v>
      </c>
      <c r="H769" s="44">
        <f t="shared" si="25"/>
        <v>1514</v>
      </c>
    </row>
    <row r="770" spans="1:8" x14ac:dyDescent="0.25">
      <c r="A770" s="24">
        <v>25320</v>
      </c>
      <c r="B770" s="24"/>
      <c r="C770" s="24" t="s">
        <v>464</v>
      </c>
      <c r="D770" s="29">
        <f>VLOOKUP(A770,'Novitas non-facility'!$B:$C,2,FALSE)</f>
        <v>1088.3900000000001</v>
      </c>
      <c r="E770" s="29">
        <f>VLOOKUP(A770,'Novitas facilty'!$B:$C,2,FALSE)</f>
        <v>1090.1199999999999</v>
      </c>
      <c r="F770" s="24"/>
      <c r="G770" s="44">
        <f t="shared" si="24"/>
        <v>1633</v>
      </c>
      <c r="H770" s="44">
        <f t="shared" si="25"/>
        <v>1636</v>
      </c>
    </row>
    <row r="771" spans="1:8" x14ac:dyDescent="0.25">
      <c r="A771" s="24">
        <v>25332</v>
      </c>
      <c r="B771" s="24"/>
      <c r="C771" s="24" t="s">
        <v>465</v>
      </c>
      <c r="D771" s="29">
        <f>VLOOKUP(A771,'Novitas non-facility'!$B:$C,2,FALSE)</f>
        <v>927.77</v>
      </c>
      <c r="E771" s="29">
        <f>VLOOKUP(A771,'Novitas facilty'!$B:$C,2,FALSE)</f>
        <v>927.22</v>
      </c>
      <c r="F771" s="24"/>
      <c r="G771" s="44">
        <f t="shared" si="24"/>
        <v>1392</v>
      </c>
      <c r="H771" s="44">
        <f t="shared" si="25"/>
        <v>1391</v>
      </c>
    </row>
    <row r="772" spans="1:8" x14ac:dyDescent="0.25">
      <c r="A772" s="24">
        <v>25335</v>
      </c>
      <c r="B772" s="24"/>
      <c r="C772" s="24" t="s">
        <v>466</v>
      </c>
      <c r="D772" s="29">
        <f>VLOOKUP(A772,'Novitas non-facility'!$B:$C,2,FALSE)</f>
        <v>1033.44</v>
      </c>
      <c r="E772" s="29">
        <f>VLOOKUP(A772,'Novitas facilty'!$B:$C,2,FALSE)</f>
        <v>883.45</v>
      </c>
      <c r="F772" s="24"/>
      <c r="G772" s="44">
        <f t="shared" si="24"/>
        <v>1551</v>
      </c>
      <c r="H772" s="44">
        <f t="shared" si="25"/>
        <v>1326</v>
      </c>
    </row>
    <row r="773" spans="1:8" x14ac:dyDescent="0.25">
      <c r="A773" s="24">
        <v>25337</v>
      </c>
      <c r="B773" s="24"/>
      <c r="C773" s="24" t="s">
        <v>467</v>
      </c>
      <c r="D773" s="29">
        <f>VLOOKUP(A773,'Novitas non-facility'!$B:$C,2,FALSE)</f>
        <v>977.47</v>
      </c>
      <c r="E773" s="29">
        <f>VLOOKUP(A773,'Novitas facilty'!$B:$C,2,FALSE)</f>
        <v>981.23</v>
      </c>
      <c r="F773" s="24"/>
      <c r="G773" s="44">
        <f t="shared" si="24"/>
        <v>1467</v>
      </c>
      <c r="H773" s="44">
        <f t="shared" si="25"/>
        <v>1472</v>
      </c>
    </row>
    <row r="774" spans="1:8" x14ac:dyDescent="0.25">
      <c r="A774" s="24">
        <v>25350</v>
      </c>
      <c r="B774" s="24"/>
      <c r="C774" s="24" t="s">
        <v>468</v>
      </c>
      <c r="D774" s="29">
        <f>VLOOKUP(A774,'Novitas non-facility'!$B:$C,2,FALSE)</f>
        <v>744.54</v>
      </c>
      <c r="E774" s="29">
        <f>VLOOKUP(A774,'Novitas facilty'!$B:$C,2,FALSE)</f>
        <v>742.77</v>
      </c>
      <c r="F774" s="24"/>
      <c r="G774" s="44">
        <f t="shared" si="24"/>
        <v>1117</v>
      </c>
      <c r="H774" s="44">
        <f t="shared" si="25"/>
        <v>1115</v>
      </c>
    </row>
    <row r="775" spans="1:8" x14ac:dyDescent="0.25">
      <c r="A775" s="24">
        <v>25355</v>
      </c>
      <c r="B775" s="24"/>
      <c r="C775" s="24" t="s">
        <v>468</v>
      </c>
      <c r="D775" s="29">
        <f>VLOOKUP(A775,'Novitas non-facility'!$B:$C,2,FALSE)</f>
        <v>840.18</v>
      </c>
      <c r="E775" s="29">
        <f>VLOOKUP(A775,'Novitas facilty'!$B:$C,2,FALSE)</f>
        <v>829.37</v>
      </c>
      <c r="F775" s="24"/>
      <c r="G775" s="44">
        <f t="shared" si="24"/>
        <v>1261</v>
      </c>
      <c r="H775" s="44">
        <f t="shared" si="25"/>
        <v>1245</v>
      </c>
    </row>
    <row r="776" spans="1:8" x14ac:dyDescent="0.25">
      <c r="A776" s="24">
        <v>25360</v>
      </c>
      <c r="B776" s="24"/>
      <c r="C776" s="24" t="s">
        <v>469</v>
      </c>
      <c r="D776" s="29">
        <f>VLOOKUP(A776,'Novitas non-facility'!$B:$C,2,FALSE)</f>
        <v>723.95</v>
      </c>
      <c r="E776" s="29">
        <f>VLOOKUP(A776,'Novitas facilty'!$B:$C,2,FALSE)</f>
        <v>721.09</v>
      </c>
      <c r="F776" s="24"/>
      <c r="G776" s="44">
        <f t="shared" si="24"/>
        <v>1086</v>
      </c>
      <c r="H776" s="44">
        <f t="shared" si="25"/>
        <v>1082</v>
      </c>
    </row>
    <row r="777" spans="1:8" x14ac:dyDescent="0.25">
      <c r="A777" s="24">
        <v>25365</v>
      </c>
      <c r="B777" s="24"/>
      <c r="C777" s="24" t="s">
        <v>470</v>
      </c>
      <c r="D777" s="29">
        <f>VLOOKUP(A777,'Novitas non-facility'!$B:$C,2,FALSE)</f>
        <v>1004.35</v>
      </c>
      <c r="E777" s="29">
        <f>VLOOKUP(A777,'Novitas facilty'!$B:$C,2,FALSE)</f>
        <v>1005.91</v>
      </c>
      <c r="F777" s="24"/>
      <c r="G777" s="44">
        <f t="shared" si="24"/>
        <v>1507</v>
      </c>
      <c r="H777" s="44">
        <f t="shared" si="25"/>
        <v>1509</v>
      </c>
    </row>
    <row r="778" spans="1:8" x14ac:dyDescent="0.25">
      <c r="A778" s="24">
        <v>25370</v>
      </c>
      <c r="B778" s="24"/>
      <c r="C778" s="24" t="s">
        <v>471</v>
      </c>
      <c r="D778" s="29">
        <f>VLOOKUP(A778,'Novitas non-facility'!$B:$C,2,FALSE)</f>
        <v>1108.6199999999999</v>
      </c>
      <c r="E778" s="29">
        <f>VLOOKUP(A778,'Novitas facilty'!$B:$C,2,FALSE)</f>
        <v>1110.93</v>
      </c>
      <c r="F778" s="24"/>
      <c r="G778" s="44">
        <f t="shared" si="24"/>
        <v>1663</v>
      </c>
      <c r="H778" s="44">
        <f t="shared" si="25"/>
        <v>1667</v>
      </c>
    </row>
    <row r="779" spans="1:8" x14ac:dyDescent="0.25">
      <c r="A779" s="24">
        <v>25375</v>
      </c>
      <c r="B779" s="24"/>
      <c r="C779" s="24" t="s">
        <v>470</v>
      </c>
      <c r="D779" s="29">
        <f>VLOOKUP(A779,'Novitas non-facility'!$B:$C,2,FALSE)</f>
        <v>1043.19</v>
      </c>
      <c r="E779" s="29">
        <f>VLOOKUP(A779,'Novitas facilty'!$B:$C,2,FALSE)</f>
        <v>1051.6600000000001</v>
      </c>
      <c r="F779" s="24"/>
      <c r="G779" s="44">
        <f t="shared" si="24"/>
        <v>1565</v>
      </c>
      <c r="H779" s="44">
        <f t="shared" si="25"/>
        <v>1578</v>
      </c>
    </row>
    <row r="780" spans="1:8" x14ac:dyDescent="0.25">
      <c r="A780" s="24">
        <v>25390</v>
      </c>
      <c r="B780" s="24"/>
      <c r="C780" s="24" t="s">
        <v>472</v>
      </c>
      <c r="D780" s="29">
        <f>VLOOKUP(A780,'Novitas non-facility'!$B:$C,2,FALSE)</f>
        <v>845.05</v>
      </c>
      <c r="E780" s="29">
        <f>VLOOKUP(A780,'Novitas facilty'!$B:$C,2,FALSE)</f>
        <v>847.81</v>
      </c>
      <c r="F780" s="24"/>
      <c r="G780" s="44">
        <f t="shared" si="24"/>
        <v>1268</v>
      </c>
      <c r="H780" s="44">
        <f t="shared" si="25"/>
        <v>1272</v>
      </c>
    </row>
    <row r="781" spans="1:8" x14ac:dyDescent="0.25">
      <c r="A781" s="24">
        <v>25391</v>
      </c>
      <c r="B781" s="24"/>
      <c r="C781" s="24" t="s">
        <v>473</v>
      </c>
      <c r="D781" s="29">
        <f>VLOOKUP(A781,'Novitas non-facility'!$B:$C,2,FALSE)</f>
        <v>1088.18</v>
      </c>
      <c r="E781" s="29">
        <f>VLOOKUP(A781,'Novitas facilty'!$B:$C,2,FALSE)</f>
        <v>1099.2</v>
      </c>
      <c r="F781" s="24"/>
      <c r="G781" s="44">
        <f t="shared" si="24"/>
        <v>1633</v>
      </c>
      <c r="H781" s="44">
        <f t="shared" si="25"/>
        <v>1649</v>
      </c>
    </row>
    <row r="782" spans="1:8" x14ac:dyDescent="0.25">
      <c r="A782" s="24">
        <v>25392</v>
      </c>
      <c r="B782" s="24"/>
      <c r="C782" s="24" t="s">
        <v>474</v>
      </c>
      <c r="D782" s="29">
        <f>VLOOKUP(A782,'Novitas non-facility'!$B:$C,2,FALSE)</f>
        <v>1106.9000000000001</v>
      </c>
      <c r="E782" s="29">
        <f>VLOOKUP(A782,'Novitas facilty'!$B:$C,2,FALSE)</f>
        <v>951.49</v>
      </c>
      <c r="F782" s="24"/>
      <c r="G782" s="44">
        <f t="shared" si="24"/>
        <v>1661</v>
      </c>
      <c r="H782" s="44">
        <f t="shared" si="25"/>
        <v>1428</v>
      </c>
    </row>
    <row r="783" spans="1:8" x14ac:dyDescent="0.25">
      <c r="A783" s="24">
        <v>25393</v>
      </c>
      <c r="B783" s="24"/>
      <c r="C783" s="24" t="s">
        <v>475</v>
      </c>
      <c r="D783" s="29">
        <f>VLOOKUP(A783,'Novitas non-facility'!$B:$C,2,FALSE)</f>
        <v>1229.5899999999999</v>
      </c>
      <c r="E783" s="29">
        <f>VLOOKUP(A783,'Novitas facilty'!$B:$C,2,FALSE)</f>
        <v>1247.48</v>
      </c>
      <c r="F783" s="24"/>
      <c r="G783" s="44">
        <f t="shared" si="24"/>
        <v>1845</v>
      </c>
      <c r="H783" s="44">
        <f t="shared" si="25"/>
        <v>1872</v>
      </c>
    </row>
    <row r="784" spans="1:8" x14ac:dyDescent="0.25">
      <c r="A784" s="24">
        <v>25394</v>
      </c>
      <c r="B784" s="24"/>
      <c r="C784" s="24" t="s">
        <v>476</v>
      </c>
      <c r="D784" s="29">
        <f>VLOOKUP(A784,'Novitas non-facility'!$B:$C,2,FALSE)</f>
        <v>860.74</v>
      </c>
      <c r="E784" s="29">
        <f>VLOOKUP(A784,'Novitas facilty'!$B:$C,2,FALSE)</f>
        <v>859.9</v>
      </c>
      <c r="F784" s="24"/>
      <c r="G784" s="44">
        <f t="shared" si="24"/>
        <v>1292</v>
      </c>
      <c r="H784" s="44">
        <f t="shared" si="25"/>
        <v>1290</v>
      </c>
    </row>
    <row r="785" spans="1:8" x14ac:dyDescent="0.25">
      <c r="A785" s="24">
        <v>25400</v>
      </c>
      <c r="B785" s="24"/>
      <c r="C785" s="24" t="s">
        <v>477</v>
      </c>
      <c r="D785" s="29">
        <f>VLOOKUP(A785,'Novitas non-facility'!$B:$C,2,FALSE)</f>
        <v>881.25</v>
      </c>
      <c r="E785" s="29">
        <f>VLOOKUP(A785,'Novitas facilty'!$B:$C,2,FALSE)</f>
        <v>885.78</v>
      </c>
      <c r="F785" s="24"/>
      <c r="G785" s="44">
        <f t="shared" si="24"/>
        <v>1322</v>
      </c>
      <c r="H785" s="44">
        <f t="shared" si="25"/>
        <v>1329</v>
      </c>
    </row>
    <row r="786" spans="1:8" x14ac:dyDescent="0.25">
      <c r="A786" s="24">
        <v>25405</v>
      </c>
      <c r="B786" s="24"/>
      <c r="C786" s="24" t="s">
        <v>478</v>
      </c>
      <c r="D786" s="29">
        <f>VLOOKUP(A786,'Novitas non-facility'!$B:$C,2,FALSE)</f>
        <v>1131.55</v>
      </c>
      <c r="E786" s="29">
        <f>VLOOKUP(A786,'Novitas facilty'!$B:$C,2,FALSE)</f>
        <v>1142.26</v>
      </c>
      <c r="F786" s="24"/>
      <c r="G786" s="44">
        <f t="shared" si="24"/>
        <v>1698</v>
      </c>
      <c r="H786" s="44">
        <f t="shared" si="25"/>
        <v>1714</v>
      </c>
    </row>
    <row r="787" spans="1:8" x14ac:dyDescent="0.25">
      <c r="A787" s="24">
        <v>25415</v>
      </c>
      <c r="B787" s="24"/>
      <c r="C787" s="24" t="s">
        <v>479</v>
      </c>
      <c r="D787" s="29">
        <f>VLOOKUP(A787,'Novitas non-facility'!$B:$C,2,FALSE)</f>
        <v>1058.32</v>
      </c>
      <c r="E787" s="29">
        <f>VLOOKUP(A787,'Novitas facilty'!$B:$C,2,FALSE)</f>
        <v>1061.6500000000001</v>
      </c>
      <c r="F787" s="24"/>
      <c r="G787" s="44">
        <f t="shared" si="24"/>
        <v>1588</v>
      </c>
      <c r="H787" s="44">
        <f t="shared" si="25"/>
        <v>1593</v>
      </c>
    </row>
    <row r="788" spans="1:8" x14ac:dyDescent="0.25">
      <c r="A788" s="24">
        <v>25420</v>
      </c>
      <c r="B788" s="24"/>
      <c r="C788" s="24" t="s">
        <v>480</v>
      </c>
      <c r="D788" s="29">
        <f>VLOOKUP(A788,'Novitas non-facility'!$B:$C,2,FALSE)</f>
        <v>1269.04</v>
      </c>
      <c r="E788" s="29">
        <f>VLOOKUP(A788,'Novitas facilty'!$B:$C,2,FALSE)</f>
        <v>1286.5</v>
      </c>
      <c r="F788" s="24"/>
      <c r="G788" s="44">
        <f t="shared" si="24"/>
        <v>1904</v>
      </c>
      <c r="H788" s="44">
        <f t="shared" si="25"/>
        <v>1930</v>
      </c>
    </row>
    <row r="789" spans="1:8" x14ac:dyDescent="0.25">
      <c r="A789" s="24">
        <v>25425</v>
      </c>
      <c r="B789" s="24"/>
      <c r="C789" s="24" t="s">
        <v>478</v>
      </c>
      <c r="D789" s="29">
        <f>VLOOKUP(A789,'Novitas non-facility'!$B:$C,2,FALSE)</f>
        <v>1053.6400000000001</v>
      </c>
      <c r="E789" s="29">
        <f>VLOOKUP(A789,'Novitas facilty'!$B:$C,2,FALSE)</f>
        <v>1063.08</v>
      </c>
      <c r="F789" s="24"/>
      <c r="G789" s="44">
        <f t="shared" si="24"/>
        <v>1581</v>
      </c>
      <c r="H789" s="44">
        <f t="shared" si="25"/>
        <v>1595</v>
      </c>
    </row>
    <row r="790" spans="1:8" x14ac:dyDescent="0.25">
      <c r="A790" s="24">
        <v>25426</v>
      </c>
      <c r="B790" s="24"/>
      <c r="C790" s="24" t="s">
        <v>480</v>
      </c>
      <c r="D790" s="29">
        <f>VLOOKUP(A790,'Novitas non-facility'!$B:$C,2,FALSE)</f>
        <v>1222.74</v>
      </c>
      <c r="E790" s="29">
        <f>VLOOKUP(A790,'Novitas facilty'!$B:$C,2,FALSE)</f>
        <v>1240.31</v>
      </c>
      <c r="F790" s="24"/>
      <c r="G790" s="44">
        <f t="shared" si="24"/>
        <v>1835</v>
      </c>
      <c r="H790" s="44">
        <f t="shared" si="25"/>
        <v>1861</v>
      </c>
    </row>
    <row r="791" spans="1:8" x14ac:dyDescent="0.25">
      <c r="A791" s="24">
        <v>25430</v>
      </c>
      <c r="B791" s="24"/>
      <c r="C791" s="24" t="s">
        <v>481</v>
      </c>
      <c r="D791" s="29">
        <f>VLOOKUP(A791,'Novitas non-facility'!$B:$C,2,FALSE)</f>
        <v>806.5</v>
      </c>
      <c r="E791" s="29">
        <f>VLOOKUP(A791,'Novitas facilty'!$B:$C,2,FALSE)</f>
        <v>808.6</v>
      </c>
      <c r="F791" s="24"/>
      <c r="G791" s="44">
        <f t="shared" si="24"/>
        <v>1210</v>
      </c>
      <c r="H791" s="44">
        <f t="shared" si="25"/>
        <v>1213</v>
      </c>
    </row>
    <row r="792" spans="1:8" x14ac:dyDescent="0.25">
      <c r="A792" s="24">
        <v>25431</v>
      </c>
      <c r="B792" s="24"/>
      <c r="C792" s="24" t="s">
        <v>482</v>
      </c>
      <c r="D792" s="29">
        <f>VLOOKUP(A792,'Novitas non-facility'!$B:$C,2,FALSE)</f>
        <v>865.09</v>
      </c>
      <c r="E792" s="29">
        <f>VLOOKUP(A792,'Novitas facilty'!$B:$C,2,FALSE)</f>
        <v>867.44</v>
      </c>
      <c r="F792" s="24"/>
      <c r="G792" s="44">
        <f t="shared" si="24"/>
        <v>1298</v>
      </c>
      <c r="H792" s="44">
        <f t="shared" si="25"/>
        <v>1302</v>
      </c>
    </row>
    <row r="793" spans="1:8" x14ac:dyDescent="0.25">
      <c r="A793" s="24">
        <v>25440</v>
      </c>
      <c r="B793" s="24"/>
      <c r="C793" s="24" t="s">
        <v>483</v>
      </c>
      <c r="D793" s="29">
        <f>VLOOKUP(A793,'Novitas non-facility'!$B:$C,2,FALSE)</f>
        <v>844.08</v>
      </c>
      <c r="E793" s="29">
        <f>VLOOKUP(A793,'Novitas facilty'!$B:$C,2,FALSE)</f>
        <v>844.27</v>
      </c>
      <c r="F793" s="24"/>
      <c r="G793" s="44">
        <f t="shared" si="24"/>
        <v>1267</v>
      </c>
      <c r="H793" s="44">
        <f t="shared" si="25"/>
        <v>1267</v>
      </c>
    </row>
    <row r="794" spans="1:8" x14ac:dyDescent="0.25">
      <c r="A794" s="24">
        <v>25441</v>
      </c>
      <c r="B794" s="24"/>
      <c r="C794" s="24" t="s">
        <v>484</v>
      </c>
      <c r="D794" s="29">
        <f>VLOOKUP(A794,'Novitas non-facility'!$B:$C,2,FALSE)</f>
        <v>1026.99</v>
      </c>
      <c r="E794" s="29">
        <f>VLOOKUP(A794,'Novitas facilty'!$B:$C,2,FALSE)</f>
        <v>1028.8599999999999</v>
      </c>
      <c r="F794" s="24"/>
      <c r="G794" s="44">
        <f t="shared" si="24"/>
        <v>1541</v>
      </c>
      <c r="H794" s="44">
        <f t="shared" si="25"/>
        <v>1544</v>
      </c>
    </row>
    <row r="795" spans="1:8" x14ac:dyDescent="0.25">
      <c r="A795" s="24">
        <v>25442</v>
      </c>
      <c r="B795" s="24"/>
      <c r="C795" s="24" t="s">
        <v>484</v>
      </c>
      <c r="D795" s="29">
        <f>VLOOKUP(A795,'Novitas non-facility'!$B:$C,2,FALSE)</f>
        <v>889.59</v>
      </c>
      <c r="E795" s="29">
        <f>VLOOKUP(A795,'Novitas facilty'!$B:$C,2,FALSE)</f>
        <v>888.17</v>
      </c>
      <c r="F795" s="24"/>
      <c r="G795" s="44">
        <f t="shared" si="24"/>
        <v>1335</v>
      </c>
      <c r="H795" s="44">
        <f t="shared" si="25"/>
        <v>1333</v>
      </c>
    </row>
    <row r="796" spans="1:8" x14ac:dyDescent="0.25">
      <c r="A796" s="24">
        <v>25443</v>
      </c>
      <c r="B796" s="24"/>
      <c r="C796" s="24" t="s">
        <v>484</v>
      </c>
      <c r="D796" s="29">
        <f>VLOOKUP(A796,'Novitas non-facility'!$B:$C,2,FALSE)</f>
        <v>863.65</v>
      </c>
      <c r="E796" s="29">
        <f>VLOOKUP(A796,'Novitas facilty'!$B:$C,2,FALSE)</f>
        <v>863.36</v>
      </c>
      <c r="F796" s="24"/>
      <c r="G796" s="44">
        <f t="shared" si="24"/>
        <v>1296</v>
      </c>
      <c r="H796" s="44">
        <f t="shared" si="25"/>
        <v>1296</v>
      </c>
    </row>
    <row r="797" spans="1:8" x14ac:dyDescent="0.25">
      <c r="A797" s="24">
        <v>25444</v>
      </c>
      <c r="B797" s="24"/>
      <c r="C797" s="24" t="s">
        <v>484</v>
      </c>
      <c r="D797" s="29">
        <f>VLOOKUP(A797,'Novitas non-facility'!$B:$C,2,FALSE)</f>
        <v>908.66</v>
      </c>
      <c r="E797" s="29">
        <f>VLOOKUP(A797,'Novitas facilty'!$B:$C,2,FALSE)</f>
        <v>912.41</v>
      </c>
      <c r="F797" s="24"/>
      <c r="G797" s="44">
        <f t="shared" si="24"/>
        <v>1363</v>
      </c>
      <c r="H797" s="44">
        <f t="shared" si="25"/>
        <v>1369</v>
      </c>
    </row>
    <row r="798" spans="1:8" x14ac:dyDescent="0.25">
      <c r="A798" s="24">
        <v>25445</v>
      </c>
      <c r="B798" s="24"/>
      <c r="C798" s="24" t="s">
        <v>484</v>
      </c>
      <c r="D798" s="29">
        <f>VLOOKUP(A798,'Novitas non-facility'!$B:$C,2,FALSE)</f>
        <v>793.81</v>
      </c>
      <c r="E798" s="29">
        <f>VLOOKUP(A798,'Novitas facilty'!$B:$C,2,FALSE)</f>
        <v>796.05</v>
      </c>
      <c r="F798" s="24"/>
      <c r="G798" s="44">
        <f t="shared" si="24"/>
        <v>1191</v>
      </c>
      <c r="H798" s="44">
        <f t="shared" si="25"/>
        <v>1195</v>
      </c>
    </row>
    <row r="799" spans="1:8" x14ac:dyDescent="0.25">
      <c r="A799" s="24">
        <v>25446</v>
      </c>
      <c r="B799" s="24"/>
      <c r="C799" s="24" t="s">
        <v>485</v>
      </c>
      <c r="D799" s="29">
        <f>VLOOKUP(A799,'Novitas non-facility'!$B:$C,2,FALSE)</f>
        <v>1276.73</v>
      </c>
      <c r="E799" s="29">
        <f>VLOOKUP(A799,'Novitas facilty'!$B:$C,2,FALSE)</f>
        <v>1287.97</v>
      </c>
      <c r="F799" s="24"/>
      <c r="G799" s="44">
        <f t="shared" si="24"/>
        <v>1916</v>
      </c>
      <c r="H799" s="44">
        <f t="shared" si="25"/>
        <v>1932</v>
      </c>
    </row>
    <row r="800" spans="1:8" x14ac:dyDescent="0.25">
      <c r="A800" s="24">
        <v>25447</v>
      </c>
      <c r="B800" s="24"/>
      <c r="C800" s="24" t="s">
        <v>486</v>
      </c>
      <c r="D800" s="29">
        <f>VLOOKUP(A800,'Novitas non-facility'!$B:$C,2,FALSE)</f>
        <v>915.85</v>
      </c>
      <c r="E800" s="29">
        <f>VLOOKUP(A800,'Novitas facilty'!$B:$C,2,FALSE)</f>
        <v>912.61</v>
      </c>
      <c r="F800" s="24"/>
      <c r="G800" s="44">
        <f t="shared" si="24"/>
        <v>1374</v>
      </c>
      <c r="H800" s="44">
        <f t="shared" si="25"/>
        <v>1369</v>
      </c>
    </row>
    <row r="801" spans="1:8" x14ac:dyDescent="0.25">
      <c r="A801" s="24">
        <v>25449</v>
      </c>
      <c r="B801" s="24"/>
      <c r="C801" s="24" t="s">
        <v>487</v>
      </c>
      <c r="D801" s="29">
        <f>VLOOKUP(A801,'Novitas non-facility'!$B:$C,2,FALSE)</f>
        <v>1128.44</v>
      </c>
      <c r="E801" s="29">
        <f>VLOOKUP(A801,'Novitas facilty'!$B:$C,2,FALSE)</f>
        <v>1137.42</v>
      </c>
      <c r="F801" s="24"/>
      <c r="G801" s="44">
        <f t="shared" si="24"/>
        <v>1693</v>
      </c>
      <c r="H801" s="44">
        <f t="shared" si="25"/>
        <v>1707</v>
      </c>
    </row>
    <row r="802" spans="1:8" x14ac:dyDescent="0.25">
      <c r="A802" s="24">
        <v>25450</v>
      </c>
      <c r="B802" s="24"/>
      <c r="C802" s="24" t="s">
        <v>488</v>
      </c>
      <c r="D802" s="29">
        <f>VLOOKUP(A802,'Novitas non-facility'!$B:$C,2,FALSE)</f>
        <v>683.01</v>
      </c>
      <c r="E802" s="29">
        <f>VLOOKUP(A802,'Novitas facilty'!$B:$C,2,FALSE)</f>
        <v>568.32000000000005</v>
      </c>
      <c r="F802" s="24"/>
      <c r="G802" s="44">
        <f t="shared" si="24"/>
        <v>1025</v>
      </c>
      <c r="H802" s="44">
        <f t="shared" si="25"/>
        <v>853</v>
      </c>
    </row>
    <row r="803" spans="1:8" x14ac:dyDescent="0.25">
      <c r="A803" s="24">
        <v>25455</v>
      </c>
      <c r="B803" s="24"/>
      <c r="C803" s="24" t="s">
        <v>488</v>
      </c>
      <c r="D803" s="29">
        <f>VLOOKUP(A803,'Novitas non-facility'!$B:$C,2,FALSE)</f>
        <v>805.35</v>
      </c>
      <c r="E803" s="29">
        <f>VLOOKUP(A803,'Novitas facilty'!$B:$C,2,FALSE)</f>
        <v>672.49</v>
      </c>
      <c r="F803" s="24"/>
      <c r="G803" s="44">
        <f t="shared" si="24"/>
        <v>1209</v>
      </c>
      <c r="H803" s="44">
        <f t="shared" si="25"/>
        <v>1009</v>
      </c>
    </row>
    <row r="804" spans="1:8" x14ac:dyDescent="0.25">
      <c r="A804" s="24">
        <v>25490</v>
      </c>
      <c r="B804" s="24"/>
      <c r="C804" s="24" t="s">
        <v>489</v>
      </c>
      <c r="D804" s="29">
        <f>VLOOKUP(A804,'Novitas non-facility'!$B:$C,2,FALSE)</f>
        <v>791.58</v>
      </c>
      <c r="E804" s="29">
        <f>VLOOKUP(A804,'Novitas facilty'!$B:$C,2,FALSE)</f>
        <v>794.42</v>
      </c>
      <c r="F804" s="24"/>
      <c r="G804" s="44">
        <f t="shared" si="24"/>
        <v>1188</v>
      </c>
      <c r="H804" s="44">
        <f t="shared" si="25"/>
        <v>1192</v>
      </c>
    </row>
    <row r="805" spans="1:8" x14ac:dyDescent="0.25">
      <c r="A805" s="24">
        <v>25491</v>
      </c>
      <c r="B805" s="24"/>
      <c r="C805" s="24" t="s">
        <v>490</v>
      </c>
      <c r="D805" s="29">
        <f>VLOOKUP(A805,'Novitas non-facility'!$B:$C,2,FALSE)</f>
        <v>812.55</v>
      </c>
      <c r="E805" s="29">
        <f>VLOOKUP(A805,'Novitas facilty'!$B:$C,2,FALSE)</f>
        <v>816.99</v>
      </c>
      <c r="F805" s="24"/>
      <c r="G805" s="44">
        <f t="shared" si="24"/>
        <v>1219</v>
      </c>
      <c r="H805" s="44">
        <f t="shared" si="25"/>
        <v>1226</v>
      </c>
    </row>
    <row r="806" spans="1:8" x14ac:dyDescent="0.25">
      <c r="A806" s="24">
        <v>25492</v>
      </c>
      <c r="B806" s="24"/>
      <c r="C806" s="24" t="s">
        <v>491</v>
      </c>
      <c r="D806" s="29">
        <f>VLOOKUP(A806,'Novitas non-facility'!$B:$C,2,FALSE)</f>
        <v>993.1</v>
      </c>
      <c r="E806" s="29">
        <f>VLOOKUP(A806,'Novitas facilty'!$B:$C,2,FALSE)</f>
        <v>998.68</v>
      </c>
      <c r="F806" s="24"/>
      <c r="G806" s="44">
        <f t="shared" si="24"/>
        <v>1490</v>
      </c>
      <c r="H806" s="44">
        <f t="shared" si="25"/>
        <v>1499</v>
      </c>
    </row>
    <row r="807" spans="1:8" x14ac:dyDescent="0.25">
      <c r="A807" s="24">
        <v>25500</v>
      </c>
      <c r="B807" s="24"/>
      <c r="C807" s="24" t="s">
        <v>492</v>
      </c>
      <c r="D807" s="29">
        <f>VLOOKUP(A807,'Novitas non-facility'!$B:$C,2,FALSE)</f>
        <v>325.11</v>
      </c>
      <c r="E807" s="29">
        <f>VLOOKUP(A807,'Novitas facilty'!$B:$C,2,FALSE)</f>
        <v>293.11</v>
      </c>
      <c r="F807" s="24"/>
      <c r="G807" s="44">
        <f t="shared" si="24"/>
        <v>488</v>
      </c>
      <c r="H807" s="44">
        <f t="shared" si="25"/>
        <v>440</v>
      </c>
    </row>
    <row r="808" spans="1:8" x14ac:dyDescent="0.25">
      <c r="A808" s="24">
        <v>25505</v>
      </c>
      <c r="B808" s="24"/>
      <c r="C808" s="24" t="s">
        <v>492</v>
      </c>
      <c r="D808" s="29">
        <f>VLOOKUP(A808,'Novitas non-facility'!$B:$C,2,FALSE)</f>
        <v>573.02</v>
      </c>
      <c r="E808" s="29">
        <f>VLOOKUP(A808,'Novitas facilty'!$B:$C,2,FALSE)</f>
        <v>517.79</v>
      </c>
      <c r="F808" s="24"/>
      <c r="G808" s="44">
        <f t="shared" si="24"/>
        <v>860</v>
      </c>
      <c r="H808" s="44">
        <f t="shared" si="25"/>
        <v>777</v>
      </c>
    </row>
    <row r="809" spans="1:8" x14ac:dyDescent="0.25">
      <c r="A809" s="24">
        <v>25515</v>
      </c>
      <c r="B809" s="24"/>
      <c r="C809" s="24" t="s">
        <v>492</v>
      </c>
      <c r="D809" s="29">
        <f>VLOOKUP(A809,'Novitas non-facility'!$B:$C,2,FALSE)</f>
        <v>739.66</v>
      </c>
      <c r="E809" s="29">
        <f>VLOOKUP(A809,'Novitas facilty'!$B:$C,2,FALSE)</f>
        <v>739.29</v>
      </c>
      <c r="F809" s="24"/>
      <c r="G809" s="44">
        <f t="shared" si="24"/>
        <v>1110</v>
      </c>
      <c r="H809" s="44">
        <f t="shared" si="25"/>
        <v>1109</v>
      </c>
    </row>
    <row r="810" spans="1:8" x14ac:dyDescent="0.25">
      <c r="A810" s="24">
        <v>25520</v>
      </c>
      <c r="B810" s="24"/>
      <c r="C810" s="24" t="s">
        <v>492</v>
      </c>
      <c r="D810" s="29">
        <f>VLOOKUP(A810,'Novitas non-facility'!$B:$C,2,FALSE)</f>
        <v>648.33000000000004</v>
      </c>
      <c r="E810" s="29">
        <f>VLOOKUP(A810,'Novitas facilty'!$B:$C,2,FALSE)</f>
        <v>609.09</v>
      </c>
      <c r="F810" s="24"/>
      <c r="G810" s="44">
        <f t="shared" si="24"/>
        <v>973</v>
      </c>
      <c r="H810" s="44">
        <f t="shared" si="25"/>
        <v>914</v>
      </c>
    </row>
    <row r="811" spans="1:8" x14ac:dyDescent="0.25">
      <c r="A811" s="24">
        <v>25525</v>
      </c>
      <c r="B811" s="24"/>
      <c r="C811" s="24" t="s">
        <v>492</v>
      </c>
      <c r="D811" s="29">
        <f>VLOOKUP(A811,'Novitas non-facility'!$B:$C,2,FALSE)</f>
        <v>871.2</v>
      </c>
      <c r="E811" s="29">
        <f>VLOOKUP(A811,'Novitas facilty'!$B:$C,2,FALSE)</f>
        <v>866.36</v>
      </c>
      <c r="F811" s="24"/>
      <c r="G811" s="44">
        <f t="shared" si="24"/>
        <v>1307</v>
      </c>
      <c r="H811" s="44">
        <f t="shared" si="25"/>
        <v>1300</v>
      </c>
    </row>
    <row r="812" spans="1:8" x14ac:dyDescent="0.25">
      <c r="A812" s="24">
        <v>25526</v>
      </c>
      <c r="B812" s="24"/>
      <c r="C812" s="24" t="s">
        <v>492</v>
      </c>
      <c r="D812" s="29">
        <f>VLOOKUP(A812,'Novitas non-facility'!$B:$C,2,FALSE)</f>
        <v>1048.83</v>
      </c>
      <c r="E812" s="29">
        <f>VLOOKUP(A812,'Novitas facilty'!$B:$C,2,FALSE)</f>
        <v>1050.1400000000001</v>
      </c>
      <c r="F812" s="24"/>
      <c r="G812" s="44">
        <f t="shared" si="24"/>
        <v>1574</v>
      </c>
      <c r="H812" s="44">
        <f t="shared" si="25"/>
        <v>1576</v>
      </c>
    </row>
    <row r="813" spans="1:8" x14ac:dyDescent="0.25">
      <c r="A813" s="24">
        <v>25530</v>
      </c>
      <c r="B813" s="24"/>
      <c r="C813" s="24" t="s">
        <v>493</v>
      </c>
      <c r="D813" s="29">
        <f>VLOOKUP(A813,'Novitas non-facility'!$B:$C,2,FALSE)</f>
        <v>302.75</v>
      </c>
      <c r="E813" s="29">
        <f>VLOOKUP(A813,'Novitas facilty'!$B:$C,2,FALSE)</f>
        <v>277.23</v>
      </c>
      <c r="F813" s="24"/>
      <c r="G813" s="44">
        <f t="shared" si="24"/>
        <v>455</v>
      </c>
      <c r="H813" s="44">
        <f t="shared" si="25"/>
        <v>416</v>
      </c>
    </row>
    <row r="814" spans="1:8" x14ac:dyDescent="0.25">
      <c r="A814" s="24">
        <v>25535</v>
      </c>
      <c r="B814" s="24"/>
      <c r="C814" s="24" t="s">
        <v>493</v>
      </c>
      <c r="D814" s="29">
        <f>VLOOKUP(A814,'Novitas non-facility'!$B:$C,2,FALSE)</f>
        <v>558.57000000000005</v>
      </c>
      <c r="E814" s="29">
        <f>VLOOKUP(A814,'Novitas facilty'!$B:$C,2,FALSE)</f>
        <v>513.63</v>
      </c>
      <c r="F814" s="24"/>
      <c r="G814" s="44">
        <f t="shared" si="24"/>
        <v>838</v>
      </c>
      <c r="H814" s="44">
        <f t="shared" si="25"/>
        <v>771</v>
      </c>
    </row>
    <row r="815" spans="1:8" x14ac:dyDescent="0.25">
      <c r="A815" s="24">
        <v>25545</v>
      </c>
      <c r="B815" s="24"/>
      <c r="C815" s="24" t="s">
        <v>493</v>
      </c>
      <c r="D815" s="29">
        <f>VLOOKUP(A815,'Novitas non-facility'!$B:$C,2,FALSE)</f>
        <v>692.42</v>
      </c>
      <c r="E815" s="29">
        <f>VLOOKUP(A815,'Novitas facilty'!$B:$C,2,FALSE)</f>
        <v>688.64</v>
      </c>
      <c r="F815" s="24"/>
      <c r="G815" s="44">
        <f t="shared" si="24"/>
        <v>1039</v>
      </c>
      <c r="H815" s="44">
        <f t="shared" si="25"/>
        <v>1033</v>
      </c>
    </row>
    <row r="816" spans="1:8" x14ac:dyDescent="0.25">
      <c r="A816" s="24">
        <v>25560</v>
      </c>
      <c r="B816" s="24"/>
      <c r="C816" s="24" t="s">
        <v>494</v>
      </c>
      <c r="D816" s="29">
        <f>VLOOKUP(A816,'Novitas non-facility'!$B:$C,2,FALSE)</f>
        <v>331.96</v>
      </c>
      <c r="E816" s="29">
        <f>VLOOKUP(A816,'Novitas facilty'!$B:$C,2,FALSE)</f>
        <v>295.01</v>
      </c>
      <c r="F816" s="24"/>
      <c r="G816" s="44">
        <f t="shared" ref="G816:G879" si="26">ROUNDUP(D816*$J$2,0)</f>
        <v>498</v>
      </c>
      <c r="H816" s="44">
        <f t="shared" ref="H816:H879" si="27">ROUNDUP(E816*$J$2,0)</f>
        <v>443</v>
      </c>
    </row>
    <row r="817" spans="1:8" x14ac:dyDescent="0.25">
      <c r="A817" s="24">
        <v>25565</v>
      </c>
      <c r="B817" s="24"/>
      <c r="C817" s="24" t="s">
        <v>494</v>
      </c>
      <c r="D817" s="29">
        <f>VLOOKUP(A817,'Novitas non-facility'!$B:$C,2,FALSE)</f>
        <v>587.04</v>
      </c>
      <c r="E817" s="29">
        <f>VLOOKUP(A817,'Novitas facilty'!$B:$C,2,FALSE)</f>
        <v>522.28</v>
      </c>
      <c r="F817" s="24"/>
      <c r="G817" s="44">
        <f t="shared" si="26"/>
        <v>881</v>
      </c>
      <c r="H817" s="44">
        <f t="shared" si="27"/>
        <v>784</v>
      </c>
    </row>
    <row r="818" spans="1:8" x14ac:dyDescent="0.25">
      <c r="A818" s="24">
        <v>25574</v>
      </c>
      <c r="B818" s="24"/>
      <c r="C818" s="24" t="s">
        <v>494</v>
      </c>
      <c r="D818" s="29">
        <f>VLOOKUP(A818,'Novitas non-facility'!$B:$C,2,FALSE)</f>
        <v>746.82</v>
      </c>
      <c r="E818" s="29">
        <f>VLOOKUP(A818,'Novitas facilty'!$B:$C,2,FALSE)</f>
        <v>742.92</v>
      </c>
      <c r="F818" s="24"/>
      <c r="G818" s="44">
        <f t="shared" si="26"/>
        <v>1121</v>
      </c>
      <c r="H818" s="44">
        <f t="shared" si="27"/>
        <v>1115</v>
      </c>
    </row>
    <row r="819" spans="1:8" x14ac:dyDescent="0.25">
      <c r="A819" s="24">
        <v>25575</v>
      </c>
      <c r="B819" s="24"/>
      <c r="C819" s="24" t="s">
        <v>495</v>
      </c>
      <c r="D819" s="29">
        <f>VLOOKUP(A819,'Novitas non-facility'!$B:$C,2,FALSE)</f>
        <v>993.13</v>
      </c>
      <c r="E819" s="29">
        <f>VLOOKUP(A819,'Novitas facilty'!$B:$C,2,FALSE)</f>
        <v>994.99</v>
      </c>
      <c r="F819" s="24"/>
      <c r="G819" s="44">
        <f t="shared" si="26"/>
        <v>1490</v>
      </c>
      <c r="H819" s="44">
        <f t="shared" si="27"/>
        <v>1493</v>
      </c>
    </row>
    <row r="820" spans="1:8" x14ac:dyDescent="0.25">
      <c r="A820" s="24">
        <v>25600</v>
      </c>
      <c r="B820" s="24"/>
      <c r="C820" s="24" t="s">
        <v>495</v>
      </c>
      <c r="D820" s="29">
        <f>VLOOKUP(A820,'Novitas non-facility'!$B:$C,2,FALSE)</f>
        <v>388.01</v>
      </c>
      <c r="E820" s="29">
        <f>VLOOKUP(A820,'Novitas facilty'!$B:$C,2,FALSE)</f>
        <v>370.49</v>
      </c>
      <c r="F820" s="24"/>
      <c r="G820" s="44">
        <f t="shared" si="26"/>
        <v>583</v>
      </c>
      <c r="H820" s="44">
        <f t="shared" si="27"/>
        <v>556</v>
      </c>
    </row>
    <row r="821" spans="1:8" x14ac:dyDescent="0.25">
      <c r="A821" s="24">
        <v>25605</v>
      </c>
      <c r="B821" s="24"/>
      <c r="C821" s="24" t="s">
        <v>495</v>
      </c>
      <c r="D821" s="29">
        <f>VLOOKUP(A821,'Novitas non-facility'!$B:$C,2,FALSE)</f>
        <v>607.71</v>
      </c>
      <c r="E821" s="29">
        <f>VLOOKUP(A821,'Novitas facilty'!$B:$C,2,FALSE)</f>
        <v>572.66999999999996</v>
      </c>
      <c r="F821" s="24"/>
      <c r="G821" s="44">
        <f t="shared" si="26"/>
        <v>912</v>
      </c>
      <c r="H821" s="44">
        <f t="shared" si="27"/>
        <v>860</v>
      </c>
    </row>
    <row r="822" spans="1:8" x14ac:dyDescent="0.25">
      <c r="A822" s="24">
        <v>25606</v>
      </c>
      <c r="B822" s="24"/>
      <c r="C822" s="24" t="s">
        <v>496</v>
      </c>
      <c r="D822" s="29">
        <f>VLOOKUP(A822,'Novitas non-facility'!$B:$C,2,FALSE)</f>
        <v>740.53</v>
      </c>
      <c r="E822" s="29">
        <f>VLOOKUP(A822,'Novitas facilty'!$B:$C,2,FALSE)</f>
        <v>733.45</v>
      </c>
      <c r="F822" s="24"/>
      <c r="G822" s="44">
        <f t="shared" si="26"/>
        <v>1111</v>
      </c>
      <c r="H822" s="44">
        <f t="shared" si="27"/>
        <v>1101</v>
      </c>
    </row>
    <row r="823" spans="1:8" x14ac:dyDescent="0.25">
      <c r="A823" s="24">
        <v>25607</v>
      </c>
      <c r="B823" s="24"/>
      <c r="C823" s="24" t="s">
        <v>497</v>
      </c>
      <c r="D823" s="29">
        <f>VLOOKUP(A823,'Novitas non-facility'!$B:$C,2,FALSE)</f>
        <v>817.62</v>
      </c>
      <c r="E823" s="29">
        <f>VLOOKUP(A823,'Novitas facilty'!$B:$C,2,FALSE)</f>
        <v>812.14</v>
      </c>
      <c r="F823" s="24"/>
      <c r="G823" s="44">
        <f t="shared" si="26"/>
        <v>1227</v>
      </c>
      <c r="H823" s="44">
        <f t="shared" si="27"/>
        <v>1219</v>
      </c>
    </row>
    <row r="824" spans="1:8" x14ac:dyDescent="0.25">
      <c r="A824" s="24">
        <v>25608</v>
      </c>
      <c r="B824" s="24"/>
      <c r="C824" s="24" t="s">
        <v>498</v>
      </c>
      <c r="D824" s="29">
        <f>VLOOKUP(A824,'Novitas non-facility'!$B:$C,2,FALSE)</f>
        <v>911.26</v>
      </c>
      <c r="E824" s="29">
        <f>VLOOKUP(A824,'Novitas facilty'!$B:$C,2,FALSE)</f>
        <v>909.5</v>
      </c>
      <c r="F824" s="24"/>
      <c r="G824" s="44">
        <f t="shared" si="26"/>
        <v>1367</v>
      </c>
      <c r="H824" s="44">
        <f t="shared" si="27"/>
        <v>1365</v>
      </c>
    </row>
    <row r="825" spans="1:8" x14ac:dyDescent="0.25">
      <c r="A825" s="24">
        <v>25609</v>
      </c>
      <c r="B825" s="24"/>
      <c r="C825" s="24" t="s">
        <v>499</v>
      </c>
      <c r="D825" s="29">
        <f>VLOOKUP(A825,'Novitas non-facility'!$B:$C,2,FALSE)</f>
        <v>1154.31</v>
      </c>
      <c r="E825" s="29">
        <f>VLOOKUP(A825,'Novitas facilty'!$B:$C,2,FALSE)</f>
        <v>1155.48</v>
      </c>
      <c r="F825" s="24"/>
      <c r="G825" s="44">
        <f t="shared" si="26"/>
        <v>1732</v>
      </c>
      <c r="H825" s="44">
        <f t="shared" si="27"/>
        <v>1734</v>
      </c>
    </row>
    <row r="826" spans="1:8" x14ac:dyDescent="0.25">
      <c r="A826" s="24">
        <v>25622</v>
      </c>
      <c r="B826" s="24"/>
      <c r="C826" s="24" t="s">
        <v>500</v>
      </c>
      <c r="D826" s="29">
        <f>VLOOKUP(A826,'Novitas non-facility'!$B:$C,2,FALSE)</f>
        <v>351.84</v>
      </c>
      <c r="E826" s="29">
        <f>VLOOKUP(A826,'Novitas facilty'!$B:$C,2,FALSE)</f>
        <v>324.02999999999997</v>
      </c>
      <c r="F826" s="24"/>
      <c r="G826" s="44">
        <f t="shared" si="26"/>
        <v>528</v>
      </c>
      <c r="H826" s="44">
        <f t="shared" si="27"/>
        <v>487</v>
      </c>
    </row>
    <row r="827" spans="1:8" x14ac:dyDescent="0.25">
      <c r="A827" s="24">
        <v>25624</v>
      </c>
      <c r="B827" s="24"/>
      <c r="C827" s="24" t="s">
        <v>500</v>
      </c>
      <c r="D827" s="29">
        <f>VLOOKUP(A827,'Novitas non-facility'!$B:$C,2,FALSE)</f>
        <v>556.30999999999995</v>
      </c>
      <c r="E827" s="29">
        <f>VLOOKUP(A827,'Novitas facilty'!$B:$C,2,FALSE)</f>
        <v>502.22</v>
      </c>
      <c r="F827" s="24"/>
      <c r="G827" s="44">
        <f t="shared" si="26"/>
        <v>835</v>
      </c>
      <c r="H827" s="44">
        <f t="shared" si="27"/>
        <v>754</v>
      </c>
    </row>
    <row r="828" spans="1:8" x14ac:dyDescent="0.25">
      <c r="A828" s="24">
        <v>25628</v>
      </c>
      <c r="B828" s="24"/>
      <c r="C828" s="24" t="s">
        <v>500</v>
      </c>
      <c r="D828" s="29">
        <f>VLOOKUP(A828,'Novitas non-facility'!$B:$C,2,FALSE)</f>
        <v>792.81</v>
      </c>
      <c r="E828" s="29">
        <f>VLOOKUP(A828,'Novitas facilty'!$B:$C,2,FALSE)</f>
        <v>795.29</v>
      </c>
      <c r="F828" s="24"/>
      <c r="G828" s="44">
        <f t="shared" si="26"/>
        <v>1190</v>
      </c>
      <c r="H828" s="44">
        <f t="shared" si="27"/>
        <v>1193</v>
      </c>
    </row>
    <row r="829" spans="1:8" x14ac:dyDescent="0.25">
      <c r="A829" s="24">
        <v>25630</v>
      </c>
      <c r="B829" s="24"/>
      <c r="C829" s="24" t="s">
        <v>500</v>
      </c>
      <c r="D829" s="29">
        <f>VLOOKUP(A829,'Novitas non-facility'!$B:$C,2,FALSE)</f>
        <v>348.67</v>
      </c>
      <c r="E829" s="29">
        <f>VLOOKUP(A829,'Novitas facilty'!$B:$C,2,FALSE)</f>
        <v>323.14999999999998</v>
      </c>
      <c r="F829" s="24"/>
      <c r="G829" s="44">
        <f t="shared" si="26"/>
        <v>524</v>
      </c>
      <c r="H829" s="44">
        <f t="shared" si="27"/>
        <v>485</v>
      </c>
    </row>
    <row r="830" spans="1:8" x14ac:dyDescent="0.25">
      <c r="A830" s="24">
        <v>25635</v>
      </c>
      <c r="B830" s="24"/>
      <c r="C830" s="24" t="s">
        <v>500</v>
      </c>
      <c r="D830" s="29">
        <f>VLOOKUP(A830,'Novitas non-facility'!$B:$C,2,FALSE)</f>
        <v>527.24</v>
      </c>
      <c r="E830" s="29">
        <f>VLOOKUP(A830,'Novitas facilty'!$B:$C,2,FALSE)</f>
        <v>476.58</v>
      </c>
      <c r="F830" s="24"/>
      <c r="G830" s="44">
        <f t="shared" si="26"/>
        <v>791</v>
      </c>
      <c r="H830" s="44">
        <f t="shared" si="27"/>
        <v>715</v>
      </c>
    </row>
    <row r="831" spans="1:8" x14ac:dyDescent="0.25">
      <c r="A831" s="24">
        <v>25645</v>
      </c>
      <c r="B831" s="24"/>
      <c r="C831" s="24" t="s">
        <v>500</v>
      </c>
      <c r="D831" s="29">
        <f>VLOOKUP(A831,'Novitas non-facility'!$B:$C,2,FALSE)</f>
        <v>633.12</v>
      </c>
      <c r="E831" s="29">
        <f>VLOOKUP(A831,'Novitas facilty'!$B:$C,2,FALSE)</f>
        <v>626.52</v>
      </c>
      <c r="F831" s="24"/>
      <c r="G831" s="44">
        <f t="shared" si="26"/>
        <v>950</v>
      </c>
      <c r="H831" s="44">
        <f t="shared" si="27"/>
        <v>940</v>
      </c>
    </row>
    <row r="832" spans="1:8" x14ac:dyDescent="0.25">
      <c r="A832" s="24">
        <v>25650</v>
      </c>
      <c r="B832" s="24"/>
      <c r="C832" s="24" t="s">
        <v>500</v>
      </c>
      <c r="D832" s="29">
        <f>VLOOKUP(A832,'Novitas non-facility'!$B:$C,2,FALSE)</f>
        <v>377.2</v>
      </c>
      <c r="E832" s="29">
        <f>VLOOKUP(A832,'Novitas facilty'!$B:$C,2,FALSE)</f>
        <v>348.63</v>
      </c>
      <c r="F832" s="24"/>
      <c r="G832" s="44">
        <f t="shared" si="26"/>
        <v>566</v>
      </c>
      <c r="H832" s="44">
        <f t="shared" si="27"/>
        <v>523</v>
      </c>
    </row>
    <row r="833" spans="1:8" x14ac:dyDescent="0.25">
      <c r="A833" s="24">
        <v>25651</v>
      </c>
      <c r="B833" s="24"/>
      <c r="C833" s="24" t="s">
        <v>501</v>
      </c>
      <c r="D833" s="29">
        <f>VLOOKUP(A833,'Novitas non-facility'!$B:$C,2,FALSE)</f>
        <v>546.25</v>
      </c>
      <c r="E833" s="29">
        <f>VLOOKUP(A833,'Novitas facilty'!$B:$C,2,FALSE)</f>
        <v>535.72</v>
      </c>
      <c r="F833" s="24"/>
      <c r="G833" s="44">
        <f t="shared" si="26"/>
        <v>820</v>
      </c>
      <c r="H833" s="44">
        <f t="shared" si="27"/>
        <v>804</v>
      </c>
    </row>
    <row r="834" spans="1:8" x14ac:dyDescent="0.25">
      <c r="A834" s="24">
        <v>25652</v>
      </c>
      <c r="B834" s="24"/>
      <c r="C834" s="24" t="s">
        <v>502</v>
      </c>
      <c r="D834" s="29">
        <f>VLOOKUP(A834,'Novitas non-facility'!$B:$C,2,FALSE)</f>
        <v>689.75</v>
      </c>
      <c r="E834" s="29">
        <f>VLOOKUP(A834,'Novitas facilty'!$B:$C,2,FALSE)</f>
        <v>689.38</v>
      </c>
      <c r="F834" s="24"/>
      <c r="G834" s="44">
        <f t="shared" si="26"/>
        <v>1035</v>
      </c>
      <c r="H834" s="44">
        <f t="shared" si="27"/>
        <v>1035</v>
      </c>
    </row>
    <row r="835" spans="1:8" x14ac:dyDescent="0.25">
      <c r="A835" s="24">
        <v>25660</v>
      </c>
      <c r="B835" s="24"/>
      <c r="C835" s="24" t="s">
        <v>503</v>
      </c>
      <c r="D835" s="29">
        <f>VLOOKUP(A835,'Novitas non-facility'!$B:$C,2,FALSE)</f>
        <v>504.51</v>
      </c>
      <c r="E835" s="29">
        <f>VLOOKUP(A835,'Novitas facilty'!$B:$C,2,FALSE)</f>
        <v>449.96</v>
      </c>
      <c r="F835" s="24"/>
      <c r="G835" s="44">
        <f t="shared" si="26"/>
        <v>757</v>
      </c>
      <c r="H835" s="44">
        <f t="shared" si="27"/>
        <v>675</v>
      </c>
    </row>
    <row r="836" spans="1:8" x14ac:dyDescent="0.25">
      <c r="A836" s="24">
        <v>25670</v>
      </c>
      <c r="B836" s="24"/>
      <c r="C836" s="24" t="s">
        <v>503</v>
      </c>
      <c r="D836" s="29">
        <f>VLOOKUP(A836,'Novitas non-facility'!$B:$C,2,FALSE)</f>
        <v>672.07</v>
      </c>
      <c r="E836" s="29">
        <f>VLOOKUP(A836,'Novitas facilty'!$B:$C,2,FALSE)</f>
        <v>668.78</v>
      </c>
      <c r="F836" s="24"/>
      <c r="G836" s="44">
        <f t="shared" si="26"/>
        <v>1009</v>
      </c>
      <c r="H836" s="44">
        <f t="shared" si="27"/>
        <v>1004</v>
      </c>
    </row>
    <row r="837" spans="1:8" x14ac:dyDescent="0.25">
      <c r="A837" s="24">
        <v>25671</v>
      </c>
      <c r="B837" s="24"/>
      <c r="C837" s="24" t="s">
        <v>504</v>
      </c>
      <c r="D837" s="29">
        <f>VLOOKUP(A837,'Novitas non-facility'!$B:$C,2,FALSE)</f>
        <v>591.11</v>
      </c>
      <c r="E837" s="29">
        <f>VLOOKUP(A837,'Novitas facilty'!$B:$C,2,FALSE)</f>
        <v>586.69000000000005</v>
      </c>
      <c r="F837" s="24"/>
      <c r="G837" s="44">
        <f t="shared" si="26"/>
        <v>887</v>
      </c>
      <c r="H837" s="44">
        <f t="shared" si="27"/>
        <v>881</v>
      </c>
    </row>
    <row r="838" spans="1:8" x14ac:dyDescent="0.25">
      <c r="A838" s="24">
        <v>25675</v>
      </c>
      <c r="B838" s="24"/>
      <c r="C838" s="24" t="s">
        <v>503</v>
      </c>
      <c r="D838" s="29">
        <f>VLOOKUP(A838,'Novitas non-facility'!$B:$C,2,FALSE)</f>
        <v>516.27</v>
      </c>
      <c r="E838" s="29">
        <f>VLOOKUP(A838,'Novitas facilty'!$B:$C,2,FALSE)</f>
        <v>463.33</v>
      </c>
      <c r="F838" s="24"/>
      <c r="G838" s="44">
        <f t="shared" si="26"/>
        <v>775</v>
      </c>
      <c r="H838" s="44">
        <f t="shared" si="27"/>
        <v>695</v>
      </c>
    </row>
    <row r="839" spans="1:8" x14ac:dyDescent="0.25">
      <c r="A839" s="24">
        <v>25676</v>
      </c>
      <c r="B839" s="24"/>
      <c r="C839" s="24" t="s">
        <v>503</v>
      </c>
      <c r="D839" s="29">
        <f>VLOOKUP(A839,'Novitas non-facility'!$B:$C,2,FALSE)</f>
        <v>697.05</v>
      </c>
      <c r="E839" s="29">
        <f>VLOOKUP(A839,'Novitas facilty'!$B:$C,2,FALSE)</f>
        <v>691.78</v>
      </c>
      <c r="F839" s="24"/>
      <c r="G839" s="44">
        <f t="shared" si="26"/>
        <v>1046</v>
      </c>
      <c r="H839" s="44">
        <f t="shared" si="27"/>
        <v>1038</v>
      </c>
    </row>
    <row r="840" spans="1:8" x14ac:dyDescent="0.25">
      <c r="A840" s="24">
        <v>25680</v>
      </c>
      <c r="B840" s="24"/>
      <c r="C840" s="24" t="s">
        <v>505</v>
      </c>
      <c r="D840" s="29">
        <f>VLOOKUP(A840,'Novitas non-facility'!$B:$C,2,FALSE)</f>
        <v>592.88</v>
      </c>
      <c r="E840" s="29">
        <f>VLOOKUP(A840,'Novitas facilty'!$B:$C,2,FALSE)</f>
        <v>520.62</v>
      </c>
      <c r="F840" s="24"/>
      <c r="G840" s="44">
        <f t="shared" si="26"/>
        <v>890</v>
      </c>
      <c r="H840" s="44">
        <f t="shared" si="27"/>
        <v>781</v>
      </c>
    </row>
    <row r="841" spans="1:8" x14ac:dyDescent="0.25">
      <c r="A841" s="24">
        <v>25685</v>
      </c>
      <c r="B841" s="24"/>
      <c r="C841" s="24" t="s">
        <v>505</v>
      </c>
      <c r="D841" s="29">
        <f>VLOOKUP(A841,'Novitas non-facility'!$B:$C,2,FALSE)</f>
        <v>808.57</v>
      </c>
      <c r="E841" s="29">
        <f>VLOOKUP(A841,'Novitas facilty'!$B:$C,2,FALSE)</f>
        <v>808.41</v>
      </c>
      <c r="F841" s="24"/>
      <c r="G841" s="44">
        <f t="shared" si="26"/>
        <v>1213</v>
      </c>
      <c r="H841" s="44">
        <f t="shared" si="27"/>
        <v>1213</v>
      </c>
    </row>
    <row r="842" spans="1:8" x14ac:dyDescent="0.25">
      <c r="A842" s="24">
        <v>25690</v>
      </c>
      <c r="B842" s="24"/>
      <c r="C842" s="24" t="s">
        <v>503</v>
      </c>
      <c r="D842" s="29">
        <f>VLOOKUP(A842,'Novitas non-facility'!$B:$C,2,FALSE)</f>
        <v>550.23</v>
      </c>
      <c r="E842" s="29">
        <f>VLOOKUP(A842,'Novitas facilty'!$B:$C,2,FALSE)</f>
        <v>526.33000000000004</v>
      </c>
      <c r="F842" s="24"/>
      <c r="G842" s="44">
        <f t="shared" si="26"/>
        <v>826</v>
      </c>
      <c r="H842" s="44">
        <f t="shared" si="27"/>
        <v>790</v>
      </c>
    </row>
    <row r="843" spans="1:8" x14ac:dyDescent="0.25">
      <c r="A843" s="24">
        <v>25695</v>
      </c>
      <c r="B843" s="24"/>
      <c r="C843" s="24" t="s">
        <v>503</v>
      </c>
      <c r="D843" s="29">
        <f>VLOOKUP(A843,'Novitas non-facility'!$B:$C,2,FALSE)</f>
        <v>700.05</v>
      </c>
      <c r="E843" s="29">
        <f>VLOOKUP(A843,'Novitas facilty'!$B:$C,2,FALSE)</f>
        <v>699.64</v>
      </c>
      <c r="F843" s="24"/>
      <c r="G843" s="44">
        <f t="shared" si="26"/>
        <v>1051</v>
      </c>
      <c r="H843" s="44">
        <f t="shared" si="27"/>
        <v>1050</v>
      </c>
    </row>
    <row r="844" spans="1:8" x14ac:dyDescent="0.25">
      <c r="A844" s="24">
        <v>25800</v>
      </c>
      <c r="B844" s="24"/>
      <c r="C844" s="24" t="s">
        <v>506</v>
      </c>
      <c r="D844" s="29">
        <f>VLOOKUP(A844,'Novitas non-facility'!$B:$C,2,FALSE)</f>
        <v>805.76</v>
      </c>
      <c r="E844" s="29">
        <f>VLOOKUP(A844,'Novitas facilty'!$B:$C,2,FALSE)</f>
        <v>806.7</v>
      </c>
      <c r="F844" s="24"/>
      <c r="G844" s="44">
        <f t="shared" si="26"/>
        <v>1209</v>
      </c>
      <c r="H844" s="44">
        <f t="shared" si="27"/>
        <v>1211</v>
      </c>
    </row>
    <row r="845" spans="1:8" x14ac:dyDescent="0.25">
      <c r="A845" s="24">
        <v>25805</v>
      </c>
      <c r="B845" s="24"/>
      <c r="C845" s="24" t="s">
        <v>507</v>
      </c>
      <c r="D845" s="29">
        <f>VLOOKUP(A845,'Novitas non-facility'!$B:$C,2,FALSE)</f>
        <v>930.21</v>
      </c>
      <c r="E845" s="29">
        <f>VLOOKUP(A845,'Novitas facilty'!$B:$C,2,FALSE)</f>
        <v>932.59</v>
      </c>
      <c r="F845" s="24"/>
      <c r="G845" s="44">
        <f t="shared" si="26"/>
        <v>1396</v>
      </c>
      <c r="H845" s="44">
        <f t="shared" si="27"/>
        <v>1399</v>
      </c>
    </row>
    <row r="846" spans="1:8" x14ac:dyDescent="0.25">
      <c r="A846" s="24">
        <v>25810</v>
      </c>
      <c r="B846" s="24"/>
      <c r="C846" s="24" t="s">
        <v>507</v>
      </c>
      <c r="D846" s="29">
        <f>VLOOKUP(A846,'Novitas non-facility'!$B:$C,2,FALSE)</f>
        <v>952.16</v>
      </c>
      <c r="E846" s="29">
        <f>VLOOKUP(A846,'Novitas facilty'!$B:$C,2,FALSE)</f>
        <v>956.27</v>
      </c>
      <c r="F846" s="24"/>
      <c r="G846" s="44">
        <f t="shared" si="26"/>
        <v>1429</v>
      </c>
      <c r="H846" s="44">
        <f t="shared" si="27"/>
        <v>1435</v>
      </c>
    </row>
    <row r="847" spans="1:8" x14ac:dyDescent="0.25">
      <c r="A847" s="24">
        <v>25820</v>
      </c>
      <c r="B847" s="24"/>
      <c r="C847" s="24" t="s">
        <v>508</v>
      </c>
      <c r="D847" s="29">
        <f>VLOOKUP(A847,'Novitas non-facility'!$B:$C,2,FALSE)</f>
        <v>722.6</v>
      </c>
      <c r="E847" s="29">
        <f>VLOOKUP(A847,'Novitas facilty'!$B:$C,2,FALSE)</f>
        <v>679.41</v>
      </c>
      <c r="F847" s="24"/>
      <c r="G847" s="44">
        <f t="shared" si="26"/>
        <v>1084</v>
      </c>
      <c r="H847" s="44">
        <f t="shared" si="27"/>
        <v>1020</v>
      </c>
    </row>
    <row r="848" spans="1:8" x14ac:dyDescent="0.25">
      <c r="A848" s="24">
        <v>25825</v>
      </c>
      <c r="B848" s="24"/>
      <c r="C848" s="24" t="s">
        <v>509</v>
      </c>
      <c r="D848" s="29">
        <f>VLOOKUP(A848,'Novitas non-facility'!$B:$C,2,FALSE)</f>
        <v>879.25</v>
      </c>
      <c r="E848" s="29">
        <f>VLOOKUP(A848,'Novitas facilty'!$B:$C,2,FALSE)</f>
        <v>835.99</v>
      </c>
      <c r="F848" s="24"/>
      <c r="G848" s="44">
        <f t="shared" si="26"/>
        <v>1319</v>
      </c>
      <c r="H848" s="44">
        <f t="shared" si="27"/>
        <v>1254</v>
      </c>
    </row>
    <row r="849" spans="1:8" x14ac:dyDescent="0.25">
      <c r="A849" s="24">
        <v>25830</v>
      </c>
      <c r="B849" s="24"/>
      <c r="C849" s="24" t="s">
        <v>510</v>
      </c>
      <c r="D849" s="29">
        <f>VLOOKUP(A849,'Novitas non-facility'!$B:$C,2,FALSE)</f>
        <v>1129.06</v>
      </c>
      <c r="E849" s="29">
        <f>VLOOKUP(A849,'Novitas facilty'!$B:$C,2,FALSE)</f>
        <v>1047.72</v>
      </c>
      <c r="F849" s="24"/>
      <c r="G849" s="44">
        <f t="shared" si="26"/>
        <v>1694</v>
      </c>
      <c r="H849" s="44">
        <f t="shared" si="27"/>
        <v>1572</v>
      </c>
    </row>
    <row r="850" spans="1:8" x14ac:dyDescent="0.25">
      <c r="A850" s="24">
        <v>25900</v>
      </c>
      <c r="B850" s="24"/>
      <c r="C850" s="24" t="s">
        <v>511</v>
      </c>
      <c r="D850" s="29">
        <f>VLOOKUP(A850,'Novitas non-facility'!$B:$C,2,FALSE)</f>
        <v>788.46</v>
      </c>
      <c r="E850" s="29">
        <f>VLOOKUP(A850,'Novitas facilty'!$B:$C,2,FALSE)</f>
        <v>781.73</v>
      </c>
      <c r="F850" s="24"/>
      <c r="G850" s="44">
        <f t="shared" si="26"/>
        <v>1183</v>
      </c>
      <c r="H850" s="44">
        <f t="shared" si="27"/>
        <v>1173</v>
      </c>
    </row>
    <row r="851" spans="1:8" x14ac:dyDescent="0.25">
      <c r="A851" s="24">
        <v>25905</v>
      </c>
      <c r="B851" s="24"/>
      <c r="C851" s="24" t="s">
        <v>511</v>
      </c>
      <c r="D851" s="29">
        <f>VLOOKUP(A851,'Novitas non-facility'!$B:$C,2,FALSE)</f>
        <v>771.91</v>
      </c>
      <c r="E851" s="29">
        <f>VLOOKUP(A851,'Novitas facilty'!$B:$C,2,FALSE)</f>
        <v>712.36</v>
      </c>
      <c r="F851" s="24"/>
      <c r="G851" s="44">
        <f t="shared" si="26"/>
        <v>1158</v>
      </c>
      <c r="H851" s="44">
        <f t="shared" si="27"/>
        <v>1069</v>
      </c>
    </row>
    <row r="852" spans="1:8" x14ac:dyDescent="0.25">
      <c r="A852" s="24">
        <v>25907</v>
      </c>
      <c r="B852" s="24"/>
      <c r="C852" s="24" t="s">
        <v>349</v>
      </c>
      <c r="D852" s="29">
        <f>VLOOKUP(A852,'Novitas non-facility'!$B:$C,2,FALSE)</f>
        <v>678.74</v>
      </c>
      <c r="E852" s="29">
        <f>VLOOKUP(A852,'Novitas facilty'!$B:$C,2,FALSE)</f>
        <v>641.29</v>
      </c>
      <c r="F852" s="24"/>
      <c r="G852" s="44">
        <f t="shared" si="26"/>
        <v>1019</v>
      </c>
      <c r="H852" s="44">
        <f t="shared" si="27"/>
        <v>962</v>
      </c>
    </row>
    <row r="853" spans="1:8" x14ac:dyDescent="0.25">
      <c r="A853" s="24">
        <v>25909</v>
      </c>
      <c r="B853" s="24"/>
      <c r="C853" s="24" t="s">
        <v>349</v>
      </c>
      <c r="D853" s="29">
        <f>VLOOKUP(A853,'Novitas non-facility'!$B:$C,2,FALSE)</f>
        <v>755</v>
      </c>
      <c r="E853" s="29">
        <f>VLOOKUP(A853,'Novitas facilty'!$B:$C,2,FALSE)</f>
        <v>756.56</v>
      </c>
      <c r="F853" s="24"/>
      <c r="G853" s="44">
        <f t="shared" si="26"/>
        <v>1133</v>
      </c>
      <c r="H853" s="44">
        <f t="shared" si="27"/>
        <v>1135</v>
      </c>
    </row>
    <row r="854" spans="1:8" x14ac:dyDescent="0.25">
      <c r="A854" s="24">
        <v>25915</v>
      </c>
      <c r="B854" s="24"/>
      <c r="C854" s="24" t="s">
        <v>511</v>
      </c>
      <c r="D854" s="29">
        <f>VLOOKUP(A854,'Novitas non-facility'!$B:$C,2,FALSE)</f>
        <v>1267.6300000000001</v>
      </c>
      <c r="E854" s="29">
        <f>VLOOKUP(A854,'Novitas facilty'!$B:$C,2,FALSE)</f>
        <v>1299.43</v>
      </c>
      <c r="F854" s="24"/>
      <c r="G854" s="44">
        <f t="shared" si="26"/>
        <v>1902</v>
      </c>
      <c r="H854" s="44">
        <f t="shared" si="27"/>
        <v>1950</v>
      </c>
    </row>
    <row r="855" spans="1:8" x14ac:dyDescent="0.25">
      <c r="A855" s="24">
        <v>25920</v>
      </c>
      <c r="B855" s="24"/>
      <c r="C855" s="24" t="s">
        <v>512</v>
      </c>
      <c r="D855" s="29">
        <f>VLOOKUP(A855,'Novitas non-facility'!$B:$C,2,FALSE)</f>
        <v>808.63</v>
      </c>
      <c r="E855" s="29">
        <f>VLOOKUP(A855,'Novitas facilty'!$B:$C,2,FALSE)</f>
        <v>767.3</v>
      </c>
      <c r="F855" s="24"/>
      <c r="G855" s="44">
        <f t="shared" si="26"/>
        <v>1213</v>
      </c>
      <c r="H855" s="44">
        <f t="shared" si="27"/>
        <v>1151</v>
      </c>
    </row>
    <row r="856" spans="1:8" x14ac:dyDescent="0.25">
      <c r="A856" s="24">
        <v>25922</v>
      </c>
      <c r="B856" s="24"/>
      <c r="C856" s="24" t="s">
        <v>512</v>
      </c>
      <c r="D856" s="29">
        <f>VLOOKUP(A856,'Novitas non-facility'!$B:$C,2,FALSE)</f>
        <v>718.39</v>
      </c>
      <c r="E856" s="29">
        <f>VLOOKUP(A856,'Novitas facilty'!$B:$C,2,FALSE)</f>
        <v>632.82000000000005</v>
      </c>
      <c r="F856" s="24"/>
      <c r="G856" s="44">
        <f t="shared" si="26"/>
        <v>1078</v>
      </c>
      <c r="H856" s="44">
        <f t="shared" si="27"/>
        <v>950</v>
      </c>
    </row>
    <row r="857" spans="1:8" x14ac:dyDescent="0.25">
      <c r="A857" s="24">
        <v>25924</v>
      </c>
      <c r="B857" s="24"/>
      <c r="C857" s="24" t="s">
        <v>349</v>
      </c>
      <c r="D857" s="29">
        <f>VLOOKUP(A857,'Novitas non-facility'!$B:$C,2,FALSE)</f>
        <v>790.03</v>
      </c>
      <c r="E857" s="29">
        <f>VLOOKUP(A857,'Novitas facilty'!$B:$C,2,FALSE)</f>
        <v>669.67</v>
      </c>
      <c r="F857" s="24"/>
      <c r="G857" s="44">
        <f t="shared" si="26"/>
        <v>1186</v>
      </c>
      <c r="H857" s="44">
        <f t="shared" si="27"/>
        <v>1005</v>
      </c>
    </row>
    <row r="858" spans="1:8" x14ac:dyDescent="0.25">
      <c r="A858" s="24">
        <v>25927</v>
      </c>
      <c r="B858" s="24"/>
      <c r="C858" s="24" t="s">
        <v>513</v>
      </c>
      <c r="D858" s="29">
        <f>VLOOKUP(A858,'Novitas non-facility'!$B:$C,2,FALSE)</f>
        <v>965.28</v>
      </c>
      <c r="E858" s="29">
        <f>VLOOKUP(A858,'Novitas facilty'!$B:$C,2,FALSE)</f>
        <v>901.98</v>
      </c>
      <c r="F858" s="24"/>
      <c r="G858" s="44">
        <f t="shared" si="26"/>
        <v>1448</v>
      </c>
      <c r="H858" s="44">
        <f t="shared" si="27"/>
        <v>1353</v>
      </c>
    </row>
    <row r="859" spans="1:8" x14ac:dyDescent="0.25">
      <c r="A859" s="24">
        <v>25929</v>
      </c>
      <c r="B859" s="24"/>
      <c r="C859" s="24" t="s">
        <v>349</v>
      </c>
      <c r="D859" s="29">
        <f>VLOOKUP(A859,'Novitas non-facility'!$B:$C,2,FALSE)</f>
        <v>661.8</v>
      </c>
      <c r="E859" s="29">
        <f>VLOOKUP(A859,'Novitas facilty'!$B:$C,2,FALSE)</f>
        <v>652.67999999999995</v>
      </c>
      <c r="F859" s="24"/>
      <c r="G859" s="44">
        <f t="shared" si="26"/>
        <v>993</v>
      </c>
      <c r="H859" s="44">
        <f t="shared" si="27"/>
        <v>980</v>
      </c>
    </row>
    <row r="860" spans="1:8" x14ac:dyDescent="0.25">
      <c r="A860" s="24">
        <v>25931</v>
      </c>
      <c r="B860" s="24"/>
      <c r="C860" s="24" t="s">
        <v>349</v>
      </c>
      <c r="D860" s="29">
        <f>VLOOKUP(A860,'Novitas non-facility'!$B:$C,2,FALSE)</f>
        <v>894.88</v>
      </c>
      <c r="E860" s="29">
        <f>VLOOKUP(A860,'Novitas facilty'!$B:$C,2,FALSE)</f>
        <v>734.49</v>
      </c>
      <c r="F860" s="24"/>
      <c r="G860" s="44">
        <f t="shared" si="26"/>
        <v>1343</v>
      </c>
      <c r="H860" s="44">
        <f t="shared" si="27"/>
        <v>1102</v>
      </c>
    </row>
    <row r="861" spans="1:8" x14ac:dyDescent="0.25">
      <c r="A861" s="24">
        <v>26010</v>
      </c>
      <c r="B861" s="24"/>
      <c r="C861" s="24" t="s">
        <v>514</v>
      </c>
      <c r="D861" s="29">
        <f>VLOOKUP(A861,'Novitas non-facility'!$B:$C,2,FALSE)</f>
        <v>391.68</v>
      </c>
      <c r="E861" s="29">
        <f>VLOOKUP(A861,'Novitas facilty'!$B:$C,2,FALSE)</f>
        <v>156.29</v>
      </c>
      <c r="F861" s="24"/>
      <c r="G861" s="44">
        <f t="shared" si="26"/>
        <v>588</v>
      </c>
      <c r="H861" s="44">
        <f t="shared" si="27"/>
        <v>235</v>
      </c>
    </row>
    <row r="862" spans="1:8" x14ac:dyDescent="0.25">
      <c r="A862" s="24">
        <v>26011</v>
      </c>
      <c r="B862" s="24"/>
      <c r="C862" s="24" t="s">
        <v>514</v>
      </c>
      <c r="D862" s="29">
        <f>VLOOKUP(A862,'Novitas non-facility'!$B:$C,2,FALSE)</f>
        <v>547.74</v>
      </c>
      <c r="E862" s="29">
        <f>VLOOKUP(A862,'Novitas facilty'!$B:$C,2,FALSE)</f>
        <v>205.32</v>
      </c>
      <c r="F862" s="24"/>
      <c r="G862" s="44">
        <f t="shared" si="26"/>
        <v>822</v>
      </c>
      <c r="H862" s="44">
        <f t="shared" si="27"/>
        <v>308</v>
      </c>
    </row>
    <row r="863" spans="1:8" x14ac:dyDescent="0.25">
      <c r="A863" s="24">
        <v>26020</v>
      </c>
      <c r="B863" s="24"/>
      <c r="C863" s="24" t="s">
        <v>515</v>
      </c>
      <c r="D863" s="29">
        <f>VLOOKUP(A863,'Novitas non-facility'!$B:$C,2,FALSE)</f>
        <v>617.33000000000004</v>
      </c>
      <c r="E863" s="29">
        <f>VLOOKUP(A863,'Novitas facilty'!$B:$C,2,FALSE)</f>
        <v>480.08</v>
      </c>
      <c r="F863" s="24"/>
      <c r="G863" s="44">
        <f t="shared" si="26"/>
        <v>926</v>
      </c>
      <c r="H863" s="44">
        <f t="shared" si="27"/>
        <v>721</v>
      </c>
    </row>
    <row r="864" spans="1:8" x14ac:dyDescent="0.25">
      <c r="A864" s="24">
        <v>26025</v>
      </c>
      <c r="B864" s="24"/>
      <c r="C864" s="24" t="s">
        <v>516</v>
      </c>
      <c r="D864" s="29">
        <f>VLOOKUP(A864,'Novitas non-facility'!$B:$C,2,FALSE)</f>
        <v>466.28</v>
      </c>
      <c r="E864" s="29">
        <f>VLOOKUP(A864,'Novitas facilty'!$B:$C,2,FALSE)</f>
        <v>467.19</v>
      </c>
      <c r="F864" s="24"/>
      <c r="G864" s="44">
        <f t="shared" si="26"/>
        <v>700</v>
      </c>
      <c r="H864" s="44">
        <f t="shared" si="27"/>
        <v>701</v>
      </c>
    </row>
    <row r="865" spans="1:8" x14ac:dyDescent="0.25">
      <c r="A865" s="24">
        <v>26030</v>
      </c>
      <c r="B865" s="24"/>
      <c r="C865" s="24" t="s">
        <v>517</v>
      </c>
      <c r="D865" s="29">
        <f>VLOOKUP(A865,'Novitas non-facility'!$B:$C,2,FALSE)</f>
        <v>544.4</v>
      </c>
      <c r="E865" s="29">
        <f>VLOOKUP(A865,'Novitas facilty'!$B:$C,2,FALSE)</f>
        <v>542.92999999999995</v>
      </c>
      <c r="F865" s="24"/>
      <c r="G865" s="44">
        <f t="shared" si="26"/>
        <v>817</v>
      </c>
      <c r="H865" s="44">
        <f t="shared" si="27"/>
        <v>815</v>
      </c>
    </row>
    <row r="866" spans="1:8" x14ac:dyDescent="0.25">
      <c r="A866" s="24">
        <v>26034</v>
      </c>
      <c r="B866" s="24"/>
      <c r="C866" s="24" t="s">
        <v>518</v>
      </c>
      <c r="D866" s="29">
        <f>VLOOKUP(A866,'Novitas non-facility'!$B:$C,2,FALSE)</f>
        <v>612.33000000000004</v>
      </c>
      <c r="E866" s="29">
        <f>VLOOKUP(A866,'Novitas facilty'!$B:$C,2,FALSE)</f>
        <v>593.77</v>
      </c>
      <c r="F866" s="24"/>
      <c r="G866" s="44">
        <f t="shared" si="26"/>
        <v>919</v>
      </c>
      <c r="H866" s="44">
        <f t="shared" si="27"/>
        <v>891</v>
      </c>
    </row>
    <row r="867" spans="1:8" x14ac:dyDescent="0.25">
      <c r="A867" s="24">
        <v>26035</v>
      </c>
      <c r="B867" s="24"/>
      <c r="C867" s="24" t="s">
        <v>519</v>
      </c>
      <c r="D867" s="29">
        <f>VLOOKUP(A867,'Novitas non-facility'!$B:$C,2,FALSE)</f>
        <v>947.13</v>
      </c>
      <c r="E867" s="29">
        <f>VLOOKUP(A867,'Novitas facilty'!$B:$C,2,FALSE)</f>
        <v>942.52</v>
      </c>
      <c r="F867" s="24"/>
      <c r="G867" s="44">
        <f t="shared" si="26"/>
        <v>1421</v>
      </c>
      <c r="H867" s="44">
        <f t="shared" si="27"/>
        <v>1414</v>
      </c>
    </row>
    <row r="868" spans="1:8" x14ac:dyDescent="0.25">
      <c r="A868" s="24">
        <v>26037</v>
      </c>
      <c r="B868" s="24"/>
      <c r="C868" s="24" t="s">
        <v>519</v>
      </c>
      <c r="D868" s="29">
        <f>VLOOKUP(A868,'Novitas non-facility'!$B:$C,2,FALSE)</f>
        <v>619.54999999999995</v>
      </c>
      <c r="E868" s="29">
        <f>VLOOKUP(A868,'Novitas facilty'!$B:$C,2,FALSE)</f>
        <v>625.27</v>
      </c>
      <c r="F868" s="24"/>
      <c r="G868" s="44">
        <f t="shared" si="26"/>
        <v>930</v>
      </c>
      <c r="H868" s="44">
        <f t="shared" si="27"/>
        <v>938</v>
      </c>
    </row>
    <row r="869" spans="1:8" x14ac:dyDescent="0.25">
      <c r="A869" s="24">
        <v>26040</v>
      </c>
      <c r="B869" s="24"/>
      <c r="C869" s="24" t="s">
        <v>520</v>
      </c>
      <c r="D869" s="29">
        <f>VLOOKUP(A869,'Novitas non-facility'!$B:$C,2,FALSE)</f>
        <v>354.83</v>
      </c>
      <c r="E869" s="29">
        <f>VLOOKUP(A869,'Novitas facilty'!$B:$C,2,FALSE)</f>
        <v>344.92</v>
      </c>
      <c r="F869" s="24"/>
      <c r="G869" s="44">
        <f t="shared" si="26"/>
        <v>533</v>
      </c>
      <c r="H869" s="44">
        <f t="shared" si="27"/>
        <v>518</v>
      </c>
    </row>
    <row r="870" spans="1:8" x14ac:dyDescent="0.25">
      <c r="A870" s="24">
        <v>26045</v>
      </c>
      <c r="B870" s="24"/>
      <c r="C870" s="24" t="s">
        <v>520</v>
      </c>
      <c r="D870" s="29">
        <f>VLOOKUP(A870,'Novitas non-facility'!$B:$C,2,FALSE)</f>
        <v>525.94000000000005</v>
      </c>
      <c r="E870" s="29">
        <f>VLOOKUP(A870,'Novitas facilty'!$B:$C,2,FALSE)</f>
        <v>518.22</v>
      </c>
      <c r="F870" s="24"/>
      <c r="G870" s="44">
        <f t="shared" si="26"/>
        <v>789</v>
      </c>
      <c r="H870" s="44">
        <f t="shared" si="27"/>
        <v>778</v>
      </c>
    </row>
    <row r="871" spans="1:8" x14ac:dyDescent="0.25">
      <c r="A871" s="24">
        <v>26055</v>
      </c>
      <c r="B871" s="24"/>
      <c r="C871" s="24" t="s">
        <v>521</v>
      </c>
      <c r="D871" s="29">
        <f>VLOOKUP(A871,'Novitas non-facility'!$B:$C,2,FALSE)</f>
        <v>671.44</v>
      </c>
      <c r="E871" s="29">
        <f>VLOOKUP(A871,'Novitas facilty'!$B:$C,2,FALSE)</f>
        <v>326.35000000000002</v>
      </c>
      <c r="F871" s="24"/>
      <c r="G871" s="44">
        <f t="shared" si="26"/>
        <v>1008</v>
      </c>
      <c r="H871" s="44">
        <f t="shared" si="27"/>
        <v>490</v>
      </c>
    </row>
    <row r="872" spans="1:8" x14ac:dyDescent="0.25">
      <c r="A872" s="24">
        <v>26060</v>
      </c>
      <c r="B872" s="24"/>
      <c r="C872" s="24" t="s">
        <v>522</v>
      </c>
      <c r="D872" s="29">
        <f>VLOOKUP(A872,'Novitas non-facility'!$B:$C,2,FALSE)</f>
        <v>285.48</v>
      </c>
      <c r="E872" s="29">
        <f>VLOOKUP(A872,'Novitas facilty'!$B:$C,2,FALSE)</f>
        <v>293.43</v>
      </c>
      <c r="F872" s="24"/>
      <c r="G872" s="44">
        <f t="shared" si="26"/>
        <v>429</v>
      </c>
      <c r="H872" s="44">
        <f t="shared" si="27"/>
        <v>441</v>
      </c>
    </row>
    <row r="873" spans="1:8" x14ac:dyDescent="0.25">
      <c r="A873" s="24">
        <v>26070</v>
      </c>
      <c r="B873" s="24"/>
      <c r="C873" s="24" t="s">
        <v>523</v>
      </c>
      <c r="D873" s="29">
        <f>VLOOKUP(A873,'Novitas non-facility'!$B:$C,2,FALSE)</f>
        <v>360.6</v>
      </c>
      <c r="E873" s="29">
        <f>VLOOKUP(A873,'Novitas facilty'!$B:$C,2,FALSE)</f>
        <v>346.46</v>
      </c>
      <c r="F873" s="24"/>
      <c r="G873" s="44">
        <f t="shared" si="26"/>
        <v>541</v>
      </c>
      <c r="H873" s="44">
        <f t="shared" si="27"/>
        <v>520</v>
      </c>
    </row>
    <row r="874" spans="1:8" x14ac:dyDescent="0.25">
      <c r="A874" s="24">
        <v>26075</v>
      </c>
      <c r="B874" s="24"/>
      <c r="C874" s="24" t="s">
        <v>524</v>
      </c>
      <c r="D874" s="29">
        <f>VLOOKUP(A874,'Novitas non-facility'!$B:$C,2,FALSE)</f>
        <v>378.75</v>
      </c>
      <c r="E874" s="29">
        <f>VLOOKUP(A874,'Novitas facilty'!$B:$C,2,FALSE)</f>
        <v>367.77</v>
      </c>
      <c r="F874" s="24"/>
      <c r="G874" s="44">
        <f t="shared" si="26"/>
        <v>569</v>
      </c>
      <c r="H874" s="44">
        <f t="shared" si="27"/>
        <v>552</v>
      </c>
    </row>
    <row r="875" spans="1:8" x14ac:dyDescent="0.25">
      <c r="A875" s="24">
        <v>26080</v>
      </c>
      <c r="B875" s="24"/>
      <c r="C875" s="24" t="s">
        <v>524</v>
      </c>
      <c r="D875" s="29">
        <f>VLOOKUP(A875,'Novitas non-facility'!$B:$C,2,FALSE)</f>
        <v>445.71</v>
      </c>
      <c r="E875" s="29">
        <f>VLOOKUP(A875,'Novitas facilty'!$B:$C,2,FALSE)</f>
        <v>432.08</v>
      </c>
      <c r="F875" s="24"/>
      <c r="G875" s="44">
        <f t="shared" si="26"/>
        <v>669</v>
      </c>
      <c r="H875" s="44">
        <f t="shared" si="27"/>
        <v>649</v>
      </c>
    </row>
    <row r="876" spans="1:8" x14ac:dyDescent="0.25">
      <c r="A876" s="24">
        <v>26100</v>
      </c>
      <c r="B876" s="24"/>
      <c r="C876" s="24" t="s">
        <v>525</v>
      </c>
      <c r="D876" s="29">
        <f>VLOOKUP(A876,'Novitas non-facility'!$B:$C,2,FALSE)</f>
        <v>380.13</v>
      </c>
      <c r="E876" s="29">
        <f>VLOOKUP(A876,'Novitas facilty'!$B:$C,2,FALSE)</f>
        <v>369.34</v>
      </c>
      <c r="F876" s="24"/>
      <c r="G876" s="44">
        <f t="shared" si="26"/>
        <v>571</v>
      </c>
      <c r="H876" s="44">
        <f t="shared" si="27"/>
        <v>555</v>
      </c>
    </row>
    <row r="877" spans="1:8" x14ac:dyDescent="0.25">
      <c r="A877" s="24">
        <v>26105</v>
      </c>
      <c r="B877" s="24"/>
      <c r="C877" s="24" t="s">
        <v>526</v>
      </c>
      <c r="D877" s="29">
        <f>VLOOKUP(A877,'Novitas non-facility'!$B:$C,2,FALSE)</f>
        <v>382.99</v>
      </c>
      <c r="E877" s="29">
        <f>VLOOKUP(A877,'Novitas facilty'!$B:$C,2,FALSE)</f>
        <v>368.46</v>
      </c>
      <c r="F877" s="24"/>
      <c r="G877" s="44">
        <f t="shared" si="26"/>
        <v>575</v>
      </c>
      <c r="H877" s="44">
        <f t="shared" si="27"/>
        <v>553</v>
      </c>
    </row>
    <row r="878" spans="1:8" x14ac:dyDescent="0.25">
      <c r="A878" s="24">
        <v>26110</v>
      </c>
      <c r="B878" s="24"/>
      <c r="C878" s="24" t="s">
        <v>526</v>
      </c>
      <c r="D878" s="29">
        <f>VLOOKUP(A878,'Novitas non-facility'!$B:$C,2,FALSE)</f>
        <v>364.83</v>
      </c>
      <c r="E878" s="29">
        <f>VLOOKUP(A878,'Novitas facilty'!$B:$C,2,FALSE)</f>
        <v>355.46</v>
      </c>
      <c r="F878" s="24"/>
      <c r="G878" s="44">
        <f t="shared" si="26"/>
        <v>548</v>
      </c>
      <c r="H878" s="44">
        <f t="shared" si="27"/>
        <v>534</v>
      </c>
    </row>
    <row r="879" spans="1:8" x14ac:dyDescent="0.25">
      <c r="A879" s="24">
        <v>26111</v>
      </c>
      <c r="B879" s="24"/>
      <c r="C879" s="24" t="s">
        <v>527</v>
      </c>
      <c r="D879" s="29">
        <f>VLOOKUP(A879,'Novitas non-facility'!$B:$C,2,FALSE)</f>
        <v>458.99</v>
      </c>
      <c r="E879" s="29">
        <f>VLOOKUP(A879,'Novitas facilty'!$B:$C,2,FALSE)</f>
        <v>461.47</v>
      </c>
      <c r="F879" s="24"/>
      <c r="G879" s="44">
        <f t="shared" si="26"/>
        <v>689</v>
      </c>
      <c r="H879" s="44">
        <f t="shared" si="27"/>
        <v>693</v>
      </c>
    </row>
    <row r="880" spans="1:8" x14ac:dyDescent="0.25">
      <c r="A880" s="24">
        <v>26113</v>
      </c>
      <c r="B880" s="24"/>
      <c r="C880" s="24" t="s">
        <v>528</v>
      </c>
      <c r="D880" s="29">
        <f>VLOOKUP(A880,'Novitas non-facility'!$B:$C,2,FALSE)</f>
        <v>604.19000000000005</v>
      </c>
      <c r="E880" s="29">
        <f>VLOOKUP(A880,'Novitas facilty'!$B:$C,2,FALSE)</f>
        <v>605.22</v>
      </c>
      <c r="F880" s="24"/>
      <c r="G880" s="44">
        <f t="shared" ref="G880:G943" si="28">ROUNDUP(D880*$J$2,0)</f>
        <v>907</v>
      </c>
      <c r="H880" s="44">
        <f t="shared" ref="H880:H943" si="29">ROUNDUP(E880*$J$2,0)</f>
        <v>908</v>
      </c>
    </row>
    <row r="881" spans="1:8" x14ac:dyDescent="0.25">
      <c r="A881" s="24">
        <v>26115</v>
      </c>
      <c r="B881" s="24"/>
      <c r="C881" s="24" t="s">
        <v>529</v>
      </c>
      <c r="D881" s="29">
        <f>VLOOKUP(A881,'Novitas non-facility'!$B:$C,2,FALSE)</f>
        <v>620.44000000000005</v>
      </c>
      <c r="E881" s="29">
        <f>VLOOKUP(A881,'Novitas facilty'!$B:$C,2,FALSE)</f>
        <v>369.05</v>
      </c>
      <c r="F881" s="24"/>
      <c r="G881" s="44">
        <f t="shared" si="28"/>
        <v>931</v>
      </c>
      <c r="H881" s="44">
        <f t="shared" si="29"/>
        <v>554</v>
      </c>
    </row>
    <row r="882" spans="1:8" x14ac:dyDescent="0.25">
      <c r="A882" s="24">
        <v>26116</v>
      </c>
      <c r="B882" s="24"/>
      <c r="C882" s="24" t="s">
        <v>530</v>
      </c>
      <c r="D882" s="29">
        <f>VLOOKUP(A882,'Novitas non-facility'!$B:$C,2,FALSE)</f>
        <v>581.20000000000005</v>
      </c>
      <c r="E882" s="29">
        <f>VLOOKUP(A882,'Novitas facilty'!$B:$C,2,FALSE)</f>
        <v>582.12</v>
      </c>
      <c r="F882" s="24"/>
      <c r="G882" s="44">
        <f t="shared" si="28"/>
        <v>872</v>
      </c>
      <c r="H882" s="44">
        <f t="shared" si="29"/>
        <v>874</v>
      </c>
    </row>
    <row r="883" spans="1:8" x14ac:dyDescent="0.25">
      <c r="A883" s="24">
        <v>26117</v>
      </c>
      <c r="B883" s="24"/>
      <c r="C883" s="24" t="s">
        <v>531</v>
      </c>
      <c r="D883" s="29">
        <f>VLOOKUP(A883,'Novitas non-facility'!$B:$C,2,FALSE)</f>
        <v>814.54</v>
      </c>
      <c r="E883" s="29">
        <f>VLOOKUP(A883,'Novitas facilty'!$B:$C,2,FALSE)</f>
        <v>826.56</v>
      </c>
      <c r="F883" s="24"/>
      <c r="G883" s="44">
        <f t="shared" si="28"/>
        <v>1222</v>
      </c>
      <c r="H883" s="44">
        <f t="shared" si="29"/>
        <v>1240</v>
      </c>
    </row>
    <row r="884" spans="1:8" x14ac:dyDescent="0.25">
      <c r="A884" s="24">
        <v>26118</v>
      </c>
      <c r="B884" s="24"/>
      <c r="C884" s="24" t="s">
        <v>532</v>
      </c>
      <c r="D884" s="29">
        <f>VLOOKUP(A884,'Novitas non-facility'!$B:$C,2,FALSE)</f>
        <v>1152.8499999999999</v>
      </c>
      <c r="E884" s="29">
        <f>VLOOKUP(A884,'Novitas facilty'!$B:$C,2,FALSE)</f>
        <v>1159.1099999999999</v>
      </c>
      <c r="F884" s="24"/>
      <c r="G884" s="44">
        <f t="shared" si="28"/>
        <v>1730</v>
      </c>
      <c r="H884" s="44">
        <f t="shared" si="29"/>
        <v>1739</v>
      </c>
    </row>
    <row r="885" spans="1:8" x14ac:dyDescent="0.25">
      <c r="A885" s="24">
        <v>26121</v>
      </c>
      <c r="B885" s="24"/>
      <c r="C885" s="24" t="s">
        <v>520</v>
      </c>
      <c r="D885" s="29">
        <f>VLOOKUP(A885,'Novitas non-facility'!$B:$C,2,FALSE)</f>
        <v>664.03</v>
      </c>
      <c r="E885" s="29">
        <f>VLOOKUP(A885,'Novitas facilty'!$B:$C,2,FALSE)</f>
        <v>658.89</v>
      </c>
      <c r="F885" s="24"/>
      <c r="G885" s="44">
        <f t="shared" si="28"/>
        <v>997</v>
      </c>
      <c r="H885" s="44">
        <f t="shared" si="29"/>
        <v>989</v>
      </c>
    </row>
    <row r="886" spans="1:8" x14ac:dyDescent="0.25">
      <c r="A886" s="24">
        <v>26123</v>
      </c>
      <c r="B886" s="24"/>
      <c r="C886" s="24" t="s">
        <v>520</v>
      </c>
      <c r="D886" s="29">
        <f>VLOOKUP(A886,'Novitas non-facility'!$B:$C,2,FALSE)</f>
        <v>924.44</v>
      </c>
      <c r="E886" s="29">
        <f>VLOOKUP(A886,'Novitas facilty'!$B:$C,2,FALSE)</f>
        <v>920.4</v>
      </c>
      <c r="F886" s="24"/>
      <c r="G886" s="44">
        <f t="shared" si="28"/>
        <v>1387</v>
      </c>
      <c r="H886" s="44">
        <f t="shared" si="29"/>
        <v>1381</v>
      </c>
    </row>
    <row r="887" spans="1:8" x14ac:dyDescent="0.25">
      <c r="A887" s="24">
        <v>26125</v>
      </c>
      <c r="B887" s="24"/>
      <c r="C887" s="24" t="s">
        <v>520</v>
      </c>
      <c r="D887" s="29">
        <f>VLOOKUP(A887,'Novitas non-facility'!$B:$C,2,FALSE)</f>
        <v>287.57</v>
      </c>
      <c r="E887" s="29">
        <f>VLOOKUP(A887,'Novitas facilty'!$B:$C,2,FALSE)</f>
        <v>301.08</v>
      </c>
      <c r="F887" s="24"/>
      <c r="G887" s="44">
        <f t="shared" si="28"/>
        <v>432</v>
      </c>
      <c r="H887" s="44">
        <f t="shared" si="29"/>
        <v>452</v>
      </c>
    </row>
    <row r="888" spans="1:8" x14ac:dyDescent="0.25">
      <c r="A888" s="24">
        <v>26130</v>
      </c>
      <c r="B888" s="24"/>
      <c r="C888" s="24" t="s">
        <v>436</v>
      </c>
      <c r="D888" s="29">
        <f>VLOOKUP(A888,'Novitas non-facility'!$B:$C,2,FALSE)</f>
        <v>522.84</v>
      </c>
      <c r="E888" s="29">
        <f>VLOOKUP(A888,'Novitas facilty'!$B:$C,2,FALSE)</f>
        <v>511.86</v>
      </c>
      <c r="F888" s="24"/>
      <c r="G888" s="44">
        <f t="shared" si="28"/>
        <v>785</v>
      </c>
      <c r="H888" s="44">
        <f t="shared" si="29"/>
        <v>768</v>
      </c>
    </row>
    <row r="889" spans="1:8" x14ac:dyDescent="0.25">
      <c r="A889" s="24">
        <v>26135</v>
      </c>
      <c r="B889" s="24"/>
      <c r="C889" s="24" t="s">
        <v>533</v>
      </c>
      <c r="D889" s="29">
        <f>VLOOKUP(A889,'Novitas non-facility'!$B:$C,2,FALSE)</f>
        <v>614.44000000000005</v>
      </c>
      <c r="E889" s="29">
        <f>VLOOKUP(A889,'Novitas facilty'!$B:$C,2,FALSE)</f>
        <v>605.67999999999995</v>
      </c>
      <c r="F889" s="24"/>
      <c r="G889" s="44">
        <f t="shared" si="28"/>
        <v>922</v>
      </c>
      <c r="H889" s="44">
        <f t="shared" si="29"/>
        <v>909</v>
      </c>
    </row>
    <row r="890" spans="1:8" x14ac:dyDescent="0.25">
      <c r="A890" s="24">
        <v>26140</v>
      </c>
      <c r="B890" s="24"/>
      <c r="C890" s="24" t="s">
        <v>533</v>
      </c>
      <c r="D890" s="29">
        <f>VLOOKUP(A890,'Novitas non-facility'!$B:$C,2,FALSE)</f>
        <v>564.03</v>
      </c>
      <c r="E890" s="29">
        <f>VLOOKUP(A890,'Novitas facilty'!$B:$C,2,FALSE)</f>
        <v>556.28</v>
      </c>
      <c r="F890" s="24"/>
      <c r="G890" s="44">
        <f t="shared" si="28"/>
        <v>847</v>
      </c>
      <c r="H890" s="44">
        <f t="shared" si="29"/>
        <v>835</v>
      </c>
    </row>
    <row r="891" spans="1:8" x14ac:dyDescent="0.25">
      <c r="A891" s="24">
        <v>26145</v>
      </c>
      <c r="B891" s="24"/>
      <c r="C891" s="24" t="s">
        <v>534</v>
      </c>
      <c r="D891" s="29">
        <f>VLOOKUP(A891,'Novitas non-facility'!$B:$C,2,FALSE)</f>
        <v>572.92999999999995</v>
      </c>
      <c r="E891" s="29">
        <f>VLOOKUP(A891,'Novitas facilty'!$B:$C,2,FALSE)</f>
        <v>564.53</v>
      </c>
      <c r="F891" s="24"/>
      <c r="G891" s="44">
        <f t="shared" si="28"/>
        <v>860</v>
      </c>
      <c r="H891" s="44">
        <f t="shared" si="29"/>
        <v>847</v>
      </c>
    </row>
    <row r="892" spans="1:8" x14ac:dyDescent="0.25">
      <c r="A892" s="24">
        <v>26160</v>
      </c>
      <c r="B892" s="24"/>
      <c r="C892" s="24" t="s">
        <v>535</v>
      </c>
      <c r="D892" s="29">
        <f>VLOOKUP(A892,'Novitas non-facility'!$B:$C,2,FALSE)</f>
        <v>698.76</v>
      </c>
      <c r="E892" s="29">
        <f>VLOOKUP(A892,'Novitas facilty'!$B:$C,2,FALSE)</f>
        <v>353.29</v>
      </c>
      <c r="F892" s="24"/>
      <c r="G892" s="44">
        <f t="shared" si="28"/>
        <v>1049</v>
      </c>
      <c r="H892" s="44">
        <f t="shared" si="29"/>
        <v>530</v>
      </c>
    </row>
    <row r="893" spans="1:8" x14ac:dyDescent="0.25">
      <c r="A893" s="24">
        <v>26170</v>
      </c>
      <c r="B893" s="24"/>
      <c r="C893" s="24" t="s">
        <v>536</v>
      </c>
      <c r="D893" s="29">
        <f>VLOOKUP(A893,'Novitas non-facility'!$B:$C,2,FALSE)</f>
        <v>455.57</v>
      </c>
      <c r="E893" s="29">
        <f>VLOOKUP(A893,'Novitas facilty'!$B:$C,2,FALSE)</f>
        <v>446.98</v>
      </c>
      <c r="F893" s="24"/>
      <c r="G893" s="44">
        <f t="shared" si="28"/>
        <v>684</v>
      </c>
      <c r="H893" s="44">
        <f t="shared" si="29"/>
        <v>671</v>
      </c>
    </row>
    <row r="894" spans="1:8" x14ac:dyDescent="0.25">
      <c r="A894" s="24">
        <v>26180</v>
      </c>
      <c r="B894" s="24"/>
      <c r="C894" s="24" t="s">
        <v>537</v>
      </c>
      <c r="D894" s="29">
        <f>VLOOKUP(A894,'Novitas non-facility'!$B:$C,2,FALSE)</f>
        <v>501.65</v>
      </c>
      <c r="E894" s="29">
        <f>VLOOKUP(A894,'Novitas facilty'!$B:$C,2,FALSE)</f>
        <v>488.82</v>
      </c>
      <c r="F894" s="24"/>
      <c r="G894" s="44">
        <f t="shared" si="28"/>
        <v>753</v>
      </c>
      <c r="H894" s="44">
        <f t="shared" si="29"/>
        <v>734</v>
      </c>
    </row>
    <row r="895" spans="1:8" x14ac:dyDescent="0.25">
      <c r="A895" s="24">
        <v>26185</v>
      </c>
      <c r="B895" s="24"/>
      <c r="C895" s="24" t="s">
        <v>538</v>
      </c>
      <c r="D895" s="29">
        <f>VLOOKUP(A895,'Novitas non-facility'!$B:$C,2,FALSE)</f>
        <v>620.04</v>
      </c>
      <c r="E895" s="29">
        <f>VLOOKUP(A895,'Novitas facilty'!$B:$C,2,FALSE)</f>
        <v>600.91</v>
      </c>
      <c r="F895" s="24"/>
      <c r="G895" s="44">
        <f t="shared" si="28"/>
        <v>931</v>
      </c>
      <c r="H895" s="44">
        <f t="shared" si="29"/>
        <v>902</v>
      </c>
    </row>
    <row r="896" spans="1:8" x14ac:dyDescent="0.25">
      <c r="A896" s="24">
        <v>26200</v>
      </c>
      <c r="B896" s="24"/>
      <c r="C896" s="24" t="s">
        <v>539</v>
      </c>
      <c r="D896" s="29">
        <f>VLOOKUP(A896,'Novitas non-facility'!$B:$C,2,FALSE)</f>
        <v>501.98</v>
      </c>
      <c r="E896" s="29">
        <f>VLOOKUP(A896,'Novitas facilty'!$B:$C,2,FALSE)</f>
        <v>496.88</v>
      </c>
      <c r="F896" s="24"/>
      <c r="G896" s="44">
        <f t="shared" si="28"/>
        <v>753</v>
      </c>
      <c r="H896" s="44">
        <f t="shared" si="29"/>
        <v>746</v>
      </c>
    </row>
    <row r="897" spans="1:8" x14ac:dyDescent="0.25">
      <c r="A897" s="24">
        <v>26205</v>
      </c>
      <c r="B897" s="24"/>
      <c r="C897" s="24" t="s">
        <v>366</v>
      </c>
      <c r="D897" s="29">
        <f>VLOOKUP(A897,'Novitas non-facility'!$B:$C,2,FALSE)</f>
        <v>668.99</v>
      </c>
      <c r="E897" s="29">
        <f>VLOOKUP(A897,'Novitas facilty'!$B:$C,2,FALSE)</f>
        <v>665.99</v>
      </c>
      <c r="F897" s="24"/>
      <c r="G897" s="44">
        <f t="shared" si="28"/>
        <v>1004</v>
      </c>
      <c r="H897" s="44">
        <f t="shared" si="29"/>
        <v>999</v>
      </c>
    </row>
    <row r="898" spans="1:8" x14ac:dyDescent="0.25">
      <c r="A898" s="24">
        <v>26210</v>
      </c>
      <c r="B898" s="24"/>
      <c r="C898" s="24" t="s">
        <v>540</v>
      </c>
      <c r="D898" s="29">
        <f>VLOOKUP(A898,'Novitas non-facility'!$B:$C,2,FALSE)</f>
        <v>499.84</v>
      </c>
      <c r="E898" s="29">
        <f>VLOOKUP(A898,'Novitas facilty'!$B:$C,2,FALSE)</f>
        <v>488.46</v>
      </c>
      <c r="F898" s="24"/>
      <c r="G898" s="44">
        <f t="shared" si="28"/>
        <v>750</v>
      </c>
      <c r="H898" s="44">
        <f t="shared" si="29"/>
        <v>733</v>
      </c>
    </row>
    <row r="899" spans="1:8" x14ac:dyDescent="0.25">
      <c r="A899" s="24">
        <v>26215</v>
      </c>
      <c r="B899" s="24"/>
      <c r="C899" s="24" t="s">
        <v>541</v>
      </c>
      <c r="D899" s="29">
        <f>VLOOKUP(A899,'Novitas non-facility'!$B:$C,2,FALSE)</f>
        <v>629.05999999999995</v>
      </c>
      <c r="E899" s="29">
        <f>VLOOKUP(A899,'Novitas facilty'!$B:$C,2,FALSE)</f>
        <v>622.61</v>
      </c>
      <c r="F899" s="24"/>
      <c r="G899" s="44">
        <f t="shared" si="28"/>
        <v>944</v>
      </c>
      <c r="H899" s="44">
        <f t="shared" si="29"/>
        <v>934</v>
      </c>
    </row>
    <row r="900" spans="1:8" x14ac:dyDescent="0.25">
      <c r="A900" s="24">
        <v>26230</v>
      </c>
      <c r="B900" s="24"/>
      <c r="C900" s="24" t="s">
        <v>542</v>
      </c>
      <c r="D900" s="29">
        <f>VLOOKUP(A900,'Novitas non-facility'!$B:$C,2,FALSE)</f>
        <v>554.70000000000005</v>
      </c>
      <c r="E900" s="29">
        <f>VLOOKUP(A900,'Novitas facilty'!$B:$C,2,FALSE)</f>
        <v>549.77</v>
      </c>
      <c r="F900" s="24"/>
      <c r="G900" s="44">
        <f t="shared" si="28"/>
        <v>833</v>
      </c>
      <c r="H900" s="44">
        <f t="shared" si="29"/>
        <v>825</v>
      </c>
    </row>
    <row r="901" spans="1:8" x14ac:dyDescent="0.25">
      <c r="A901" s="24">
        <v>26235</v>
      </c>
      <c r="B901" s="24"/>
      <c r="C901" s="24" t="s">
        <v>543</v>
      </c>
      <c r="D901" s="29">
        <f>VLOOKUP(A901,'Novitas non-facility'!$B:$C,2,FALSE)</f>
        <v>546.15</v>
      </c>
      <c r="E901" s="29">
        <f>VLOOKUP(A901,'Novitas facilty'!$B:$C,2,FALSE)</f>
        <v>544.26</v>
      </c>
      <c r="F901" s="24"/>
      <c r="G901" s="44">
        <f t="shared" si="28"/>
        <v>820</v>
      </c>
      <c r="H901" s="44">
        <f t="shared" si="29"/>
        <v>817</v>
      </c>
    </row>
    <row r="902" spans="1:8" x14ac:dyDescent="0.25">
      <c r="A902" s="24">
        <v>26236</v>
      </c>
      <c r="B902" s="24"/>
      <c r="C902" s="24" t="s">
        <v>543</v>
      </c>
      <c r="D902" s="29">
        <f>VLOOKUP(A902,'Novitas non-facility'!$B:$C,2,FALSE)</f>
        <v>490.1</v>
      </c>
      <c r="E902" s="29">
        <f>VLOOKUP(A902,'Novitas facilty'!$B:$C,2,FALSE)</f>
        <v>487.52</v>
      </c>
      <c r="F902" s="24"/>
      <c r="G902" s="44">
        <f t="shared" si="28"/>
        <v>736</v>
      </c>
      <c r="H902" s="44">
        <f t="shared" si="29"/>
        <v>732</v>
      </c>
    </row>
    <row r="903" spans="1:8" x14ac:dyDescent="0.25">
      <c r="A903" s="24">
        <v>26250</v>
      </c>
      <c r="B903" s="24"/>
      <c r="C903" s="24" t="s">
        <v>544</v>
      </c>
      <c r="D903" s="29">
        <f>VLOOKUP(A903,'Novitas non-facility'!$B:$C,2,FALSE)</f>
        <v>1161.73</v>
      </c>
      <c r="E903" s="29">
        <f>VLOOKUP(A903,'Novitas facilty'!$B:$C,2,FALSE)</f>
        <v>1188.1400000000001</v>
      </c>
      <c r="F903" s="24"/>
      <c r="G903" s="44">
        <f t="shared" si="28"/>
        <v>1743</v>
      </c>
      <c r="H903" s="44">
        <f t="shared" si="29"/>
        <v>1783</v>
      </c>
    </row>
    <row r="904" spans="1:8" x14ac:dyDescent="0.25">
      <c r="A904" s="24">
        <v>26260</v>
      </c>
      <c r="B904" s="24"/>
      <c r="C904" s="24" t="s">
        <v>545</v>
      </c>
      <c r="D904" s="29">
        <f>VLOOKUP(A904,'Novitas non-facility'!$B:$C,2,FALSE)</f>
        <v>872.81</v>
      </c>
      <c r="E904" s="29">
        <f>VLOOKUP(A904,'Novitas facilty'!$B:$C,2,FALSE)</f>
        <v>882.88</v>
      </c>
      <c r="F904" s="24"/>
      <c r="G904" s="44">
        <f t="shared" si="28"/>
        <v>1310</v>
      </c>
      <c r="H904" s="44">
        <f t="shared" si="29"/>
        <v>1325</v>
      </c>
    </row>
    <row r="905" spans="1:8" x14ac:dyDescent="0.25">
      <c r="A905" s="24">
        <v>26262</v>
      </c>
      <c r="B905" s="24"/>
      <c r="C905" s="24" t="s">
        <v>546</v>
      </c>
      <c r="D905" s="29">
        <f>VLOOKUP(A905,'Novitas non-facility'!$B:$C,2,FALSE)</f>
        <v>695.11</v>
      </c>
      <c r="E905" s="29">
        <f>VLOOKUP(A905,'Novitas facilty'!$B:$C,2,FALSE)</f>
        <v>690.13</v>
      </c>
      <c r="F905" s="24"/>
      <c r="G905" s="44">
        <f t="shared" si="28"/>
        <v>1043</v>
      </c>
      <c r="H905" s="44">
        <f t="shared" si="29"/>
        <v>1036</v>
      </c>
    </row>
    <row r="906" spans="1:8" x14ac:dyDescent="0.25">
      <c r="A906" s="24">
        <v>26320</v>
      </c>
      <c r="B906" s="24"/>
      <c r="C906" s="24" t="s">
        <v>547</v>
      </c>
      <c r="D906" s="29">
        <f>VLOOKUP(A906,'Novitas non-facility'!$B:$C,2,FALSE)</f>
        <v>390.28</v>
      </c>
      <c r="E906" s="29">
        <f>VLOOKUP(A906,'Novitas facilty'!$B:$C,2,FALSE)</f>
        <v>383.55</v>
      </c>
      <c r="F906" s="24"/>
      <c r="G906" s="44">
        <f t="shared" si="28"/>
        <v>586</v>
      </c>
      <c r="H906" s="44">
        <f t="shared" si="29"/>
        <v>576</v>
      </c>
    </row>
    <row r="907" spans="1:8" x14ac:dyDescent="0.25">
      <c r="A907" s="24">
        <v>26340</v>
      </c>
      <c r="B907" s="24"/>
      <c r="C907" s="24" t="s">
        <v>548</v>
      </c>
      <c r="D907" s="29">
        <f>VLOOKUP(A907,'Novitas non-facility'!$B:$C,2,FALSE)</f>
        <v>401.78</v>
      </c>
      <c r="E907" s="29">
        <f>VLOOKUP(A907,'Novitas facilty'!$B:$C,2,FALSE)</f>
        <v>372.38</v>
      </c>
      <c r="F907" s="24"/>
      <c r="G907" s="44">
        <f t="shared" si="28"/>
        <v>603</v>
      </c>
      <c r="H907" s="44">
        <f t="shared" si="29"/>
        <v>559</v>
      </c>
    </row>
    <row r="908" spans="1:8" x14ac:dyDescent="0.25">
      <c r="A908" s="24">
        <v>26341</v>
      </c>
      <c r="B908" s="24"/>
      <c r="C908" s="24" t="s">
        <v>549</v>
      </c>
      <c r="D908" s="29">
        <f>VLOOKUP(A908,'Novitas non-facility'!$B:$C,2,FALSE)</f>
        <v>131.91999999999999</v>
      </c>
      <c r="E908" s="29">
        <f>VLOOKUP(A908,'Novitas facilty'!$B:$C,2,FALSE)</f>
        <v>86.6</v>
      </c>
      <c r="F908" s="24"/>
      <c r="G908" s="44">
        <f t="shared" si="28"/>
        <v>198</v>
      </c>
      <c r="H908" s="44">
        <f t="shared" si="29"/>
        <v>130</v>
      </c>
    </row>
    <row r="909" spans="1:8" x14ac:dyDescent="0.25">
      <c r="A909" s="24">
        <v>26350</v>
      </c>
      <c r="B909" s="24"/>
      <c r="C909" s="24" t="s">
        <v>550</v>
      </c>
      <c r="D909" s="29">
        <f>VLOOKUP(A909,'Novitas non-facility'!$B:$C,2,FALSE)</f>
        <v>843.97</v>
      </c>
      <c r="E909" s="29">
        <f>VLOOKUP(A909,'Novitas facilty'!$B:$C,2,FALSE)</f>
        <v>782.73</v>
      </c>
      <c r="F909" s="24"/>
      <c r="G909" s="44">
        <f t="shared" si="28"/>
        <v>1266</v>
      </c>
      <c r="H909" s="44">
        <f t="shared" si="29"/>
        <v>1175</v>
      </c>
    </row>
    <row r="910" spans="1:8" x14ac:dyDescent="0.25">
      <c r="A910" s="24">
        <v>26352</v>
      </c>
      <c r="B910" s="24"/>
      <c r="C910" s="24" t="s">
        <v>551</v>
      </c>
      <c r="D910" s="29">
        <f>VLOOKUP(A910,'Novitas non-facility'!$B:$C,2,FALSE)</f>
        <v>938.14</v>
      </c>
      <c r="E910" s="29">
        <f>VLOOKUP(A910,'Novitas facilty'!$B:$C,2,FALSE)</f>
        <v>900.24</v>
      </c>
      <c r="F910" s="24"/>
      <c r="G910" s="44">
        <f t="shared" si="28"/>
        <v>1408</v>
      </c>
      <c r="H910" s="44">
        <f t="shared" si="29"/>
        <v>1351</v>
      </c>
    </row>
    <row r="911" spans="1:8" x14ac:dyDescent="0.25">
      <c r="A911" s="24">
        <v>26356</v>
      </c>
      <c r="B911" s="24"/>
      <c r="C911" s="24" t="s">
        <v>550</v>
      </c>
      <c r="D911" s="29">
        <f>VLOOKUP(A911,'Novitas non-facility'!$B:$C,2,FALSE)</f>
        <v>882.75</v>
      </c>
      <c r="E911" s="29">
        <f>VLOOKUP(A911,'Novitas facilty'!$B:$C,2,FALSE)</f>
        <v>970.98</v>
      </c>
      <c r="F911" s="24"/>
      <c r="G911" s="44">
        <f t="shared" si="28"/>
        <v>1325</v>
      </c>
      <c r="H911" s="44">
        <f t="shared" si="29"/>
        <v>1457</v>
      </c>
    </row>
    <row r="912" spans="1:8" x14ac:dyDescent="0.25">
      <c r="A912" s="24">
        <v>26357</v>
      </c>
      <c r="B912" s="24"/>
      <c r="C912" s="24" t="s">
        <v>550</v>
      </c>
      <c r="D912" s="29">
        <f>VLOOKUP(A912,'Novitas non-facility'!$B:$C,2,FALSE)</f>
        <v>986.13</v>
      </c>
      <c r="E912" s="29">
        <f>VLOOKUP(A912,'Novitas facilty'!$B:$C,2,FALSE)</f>
        <v>950.51</v>
      </c>
      <c r="F912" s="24"/>
      <c r="G912" s="44">
        <f t="shared" si="28"/>
        <v>1480</v>
      </c>
      <c r="H912" s="44">
        <f t="shared" si="29"/>
        <v>1426</v>
      </c>
    </row>
    <row r="913" spans="1:8" x14ac:dyDescent="0.25">
      <c r="A913" s="24">
        <v>26358</v>
      </c>
      <c r="B913" s="24"/>
      <c r="C913" s="24" t="s">
        <v>551</v>
      </c>
      <c r="D913" s="29">
        <f>VLOOKUP(A913,'Novitas non-facility'!$B:$C,2,FALSE)</f>
        <v>1084</v>
      </c>
      <c r="E913" s="29">
        <f>VLOOKUP(A913,'Novitas facilty'!$B:$C,2,FALSE)</f>
        <v>1054.72</v>
      </c>
      <c r="F913" s="24"/>
      <c r="G913" s="44">
        <f t="shared" si="28"/>
        <v>1626</v>
      </c>
      <c r="H913" s="44">
        <f t="shared" si="29"/>
        <v>1583</v>
      </c>
    </row>
    <row r="914" spans="1:8" x14ac:dyDescent="0.25">
      <c r="A914" s="24">
        <v>26370</v>
      </c>
      <c r="B914" s="24"/>
      <c r="C914" s="24" t="s">
        <v>550</v>
      </c>
      <c r="D914" s="29">
        <f>VLOOKUP(A914,'Novitas non-facility'!$B:$C,2,FALSE)</f>
        <v>883.64</v>
      </c>
      <c r="E914" s="29">
        <f>VLOOKUP(A914,'Novitas facilty'!$B:$C,2,FALSE)</f>
        <v>830.64</v>
      </c>
      <c r="F914" s="24"/>
      <c r="G914" s="44">
        <f t="shared" si="28"/>
        <v>1326</v>
      </c>
      <c r="H914" s="44">
        <f t="shared" si="29"/>
        <v>1246</v>
      </c>
    </row>
    <row r="915" spans="1:8" x14ac:dyDescent="0.25">
      <c r="A915" s="24">
        <v>26372</v>
      </c>
      <c r="B915" s="24"/>
      <c r="C915" s="24" t="s">
        <v>551</v>
      </c>
      <c r="D915" s="29">
        <f>VLOOKUP(A915,'Novitas non-facility'!$B:$C,2,FALSE)</f>
        <v>1026.98</v>
      </c>
      <c r="E915" s="29">
        <f>VLOOKUP(A915,'Novitas facilty'!$B:$C,2,FALSE)</f>
        <v>965.29</v>
      </c>
      <c r="F915" s="24"/>
      <c r="G915" s="44">
        <f t="shared" si="28"/>
        <v>1541</v>
      </c>
      <c r="H915" s="44">
        <f t="shared" si="29"/>
        <v>1448</v>
      </c>
    </row>
    <row r="916" spans="1:8" x14ac:dyDescent="0.25">
      <c r="A916" s="24">
        <v>26373</v>
      </c>
      <c r="B916" s="24"/>
      <c r="C916" s="24" t="s">
        <v>550</v>
      </c>
      <c r="D916" s="29">
        <f>VLOOKUP(A916,'Novitas non-facility'!$B:$C,2,FALSE)</f>
        <v>990.27</v>
      </c>
      <c r="E916" s="29">
        <f>VLOOKUP(A916,'Novitas facilty'!$B:$C,2,FALSE)</f>
        <v>928.05</v>
      </c>
      <c r="F916" s="24"/>
      <c r="G916" s="44">
        <f t="shared" si="28"/>
        <v>1486</v>
      </c>
      <c r="H916" s="44">
        <f t="shared" si="29"/>
        <v>1393</v>
      </c>
    </row>
    <row r="917" spans="1:8" x14ac:dyDescent="0.25">
      <c r="A917" s="24">
        <v>26390</v>
      </c>
      <c r="B917" s="24"/>
      <c r="C917" s="24" t="s">
        <v>552</v>
      </c>
      <c r="D917" s="29">
        <f>VLOOKUP(A917,'Novitas non-facility'!$B:$C,2,FALSE)</f>
        <v>981.56</v>
      </c>
      <c r="E917" s="29">
        <f>VLOOKUP(A917,'Novitas facilty'!$B:$C,2,FALSE)</f>
        <v>918.03</v>
      </c>
      <c r="F917" s="24"/>
      <c r="G917" s="44">
        <f t="shared" si="28"/>
        <v>1473</v>
      </c>
      <c r="H917" s="44">
        <f t="shared" si="29"/>
        <v>1378</v>
      </c>
    </row>
    <row r="918" spans="1:8" x14ac:dyDescent="0.25">
      <c r="A918" s="24">
        <v>26392</v>
      </c>
      <c r="B918" s="24"/>
      <c r="C918" s="24" t="s">
        <v>551</v>
      </c>
      <c r="D918" s="29">
        <f>VLOOKUP(A918,'Novitas non-facility'!$B:$C,2,FALSE)</f>
        <v>1119.46</v>
      </c>
      <c r="E918" s="29">
        <f>VLOOKUP(A918,'Novitas facilty'!$B:$C,2,FALSE)</f>
        <v>1061.04</v>
      </c>
      <c r="F918" s="24"/>
      <c r="G918" s="44">
        <f t="shared" si="28"/>
        <v>1680</v>
      </c>
      <c r="H918" s="44">
        <f t="shared" si="29"/>
        <v>1592</v>
      </c>
    </row>
    <row r="919" spans="1:8" x14ac:dyDescent="0.25">
      <c r="A919" s="24">
        <v>26410</v>
      </c>
      <c r="B919" s="24"/>
      <c r="C919" s="24" t="s">
        <v>553</v>
      </c>
      <c r="D919" s="29">
        <f>VLOOKUP(A919,'Novitas non-facility'!$B:$C,2,FALSE)</f>
        <v>682.26</v>
      </c>
      <c r="E919" s="29">
        <f>VLOOKUP(A919,'Novitas facilty'!$B:$C,2,FALSE)</f>
        <v>622.65</v>
      </c>
      <c r="F919" s="24"/>
      <c r="G919" s="44">
        <f t="shared" si="28"/>
        <v>1024</v>
      </c>
      <c r="H919" s="44">
        <f t="shared" si="29"/>
        <v>934</v>
      </c>
    </row>
    <row r="920" spans="1:8" x14ac:dyDescent="0.25">
      <c r="A920" s="24">
        <v>26412</v>
      </c>
      <c r="B920" s="24"/>
      <c r="C920" s="24" t="s">
        <v>551</v>
      </c>
      <c r="D920" s="29">
        <f>VLOOKUP(A920,'Novitas non-facility'!$B:$C,2,FALSE)</f>
        <v>809.11</v>
      </c>
      <c r="E920" s="29">
        <f>VLOOKUP(A920,'Novitas facilty'!$B:$C,2,FALSE)</f>
        <v>747.85</v>
      </c>
      <c r="F920" s="24"/>
      <c r="G920" s="44">
        <f t="shared" si="28"/>
        <v>1214</v>
      </c>
      <c r="H920" s="44">
        <f t="shared" si="29"/>
        <v>1122</v>
      </c>
    </row>
    <row r="921" spans="1:8" x14ac:dyDescent="0.25">
      <c r="A921" s="24">
        <v>26415</v>
      </c>
      <c r="B921" s="24"/>
      <c r="C921" s="24" t="s">
        <v>554</v>
      </c>
      <c r="D921" s="29">
        <f>VLOOKUP(A921,'Novitas non-facility'!$B:$C,2,FALSE)</f>
        <v>955.24</v>
      </c>
      <c r="E921" s="29">
        <f>VLOOKUP(A921,'Novitas facilty'!$B:$C,2,FALSE)</f>
        <v>841.25</v>
      </c>
      <c r="F921" s="24"/>
      <c r="G921" s="44">
        <f t="shared" si="28"/>
        <v>1433</v>
      </c>
      <c r="H921" s="44">
        <f t="shared" si="29"/>
        <v>1262</v>
      </c>
    </row>
    <row r="922" spans="1:8" x14ac:dyDescent="0.25">
      <c r="A922" s="24">
        <v>26416</v>
      </c>
      <c r="B922" s="24"/>
      <c r="C922" s="24" t="s">
        <v>555</v>
      </c>
      <c r="D922" s="29">
        <f>VLOOKUP(A922,'Novitas non-facility'!$B:$C,2,FALSE)</f>
        <v>1031.01</v>
      </c>
      <c r="E922" s="29">
        <f>VLOOKUP(A922,'Novitas facilty'!$B:$C,2,FALSE)</f>
        <v>787.51</v>
      </c>
      <c r="F922" s="24"/>
      <c r="G922" s="44">
        <f t="shared" si="28"/>
        <v>1547</v>
      </c>
      <c r="H922" s="44">
        <f t="shared" si="29"/>
        <v>1182</v>
      </c>
    </row>
    <row r="923" spans="1:8" x14ac:dyDescent="0.25">
      <c r="A923" s="24">
        <v>26418</v>
      </c>
      <c r="B923" s="24"/>
      <c r="C923" s="24" t="s">
        <v>556</v>
      </c>
      <c r="D923" s="29">
        <f>VLOOKUP(A923,'Novitas non-facility'!$B:$C,2,FALSE)</f>
        <v>709.67</v>
      </c>
      <c r="E923" s="29">
        <f>VLOOKUP(A923,'Novitas facilty'!$B:$C,2,FALSE)</f>
        <v>636.70000000000005</v>
      </c>
      <c r="F923" s="24"/>
      <c r="G923" s="44">
        <f t="shared" si="28"/>
        <v>1065</v>
      </c>
      <c r="H923" s="44">
        <f t="shared" si="29"/>
        <v>956</v>
      </c>
    </row>
    <row r="924" spans="1:8" x14ac:dyDescent="0.25">
      <c r="A924" s="24">
        <v>26420</v>
      </c>
      <c r="B924" s="24"/>
      <c r="C924" s="24" t="s">
        <v>557</v>
      </c>
      <c r="D924" s="29">
        <f>VLOOKUP(A924,'Novitas non-facility'!$B:$C,2,FALSE)</f>
        <v>836.82</v>
      </c>
      <c r="E924" s="29">
        <f>VLOOKUP(A924,'Novitas facilty'!$B:$C,2,FALSE)</f>
        <v>775.56</v>
      </c>
      <c r="F924" s="24"/>
      <c r="G924" s="44">
        <f t="shared" si="28"/>
        <v>1256</v>
      </c>
      <c r="H924" s="44">
        <f t="shared" si="29"/>
        <v>1164</v>
      </c>
    </row>
    <row r="925" spans="1:8" x14ac:dyDescent="0.25">
      <c r="A925" s="24">
        <v>26426</v>
      </c>
      <c r="B925" s="24"/>
      <c r="C925" s="24" t="s">
        <v>550</v>
      </c>
      <c r="D925" s="29">
        <f>VLOOKUP(A925,'Novitas non-facility'!$B:$C,2,FALSE)</f>
        <v>559.78</v>
      </c>
      <c r="E925" s="29">
        <f>VLOOKUP(A925,'Novitas facilty'!$B:$C,2,FALSE)</f>
        <v>552.71</v>
      </c>
      <c r="F925" s="24"/>
      <c r="G925" s="44">
        <f t="shared" si="28"/>
        <v>840</v>
      </c>
      <c r="H925" s="44">
        <f t="shared" si="29"/>
        <v>830</v>
      </c>
    </row>
    <row r="926" spans="1:8" x14ac:dyDescent="0.25">
      <c r="A926" s="24">
        <v>26428</v>
      </c>
      <c r="B926" s="24"/>
      <c r="C926" s="24" t="s">
        <v>557</v>
      </c>
      <c r="D926" s="29">
        <f>VLOOKUP(A926,'Novitas non-facility'!$B:$C,2,FALSE)</f>
        <v>897.52</v>
      </c>
      <c r="E926" s="29">
        <f>VLOOKUP(A926,'Novitas facilty'!$B:$C,2,FALSE)</f>
        <v>828.06</v>
      </c>
      <c r="F926" s="24"/>
      <c r="G926" s="44">
        <f t="shared" si="28"/>
        <v>1347</v>
      </c>
      <c r="H926" s="44">
        <f t="shared" si="29"/>
        <v>1243</v>
      </c>
    </row>
    <row r="927" spans="1:8" x14ac:dyDescent="0.25">
      <c r="A927" s="24">
        <v>26432</v>
      </c>
      <c r="B927" s="24"/>
      <c r="C927" s="24" t="s">
        <v>556</v>
      </c>
      <c r="D927" s="29">
        <f>VLOOKUP(A927,'Novitas non-facility'!$B:$C,2,FALSE)</f>
        <v>618.57000000000005</v>
      </c>
      <c r="E927" s="29">
        <f>VLOOKUP(A927,'Novitas facilty'!$B:$C,2,FALSE)</f>
        <v>548.86</v>
      </c>
      <c r="F927" s="24"/>
      <c r="G927" s="44">
        <f t="shared" si="28"/>
        <v>928</v>
      </c>
      <c r="H927" s="44">
        <f t="shared" si="29"/>
        <v>824</v>
      </c>
    </row>
    <row r="928" spans="1:8" x14ac:dyDescent="0.25">
      <c r="A928" s="24">
        <v>26433</v>
      </c>
      <c r="B928" s="24"/>
      <c r="C928" s="24" t="s">
        <v>556</v>
      </c>
      <c r="D928" s="29">
        <f>VLOOKUP(A928,'Novitas non-facility'!$B:$C,2,FALSE)</f>
        <v>649.36</v>
      </c>
      <c r="E928" s="29">
        <f>VLOOKUP(A928,'Novitas facilty'!$B:$C,2,FALSE)</f>
        <v>583.86</v>
      </c>
      <c r="F928" s="24"/>
      <c r="G928" s="44">
        <f t="shared" si="28"/>
        <v>975</v>
      </c>
      <c r="H928" s="44">
        <f t="shared" si="29"/>
        <v>876</v>
      </c>
    </row>
    <row r="929" spans="1:8" x14ac:dyDescent="0.25">
      <c r="A929" s="24">
        <v>26434</v>
      </c>
      <c r="B929" s="24"/>
      <c r="C929" s="24" t="s">
        <v>557</v>
      </c>
      <c r="D929" s="29">
        <f>VLOOKUP(A929,'Novitas non-facility'!$B:$C,2,FALSE)</f>
        <v>785.14</v>
      </c>
      <c r="E929" s="29">
        <f>VLOOKUP(A929,'Novitas facilty'!$B:$C,2,FALSE)</f>
        <v>710.33</v>
      </c>
      <c r="F929" s="24"/>
      <c r="G929" s="44">
        <f t="shared" si="28"/>
        <v>1178</v>
      </c>
      <c r="H929" s="44">
        <f t="shared" si="29"/>
        <v>1066</v>
      </c>
    </row>
    <row r="930" spans="1:8" x14ac:dyDescent="0.25">
      <c r="A930" s="24">
        <v>26437</v>
      </c>
      <c r="B930" s="24"/>
      <c r="C930" s="24" t="s">
        <v>558</v>
      </c>
      <c r="D930" s="29">
        <f>VLOOKUP(A930,'Novitas non-facility'!$B:$C,2,FALSE)</f>
        <v>753.31</v>
      </c>
      <c r="E930" s="29">
        <f>VLOOKUP(A930,'Novitas facilty'!$B:$C,2,FALSE)</f>
        <v>682.86</v>
      </c>
      <c r="F930" s="24"/>
      <c r="G930" s="44">
        <f t="shared" si="28"/>
        <v>1130</v>
      </c>
      <c r="H930" s="44">
        <f t="shared" si="29"/>
        <v>1025</v>
      </c>
    </row>
    <row r="931" spans="1:8" x14ac:dyDescent="0.25">
      <c r="A931" s="24">
        <v>26440</v>
      </c>
      <c r="B931" s="24"/>
      <c r="C931" s="24" t="s">
        <v>559</v>
      </c>
      <c r="D931" s="29">
        <f>VLOOKUP(A931,'Novitas non-facility'!$B:$C,2,FALSE)</f>
        <v>738.08</v>
      </c>
      <c r="E931" s="29">
        <f>VLOOKUP(A931,'Novitas facilty'!$B:$C,2,FALSE)</f>
        <v>680.83</v>
      </c>
      <c r="F931" s="24"/>
      <c r="G931" s="44">
        <f t="shared" si="28"/>
        <v>1108</v>
      </c>
      <c r="H931" s="44">
        <f t="shared" si="29"/>
        <v>1022</v>
      </c>
    </row>
    <row r="932" spans="1:8" x14ac:dyDescent="0.25">
      <c r="A932" s="24">
        <v>26442</v>
      </c>
      <c r="B932" s="24"/>
      <c r="C932" s="24" t="s">
        <v>560</v>
      </c>
      <c r="D932" s="29">
        <f>VLOOKUP(A932,'Novitas non-facility'!$B:$C,2,FALSE)</f>
        <v>1110.28</v>
      </c>
      <c r="E932" s="29">
        <f>VLOOKUP(A932,'Novitas facilty'!$B:$C,2,FALSE)</f>
        <v>1057.26</v>
      </c>
      <c r="F932" s="24"/>
      <c r="G932" s="44">
        <f t="shared" si="28"/>
        <v>1666</v>
      </c>
      <c r="H932" s="44">
        <f t="shared" si="29"/>
        <v>1586</v>
      </c>
    </row>
    <row r="933" spans="1:8" x14ac:dyDescent="0.25">
      <c r="A933" s="24">
        <v>26445</v>
      </c>
      <c r="B933" s="24"/>
      <c r="C933" s="24" t="s">
        <v>561</v>
      </c>
      <c r="D933" s="29">
        <f>VLOOKUP(A933,'Novitas non-facility'!$B:$C,2,FALSE)</f>
        <v>689.92</v>
      </c>
      <c r="E933" s="29">
        <f>VLOOKUP(A933,'Novitas facilty'!$B:$C,2,FALSE)</f>
        <v>635.16999999999996</v>
      </c>
      <c r="F933" s="24"/>
      <c r="G933" s="44">
        <f t="shared" si="28"/>
        <v>1035</v>
      </c>
      <c r="H933" s="44">
        <f t="shared" si="29"/>
        <v>953</v>
      </c>
    </row>
    <row r="934" spans="1:8" x14ac:dyDescent="0.25">
      <c r="A934" s="24">
        <v>26449</v>
      </c>
      <c r="B934" s="24"/>
      <c r="C934" s="24" t="s">
        <v>562</v>
      </c>
      <c r="D934" s="29">
        <f>VLOOKUP(A934,'Novitas non-facility'!$B:$C,2,FALSE)</f>
        <v>774.61</v>
      </c>
      <c r="E934" s="29">
        <f>VLOOKUP(A934,'Novitas facilty'!$B:$C,2,FALSE)</f>
        <v>766.88</v>
      </c>
      <c r="F934" s="24"/>
      <c r="G934" s="44">
        <f t="shared" si="28"/>
        <v>1162</v>
      </c>
      <c r="H934" s="44">
        <f t="shared" si="29"/>
        <v>1151</v>
      </c>
    </row>
    <row r="935" spans="1:8" x14ac:dyDescent="0.25">
      <c r="A935" s="24">
        <v>26450</v>
      </c>
      <c r="B935" s="24"/>
      <c r="C935" s="24" t="s">
        <v>563</v>
      </c>
      <c r="D935" s="29">
        <f>VLOOKUP(A935,'Novitas non-facility'!$B:$C,2,FALSE)</f>
        <v>527.29999999999995</v>
      </c>
      <c r="E935" s="29">
        <f>VLOOKUP(A935,'Novitas facilty'!$B:$C,2,FALSE)</f>
        <v>448.37</v>
      </c>
      <c r="F935" s="24"/>
      <c r="G935" s="44">
        <f t="shared" si="28"/>
        <v>791</v>
      </c>
      <c r="H935" s="44">
        <f t="shared" si="29"/>
        <v>673</v>
      </c>
    </row>
    <row r="936" spans="1:8" x14ac:dyDescent="0.25">
      <c r="A936" s="24">
        <v>26455</v>
      </c>
      <c r="B936" s="24"/>
      <c r="C936" s="24" t="s">
        <v>522</v>
      </c>
      <c r="D936" s="29">
        <f>VLOOKUP(A936,'Novitas non-facility'!$B:$C,2,FALSE)</f>
        <v>524.34</v>
      </c>
      <c r="E936" s="29">
        <f>VLOOKUP(A936,'Novitas facilty'!$B:$C,2,FALSE)</f>
        <v>441.29</v>
      </c>
      <c r="F936" s="24"/>
      <c r="G936" s="44">
        <f t="shared" si="28"/>
        <v>787</v>
      </c>
      <c r="H936" s="44">
        <f t="shared" si="29"/>
        <v>662</v>
      </c>
    </row>
    <row r="937" spans="1:8" x14ac:dyDescent="0.25">
      <c r="A937" s="24">
        <v>26460</v>
      </c>
      <c r="B937" s="24"/>
      <c r="C937" s="24" t="s">
        <v>564</v>
      </c>
      <c r="D937" s="29">
        <f>VLOOKUP(A937,'Novitas non-facility'!$B:$C,2,FALSE)</f>
        <v>509.85</v>
      </c>
      <c r="E937" s="29">
        <f>VLOOKUP(A937,'Novitas facilty'!$B:$C,2,FALSE)</f>
        <v>433.06</v>
      </c>
      <c r="F937" s="24"/>
      <c r="G937" s="44">
        <f t="shared" si="28"/>
        <v>765</v>
      </c>
      <c r="H937" s="44">
        <f t="shared" si="29"/>
        <v>650</v>
      </c>
    </row>
    <row r="938" spans="1:8" x14ac:dyDescent="0.25">
      <c r="A938" s="24">
        <v>26471</v>
      </c>
      <c r="B938" s="24"/>
      <c r="C938" s="24" t="s">
        <v>565</v>
      </c>
      <c r="D938" s="29">
        <f>VLOOKUP(A938,'Novitas non-facility'!$B:$C,2,FALSE)</f>
        <v>745.41</v>
      </c>
      <c r="E938" s="29">
        <f>VLOOKUP(A938,'Novitas facilty'!$B:$C,2,FALSE)</f>
        <v>672.81</v>
      </c>
      <c r="F938" s="24"/>
      <c r="G938" s="44">
        <f t="shared" si="28"/>
        <v>1119</v>
      </c>
      <c r="H938" s="44">
        <f t="shared" si="29"/>
        <v>1010</v>
      </c>
    </row>
    <row r="939" spans="1:8" x14ac:dyDescent="0.25">
      <c r="A939" s="24">
        <v>26474</v>
      </c>
      <c r="B939" s="24"/>
      <c r="C939" s="24" t="s">
        <v>565</v>
      </c>
      <c r="D939" s="29">
        <f>VLOOKUP(A939,'Novitas non-facility'!$B:$C,2,FALSE)</f>
        <v>737.99</v>
      </c>
      <c r="E939" s="29">
        <f>VLOOKUP(A939,'Novitas facilty'!$B:$C,2,FALSE)</f>
        <v>661.29</v>
      </c>
      <c r="F939" s="24"/>
      <c r="G939" s="44">
        <f t="shared" si="28"/>
        <v>1107</v>
      </c>
      <c r="H939" s="44">
        <f t="shared" si="29"/>
        <v>992</v>
      </c>
    </row>
    <row r="940" spans="1:8" x14ac:dyDescent="0.25">
      <c r="A940" s="24">
        <v>26476</v>
      </c>
      <c r="B940" s="24"/>
      <c r="C940" s="24" t="s">
        <v>566</v>
      </c>
      <c r="D940" s="29">
        <f>VLOOKUP(A940,'Novitas non-facility'!$B:$C,2,FALSE)</f>
        <v>728.64</v>
      </c>
      <c r="E940" s="29">
        <f>VLOOKUP(A940,'Novitas facilty'!$B:$C,2,FALSE)</f>
        <v>634.72</v>
      </c>
      <c r="F940" s="24"/>
      <c r="G940" s="44">
        <f t="shared" si="28"/>
        <v>1093</v>
      </c>
      <c r="H940" s="44">
        <f t="shared" si="29"/>
        <v>953</v>
      </c>
    </row>
    <row r="941" spans="1:8" x14ac:dyDescent="0.25">
      <c r="A941" s="24">
        <v>26477</v>
      </c>
      <c r="B941" s="24"/>
      <c r="C941" s="24" t="s">
        <v>567</v>
      </c>
      <c r="D941" s="29">
        <f>VLOOKUP(A941,'Novitas non-facility'!$B:$C,2,FALSE)</f>
        <v>708.18</v>
      </c>
      <c r="E941" s="29">
        <f>VLOOKUP(A941,'Novitas facilty'!$B:$C,2,FALSE)</f>
        <v>637.13</v>
      </c>
      <c r="F941" s="24"/>
      <c r="G941" s="44">
        <f t="shared" si="28"/>
        <v>1063</v>
      </c>
      <c r="H941" s="44">
        <f t="shared" si="29"/>
        <v>956</v>
      </c>
    </row>
    <row r="942" spans="1:8" x14ac:dyDescent="0.25">
      <c r="A942" s="24">
        <v>26478</v>
      </c>
      <c r="B942" s="24"/>
      <c r="C942" s="24" t="s">
        <v>568</v>
      </c>
      <c r="D942" s="29">
        <f>VLOOKUP(A942,'Novitas non-facility'!$B:$C,2,FALSE)</f>
        <v>749.55</v>
      </c>
      <c r="E942" s="29">
        <f>VLOOKUP(A942,'Novitas facilty'!$B:$C,2,FALSE)</f>
        <v>680.17</v>
      </c>
      <c r="F942" s="24"/>
      <c r="G942" s="44">
        <f t="shared" si="28"/>
        <v>1125</v>
      </c>
      <c r="H942" s="44">
        <f t="shared" si="29"/>
        <v>1021</v>
      </c>
    </row>
    <row r="943" spans="1:8" x14ac:dyDescent="0.25">
      <c r="A943" s="24">
        <v>26479</v>
      </c>
      <c r="B943" s="24"/>
      <c r="C943" s="24" t="s">
        <v>569</v>
      </c>
      <c r="D943" s="29">
        <f>VLOOKUP(A943,'Novitas non-facility'!$B:$C,2,FALSE)</f>
        <v>763.18</v>
      </c>
      <c r="E943" s="29">
        <f>VLOOKUP(A943,'Novitas facilty'!$B:$C,2,FALSE)</f>
        <v>671.28</v>
      </c>
      <c r="F943" s="24"/>
      <c r="G943" s="44">
        <f t="shared" si="28"/>
        <v>1145</v>
      </c>
      <c r="H943" s="44">
        <f t="shared" si="29"/>
        <v>1007</v>
      </c>
    </row>
    <row r="944" spans="1:8" x14ac:dyDescent="0.25">
      <c r="A944" s="24">
        <v>26480</v>
      </c>
      <c r="B944" s="24"/>
      <c r="C944" s="24" t="s">
        <v>570</v>
      </c>
      <c r="D944" s="29">
        <f>VLOOKUP(A944,'Novitas non-facility'!$B:$C,2,FALSE)</f>
        <v>886.52</v>
      </c>
      <c r="E944" s="29">
        <f>VLOOKUP(A944,'Novitas facilty'!$B:$C,2,FALSE)</f>
        <v>824.54</v>
      </c>
      <c r="F944" s="24"/>
      <c r="G944" s="44">
        <f t="shared" ref="G944:G1007" si="30">ROUNDUP(D944*$J$2,0)</f>
        <v>1330</v>
      </c>
      <c r="H944" s="44">
        <f t="shared" ref="H944:H1007" si="31">ROUNDUP(E944*$J$2,0)</f>
        <v>1237</v>
      </c>
    </row>
    <row r="945" spans="1:8" x14ac:dyDescent="0.25">
      <c r="A945" s="24">
        <v>26483</v>
      </c>
      <c r="B945" s="24"/>
      <c r="C945" s="24" t="s">
        <v>571</v>
      </c>
      <c r="D945" s="29">
        <f>VLOOKUP(A945,'Novitas non-facility'!$B:$C,2,FALSE)</f>
        <v>977.98</v>
      </c>
      <c r="E945" s="29">
        <f>VLOOKUP(A945,'Novitas facilty'!$B:$C,2,FALSE)</f>
        <v>924.33</v>
      </c>
      <c r="F945" s="24"/>
      <c r="G945" s="44">
        <f t="shared" si="30"/>
        <v>1467</v>
      </c>
      <c r="H945" s="44">
        <f t="shared" si="31"/>
        <v>1387</v>
      </c>
    </row>
    <row r="946" spans="1:8" x14ac:dyDescent="0.25">
      <c r="A946" s="24">
        <v>26485</v>
      </c>
      <c r="B946" s="24"/>
      <c r="C946" s="24" t="s">
        <v>572</v>
      </c>
      <c r="D946" s="29">
        <f>VLOOKUP(A946,'Novitas non-facility'!$B:$C,2,FALSE)</f>
        <v>940.48</v>
      </c>
      <c r="E946" s="29">
        <f>VLOOKUP(A946,'Novitas facilty'!$B:$C,2,FALSE)</f>
        <v>885.52</v>
      </c>
      <c r="F946" s="24"/>
      <c r="G946" s="44">
        <f t="shared" si="30"/>
        <v>1411</v>
      </c>
      <c r="H946" s="44">
        <f t="shared" si="31"/>
        <v>1329</v>
      </c>
    </row>
    <row r="947" spans="1:8" x14ac:dyDescent="0.25">
      <c r="A947" s="24">
        <v>26489</v>
      </c>
      <c r="B947" s="24"/>
      <c r="C947" s="24" t="s">
        <v>573</v>
      </c>
      <c r="D947" s="29">
        <f>VLOOKUP(A947,'Novitas non-facility'!$B:$C,2,FALSE)</f>
        <v>1080.58</v>
      </c>
      <c r="E947" s="29">
        <f>VLOOKUP(A947,'Novitas facilty'!$B:$C,2,FALSE)</f>
        <v>996.74</v>
      </c>
      <c r="F947" s="24"/>
      <c r="G947" s="44">
        <f t="shared" si="30"/>
        <v>1621</v>
      </c>
      <c r="H947" s="44">
        <f t="shared" si="31"/>
        <v>1496</v>
      </c>
    </row>
    <row r="948" spans="1:8" x14ac:dyDescent="0.25">
      <c r="A948" s="24">
        <v>26490</v>
      </c>
      <c r="B948" s="24"/>
      <c r="C948" s="24" t="s">
        <v>574</v>
      </c>
      <c r="D948" s="29">
        <f>VLOOKUP(A948,'Novitas non-facility'!$B:$C,2,FALSE)</f>
        <v>940.44</v>
      </c>
      <c r="E948" s="29">
        <f>VLOOKUP(A948,'Novitas facilty'!$B:$C,2,FALSE)</f>
        <v>859.93</v>
      </c>
      <c r="F948" s="24"/>
      <c r="G948" s="44">
        <f t="shared" si="30"/>
        <v>1411</v>
      </c>
      <c r="H948" s="44">
        <f t="shared" si="31"/>
        <v>1290</v>
      </c>
    </row>
    <row r="949" spans="1:8" x14ac:dyDescent="0.25">
      <c r="A949" s="24">
        <v>26492</v>
      </c>
      <c r="B949" s="24"/>
      <c r="C949" s="24" t="s">
        <v>575</v>
      </c>
      <c r="D949" s="29">
        <f>VLOOKUP(A949,'Novitas non-facility'!$B:$C,2,FALSE)</f>
        <v>1037.5899999999999</v>
      </c>
      <c r="E949" s="29">
        <f>VLOOKUP(A949,'Novitas facilty'!$B:$C,2,FALSE)</f>
        <v>953.23</v>
      </c>
      <c r="F949" s="24"/>
      <c r="G949" s="44">
        <f t="shared" si="30"/>
        <v>1557</v>
      </c>
      <c r="H949" s="44">
        <f t="shared" si="31"/>
        <v>1430</v>
      </c>
    </row>
    <row r="950" spans="1:8" x14ac:dyDescent="0.25">
      <c r="A950" s="24">
        <v>26494</v>
      </c>
      <c r="B950" s="24"/>
      <c r="C950" s="24" t="s">
        <v>576</v>
      </c>
      <c r="D950" s="29">
        <f>VLOOKUP(A950,'Novitas non-facility'!$B:$C,2,FALSE)</f>
        <v>944.03</v>
      </c>
      <c r="E950" s="29">
        <f>VLOOKUP(A950,'Novitas facilty'!$B:$C,2,FALSE)</f>
        <v>863.66</v>
      </c>
      <c r="F950" s="24"/>
      <c r="G950" s="44">
        <f t="shared" si="30"/>
        <v>1417</v>
      </c>
      <c r="H950" s="44">
        <f t="shared" si="31"/>
        <v>1296</v>
      </c>
    </row>
    <row r="951" spans="1:8" x14ac:dyDescent="0.25">
      <c r="A951" s="24">
        <v>26496</v>
      </c>
      <c r="B951" s="24"/>
      <c r="C951" s="24" t="s">
        <v>574</v>
      </c>
      <c r="D951" s="29">
        <f>VLOOKUP(A951,'Novitas non-facility'!$B:$C,2,FALSE)</f>
        <v>1013.84</v>
      </c>
      <c r="E951" s="29">
        <f>VLOOKUP(A951,'Novitas facilty'!$B:$C,2,FALSE)</f>
        <v>937.22</v>
      </c>
      <c r="F951" s="24"/>
      <c r="G951" s="44">
        <f t="shared" si="30"/>
        <v>1521</v>
      </c>
      <c r="H951" s="44">
        <f t="shared" si="31"/>
        <v>1406</v>
      </c>
    </row>
    <row r="952" spans="1:8" x14ac:dyDescent="0.25">
      <c r="A952" s="24">
        <v>26497</v>
      </c>
      <c r="B952" s="24"/>
      <c r="C952" s="24" t="s">
        <v>577</v>
      </c>
      <c r="D952" s="29">
        <f>VLOOKUP(A952,'Novitas non-facility'!$B:$C,2,FALSE)</f>
        <v>1012.76</v>
      </c>
      <c r="E952" s="29">
        <f>VLOOKUP(A952,'Novitas facilty'!$B:$C,2,FALSE)</f>
        <v>950.2</v>
      </c>
      <c r="F952" s="24"/>
      <c r="G952" s="44">
        <f t="shared" si="30"/>
        <v>1520</v>
      </c>
      <c r="H952" s="44">
        <f t="shared" si="31"/>
        <v>1426</v>
      </c>
    </row>
    <row r="953" spans="1:8" x14ac:dyDescent="0.25">
      <c r="A953" s="24">
        <v>26498</v>
      </c>
      <c r="B953" s="24"/>
      <c r="C953" s="24" t="s">
        <v>577</v>
      </c>
      <c r="D953" s="29">
        <f>VLOOKUP(A953,'Novitas non-facility'!$B:$C,2,FALSE)</f>
        <v>1307.81</v>
      </c>
      <c r="E953" s="29">
        <f>VLOOKUP(A953,'Novitas facilty'!$B:$C,2,FALSE)</f>
        <v>1252.56</v>
      </c>
      <c r="F953" s="24"/>
      <c r="G953" s="44">
        <f t="shared" si="30"/>
        <v>1962</v>
      </c>
      <c r="H953" s="44">
        <f t="shared" si="31"/>
        <v>1879</v>
      </c>
    </row>
    <row r="954" spans="1:8" x14ac:dyDescent="0.25">
      <c r="A954" s="24">
        <v>26499</v>
      </c>
      <c r="B954" s="24"/>
      <c r="C954" s="24" t="s">
        <v>578</v>
      </c>
      <c r="D954" s="29">
        <f>VLOOKUP(A954,'Novitas non-facility'!$B:$C,2,FALSE)</f>
        <v>976.4</v>
      </c>
      <c r="E954" s="29">
        <f>VLOOKUP(A954,'Novitas facilty'!$B:$C,2,FALSE)</f>
        <v>911</v>
      </c>
      <c r="F954" s="24"/>
      <c r="G954" s="44">
        <f t="shared" si="30"/>
        <v>1465</v>
      </c>
      <c r="H954" s="44">
        <f t="shared" si="31"/>
        <v>1367</v>
      </c>
    </row>
    <row r="955" spans="1:8" x14ac:dyDescent="0.25">
      <c r="A955" s="24">
        <v>26500</v>
      </c>
      <c r="B955" s="24"/>
      <c r="C955" s="24" t="s">
        <v>579</v>
      </c>
      <c r="D955" s="29">
        <f>VLOOKUP(A955,'Novitas non-facility'!$B:$C,2,FALSE)</f>
        <v>747.53</v>
      </c>
      <c r="E955" s="29">
        <f>VLOOKUP(A955,'Novitas facilty'!$B:$C,2,FALSE)</f>
        <v>682.36</v>
      </c>
      <c r="F955" s="24"/>
      <c r="G955" s="44">
        <f t="shared" si="30"/>
        <v>1122</v>
      </c>
      <c r="H955" s="44">
        <f t="shared" si="31"/>
        <v>1024</v>
      </c>
    </row>
    <row r="956" spans="1:8" x14ac:dyDescent="0.25">
      <c r="A956" s="24">
        <v>26502</v>
      </c>
      <c r="B956" s="24"/>
      <c r="C956" s="24" t="s">
        <v>579</v>
      </c>
      <c r="D956" s="29">
        <f>VLOOKUP(A956,'Novitas non-facility'!$B:$C,2,FALSE)</f>
        <v>849.86</v>
      </c>
      <c r="E956" s="29">
        <f>VLOOKUP(A956,'Novitas facilty'!$B:$C,2,FALSE)</f>
        <v>761.86</v>
      </c>
      <c r="F956" s="24"/>
      <c r="G956" s="44">
        <f t="shared" si="30"/>
        <v>1275</v>
      </c>
      <c r="H956" s="44">
        <f t="shared" si="31"/>
        <v>1143</v>
      </c>
    </row>
    <row r="957" spans="1:8" x14ac:dyDescent="0.25">
      <c r="A957" s="24">
        <v>26508</v>
      </c>
      <c r="B957" s="24"/>
      <c r="C957" s="24" t="s">
        <v>580</v>
      </c>
      <c r="D957" s="29">
        <f>VLOOKUP(A957,'Novitas non-facility'!$B:$C,2,FALSE)</f>
        <v>763.42</v>
      </c>
      <c r="E957" s="29">
        <f>VLOOKUP(A957,'Novitas facilty'!$B:$C,2,FALSE)</f>
        <v>705.38</v>
      </c>
      <c r="F957" s="24"/>
      <c r="G957" s="44">
        <f t="shared" si="30"/>
        <v>1146</v>
      </c>
      <c r="H957" s="44">
        <f t="shared" si="31"/>
        <v>1059</v>
      </c>
    </row>
    <row r="958" spans="1:8" x14ac:dyDescent="0.25">
      <c r="A958" s="24">
        <v>26510</v>
      </c>
      <c r="B958" s="24"/>
      <c r="C958" s="24" t="s">
        <v>581</v>
      </c>
      <c r="D958" s="29">
        <f>VLOOKUP(A958,'Novitas non-facility'!$B:$C,2,FALSE)</f>
        <v>726.85</v>
      </c>
      <c r="E958" s="29">
        <f>VLOOKUP(A958,'Novitas facilty'!$B:$C,2,FALSE)</f>
        <v>651.04999999999995</v>
      </c>
      <c r="F958" s="24"/>
      <c r="G958" s="44">
        <f t="shared" si="30"/>
        <v>1091</v>
      </c>
      <c r="H958" s="44">
        <f t="shared" si="31"/>
        <v>977</v>
      </c>
    </row>
    <row r="959" spans="1:8" x14ac:dyDescent="0.25">
      <c r="A959" s="24">
        <v>26516</v>
      </c>
      <c r="B959" s="24"/>
      <c r="C959" s="24" t="s">
        <v>582</v>
      </c>
      <c r="D959" s="29">
        <f>VLOOKUP(A959,'Novitas non-facility'!$B:$C,2,FALSE)</f>
        <v>835.88</v>
      </c>
      <c r="E959" s="29">
        <f>VLOOKUP(A959,'Novitas facilty'!$B:$C,2,FALSE)</f>
        <v>765.33</v>
      </c>
      <c r="F959" s="24"/>
      <c r="G959" s="44">
        <f t="shared" si="30"/>
        <v>1254</v>
      </c>
      <c r="H959" s="44">
        <f t="shared" si="31"/>
        <v>1148</v>
      </c>
    </row>
    <row r="960" spans="1:8" x14ac:dyDescent="0.25">
      <c r="A960" s="24">
        <v>26517</v>
      </c>
      <c r="B960" s="24"/>
      <c r="C960" s="24" t="s">
        <v>583</v>
      </c>
      <c r="D960" s="29">
        <f>VLOOKUP(A960,'Novitas non-facility'!$B:$C,2,FALSE)</f>
        <v>970.64</v>
      </c>
      <c r="E960" s="29">
        <f>VLOOKUP(A960,'Novitas facilty'!$B:$C,2,FALSE)</f>
        <v>902.96</v>
      </c>
      <c r="F960" s="24"/>
      <c r="G960" s="44">
        <f t="shared" si="30"/>
        <v>1456</v>
      </c>
      <c r="H960" s="44">
        <f t="shared" si="31"/>
        <v>1355</v>
      </c>
    </row>
    <row r="961" spans="1:8" x14ac:dyDescent="0.25">
      <c r="A961" s="24">
        <v>26518</v>
      </c>
      <c r="B961" s="24"/>
      <c r="C961" s="24" t="s">
        <v>583</v>
      </c>
      <c r="D961" s="29">
        <f>VLOOKUP(A961,'Novitas non-facility'!$B:$C,2,FALSE)</f>
        <v>982.51</v>
      </c>
      <c r="E961" s="29">
        <f>VLOOKUP(A961,'Novitas facilty'!$B:$C,2,FALSE)</f>
        <v>901.06</v>
      </c>
      <c r="F961" s="24"/>
      <c r="G961" s="44">
        <f t="shared" si="30"/>
        <v>1474</v>
      </c>
      <c r="H961" s="44">
        <f t="shared" si="31"/>
        <v>1352</v>
      </c>
    </row>
    <row r="962" spans="1:8" x14ac:dyDescent="0.25">
      <c r="A962" s="24">
        <v>26520</v>
      </c>
      <c r="B962" s="24"/>
      <c r="C962" s="24" t="s">
        <v>584</v>
      </c>
      <c r="D962" s="29">
        <f>VLOOKUP(A962,'Novitas non-facility'!$B:$C,2,FALSE)</f>
        <v>773.53</v>
      </c>
      <c r="E962" s="29">
        <f>VLOOKUP(A962,'Novitas facilty'!$B:$C,2,FALSE)</f>
        <v>715.48</v>
      </c>
      <c r="F962" s="24"/>
      <c r="G962" s="44">
        <f t="shared" si="30"/>
        <v>1161</v>
      </c>
      <c r="H962" s="44">
        <f t="shared" si="31"/>
        <v>1074</v>
      </c>
    </row>
    <row r="963" spans="1:8" x14ac:dyDescent="0.25">
      <c r="A963" s="24">
        <v>26525</v>
      </c>
      <c r="B963" s="24"/>
      <c r="C963" s="24" t="s">
        <v>585</v>
      </c>
      <c r="D963" s="29">
        <f>VLOOKUP(A963,'Novitas non-facility'!$B:$C,2,FALSE)</f>
        <v>776.8</v>
      </c>
      <c r="E963" s="29">
        <f>VLOOKUP(A963,'Novitas facilty'!$B:$C,2,FALSE)</f>
        <v>716.16</v>
      </c>
      <c r="F963" s="24"/>
      <c r="G963" s="44">
        <f t="shared" si="30"/>
        <v>1166</v>
      </c>
      <c r="H963" s="44">
        <f t="shared" si="31"/>
        <v>1075</v>
      </c>
    </row>
    <row r="964" spans="1:8" x14ac:dyDescent="0.25">
      <c r="A964" s="24">
        <v>26530</v>
      </c>
      <c r="B964" s="24"/>
      <c r="C964" s="24" t="s">
        <v>586</v>
      </c>
      <c r="D964" s="29">
        <f>VLOOKUP(A964,'Novitas non-facility'!$B:$C,2,FALSE)</f>
        <v>598.63</v>
      </c>
      <c r="E964" s="29">
        <f>VLOOKUP(A964,'Novitas facilty'!$B:$C,2,FALSE)</f>
        <v>591.69000000000005</v>
      </c>
      <c r="F964" s="24"/>
      <c r="G964" s="44">
        <f t="shared" si="30"/>
        <v>898</v>
      </c>
      <c r="H964" s="44">
        <f t="shared" si="31"/>
        <v>888</v>
      </c>
    </row>
    <row r="965" spans="1:8" x14ac:dyDescent="0.25">
      <c r="A965" s="24">
        <v>26531</v>
      </c>
      <c r="B965" s="24"/>
      <c r="C965" s="24" t="s">
        <v>587</v>
      </c>
      <c r="D965" s="29">
        <f>VLOOKUP(A965,'Novitas non-facility'!$B:$C,2,FALSE)</f>
        <v>699.26</v>
      </c>
      <c r="E965" s="29">
        <f>VLOOKUP(A965,'Novitas facilty'!$B:$C,2,FALSE)</f>
        <v>688.04</v>
      </c>
      <c r="F965" s="24"/>
      <c r="G965" s="44">
        <f t="shared" si="30"/>
        <v>1049</v>
      </c>
      <c r="H965" s="44">
        <f t="shared" si="31"/>
        <v>1033</v>
      </c>
    </row>
    <row r="966" spans="1:8" x14ac:dyDescent="0.25">
      <c r="A966" s="24">
        <v>26535</v>
      </c>
      <c r="B966" s="24"/>
      <c r="C966" s="24" t="s">
        <v>588</v>
      </c>
      <c r="D966" s="29">
        <f>VLOOKUP(A966,'Novitas non-facility'!$B:$C,2,FALSE)</f>
        <v>487.46</v>
      </c>
      <c r="E966" s="29">
        <f>VLOOKUP(A966,'Novitas facilty'!$B:$C,2,FALSE)</f>
        <v>464.11</v>
      </c>
      <c r="F966" s="24"/>
      <c r="G966" s="44">
        <f t="shared" si="30"/>
        <v>732</v>
      </c>
      <c r="H966" s="44">
        <f t="shared" si="31"/>
        <v>697</v>
      </c>
    </row>
    <row r="967" spans="1:8" x14ac:dyDescent="0.25">
      <c r="A967" s="24">
        <v>26536</v>
      </c>
      <c r="B967" s="24"/>
      <c r="C967" s="24" t="s">
        <v>589</v>
      </c>
      <c r="D967" s="29">
        <f>VLOOKUP(A967,'Novitas non-facility'!$B:$C,2,FALSE)</f>
        <v>846.21</v>
      </c>
      <c r="E967" s="29">
        <f>VLOOKUP(A967,'Novitas facilty'!$B:$C,2,FALSE)</f>
        <v>782.3</v>
      </c>
      <c r="F967" s="24"/>
      <c r="G967" s="44">
        <f t="shared" si="30"/>
        <v>1270</v>
      </c>
      <c r="H967" s="44">
        <f t="shared" si="31"/>
        <v>1174</v>
      </c>
    </row>
    <row r="968" spans="1:8" x14ac:dyDescent="0.25">
      <c r="A968" s="24">
        <v>26540</v>
      </c>
      <c r="B968" s="24"/>
      <c r="C968" s="24" t="s">
        <v>590</v>
      </c>
      <c r="D968" s="29">
        <f>VLOOKUP(A968,'Novitas non-facility'!$B:$C,2,FALSE)</f>
        <v>788.54</v>
      </c>
      <c r="E968" s="29">
        <f>VLOOKUP(A968,'Novitas facilty'!$B:$C,2,FALSE)</f>
        <v>719.26</v>
      </c>
      <c r="F968" s="24"/>
      <c r="G968" s="44">
        <f t="shared" si="30"/>
        <v>1183</v>
      </c>
      <c r="H968" s="44">
        <f t="shared" si="31"/>
        <v>1079</v>
      </c>
    </row>
    <row r="969" spans="1:8" x14ac:dyDescent="0.25">
      <c r="A969" s="24">
        <v>26541</v>
      </c>
      <c r="B969" s="24"/>
      <c r="C969" s="24" t="s">
        <v>591</v>
      </c>
      <c r="D969" s="29">
        <f>VLOOKUP(A969,'Novitas non-facility'!$B:$C,2,FALSE)</f>
        <v>933.35</v>
      </c>
      <c r="E969" s="29">
        <f>VLOOKUP(A969,'Novitas facilty'!$B:$C,2,FALSE)</f>
        <v>875.97</v>
      </c>
      <c r="F969" s="24"/>
      <c r="G969" s="44">
        <f t="shared" si="30"/>
        <v>1401</v>
      </c>
      <c r="H969" s="44">
        <f t="shared" si="31"/>
        <v>1314</v>
      </c>
    </row>
    <row r="970" spans="1:8" x14ac:dyDescent="0.25">
      <c r="A970" s="24">
        <v>26542</v>
      </c>
      <c r="B970" s="24"/>
      <c r="C970" s="24" t="s">
        <v>591</v>
      </c>
      <c r="D970" s="29">
        <f>VLOOKUP(A970,'Novitas non-facility'!$B:$C,2,FALSE)</f>
        <v>812.1</v>
      </c>
      <c r="E970" s="29">
        <f>VLOOKUP(A970,'Novitas facilty'!$B:$C,2,FALSE)</f>
        <v>741.32</v>
      </c>
      <c r="F970" s="24"/>
      <c r="G970" s="44">
        <f t="shared" si="30"/>
        <v>1219</v>
      </c>
      <c r="H970" s="44">
        <f t="shared" si="31"/>
        <v>1112</v>
      </c>
    </row>
    <row r="971" spans="1:8" x14ac:dyDescent="0.25">
      <c r="A971" s="24">
        <v>26545</v>
      </c>
      <c r="B971" s="24"/>
      <c r="C971" s="24" t="s">
        <v>592</v>
      </c>
      <c r="D971" s="29">
        <f>VLOOKUP(A971,'Novitas non-facility'!$B:$C,2,FALSE)</f>
        <v>824.79</v>
      </c>
      <c r="E971" s="29">
        <f>VLOOKUP(A971,'Novitas facilty'!$B:$C,2,FALSE)</f>
        <v>754.82</v>
      </c>
      <c r="F971" s="24"/>
      <c r="G971" s="44">
        <f t="shared" si="30"/>
        <v>1238</v>
      </c>
      <c r="H971" s="44">
        <f t="shared" si="31"/>
        <v>1133</v>
      </c>
    </row>
    <row r="972" spans="1:8" x14ac:dyDescent="0.25">
      <c r="A972" s="24">
        <v>26546</v>
      </c>
      <c r="B972" s="24"/>
      <c r="C972" s="24" t="s">
        <v>593</v>
      </c>
      <c r="D972" s="29">
        <f>VLOOKUP(A972,'Novitas non-facility'!$B:$C,2,FALSE)</f>
        <v>1160.74</v>
      </c>
      <c r="E972" s="29">
        <f>VLOOKUP(A972,'Novitas facilty'!$B:$C,2,FALSE)</f>
        <v>1087.01</v>
      </c>
      <c r="F972" s="24"/>
      <c r="G972" s="44">
        <f t="shared" si="30"/>
        <v>1742</v>
      </c>
      <c r="H972" s="44">
        <f t="shared" si="31"/>
        <v>1631</v>
      </c>
    </row>
    <row r="973" spans="1:8" x14ac:dyDescent="0.25">
      <c r="A973" s="24">
        <v>26548</v>
      </c>
      <c r="B973" s="24"/>
      <c r="C973" s="24" t="s">
        <v>592</v>
      </c>
      <c r="D973" s="29">
        <f>VLOOKUP(A973,'Novitas non-facility'!$B:$C,2,FALSE)</f>
        <v>897.67</v>
      </c>
      <c r="E973" s="29">
        <f>VLOOKUP(A973,'Novitas facilty'!$B:$C,2,FALSE)</f>
        <v>830.74</v>
      </c>
      <c r="F973" s="24"/>
      <c r="G973" s="44">
        <f t="shared" si="30"/>
        <v>1347</v>
      </c>
      <c r="H973" s="44">
        <f t="shared" si="31"/>
        <v>1247</v>
      </c>
    </row>
    <row r="974" spans="1:8" x14ac:dyDescent="0.25">
      <c r="A974" s="24">
        <v>26550</v>
      </c>
      <c r="B974" s="24"/>
      <c r="C974" s="24" t="s">
        <v>594</v>
      </c>
      <c r="D974" s="29">
        <f>VLOOKUP(A974,'Novitas non-facility'!$B:$C,2,FALSE)</f>
        <v>1818.56</v>
      </c>
      <c r="E974" s="29">
        <f>VLOOKUP(A974,'Novitas facilty'!$B:$C,2,FALSE)</f>
        <v>1687.52</v>
      </c>
      <c r="F974" s="24"/>
      <c r="G974" s="44">
        <f t="shared" si="30"/>
        <v>2728</v>
      </c>
      <c r="H974" s="44">
        <f t="shared" si="31"/>
        <v>2532</v>
      </c>
    </row>
    <row r="975" spans="1:8" x14ac:dyDescent="0.25">
      <c r="A975" s="24">
        <v>26551</v>
      </c>
      <c r="B975" s="24"/>
      <c r="C975" s="24" t="s">
        <v>595</v>
      </c>
      <c r="D975" s="29">
        <f>VLOOKUP(A975,'Novitas non-facility'!$B:$C,2,FALSE)</f>
        <v>3579.99</v>
      </c>
      <c r="E975" s="29">
        <f>VLOOKUP(A975,'Novitas facilty'!$B:$C,2,FALSE)</f>
        <v>3101.72</v>
      </c>
      <c r="F975" s="24"/>
      <c r="G975" s="44">
        <f t="shared" si="30"/>
        <v>5370</v>
      </c>
      <c r="H975" s="44">
        <f t="shared" si="31"/>
        <v>4653</v>
      </c>
    </row>
    <row r="976" spans="1:8" x14ac:dyDescent="0.25">
      <c r="A976" s="24">
        <v>26553</v>
      </c>
      <c r="B976" s="24"/>
      <c r="C976" s="24" t="s">
        <v>596</v>
      </c>
      <c r="D976" s="29">
        <f>VLOOKUP(A976,'Novitas non-facility'!$B:$C,2,FALSE)</f>
        <v>3556.35</v>
      </c>
      <c r="E976" s="29">
        <f>VLOOKUP(A976,'Novitas facilty'!$B:$C,2,FALSE)</f>
        <v>3601.38</v>
      </c>
      <c r="F976" s="24"/>
      <c r="G976" s="44">
        <f t="shared" si="30"/>
        <v>5335</v>
      </c>
      <c r="H976" s="44">
        <f t="shared" si="31"/>
        <v>5403</v>
      </c>
    </row>
    <row r="977" spans="1:8" x14ac:dyDescent="0.25">
      <c r="A977" s="24">
        <v>26554</v>
      </c>
      <c r="B977" s="24"/>
      <c r="C977" s="24" t="s">
        <v>597</v>
      </c>
      <c r="D977" s="29">
        <f>VLOOKUP(A977,'Novitas non-facility'!$B:$C,2,FALSE)</f>
        <v>4134.0600000000004</v>
      </c>
      <c r="E977" s="29">
        <f>VLOOKUP(A977,'Novitas facilty'!$B:$C,2,FALSE)</f>
        <v>3605.43</v>
      </c>
      <c r="F977" s="24"/>
      <c r="G977" s="44">
        <f t="shared" si="30"/>
        <v>6202</v>
      </c>
      <c r="H977" s="44">
        <f t="shared" si="31"/>
        <v>5409</v>
      </c>
    </row>
    <row r="978" spans="1:8" x14ac:dyDescent="0.25">
      <c r="A978" s="24">
        <v>26555</v>
      </c>
      <c r="B978" s="24"/>
      <c r="C978" s="24" t="s">
        <v>598</v>
      </c>
      <c r="D978" s="29">
        <f>VLOOKUP(A978,'Novitas non-facility'!$B:$C,2,FALSE)</f>
        <v>1534.68</v>
      </c>
      <c r="E978" s="29">
        <f>VLOOKUP(A978,'Novitas facilty'!$B:$C,2,FALSE)</f>
        <v>1470.44</v>
      </c>
      <c r="F978" s="24"/>
      <c r="G978" s="44">
        <f t="shared" si="30"/>
        <v>2303</v>
      </c>
      <c r="H978" s="44">
        <f t="shared" si="31"/>
        <v>2206</v>
      </c>
    </row>
    <row r="979" spans="1:8" x14ac:dyDescent="0.25">
      <c r="A979" s="24">
        <v>26556</v>
      </c>
      <c r="B979" s="24"/>
      <c r="C979" s="24" t="s">
        <v>599</v>
      </c>
      <c r="D979" s="29">
        <f>VLOOKUP(A979,'Novitas non-facility'!$B:$C,2,FALSE)</f>
        <v>3699.57</v>
      </c>
      <c r="E979" s="29">
        <f>VLOOKUP(A979,'Novitas facilty'!$B:$C,2,FALSE)</f>
        <v>3743.14</v>
      </c>
      <c r="F979" s="24"/>
      <c r="G979" s="44">
        <f t="shared" si="30"/>
        <v>5550</v>
      </c>
      <c r="H979" s="44">
        <f t="shared" si="31"/>
        <v>5615</v>
      </c>
    </row>
    <row r="980" spans="1:8" x14ac:dyDescent="0.25">
      <c r="A980" s="24">
        <v>26560</v>
      </c>
      <c r="B980" s="24"/>
      <c r="C980" s="24" t="s">
        <v>600</v>
      </c>
      <c r="D980" s="29">
        <f>VLOOKUP(A980,'Novitas non-facility'!$B:$C,2,FALSE)</f>
        <v>719.24</v>
      </c>
      <c r="E980" s="29">
        <f>VLOOKUP(A980,'Novitas facilty'!$B:$C,2,FALSE)</f>
        <v>614.28</v>
      </c>
      <c r="F980" s="24"/>
      <c r="G980" s="44">
        <f t="shared" si="30"/>
        <v>1079</v>
      </c>
      <c r="H980" s="44">
        <f t="shared" si="31"/>
        <v>922</v>
      </c>
    </row>
    <row r="981" spans="1:8" x14ac:dyDescent="0.25">
      <c r="A981" s="24">
        <v>26561</v>
      </c>
      <c r="B981" s="24"/>
      <c r="C981" s="24" t="s">
        <v>600</v>
      </c>
      <c r="D981" s="29">
        <f>VLOOKUP(A981,'Novitas non-facility'!$B:$C,2,FALSE)</f>
        <v>1095.46</v>
      </c>
      <c r="E981" s="29">
        <f>VLOOKUP(A981,'Novitas facilty'!$B:$C,2,FALSE)</f>
        <v>1016.83</v>
      </c>
      <c r="F981" s="24"/>
      <c r="G981" s="44">
        <f t="shared" si="30"/>
        <v>1644</v>
      </c>
      <c r="H981" s="44">
        <f t="shared" si="31"/>
        <v>1526</v>
      </c>
    </row>
    <row r="982" spans="1:8" x14ac:dyDescent="0.25">
      <c r="A982" s="24">
        <v>26562</v>
      </c>
      <c r="B982" s="24"/>
      <c r="C982" s="24" t="s">
        <v>600</v>
      </c>
      <c r="D982" s="29">
        <f>VLOOKUP(A982,'Novitas non-facility'!$B:$C,2,FALSE)</f>
        <v>1522.8</v>
      </c>
      <c r="E982" s="29">
        <f>VLOOKUP(A982,'Novitas facilty'!$B:$C,2,FALSE)</f>
        <v>1474.25</v>
      </c>
      <c r="F982" s="24"/>
      <c r="G982" s="44">
        <f t="shared" si="30"/>
        <v>2285</v>
      </c>
      <c r="H982" s="44">
        <f t="shared" si="31"/>
        <v>2212</v>
      </c>
    </row>
    <row r="983" spans="1:8" x14ac:dyDescent="0.25">
      <c r="A983" s="24">
        <v>26565</v>
      </c>
      <c r="B983" s="24"/>
      <c r="C983" s="24" t="s">
        <v>601</v>
      </c>
      <c r="D983" s="29">
        <f>VLOOKUP(A983,'Novitas non-facility'!$B:$C,2,FALSE)</f>
        <v>803.35</v>
      </c>
      <c r="E983" s="29">
        <f>VLOOKUP(A983,'Novitas facilty'!$B:$C,2,FALSE)</f>
        <v>741.04</v>
      </c>
      <c r="F983" s="24"/>
      <c r="G983" s="44">
        <f t="shared" si="30"/>
        <v>1206</v>
      </c>
      <c r="H983" s="44">
        <f t="shared" si="31"/>
        <v>1112</v>
      </c>
    </row>
    <row r="984" spans="1:8" x14ac:dyDescent="0.25">
      <c r="A984" s="24">
        <v>26567</v>
      </c>
      <c r="B984" s="24"/>
      <c r="C984" s="24" t="s">
        <v>602</v>
      </c>
      <c r="D984" s="29">
        <f>VLOOKUP(A984,'Novitas non-facility'!$B:$C,2,FALSE)</f>
        <v>809.59</v>
      </c>
      <c r="E984" s="29">
        <f>VLOOKUP(A984,'Novitas facilty'!$B:$C,2,FALSE)</f>
        <v>745.18</v>
      </c>
      <c r="F984" s="24"/>
      <c r="G984" s="44">
        <f t="shared" si="30"/>
        <v>1215</v>
      </c>
      <c r="H984" s="44">
        <f t="shared" si="31"/>
        <v>1118</v>
      </c>
    </row>
    <row r="985" spans="1:8" x14ac:dyDescent="0.25">
      <c r="A985" s="24">
        <v>26568</v>
      </c>
      <c r="B985" s="24"/>
      <c r="C985" s="24" t="s">
        <v>603</v>
      </c>
      <c r="D985" s="29">
        <f>VLOOKUP(A985,'Novitas non-facility'!$B:$C,2,FALSE)</f>
        <v>1044.22</v>
      </c>
      <c r="E985" s="29">
        <f>VLOOKUP(A985,'Novitas facilty'!$B:$C,2,FALSE)</f>
        <v>988.79</v>
      </c>
      <c r="F985" s="24"/>
      <c r="G985" s="44">
        <f t="shared" si="30"/>
        <v>1567</v>
      </c>
      <c r="H985" s="44">
        <f t="shared" si="31"/>
        <v>1484</v>
      </c>
    </row>
    <row r="986" spans="1:8" x14ac:dyDescent="0.25">
      <c r="A986" s="24">
        <v>26580</v>
      </c>
      <c r="B986" s="24"/>
      <c r="C986" s="24" t="s">
        <v>604</v>
      </c>
      <c r="D986" s="29">
        <f>VLOOKUP(A986,'Novitas non-facility'!$B:$C,2,FALSE)</f>
        <v>1697.98</v>
      </c>
      <c r="E986" s="29">
        <f>VLOOKUP(A986,'Novitas facilty'!$B:$C,2,FALSE)</f>
        <v>1602.37</v>
      </c>
      <c r="F986" s="24"/>
      <c r="G986" s="44">
        <f t="shared" si="30"/>
        <v>2547</v>
      </c>
      <c r="H986" s="44">
        <f t="shared" si="31"/>
        <v>2404</v>
      </c>
    </row>
    <row r="987" spans="1:8" x14ac:dyDescent="0.25">
      <c r="A987" s="24">
        <v>26587</v>
      </c>
      <c r="B987" s="24"/>
      <c r="C987" s="24" t="s">
        <v>605</v>
      </c>
      <c r="D987" s="29">
        <f>VLOOKUP(A987,'Novitas non-facility'!$B:$C,2,FALSE)</f>
        <v>1142.6300000000001</v>
      </c>
      <c r="E987" s="29">
        <f>VLOOKUP(A987,'Novitas facilty'!$B:$C,2,FALSE)</f>
        <v>997.46</v>
      </c>
      <c r="F987" s="24"/>
      <c r="G987" s="44">
        <f t="shared" si="30"/>
        <v>1714</v>
      </c>
      <c r="H987" s="44">
        <f t="shared" si="31"/>
        <v>1497</v>
      </c>
    </row>
    <row r="988" spans="1:8" x14ac:dyDescent="0.25">
      <c r="A988" s="24">
        <v>26590</v>
      </c>
      <c r="B988" s="24"/>
      <c r="C988" s="24" t="s">
        <v>606</v>
      </c>
      <c r="D988" s="29">
        <f>VLOOKUP(A988,'Novitas non-facility'!$B:$C,2,FALSE)</f>
        <v>1578.77</v>
      </c>
      <c r="E988" s="29">
        <f>VLOOKUP(A988,'Novitas facilty'!$B:$C,2,FALSE)</f>
        <v>1477.4</v>
      </c>
      <c r="F988" s="24"/>
      <c r="G988" s="44">
        <f t="shared" si="30"/>
        <v>2369</v>
      </c>
      <c r="H988" s="44">
        <f t="shared" si="31"/>
        <v>2217</v>
      </c>
    </row>
    <row r="989" spans="1:8" x14ac:dyDescent="0.25">
      <c r="A989" s="24">
        <v>26591</v>
      </c>
      <c r="B989" s="24"/>
      <c r="C989" s="24" t="s">
        <v>607</v>
      </c>
      <c r="D989" s="29">
        <f>VLOOKUP(A989,'Novitas non-facility'!$B:$C,2,FALSE)</f>
        <v>555.03</v>
      </c>
      <c r="E989" s="29">
        <f>VLOOKUP(A989,'Novitas facilty'!$B:$C,2,FALSE)</f>
        <v>479.78</v>
      </c>
      <c r="F989" s="24"/>
      <c r="G989" s="44">
        <f t="shared" si="30"/>
        <v>833</v>
      </c>
      <c r="H989" s="44">
        <f t="shared" si="31"/>
        <v>720</v>
      </c>
    </row>
    <row r="990" spans="1:8" x14ac:dyDescent="0.25">
      <c r="A990" s="24">
        <v>26593</v>
      </c>
      <c r="B990" s="24"/>
      <c r="C990" s="24" t="s">
        <v>608</v>
      </c>
      <c r="D990" s="29">
        <f>VLOOKUP(A990,'Novitas non-facility'!$B:$C,2,FALSE)</f>
        <v>729.23</v>
      </c>
      <c r="E990" s="29">
        <f>VLOOKUP(A990,'Novitas facilty'!$B:$C,2,FALSE)</f>
        <v>657.81</v>
      </c>
      <c r="F990" s="24"/>
      <c r="G990" s="44">
        <f t="shared" si="30"/>
        <v>1094</v>
      </c>
      <c r="H990" s="44">
        <f t="shared" si="31"/>
        <v>987</v>
      </c>
    </row>
    <row r="991" spans="1:8" x14ac:dyDescent="0.25">
      <c r="A991" s="24">
        <v>26596</v>
      </c>
      <c r="B991" s="24"/>
      <c r="C991" s="24" t="s">
        <v>609</v>
      </c>
      <c r="D991" s="29">
        <f>VLOOKUP(A991,'Novitas non-facility'!$B:$C,2,FALSE)</f>
        <v>912.53</v>
      </c>
      <c r="E991" s="29">
        <f>VLOOKUP(A991,'Novitas facilty'!$B:$C,2,FALSE)</f>
        <v>822.64</v>
      </c>
      <c r="F991" s="24"/>
      <c r="G991" s="44">
        <f t="shared" si="30"/>
        <v>1369</v>
      </c>
      <c r="H991" s="44">
        <f t="shared" si="31"/>
        <v>1234</v>
      </c>
    </row>
    <row r="992" spans="1:8" x14ac:dyDescent="0.25">
      <c r="A992" s="24">
        <v>26600</v>
      </c>
      <c r="B992" s="24"/>
      <c r="C992" s="24" t="s">
        <v>610</v>
      </c>
      <c r="D992" s="29">
        <f>VLOOKUP(A992,'Novitas non-facility'!$B:$C,2,FALSE)</f>
        <v>344.53</v>
      </c>
      <c r="E992" s="29">
        <f>VLOOKUP(A992,'Novitas facilty'!$B:$C,2,FALSE)</f>
        <v>327.39</v>
      </c>
      <c r="F992" s="24"/>
      <c r="G992" s="44">
        <f t="shared" si="30"/>
        <v>517</v>
      </c>
      <c r="H992" s="44">
        <f t="shared" si="31"/>
        <v>492</v>
      </c>
    </row>
    <row r="993" spans="1:8" x14ac:dyDescent="0.25">
      <c r="A993" s="24">
        <v>26605</v>
      </c>
      <c r="B993" s="24"/>
      <c r="C993" s="24" t="s">
        <v>610</v>
      </c>
      <c r="D993" s="29">
        <f>VLOOKUP(A993,'Novitas non-facility'!$B:$C,2,FALSE)</f>
        <v>376.86</v>
      </c>
      <c r="E993" s="29">
        <f>VLOOKUP(A993,'Novitas facilty'!$B:$C,2,FALSE)</f>
        <v>338.39</v>
      </c>
      <c r="F993" s="24"/>
      <c r="G993" s="44">
        <f t="shared" si="30"/>
        <v>566</v>
      </c>
      <c r="H993" s="44">
        <f t="shared" si="31"/>
        <v>508</v>
      </c>
    </row>
    <row r="994" spans="1:8" x14ac:dyDescent="0.25">
      <c r="A994" s="24">
        <v>26607</v>
      </c>
      <c r="B994" s="24"/>
      <c r="C994" s="24" t="s">
        <v>610</v>
      </c>
      <c r="D994" s="29">
        <f>VLOOKUP(A994,'Novitas non-facility'!$B:$C,2,FALSE)</f>
        <v>570.46</v>
      </c>
      <c r="E994" s="29">
        <f>VLOOKUP(A994,'Novitas facilty'!$B:$C,2,FALSE)</f>
        <v>502.34</v>
      </c>
      <c r="F994" s="24"/>
      <c r="G994" s="44">
        <f t="shared" si="30"/>
        <v>856</v>
      </c>
      <c r="H994" s="44">
        <f t="shared" si="31"/>
        <v>754</v>
      </c>
    </row>
    <row r="995" spans="1:8" x14ac:dyDescent="0.25">
      <c r="A995" s="24">
        <v>26608</v>
      </c>
      <c r="B995" s="24"/>
      <c r="C995" s="24" t="s">
        <v>610</v>
      </c>
      <c r="D995" s="29">
        <f>VLOOKUP(A995,'Novitas non-facility'!$B:$C,2,FALSE)</f>
        <v>538.83000000000004</v>
      </c>
      <c r="E995" s="29">
        <f>VLOOKUP(A995,'Novitas facilty'!$B:$C,2,FALSE)</f>
        <v>527.03</v>
      </c>
      <c r="F995" s="24"/>
      <c r="G995" s="44">
        <f t="shared" si="30"/>
        <v>809</v>
      </c>
      <c r="H995" s="44">
        <f t="shared" si="31"/>
        <v>791</v>
      </c>
    </row>
    <row r="996" spans="1:8" x14ac:dyDescent="0.25">
      <c r="A996" s="24">
        <v>26615</v>
      </c>
      <c r="B996" s="24"/>
      <c r="C996" s="24" t="s">
        <v>610</v>
      </c>
      <c r="D996" s="29">
        <f>VLOOKUP(A996,'Novitas non-facility'!$B:$C,2,FALSE)</f>
        <v>638.61</v>
      </c>
      <c r="E996" s="29">
        <f>VLOOKUP(A996,'Novitas facilty'!$B:$C,2,FALSE)</f>
        <v>637.22</v>
      </c>
      <c r="F996" s="24"/>
      <c r="G996" s="44">
        <f t="shared" si="30"/>
        <v>958</v>
      </c>
      <c r="H996" s="44">
        <f t="shared" si="31"/>
        <v>956</v>
      </c>
    </row>
    <row r="997" spans="1:8" x14ac:dyDescent="0.25">
      <c r="A997" s="24">
        <v>26641</v>
      </c>
      <c r="B997" s="24"/>
      <c r="C997" s="24" t="s">
        <v>611</v>
      </c>
      <c r="D997" s="29">
        <f>VLOOKUP(A997,'Novitas non-facility'!$B:$C,2,FALSE)</f>
        <v>475.26</v>
      </c>
      <c r="E997" s="29">
        <f>VLOOKUP(A997,'Novitas facilty'!$B:$C,2,FALSE)</f>
        <v>431.07</v>
      </c>
      <c r="F997" s="24"/>
      <c r="G997" s="44">
        <f t="shared" si="30"/>
        <v>713</v>
      </c>
      <c r="H997" s="44">
        <f t="shared" si="31"/>
        <v>647</v>
      </c>
    </row>
    <row r="998" spans="1:8" x14ac:dyDescent="0.25">
      <c r="A998" s="24">
        <v>26645</v>
      </c>
      <c r="B998" s="24"/>
      <c r="C998" s="24" t="s">
        <v>612</v>
      </c>
      <c r="D998" s="29">
        <f>VLOOKUP(A998,'Novitas non-facility'!$B:$C,2,FALSE)</f>
        <v>489.62</v>
      </c>
      <c r="E998" s="29">
        <f>VLOOKUP(A998,'Novitas facilty'!$B:$C,2,FALSE)</f>
        <v>444.3</v>
      </c>
      <c r="F998" s="24"/>
      <c r="G998" s="44">
        <f t="shared" si="30"/>
        <v>735</v>
      </c>
      <c r="H998" s="44">
        <f t="shared" si="31"/>
        <v>667</v>
      </c>
    </row>
    <row r="999" spans="1:8" x14ac:dyDescent="0.25">
      <c r="A999" s="24">
        <v>26650</v>
      </c>
      <c r="B999" s="24"/>
      <c r="C999" s="24" t="s">
        <v>612</v>
      </c>
      <c r="D999" s="29">
        <f>VLOOKUP(A999,'Novitas non-facility'!$B:$C,2,FALSE)</f>
        <v>540.09</v>
      </c>
      <c r="E999" s="29">
        <f>VLOOKUP(A999,'Novitas facilty'!$B:$C,2,FALSE)</f>
        <v>528.98</v>
      </c>
      <c r="F999" s="24"/>
      <c r="G999" s="44">
        <f t="shared" si="30"/>
        <v>811</v>
      </c>
      <c r="H999" s="44">
        <f t="shared" si="31"/>
        <v>794</v>
      </c>
    </row>
    <row r="1000" spans="1:8" x14ac:dyDescent="0.25">
      <c r="A1000" s="24">
        <v>26665</v>
      </c>
      <c r="B1000" s="24"/>
      <c r="C1000" s="24" t="s">
        <v>612</v>
      </c>
      <c r="D1000" s="29">
        <f>VLOOKUP(A1000,'Novitas non-facility'!$B:$C,2,FALSE)</f>
        <v>694.38</v>
      </c>
      <c r="E1000" s="29">
        <f>VLOOKUP(A1000,'Novitas facilty'!$B:$C,2,FALSE)</f>
        <v>699.39</v>
      </c>
      <c r="F1000" s="24"/>
      <c r="G1000" s="44">
        <f t="shared" si="30"/>
        <v>1042</v>
      </c>
      <c r="H1000" s="44">
        <f t="shared" si="31"/>
        <v>1050</v>
      </c>
    </row>
    <row r="1001" spans="1:8" x14ac:dyDescent="0.25">
      <c r="A1001" s="24">
        <v>26670</v>
      </c>
      <c r="B1001" s="24"/>
      <c r="C1001" s="24" t="s">
        <v>613</v>
      </c>
      <c r="D1001" s="29">
        <f>VLOOKUP(A1001,'Novitas non-facility'!$B:$C,2,FALSE)</f>
        <v>394.87</v>
      </c>
      <c r="E1001" s="29">
        <f>VLOOKUP(A1001,'Novitas facilty'!$B:$C,2,FALSE)</f>
        <v>351.07</v>
      </c>
      <c r="F1001" s="24"/>
      <c r="G1001" s="44">
        <f t="shared" si="30"/>
        <v>593</v>
      </c>
      <c r="H1001" s="44">
        <f t="shared" si="31"/>
        <v>527</v>
      </c>
    </row>
    <row r="1002" spans="1:8" x14ac:dyDescent="0.25">
      <c r="A1002" s="24">
        <v>26675</v>
      </c>
      <c r="B1002" s="24"/>
      <c r="C1002" s="24" t="s">
        <v>613</v>
      </c>
      <c r="D1002" s="29">
        <f>VLOOKUP(A1002,'Novitas non-facility'!$B:$C,2,FALSE)</f>
        <v>522.58000000000004</v>
      </c>
      <c r="E1002" s="29">
        <f>VLOOKUP(A1002,'Novitas facilty'!$B:$C,2,FALSE)</f>
        <v>474.97</v>
      </c>
      <c r="F1002" s="24"/>
      <c r="G1002" s="44">
        <f t="shared" si="30"/>
        <v>784</v>
      </c>
      <c r="H1002" s="44">
        <f t="shared" si="31"/>
        <v>713</v>
      </c>
    </row>
    <row r="1003" spans="1:8" x14ac:dyDescent="0.25">
      <c r="A1003" s="24">
        <v>26676</v>
      </c>
      <c r="B1003" s="24"/>
      <c r="C1003" s="24" t="s">
        <v>614</v>
      </c>
      <c r="D1003" s="29">
        <f>VLOOKUP(A1003,'Novitas non-facility'!$B:$C,2,FALSE)</f>
        <v>571.04</v>
      </c>
      <c r="E1003" s="29">
        <f>VLOOKUP(A1003,'Novitas facilty'!$B:$C,2,FALSE)</f>
        <v>553.69000000000005</v>
      </c>
      <c r="F1003" s="24"/>
      <c r="G1003" s="44">
        <f t="shared" si="30"/>
        <v>857</v>
      </c>
      <c r="H1003" s="44">
        <f t="shared" si="31"/>
        <v>831</v>
      </c>
    </row>
    <row r="1004" spans="1:8" x14ac:dyDescent="0.25">
      <c r="A1004" s="24">
        <v>26685</v>
      </c>
      <c r="B1004" s="24"/>
      <c r="C1004" s="24" t="s">
        <v>613</v>
      </c>
      <c r="D1004" s="29">
        <f>VLOOKUP(A1004,'Novitas non-facility'!$B:$C,2,FALSE)</f>
        <v>638.65</v>
      </c>
      <c r="E1004" s="29">
        <f>VLOOKUP(A1004,'Novitas facilty'!$B:$C,2,FALSE)</f>
        <v>637.25</v>
      </c>
      <c r="F1004" s="24"/>
      <c r="G1004" s="44">
        <f t="shared" si="30"/>
        <v>958</v>
      </c>
      <c r="H1004" s="44">
        <f t="shared" si="31"/>
        <v>956</v>
      </c>
    </row>
    <row r="1005" spans="1:8" x14ac:dyDescent="0.25">
      <c r="A1005" s="24">
        <v>26686</v>
      </c>
      <c r="B1005" s="24"/>
      <c r="C1005" s="24" t="s">
        <v>613</v>
      </c>
      <c r="D1005" s="29">
        <f>VLOOKUP(A1005,'Novitas non-facility'!$B:$C,2,FALSE)</f>
        <v>688.3</v>
      </c>
      <c r="E1005" s="29">
        <f>VLOOKUP(A1005,'Novitas facilty'!$B:$C,2,FALSE)</f>
        <v>689.25</v>
      </c>
      <c r="F1005" s="24"/>
      <c r="G1005" s="44">
        <f t="shared" si="30"/>
        <v>1033</v>
      </c>
      <c r="H1005" s="44">
        <f t="shared" si="31"/>
        <v>1034</v>
      </c>
    </row>
    <row r="1006" spans="1:8" x14ac:dyDescent="0.25">
      <c r="A1006" s="24">
        <v>26700</v>
      </c>
      <c r="B1006" s="24"/>
      <c r="C1006" s="24" t="s">
        <v>615</v>
      </c>
      <c r="D1006" s="29">
        <f>VLOOKUP(A1006,'Novitas non-facility'!$B:$C,2,FALSE)</f>
        <v>385.35</v>
      </c>
      <c r="E1006" s="29">
        <f>VLOOKUP(A1006,'Novitas facilty'!$B:$C,2,FALSE)</f>
        <v>353.35</v>
      </c>
      <c r="F1006" s="24"/>
      <c r="G1006" s="44">
        <f t="shared" si="30"/>
        <v>579</v>
      </c>
      <c r="H1006" s="44">
        <f t="shared" si="31"/>
        <v>531</v>
      </c>
    </row>
    <row r="1007" spans="1:8" x14ac:dyDescent="0.25">
      <c r="A1007" s="24">
        <v>26705</v>
      </c>
      <c r="B1007" s="24"/>
      <c r="C1007" s="24" t="s">
        <v>615</v>
      </c>
      <c r="D1007" s="29">
        <f>VLOOKUP(A1007,'Novitas non-facility'!$B:$C,2,FALSE)</f>
        <v>496.37</v>
      </c>
      <c r="E1007" s="29">
        <f>VLOOKUP(A1007,'Novitas facilty'!$B:$C,2,FALSE)</f>
        <v>447.23</v>
      </c>
      <c r="F1007" s="24"/>
      <c r="G1007" s="44">
        <f t="shared" si="30"/>
        <v>745</v>
      </c>
      <c r="H1007" s="44">
        <f t="shared" si="31"/>
        <v>671</v>
      </c>
    </row>
    <row r="1008" spans="1:8" x14ac:dyDescent="0.25">
      <c r="A1008" s="24">
        <v>26706</v>
      </c>
      <c r="B1008" s="24"/>
      <c r="C1008" s="24" t="s">
        <v>616</v>
      </c>
      <c r="D1008" s="29">
        <f>VLOOKUP(A1008,'Novitas non-facility'!$B:$C,2,FALSE)</f>
        <v>499.36</v>
      </c>
      <c r="E1008" s="29">
        <f>VLOOKUP(A1008,'Novitas facilty'!$B:$C,2,FALSE)</f>
        <v>486.08</v>
      </c>
      <c r="F1008" s="24"/>
      <c r="G1008" s="44">
        <f t="shared" ref="G1008:G1071" si="32">ROUNDUP(D1008*$J$2,0)</f>
        <v>750</v>
      </c>
      <c r="H1008" s="44">
        <f t="shared" ref="H1008:H1071" si="33">ROUNDUP(E1008*$J$2,0)</f>
        <v>730</v>
      </c>
    </row>
    <row r="1009" spans="1:8" x14ac:dyDescent="0.25">
      <c r="A1009" s="24">
        <v>26715</v>
      </c>
      <c r="B1009" s="24"/>
      <c r="C1009" s="24" t="s">
        <v>615</v>
      </c>
      <c r="D1009" s="29">
        <f>VLOOKUP(A1009,'Novitas non-facility'!$B:$C,2,FALSE)</f>
        <v>636.86</v>
      </c>
      <c r="E1009" s="29">
        <f>VLOOKUP(A1009,'Novitas facilty'!$B:$C,2,FALSE)</f>
        <v>632.20000000000005</v>
      </c>
      <c r="F1009" s="24"/>
      <c r="G1009" s="44">
        <f t="shared" si="32"/>
        <v>956</v>
      </c>
      <c r="H1009" s="44">
        <f t="shared" si="33"/>
        <v>949</v>
      </c>
    </row>
    <row r="1010" spans="1:8" x14ac:dyDescent="0.25">
      <c r="A1010" s="24">
        <v>26720</v>
      </c>
      <c r="B1010" s="24"/>
      <c r="C1010" s="24" t="s">
        <v>617</v>
      </c>
      <c r="D1010" s="29">
        <f>VLOOKUP(A1010,'Novitas non-facility'!$B:$C,2,FALSE)</f>
        <v>230.2</v>
      </c>
      <c r="E1010" s="29">
        <f>VLOOKUP(A1010,'Novitas facilty'!$B:$C,2,FALSE)</f>
        <v>215.72</v>
      </c>
      <c r="F1010" s="24"/>
      <c r="G1010" s="44">
        <f t="shared" si="32"/>
        <v>346</v>
      </c>
      <c r="H1010" s="44">
        <f t="shared" si="33"/>
        <v>324</v>
      </c>
    </row>
    <row r="1011" spans="1:8" x14ac:dyDescent="0.25">
      <c r="A1011" s="24">
        <v>26725</v>
      </c>
      <c r="B1011" s="24"/>
      <c r="C1011" s="24" t="s">
        <v>617</v>
      </c>
      <c r="D1011" s="29">
        <f>VLOOKUP(A1011,'Novitas non-facility'!$B:$C,2,FALSE)</f>
        <v>388.94</v>
      </c>
      <c r="E1011" s="29">
        <f>VLOOKUP(A1011,'Novitas facilty'!$B:$C,2,FALSE)</f>
        <v>344.37</v>
      </c>
      <c r="F1011" s="24"/>
      <c r="G1011" s="44">
        <f t="shared" si="32"/>
        <v>584</v>
      </c>
      <c r="H1011" s="44">
        <f t="shared" si="33"/>
        <v>517</v>
      </c>
    </row>
    <row r="1012" spans="1:8" x14ac:dyDescent="0.25">
      <c r="A1012" s="24">
        <v>26727</v>
      </c>
      <c r="B1012" s="24"/>
      <c r="C1012" s="24" t="s">
        <v>617</v>
      </c>
      <c r="D1012" s="29">
        <f>VLOOKUP(A1012,'Novitas non-facility'!$B:$C,2,FALSE)</f>
        <v>531.01</v>
      </c>
      <c r="E1012" s="29">
        <f>VLOOKUP(A1012,'Novitas facilty'!$B:$C,2,FALSE)</f>
        <v>518.66</v>
      </c>
      <c r="F1012" s="24"/>
      <c r="G1012" s="44">
        <f t="shared" si="32"/>
        <v>797</v>
      </c>
      <c r="H1012" s="44">
        <f t="shared" si="33"/>
        <v>778</v>
      </c>
    </row>
    <row r="1013" spans="1:8" x14ac:dyDescent="0.25">
      <c r="A1013" s="24">
        <v>26735</v>
      </c>
      <c r="B1013" s="24"/>
      <c r="C1013" s="24" t="s">
        <v>617</v>
      </c>
      <c r="D1013" s="29">
        <f>VLOOKUP(A1013,'Novitas non-facility'!$B:$C,2,FALSE)</f>
        <v>659.47</v>
      </c>
      <c r="E1013" s="29">
        <f>VLOOKUP(A1013,'Novitas facilty'!$B:$C,2,FALSE)</f>
        <v>659.26</v>
      </c>
      <c r="F1013" s="24"/>
      <c r="G1013" s="44">
        <f t="shared" si="32"/>
        <v>990</v>
      </c>
      <c r="H1013" s="44">
        <f t="shared" si="33"/>
        <v>989</v>
      </c>
    </row>
    <row r="1014" spans="1:8" x14ac:dyDescent="0.25">
      <c r="A1014" s="24">
        <v>26740</v>
      </c>
      <c r="B1014" s="24"/>
      <c r="C1014" s="24" t="s">
        <v>617</v>
      </c>
      <c r="D1014" s="29">
        <f>VLOOKUP(A1014,'Novitas non-facility'!$B:$C,2,FALSE)</f>
        <v>266.14</v>
      </c>
      <c r="E1014" s="29">
        <f>VLOOKUP(A1014,'Novitas facilty'!$B:$C,2,FALSE)</f>
        <v>251.66</v>
      </c>
      <c r="F1014" s="24"/>
      <c r="G1014" s="44">
        <f t="shared" si="32"/>
        <v>400</v>
      </c>
      <c r="H1014" s="44">
        <f t="shared" si="33"/>
        <v>378</v>
      </c>
    </row>
    <row r="1015" spans="1:8" x14ac:dyDescent="0.25">
      <c r="A1015" s="24">
        <v>26742</v>
      </c>
      <c r="B1015" s="24"/>
      <c r="C1015" s="24" t="s">
        <v>617</v>
      </c>
      <c r="D1015" s="29">
        <f>VLOOKUP(A1015,'Novitas non-facility'!$B:$C,2,FALSE)</f>
        <v>424.42</v>
      </c>
      <c r="E1015" s="29">
        <f>VLOOKUP(A1015,'Novitas facilty'!$B:$C,2,FALSE)</f>
        <v>379.1</v>
      </c>
      <c r="F1015" s="24"/>
      <c r="G1015" s="44">
        <f t="shared" si="32"/>
        <v>637</v>
      </c>
      <c r="H1015" s="44">
        <f t="shared" si="33"/>
        <v>569</v>
      </c>
    </row>
    <row r="1016" spans="1:8" x14ac:dyDescent="0.25">
      <c r="A1016" s="24">
        <v>26746</v>
      </c>
      <c r="B1016" s="24"/>
      <c r="C1016" s="24" t="s">
        <v>617</v>
      </c>
      <c r="D1016" s="29">
        <f>VLOOKUP(A1016,'Novitas non-facility'!$B:$C,2,FALSE)</f>
        <v>818.6</v>
      </c>
      <c r="E1016" s="29">
        <f>VLOOKUP(A1016,'Novitas facilty'!$B:$C,2,FALSE)</f>
        <v>818.17</v>
      </c>
      <c r="F1016" s="24"/>
      <c r="G1016" s="44">
        <f t="shared" si="32"/>
        <v>1228</v>
      </c>
      <c r="H1016" s="44">
        <f t="shared" si="33"/>
        <v>1228</v>
      </c>
    </row>
    <row r="1017" spans="1:8" x14ac:dyDescent="0.25">
      <c r="A1017" s="24">
        <v>26750</v>
      </c>
      <c r="B1017" s="24"/>
      <c r="C1017" s="24" t="s">
        <v>617</v>
      </c>
      <c r="D1017" s="29">
        <f>VLOOKUP(A1017,'Novitas non-facility'!$B:$C,2,FALSE)</f>
        <v>214.81</v>
      </c>
      <c r="E1017" s="29">
        <f>VLOOKUP(A1017,'Novitas facilty'!$B:$C,2,FALSE)</f>
        <v>216.71</v>
      </c>
      <c r="F1017" s="24"/>
      <c r="G1017" s="44">
        <f t="shared" si="32"/>
        <v>323</v>
      </c>
      <c r="H1017" s="44">
        <f t="shared" si="33"/>
        <v>326</v>
      </c>
    </row>
    <row r="1018" spans="1:8" x14ac:dyDescent="0.25">
      <c r="A1018" s="24">
        <v>26755</v>
      </c>
      <c r="B1018" s="24"/>
      <c r="C1018" s="24" t="s">
        <v>617</v>
      </c>
      <c r="D1018" s="29">
        <f>VLOOKUP(A1018,'Novitas non-facility'!$B:$C,2,FALSE)</f>
        <v>364.63</v>
      </c>
      <c r="E1018" s="29">
        <f>VLOOKUP(A1018,'Novitas facilty'!$B:$C,2,FALSE)</f>
        <v>310.93</v>
      </c>
      <c r="F1018" s="24"/>
      <c r="G1018" s="44">
        <f t="shared" si="32"/>
        <v>547</v>
      </c>
      <c r="H1018" s="44">
        <f t="shared" si="33"/>
        <v>467</v>
      </c>
    </row>
    <row r="1019" spans="1:8" x14ac:dyDescent="0.25">
      <c r="A1019" s="24">
        <v>26756</v>
      </c>
      <c r="B1019" s="24"/>
      <c r="C1019" s="24" t="s">
        <v>618</v>
      </c>
      <c r="D1019" s="29">
        <f>VLOOKUP(A1019,'Novitas non-facility'!$B:$C,2,FALSE)</f>
        <v>477.28</v>
      </c>
      <c r="E1019" s="29">
        <f>VLOOKUP(A1019,'Novitas facilty'!$B:$C,2,FALSE)</f>
        <v>462.28</v>
      </c>
      <c r="F1019" s="24"/>
      <c r="G1019" s="44">
        <f t="shared" si="32"/>
        <v>716</v>
      </c>
      <c r="H1019" s="44">
        <f t="shared" si="33"/>
        <v>694</v>
      </c>
    </row>
    <row r="1020" spans="1:8" x14ac:dyDescent="0.25">
      <c r="A1020" s="24">
        <v>26765</v>
      </c>
      <c r="B1020" s="24"/>
      <c r="C1020" s="24" t="s">
        <v>617</v>
      </c>
      <c r="D1020" s="29">
        <f>VLOOKUP(A1020,'Novitas non-facility'!$B:$C,2,FALSE)</f>
        <v>561.02</v>
      </c>
      <c r="E1020" s="29">
        <f>VLOOKUP(A1020,'Novitas facilty'!$B:$C,2,FALSE)</f>
        <v>554.46</v>
      </c>
      <c r="F1020" s="24"/>
      <c r="G1020" s="44">
        <f t="shared" si="32"/>
        <v>842</v>
      </c>
      <c r="H1020" s="44">
        <f t="shared" si="33"/>
        <v>832</v>
      </c>
    </row>
    <row r="1021" spans="1:8" x14ac:dyDescent="0.25">
      <c r="A1021" s="24">
        <v>26770</v>
      </c>
      <c r="B1021" s="24"/>
      <c r="C1021" s="24" t="s">
        <v>619</v>
      </c>
      <c r="D1021" s="29">
        <f>VLOOKUP(A1021,'Novitas non-facility'!$B:$C,2,FALSE)</f>
        <v>326.54000000000002</v>
      </c>
      <c r="E1021" s="29">
        <f>VLOOKUP(A1021,'Novitas facilty'!$B:$C,2,FALSE)</f>
        <v>296.07</v>
      </c>
      <c r="F1021" s="24"/>
      <c r="G1021" s="44">
        <f t="shared" si="32"/>
        <v>490</v>
      </c>
      <c r="H1021" s="44">
        <f t="shared" si="33"/>
        <v>445</v>
      </c>
    </row>
    <row r="1022" spans="1:8" x14ac:dyDescent="0.25">
      <c r="A1022" s="24">
        <v>26775</v>
      </c>
      <c r="B1022" s="24"/>
      <c r="C1022" s="24" t="s">
        <v>619</v>
      </c>
      <c r="D1022" s="29">
        <f>VLOOKUP(A1022,'Novitas non-facility'!$B:$C,2,FALSE)</f>
        <v>449.21</v>
      </c>
      <c r="E1022" s="29">
        <f>VLOOKUP(A1022,'Novitas facilty'!$B:$C,2,FALSE)</f>
        <v>401.6</v>
      </c>
      <c r="F1022" s="24"/>
      <c r="G1022" s="44">
        <f t="shared" si="32"/>
        <v>674</v>
      </c>
      <c r="H1022" s="44">
        <f t="shared" si="33"/>
        <v>603</v>
      </c>
    </row>
    <row r="1023" spans="1:8" x14ac:dyDescent="0.25">
      <c r="A1023" s="24">
        <v>26776</v>
      </c>
      <c r="B1023" s="24"/>
      <c r="C1023" s="24" t="s">
        <v>620</v>
      </c>
      <c r="D1023" s="29">
        <f>VLOOKUP(A1023,'Novitas non-facility'!$B:$C,2,FALSE)</f>
        <v>504.33</v>
      </c>
      <c r="E1023" s="29">
        <f>VLOOKUP(A1023,'Novitas facilty'!$B:$C,2,FALSE)</f>
        <v>489.69</v>
      </c>
      <c r="F1023" s="24"/>
      <c r="G1023" s="44">
        <f t="shared" si="32"/>
        <v>757</v>
      </c>
      <c r="H1023" s="44">
        <f t="shared" si="33"/>
        <v>735</v>
      </c>
    </row>
    <row r="1024" spans="1:8" x14ac:dyDescent="0.25">
      <c r="A1024" s="24">
        <v>26785</v>
      </c>
      <c r="B1024" s="24"/>
      <c r="C1024" s="24" t="s">
        <v>619</v>
      </c>
      <c r="D1024" s="29">
        <f>VLOOKUP(A1024,'Novitas non-facility'!$B:$C,2,FALSE)</f>
        <v>609.79</v>
      </c>
      <c r="E1024" s="29">
        <f>VLOOKUP(A1024,'Novitas facilty'!$B:$C,2,FALSE)</f>
        <v>605.6</v>
      </c>
      <c r="F1024" s="24"/>
      <c r="G1024" s="44">
        <f t="shared" si="32"/>
        <v>915</v>
      </c>
      <c r="H1024" s="44">
        <f t="shared" si="33"/>
        <v>909</v>
      </c>
    </row>
    <row r="1025" spans="1:8" x14ac:dyDescent="0.25">
      <c r="A1025" s="24">
        <v>26820</v>
      </c>
      <c r="B1025" s="24"/>
      <c r="C1025" s="24" t="s">
        <v>621</v>
      </c>
      <c r="D1025" s="29">
        <f>VLOOKUP(A1025,'Novitas non-facility'!$B:$C,2,FALSE)</f>
        <v>930.73</v>
      </c>
      <c r="E1025" s="29">
        <f>VLOOKUP(A1025,'Novitas facilty'!$B:$C,2,FALSE)</f>
        <v>862.66</v>
      </c>
      <c r="F1025" s="24"/>
      <c r="G1025" s="44">
        <f t="shared" si="32"/>
        <v>1397</v>
      </c>
      <c r="H1025" s="44">
        <f t="shared" si="33"/>
        <v>1294</v>
      </c>
    </row>
    <row r="1026" spans="1:8" x14ac:dyDescent="0.25">
      <c r="A1026" s="24">
        <v>26841</v>
      </c>
      <c r="B1026" s="24"/>
      <c r="C1026" s="24" t="s">
        <v>622</v>
      </c>
      <c r="D1026" s="29">
        <f>VLOOKUP(A1026,'Novitas non-facility'!$B:$C,2,FALSE)</f>
        <v>868.78</v>
      </c>
      <c r="E1026" s="29">
        <f>VLOOKUP(A1026,'Novitas facilty'!$B:$C,2,FALSE)</f>
        <v>795.3</v>
      </c>
      <c r="F1026" s="24"/>
      <c r="G1026" s="44">
        <f t="shared" si="32"/>
        <v>1304</v>
      </c>
      <c r="H1026" s="44">
        <f t="shared" si="33"/>
        <v>1193</v>
      </c>
    </row>
    <row r="1027" spans="1:8" x14ac:dyDescent="0.25">
      <c r="A1027" s="24">
        <v>26842</v>
      </c>
      <c r="B1027" s="24"/>
      <c r="C1027" s="24" t="s">
        <v>621</v>
      </c>
      <c r="D1027" s="29">
        <f>VLOOKUP(A1027,'Novitas non-facility'!$B:$C,2,FALSE)</f>
        <v>933.59</v>
      </c>
      <c r="E1027" s="29">
        <f>VLOOKUP(A1027,'Novitas facilty'!$B:$C,2,FALSE)</f>
        <v>859.41</v>
      </c>
      <c r="F1027" s="24"/>
      <c r="G1027" s="44">
        <f t="shared" si="32"/>
        <v>1401</v>
      </c>
      <c r="H1027" s="44">
        <f t="shared" si="33"/>
        <v>1290</v>
      </c>
    </row>
    <row r="1028" spans="1:8" x14ac:dyDescent="0.25">
      <c r="A1028" s="24">
        <v>26843</v>
      </c>
      <c r="B1028" s="24"/>
      <c r="C1028" s="24" t="s">
        <v>623</v>
      </c>
      <c r="D1028" s="29">
        <f>VLOOKUP(A1028,'Novitas non-facility'!$B:$C,2,FALSE)</f>
        <v>878.68</v>
      </c>
      <c r="E1028" s="29">
        <f>VLOOKUP(A1028,'Novitas facilty'!$B:$C,2,FALSE)</f>
        <v>810.78</v>
      </c>
      <c r="F1028" s="24"/>
      <c r="G1028" s="44">
        <f t="shared" si="32"/>
        <v>1319</v>
      </c>
      <c r="H1028" s="44">
        <f t="shared" si="33"/>
        <v>1217</v>
      </c>
    </row>
    <row r="1029" spans="1:8" x14ac:dyDescent="0.25">
      <c r="A1029" s="24">
        <v>26844</v>
      </c>
      <c r="B1029" s="24"/>
      <c r="C1029" s="24" t="s">
        <v>624</v>
      </c>
      <c r="D1029" s="29">
        <f>VLOOKUP(A1029,'Novitas non-facility'!$B:$C,2,FALSE)</f>
        <v>963.84</v>
      </c>
      <c r="E1029" s="29">
        <f>VLOOKUP(A1029,'Novitas facilty'!$B:$C,2,FALSE)</f>
        <v>886.75</v>
      </c>
      <c r="F1029" s="24"/>
      <c r="G1029" s="44">
        <f t="shared" si="32"/>
        <v>1446</v>
      </c>
      <c r="H1029" s="44">
        <f t="shared" si="33"/>
        <v>1331</v>
      </c>
    </row>
    <row r="1030" spans="1:8" x14ac:dyDescent="0.25">
      <c r="A1030" s="24">
        <v>26850</v>
      </c>
      <c r="B1030" s="24"/>
      <c r="C1030" s="24" t="s">
        <v>625</v>
      </c>
      <c r="D1030" s="29">
        <f>VLOOKUP(A1030,'Novitas non-facility'!$B:$C,2,FALSE)</f>
        <v>826.57</v>
      </c>
      <c r="E1030" s="29">
        <f>VLOOKUP(A1030,'Novitas facilty'!$B:$C,2,FALSE)</f>
        <v>756.7</v>
      </c>
      <c r="F1030" s="24"/>
      <c r="G1030" s="44">
        <f t="shared" si="32"/>
        <v>1240</v>
      </c>
      <c r="H1030" s="44">
        <f t="shared" si="33"/>
        <v>1136</v>
      </c>
    </row>
    <row r="1031" spans="1:8" x14ac:dyDescent="0.25">
      <c r="A1031" s="24">
        <v>26852</v>
      </c>
      <c r="B1031" s="24"/>
      <c r="C1031" s="24" t="s">
        <v>626</v>
      </c>
      <c r="D1031" s="29">
        <f>VLOOKUP(A1031,'Novitas non-facility'!$B:$C,2,FALSE)</f>
        <v>933.48</v>
      </c>
      <c r="E1031" s="29">
        <f>VLOOKUP(A1031,'Novitas facilty'!$B:$C,2,FALSE)</f>
        <v>869.14</v>
      </c>
      <c r="F1031" s="24"/>
      <c r="G1031" s="44">
        <f t="shared" si="32"/>
        <v>1401</v>
      </c>
      <c r="H1031" s="44">
        <f t="shared" si="33"/>
        <v>1304</v>
      </c>
    </row>
    <row r="1032" spans="1:8" x14ac:dyDescent="0.25">
      <c r="A1032" s="24">
        <v>26860</v>
      </c>
      <c r="B1032" s="24"/>
      <c r="C1032" s="24" t="s">
        <v>627</v>
      </c>
      <c r="D1032" s="29">
        <f>VLOOKUP(A1032,'Novitas non-facility'!$B:$C,2,FALSE)</f>
        <v>694.44</v>
      </c>
      <c r="E1032" s="29">
        <f>VLOOKUP(A1032,'Novitas facilty'!$B:$C,2,FALSE)</f>
        <v>620.64</v>
      </c>
      <c r="F1032" s="24"/>
      <c r="G1032" s="44">
        <f t="shared" si="32"/>
        <v>1042</v>
      </c>
      <c r="H1032" s="44">
        <f t="shared" si="33"/>
        <v>931</v>
      </c>
    </row>
    <row r="1033" spans="1:8" x14ac:dyDescent="0.25">
      <c r="A1033" s="24">
        <v>26861</v>
      </c>
      <c r="B1033" s="24"/>
      <c r="C1033" s="24" t="s">
        <v>628</v>
      </c>
      <c r="D1033" s="29">
        <f>VLOOKUP(A1033,'Novitas non-facility'!$B:$C,2,FALSE)</f>
        <v>108.1</v>
      </c>
      <c r="E1033" s="29">
        <f>VLOOKUP(A1033,'Novitas facilty'!$B:$C,2,FALSE)</f>
        <v>113.4</v>
      </c>
      <c r="F1033" s="24"/>
      <c r="G1033" s="44">
        <f t="shared" si="32"/>
        <v>163</v>
      </c>
      <c r="H1033" s="44">
        <f t="shared" si="33"/>
        <v>171</v>
      </c>
    </row>
    <row r="1034" spans="1:8" x14ac:dyDescent="0.25">
      <c r="A1034" s="24">
        <v>26862</v>
      </c>
      <c r="B1034" s="24"/>
      <c r="C1034" s="24" t="s">
        <v>629</v>
      </c>
      <c r="D1034" s="29">
        <f>VLOOKUP(A1034,'Novitas non-facility'!$B:$C,2,FALSE)</f>
        <v>860.6</v>
      </c>
      <c r="E1034" s="29">
        <f>VLOOKUP(A1034,'Novitas facilty'!$B:$C,2,FALSE)</f>
        <v>794.55</v>
      </c>
      <c r="F1034" s="24"/>
      <c r="G1034" s="44">
        <f t="shared" si="32"/>
        <v>1291</v>
      </c>
      <c r="H1034" s="44">
        <f t="shared" si="33"/>
        <v>1192</v>
      </c>
    </row>
    <row r="1035" spans="1:8" x14ac:dyDescent="0.25">
      <c r="A1035" s="24">
        <v>26863</v>
      </c>
      <c r="B1035" s="24"/>
      <c r="C1035" s="24" t="s">
        <v>630</v>
      </c>
      <c r="D1035" s="29">
        <f>VLOOKUP(A1035,'Novitas non-facility'!$B:$C,2,FALSE)</f>
        <v>243.63</v>
      </c>
      <c r="E1035" s="29">
        <f>VLOOKUP(A1035,'Novitas facilty'!$B:$C,2,FALSE)</f>
        <v>252.93</v>
      </c>
      <c r="F1035" s="24"/>
      <c r="G1035" s="44">
        <f t="shared" si="32"/>
        <v>366</v>
      </c>
      <c r="H1035" s="44">
        <f t="shared" si="33"/>
        <v>380</v>
      </c>
    </row>
    <row r="1036" spans="1:8" x14ac:dyDescent="0.25">
      <c r="A1036" s="24">
        <v>26910</v>
      </c>
      <c r="B1036" s="24"/>
      <c r="C1036" s="24" t="s">
        <v>631</v>
      </c>
      <c r="D1036" s="29">
        <f>VLOOKUP(A1036,'Novitas non-facility'!$B:$C,2,FALSE)</f>
        <v>855.68</v>
      </c>
      <c r="E1036" s="29">
        <f>VLOOKUP(A1036,'Novitas facilty'!$B:$C,2,FALSE)</f>
        <v>788.31</v>
      </c>
      <c r="F1036" s="24"/>
      <c r="G1036" s="44">
        <f t="shared" si="32"/>
        <v>1284</v>
      </c>
      <c r="H1036" s="44">
        <f t="shared" si="33"/>
        <v>1183</v>
      </c>
    </row>
    <row r="1037" spans="1:8" x14ac:dyDescent="0.25">
      <c r="A1037" s="24">
        <v>26951</v>
      </c>
      <c r="B1037" s="24"/>
      <c r="C1037" s="24" t="s">
        <v>632</v>
      </c>
      <c r="D1037" s="29">
        <f>VLOOKUP(A1037,'Novitas non-facility'!$B:$C,2,FALSE)</f>
        <v>790.8</v>
      </c>
      <c r="E1037" s="29">
        <f>VLOOKUP(A1037,'Novitas facilty'!$B:$C,2,FALSE)</f>
        <v>718.47</v>
      </c>
      <c r="F1037" s="24"/>
      <c r="G1037" s="44">
        <f t="shared" si="32"/>
        <v>1187</v>
      </c>
      <c r="H1037" s="44">
        <f t="shared" si="33"/>
        <v>1078</v>
      </c>
    </row>
    <row r="1038" spans="1:8" x14ac:dyDescent="0.25">
      <c r="A1038" s="24">
        <v>26952</v>
      </c>
      <c r="B1038" s="24"/>
      <c r="C1038" s="24" t="s">
        <v>632</v>
      </c>
      <c r="D1038" s="29">
        <f>VLOOKUP(A1038,'Novitas non-facility'!$B:$C,2,FALSE)</f>
        <v>770.64</v>
      </c>
      <c r="E1038" s="29">
        <f>VLOOKUP(A1038,'Novitas facilty'!$B:$C,2,FALSE)</f>
        <v>706.8</v>
      </c>
      <c r="F1038" s="24"/>
      <c r="G1038" s="44">
        <f t="shared" si="32"/>
        <v>1156</v>
      </c>
      <c r="H1038" s="44">
        <f t="shared" si="33"/>
        <v>1061</v>
      </c>
    </row>
    <row r="1039" spans="1:8" x14ac:dyDescent="0.25">
      <c r="A1039" s="24">
        <v>26990</v>
      </c>
      <c r="B1039" s="24"/>
      <c r="C1039" s="24" t="s">
        <v>633</v>
      </c>
      <c r="D1039" s="29">
        <f>VLOOKUP(A1039,'Novitas non-facility'!$B:$C,2,FALSE)</f>
        <v>754.06</v>
      </c>
      <c r="E1039" s="29">
        <f>VLOOKUP(A1039,'Novitas facilty'!$B:$C,2,FALSE)</f>
        <v>691.27</v>
      </c>
      <c r="F1039" s="24"/>
      <c r="G1039" s="44">
        <f t="shared" si="32"/>
        <v>1132</v>
      </c>
      <c r="H1039" s="44">
        <f t="shared" si="33"/>
        <v>1037</v>
      </c>
    </row>
    <row r="1040" spans="1:8" x14ac:dyDescent="0.25">
      <c r="A1040" s="24">
        <v>26991</v>
      </c>
      <c r="B1040" s="24"/>
      <c r="C1040" s="24" t="s">
        <v>634</v>
      </c>
      <c r="D1040" s="29">
        <f>VLOOKUP(A1040,'Novitas non-facility'!$B:$C,2,FALSE)</f>
        <v>792.03</v>
      </c>
      <c r="E1040" s="29">
        <f>VLOOKUP(A1040,'Novitas facilty'!$B:$C,2,FALSE)</f>
        <v>581.02</v>
      </c>
      <c r="F1040" s="24"/>
      <c r="G1040" s="44">
        <f t="shared" si="32"/>
        <v>1189</v>
      </c>
      <c r="H1040" s="44">
        <f t="shared" si="33"/>
        <v>872</v>
      </c>
    </row>
    <row r="1041" spans="1:8" x14ac:dyDescent="0.25">
      <c r="A1041" s="24">
        <v>26992</v>
      </c>
      <c r="B1041" s="24"/>
      <c r="C1041" s="24" t="s">
        <v>185</v>
      </c>
      <c r="D1041" s="29">
        <f>VLOOKUP(A1041,'Novitas non-facility'!$B:$C,2,FALSE)</f>
        <v>1105.0999999999999</v>
      </c>
      <c r="E1041" s="29">
        <f>VLOOKUP(A1041,'Novitas facilty'!$B:$C,2,FALSE)</f>
        <v>1058.22</v>
      </c>
      <c r="F1041" s="24"/>
      <c r="G1041" s="44">
        <f t="shared" si="32"/>
        <v>1658</v>
      </c>
      <c r="H1041" s="44">
        <f t="shared" si="33"/>
        <v>1588</v>
      </c>
    </row>
    <row r="1042" spans="1:8" x14ac:dyDescent="0.25">
      <c r="A1042" s="24">
        <v>27000</v>
      </c>
      <c r="B1042" s="24"/>
      <c r="C1042" s="24" t="s">
        <v>635</v>
      </c>
      <c r="D1042" s="29">
        <f>VLOOKUP(A1042,'Novitas non-facility'!$B:$C,2,FALSE)</f>
        <v>431.83</v>
      </c>
      <c r="E1042" s="29">
        <f>VLOOKUP(A1042,'Novitas facilty'!$B:$C,2,FALSE)</f>
        <v>459.21</v>
      </c>
      <c r="F1042" s="24"/>
      <c r="G1042" s="44">
        <f t="shared" si="32"/>
        <v>648</v>
      </c>
      <c r="H1042" s="44">
        <f t="shared" si="33"/>
        <v>689</v>
      </c>
    </row>
    <row r="1043" spans="1:8" x14ac:dyDescent="0.25">
      <c r="A1043" s="24">
        <v>27001</v>
      </c>
      <c r="B1043" s="24"/>
      <c r="C1043" s="24" t="s">
        <v>635</v>
      </c>
      <c r="D1043" s="29">
        <f>VLOOKUP(A1043,'Novitas non-facility'!$B:$C,2,FALSE)</f>
        <v>596.82000000000005</v>
      </c>
      <c r="E1043" s="29">
        <f>VLOOKUP(A1043,'Novitas facilty'!$B:$C,2,FALSE)</f>
        <v>592.6</v>
      </c>
      <c r="F1043" s="24"/>
      <c r="G1043" s="44">
        <f t="shared" si="32"/>
        <v>896</v>
      </c>
      <c r="H1043" s="44">
        <f t="shared" si="33"/>
        <v>889</v>
      </c>
    </row>
    <row r="1044" spans="1:8" x14ac:dyDescent="0.25">
      <c r="A1044" s="24">
        <v>27003</v>
      </c>
      <c r="B1044" s="24"/>
      <c r="C1044" s="24" t="s">
        <v>635</v>
      </c>
      <c r="D1044" s="29">
        <f>VLOOKUP(A1044,'Novitas non-facility'!$B:$C,2,FALSE)</f>
        <v>661.83</v>
      </c>
      <c r="E1044" s="29">
        <f>VLOOKUP(A1044,'Novitas facilty'!$B:$C,2,FALSE)</f>
        <v>658.44</v>
      </c>
      <c r="F1044" s="24"/>
      <c r="G1044" s="44">
        <f t="shared" si="32"/>
        <v>993</v>
      </c>
      <c r="H1044" s="44">
        <f t="shared" si="33"/>
        <v>988</v>
      </c>
    </row>
    <row r="1045" spans="1:8" x14ac:dyDescent="0.25">
      <c r="A1045" s="24">
        <v>27005</v>
      </c>
      <c r="B1045" s="24"/>
      <c r="C1045" s="24" t="s">
        <v>635</v>
      </c>
      <c r="D1045" s="29">
        <f>VLOOKUP(A1045,'Novitas non-facility'!$B:$C,2,FALSE)</f>
        <v>784.97</v>
      </c>
      <c r="E1045" s="29">
        <f>VLOOKUP(A1045,'Novitas facilty'!$B:$C,2,FALSE)</f>
        <v>798.52</v>
      </c>
      <c r="F1045" s="24"/>
      <c r="G1045" s="44">
        <f t="shared" si="32"/>
        <v>1178</v>
      </c>
      <c r="H1045" s="44">
        <f t="shared" si="33"/>
        <v>1198</v>
      </c>
    </row>
    <row r="1046" spans="1:8" x14ac:dyDescent="0.25">
      <c r="A1046" s="24">
        <v>27006</v>
      </c>
      <c r="B1046" s="24"/>
      <c r="C1046" s="24" t="s">
        <v>652</v>
      </c>
      <c r="D1046" s="29">
        <f>VLOOKUP(A1046,'Novitas non-facility'!$B:$C,2,FALSE)</f>
        <v>780.52</v>
      </c>
      <c r="E1046" s="29">
        <f>VLOOKUP(A1046,'Novitas facilty'!$B:$C,2,FALSE)</f>
        <v>811.67</v>
      </c>
      <c r="F1046" s="24"/>
      <c r="G1046" s="44">
        <f t="shared" si="32"/>
        <v>1171</v>
      </c>
      <c r="H1046" s="44">
        <f t="shared" si="33"/>
        <v>1218</v>
      </c>
    </row>
    <row r="1047" spans="1:8" x14ac:dyDescent="0.25">
      <c r="A1047" s="24">
        <v>27025</v>
      </c>
      <c r="B1047" s="24"/>
      <c r="C1047" s="24" t="s">
        <v>651</v>
      </c>
      <c r="D1047" s="29">
        <f>VLOOKUP(A1047,'Novitas non-facility'!$B:$C,2,FALSE)</f>
        <v>1007.64</v>
      </c>
      <c r="E1047" s="29">
        <f>VLOOKUP(A1047,'Novitas facilty'!$B:$C,2,FALSE)</f>
        <v>1010.09</v>
      </c>
      <c r="F1047" s="24"/>
      <c r="G1047" s="44">
        <f t="shared" si="32"/>
        <v>1512</v>
      </c>
      <c r="H1047" s="44">
        <f t="shared" si="33"/>
        <v>1516</v>
      </c>
    </row>
    <row r="1048" spans="1:8" x14ac:dyDescent="0.25">
      <c r="A1048" s="24">
        <v>27027</v>
      </c>
      <c r="B1048" s="24"/>
      <c r="C1048" s="24" t="s">
        <v>650</v>
      </c>
      <c r="D1048" s="29">
        <f>VLOOKUP(A1048,'Novitas non-facility'!$B:$C,2,FALSE)</f>
        <v>974.04</v>
      </c>
      <c r="E1048" s="29">
        <f>VLOOKUP(A1048,'Novitas facilty'!$B:$C,2,FALSE)</f>
        <v>993.28</v>
      </c>
      <c r="F1048" s="24"/>
      <c r="G1048" s="44">
        <f t="shared" si="32"/>
        <v>1462</v>
      </c>
      <c r="H1048" s="44">
        <f t="shared" si="33"/>
        <v>1490</v>
      </c>
    </row>
    <row r="1049" spans="1:8" x14ac:dyDescent="0.25">
      <c r="A1049" s="24">
        <v>27030</v>
      </c>
      <c r="B1049" s="24"/>
      <c r="C1049" s="24" t="s">
        <v>649</v>
      </c>
      <c r="D1049" s="29">
        <f>VLOOKUP(A1049,'Novitas non-facility'!$B:$C,2,FALSE)</f>
        <v>1021.19</v>
      </c>
      <c r="E1049" s="29">
        <f>VLOOKUP(A1049,'Novitas facilty'!$B:$C,2,FALSE)</f>
        <v>1032.47</v>
      </c>
      <c r="F1049" s="24"/>
      <c r="G1049" s="44">
        <f t="shared" si="32"/>
        <v>1532</v>
      </c>
      <c r="H1049" s="44">
        <f t="shared" si="33"/>
        <v>1549</v>
      </c>
    </row>
    <row r="1050" spans="1:8" x14ac:dyDescent="0.25">
      <c r="A1050" s="24">
        <v>27033</v>
      </c>
      <c r="B1050" s="24"/>
      <c r="C1050" s="24" t="s">
        <v>648</v>
      </c>
      <c r="D1050" s="29">
        <f>VLOOKUP(A1050,'Novitas non-facility'!$B:$C,2,FALSE)</f>
        <v>1059.56</v>
      </c>
      <c r="E1050" s="29">
        <f>VLOOKUP(A1050,'Novitas facilty'!$B:$C,2,FALSE)</f>
        <v>1072.5899999999999</v>
      </c>
      <c r="F1050" s="24"/>
      <c r="G1050" s="44">
        <f t="shared" si="32"/>
        <v>1590</v>
      </c>
      <c r="H1050" s="44">
        <f t="shared" si="33"/>
        <v>1609</v>
      </c>
    </row>
    <row r="1051" spans="1:8" x14ac:dyDescent="0.25">
      <c r="A1051" s="24">
        <v>27035</v>
      </c>
      <c r="B1051" s="24"/>
      <c r="C1051" s="24" t="s">
        <v>647</v>
      </c>
      <c r="D1051" s="29">
        <f>VLOOKUP(A1051,'Novitas non-facility'!$B:$C,2,FALSE)</f>
        <v>1222.94</v>
      </c>
      <c r="E1051" s="29">
        <f>VLOOKUP(A1051,'Novitas facilty'!$B:$C,2,FALSE)</f>
        <v>1265.4100000000001</v>
      </c>
      <c r="F1051" s="24"/>
      <c r="G1051" s="44">
        <f t="shared" si="32"/>
        <v>1835</v>
      </c>
      <c r="H1051" s="44">
        <f t="shared" si="33"/>
        <v>1899</v>
      </c>
    </row>
    <row r="1052" spans="1:8" x14ac:dyDescent="0.25">
      <c r="A1052" s="24">
        <v>27036</v>
      </c>
      <c r="B1052" s="24"/>
      <c r="C1052" s="24" t="s">
        <v>646</v>
      </c>
      <c r="D1052" s="29">
        <f>VLOOKUP(A1052,'Novitas non-facility'!$B:$C,2,FALSE)</f>
        <v>1111.0899999999999</v>
      </c>
      <c r="E1052" s="29">
        <f>VLOOKUP(A1052,'Novitas facilty'!$B:$C,2,FALSE)</f>
        <v>1114.68</v>
      </c>
      <c r="F1052" s="24"/>
      <c r="G1052" s="44">
        <f t="shared" si="32"/>
        <v>1667</v>
      </c>
      <c r="H1052" s="44">
        <f t="shared" si="33"/>
        <v>1673</v>
      </c>
    </row>
    <row r="1053" spans="1:8" x14ac:dyDescent="0.25">
      <c r="A1053" s="24">
        <v>27040</v>
      </c>
      <c r="B1053" s="24"/>
      <c r="C1053" s="24" t="s">
        <v>645</v>
      </c>
      <c r="D1053" s="29">
        <f>VLOOKUP(A1053,'Novitas non-facility'!$B:$C,2,FALSE)</f>
        <v>378.88</v>
      </c>
      <c r="E1053" s="29">
        <f>VLOOKUP(A1053,'Novitas facilty'!$B:$C,2,FALSE)</f>
        <v>216.24</v>
      </c>
      <c r="F1053" s="24"/>
      <c r="G1053" s="44">
        <f t="shared" si="32"/>
        <v>569</v>
      </c>
      <c r="H1053" s="44">
        <f t="shared" si="33"/>
        <v>325</v>
      </c>
    </row>
    <row r="1054" spans="1:8" x14ac:dyDescent="0.25">
      <c r="A1054" s="24">
        <v>27041</v>
      </c>
      <c r="B1054" s="24"/>
      <c r="C1054" s="24" t="s">
        <v>645</v>
      </c>
      <c r="D1054" s="29">
        <f>VLOOKUP(A1054,'Novitas non-facility'!$B:$C,2,FALSE)</f>
        <v>776.92</v>
      </c>
      <c r="E1054" s="29">
        <f>VLOOKUP(A1054,'Novitas facilty'!$B:$C,2,FALSE)</f>
        <v>759.52</v>
      </c>
      <c r="F1054" s="24"/>
      <c r="G1054" s="44">
        <f t="shared" si="32"/>
        <v>1166</v>
      </c>
      <c r="H1054" s="44">
        <f t="shared" si="33"/>
        <v>1140</v>
      </c>
    </row>
    <row r="1055" spans="1:8" x14ac:dyDescent="0.25">
      <c r="A1055" s="24">
        <v>27043</v>
      </c>
      <c r="B1055" s="24"/>
      <c r="C1055" s="24" t="s">
        <v>644</v>
      </c>
      <c r="D1055" s="29">
        <f>VLOOKUP(A1055,'Novitas non-facility'!$B:$C,2,FALSE)</f>
        <v>511.66</v>
      </c>
      <c r="E1055" s="29">
        <f>VLOOKUP(A1055,'Novitas facilty'!$B:$C,2,FALSE)</f>
        <v>519.55999999999995</v>
      </c>
      <c r="F1055" s="24"/>
      <c r="G1055" s="44">
        <f t="shared" si="32"/>
        <v>768</v>
      </c>
      <c r="H1055" s="44">
        <f t="shared" si="33"/>
        <v>780</v>
      </c>
    </row>
    <row r="1056" spans="1:8" x14ac:dyDescent="0.25">
      <c r="A1056" s="24">
        <v>27045</v>
      </c>
      <c r="B1056" s="24"/>
      <c r="C1056" s="24" t="s">
        <v>643</v>
      </c>
      <c r="D1056" s="29">
        <f>VLOOKUP(A1056,'Novitas non-facility'!$B:$C,2,FALSE)</f>
        <v>800.15</v>
      </c>
      <c r="E1056" s="29">
        <f>VLOOKUP(A1056,'Novitas facilty'!$B:$C,2,FALSE)</f>
        <v>827.2</v>
      </c>
      <c r="F1056" s="24"/>
      <c r="G1056" s="44">
        <f t="shared" si="32"/>
        <v>1201</v>
      </c>
      <c r="H1056" s="44">
        <f t="shared" si="33"/>
        <v>1241</v>
      </c>
    </row>
    <row r="1057" spans="1:8" x14ac:dyDescent="0.25">
      <c r="A1057" s="24">
        <v>27047</v>
      </c>
      <c r="B1057" s="24"/>
      <c r="C1057" s="24" t="s">
        <v>642</v>
      </c>
      <c r="D1057" s="29">
        <f>VLOOKUP(A1057,'Novitas non-facility'!$B:$C,2,FALSE)</f>
        <v>549.66</v>
      </c>
      <c r="E1057" s="29">
        <f>VLOOKUP(A1057,'Novitas facilty'!$B:$C,2,FALSE)</f>
        <v>395.01</v>
      </c>
      <c r="F1057" s="24"/>
      <c r="G1057" s="44">
        <f t="shared" si="32"/>
        <v>825</v>
      </c>
      <c r="H1057" s="44">
        <f t="shared" si="33"/>
        <v>593</v>
      </c>
    </row>
    <row r="1058" spans="1:8" x14ac:dyDescent="0.25">
      <c r="A1058" s="24">
        <v>27048</v>
      </c>
      <c r="B1058" s="24"/>
      <c r="C1058" s="24" t="s">
        <v>641</v>
      </c>
      <c r="D1058" s="29">
        <f>VLOOKUP(A1058,'Novitas non-facility'!$B:$C,2,FALSE)</f>
        <v>668.01</v>
      </c>
      <c r="E1058" s="29">
        <f>VLOOKUP(A1058,'Novitas facilty'!$B:$C,2,FALSE)</f>
        <v>675.2</v>
      </c>
      <c r="F1058" s="24"/>
      <c r="G1058" s="44">
        <f t="shared" si="32"/>
        <v>1003</v>
      </c>
      <c r="H1058" s="44">
        <f t="shared" si="33"/>
        <v>1013</v>
      </c>
    </row>
    <row r="1059" spans="1:8" x14ac:dyDescent="0.25">
      <c r="A1059" s="24">
        <v>27049</v>
      </c>
      <c r="B1059" s="24"/>
      <c r="C1059" s="24" t="s">
        <v>640</v>
      </c>
      <c r="D1059" s="29">
        <f>VLOOKUP(A1059,'Novitas non-facility'!$B:$C,2,FALSE)</f>
        <v>1444.56</v>
      </c>
      <c r="E1059" s="29">
        <f>VLOOKUP(A1059,'Novitas facilty'!$B:$C,2,FALSE)</f>
        <v>1484.83</v>
      </c>
      <c r="F1059" s="24"/>
      <c r="G1059" s="44">
        <f t="shared" si="32"/>
        <v>2167</v>
      </c>
      <c r="H1059" s="44">
        <f t="shared" si="33"/>
        <v>2228</v>
      </c>
    </row>
    <row r="1060" spans="1:8" x14ac:dyDescent="0.25">
      <c r="A1060" s="24">
        <v>27050</v>
      </c>
      <c r="B1060" s="24"/>
      <c r="C1060" s="24" t="s">
        <v>639</v>
      </c>
      <c r="D1060" s="29">
        <f>VLOOKUP(A1060,'Novitas non-facility'!$B:$C,2,FALSE)</f>
        <v>451.3</v>
      </c>
      <c r="E1060" s="29">
        <f>VLOOKUP(A1060,'Novitas facilty'!$B:$C,2,FALSE)</f>
        <v>425.05</v>
      </c>
      <c r="F1060" s="24"/>
      <c r="G1060" s="44">
        <f t="shared" si="32"/>
        <v>677</v>
      </c>
      <c r="H1060" s="44">
        <f t="shared" si="33"/>
        <v>638</v>
      </c>
    </row>
    <row r="1061" spans="1:8" x14ac:dyDescent="0.25">
      <c r="A1061" s="24">
        <v>27052</v>
      </c>
      <c r="B1061" s="24"/>
      <c r="C1061" s="24" t="s">
        <v>638</v>
      </c>
      <c r="D1061" s="29">
        <f>VLOOKUP(A1061,'Novitas non-facility'!$B:$C,2,FALSE)</f>
        <v>639.6</v>
      </c>
      <c r="E1061" s="29">
        <f>VLOOKUP(A1061,'Novitas facilty'!$B:$C,2,FALSE)</f>
        <v>638.16999999999996</v>
      </c>
      <c r="F1061" s="24"/>
      <c r="G1061" s="44">
        <f t="shared" si="32"/>
        <v>960</v>
      </c>
      <c r="H1061" s="44">
        <f t="shared" si="33"/>
        <v>958</v>
      </c>
    </row>
    <row r="1062" spans="1:8" x14ac:dyDescent="0.25">
      <c r="A1062" s="24">
        <v>27054</v>
      </c>
      <c r="B1062" s="24"/>
      <c r="C1062" s="24" t="s">
        <v>637</v>
      </c>
      <c r="D1062" s="29">
        <f>VLOOKUP(A1062,'Novitas non-facility'!$B:$C,2,FALSE)</f>
        <v>759.17</v>
      </c>
      <c r="E1062" s="29">
        <f>VLOOKUP(A1062,'Novitas facilty'!$B:$C,2,FALSE)</f>
        <v>756.66</v>
      </c>
      <c r="F1062" s="24"/>
      <c r="G1062" s="44">
        <f t="shared" si="32"/>
        <v>1139</v>
      </c>
      <c r="H1062" s="44">
        <f t="shared" si="33"/>
        <v>1135</v>
      </c>
    </row>
    <row r="1063" spans="1:8" x14ac:dyDescent="0.25">
      <c r="A1063" s="24">
        <v>27057</v>
      </c>
      <c r="B1063" s="24"/>
      <c r="C1063" s="24" t="s">
        <v>636</v>
      </c>
      <c r="D1063" s="29">
        <f>VLOOKUP(A1063,'Novitas non-facility'!$B:$C,2,FALSE)</f>
        <v>1097.69</v>
      </c>
      <c r="E1063" s="29">
        <f>VLOOKUP(A1063,'Novitas facilty'!$B:$C,2,FALSE)</f>
        <v>1118.9100000000001</v>
      </c>
      <c r="F1063" s="24"/>
      <c r="G1063" s="44">
        <f t="shared" si="32"/>
        <v>1647</v>
      </c>
      <c r="H1063" s="44">
        <f t="shared" si="33"/>
        <v>1679</v>
      </c>
    </row>
    <row r="1064" spans="1:8" x14ac:dyDescent="0.25">
      <c r="A1064" s="24">
        <v>27059</v>
      </c>
      <c r="B1064" s="24"/>
      <c r="C1064" s="24" t="s">
        <v>653</v>
      </c>
      <c r="D1064" s="29">
        <f>VLOOKUP(A1064,'Novitas non-facility'!$B:$C,2,FALSE)</f>
        <v>1949.31</v>
      </c>
      <c r="E1064" s="29">
        <f>VLOOKUP(A1064,'Novitas facilty'!$B:$C,2,FALSE)</f>
        <v>2003.54</v>
      </c>
      <c r="F1064" s="24"/>
      <c r="G1064" s="44">
        <f t="shared" si="32"/>
        <v>2924</v>
      </c>
      <c r="H1064" s="44">
        <f t="shared" si="33"/>
        <v>3006</v>
      </c>
    </row>
    <row r="1065" spans="1:8" x14ac:dyDescent="0.25">
      <c r="A1065" s="24">
        <v>27060</v>
      </c>
      <c r="B1065" s="24"/>
      <c r="C1065" s="24" t="s">
        <v>654</v>
      </c>
      <c r="D1065" s="29">
        <f>VLOOKUP(A1065,'Novitas non-facility'!$B:$C,2,FALSE)</f>
        <v>516.51</v>
      </c>
      <c r="E1065" s="29">
        <f>VLOOKUP(A1065,'Novitas facilty'!$B:$C,2,FALSE)</f>
        <v>512.41</v>
      </c>
      <c r="F1065" s="24"/>
      <c r="G1065" s="44">
        <f t="shared" si="32"/>
        <v>775</v>
      </c>
      <c r="H1065" s="44">
        <f t="shared" si="33"/>
        <v>769</v>
      </c>
    </row>
    <row r="1066" spans="1:8" x14ac:dyDescent="0.25">
      <c r="A1066" s="24">
        <v>27062</v>
      </c>
      <c r="B1066" s="24"/>
      <c r="C1066" s="24" t="s">
        <v>655</v>
      </c>
      <c r="D1066" s="29">
        <f>VLOOKUP(A1066,'Novitas non-facility'!$B:$C,2,FALSE)</f>
        <v>503.71</v>
      </c>
      <c r="E1066" s="29">
        <f>VLOOKUP(A1066,'Novitas facilty'!$B:$C,2,FALSE)</f>
        <v>505.6</v>
      </c>
      <c r="F1066" s="24"/>
      <c r="G1066" s="44">
        <f t="shared" si="32"/>
        <v>756</v>
      </c>
      <c r="H1066" s="44">
        <f t="shared" si="33"/>
        <v>759</v>
      </c>
    </row>
    <row r="1067" spans="1:8" x14ac:dyDescent="0.25">
      <c r="A1067" s="24">
        <v>27065</v>
      </c>
      <c r="B1067" s="24"/>
      <c r="C1067" s="24" t="s">
        <v>656</v>
      </c>
      <c r="D1067" s="29">
        <f>VLOOKUP(A1067,'Novitas non-facility'!$B:$C,2,FALSE)</f>
        <v>584.41999999999996</v>
      </c>
      <c r="E1067" s="29">
        <f>VLOOKUP(A1067,'Novitas facilty'!$B:$C,2,FALSE)</f>
        <v>565.86</v>
      </c>
      <c r="F1067" s="24"/>
      <c r="G1067" s="44">
        <f t="shared" si="32"/>
        <v>877</v>
      </c>
      <c r="H1067" s="44">
        <f t="shared" si="33"/>
        <v>849</v>
      </c>
    </row>
    <row r="1068" spans="1:8" x14ac:dyDescent="0.25">
      <c r="A1068" s="24">
        <v>27066</v>
      </c>
      <c r="B1068" s="24"/>
      <c r="C1068" s="24" t="s">
        <v>657</v>
      </c>
      <c r="D1068" s="29">
        <f>VLOOKUP(A1068,'Novitas non-facility'!$B:$C,2,FALSE)</f>
        <v>900.39</v>
      </c>
      <c r="E1068" s="29">
        <f>VLOOKUP(A1068,'Novitas facilty'!$B:$C,2,FALSE)</f>
        <v>895.27</v>
      </c>
      <c r="F1068" s="24"/>
      <c r="G1068" s="44">
        <f t="shared" si="32"/>
        <v>1351</v>
      </c>
      <c r="H1068" s="44">
        <f t="shared" si="33"/>
        <v>1343</v>
      </c>
    </row>
    <row r="1069" spans="1:8" x14ac:dyDescent="0.25">
      <c r="A1069" s="24">
        <v>27067</v>
      </c>
      <c r="B1069" s="24"/>
      <c r="C1069" s="24" t="s">
        <v>658</v>
      </c>
      <c r="D1069" s="29">
        <f>VLOOKUP(A1069,'Novitas non-facility'!$B:$C,2,FALSE)</f>
        <v>1131.1400000000001</v>
      </c>
      <c r="E1069" s="29">
        <f>VLOOKUP(A1069,'Novitas facilty'!$B:$C,2,FALSE)</f>
        <v>1130.81</v>
      </c>
      <c r="F1069" s="24"/>
      <c r="G1069" s="44">
        <f t="shared" si="32"/>
        <v>1697</v>
      </c>
      <c r="H1069" s="44">
        <f t="shared" si="33"/>
        <v>1697</v>
      </c>
    </row>
    <row r="1070" spans="1:8" x14ac:dyDescent="0.25">
      <c r="A1070" s="24">
        <v>27070</v>
      </c>
      <c r="B1070" s="24"/>
      <c r="C1070" s="24" t="s">
        <v>659</v>
      </c>
      <c r="D1070" s="29">
        <f>VLOOKUP(A1070,'Novitas non-facility'!$B:$C,2,FALSE)</f>
        <v>973.96</v>
      </c>
      <c r="E1070" s="29">
        <f>VLOOKUP(A1070,'Novitas facilty'!$B:$C,2,FALSE)</f>
        <v>936.18</v>
      </c>
      <c r="F1070" s="24"/>
      <c r="G1070" s="44">
        <f t="shared" si="32"/>
        <v>1461</v>
      </c>
      <c r="H1070" s="44">
        <f t="shared" si="33"/>
        <v>1405</v>
      </c>
    </row>
    <row r="1071" spans="1:8" x14ac:dyDescent="0.25">
      <c r="A1071" s="24">
        <v>27071</v>
      </c>
      <c r="B1071" s="24"/>
      <c r="C1071" s="24" t="s">
        <v>660</v>
      </c>
      <c r="D1071" s="29">
        <f>VLOOKUP(A1071,'Novitas non-facility'!$B:$C,2,FALSE)</f>
        <v>1073.75</v>
      </c>
      <c r="E1071" s="29">
        <f>VLOOKUP(A1071,'Novitas facilty'!$B:$C,2,FALSE)</f>
        <v>1013.49</v>
      </c>
      <c r="F1071" s="24"/>
      <c r="G1071" s="44">
        <f t="shared" si="32"/>
        <v>1611</v>
      </c>
      <c r="H1071" s="44">
        <f t="shared" si="33"/>
        <v>1521</v>
      </c>
    </row>
    <row r="1072" spans="1:8" x14ac:dyDescent="0.25">
      <c r="A1072" s="24">
        <v>27075</v>
      </c>
      <c r="B1072" s="24"/>
      <c r="C1072" s="24" t="s">
        <v>661</v>
      </c>
      <c r="D1072" s="29">
        <f>VLOOKUP(A1072,'Novitas non-facility'!$B:$C,2,FALSE)</f>
        <v>2244.31</v>
      </c>
      <c r="E1072" s="29">
        <f>VLOOKUP(A1072,'Novitas facilty'!$B:$C,2,FALSE)</f>
        <v>2312.29</v>
      </c>
      <c r="F1072" s="24"/>
      <c r="G1072" s="44">
        <f t="shared" ref="G1072:G1135" si="34">ROUNDUP(D1072*$J$2,0)</f>
        <v>3367</v>
      </c>
      <c r="H1072" s="44">
        <f t="shared" ref="H1072:H1135" si="35">ROUNDUP(E1072*$J$2,0)</f>
        <v>3469</v>
      </c>
    </row>
    <row r="1073" spans="1:8" x14ac:dyDescent="0.25">
      <c r="A1073" s="24">
        <v>27076</v>
      </c>
      <c r="B1073" s="24"/>
      <c r="C1073" s="24" t="s">
        <v>662</v>
      </c>
      <c r="D1073" s="29">
        <f>VLOOKUP(A1073,'Novitas non-facility'!$B:$C,2,FALSE)</f>
        <v>2708.77</v>
      </c>
      <c r="E1073" s="29">
        <f>VLOOKUP(A1073,'Novitas facilty'!$B:$C,2,FALSE)</f>
        <v>2787.88</v>
      </c>
      <c r="F1073" s="24"/>
      <c r="G1073" s="44">
        <f t="shared" si="34"/>
        <v>4064</v>
      </c>
      <c r="H1073" s="44">
        <f t="shared" si="35"/>
        <v>4182</v>
      </c>
    </row>
    <row r="1074" spans="1:8" x14ac:dyDescent="0.25">
      <c r="A1074" s="24">
        <v>27077</v>
      </c>
      <c r="B1074" s="24"/>
      <c r="C1074" s="24" t="s">
        <v>663</v>
      </c>
      <c r="D1074" s="29">
        <f>VLOOKUP(A1074,'Novitas non-facility'!$B:$C,2,FALSE)</f>
        <v>3018.21</v>
      </c>
      <c r="E1074" s="29">
        <f>VLOOKUP(A1074,'Novitas facilty'!$B:$C,2,FALSE)</f>
        <v>3134.22</v>
      </c>
      <c r="F1074" s="24"/>
      <c r="G1074" s="44">
        <f t="shared" si="34"/>
        <v>4528</v>
      </c>
      <c r="H1074" s="44">
        <f t="shared" si="35"/>
        <v>4702</v>
      </c>
    </row>
    <row r="1075" spans="1:8" x14ac:dyDescent="0.25">
      <c r="A1075" s="24">
        <v>27078</v>
      </c>
      <c r="B1075" s="24"/>
      <c r="C1075" s="24" t="s">
        <v>664</v>
      </c>
      <c r="D1075" s="29">
        <f>VLOOKUP(A1075,'Novitas non-facility'!$B:$C,2,FALSE)</f>
        <v>2213.02</v>
      </c>
      <c r="E1075" s="29">
        <f>VLOOKUP(A1075,'Novitas facilty'!$B:$C,2,FALSE)</f>
        <v>2277.21</v>
      </c>
      <c r="F1075" s="24"/>
      <c r="G1075" s="44">
        <f t="shared" si="34"/>
        <v>3320</v>
      </c>
      <c r="H1075" s="44">
        <f t="shared" si="35"/>
        <v>3416</v>
      </c>
    </row>
    <row r="1076" spans="1:8" x14ac:dyDescent="0.25">
      <c r="A1076" s="24">
        <v>27080</v>
      </c>
      <c r="B1076" s="24"/>
      <c r="C1076" s="24" t="s">
        <v>665</v>
      </c>
      <c r="D1076" s="29">
        <f>VLOOKUP(A1076,'Novitas non-facility'!$B:$C,2,FALSE)</f>
        <v>561.79</v>
      </c>
      <c r="E1076" s="29">
        <f>VLOOKUP(A1076,'Novitas facilty'!$B:$C,2,FALSE)</f>
        <v>567.54</v>
      </c>
      <c r="F1076" s="24"/>
      <c r="G1076" s="44">
        <f t="shared" si="34"/>
        <v>843</v>
      </c>
      <c r="H1076" s="44">
        <f t="shared" si="35"/>
        <v>852</v>
      </c>
    </row>
    <row r="1077" spans="1:8" x14ac:dyDescent="0.25">
      <c r="A1077" s="24">
        <v>27086</v>
      </c>
      <c r="B1077" s="24"/>
      <c r="C1077" s="24" t="s">
        <v>666</v>
      </c>
      <c r="D1077" s="29">
        <f>VLOOKUP(A1077,'Novitas non-facility'!$B:$C,2,FALSE)</f>
        <v>351.09</v>
      </c>
      <c r="E1077" s="29">
        <f>VLOOKUP(A1077,'Novitas facilty'!$B:$C,2,FALSE)</f>
        <v>186.17</v>
      </c>
      <c r="F1077" s="24"/>
      <c r="G1077" s="44">
        <f t="shared" si="34"/>
        <v>527</v>
      </c>
      <c r="H1077" s="44">
        <f t="shared" si="35"/>
        <v>280</v>
      </c>
    </row>
    <row r="1078" spans="1:8" x14ac:dyDescent="0.25">
      <c r="A1078" s="24">
        <v>27087</v>
      </c>
      <c r="B1078" s="24"/>
      <c r="C1078" s="24" t="s">
        <v>666</v>
      </c>
      <c r="D1078" s="29">
        <f>VLOOKUP(A1078,'Novitas non-facility'!$B:$C,2,FALSE)</f>
        <v>673.14</v>
      </c>
      <c r="E1078" s="29">
        <f>VLOOKUP(A1078,'Novitas facilty'!$B:$C,2,FALSE)</f>
        <v>691.24</v>
      </c>
      <c r="F1078" s="24"/>
      <c r="G1078" s="44">
        <f t="shared" si="34"/>
        <v>1010</v>
      </c>
      <c r="H1078" s="44">
        <f t="shared" si="35"/>
        <v>1037</v>
      </c>
    </row>
    <row r="1079" spans="1:8" x14ac:dyDescent="0.25">
      <c r="A1079" s="24">
        <v>27090</v>
      </c>
      <c r="B1079" s="24"/>
      <c r="C1079" s="24" t="s">
        <v>667</v>
      </c>
      <c r="D1079" s="29">
        <f>VLOOKUP(A1079,'Novitas non-facility'!$B:$C,2,FALSE)</f>
        <v>910.6</v>
      </c>
      <c r="E1079" s="29">
        <f>VLOOKUP(A1079,'Novitas facilty'!$B:$C,2,FALSE)</f>
        <v>916.72</v>
      </c>
      <c r="F1079" s="24"/>
      <c r="G1079" s="44">
        <f t="shared" si="34"/>
        <v>1366</v>
      </c>
      <c r="H1079" s="44">
        <f t="shared" si="35"/>
        <v>1376</v>
      </c>
    </row>
    <row r="1080" spans="1:8" x14ac:dyDescent="0.25">
      <c r="A1080" s="24">
        <v>27091</v>
      </c>
      <c r="B1080" s="24"/>
      <c r="C1080" s="24" t="s">
        <v>667</v>
      </c>
      <c r="D1080" s="29">
        <f>VLOOKUP(A1080,'Novitas non-facility'!$B:$C,2,FALSE)</f>
        <v>1723.54</v>
      </c>
      <c r="E1080" s="29">
        <f>VLOOKUP(A1080,'Novitas facilty'!$B:$C,2,FALSE)</f>
        <v>1763.27</v>
      </c>
      <c r="F1080" s="24"/>
      <c r="G1080" s="44">
        <f t="shared" si="34"/>
        <v>2586</v>
      </c>
      <c r="H1080" s="44">
        <f t="shared" si="35"/>
        <v>2645</v>
      </c>
    </row>
    <row r="1081" spans="1:8" x14ac:dyDescent="0.25">
      <c r="A1081" s="24">
        <v>27093</v>
      </c>
      <c r="B1081" s="24"/>
      <c r="C1081" s="24" t="s">
        <v>668</v>
      </c>
      <c r="D1081" s="29">
        <f>VLOOKUP(A1081,'Novitas non-facility'!$B:$C,2,FALSE)</f>
        <v>264.91000000000003</v>
      </c>
      <c r="E1081" s="29">
        <f>VLOOKUP(A1081,'Novitas facilty'!$B:$C,2,FALSE)</f>
        <v>72.94</v>
      </c>
      <c r="F1081" s="24"/>
      <c r="G1081" s="44">
        <f t="shared" si="34"/>
        <v>398</v>
      </c>
      <c r="H1081" s="44">
        <f t="shared" si="35"/>
        <v>110</v>
      </c>
    </row>
    <row r="1082" spans="1:8" x14ac:dyDescent="0.25">
      <c r="A1082" s="24">
        <v>27095</v>
      </c>
      <c r="B1082" s="24"/>
      <c r="C1082" s="24" t="s">
        <v>668</v>
      </c>
      <c r="D1082" s="29">
        <f>VLOOKUP(A1082,'Novitas non-facility'!$B:$C,2,FALSE)</f>
        <v>354.42</v>
      </c>
      <c r="E1082" s="29">
        <f>VLOOKUP(A1082,'Novitas facilty'!$B:$C,2,FALSE)</f>
        <v>87.42</v>
      </c>
      <c r="F1082" s="24"/>
      <c r="G1082" s="44">
        <f t="shared" si="34"/>
        <v>532</v>
      </c>
      <c r="H1082" s="44">
        <f t="shared" si="35"/>
        <v>132</v>
      </c>
    </row>
    <row r="1083" spans="1:8" x14ac:dyDescent="0.25">
      <c r="A1083" s="24">
        <v>27096</v>
      </c>
      <c r="B1083" s="24"/>
      <c r="C1083" s="24" t="s">
        <v>669</v>
      </c>
      <c r="D1083" s="29">
        <f>VLOOKUP(A1083,'Novitas non-facility'!$B:$C,2,FALSE)</f>
        <v>180.71</v>
      </c>
      <c r="E1083" s="29">
        <f>VLOOKUP(A1083,'Novitas facilty'!$B:$C,2,FALSE)</f>
        <v>88.53</v>
      </c>
      <c r="F1083" s="24"/>
      <c r="G1083" s="44">
        <f t="shared" si="34"/>
        <v>272</v>
      </c>
      <c r="H1083" s="44">
        <f t="shared" si="35"/>
        <v>133</v>
      </c>
    </row>
    <row r="1084" spans="1:8" x14ac:dyDescent="0.25">
      <c r="A1084" s="24">
        <v>27097</v>
      </c>
      <c r="B1084" s="24"/>
      <c r="C1084" s="24" t="s">
        <v>670</v>
      </c>
      <c r="D1084" s="29">
        <f>VLOOKUP(A1084,'Novitas non-facility'!$B:$C,2,FALSE)</f>
        <v>752.45</v>
      </c>
      <c r="E1084" s="29">
        <f>VLOOKUP(A1084,'Novitas facilty'!$B:$C,2,FALSE)</f>
        <v>743.13</v>
      </c>
      <c r="F1084" s="24"/>
      <c r="G1084" s="44">
        <f t="shared" si="34"/>
        <v>1129</v>
      </c>
      <c r="H1084" s="44">
        <f t="shared" si="35"/>
        <v>1115</v>
      </c>
    </row>
    <row r="1085" spans="1:8" x14ac:dyDescent="0.25">
      <c r="A1085" s="24">
        <v>27098</v>
      </c>
      <c r="B1085" s="24"/>
      <c r="C1085" s="24" t="s">
        <v>671</v>
      </c>
      <c r="D1085" s="29">
        <f>VLOOKUP(A1085,'Novitas non-facility'!$B:$C,2,FALSE)</f>
        <v>766.02</v>
      </c>
      <c r="E1085" s="29">
        <f>VLOOKUP(A1085,'Novitas facilty'!$B:$C,2,FALSE)</f>
        <v>737.89</v>
      </c>
      <c r="F1085" s="24"/>
      <c r="G1085" s="44">
        <f t="shared" si="34"/>
        <v>1150</v>
      </c>
      <c r="H1085" s="44">
        <f t="shared" si="35"/>
        <v>1107</v>
      </c>
    </row>
    <row r="1086" spans="1:8" x14ac:dyDescent="0.25">
      <c r="A1086" s="24">
        <v>27100</v>
      </c>
      <c r="B1086" s="24"/>
      <c r="C1086" s="24" t="s">
        <v>672</v>
      </c>
      <c r="D1086" s="29">
        <f>VLOOKUP(A1086,'Novitas non-facility'!$B:$C,2,FALSE)</f>
        <v>911.76</v>
      </c>
      <c r="E1086" s="29">
        <f>VLOOKUP(A1086,'Novitas facilty'!$B:$C,2,FALSE)</f>
        <v>903.62</v>
      </c>
      <c r="F1086" s="24"/>
      <c r="G1086" s="44">
        <f t="shared" si="34"/>
        <v>1368</v>
      </c>
      <c r="H1086" s="44">
        <f t="shared" si="35"/>
        <v>1356</v>
      </c>
    </row>
    <row r="1087" spans="1:8" x14ac:dyDescent="0.25">
      <c r="A1087" s="24">
        <v>27105</v>
      </c>
      <c r="B1087" s="24"/>
      <c r="C1087" s="24" t="s">
        <v>673</v>
      </c>
      <c r="D1087" s="29">
        <f>VLOOKUP(A1087,'Novitas non-facility'!$B:$C,2,FALSE)</f>
        <v>954.24</v>
      </c>
      <c r="E1087" s="29">
        <f>VLOOKUP(A1087,'Novitas facilty'!$B:$C,2,FALSE)</f>
        <v>957.96</v>
      </c>
      <c r="F1087" s="24"/>
      <c r="G1087" s="44">
        <f t="shared" si="34"/>
        <v>1432</v>
      </c>
      <c r="H1087" s="44">
        <f t="shared" si="35"/>
        <v>1437</v>
      </c>
    </row>
    <row r="1088" spans="1:8" x14ac:dyDescent="0.25">
      <c r="A1088" s="24">
        <v>27110</v>
      </c>
      <c r="B1088" s="24"/>
      <c r="C1088" s="24" t="s">
        <v>674</v>
      </c>
      <c r="D1088" s="29">
        <f>VLOOKUP(A1088,'Novitas non-facility'!$B:$C,2,FALSE)</f>
        <v>1061.07</v>
      </c>
      <c r="E1088" s="29">
        <f>VLOOKUP(A1088,'Novitas facilty'!$B:$C,2,FALSE)</f>
        <v>1068.2</v>
      </c>
      <c r="F1088" s="24"/>
      <c r="G1088" s="44">
        <f t="shared" si="34"/>
        <v>1592</v>
      </c>
      <c r="H1088" s="44">
        <f t="shared" si="35"/>
        <v>1603</v>
      </c>
    </row>
    <row r="1089" spans="1:8" x14ac:dyDescent="0.25">
      <c r="A1089" s="24">
        <v>27111</v>
      </c>
      <c r="B1089" s="24"/>
      <c r="C1089" s="24" t="s">
        <v>674</v>
      </c>
      <c r="D1089" s="29">
        <f>VLOOKUP(A1089,'Novitas non-facility'!$B:$C,2,FALSE)</f>
        <v>988.78</v>
      </c>
      <c r="E1089" s="29">
        <f>VLOOKUP(A1089,'Novitas facilty'!$B:$C,2,FALSE)</f>
        <v>994.47</v>
      </c>
      <c r="F1089" s="24"/>
      <c r="G1089" s="44">
        <f t="shared" si="34"/>
        <v>1484</v>
      </c>
      <c r="H1089" s="44">
        <f t="shared" si="35"/>
        <v>1492</v>
      </c>
    </row>
    <row r="1090" spans="1:8" x14ac:dyDescent="0.25">
      <c r="A1090" s="24">
        <v>27120</v>
      </c>
      <c r="B1090" s="24"/>
      <c r="C1090" s="24" t="s">
        <v>675</v>
      </c>
      <c r="D1090" s="29">
        <f>VLOOKUP(A1090,'Novitas non-facility'!$B:$C,2,FALSE)</f>
        <v>1410.65</v>
      </c>
      <c r="E1090" s="29">
        <f>VLOOKUP(A1090,'Novitas facilty'!$B:$C,2,FALSE)</f>
        <v>1436.21</v>
      </c>
      <c r="F1090" s="24"/>
      <c r="G1090" s="44">
        <f t="shared" si="34"/>
        <v>2116</v>
      </c>
      <c r="H1090" s="44">
        <f t="shared" si="35"/>
        <v>2155</v>
      </c>
    </row>
    <row r="1091" spans="1:8" x14ac:dyDescent="0.25">
      <c r="A1091" s="24">
        <v>27122</v>
      </c>
      <c r="B1091" s="24"/>
      <c r="C1091" s="24" t="s">
        <v>675</v>
      </c>
      <c r="D1091" s="29">
        <f>VLOOKUP(A1091,'Novitas non-facility'!$B:$C,2,FALSE)</f>
        <v>1200.5</v>
      </c>
      <c r="E1091" s="29">
        <f>VLOOKUP(A1091,'Novitas facilty'!$B:$C,2,FALSE)</f>
        <v>1213.6400000000001</v>
      </c>
      <c r="F1091" s="24"/>
      <c r="G1091" s="44">
        <f t="shared" si="34"/>
        <v>1801</v>
      </c>
      <c r="H1091" s="44">
        <f t="shared" si="35"/>
        <v>1821</v>
      </c>
    </row>
    <row r="1092" spans="1:8" x14ac:dyDescent="0.25">
      <c r="A1092" s="24">
        <v>27125</v>
      </c>
      <c r="B1092" s="24"/>
      <c r="C1092" s="24" t="s">
        <v>676</v>
      </c>
      <c r="D1092" s="29">
        <f>VLOOKUP(A1092,'Novitas non-facility'!$B:$C,2,FALSE)</f>
        <v>1230.19</v>
      </c>
      <c r="E1092" s="29">
        <f>VLOOKUP(A1092,'Novitas facilty'!$B:$C,2,FALSE)</f>
        <v>1252.18</v>
      </c>
      <c r="F1092" s="24"/>
      <c r="G1092" s="44">
        <f t="shared" si="34"/>
        <v>1846</v>
      </c>
      <c r="H1092" s="44">
        <f t="shared" si="35"/>
        <v>1879</v>
      </c>
    </row>
    <row r="1093" spans="1:8" x14ac:dyDescent="0.25">
      <c r="A1093" s="24">
        <v>27130</v>
      </c>
      <c r="B1093" s="24"/>
      <c r="C1093" s="24" t="s">
        <v>677</v>
      </c>
      <c r="D1093" s="29">
        <f>VLOOKUP(A1093,'Novitas non-facility'!$B:$C,2,FALSE)</f>
        <v>1391.1</v>
      </c>
      <c r="E1093" s="29">
        <f>VLOOKUP(A1093,'Novitas facilty'!$B:$C,2,FALSE)</f>
        <v>1496.46</v>
      </c>
      <c r="F1093" s="24"/>
      <c r="G1093" s="44">
        <f t="shared" si="34"/>
        <v>2087</v>
      </c>
      <c r="H1093" s="44">
        <f t="shared" si="35"/>
        <v>2245</v>
      </c>
    </row>
    <row r="1094" spans="1:8" x14ac:dyDescent="0.25">
      <c r="A1094" s="24">
        <v>27132</v>
      </c>
      <c r="B1094" s="24"/>
      <c r="C1094" s="24" t="s">
        <v>677</v>
      </c>
      <c r="D1094" s="29">
        <f>VLOOKUP(A1094,'Novitas non-facility'!$B:$C,2,FALSE)</f>
        <v>1806.31</v>
      </c>
      <c r="E1094" s="29">
        <f>VLOOKUP(A1094,'Novitas facilty'!$B:$C,2,FALSE)</f>
        <v>1848.01</v>
      </c>
      <c r="F1094" s="24"/>
      <c r="G1094" s="44">
        <f t="shared" si="34"/>
        <v>2710</v>
      </c>
      <c r="H1094" s="44">
        <f t="shared" si="35"/>
        <v>2773</v>
      </c>
    </row>
    <row r="1095" spans="1:8" x14ac:dyDescent="0.25">
      <c r="A1095" s="24">
        <v>27134</v>
      </c>
      <c r="B1095" s="24"/>
      <c r="C1095" s="24" t="s">
        <v>678</v>
      </c>
      <c r="D1095" s="29">
        <f>VLOOKUP(A1095,'Novitas non-facility'!$B:$C,2,FALSE)</f>
        <v>2052.06</v>
      </c>
      <c r="E1095" s="29">
        <f>VLOOKUP(A1095,'Novitas facilty'!$B:$C,2,FALSE)</f>
        <v>2113.23</v>
      </c>
      <c r="F1095" s="24"/>
      <c r="G1095" s="44">
        <f t="shared" si="34"/>
        <v>3079</v>
      </c>
      <c r="H1095" s="44">
        <f t="shared" si="35"/>
        <v>3170</v>
      </c>
    </row>
    <row r="1096" spans="1:8" x14ac:dyDescent="0.25">
      <c r="A1096" s="24">
        <v>27137</v>
      </c>
      <c r="B1096" s="24"/>
      <c r="C1096" s="24" t="s">
        <v>678</v>
      </c>
      <c r="D1096" s="29">
        <f>VLOOKUP(A1096,'Novitas non-facility'!$B:$C,2,FALSE)</f>
        <v>1582.91</v>
      </c>
      <c r="E1096" s="29">
        <f>VLOOKUP(A1096,'Novitas facilty'!$B:$C,2,FALSE)</f>
        <v>1625.42</v>
      </c>
      <c r="F1096" s="24"/>
      <c r="G1096" s="44">
        <f t="shared" si="34"/>
        <v>2375</v>
      </c>
      <c r="H1096" s="44">
        <f t="shared" si="35"/>
        <v>2439</v>
      </c>
    </row>
    <row r="1097" spans="1:8" x14ac:dyDescent="0.25">
      <c r="A1097" s="24">
        <v>27138</v>
      </c>
      <c r="B1097" s="24"/>
      <c r="C1097" s="24" t="s">
        <v>678</v>
      </c>
      <c r="D1097" s="29">
        <f>VLOOKUP(A1097,'Novitas non-facility'!$B:$C,2,FALSE)</f>
        <v>1643.7</v>
      </c>
      <c r="E1097" s="29">
        <f>VLOOKUP(A1097,'Novitas facilty'!$B:$C,2,FALSE)</f>
        <v>1688.48</v>
      </c>
      <c r="F1097" s="24"/>
      <c r="G1097" s="44">
        <f t="shared" si="34"/>
        <v>2466</v>
      </c>
      <c r="H1097" s="44">
        <f t="shared" si="35"/>
        <v>2533</v>
      </c>
    </row>
    <row r="1098" spans="1:8" x14ac:dyDescent="0.25">
      <c r="A1098" s="24">
        <v>27140</v>
      </c>
      <c r="B1098" s="24"/>
      <c r="C1098" s="24" t="s">
        <v>679</v>
      </c>
      <c r="D1098" s="29">
        <f>VLOOKUP(A1098,'Novitas non-facility'!$B:$C,2,FALSE)</f>
        <v>979.39</v>
      </c>
      <c r="E1098" s="29">
        <f>VLOOKUP(A1098,'Novitas facilty'!$B:$C,2,FALSE)</f>
        <v>987.11</v>
      </c>
      <c r="F1098" s="24"/>
      <c r="G1098" s="44">
        <f t="shared" si="34"/>
        <v>1470</v>
      </c>
      <c r="H1098" s="44">
        <f t="shared" si="35"/>
        <v>1481</v>
      </c>
    </row>
    <row r="1099" spans="1:8" x14ac:dyDescent="0.25">
      <c r="A1099" s="24">
        <v>27146</v>
      </c>
      <c r="B1099" s="24"/>
      <c r="C1099" s="24" t="s">
        <v>680</v>
      </c>
      <c r="D1099" s="29">
        <f>VLOOKUP(A1099,'Novitas non-facility'!$B:$C,2,FALSE)</f>
        <v>1377.21</v>
      </c>
      <c r="E1099" s="29">
        <f>VLOOKUP(A1099,'Novitas facilty'!$B:$C,2,FALSE)</f>
        <v>1421.72</v>
      </c>
      <c r="F1099" s="24"/>
      <c r="G1099" s="44">
        <f t="shared" si="34"/>
        <v>2066</v>
      </c>
      <c r="H1099" s="44">
        <f t="shared" si="35"/>
        <v>2133</v>
      </c>
    </row>
    <row r="1100" spans="1:8" x14ac:dyDescent="0.25">
      <c r="A1100" s="24">
        <v>27147</v>
      </c>
      <c r="B1100" s="24"/>
      <c r="C1100" s="24" t="s">
        <v>681</v>
      </c>
      <c r="D1100" s="29">
        <f>VLOOKUP(A1100,'Novitas non-facility'!$B:$C,2,FALSE)</f>
        <v>1584.03</v>
      </c>
      <c r="E1100" s="29">
        <f>VLOOKUP(A1100,'Novitas facilty'!$B:$C,2,FALSE)</f>
        <v>1625.56</v>
      </c>
      <c r="F1100" s="24"/>
      <c r="G1100" s="44">
        <f t="shared" si="34"/>
        <v>2377</v>
      </c>
      <c r="H1100" s="44">
        <f t="shared" si="35"/>
        <v>2439</v>
      </c>
    </row>
    <row r="1101" spans="1:8" x14ac:dyDescent="0.25">
      <c r="A1101" s="24">
        <v>27151</v>
      </c>
      <c r="B1101" s="24"/>
      <c r="C1101" s="24" t="s">
        <v>682</v>
      </c>
      <c r="D1101" s="29">
        <f>VLOOKUP(A1101,'Novitas non-facility'!$B:$C,2,FALSE)</f>
        <v>1711.36</v>
      </c>
      <c r="E1101" s="29">
        <f>VLOOKUP(A1101,'Novitas facilty'!$B:$C,2,FALSE)</f>
        <v>1753.6</v>
      </c>
      <c r="F1101" s="24"/>
      <c r="G1101" s="44">
        <f t="shared" si="34"/>
        <v>2568</v>
      </c>
      <c r="H1101" s="44">
        <f t="shared" si="35"/>
        <v>2631</v>
      </c>
    </row>
    <row r="1102" spans="1:8" x14ac:dyDescent="0.25">
      <c r="A1102" s="24">
        <v>27156</v>
      </c>
      <c r="B1102" s="24"/>
      <c r="C1102" s="24" t="s">
        <v>683</v>
      </c>
      <c r="D1102" s="29">
        <f>VLOOKUP(A1102,'Novitas non-facility'!$B:$C,2,FALSE)</f>
        <v>1841.98</v>
      </c>
      <c r="E1102" s="29">
        <f>VLOOKUP(A1102,'Novitas facilty'!$B:$C,2,FALSE)</f>
        <v>1895.98</v>
      </c>
      <c r="F1102" s="24"/>
      <c r="G1102" s="44">
        <f t="shared" si="34"/>
        <v>2763</v>
      </c>
      <c r="H1102" s="44">
        <f t="shared" si="35"/>
        <v>2844</v>
      </c>
    </row>
    <row r="1103" spans="1:8" x14ac:dyDescent="0.25">
      <c r="A1103" s="24">
        <v>27158</v>
      </c>
      <c r="B1103" s="24"/>
      <c r="C1103" s="24" t="s">
        <v>684</v>
      </c>
      <c r="D1103" s="29">
        <f>VLOOKUP(A1103,'Novitas non-facility'!$B:$C,2,FALSE)</f>
        <v>1516.56</v>
      </c>
      <c r="E1103" s="29">
        <f>VLOOKUP(A1103,'Novitas facilty'!$B:$C,2,FALSE)</f>
        <v>1573.98</v>
      </c>
      <c r="F1103" s="24"/>
      <c r="G1103" s="44">
        <f t="shared" si="34"/>
        <v>2275</v>
      </c>
      <c r="H1103" s="44">
        <f t="shared" si="35"/>
        <v>2361</v>
      </c>
    </row>
    <row r="1104" spans="1:8" x14ac:dyDescent="0.25">
      <c r="A1104" s="24">
        <v>27161</v>
      </c>
      <c r="B1104" s="24"/>
      <c r="C1104" s="24" t="s">
        <v>685</v>
      </c>
      <c r="D1104" s="29">
        <f>VLOOKUP(A1104,'Novitas non-facility'!$B:$C,2,FALSE)</f>
        <v>1326.49</v>
      </c>
      <c r="E1104" s="29">
        <f>VLOOKUP(A1104,'Novitas facilty'!$B:$C,2,FALSE)</f>
        <v>1341.32</v>
      </c>
      <c r="F1104" s="24"/>
      <c r="G1104" s="44">
        <f t="shared" si="34"/>
        <v>1990</v>
      </c>
      <c r="H1104" s="44">
        <f t="shared" si="35"/>
        <v>2012</v>
      </c>
    </row>
    <row r="1105" spans="1:8" x14ac:dyDescent="0.25">
      <c r="A1105" s="24">
        <v>27165</v>
      </c>
      <c r="B1105" s="24"/>
      <c r="C1105" s="24" t="s">
        <v>686</v>
      </c>
      <c r="D1105" s="29">
        <f>VLOOKUP(A1105,'Novitas non-facility'!$B:$C,2,FALSE)</f>
        <v>1493.45</v>
      </c>
      <c r="E1105" s="29">
        <f>VLOOKUP(A1105,'Novitas facilty'!$B:$C,2,FALSE)</f>
        <v>1517.85</v>
      </c>
      <c r="F1105" s="24"/>
      <c r="G1105" s="44">
        <f t="shared" si="34"/>
        <v>2241</v>
      </c>
      <c r="H1105" s="44">
        <f t="shared" si="35"/>
        <v>2277</v>
      </c>
    </row>
    <row r="1106" spans="1:8" x14ac:dyDescent="0.25">
      <c r="A1106" s="24">
        <v>27170</v>
      </c>
      <c r="B1106" s="24"/>
      <c r="C1106" s="24" t="s">
        <v>687</v>
      </c>
      <c r="D1106" s="29">
        <f>VLOOKUP(A1106,'Novitas non-facility'!$B:$C,2,FALSE)</f>
        <v>1271.72</v>
      </c>
      <c r="E1106" s="29">
        <f>VLOOKUP(A1106,'Novitas facilty'!$B:$C,2,FALSE)</f>
        <v>1297.6300000000001</v>
      </c>
      <c r="F1106" s="24"/>
      <c r="G1106" s="44">
        <f t="shared" si="34"/>
        <v>1908</v>
      </c>
      <c r="H1106" s="44">
        <f t="shared" si="35"/>
        <v>1947</v>
      </c>
    </row>
    <row r="1107" spans="1:8" x14ac:dyDescent="0.25">
      <c r="A1107" s="24">
        <v>27175</v>
      </c>
      <c r="B1107" s="24"/>
      <c r="C1107" s="24" t="s">
        <v>688</v>
      </c>
      <c r="D1107" s="29">
        <f>VLOOKUP(A1107,'Novitas non-facility'!$B:$C,2,FALSE)</f>
        <v>730.73</v>
      </c>
      <c r="E1107" s="29">
        <f>VLOOKUP(A1107,'Novitas facilty'!$B:$C,2,FALSE)</f>
        <v>737.37</v>
      </c>
      <c r="F1107" s="24"/>
      <c r="G1107" s="44">
        <f t="shared" si="34"/>
        <v>1097</v>
      </c>
      <c r="H1107" s="44">
        <f t="shared" si="35"/>
        <v>1107</v>
      </c>
    </row>
    <row r="1108" spans="1:8" x14ac:dyDescent="0.25">
      <c r="A1108" s="24">
        <v>27176</v>
      </c>
      <c r="B1108" s="24"/>
      <c r="C1108" s="24" t="s">
        <v>688</v>
      </c>
      <c r="D1108" s="29">
        <f>VLOOKUP(A1108,'Novitas non-facility'!$B:$C,2,FALSE)</f>
        <v>1009.27</v>
      </c>
      <c r="E1108" s="29">
        <f>VLOOKUP(A1108,'Novitas facilty'!$B:$C,2,FALSE)</f>
        <v>993.42</v>
      </c>
      <c r="F1108" s="24"/>
      <c r="G1108" s="44">
        <f t="shared" si="34"/>
        <v>1514</v>
      </c>
      <c r="H1108" s="44">
        <f t="shared" si="35"/>
        <v>1491</v>
      </c>
    </row>
    <row r="1109" spans="1:8" x14ac:dyDescent="0.25">
      <c r="A1109" s="24">
        <v>27177</v>
      </c>
      <c r="B1109" s="24"/>
      <c r="C1109" s="24" t="s">
        <v>688</v>
      </c>
      <c r="D1109" s="29">
        <f>VLOOKUP(A1109,'Novitas non-facility'!$B:$C,2,FALSE)</f>
        <v>1216.04</v>
      </c>
      <c r="E1109" s="29">
        <f>VLOOKUP(A1109,'Novitas facilty'!$B:$C,2,FALSE)</f>
        <v>1231.6199999999999</v>
      </c>
      <c r="F1109" s="24"/>
      <c r="G1109" s="44">
        <f t="shared" si="34"/>
        <v>1825</v>
      </c>
      <c r="H1109" s="44">
        <f t="shared" si="35"/>
        <v>1848</v>
      </c>
    </row>
    <row r="1110" spans="1:8" x14ac:dyDescent="0.25">
      <c r="A1110" s="24">
        <v>27178</v>
      </c>
      <c r="B1110" s="24"/>
      <c r="C1110" s="24" t="s">
        <v>688</v>
      </c>
      <c r="D1110" s="29">
        <f>VLOOKUP(A1110,'Novitas non-facility'!$B:$C,2,FALSE)</f>
        <v>1009.27</v>
      </c>
      <c r="E1110" s="29">
        <f>VLOOKUP(A1110,'Novitas facilty'!$B:$C,2,FALSE)</f>
        <v>1015</v>
      </c>
      <c r="F1110" s="24"/>
      <c r="G1110" s="44">
        <f t="shared" si="34"/>
        <v>1514</v>
      </c>
      <c r="H1110" s="44">
        <f t="shared" si="35"/>
        <v>1523</v>
      </c>
    </row>
    <row r="1111" spans="1:8" x14ac:dyDescent="0.25">
      <c r="A1111" s="24">
        <v>27179</v>
      </c>
      <c r="B1111" s="24"/>
      <c r="C1111" s="24" t="s">
        <v>689</v>
      </c>
      <c r="D1111" s="29">
        <f>VLOOKUP(A1111,'Novitas non-facility'!$B:$C,2,FALSE)</f>
        <v>1069.07</v>
      </c>
      <c r="E1111" s="29">
        <f>VLOOKUP(A1111,'Novitas facilty'!$B:$C,2,FALSE)</f>
        <v>1078.6400000000001</v>
      </c>
      <c r="F1111" s="24"/>
      <c r="G1111" s="44">
        <f t="shared" si="34"/>
        <v>1604</v>
      </c>
      <c r="H1111" s="44">
        <f t="shared" si="35"/>
        <v>1618</v>
      </c>
    </row>
    <row r="1112" spans="1:8" x14ac:dyDescent="0.25">
      <c r="A1112" s="24">
        <v>27181</v>
      </c>
      <c r="B1112" s="24"/>
      <c r="C1112" s="24" t="s">
        <v>688</v>
      </c>
      <c r="D1112" s="29">
        <f>VLOOKUP(A1112,'Novitas non-facility'!$B:$C,2,FALSE)</f>
        <v>1219.94</v>
      </c>
      <c r="E1112" s="29">
        <f>VLOOKUP(A1112,'Novitas facilty'!$B:$C,2,FALSE)</f>
        <v>1056.6600000000001</v>
      </c>
      <c r="F1112" s="24"/>
      <c r="G1112" s="44">
        <f t="shared" si="34"/>
        <v>1830</v>
      </c>
      <c r="H1112" s="44">
        <f t="shared" si="35"/>
        <v>1585</v>
      </c>
    </row>
    <row r="1113" spans="1:8" x14ac:dyDescent="0.25">
      <c r="A1113" s="24">
        <v>27185</v>
      </c>
      <c r="B1113" s="24"/>
      <c r="C1113" s="24" t="s">
        <v>690</v>
      </c>
      <c r="D1113" s="29">
        <f>VLOOKUP(A1113,'Novitas non-facility'!$B:$C,2,FALSE)</f>
        <v>790.23</v>
      </c>
      <c r="E1113" s="29">
        <f>VLOOKUP(A1113,'Novitas facilty'!$B:$C,2,FALSE)</f>
        <v>667.76</v>
      </c>
      <c r="F1113" s="24"/>
      <c r="G1113" s="44">
        <f t="shared" si="34"/>
        <v>1186</v>
      </c>
      <c r="H1113" s="44">
        <f t="shared" si="35"/>
        <v>1002</v>
      </c>
    </row>
    <row r="1114" spans="1:8" x14ac:dyDescent="0.25">
      <c r="A1114" s="24">
        <v>27187</v>
      </c>
      <c r="B1114" s="24"/>
      <c r="C1114" s="24" t="s">
        <v>691</v>
      </c>
      <c r="D1114" s="29">
        <f>VLOOKUP(A1114,'Novitas non-facility'!$B:$C,2,FALSE)</f>
        <v>1087.29</v>
      </c>
      <c r="E1114" s="29">
        <f>VLOOKUP(A1114,'Novitas facilty'!$B:$C,2,FALSE)</f>
        <v>1095.07</v>
      </c>
      <c r="F1114" s="24"/>
      <c r="G1114" s="44">
        <f t="shared" si="34"/>
        <v>1631</v>
      </c>
      <c r="H1114" s="44">
        <f t="shared" si="35"/>
        <v>1643</v>
      </c>
    </row>
    <row r="1115" spans="1:8" x14ac:dyDescent="0.25">
      <c r="A1115" s="24">
        <v>27193</v>
      </c>
      <c r="B1115" s="24"/>
      <c r="C1115" s="24" t="s">
        <v>692</v>
      </c>
      <c r="D1115" s="29">
        <f>VLOOKUP(A1115,'Novitas non-facility'!$B:$C,2,FALSE)</f>
        <v>520.07000000000005</v>
      </c>
      <c r="E1115" s="29">
        <f>VLOOKUP(A1115,'Novitas facilty'!$B:$C,2,FALSE)</f>
        <v>527.32000000000005</v>
      </c>
      <c r="F1115" s="24"/>
      <c r="G1115" s="44">
        <f t="shared" si="34"/>
        <v>781</v>
      </c>
      <c r="H1115" s="44">
        <f t="shared" si="35"/>
        <v>791</v>
      </c>
    </row>
    <row r="1116" spans="1:8" x14ac:dyDescent="0.25">
      <c r="A1116" s="24">
        <v>27194</v>
      </c>
      <c r="B1116" s="24"/>
      <c r="C1116" s="24" t="s">
        <v>692</v>
      </c>
      <c r="D1116" s="29">
        <f>VLOOKUP(A1116,'Novitas non-facility'!$B:$C,2,FALSE)</f>
        <v>779.17</v>
      </c>
      <c r="E1116" s="29">
        <f>VLOOKUP(A1116,'Novitas facilty'!$B:$C,2,FALSE)</f>
        <v>779.17</v>
      </c>
      <c r="F1116" s="24"/>
      <c r="G1116" s="44">
        <f t="shared" si="34"/>
        <v>1169</v>
      </c>
      <c r="H1116" s="44">
        <f t="shared" si="35"/>
        <v>1169</v>
      </c>
    </row>
    <row r="1117" spans="1:8" x14ac:dyDescent="0.25">
      <c r="A1117" s="24">
        <v>27200</v>
      </c>
      <c r="B1117" s="24"/>
      <c r="C1117" s="24" t="s">
        <v>693</v>
      </c>
      <c r="D1117" s="29">
        <f>VLOOKUP(A1117,'Novitas non-facility'!$B:$C,2,FALSE)</f>
        <v>210.96</v>
      </c>
      <c r="E1117" s="29">
        <f>VLOOKUP(A1117,'Novitas facilty'!$B:$C,2,FALSE)</f>
        <v>212.87</v>
      </c>
      <c r="F1117" s="24"/>
      <c r="G1117" s="44">
        <f t="shared" si="34"/>
        <v>317</v>
      </c>
      <c r="H1117" s="44">
        <f t="shared" si="35"/>
        <v>320</v>
      </c>
    </row>
    <row r="1118" spans="1:8" x14ac:dyDescent="0.25">
      <c r="A1118" s="24">
        <v>27202</v>
      </c>
      <c r="B1118" s="24"/>
      <c r="C1118" s="24" t="s">
        <v>693</v>
      </c>
      <c r="D1118" s="29">
        <f>VLOOKUP(A1118,'Novitas non-facility'!$B:$C,2,FALSE)</f>
        <v>579.80999999999995</v>
      </c>
      <c r="E1118" s="29">
        <f>VLOOKUP(A1118,'Novitas facilty'!$B:$C,2,FALSE)</f>
        <v>585.13</v>
      </c>
      <c r="F1118" s="24"/>
      <c r="G1118" s="44">
        <f t="shared" si="34"/>
        <v>870</v>
      </c>
      <c r="H1118" s="44">
        <f t="shared" si="35"/>
        <v>878</v>
      </c>
    </row>
    <row r="1119" spans="1:8" x14ac:dyDescent="0.25">
      <c r="A1119" s="24">
        <v>27220</v>
      </c>
      <c r="B1119" s="24"/>
      <c r="C1119" s="24" t="s">
        <v>694</v>
      </c>
      <c r="D1119" s="29">
        <f>VLOOKUP(A1119,'Novitas non-facility'!$B:$C,2,FALSE)</f>
        <v>463.37</v>
      </c>
      <c r="E1119" s="29">
        <f>VLOOKUP(A1119,'Novitas facilty'!$B:$C,2,FALSE)</f>
        <v>456.14</v>
      </c>
      <c r="F1119" s="24"/>
      <c r="G1119" s="44">
        <f t="shared" si="34"/>
        <v>696</v>
      </c>
      <c r="H1119" s="44">
        <f t="shared" si="35"/>
        <v>685</v>
      </c>
    </row>
    <row r="1120" spans="1:8" x14ac:dyDescent="0.25">
      <c r="A1120" s="24">
        <v>27222</v>
      </c>
      <c r="B1120" s="24"/>
      <c r="C1120" s="24" t="s">
        <v>694</v>
      </c>
      <c r="D1120" s="29">
        <f>VLOOKUP(A1120,'Novitas non-facility'!$B:$C,2,FALSE)</f>
        <v>1076.52</v>
      </c>
      <c r="E1120" s="29">
        <f>VLOOKUP(A1120,'Novitas facilty'!$B:$C,2,FALSE)</f>
        <v>1077.82</v>
      </c>
      <c r="F1120" s="24"/>
      <c r="G1120" s="44">
        <f t="shared" si="34"/>
        <v>1615</v>
      </c>
      <c r="H1120" s="44">
        <f t="shared" si="35"/>
        <v>1617</v>
      </c>
    </row>
    <row r="1121" spans="1:8" x14ac:dyDescent="0.25">
      <c r="A1121" s="24">
        <v>27226</v>
      </c>
      <c r="B1121" s="24"/>
      <c r="C1121" s="24" t="s">
        <v>695</v>
      </c>
      <c r="D1121" s="29">
        <f>VLOOKUP(A1121,'Novitas non-facility'!$B:$C,2,FALSE)</f>
        <v>1148.93</v>
      </c>
      <c r="E1121" s="29">
        <f>VLOOKUP(A1121,'Novitas facilty'!$B:$C,2,FALSE)</f>
        <v>1166.5</v>
      </c>
      <c r="F1121" s="24"/>
      <c r="G1121" s="44">
        <f t="shared" si="34"/>
        <v>1724</v>
      </c>
      <c r="H1121" s="44">
        <f t="shared" si="35"/>
        <v>1750</v>
      </c>
    </row>
    <row r="1122" spans="1:8" x14ac:dyDescent="0.25">
      <c r="A1122" s="24">
        <v>27227</v>
      </c>
      <c r="B1122" s="24"/>
      <c r="C1122" s="24" t="s">
        <v>696</v>
      </c>
      <c r="D1122" s="29">
        <f>VLOOKUP(A1122,'Novitas non-facility'!$B:$C,2,FALSE)</f>
        <v>1783.65</v>
      </c>
      <c r="E1122" s="29">
        <f>VLOOKUP(A1122,'Novitas facilty'!$B:$C,2,FALSE)</f>
        <v>1831.23</v>
      </c>
      <c r="F1122" s="24"/>
      <c r="G1122" s="44">
        <f t="shared" si="34"/>
        <v>2676</v>
      </c>
      <c r="H1122" s="44">
        <f t="shared" si="35"/>
        <v>2747</v>
      </c>
    </row>
    <row r="1123" spans="1:8" x14ac:dyDescent="0.25">
      <c r="A1123" s="24">
        <v>27228</v>
      </c>
      <c r="B1123" s="24"/>
      <c r="C1123" s="24" t="s">
        <v>696</v>
      </c>
      <c r="D1123" s="29">
        <f>VLOOKUP(A1123,'Novitas non-facility'!$B:$C,2,FALSE)</f>
        <v>2026.83</v>
      </c>
      <c r="E1123" s="29">
        <f>VLOOKUP(A1123,'Novitas facilty'!$B:$C,2,FALSE)</f>
        <v>2086.88</v>
      </c>
      <c r="F1123" s="24"/>
      <c r="G1123" s="44">
        <f t="shared" si="34"/>
        <v>3041</v>
      </c>
      <c r="H1123" s="44">
        <f t="shared" si="35"/>
        <v>3131</v>
      </c>
    </row>
    <row r="1124" spans="1:8" x14ac:dyDescent="0.25">
      <c r="A1124" s="24">
        <v>27230</v>
      </c>
      <c r="B1124" s="24"/>
      <c r="C1124" s="24" t="s">
        <v>697</v>
      </c>
      <c r="D1124" s="29">
        <f>VLOOKUP(A1124,'Novitas non-facility'!$B:$C,2,FALSE)</f>
        <v>543.08000000000004</v>
      </c>
      <c r="E1124" s="29">
        <f>VLOOKUP(A1124,'Novitas facilty'!$B:$C,2,FALSE)</f>
        <v>532.03</v>
      </c>
      <c r="F1124" s="24"/>
      <c r="G1124" s="44">
        <f t="shared" si="34"/>
        <v>815</v>
      </c>
      <c r="H1124" s="44">
        <f t="shared" si="35"/>
        <v>799</v>
      </c>
    </row>
    <row r="1125" spans="1:8" x14ac:dyDescent="0.25">
      <c r="A1125" s="24">
        <v>27232</v>
      </c>
      <c r="B1125" s="24"/>
      <c r="C1125" s="24" t="s">
        <v>697</v>
      </c>
      <c r="D1125" s="29">
        <f>VLOOKUP(A1125,'Novitas non-facility'!$B:$C,2,FALSE)</f>
        <v>788.21</v>
      </c>
      <c r="E1125" s="29">
        <f>VLOOKUP(A1125,'Novitas facilty'!$B:$C,2,FALSE)</f>
        <v>827.33</v>
      </c>
      <c r="F1125" s="24"/>
      <c r="G1125" s="44">
        <f t="shared" si="34"/>
        <v>1183</v>
      </c>
      <c r="H1125" s="44">
        <f t="shared" si="35"/>
        <v>1241</v>
      </c>
    </row>
    <row r="1126" spans="1:8" x14ac:dyDescent="0.25">
      <c r="A1126" s="24">
        <v>27235</v>
      </c>
      <c r="B1126" s="24"/>
      <c r="C1126" s="24" t="s">
        <v>697</v>
      </c>
      <c r="D1126" s="29">
        <f>VLOOKUP(A1126,'Novitas non-facility'!$B:$C,2,FALSE)</f>
        <v>989.04</v>
      </c>
      <c r="E1126" s="29">
        <f>VLOOKUP(A1126,'Novitas facilty'!$B:$C,2,FALSE)</f>
        <v>1005.05</v>
      </c>
      <c r="F1126" s="24"/>
      <c r="G1126" s="44">
        <f t="shared" si="34"/>
        <v>1484</v>
      </c>
      <c r="H1126" s="44">
        <f t="shared" si="35"/>
        <v>1508</v>
      </c>
    </row>
    <row r="1127" spans="1:8" x14ac:dyDescent="0.25">
      <c r="A1127" s="24">
        <v>27236</v>
      </c>
      <c r="B1127" s="24"/>
      <c r="C1127" s="24" t="s">
        <v>697</v>
      </c>
      <c r="D1127" s="29">
        <f>VLOOKUP(A1127,'Novitas non-facility'!$B:$C,2,FALSE)</f>
        <v>1296.05</v>
      </c>
      <c r="E1127" s="29">
        <f>VLOOKUP(A1127,'Novitas facilty'!$B:$C,2,FALSE)</f>
        <v>1321.79</v>
      </c>
      <c r="F1127" s="24"/>
      <c r="G1127" s="44">
        <f t="shared" si="34"/>
        <v>1945</v>
      </c>
      <c r="H1127" s="44">
        <f t="shared" si="35"/>
        <v>1983</v>
      </c>
    </row>
    <row r="1128" spans="1:8" x14ac:dyDescent="0.25">
      <c r="A1128" s="24">
        <v>27238</v>
      </c>
      <c r="B1128" s="24"/>
      <c r="C1128" s="24" t="s">
        <v>697</v>
      </c>
      <c r="D1128" s="29">
        <f>VLOOKUP(A1128,'Novitas non-facility'!$B:$C,2,FALSE)</f>
        <v>520.04999999999995</v>
      </c>
      <c r="E1128" s="29">
        <f>VLOOKUP(A1128,'Novitas facilty'!$B:$C,2,FALSE)</f>
        <v>508.88</v>
      </c>
      <c r="F1128" s="24"/>
      <c r="G1128" s="44">
        <f t="shared" si="34"/>
        <v>781</v>
      </c>
      <c r="H1128" s="44">
        <f t="shared" si="35"/>
        <v>764</v>
      </c>
    </row>
    <row r="1129" spans="1:8" x14ac:dyDescent="0.25">
      <c r="A1129" s="24">
        <v>27240</v>
      </c>
      <c r="B1129" s="24"/>
      <c r="C1129" s="24" t="s">
        <v>697</v>
      </c>
      <c r="D1129" s="29">
        <f>VLOOKUP(A1129,'Novitas non-facility'!$B:$C,2,FALSE)</f>
        <v>1044.2</v>
      </c>
      <c r="E1129" s="29">
        <f>VLOOKUP(A1129,'Novitas facilty'!$B:$C,2,FALSE)</f>
        <v>1056.4000000000001</v>
      </c>
      <c r="F1129" s="24"/>
      <c r="G1129" s="44">
        <f t="shared" si="34"/>
        <v>1567</v>
      </c>
      <c r="H1129" s="44">
        <f t="shared" si="35"/>
        <v>1585</v>
      </c>
    </row>
    <row r="1130" spans="1:8" x14ac:dyDescent="0.25">
      <c r="A1130" s="24">
        <v>27244</v>
      </c>
      <c r="B1130" s="24"/>
      <c r="C1130" s="24" t="s">
        <v>697</v>
      </c>
      <c r="D1130" s="29">
        <f>VLOOKUP(A1130,'Novitas non-facility'!$B:$C,2,FALSE)</f>
        <v>1333.12</v>
      </c>
      <c r="E1130" s="29">
        <f>VLOOKUP(A1130,'Novitas facilty'!$B:$C,2,FALSE)</f>
        <v>1360.27</v>
      </c>
      <c r="F1130" s="24"/>
      <c r="G1130" s="44">
        <f t="shared" si="34"/>
        <v>2000</v>
      </c>
      <c r="H1130" s="44">
        <f t="shared" si="35"/>
        <v>2041</v>
      </c>
    </row>
    <row r="1131" spans="1:8" x14ac:dyDescent="0.25">
      <c r="A1131" s="24">
        <v>27245</v>
      </c>
      <c r="B1131" s="24"/>
      <c r="C1131" s="24" t="s">
        <v>697</v>
      </c>
      <c r="D1131" s="29">
        <f>VLOOKUP(A1131,'Novitas non-facility'!$B:$C,2,FALSE)</f>
        <v>1331.71</v>
      </c>
      <c r="E1131" s="29">
        <f>VLOOKUP(A1131,'Novitas facilty'!$B:$C,2,FALSE)</f>
        <v>1359.88</v>
      </c>
      <c r="F1131" s="24"/>
      <c r="G1131" s="44">
        <f t="shared" si="34"/>
        <v>1998</v>
      </c>
      <c r="H1131" s="44">
        <f t="shared" si="35"/>
        <v>2040</v>
      </c>
    </row>
    <row r="1132" spans="1:8" x14ac:dyDescent="0.25">
      <c r="A1132" s="24">
        <v>27246</v>
      </c>
      <c r="B1132" s="24"/>
      <c r="C1132" s="24" t="s">
        <v>697</v>
      </c>
      <c r="D1132" s="29">
        <f>VLOOKUP(A1132,'Novitas non-facility'!$B:$C,2,FALSE)</f>
        <v>435.77</v>
      </c>
      <c r="E1132" s="29">
        <f>VLOOKUP(A1132,'Novitas facilty'!$B:$C,2,FALSE)</f>
        <v>430.82</v>
      </c>
      <c r="F1132" s="24"/>
      <c r="G1132" s="44">
        <f t="shared" si="34"/>
        <v>654</v>
      </c>
      <c r="H1132" s="44">
        <f t="shared" si="35"/>
        <v>647</v>
      </c>
    </row>
    <row r="1133" spans="1:8" x14ac:dyDescent="0.25">
      <c r="A1133" s="24">
        <v>27248</v>
      </c>
      <c r="B1133" s="24"/>
      <c r="C1133" s="24" t="s">
        <v>697</v>
      </c>
      <c r="D1133" s="29">
        <f>VLOOKUP(A1133,'Novitas non-facility'!$B:$C,2,FALSE)</f>
        <v>813.75</v>
      </c>
      <c r="E1133" s="29">
        <f>VLOOKUP(A1133,'Novitas facilty'!$B:$C,2,FALSE)</f>
        <v>819.9</v>
      </c>
      <c r="F1133" s="24"/>
      <c r="G1133" s="44">
        <f t="shared" si="34"/>
        <v>1221</v>
      </c>
      <c r="H1133" s="44">
        <f t="shared" si="35"/>
        <v>1230</v>
      </c>
    </row>
    <row r="1134" spans="1:8" x14ac:dyDescent="0.25">
      <c r="A1134" s="24">
        <v>27250</v>
      </c>
      <c r="B1134" s="24"/>
      <c r="C1134" s="24" t="s">
        <v>698</v>
      </c>
      <c r="D1134" s="29">
        <f>VLOOKUP(A1134,'Novitas non-facility'!$B:$C,2,FALSE)</f>
        <v>190.63</v>
      </c>
      <c r="E1134" s="29">
        <f>VLOOKUP(A1134,'Novitas facilty'!$B:$C,2,FALSE)</f>
        <v>195.43</v>
      </c>
      <c r="F1134" s="24"/>
      <c r="G1134" s="44">
        <f t="shared" si="34"/>
        <v>286</v>
      </c>
      <c r="H1134" s="44">
        <f t="shared" si="35"/>
        <v>294</v>
      </c>
    </row>
    <row r="1135" spans="1:8" x14ac:dyDescent="0.25">
      <c r="A1135" s="24">
        <v>27252</v>
      </c>
      <c r="B1135" s="24"/>
      <c r="C1135" s="24" t="s">
        <v>698</v>
      </c>
      <c r="D1135" s="29">
        <f>VLOOKUP(A1135,'Novitas non-facility'!$B:$C,2,FALSE)</f>
        <v>823.4</v>
      </c>
      <c r="E1135" s="29">
        <f>VLOOKUP(A1135,'Novitas facilty'!$B:$C,2,FALSE)</f>
        <v>836.69</v>
      </c>
      <c r="F1135" s="24"/>
      <c r="G1135" s="44">
        <f t="shared" si="34"/>
        <v>1236</v>
      </c>
      <c r="H1135" s="44">
        <f t="shared" si="35"/>
        <v>1256</v>
      </c>
    </row>
    <row r="1136" spans="1:8" x14ac:dyDescent="0.25">
      <c r="A1136" s="24">
        <v>27253</v>
      </c>
      <c r="B1136" s="24"/>
      <c r="C1136" s="24" t="s">
        <v>698</v>
      </c>
      <c r="D1136" s="29">
        <f>VLOOKUP(A1136,'Novitas non-facility'!$B:$C,2,FALSE)</f>
        <v>1025.6600000000001</v>
      </c>
      <c r="E1136" s="29">
        <f>VLOOKUP(A1136,'Novitas facilty'!$B:$C,2,FALSE)</f>
        <v>1038.3399999999999</v>
      </c>
      <c r="F1136" s="24"/>
      <c r="G1136" s="44">
        <f t="shared" ref="G1136:G1199" si="36">ROUNDUP(D1136*$J$2,0)</f>
        <v>1539</v>
      </c>
      <c r="H1136" s="44">
        <f t="shared" ref="H1136:H1199" si="37">ROUNDUP(E1136*$J$2,0)</f>
        <v>1558</v>
      </c>
    </row>
    <row r="1137" spans="1:8" x14ac:dyDescent="0.25">
      <c r="A1137" s="24">
        <v>27254</v>
      </c>
      <c r="B1137" s="24"/>
      <c r="C1137" s="24" t="s">
        <v>698</v>
      </c>
      <c r="D1137" s="29">
        <f>VLOOKUP(A1137,'Novitas non-facility'!$B:$C,2,FALSE)</f>
        <v>1380.61</v>
      </c>
      <c r="E1137" s="29">
        <f>VLOOKUP(A1137,'Novitas facilty'!$B:$C,2,FALSE)</f>
        <v>1398.91</v>
      </c>
      <c r="F1137" s="24"/>
      <c r="G1137" s="44">
        <f t="shared" si="36"/>
        <v>2071</v>
      </c>
      <c r="H1137" s="44">
        <f t="shared" si="37"/>
        <v>2099</v>
      </c>
    </row>
    <row r="1138" spans="1:8" x14ac:dyDescent="0.25">
      <c r="A1138" s="24">
        <v>27256</v>
      </c>
      <c r="B1138" s="24"/>
      <c r="C1138" s="24" t="s">
        <v>698</v>
      </c>
      <c r="D1138" s="29">
        <f>VLOOKUP(A1138,'Novitas non-facility'!$B:$C,2,FALSE)</f>
        <v>345.4</v>
      </c>
      <c r="E1138" s="29">
        <f>VLOOKUP(A1138,'Novitas facilty'!$B:$C,2,FALSE)</f>
        <v>259.32</v>
      </c>
      <c r="F1138" s="24"/>
      <c r="G1138" s="44">
        <f t="shared" si="36"/>
        <v>519</v>
      </c>
      <c r="H1138" s="44">
        <f t="shared" si="37"/>
        <v>389</v>
      </c>
    </row>
    <row r="1139" spans="1:8" x14ac:dyDescent="0.25">
      <c r="A1139" s="24">
        <v>27257</v>
      </c>
      <c r="B1139" s="24"/>
      <c r="C1139" s="24" t="s">
        <v>698</v>
      </c>
      <c r="D1139" s="29">
        <f>VLOOKUP(A1139,'Novitas non-facility'!$B:$C,2,FALSE)</f>
        <v>392.6</v>
      </c>
      <c r="E1139" s="29">
        <f>VLOOKUP(A1139,'Novitas facilty'!$B:$C,2,FALSE)</f>
        <v>401.08</v>
      </c>
      <c r="F1139" s="24"/>
      <c r="G1139" s="44">
        <f t="shared" si="36"/>
        <v>589</v>
      </c>
      <c r="H1139" s="44">
        <f t="shared" si="37"/>
        <v>602</v>
      </c>
    </row>
    <row r="1140" spans="1:8" x14ac:dyDescent="0.25">
      <c r="A1140" s="24">
        <v>27258</v>
      </c>
      <c r="B1140" s="24"/>
      <c r="C1140" s="24" t="s">
        <v>698</v>
      </c>
      <c r="D1140" s="29">
        <f>VLOOKUP(A1140,'Novitas non-facility'!$B:$C,2,FALSE)</f>
        <v>1210.4100000000001</v>
      </c>
      <c r="E1140" s="29">
        <f>VLOOKUP(A1140,'Novitas facilty'!$B:$C,2,FALSE)</f>
        <v>1226.8599999999999</v>
      </c>
      <c r="F1140" s="24"/>
      <c r="G1140" s="44">
        <f t="shared" si="36"/>
        <v>1816</v>
      </c>
      <c r="H1140" s="44">
        <f t="shared" si="37"/>
        <v>1841</v>
      </c>
    </row>
    <row r="1141" spans="1:8" x14ac:dyDescent="0.25">
      <c r="A1141" s="24">
        <v>27259</v>
      </c>
      <c r="B1141" s="24"/>
      <c r="C1141" s="24" t="s">
        <v>698</v>
      </c>
      <c r="D1141" s="29">
        <f>VLOOKUP(A1141,'Novitas non-facility'!$B:$C,2,FALSE)</f>
        <v>1671.51</v>
      </c>
      <c r="E1141" s="29">
        <f>VLOOKUP(A1141,'Novitas facilty'!$B:$C,2,FALSE)</f>
        <v>1716.85</v>
      </c>
      <c r="F1141" s="24"/>
      <c r="G1141" s="44">
        <f t="shared" si="36"/>
        <v>2508</v>
      </c>
      <c r="H1141" s="44">
        <f t="shared" si="37"/>
        <v>2576</v>
      </c>
    </row>
    <row r="1142" spans="1:8" x14ac:dyDescent="0.25">
      <c r="A1142" s="24">
        <v>27265</v>
      </c>
      <c r="B1142" s="24"/>
      <c r="C1142" s="24" t="s">
        <v>698</v>
      </c>
      <c r="D1142" s="29">
        <f>VLOOKUP(A1142,'Novitas non-facility'!$B:$C,2,FALSE)</f>
        <v>463.55</v>
      </c>
      <c r="E1142" s="29">
        <f>VLOOKUP(A1142,'Novitas facilty'!$B:$C,2,FALSE)</f>
        <v>438.97</v>
      </c>
      <c r="F1142" s="24"/>
      <c r="G1142" s="44">
        <f t="shared" si="36"/>
        <v>696</v>
      </c>
      <c r="H1142" s="44">
        <f t="shared" si="37"/>
        <v>659</v>
      </c>
    </row>
    <row r="1143" spans="1:8" x14ac:dyDescent="0.25">
      <c r="A1143" s="24">
        <v>27266</v>
      </c>
      <c r="B1143" s="24"/>
      <c r="C1143" s="24" t="s">
        <v>698</v>
      </c>
      <c r="D1143" s="29">
        <f>VLOOKUP(A1143,'Novitas non-facility'!$B:$C,2,FALSE)</f>
        <v>644.85</v>
      </c>
      <c r="E1143" s="29">
        <f>VLOOKUP(A1143,'Novitas facilty'!$B:$C,2,FALSE)</f>
        <v>642.84</v>
      </c>
      <c r="F1143" s="24"/>
      <c r="G1143" s="44">
        <f t="shared" si="36"/>
        <v>968</v>
      </c>
      <c r="H1143" s="44">
        <f t="shared" si="37"/>
        <v>965</v>
      </c>
    </row>
    <row r="1144" spans="1:8" x14ac:dyDescent="0.25">
      <c r="A1144" s="24">
        <v>27267</v>
      </c>
      <c r="B1144" s="24"/>
      <c r="C1144" s="24" t="s">
        <v>699</v>
      </c>
      <c r="D1144" s="29">
        <f>VLOOKUP(A1144,'Novitas non-facility'!$B:$C,2,FALSE)</f>
        <v>489.84</v>
      </c>
      <c r="E1144" s="29">
        <f>VLOOKUP(A1144,'Novitas facilty'!$B:$C,2,FALSE)</f>
        <v>480.85</v>
      </c>
      <c r="F1144" s="24"/>
      <c r="G1144" s="44">
        <f t="shared" si="36"/>
        <v>735</v>
      </c>
      <c r="H1144" s="44">
        <f t="shared" si="37"/>
        <v>722</v>
      </c>
    </row>
    <row r="1145" spans="1:8" x14ac:dyDescent="0.25">
      <c r="A1145" s="24">
        <v>27268</v>
      </c>
      <c r="B1145" s="24"/>
      <c r="C1145" s="24" t="s">
        <v>700</v>
      </c>
      <c r="D1145" s="29">
        <f>VLOOKUP(A1145,'Novitas non-facility'!$B:$C,2,FALSE)</f>
        <v>602.21</v>
      </c>
      <c r="E1145" s="29">
        <f>VLOOKUP(A1145,'Novitas facilty'!$B:$C,2,FALSE)</f>
        <v>588.25</v>
      </c>
      <c r="F1145" s="24"/>
      <c r="G1145" s="44">
        <f t="shared" si="36"/>
        <v>904</v>
      </c>
      <c r="H1145" s="44">
        <f t="shared" si="37"/>
        <v>883</v>
      </c>
    </row>
    <row r="1146" spans="1:8" x14ac:dyDescent="0.25">
      <c r="A1146" s="24">
        <v>27269</v>
      </c>
      <c r="B1146" s="24"/>
      <c r="C1146" s="24" t="s">
        <v>701</v>
      </c>
      <c r="D1146" s="29">
        <f>VLOOKUP(A1146,'Novitas non-facility'!$B:$C,2,FALSE)</f>
        <v>1344.23</v>
      </c>
      <c r="E1146" s="29">
        <f>VLOOKUP(A1146,'Novitas facilty'!$B:$C,2,FALSE)</f>
        <v>1368.87</v>
      </c>
      <c r="F1146" s="24"/>
      <c r="G1146" s="44">
        <f t="shared" si="36"/>
        <v>2017</v>
      </c>
      <c r="H1146" s="44">
        <f t="shared" si="37"/>
        <v>2054</v>
      </c>
    </row>
    <row r="1147" spans="1:8" x14ac:dyDescent="0.25">
      <c r="A1147" s="24">
        <v>27275</v>
      </c>
      <c r="B1147" s="24"/>
      <c r="C1147" s="24" t="s">
        <v>702</v>
      </c>
      <c r="D1147" s="29">
        <f>VLOOKUP(A1147,'Novitas non-facility'!$B:$C,2,FALSE)</f>
        <v>202.69</v>
      </c>
      <c r="E1147" s="29">
        <f>VLOOKUP(A1147,'Novitas facilty'!$B:$C,2,FALSE)</f>
        <v>201</v>
      </c>
      <c r="F1147" s="24"/>
      <c r="G1147" s="44">
        <f t="shared" si="36"/>
        <v>305</v>
      </c>
      <c r="H1147" s="44">
        <f t="shared" si="37"/>
        <v>302</v>
      </c>
    </row>
    <row r="1148" spans="1:8" x14ac:dyDescent="0.25">
      <c r="A1148" s="24">
        <v>27279</v>
      </c>
      <c r="B1148" s="24"/>
      <c r="C1148" s="24" t="s">
        <v>703</v>
      </c>
      <c r="D1148" s="29">
        <f>VLOOKUP(A1148,'Novitas non-facility'!$B:$C,2,FALSE)</f>
        <v>884.89</v>
      </c>
      <c r="E1148" s="29">
        <f>VLOOKUP(A1148,'Novitas facilty'!$B:$C,2,FALSE)</f>
        <v>771.77</v>
      </c>
      <c r="F1148" s="24"/>
      <c r="G1148" s="44">
        <f t="shared" si="36"/>
        <v>1328</v>
      </c>
      <c r="H1148" s="44">
        <f t="shared" si="37"/>
        <v>1158</v>
      </c>
    </row>
    <row r="1149" spans="1:8" x14ac:dyDescent="0.25">
      <c r="A1149" s="24">
        <v>27280</v>
      </c>
      <c r="B1149" s="24"/>
      <c r="C1149" s="24" t="s">
        <v>704</v>
      </c>
      <c r="D1149" s="29">
        <f>VLOOKUP(A1149,'Novitas non-facility'!$B:$C,2,FALSE)</f>
        <v>1477.78</v>
      </c>
      <c r="E1149" s="29">
        <f>VLOOKUP(A1149,'Novitas facilty'!$B:$C,2,FALSE)</f>
        <v>1510.93</v>
      </c>
      <c r="F1149" s="24"/>
      <c r="G1149" s="44">
        <f t="shared" si="36"/>
        <v>2217</v>
      </c>
      <c r="H1149" s="44">
        <f t="shared" si="37"/>
        <v>2267</v>
      </c>
    </row>
    <row r="1150" spans="1:8" x14ac:dyDescent="0.25">
      <c r="A1150" s="24">
        <v>27282</v>
      </c>
      <c r="B1150" s="24"/>
      <c r="C1150" s="24" t="s">
        <v>705</v>
      </c>
      <c r="D1150" s="29">
        <f>VLOOKUP(A1150,'Novitas non-facility'!$B:$C,2,FALSE)</f>
        <v>943.05</v>
      </c>
      <c r="E1150" s="29">
        <f>VLOOKUP(A1150,'Novitas facilty'!$B:$C,2,FALSE)</f>
        <v>910.69</v>
      </c>
      <c r="F1150" s="24"/>
      <c r="G1150" s="44">
        <f t="shared" si="36"/>
        <v>1415</v>
      </c>
      <c r="H1150" s="44">
        <f t="shared" si="37"/>
        <v>1367</v>
      </c>
    </row>
    <row r="1151" spans="1:8" x14ac:dyDescent="0.25">
      <c r="A1151" s="24">
        <v>27284</v>
      </c>
      <c r="B1151" s="24"/>
      <c r="C1151" s="24" t="s">
        <v>706</v>
      </c>
      <c r="D1151" s="29">
        <f>VLOOKUP(A1151,'Novitas non-facility'!$B:$C,2,FALSE)</f>
        <v>1730.84</v>
      </c>
      <c r="E1151" s="29">
        <f>VLOOKUP(A1151,'Novitas facilty'!$B:$C,2,FALSE)</f>
        <v>1715.88</v>
      </c>
      <c r="F1151" s="24"/>
      <c r="G1151" s="44">
        <f t="shared" si="36"/>
        <v>2597</v>
      </c>
      <c r="H1151" s="44">
        <f t="shared" si="37"/>
        <v>2574</v>
      </c>
    </row>
    <row r="1152" spans="1:8" x14ac:dyDescent="0.25">
      <c r="A1152" s="24">
        <v>27286</v>
      </c>
      <c r="B1152" s="24"/>
      <c r="C1152" s="24" t="s">
        <v>706</v>
      </c>
      <c r="D1152" s="29">
        <f>VLOOKUP(A1152,'Novitas non-facility'!$B:$C,2,FALSE)</f>
        <v>1776.84</v>
      </c>
      <c r="E1152" s="29">
        <f>VLOOKUP(A1152,'Novitas facilty'!$B:$C,2,FALSE)</f>
        <v>1804.12</v>
      </c>
      <c r="F1152" s="24"/>
      <c r="G1152" s="44">
        <f t="shared" si="36"/>
        <v>2666</v>
      </c>
      <c r="H1152" s="44">
        <f t="shared" si="37"/>
        <v>2707</v>
      </c>
    </row>
    <row r="1153" spans="1:8" x14ac:dyDescent="0.25">
      <c r="A1153" s="24">
        <v>27290</v>
      </c>
      <c r="B1153" s="24"/>
      <c r="C1153" s="24" t="s">
        <v>707</v>
      </c>
      <c r="D1153" s="29">
        <f>VLOOKUP(A1153,'Novitas non-facility'!$B:$C,2,FALSE)</f>
        <v>1759.34</v>
      </c>
      <c r="E1153" s="29">
        <f>VLOOKUP(A1153,'Novitas facilty'!$B:$C,2,FALSE)</f>
        <v>1776.75</v>
      </c>
      <c r="F1153" s="24"/>
      <c r="G1153" s="44">
        <f t="shared" si="36"/>
        <v>2640</v>
      </c>
      <c r="H1153" s="44">
        <f t="shared" si="37"/>
        <v>2666</v>
      </c>
    </row>
    <row r="1154" spans="1:8" x14ac:dyDescent="0.25">
      <c r="A1154" s="24">
        <v>27295</v>
      </c>
      <c r="B1154" s="24"/>
      <c r="C1154" s="24" t="s">
        <v>707</v>
      </c>
      <c r="D1154" s="29">
        <f>VLOOKUP(A1154,'Novitas non-facility'!$B:$C,2,FALSE)</f>
        <v>1361.03</v>
      </c>
      <c r="E1154" s="29">
        <f>VLOOKUP(A1154,'Novitas facilty'!$B:$C,2,FALSE)</f>
        <v>1388.69</v>
      </c>
      <c r="F1154" s="24"/>
      <c r="G1154" s="44">
        <f t="shared" si="36"/>
        <v>2042</v>
      </c>
      <c r="H1154" s="44">
        <f t="shared" si="37"/>
        <v>2084</v>
      </c>
    </row>
    <row r="1155" spans="1:8" x14ac:dyDescent="0.25">
      <c r="A1155" s="24">
        <v>27301</v>
      </c>
      <c r="B1155" s="24"/>
      <c r="C1155" s="24" t="s">
        <v>708</v>
      </c>
      <c r="D1155" s="29">
        <f>VLOOKUP(A1155,'Novitas non-facility'!$B:$C,2,FALSE)</f>
        <v>749.26</v>
      </c>
      <c r="E1155" s="29">
        <f>VLOOKUP(A1155,'Novitas facilty'!$B:$C,2,FALSE)</f>
        <v>558.04999999999995</v>
      </c>
      <c r="F1155" s="24"/>
      <c r="G1155" s="44">
        <f t="shared" si="36"/>
        <v>1124</v>
      </c>
      <c r="H1155" s="44">
        <f t="shared" si="37"/>
        <v>838</v>
      </c>
    </row>
    <row r="1156" spans="1:8" x14ac:dyDescent="0.25">
      <c r="A1156" s="24">
        <v>27303</v>
      </c>
      <c r="B1156" s="24"/>
      <c r="C1156" s="24" t="s">
        <v>185</v>
      </c>
      <c r="D1156" s="29">
        <f>VLOOKUP(A1156,'Novitas non-facility'!$B:$C,2,FALSE)</f>
        <v>701.04</v>
      </c>
      <c r="E1156" s="29">
        <f>VLOOKUP(A1156,'Novitas facilty'!$B:$C,2,FALSE)</f>
        <v>704.07</v>
      </c>
      <c r="F1156" s="24"/>
      <c r="G1156" s="44">
        <f t="shared" si="36"/>
        <v>1052</v>
      </c>
      <c r="H1156" s="44">
        <f t="shared" si="37"/>
        <v>1057</v>
      </c>
    </row>
    <row r="1157" spans="1:8" x14ac:dyDescent="0.25">
      <c r="A1157" s="24">
        <v>27305</v>
      </c>
      <c r="B1157" s="24"/>
      <c r="C1157" s="24" t="s">
        <v>709</v>
      </c>
      <c r="D1157" s="29">
        <f>VLOOKUP(A1157,'Novitas non-facility'!$B:$C,2,FALSE)</f>
        <v>535.70000000000005</v>
      </c>
      <c r="E1157" s="29">
        <f>VLOOKUP(A1157,'Novitas facilty'!$B:$C,2,FALSE)</f>
        <v>532.26</v>
      </c>
      <c r="F1157" s="24"/>
      <c r="G1157" s="44">
        <f t="shared" si="36"/>
        <v>804</v>
      </c>
      <c r="H1157" s="44">
        <f t="shared" si="37"/>
        <v>799</v>
      </c>
    </row>
    <row r="1158" spans="1:8" x14ac:dyDescent="0.25">
      <c r="A1158" s="24">
        <v>27306</v>
      </c>
      <c r="B1158" s="24"/>
      <c r="C1158" s="24" t="s">
        <v>710</v>
      </c>
      <c r="D1158" s="29">
        <f>VLOOKUP(A1158,'Novitas non-facility'!$B:$C,2,FALSE)</f>
        <v>369.6</v>
      </c>
      <c r="E1158" s="29">
        <f>VLOOKUP(A1158,'Novitas facilty'!$B:$C,2,FALSE)</f>
        <v>392.28</v>
      </c>
      <c r="F1158" s="24"/>
      <c r="G1158" s="44">
        <f t="shared" si="36"/>
        <v>555</v>
      </c>
      <c r="H1158" s="44">
        <f t="shared" si="37"/>
        <v>589</v>
      </c>
    </row>
    <row r="1159" spans="1:8" x14ac:dyDescent="0.25">
      <c r="A1159" s="24">
        <v>27307</v>
      </c>
      <c r="B1159" s="24"/>
      <c r="C1159" s="24" t="s">
        <v>711</v>
      </c>
      <c r="D1159" s="29">
        <f>VLOOKUP(A1159,'Novitas non-facility'!$B:$C,2,FALSE)</f>
        <v>449.38</v>
      </c>
      <c r="E1159" s="29">
        <f>VLOOKUP(A1159,'Novitas facilty'!$B:$C,2,FALSE)</f>
        <v>509.78</v>
      </c>
      <c r="F1159" s="24"/>
      <c r="G1159" s="44">
        <f t="shared" si="36"/>
        <v>675</v>
      </c>
      <c r="H1159" s="44">
        <f t="shared" si="37"/>
        <v>765</v>
      </c>
    </row>
    <row r="1160" spans="1:8" x14ac:dyDescent="0.25">
      <c r="A1160" s="24">
        <v>27310</v>
      </c>
      <c r="B1160" s="24"/>
      <c r="C1160" s="24" t="s">
        <v>712</v>
      </c>
      <c r="D1160" s="29">
        <f>VLOOKUP(A1160,'Novitas non-facility'!$B:$C,2,FALSE)</f>
        <v>805.17</v>
      </c>
      <c r="E1160" s="29">
        <f>VLOOKUP(A1160,'Novitas facilty'!$B:$C,2,FALSE)</f>
        <v>807.97</v>
      </c>
      <c r="F1160" s="24"/>
      <c r="G1160" s="44">
        <f t="shared" si="36"/>
        <v>1208</v>
      </c>
      <c r="H1160" s="44">
        <f t="shared" si="37"/>
        <v>1212</v>
      </c>
    </row>
    <row r="1161" spans="1:8" x14ac:dyDescent="0.25">
      <c r="A1161" s="24">
        <v>27323</v>
      </c>
      <c r="B1161" s="24"/>
      <c r="C1161" s="24" t="s">
        <v>713</v>
      </c>
      <c r="D1161" s="29">
        <f>VLOOKUP(A1161,'Novitas non-facility'!$B:$C,2,FALSE)</f>
        <v>305.88</v>
      </c>
      <c r="E1161" s="29">
        <f>VLOOKUP(A1161,'Novitas facilty'!$B:$C,2,FALSE)</f>
        <v>191.61</v>
      </c>
      <c r="F1161" s="24"/>
      <c r="G1161" s="44">
        <f t="shared" si="36"/>
        <v>459</v>
      </c>
      <c r="H1161" s="44">
        <f t="shared" si="37"/>
        <v>288</v>
      </c>
    </row>
    <row r="1162" spans="1:8" x14ac:dyDescent="0.25">
      <c r="A1162" s="24">
        <v>27324</v>
      </c>
      <c r="B1162" s="24"/>
      <c r="C1162" s="24" t="s">
        <v>713</v>
      </c>
      <c r="D1162" s="29">
        <f>VLOOKUP(A1162,'Novitas non-facility'!$B:$C,2,FALSE)</f>
        <v>453.96</v>
      </c>
      <c r="E1162" s="29">
        <f>VLOOKUP(A1162,'Novitas facilty'!$B:$C,2,FALSE)</f>
        <v>441.74</v>
      </c>
      <c r="F1162" s="24"/>
      <c r="G1162" s="44">
        <f t="shared" si="36"/>
        <v>681</v>
      </c>
      <c r="H1162" s="44">
        <f t="shared" si="37"/>
        <v>663</v>
      </c>
    </row>
    <row r="1163" spans="1:8" x14ac:dyDescent="0.25">
      <c r="A1163" s="24">
        <v>27325</v>
      </c>
      <c r="B1163" s="24"/>
      <c r="C1163" s="24" t="s">
        <v>714</v>
      </c>
      <c r="D1163" s="29">
        <f>VLOOKUP(A1163,'Novitas non-facility'!$B:$C,2,FALSE)</f>
        <v>625.17999999999995</v>
      </c>
      <c r="E1163" s="29">
        <f>VLOOKUP(A1163,'Novitas facilty'!$B:$C,2,FALSE)</f>
        <v>604.46</v>
      </c>
      <c r="F1163" s="24"/>
      <c r="G1163" s="44">
        <f t="shared" si="36"/>
        <v>938</v>
      </c>
      <c r="H1163" s="44">
        <f t="shared" si="37"/>
        <v>907</v>
      </c>
    </row>
    <row r="1164" spans="1:8" x14ac:dyDescent="0.25">
      <c r="A1164" s="24">
        <v>27326</v>
      </c>
      <c r="B1164" s="24"/>
      <c r="C1164" s="24" t="s">
        <v>715</v>
      </c>
      <c r="D1164" s="29">
        <f>VLOOKUP(A1164,'Novitas non-facility'!$B:$C,2,FALSE)</f>
        <v>579.85</v>
      </c>
      <c r="E1164" s="29">
        <f>VLOOKUP(A1164,'Novitas facilty'!$B:$C,2,FALSE)</f>
        <v>574.39</v>
      </c>
      <c r="F1164" s="24"/>
      <c r="G1164" s="44">
        <f t="shared" si="36"/>
        <v>870</v>
      </c>
      <c r="H1164" s="44">
        <f t="shared" si="37"/>
        <v>862</v>
      </c>
    </row>
    <row r="1165" spans="1:8" x14ac:dyDescent="0.25">
      <c r="A1165" s="24">
        <v>27327</v>
      </c>
      <c r="B1165" s="24"/>
      <c r="C1165" s="24" t="s">
        <v>716</v>
      </c>
      <c r="D1165" s="29">
        <f>VLOOKUP(A1165,'Novitas non-facility'!$B:$C,2,FALSE)</f>
        <v>562.54999999999995</v>
      </c>
      <c r="E1165" s="29">
        <f>VLOOKUP(A1165,'Novitas facilty'!$B:$C,2,FALSE)</f>
        <v>346.97</v>
      </c>
      <c r="F1165" s="24"/>
      <c r="G1165" s="44">
        <f t="shared" si="36"/>
        <v>844</v>
      </c>
      <c r="H1165" s="44">
        <f t="shared" si="37"/>
        <v>521</v>
      </c>
    </row>
    <row r="1166" spans="1:8" x14ac:dyDescent="0.25">
      <c r="A1166" s="24">
        <v>27328</v>
      </c>
      <c r="B1166" s="24"/>
      <c r="C1166" s="24" t="s">
        <v>717</v>
      </c>
      <c r="D1166" s="29">
        <f>VLOOKUP(A1166,'Novitas non-facility'!$B:$C,2,FALSE)</f>
        <v>682.25</v>
      </c>
      <c r="E1166" s="29">
        <f>VLOOKUP(A1166,'Novitas facilty'!$B:$C,2,FALSE)</f>
        <v>685.72</v>
      </c>
      <c r="F1166" s="24"/>
      <c r="G1166" s="44">
        <f t="shared" si="36"/>
        <v>1024</v>
      </c>
      <c r="H1166" s="44">
        <f t="shared" si="37"/>
        <v>1029</v>
      </c>
    </row>
    <row r="1167" spans="1:8" x14ac:dyDescent="0.25">
      <c r="A1167" s="24">
        <v>27329</v>
      </c>
      <c r="B1167" s="24"/>
      <c r="C1167" s="24" t="s">
        <v>718</v>
      </c>
      <c r="D1167" s="29">
        <f>VLOOKUP(A1167,'Novitas non-facility'!$B:$C,2,FALSE)</f>
        <v>1129.06</v>
      </c>
      <c r="E1167" s="29">
        <f>VLOOKUP(A1167,'Novitas facilty'!$B:$C,2,FALSE)</f>
        <v>1143.08</v>
      </c>
      <c r="F1167" s="24"/>
      <c r="G1167" s="44">
        <f t="shared" si="36"/>
        <v>1694</v>
      </c>
      <c r="H1167" s="44">
        <f t="shared" si="37"/>
        <v>1715</v>
      </c>
    </row>
    <row r="1168" spans="1:8" x14ac:dyDescent="0.25">
      <c r="A1168" s="24">
        <v>27330</v>
      </c>
      <c r="B1168" s="24"/>
      <c r="C1168" s="24" t="s">
        <v>719</v>
      </c>
      <c r="D1168" s="29">
        <f>VLOOKUP(A1168,'Novitas non-facility'!$B:$C,2,FALSE)</f>
        <v>469.75</v>
      </c>
      <c r="E1168" s="29">
        <f>VLOOKUP(A1168,'Novitas facilty'!$B:$C,2,FALSE)</f>
        <v>463.75</v>
      </c>
      <c r="F1168" s="24"/>
      <c r="G1168" s="44">
        <f t="shared" si="36"/>
        <v>705</v>
      </c>
      <c r="H1168" s="44">
        <f t="shared" si="37"/>
        <v>696</v>
      </c>
    </row>
    <row r="1169" spans="1:8" x14ac:dyDescent="0.25">
      <c r="A1169" s="24">
        <v>27331</v>
      </c>
      <c r="B1169" s="24"/>
      <c r="C1169" s="24" t="s">
        <v>720</v>
      </c>
      <c r="D1169" s="29">
        <f>VLOOKUP(A1169,'Novitas non-facility'!$B:$C,2,FALSE)</f>
        <v>528.96</v>
      </c>
      <c r="E1169" s="29">
        <f>VLOOKUP(A1169,'Novitas facilty'!$B:$C,2,FALSE)</f>
        <v>525.54999999999995</v>
      </c>
      <c r="F1169" s="24"/>
      <c r="G1169" s="44">
        <f t="shared" si="36"/>
        <v>794</v>
      </c>
      <c r="H1169" s="44">
        <f t="shared" si="37"/>
        <v>789</v>
      </c>
    </row>
    <row r="1170" spans="1:8" x14ac:dyDescent="0.25">
      <c r="A1170" s="24">
        <v>27332</v>
      </c>
      <c r="B1170" s="24"/>
      <c r="C1170" s="24" t="s">
        <v>721</v>
      </c>
      <c r="D1170" s="29">
        <f>VLOOKUP(A1170,'Novitas non-facility'!$B:$C,2,FALSE)</f>
        <v>712.45</v>
      </c>
      <c r="E1170" s="29">
        <f>VLOOKUP(A1170,'Novitas facilty'!$B:$C,2,FALSE)</f>
        <v>708.33</v>
      </c>
      <c r="F1170" s="24"/>
      <c r="G1170" s="44">
        <f t="shared" si="36"/>
        <v>1069</v>
      </c>
      <c r="H1170" s="44">
        <f t="shared" si="37"/>
        <v>1063</v>
      </c>
    </row>
    <row r="1171" spans="1:8" x14ac:dyDescent="0.25">
      <c r="A1171" s="24">
        <v>27333</v>
      </c>
      <c r="B1171" s="24"/>
      <c r="C1171" s="24" t="s">
        <v>721</v>
      </c>
      <c r="D1171" s="29">
        <f>VLOOKUP(A1171,'Novitas non-facility'!$B:$C,2,FALSE)</f>
        <v>652.05999999999995</v>
      </c>
      <c r="E1171" s="29">
        <f>VLOOKUP(A1171,'Novitas facilty'!$B:$C,2,FALSE)</f>
        <v>648.52</v>
      </c>
      <c r="F1171" s="24"/>
      <c r="G1171" s="44">
        <f t="shared" si="36"/>
        <v>979</v>
      </c>
      <c r="H1171" s="44">
        <f t="shared" si="37"/>
        <v>973</v>
      </c>
    </row>
    <row r="1172" spans="1:8" x14ac:dyDescent="0.25">
      <c r="A1172" s="24">
        <v>27334</v>
      </c>
      <c r="B1172" s="24"/>
      <c r="C1172" s="24" t="s">
        <v>722</v>
      </c>
      <c r="D1172" s="29">
        <f>VLOOKUP(A1172,'Novitas non-facility'!$B:$C,2,FALSE)</f>
        <v>756.98</v>
      </c>
      <c r="E1172" s="29">
        <f>VLOOKUP(A1172,'Novitas facilty'!$B:$C,2,FALSE)</f>
        <v>755.11</v>
      </c>
      <c r="F1172" s="24"/>
      <c r="G1172" s="44">
        <f t="shared" si="36"/>
        <v>1136</v>
      </c>
      <c r="H1172" s="44">
        <f t="shared" si="37"/>
        <v>1133</v>
      </c>
    </row>
    <row r="1173" spans="1:8" x14ac:dyDescent="0.25">
      <c r="A1173" s="24">
        <v>27335</v>
      </c>
      <c r="B1173" s="24"/>
      <c r="C1173" s="24" t="s">
        <v>722</v>
      </c>
      <c r="D1173" s="29">
        <f>VLOOKUP(A1173,'Novitas non-facility'!$B:$C,2,FALSE)</f>
        <v>840.5</v>
      </c>
      <c r="E1173" s="29">
        <f>VLOOKUP(A1173,'Novitas facilty'!$B:$C,2,FALSE)</f>
        <v>842.96</v>
      </c>
      <c r="F1173" s="24"/>
      <c r="G1173" s="44">
        <f t="shared" si="36"/>
        <v>1261</v>
      </c>
      <c r="H1173" s="44">
        <f t="shared" si="37"/>
        <v>1265</v>
      </c>
    </row>
    <row r="1174" spans="1:8" x14ac:dyDescent="0.25">
      <c r="A1174" s="24">
        <v>27337</v>
      </c>
      <c r="B1174" s="24"/>
      <c r="C1174" s="24" t="s">
        <v>723</v>
      </c>
      <c r="D1174" s="29">
        <f>VLOOKUP(A1174,'Novitas non-facility'!$B:$C,2,FALSE)</f>
        <v>458.32</v>
      </c>
      <c r="E1174" s="29">
        <f>VLOOKUP(A1174,'Novitas facilty'!$B:$C,2,FALSE)</f>
        <v>462.94</v>
      </c>
      <c r="F1174" s="24"/>
      <c r="G1174" s="44">
        <f t="shared" si="36"/>
        <v>688</v>
      </c>
      <c r="H1174" s="44">
        <f t="shared" si="37"/>
        <v>695</v>
      </c>
    </row>
    <row r="1175" spans="1:8" x14ac:dyDescent="0.25">
      <c r="A1175" s="24">
        <v>27339</v>
      </c>
      <c r="B1175" s="24"/>
      <c r="C1175" s="24" t="s">
        <v>724</v>
      </c>
      <c r="D1175" s="29">
        <f>VLOOKUP(A1175,'Novitas non-facility'!$B:$C,2,FALSE)</f>
        <v>820.01</v>
      </c>
      <c r="E1175" s="29">
        <f>VLOOKUP(A1175,'Novitas facilty'!$B:$C,2,FALSE)</f>
        <v>832.39</v>
      </c>
      <c r="F1175" s="24"/>
      <c r="G1175" s="44">
        <f t="shared" si="36"/>
        <v>1231</v>
      </c>
      <c r="H1175" s="44">
        <f t="shared" si="37"/>
        <v>1249</v>
      </c>
    </row>
    <row r="1176" spans="1:8" x14ac:dyDescent="0.25">
      <c r="A1176" s="24">
        <v>27340</v>
      </c>
      <c r="B1176" s="24"/>
      <c r="C1176" s="24" t="s">
        <v>725</v>
      </c>
      <c r="D1176" s="29">
        <f>VLOOKUP(A1176,'Novitas non-facility'!$B:$C,2,FALSE)</f>
        <v>417.84</v>
      </c>
      <c r="E1176" s="29">
        <f>VLOOKUP(A1176,'Novitas facilty'!$B:$C,2,FALSE)</f>
        <v>412.8</v>
      </c>
      <c r="F1176" s="24"/>
      <c r="G1176" s="44">
        <f t="shared" si="36"/>
        <v>627</v>
      </c>
      <c r="H1176" s="44">
        <f t="shared" si="37"/>
        <v>620</v>
      </c>
    </row>
    <row r="1177" spans="1:8" x14ac:dyDescent="0.25">
      <c r="A1177" s="24">
        <v>27345</v>
      </c>
      <c r="B1177" s="24"/>
      <c r="C1177" s="24" t="s">
        <v>726</v>
      </c>
      <c r="D1177" s="29">
        <f>VLOOKUP(A1177,'Novitas non-facility'!$B:$C,2,FALSE)</f>
        <v>538.66</v>
      </c>
      <c r="E1177" s="29">
        <f>VLOOKUP(A1177,'Novitas facilty'!$B:$C,2,FALSE)</f>
        <v>532.14</v>
      </c>
      <c r="F1177" s="24"/>
      <c r="G1177" s="44">
        <f t="shared" si="36"/>
        <v>808</v>
      </c>
      <c r="H1177" s="44">
        <f t="shared" si="37"/>
        <v>799</v>
      </c>
    </row>
    <row r="1178" spans="1:8" x14ac:dyDescent="0.25">
      <c r="A1178" s="24">
        <v>27347</v>
      </c>
      <c r="B1178" s="24"/>
      <c r="C1178" s="24" t="s">
        <v>727</v>
      </c>
      <c r="D1178" s="29">
        <f>VLOOKUP(A1178,'Novitas non-facility'!$B:$C,2,FALSE)</f>
        <v>584.36</v>
      </c>
      <c r="E1178" s="29">
        <f>VLOOKUP(A1178,'Novitas facilty'!$B:$C,2,FALSE)</f>
        <v>586.47</v>
      </c>
      <c r="F1178" s="24"/>
      <c r="G1178" s="44">
        <f t="shared" si="36"/>
        <v>877</v>
      </c>
      <c r="H1178" s="44">
        <f t="shared" si="37"/>
        <v>880</v>
      </c>
    </row>
    <row r="1179" spans="1:8" x14ac:dyDescent="0.25">
      <c r="A1179" s="24">
        <v>27350</v>
      </c>
      <c r="B1179" s="24"/>
      <c r="C1179" s="24" t="s">
        <v>728</v>
      </c>
      <c r="D1179" s="29">
        <f>VLOOKUP(A1179,'Novitas non-facility'!$B:$C,2,FALSE)</f>
        <v>722.05</v>
      </c>
      <c r="E1179" s="29">
        <f>VLOOKUP(A1179,'Novitas facilty'!$B:$C,2,FALSE)</f>
        <v>719.68</v>
      </c>
      <c r="F1179" s="24"/>
      <c r="G1179" s="44">
        <f t="shared" si="36"/>
        <v>1084</v>
      </c>
      <c r="H1179" s="44">
        <f t="shared" si="37"/>
        <v>1080</v>
      </c>
    </row>
    <row r="1180" spans="1:8" x14ac:dyDescent="0.25">
      <c r="A1180" s="24">
        <v>27355</v>
      </c>
      <c r="B1180" s="24"/>
      <c r="C1180" s="24" t="s">
        <v>729</v>
      </c>
      <c r="D1180" s="29">
        <f>VLOOKUP(A1180,'Novitas non-facility'!$B:$C,2,FALSE)</f>
        <v>671.45</v>
      </c>
      <c r="E1180" s="29">
        <f>VLOOKUP(A1180,'Novitas facilty'!$B:$C,2,FALSE)</f>
        <v>665</v>
      </c>
      <c r="F1180" s="24"/>
      <c r="G1180" s="44">
        <f t="shared" si="36"/>
        <v>1008</v>
      </c>
      <c r="H1180" s="44">
        <f t="shared" si="37"/>
        <v>998</v>
      </c>
    </row>
    <row r="1181" spans="1:8" x14ac:dyDescent="0.25">
      <c r="A1181" s="24">
        <v>27356</v>
      </c>
      <c r="B1181" s="24"/>
      <c r="C1181" s="24" t="s">
        <v>730</v>
      </c>
      <c r="D1181" s="29">
        <f>VLOOKUP(A1181,'Novitas non-facility'!$B:$C,2,FALSE)</f>
        <v>813.9</v>
      </c>
      <c r="E1181" s="29">
        <f>VLOOKUP(A1181,'Novitas facilty'!$B:$C,2,FALSE)</f>
        <v>813.29</v>
      </c>
      <c r="F1181" s="24"/>
      <c r="G1181" s="44">
        <f t="shared" si="36"/>
        <v>1221</v>
      </c>
      <c r="H1181" s="44">
        <f t="shared" si="37"/>
        <v>1220</v>
      </c>
    </row>
    <row r="1182" spans="1:8" x14ac:dyDescent="0.25">
      <c r="A1182" s="24">
        <v>27357</v>
      </c>
      <c r="B1182" s="24"/>
      <c r="C1182" s="24" t="s">
        <v>730</v>
      </c>
      <c r="D1182" s="29">
        <f>VLOOKUP(A1182,'Novitas non-facility'!$B:$C,2,FALSE)</f>
        <v>899.51</v>
      </c>
      <c r="E1182" s="29">
        <f>VLOOKUP(A1182,'Novitas facilty'!$B:$C,2,FALSE)</f>
        <v>899.36</v>
      </c>
      <c r="F1182" s="24"/>
      <c r="G1182" s="44">
        <f t="shared" si="36"/>
        <v>1350</v>
      </c>
      <c r="H1182" s="44">
        <f t="shared" si="37"/>
        <v>1350</v>
      </c>
    </row>
    <row r="1183" spans="1:8" x14ac:dyDescent="0.25">
      <c r="A1183" s="24">
        <v>27358</v>
      </c>
      <c r="B1183" s="24"/>
      <c r="C1183" s="24" t="s">
        <v>731</v>
      </c>
      <c r="D1183" s="29">
        <f>VLOOKUP(A1183,'Novitas non-facility'!$B:$C,2,FALSE)</f>
        <v>292.88</v>
      </c>
      <c r="E1183" s="29">
        <f>VLOOKUP(A1183,'Novitas facilty'!$B:$C,2,FALSE)</f>
        <v>305.76</v>
      </c>
      <c r="F1183" s="24"/>
      <c r="G1183" s="44">
        <f t="shared" si="36"/>
        <v>440</v>
      </c>
      <c r="H1183" s="44">
        <f t="shared" si="37"/>
        <v>459</v>
      </c>
    </row>
    <row r="1184" spans="1:8" x14ac:dyDescent="0.25">
      <c r="A1184" s="24">
        <v>27360</v>
      </c>
      <c r="B1184" s="24"/>
      <c r="C1184" s="24" t="s">
        <v>732</v>
      </c>
      <c r="D1184" s="29">
        <f>VLOOKUP(A1184,'Novitas non-facility'!$B:$C,2,FALSE)</f>
        <v>996.42</v>
      </c>
      <c r="E1184" s="29">
        <f>VLOOKUP(A1184,'Novitas facilty'!$B:$C,2,FALSE)</f>
        <v>940.55</v>
      </c>
      <c r="F1184" s="24"/>
      <c r="G1184" s="44">
        <f t="shared" si="36"/>
        <v>1495</v>
      </c>
      <c r="H1184" s="44">
        <f t="shared" si="37"/>
        <v>1411</v>
      </c>
    </row>
    <row r="1185" spans="1:8" x14ac:dyDescent="0.25">
      <c r="A1185" s="24">
        <v>27364</v>
      </c>
      <c r="B1185" s="24"/>
      <c r="C1185" s="24" t="s">
        <v>733</v>
      </c>
      <c r="D1185" s="29">
        <f>VLOOKUP(A1185,'Novitas non-facility'!$B:$C,2,FALSE)</f>
        <v>1689.57</v>
      </c>
      <c r="E1185" s="29">
        <f>VLOOKUP(A1185,'Novitas facilty'!$B:$C,2,FALSE)</f>
        <v>1723.24</v>
      </c>
      <c r="F1185" s="24"/>
      <c r="G1185" s="44">
        <f t="shared" si="36"/>
        <v>2535</v>
      </c>
      <c r="H1185" s="44">
        <f t="shared" si="37"/>
        <v>2585</v>
      </c>
    </row>
    <row r="1186" spans="1:8" x14ac:dyDescent="0.25">
      <c r="A1186" s="24">
        <v>27365</v>
      </c>
      <c r="B1186" s="24"/>
      <c r="C1186" s="24" t="s">
        <v>734</v>
      </c>
      <c r="D1186" s="29">
        <f>VLOOKUP(A1186,'Novitas non-facility'!$B:$C,2,FALSE)</f>
        <v>2212.15</v>
      </c>
      <c r="E1186" s="29">
        <f>VLOOKUP(A1186,'Novitas facilty'!$B:$C,2,FALSE)</f>
        <v>2284.87</v>
      </c>
      <c r="F1186" s="24"/>
      <c r="G1186" s="44">
        <f t="shared" si="36"/>
        <v>3319</v>
      </c>
      <c r="H1186" s="44">
        <f t="shared" si="37"/>
        <v>3428</v>
      </c>
    </row>
    <row r="1187" spans="1:8" x14ac:dyDescent="0.25">
      <c r="A1187" s="24">
        <v>27370</v>
      </c>
      <c r="B1187" s="24"/>
      <c r="C1187" s="24" t="s">
        <v>735</v>
      </c>
      <c r="D1187" s="29">
        <f>VLOOKUP(A1187,'Novitas non-facility'!$B:$C,2,FALSE)</f>
        <v>174.06</v>
      </c>
      <c r="E1187" s="29">
        <f>VLOOKUP(A1187,'Novitas facilty'!$B:$C,2,FALSE)</f>
        <v>55.23</v>
      </c>
      <c r="F1187" s="24"/>
      <c r="G1187" s="44">
        <f t="shared" si="36"/>
        <v>262</v>
      </c>
      <c r="H1187" s="44">
        <f t="shared" si="37"/>
        <v>83</v>
      </c>
    </row>
    <row r="1188" spans="1:8" x14ac:dyDescent="0.25">
      <c r="A1188" s="24">
        <v>27372</v>
      </c>
      <c r="B1188" s="24"/>
      <c r="C1188" s="24" t="s">
        <v>44</v>
      </c>
      <c r="D1188" s="29">
        <f>VLOOKUP(A1188,'Novitas non-facility'!$B:$C,2,FALSE)</f>
        <v>658.65</v>
      </c>
      <c r="E1188" s="29">
        <f>VLOOKUP(A1188,'Novitas facilty'!$B:$C,2,FALSE)</f>
        <v>441.54</v>
      </c>
      <c r="F1188" s="24"/>
      <c r="G1188" s="44">
        <f t="shared" si="36"/>
        <v>988</v>
      </c>
      <c r="H1188" s="44">
        <f t="shared" si="37"/>
        <v>663</v>
      </c>
    </row>
    <row r="1189" spans="1:8" x14ac:dyDescent="0.25">
      <c r="A1189" s="24">
        <v>27380</v>
      </c>
      <c r="B1189" s="24"/>
      <c r="C1189" s="24" t="s">
        <v>736</v>
      </c>
      <c r="D1189" s="29">
        <f>VLOOKUP(A1189,'Novitas non-facility'!$B:$C,2,FALSE)</f>
        <v>692.53</v>
      </c>
      <c r="E1189" s="29">
        <f>VLOOKUP(A1189,'Novitas facilty'!$B:$C,2,FALSE)</f>
        <v>657.44</v>
      </c>
      <c r="F1189" s="24"/>
      <c r="G1189" s="44">
        <f t="shared" si="36"/>
        <v>1039</v>
      </c>
      <c r="H1189" s="44">
        <f t="shared" si="37"/>
        <v>987</v>
      </c>
    </row>
    <row r="1190" spans="1:8" x14ac:dyDescent="0.25">
      <c r="A1190" s="24">
        <v>27381</v>
      </c>
      <c r="B1190" s="24"/>
      <c r="C1190" s="24" t="s">
        <v>737</v>
      </c>
      <c r="D1190" s="29">
        <f>VLOOKUP(A1190,'Novitas non-facility'!$B:$C,2,FALSE)</f>
        <v>904.27</v>
      </c>
      <c r="E1190" s="29">
        <f>VLOOKUP(A1190,'Novitas facilty'!$B:$C,2,FALSE)</f>
        <v>880.03</v>
      </c>
      <c r="F1190" s="24"/>
      <c r="G1190" s="44">
        <f t="shared" si="36"/>
        <v>1357</v>
      </c>
      <c r="H1190" s="44">
        <f t="shared" si="37"/>
        <v>1321</v>
      </c>
    </row>
    <row r="1191" spans="1:8" x14ac:dyDescent="0.25">
      <c r="A1191" s="24">
        <v>27385</v>
      </c>
      <c r="B1191" s="24"/>
      <c r="C1191" s="24" t="s">
        <v>738</v>
      </c>
      <c r="D1191" s="29">
        <f>VLOOKUP(A1191,'Novitas non-facility'!$B:$C,2,FALSE)</f>
        <v>675.5</v>
      </c>
      <c r="E1191" s="29">
        <f>VLOOKUP(A1191,'Novitas facilty'!$B:$C,2,FALSE)</f>
        <v>637.28</v>
      </c>
      <c r="F1191" s="24"/>
      <c r="G1191" s="44">
        <f t="shared" si="36"/>
        <v>1014</v>
      </c>
      <c r="H1191" s="44">
        <f t="shared" si="37"/>
        <v>956</v>
      </c>
    </row>
    <row r="1192" spans="1:8" x14ac:dyDescent="0.25">
      <c r="A1192" s="24">
        <v>27386</v>
      </c>
      <c r="B1192" s="24"/>
      <c r="C1192" s="24" t="s">
        <v>739</v>
      </c>
      <c r="D1192" s="29">
        <f>VLOOKUP(A1192,'Novitas non-facility'!$B:$C,2,FALSE)</f>
        <v>942.97</v>
      </c>
      <c r="E1192" s="29">
        <f>VLOOKUP(A1192,'Novitas facilty'!$B:$C,2,FALSE)</f>
        <v>916.47</v>
      </c>
      <c r="F1192" s="24"/>
      <c r="G1192" s="44">
        <f t="shared" si="36"/>
        <v>1415</v>
      </c>
      <c r="H1192" s="44">
        <f t="shared" si="37"/>
        <v>1375</v>
      </c>
    </row>
    <row r="1193" spans="1:8" x14ac:dyDescent="0.25">
      <c r="A1193" s="24">
        <v>27390</v>
      </c>
      <c r="B1193" s="24"/>
      <c r="C1193" s="24" t="s">
        <v>710</v>
      </c>
      <c r="D1193" s="29">
        <f>VLOOKUP(A1193,'Novitas non-facility'!$B:$C,2,FALSE)</f>
        <v>500.2</v>
      </c>
      <c r="E1193" s="29">
        <f>VLOOKUP(A1193,'Novitas facilty'!$B:$C,2,FALSE)</f>
        <v>496</v>
      </c>
      <c r="F1193" s="24"/>
      <c r="G1193" s="44">
        <f t="shared" si="36"/>
        <v>751</v>
      </c>
      <c r="H1193" s="44">
        <f t="shared" si="37"/>
        <v>744</v>
      </c>
    </row>
    <row r="1194" spans="1:8" x14ac:dyDescent="0.25">
      <c r="A1194" s="24">
        <v>27391</v>
      </c>
      <c r="B1194" s="24"/>
      <c r="C1194" s="24" t="s">
        <v>711</v>
      </c>
      <c r="D1194" s="29">
        <f>VLOOKUP(A1194,'Novitas non-facility'!$B:$C,2,FALSE)</f>
        <v>641.64</v>
      </c>
      <c r="E1194" s="29">
        <f>VLOOKUP(A1194,'Novitas facilty'!$B:$C,2,FALSE)</f>
        <v>638.29</v>
      </c>
      <c r="F1194" s="24"/>
      <c r="G1194" s="44">
        <f t="shared" si="36"/>
        <v>963</v>
      </c>
      <c r="H1194" s="44">
        <f t="shared" si="37"/>
        <v>958</v>
      </c>
    </row>
    <row r="1195" spans="1:8" x14ac:dyDescent="0.25">
      <c r="A1195" s="24">
        <v>27392</v>
      </c>
      <c r="B1195" s="24"/>
      <c r="C1195" s="24" t="s">
        <v>711</v>
      </c>
      <c r="D1195" s="29">
        <f>VLOOKUP(A1195,'Novitas non-facility'!$B:$C,2,FALSE)</f>
        <v>785.09</v>
      </c>
      <c r="E1195" s="29">
        <f>VLOOKUP(A1195,'Novitas facilty'!$B:$C,2,FALSE)</f>
        <v>784.55</v>
      </c>
      <c r="F1195" s="24"/>
      <c r="G1195" s="44">
        <f t="shared" si="36"/>
        <v>1178</v>
      </c>
      <c r="H1195" s="44">
        <f t="shared" si="37"/>
        <v>1177</v>
      </c>
    </row>
    <row r="1196" spans="1:8" x14ac:dyDescent="0.25">
      <c r="A1196" s="24">
        <v>27393</v>
      </c>
      <c r="B1196" s="24"/>
      <c r="C1196" s="24" t="s">
        <v>740</v>
      </c>
      <c r="D1196" s="29">
        <f>VLOOKUP(A1196,'Novitas non-facility'!$B:$C,2,FALSE)</f>
        <v>555.28</v>
      </c>
      <c r="E1196" s="29">
        <f>VLOOKUP(A1196,'Novitas facilty'!$B:$C,2,FALSE)</f>
        <v>560.08000000000004</v>
      </c>
      <c r="F1196" s="24"/>
      <c r="G1196" s="44">
        <f t="shared" si="36"/>
        <v>833</v>
      </c>
      <c r="H1196" s="44">
        <f t="shared" si="37"/>
        <v>841</v>
      </c>
    </row>
    <row r="1197" spans="1:8" x14ac:dyDescent="0.25">
      <c r="A1197" s="24">
        <v>27394</v>
      </c>
      <c r="B1197" s="24"/>
      <c r="C1197" s="24" t="s">
        <v>741</v>
      </c>
      <c r="D1197" s="29">
        <f>VLOOKUP(A1197,'Novitas non-facility'!$B:$C,2,FALSE)</f>
        <v>720.76</v>
      </c>
      <c r="E1197" s="29">
        <f>VLOOKUP(A1197,'Novitas facilty'!$B:$C,2,FALSE)</f>
        <v>702.81</v>
      </c>
      <c r="F1197" s="24"/>
      <c r="G1197" s="44">
        <f t="shared" si="36"/>
        <v>1082</v>
      </c>
      <c r="H1197" s="44">
        <f t="shared" si="37"/>
        <v>1055</v>
      </c>
    </row>
    <row r="1198" spans="1:8" x14ac:dyDescent="0.25">
      <c r="A1198" s="24">
        <v>27395</v>
      </c>
      <c r="B1198" s="24"/>
      <c r="C1198" s="24" t="s">
        <v>741</v>
      </c>
      <c r="D1198" s="29">
        <f>VLOOKUP(A1198,'Novitas non-facility'!$B:$C,2,FALSE)</f>
        <v>966.84</v>
      </c>
      <c r="E1198" s="29">
        <f>VLOOKUP(A1198,'Novitas facilty'!$B:$C,2,FALSE)</f>
        <v>970.89</v>
      </c>
      <c r="F1198" s="24"/>
      <c r="G1198" s="44">
        <f t="shared" si="36"/>
        <v>1451</v>
      </c>
      <c r="H1198" s="44">
        <f t="shared" si="37"/>
        <v>1457</v>
      </c>
    </row>
    <row r="1199" spans="1:8" x14ac:dyDescent="0.25">
      <c r="A1199" s="24">
        <v>27396</v>
      </c>
      <c r="B1199" s="24"/>
      <c r="C1199" s="24" t="s">
        <v>742</v>
      </c>
      <c r="D1199" s="29">
        <f>VLOOKUP(A1199,'Novitas non-facility'!$B:$C,2,FALSE)</f>
        <v>682.64</v>
      </c>
      <c r="E1199" s="29">
        <f>VLOOKUP(A1199,'Novitas facilty'!$B:$C,2,FALSE)</f>
        <v>681.26</v>
      </c>
      <c r="F1199" s="24"/>
      <c r="G1199" s="44">
        <f t="shared" si="36"/>
        <v>1024</v>
      </c>
      <c r="H1199" s="44">
        <f t="shared" si="37"/>
        <v>1022</v>
      </c>
    </row>
    <row r="1200" spans="1:8" x14ac:dyDescent="0.25">
      <c r="A1200" s="24">
        <v>27397</v>
      </c>
      <c r="B1200" s="24"/>
      <c r="C1200" s="24" t="s">
        <v>743</v>
      </c>
      <c r="D1200" s="29">
        <f>VLOOKUP(A1200,'Novitas non-facility'!$B:$C,2,FALSE)</f>
        <v>1001.86</v>
      </c>
      <c r="E1200" s="29">
        <f>VLOOKUP(A1200,'Novitas facilty'!$B:$C,2,FALSE)</f>
        <v>997.88</v>
      </c>
      <c r="F1200" s="24"/>
      <c r="G1200" s="44">
        <f t="shared" ref="G1200:G1263" si="38">ROUNDUP(D1200*$J$2,0)</f>
        <v>1503</v>
      </c>
      <c r="H1200" s="44">
        <f t="shared" ref="H1200:H1263" si="39">ROUNDUP(E1200*$J$2,0)</f>
        <v>1497</v>
      </c>
    </row>
    <row r="1201" spans="1:8" x14ac:dyDescent="0.25">
      <c r="A1201" s="24">
        <v>27400</v>
      </c>
      <c r="B1201" s="24"/>
      <c r="C1201" s="24" t="s">
        <v>744</v>
      </c>
      <c r="D1201" s="29">
        <f>VLOOKUP(A1201,'Novitas non-facility'!$B:$C,2,FALSE)</f>
        <v>766.37</v>
      </c>
      <c r="E1201" s="29">
        <f>VLOOKUP(A1201,'Novitas facilty'!$B:$C,2,FALSE)</f>
        <v>767.77</v>
      </c>
      <c r="F1201" s="24"/>
      <c r="G1201" s="44">
        <f t="shared" si="38"/>
        <v>1150</v>
      </c>
      <c r="H1201" s="44">
        <f t="shared" si="39"/>
        <v>1152</v>
      </c>
    </row>
    <row r="1202" spans="1:8" x14ac:dyDescent="0.25">
      <c r="A1202" s="24">
        <v>27403</v>
      </c>
      <c r="B1202" s="24"/>
      <c r="C1202" s="24" t="s">
        <v>745</v>
      </c>
      <c r="D1202" s="29">
        <f>VLOOKUP(A1202,'Novitas non-facility'!$B:$C,2,FALSE)</f>
        <v>710.39</v>
      </c>
      <c r="E1202" s="29">
        <f>VLOOKUP(A1202,'Novitas facilty'!$B:$C,2,FALSE)</f>
        <v>707.34</v>
      </c>
      <c r="F1202" s="24"/>
      <c r="G1202" s="44">
        <f t="shared" si="38"/>
        <v>1066</v>
      </c>
      <c r="H1202" s="44">
        <f t="shared" si="39"/>
        <v>1062</v>
      </c>
    </row>
    <row r="1203" spans="1:8" x14ac:dyDescent="0.25">
      <c r="A1203" s="24">
        <v>27405</v>
      </c>
      <c r="B1203" s="24"/>
      <c r="C1203" s="24" t="s">
        <v>746</v>
      </c>
      <c r="D1203" s="29">
        <f>VLOOKUP(A1203,'Novitas non-facility'!$B:$C,2,FALSE)</f>
        <v>744.23</v>
      </c>
      <c r="E1203" s="29">
        <f>VLOOKUP(A1203,'Novitas facilty'!$B:$C,2,FALSE)</f>
        <v>745.08</v>
      </c>
      <c r="F1203" s="24"/>
      <c r="G1203" s="44">
        <f t="shared" si="38"/>
        <v>1117</v>
      </c>
      <c r="H1203" s="44">
        <f t="shared" si="39"/>
        <v>1118</v>
      </c>
    </row>
    <row r="1204" spans="1:8" x14ac:dyDescent="0.25">
      <c r="A1204" s="24">
        <v>27407</v>
      </c>
      <c r="B1204" s="24"/>
      <c r="C1204" s="24" t="s">
        <v>746</v>
      </c>
      <c r="D1204" s="29">
        <f>VLOOKUP(A1204,'Novitas non-facility'!$B:$C,2,FALSE)</f>
        <v>875.22</v>
      </c>
      <c r="E1204" s="29">
        <f>VLOOKUP(A1204,'Novitas facilty'!$B:$C,2,FALSE)</f>
        <v>857.89</v>
      </c>
      <c r="F1204" s="24"/>
      <c r="G1204" s="44">
        <f t="shared" si="38"/>
        <v>1313</v>
      </c>
      <c r="H1204" s="44">
        <f t="shared" si="39"/>
        <v>1287</v>
      </c>
    </row>
    <row r="1205" spans="1:8" x14ac:dyDescent="0.25">
      <c r="A1205" s="24">
        <v>27409</v>
      </c>
      <c r="B1205" s="24"/>
      <c r="C1205" s="24" t="s">
        <v>747</v>
      </c>
      <c r="D1205" s="29">
        <f>VLOOKUP(A1205,'Novitas non-facility'!$B:$C,2,FALSE)</f>
        <v>1057.47</v>
      </c>
      <c r="E1205" s="29">
        <f>VLOOKUP(A1205,'Novitas facilty'!$B:$C,2,FALSE)</f>
        <v>1052.03</v>
      </c>
      <c r="F1205" s="24"/>
      <c r="G1205" s="44">
        <f t="shared" si="38"/>
        <v>1587</v>
      </c>
      <c r="H1205" s="44">
        <f t="shared" si="39"/>
        <v>1579</v>
      </c>
    </row>
    <row r="1206" spans="1:8" x14ac:dyDescent="0.25">
      <c r="A1206" s="24">
        <v>27412</v>
      </c>
      <c r="B1206" s="24"/>
      <c r="C1206" s="24" t="s">
        <v>748</v>
      </c>
      <c r="D1206" s="29">
        <f>VLOOKUP(A1206,'Novitas non-facility'!$B:$C,2,FALSE)</f>
        <v>1785.69</v>
      </c>
      <c r="E1206" s="29">
        <f>VLOOKUP(A1206,'Novitas facilty'!$B:$C,2,FALSE)</f>
        <v>1826.48</v>
      </c>
      <c r="F1206" s="24"/>
      <c r="G1206" s="44">
        <f t="shared" si="38"/>
        <v>2679</v>
      </c>
      <c r="H1206" s="44">
        <f t="shared" si="39"/>
        <v>2740</v>
      </c>
    </row>
    <row r="1207" spans="1:8" x14ac:dyDescent="0.25">
      <c r="A1207" s="24">
        <v>27415</v>
      </c>
      <c r="B1207" s="24"/>
      <c r="C1207" s="24" t="s">
        <v>749</v>
      </c>
      <c r="D1207" s="29">
        <f>VLOOKUP(A1207,'Novitas non-facility'!$B:$C,2,FALSE)</f>
        <v>1492.46</v>
      </c>
      <c r="E1207" s="29">
        <f>VLOOKUP(A1207,'Novitas facilty'!$B:$C,2,FALSE)</f>
        <v>1514.77</v>
      </c>
      <c r="F1207" s="24"/>
      <c r="G1207" s="44">
        <f t="shared" si="38"/>
        <v>2239</v>
      </c>
      <c r="H1207" s="44">
        <f t="shared" si="39"/>
        <v>2273</v>
      </c>
    </row>
    <row r="1208" spans="1:8" x14ac:dyDescent="0.25">
      <c r="A1208" s="24">
        <v>27416</v>
      </c>
      <c r="B1208" s="24"/>
      <c r="C1208" s="24" t="s">
        <v>750</v>
      </c>
      <c r="D1208" s="29">
        <f>VLOOKUP(A1208,'Novitas non-facility'!$B:$C,2,FALSE)</f>
        <v>1069.9000000000001</v>
      </c>
      <c r="E1208" s="29">
        <f>VLOOKUP(A1208,'Novitas facilty'!$B:$C,2,FALSE)</f>
        <v>1080.43</v>
      </c>
      <c r="F1208" s="24"/>
      <c r="G1208" s="44">
        <f t="shared" si="38"/>
        <v>1605</v>
      </c>
      <c r="H1208" s="44">
        <f t="shared" si="39"/>
        <v>1621</v>
      </c>
    </row>
    <row r="1209" spans="1:8" x14ac:dyDescent="0.25">
      <c r="A1209" s="24">
        <v>27418</v>
      </c>
      <c r="B1209" s="24"/>
      <c r="C1209" s="24" t="s">
        <v>751</v>
      </c>
      <c r="D1209" s="29">
        <f>VLOOKUP(A1209,'Novitas non-facility'!$B:$C,2,FALSE)</f>
        <v>909.29</v>
      </c>
      <c r="E1209" s="29">
        <f>VLOOKUP(A1209,'Novitas facilty'!$B:$C,2,FALSE)</f>
        <v>915.09</v>
      </c>
      <c r="F1209" s="24"/>
      <c r="G1209" s="44">
        <f t="shared" si="38"/>
        <v>1364</v>
      </c>
      <c r="H1209" s="44">
        <f t="shared" si="39"/>
        <v>1373</v>
      </c>
    </row>
    <row r="1210" spans="1:8" x14ac:dyDescent="0.25">
      <c r="A1210" s="24">
        <v>27420</v>
      </c>
      <c r="B1210" s="24"/>
      <c r="C1210" s="24" t="s">
        <v>752</v>
      </c>
      <c r="D1210" s="29">
        <f>VLOOKUP(A1210,'Novitas non-facility'!$B:$C,2,FALSE)</f>
        <v>819.85</v>
      </c>
      <c r="E1210" s="29">
        <f>VLOOKUP(A1210,'Novitas facilty'!$B:$C,2,FALSE)</f>
        <v>821.89</v>
      </c>
      <c r="F1210" s="24"/>
      <c r="G1210" s="44">
        <f t="shared" si="38"/>
        <v>1230</v>
      </c>
      <c r="H1210" s="44">
        <f t="shared" si="39"/>
        <v>1233</v>
      </c>
    </row>
    <row r="1211" spans="1:8" x14ac:dyDescent="0.25">
      <c r="A1211" s="24">
        <v>27422</v>
      </c>
      <c r="B1211" s="24"/>
      <c r="C1211" s="24" t="s">
        <v>752</v>
      </c>
      <c r="D1211" s="29">
        <f>VLOOKUP(A1211,'Novitas non-facility'!$B:$C,2,FALSE)</f>
        <v>815.15</v>
      </c>
      <c r="E1211" s="29">
        <f>VLOOKUP(A1211,'Novitas facilty'!$B:$C,2,FALSE)</f>
        <v>819.29</v>
      </c>
      <c r="F1211" s="24"/>
      <c r="G1211" s="44">
        <f t="shared" si="38"/>
        <v>1223</v>
      </c>
      <c r="H1211" s="44">
        <f t="shared" si="39"/>
        <v>1229</v>
      </c>
    </row>
    <row r="1212" spans="1:8" x14ac:dyDescent="0.25">
      <c r="A1212" s="24">
        <v>27424</v>
      </c>
      <c r="B1212" s="24"/>
      <c r="C1212" s="24" t="s">
        <v>753</v>
      </c>
      <c r="D1212" s="29">
        <f>VLOOKUP(A1212,'Novitas non-facility'!$B:$C,2,FALSE)</f>
        <v>823.22</v>
      </c>
      <c r="E1212" s="29">
        <f>VLOOKUP(A1212,'Novitas facilty'!$B:$C,2,FALSE)</f>
        <v>827.11</v>
      </c>
      <c r="F1212" s="24"/>
      <c r="G1212" s="44">
        <f t="shared" si="38"/>
        <v>1235</v>
      </c>
      <c r="H1212" s="44">
        <f t="shared" si="39"/>
        <v>1241</v>
      </c>
    </row>
    <row r="1213" spans="1:8" x14ac:dyDescent="0.25">
      <c r="A1213" s="24">
        <v>27425</v>
      </c>
      <c r="B1213" s="24"/>
      <c r="C1213" s="24" t="s">
        <v>754</v>
      </c>
      <c r="D1213" s="29">
        <f>VLOOKUP(A1213,'Novitas non-facility'!$B:$C,2,FALSE)</f>
        <v>505.39</v>
      </c>
      <c r="E1213" s="29">
        <f>VLOOKUP(A1213,'Novitas facilty'!$B:$C,2,FALSE)</f>
        <v>496.91</v>
      </c>
      <c r="F1213" s="24"/>
      <c r="G1213" s="44">
        <f t="shared" si="38"/>
        <v>759</v>
      </c>
      <c r="H1213" s="44">
        <f t="shared" si="39"/>
        <v>746</v>
      </c>
    </row>
    <row r="1214" spans="1:8" x14ac:dyDescent="0.25">
      <c r="A1214" s="24">
        <v>27427</v>
      </c>
      <c r="B1214" s="24"/>
      <c r="C1214" s="24" t="s">
        <v>755</v>
      </c>
      <c r="D1214" s="29">
        <f>VLOOKUP(A1214,'Novitas non-facility'!$B:$C,2,FALSE)</f>
        <v>780.32</v>
      </c>
      <c r="E1214" s="29">
        <f>VLOOKUP(A1214,'Novitas facilty'!$B:$C,2,FALSE)</f>
        <v>786.29</v>
      </c>
      <c r="F1214" s="24"/>
      <c r="G1214" s="44">
        <f t="shared" si="38"/>
        <v>1171</v>
      </c>
      <c r="H1214" s="44">
        <f t="shared" si="39"/>
        <v>1180</v>
      </c>
    </row>
    <row r="1215" spans="1:8" x14ac:dyDescent="0.25">
      <c r="A1215" s="24">
        <v>27428</v>
      </c>
      <c r="B1215" s="24"/>
      <c r="C1215" s="24" t="s">
        <v>755</v>
      </c>
      <c r="D1215" s="29">
        <f>VLOOKUP(A1215,'Novitas non-facility'!$B:$C,2,FALSE)</f>
        <v>1220.97</v>
      </c>
      <c r="E1215" s="29">
        <f>VLOOKUP(A1215,'Novitas facilty'!$B:$C,2,FALSE)</f>
        <v>1231.29</v>
      </c>
      <c r="F1215" s="24"/>
      <c r="G1215" s="44">
        <f t="shared" si="38"/>
        <v>1832</v>
      </c>
      <c r="H1215" s="44">
        <f t="shared" si="39"/>
        <v>1847</v>
      </c>
    </row>
    <row r="1216" spans="1:8" x14ac:dyDescent="0.25">
      <c r="A1216" s="24">
        <v>27429</v>
      </c>
      <c r="B1216" s="24"/>
      <c r="C1216" s="24" t="s">
        <v>755</v>
      </c>
      <c r="D1216" s="29">
        <f>VLOOKUP(A1216,'Novitas non-facility'!$B:$C,2,FALSE)</f>
        <v>1375.71</v>
      </c>
      <c r="E1216" s="29">
        <f>VLOOKUP(A1216,'Novitas facilty'!$B:$C,2,FALSE)</f>
        <v>1376.57</v>
      </c>
      <c r="F1216" s="24"/>
      <c r="G1216" s="44">
        <f t="shared" si="38"/>
        <v>2064</v>
      </c>
      <c r="H1216" s="44">
        <f t="shared" si="39"/>
        <v>2065</v>
      </c>
    </row>
    <row r="1217" spans="1:8" x14ac:dyDescent="0.25">
      <c r="A1217" s="24">
        <v>27430</v>
      </c>
      <c r="B1217" s="24"/>
      <c r="C1217" s="24" t="s">
        <v>756</v>
      </c>
      <c r="D1217" s="29">
        <f>VLOOKUP(A1217,'Novitas non-facility'!$B:$C,2,FALSE)</f>
        <v>815.6</v>
      </c>
      <c r="E1217" s="29">
        <f>VLOOKUP(A1217,'Novitas facilty'!$B:$C,2,FALSE)</f>
        <v>816.67</v>
      </c>
      <c r="F1217" s="24"/>
      <c r="G1217" s="44">
        <f t="shared" si="38"/>
        <v>1224</v>
      </c>
      <c r="H1217" s="44">
        <f t="shared" si="39"/>
        <v>1226</v>
      </c>
    </row>
    <row r="1218" spans="1:8" x14ac:dyDescent="0.25">
      <c r="A1218" s="24">
        <v>27435</v>
      </c>
      <c r="B1218" s="24"/>
      <c r="C1218" s="24" t="s">
        <v>757</v>
      </c>
      <c r="D1218" s="29">
        <f>VLOOKUP(A1218,'Novitas non-facility'!$B:$C,2,FALSE)</f>
        <v>890.75</v>
      </c>
      <c r="E1218" s="29">
        <f>VLOOKUP(A1218,'Novitas facilty'!$B:$C,2,FALSE)</f>
        <v>891.67</v>
      </c>
      <c r="F1218" s="24"/>
      <c r="G1218" s="44">
        <f t="shared" si="38"/>
        <v>1337</v>
      </c>
      <c r="H1218" s="44">
        <f t="shared" si="39"/>
        <v>1338</v>
      </c>
    </row>
    <row r="1219" spans="1:8" x14ac:dyDescent="0.25">
      <c r="A1219" s="24">
        <v>27437</v>
      </c>
      <c r="B1219" s="24"/>
      <c r="C1219" s="24" t="s">
        <v>758</v>
      </c>
      <c r="D1219" s="29">
        <f>VLOOKUP(A1219,'Novitas non-facility'!$B:$C,2,FALSE)</f>
        <v>727.94</v>
      </c>
      <c r="E1219" s="29">
        <f>VLOOKUP(A1219,'Novitas facilty'!$B:$C,2,FALSE)</f>
        <v>730.24</v>
      </c>
      <c r="F1219" s="24"/>
      <c r="G1219" s="44">
        <f t="shared" si="38"/>
        <v>1092</v>
      </c>
      <c r="H1219" s="44">
        <f t="shared" si="39"/>
        <v>1096</v>
      </c>
    </row>
    <row r="1220" spans="1:8" x14ac:dyDescent="0.25">
      <c r="A1220" s="24">
        <v>27438</v>
      </c>
      <c r="B1220" s="24"/>
      <c r="C1220" s="24" t="s">
        <v>759</v>
      </c>
      <c r="D1220" s="29">
        <f>VLOOKUP(A1220,'Novitas non-facility'!$B:$C,2,FALSE)</f>
        <v>919.89</v>
      </c>
      <c r="E1220" s="29">
        <f>VLOOKUP(A1220,'Novitas facilty'!$B:$C,2,FALSE)</f>
        <v>928.07</v>
      </c>
      <c r="F1220" s="24"/>
      <c r="G1220" s="44">
        <f t="shared" si="38"/>
        <v>1380</v>
      </c>
      <c r="H1220" s="44">
        <f t="shared" si="39"/>
        <v>1393</v>
      </c>
    </row>
    <row r="1221" spans="1:8" x14ac:dyDescent="0.25">
      <c r="A1221" s="24">
        <v>27440</v>
      </c>
      <c r="B1221" s="24"/>
      <c r="C1221" s="24" t="s">
        <v>760</v>
      </c>
      <c r="D1221" s="29">
        <f>VLOOKUP(A1221,'Novitas non-facility'!$B:$C,2,FALSE)</f>
        <v>874.99</v>
      </c>
      <c r="E1221" s="29">
        <f>VLOOKUP(A1221,'Novitas facilty'!$B:$C,2,FALSE)</f>
        <v>882.25</v>
      </c>
      <c r="F1221" s="24"/>
      <c r="G1221" s="44">
        <f t="shared" si="38"/>
        <v>1313</v>
      </c>
      <c r="H1221" s="44">
        <f t="shared" si="39"/>
        <v>1324</v>
      </c>
    </row>
    <row r="1222" spans="1:8" x14ac:dyDescent="0.25">
      <c r="A1222" s="24">
        <v>27441</v>
      </c>
      <c r="B1222" s="24"/>
      <c r="C1222" s="24" t="s">
        <v>760</v>
      </c>
      <c r="D1222" s="29">
        <f>VLOOKUP(A1222,'Novitas non-facility'!$B:$C,2,FALSE)</f>
        <v>903.07</v>
      </c>
      <c r="E1222" s="29">
        <f>VLOOKUP(A1222,'Novitas facilty'!$B:$C,2,FALSE)</f>
        <v>909.19</v>
      </c>
      <c r="F1222" s="24"/>
      <c r="G1222" s="44">
        <f t="shared" si="38"/>
        <v>1355</v>
      </c>
      <c r="H1222" s="44">
        <f t="shared" si="39"/>
        <v>1364</v>
      </c>
    </row>
    <row r="1223" spans="1:8" x14ac:dyDescent="0.25">
      <c r="A1223" s="24">
        <v>27442</v>
      </c>
      <c r="B1223" s="24"/>
      <c r="C1223" s="24" t="s">
        <v>760</v>
      </c>
      <c r="D1223" s="29">
        <f>VLOOKUP(A1223,'Novitas non-facility'!$B:$C,2,FALSE)</f>
        <v>953.44</v>
      </c>
      <c r="E1223" s="29">
        <f>VLOOKUP(A1223,'Novitas facilty'!$B:$C,2,FALSE)</f>
        <v>959.65</v>
      </c>
      <c r="F1223" s="24"/>
      <c r="G1223" s="44">
        <f t="shared" si="38"/>
        <v>1431</v>
      </c>
      <c r="H1223" s="44">
        <f t="shared" si="39"/>
        <v>1440</v>
      </c>
    </row>
    <row r="1224" spans="1:8" x14ac:dyDescent="0.25">
      <c r="A1224" s="24">
        <v>27443</v>
      </c>
      <c r="B1224" s="24"/>
      <c r="C1224" s="24" t="s">
        <v>760</v>
      </c>
      <c r="D1224" s="29">
        <f>VLOOKUP(A1224,'Novitas non-facility'!$B:$C,2,FALSE)</f>
        <v>894.45</v>
      </c>
      <c r="E1224" s="29">
        <f>VLOOKUP(A1224,'Novitas facilty'!$B:$C,2,FALSE)</f>
        <v>890.82</v>
      </c>
      <c r="F1224" s="24"/>
      <c r="G1224" s="44">
        <f t="shared" si="38"/>
        <v>1342</v>
      </c>
      <c r="H1224" s="44">
        <f t="shared" si="39"/>
        <v>1337</v>
      </c>
    </row>
    <row r="1225" spans="1:8" x14ac:dyDescent="0.25">
      <c r="A1225" s="24">
        <v>27445</v>
      </c>
      <c r="B1225" s="24"/>
      <c r="C1225" s="24" t="s">
        <v>760</v>
      </c>
      <c r="D1225" s="29">
        <f>VLOOKUP(A1225,'Novitas non-facility'!$B:$C,2,FALSE)</f>
        <v>1361.76</v>
      </c>
      <c r="E1225" s="29">
        <f>VLOOKUP(A1225,'Novitas facilty'!$B:$C,2,FALSE)</f>
        <v>1377.43</v>
      </c>
      <c r="F1225" s="24"/>
      <c r="G1225" s="44">
        <f t="shared" si="38"/>
        <v>2043</v>
      </c>
      <c r="H1225" s="44">
        <f t="shared" si="39"/>
        <v>2067</v>
      </c>
    </row>
    <row r="1226" spans="1:8" x14ac:dyDescent="0.25">
      <c r="A1226" s="24">
        <v>27446</v>
      </c>
      <c r="B1226" s="24"/>
      <c r="C1226" s="24" t="s">
        <v>760</v>
      </c>
      <c r="D1226" s="29">
        <f>VLOOKUP(A1226,'Novitas non-facility'!$B:$C,2,FALSE)</f>
        <v>1245.55</v>
      </c>
      <c r="E1226" s="29">
        <f>VLOOKUP(A1226,'Novitas facilty'!$B:$C,2,FALSE)</f>
        <v>1279.67</v>
      </c>
      <c r="F1226" s="24"/>
      <c r="G1226" s="44">
        <f t="shared" si="38"/>
        <v>1869</v>
      </c>
      <c r="H1226" s="44">
        <f t="shared" si="39"/>
        <v>1920</v>
      </c>
    </row>
    <row r="1227" spans="1:8" x14ac:dyDescent="0.25">
      <c r="A1227" s="24">
        <v>27447</v>
      </c>
      <c r="B1227" s="24"/>
      <c r="C1227" s="24" t="s">
        <v>761</v>
      </c>
      <c r="D1227" s="29">
        <f>VLOOKUP(A1227,'Novitas non-facility'!$B:$C,2,FALSE)</f>
        <v>1389.62</v>
      </c>
      <c r="E1227" s="29">
        <f>VLOOKUP(A1227,'Novitas facilty'!$B:$C,2,FALSE)</f>
        <v>1496.06</v>
      </c>
      <c r="F1227" s="24"/>
      <c r="G1227" s="44">
        <v>3500</v>
      </c>
      <c r="H1227" s="44">
        <v>3500</v>
      </c>
    </row>
    <row r="1228" spans="1:8" x14ac:dyDescent="0.25">
      <c r="A1228" s="24">
        <v>27448</v>
      </c>
      <c r="B1228" s="24"/>
      <c r="C1228" s="24" t="s">
        <v>762</v>
      </c>
      <c r="D1228" s="29">
        <f>VLOOKUP(A1228,'Novitas non-facility'!$B:$C,2,FALSE)</f>
        <v>907.05</v>
      </c>
      <c r="E1228" s="29">
        <f>VLOOKUP(A1228,'Novitas facilty'!$B:$C,2,FALSE)</f>
        <v>854.26</v>
      </c>
      <c r="F1228" s="24"/>
      <c r="G1228" s="44">
        <f t="shared" si="38"/>
        <v>1361</v>
      </c>
      <c r="H1228" s="44">
        <f t="shared" si="39"/>
        <v>1282</v>
      </c>
    </row>
    <row r="1229" spans="1:8" x14ac:dyDescent="0.25">
      <c r="A1229" s="24">
        <v>27450</v>
      </c>
      <c r="B1229" s="24"/>
      <c r="C1229" s="24" t="s">
        <v>762</v>
      </c>
      <c r="D1229" s="29">
        <f>VLOOKUP(A1229,'Novitas non-facility'!$B:$C,2,FALSE)</f>
        <v>1108.0999999999999</v>
      </c>
      <c r="E1229" s="29">
        <f>VLOOKUP(A1229,'Novitas facilty'!$B:$C,2,FALSE)</f>
        <v>1115.44</v>
      </c>
      <c r="F1229" s="24"/>
      <c r="G1229" s="44">
        <f t="shared" si="38"/>
        <v>1663</v>
      </c>
      <c r="H1229" s="44">
        <f t="shared" si="39"/>
        <v>1674</v>
      </c>
    </row>
    <row r="1230" spans="1:8" x14ac:dyDescent="0.25">
      <c r="A1230" s="24">
        <v>27454</v>
      </c>
      <c r="B1230" s="24"/>
      <c r="C1230" s="24" t="s">
        <v>763</v>
      </c>
      <c r="D1230" s="29">
        <f>VLOOKUP(A1230,'Novitas non-facility'!$B:$C,2,FALSE)</f>
        <v>1405.55</v>
      </c>
      <c r="E1230" s="29">
        <f>VLOOKUP(A1230,'Novitas facilty'!$B:$C,2,FALSE)</f>
        <v>1436.91</v>
      </c>
      <c r="F1230" s="24"/>
      <c r="G1230" s="44">
        <f t="shared" si="38"/>
        <v>2109</v>
      </c>
      <c r="H1230" s="44">
        <f t="shared" si="39"/>
        <v>2156</v>
      </c>
    </row>
    <row r="1231" spans="1:8" x14ac:dyDescent="0.25">
      <c r="A1231" s="24">
        <v>27455</v>
      </c>
      <c r="B1231" s="24"/>
      <c r="C1231" s="24" t="s">
        <v>764</v>
      </c>
      <c r="D1231" s="29">
        <f>VLOOKUP(A1231,'Novitas non-facility'!$B:$C,2,FALSE)</f>
        <v>1052.27</v>
      </c>
      <c r="E1231" s="29">
        <f>VLOOKUP(A1231,'Novitas facilty'!$B:$C,2,FALSE)</f>
        <v>1039.96</v>
      </c>
      <c r="F1231" s="24"/>
      <c r="G1231" s="44">
        <f t="shared" si="38"/>
        <v>1579</v>
      </c>
      <c r="H1231" s="44">
        <f t="shared" si="39"/>
        <v>1560</v>
      </c>
    </row>
    <row r="1232" spans="1:8" x14ac:dyDescent="0.25">
      <c r="A1232" s="24">
        <v>27457</v>
      </c>
      <c r="B1232" s="24"/>
      <c r="C1232" s="24" t="s">
        <v>764</v>
      </c>
      <c r="D1232" s="29">
        <f>VLOOKUP(A1232,'Novitas non-facility'!$B:$C,2,FALSE)</f>
        <v>1047.1500000000001</v>
      </c>
      <c r="E1232" s="29">
        <f>VLOOKUP(A1232,'Novitas facilty'!$B:$C,2,FALSE)</f>
        <v>1043.68</v>
      </c>
      <c r="F1232" s="24"/>
      <c r="G1232" s="44">
        <f t="shared" si="38"/>
        <v>1571</v>
      </c>
      <c r="H1232" s="44">
        <f t="shared" si="39"/>
        <v>1566</v>
      </c>
    </row>
    <row r="1233" spans="1:8" x14ac:dyDescent="0.25">
      <c r="A1233" s="24">
        <v>27465</v>
      </c>
      <c r="B1233" s="24"/>
      <c r="C1233" s="24" t="s">
        <v>765</v>
      </c>
      <c r="D1233" s="29">
        <f>VLOOKUP(A1233,'Novitas non-facility'!$B:$C,2,FALSE)</f>
        <v>1355.42</v>
      </c>
      <c r="E1233" s="29">
        <f>VLOOKUP(A1233,'Novitas facilty'!$B:$C,2,FALSE)</f>
        <v>1363.23</v>
      </c>
      <c r="F1233" s="24"/>
      <c r="G1233" s="44">
        <f t="shared" si="38"/>
        <v>2034</v>
      </c>
      <c r="H1233" s="44">
        <f t="shared" si="39"/>
        <v>2045</v>
      </c>
    </row>
    <row r="1234" spans="1:8" x14ac:dyDescent="0.25">
      <c r="A1234" s="24">
        <v>27466</v>
      </c>
      <c r="B1234" s="24"/>
      <c r="C1234" s="24" t="s">
        <v>766</v>
      </c>
      <c r="D1234" s="29">
        <f>VLOOKUP(A1234,'Novitas non-facility'!$B:$C,2,FALSE)</f>
        <v>1289.42</v>
      </c>
      <c r="E1234" s="29">
        <f>VLOOKUP(A1234,'Novitas facilty'!$B:$C,2,FALSE)</f>
        <v>1301</v>
      </c>
      <c r="F1234" s="24"/>
      <c r="G1234" s="44">
        <f t="shared" si="38"/>
        <v>1935</v>
      </c>
      <c r="H1234" s="44">
        <f t="shared" si="39"/>
        <v>1952</v>
      </c>
    </row>
    <row r="1235" spans="1:8" x14ac:dyDescent="0.25">
      <c r="A1235" s="24">
        <v>27468</v>
      </c>
      <c r="B1235" s="24"/>
      <c r="C1235" s="24" t="s">
        <v>767</v>
      </c>
      <c r="D1235" s="29">
        <f>VLOOKUP(A1235,'Novitas non-facility'!$B:$C,2,FALSE)</f>
        <v>1455.63</v>
      </c>
      <c r="E1235" s="29">
        <f>VLOOKUP(A1235,'Novitas facilty'!$B:$C,2,FALSE)</f>
        <v>1353.98</v>
      </c>
      <c r="F1235" s="24"/>
      <c r="G1235" s="44">
        <f t="shared" si="38"/>
        <v>2184</v>
      </c>
      <c r="H1235" s="44">
        <f t="shared" si="39"/>
        <v>2031</v>
      </c>
    </row>
    <row r="1236" spans="1:8" x14ac:dyDescent="0.25">
      <c r="A1236" s="24">
        <v>27470</v>
      </c>
      <c r="B1236" s="24"/>
      <c r="C1236" s="24" t="s">
        <v>768</v>
      </c>
      <c r="D1236" s="29">
        <f>VLOOKUP(A1236,'Novitas non-facility'!$B:$C,2,FALSE)</f>
        <v>1285.4000000000001</v>
      </c>
      <c r="E1236" s="29">
        <f>VLOOKUP(A1236,'Novitas facilty'!$B:$C,2,FALSE)</f>
        <v>1298.26</v>
      </c>
      <c r="F1236" s="24"/>
      <c r="G1236" s="44">
        <f t="shared" si="38"/>
        <v>1929</v>
      </c>
      <c r="H1236" s="44">
        <f t="shared" si="39"/>
        <v>1948</v>
      </c>
    </row>
    <row r="1237" spans="1:8" x14ac:dyDescent="0.25">
      <c r="A1237" s="24">
        <v>27472</v>
      </c>
      <c r="B1237" s="24"/>
      <c r="C1237" s="24" t="s">
        <v>769</v>
      </c>
      <c r="D1237" s="29">
        <f>VLOOKUP(A1237,'Novitas non-facility'!$B:$C,2,FALSE)</f>
        <v>1374.54</v>
      </c>
      <c r="E1237" s="29">
        <f>VLOOKUP(A1237,'Novitas facilty'!$B:$C,2,FALSE)</f>
        <v>1394.1</v>
      </c>
      <c r="F1237" s="24"/>
      <c r="G1237" s="44">
        <f t="shared" si="38"/>
        <v>2062</v>
      </c>
      <c r="H1237" s="44">
        <f t="shared" si="39"/>
        <v>2092</v>
      </c>
    </row>
    <row r="1238" spans="1:8" x14ac:dyDescent="0.25">
      <c r="A1238" s="24">
        <v>27475</v>
      </c>
      <c r="B1238" s="24"/>
      <c r="C1238" s="24" t="s">
        <v>770</v>
      </c>
      <c r="D1238" s="29">
        <f>VLOOKUP(A1238,'Novitas non-facility'!$B:$C,2,FALSE)</f>
        <v>730.53</v>
      </c>
      <c r="E1238" s="29">
        <f>VLOOKUP(A1238,'Novitas facilty'!$B:$C,2,FALSE)</f>
        <v>731.84</v>
      </c>
      <c r="F1238" s="24"/>
      <c r="G1238" s="44">
        <f t="shared" si="38"/>
        <v>1096</v>
      </c>
      <c r="H1238" s="44">
        <f t="shared" si="39"/>
        <v>1098</v>
      </c>
    </row>
    <row r="1239" spans="1:8" x14ac:dyDescent="0.25">
      <c r="A1239" s="24">
        <v>27477</v>
      </c>
      <c r="B1239" s="24"/>
      <c r="C1239" s="24" t="s">
        <v>770</v>
      </c>
      <c r="D1239" s="29">
        <f>VLOOKUP(A1239,'Novitas non-facility'!$B:$C,2,FALSE)</f>
        <v>805.72</v>
      </c>
      <c r="E1239" s="29">
        <f>VLOOKUP(A1239,'Novitas facilty'!$B:$C,2,FALSE)</f>
        <v>807.83</v>
      </c>
      <c r="F1239" s="24"/>
      <c r="G1239" s="44">
        <f t="shared" si="38"/>
        <v>1209</v>
      </c>
      <c r="H1239" s="44">
        <f t="shared" si="39"/>
        <v>1212</v>
      </c>
    </row>
    <row r="1240" spans="1:8" x14ac:dyDescent="0.25">
      <c r="A1240" s="24">
        <v>27479</v>
      </c>
      <c r="B1240" s="24"/>
      <c r="C1240" s="24" t="s">
        <v>770</v>
      </c>
      <c r="D1240" s="29">
        <f>VLOOKUP(A1240,'Novitas non-facility'!$B:$C,2,FALSE)</f>
        <v>1003.48</v>
      </c>
      <c r="E1240" s="29">
        <f>VLOOKUP(A1240,'Novitas facilty'!$B:$C,2,FALSE)</f>
        <v>864.58</v>
      </c>
      <c r="F1240" s="24"/>
      <c r="G1240" s="44">
        <f t="shared" si="38"/>
        <v>1506</v>
      </c>
      <c r="H1240" s="44">
        <f t="shared" si="39"/>
        <v>1297</v>
      </c>
    </row>
    <row r="1241" spans="1:8" x14ac:dyDescent="0.25">
      <c r="A1241" s="24">
        <v>27485</v>
      </c>
      <c r="B1241" s="24"/>
      <c r="C1241" s="24" t="s">
        <v>770</v>
      </c>
      <c r="D1241" s="29">
        <f>VLOOKUP(A1241,'Novitas non-facility'!$B:$C,2,FALSE)</f>
        <v>740.02</v>
      </c>
      <c r="E1241" s="29">
        <f>VLOOKUP(A1241,'Novitas facilty'!$B:$C,2,FALSE)</f>
        <v>741.15</v>
      </c>
      <c r="F1241" s="24"/>
      <c r="G1241" s="44">
        <f t="shared" si="38"/>
        <v>1111</v>
      </c>
      <c r="H1241" s="44">
        <f t="shared" si="39"/>
        <v>1112</v>
      </c>
    </row>
    <row r="1242" spans="1:8" x14ac:dyDescent="0.25">
      <c r="A1242" s="24">
        <v>27486</v>
      </c>
      <c r="B1242" s="24"/>
      <c r="C1242" s="24" t="s">
        <v>771</v>
      </c>
      <c r="D1242" s="29">
        <f>VLOOKUP(A1242,'Novitas non-facility'!$B:$C,2,FALSE)</f>
        <v>1521.66</v>
      </c>
      <c r="E1242" s="29">
        <f>VLOOKUP(A1242,'Novitas facilty'!$B:$C,2,FALSE)</f>
        <v>1553.33</v>
      </c>
      <c r="F1242" s="24"/>
      <c r="G1242" s="44">
        <f t="shared" si="38"/>
        <v>2283</v>
      </c>
      <c r="H1242" s="44">
        <f t="shared" si="39"/>
        <v>2330</v>
      </c>
    </row>
    <row r="1243" spans="1:8" x14ac:dyDescent="0.25">
      <c r="A1243" s="24">
        <v>27487</v>
      </c>
      <c r="B1243" s="24"/>
      <c r="C1243" s="24" t="s">
        <v>771</v>
      </c>
      <c r="D1243" s="29">
        <f>VLOOKUP(A1243,'Novitas non-facility'!$B:$C,2,FALSE)</f>
        <v>1893.36</v>
      </c>
      <c r="E1243" s="29">
        <f>VLOOKUP(A1243,'Novitas facilty'!$B:$C,2,FALSE)</f>
        <v>1940.07</v>
      </c>
      <c r="F1243" s="24"/>
      <c r="G1243" s="44">
        <f t="shared" si="38"/>
        <v>2841</v>
      </c>
      <c r="H1243" s="44">
        <f t="shared" si="39"/>
        <v>2911</v>
      </c>
    </row>
    <row r="1244" spans="1:8" x14ac:dyDescent="0.25">
      <c r="A1244" s="24">
        <v>27488</v>
      </c>
      <c r="B1244" s="24"/>
      <c r="C1244" s="24" t="s">
        <v>772</v>
      </c>
      <c r="D1244" s="29">
        <f>VLOOKUP(A1244,'Novitas non-facility'!$B:$C,2,FALSE)</f>
        <v>1305.1099999999999</v>
      </c>
      <c r="E1244" s="29">
        <f>VLOOKUP(A1244,'Novitas facilty'!$B:$C,2,FALSE)</f>
        <v>1326.31</v>
      </c>
      <c r="F1244" s="24"/>
      <c r="G1244" s="44">
        <f t="shared" si="38"/>
        <v>1958</v>
      </c>
      <c r="H1244" s="44">
        <f t="shared" si="39"/>
        <v>1990</v>
      </c>
    </row>
    <row r="1245" spans="1:8" x14ac:dyDescent="0.25">
      <c r="A1245" s="24">
        <v>27495</v>
      </c>
      <c r="B1245" s="24"/>
      <c r="C1245" s="24" t="s">
        <v>773</v>
      </c>
      <c r="D1245" s="29">
        <f>VLOOKUP(A1245,'Novitas non-facility'!$B:$C,2,FALSE)</f>
        <v>1230.0999999999999</v>
      </c>
      <c r="E1245" s="29">
        <f>VLOOKUP(A1245,'Novitas facilty'!$B:$C,2,FALSE)</f>
        <v>1245.31</v>
      </c>
      <c r="F1245" s="24"/>
      <c r="G1245" s="44">
        <f t="shared" si="38"/>
        <v>1846</v>
      </c>
      <c r="H1245" s="44">
        <f t="shared" si="39"/>
        <v>1868</v>
      </c>
    </row>
    <row r="1246" spans="1:8" x14ac:dyDescent="0.25">
      <c r="A1246" s="24">
        <v>27496</v>
      </c>
      <c r="B1246" s="24"/>
      <c r="C1246" s="24" t="s">
        <v>774</v>
      </c>
      <c r="D1246" s="29">
        <f>VLOOKUP(A1246,'Novitas non-facility'!$B:$C,2,FALSE)</f>
        <v>607.76</v>
      </c>
      <c r="E1246" s="29">
        <f>VLOOKUP(A1246,'Novitas facilty'!$B:$C,2,FALSE)</f>
        <v>599.92999999999995</v>
      </c>
      <c r="F1246" s="24"/>
      <c r="G1246" s="44">
        <f t="shared" si="38"/>
        <v>912</v>
      </c>
      <c r="H1246" s="44">
        <f t="shared" si="39"/>
        <v>900</v>
      </c>
    </row>
    <row r="1247" spans="1:8" x14ac:dyDescent="0.25">
      <c r="A1247" s="24">
        <v>27497</v>
      </c>
      <c r="B1247" s="24"/>
      <c r="C1247" s="24" t="s">
        <v>774</v>
      </c>
      <c r="D1247" s="29">
        <f>VLOOKUP(A1247,'Novitas non-facility'!$B:$C,2,FALSE)</f>
        <v>639.83000000000004</v>
      </c>
      <c r="E1247" s="29">
        <f>VLOOKUP(A1247,'Novitas facilty'!$B:$C,2,FALSE)</f>
        <v>639.70000000000005</v>
      </c>
      <c r="F1247" s="24"/>
      <c r="G1247" s="44">
        <f t="shared" si="38"/>
        <v>960</v>
      </c>
      <c r="H1247" s="44">
        <f t="shared" si="39"/>
        <v>960</v>
      </c>
    </row>
    <row r="1248" spans="1:8" x14ac:dyDescent="0.25">
      <c r="A1248" s="24">
        <v>27498</v>
      </c>
      <c r="B1248" s="24"/>
      <c r="C1248" s="24" t="s">
        <v>774</v>
      </c>
      <c r="D1248" s="29">
        <f>VLOOKUP(A1248,'Novitas non-facility'!$B:$C,2,FALSE)</f>
        <v>724.64</v>
      </c>
      <c r="E1248" s="29">
        <f>VLOOKUP(A1248,'Novitas facilty'!$B:$C,2,FALSE)</f>
        <v>713.95</v>
      </c>
      <c r="F1248" s="24"/>
      <c r="G1248" s="44">
        <f t="shared" si="38"/>
        <v>1087</v>
      </c>
      <c r="H1248" s="44">
        <f t="shared" si="39"/>
        <v>1071</v>
      </c>
    </row>
    <row r="1249" spans="1:8" x14ac:dyDescent="0.25">
      <c r="A1249" s="24">
        <v>27499</v>
      </c>
      <c r="B1249" s="24"/>
      <c r="C1249" s="24" t="s">
        <v>774</v>
      </c>
      <c r="D1249" s="29">
        <f>VLOOKUP(A1249,'Novitas non-facility'!$B:$C,2,FALSE)</f>
        <v>773.21</v>
      </c>
      <c r="E1249" s="29">
        <f>VLOOKUP(A1249,'Novitas facilty'!$B:$C,2,FALSE)</f>
        <v>771.11</v>
      </c>
      <c r="F1249" s="24"/>
      <c r="G1249" s="44">
        <f t="shared" si="38"/>
        <v>1160</v>
      </c>
      <c r="H1249" s="44">
        <f t="shared" si="39"/>
        <v>1157</v>
      </c>
    </row>
    <row r="1250" spans="1:8" x14ac:dyDescent="0.25">
      <c r="A1250" s="24">
        <v>27500</v>
      </c>
      <c r="B1250" s="24"/>
      <c r="C1250" s="24" t="s">
        <v>775</v>
      </c>
      <c r="D1250" s="29">
        <f>VLOOKUP(A1250,'Novitas non-facility'!$B:$C,2,FALSE)</f>
        <v>583.91999999999996</v>
      </c>
      <c r="E1250" s="29">
        <f>VLOOKUP(A1250,'Novitas facilty'!$B:$C,2,FALSE)</f>
        <v>534.02</v>
      </c>
      <c r="F1250" s="24"/>
      <c r="G1250" s="44">
        <f t="shared" si="38"/>
        <v>876</v>
      </c>
      <c r="H1250" s="44">
        <f t="shared" si="39"/>
        <v>802</v>
      </c>
    </row>
    <row r="1251" spans="1:8" x14ac:dyDescent="0.25">
      <c r="A1251" s="24">
        <v>27501</v>
      </c>
      <c r="B1251" s="24"/>
      <c r="C1251" s="24" t="s">
        <v>775</v>
      </c>
      <c r="D1251" s="29">
        <f>VLOOKUP(A1251,'Novitas non-facility'!$B:$C,2,FALSE)</f>
        <v>561.70000000000005</v>
      </c>
      <c r="E1251" s="29">
        <f>VLOOKUP(A1251,'Novitas facilty'!$B:$C,2,FALSE)</f>
        <v>551.79999999999995</v>
      </c>
      <c r="F1251" s="24"/>
      <c r="G1251" s="44">
        <f t="shared" si="38"/>
        <v>843</v>
      </c>
      <c r="H1251" s="44">
        <f t="shared" si="39"/>
        <v>828</v>
      </c>
    </row>
    <row r="1252" spans="1:8" x14ac:dyDescent="0.25">
      <c r="A1252" s="24">
        <v>27502</v>
      </c>
      <c r="B1252" s="24"/>
      <c r="C1252" s="24" t="s">
        <v>775</v>
      </c>
      <c r="D1252" s="29">
        <f>VLOOKUP(A1252,'Novitas non-facility'!$B:$C,2,FALSE)</f>
        <v>825.27</v>
      </c>
      <c r="E1252" s="29" t="str">
        <f>VLOOKUP(A1252,'Novitas facilty'!$B:$C,2,FALSE)</f>
        <v>NA</v>
      </c>
      <c r="F1252" s="24"/>
      <c r="G1252" s="44">
        <f t="shared" si="38"/>
        <v>1238</v>
      </c>
      <c r="H1252" s="44" t="e">
        <f t="shared" si="39"/>
        <v>#VALUE!</v>
      </c>
    </row>
    <row r="1253" spans="1:8" x14ac:dyDescent="0.25">
      <c r="A1253" s="24">
        <v>27503</v>
      </c>
      <c r="B1253" s="24"/>
      <c r="C1253" s="24" t="s">
        <v>775</v>
      </c>
      <c r="D1253" s="29">
        <f>VLOOKUP(A1253,'Novitas non-facility'!$B:$C,2,FALSE)</f>
        <v>878.89</v>
      </c>
      <c r="E1253" s="29" t="str">
        <f>VLOOKUP(A1253,'Novitas facilty'!$B:$C,2,FALSE)</f>
        <v>NA</v>
      </c>
      <c r="F1253" s="24"/>
      <c r="G1253" s="44">
        <f t="shared" si="38"/>
        <v>1319</v>
      </c>
      <c r="H1253" s="44" t="e">
        <f t="shared" si="39"/>
        <v>#VALUE!</v>
      </c>
    </row>
    <row r="1254" spans="1:8" x14ac:dyDescent="0.25">
      <c r="A1254" s="24">
        <v>27506</v>
      </c>
      <c r="B1254" s="24"/>
      <c r="C1254" s="24" t="s">
        <v>775</v>
      </c>
      <c r="D1254" s="29">
        <f>VLOOKUP(A1254,'Novitas non-facility'!$B:$C,2,FALSE)</f>
        <v>1454.22</v>
      </c>
      <c r="E1254" s="29" t="str">
        <f>VLOOKUP(A1254,'Novitas facilty'!$B:$C,2,FALSE)</f>
        <v>NA</v>
      </c>
      <c r="F1254" s="24"/>
      <c r="G1254" s="44">
        <f t="shared" si="38"/>
        <v>2182</v>
      </c>
      <c r="H1254" s="44" t="e">
        <f t="shared" si="39"/>
        <v>#VALUE!</v>
      </c>
    </row>
    <row r="1255" spans="1:8" x14ac:dyDescent="0.25">
      <c r="A1255" s="24">
        <v>27507</v>
      </c>
      <c r="B1255" s="24"/>
      <c r="C1255" s="24" t="s">
        <v>775</v>
      </c>
      <c r="D1255" s="29">
        <f>VLOOKUP(A1255,'Novitas non-facility'!$B:$C,2,FALSE)</f>
        <v>1051.73</v>
      </c>
      <c r="E1255" s="29" t="str">
        <f>VLOOKUP(A1255,'Novitas facilty'!$B:$C,2,FALSE)</f>
        <v>NA</v>
      </c>
      <c r="F1255" s="24"/>
      <c r="G1255" s="44">
        <f t="shared" si="38"/>
        <v>1578</v>
      </c>
      <c r="H1255" s="44" t="e">
        <f t="shared" si="39"/>
        <v>#VALUE!</v>
      </c>
    </row>
    <row r="1256" spans="1:8" x14ac:dyDescent="0.25">
      <c r="A1256" s="24">
        <v>27508</v>
      </c>
      <c r="B1256" s="24"/>
      <c r="C1256" s="24" t="s">
        <v>775</v>
      </c>
      <c r="D1256" s="29">
        <f>VLOOKUP(A1256,'Novitas non-facility'!$B:$C,2,FALSE)</f>
        <v>586.67999999999995</v>
      </c>
      <c r="E1256" s="29">
        <f>VLOOKUP(A1256,'Novitas facilty'!$B:$C,2,FALSE)</f>
        <v>554.67999999999995</v>
      </c>
      <c r="F1256" s="24"/>
      <c r="G1256" s="44">
        <f t="shared" si="38"/>
        <v>881</v>
      </c>
      <c r="H1256" s="44">
        <f t="shared" si="39"/>
        <v>833</v>
      </c>
    </row>
    <row r="1257" spans="1:8" x14ac:dyDescent="0.25">
      <c r="A1257" s="24">
        <v>27509</v>
      </c>
      <c r="B1257" s="24"/>
      <c r="C1257" s="24" t="s">
        <v>775</v>
      </c>
      <c r="D1257" s="29">
        <f>VLOOKUP(A1257,'Novitas non-facility'!$B:$C,2,FALSE)</f>
        <v>750.28</v>
      </c>
      <c r="E1257" s="29" t="str">
        <f>VLOOKUP(A1257,'Novitas facilty'!$B:$C,2,FALSE)</f>
        <v>NA</v>
      </c>
      <c r="F1257" s="24"/>
      <c r="G1257" s="44">
        <f t="shared" si="38"/>
        <v>1126</v>
      </c>
      <c r="H1257" s="44" t="e">
        <f t="shared" si="39"/>
        <v>#VALUE!</v>
      </c>
    </row>
    <row r="1258" spans="1:8" x14ac:dyDescent="0.25">
      <c r="A1258" s="24">
        <v>27510</v>
      </c>
      <c r="B1258" s="24"/>
      <c r="C1258" s="24" t="s">
        <v>775</v>
      </c>
      <c r="D1258" s="29">
        <f>VLOOKUP(A1258,'Novitas non-facility'!$B:$C,2,FALSE)</f>
        <v>748.3</v>
      </c>
      <c r="E1258" s="29" t="str">
        <f>VLOOKUP(A1258,'Novitas facilty'!$B:$C,2,FALSE)</f>
        <v>NA</v>
      </c>
      <c r="F1258" s="24"/>
      <c r="G1258" s="44">
        <f t="shared" si="38"/>
        <v>1123</v>
      </c>
      <c r="H1258" s="44" t="e">
        <f t="shared" si="39"/>
        <v>#VALUE!</v>
      </c>
    </row>
    <row r="1259" spans="1:8" x14ac:dyDescent="0.25">
      <c r="A1259" s="24">
        <v>27511</v>
      </c>
      <c r="B1259" s="24"/>
      <c r="C1259" s="24" t="s">
        <v>775</v>
      </c>
      <c r="D1259" s="29">
        <f>VLOOKUP(A1259,'Novitas non-facility'!$B:$C,2,FALSE)</f>
        <v>1081.04</v>
      </c>
      <c r="E1259" s="29" t="str">
        <f>VLOOKUP(A1259,'Novitas facilty'!$B:$C,2,FALSE)</f>
        <v>NA</v>
      </c>
      <c r="F1259" s="24"/>
      <c r="G1259" s="44">
        <f t="shared" si="38"/>
        <v>1622</v>
      </c>
      <c r="H1259" s="44" t="e">
        <f t="shared" si="39"/>
        <v>#VALUE!</v>
      </c>
    </row>
    <row r="1260" spans="1:8" x14ac:dyDescent="0.25">
      <c r="A1260" s="24">
        <v>27513</v>
      </c>
      <c r="B1260" s="24"/>
      <c r="C1260" s="24" t="s">
        <v>775</v>
      </c>
      <c r="D1260" s="29">
        <f>VLOOKUP(A1260,'Novitas non-facility'!$B:$C,2,FALSE)</f>
        <v>1337.14</v>
      </c>
      <c r="E1260" s="29" t="str">
        <f>VLOOKUP(A1260,'Novitas facilty'!$B:$C,2,FALSE)</f>
        <v>NA</v>
      </c>
      <c r="F1260" s="24"/>
      <c r="G1260" s="44">
        <f t="shared" si="38"/>
        <v>2006</v>
      </c>
      <c r="H1260" s="44" t="e">
        <f t="shared" si="39"/>
        <v>#VALUE!</v>
      </c>
    </row>
    <row r="1261" spans="1:8" x14ac:dyDescent="0.25">
      <c r="A1261" s="24">
        <v>27514</v>
      </c>
      <c r="B1261" s="24"/>
      <c r="C1261" s="24" t="s">
        <v>775</v>
      </c>
      <c r="D1261" s="29">
        <f>VLOOKUP(A1261,'Novitas non-facility'!$B:$C,2,FALSE)</f>
        <v>1048.33</v>
      </c>
      <c r="E1261" s="29" t="str">
        <f>VLOOKUP(A1261,'Novitas facilty'!$B:$C,2,FALSE)</f>
        <v>NA</v>
      </c>
      <c r="F1261" s="24"/>
      <c r="G1261" s="44">
        <f t="shared" si="38"/>
        <v>1573</v>
      </c>
      <c r="H1261" s="44" t="e">
        <f t="shared" si="39"/>
        <v>#VALUE!</v>
      </c>
    </row>
    <row r="1262" spans="1:8" x14ac:dyDescent="0.25">
      <c r="A1262" s="24">
        <v>27516</v>
      </c>
      <c r="B1262" s="24"/>
      <c r="C1262" s="24" t="s">
        <v>777</v>
      </c>
      <c r="D1262" s="29">
        <f>VLOOKUP(A1262,'Novitas non-facility'!$B:$C,2,FALSE)</f>
        <v>582.26</v>
      </c>
      <c r="E1262" s="29">
        <f>VLOOKUP(A1262,'Novitas facilty'!$B:$C,2,FALSE)</f>
        <v>543.03</v>
      </c>
      <c r="F1262" s="24"/>
      <c r="G1262" s="44">
        <f t="shared" si="38"/>
        <v>874</v>
      </c>
      <c r="H1262" s="44">
        <f t="shared" si="39"/>
        <v>815</v>
      </c>
    </row>
    <row r="1263" spans="1:8" x14ac:dyDescent="0.25">
      <c r="A1263" s="24">
        <v>27517</v>
      </c>
      <c r="B1263" s="24"/>
      <c r="C1263" s="24" t="s">
        <v>777</v>
      </c>
      <c r="D1263" s="29">
        <f>VLOOKUP(A1263,'Novitas non-facility'!$B:$C,2,FALSE)</f>
        <v>761.76</v>
      </c>
      <c r="E1263" s="29" t="str">
        <f>VLOOKUP(A1263,'Novitas facilty'!$B:$C,2,FALSE)</f>
        <v>NA</v>
      </c>
      <c r="F1263" s="24"/>
      <c r="G1263" s="44">
        <f t="shared" si="38"/>
        <v>1143</v>
      </c>
      <c r="H1263" s="44" t="e">
        <f t="shared" si="39"/>
        <v>#VALUE!</v>
      </c>
    </row>
    <row r="1264" spans="1:8" x14ac:dyDescent="0.25">
      <c r="A1264" s="24">
        <v>27519</v>
      </c>
      <c r="B1264" s="24"/>
      <c r="C1264" s="24" t="s">
        <v>777</v>
      </c>
      <c r="D1264" s="29">
        <f>VLOOKUP(A1264,'Novitas non-facility'!$B:$C,2,FALSE)</f>
        <v>968.86</v>
      </c>
      <c r="E1264" s="29" t="str">
        <f>VLOOKUP(A1264,'Novitas facilty'!$B:$C,2,FALSE)</f>
        <v>NA</v>
      </c>
      <c r="F1264" s="24"/>
      <c r="G1264" s="44">
        <f t="shared" ref="G1264:G1327" si="40">ROUNDUP(D1264*$J$2,0)</f>
        <v>1454</v>
      </c>
      <c r="H1264" s="44" t="e">
        <f t="shared" ref="H1264:H1327" si="41">ROUNDUP(E1264*$J$2,0)</f>
        <v>#VALUE!</v>
      </c>
    </row>
    <row r="1265" spans="1:8" x14ac:dyDescent="0.25">
      <c r="A1265" s="24">
        <v>27520</v>
      </c>
      <c r="B1265" s="24"/>
      <c r="C1265" s="24" t="s">
        <v>778</v>
      </c>
      <c r="D1265" s="29">
        <f>VLOOKUP(A1265,'Novitas non-facility'!$B:$C,2,FALSE)</f>
        <v>371.08</v>
      </c>
      <c r="E1265" s="29">
        <f>VLOOKUP(A1265,'Novitas facilty'!$B:$C,2,FALSE)</f>
        <v>342.13</v>
      </c>
      <c r="F1265" s="24"/>
      <c r="G1265" s="44">
        <f t="shared" si="40"/>
        <v>557</v>
      </c>
      <c r="H1265" s="44">
        <f t="shared" si="41"/>
        <v>514</v>
      </c>
    </row>
    <row r="1266" spans="1:8" x14ac:dyDescent="0.25">
      <c r="A1266" s="24">
        <v>27524</v>
      </c>
      <c r="B1266" s="24"/>
      <c r="C1266" s="24" t="s">
        <v>778</v>
      </c>
      <c r="D1266" s="29">
        <f>VLOOKUP(A1266,'Novitas non-facility'!$B:$C,2,FALSE)</f>
        <v>827.11</v>
      </c>
      <c r="E1266" s="29" t="str">
        <f>VLOOKUP(A1266,'Novitas facilty'!$B:$C,2,FALSE)</f>
        <v>NA</v>
      </c>
      <c r="F1266" s="24"/>
      <c r="G1266" s="44">
        <f t="shared" si="40"/>
        <v>1241</v>
      </c>
      <c r="H1266" s="44" t="e">
        <f t="shared" si="41"/>
        <v>#VALUE!</v>
      </c>
    </row>
    <row r="1267" spans="1:8" x14ac:dyDescent="0.25">
      <c r="A1267" s="24">
        <v>27530</v>
      </c>
      <c r="B1267" s="24"/>
      <c r="C1267" s="24" t="s">
        <v>779</v>
      </c>
      <c r="D1267" s="29">
        <f>VLOOKUP(A1267,'Novitas non-facility'!$B:$C,2,FALSE)</f>
        <v>351.55</v>
      </c>
      <c r="E1267" s="29">
        <f>VLOOKUP(A1267,'Novitas facilty'!$B:$C,2,FALSE)</f>
        <v>329.46</v>
      </c>
      <c r="F1267" s="24"/>
      <c r="G1267" s="44">
        <f t="shared" si="40"/>
        <v>528</v>
      </c>
      <c r="H1267" s="44">
        <f t="shared" si="41"/>
        <v>495</v>
      </c>
    </row>
    <row r="1268" spans="1:8" x14ac:dyDescent="0.25">
      <c r="A1268" s="24">
        <v>27532</v>
      </c>
      <c r="B1268" s="24"/>
      <c r="C1268" s="24" t="s">
        <v>779</v>
      </c>
      <c r="D1268" s="29">
        <f>VLOOKUP(A1268,'Novitas non-facility'!$B:$C,2,FALSE)</f>
        <v>690.22</v>
      </c>
      <c r="E1268" s="29">
        <f>VLOOKUP(A1268,'Novitas facilty'!$B:$C,2,FALSE)</f>
        <v>641.09</v>
      </c>
      <c r="F1268" s="24"/>
      <c r="G1268" s="44">
        <f t="shared" si="40"/>
        <v>1036</v>
      </c>
      <c r="H1268" s="44">
        <f t="shared" si="41"/>
        <v>962</v>
      </c>
    </row>
    <row r="1269" spans="1:8" x14ac:dyDescent="0.25">
      <c r="A1269" s="24">
        <v>27535</v>
      </c>
      <c r="B1269" s="24"/>
      <c r="C1269" s="24" t="s">
        <v>779</v>
      </c>
      <c r="D1269" s="29">
        <f>VLOOKUP(A1269,'Novitas non-facility'!$B:$C,2,FALSE)</f>
        <v>974.88</v>
      </c>
      <c r="E1269" s="29" t="str">
        <f>VLOOKUP(A1269,'Novitas facilty'!$B:$C,2,FALSE)</f>
        <v>NA</v>
      </c>
      <c r="F1269" s="24"/>
      <c r="G1269" s="44">
        <f t="shared" si="40"/>
        <v>1463</v>
      </c>
      <c r="H1269" s="44" t="e">
        <f t="shared" si="41"/>
        <v>#VALUE!</v>
      </c>
    </row>
    <row r="1270" spans="1:8" x14ac:dyDescent="0.25">
      <c r="A1270" s="24">
        <v>27536</v>
      </c>
      <c r="B1270" s="24"/>
      <c r="C1270" s="24" t="s">
        <v>779</v>
      </c>
      <c r="D1270" s="29">
        <f>VLOOKUP(A1270,'Novitas non-facility'!$B:$C,2,FALSE)</f>
        <v>1291.01</v>
      </c>
      <c r="E1270" s="29" t="str">
        <f>VLOOKUP(A1270,'Novitas facilty'!$B:$C,2,FALSE)</f>
        <v>NA</v>
      </c>
      <c r="F1270" s="24"/>
      <c r="G1270" s="44">
        <f t="shared" si="40"/>
        <v>1937</v>
      </c>
      <c r="H1270" s="44" t="e">
        <f t="shared" si="41"/>
        <v>#VALUE!</v>
      </c>
    </row>
    <row r="1271" spans="1:8" x14ac:dyDescent="0.25">
      <c r="A1271" s="24">
        <v>27538</v>
      </c>
      <c r="B1271" s="24"/>
      <c r="C1271" s="24" t="s">
        <v>780</v>
      </c>
      <c r="D1271" s="29">
        <f>VLOOKUP(A1271,'Novitas non-facility'!$B:$C,2,FALSE)</f>
        <v>545.33000000000004</v>
      </c>
      <c r="E1271" s="29">
        <f>VLOOKUP(A1271,'Novitas facilty'!$B:$C,2,FALSE)</f>
        <v>505.34</v>
      </c>
      <c r="F1271" s="24"/>
      <c r="G1271" s="44">
        <f t="shared" si="40"/>
        <v>818</v>
      </c>
      <c r="H1271" s="44">
        <f t="shared" si="41"/>
        <v>759</v>
      </c>
    </row>
    <row r="1272" spans="1:8" x14ac:dyDescent="0.25">
      <c r="A1272" s="24">
        <v>27540</v>
      </c>
      <c r="B1272" s="24"/>
      <c r="C1272" s="24" t="s">
        <v>779</v>
      </c>
      <c r="D1272" s="29">
        <f>VLOOKUP(A1272,'Novitas non-facility'!$B:$C,2,FALSE)</f>
        <v>893.7</v>
      </c>
      <c r="E1272" s="29" t="str">
        <f>VLOOKUP(A1272,'Novitas facilty'!$B:$C,2,FALSE)</f>
        <v>NA</v>
      </c>
      <c r="F1272" s="24"/>
      <c r="G1272" s="44">
        <f t="shared" si="40"/>
        <v>1341</v>
      </c>
      <c r="H1272" s="44" t="e">
        <f t="shared" si="41"/>
        <v>#VALUE!</v>
      </c>
    </row>
    <row r="1273" spans="1:8" x14ac:dyDescent="0.25">
      <c r="A1273" s="24">
        <v>27550</v>
      </c>
      <c r="B1273" s="24"/>
      <c r="C1273" s="24" t="s">
        <v>781</v>
      </c>
      <c r="D1273" s="29">
        <f>VLOOKUP(A1273,'Novitas non-facility'!$B:$C,2,FALSE)</f>
        <v>577.1</v>
      </c>
      <c r="E1273" s="29">
        <f>VLOOKUP(A1273,'Novitas facilty'!$B:$C,2,FALSE)</f>
        <v>527.59</v>
      </c>
      <c r="F1273" s="24"/>
      <c r="G1273" s="44">
        <f t="shared" si="40"/>
        <v>866</v>
      </c>
      <c r="H1273" s="44">
        <f t="shared" si="41"/>
        <v>792</v>
      </c>
    </row>
    <row r="1274" spans="1:8" x14ac:dyDescent="0.25">
      <c r="A1274" s="24">
        <v>27552</v>
      </c>
      <c r="B1274" s="24"/>
      <c r="C1274" s="24" t="s">
        <v>781</v>
      </c>
      <c r="D1274" s="29">
        <f>VLOOKUP(A1274,'Novitas non-facility'!$B:$C,2,FALSE)</f>
        <v>700.19</v>
      </c>
      <c r="E1274" s="29" t="str">
        <f>VLOOKUP(A1274,'Novitas facilty'!$B:$C,2,FALSE)</f>
        <v>NA</v>
      </c>
      <c r="F1274" s="24"/>
      <c r="G1274" s="44">
        <f t="shared" si="40"/>
        <v>1051</v>
      </c>
      <c r="H1274" s="44" t="e">
        <f t="shared" si="41"/>
        <v>#VALUE!</v>
      </c>
    </row>
    <row r="1275" spans="1:8" x14ac:dyDescent="0.25">
      <c r="A1275" s="24">
        <v>27556</v>
      </c>
      <c r="B1275" s="24"/>
      <c r="C1275" s="24" t="s">
        <v>781</v>
      </c>
      <c r="D1275" s="29">
        <f>VLOOKUP(A1275,'Novitas non-facility'!$B:$C,2,FALSE)</f>
        <v>953.74</v>
      </c>
      <c r="E1275" s="29" t="str">
        <f>VLOOKUP(A1275,'Novitas facilty'!$B:$C,2,FALSE)</f>
        <v>NA</v>
      </c>
      <c r="F1275" s="24"/>
      <c r="G1275" s="44">
        <f t="shared" si="40"/>
        <v>1431</v>
      </c>
      <c r="H1275" s="44" t="e">
        <f t="shared" si="41"/>
        <v>#VALUE!</v>
      </c>
    </row>
    <row r="1276" spans="1:8" x14ac:dyDescent="0.25">
      <c r="A1276" s="24">
        <v>27557</v>
      </c>
      <c r="B1276" s="24"/>
      <c r="C1276" s="24" t="s">
        <v>781</v>
      </c>
      <c r="D1276" s="29">
        <f>VLOOKUP(A1276,'Novitas non-facility'!$B:$C,2,FALSE)</f>
        <v>1132.5999999999999</v>
      </c>
      <c r="E1276" s="29" t="str">
        <f>VLOOKUP(A1276,'Novitas facilty'!$B:$C,2,FALSE)</f>
        <v>NA</v>
      </c>
      <c r="F1276" s="24"/>
      <c r="G1276" s="44">
        <f t="shared" si="40"/>
        <v>1699</v>
      </c>
      <c r="H1276" s="44" t="e">
        <f t="shared" si="41"/>
        <v>#VALUE!</v>
      </c>
    </row>
    <row r="1277" spans="1:8" x14ac:dyDescent="0.25">
      <c r="A1277" s="24">
        <v>27558</v>
      </c>
      <c r="B1277" s="24"/>
      <c r="C1277" s="24" t="s">
        <v>781</v>
      </c>
      <c r="D1277" s="29">
        <f>VLOOKUP(A1277,'Novitas non-facility'!$B:$C,2,FALSE)</f>
        <v>1286.93</v>
      </c>
      <c r="E1277" s="29" t="str">
        <f>VLOOKUP(A1277,'Novitas facilty'!$B:$C,2,FALSE)</f>
        <v>NA</v>
      </c>
      <c r="F1277" s="24"/>
      <c r="G1277" s="44">
        <f t="shared" si="40"/>
        <v>1931</v>
      </c>
      <c r="H1277" s="44" t="e">
        <f t="shared" si="41"/>
        <v>#VALUE!</v>
      </c>
    </row>
    <row r="1278" spans="1:8" x14ac:dyDescent="0.25">
      <c r="A1278" s="24">
        <v>27560</v>
      </c>
      <c r="B1278" s="24"/>
      <c r="C1278" s="24" t="s">
        <v>782</v>
      </c>
      <c r="D1278" s="29">
        <f>VLOOKUP(A1278,'Novitas non-facility'!$B:$C,2,FALSE)</f>
        <v>423.59</v>
      </c>
      <c r="E1278" s="29">
        <f>VLOOKUP(A1278,'Novitas facilty'!$B:$C,2,FALSE)</f>
        <v>385.88</v>
      </c>
      <c r="F1278" s="24"/>
      <c r="G1278" s="44">
        <f t="shared" si="40"/>
        <v>636</v>
      </c>
      <c r="H1278" s="44">
        <f t="shared" si="41"/>
        <v>579</v>
      </c>
    </row>
    <row r="1279" spans="1:8" x14ac:dyDescent="0.25">
      <c r="A1279" s="24">
        <v>27562</v>
      </c>
      <c r="B1279" s="24"/>
      <c r="C1279" s="24" t="s">
        <v>782</v>
      </c>
      <c r="D1279" s="29">
        <f>VLOOKUP(A1279,'Novitas non-facility'!$B:$C,2,FALSE)</f>
        <v>546.21</v>
      </c>
      <c r="E1279" s="29" t="str">
        <f>VLOOKUP(A1279,'Novitas facilty'!$B:$C,2,FALSE)</f>
        <v>NA</v>
      </c>
      <c r="F1279" s="24"/>
      <c r="G1279" s="44">
        <f t="shared" si="40"/>
        <v>820</v>
      </c>
      <c r="H1279" s="44" t="e">
        <f t="shared" si="41"/>
        <v>#VALUE!</v>
      </c>
    </row>
    <row r="1280" spans="1:8" x14ac:dyDescent="0.25">
      <c r="A1280" s="24">
        <v>27566</v>
      </c>
      <c r="B1280" s="24"/>
      <c r="C1280" s="24" t="s">
        <v>782</v>
      </c>
      <c r="D1280" s="29">
        <f>VLOOKUP(A1280,'Novitas non-facility'!$B:$C,2,FALSE)</f>
        <v>975.44</v>
      </c>
      <c r="E1280" s="29" t="str">
        <f>VLOOKUP(A1280,'Novitas facilty'!$B:$C,2,FALSE)</f>
        <v>NA</v>
      </c>
      <c r="F1280" s="24"/>
      <c r="G1280" s="44">
        <f t="shared" si="40"/>
        <v>1464</v>
      </c>
      <c r="H1280" s="44" t="e">
        <f t="shared" si="41"/>
        <v>#VALUE!</v>
      </c>
    </row>
    <row r="1281" spans="1:8" x14ac:dyDescent="0.25">
      <c r="A1281" s="24">
        <v>27570</v>
      </c>
      <c r="B1281" s="24"/>
      <c r="C1281" s="24" t="s">
        <v>783</v>
      </c>
      <c r="D1281" s="29">
        <f>VLOOKUP(A1281,'Novitas non-facility'!$B:$C,2,FALSE)</f>
        <v>169.86</v>
      </c>
      <c r="E1281" s="29" t="str">
        <f>VLOOKUP(A1281,'Novitas facilty'!$B:$C,2,FALSE)</f>
        <v>NA</v>
      </c>
      <c r="F1281" s="24"/>
      <c r="G1281" s="44">
        <f t="shared" si="40"/>
        <v>255</v>
      </c>
      <c r="H1281" s="44" t="e">
        <f t="shared" si="41"/>
        <v>#VALUE!</v>
      </c>
    </row>
    <row r="1282" spans="1:8" x14ac:dyDescent="0.25">
      <c r="A1282" s="24">
        <v>27580</v>
      </c>
      <c r="B1282" s="24"/>
      <c r="C1282" s="24" t="s">
        <v>784</v>
      </c>
      <c r="D1282" s="29">
        <f>VLOOKUP(A1282,'Novitas non-facility'!$B:$C,2,FALSE)</f>
        <v>1606.31</v>
      </c>
      <c r="E1282" s="29" t="str">
        <f>VLOOKUP(A1282,'Novitas facilty'!$B:$C,2,FALSE)</f>
        <v>NA</v>
      </c>
      <c r="F1282" s="24"/>
      <c r="G1282" s="44">
        <f t="shared" si="40"/>
        <v>2410</v>
      </c>
      <c r="H1282" s="44" t="e">
        <f t="shared" si="41"/>
        <v>#VALUE!</v>
      </c>
    </row>
    <row r="1283" spans="1:8" x14ac:dyDescent="0.25">
      <c r="A1283" s="24">
        <v>27590</v>
      </c>
      <c r="B1283" s="24"/>
      <c r="C1283" s="24" t="s">
        <v>785</v>
      </c>
      <c r="D1283" s="29">
        <f>VLOOKUP(A1283,'Novitas non-facility'!$B:$C,2,FALSE)</f>
        <v>837.59</v>
      </c>
      <c r="E1283" s="29" t="str">
        <f>VLOOKUP(A1283,'Novitas facilty'!$B:$C,2,FALSE)</f>
        <v>NA</v>
      </c>
      <c r="F1283" s="24"/>
      <c r="G1283" s="44">
        <f t="shared" si="40"/>
        <v>1257</v>
      </c>
      <c r="H1283" s="44" t="e">
        <f t="shared" si="41"/>
        <v>#VALUE!</v>
      </c>
    </row>
    <row r="1284" spans="1:8" x14ac:dyDescent="0.25">
      <c r="A1284" s="24">
        <v>27591</v>
      </c>
      <c r="B1284" s="24"/>
      <c r="C1284" s="24" t="s">
        <v>785</v>
      </c>
      <c r="D1284" s="29">
        <f>VLOOKUP(A1284,'Novitas non-facility'!$B:$C,2,FALSE)</f>
        <v>1052.06</v>
      </c>
      <c r="E1284" s="29" t="str">
        <f>VLOOKUP(A1284,'Novitas facilty'!$B:$C,2,FALSE)</f>
        <v>NA</v>
      </c>
      <c r="F1284" s="24"/>
      <c r="G1284" s="44">
        <f t="shared" si="40"/>
        <v>1579</v>
      </c>
      <c r="H1284" s="44" t="e">
        <f t="shared" si="41"/>
        <v>#VALUE!</v>
      </c>
    </row>
    <row r="1285" spans="1:8" x14ac:dyDescent="0.25">
      <c r="A1285" s="24">
        <v>27592</v>
      </c>
      <c r="B1285" s="24"/>
      <c r="C1285" s="24" t="s">
        <v>785</v>
      </c>
      <c r="D1285" s="29">
        <f>VLOOKUP(A1285,'Novitas non-facility'!$B:$C,2,FALSE)</f>
        <v>719.47</v>
      </c>
      <c r="E1285" s="29" t="str">
        <f>VLOOKUP(A1285,'Novitas facilty'!$B:$C,2,FALSE)</f>
        <v>NA</v>
      </c>
      <c r="F1285" s="24"/>
      <c r="G1285" s="44">
        <f t="shared" si="40"/>
        <v>1080</v>
      </c>
      <c r="H1285" s="44" t="e">
        <f t="shared" si="41"/>
        <v>#VALUE!</v>
      </c>
    </row>
    <row r="1286" spans="1:8" x14ac:dyDescent="0.25">
      <c r="A1286" s="24">
        <v>27594</v>
      </c>
      <c r="B1286" s="24"/>
      <c r="C1286" s="24" t="s">
        <v>349</v>
      </c>
      <c r="D1286" s="29">
        <f>VLOOKUP(A1286,'Novitas non-facility'!$B:$C,2,FALSE)</f>
        <v>546.02</v>
      </c>
      <c r="E1286" s="29" t="str">
        <f>VLOOKUP(A1286,'Novitas facilty'!$B:$C,2,FALSE)</f>
        <v>NA</v>
      </c>
      <c r="F1286" s="24"/>
      <c r="G1286" s="44">
        <f t="shared" si="40"/>
        <v>820</v>
      </c>
      <c r="H1286" s="44" t="e">
        <f t="shared" si="41"/>
        <v>#VALUE!</v>
      </c>
    </row>
    <row r="1287" spans="1:8" x14ac:dyDescent="0.25">
      <c r="A1287" s="24">
        <v>27596</v>
      </c>
      <c r="B1287" s="24"/>
      <c r="C1287" s="24" t="s">
        <v>349</v>
      </c>
      <c r="D1287" s="29">
        <f>VLOOKUP(A1287,'Novitas non-facility'!$B:$C,2,FALSE)</f>
        <v>768.82</v>
      </c>
      <c r="E1287" s="29" t="str">
        <f>VLOOKUP(A1287,'Novitas facilty'!$B:$C,2,FALSE)</f>
        <v>NA</v>
      </c>
      <c r="F1287" s="24"/>
      <c r="G1287" s="44">
        <f t="shared" si="40"/>
        <v>1154</v>
      </c>
      <c r="H1287" s="44" t="e">
        <f t="shared" si="41"/>
        <v>#VALUE!</v>
      </c>
    </row>
    <row r="1288" spans="1:8" x14ac:dyDescent="0.25">
      <c r="A1288" s="24">
        <v>27598</v>
      </c>
      <c r="B1288" s="24"/>
      <c r="C1288" s="24" t="s">
        <v>786</v>
      </c>
      <c r="D1288" s="29">
        <f>VLOOKUP(A1288,'Novitas non-facility'!$B:$C,2,FALSE)</f>
        <v>748.49</v>
      </c>
      <c r="E1288" s="29" t="str">
        <f>VLOOKUP(A1288,'Novitas facilty'!$B:$C,2,FALSE)</f>
        <v>NA</v>
      </c>
      <c r="F1288" s="24"/>
      <c r="G1288" s="44">
        <f t="shared" si="40"/>
        <v>1123</v>
      </c>
      <c r="H1288" s="44" t="e">
        <f t="shared" si="41"/>
        <v>#VALUE!</v>
      </c>
    </row>
    <row r="1289" spans="1:8" x14ac:dyDescent="0.25">
      <c r="A1289" s="24">
        <v>27600</v>
      </c>
      <c r="B1289" s="24"/>
      <c r="C1289" s="24" t="s">
        <v>787</v>
      </c>
      <c r="D1289" s="29">
        <f>VLOOKUP(A1289,'Novitas non-facility'!$B:$C,2,FALSE)</f>
        <v>436.71</v>
      </c>
      <c r="E1289" s="29" t="str">
        <f>VLOOKUP(A1289,'Novitas facilty'!$B:$C,2,FALSE)</f>
        <v>NA</v>
      </c>
      <c r="F1289" s="24"/>
      <c r="G1289" s="44">
        <f t="shared" si="40"/>
        <v>656</v>
      </c>
      <c r="H1289" s="44" t="e">
        <f t="shared" si="41"/>
        <v>#VALUE!</v>
      </c>
    </row>
    <row r="1290" spans="1:8" x14ac:dyDescent="0.25">
      <c r="A1290" s="24">
        <v>27601</v>
      </c>
      <c r="B1290" s="24"/>
      <c r="C1290" s="24" t="s">
        <v>787</v>
      </c>
      <c r="D1290" s="29">
        <f>VLOOKUP(A1290,'Novitas non-facility'!$B:$C,2,FALSE)</f>
        <v>483.66</v>
      </c>
      <c r="E1290" s="29" t="str">
        <f>VLOOKUP(A1290,'Novitas facilty'!$B:$C,2,FALSE)</f>
        <v>NA</v>
      </c>
      <c r="F1290" s="24"/>
      <c r="G1290" s="44">
        <f t="shared" si="40"/>
        <v>726</v>
      </c>
      <c r="H1290" s="44" t="e">
        <f t="shared" si="41"/>
        <v>#VALUE!</v>
      </c>
    </row>
    <row r="1291" spans="1:8" x14ac:dyDescent="0.25">
      <c r="A1291" s="24">
        <v>27602</v>
      </c>
      <c r="B1291" s="24"/>
      <c r="C1291" s="24" t="s">
        <v>787</v>
      </c>
      <c r="D1291" s="29">
        <f>VLOOKUP(A1291,'Novitas non-facility'!$B:$C,2,FALSE)</f>
        <v>512.74</v>
      </c>
      <c r="E1291" s="29" t="str">
        <f>VLOOKUP(A1291,'Novitas facilty'!$B:$C,2,FALSE)</f>
        <v>NA</v>
      </c>
      <c r="F1291" s="24"/>
      <c r="G1291" s="44">
        <f t="shared" si="40"/>
        <v>770</v>
      </c>
      <c r="H1291" s="44" t="e">
        <f t="shared" si="41"/>
        <v>#VALUE!</v>
      </c>
    </row>
    <row r="1292" spans="1:8" x14ac:dyDescent="0.25">
      <c r="A1292" s="24">
        <v>27603</v>
      </c>
      <c r="B1292" s="24"/>
      <c r="C1292" s="24" t="s">
        <v>788</v>
      </c>
      <c r="D1292" s="29">
        <f>VLOOKUP(A1292,'Novitas non-facility'!$B:$C,2,FALSE)</f>
        <v>587.70000000000005</v>
      </c>
      <c r="E1292" s="29">
        <f>VLOOKUP(A1292,'Novitas facilty'!$B:$C,2,FALSE)</f>
        <v>429.63</v>
      </c>
      <c r="F1292" s="24"/>
      <c r="G1292" s="44">
        <f t="shared" si="40"/>
        <v>882</v>
      </c>
      <c r="H1292" s="44">
        <f t="shared" si="41"/>
        <v>645</v>
      </c>
    </row>
    <row r="1293" spans="1:8" x14ac:dyDescent="0.25">
      <c r="A1293" s="24">
        <v>27604</v>
      </c>
      <c r="B1293" s="24"/>
      <c r="C1293" s="24" t="s">
        <v>789</v>
      </c>
      <c r="D1293" s="29">
        <f>VLOOKUP(A1293,'Novitas non-facility'!$B:$C,2,FALSE)</f>
        <v>499.55</v>
      </c>
      <c r="E1293" s="29">
        <f>VLOOKUP(A1293,'Novitas facilty'!$B:$C,2,FALSE)</f>
        <v>352.53</v>
      </c>
      <c r="F1293" s="24"/>
      <c r="G1293" s="44">
        <f t="shared" si="40"/>
        <v>750</v>
      </c>
      <c r="H1293" s="44">
        <f t="shared" si="41"/>
        <v>529</v>
      </c>
    </row>
    <row r="1294" spans="1:8" x14ac:dyDescent="0.25">
      <c r="A1294" s="24">
        <v>27605</v>
      </c>
      <c r="B1294" s="24"/>
      <c r="C1294" s="24" t="s">
        <v>790</v>
      </c>
      <c r="D1294" s="29">
        <f>VLOOKUP(A1294,'Novitas non-facility'!$B:$C,2,FALSE)</f>
        <v>366.14</v>
      </c>
      <c r="E1294" s="29">
        <f>VLOOKUP(A1294,'Novitas facilty'!$B:$C,2,FALSE)</f>
        <v>198.55</v>
      </c>
      <c r="F1294" s="24"/>
      <c r="G1294" s="44">
        <f t="shared" si="40"/>
        <v>550</v>
      </c>
      <c r="H1294" s="44">
        <f t="shared" si="41"/>
        <v>298</v>
      </c>
    </row>
    <row r="1295" spans="1:8" x14ac:dyDescent="0.25">
      <c r="A1295" s="24">
        <v>27606</v>
      </c>
      <c r="B1295" s="24"/>
      <c r="C1295" s="24" t="s">
        <v>790</v>
      </c>
      <c r="D1295" s="29">
        <f>VLOOKUP(A1295,'Novitas non-facility'!$B:$C,2,FALSE)</f>
        <v>294.48</v>
      </c>
      <c r="E1295" s="29" t="str">
        <f>VLOOKUP(A1295,'Novitas facilty'!$B:$C,2,FALSE)</f>
        <v>NA</v>
      </c>
      <c r="F1295" s="24"/>
      <c r="G1295" s="44">
        <f t="shared" si="40"/>
        <v>442</v>
      </c>
      <c r="H1295" s="44" t="e">
        <f t="shared" si="41"/>
        <v>#VALUE!</v>
      </c>
    </row>
    <row r="1296" spans="1:8" x14ac:dyDescent="0.25">
      <c r="A1296" s="24">
        <v>27607</v>
      </c>
      <c r="B1296" s="24"/>
      <c r="C1296" s="24" t="s">
        <v>791</v>
      </c>
      <c r="D1296" s="29">
        <f>VLOOKUP(A1296,'Novitas non-facility'!$B:$C,2,FALSE)</f>
        <v>653.27</v>
      </c>
      <c r="E1296" s="29" t="str">
        <f>VLOOKUP(A1296,'Novitas facilty'!$B:$C,2,FALSE)</f>
        <v>NA</v>
      </c>
      <c r="F1296" s="24"/>
      <c r="G1296" s="44">
        <f t="shared" si="40"/>
        <v>980</v>
      </c>
      <c r="H1296" s="44" t="e">
        <f t="shared" si="41"/>
        <v>#VALUE!</v>
      </c>
    </row>
    <row r="1297" spans="1:8" x14ac:dyDescent="0.25">
      <c r="A1297" s="24">
        <v>27610</v>
      </c>
      <c r="B1297" s="24"/>
      <c r="C1297" s="24" t="s">
        <v>792</v>
      </c>
      <c r="D1297" s="29">
        <f>VLOOKUP(A1297,'Novitas non-facility'!$B:$C,2,FALSE)</f>
        <v>706.44</v>
      </c>
      <c r="E1297" s="29" t="str">
        <f>VLOOKUP(A1297,'Novitas facilty'!$B:$C,2,FALSE)</f>
        <v>NA</v>
      </c>
      <c r="F1297" s="24"/>
      <c r="G1297" s="44">
        <f t="shared" si="40"/>
        <v>1060</v>
      </c>
      <c r="H1297" s="44" t="e">
        <f t="shared" si="41"/>
        <v>#VALUE!</v>
      </c>
    </row>
    <row r="1298" spans="1:8" x14ac:dyDescent="0.25">
      <c r="A1298" s="24">
        <v>27612</v>
      </c>
      <c r="B1298" s="24"/>
      <c r="C1298" s="24" t="s">
        <v>793</v>
      </c>
      <c r="D1298" s="29">
        <f>VLOOKUP(A1298,'Novitas non-facility'!$B:$C,2,FALSE)</f>
        <v>619.95000000000005</v>
      </c>
      <c r="E1298" s="29" t="str">
        <f>VLOOKUP(A1298,'Novitas facilty'!$B:$C,2,FALSE)</f>
        <v>NA</v>
      </c>
      <c r="F1298" s="24"/>
      <c r="G1298" s="44">
        <f t="shared" si="40"/>
        <v>930</v>
      </c>
      <c r="H1298" s="44" t="e">
        <f t="shared" si="41"/>
        <v>#VALUE!</v>
      </c>
    </row>
    <row r="1299" spans="1:8" x14ac:dyDescent="0.25">
      <c r="A1299" s="24">
        <v>27613</v>
      </c>
      <c r="B1299" s="24"/>
      <c r="C1299" s="24" t="s">
        <v>794</v>
      </c>
      <c r="D1299" s="29">
        <f>VLOOKUP(A1299,'Novitas non-facility'!$B:$C,2,FALSE)</f>
        <v>280.44</v>
      </c>
      <c r="E1299" s="29">
        <f>VLOOKUP(A1299,'Novitas facilty'!$B:$C,2,FALSE)</f>
        <v>175.32</v>
      </c>
      <c r="F1299" s="24"/>
      <c r="G1299" s="44">
        <f t="shared" si="40"/>
        <v>421</v>
      </c>
      <c r="H1299" s="44">
        <f t="shared" si="41"/>
        <v>263</v>
      </c>
    </row>
    <row r="1300" spans="1:8" x14ac:dyDescent="0.25">
      <c r="A1300" s="24">
        <v>27614</v>
      </c>
      <c r="B1300" s="24"/>
      <c r="C1300" s="24" t="s">
        <v>794</v>
      </c>
      <c r="D1300" s="29">
        <f>VLOOKUP(A1300,'Novitas non-facility'!$B:$C,2,FALSE)</f>
        <v>654.62</v>
      </c>
      <c r="E1300" s="29">
        <f>VLOOKUP(A1300,'Novitas facilty'!$B:$C,2,FALSE)</f>
        <v>456.17</v>
      </c>
      <c r="F1300" s="24"/>
      <c r="G1300" s="44">
        <f t="shared" si="40"/>
        <v>982</v>
      </c>
      <c r="H1300" s="44">
        <f t="shared" si="41"/>
        <v>685</v>
      </c>
    </row>
    <row r="1301" spans="1:8" x14ac:dyDescent="0.25">
      <c r="A1301" s="24">
        <v>27615</v>
      </c>
      <c r="B1301" s="24"/>
      <c r="C1301" s="24" t="s">
        <v>795</v>
      </c>
      <c r="D1301" s="29">
        <f>VLOOKUP(A1301,'Novitas non-facility'!$B:$C,2,FALSE)</f>
        <v>1111.18</v>
      </c>
      <c r="E1301" s="29" t="str">
        <f>VLOOKUP(A1301,'Novitas facilty'!$B:$C,2,FALSE)</f>
        <v>NA</v>
      </c>
      <c r="F1301" s="24"/>
      <c r="G1301" s="44">
        <f t="shared" si="40"/>
        <v>1667</v>
      </c>
      <c r="H1301" s="44" t="e">
        <f t="shared" si="41"/>
        <v>#VALUE!</v>
      </c>
    </row>
    <row r="1302" spans="1:8" x14ac:dyDescent="0.25">
      <c r="A1302" s="24">
        <v>27616</v>
      </c>
      <c r="B1302" s="24"/>
      <c r="C1302" s="24" t="s">
        <v>796</v>
      </c>
      <c r="D1302" s="29">
        <f>VLOOKUP(A1302,'Novitas non-facility'!$B:$C,2,FALSE)</f>
        <v>1372.14</v>
      </c>
      <c r="E1302" s="29" t="str">
        <f>VLOOKUP(A1302,'Novitas facilty'!$B:$C,2,FALSE)</f>
        <v>NA</v>
      </c>
      <c r="F1302" s="24"/>
      <c r="G1302" s="44">
        <f t="shared" si="40"/>
        <v>2059</v>
      </c>
      <c r="H1302" s="44" t="e">
        <f t="shared" si="41"/>
        <v>#VALUE!</v>
      </c>
    </row>
    <row r="1303" spans="1:8" x14ac:dyDescent="0.25">
      <c r="A1303" s="24">
        <v>27618</v>
      </c>
      <c r="B1303" s="24"/>
      <c r="C1303" s="24" t="s">
        <v>797</v>
      </c>
      <c r="D1303" s="29">
        <f>VLOOKUP(A1303,'Novitas non-facility'!$B:$C,2,FALSE)</f>
        <v>545.75</v>
      </c>
      <c r="E1303" s="29">
        <f>VLOOKUP(A1303,'Novitas facilty'!$B:$C,2,FALSE)</f>
        <v>336.64</v>
      </c>
      <c r="F1303" s="24"/>
      <c r="G1303" s="44">
        <f t="shared" si="40"/>
        <v>819</v>
      </c>
      <c r="H1303" s="44">
        <f t="shared" si="41"/>
        <v>505</v>
      </c>
    </row>
    <row r="1304" spans="1:8" x14ac:dyDescent="0.25">
      <c r="A1304" s="24">
        <v>27619</v>
      </c>
      <c r="B1304" s="24"/>
      <c r="C1304" s="24" t="s">
        <v>798</v>
      </c>
      <c r="D1304" s="29">
        <f>VLOOKUP(A1304,'Novitas non-facility'!$B:$C,2,FALSE)</f>
        <v>511.34</v>
      </c>
      <c r="E1304" s="29" t="str">
        <f>VLOOKUP(A1304,'Novitas facilty'!$B:$C,2,FALSE)</f>
        <v>NA</v>
      </c>
      <c r="F1304" s="24"/>
      <c r="G1304" s="44">
        <f t="shared" si="40"/>
        <v>768</v>
      </c>
      <c r="H1304" s="44" t="e">
        <f t="shared" si="41"/>
        <v>#VALUE!</v>
      </c>
    </row>
    <row r="1305" spans="1:8" x14ac:dyDescent="0.25">
      <c r="A1305" s="24">
        <v>27620</v>
      </c>
      <c r="B1305" s="24"/>
      <c r="C1305" s="24" t="s">
        <v>792</v>
      </c>
      <c r="D1305" s="29">
        <f>VLOOKUP(A1305,'Novitas non-facility'!$B:$C,2,FALSE)</f>
        <v>487.77</v>
      </c>
      <c r="E1305" s="29" t="str">
        <f>VLOOKUP(A1305,'Novitas facilty'!$B:$C,2,FALSE)</f>
        <v>NA</v>
      </c>
      <c r="F1305" s="24"/>
      <c r="G1305" s="44">
        <f t="shared" si="40"/>
        <v>732</v>
      </c>
      <c r="H1305" s="44" t="e">
        <f t="shared" si="41"/>
        <v>#VALUE!</v>
      </c>
    </row>
    <row r="1306" spans="1:8" x14ac:dyDescent="0.25">
      <c r="A1306" s="24">
        <v>27625</v>
      </c>
      <c r="B1306" s="24"/>
      <c r="C1306" s="24" t="s">
        <v>799</v>
      </c>
      <c r="D1306" s="29">
        <f>VLOOKUP(A1306,'Novitas non-facility'!$B:$C,2,FALSE)</f>
        <v>624.88</v>
      </c>
      <c r="E1306" s="29" t="str">
        <f>VLOOKUP(A1306,'Novitas facilty'!$B:$C,2,FALSE)</f>
        <v>NA</v>
      </c>
      <c r="F1306" s="24"/>
      <c r="G1306" s="44">
        <f t="shared" si="40"/>
        <v>938</v>
      </c>
      <c r="H1306" s="44" t="e">
        <f t="shared" si="41"/>
        <v>#VALUE!</v>
      </c>
    </row>
    <row r="1307" spans="1:8" x14ac:dyDescent="0.25">
      <c r="A1307" s="24">
        <v>27626</v>
      </c>
      <c r="B1307" s="24"/>
      <c r="C1307" s="24" t="s">
        <v>799</v>
      </c>
      <c r="D1307" s="29">
        <f>VLOOKUP(A1307,'Novitas non-facility'!$B:$C,2,FALSE)</f>
        <v>666.21</v>
      </c>
      <c r="E1307" s="29" t="str">
        <f>VLOOKUP(A1307,'Novitas facilty'!$B:$C,2,FALSE)</f>
        <v>NA</v>
      </c>
      <c r="F1307" s="24"/>
      <c r="G1307" s="44">
        <f t="shared" si="40"/>
        <v>1000</v>
      </c>
      <c r="H1307" s="44" t="e">
        <f t="shared" si="41"/>
        <v>#VALUE!</v>
      </c>
    </row>
    <row r="1308" spans="1:8" x14ac:dyDescent="0.25">
      <c r="A1308" s="24">
        <v>27630</v>
      </c>
      <c r="B1308" s="24"/>
      <c r="C1308" s="24" t="s">
        <v>800</v>
      </c>
      <c r="D1308" s="29">
        <f>VLOOKUP(A1308,'Novitas non-facility'!$B:$C,2,FALSE)</f>
        <v>595.37</v>
      </c>
      <c r="E1308" s="29">
        <f>VLOOKUP(A1308,'Novitas facilty'!$B:$C,2,FALSE)</f>
        <v>389.69</v>
      </c>
      <c r="F1308" s="24"/>
      <c r="G1308" s="44">
        <f t="shared" si="40"/>
        <v>894</v>
      </c>
      <c r="H1308" s="44">
        <f t="shared" si="41"/>
        <v>585</v>
      </c>
    </row>
    <row r="1309" spans="1:8" x14ac:dyDescent="0.25">
      <c r="A1309" s="24">
        <v>27632</v>
      </c>
      <c r="B1309" s="24"/>
      <c r="C1309" s="24" t="s">
        <v>801</v>
      </c>
      <c r="D1309" s="29">
        <f>VLOOKUP(A1309,'Novitas non-facility'!$B:$C,2,FALSE)</f>
        <v>447.99</v>
      </c>
      <c r="E1309" s="29" t="str">
        <f>VLOOKUP(A1309,'Novitas facilty'!$B:$C,2,FALSE)</f>
        <v>NA</v>
      </c>
      <c r="F1309" s="24"/>
      <c r="G1309" s="44">
        <f t="shared" si="40"/>
        <v>672</v>
      </c>
      <c r="H1309" s="44" t="e">
        <f t="shared" si="41"/>
        <v>#VALUE!</v>
      </c>
    </row>
    <row r="1310" spans="1:8" x14ac:dyDescent="0.25">
      <c r="A1310" s="24">
        <v>27634</v>
      </c>
      <c r="B1310" s="24"/>
      <c r="C1310" s="24" t="s">
        <v>802</v>
      </c>
      <c r="D1310" s="29">
        <f>VLOOKUP(A1310,'Novitas non-facility'!$B:$C,2,FALSE)</f>
        <v>736.73</v>
      </c>
      <c r="E1310" s="29" t="str">
        <f>VLOOKUP(A1310,'Novitas facilty'!$B:$C,2,FALSE)</f>
        <v>NA</v>
      </c>
      <c r="F1310" s="24"/>
      <c r="G1310" s="44">
        <f t="shared" si="40"/>
        <v>1106</v>
      </c>
      <c r="H1310" s="44" t="e">
        <f t="shared" si="41"/>
        <v>#VALUE!</v>
      </c>
    </row>
    <row r="1311" spans="1:8" x14ac:dyDescent="0.25">
      <c r="A1311" s="24">
        <v>27635</v>
      </c>
      <c r="B1311" s="24"/>
      <c r="C1311" s="24" t="s">
        <v>803</v>
      </c>
      <c r="D1311" s="29">
        <f>VLOOKUP(A1311,'Novitas non-facility'!$B:$C,2,FALSE)</f>
        <v>636.04</v>
      </c>
      <c r="E1311" s="29" t="str">
        <f>VLOOKUP(A1311,'Novitas facilty'!$B:$C,2,FALSE)</f>
        <v>NA</v>
      </c>
      <c r="F1311" s="24"/>
      <c r="G1311" s="44">
        <f t="shared" si="40"/>
        <v>955</v>
      </c>
      <c r="H1311" s="44" t="e">
        <f t="shared" si="41"/>
        <v>#VALUE!</v>
      </c>
    </row>
    <row r="1312" spans="1:8" x14ac:dyDescent="0.25">
      <c r="A1312" s="24">
        <v>27637</v>
      </c>
      <c r="B1312" s="24"/>
      <c r="C1312" s="24" t="s">
        <v>804</v>
      </c>
      <c r="D1312" s="29">
        <f>VLOOKUP(A1312,'Novitas non-facility'!$B:$C,2,FALSE)</f>
        <v>812.08</v>
      </c>
      <c r="E1312" s="29" t="str">
        <f>VLOOKUP(A1312,'Novitas facilty'!$B:$C,2,FALSE)</f>
        <v>NA</v>
      </c>
      <c r="F1312" s="24"/>
      <c r="G1312" s="44">
        <f t="shared" si="40"/>
        <v>1219</v>
      </c>
      <c r="H1312" s="44" t="e">
        <f t="shared" si="41"/>
        <v>#VALUE!</v>
      </c>
    </row>
    <row r="1313" spans="1:8" x14ac:dyDescent="0.25">
      <c r="A1313" s="24">
        <v>27638</v>
      </c>
      <c r="B1313" s="24"/>
      <c r="C1313" s="24" t="s">
        <v>804</v>
      </c>
      <c r="D1313" s="29">
        <f>VLOOKUP(A1313,'Novitas non-facility'!$B:$C,2,FALSE)</f>
        <v>816.51</v>
      </c>
      <c r="E1313" s="29" t="str">
        <f>VLOOKUP(A1313,'Novitas facilty'!$B:$C,2,FALSE)</f>
        <v>NA</v>
      </c>
      <c r="F1313" s="24"/>
      <c r="G1313" s="44">
        <f t="shared" si="40"/>
        <v>1225</v>
      </c>
      <c r="H1313" s="44" t="e">
        <f t="shared" si="41"/>
        <v>#VALUE!</v>
      </c>
    </row>
    <row r="1314" spans="1:8" x14ac:dyDescent="0.25">
      <c r="A1314" s="24">
        <v>27640</v>
      </c>
      <c r="B1314" s="24"/>
      <c r="C1314" s="24" t="s">
        <v>805</v>
      </c>
      <c r="D1314" s="29">
        <f>VLOOKUP(A1314,'Novitas non-facility'!$B:$C,2,FALSE)</f>
        <v>907.02</v>
      </c>
      <c r="E1314" s="29" t="str">
        <f>VLOOKUP(A1314,'Novitas facilty'!$B:$C,2,FALSE)</f>
        <v>NA</v>
      </c>
      <c r="F1314" s="24"/>
      <c r="G1314" s="44">
        <f t="shared" si="40"/>
        <v>1361</v>
      </c>
      <c r="H1314" s="44" t="e">
        <f t="shared" si="41"/>
        <v>#VALUE!</v>
      </c>
    </row>
    <row r="1315" spans="1:8" x14ac:dyDescent="0.25">
      <c r="A1315" s="24">
        <v>27641</v>
      </c>
      <c r="B1315" s="24"/>
      <c r="C1315" s="24" t="s">
        <v>806</v>
      </c>
      <c r="D1315" s="29">
        <f>VLOOKUP(A1315,'Novitas non-facility'!$B:$C,2,FALSE)</f>
        <v>711.59</v>
      </c>
      <c r="E1315" s="29" t="str">
        <f>VLOOKUP(A1315,'Novitas facilty'!$B:$C,2,FALSE)</f>
        <v>NA</v>
      </c>
      <c r="F1315" s="24"/>
      <c r="G1315" s="44">
        <f t="shared" si="40"/>
        <v>1068</v>
      </c>
      <c r="H1315" s="44" t="e">
        <f t="shared" si="41"/>
        <v>#VALUE!</v>
      </c>
    </row>
    <row r="1316" spans="1:8" x14ac:dyDescent="0.25">
      <c r="A1316" s="24">
        <v>27645</v>
      </c>
      <c r="B1316" s="24"/>
      <c r="C1316" s="24" t="s">
        <v>807</v>
      </c>
      <c r="D1316" s="29">
        <f>VLOOKUP(A1316,'Novitas non-facility'!$B:$C,2,FALSE)</f>
        <v>1909.22</v>
      </c>
      <c r="E1316" s="29" t="str">
        <f>VLOOKUP(A1316,'Novitas facilty'!$B:$C,2,FALSE)</f>
        <v>NA</v>
      </c>
      <c r="F1316" s="24"/>
      <c r="G1316" s="44">
        <f t="shared" si="40"/>
        <v>2864</v>
      </c>
      <c r="H1316" s="44" t="e">
        <f t="shared" si="41"/>
        <v>#VALUE!</v>
      </c>
    </row>
    <row r="1317" spans="1:8" x14ac:dyDescent="0.25">
      <c r="A1317" s="24">
        <v>27646</v>
      </c>
      <c r="B1317" s="24"/>
      <c r="C1317" s="24" t="s">
        <v>808</v>
      </c>
      <c r="D1317" s="29">
        <f>VLOOKUP(A1317,'Novitas non-facility'!$B:$C,2,FALSE)</f>
        <v>1661.37</v>
      </c>
      <c r="E1317" s="29" t="str">
        <f>VLOOKUP(A1317,'Novitas facilty'!$B:$C,2,FALSE)</f>
        <v>NA</v>
      </c>
      <c r="F1317" s="24"/>
      <c r="G1317" s="44">
        <f t="shared" si="40"/>
        <v>2493</v>
      </c>
      <c r="H1317" s="44" t="e">
        <f t="shared" si="41"/>
        <v>#VALUE!</v>
      </c>
    </row>
    <row r="1318" spans="1:8" x14ac:dyDescent="0.25">
      <c r="A1318" s="24">
        <v>27647</v>
      </c>
      <c r="B1318" s="24"/>
      <c r="C1318" s="24" t="s">
        <v>809</v>
      </c>
      <c r="D1318" s="29">
        <f>VLOOKUP(A1318,'Novitas non-facility'!$B:$C,2,FALSE)</f>
        <v>1057.94</v>
      </c>
      <c r="E1318" s="29" t="str">
        <f>VLOOKUP(A1318,'Novitas facilty'!$B:$C,2,FALSE)</f>
        <v>NA</v>
      </c>
      <c r="F1318" s="24"/>
      <c r="G1318" s="44">
        <f t="shared" si="40"/>
        <v>1587</v>
      </c>
      <c r="H1318" s="44" t="e">
        <f t="shared" si="41"/>
        <v>#VALUE!</v>
      </c>
    </row>
    <row r="1319" spans="1:8" x14ac:dyDescent="0.25">
      <c r="A1319" s="24">
        <v>27648</v>
      </c>
      <c r="B1319" s="24"/>
      <c r="C1319" s="24" t="s">
        <v>810</v>
      </c>
      <c r="D1319" s="29">
        <f>VLOOKUP(A1319,'Novitas non-facility'!$B:$C,2,FALSE)</f>
        <v>243.22</v>
      </c>
      <c r="E1319" s="29">
        <f>VLOOKUP(A1319,'Novitas facilty'!$B:$C,2,FALSE)</f>
        <v>54.3</v>
      </c>
      <c r="F1319" s="24"/>
      <c r="G1319" s="44">
        <f t="shared" si="40"/>
        <v>365</v>
      </c>
      <c r="H1319" s="44">
        <f t="shared" si="41"/>
        <v>82</v>
      </c>
    </row>
    <row r="1320" spans="1:8" x14ac:dyDescent="0.25">
      <c r="A1320" s="24">
        <v>27650</v>
      </c>
      <c r="B1320" s="24"/>
      <c r="C1320" s="24" t="s">
        <v>811</v>
      </c>
      <c r="D1320" s="29">
        <f>VLOOKUP(A1320,'Novitas non-facility'!$B:$C,2,FALSE)</f>
        <v>721.31</v>
      </c>
      <c r="E1320" s="29" t="str">
        <f>VLOOKUP(A1320,'Novitas facilty'!$B:$C,2,FALSE)</f>
        <v>NA</v>
      </c>
      <c r="F1320" s="24"/>
      <c r="G1320" s="44">
        <f t="shared" si="40"/>
        <v>1082</v>
      </c>
      <c r="H1320" s="44" t="e">
        <f t="shared" si="41"/>
        <v>#VALUE!</v>
      </c>
    </row>
    <row r="1321" spans="1:8" x14ac:dyDescent="0.25">
      <c r="A1321" s="24">
        <v>27652</v>
      </c>
      <c r="B1321" s="24"/>
      <c r="C1321" s="24" t="s">
        <v>812</v>
      </c>
      <c r="D1321" s="29">
        <f>VLOOKUP(A1321,'Novitas non-facility'!$B:$C,2,FALSE)</f>
        <v>719.76</v>
      </c>
      <c r="E1321" s="29" t="str">
        <f>VLOOKUP(A1321,'Novitas facilty'!$B:$C,2,FALSE)</f>
        <v>NA</v>
      </c>
      <c r="F1321" s="24"/>
      <c r="G1321" s="44">
        <f t="shared" si="40"/>
        <v>1080</v>
      </c>
      <c r="H1321" s="44" t="e">
        <f t="shared" si="41"/>
        <v>#VALUE!</v>
      </c>
    </row>
    <row r="1322" spans="1:8" x14ac:dyDescent="0.25">
      <c r="A1322" s="24">
        <v>27654</v>
      </c>
      <c r="B1322" s="24"/>
      <c r="C1322" s="24" t="s">
        <v>813</v>
      </c>
      <c r="D1322" s="29">
        <f>VLOOKUP(A1322,'Novitas non-facility'!$B:$C,2,FALSE)</f>
        <v>780.56</v>
      </c>
      <c r="E1322" s="29" t="str">
        <f>VLOOKUP(A1322,'Novitas facilty'!$B:$C,2,FALSE)</f>
        <v>NA</v>
      </c>
      <c r="F1322" s="24"/>
      <c r="G1322" s="44">
        <f t="shared" si="40"/>
        <v>1171</v>
      </c>
      <c r="H1322" s="44" t="e">
        <f t="shared" si="41"/>
        <v>#VALUE!</v>
      </c>
    </row>
    <row r="1323" spans="1:8" x14ac:dyDescent="0.25">
      <c r="A1323" s="24">
        <v>27656</v>
      </c>
      <c r="B1323" s="24"/>
      <c r="C1323" s="24" t="s">
        <v>814</v>
      </c>
      <c r="D1323" s="29">
        <f>VLOOKUP(A1323,'Novitas non-facility'!$B:$C,2,FALSE)</f>
        <v>599.53</v>
      </c>
      <c r="E1323" s="29">
        <f>VLOOKUP(A1323,'Novitas facilty'!$B:$C,2,FALSE)</f>
        <v>380.52</v>
      </c>
      <c r="F1323" s="24"/>
      <c r="G1323" s="44">
        <f t="shared" si="40"/>
        <v>900</v>
      </c>
      <c r="H1323" s="44">
        <f t="shared" si="41"/>
        <v>571</v>
      </c>
    </row>
    <row r="1324" spans="1:8" x14ac:dyDescent="0.25">
      <c r="A1324" s="24">
        <v>27658</v>
      </c>
      <c r="B1324" s="24"/>
      <c r="C1324" s="24" t="s">
        <v>815</v>
      </c>
      <c r="D1324" s="29">
        <f>VLOOKUP(A1324,'Novitas non-facility'!$B:$C,2,FALSE)</f>
        <v>405.7</v>
      </c>
      <c r="E1324" s="29" t="str">
        <f>VLOOKUP(A1324,'Novitas facilty'!$B:$C,2,FALSE)</f>
        <v>NA</v>
      </c>
      <c r="F1324" s="24"/>
      <c r="G1324" s="44">
        <f t="shared" si="40"/>
        <v>609</v>
      </c>
      <c r="H1324" s="44" t="e">
        <f t="shared" si="41"/>
        <v>#VALUE!</v>
      </c>
    </row>
    <row r="1325" spans="1:8" x14ac:dyDescent="0.25">
      <c r="A1325" s="24">
        <v>27659</v>
      </c>
      <c r="B1325" s="24"/>
      <c r="C1325" s="24" t="s">
        <v>815</v>
      </c>
      <c r="D1325" s="29">
        <f>VLOOKUP(A1325,'Novitas non-facility'!$B:$C,2,FALSE)</f>
        <v>513.55999999999995</v>
      </c>
      <c r="E1325" s="29" t="str">
        <f>VLOOKUP(A1325,'Novitas facilty'!$B:$C,2,FALSE)</f>
        <v>NA</v>
      </c>
      <c r="F1325" s="24"/>
      <c r="G1325" s="44">
        <f t="shared" si="40"/>
        <v>771</v>
      </c>
      <c r="H1325" s="44" t="e">
        <f t="shared" si="41"/>
        <v>#VALUE!</v>
      </c>
    </row>
    <row r="1326" spans="1:8" x14ac:dyDescent="0.25">
      <c r="A1326" s="24">
        <v>27664</v>
      </c>
      <c r="B1326" s="24"/>
      <c r="C1326" s="24" t="s">
        <v>815</v>
      </c>
      <c r="D1326" s="29">
        <f>VLOOKUP(A1326,'Novitas non-facility'!$B:$C,2,FALSE)</f>
        <v>400.66</v>
      </c>
      <c r="E1326" s="29" t="str">
        <f>VLOOKUP(A1326,'Novitas facilty'!$B:$C,2,FALSE)</f>
        <v>NA</v>
      </c>
      <c r="F1326" s="24"/>
      <c r="G1326" s="44">
        <f t="shared" si="40"/>
        <v>601</v>
      </c>
      <c r="H1326" s="44" t="e">
        <f t="shared" si="41"/>
        <v>#VALUE!</v>
      </c>
    </row>
    <row r="1327" spans="1:8" x14ac:dyDescent="0.25">
      <c r="A1327" s="24">
        <v>27665</v>
      </c>
      <c r="B1327" s="24"/>
      <c r="C1327" s="24" t="s">
        <v>815</v>
      </c>
      <c r="D1327" s="29">
        <f>VLOOKUP(A1327,'Novitas non-facility'!$B:$C,2,FALSE)</f>
        <v>463.34</v>
      </c>
      <c r="E1327" s="29" t="str">
        <f>VLOOKUP(A1327,'Novitas facilty'!$B:$C,2,FALSE)</f>
        <v>NA</v>
      </c>
      <c r="F1327" s="24"/>
      <c r="G1327" s="44">
        <f t="shared" si="40"/>
        <v>696</v>
      </c>
      <c r="H1327" s="44" t="e">
        <f t="shared" si="41"/>
        <v>#VALUE!</v>
      </c>
    </row>
    <row r="1328" spans="1:8" x14ac:dyDescent="0.25">
      <c r="A1328" s="24">
        <v>27675</v>
      </c>
      <c r="B1328" s="24"/>
      <c r="C1328" s="24" t="s">
        <v>816</v>
      </c>
      <c r="D1328" s="29">
        <f>VLOOKUP(A1328,'Novitas non-facility'!$B:$C,2,FALSE)</f>
        <v>544.08000000000004</v>
      </c>
      <c r="E1328" s="29" t="str">
        <f>VLOOKUP(A1328,'Novitas facilty'!$B:$C,2,FALSE)</f>
        <v>NA</v>
      </c>
      <c r="F1328" s="24"/>
      <c r="G1328" s="44">
        <f t="shared" ref="G1328:G1391" si="42">ROUNDUP(D1328*$J$2,0)</f>
        <v>817</v>
      </c>
      <c r="H1328" s="44" t="e">
        <f t="shared" ref="H1328:H1391" si="43">ROUNDUP(E1328*$J$2,0)</f>
        <v>#VALUE!</v>
      </c>
    </row>
    <row r="1329" spans="1:8" x14ac:dyDescent="0.25">
      <c r="A1329" s="24">
        <v>27676</v>
      </c>
      <c r="B1329" s="24"/>
      <c r="C1329" s="24" t="s">
        <v>816</v>
      </c>
      <c r="D1329" s="29">
        <f>VLOOKUP(A1329,'Novitas non-facility'!$B:$C,2,FALSE)</f>
        <v>663.28</v>
      </c>
      <c r="E1329" s="29" t="str">
        <f>VLOOKUP(A1329,'Novitas facilty'!$B:$C,2,FALSE)</f>
        <v>NA</v>
      </c>
      <c r="F1329" s="24"/>
      <c r="G1329" s="44">
        <f t="shared" si="42"/>
        <v>995</v>
      </c>
      <c r="H1329" s="44" t="e">
        <f t="shared" si="43"/>
        <v>#VALUE!</v>
      </c>
    </row>
    <row r="1330" spans="1:8" x14ac:dyDescent="0.25">
      <c r="A1330" s="24">
        <v>27680</v>
      </c>
      <c r="B1330" s="24"/>
      <c r="C1330" s="24" t="s">
        <v>817</v>
      </c>
      <c r="D1330" s="29">
        <f>VLOOKUP(A1330,'Novitas non-facility'!$B:$C,2,FALSE)</f>
        <v>458.64</v>
      </c>
      <c r="E1330" s="29" t="str">
        <f>VLOOKUP(A1330,'Novitas facilty'!$B:$C,2,FALSE)</f>
        <v>NA</v>
      </c>
      <c r="F1330" s="24"/>
      <c r="G1330" s="44">
        <f t="shared" si="42"/>
        <v>688</v>
      </c>
      <c r="H1330" s="44" t="e">
        <f t="shared" si="43"/>
        <v>#VALUE!</v>
      </c>
    </row>
    <row r="1331" spans="1:8" x14ac:dyDescent="0.25">
      <c r="A1331" s="24">
        <v>27681</v>
      </c>
      <c r="B1331" s="24"/>
      <c r="C1331" s="24" t="s">
        <v>818</v>
      </c>
      <c r="D1331" s="29">
        <f>VLOOKUP(A1331,'Novitas non-facility'!$B:$C,2,FALSE)</f>
        <v>554.13</v>
      </c>
      <c r="E1331" s="29" t="str">
        <f>VLOOKUP(A1331,'Novitas facilty'!$B:$C,2,FALSE)</f>
        <v>NA</v>
      </c>
      <c r="F1331" s="24"/>
      <c r="G1331" s="44">
        <f t="shared" si="42"/>
        <v>832</v>
      </c>
      <c r="H1331" s="44" t="e">
        <f t="shared" si="43"/>
        <v>#VALUE!</v>
      </c>
    </row>
    <row r="1332" spans="1:8" x14ac:dyDescent="0.25">
      <c r="A1332" s="24">
        <v>27685</v>
      </c>
      <c r="B1332" s="24"/>
      <c r="C1332" s="24" t="s">
        <v>819</v>
      </c>
      <c r="D1332" s="29">
        <f>VLOOKUP(A1332,'Novitas non-facility'!$B:$C,2,FALSE)</f>
        <v>727.73</v>
      </c>
      <c r="E1332" s="29">
        <f>VLOOKUP(A1332,'Novitas facilty'!$B:$C,2,FALSE)</f>
        <v>509.86</v>
      </c>
      <c r="F1332" s="24"/>
      <c r="G1332" s="44">
        <f t="shared" si="42"/>
        <v>1092</v>
      </c>
      <c r="H1332" s="44">
        <f t="shared" si="43"/>
        <v>765</v>
      </c>
    </row>
    <row r="1333" spans="1:8" x14ac:dyDescent="0.25">
      <c r="A1333" s="24">
        <v>27686</v>
      </c>
      <c r="B1333" s="24"/>
      <c r="C1333" s="24" t="s">
        <v>820</v>
      </c>
      <c r="D1333" s="29">
        <f>VLOOKUP(A1333,'Novitas non-facility'!$B:$C,2,FALSE)</f>
        <v>576</v>
      </c>
      <c r="E1333" s="29" t="str">
        <f>VLOOKUP(A1333,'Novitas facilty'!$B:$C,2,FALSE)</f>
        <v>NA</v>
      </c>
      <c r="F1333" s="24"/>
      <c r="G1333" s="44">
        <f t="shared" si="42"/>
        <v>864</v>
      </c>
      <c r="H1333" s="44" t="e">
        <f t="shared" si="43"/>
        <v>#VALUE!</v>
      </c>
    </row>
    <row r="1334" spans="1:8" x14ac:dyDescent="0.25">
      <c r="A1334" s="24">
        <v>27687</v>
      </c>
      <c r="B1334" s="24"/>
      <c r="C1334" s="24" t="s">
        <v>821</v>
      </c>
      <c r="D1334" s="29">
        <f>VLOOKUP(A1334,'Novitas non-facility'!$B:$C,2,FALSE)</f>
        <v>497.3</v>
      </c>
      <c r="E1334" s="29" t="str">
        <f>VLOOKUP(A1334,'Novitas facilty'!$B:$C,2,FALSE)</f>
        <v>NA</v>
      </c>
      <c r="F1334" s="24"/>
      <c r="G1334" s="44">
        <f t="shared" si="42"/>
        <v>746</v>
      </c>
      <c r="H1334" s="44" t="e">
        <f t="shared" si="43"/>
        <v>#VALUE!</v>
      </c>
    </row>
    <row r="1335" spans="1:8" x14ac:dyDescent="0.25">
      <c r="A1335" s="24">
        <v>27690</v>
      </c>
      <c r="B1335" s="24"/>
      <c r="C1335" s="24" t="s">
        <v>822</v>
      </c>
      <c r="D1335" s="29">
        <f>VLOOKUP(A1335,'Novitas non-facility'!$B:$C,2,FALSE)</f>
        <v>698.07</v>
      </c>
      <c r="E1335" s="29" t="str">
        <f>VLOOKUP(A1335,'Novitas facilty'!$B:$C,2,FALSE)</f>
        <v>NA</v>
      </c>
      <c r="F1335" s="24"/>
      <c r="G1335" s="44">
        <f t="shared" si="42"/>
        <v>1048</v>
      </c>
      <c r="H1335" s="44" t="e">
        <f t="shared" si="43"/>
        <v>#VALUE!</v>
      </c>
    </row>
    <row r="1336" spans="1:8" x14ac:dyDescent="0.25">
      <c r="A1336" s="24">
        <v>27691</v>
      </c>
      <c r="B1336" s="24"/>
      <c r="C1336" s="24" t="s">
        <v>822</v>
      </c>
      <c r="D1336" s="29">
        <f>VLOOKUP(A1336,'Novitas non-facility'!$B:$C,2,FALSE)</f>
        <v>813.52</v>
      </c>
      <c r="E1336" s="29" t="str">
        <f>VLOOKUP(A1336,'Novitas facilty'!$B:$C,2,FALSE)</f>
        <v>NA</v>
      </c>
      <c r="F1336" s="24"/>
      <c r="G1336" s="44">
        <f t="shared" si="42"/>
        <v>1221</v>
      </c>
      <c r="H1336" s="44" t="e">
        <f t="shared" si="43"/>
        <v>#VALUE!</v>
      </c>
    </row>
    <row r="1337" spans="1:8" x14ac:dyDescent="0.25">
      <c r="A1337" s="24">
        <v>27692</v>
      </c>
      <c r="B1337" s="24"/>
      <c r="C1337" s="24" t="s">
        <v>823</v>
      </c>
      <c r="D1337" s="29">
        <f>VLOOKUP(A1337,'Novitas non-facility'!$B:$C,2,FALSE)</f>
        <v>106.62</v>
      </c>
      <c r="E1337" s="29" t="str">
        <f>VLOOKUP(A1337,'Novitas facilty'!$B:$C,2,FALSE)</f>
        <v>NA</v>
      </c>
      <c r="F1337" s="24"/>
      <c r="G1337" s="44">
        <f t="shared" si="42"/>
        <v>160</v>
      </c>
      <c r="H1337" s="44" t="e">
        <f t="shared" si="43"/>
        <v>#VALUE!</v>
      </c>
    </row>
    <row r="1338" spans="1:8" x14ac:dyDescent="0.25">
      <c r="A1338" s="24">
        <v>27695</v>
      </c>
      <c r="B1338" s="24"/>
      <c r="C1338" s="24" t="s">
        <v>824</v>
      </c>
      <c r="D1338" s="29">
        <f>VLOOKUP(A1338,'Novitas non-facility'!$B:$C,2,FALSE)</f>
        <v>531.86</v>
      </c>
      <c r="E1338" s="29" t="str">
        <f>VLOOKUP(A1338,'Novitas facilty'!$B:$C,2,FALSE)</f>
        <v>NA</v>
      </c>
      <c r="F1338" s="24"/>
      <c r="G1338" s="44">
        <f t="shared" si="42"/>
        <v>798</v>
      </c>
      <c r="H1338" s="44" t="e">
        <f t="shared" si="43"/>
        <v>#VALUE!</v>
      </c>
    </row>
    <row r="1339" spans="1:8" x14ac:dyDescent="0.25">
      <c r="A1339" s="24">
        <v>27696</v>
      </c>
      <c r="B1339" s="24"/>
      <c r="C1339" s="24" t="s">
        <v>825</v>
      </c>
      <c r="D1339" s="29">
        <f>VLOOKUP(A1339,'Novitas non-facility'!$B:$C,2,FALSE)</f>
        <v>597.75</v>
      </c>
      <c r="E1339" s="29" t="str">
        <f>VLOOKUP(A1339,'Novitas facilty'!$B:$C,2,FALSE)</f>
        <v>NA</v>
      </c>
      <c r="F1339" s="24"/>
      <c r="G1339" s="44">
        <f t="shared" si="42"/>
        <v>897</v>
      </c>
      <c r="H1339" s="44" t="e">
        <f t="shared" si="43"/>
        <v>#VALUE!</v>
      </c>
    </row>
    <row r="1340" spans="1:8" x14ac:dyDescent="0.25">
      <c r="A1340" s="24">
        <v>27698</v>
      </c>
      <c r="B1340" s="24"/>
      <c r="C1340" s="24" t="s">
        <v>824</v>
      </c>
      <c r="D1340" s="29">
        <f>VLOOKUP(A1340,'Novitas non-facility'!$B:$C,2,FALSE)</f>
        <v>698.46</v>
      </c>
      <c r="E1340" s="29" t="str">
        <f>VLOOKUP(A1340,'Novitas facilty'!$B:$C,2,FALSE)</f>
        <v>NA</v>
      </c>
      <c r="F1340" s="24"/>
      <c r="G1340" s="44">
        <f t="shared" si="42"/>
        <v>1048</v>
      </c>
      <c r="H1340" s="44" t="e">
        <f t="shared" si="43"/>
        <v>#VALUE!</v>
      </c>
    </row>
    <row r="1341" spans="1:8" x14ac:dyDescent="0.25">
      <c r="A1341" s="24">
        <v>27700</v>
      </c>
      <c r="B1341" s="24"/>
      <c r="C1341" s="24" t="s">
        <v>826</v>
      </c>
      <c r="D1341" s="29">
        <f>VLOOKUP(A1341,'Novitas non-facility'!$B:$C,2,FALSE)</f>
        <v>665.31</v>
      </c>
      <c r="E1341" s="29" t="str">
        <f>VLOOKUP(A1341,'Novitas facilty'!$B:$C,2,FALSE)</f>
        <v>NA</v>
      </c>
      <c r="F1341" s="24"/>
      <c r="G1341" s="44">
        <f t="shared" si="42"/>
        <v>998</v>
      </c>
      <c r="H1341" s="44" t="e">
        <f t="shared" si="43"/>
        <v>#VALUE!</v>
      </c>
    </row>
    <row r="1342" spans="1:8" x14ac:dyDescent="0.25">
      <c r="A1342" s="24">
        <v>27702</v>
      </c>
      <c r="B1342" s="24"/>
      <c r="C1342" s="24" t="s">
        <v>827</v>
      </c>
      <c r="D1342" s="29">
        <f>VLOOKUP(A1342,'Novitas non-facility'!$B:$C,2,FALSE)</f>
        <v>1045.8900000000001</v>
      </c>
      <c r="E1342" s="29" t="str">
        <f>VLOOKUP(A1342,'Novitas facilty'!$B:$C,2,FALSE)</f>
        <v>NA</v>
      </c>
      <c r="F1342" s="24"/>
      <c r="G1342" s="44">
        <f t="shared" si="42"/>
        <v>1569</v>
      </c>
      <c r="H1342" s="44" t="e">
        <f t="shared" si="43"/>
        <v>#VALUE!</v>
      </c>
    </row>
    <row r="1343" spans="1:8" x14ac:dyDescent="0.25">
      <c r="A1343" s="24">
        <v>27703</v>
      </c>
      <c r="B1343" s="24"/>
      <c r="C1343" s="24" t="s">
        <v>828</v>
      </c>
      <c r="D1343" s="29">
        <f>VLOOKUP(A1343,'Novitas non-facility'!$B:$C,2,FALSE)</f>
        <v>1207.03</v>
      </c>
      <c r="E1343" s="29" t="str">
        <f>VLOOKUP(A1343,'Novitas facilty'!$B:$C,2,FALSE)</f>
        <v>NA</v>
      </c>
      <c r="F1343" s="24"/>
      <c r="G1343" s="44">
        <f t="shared" si="42"/>
        <v>1811</v>
      </c>
      <c r="H1343" s="44" t="e">
        <f t="shared" si="43"/>
        <v>#VALUE!</v>
      </c>
    </row>
    <row r="1344" spans="1:8" x14ac:dyDescent="0.25">
      <c r="A1344" s="24">
        <v>27704</v>
      </c>
      <c r="B1344" s="24"/>
      <c r="C1344" s="24" t="s">
        <v>829</v>
      </c>
      <c r="D1344" s="29">
        <f>VLOOKUP(A1344,'Novitas non-facility'!$B:$C,2,FALSE)</f>
        <v>623.45000000000005</v>
      </c>
      <c r="E1344" s="29" t="str">
        <f>VLOOKUP(A1344,'Novitas facilty'!$B:$C,2,FALSE)</f>
        <v>NA</v>
      </c>
      <c r="F1344" s="24"/>
      <c r="G1344" s="44">
        <f t="shared" si="42"/>
        <v>936</v>
      </c>
      <c r="H1344" s="44" t="e">
        <f t="shared" si="43"/>
        <v>#VALUE!</v>
      </c>
    </row>
    <row r="1345" spans="1:8" x14ac:dyDescent="0.25">
      <c r="A1345" s="24">
        <v>27705</v>
      </c>
      <c r="B1345" s="24"/>
      <c r="C1345" s="24" t="s">
        <v>830</v>
      </c>
      <c r="D1345" s="29">
        <f>VLOOKUP(A1345,'Novitas non-facility'!$B:$C,2,FALSE)</f>
        <v>824.48</v>
      </c>
      <c r="E1345" s="29" t="str">
        <f>VLOOKUP(A1345,'Novitas facilty'!$B:$C,2,FALSE)</f>
        <v>NA</v>
      </c>
      <c r="F1345" s="24"/>
      <c r="G1345" s="44">
        <f t="shared" si="42"/>
        <v>1237</v>
      </c>
      <c r="H1345" s="44" t="e">
        <f t="shared" si="43"/>
        <v>#VALUE!</v>
      </c>
    </row>
    <row r="1346" spans="1:8" x14ac:dyDescent="0.25">
      <c r="A1346" s="24">
        <v>27707</v>
      </c>
      <c r="B1346" s="24"/>
      <c r="C1346" s="24" t="s">
        <v>831</v>
      </c>
      <c r="D1346" s="29">
        <f>VLOOKUP(A1346,'Novitas non-facility'!$B:$C,2,FALSE)</f>
        <v>449.66</v>
      </c>
      <c r="E1346" s="29" t="str">
        <f>VLOOKUP(A1346,'Novitas facilty'!$B:$C,2,FALSE)</f>
        <v>NA</v>
      </c>
      <c r="F1346" s="24"/>
      <c r="G1346" s="44">
        <f t="shared" si="42"/>
        <v>675</v>
      </c>
      <c r="H1346" s="44" t="e">
        <f t="shared" si="43"/>
        <v>#VALUE!</v>
      </c>
    </row>
    <row r="1347" spans="1:8" x14ac:dyDescent="0.25">
      <c r="A1347" s="24">
        <v>27709</v>
      </c>
      <c r="B1347" s="24"/>
      <c r="C1347" s="24" t="s">
        <v>832</v>
      </c>
      <c r="D1347" s="29">
        <f>VLOOKUP(A1347,'Novitas non-facility'!$B:$C,2,FALSE)</f>
        <v>1230.93</v>
      </c>
      <c r="E1347" s="29" t="str">
        <f>VLOOKUP(A1347,'Novitas facilty'!$B:$C,2,FALSE)</f>
        <v>NA</v>
      </c>
      <c r="F1347" s="24"/>
      <c r="G1347" s="44">
        <f t="shared" si="42"/>
        <v>1847</v>
      </c>
      <c r="H1347" s="44" t="e">
        <f t="shared" si="43"/>
        <v>#VALUE!</v>
      </c>
    </row>
    <row r="1348" spans="1:8" x14ac:dyDescent="0.25">
      <c r="A1348" s="24">
        <v>27712</v>
      </c>
      <c r="B1348" s="24"/>
      <c r="C1348" s="24" t="s">
        <v>833</v>
      </c>
      <c r="D1348" s="29">
        <f>VLOOKUP(A1348,'Novitas non-facility'!$B:$C,2,FALSE)</f>
        <v>1200.52</v>
      </c>
      <c r="E1348" s="29" t="str">
        <f>VLOOKUP(A1348,'Novitas facilty'!$B:$C,2,FALSE)</f>
        <v>NA</v>
      </c>
      <c r="F1348" s="24"/>
      <c r="G1348" s="44">
        <f t="shared" si="42"/>
        <v>1801</v>
      </c>
      <c r="H1348" s="44" t="e">
        <f t="shared" si="43"/>
        <v>#VALUE!</v>
      </c>
    </row>
    <row r="1349" spans="1:8" x14ac:dyDescent="0.25">
      <c r="A1349" s="24">
        <v>27715</v>
      </c>
      <c r="B1349" s="24"/>
      <c r="C1349" s="24" t="s">
        <v>834</v>
      </c>
      <c r="D1349" s="29">
        <f>VLOOKUP(A1349,'Novitas non-facility'!$B:$C,2,FALSE)</f>
        <v>1168.67</v>
      </c>
      <c r="E1349" s="29" t="str">
        <f>VLOOKUP(A1349,'Novitas facilty'!$B:$C,2,FALSE)</f>
        <v>NA</v>
      </c>
      <c r="F1349" s="24"/>
      <c r="G1349" s="44">
        <f t="shared" si="42"/>
        <v>1754</v>
      </c>
      <c r="H1349" s="44" t="e">
        <f t="shared" si="43"/>
        <v>#VALUE!</v>
      </c>
    </row>
    <row r="1350" spans="1:8" x14ac:dyDescent="0.25">
      <c r="A1350" s="24">
        <v>27720</v>
      </c>
      <c r="B1350" s="24"/>
      <c r="C1350" s="24" t="s">
        <v>835</v>
      </c>
      <c r="D1350" s="29">
        <f>VLOOKUP(A1350,'Novitas non-facility'!$B:$C,2,FALSE)</f>
        <v>954.68</v>
      </c>
      <c r="E1350" s="29" t="str">
        <f>VLOOKUP(A1350,'Novitas facilty'!$B:$C,2,FALSE)</f>
        <v>NA</v>
      </c>
      <c r="F1350" s="24"/>
      <c r="G1350" s="44">
        <f t="shared" si="42"/>
        <v>1433</v>
      </c>
      <c r="H1350" s="44" t="e">
        <f t="shared" si="43"/>
        <v>#VALUE!</v>
      </c>
    </row>
    <row r="1351" spans="1:8" x14ac:dyDescent="0.25">
      <c r="A1351" s="24">
        <v>27722</v>
      </c>
      <c r="B1351" s="24"/>
      <c r="C1351" s="24" t="s">
        <v>836</v>
      </c>
      <c r="D1351" s="29">
        <f>VLOOKUP(A1351,'Novitas non-facility'!$B:$C,2,FALSE)</f>
        <v>979.11</v>
      </c>
      <c r="E1351" s="29" t="str">
        <f>VLOOKUP(A1351,'Novitas facilty'!$B:$C,2,FALSE)</f>
        <v>NA</v>
      </c>
      <c r="F1351" s="24"/>
      <c r="G1351" s="44">
        <f t="shared" si="42"/>
        <v>1469</v>
      </c>
      <c r="H1351" s="44" t="e">
        <f t="shared" si="43"/>
        <v>#VALUE!</v>
      </c>
    </row>
    <row r="1352" spans="1:8" x14ac:dyDescent="0.25">
      <c r="A1352" s="24">
        <v>27724</v>
      </c>
      <c r="B1352" s="24"/>
      <c r="C1352" s="24" t="s">
        <v>836</v>
      </c>
      <c r="D1352" s="29">
        <f>VLOOKUP(A1352,'Novitas non-facility'!$B:$C,2,FALSE)</f>
        <v>1359.82</v>
      </c>
      <c r="E1352" s="29" t="str">
        <f>VLOOKUP(A1352,'Novitas facilty'!$B:$C,2,FALSE)</f>
        <v>NA</v>
      </c>
      <c r="F1352" s="24"/>
      <c r="G1352" s="44">
        <f t="shared" si="42"/>
        <v>2040</v>
      </c>
      <c r="H1352" s="44" t="e">
        <f t="shared" si="43"/>
        <v>#VALUE!</v>
      </c>
    </row>
    <row r="1353" spans="1:8" x14ac:dyDescent="0.25">
      <c r="A1353" s="24">
        <v>27725</v>
      </c>
      <c r="B1353" s="24"/>
      <c r="C1353" s="24" t="s">
        <v>837</v>
      </c>
      <c r="D1353" s="29">
        <f>VLOOKUP(A1353,'Novitas non-facility'!$B:$C,2,FALSE)</f>
        <v>1324.05</v>
      </c>
      <c r="E1353" s="29" t="str">
        <f>VLOOKUP(A1353,'Novitas facilty'!$B:$C,2,FALSE)</f>
        <v>NA</v>
      </c>
      <c r="F1353" s="24"/>
      <c r="G1353" s="44">
        <f t="shared" si="42"/>
        <v>1987</v>
      </c>
      <c r="H1353" s="44" t="e">
        <f t="shared" si="43"/>
        <v>#VALUE!</v>
      </c>
    </row>
    <row r="1354" spans="1:8" x14ac:dyDescent="0.25">
      <c r="A1354" s="24">
        <v>27726</v>
      </c>
      <c r="B1354" s="24"/>
      <c r="C1354" s="24" t="s">
        <v>838</v>
      </c>
      <c r="D1354" s="29">
        <f>VLOOKUP(A1354,'Novitas non-facility'!$B:$C,2,FALSE)</f>
        <v>1042.52</v>
      </c>
      <c r="E1354" s="29" t="str">
        <f>VLOOKUP(A1354,'Novitas facilty'!$B:$C,2,FALSE)</f>
        <v>NA</v>
      </c>
      <c r="F1354" s="24"/>
      <c r="G1354" s="44">
        <f t="shared" si="42"/>
        <v>1564</v>
      </c>
      <c r="H1354" s="44" t="e">
        <f t="shared" si="43"/>
        <v>#VALUE!</v>
      </c>
    </row>
    <row r="1355" spans="1:8" x14ac:dyDescent="0.25">
      <c r="A1355" s="24">
        <v>27727</v>
      </c>
      <c r="B1355" s="24"/>
      <c r="C1355" s="24" t="s">
        <v>837</v>
      </c>
      <c r="D1355" s="29">
        <f>VLOOKUP(A1355,'Novitas non-facility'!$B:$C,2,FALSE)</f>
        <v>1134.1099999999999</v>
      </c>
      <c r="E1355" s="29" t="str">
        <f>VLOOKUP(A1355,'Novitas facilty'!$B:$C,2,FALSE)</f>
        <v>NA</v>
      </c>
      <c r="F1355" s="24"/>
      <c r="G1355" s="44">
        <f t="shared" si="42"/>
        <v>1702</v>
      </c>
      <c r="H1355" s="44" t="e">
        <f t="shared" si="43"/>
        <v>#VALUE!</v>
      </c>
    </row>
    <row r="1356" spans="1:8" x14ac:dyDescent="0.25">
      <c r="A1356" s="24">
        <v>27730</v>
      </c>
      <c r="B1356" s="24"/>
      <c r="C1356" s="24" t="s">
        <v>839</v>
      </c>
      <c r="D1356" s="29">
        <f>VLOOKUP(A1356,'Novitas non-facility'!$B:$C,2,FALSE)</f>
        <v>649.65</v>
      </c>
      <c r="E1356" s="29" t="str">
        <f>VLOOKUP(A1356,'Novitas facilty'!$B:$C,2,FALSE)</f>
        <v>NA</v>
      </c>
      <c r="F1356" s="24"/>
      <c r="G1356" s="44">
        <f t="shared" si="42"/>
        <v>975</v>
      </c>
      <c r="H1356" s="44" t="e">
        <f t="shared" si="43"/>
        <v>#VALUE!</v>
      </c>
    </row>
    <row r="1357" spans="1:8" x14ac:dyDescent="0.25">
      <c r="A1357" s="24">
        <v>27732</v>
      </c>
      <c r="B1357" s="24"/>
      <c r="C1357" s="24" t="s">
        <v>840</v>
      </c>
      <c r="D1357" s="29">
        <f>VLOOKUP(A1357,'Novitas non-facility'!$B:$C,2,FALSE)</f>
        <v>505</v>
      </c>
      <c r="E1357" s="29" t="str">
        <f>VLOOKUP(A1357,'Novitas facilty'!$B:$C,2,FALSE)</f>
        <v>NA</v>
      </c>
      <c r="F1357" s="24"/>
      <c r="G1357" s="44">
        <f t="shared" si="42"/>
        <v>758</v>
      </c>
      <c r="H1357" s="44" t="e">
        <f t="shared" si="43"/>
        <v>#VALUE!</v>
      </c>
    </row>
    <row r="1358" spans="1:8" x14ac:dyDescent="0.25">
      <c r="A1358" s="24">
        <v>27734</v>
      </c>
      <c r="B1358" s="24"/>
      <c r="C1358" s="24" t="s">
        <v>841</v>
      </c>
      <c r="D1358" s="29">
        <f>VLOOKUP(A1358,'Novitas non-facility'!$B:$C,2,FALSE)</f>
        <v>724.8</v>
      </c>
      <c r="E1358" s="29" t="str">
        <f>VLOOKUP(A1358,'Novitas facilty'!$B:$C,2,FALSE)</f>
        <v>NA</v>
      </c>
      <c r="F1358" s="24"/>
      <c r="G1358" s="44">
        <f t="shared" si="42"/>
        <v>1088</v>
      </c>
      <c r="H1358" s="44" t="e">
        <f t="shared" si="43"/>
        <v>#VALUE!</v>
      </c>
    </row>
    <row r="1359" spans="1:8" x14ac:dyDescent="0.25">
      <c r="A1359" s="24">
        <v>27740</v>
      </c>
      <c r="B1359" s="24"/>
      <c r="C1359" s="24" t="s">
        <v>842</v>
      </c>
      <c r="D1359" s="29">
        <f>VLOOKUP(A1359,'Novitas non-facility'!$B:$C,2,FALSE)</f>
        <v>779.05</v>
      </c>
      <c r="E1359" s="29" t="str">
        <f>VLOOKUP(A1359,'Novitas facilty'!$B:$C,2,FALSE)</f>
        <v>NA</v>
      </c>
      <c r="F1359" s="24"/>
      <c r="G1359" s="44">
        <f t="shared" si="42"/>
        <v>1169</v>
      </c>
      <c r="H1359" s="44" t="e">
        <f t="shared" si="43"/>
        <v>#VALUE!</v>
      </c>
    </row>
    <row r="1360" spans="1:8" x14ac:dyDescent="0.25">
      <c r="A1360" s="24">
        <v>27742</v>
      </c>
      <c r="B1360" s="24"/>
      <c r="C1360" s="24" t="s">
        <v>842</v>
      </c>
      <c r="D1360" s="29">
        <f>VLOOKUP(A1360,'Novitas non-facility'!$B:$C,2,FALSE)</f>
        <v>853.45</v>
      </c>
      <c r="E1360" s="29" t="str">
        <f>VLOOKUP(A1360,'Novitas facilty'!$B:$C,2,FALSE)</f>
        <v>NA</v>
      </c>
      <c r="F1360" s="24"/>
      <c r="G1360" s="44">
        <f t="shared" si="42"/>
        <v>1281</v>
      </c>
      <c r="H1360" s="44" t="e">
        <f t="shared" si="43"/>
        <v>#VALUE!</v>
      </c>
    </row>
    <row r="1361" spans="1:8" x14ac:dyDescent="0.25">
      <c r="A1361" s="24">
        <v>27745</v>
      </c>
      <c r="B1361" s="24"/>
      <c r="C1361" s="24" t="s">
        <v>843</v>
      </c>
      <c r="D1361" s="29">
        <f>VLOOKUP(A1361,'Novitas non-facility'!$B:$C,2,FALSE)</f>
        <v>827.95</v>
      </c>
      <c r="E1361" s="29" t="str">
        <f>VLOOKUP(A1361,'Novitas facilty'!$B:$C,2,FALSE)</f>
        <v>NA</v>
      </c>
      <c r="F1361" s="24"/>
      <c r="G1361" s="44">
        <f t="shared" si="42"/>
        <v>1242</v>
      </c>
      <c r="H1361" s="44" t="e">
        <f t="shared" si="43"/>
        <v>#VALUE!</v>
      </c>
    </row>
    <row r="1362" spans="1:8" x14ac:dyDescent="0.25">
      <c r="A1362" s="24">
        <v>27750</v>
      </c>
      <c r="B1362" s="24"/>
      <c r="C1362" s="24" t="s">
        <v>844</v>
      </c>
      <c r="D1362" s="29">
        <f>VLOOKUP(A1362,'Novitas non-facility'!$B:$C,2,FALSE)</f>
        <v>395.04</v>
      </c>
      <c r="E1362" s="29">
        <f>VLOOKUP(A1362,'Novitas facilty'!$B:$C,2,FALSE)</f>
        <v>365.72</v>
      </c>
      <c r="F1362" s="24"/>
      <c r="G1362" s="44">
        <f t="shared" si="42"/>
        <v>593</v>
      </c>
      <c r="H1362" s="44">
        <f t="shared" si="43"/>
        <v>549</v>
      </c>
    </row>
    <row r="1363" spans="1:8" x14ac:dyDescent="0.25">
      <c r="A1363" s="24">
        <v>27752</v>
      </c>
      <c r="B1363" s="24"/>
      <c r="C1363" s="24" t="s">
        <v>844</v>
      </c>
      <c r="D1363" s="29">
        <f>VLOOKUP(A1363,'Novitas non-facility'!$B:$C,2,FALSE)</f>
        <v>600.38</v>
      </c>
      <c r="E1363" s="29">
        <f>VLOOKUP(A1363,'Novitas facilty'!$B:$C,2,FALSE)</f>
        <v>546.67999999999995</v>
      </c>
      <c r="F1363" s="24"/>
      <c r="G1363" s="44">
        <f t="shared" si="42"/>
        <v>901</v>
      </c>
      <c r="H1363" s="44">
        <f t="shared" si="43"/>
        <v>821</v>
      </c>
    </row>
    <row r="1364" spans="1:8" x14ac:dyDescent="0.25">
      <c r="A1364" s="24">
        <v>27756</v>
      </c>
      <c r="B1364" s="24"/>
      <c r="C1364" s="24" t="s">
        <v>844</v>
      </c>
      <c r="D1364" s="29">
        <f>VLOOKUP(A1364,'Novitas non-facility'!$B:$C,2,FALSE)</f>
        <v>638.16999999999996</v>
      </c>
      <c r="E1364" s="29" t="str">
        <f>VLOOKUP(A1364,'Novitas facilty'!$B:$C,2,FALSE)</f>
        <v>NA</v>
      </c>
      <c r="F1364" s="24"/>
      <c r="G1364" s="44">
        <f t="shared" si="42"/>
        <v>958</v>
      </c>
      <c r="H1364" s="44" t="e">
        <f t="shared" si="43"/>
        <v>#VALUE!</v>
      </c>
    </row>
    <row r="1365" spans="1:8" x14ac:dyDescent="0.25">
      <c r="A1365" s="24">
        <v>27758</v>
      </c>
      <c r="B1365" s="24"/>
      <c r="C1365" s="24" t="s">
        <v>844</v>
      </c>
      <c r="D1365" s="29">
        <f>VLOOKUP(A1365,'Novitas non-facility'!$B:$C,2,FALSE)</f>
        <v>980.76</v>
      </c>
      <c r="E1365" s="29" t="str">
        <f>VLOOKUP(A1365,'Novitas facilty'!$B:$C,2,FALSE)</f>
        <v>NA</v>
      </c>
      <c r="F1365" s="24"/>
      <c r="G1365" s="44">
        <f t="shared" si="42"/>
        <v>1472</v>
      </c>
      <c r="H1365" s="44" t="e">
        <f t="shared" si="43"/>
        <v>#VALUE!</v>
      </c>
    </row>
    <row r="1366" spans="1:8" x14ac:dyDescent="0.25">
      <c r="A1366" s="24">
        <v>27759</v>
      </c>
      <c r="B1366" s="24"/>
      <c r="C1366" s="24" t="s">
        <v>844</v>
      </c>
      <c r="D1366" s="29">
        <f>VLOOKUP(A1366,'Novitas non-facility'!$B:$C,2,FALSE)</f>
        <v>1086.93</v>
      </c>
      <c r="E1366" s="29" t="str">
        <f>VLOOKUP(A1366,'Novitas facilty'!$B:$C,2,FALSE)</f>
        <v>NA</v>
      </c>
      <c r="F1366" s="24"/>
      <c r="G1366" s="44">
        <f t="shared" si="42"/>
        <v>1631</v>
      </c>
      <c r="H1366" s="44" t="e">
        <f t="shared" si="43"/>
        <v>#VALUE!</v>
      </c>
    </row>
    <row r="1367" spans="1:8" x14ac:dyDescent="0.25">
      <c r="A1367" s="24">
        <v>27760</v>
      </c>
      <c r="B1367" s="24"/>
      <c r="C1367" s="24" t="s">
        <v>845</v>
      </c>
      <c r="D1367" s="29">
        <f>VLOOKUP(A1367,'Novitas non-facility'!$B:$C,2,FALSE)</f>
        <v>377.21</v>
      </c>
      <c r="E1367" s="29">
        <f>VLOOKUP(A1367,'Novitas facilty'!$B:$C,2,FALSE)</f>
        <v>347.12</v>
      </c>
      <c r="F1367" s="24"/>
      <c r="G1367" s="44">
        <f t="shared" si="42"/>
        <v>566</v>
      </c>
      <c r="H1367" s="44">
        <f t="shared" si="43"/>
        <v>521</v>
      </c>
    </row>
    <row r="1368" spans="1:8" x14ac:dyDescent="0.25">
      <c r="A1368" s="24">
        <v>27762</v>
      </c>
      <c r="B1368" s="24"/>
      <c r="C1368" s="24" t="s">
        <v>846</v>
      </c>
      <c r="D1368" s="29">
        <f>VLOOKUP(A1368,'Novitas non-facility'!$B:$C,2,FALSE)</f>
        <v>544.01</v>
      </c>
      <c r="E1368" s="29">
        <f>VLOOKUP(A1368,'Novitas facilty'!$B:$C,2,FALSE)</f>
        <v>488.78</v>
      </c>
      <c r="F1368" s="24"/>
      <c r="G1368" s="44">
        <f t="shared" si="42"/>
        <v>817</v>
      </c>
      <c r="H1368" s="44">
        <f t="shared" si="43"/>
        <v>734</v>
      </c>
    </row>
    <row r="1369" spans="1:8" x14ac:dyDescent="0.25">
      <c r="A1369" s="24">
        <v>27766</v>
      </c>
      <c r="B1369" s="24"/>
      <c r="C1369" s="24" t="s">
        <v>847</v>
      </c>
      <c r="D1369" s="29">
        <f>VLOOKUP(A1369,'Novitas non-facility'!$B:$C,2,FALSE)</f>
        <v>669.55</v>
      </c>
      <c r="E1369" s="29" t="str">
        <f>VLOOKUP(A1369,'Novitas facilty'!$B:$C,2,FALSE)</f>
        <v>NA</v>
      </c>
      <c r="F1369" s="24"/>
      <c r="G1369" s="44">
        <f t="shared" si="42"/>
        <v>1005</v>
      </c>
      <c r="H1369" s="44" t="e">
        <f t="shared" si="43"/>
        <v>#VALUE!</v>
      </c>
    </row>
    <row r="1370" spans="1:8" x14ac:dyDescent="0.25">
      <c r="A1370" s="24">
        <v>27767</v>
      </c>
      <c r="B1370" s="24"/>
      <c r="C1370" s="24" t="s">
        <v>848</v>
      </c>
      <c r="D1370" s="29">
        <f>VLOOKUP(A1370,'Novitas non-facility'!$B:$C,2,FALSE)</f>
        <v>332.23</v>
      </c>
      <c r="E1370" s="29">
        <f>VLOOKUP(A1370,'Novitas facilty'!$B:$C,2,FALSE)</f>
        <v>330.32</v>
      </c>
      <c r="F1370" s="24"/>
      <c r="G1370" s="44">
        <f t="shared" si="42"/>
        <v>499</v>
      </c>
      <c r="H1370" s="44">
        <f t="shared" si="43"/>
        <v>496</v>
      </c>
    </row>
    <row r="1371" spans="1:8" x14ac:dyDescent="0.25">
      <c r="A1371" s="24">
        <v>27768</v>
      </c>
      <c r="B1371" s="24"/>
      <c r="C1371" s="24" t="s">
        <v>849</v>
      </c>
      <c r="D1371" s="29">
        <f>VLOOKUP(A1371,'Novitas non-facility'!$B:$C,2,FALSE)</f>
        <v>501.65</v>
      </c>
      <c r="E1371" s="29" t="str">
        <f>VLOOKUP(A1371,'Novitas facilty'!$B:$C,2,FALSE)</f>
        <v>NA</v>
      </c>
      <c r="F1371" s="24"/>
      <c r="G1371" s="44">
        <f t="shared" si="42"/>
        <v>753</v>
      </c>
      <c r="H1371" s="44" t="e">
        <f t="shared" si="43"/>
        <v>#VALUE!</v>
      </c>
    </row>
    <row r="1372" spans="1:8" x14ac:dyDescent="0.25">
      <c r="A1372" s="24">
        <v>27769</v>
      </c>
      <c r="B1372" s="24"/>
      <c r="C1372" s="24" t="s">
        <v>850</v>
      </c>
      <c r="D1372" s="29">
        <f>VLOOKUP(A1372,'Novitas non-facility'!$B:$C,2,FALSE)</f>
        <v>796.99</v>
      </c>
      <c r="E1372" s="29" t="str">
        <f>VLOOKUP(A1372,'Novitas facilty'!$B:$C,2,FALSE)</f>
        <v>NA</v>
      </c>
      <c r="F1372" s="24"/>
      <c r="G1372" s="44">
        <f t="shared" si="42"/>
        <v>1196</v>
      </c>
      <c r="H1372" s="44" t="e">
        <f t="shared" si="43"/>
        <v>#VALUE!</v>
      </c>
    </row>
    <row r="1373" spans="1:8" x14ac:dyDescent="0.25">
      <c r="A1373" s="24">
        <v>27780</v>
      </c>
      <c r="B1373" s="24"/>
      <c r="C1373" s="24" t="s">
        <v>851</v>
      </c>
      <c r="D1373" s="29">
        <f>VLOOKUP(A1373,'Novitas non-facility'!$B:$C,2,FALSE)</f>
        <v>352.83</v>
      </c>
      <c r="E1373" s="29">
        <f>VLOOKUP(A1373,'Novitas facilty'!$B:$C,2,FALSE)</f>
        <v>323.88</v>
      </c>
      <c r="F1373" s="24"/>
      <c r="G1373" s="44">
        <f t="shared" si="42"/>
        <v>530</v>
      </c>
      <c r="H1373" s="44">
        <f t="shared" si="43"/>
        <v>486</v>
      </c>
    </row>
    <row r="1374" spans="1:8" x14ac:dyDescent="0.25">
      <c r="A1374" s="24">
        <v>27781</v>
      </c>
      <c r="B1374" s="24"/>
      <c r="C1374" s="24" t="s">
        <v>851</v>
      </c>
      <c r="D1374" s="29">
        <f>VLOOKUP(A1374,'Novitas non-facility'!$B:$C,2,FALSE)</f>
        <v>495.31</v>
      </c>
      <c r="E1374" s="29">
        <f>VLOOKUP(A1374,'Novitas facilty'!$B:$C,2,FALSE)</f>
        <v>453.79</v>
      </c>
      <c r="F1374" s="24"/>
      <c r="G1374" s="44">
        <f t="shared" si="42"/>
        <v>743</v>
      </c>
      <c r="H1374" s="44">
        <f t="shared" si="43"/>
        <v>681</v>
      </c>
    </row>
    <row r="1375" spans="1:8" x14ac:dyDescent="0.25">
      <c r="A1375" s="24">
        <v>27784</v>
      </c>
      <c r="B1375" s="24"/>
      <c r="C1375" s="24" t="s">
        <v>851</v>
      </c>
      <c r="D1375" s="29">
        <f>VLOOKUP(A1375,'Novitas non-facility'!$B:$C,2,FALSE)</f>
        <v>780.7</v>
      </c>
      <c r="E1375" s="29" t="str">
        <f>VLOOKUP(A1375,'Novitas facilty'!$B:$C,2,FALSE)</f>
        <v>NA</v>
      </c>
      <c r="F1375" s="24"/>
      <c r="G1375" s="44">
        <f t="shared" si="42"/>
        <v>1172</v>
      </c>
      <c r="H1375" s="44" t="e">
        <f t="shared" si="43"/>
        <v>#VALUE!</v>
      </c>
    </row>
    <row r="1376" spans="1:8" x14ac:dyDescent="0.25">
      <c r="A1376" s="24">
        <v>27786</v>
      </c>
      <c r="B1376" s="24"/>
      <c r="C1376" s="24" t="s">
        <v>852</v>
      </c>
      <c r="D1376" s="29">
        <f>VLOOKUP(A1376,'Novitas non-facility'!$B:$C,2,FALSE)</f>
        <v>356.47</v>
      </c>
      <c r="E1376" s="29">
        <f>VLOOKUP(A1376,'Novitas facilty'!$B:$C,2,FALSE)</f>
        <v>325.62</v>
      </c>
      <c r="F1376" s="24"/>
      <c r="G1376" s="44">
        <f t="shared" si="42"/>
        <v>535</v>
      </c>
      <c r="H1376" s="44">
        <f t="shared" si="43"/>
        <v>489</v>
      </c>
    </row>
    <row r="1377" spans="1:8" x14ac:dyDescent="0.25">
      <c r="A1377" s="24">
        <v>27788</v>
      </c>
      <c r="B1377" s="24"/>
      <c r="C1377" s="24" t="s">
        <v>852</v>
      </c>
      <c r="D1377" s="29">
        <f>VLOOKUP(A1377,'Novitas non-facility'!$B:$C,2,FALSE)</f>
        <v>480.38</v>
      </c>
      <c r="E1377" s="29">
        <f>VLOOKUP(A1377,'Novitas facilty'!$B:$C,2,FALSE)</f>
        <v>432.39</v>
      </c>
      <c r="F1377" s="24"/>
      <c r="G1377" s="44">
        <f t="shared" si="42"/>
        <v>721</v>
      </c>
      <c r="H1377" s="44">
        <f t="shared" si="43"/>
        <v>649</v>
      </c>
    </row>
    <row r="1378" spans="1:8" x14ac:dyDescent="0.25">
      <c r="A1378" s="24">
        <v>27792</v>
      </c>
      <c r="B1378" s="24"/>
      <c r="C1378" s="24" t="s">
        <v>852</v>
      </c>
      <c r="D1378" s="29">
        <f>VLOOKUP(A1378,'Novitas non-facility'!$B:$C,2,FALSE)</f>
        <v>709.67</v>
      </c>
      <c r="E1378" s="29" t="str">
        <f>VLOOKUP(A1378,'Novitas facilty'!$B:$C,2,FALSE)</f>
        <v>NA</v>
      </c>
      <c r="F1378" s="24"/>
      <c r="G1378" s="44">
        <f t="shared" si="42"/>
        <v>1065</v>
      </c>
      <c r="H1378" s="44" t="e">
        <f t="shared" si="43"/>
        <v>#VALUE!</v>
      </c>
    </row>
    <row r="1379" spans="1:8" x14ac:dyDescent="0.25">
      <c r="A1379" s="24">
        <v>27808</v>
      </c>
      <c r="B1379" s="24"/>
      <c r="C1379" s="24" t="s">
        <v>852</v>
      </c>
      <c r="D1379" s="29">
        <f>VLOOKUP(A1379,'Novitas non-facility'!$B:$C,2,FALSE)</f>
        <v>381.88</v>
      </c>
      <c r="E1379" s="29">
        <f>VLOOKUP(A1379,'Novitas facilty'!$B:$C,2,FALSE)</f>
        <v>347.22</v>
      </c>
      <c r="F1379" s="24"/>
      <c r="G1379" s="44">
        <f t="shared" si="42"/>
        <v>573</v>
      </c>
      <c r="H1379" s="44">
        <f t="shared" si="43"/>
        <v>521</v>
      </c>
    </row>
    <row r="1380" spans="1:8" x14ac:dyDescent="0.25">
      <c r="A1380" s="24">
        <v>27810</v>
      </c>
      <c r="B1380" s="24"/>
      <c r="C1380" s="24" t="s">
        <v>852</v>
      </c>
      <c r="D1380" s="29">
        <f>VLOOKUP(A1380,'Novitas non-facility'!$B:$C,2,FALSE)</f>
        <v>534.16</v>
      </c>
      <c r="E1380" s="29">
        <f>VLOOKUP(A1380,'Novitas facilty'!$B:$C,2,FALSE)</f>
        <v>478.55</v>
      </c>
      <c r="F1380" s="24"/>
      <c r="G1380" s="44">
        <f t="shared" si="42"/>
        <v>802</v>
      </c>
      <c r="H1380" s="44">
        <f t="shared" si="43"/>
        <v>718</v>
      </c>
    </row>
    <row r="1381" spans="1:8" x14ac:dyDescent="0.25">
      <c r="A1381" s="24">
        <v>27814</v>
      </c>
      <c r="B1381" s="24"/>
      <c r="C1381" s="24" t="s">
        <v>852</v>
      </c>
      <c r="D1381" s="29">
        <f>VLOOKUP(A1381,'Novitas non-facility'!$B:$C,2,FALSE)</f>
        <v>838.73</v>
      </c>
      <c r="E1381" s="29" t="str">
        <f>VLOOKUP(A1381,'Novitas facilty'!$B:$C,2,FALSE)</f>
        <v>NA</v>
      </c>
      <c r="F1381" s="24"/>
      <c r="G1381" s="44">
        <f t="shared" si="42"/>
        <v>1259</v>
      </c>
      <c r="H1381" s="44" t="e">
        <f t="shared" si="43"/>
        <v>#VALUE!</v>
      </c>
    </row>
    <row r="1382" spans="1:8" x14ac:dyDescent="0.25">
      <c r="A1382" s="24">
        <v>27816</v>
      </c>
      <c r="B1382" s="24"/>
      <c r="C1382" s="24" t="s">
        <v>852</v>
      </c>
      <c r="D1382" s="29">
        <f>VLOOKUP(A1382,'Novitas non-facility'!$B:$C,2,FALSE)</f>
        <v>375.98</v>
      </c>
      <c r="E1382" s="29">
        <f>VLOOKUP(A1382,'Novitas facilty'!$B:$C,2,FALSE)</f>
        <v>332.56</v>
      </c>
      <c r="F1382" s="24"/>
      <c r="G1382" s="44">
        <f t="shared" si="42"/>
        <v>564</v>
      </c>
      <c r="H1382" s="44">
        <f t="shared" si="43"/>
        <v>499</v>
      </c>
    </row>
    <row r="1383" spans="1:8" x14ac:dyDescent="0.25">
      <c r="A1383" s="24">
        <v>27818</v>
      </c>
      <c r="B1383" s="24"/>
      <c r="C1383" s="24" t="s">
        <v>852</v>
      </c>
      <c r="D1383" s="29">
        <f>VLOOKUP(A1383,'Novitas non-facility'!$B:$C,2,FALSE)</f>
        <v>553.4</v>
      </c>
      <c r="E1383" s="29">
        <f>VLOOKUP(A1383,'Novitas facilty'!$B:$C,2,FALSE)</f>
        <v>490.94</v>
      </c>
      <c r="F1383" s="24"/>
      <c r="G1383" s="44">
        <f t="shared" si="42"/>
        <v>831</v>
      </c>
      <c r="H1383" s="44">
        <f t="shared" si="43"/>
        <v>737</v>
      </c>
    </row>
    <row r="1384" spans="1:8" x14ac:dyDescent="0.25">
      <c r="A1384" s="24">
        <v>27822</v>
      </c>
      <c r="B1384" s="24"/>
      <c r="C1384" s="24" t="s">
        <v>852</v>
      </c>
      <c r="D1384" s="29">
        <f>VLOOKUP(A1384,'Novitas non-facility'!$B:$C,2,FALSE)</f>
        <v>963.23</v>
      </c>
      <c r="E1384" s="29" t="str">
        <f>VLOOKUP(A1384,'Novitas facilty'!$B:$C,2,FALSE)</f>
        <v>NA</v>
      </c>
      <c r="F1384" s="24"/>
      <c r="G1384" s="44">
        <f t="shared" si="42"/>
        <v>1445</v>
      </c>
      <c r="H1384" s="44" t="e">
        <f t="shared" si="43"/>
        <v>#VALUE!</v>
      </c>
    </row>
    <row r="1385" spans="1:8" x14ac:dyDescent="0.25">
      <c r="A1385" s="24">
        <v>27823</v>
      </c>
      <c r="B1385" s="24"/>
      <c r="C1385" s="24" t="s">
        <v>852</v>
      </c>
      <c r="D1385" s="29">
        <f>VLOOKUP(A1385,'Novitas non-facility'!$B:$C,2,FALSE)</f>
        <v>1081.43</v>
      </c>
      <c r="E1385" s="29" t="str">
        <f>VLOOKUP(A1385,'Novitas facilty'!$B:$C,2,FALSE)</f>
        <v>NA</v>
      </c>
      <c r="F1385" s="24"/>
      <c r="G1385" s="44">
        <f t="shared" si="42"/>
        <v>1623</v>
      </c>
      <c r="H1385" s="44" t="e">
        <f t="shared" si="43"/>
        <v>#VALUE!</v>
      </c>
    </row>
    <row r="1386" spans="1:8" x14ac:dyDescent="0.25">
      <c r="A1386" s="24">
        <v>27824</v>
      </c>
      <c r="B1386" s="24"/>
      <c r="C1386" s="24" t="s">
        <v>853</v>
      </c>
      <c r="D1386" s="29">
        <f>VLOOKUP(A1386,'Novitas non-facility'!$B:$C,2,FALSE)</f>
        <v>359.98</v>
      </c>
      <c r="E1386" s="29">
        <f>VLOOKUP(A1386,'Novitas facilty'!$B:$C,2,FALSE)</f>
        <v>345.51</v>
      </c>
      <c r="F1386" s="24"/>
      <c r="G1386" s="44">
        <f t="shared" si="42"/>
        <v>540</v>
      </c>
      <c r="H1386" s="44">
        <f t="shared" si="43"/>
        <v>519</v>
      </c>
    </row>
    <row r="1387" spans="1:8" x14ac:dyDescent="0.25">
      <c r="A1387" s="24">
        <v>27825</v>
      </c>
      <c r="B1387" s="24"/>
      <c r="C1387" s="24" t="s">
        <v>853</v>
      </c>
      <c r="D1387" s="29">
        <f>VLOOKUP(A1387,'Novitas non-facility'!$B:$C,2,FALSE)</f>
        <v>608.92999999999995</v>
      </c>
      <c r="E1387" s="29">
        <f>VLOOKUP(A1387,'Novitas facilty'!$B:$C,2,FALSE)</f>
        <v>546.08000000000004</v>
      </c>
      <c r="F1387" s="24"/>
      <c r="G1387" s="44">
        <f t="shared" si="42"/>
        <v>914</v>
      </c>
      <c r="H1387" s="44">
        <f t="shared" si="43"/>
        <v>820</v>
      </c>
    </row>
    <row r="1388" spans="1:8" x14ac:dyDescent="0.25">
      <c r="A1388" s="24">
        <v>27826</v>
      </c>
      <c r="B1388" s="24"/>
      <c r="C1388" s="24" t="s">
        <v>853</v>
      </c>
      <c r="D1388" s="29">
        <f>VLOOKUP(A1388,'Novitas non-facility'!$B:$C,2,FALSE)</f>
        <v>940.95</v>
      </c>
      <c r="E1388" s="29" t="str">
        <f>VLOOKUP(A1388,'Novitas facilty'!$B:$C,2,FALSE)</f>
        <v>NA</v>
      </c>
      <c r="F1388" s="24"/>
      <c r="G1388" s="44">
        <f t="shared" si="42"/>
        <v>1412</v>
      </c>
      <c r="H1388" s="44" t="e">
        <f t="shared" si="43"/>
        <v>#VALUE!</v>
      </c>
    </row>
    <row r="1389" spans="1:8" x14ac:dyDescent="0.25">
      <c r="A1389" s="24">
        <v>27827</v>
      </c>
      <c r="B1389" s="24"/>
      <c r="C1389" s="24" t="s">
        <v>853</v>
      </c>
      <c r="D1389" s="29">
        <f>VLOOKUP(A1389,'Novitas non-facility'!$B:$C,2,FALSE)</f>
        <v>1231.1099999999999</v>
      </c>
      <c r="E1389" s="29" t="str">
        <f>VLOOKUP(A1389,'Novitas facilty'!$B:$C,2,FALSE)</f>
        <v>NA</v>
      </c>
      <c r="F1389" s="24"/>
      <c r="G1389" s="44">
        <f t="shared" si="42"/>
        <v>1847</v>
      </c>
      <c r="H1389" s="44" t="e">
        <f t="shared" si="43"/>
        <v>#VALUE!</v>
      </c>
    </row>
    <row r="1390" spans="1:8" x14ac:dyDescent="0.25">
      <c r="A1390" s="24">
        <v>27828</v>
      </c>
      <c r="B1390" s="24"/>
      <c r="C1390" s="24" t="s">
        <v>853</v>
      </c>
      <c r="D1390" s="29">
        <f>VLOOKUP(A1390,'Novitas non-facility'!$B:$C,2,FALSE)</f>
        <v>1452.22</v>
      </c>
      <c r="E1390" s="29" t="str">
        <f>VLOOKUP(A1390,'Novitas facilty'!$B:$C,2,FALSE)</f>
        <v>NA</v>
      </c>
      <c r="F1390" s="24"/>
      <c r="G1390" s="44">
        <f t="shared" si="42"/>
        <v>2179</v>
      </c>
      <c r="H1390" s="44" t="e">
        <f t="shared" si="43"/>
        <v>#VALUE!</v>
      </c>
    </row>
    <row r="1391" spans="1:8" x14ac:dyDescent="0.25">
      <c r="A1391" s="24">
        <v>27829</v>
      </c>
      <c r="B1391" s="24"/>
      <c r="C1391" s="24" t="s">
        <v>854</v>
      </c>
      <c r="D1391" s="29">
        <f>VLOOKUP(A1391,'Novitas non-facility'!$B:$C,2,FALSE)</f>
        <v>781.51</v>
      </c>
      <c r="E1391" s="29" t="str">
        <f>VLOOKUP(A1391,'Novitas facilty'!$B:$C,2,FALSE)</f>
        <v>NA</v>
      </c>
      <c r="F1391" s="24"/>
      <c r="G1391" s="44">
        <f t="shared" si="42"/>
        <v>1173</v>
      </c>
      <c r="H1391" s="44" t="e">
        <f t="shared" si="43"/>
        <v>#VALUE!</v>
      </c>
    </row>
    <row r="1392" spans="1:8" x14ac:dyDescent="0.25">
      <c r="A1392" s="24">
        <v>27830</v>
      </c>
      <c r="B1392" s="24"/>
      <c r="C1392" s="24" t="s">
        <v>855</v>
      </c>
      <c r="D1392" s="29">
        <f>VLOOKUP(A1392,'Novitas non-facility'!$B:$C,2,FALSE)</f>
        <v>441.58</v>
      </c>
      <c r="E1392" s="29">
        <f>VLOOKUP(A1392,'Novitas facilty'!$B:$C,2,FALSE)</f>
        <v>406.15</v>
      </c>
      <c r="F1392" s="24"/>
      <c r="G1392" s="44">
        <f t="shared" ref="G1392:G1455" si="44">ROUNDUP(D1392*$J$2,0)</f>
        <v>663</v>
      </c>
      <c r="H1392" s="44">
        <f t="shared" ref="H1392:H1455" si="45">ROUNDUP(E1392*$J$2,0)</f>
        <v>610</v>
      </c>
    </row>
    <row r="1393" spans="1:8" x14ac:dyDescent="0.25">
      <c r="A1393" s="24">
        <v>27831</v>
      </c>
      <c r="B1393" s="24"/>
      <c r="C1393" s="24" t="s">
        <v>855</v>
      </c>
      <c r="D1393" s="29">
        <f>VLOOKUP(A1393,'Novitas non-facility'!$B:$C,2,FALSE)</f>
        <v>457.81</v>
      </c>
      <c r="E1393" s="29" t="str">
        <f>VLOOKUP(A1393,'Novitas facilty'!$B:$C,2,FALSE)</f>
        <v>NA</v>
      </c>
      <c r="F1393" s="24"/>
      <c r="G1393" s="44">
        <f t="shared" si="44"/>
        <v>687</v>
      </c>
      <c r="H1393" s="44" t="e">
        <f t="shared" si="45"/>
        <v>#VALUE!</v>
      </c>
    </row>
    <row r="1394" spans="1:8" x14ac:dyDescent="0.25">
      <c r="A1394" s="24">
        <v>27832</v>
      </c>
      <c r="B1394" s="24"/>
      <c r="C1394" s="24" t="s">
        <v>855</v>
      </c>
      <c r="D1394" s="29">
        <f>VLOOKUP(A1394,'Novitas non-facility'!$B:$C,2,FALSE)</f>
        <v>833.06</v>
      </c>
      <c r="E1394" s="29" t="str">
        <f>VLOOKUP(A1394,'Novitas facilty'!$B:$C,2,FALSE)</f>
        <v>NA</v>
      </c>
      <c r="F1394" s="24"/>
      <c r="G1394" s="44">
        <f t="shared" si="44"/>
        <v>1250</v>
      </c>
      <c r="H1394" s="44" t="e">
        <f t="shared" si="45"/>
        <v>#VALUE!</v>
      </c>
    </row>
    <row r="1395" spans="1:8" x14ac:dyDescent="0.25">
      <c r="A1395" s="24">
        <v>27840</v>
      </c>
      <c r="B1395" s="24"/>
      <c r="C1395" s="24" t="s">
        <v>856</v>
      </c>
      <c r="D1395" s="29">
        <f>VLOOKUP(A1395,'Novitas non-facility'!$B:$C,2,FALSE)</f>
        <v>432.93</v>
      </c>
      <c r="E1395" s="29" t="str">
        <f>VLOOKUP(A1395,'Novitas facilty'!$B:$C,2,FALSE)</f>
        <v>NA</v>
      </c>
      <c r="F1395" s="24"/>
      <c r="G1395" s="44">
        <f t="shared" si="44"/>
        <v>650</v>
      </c>
      <c r="H1395" s="44" t="e">
        <f t="shared" si="45"/>
        <v>#VALUE!</v>
      </c>
    </row>
    <row r="1396" spans="1:8" x14ac:dyDescent="0.25">
      <c r="A1396" s="24">
        <v>27842</v>
      </c>
      <c r="B1396" s="24"/>
      <c r="C1396" s="24" t="s">
        <v>856</v>
      </c>
      <c r="D1396" s="29">
        <f>VLOOKUP(A1396,'Novitas non-facility'!$B:$C,2,FALSE)</f>
        <v>544.07000000000005</v>
      </c>
      <c r="E1396" s="29" t="str">
        <f>VLOOKUP(A1396,'Novitas facilty'!$B:$C,2,FALSE)</f>
        <v>NA</v>
      </c>
      <c r="F1396" s="24"/>
      <c r="G1396" s="44">
        <f t="shared" si="44"/>
        <v>817</v>
      </c>
      <c r="H1396" s="44" t="e">
        <f t="shared" si="45"/>
        <v>#VALUE!</v>
      </c>
    </row>
    <row r="1397" spans="1:8" x14ac:dyDescent="0.25">
      <c r="A1397" s="24">
        <v>27846</v>
      </c>
      <c r="B1397" s="24"/>
      <c r="C1397" s="24" t="s">
        <v>856</v>
      </c>
      <c r="D1397" s="29">
        <f>VLOOKUP(A1397,'Novitas non-facility'!$B:$C,2,FALSE)</f>
        <v>787.13</v>
      </c>
      <c r="E1397" s="29" t="str">
        <f>VLOOKUP(A1397,'Novitas facilty'!$B:$C,2,FALSE)</f>
        <v>NA</v>
      </c>
      <c r="F1397" s="24"/>
      <c r="G1397" s="44">
        <f t="shared" si="44"/>
        <v>1181</v>
      </c>
      <c r="H1397" s="44" t="e">
        <f t="shared" si="45"/>
        <v>#VALUE!</v>
      </c>
    </row>
    <row r="1398" spans="1:8" x14ac:dyDescent="0.25">
      <c r="A1398" s="24">
        <v>27848</v>
      </c>
      <c r="B1398" s="24"/>
      <c r="C1398" s="24" t="s">
        <v>856</v>
      </c>
      <c r="D1398" s="29">
        <f>VLOOKUP(A1398,'Novitas non-facility'!$B:$C,2,FALSE)</f>
        <v>856.93</v>
      </c>
      <c r="E1398" s="29" t="str">
        <f>VLOOKUP(A1398,'Novitas facilty'!$B:$C,2,FALSE)</f>
        <v>NA</v>
      </c>
      <c r="F1398" s="24"/>
      <c r="G1398" s="44">
        <f t="shared" si="44"/>
        <v>1286</v>
      </c>
      <c r="H1398" s="44" t="e">
        <f t="shared" si="45"/>
        <v>#VALUE!</v>
      </c>
    </row>
    <row r="1399" spans="1:8" x14ac:dyDescent="0.25">
      <c r="A1399" s="24">
        <v>27860</v>
      </c>
      <c r="B1399" s="24"/>
      <c r="C1399" s="24" t="s">
        <v>857</v>
      </c>
      <c r="D1399" s="29">
        <f>VLOOKUP(A1399,'Novitas non-facility'!$B:$C,2,FALSE)</f>
        <v>179.63</v>
      </c>
      <c r="E1399" s="29" t="str">
        <f>VLOOKUP(A1399,'Novitas facilty'!$B:$C,2,FALSE)</f>
        <v>NA</v>
      </c>
      <c r="F1399" s="24"/>
      <c r="G1399" s="44">
        <f t="shared" si="44"/>
        <v>270</v>
      </c>
      <c r="H1399" s="44" t="e">
        <f t="shared" si="45"/>
        <v>#VALUE!</v>
      </c>
    </row>
    <row r="1400" spans="1:8" x14ac:dyDescent="0.25">
      <c r="A1400" s="24">
        <v>27870</v>
      </c>
      <c r="B1400" s="24"/>
      <c r="C1400" s="24" t="s">
        <v>858</v>
      </c>
      <c r="D1400" s="29">
        <f>VLOOKUP(A1400,'Novitas non-facility'!$B:$C,2,FALSE)</f>
        <v>1097.5899999999999</v>
      </c>
      <c r="E1400" s="29" t="str">
        <f>VLOOKUP(A1400,'Novitas facilty'!$B:$C,2,FALSE)</f>
        <v>NA</v>
      </c>
      <c r="F1400" s="24"/>
      <c r="G1400" s="44">
        <f t="shared" si="44"/>
        <v>1647</v>
      </c>
      <c r="H1400" s="44" t="e">
        <f t="shared" si="45"/>
        <v>#VALUE!</v>
      </c>
    </row>
    <row r="1401" spans="1:8" x14ac:dyDescent="0.25">
      <c r="A1401" s="24">
        <v>27871</v>
      </c>
      <c r="B1401" s="24"/>
      <c r="C1401" s="24" t="s">
        <v>859</v>
      </c>
      <c r="D1401" s="29">
        <f>VLOOKUP(A1401,'Novitas non-facility'!$B:$C,2,FALSE)</f>
        <v>758.52</v>
      </c>
      <c r="E1401" s="29" t="str">
        <f>VLOOKUP(A1401,'Novitas facilty'!$B:$C,2,FALSE)</f>
        <v>NA</v>
      </c>
      <c r="F1401" s="24"/>
      <c r="G1401" s="44">
        <f t="shared" si="44"/>
        <v>1138</v>
      </c>
      <c r="H1401" s="44" t="e">
        <f t="shared" si="45"/>
        <v>#VALUE!</v>
      </c>
    </row>
    <row r="1402" spans="1:8" x14ac:dyDescent="0.25">
      <c r="A1402" s="24">
        <v>27880</v>
      </c>
      <c r="B1402" s="24"/>
      <c r="C1402" s="24" t="s">
        <v>860</v>
      </c>
      <c r="D1402" s="29">
        <f>VLOOKUP(A1402,'Novitas non-facility'!$B:$C,2,FALSE)</f>
        <v>961.31</v>
      </c>
      <c r="E1402" s="29" t="str">
        <f>VLOOKUP(A1402,'Novitas facilty'!$B:$C,2,FALSE)</f>
        <v>NA</v>
      </c>
      <c r="F1402" s="24"/>
      <c r="G1402" s="44">
        <f t="shared" si="44"/>
        <v>1442</v>
      </c>
      <c r="H1402" s="44" t="e">
        <f t="shared" si="45"/>
        <v>#VALUE!</v>
      </c>
    </row>
    <row r="1403" spans="1:8" x14ac:dyDescent="0.25">
      <c r="A1403" s="24">
        <v>27881</v>
      </c>
      <c r="B1403" s="24"/>
      <c r="C1403" s="24" t="s">
        <v>860</v>
      </c>
      <c r="D1403" s="29">
        <f>VLOOKUP(A1403,'Novitas non-facility'!$B:$C,2,FALSE)</f>
        <v>918.13</v>
      </c>
      <c r="E1403" s="29" t="str">
        <f>VLOOKUP(A1403,'Novitas facilty'!$B:$C,2,FALSE)</f>
        <v>NA</v>
      </c>
      <c r="F1403" s="24"/>
      <c r="G1403" s="44">
        <f t="shared" si="44"/>
        <v>1378</v>
      </c>
      <c r="H1403" s="44" t="e">
        <f t="shared" si="45"/>
        <v>#VALUE!</v>
      </c>
    </row>
    <row r="1404" spans="1:8" x14ac:dyDescent="0.25">
      <c r="A1404" s="24">
        <v>27882</v>
      </c>
      <c r="B1404" s="24"/>
      <c r="C1404" s="24" t="s">
        <v>860</v>
      </c>
      <c r="D1404" s="29">
        <f>VLOOKUP(A1404,'Novitas non-facility'!$B:$C,2,FALSE)</f>
        <v>633.14</v>
      </c>
      <c r="E1404" s="29" t="str">
        <f>VLOOKUP(A1404,'Novitas facilty'!$B:$C,2,FALSE)</f>
        <v>NA</v>
      </c>
      <c r="F1404" s="24"/>
      <c r="G1404" s="44">
        <f t="shared" si="44"/>
        <v>950</v>
      </c>
      <c r="H1404" s="44" t="e">
        <f t="shared" si="45"/>
        <v>#VALUE!</v>
      </c>
    </row>
    <row r="1405" spans="1:8" x14ac:dyDescent="0.25">
      <c r="A1405" s="24">
        <v>27884</v>
      </c>
      <c r="B1405" s="24"/>
      <c r="C1405" s="24" t="s">
        <v>349</v>
      </c>
      <c r="D1405" s="29">
        <f>VLOOKUP(A1405,'Novitas non-facility'!$B:$C,2,FALSE)</f>
        <v>624.69000000000005</v>
      </c>
      <c r="E1405" s="29" t="str">
        <f>VLOOKUP(A1405,'Novitas facilty'!$B:$C,2,FALSE)</f>
        <v>NA</v>
      </c>
      <c r="F1405" s="24"/>
      <c r="G1405" s="44">
        <f t="shared" si="44"/>
        <v>938</v>
      </c>
      <c r="H1405" s="44" t="e">
        <f t="shared" si="45"/>
        <v>#VALUE!</v>
      </c>
    </row>
    <row r="1406" spans="1:8" x14ac:dyDescent="0.25">
      <c r="A1406" s="24">
        <v>27886</v>
      </c>
      <c r="B1406" s="24"/>
      <c r="C1406" s="24" t="s">
        <v>349</v>
      </c>
      <c r="D1406" s="29">
        <f>VLOOKUP(A1406,'Novitas non-facility'!$B:$C,2,FALSE)</f>
        <v>698.87</v>
      </c>
      <c r="E1406" s="29" t="str">
        <f>VLOOKUP(A1406,'Novitas facilty'!$B:$C,2,FALSE)</f>
        <v>NA</v>
      </c>
      <c r="F1406" s="24"/>
      <c r="G1406" s="44">
        <f t="shared" si="44"/>
        <v>1049</v>
      </c>
      <c r="H1406" s="44" t="e">
        <f t="shared" si="45"/>
        <v>#VALUE!</v>
      </c>
    </row>
    <row r="1407" spans="1:8" x14ac:dyDescent="0.25">
      <c r="A1407" s="24">
        <v>27888</v>
      </c>
      <c r="B1407" s="24"/>
      <c r="C1407" s="24" t="s">
        <v>861</v>
      </c>
      <c r="D1407" s="29">
        <f>VLOOKUP(A1407,'Novitas non-facility'!$B:$C,2,FALSE)</f>
        <v>692.73</v>
      </c>
      <c r="E1407" s="29" t="str">
        <f>VLOOKUP(A1407,'Novitas facilty'!$B:$C,2,FALSE)</f>
        <v>NA</v>
      </c>
      <c r="F1407" s="24"/>
      <c r="G1407" s="44">
        <f t="shared" si="44"/>
        <v>1040</v>
      </c>
      <c r="H1407" s="44" t="e">
        <f t="shared" si="45"/>
        <v>#VALUE!</v>
      </c>
    </row>
    <row r="1408" spans="1:8" x14ac:dyDescent="0.25">
      <c r="A1408" s="24">
        <v>27889</v>
      </c>
      <c r="B1408" s="24"/>
      <c r="C1408" s="24" t="s">
        <v>861</v>
      </c>
      <c r="D1408" s="29">
        <f>VLOOKUP(A1408,'Novitas non-facility'!$B:$C,2,FALSE)</f>
        <v>680.87</v>
      </c>
      <c r="E1408" s="29" t="str">
        <f>VLOOKUP(A1408,'Novitas facilty'!$B:$C,2,FALSE)</f>
        <v>NA</v>
      </c>
      <c r="F1408" s="24"/>
      <c r="G1408" s="44">
        <f t="shared" si="44"/>
        <v>1022</v>
      </c>
      <c r="H1408" s="44" t="e">
        <f t="shared" si="45"/>
        <v>#VALUE!</v>
      </c>
    </row>
    <row r="1409" spans="1:8" x14ac:dyDescent="0.25">
      <c r="A1409" s="24">
        <v>27892</v>
      </c>
      <c r="B1409" s="24"/>
      <c r="C1409" s="24" t="s">
        <v>862</v>
      </c>
      <c r="D1409" s="29">
        <f>VLOOKUP(A1409,'Novitas non-facility'!$B:$C,2,FALSE)</f>
        <v>582.99</v>
      </c>
      <c r="E1409" s="29" t="str">
        <f>VLOOKUP(A1409,'Novitas facilty'!$B:$C,2,FALSE)</f>
        <v>NA</v>
      </c>
      <c r="F1409" s="24"/>
      <c r="G1409" s="44">
        <f t="shared" si="44"/>
        <v>875</v>
      </c>
      <c r="H1409" s="44" t="e">
        <f t="shared" si="45"/>
        <v>#VALUE!</v>
      </c>
    </row>
    <row r="1410" spans="1:8" x14ac:dyDescent="0.25">
      <c r="A1410" s="24">
        <v>27893</v>
      </c>
      <c r="B1410" s="24"/>
      <c r="C1410" s="24" t="s">
        <v>862</v>
      </c>
      <c r="D1410" s="29">
        <f>VLOOKUP(A1410,'Novitas non-facility'!$B:$C,2,FALSE)</f>
        <v>677.87</v>
      </c>
      <c r="E1410" s="29" t="str">
        <f>VLOOKUP(A1410,'Novitas facilty'!$B:$C,2,FALSE)</f>
        <v>NA</v>
      </c>
      <c r="F1410" s="24"/>
      <c r="G1410" s="44">
        <f t="shared" si="44"/>
        <v>1017</v>
      </c>
      <c r="H1410" s="44" t="e">
        <f t="shared" si="45"/>
        <v>#VALUE!</v>
      </c>
    </row>
    <row r="1411" spans="1:8" x14ac:dyDescent="0.25">
      <c r="A1411" s="24">
        <v>27894</v>
      </c>
      <c r="B1411" s="24"/>
      <c r="C1411" s="24" t="s">
        <v>862</v>
      </c>
      <c r="D1411" s="29">
        <f>VLOOKUP(A1411,'Novitas non-facility'!$B:$C,2,FALSE)</f>
        <v>881.05</v>
      </c>
      <c r="E1411" s="29" t="str">
        <f>VLOOKUP(A1411,'Novitas facilty'!$B:$C,2,FALSE)</f>
        <v>NA</v>
      </c>
      <c r="F1411" s="24"/>
      <c r="G1411" s="44">
        <f t="shared" si="44"/>
        <v>1322</v>
      </c>
      <c r="H1411" s="44" t="e">
        <f t="shared" si="45"/>
        <v>#VALUE!</v>
      </c>
    </row>
    <row r="1412" spans="1:8" x14ac:dyDescent="0.25">
      <c r="A1412" s="24">
        <v>28001</v>
      </c>
      <c r="B1412" s="24"/>
      <c r="C1412" s="24" t="s">
        <v>863</v>
      </c>
      <c r="D1412" s="29">
        <f>VLOOKUP(A1412,'Novitas non-facility'!$B:$C,2,FALSE)</f>
        <v>188.2</v>
      </c>
      <c r="E1412" s="29">
        <f>VLOOKUP(A1412,'Novitas facilty'!$B:$C,2,FALSE)</f>
        <v>102.12</v>
      </c>
      <c r="F1412" s="24"/>
      <c r="G1412" s="44">
        <f t="shared" si="44"/>
        <v>283</v>
      </c>
      <c r="H1412" s="44">
        <f t="shared" si="45"/>
        <v>154</v>
      </c>
    </row>
    <row r="1413" spans="1:8" x14ac:dyDescent="0.25">
      <c r="A1413" s="24">
        <v>28002</v>
      </c>
      <c r="B1413" s="24"/>
      <c r="C1413" s="24" t="s">
        <v>864</v>
      </c>
      <c r="D1413" s="29">
        <f>VLOOKUP(A1413,'Novitas non-facility'!$B:$C,2,FALSE)</f>
        <v>270.99</v>
      </c>
      <c r="E1413" s="29">
        <f>VLOOKUP(A1413,'Novitas facilty'!$B:$C,2,FALSE)</f>
        <v>149.1</v>
      </c>
      <c r="F1413" s="24"/>
      <c r="G1413" s="44">
        <f t="shared" si="44"/>
        <v>407</v>
      </c>
      <c r="H1413" s="44">
        <f t="shared" si="45"/>
        <v>224</v>
      </c>
    </row>
    <row r="1414" spans="1:8" x14ac:dyDescent="0.25">
      <c r="A1414" s="24">
        <v>28003</v>
      </c>
      <c r="B1414" s="24"/>
      <c r="C1414" s="24" t="s">
        <v>864</v>
      </c>
      <c r="D1414" s="29">
        <f>VLOOKUP(A1414,'Novitas non-facility'!$B:$C,2,FALSE)</f>
        <v>414.87</v>
      </c>
      <c r="E1414" s="29">
        <f>VLOOKUP(A1414,'Novitas facilty'!$B:$C,2,FALSE)</f>
        <v>276.60000000000002</v>
      </c>
      <c r="F1414" s="24"/>
      <c r="G1414" s="44">
        <f t="shared" si="44"/>
        <v>623</v>
      </c>
      <c r="H1414" s="44">
        <f t="shared" si="45"/>
        <v>415</v>
      </c>
    </row>
    <row r="1415" spans="1:8" x14ac:dyDescent="0.25">
      <c r="A1415" s="24">
        <v>28005</v>
      </c>
      <c r="B1415" s="24"/>
      <c r="C1415" s="24" t="s">
        <v>865</v>
      </c>
      <c r="D1415" s="29">
        <f>VLOOKUP(A1415,'Novitas non-facility'!$B:$C,2,FALSE)</f>
        <v>617.42999999999995</v>
      </c>
      <c r="E1415" s="29">
        <f>VLOOKUP(A1415,'Novitas facilty'!$B:$C,2,FALSE)</f>
        <v>635.29999999999995</v>
      </c>
      <c r="F1415" s="24"/>
      <c r="G1415" s="44">
        <f t="shared" si="44"/>
        <v>927</v>
      </c>
      <c r="H1415" s="44">
        <f t="shared" si="45"/>
        <v>953</v>
      </c>
    </row>
    <row r="1416" spans="1:8" x14ac:dyDescent="0.25">
      <c r="A1416" s="24">
        <v>28008</v>
      </c>
      <c r="B1416" s="24"/>
      <c r="C1416" s="24" t="s">
        <v>866</v>
      </c>
      <c r="D1416" s="29">
        <f>VLOOKUP(A1416,'Novitas non-facility'!$B:$C,2,FALSE)</f>
        <v>470.89</v>
      </c>
      <c r="E1416" s="29">
        <f>VLOOKUP(A1416,'Novitas facilty'!$B:$C,2,FALSE)</f>
        <v>319.67</v>
      </c>
      <c r="F1416" s="24"/>
      <c r="G1416" s="44">
        <f t="shared" si="44"/>
        <v>707</v>
      </c>
      <c r="H1416" s="44">
        <f t="shared" si="45"/>
        <v>480</v>
      </c>
    </row>
    <row r="1417" spans="1:8" x14ac:dyDescent="0.25">
      <c r="A1417" s="24">
        <v>28010</v>
      </c>
      <c r="B1417" s="24"/>
      <c r="C1417" s="24" t="s">
        <v>867</v>
      </c>
      <c r="D1417" s="29">
        <f>VLOOKUP(A1417,'Novitas non-facility'!$B:$C,2,FALSE)</f>
        <v>255.61</v>
      </c>
      <c r="E1417" s="29">
        <f>VLOOKUP(A1417,'Novitas facilty'!$B:$C,2,FALSE)</f>
        <v>226.29</v>
      </c>
      <c r="F1417" s="24"/>
      <c r="G1417" s="44">
        <f t="shared" si="44"/>
        <v>384</v>
      </c>
      <c r="H1417" s="44">
        <f t="shared" si="45"/>
        <v>340</v>
      </c>
    </row>
    <row r="1418" spans="1:8" x14ac:dyDescent="0.25">
      <c r="A1418" s="24">
        <v>28011</v>
      </c>
      <c r="B1418" s="24"/>
      <c r="C1418" s="24" t="s">
        <v>868</v>
      </c>
      <c r="D1418" s="29">
        <f>VLOOKUP(A1418,'Novitas non-facility'!$B:$C,2,FALSE)</f>
        <v>343.19</v>
      </c>
      <c r="E1418" s="29">
        <f>VLOOKUP(A1418,'Novitas facilty'!$B:$C,2,FALSE)</f>
        <v>302.43</v>
      </c>
      <c r="F1418" s="24"/>
      <c r="G1418" s="44">
        <f t="shared" si="44"/>
        <v>515</v>
      </c>
      <c r="H1418" s="44">
        <f t="shared" si="45"/>
        <v>454</v>
      </c>
    </row>
    <row r="1419" spans="1:8" x14ac:dyDescent="0.25">
      <c r="A1419" s="24">
        <v>28020</v>
      </c>
      <c r="B1419" s="24"/>
      <c r="C1419" s="24" t="s">
        <v>869</v>
      </c>
      <c r="D1419" s="29">
        <f>VLOOKUP(A1419,'Novitas non-facility'!$B:$C,2,FALSE)</f>
        <v>606.11</v>
      </c>
      <c r="E1419" s="29">
        <f>VLOOKUP(A1419,'Novitas facilty'!$B:$C,2,FALSE)</f>
        <v>403.1</v>
      </c>
      <c r="F1419" s="24"/>
      <c r="G1419" s="44">
        <f t="shared" si="44"/>
        <v>910</v>
      </c>
      <c r="H1419" s="44">
        <f t="shared" si="45"/>
        <v>605</v>
      </c>
    </row>
    <row r="1420" spans="1:8" x14ac:dyDescent="0.25">
      <c r="A1420" s="24">
        <v>28022</v>
      </c>
      <c r="B1420" s="24"/>
      <c r="C1420" s="24" t="s">
        <v>869</v>
      </c>
      <c r="D1420" s="29">
        <f>VLOOKUP(A1420,'Novitas non-facility'!$B:$C,2,FALSE)</f>
        <v>536.08000000000004</v>
      </c>
      <c r="E1420" s="29">
        <f>VLOOKUP(A1420,'Novitas facilty'!$B:$C,2,FALSE)</f>
        <v>355.92</v>
      </c>
      <c r="F1420" s="24"/>
      <c r="G1420" s="44">
        <f t="shared" si="44"/>
        <v>805</v>
      </c>
      <c r="H1420" s="44">
        <f t="shared" si="45"/>
        <v>534</v>
      </c>
    </row>
    <row r="1421" spans="1:8" x14ac:dyDescent="0.25">
      <c r="A1421" s="24">
        <v>28024</v>
      </c>
      <c r="B1421" s="24"/>
      <c r="C1421" s="24" t="s">
        <v>870</v>
      </c>
      <c r="D1421" s="29">
        <f>VLOOKUP(A1421,'Novitas non-facility'!$B:$C,2,FALSE)</f>
        <v>505.64</v>
      </c>
      <c r="E1421" s="29">
        <f>VLOOKUP(A1421,'Novitas facilty'!$B:$C,2,FALSE)</f>
        <v>333.48</v>
      </c>
      <c r="F1421" s="24"/>
      <c r="G1421" s="44">
        <f t="shared" si="44"/>
        <v>759</v>
      </c>
      <c r="H1421" s="44">
        <f t="shared" si="45"/>
        <v>501</v>
      </c>
    </row>
    <row r="1422" spans="1:8" x14ac:dyDescent="0.25">
      <c r="A1422" s="24">
        <v>28035</v>
      </c>
      <c r="B1422" s="24"/>
      <c r="C1422" s="24" t="s">
        <v>871</v>
      </c>
      <c r="D1422" s="29">
        <f>VLOOKUP(A1422,'Novitas non-facility'!$B:$C,2,FALSE)</f>
        <v>583.94000000000005</v>
      </c>
      <c r="E1422" s="29">
        <f>VLOOKUP(A1422,'Novitas facilty'!$B:$C,2,FALSE)</f>
        <v>391.21</v>
      </c>
      <c r="F1422" s="24"/>
      <c r="G1422" s="44">
        <f t="shared" si="44"/>
        <v>876</v>
      </c>
      <c r="H1422" s="44">
        <f t="shared" si="45"/>
        <v>587</v>
      </c>
    </row>
    <row r="1423" spans="1:8" x14ac:dyDescent="0.25">
      <c r="A1423" s="24">
        <v>28039</v>
      </c>
      <c r="B1423" s="24"/>
      <c r="C1423" s="24" t="s">
        <v>872</v>
      </c>
      <c r="D1423" s="29">
        <f>VLOOKUP(A1423,'Novitas non-facility'!$B:$C,2,FALSE)</f>
        <v>528.92999999999995</v>
      </c>
      <c r="E1423" s="29">
        <f>VLOOKUP(A1423,'Novitas facilty'!$B:$C,2,FALSE)</f>
        <v>370.09</v>
      </c>
      <c r="F1423" s="24"/>
      <c r="G1423" s="44">
        <f t="shared" si="44"/>
        <v>794</v>
      </c>
      <c r="H1423" s="44">
        <f t="shared" si="45"/>
        <v>556</v>
      </c>
    </row>
    <row r="1424" spans="1:8" x14ac:dyDescent="0.25">
      <c r="A1424" s="24">
        <v>28041</v>
      </c>
      <c r="B1424" s="24"/>
      <c r="C1424" s="24" t="s">
        <v>873</v>
      </c>
      <c r="D1424" s="29">
        <f>VLOOKUP(A1424,'Novitas non-facility'!$B:$C,2,FALSE)</f>
        <v>488.33</v>
      </c>
      <c r="E1424" s="29">
        <f>VLOOKUP(A1424,'Novitas facilty'!$B:$C,2,FALSE)</f>
        <v>508.74</v>
      </c>
      <c r="F1424" s="24"/>
      <c r="G1424" s="44">
        <f t="shared" si="44"/>
        <v>733</v>
      </c>
      <c r="H1424" s="44">
        <f t="shared" si="45"/>
        <v>764</v>
      </c>
    </row>
    <row r="1425" spans="1:8" x14ac:dyDescent="0.25">
      <c r="A1425" s="24">
        <v>28043</v>
      </c>
      <c r="B1425" s="24"/>
      <c r="C1425" s="24" t="s">
        <v>874</v>
      </c>
      <c r="D1425" s="29">
        <f>VLOOKUP(A1425,'Novitas non-facility'!$B:$C,2,FALSE)</f>
        <v>422.57</v>
      </c>
      <c r="E1425" s="29">
        <f>VLOOKUP(A1425,'Novitas facilty'!$B:$C,2,FALSE)</f>
        <v>283.17</v>
      </c>
      <c r="F1425" s="24"/>
      <c r="G1425" s="44">
        <f t="shared" si="44"/>
        <v>634</v>
      </c>
      <c r="H1425" s="44">
        <f t="shared" si="45"/>
        <v>425</v>
      </c>
    </row>
    <row r="1426" spans="1:8" x14ac:dyDescent="0.25">
      <c r="A1426" s="24">
        <v>28045</v>
      </c>
      <c r="B1426" s="24"/>
      <c r="C1426" s="24" t="s">
        <v>875</v>
      </c>
      <c r="D1426" s="29">
        <f>VLOOKUP(A1426,'Novitas non-facility'!$B:$C,2,FALSE)</f>
        <v>528.14</v>
      </c>
      <c r="E1426" s="29">
        <f>VLOOKUP(A1426,'Novitas facilty'!$B:$C,2,FALSE)</f>
        <v>377.31</v>
      </c>
      <c r="F1426" s="24"/>
      <c r="G1426" s="44">
        <f t="shared" si="44"/>
        <v>793</v>
      </c>
      <c r="H1426" s="44">
        <f t="shared" si="45"/>
        <v>566</v>
      </c>
    </row>
    <row r="1427" spans="1:8" x14ac:dyDescent="0.25">
      <c r="A1427" s="24">
        <v>28046</v>
      </c>
      <c r="B1427" s="24"/>
      <c r="C1427" s="24" t="s">
        <v>876</v>
      </c>
      <c r="D1427" s="29">
        <f>VLOOKUP(A1427,'Novitas non-facility'!$B:$C,2,FALSE)</f>
        <v>764.75</v>
      </c>
      <c r="E1427" s="29">
        <f>VLOOKUP(A1427,'Novitas facilty'!$B:$C,2,FALSE)</f>
        <v>801.41</v>
      </c>
      <c r="F1427" s="24"/>
      <c r="G1427" s="44">
        <f t="shared" si="44"/>
        <v>1148</v>
      </c>
      <c r="H1427" s="44">
        <f t="shared" si="45"/>
        <v>1203</v>
      </c>
    </row>
    <row r="1428" spans="1:8" x14ac:dyDescent="0.25">
      <c r="A1428" s="24">
        <v>28047</v>
      </c>
      <c r="B1428" s="24"/>
      <c r="C1428" s="24" t="s">
        <v>877</v>
      </c>
      <c r="D1428" s="29">
        <f>VLOOKUP(A1428,'Novitas non-facility'!$B:$C,2,FALSE)</f>
        <v>1109.5</v>
      </c>
      <c r="E1428" s="29">
        <f>VLOOKUP(A1428,'Novitas facilty'!$B:$C,2,FALSE)</f>
        <v>1178.26</v>
      </c>
      <c r="F1428" s="24"/>
      <c r="G1428" s="44">
        <f t="shared" si="44"/>
        <v>1665</v>
      </c>
      <c r="H1428" s="44">
        <f t="shared" si="45"/>
        <v>1768</v>
      </c>
    </row>
    <row r="1429" spans="1:8" x14ac:dyDescent="0.25">
      <c r="A1429" s="24">
        <v>28050</v>
      </c>
      <c r="B1429" s="24"/>
      <c r="C1429" s="24" t="s">
        <v>878</v>
      </c>
      <c r="D1429" s="29">
        <f>VLOOKUP(A1429,'Novitas non-facility'!$B:$C,2,FALSE)</f>
        <v>456.07</v>
      </c>
      <c r="E1429" s="29">
        <f>VLOOKUP(A1429,'Novitas facilty'!$B:$C,2,FALSE)</f>
        <v>301.81</v>
      </c>
      <c r="F1429" s="24"/>
      <c r="G1429" s="44">
        <f t="shared" si="44"/>
        <v>685</v>
      </c>
      <c r="H1429" s="44">
        <f t="shared" si="45"/>
        <v>453</v>
      </c>
    </row>
    <row r="1430" spans="1:8" x14ac:dyDescent="0.25">
      <c r="A1430" s="24">
        <v>28052</v>
      </c>
      <c r="B1430" s="24"/>
      <c r="C1430" s="24" t="s">
        <v>878</v>
      </c>
      <c r="D1430" s="29">
        <f>VLOOKUP(A1430,'Novitas non-facility'!$B:$C,2,FALSE)</f>
        <v>426.74</v>
      </c>
      <c r="E1430" s="29">
        <f>VLOOKUP(A1430,'Novitas facilty'!$B:$C,2,FALSE)</f>
        <v>275.89999999999998</v>
      </c>
      <c r="F1430" s="24"/>
      <c r="G1430" s="44">
        <f t="shared" si="44"/>
        <v>641</v>
      </c>
      <c r="H1430" s="44">
        <f t="shared" si="45"/>
        <v>414</v>
      </c>
    </row>
    <row r="1431" spans="1:8" x14ac:dyDescent="0.25">
      <c r="A1431" s="24">
        <v>28054</v>
      </c>
      <c r="B1431" s="24"/>
      <c r="C1431" s="24" t="s">
        <v>879</v>
      </c>
      <c r="D1431" s="29">
        <f>VLOOKUP(A1431,'Novitas non-facility'!$B:$C,2,FALSE)</f>
        <v>402.74</v>
      </c>
      <c r="E1431" s="29">
        <f>VLOOKUP(A1431,'Novitas facilty'!$B:$C,2,FALSE)</f>
        <v>253.43</v>
      </c>
      <c r="F1431" s="24"/>
      <c r="G1431" s="44">
        <f t="shared" si="44"/>
        <v>605</v>
      </c>
      <c r="H1431" s="44">
        <f t="shared" si="45"/>
        <v>381</v>
      </c>
    </row>
    <row r="1432" spans="1:8" x14ac:dyDescent="0.25">
      <c r="A1432" s="24">
        <v>28055</v>
      </c>
      <c r="B1432" s="24"/>
      <c r="C1432" s="24" t="s">
        <v>880</v>
      </c>
      <c r="D1432" s="29">
        <f>VLOOKUP(A1432,'Novitas non-facility'!$B:$C,2,FALSE)</f>
        <v>415.39</v>
      </c>
      <c r="E1432" s="29">
        <f>VLOOKUP(A1432,'Novitas facilty'!$B:$C,2,FALSE)</f>
        <v>411.48</v>
      </c>
      <c r="F1432" s="24"/>
      <c r="G1432" s="44">
        <f t="shared" si="44"/>
        <v>624</v>
      </c>
      <c r="H1432" s="44">
        <f t="shared" si="45"/>
        <v>618</v>
      </c>
    </row>
    <row r="1433" spans="1:8" x14ac:dyDescent="0.25">
      <c r="A1433" s="24">
        <v>28060</v>
      </c>
      <c r="B1433" s="24"/>
      <c r="C1433" s="24" t="s">
        <v>881</v>
      </c>
      <c r="D1433" s="29">
        <f>VLOOKUP(A1433,'Novitas non-facility'!$B:$C,2,FALSE)</f>
        <v>568.54999999999995</v>
      </c>
      <c r="E1433" s="29">
        <f>VLOOKUP(A1433,'Novitas facilty'!$B:$C,2,FALSE)</f>
        <v>390.29</v>
      </c>
      <c r="F1433" s="24"/>
      <c r="G1433" s="44">
        <f t="shared" si="44"/>
        <v>853</v>
      </c>
      <c r="H1433" s="44">
        <f t="shared" si="45"/>
        <v>586</v>
      </c>
    </row>
    <row r="1434" spans="1:8" x14ac:dyDescent="0.25">
      <c r="A1434" s="24">
        <v>28062</v>
      </c>
      <c r="B1434" s="24"/>
      <c r="C1434" s="24" t="s">
        <v>882</v>
      </c>
      <c r="D1434" s="29">
        <f>VLOOKUP(A1434,'Novitas non-facility'!$B:$C,2,FALSE)</f>
        <v>630.96</v>
      </c>
      <c r="E1434" s="29">
        <f>VLOOKUP(A1434,'Novitas facilty'!$B:$C,2,FALSE)</f>
        <v>436.71</v>
      </c>
      <c r="F1434" s="24"/>
      <c r="G1434" s="44">
        <f t="shared" si="44"/>
        <v>947</v>
      </c>
      <c r="H1434" s="44">
        <f t="shared" si="45"/>
        <v>656</v>
      </c>
    </row>
    <row r="1435" spans="1:8" x14ac:dyDescent="0.25">
      <c r="A1435" s="24">
        <v>28070</v>
      </c>
      <c r="B1435" s="24"/>
      <c r="C1435" s="24" t="s">
        <v>883</v>
      </c>
      <c r="D1435" s="29">
        <f>VLOOKUP(A1435,'Novitas non-facility'!$B:$C,2,FALSE)</f>
        <v>557.62</v>
      </c>
      <c r="E1435" s="29">
        <f>VLOOKUP(A1435,'Novitas facilty'!$B:$C,2,FALSE)</f>
        <v>372.89</v>
      </c>
      <c r="F1435" s="24"/>
      <c r="G1435" s="44">
        <f t="shared" si="44"/>
        <v>837</v>
      </c>
      <c r="H1435" s="44">
        <f t="shared" si="45"/>
        <v>560</v>
      </c>
    </row>
    <row r="1436" spans="1:8" x14ac:dyDescent="0.25">
      <c r="A1436" s="24">
        <v>28072</v>
      </c>
      <c r="B1436" s="24"/>
      <c r="C1436" s="24" t="s">
        <v>883</v>
      </c>
      <c r="D1436" s="29">
        <f>VLOOKUP(A1436,'Novitas non-facility'!$B:$C,2,FALSE)</f>
        <v>540.11</v>
      </c>
      <c r="E1436" s="29">
        <f>VLOOKUP(A1436,'Novitas facilty'!$B:$C,2,FALSE)</f>
        <v>353.86</v>
      </c>
      <c r="F1436" s="24"/>
      <c r="G1436" s="44">
        <f t="shared" si="44"/>
        <v>811</v>
      </c>
      <c r="H1436" s="44">
        <f t="shared" si="45"/>
        <v>531</v>
      </c>
    </row>
    <row r="1437" spans="1:8" x14ac:dyDescent="0.25">
      <c r="A1437" s="24">
        <v>28080</v>
      </c>
      <c r="B1437" s="24"/>
      <c r="C1437" s="24" t="s">
        <v>884</v>
      </c>
      <c r="D1437" s="29">
        <f>VLOOKUP(A1437,'Novitas non-facility'!$B:$C,2,FALSE)</f>
        <v>588.20000000000005</v>
      </c>
      <c r="E1437" s="29">
        <f>VLOOKUP(A1437,'Novitas facilty'!$B:$C,2,FALSE)</f>
        <v>413.75</v>
      </c>
      <c r="F1437" s="24"/>
      <c r="G1437" s="44">
        <f t="shared" si="44"/>
        <v>883</v>
      </c>
      <c r="H1437" s="44">
        <f t="shared" si="45"/>
        <v>621</v>
      </c>
    </row>
    <row r="1438" spans="1:8" x14ac:dyDescent="0.25">
      <c r="A1438" s="24">
        <v>28086</v>
      </c>
      <c r="B1438" s="24"/>
      <c r="C1438" s="24" t="s">
        <v>885</v>
      </c>
      <c r="D1438" s="29">
        <f>VLOOKUP(A1438,'Novitas non-facility'!$B:$C,2,FALSE)</f>
        <v>587.5</v>
      </c>
      <c r="E1438" s="29">
        <f>VLOOKUP(A1438,'Novitas facilty'!$B:$C,2,FALSE)</f>
        <v>386.77</v>
      </c>
      <c r="F1438" s="24"/>
      <c r="G1438" s="44">
        <f t="shared" si="44"/>
        <v>882</v>
      </c>
      <c r="H1438" s="44">
        <f t="shared" si="45"/>
        <v>581</v>
      </c>
    </row>
    <row r="1439" spans="1:8" x14ac:dyDescent="0.25">
      <c r="A1439" s="24">
        <v>28088</v>
      </c>
      <c r="B1439" s="24"/>
      <c r="C1439" s="24" t="s">
        <v>885</v>
      </c>
      <c r="D1439" s="29">
        <f>VLOOKUP(A1439,'Novitas non-facility'!$B:$C,2,FALSE)</f>
        <v>508.64</v>
      </c>
      <c r="E1439" s="29">
        <f>VLOOKUP(A1439,'Novitas facilty'!$B:$C,2,FALSE)</f>
        <v>318.58</v>
      </c>
      <c r="F1439" s="24"/>
      <c r="G1439" s="44">
        <f t="shared" si="44"/>
        <v>763</v>
      </c>
      <c r="H1439" s="44">
        <f t="shared" si="45"/>
        <v>478</v>
      </c>
    </row>
    <row r="1440" spans="1:8" x14ac:dyDescent="0.25">
      <c r="A1440" s="24">
        <v>28090</v>
      </c>
      <c r="B1440" s="24"/>
      <c r="C1440" s="24" t="s">
        <v>884</v>
      </c>
      <c r="D1440" s="29">
        <f>VLOOKUP(A1440,'Novitas non-facility'!$B:$C,2,FALSE)</f>
        <v>512.72</v>
      </c>
      <c r="E1440" s="29">
        <f>VLOOKUP(A1440,'Novitas facilty'!$B:$C,2,FALSE)</f>
        <v>335.6</v>
      </c>
      <c r="F1440" s="24"/>
      <c r="G1440" s="44">
        <f t="shared" si="44"/>
        <v>770</v>
      </c>
      <c r="H1440" s="44">
        <f t="shared" si="45"/>
        <v>504</v>
      </c>
    </row>
    <row r="1441" spans="1:8" x14ac:dyDescent="0.25">
      <c r="A1441" s="24">
        <v>28092</v>
      </c>
      <c r="B1441" s="24"/>
      <c r="C1441" s="24" t="s">
        <v>886</v>
      </c>
      <c r="D1441" s="29">
        <f>VLOOKUP(A1441,'Novitas non-facility'!$B:$C,2,FALSE)</f>
        <v>465.37</v>
      </c>
      <c r="E1441" s="29">
        <f>VLOOKUP(A1441,'Novitas facilty'!$B:$C,2,FALSE)</f>
        <v>295.87</v>
      </c>
      <c r="F1441" s="24"/>
      <c r="G1441" s="44">
        <f t="shared" si="44"/>
        <v>699</v>
      </c>
      <c r="H1441" s="44">
        <f t="shared" si="45"/>
        <v>444</v>
      </c>
    </row>
    <row r="1442" spans="1:8" x14ac:dyDescent="0.25">
      <c r="A1442" s="24">
        <v>28100</v>
      </c>
      <c r="B1442" s="24"/>
      <c r="C1442" s="24" t="s">
        <v>887</v>
      </c>
      <c r="D1442" s="29">
        <f>VLOOKUP(A1442,'Novitas non-facility'!$B:$C,2,FALSE)</f>
        <v>678.21</v>
      </c>
      <c r="E1442" s="29">
        <f>VLOOKUP(A1442,'Novitas facilty'!$B:$C,2,FALSE)</f>
        <v>457.68</v>
      </c>
      <c r="F1442" s="24"/>
      <c r="G1442" s="44">
        <f t="shared" si="44"/>
        <v>1018</v>
      </c>
      <c r="H1442" s="44">
        <f t="shared" si="45"/>
        <v>687</v>
      </c>
    </row>
    <row r="1443" spans="1:8" x14ac:dyDescent="0.25">
      <c r="A1443" s="24">
        <v>28102</v>
      </c>
      <c r="B1443" s="24"/>
      <c r="C1443" s="24" t="s">
        <v>888</v>
      </c>
      <c r="D1443" s="29">
        <f>VLOOKUP(A1443,'Novitas non-facility'!$B:$C,2,FALSE)</f>
        <v>674.35</v>
      </c>
      <c r="E1443" s="29">
        <f>VLOOKUP(A1443,'Novitas facilty'!$B:$C,2,FALSE)</f>
        <v>670.12</v>
      </c>
      <c r="F1443" s="24"/>
      <c r="G1443" s="44">
        <f t="shared" si="44"/>
        <v>1012</v>
      </c>
      <c r="H1443" s="44">
        <f t="shared" si="45"/>
        <v>1006</v>
      </c>
    </row>
    <row r="1444" spans="1:8" x14ac:dyDescent="0.25">
      <c r="A1444" s="24">
        <v>28103</v>
      </c>
      <c r="B1444" s="24"/>
      <c r="C1444" s="24" t="s">
        <v>888</v>
      </c>
      <c r="D1444" s="29">
        <f>VLOOKUP(A1444,'Novitas non-facility'!$B:$C,2,FALSE)</f>
        <v>417.29</v>
      </c>
      <c r="E1444" s="29">
        <f>VLOOKUP(A1444,'Novitas facilty'!$B:$C,2,FALSE)</f>
        <v>429.48</v>
      </c>
      <c r="F1444" s="24"/>
      <c r="G1444" s="44">
        <f t="shared" si="44"/>
        <v>626</v>
      </c>
      <c r="H1444" s="44">
        <f t="shared" si="45"/>
        <v>645</v>
      </c>
    </row>
    <row r="1445" spans="1:8" x14ac:dyDescent="0.25">
      <c r="A1445" s="24">
        <v>28104</v>
      </c>
      <c r="B1445" s="24"/>
      <c r="C1445" s="24" t="s">
        <v>884</v>
      </c>
      <c r="D1445" s="29">
        <f>VLOOKUP(A1445,'Novitas non-facility'!$B:$C,2,FALSE)</f>
        <v>576.46</v>
      </c>
      <c r="E1445" s="29">
        <f>VLOOKUP(A1445,'Novitas facilty'!$B:$C,2,FALSE)</f>
        <v>384.11</v>
      </c>
      <c r="F1445" s="24"/>
      <c r="G1445" s="44">
        <f t="shared" si="44"/>
        <v>865</v>
      </c>
      <c r="H1445" s="44">
        <f t="shared" si="45"/>
        <v>577</v>
      </c>
    </row>
    <row r="1446" spans="1:8" x14ac:dyDescent="0.25">
      <c r="A1446" s="24">
        <v>28106</v>
      </c>
      <c r="B1446" s="24"/>
      <c r="C1446" s="24" t="s">
        <v>888</v>
      </c>
      <c r="D1446" s="29">
        <f>VLOOKUP(A1446,'Novitas non-facility'!$B:$C,2,FALSE)</f>
        <v>457.81</v>
      </c>
      <c r="E1446" s="29">
        <f>VLOOKUP(A1446,'Novitas facilty'!$B:$C,2,FALSE)</f>
        <v>510.09</v>
      </c>
      <c r="F1446" s="24"/>
      <c r="G1446" s="44">
        <f t="shared" si="44"/>
        <v>687</v>
      </c>
      <c r="H1446" s="44">
        <f t="shared" si="45"/>
        <v>766</v>
      </c>
    </row>
    <row r="1447" spans="1:8" x14ac:dyDescent="0.25">
      <c r="A1447" s="24">
        <v>28107</v>
      </c>
      <c r="B1447" s="24"/>
      <c r="C1447" s="24" t="s">
        <v>888</v>
      </c>
      <c r="D1447" s="29">
        <f>VLOOKUP(A1447,'Novitas non-facility'!$B:$C,2,FALSE)</f>
        <v>552.80999999999995</v>
      </c>
      <c r="E1447" s="29">
        <f>VLOOKUP(A1447,'Novitas facilty'!$B:$C,2,FALSE)</f>
        <v>373.79</v>
      </c>
      <c r="F1447" s="24"/>
      <c r="G1447" s="44">
        <f t="shared" si="44"/>
        <v>830</v>
      </c>
      <c r="H1447" s="44">
        <f t="shared" si="45"/>
        <v>561</v>
      </c>
    </row>
    <row r="1448" spans="1:8" x14ac:dyDescent="0.25">
      <c r="A1448" s="24">
        <v>28108</v>
      </c>
      <c r="B1448" s="24"/>
      <c r="C1448" s="24" t="s">
        <v>886</v>
      </c>
      <c r="D1448" s="29">
        <f>VLOOKUP(A1448,'Novitas non-facility'!$B:$C,2,FALSE)</f>
        <v>477.55</v>
      </c>
      <c r="E1448" s="29">
        <f>VLOOKUP(A1448,'Novitas facilty'!$B:$C,2,FALSE)</f>
        <v>313</v>
      </c>
      <c r="F1448" s="24"/>
      <c r="G1448" s="44">
        <f t="shared" si="44"/>
        <v>717</v>
      </c>
      <c r="H1448" s="44">
        <f t="shared" si="45"/>
        <v>470</v>
      </c>
    </row>
    <row r="1449" spans="1:8" x14ac:dyDescent="0.25">
      <c r="A1449" s="24">
        <v>28110</v>
      </c>
      <c r="B1449" s="24"/>
      <c r="C1449" s="24" t="s">
        <v>889</v>
      </c>
      <c r="D1449" s="29">
        <f>VLOOKUP(A1449,'Novitas non-facility'!$B:$C,2,FALSE)</f>
        <v>506.54</v>
      </c>
      <c r="E1449" s="29">
        <f>VLOOKUP(A1449,'Novitas facilty'!$B:$C,2,FALSE)</f>
        <v>317.62</v>
      </c>
      <c r="F1449" s="24"/>
      <c r="G1449" s="44">
        <f t="shared" si="44"/>
        <v>760</v>
      </c>
      <c r="H1449" s="44">
        <f t="shared" si="45"/>
        <v>477</v>
      </c>
    </row>
    <row r="1450" spans="1:8" x14ac:dyDescent="0.25">
      <c r="A1450" s="24">
        <v>28111</v>
      </c>
      <c r="B1450" s="24"/>
      <c r="C1450" s="24" t="s">
        <v>889</v>
      </c>
      <c r="D1450" s="29">
        <f>VLOOKUP(A1450,'Novitas non-facility'!$B:$C,2,FALSE)</f>
        <v>523.67999999999995</v>
      </c>
      <c r="E1450" s="29">
        <f>VLOOKUP(A1450,'Novitas facilty'!$B:$C,2,FALSE)</f>
        <v>346.18</v>
      </c>
      <c r="F1450" s="24"/>
      <c r="G1450" s="44">
        <f t="shared" si="44"/>
        <v>786</v>
      </c>
      <c r="H1450" s="44">
        <f t="shared" si="45"/>
        <v>520</v>
      </c>
    </row>
    <row r="1451" spans="1:8" x14ac:dyDescent="0.25">
      <c r="A1451" s="24">
        <v>28112</v>
      </c>
      <c r="B1451" s="24"/>
      <c r="C1451" s="24" t="s">
        <v>889</v>
      </c>
      <c r="D1451" s="29">
        <f>VLOOKUP(A1451,'Novitas non-facility'!$B:$C,2,FALSE)</f>
        <v>532.1</v>
      </c>
      <c r="E1451" s="29">
        <f>VLOOKUP(A1451,'Novitas facilty'!$B:$C,2,FALSE)</f>
        <v>341.28</v>
      </c>
      <c r="F1451" s="24"/>
      <c r="G1451" s="44">
        <f t="shared" si="44"/>
        <v>799</v>
      </c>
      <c r="H1451" s="44">
        <f t="shared" si="45"/>
        <v>512</v>
      </c>
    </row>
    <row r="1452" spans="1:8" x14ac:dyDescent="0.25">
      <c r="A1452" s="24">
        <v>28113</v>
      </c>
      <c r="B1452" s="24"/>
      <c r="C1452" s="24" t="s">
        <v>889</v>
      </c>
      <c r="D1452" s="29">
        <f>VLOOKUP(A1452,'Novitas non-facility'!$B:$C,2,FALSE)</f>
        <v>642.95000000000005</v>
      </c>
      <c r="E1452" s="29">
        <f>VLOOKUP(A1452,'Novitas facilty'!$B:$C,2,FALSE)</f>
        <v>464.32</v>
      </c>
      <c r="F1452" s="24"/>
      <c r="G1452" s="44">
        <f t="shared" si="44"/>
        <v>965</v>
      </c>
      <c r="H1452" s="44">
        <f t="shared" si="45"/>
        <v>697</v>
      </c>
    </row>
    <row r="1453" spans="1:8" x14ac:dyDescent="0.25">
      <c r="A1453" s="24">
        <v>28114</v>
      </c>
      <c r="B1453" s="24"/>
      <c r="C1453" s="24" t="s">
        <v>890</v>
      </c>
      <c r="D1453" s="29">
        <f>VLOOKUP(A1453,'Novitas non-facility'!$B:$C,2,FALSE)</f>
        <v>1171.01</v>
      </c>
      <c r="E1453" s="29">
        <f>VLOOKUP(A1453,'Novitas facilty'!$B:$C,2,FALSE)</f>
        <v>912.01</v>
      </c>
      <c r="F1453" s="24"/>
      <c r="G1453" s="44">
        <f t="shared" si="44"/>
        <v>1757</v>
      </c>
      <c r="H1453" s="44">
        <f t="shared" si="45"/>
        <v>1369</v>
      </c>
    </row>
    <row r="1454" spans="1:8" x14ac:dyDescent="0.25">
      <c r="A1454" s="24">
        <v>28116</v>
      </c>
      <c r="B1454" s="24"/>
      <c r="C1454" s="24" t="s">
        <v>891</v>
      </c>
      <c r="D1454" s="29">
        <f>VLOOKUP(A1454,'Novitas non-facility'!$B:$C,2,FALSE)</f>
        <v>856.94</v>
      </c>
      <c r="E1454" s="29">
        <f>VLOOKUP(A1454,'Novitas facilty'!$B:$C,2,FALSE)</f>
        <v>640.97</v>
      </c>
      <c r="F1454" s="24"/>
      <c r="G1454" s="44">
        <f t="shared" si="44"/>
        <v>1286</v>
      </c>
      <c r="H1454" s="44">
        <f t="shared" si="45"/>
        <v>962</v>
      </c>
    </row>
    <row r="1455" spans="1:8" x14ac:dyDescent="0.25">
      <c r="A1455" s="24">
        <v>28118</v>
      </c>
      <c r="B1455" s="24"/>
      <c r="C1455" s="24" t="s">
        <v>892</v>
      </c>
      <c r="D1455" s="29">
        <f>VLOOKUP(A1455,'Novitas non-facility'!$B:$C,2,FALSE)</f>
        <v>663.48</v>
      </c>
      <c r="E1455" s="29">
        <f>VLOOKUP(A1455,'Novitas facilty'!$B:$C,2,FALSE)</f>
        <v>458.18</v>
      </c>
      <c r="F1455" s="24"/>
      <c r="G1455" s="44">
        <f t="shared" si="44"/>
        <v>996</v>
      </c>
      <c r="H1455" s="44">
        <f t="shared" si="45"/>
        <v>688</v>
      </c>
    </row>
    <row r="1456" spans="1:8" x14ac:dyDescent="0.25">
      <c r="A1456" s="24">
        <v>28119</v>
      </c>
      <c r="B1456" s="24"/>
      <c r="C1456" s="24" t="s">
        <v>893</v>
      </c>
      <c r="D1456" s="29">
        <f>VLOOKUP(A1456,'Novitas non-facility'!$B:$C,2,FALSE)</f>
        <v>575.71</v>
      </c>
      <c r="E1456" s="29">
        <f>VLOOKUP(A1456,'Novitas facilty'!$B:$C,2,FALSE)</f>
        <v>394.78</v>
      </c>
      <c r="F1456" s="24"/>
      <c r="G1456" s="44">
        <f t="shared" ref="G1456:G1519" si="46">ROUNDUP(D1456*$J$2,0)</f>
        <v>864</v>
      </c>
      <c r="H1456" s="44">
        <f t="shared" ref="H1456:H1519" si="47">ROUNDUP(E1456*$J$2,0)</f>
        <v>593</v>
      </c>
    </row>
    <row r="1457" spans="1:8" x14ac:dyDescent="0.25">
      <c r="A1457" s="24">
        <v>28120</v>
      </c>
      <c r="B1457" s="24"/>
      <c r="C1457" s="24" t="s">
        <v>894</v>
      </c>
      <c r="D1457" s="29">
        <f>VLOOKUP(A1457,'Novitas non-facility'!$B:$C,2,FALSE)</f>
        <v>738.33</v>
      </c>
      <c r="E1457" s="29">
        <f>VLOOKUP(A1457,'Novitas facilty'!$B:$C,2,FALSE)</f>
        <v>540.65</v>
      </c>
      <c r="F1457" s="24"/>
      <c r="G1457" s="44">
        <f t="shared" si="46"/>
        <v>1108</v>
      </c>
      <c r="H1457" s="44">
        <f t="shared" si="47"/>
        <v>811</v>
      </c>
    </row>
    <row r="1458" spans="1:8" x14ac:dyDescent="0.25">
      <c r="A1458" s="24">
        <v>28122</v>
      </c>
      <c r="B1458" s="24"/>
      <c r="C1458" s="24" t="s">
        <v>895</v>
      </c>
      <c r="D1458" s="29">
        <f>VLOOKUP(A1458,'Novitas non-facility'!$B:$C,2,FALSE)</f>
        <v>647.83000000000004</v>
      </c>
      <c r="E1458" s="29">
        <f>VLOOKUP(A1458,'Novitas facilty'!$B:$C,2,FALSE)</f>
        <v>475.29</v>
      </c>
      <c r="F1458" s="24"/>
      <c r="G1458" s="44">
        <f t="shared" si="46"/>
        <v>972</v>
      </c>
      <c r="H1458" s="44">
        <f t="shared" si="47"/>
        <v>713</v>
      </c>
    </row>
    <row r="1459" spans="1:8" x14ac:dyDescent="0.25">
      <c r="A1459" s="24">
        <v>28124</v>
      </c>
      <c r="B1459" s="24"/>
      <c r="C1459" s="24" t="s">
        <v>896</v>
      </c>
      <c r="D1459" s="29">
        <f>VLOOKUP(A1459,'Novitas non-facility'!$B:$C,2,FALSE)</f>
        <v>522.16</v>
      </c>
      <c r="E1459" s="29">
        <f>VLOOKUP(A1459,'Novitas facilty'!$B:$C,2,FALSE)</f>
        <v>362.18</v>
      </c>
      <c r="F1459" s="24"/>
      <c r="G1459" s="44">
        <f t="shared" si="46"/>
        <v>784</v>
      </c>
      <c r="H1459" s="44">
        <f t="shared" si="47"/>
        <v>544</v>
      </c>
    </row>
    <row r="1460" spans="1:8" x14ac:dyDescent="0.25">
      <c r="A1460" s="24">
        <v>28126</v>
      </c>
      <c r="B1460" s="24"/>
      <c r="C1460" s="24" t="s">
        <v>896</v>
      </c>
      <c r="D1460" s="29">
        <f>VLOOKUP(A1460,'Novitas non-facility'!$B:$C,2,FALSE)</f>
        <v>429.97</v>
      </c>
      <c r="E1460" s="29">
        <f>VLOOKUP(A1460,'Novitas facilty'!$B:$C,2,FALSE)</f>
        <v>270.38</v>
      </c>
      <c r="F1460" s="24"/>
      <c r="G1460" s="44">
        <f t="shared" si="46"/>
        <v>645</v>
      </c>
      <c r="H1460" s="44">
        <f t="shared" si="47"/>
        <v>406</v>
      </c>
    </row>
    <row r="1461" spans="1:8" x14ac:dyDescent="0.25">
      <c r="A1461" s="24">
        <v>28130</v>
      </c>
      <c r="B1461" s="24"/>
      <c r="C1461" s="24" t="s">
        <v>897</v>
      </c>
      <c r="D1461" s="29">
        <f>VLOOKUP(A1461,'Novitas non-facility'!$B:$C,2,FALSE)</f>
        <v>658.6</v>
      </c>
      <c r="E1461" s="29">
        <f>VLOOKUP(A1461,'Novitas facilty'!$B:$C,2,FALSE)</f>
        <v>707.51</v>
      </c>
      <c r="F1461" s="24"/>
      <c r="G1461" s="44">
        <f t="shared" si="46"/>
        <v>988</v>
      </c>
      <c r="H1461" s="44">
        <f t="shared" si="47"/>
        <v>1062</v>
      </c>
    </row>
    <row r="1462" spans="1:8" x14ac:dyDescent="0.25">
      <c r="A1462" s="24">
        <v>28140</v>
      </c>
      <c r="B1462" s="24"/>
      <c r="C1462" s="24" t="s">
        <v>898</v>
      </c>
      <c r="D1462" s="29">
        <f>VLOOKUP(A1462,'Novitas non-facility'!$B:$C,2,FALSE)</f>
        <v>623.17999999999995</v>
      </c>
      <c r="E1462" s="29">
        <f>VLOOKUP(A1462,'Novitas facilty'!$B:$C,2,FALSE)</f>
        <v>460.92</v>
      </c>
      <c r="F1462" s="24"/>
      <c r="G1462" s="44">
        <f t="shared" si="46"/>
        <v>935</v>
      </c>
      <c r="H1462" s="44">
        <f t="shared" si="47"/>
        <v>692</v>
      </c>
    </row>
    <row r="1463" spans="1:8" x14ac:dyDescent="0.25">
      <c r="A1463" s="24">
        <v>28150</v>
      </c>
      <c r="B1463" s="24"/>
      <c r="C1463" s="24" t="s">
        <v>899</v>
      </c>
      <c r="D1463" s="29">
        <f>VLOOKUP(A1463,'Novitas non-facility'!$B:$C,2,FALSE)</f>
        <v>459.77</v>
      </c>
      <c r="E1463" s="29">
        <f>VLOOKUP(A1463,'Novitas facilty'!$B:$C,2,FALSE)</f>
        <v>302.47000000000003</v>
      </c>
      <c r="F1463" s="24"/>
      <c r="G1463" s="44">
        <f t="shared" si="46"/>
        <v>690</v>
      </c>
      <c r="H1463" s="44">
        <f t="shared" si="47"/>
        <v>454</v>
      </c>
    </row>
    <row r="1464" spans="1:8" x14ac:dyDescent="0.25">
      <c r="A1464" s="24">
        <v>28153</v>
      </c>
      <c r="B1464" s="24"/>
      <c r="C1464" s="24" t="s">
        <v>896</v>
      </c>
      <c r="D1464" s="29">
        <f>VLOOKUP(A1464,'Novitas non-facility'!$B:$C,2,FALSE)</f>
        <v>446.72</v>
      </c>
      <c r="E1464" s="29">
        <f>VLOOKUP(A1464,'Novitas facilty'!$B:$C,2,FALSE)</f>
        <v>287.13</v>
      </c>
      <c r="F1464" s="24"/>
      <c r="G1464" s="44">
        <f t="shared" si="46"/>
        <v>671</v>
      </c>
      <c r="H1464" s="44">
        <f t="shared" si="47"/>
        <v>431</v>
      </c>
    </row>
    <row r="1465" spans="1:8" x14ac:dyDescent="0.25">
      <c r="A1465" s="24">
        <v>28160</v>
      </c>
      <c r="B1465" s="24"/>
      <c r="C1465" s="24" t="s">
        <v>896</v>
      </c>
      <c r="D1465" s="29">
        <f>VLOOKUP(A1465,'Novitas non-facility'!$B:$C,2,FALSE)</f>
        <v>449.5</v>
      </c>
      <c r="E1465" s="29">
        <f>VLOOKUP(A1465,'Novitas facilty'!$B:$C,2,FALSE)</f>
        <v>289.52999999999997</v>
      </c>
      <c r="F1465" s="24"/>
      <c r="G1465" s="44">
        <f t="shared" si="46"/>
        <v>675</v>
      </c>
      <c r="H1465" s="44">
        <f t="shared" si="47"/>
        <v>435</v>
      </c>
    </row>
    <row r="1466" spans="1:8" x14ac:dyDescent="0.25">
      <c r="A1466" s="24">
        <v>28171</v>
      </c>
      <c r="B1466" s="24"/>
      <c r="C1466" s="24" t="s">
        <v>900</v>
      </c>
      <c r="D1466" s="29">
        <f>VLOOKUP(A1466,'Novitas non-facility'!$B:$C,2,FALSE)</f>
        <v>1202.33</v>
      </c>
      <c r="E1466" s="29">
        <f>VLOOKUP(A1466,'Novitas facilty'!$B:$C,2,FALSE)</f>
        <v>922.25</v>
      </c>
      <c r="F1466" s="24"/>
      <c r="G1466" s="44">
        <f t="shared" si="46"/>
        <v>1804</v>
      </c>
      <c r="H1466" s="44">
        <f t="shared" si="47"/>
        <v>1384</v>
      </c>
    </row>
    <row r="1467" spans="1:8" x14ac:dyDescent="0.25">
      <c r="A1467" s="24">
        <v>28173</v>
      </c>
      <c r="B1467" s="24"/>
      <c r="C1467" s="24" t="s">
        <v>901</v>
      </c>
      <c r="D1467" s="29">
        <f>VLOOKUP(A1467,'Novitas non-facility'!$B:$C,2,FALSE)</f>
        <v>773.23</v>
      </c>
      <c r="E1467" s="29">
        <f>VLOOKUP(A1467,'Novitas facilty'!$B:$C,2,FALSE)</f>
        <v>832.76</v>
      </c>
      <c r="F1467" s="24"/>
      <c r="G1467" s="44">
        <f t="shared" si="46"/>
        <v>1160</v>
      </c>
      <c r="H1467" s="44">
        <f t="shared" si="47"/>
        <v>1250</v>
      </c>
    </row>
    <row r="1468" spans="1:8" x14ac:dyDescent="0.25">
      <c r="A1468" s="24">
        <v>28175</v>
      </c>
      <c r="B1468" s="24"/>
      <c r="C1468" s="24" t="s">
        <v>902</v>
      </c>
      <c r="D1468" s="29">
        <f>VLOOKUP(A1468,'Novitas non-facility'!$B:$C,2,FALSE)</f>
        <v>503.9</v>
      </c>
      <c r="E1468" s="29">
        <f>VLOOKUP(A1468,'Novitas facilty'!$B:$C,2,FALSE)</f>
        <v>536.20000000000005</v>
      </c>
      <c r="F1468" s="24"/>
      <c r="G1468" s="44">
        <f t="shared" si="46"/>
        <v>756</v>
      </c>
      <c r="H1468" s="44">
        <f t="shared" si="47"/>
        <v>805</v>
      </c>
    </row>
    <row r="1469" spans="1:8" x14ac:dyDescent="0.25">
      <c r="A1469" s="24">
        <v>28190</v>
      </c>
      <c r="B1469" s="24"/>
      <c r="C1469" s="24" t="s">
        <v>903</v>
      </c>
      <c r="D1469" s="29">
        <f>VLOOKUP(A1469,'Novitas non-facility'!$B:$C,2,FALSE)</f>
        <v>267.36</v>
      </c>
      <c r="E1469" s="29">
        <f>VLOOKUP(A1469,'Novitas facilty'!$B:$C,2,FALSE)</f>
        <v>143.19</v>
      </c>
      <c r="F1469" s="24"/>
      <c r="G1469" s="44">
        <f t="shared" si="46"/>
        <v>402</v>
      </c>
      <c r="H1469" s="44">
        <f t="shared" si="47"/>
        <v>215</v>
      </c>
    </row>
    <row r="1470" spans="1:8" x14ac:dyDescent="0.25">
      <c r="A1470" s="24">
        <v>28192</v>
      </c>
      <c r="B1470" s="24"/>
      <c r="C1470" s="24" t="s">
        <v>903</v>
      </c>
      <c r="D1470" s="29">
        <f>VLOOKUP(A1470,'Novitas non-facility'!$B:$C,2,FALSE)</f>
        <v>503.75</v>
      </c>
      <c r="E1470" s="29">
        <f>VLOOKUP(A1470,'Novitas facilty'!$B:$C,2,FALSE)</f>
        <v>336.15</v>
      </c>
      <c r="F1470" s="24"/>
      <c r="G1470" s="44">
        <f t="shared" si="46"/>
        <v>756</v>
      </c>
      <c r="H1470" s="44">
        <f t="shared" si="47"/>
        <v>505</v>
      </c>
    </row>
    <row r="1471" spans="1:8" x14ac:dyDescent="0.25">
      <c r="A1471" s="24">
        <v>28193</v>
      </c>
      <c r="B1471" s="24"/>
      <c r="C1471" s="24" t="s">
        <v>903</v>
      </c>
      <c r="D1471" s="29">
        <f>VLOOKUP(A1471,'Novitas non-facility'!$B:$C,2,FALSE)</f>
        <v>571.11</v>
      </c>
      <c r="E1471" s="29">
        <f>VLOOKUP(A1471,'Novitas facilty'!$B:$C,2,FALSE)</f>
        <v>395.9</v>
      </c>
      <c r="F1471" s="24"/>
      <c r="G1471" s="44">
        <f t="shared" si="46"/>
        <v>857</v>
      </c>
      <c r="H1471" s="44">
        <f t="shared" si="47"/>
        <v>594</v>
      </c>
    </row>
    <row r="1472" spans="1:8" x14ac:dyDescent="0.25">
      <c r="A1472" s="24">
        <v>28200</v>
      </c>
      <c r="B1472" s="24"/>
      <c r="C1472" s="24" t="s">
        <v>904</v>
      </c>
      <c r="D1472" s="29">
        <f>VLOOKUP(A1472,'Novitas non-facility'!$B:$C,2,FALSE)</f>
        <v>545.39</v>
      </c>
      <c r="E1472" s="29">
        <f>VLOOKUP(A1472,'Novitas facilty'!$B:$C,2,FALSE)</f>
        <v>356.47</v>
      </c>
      <c r="F1472" s="24"/>
      <c r="G1472" s="44">
        <f t="shared" si="46"/>
        <v>819</v>
      </c>
      <c r="H1472" s="44">
        <f t="shared" si="47"/>
        <v>535</v>
      </c>
    </row>
    <row r="1473" spans="1:8" x14ac:dyDescent="0.25">
      <c r="A1473" s="24">
        <v>28202</v>
      </c>
      <c r="B1473" s="24"/>
      <c r="C1473" s="24" t="s">
        <v>905</v>
      </c>
      <c r="D1473" s="29">
        <f>VLOOKUP(A1473,'Novitas non-facility'!$B:$C,2,FALSE)</f>
        <v>657.07</v>
      </c>
      <c r="E1473" s="29">
        <f>VLOOKUP(A1473,'Novitas facilty'!$B:$C,2,FALSE)</f>
        <v>465.1</v>
      </c>
      <c r="F1473" s="24"/>
      <c r="G1473" s="44">
        <f t="shared" si="46"/>
        <v>986</v>
      </c>
      <c r="H1473" s="44">
        <f t="shared" si="47"/>
        <v>698</v>
      </c>
    </row>
    <row r="1474" spans="1:8" x14ac:dyDescent="0.25">
      <c r="A1474" s="24">
        <v>28208</v>
      </c>
      <c r="B1474" s="24"/>
      <c r="C1474" s="24" t="s">
        <v>904</v>
      </c>
      <c r="D1474" s="29">
        <f>VLOOKUP(A1474,'Novitas non-facility'!$B:$C,2,FALSE)</f>
        <v>538.01</v>
      </c>
      <c r="E1474" s="29">
        <f>VLOOKUP(A1474,'Novitas facilty'!$B:$C,2,FALSE)</f>
        <v>352.14</v>
      </c>
      <c r="F1474" s="24"/>
      <c r="G1474" s="44">
        <f t="shared" si="46"/>
        <v>808</v>
      </c>
      <c r="H1474" s="44">
        <f t="shared" si="47"/>
        <v>529</v>
      </c>
    </row>
    <row r="1475" spans="1:8" x14ac:dyDescent="0.25">
      <c r="A1475" s="24">
        <v>28210</v>
      </c>
      <c r="B1475" s="24"/>
      <c r="C1475" s="24" t="s">
        <v>905</v>
      </c>
      <c r="D1475" s="29">
        <f>VLOOKUP(A1475,'Novitas non-facility'!$B:$C,2,FALSE)</f>
        <v>654.89</v>
      </c>
      <c r="E1475" s="29">
        <f>VLOOKUP(A1475,'Novitas facilty'!$B:$C,2,FALSE)</f>
        <v>462.54</v>
      </c>
      <c r="F1475" s="24"/>
      <c r="G1475" s="44">
        <f t="shared" si="46"/>
        <v>983</v>
      </c>
      <c r="H1475" s="44">
        <f t="shared" si="47"/>
        <v>694</v>
      </c>
    </row>
    <row r="1476" spans="1:8" x14ac:dyDescent="0.25">
      <c r="A1476" s="24">
        <v>28220</v>
      </c>
      <c r="B1476" s="24"/>
      <c r="C1476" s="24" t="s">
        <v>906</v>
      </c>
      <c r="D1476" s="29">
        <f>VLOOKUP(A1476,'Novitas non-facility'!$B:$C,2,FALSE)</f>
        <v>494.58</v>
      </c>
      <c r="E1476" s="29">
        <f>VLOOKUP(A1476,'Novitas facilty'!$B:$C,2,FALSE)</f>
        <v>330.8</v>
      </c>
      <c r="F1476" s="24"/>
      <c r="G1476" s="44">
        <f t="shared" si="46"/>
        <v>742</v>
      </c>
      <c r="H1476" s="44">
        <f t="shared" si="47"/>
        <v>497</v>
      </c>
    </row>
    <row r="1477" spans="1:8" x14ac:dyDescent="0.25">
      <c r="A1477" s="24">
        <v>28222</v>
      </c>
      <c r="B1477" s="24"/>
      <c r="C1477" s="24" t="s">
        <v>907</v>
      </c>
      <c r="D1477" s="29">
        <f>VLOOKUP(A1477,'Novitas non-facility'!$B:$C,2,FALSE)</f>
        <v>578.87</v>
      </c>
      <c r="E1477" s="29">
        <f>VLOOKUP(A1477,'Novitas facilty'!$B:$C,2,FALSE)</f>
        <v>394.9</v>
      </c>
      <c r="F1477" s="24"/>
      <c r="G1477" s="44">
        <f t="shared" si="46"/>
        <v>869</v>
      </c>
      <c r="H1477" s="44">
        <f t="shared" si="47"/>
        <v>593</v>
      </c>
    </row>
    <row r="1478" spans="1:8" x14ac:dyDescent="0.25">
      <c r="A1478" s="24">
        <v>28225</v>
      </c>
      <c r="B1478" s="24"/>
      <c r="C1478" s="24" t="s">
        <v>906</v>
      </c>
      <c r="D1478" s="29">
        <f>VLOOKUP(A1478,'Novitas non-facility'!$B:$C,2,FALSE)</f>
        <v>456.12</v>
      </c>
      <c r="E1478" s="29">
        <f>VLOOKUP(A1478,'Novitas facilty'!$B:$C,2,FALSE)</f>
        <v>287.76</v>
      </c>
      <c r="F1478" s="24"/>
      <c r="G1478" s="44">
        <f t="shared" si="46"/>
        <v>685</v>
      </c>
      <c r="H1478" s="44">
        <f t="shared" si="47"/>
        <v>432</v>
      </c>
    </row>
    <row r="1479" spans="1:8" x14ac:dyDescent="0.25">
      <c r="A1479" s="24">
        <v>28226</v>
      </c>
      <c r="B1479" s="24"/>
      <c r="C1479" s="24" t="s">
        <v>907</v>
      </c>
      <c r="D1479" s="29">
        <f>VLOOKUP(A1479,'Novitas non-facility'!$B:$C,2,FALSE)</f>
        <v>689.98</v>
      </c>
      <c r="E1479" s="29">
        <f>VLOOKUP(A1479,'Novitas facilty'!$B:$C,2,FALSE)</f>
        <v>442.4</v>
      </c>
      <c r="F1479" s="24"/>
      <c r="G1479" s="44">
        <f t="shared" si="46"/>
        <v>1035</v>
      </c>
      <c r="H1479" s="44">
        <f t="shared" si="47"/>
        <v>664</v>
      </c>
    </row>
    <row r="1480" spans="1:8" x14ac:dyDescent="0.25">
      <c r="A1480" s="24">
        <v>28230</v>
      </c>
      <c r="B1480" s="24"/>
      <c r="C1480" s="24" t="s">
        <v>908</v>
      </c>
      <c r="D1480" s="29">
        <f>VLOOKUP(A1480,'Novitas non-facility'!$B:$C,2,FALSE)</f>
        <v>477.23</v>
      </c>
      <c r="E1480" s="29">
        <f>VLOOKUP(A1480,'Novitas facilty'!$B:$C,2,FALSE)</f>
        <v>309.63</v>
      </c>
      <c r="F1480" s="24"/>
      <c r="G1480" s="44">
        <f t="shared" si="46"/>
        <v>716</v>
      </c>
      <c r="H1480" s="44">
        <f t="shared" si="47"/>
        <v>465</v>
      </c>
    </row>
    <row r="1481" spans="1:8" x14ac:dyDescent="0.25">
      <c r="A1481" s="24">
        <v>28232</v>
      </c>
      <c r="B1481" s="24"/>
      <c r="C1481" s="24" t="s">
        <v>867</v>
      </c>
      <c r="D1481" s="29">
        <f>VLOOKUP(A1481,'Novitas non-facility'!$B:$C,2,FALSE)</f>
        <v>415.37</v>
      </c>
      <c r="E1481" s="29">
        <f>VLOOKUP(A1481,'Novitas facilty'!$B:$C,2,FALSE)</f>
        <v>261.49</v>
      </c>
      <c r="F1481" s="24"/>
      <c r="G1481" s="44">
        <f t="shared" si="46"/>
        <v>624</v>
      </c>
      <c r="H1481" s="44">
        <f t="shared" si="47"/>
        <v>393</v>
      </c>
    </row>
    <row r="1482" spans="1:8" x14ac:dyDescent="0.25">
      <c r="A1482" s="24">
        <v>28234</v>
      </c>
      <c r="B1482" s="24"/>
      <c r="C1482" s="24" t="s">
        <v>909</v>
      </c>
      <c r="D1482" s="29">
        <f>VLOOKUP(A1482,'Novitas non-facility'!$B:$C,2,FALSE)</f>
        <v>452.04</v>
      </c>
      <c r="E1482" s="29">
        <f>VLOOKUP(A1482,'Novitas facilty'!$B:$C,2,FALSE)</f>
        <v>293.58999999999997</v>
      </c>
      <c r="F1482" s="24"/>
      <c r="G1482" s="44">
        <f t="shared" si="46"/>
        <v>679</v>
      </c>
      <c r="H1482" s="44">
        <f t="shared" si="47"/>
        <v>441</v>
      </c>
    </row>
    <row r="1483" spans="1:8" x14ac:dyDescent="0.25">
      <c r="A1483" s="24">
        <v>28238</v>
      </c>
      <c r="B1483" s="24"/>
      <c r="C1483" s="24" t="s">
        <v>910</v>
      </c>
      <c r="D1483" s="29">
        <f>VLOOKUP(A1483,'Novitas non-facility'!$B:$C,2,FALSE)</f>
        <v>738.97</v>
      </c>
      <c r="E1483" s="29">
        <f>VLOOKUP(A1483,'Novitas facilty'!$B:$C,2,FALSE)</f>
        <v>532.14</v>
      </c>
      <c r="F1483" s="24"/>
      <c r="G1483" s="44">
        <f t="shared" si="46"/>
        <v>1109</v>
      </c>
      <c r="H1483" s="44">
        <f t="shared" si="47"/>
        <v>799</v>
      </c>
    </row>
    <row r="1484" spans="1:8" x14ac:dyDescent="0.25">
      <c r="A1484" s="24">
        <v>28240</v>
      </c>
      <c r="B1484" s="24"/>
      <c r="C1484" s="24" t="s">
        <v>911</v>
      </c>
      <c r="D1484" s="29">
        <f>VLOOKUP(A1484,'Novitas non-facility'!$B:$C,2,FALSE)</f>
        <v>487.85</v>
      </c>
      <c r="E1484" s="29">
        <f>VLOOKUP(A1484,'Novitas facilty'!$B:$C,2,FALSE)</f>
        <v>318.74</v>
      </c>
      <c r="F1484" s="24"/>
      <c r="G1484" s="44">
        <f t="shared" si="46"/>
        <v>732</v>
      </c>
      <c r="H1484" s="44">
        <f t="shared" si="47"/>
        <v>479</v>
      </c>
    </row>
    <row r="1485" spans="1:8" x14ac:dyDescent="0.25">
      <c r="A1485" s="24">
        <v>28250</v>
      </c>
      <c r="B1485" s="24"/>
      <c r="C1485" s="24" t="s">
        <v>912</v>
      </c>
      <c r="D1485" s="29">
        <f>VLOOKUP(A1485,'Novitas non-facility'!$B:$C,2,FALSE)</f>
        <v>646.80999999999995</v>
      </c>
      <c r="E1485" s="29">
        <f>VLOOKUP(A1485,'Novitas facilty'!$B:$C,2,FALSE)</f>
        <v>447.6</v>
      </c>
      <c r="F1485" s="24"/>
      <c r="G1485" s="44">
        <f t="shared" si="46"/>
        <v>971</v>
      </c>
      <c r="H1485" s="44">
        <f t="shared" si="47"/>
        <v>672</v>
      </c>
    </row>
    <row r="1486" spans="1:8" x14ac:dyDescent="0.25">
      <c r="A1486" s="24">
        <v>28260</v>
      </c>
      <c r="B1486" s="24"/>
      <c r="C1486" s="24" t="s">
        <v>913</v>
      </c>
      <c r="D1486" s="29">
        <f>VLOOKUP(A1486,'Novitas non-facility'!$B:$C,2,FALSE)</f>
        <v>789.97</v>
      </c>
      <c r="E1486" s="29">
        <f>VLOOKUP(A1486,'Novitas facilty'!$B:$C,2,FALSE)</f>
        <v>579.72</v>
      </c>
      <c r="F1486" s="24"/>
      <c r="G1486" s="44">
        <f t="shared" si="46"/>
        <v>1185</v>
      </c>
      <c r="H1486" s="44">
        <f t="shared" si="47"/>
        <v>870</v>
      </c>
    </row>
    <row r="1487" spans="1:8" x14ac:dyDescent="0.25">
      <c r="A1487" s="24">
        <v>28261</v>
      </c>
      <c r="B1487" s="24"/>
      <c r="C1487" s="24" t="s">
        <v>910</v>
      </c>
      <c r="D1487" s="29">
        <f>VLOOKUP(A1487,'Novitas non-facility'!$B:$C,2,FALSE)</f>
        <v>1325.51</v>
      </c>
      <c r="E1487" s="29">
        <f>VLOOKUP(A1487,'Novitas facilty'!$B:$C,2,FALSE)</f>
        <v>1024.99</v>
      </c>
      <c r="F1487" s="24"/>
      <c r="G1487" s="44">
        <f t="shared" si="46"/>
        <v>1989</v>
      </c>
      <c r="H1487" s="44">
        <f t="shared" si="47"/>
        <v>1538</v>
      </c>
    </row>
    <row r="1488" spans="1:8" x14ac:dyDescent="0.25">
      <c r="A1488" s="24">
        <v>28262</v>
      </c>
      <c r="B1488" s="24"/>
      <c r="C1488" s="24" t="s">
        <v>914</v>
      </c>
      <c r="D1488" s="29">
        <f>VLOOKUP(A1488,'Novitas non-facility'!$B:$C,2,FALSE)</f>
        <v>1531.99</v>
      </c>
      <c r="E1488" s="29">
        <f>VLOOKUP(A1488,'Novitas facilty'!$B:$C,2,FALSE)</f>
        <v>1221.94</v>
      </c>
      <c r="F1488" s="24"/>
      <c r="G1488" s="44">
        <f t="shared" si="46"/>
        <v>2298</v>
      </c>
      <c r="H1488" s="44">
        <f t="shared" si="47"/>
        <v>1833</v>
      </c>
    </row>
    <row r="1489" spans="1:8" x14ac:dyDescent="0.25">
      <c r="A1489" s="24">
        <v>28264</v>
      </c>
      <c r="B1489" s="24"/>
      <c r="C1489" s="24" t="s">
        <v>913</v>
      </c>
      <c r="D1489" s="29">
        <f>VLOOKUP(A1489,'Novitas non-facility'!$B:$C,2,FALSE)</f>
        <v>960.6</v>
      </c>
      <c r="E1489" s="29">
        <f>VLOOKUP(A1489,'Novitas facilty'!$B:$C,2,FALSE)</f>
        <v>731.69</v>
      </c>
      <c r="F1489" s="24"/>
      <c r="G1489" s="44">
        <f t="shared" si="46"/>
        <v>1441</v>
      </c>
      <c r="H1489" s="44">
        <f t="shared" si="47"/>
        <v>1098</v>
      </c>
    </row>
    <row r="1490" spans="1:8" x14ac:dyDescent="0.25">
      <c r="A1490" s="24">
        <v>28270</v>
      </c>
      <c r="B1490" s="24"/>
      <c r="C1490" s="24" t="s">
        <v>915</v>
      </c>
      <c r="D1490" s="29">
        <f>VLOOKUP(A1490,'Novitas non-facility'!$B:$C,2,FALSE)</f>
        <v>534.74</v>
      </c>
      <c r="E1490" s="29">
        <f>VLOOKUP(A1490,'Novitas facilty'!$B:$C,2,FALSE)</f>
        <v>363.34</v>
      </c>
      <c r="F1490" s="24"/>
      <c r="G1490" s="44">
        <f t="shared" si="46"/>
        <v>803</v>
      </c>
      <c r="H1490" s="44">
        <f t="shared" si="47"/>
        <v>546</v>
      </c>
    </row>
    <row r="1491" spans="1:8" x14ac:dyDescent="0.25">
      <c r="A1491" s="24">
        <v>28272</v>
      </c>
      <c r="B1491" s="24"/>
      <c r="C1491" s="24" t="s">
        <v>916</v>
      </c>
      <c r="D1491" s="29">
        <f>VLOOKUP(A1491,'Novitas non-facility'!$B:$C,2,FALSE)</f>
        <v>419.9</v>
      </c>
      <c r="E1491" s="29">
        <f>VLOOKUP(A1491,'Novitas facilty'!$B:$C,2,FALSE)</f>
        <v>271.36</v>
      </c>
      <c r="F1491" s="24"/>
      <c r="G1491" s="44">
        <f t="shared" si="46"/>
        <v>630</v>
      </c>
      <c r="H1491" s="44">
        <f t="shared" si="47"/>
        <v>408</v>
      </c>
    </row>
    <row r="1492" spans="1:8" x14ac:dyDescent="0.25">
      <c r="A1492" s="24">
        <v>28280</v>
      </c>
      <c r="B1492" s="24"/>
      <c r="C1492" s="24" t="s">
        <v>917</v>
      </c>
      <c r="D1492" s="29">
        <f>VLOOKUP(A1492,'Novitas non-facility'!$B:$C,2,FALSE)</f>
        <v>560.41</v>
      </c>
      <c r="E1492" s="29">
        <f>VLOOKUP(A1492,'Novitas facilty'!$B:$C,2,FALSE)</f>
        <v>377.58</v>
      </c>
      <c r="F1492" s="24"/>
      <c r="G1492" s="44">
        <f t="shared" si="46"/>
        <v>841</v>
      </c>
      <c r="H1492" s="44">
        <f t="shared" si="47"/>
        <v>567</v>
      </c>
    </row>
    <row r="1493" spans="1:8" x14ac:dyDescent="0.25">
      <c r="A1493" s="24">
        <v>28285</v>
      </c>
      <c r="B1493" s="24"/>
      <c r="C1493" s="24" t="s">
        <v>918</v>
      </c>
      <c r="D1493" s="29">
        <f>VLOOKUP(A1493,'Novitas non-facility'!$B:$C,2,FALSE)</f>
        <v>591.08000000000004</v>
      </c>
      <c r="E1493" s="29">
        <f>VLOOKUP(A1493,'Novitas facilty'!$B:$C,2,FALSE)</f>
        <v>418.91</v>
      </c>
      <c r="F1493" s="24"/>
      <c r="G1493" s="44">
        <f t="shared" si="46"/>
        <v>887</v>
      </c>
      <c r="H1493" s="44">
        <f t="shared" si="47"/>
        <v>629</v>
      </c>
    </row>
    <row r="1494" spans="1:8" x14ac:dyDescent="0.25">
      <c r="A1494" s="24">
        <v>28286</v>
      </c>
      <c r="B1494" s="24"/>
      <c r="C1494" s="24" t="s">
        <v>918</v>
      </c>
      <c r="D1494" s="29">
        <f>VLOOKUP(A1494,'Novitas non-facility'!$B:$C,2,FALSE)</f>
        <v>483.25</v>
      </c>
      <c r="E1494" s="29">
        <f>VLOOKUP(A1494,'Novitas facilty'!$B:$C,2,FALSE)</f>
        <v>320.61</v>
      </c>
      <c r="F1494" s="24"/>
      <c r="G1494" s="44">
        <f t="shared" si="46"/>
        <v>725</v>
      </c>
      <c r="H1494" s="44">
        <f t="shared" si="47"/>
        <v>481</v>
      </c>
    </row>
    <row r="1495" spans="1:8" x14ac:dyDescent="0.25">
      <c r="A1495" s="24">
        <v>28288</v>
      </c>
      <c r="B1495" s="24"/>
      <c r="C1495" s="24" t="s">
        <v>895</v>
      </c>
      <c r="D1495" s="29">
        <f>VLOOKUP(A1495,'Novitas non-facility'!$B:$C,2,FALSE)</f>
        <v>664.32</v>
      </c>
      <c r="E1495" s="29">
        <f>VLOOKUP(A1495,'Novitas facilty'!$B:$C,2,FALSE)</f>
        <v>473.87</v>
      </c>
      <c r="F1495" s="24"/>
      <c r="G1495" s="44">
        <f t="shared" si="46"/>
        <v>997</v>
      </c>
      <c r="H1495" s="44">
        <f t="shared" si="47"/>
        <v>711</v>
      </c>
    </row>
    <row r="1496" spans="1:8" x14ac:dyDescent="0.25">
      <c r="A1496" s="24">
        <v>28289</v>
      </c>
      <c r="B1496" s="24"/>
      <c r="C1496" s="24" t="s">
        <v>919</v>
      </c>
      <c r="D1496" s="29">
        <f>VLOOKUP(A1496,'Novitas non-facility'!$B:$C,2,FALSE)</f>
        <v>758.39</v>
      </c>
      <c r="E1496" s="29">
        <f>VLOOKUP(A1496,'Novitas facilty'!$B:$C,2,FALSE)</f>
        <v>500.91</v>
      </c>
      <c r="F1496" s="24"/>
      <c r="G1496" s="44">
        <f t="shared" si="46"/>
        <v>1138</v>
      </c>
      <c r="H1496" s="44">
        <f t="shared" si="47"/>
        <v>752</v>
      </c>
    </row>
    <row r="1497" spans="1:8" x14ac:dyDescent="0.25">
      <c r="A1497" s="24">
        <v>28290</v>
      </c>
      <c r="B1497" s="24"/>
      <c r="C1497" s="24" t="s">
        <v>920</v>
      </c>
      <c r="D1497" s="29">
        <f>VLOOKUP(A1497,'Novitas non-facility'!$B:$C,2,FALSE)</f>
        <v>663.43</v>
      </c>
      <c r="E1497" s="29">
        <f>VLOOKUP(A1497,'Novitas facilty'!$B:$C,2,FALSE)</f>
        <v>437.06</v>
      </c>
      <c r="F1497" s="24"/>
      <c r="G1497" s="44">
        <f t="shared" si="46"/>
        <v>996</v>
      </c>
      <c r="H1497" s="44">
        <f t="shared" si="47"/>
        <v>656</v>
      </c>
    </row>
    <row r="1498" spans="1:8" x14ac:dyDescent="0.25">
      <c r="A1498" s="24">
        <v>28292</v>
      </c>
      <c r="B1498" s="24"/>
      <c r="C1498" s="24" t="s">
        <v>920</v>
      </c>
      <c r="D1498" s="29">
        <f>VLOOKUP(A1498,'Novitas non-facility'!$B:$C,2,FALSE)</f>
        <v>763.95</v>
      </c>
      <c r="E1498" s="29">
        <f>VLOOKUP(A1498,'Novitas facilty'!$B:$C,2,FALSE)</f>
        <v>523.99</v>
      </c>
      <c r="F1498" s="24"/>
      <c r="G1498" s="44">
        <f t="shared" si="46"/>
        <v>1146</v>
      </c>
      <c r="H1498" s="44">
        <f t="shared" si="47"/>
        <v>786</v>
      </c>
    </row>
    <row r="1499" spans="1:8" x14ac:dyDescent="0.25">
      <c r="A1499" s="24">
        <v>28293</v>
      </c>
      <c r="B1499" s="24"/>
      <c r="C1499" s="24" t="s">
        <v>920</v>
      </c>
      <c r="D1499" s="29">
        <f>VLOOKUP(A1499,'Novitas non-facility'!$B:$C,2,FALSE)</f>
        <v>1175.06</v>
      </c>
      <c r="E1499" s="29">
        <f>VLOOKUP(A1499,'Novitas facilty'!$B:$C,2,FALSE)</f>
        <v>779.92</v>
      </c>
      <c r="F1499" s="24"/>
      <c r="G1499" s="44">
        <f t="shared" si="46"/>
        <v>1763</v>
      </c>
      <c r="H1499" s="44">
        <f t="shared" si="47"/>
        <v>1170</v>
      </c>
    </row>
    <row r="1500" spans="1:8" x14ac:dyDescent="0.25">
      <c r="A1500" s="24">
        <v>28294</v>
      </c>
      <c r="B1500" s="24"/>
      <c r="C1500" s="24" t="s">
        <v>920</v>
      </c>
      <c r="D1500" s="29">
        <f>VLOOKUP(A1500,'Novitas non-facility'!$B:$C,2,FALSE)</f>
        <v>860.84</v>
      </c>
      <c r="E1500" s="29">
        <f>VLOOKUP(A1500,'Novitas facilty'!$B:$C,2,FALSE)</f>
        <v>602.24</v>
      </c>
      <c r="F1500" s="24"/>
      <c r="G1500" s="44">
        <f t="shared" si="46"/>
        <v>1292</v>
      </c>
      <c r="H1500" s="44">
        <f t="shared" si="47"/>
        <v>904</v>
      </c>
    </row>
    <row r="1501" spans="1:8" x14ac:dyDescent="0.25">
      <c r="A1501" s="24">
        <v>28296</v>
      </c>
      <c r="B1501" s="24"/>
      <c r="C1501" s="24" t="s">
        <v>920</v>
      </c>
      <c r="D1501" s="29">
        <f>VLOOKUP(A1501,'Novitas non-facility'!$B:$C,2,FALSE)</f>
        <v>977.47</v>
      </c>
      <c r="E1501" s="29">
        <f>VLOOKUP(A1501,'Novitas facilty'!$B:$C,2,FALSE)</f>
        <v>554.29999999999995</v>
      </c>
      <c r="F1501" s="24"/>
      <c r="G1501" s="44">
        <f t="shared" si="46"/>
        <v>1467</v>
      </c>
      <c r="H1501" s="44">
        <f t="shared" si="47"/>
        <v>832</v>
      </c>
    </row>
    <row r="1502" spans="1:8" x14ac:dyDescent="0.25">
      <c r="A1502" s="24">
        <v>28297</v>
      </c>
      <c r="B1502" s="24"/>
      <c r="C1502" s="24" t="s">
        <v>920</v>
      </c>
      <c r="D1502" s="29">
        <f>VLOOKUP(A1502,'Novitas non-facility'!$B:$C,2,FALSE)</f>
        <v>1137.68</v>
      </c>
      <c r="E1502" s="29">
        <f>VLOOKUP(A1502,'Novitas facilty'!$B:$C,2,FALSE)</f>
        <v>653.95000000000005</v>
      </c>
      <c r="F1502" s="24"/>
      <c r="G1502" s="44">
        <f t="shared" si="46"/>
        <v>1707</v>
      </c>
      <c r="H1502" s="44">
        <f t="shared" si="47"/>
        <v>981</v>
      </c>
    </row>
    <row r="1503" spans="1:8" x14ac:dyDescent="0.25">
      <c r="A1503" s="24">
        <v>28298</v>
      </c>
      <c r="B1503" s="24"/>
      <c r="C1503" s="24" t="s">
        <v>920</v>
      </c>
      <c r="D1503" s="29">
        <f>VLOOKUP(A1503,'Novitas non-facility'!$B:$C,2,FALSE)</f>
        <v>919.7</v>
      </c>
      <c r="E1503" s="29">
        <f>VLOOKUP(A1503,'Novitas facilty'!$B:$C,2,FALSE)</f>
        <v>547.95000000000005</v>
      </c>
      <c r="F1503" s="24"/>
      <c r="G1503" s="44">
        <f t="shared" si="46"/>
        <v>1380</v>
      </c>
      <c r="H1503" s="44">
        <f t="shared" si="47"/>
        <v>822</v>
      </c>
    </row>
    <row r="1504" spans="1:8" x14ac:dyDescent="0.25">
      <c r="A1504" s="24">
        <v>28299</v>
      </c>
      <c r="B1504" s="24"/>
      <c r="C1504" s="24" t="s">
        <v>920</v>
      </c>
      <c r="D1504" s="29">
        <f>VLOOKUP(A1504,'Novitas non-facility'!$B:$C,2,FALSE)</f>
        <v>1114.02</v>
      </c>
      <c r="E1504" s="29">
        <f>VLOOKUP(A1504,'Novitas facilty'!$B:$C,2,FALSE)</f>
        <v>640.95000000000005</v>
      </c>
      <c r="F1504" s="24"/>
      <c r="G1504" s="44">
        <f t="shared" si="46"/>
        <v>1672</v>
      </c>
      <c r="H1504" s="44">
        <f t="shared" si="47"/>
        <v>962</v>
      </c>
    </row>
    <row r="1505" spans="1:8" x14ac:dyDescent="0.25">
      <c r="A1505" s="24">
        <v>28300</v>
      </c>
      <c r="B1505" s="24"/>
      <c r="C1505" s="24" t="s">
        <v>921</v>
      </c>
      <c r="D1505" s="29">
        <f>VLOOKUP(A1505,'Novitas non-facility'!$B:$C,2,FALSE)</f>
        <v>709.35</v>
      </c>
      <c r="E1505" s="29">
        <f>VLOOKUP(A1505,'Novitas facilty'!$B:$C,2,FALSE)</f>
        <v>719.73</v>
      </c>
      <c r="F1505" s="24"/>
      <c r="G1505" s="44">
        <f t="shared" si="46"/>
        <v>1065</v>
      </c>
      <c r="H1505" s="44">
        <f t="shared" si="47"/>
        <v>1080</v>
      </c>
    </row>
    <row r="1506" spans="1:8" x14ac:dyDescent="0.25">
      <c r="A1506" s="24">
        <v>28302</v>
      </c>
      <c r="B1506" s="24"/>
      <c r="C1506" s="24" t="s">
        <v>922</v>
      </c>
      <c r="D1506" s="29">
        <f>VLOOKUP(A1506,'Novitas non-facility'!$B:$C,2,FALSE)</f>
        <v>786.98</v>
      </c>
      <c r="E1506" s="29">
        <f>VLOOKUP(A1506,'Novitas facilty'!$B:$C,2,FALSE)</f>
        <v>791.57</v>
      </c>
      <c r="F1506" s="24"/>
      <c r="G1506" s="44">
        <f t="shared" si="46"/>
        <v>1181</v>
      </c>
      <c r="H1506" s="44">
        <f t="shared" si="47"/>
        <v>1188</v>
      </c>
    </row>
    <row r="1507" spans="1:8" x14ac:dyDescent="0.25">
      <c r="A1507" s="24">
        <v>28304</v>
      </c>
      <c r="B1507" s="24"/>
      <c r="C1507" s="24" t="s">
        <v>923</v>
      </c>
      <c r="D1507" s="29">
        <f>VLOOKUP(A1507,'Novitas non-facility'!$B:$C,2,FALSE)</f>
        <v>912.17</v>
      </c>
      <c r="E1507" s="29">
        <f>VLOOKUP(A1507,'Novitas facilty'!$B:$C,2,FALSE)</f>
        <v>668.4</v>
      </c>
      <c r="F1507" s="24"/>
      <c r="G1507" s="44">
        <f t="shared" si="46"/>
        <v>1369</v>
      </c>
      <c r="H1507" s="44">
        <f t="shared" si="47"/>
        <v>1003</v>
      </c>
    </row>
    <row r="1508" spans="1:8" x14ac:dyDescent="0.25">
      <c r="A1508" s="24">
        <v>28305</v>
      </c>
      <c r="B1508" s="24"/>
      <c r="C1508" s="24" t="s">
        <v>924</v>
      </c>
      <c r="D1508" s="29">
        <f>VLOOKUP(A1508,'Novitas non-facility'!$B:$C,2,FALSE)</f>
        <v>727.1</v>
      </c>
      <c r="E1508" s="29">
        <f>VLOOKUP(A1508,'Novitas facilty'!$B:$C,2,FALSE)</f>
        <v>732.39</v>
      </c>
      <c r="F1508" s="24"/>
      <c r="G1508" s="44">
        <f t="shared" si="46"/>
        <v>1091</v>
      </c>
      <c r="H1508" s="44">
        <f t="shared" si="47"/>
        <v>1099</v>
      </c>
    </row>
    <row r="1509" spans="1:8" x14ac:dyDescent="0.25">
      <c r="A1509" s="24">
        <v>28306</v>
      </c>
      <c r="B1509" s="24"/>
      <c r="C1509" s="24" t="s">
        <v>925</v>
      </c>
      <c r="D1509" s="29">
        <f>VLOOKUP(A1509,'Novitas non-facility'!$B:$C,2,FALSE)</f>
        <v>670.75</v>
      </c>
      <c r="E1509" s="29">
        <f>VLOOKUP(A1509,'Novitas facilty'!$B:$C,2,FALSE)</f>
        <v>441.45</v>
      </c>
      <c r="F1509" s="24"/>
      <c r="G1509" s="44">
        <f t="shared" si="46"/>
        <v>1007</v>
      </c>
      <c r="H1509" s="44">
        <f t="shared" si="47"/>
        <v>663</v>
      </c>
    </row>
    <row r="1510" spans="1:8" x14ac:dyDescent="0.25">
      <c r="A1510" s="24">
        <v>28307</v>
      </c>
      <c r="B1510" s="24"/>
      <c r="C1510" s="24" t="s">
        <v>925</v>
      </c>
      <c r="D1510" s="29">
        <f>VLOOKUP(A1510,'Novitas non-facility'!$B:$C,2,FALSE)</f>
        <v>874.96</v>
      </c>
      <c r="E1510" s="29">
        <f>VLOOKUP(A1510,'Novitas facilty'!$B:$C,2,FALSE)</f>
        <v>571</v>
      </c>
      <c r="F1510" s="24"/>
      <c r="G1510" s="44">
        <f t="shared" si="46"/>
        <v>1313</v>
      </c>
      <c r="H1510" s="44">
        <f t="shared" si="47"/>
        <v>857</v>
      </c>
    </row>
    <row r="1511" spans="1:8" x14ac:dyDescent="0.25">
      <c r="A1511" s="24">
        <v>28308</v>
      </c>
      <c r="B1511" s="24"/>
      <c r="C1511" s="24" t="s">
        <v>925</v>
      </c>
      <c r="D1511" s="29">
        <f>VLOOKUP(A1511,'Novitas non-facility'!$B:$C,2,FALSE)</f>
        <v>628.54999999999995</v>
      </c>
      <c r="E1511" s="29">
        <f>VLOOKUP(A1511,'Novitas facilty'!$B:$C,2,FALSE)</f>
        <v>421.34</v>
      </c>
      <c r="F1511" s="24"/>
      <c r="G1511" s="44">
        <f t="shared" si="46"/>
        <v>943</v>
      </c>
      <c r="H1511" s="44">
        <f t="shared" si="47"/>
        <v>633</v>
      </c>
    </row>
    <row r="1512" spans="1:8" x14ac:dyDescent="0.25">
      <c r="A1512" s="24">
        <v>28309</v>
      </c>
      <c r="B1512" s="24"/>
      <c r="C1512" s="24" t="s">
        <v>926</v>
      </c>
      <c r="D1512" s="29">
        <f>VLOOKUP(A1512,'Novitas non-facility'!$B:$C,2,FALSE)</f>
        <v>976.14</v>
      </c>
      <c r="E1512" s="29">
        <f>VLOOKUP(A1512,'Novitas facilty'!$B:$C,2,FALSE)</f>
        <v>997.53</v>
      </c>
      <c r="F1512" s="24"/>
      <c r="G1512" s="44">
        <f t="shared" si="46"/>
        <v>1465</v>
      </c>
      <c r="H1512" s="44">
        <f t="shared" si="47"/>
        <v>1497</v>
      </c>
    </row>
    <row r="1513" spans="1:8" x14ac:dyDescent="0.25">
      <c r="A1513" s="24">
        <v>28310</v>
      </c>
      <c r="B1513" s="24"/>
      <c r="C1513" s="24" t="s">
        <v>927</v>
      </c>
      <c r="D1513" s="29">
        <f>VLOOKUP(A1513,'Novitas non-facility'!$B:$C,2,FALSE)</f>
        <v>597.62</v>
      </c>
      <c r="E1513" s="29">
        <f>VLOOKUP(A1513,'Novitas facilty'!$B:$C,2,FALSE)</f>
        <v>392.32</v>
      </c>
      <c r="F1513" s="24"/>
      <c r="G1513" s="44">
        <f t="shared" si="46"/>
        <v>897</v>
      </c>
      <c r="H1513" s="44">
        <f t="shared" si="47"/>
        <v>589</v>
      </c>
    </row>
    <row r="1514" spans="1:8" x14ac:dyDescent="0.25">
      <c r="A1514" s="24">
        <v>28312</v>
      </c>
      <c r="B1514" s="24"/>
      <c r="C1514" s="24" t="s">
        <v>928</v>
      </c>
      <c r="D1514" s="29">
        <f>VLOOKUP(A1514,'Novitas non-facility'!$B:$C,2,FALSE)</f>
        <v>590.33000000000004</v>
      </c>
      <c r="E1514" s="29">
        <f>VLOOKUP(A1514,'Novitas facilty'!$B:$C,2,FALSE)</f>
        <v>369.41</v>
      </c>
      <c r="F1514" s="24"/>
      <c r="G1514" s="44">
        <f t="shared" si="46"/>
        <v>886</v>
      </c>
      <c r="H1514" s="44">
        <f t="shared" si="47"/>
        <v>555</v>
      </c>
    </row>
    <row r="1515" spans="1:8" x14ac:dyDescent="0.25">
      <c r="A1515" s="24">
        <v>28313</v>
      </c>
      <c r="B1515" s="24"/>
      <c r="C1515" s="24" t="s">
        <v>929</v>
      </c>
      <c r="D1515" s="29">
        <f>VLOOKUP(A1515,'Novitas non-facility'!$B:$C,2,FALSE)</f>
        <v>582.99</v>
      </c>
      <c r="E1515" s="29">
        <f>VLOOKUP(A1515,'Novitas facilty'!$B:$C,2,FALSE)</f>
        <v>393.31</v>
      </c>
      <c r="F1515" s="24"/>
      <c r="G1515" s="44">
        <f t="shared" si="46"/>
        <v>875</v>
      </c>
      <c r="H1515" s="44">
        <f t="shared" si="47"/>
        <v>590</v>
      </c>
    </row>
    <row r="1516" spans="1:8" x14ac:dyDescent="0.25">
      <c r="A1516" s="24">
        <v>28315</v>
      </c>
      <c r="B1516" s="24"/>
      <c r="C1516" s="24" t="s">
        <v>930</v>
      </c>
      <c r="D1516" s="29">
        <f>VLOOKUP(A1516,'Novitas non-facility'!$B:$C,2,FALSE)</f>
        <v>527.23</v>
      </c>
      <c r="E1516" s="29">
        <f>VLOOKUP(A1516,'Novitas facilty'!$B:$C,2,FALSE)</f>
        <v>355.07</v>
      </c>
      <c r="F1516" s="24"/>
      <c r="G1516" s="44">
        <f t="shared" si="46"/>
        <v>791</v>
      </c>
      <c r="H1516" s="44">
        <f t="shared" si="47"/>
        <v>533</v>
      </c>
    </row>
    <row r="1517" spans="1:8" x14ac:dyDescent="0.25">
      <c r="A1517" s="24">
        <v>28320</v>
      </c>
      <c r="B1517" s="24"/>
      <c r="C1517" s="24" t="s">
        <v>931</v>
      </c>
      <c r="D1517" s="29">
        <f>VLOOKUP(A1517,'Novitas non-facility'!$B:$C,2,FALSE)</f>
        <v>665.81</v>
      </c>
      <c r="E1517" s="29">
        <f>VLOOKUP(A1517,'Novitas facilty'!$B:$C,2,FALSE)</f>
        <v>672.55</v>
      </c>
      <c r="F1517" s="24"/>
      <c r="G1517" s="44">
        <f t="shared" si="46"/>
        <v>999</v>
      </c>
      <c r="H1517" s="44">
        <f t="shared" si="47"/>
        <v>1009</v>
      </c>
    </row>
    <row r="1518" spans="1:8" x14ac:dyDescent="0.25">
      <c r="A1518" s="24">
        <v>28322</v>
      </c>
      <c r="B1518" s="24"/>
      <c r="C1518" s="24" t="s">
        <v>932</v>
      </c>
      <c r="D1518" s="29">
        <f>VLOOKUP(A1518,'Novitas non-facility'!$B:$C,2,FALSE)</f>
        <v>867.66</v>
      </c>
      <c r="E1518" s="29">
        <f>VLOOKUP(A1518,'Novitas facilty'!$B:$C,2,FALSE)</f>
        <v>631.13</v>
      </c>
      <c r="F1518" s="24"/>
      <c r="G1518" s="44">
        <f t="shared" si="46"/>
        <v>1302</v>
      </c>
      <c r="H1518" s="44">
        <f t="shared" si="47"/>
        <v>947</v>
      </c>
    </row>
    <row r="1519" spans="1:8" x14ac:dyDescent="0.25">
      <c r="A1519" s="24">
        <v>28340</v>
      </c>
      <c r="B1519" s="24"/>
      <c r="C1519" s="24" t="s">
        <v>933</v>
      </c>
      <c r="D1519" s="29">
        <f>VLOOKUP(A1519,'Novitas non-facility'!$B:$C,2,FALSE)</f>
        <v>616.87</v>
      </c>
      <c r="E1519" s="29">
        <f>VLOOKUP(A1519,'Novitas facilty'!$B:$C,2,FALSE)</f>
        <v>439.38</v>
      </c>
      <c r="F1519" s="24"/>
      <c r="G1519" s="44">
        <f t="shared" si="46"/>
        <v>926</v>
      </c>
      <c r="H1519" s="44">
        <f t="shared" si="47"/>
        <v>660</v>
      </c>
    </row>
    <row r="1520" spans="1:8" x14ac:dyDescent="0.25">
      <c r="A1520" s="24">
        <v>28341</v>
      </c>
      <c r="B1520" s="24"/>
      <c r="C1520" s="24" t="s">
        <v>934</v>
      </c>
      <c r="D1520" s="29">
        <f>VLOOKUP(A1520,'Novitas non-facility'!$B:$C,2,FALSE)</f>
        <v>714.74</v>
      </c>
      <c r="E1520" s="29">
        <f>VLOOKUP(A1520,'Novitas facilty'!$B:$C,2,FALSE)</f>
        <v>521.63</v>
      </c>
      <c r="F1520" s="24"/>
      <c r="G1520" s="44">
        <f t="shared" ref="G1520:G1583" si="48">ROUNDUP(D1520*$J$2,0)</f>
        <v>1073</v>
      </c>
      <c r="H1520" s="44">
        <f t="shared" ref="H1520:H1583" si="49">ROUNDUP(E1520*$J$2,0)</f>
        <v>783</v>
      </c>
    </row>
    <row r="1521" spans="1:8" x14ac:dyDescent="0.25">
      <c r="A1521" s="24">
        <v>28344</v>
      </c>
      <c r="B1521" s="24"/>
      <c r="C1521" s="24" t="s">
        <v>935</v>
      </c>
      <c r="D1521" s="29">
        <f>VLOOKUP(A1521,'Novitas non-facility'!$B:$C,2,FALSE)</f>
        <v>459.47</v>
      </c>
      <c r="E1521" s="29">
        <f>VLOOKUP(A1521,'Novitas facilty'!$B:$C,2,FALSE)</f>
        <v>302.16000000000003</v>
      </c>
      <c r="F1521" s="24"/>
      <c r="G1521" s="44">
        <f t="shared" si="48"/>
        <v>690</v>
      </c>
      <c r="H1521" s="44">
        <f t="shared" si="49"/>
        <v>454</v>
      </c>
    </row>
    <row r="1522" spans="1:8" x14ac:dyDescent="0.25">
      <c r="A1522" s="24">
        <v>28345</v>
      </c>
      <c r="B1522" s="24"/>
      <c r="C1522" s="24" t="s">
        <v>936</v>
      </c>
      <c r="D1522" s="29">
        <f>VLOOKUP(A1522,'Novitas non-facility'!$B:$C,2,FALSE)</f>
        <v>558.94000000000005</v>
      </c>
      <c r="E1522" s="29">
        <f>VLOOKUP(A1522,'Novitas facilty'!$B:$C,2,FALSE)</f>
        <v>390.2</v>
      </c>
      <c r="F1522" s="24"/>
      <c r="G1522" s="44">
        <f t="shared" si="48"/>
        <v>839</v>
      </c>
      <c r="H1522" s="44">
        <f t="shared" si="49"/>
        <v>586</v>
      </c>
    </row>
    <row r="1523" spans="1:8" x14ac:dyDescent="0.25">
      <c r="A1523" s="24">
        <v>28360</v>
      </c>
      <c r="B1523" s="24"/>
      <c r="C1523" s="24" t="s">
        <v>937</v>
      </c>
      <c r="D1523" s="29">
        <f>VLOOKUP(A1523,'Novitas non-facility'!$B:$C,2,FALSE)</f>
        <v>1203.8900000000001</v>
      </c>
      <c r="E1523" s="29">
        <f>VLOOKUP(A1523,'Novitas facilty'!$B:$C,2,FALSE)</f>
        <v>1011.84</v>
      </c>
      <c r="F1523" s="24"/>
      <c r="G1523" s="44">
        <f t="shared" si="48"/>
        <v>1806</v>
      </c>
      <c r="H1523" s="44">
        <f t="shared" si="49"/>
        <v>1518</v>
      </c>
    </row>
    <row r="1524" spans="1:8" x14ac:dyDescent="0.25">
      <c r="A1524" s="24">
        <v>28400</v>
      </c>
      <c r="B1524" s="24"/>
      <c r="C1524" s="24" t="s">
        <v>938</v>
      </c>
      <c r="D1524" s="29">
        <f>VLOOKUP(A1524,'Novitas non-facility'!$B:$C,2,FALSE)</f>
        <v>279.58</v>
      </c>
      <c r="E1524" s="29">
        <f>VLOOKUP(A1524,'Novitas facilty'!$B:$C,2,FALSE)</f>
        <v>259.01</v>
      </c>
      <c r="F1524" s="24"/>
      <c r="G1524" s="44">
        <f t="shared" si="48"/>
        <v>420</v>
      </c>
      <c r="H1524" s="44">
        <f t="shared" si="49"/>
        <v>389</v>
      </c>
    </row>
    <row r="1525" spans="1:8" x14ac:dyDescent="0.25">
      <c r="A1525" s="24">
        <v>28405</v>
      </c>
      <c r="B1525" s="24"/>
      <c r="C1525" s="24" t="s">
        <v>938</v>
      </c>
      <c r="D1525" s="29">
        <f>VLOOKUP(A1525,'Novitas non-facility'!$B:$C,2,FALSE)</f>
        <v>507.67</v>
      </c>
      <c r="E1525" s="29">
        <f>VLOOKUP(A1525,'Novitas facilty'!$B:$C,2,FALSE)</f>
        <v>453.97</v>
      </c>
      <c r="F1525" s="24"/>
      <c r="G1525" s="44">
        <f t="shared" si="48"/>
        <v>762</v>
      </c>
      <c r="H1525" s="44">
        <f t="shared" si="49"/>
        <v>681</v>
      </c>
    </row>
    <row r="1526" spans="1:8" x14ac:dyDescent="0.25">
      <c r="A1526" s="24">
        <v>28406</v>
      </c>
      <c r="B1526" s="24"/>
      <c r="C1526" s="24" t="s">
        <v>938</v>
      </c>
      <c r="D1526" s="29">
        <f>VLOOKUP(A1526,'Novitas non-facility'!$B:$C,2,FALSE)</f>
        <v>626.47</v>
      </c>
      <c r="E1526" s="29">
        <f>VLOOKUP(A1526,'Novitas facilty'!$B:$C,2,FALSE)</f>
        <v>580.05999999999995</v>
      </c>
      <c r="F1526" s="24"/>
      <c r="G1526" s="44">
        <f t="shared" si="48"/>
        <v>940</v>
      </c>
      <c r="H1526" s="44">
        <f t="shared" si="49"/>
        <v>871</v>
      </c>
    </row>
    <row r="1527" spans="1:8" x14ac:dyDescent="0.25">
      <c r="A1527" s="24">
        <v>28415</v>
      </c>
      <c r="B1527" s="24"/>
      <c r="C1527" s="24" t="s">
        <v>939</v>
      </c>
      <c r="D1527" s="29">
        <f>VLOOKUP(A1527,'Novitas non-facility'!$B:$C,2,FALSE)</f>
        <v>1228.6199999999999</v>
      </c>
      <c r="E1527" s="29">
        <f>VLOOKUP(A1527,'Novitas facilty'!$B:$C,2,FALSE)</f>
        <v>1221.49</v>
      </c>
      <c r="F1527" s="24"/>
      <c r="G1527" s="44">
        <f t="shared" si="48"/>
        <v>1843</v>
      </c>
      <c r="H1527" s="44">
        <f t="shared" si="49"/>
        <v>1833</v>
      </c>
    </row>
    <row r="1528" spans="1:8" x14ac:dyDescent="0.25">
      <c r="A1528" s="24">
        <v>28420</v>
      </c>
      <c r="B1528" s="24"/>
      <c r="C1528" s="24" t="s">
        <v>940</v>
      </c>
      <c r="D1528" s="29">
        <f>VLOOKUP(A1528,'Novitas non-facility'!$B:$C,2,FALSE)</f>
        <v>1421.13</v>
      </c>
      <c r="E1528" s="29">
        <f>VLOOKUP(A1528,'Novitas facilty'!$B:$C,2,FALSE)</f>
        <v>1389.24</v>
      </c>
      <c r="F1528" s="24"/>
      <c r="G1528" s="44">
        <f t="shared" si="48"/>
        <v>2132</v>
      </c>
      <c r="H1528" s="44">
        <f t="shared" si="49"/>
        <v>2084</v>
      </c>
    </row>
    <row r="1529" spans="1:8" x14ac:dyDescent="0.25">
      <c r="A1529" s="24">
        <v>28430</v>
      </c>
      <c r="B1529" s="24"/>
      <c r="C1529" s="24" t="s">
        <v>852</v>
      </c>
      <c r="D1529" s="29">
        <f>VLOOKUP(A1529,'Novitas non-facility'!$B:$C,2,FALSE)</f>
        <v>271.49</v>
      </c>
      <c r="E1529" s="29">
        <f>VLOOKUP(A1529,'Novitas facilty'!$B:$C,2,FALSE)</f>
        <v>237.21</v>
      </c>
      <c r="F1529" s="24"/>
      <c r="G1529" s="44">
        <f t="shared" si="48"/>
        <v>408</v>
      </c>
      <c r="H1529" s="44">
        <f t="shared" si="49"/>
        <v>356</v>
      </c>
    </row>
    <row r="1530" spans="1:8" x14ac:dyDescent="0.25">
      <c r="A1530" s="24">
        <v>28435</v>
      </c>
      <c r="B1530" s="24"/>
      <c r="C1530" s="24" t="s">
        <v>852</v>
      </c>
      <c r="D1530" s="29">
        <f>VLOOKUP(A1530,'Novitas non-facility'!$B:$C,2,FALSE)</f>
        <v>418.67</v>
      </c>
      <c r="E1530" s="29">
        <f>VLOOKUP(A1530,'Novitas facilty'!$B:$C,2,FALSE)</f>
        <v>369.15</v>
      </c>
      <c r="F1530" s="24"/>
      <c r="G1530" s="44">
        <f t="shared" si="48"/>
        <v>629</v>
      </c>
      <c r="H1530" s="44">
        <f t="shared" si="49"/>
        <v>554</v>
      </c>
    </row>
    <row r="1531" spans="1:8" x14ac:dyDescent="0.25">
      <c r="A1531" s="24">
        <v>28436</v>
      </c>
      <c r="B1531" s="24"/>
      <c r="C1531" s="24" t="s">
        <v>852</v>
      </c>
      <c r="D1531" s="29">
        <f>VLOOKUP(A1531,'Novitas non-facility'!$B:$C,2,FALSE)</f>
        <v>556.62</v>
      </c>
      <c r="E1531" s="29">
        <f>VLOOKUP(A1531,'Novitas facilty'!$B:$C,2,FALSE)</f>
        <v>500.41</v>
      </c>
      <c r="F1531" s="24"/>
      <c r="G1531" s="44">
        <f t="shared" si="48"/>
        <v>835</v>
      </c>
      <c r="H1531" s="44">
        <f t="shared" si="49"/>
        <v>751</v>
      </c>
    </row>
    <row r="1532" spans="1:8" x14ac:dyDescent="0.25">
      <c r="A1532" s="24">
        <v>28445</v>
      </c>
      <c r="B1532" s="24"/>
      <c r="C1532" s="24" t="s">
        <v>941</v>
      </c>
      <c r="D1532" s="29">
        <f>VLOOKUP(A1532,'Novitas non-facility'!$B:$C,2,FALSE)</f>
        <v>1130.52</v>
      </c>
      <c r="E1532" s="29">
        <f>VLOOKUP(A1532,'Novitas facilty'!$B:$C,2,FALSE)</f>
        <v>1172.71</v>
      </c>
      <c r="F1532" s="24"/>
      <c r="G1532" s="44">
        <f t="shared" si="48"/>
        <v>1696</v>
      </c>
      <c r="H1532" s="44">
        <f t="shared" si="49"/>
        <v>1760</v>
      </c>
    </row>
    <row r="1533" spans="1:8" x14ac:dyDescent="0.25">
      <c r="A1533" s="24">
        <v>28446</v>
      </c>
      <c r="B1533" s="24"/>
      <c r="C1533" s="24" t="s">
        <v>942</v>
      </c>
      <c r="D1533" s="29">
        <f>VLOOKUP(A1533,'Novitas non-facility'!$B:$C,2,FALSE)</f>
        <v>1333.55</v>
      </c>
      <c r="E1533" s="29">
        <f>VLOOKUP(A1533,'Novitas facilty'!$B:$C,2,FALSE)</f>
        <v>1337.53</v>
      </c>
      <c r="F1533" s="24"/>
      <c r="G1533" s="44">
        <f t="shared" si="48"/>
        <v>2001</v>
      </c>
      <c r="H1533" s="44">
        <f t="shared" si="49"/>
        <v>2007</v>
      </c>
    </row>
    <row r="1534" spans="1:8" x14ac:dyDescent="0.25">
      <c r="A1534" s="24">
        <v>28450</v>
      </c>
      <c r="B1534" s="24"/>
      <c r="C1534" s="24" t="s">
        <v>943</v>
      </c>
      <c r="D1534" s="29">
        <f>VLOOKUP(A1534,'Novitas non-facility'!$B:$C,2,FALSE)</f>
        <v>237.3</v>
      </c>
      <c r="E1534" s="29">
        <f>VLOOKUP(A1534,'Novitas facilty'!$B:$C,2,FALSE)</f>
        <v>214.06</v>
      </c>
      <c r="F1534" s="24"/>
      <c r="G1534" s="44">
        <f t="shared" si="48"/>
        <v>356</v>
      </c>
      <c r="H1534" s="44">
        <f t="shared" si="49"/>
        <v>322</v>
      </c>
    </row>
    <row r="1535" spans="1:8" x14ac:dyDescent="0.25">
      <c r="A1535" s="24">
        <v>28455</v>
      </c>
      <c r="B1535" s="24"/>
      <c r="C1535" s="24" t="s">
        <v>943</v>
      </c>
      <c r="D1535" s="29">
        <f>VLOOKUP(A1535,'Novitas non-facility'!$B:$C,2,FALSE)</f>
        <v>327.9</v>
      </c>
      <c r="E1535" s="29">
        <f>VLOOKUP(A1535,'Novitas facilty'!$B:$C,2,FALSE)</f>
        <v>290.95</v>
      </c>
      <c r="F1535" s="24"/>
      <c r="G1535" s="44">
        <f t="shared" si="48"/>
        <v>492</v>
      </c>
      <c r="H1535" s="44">
        <f t="shared" si="49"/>
        <v>437</v>
      </c>
    </row>
    <row r="1536" spans="1:8" x14ac:dyDescent="0.25">
      <c r="A1536" s="24">
        <v>28456</v>
      </c>
      <c r="B1536" s="24"/>
      <c r="C1536" s="24" t="s">
        <v>944</v>
      </c>
      <c r="D1536" s="29">
        <f>VLOOKUP(A1536,'Novitas non-facility'!$B:$C,2,FALSE)</f>
        <v>420.01</v>
      </c>
      <c r="E1536" s="29">
        <f>VLOOKUP(A1536,'Novitas facilty'!$B:$C,2,FALSE)</f>
        <v>357.98</v>
      </c>
      <c r="F1536" s="24"/>
      <c r="G1536" s="44">
        <f t="shared" si="48"/>
        <v>631</v>
      </c>
      <c r="H1536" s="44">
        <f t="shared" si="49"/>
        <v>537</v>
      </c>
    </row>
    <row r="1537" spans="1:8" x14ac:dyDescent="0.25">
      <c r="A1537" s="24">
        <v>28465</v>
      </c>
      <c r="B1537" s="24"/>
      <c r="C1537" s="24" t="s">
        <v>943</v>
      </c>
      <c r="D1537" s="29">
        <f>VLOOKUP(A1537,'Novitas non-facility'!$B:$C,2,FALSE)</f>
        <v>696.16</v>
      </c>
      <c r="E1537" s="29">
        <f>VLOOKUP(A1537,'Novitas facilty'!$B:$C,2,FALSE)</f>
        <v>689.06</v>
      </c>
      <c r="F1537" s="24"/>
      <c r="G1537" s="44">
        <f t="shared" si="48"/>
        <v>1045</v>
      </c>
      <c r="H1537" s="44">
        <f t="shared" si="49"/>
        <v>1034</v>
      </c>
    </row>
    <row r="1538" spans="1:8" x14ac:dyDescent="0.25">
      <c r="A1538" s="24">
        <v>28470</v>
      </c>
      <c r="B1538" s="24"/>
      <c r="C1538" s="24" t="s">
        <v>945</v>
      </c>
      <c r="D1538" s="29">
        <f>VLOOKUP(A1538,'Novitas non-facility'!$B:$C,2,FALSE)</f>
        <v>245.68</v>
      </c>
      <c r="E1538" s="29">
        <f>VLOOKUP(A1538,'Novitas facilty'!$B:$C,2,FALSE)</f>
        <v>230.44</v>
      </c>
      <c r="F1538" s="24"/>
      <c r="G1538" s="44">
        <f t="shared" si="48"/>
        <v>369</v>
      </c>
      <c r="H1538" s="44">
        <f t="shared" si="49"/>
        <v>346</v>
      </c>
    </row>
    <row r="1539" spans="1:8" x14ac:dyDescent="0.25">
      <c r="A1539" s="24">
        <v>28475</v>
      </c>
      <c r="B1539" s="24"/>
      <c r="C1539" s="24" t="s">
        <v>945</v>
      </c>
      <c r="D1539" s="29">
        <f>VLOOKUP(A1539,'Novitas non-facility'!$B:$C,2,FALSE)</f>
        <v>288.26</v>
      </c>
      <c r="E1539" s="29">
        <f>VLOOKUP(A1539,'Novitas facilty'!$B:$C,2,FALSE)</f>
        <v>252.08</v>
      </c>
      <c r="F1539" s="24"/>
      <c r="G1539" s="44">
        <f t="shared" si="48"/>
        <v>433</v>
      </c>
      <c r="H1539" s="44">
        <f t="shared" si="49"/>
        <v>379</v>
      </c>
    </row>
    <row r="1540" spans="1:8" x14ac:dyDescent="0.25">
      <c r="A1540" s="24">
        <v>28476</v>
      </c>
      <c r="B1540" s="24"/>
      <c r="C1540" s="24" t="s">
        <v>945</v>
      </c>
      <c r="D1540" s="29">
        <f>VLOOKUP(A1540,'Novitas non-facility'!$B:$C,2,FALSE)</f>
        <v>436.27</v>
      </c>
      <c r="E1540" s="29">
        <f>VLOOKUP(A1540,'Novitas facilty'!$B:$C,2,FALSE)</f>
        <v>393.6</v>
      </c>
      <c r="F1540" s="24"/>
      <c r="G1540" s="44">
        <f t="shared" si="48"/>
        <v>655</v>
      </c>
      <c r="H1540" s="44">
        <f t="shared" si="49"/>
        <v>591</v>
      </c>
    </row>
    <row r="1541" spans="1:8" x14ac:dyDescent="0.25">
      <c r="A1541" s="24">
        <v>28485</v>
      </c>
      <c r="B1541" s="24"/>
      <c r="C1541" s="24" t="s">
        <v>945</v>
      </c>
      <c r="D1541" s="29">
        <f>VLOOKUP(A1541,'Novitas non-facility'!$B:$C,2,FALSE)</f>
        <v>617.97</v>
      </c>
      <c r="E1541" s="29">
        <f>VLOOKUP(A1541,'Novitas facilty'!$B:$C,2,FALSE)</f>
        <v>580.45000000000005</v>
      </c>
      <c r="F1541" s="24"/>
      <c r="G1541" s="44">
        <f t="shared" si="48"/>
        <v>927</v>
      </c>
      <c r="H1541" s="44">
        <f t="shared" si="49"/>
        <v>871</v>
      </c>
    </row>
    <row r="1542" spans="1:8" x14ac:dyDescent="0.25">
      <c r="A1542" s="24">
        <v>28490</v>
      </c>
      <c r="B1542" s="24"/>
      <c r="C1542" s="24" t="s">
        <v>946</v>
      </c>
      <c r="D1542" s="29">
        <f>VLOOKUP(A1542,'Novitas non-facility'!$B:$C,2,FALSE)</f>
        <v>160.16</v>
      </c>
      <c r="E1542" s="29">
        <f>VLOOKUP(A1542,'Novitas facilty'!$B:$C,2,FALSE)</f>
        <v>140.74</v>
      </c>
      <c r="F1542" s="24"/>
      <c r="G1542" s="44">
        <f t="shared" si="48"/>
        <v>241</v>
      </c>
      <c r="H1542" s="44">
        <f t="shared" si="49"/>
        <v>212</v>
      </c>
    </row>
    <row r="1543" spans="1:8" x14ac:dyDescent="0.25">
      <c r="A1543" s="24">
        <v>28495</v>
      </c>
      <c r="B1543" s="24"/>
      <c r="C1543" s="24" t="s">
        <v>946</v>
      </c>
      <c r="D1543" s="29">
        <f>VLOOKUP(A1543,'Novitas non-facility'!$B:$C,2,FALSE)</f>
        <v>200.13</v>
      </c>
      <c r="E1543" s="29">
        <f>VLOOKUP(A1543,'Novitas facilty'!$B:$C,2,FALSE)</f>
        <v>165.85</v>
      </c>
      <c r="F1543" s="24"/>
      <c r="G1543" s="44">
        <f t="shared" si="48"/>
        <v>301</v>
      </c>
      <c r="H1543" s="44">
        <f t="shared" si="49"/>
        <v>249</v>
      </c>
    </row>
    <row r="1544" spans="1:8" x14ac:dyDescent="0.25">
      <c r="A1544" s="24">
        <v>28496</v>
      </c>
      <c r="B1544" s="24"/>
      <c r="C1544" s="24" t="s">
        <v>946</v>
      </c>
      <c r="D1544" s="29">
        <f>VLOOKUP(A1544,'Novitas non-facility'!$B:$C,2,FALSE)</f>
        <v>511.28</v>
      </c>
      <c r="E1544" s="29">
        <f>VLOOKUP(A1544,'Novitas facilty'!$B:$C,2,FALSE)</f>
        <v>276.64999999999998</v>
      </c>
      <c r="F1544" s="24"/>
      <c r="G1544" s="44">
        <f t="shared" si="48"/>
        <v>767</v>
      </c>
      <c r="H1544" s="44">
        <f t="shared" si="49"/>
        <v>415</v>
      </c>
    </row>
    <row r="1545" spans="1:8" x14ac:dyDescent="0.25">
      <c r="A1545" s="24">
        <v>28505</v>
      </c>
      <c r="B1545" s="24"/>
      <c r="C1545" s="24" t="s">
        <v>946</v>
      </c>
      <c r="D1545" s="29">
        <f>VLOOKUP(A1545,'Novitas non-facility'!$B:$C,2,FALSE)</f>
        <v>716.81</v>
      </c>
      <c r="E1545" s="29">
        <f>VLOOKUP(A1545,'Novitas facilty'!$B:$C,2,FALSE)</f>
        <v>539.32000000000005</v>
      </c>
      <c r="F1545" s="24"/>
      <c r="G1545" s="44">
        <f t="shared" si="48"/>
        <v>1076</v>
      </c>
      <c r="H1545" s="44">
        <f t="shared" si="49"/>
        <v>809</v>
      </c>
    </row>
    <row r="1546" spans="1:8" x14ac:dyDescent="0.25">
      <c r="A1546" s="24">
        <v>28510</v>
      </c>
      <c r="B1546" s="24"/>
      <c r="C1546" s="24" t="s">
        <v>947</v>
      </c>
      <c r="D1546" s="29">
        <f>VLOOKUP(A1546,'Novitas non-facility'!$B:$C,2,FALSE)</f>
        <v>135.9</v>
      </c>
      <c r="E1546" s="29">
        <f>VLOOKUP(A1546,'Novitas facilty'!$B:$C,2,FALSE)</f>
        <v>135.13</v>
      </c>
      <c r="F1546" s="24"/>
      <c r="G1546" s="44">
        <f t="shared" si="48"/>
        <v>204</v>
      </c>
      <c r="H1546" s="44">
        <f t="shared" si="49"/>
        <v>203</v>
      </c>
    </row>
    <row r="1547" spans="1:8" x14ac:dyDescent="0.25">
      <c r="A1547" s="24">
        <v>28515</v>
      </c>
      <c r="B1547" s="24"/>
      <c r="C1547" s="24" t="s">
        <v>947</v>
      </c>
      <c r="D1547" s="29">
        <f>VLOOKUP(A1547,'Novitas non-facility'!$B:$C,2,FALSE)</f>
        <v>184.14</v>
      </c>
      <c r="E1547" s="29">
        <f>VLOOKUP(A1547,'Novitas facilty'!$B:$C,2,FALSE)</f>
        <v>160.13999999999999</v>
      </c>
      <c r="F1547" s="24"/>
      <c r="G1547" s="44">
        <f t="shared" si="48"/>
        <v>277</v>
      </c>
      <c r="H1547" s="44">
        <f t="shared" si="49"/>
        <v>241</v>
      </c>
    </row>
    <row r="1548" spans="1:8" x14ac:dyDescent="0.25">
      <c r="A1548" s="24">
        <v>28525</v>
      </c>
      <c r="B1548" s="24"/>
      <c r="C1548" s="24" t="s">
        <v>948</v>
      </c>
      <c r="D1548" s="29">
        <f>VLOOKUP(A1548,'Novitas non-facility'!$B:$C,2,FALSE)</f>
        <v>626.92999999999995</v>
      </c>
      <c r="E1548" s="29">
        <f>VLOOKUP(A1548,'Novitas facilty'!$B:$C,2,FALSE)</f>
        <v>443.72</v>
      </c>
      <c r="F1548" s="24"/>
      <c r="G1548" s="44">
        <f t="shared" si="48"/>
        <v>941</v>
      </c>
      <c r="H1548" s="44">
        <f t="shared" si="49"/>
        <v>666</v>
      </c>
    </row>
    <row r="1549" spans="1:8" x14ac:dyDescent="0.25">
      <c r="A1549" s="24">
        <v>28530</v>
      </c>
      <c r="B1549" s="24"/>
      <c r="C1549" s="24" t="s">
        <v>949</v>
      </c>
      <c r="D1549" s="29">
        <f>VLOOKUP(A1549,'Novitas non-facility'!$B:$C,2,FALSE)</f>
        <v>129.69999999999999</v>
      </c>
      <c r="E1549" s="29">
        <f>VLOOKUP(A1549,'Novitas facilty'!$B:$C,2,FALSE)</f>
        <v>112.18</v>
      </c>
      <c r="F1549" s="24"/>
      <c r="G1549" s="44">
        <f t="shared" si="48"/>
        <v>195</v>
      </c>
      <c r="H1549" s="44">
        <f t="shared" si="49"/>
        <v>169</v>
      </c>
    </row>
    <row r="1550" spans="1:8" x14ac:dyDescent="0.25">
      <c r="A1550" s="24">
        <v>28531</v>
      </c>
      <c r="B1550" s="24"/>
      <c r="C1550" s="24" t="s">
        <v>949</v>
      </c>
      <c r="D1550" s="29">
        <f>VLOOKUP(A1550,'Novitas non-facility'!$B:$C,2,FALSE)</f>
        <v>364.78</v>
      </c>
      <c r="E1550" s="29">
        <f>VLOOKUP(A1550,'Novitas facilty'!$B:$C,2,FALSE)</f>
        <v>197.19</v>
      </c>
      <c r="F1550" s="24"/>
      <c r="G1550" s="44">
        <f t="shared" si="48"/>
        <v>548</v>
      </c>
      <c r="H1550" s="44">
        <f t="shared" si="49"/>
        <v>296</v>
      </c>
    </row>
    <row r="1551" spans="1:8" x14ac:dyDescent="0.25">
      <c r="A1551" s="24">
        <v>28540</v>
      </c>
      <c r="B1551" s="24"/>
      <c r="C1551" s="24" t="s">
        <v>950</v>
      </c>
      <c r="D1551" s="29">
        <f>VLOOKUP(A1551,'Novitas non-facility'!$B:$C,2,FALSE)</f>
        <v>217.37</v>
      </c>
      <c r="E1551" s="29">
        <f>VLOOKUP(A1551,'Novitas facilty'!$B:$C,2,FALSE)</f>
        <v>194.51</v>
      </c>
      <c r="F1551" s="24"/>
      <c r="G1551" s="44">
        <f t="shared" si="48"/>
        <v>327</v>
      </c>
      <c r="H1551" s="44">
        <f t="shared" si="49"/>
        <v>292</v>
      </c>
    </row>
    <row r="1552" spans="1:8" x14ac:dyDescent="0.25">
      <c r="A1552" s="24">
        <v>28545</v>
      </c>
      <c r="B1552" s="24"/>
      <c r="C1552" s="24" t="s">
        <v>950</v>
      </c>
      <c r="D1552" s="29">
        <f>VLOOKUP(A1552,'Novitas non-facility'!$B:$C,2,FALSE)</f>
        <v>351.24</v>
      </c>
      <c r="E1552" s="29">
        <f>VLOOKUP(A1552,'Novitas facilty'!$B:$C,2,FALSE)</f>
        <v>306.29000000000002</v>
      </c>
      <c r="F1552" s="24"/>
      <c r="G1552" s="44">
        <f t="shared" si="48"/>
        <v>527</v>
      </c>
      <c r="H1552" s="44">
        <f t="shared" si="49"/>
        <v>460</v>
      </c>
    </row>
    <row r="1553" spans="1:8" x14ac:dyDescent="0.25">
      <c r="A1553" s="24">
        <v>28546</v>
      </c>
      <c r="B1553" s="24"/>
      <c r="C1553" s="24" t="s">
        <v>950</v>
      </c>
      <c r="D1553" s="29">
        <f>VLOOKUP(A1553,'Novitas non-facility'!$B:$C,2,FALSE)</f>
        <v>661.89</v>
      </c>
      <c r="E1553" s="29">
        <f>VLOOKUP(A1553,'Novitas facilty'!$B:$C,2,FALSE)</f>
        <v>394.12</v>
      </c>
      <c r="F1553" s="24"/>
      <c r="G1553" s="44">
        <f t="shared" si="48"/>
        <v>993</v>
      </c>
      <c r="H1553" s="44">
        <f t="shared" si="49"/>
        <v>592</v>
      </c>
    </row>
    <row r="1554" spans="1:8" x14ac:dyDescent="0.25">
      <c r="A1554" s="24">
        <v>28555</v>
      </c>
      <c r="B1554" s="24"/>
      <c r="C1554" s="24" t="s">
        <v>951</v>
      </c>
      <c r="D1554" s="29">
        <f>VLOOKUP(A1554,'Novitas non-facility'!$B:$C,2,FALSE)</f>
        <v>956.13</v>
      </c>
      <c r="E1554" s="29">
        <f>VLOOKUP(A1554,'Novitas facilty'!$B:$C,2,FALSE)</f>
        <v>725.69</v>
      </c>
      <c r="F1554" s="24"/>
      <c r="G1554" s="44">
        <f t="shared" si="48"/>
        <v>1435</v>
      </c>
      <c r="H1554" s="44">
        <f t="shared" si="49"/>
        <v>1089</v>
      </c>
    </row>
    <row r="1555" spans="1:8" x14ac:dyDescent="0.25">
      <c r="A1555" s="24">
        <v>28570</v>
      </c>
      <c r="B1555" s="24"/>
      <c r="C1555" s="24" t="s">
        <v>950</v>
      </c>
      <c r="D1555" s="29">
        <f>VLOOKUP(A1555,'Novitas non-facility'!$B:$C,2,FALSE)</f>
        <v>267.87</v>
      </c>
      <c r="E1555" s="29">
        <f>VLOOKUP(A1555,'Novitas facilty'!$B:$C,2,FALSE)</f>
        <v>222.92</v>
      </c>
      <c r="F1555" s="24"/>
      <c r="G1555" s="44">
        <f t="shared" si="48"/>
        <v>402</v>
      </c>
      <c r="H1555" s="44">
        <f t="shared" si="49"/>
        <v>335</v>
      </c>
    </row>
    <row r="1556" spans="1:8" x14ac:dyDescent="0.25">
      <c r="A1556" s="24">
        <v>28575</v>
      </c>
      <c r="B1556" s="24"/>
      <c r="C1556" s="24" t="s">
        <v>950</v>
      </c>
      <c r="D1556" s="29">
        <f>VLOOKUP(A1556,'Novitas non-facility'!$B:$C,2,FALSE)</f>
        <v>427.99</v>
      </c>
      <c r="E1556" s="29">
        <f>VLOOKUP(A1556,'Novitas facilty'!$B:$C,2,FALSE)</f>
        <v>382.29</v>
      </c>
      <c r="F1556" s="24"/>
      <c r="G1556" s="44">
        <f t="shared" si="48"/>
        <v>642</v>
      </c>
      <c r="H1556" s="44">
        <f t="shared" si="49"/>
        <v>574</v>
      </c>
    </row>
    <row r="1557" spans="1:8" x14ac:dyDescent="0.25">
      <c r="A1557" s="24">
        <v>28576</v>
      </c>
      <c r="B1557" s="24"/>
      <c r="C1557" s="24" t="s">
        <v>950</v>
      </c>
      <c r="D1557" s="29">
        <f>VLOOKUP(A1557,'Novitas non-facility'!$B:$C,2,FALSE)</f>
        <v>429.76</v>
      </c>
      <c r="E1557" s="29">
        <f>VLOOKUP(A1557,'Novitas facilty'!$B:$C,2,FALSE)</f>
        <v>433.52</v>
      </c>
      <c r="F1557" s="24"/>
      <c r="G1557" s="44">
        <f t="shared" si="48"/>
        <v>645</v>
      </c>
      <c r="H1557" s="44">
        <f t="shared" si="49"/>
        <v>651</v>
      </c>
    </row>
    <row r="1558" spans="1:8" x14ac:dyDescent="0.25">
      <c r="A1558" s="24">
        <v>28585</v>
      </c>
      <c r="B1558" s="24"/>
      <c r="C1558" s="24" t="s">
        <v>951</v>
      </c>
      <c r="D1558" s="29">
        <f>VLOOKUP(A1558,'Novitas non-facility'!$B:$C,2,FALSE)</f>
        <v>969.34</v>
      </c>
      <c r="E1558" s="29">
        <f>VLOOKUP(A1558,'Novitas facilty'!$B:$C,2,FALSE)</f>
        <v>757.56</v>
      </c>
      <c r="F1558" s="24"/>
      <c r="G1558" s="44">
        <f t="shared" si="48"/>
        <v>1455</v>
      </c>
      <c r="H1558" s="44">
        <f t="shared" si="49"/>
        <v>1137</v>
      </c>
    </row>
    <row r="1559" spans="1:8" x14ac:dyDescent="0.25">
      <c r="A1559" s="24">
        <v>28600</v>
      </c>
      <c r="B1559" s="24"/>
      <c r="C1559" s="24" t="s">
        <v>950</v>
      </c>
      <c r="D1559" s="29">
        <f>VLOOKUP(A1559,'Novitas non-facility'!$B:$C,2,FALSE)</f>
        <v>246.12</v>
      </c>
      <c r="E1559" s="29">
        <f>VLOOKUP(A1559,'Novitas facilty'!$B:$C,2,FALSE)</f>
        <v>208.42</v>
      </c>
      <c r="F1559" s="24"/>
      <c r="G1559" s="44">
        <f t="shared" si="48"/>
        <v>370</v>
      </c>
      <c r="H1559" s="44">
        <f t="shared" si="49"/>
        <v>313</v>
      </c>
    </row>
    <row r="1560" spans="1:8" x14ac:dyDescent="0.25">
      <c r="A1560" s="24">
        <v>28605</v>
      </c>
      <c r="B1560" s="24"/>
      <c r="C1560" s="24" t="s">
        <v>950</v>
      </c>
      <c r="D1560" s="29">
        <f>VLOOKUP(A1560,'Novitas non-facility'!$B:$C,2,FALSE)</f>
        <v>387.93</v>
      </c>
      <c r="E1560" s="29">
        <f>VLOOKUP(A1560,'Novitas facilty'!$B:$C,2,FALSE)</f>
        <v>344.51</v>
      </c>
      <c r="F1560" s="24"/>
      <c r="G1560" s="44">
        <f t="shared" si="48"/>
        <v>582</v>
      </c>
      <c r="H1560" s="44">
        <f t="shared" si="49"/>
        <v>517</v>
      </c>
    </row>
    <row r="1561" spans="1:8" x14ac:dyDescent="0.25">
      <c r="A1561" s="24">
        <v>28606</v>
      </c>
      <c r="B1561" s="24"/>
      <c r="C1561" s="24" t="s">
        <v>950</v>
      </c>
      <c r="D1561" s="29">
        <f>VLOOKUP(A1561,'Novitas non-facility'!$B:$C,2,FALSE)</f>
        <v>424.84</v>
      </c>
      <c r="E1561" s="29">
        <f>VLOOKUP(A1561,'Novitas facilty'!$B:$C,2,FALSE)</f>
        <v>438.29</v>
      </c>
      <c r="F1561" s="24"/>
      <c r="G1561" s="44">
        <f t="shared" si="48"/>
        <v>638</v>
      </c>
      <c r="H1561" s="44">
        <f t="shared" si="49"/>
        <v>658</v>
      </c>
    </row>
    <row r="1562" spans="1:8" x14ac:dyDescent="0.25">
      <c r="A1562" s="24">
        <v>28615</v>
      </c>
      <c r="B1562" s="24"/>
      <c r="C1562" s="24" t="s">
        <v>951</v>
      </c>
      <c r="D1562" s="29">
        <f>VLOOKUP(A1562,'Novitas non-facility'!$B:$C,2,FALSE)</f>
        <v>909.21</v>
      </c>
      <c r="E1562" s="29">
        <f>VLOOKUP(A1562,'Novitas facilty'!$B:$C,2,FALSE)</f>
        <v>874.63</v>
      </c>
      <c r="F1562" s="24"/>
      <c r="G1562" s="44">
        <f t="shared" si="48"/>
        <v>1364</v>
      </c>
      <c r="H1562" s="44">
        <f t="shared" si="49"/>
        <v>1312</v>
      </c>
    </row>
    <row r="1563" spans="1:8" x14ac:dyDescent="0.25">
      <c r="A1563" s="24">
        <v>28630</v>
      </c>
      <c r="B1563" s="24"/>
      <c r="C1563" s="24" t="s">
        <v>952</v>
      </c>
      <c r="D1563" s="29">
        <f>VLOOKUP(A1563,'Novitas non-facility'!$B:$C,2,FALSE)</f>
        <v>171.1</v>
      </c>
      <c r="E1563" s="29">
        <f>VLOOKUP(A1563,'Novitas facilty'!$B:$C,2,FALSE)</f>
        <v>120.45</v>
      </c>
      <c r="F1563" s="24"/>
      <c r="G1563" s="44">
        <f t="shared" si="48"/>
        <v>257</v>
      </c>
      <c r="H1563" s="44">
        <f t="shared" si="49"/>
        <v>181</v>
      </c>
    </row>
    <row r="1564" spans="1:8" x14ac:dyDescent="0.25">
      <c r="A1564" s="24">
        <v>28635</v>
      </c>
      <c r="B1564" s="24"/>
      <c r="C1564" s="24" t="s">
        <v>952</v>
      </c>
      <c r="D1564" s="29">
        <f>VLOOKUP(A1564,'Novitas non-facility'!$B:$C,2,FALSE)</f>
        <v>194.99</v>
      </c>
      <c r="E1564" s="29">
        <f>VLOOKUP(A1564,'Novitas facilty'!$B:$C,2,FALSE)</f>
        <v>146.62</v>
      </c>
      <c r="F1564" s="24"/>
      <c r="G1564" s="44">
        <f t="shared" si="48"/>
        <v>293</v>
      </c>
      <c r="H1564" s="44">
        <f t="shared" si="49"/>
        <v>220</v>
      </c>
    </row>
    <row r="1565" spans="1:8" x14ac:dyDescent="0.25">
      <c r="A1565" s="24">
        <v>28636</v>
      </c>
      <c r="B1565" s="24"/>
      <c r="C1565" s="24" t="s">
        <v>952</v>
      </c>
      <c r="D1565" s="29">
        <f>VLOOKUP(A1565,'Novitas non-facility'!$B:$C,2,FALSE)</f>
        <v>346.28</v>
      </c>
      <c r="E1565" s="29">
        <f>VLOOKUP(A1565,'Novitas facilty'!$B:$C,2,FALSE)</f>
        <v>217.16</v>
      </c>
      <c r="F1565" s="24"/>
      <c r="G1565" s="44">
        <f t="shared" si="48"/>
        <v>520</v>
      </c>
      <c r="H1565" s="44">
        <f t="shared" si="49"/>
        <v>326</v>
      </c>
    </row>
    <row r="1566" spans="1:8" x14ac:dyDescent="0.25">
      <c r="A1566" s="24">
        <v>28645</v>
      </c>
      <c r="B1566" s="24"/>
      <c r="C1566" s="24" t="s">
        <v>953</v>
      </c>
      <c r="D1566" s="29">
        <f>VLOOKUP(A1566,'Novitas non-facility'!$B:$C,2,FALSE)</f>
        <v>712.5</v>
      </c>
      <c r="E1566" s="29">
        <f>VLOOKUP(A1566,'Novitas facilty'!$B:$C,2,FALSE)</f>
        <v>526.63</v>
      </c>
      <c r="F1566" s="24"/>
      <c r="G1566" s="44">
        <f t="shared" si="48"/>
        <v>1069</v>
      </c>
      <c r="H1566" s="44">
        <f t="shared" si="49"/>
        <v>790</v>
      </c>
    </row>
    <row r="1567" spans="1:8" x14ac:dyDescent="0.25">
      <c r="A1567" s="24">
        <v>28660</v>
      </c>
      <c r="B1567" s="24"/>
      <c r="C1567" s="24" t="s">
        <v>952</v>
      </c>
      <c r="D1567" s="29">
        <f>VLOOKUP(A1567,'Novitas non-facility'!$B:$C,2,FALSE)</f>
        <v>138.71</v>
      </c>
      <c r="E1567" s="29">
        <f>VLOOKUP(A1567,'Novitas facilty'!$B:$C,2,FALSE)</f>
        <v>102.14</v>
      </c>
      <c r="F1567" s="24"/>
      <c r="G1567" s="44">
        <f t="shared" si="48"/>
        <v>209</v>
      </c>
      <c r="H1567" s="44">
        <f t="shared" si="49"/>
        <v>154</v>
      </c>
    </row>
    <row r="1568" spans="1:8" x14ac:dyDescent="0.25">
      <c r="A1568" s="24">
        <v>28665</v>
      </c>
      <c r="B1568" s="24"/>
      <c r="C1568" s="24" t="s">
        <v>952</v>
      </c>
      <c r="D1568" s="29">
        <f>VLOOKUP(A1568,'Novitas non-facility'!$B:$C,2,FALSE)</f>
        <v>163.53</v>
      </c>
      <c r="E1568" s="29">
        <f>VLOOKUP(A1568,'Novitas facilty'!$B:$C,2,FALSE)</f>
        <v>135.35</v>
      </c>
      <c r="F1568" s="24"/>
      <c r="G1568" s="44">
        <f t="shared" si="48"/>
        <v>246</v>
      </c>
      <c r="H1568" s="44">
        <f t="shared" si="49"/>
        <v>204</v>
      </c>
    </row>
    <row r="1569" spans="1:8" x14ac:dyDescent="0.25">
      <c r="A1569" s="24">
        <v>28666</v>
      </c>
      <c r="B1569" s="24"/>
      <c r="C1569" s="24" t="s">
        <v>952</v>
      </c>
      <c r="D1569" s="29">
        <f>VLOOKUP(A1569,'Novitas non-facility'!$B:$C,2,FALSE)</f>
        <v>192.32</v>
      </c>
      <c r="E1569" s="29">
        <f>VLOOKUP(A1569,'Novitas facilty'!$B:$C,2,FALSE)</f>
        <v>207.11</v>
      </c>
      <c r="F1569" s="24"/>
      <c r="G1569" s="44">
        <f t="shared" si="48"/>
        <v>289</v>
      </c>
      <c r="H1569" s="44">
        <f t="shared" si="49"/>
        <v>311</v>
      </c>
    </row>
    <row r="1570" spans="1:8" x14ac:dyDescent="0.25">
      <c r="A1570" s="24">
        <v>28675</v>
      </c>
      <c r="B1570" s="24"/>
      <c r="C1570" s="24" t="s">
        <v>954</v>
      </c>
      <c r="D1570" s="29">
        <f>VLOOKUP(A1570,'Novitas non-facility'!$B:$C,2,FALSE)</f>
        <v>637.05999999999995</v>
      </c>
      <c r="E1570" s="29">
        <f>VLOOKUP(A1570,'Novitas facilty'!$B:$C,2,FALSE)</f>
        <v>451.95</v>
      </c>
      <c r="F1570" s="24"/>
      <c r="G1570" s="44">
        <f t="shared" si="48"/>
        <v>956</v>
      </c>
      <c r="H1570" s="44">
        <f t="shared" si="49"/>
        <v>678</v>
      </c>
    </row>
    <row r="1571" spans="1:8" x14ac:dyDescent="0.25">
      <c r="A1571" s="24">
        <v>28705</v>
      </c>
      <c r="B1571" s="24"/>
      <c r="C1571" s="24" t="s">
        <v>955</v>
      </c>
      <c r="D1571" s="29">
        <f>VLOOKUP(A1571,'Novitas non-facility'!$B:$C,2,FALSE)</f>
        <v>1317.32</v>
      </c>
      <c r="E1571" s="29">
        <f>VLOOKUP(A1571,'Novitas facilty'!$B:$C,2,FALSE)</f>
        <v>1378.6</v>
      </c>
      <c r="F1571" s="24"/>
      <c r="G1571" s="44">
        <f t="shared" si="48"/>
        <v>1976</v>
      </c>
      <c r="H1571" s="44">
        <f t="shared" si="49"/>
        <v>2068</v>
      </c>
    </row>
    <row r="1572" spans="1:8" x14ac:dyDescent="0.25">
      <c r="A1572" s="24">
        <v>28715</v>
      </c>
      <c r="B1572" s="24"/>
      <c r="C1572" s="24" t="s">
        <v>955</v>
      </c>
      <c r="D1572" s="29">
        <f>VLOOKUP(A1572,'Novitas non-facility'!$B:$C,2,FALSE)</f>
        <v>1025.8599999999999</v>
      </c>
      <c r="E1572" s="29">
        <f>VLOOKUP(A1572,'Novitas facilty'!$B:$C,2,FALSE)</f>
        <v>1037.05</v>
      </c>
      <c r="F1572" s="24"/>
      <c r="G1572" s="44">
        <f t="shared" si="48"/>
        <v>1539</v>
      </c>
      <c r="H1572" s="44">
        <f t="shared" si="49"/>
        <v>1556</v>
      </c>
    </row>
    <row r="1573" spans="1:8" x14ac:dyDescent="0.25">
      <c r="A1573" s="24">
        <v>28725</v>
      </c>
      <c r="B1573" s="24"/>
      <c r="C1573" s="24" t="s">
        <v>955</v>
      </c>
      <c r="D1573" s="29">
        <f>VLOOKUP(A1573,'Novitas non-facility'!$B:$C,2,FALSE)</f>
        <v>848.49</v>
      </c>
      <c r="E1573" s="29">
        <f>VLOOKUP(A1573,'Novitas facilty'!$B:$C,2,FALSE)</f>
        <v>859.82</v>
      </c>
      <c r="F1573" s="24"/>
      <c r="G1573" s="44">
        <f t="shared" si="48"/>
        <v>1273</v>
      </c>
      <c r="H1573" s="44">
        <f t="shared" si="49"/>
        <v>1290</v>
      </c>
    </row>
    <row r="1574" spans="1:8" x14ac:dyDescent="0.25">
      <c r="A1574" s="24">
        <v>28730</v>
      </c>
      <c r="B1574" s="24"/>
      <c r="C1574" s="24" t="s">
        <v>955</v>
      </c>
      <c r="D1574" s="29">
        <f>VLOOKUP(A1574,'Novitas non-facility'!$B:$C,2,FALSE)</f>
        <v>793.98</v>
      </c>
      <c r="E1574" s="29">
        <f>VLOOKUP(A1574,'Novitas facilty'!$B:$C,2,FALSE)</f>
        <v>809.56</v>
      </c>
      <c r="F1574" s="24"/>
      <c r="G1574" s="44">
        <f t="shared" si="48"/>
        <v>1191</v>
      </c>
      <c r="H1574" s="44">
        <f t="shared" si="49"/>
        <v>1215</v>
      </c>
    </row>
    <row r="1575" spans="1:8" x14ac:dyDescent="0.25">
      <c r="A1575" s="24">
        <v>28735</v>
      </c>
      <c r="B1575" s="24"/>
      <c r="C1575" s="24" t="s">
        <v>955</v>
      </c>
      <c r="D1575" s="29">
        <f>VLOOKUP(A1575,'Novitas non-facility'!$B:$C,2,FALSE)</f>
        <v>846.87</v>
      </c>
      <c r="E1575" s="29">
        <f>VLOOKUP(A1575,'Novitas facilty'!$B:$C,2,FALSE)</f>
        <v>860.79</v>
      </c>
      <c r="F1575" s="24"/>
      <c r="G1575" s="44">
        <f t="shared" si="48"/>
        <v>1271</v>
      </c>
      <c r="H1575" s="44">
        <f t="shared" si="49"/>
        <v>1292</v>
      </c>
    </row>
    <row r="1576" spans="1:8" x14ac:dyDescent="0.25">
      <c r="A1576" s="24">
        <v>28737</v>
      </c>
      <c r="B1576" s="24"/>
      <c r="C1576" s="24" t="s">
        <v>956</v>
      </c>
      <c r="D1576" s="29">
        <f>VLOOKUP(A1576,'Novitas non-facility'!$B:$C,2,FALSE)</f>
        <v>743.61</v>
      </c>
      <c r="E1576" s="29">
        <f>VLOOKUP(A1576,'Novitas facilty'!$B:$C,2,FALSE)</f>
        <v>758.81</v>
      </c>
      <c r="F1576" s="24"/>
      <c r="G1576" s="44">
        <f t="shared" si="48"/>
        <v>1116</v>
      </c>
      <c r="H1576" s="44">
        <f t="shared" si="49"/>
        <v>1139</v>
      </c>
    </row>
    <row r="1577" spans="1:8" x14ac:dyDescent="0.25">
      <c r="A1577" s="24">
        <v>28740</v>
      </c>
      <c r="B1577" s="24"/>
      <c r="C1577" s="24" t="s">
        <v>955</v>
      </c>
      <c r="D1577" s="29">
        <f>VLOOKUP(A1577,'Novitas non-facility'!$B:$C,2,FALSE)</f>
        <v>909.73</v>
      </c>
      <c r="E1577" s="29">
        <f>VLOOKUP(A1577,'Novitas facilty'!$B:$C,2,FALSE)</f>
        <v>671.67</v>
      </c>
      <c r="F1577" s="24"/>
      <c r="G1577" s="44">
        <f t="shared" si="48"/>
        <v>1365</v>
      </c>
      <c r="H1577" s="44">
        <f t="shared" si="49"/>
        <v>1008</v>
      </c>
    </row>
    <row r="1578" spans="1:8" x14ac:dyDescent="0.25">
      <c r="A1578" s="24">
        <v>28750</v>
      </c>
      <c r="B1578" s="24"/>
      <c r="C1578" s="24" t="s">
        <v>957</v>
      </c>
      <c r="D1578" s="29">
        <f>VLOOKUP(A1578,'Novitas non-facility'!$B:$C,2,FALSE)</f>
        <v>860.49</v>
      </c>
      <c r="E1578" s="29">
        <f>VLOOKUP(A1578,'Novitas facilty'!$B:$C,2,FALSE)</f>
        <v>628.52</v>
      </c>
      <c r="F1578" s="24"/>
      <c r="G1578" s="44">
        <f t="shared" si="48"/>
        <v>1291</v>
      </c>
      <c r="H1578" s="44">
        <f t="shared" si="49"/>
        <v>943</v>
      </c>
    </row>
    <row r="1579" spans="1:8" x14ac:dyDescent="0.25">
      <c r="A1579" s="24">
        <v>28755</v>
      </c>
      <c r="B1579" s="24"/>
      <c r="C1579" s="24" t="s">
        <v>957</v>
      </c>
      <c r="D1579" s="29">
        <f>VLOOKUP(A1579,'Novitas non-facility'!$B:$C,2,FALSE)</f>
        <v>556.37</v>
      </c>
      <c r="E1579" s="29">
        <f>VLOOKUP(A1579,'Novitas facilty'!$B:$C,2,FALSE)</f>
        <v>363.64</v>
      </c>
      <c r="F1579" s="24"/>
      <c r="G1579" s="44">
        <f t="shared" si="48"/>
        <v>835</v>
      </c>
      <c r="H1579" s="44">
        <f t="shared" si="49"/>
        <v>546</v>
      </c>
    </row>
    <row r="1580" spans="1:8" x14ac:dyDescent="0.25">
      <c r="A1580" s="24">
        <v>28760</v>
      </c>
      <c r="B1580" s="24"/>
      <c r="C1580" s="24" t="s">
        <v>957</v>
      </c>
      <c r="D1580" s="29">
        <f>VLOOKUP(A1580,'Novitas non-facility'!$B:$C,2,FALSE)</f>
        <v>832.09</v>
      </c>
      <c r="E1580" s="29">
        <f>VLOOKUP(A1580,'Novitas facilty'!$B:$C,2,FALSE)</f>
        <v>611.94000000000005</v>
      </c>
      <c r="F1580" s="24"/>
      <c r="G1580" s="44">
        <f t="shared" si="48"/>
        <v>1249</v>
      </c>
      <c r="H1580" s="44">
        <f t="shared" si="49"/>
        <v>918</v>
      </c>
    </row>
    <row r="1581" spans="1:8" x14ac:dyDescent="0.25">
      <c r="A1581" s="24">
        <v>28800</v>
      </c>
      <c r="B1581" s="24"/>
      <c r="C1581" s="24" t="s">
        <v>958</v>
      </c>
      <c r="D1581" s="29">
        <f>VLOOKUP(A1581,'Novitas non-facility'!$B:$C,2,FALSE)</f>
        <v>569.03</v>
      </c>
      <c r="E1581" s="29">
        <f>VLOOKUP(A1581,'Novitas facilty'!$B:$C,2,FALSE)</f>
        <v>598.25</v>
      </c>
      <c r="F1581" s="24"/>
      <c r="G1581" s="44">
        <f t="shared" si="48"/>
        <v>854</v>
      </c>
      <c r="H1581" s="44">
        <f t="shared" si="49"/>
        <v>898</v>
      </c>
    </row>
    <row r="1582" spans="1:8" x14ac:dyDescent="0.25">
      <c r="A1582" s="24">
        <v>28805</v>
      </c>
      <c r="B1582" s="24"/>
      <c r="C1582" s="24" t="s">
        <v>959</v>
      </c>
      <c r="D1582" s="29">
        <f>VLOOKUP(A1582,'Novitas non-facility'!$B:$C,2,FALSE)</f>
        <v>758.06</v>
      </c>
      <c r="E1582" s="29">
        <f>VLOOKUP(A1582,'Novitas facilty'!$B:$C,2,FALSE)</f>
        <v>806.5</v>
      </c>
      <c r="F1582" s="24"/>
      <c r="G1582" s="44">
        <f t="shared" si="48"/>
        <v>1138</v>
      </c>
      <c r="H1582" s="44">
        <f t="shared" si="49"/>
        <v>1210</v>
      </c>
    </row>
    <row r="1583" spans="1:8" x14ac:dyDescent="0.25">
      <c r="A1583" s="24">
        <v>28810</v>
      </c>
      <c r="B1583" s="24"/>
      <c r="C1583" s="24" t="s">
        <v>960</v>
      </c>
      <c r="D1583" s="29">
        <f>VLOOKUP(A1583,'Novitas non-facility'!$B:$C,2,FALSE)</f>
        <v>456.76</v>
      </c>
      <c r="E1583" s="29">
        <f>VLOOKUP(A1583,'Novitas facilty'!$B:$C,2,FALSE)</f>
        <v>478.72</v>
      </c>
      <c r="F1583" s="24"/>
      <c r="G1583" s="44">
        <f t="shared" si="48"/>
        <v>686</v>
      </c>
      <c r="H1583" s="44">
        <f t="shared" si="49"/>
        <v>719</v>
      </c>
    </row>
    <row r="1584" spans="1:8" x14ac:dyDescent="0.25">
      <c r="A1584" s="24">
        <v>28820</v>
      </c>
      <c r="B1584" s="24"/>
      <c r="C1584" s="24" t="s">
        <v>961</v>
      </c>
      <c r="D1584" s="29">
        <f>VLOOKUP(A1584,'Novitas non-facility'!$B:$C,2,FALSE)</f>
        <v>326.94</v>
      </c>
      <c r="E1584" s="29">
        <f>VLOOKUP(A1584,'Novitas facilty'!$B:$C,2,FALSE)</f>
        <v>189.44</v>
      </c>
      <c r="F1584" s="24"/>
      <c r="G1584" s="44">
        <f t="shared" ref="G1584:G1647" si="50">ROUNDUP(D1584*$J$2,0)</f>
        <v>491</v>
      </c>
      <c r="H1584" s="44">
        <f t="shared" ref="H1584:H1647" si="51">ROUNDUP(E1584*$J$2,0)</f>
        <v>285</v>
      </c>
    </row>
    <row r="1585" spans="1:8" x14ac:dyDescent="0.25">
      <c r="A1585" s="24">
        <v>28825</v>
      </c>
      <c r="B1585" s="24"/>
      <c r="C1585" s="24" t="s">
        <v>962</v>
      </c>
      <c r="D1585" s="29">
        <f>VLOOKUP(A1585,'Novitas non-facility'!$B:$C,2,FALSE)</f>
        <v>320.14</v>
      </c>
      <c r="E1585" s="29">
        <f>VLOOKUP(A1585,'Novitas facilty'!$B:$C,2,FALSE)</f>
        <v>183.4</v>
      </c>
      <c r="F1585" s="24"/>
      <c r="G1585" s="44">
        <f t="shared" si="50"/>
        <v>481</v>
      </c>
      <c r="H1585" s="44">
        <f t="shared" si="51"/>
        <v>276</v>
      </c>
    </row>
    <row r="1586" spans="1:8" x14ac:dyDescent="0.25">
      <c r="A1586" s="24">
        <v>28890</v>
      </c>
      <c r="B1586" s="24"/>
      <c r="C1586" s="24" t="s">
        <v>963</v>
      </c>
      <c r="D1586" s="29">
        <f>VLOOKUP(A1586,'Novitas non-facility'!$B:$C,2,FALSE)</f>
        <v>339.1</v>
      </c>
      <c r="E1586" s="29">
        <f>VLOOKUP(A1586,'Novitas facilty'!$B:$C,2,FALSE)</f>
        <v>238.54</v>
      </c>
      <c r="F1586" s="24"/>
      <c r="G1586" s="44">
        <f t="shared" si="50"/>
        <v>509</v>
      </c>
      <c r="H1586" s="44">
        <f t="shared" si="51"/>
        <v>358</v>
      </c>
    </row>
    <row r="1587" spans="1:8" x14ac:dyDescent="0.25">
      <c r="A1587" s="24">
        <v>29000</v>
      </c>
      <c r="B1587" s="24"/>
      <c r="C1587" s="24" t="s">
        <v>964</v>
      </c>
      <c r="D1587" s="29">
        <f>VLOOKUP(A1587,'Novitas non-facility'!$B:$C,2,FALSE)</f>
        <v>397.68</v>
      </c>
      <c r="E1587" s="29">
        <f>VLOOKUP(A1587,'Novitas facilty'!$B:$C,2,FALSE)</f>
        <v>216</v>
      </c>
      <c r="F1587" s="24"/>
      <c r="G1587" s="44">
        <f t="shared" si="50"/>
        <v>597</v>
      </c>
      <c r="H1587" s="44">
        <f t="shared" si="51"/>
        <v>324</v>
      </c>
    </row>
    <row r="1588" spans="1:8" x14ac:dyDescent="0.25">
      <c r="A1588" s="24">
        <v>29010</v>
      </c>
      <c r="B1588" s="24"/>
      <c r="C1588" s="24" t="s">
        <v>964</v>
      </c>
      <c r="D1588" s="29">
        <f>VLOOKUP(A1588,'Novitas non-facility'!$B:$C,2,FALSE)</f>
        <v>307.12</v>
      </c>
      <c r="E1588" s="29">
        <f>VLOOKUP(A1588,'Novitas facilty'!$B:$C,2,FALSE)</f>
        <v>174.57</v>
      </c>
      <c r="F1588" s="24"/>
      <c r="G1588" s="44">
        <f t="shared" si="50"/>
        <v>461</v>
      </c>
      <c r="H1588" s="44">
        <f t="shared" si="51"/>
        <v>262</v>
      </c>
    </row>
    <row r="1589" spans="1:8" x14ac:dyDescent="0.25">
      <c r="A1589" s="24">
        <v>29015</v>
      </c>
      <c r="B1589" s="24"/>
      <c r="C1589" s="24" t="s">
        <v>964</v>
      </c>
      <c r="D1589" s="29">
        <f>VLOOKUP(A1589,'Novitas non-facility'!$B:$C,2,FALSE)</f>
        <v>329.08</v>
      </c>
      <c r="E1589" s="29">
        <f>VLOOKUP(A1589,'Novitas facilty'!$B:$C,2,FALSE)</f>
        <v>196.15</v>
      </c>
      <c r="F1589" s="24"/>
      <c r="G1589" s="44">
        <f t="shared" si="50"/>
        <v>494</v>
      </c>
      <c r="H1589" s="44">
        <f t="shared" si="51"/>
        <v>295</v>
      </c>
    </row>
    <row r="1590" spans="1:8" x14ac:dyDescent="0.25">
      <c r="A1590" s="24">
        <v>29035</v>
      </c>
      <c r="B1590" s="24"/>
      <c r="C1590" s="24" t="s">
        <v>964</v>
      </c>
      <c r="D1590" s="29">
        <f>VLOOKUP(A1590,'Novitas non-facility'!$B:$C,2,FALSE)</f>
        <v>289.13</v>
      </c>
      <c r="E1590" s="29">
        <f>VLOOKUP(A1590,'Novitas facilty'!$B:$C,2,FALSE)</f>
        <v>156.58000000000001</v>
      </c>
      <c r="F1590" s="24"/>
      <c r="G1590" s="44">
        <f t="shared" si="50"/>
        <v>434</v>
      </c>
      <c r="H1590" s="44">
        <f t="shared" si="51"/>
        <v>235</v>
      </c>
    </row>
    <row r="1591" spans="1:8" x14ac:dyDescent="0.25">
      <c r="A1591" s="24">
        <v>29040</v>
      </c>
      <c r="B1591" s="24"/>
      <c r="C1591" s="24" t="s">
        <v>964</v>
      </c>
      <c r="D1591" s="29">
        <f>VLOOKUP(A1591,'Novitas non-facility'!$B:$C,2,FALSE)</f>
        <v>329.05</v>
      </c>
      <c r="E1591" s="29">
        <f>VLOOKUP(A1591,'Novitas facilty'!$B:$C,2,FALSE)</f>
        <v>188.12</v>
      </c>
      <c r="F1591" s="24"/>
      <c r="G1591" s="44">
        <f t="shared" si="50"/>
        <v>494</v>
      </c>
      <c r="H1591" s="44">
        <f t="shared" si="51"/>
        <v>283</v>
      </c>
    </row>
    <row r="1592" spans="1:8" x14ac:dyDescent="0.25">
      <c r="A1592" s="24">
        <v>29044</v>
      </c>
      <c r="B1592" s="24"/>
      <c r="C1592" s="24" t="s">
        <v>964</v>
      </c>
      <c r="D1592" s="29">
        <f>VLOOKUP(A1592,'Novitas non-facility'!$B:$C,2,FALSE)</f>
        <v>323.29000000000002</v>
      </c>
      <c r="E1592" s="29">
        <f>VLOOKUP(A1592,'Novitas facilty'!$B:$C,2,FALSE)</f>
        <v>182.36</v>
      </c>
      <c r="F1592" s="24"/>
      <c r="G1592" s="44">
        <f t="shared" si="50"/>
        <v>485</v>
      </c>
      <c r="H1592" s="44">
        <f t="shared" si="51"/>
        <v>274</v>
      </c>
    </row>
    <row r="1593" spans="1:8" x14ac:dyDescent="0.25">
      <c r="A1593" s="24">
        <v>29046</v>
      </c>
      <c r="B1593" s="24"/>
      <c r="C1593" s="24" t="s">
        <v>964</v>
      </c>
      <c r="D1593" s="29">
        <f>VLOOKUP(A1593,'Novitas non-facility'!$B:$C,2,FALSE)</f>
        <v>353.46</v>
      </c>
      <c r="E1593" s="29">
        <f>VLOOKUP(A1593,'Novitas facilty'!$B:$C,2,FALSE)</f>
        <v>204.53</v>
      </c>
      <c r="F1593" s="24"/>
      <c r="G1593" s="44">
        <f t="shared" si="50"/>
        <v>531</v>
      </c>
      <c r="H1593" s="44">
        <f t="shared" si="51"/>
        <v>307</v>
      </c>
    </row>
    <row r="1594" spans="1:8" x14ac:dyDescent="0.25">
      <c r="A1594" s="24">
        <v>29049</v>
      </c>
      <c r="B1594" s="24"/>
      <c r="C1594" s="24" t="s">
        <v>965</v>
      </c>
      <c r="D1594" s="29">
        <f>VLOOKUP(A1594,'Novitas non-facility'!$B:$C,2,FALSE)</f>
        <v>111.03</v>
      </c>
      <c r="E1594" s="29">
        <f>VLOOKUP(A1594,'Novitas facilty'!$B:$C,2,FALSE)</f>
        <v>75.61</v>
      </c>
      <c r="F1594" s="24"/>
      <c r="G1594" s="44">
        <f t="shared" si="50"/>
        <v>167</v>
      </c>
      <c r="H1594" s="44">
        <f t="shared" si="51"/>
        <v>114</v>
      </c>
    </row>
    <row r="1595" spans="1:8" x14ac:dyDescent="0.25">
      <c r="A1595" s="24">
        <v>29055</v>
      </c>
      <c r="B1595" s="24"/>
      <c r="C1595" s="24" t="s">
        <v>966</v>
      </c>
      <c r="D1595" s="29">
        <f>VLOOKUP(A1595,'Novitas non-facility'!$B:$C,2,FALSE)</f>
        <v>250.25</v>
      </c>
      <c r="E1595" s="29">
        <f>VLOOKUP(A1595,'Novitas facilty'!$B:$C,2,FALSE)</f>
        <v>149.69999999999999</v>
      </c>
      <c r="F1595" s="24"/>
      <c r="G1595" s="44">
        <f t="shared" si="50"/>
        <v>376</v>
      </c>
      <c r="H1595" s="44">
        <f t="shared" si="51"/>
        <v>225</v>
      </c>
    </row>
    <row r="1596" spans="1:8" x14ac:dyDescent="0.25">
      <c r="A1596" s="24">
        <v>29058</v>
      </c>
      <c r="B1596" s="24"/>
      <c r="C1596" s="24" t="s">
        <v>966</v>
      </c>
      <c r="D1596" s="29">
        <f>VLOOKUP(A1596,'Novitas non-facility'!$B:$C,2,FALSE)</f>
        <v>136.94999999999999</v>
      </c>
      <c r="E1596" s="29">
        <f>VLOOKUP(A1596,'Novitas facilty'!$B:$C,2,FALSE)</f>
        <v>101.53</v>
      </c>
      <c r="F1596" s="24"/>
      <c r="G1596" s="44">
        <f t="shared" si="50"/>
        <v>206</v>
      </c>
      <c r="H1596" s="44">
        <f t="shared" si="51"/>
        <v>153</v>
      </c>
    </row>
    <row r="1597" spans="1:8" x14ac:dyDescent="0.25">
      <c r="A1597" s="24">
        <v>29065</v>
      </c>
      <c r="B1597" s="24"/>
      <c r="C1597" s="24" t="s">
        <v>967</v>
      </c>
      <c r="D1597" s="29">
        <f>VLOOKUP(A1597,'Novitas non-facility'!$B:$C,2,FALSE)</f>
        <v>108.04</v>
      </c>
      <c r="E1597" s="29">
        <f>VLOOKUP(A1597,'Novitas facilty'!$B:$C,2,FALSE)</f>
        <v>74.53</v>
      </c>
      <c r="F1597" s="24"/>
      <c r="G1597" s="44">
        <f t="shared" si="50"/>
        <v>163</v>
      </c>
      <c r="H1597" s="44">
        <f t="shared" si="51"/>
        <v>112</v>
      </c>
    </row>
    <row r="1598" spans="1:8" x14ac:dyDescent="0.25">
      <c r="A1598" s="24">
        <v>29075</v>
      </c>
      <c r="B1598" s="24"/>
      <c r="C1598" s="24" t="s">
        <v>968</v>
      </c>
      <c r="D1598" s="29">
        <f>VLOOKUP(A1598,'Novitas non-facility'!$B:$C,2,FALSE)</f>
        <v>98.08</v>
      </c>
      <c r="E1598" s="29">
        <f>VLOOKUP(A1598,'Novitas facilty'!$B:$C,2,FALSE)</f>
        <v>68.760000000000005</v>
      </c>
      <c r="F1598" s="24"/>
      <c r="G1598" s="44">
        <f t="shared" si="50"/>
        <v>148</v>
      </c>
      <c r="H1598" s="44">
        <f t="shared" si="51"/>
        <v>104</v>
      </c>
    </row>
    <row r="1599" spans="1:8" x14ac:dyDescent="0.25">
      <c r="A1599" s="24">
        <v>29085</v>
      </c>
      <c r="B1599" s="24"/>
      <c r="C1599" s="24" t="s">
        <v>969</v>
      </c>
      <c r="D1599" s="29">
        <f>VLOOKUP(A1599,'Novitas non-facility'!$B:$C,2,FALSE)</f>
        <v>107.32</v>
      </c>
      <c r="E1599" s="29">
        <f>VLOOKUP(A1599,'Novitas facilty'!$B:$C,2,FALSE)</f>
        <v>73.42</v>
      </c>
      <c r="F1599" s="24"/>
      <c r="G1599" s="44">
        <f t="shared" si="50"/>
        <v>161</v>
      </c>
      <c r="H1599" s="44">
        <f t="shared" si="51"/>
        <v>111</v>
      </c>
    </row>
    <row r="1600" spans="1:8" x14ac:dyDescent="0.25">
      <c r="A1600" s="24">
        <v>29086</v>
      </c>
      <c r="B1600" s="24"/>
      <c r="C1600" s="24" t="s">
        <v>970</v>
      </c>
      <c r="D1600" s="29">
        <f>VLOOKUP(A1600,'Novitas non-facility'!$B:$C,2,FALSE)</f>
        <v>85.56</v>
      </c>
      <c r="E1600" s="29">
        <f>VLOOKUP(A1600,'Novitas facilty'!$B:$C,2,FALSE)</f>
        <v>53.94</v>
      </c>
      <c r="F1600" s="24"/>
      <c r="G1600" s="44">
        <f t="shared" si="50"/>
        <v>129</v>
      </c>
      <c r="H1600" s="44">
        <f t="shared" si="51"/>
        <v>81</v>
      </c>
    </row>
    <row r="1601" spans="1:8" x14ac:dyDescent="0.25">
      <c r="A1601" s="24">
        <v>29105</v>
      </c>
      <c r="B1601" s="24"/>
      <c r="C1601" s="24" t="s">
        <v>971</v>
      </c>
      <c r="D1601" s="29">
        <f>VLOOKUP(A1601,'Novitas non-facility'!$B:$C,2,FALSE)</f>
        <v>92.29</v>
      </c>
      <c r="E1601" s="29">
        <f>VLOOKUP(A1601,'Novitas facilty'!$B:$C,2,FALSE)</f>
        <v>45.05</v>
      </c>
      <c r="F1601" s="24"/>
      <c r="G1601" s="44">
        <f t="shared" si="50"/>
        <v>139</v>
      </c>
      <c r="H1601" s="44">
        <f t="shared" si="51"/>
        <v>68</v>
      </c>
    </row>
    <row r="1602" spans="1:8" x14ac:dyDescent="0.25">
      <c r="A1602" s="24">
        <v>29125</v>
      </c>
      <c r="B1602" s="24"/>
      <c r="C1602" s="24" t="s">
        <v>972</v>
      </c>
      <c r="D1602" s="29">
        <f>VLOOKUP(A1602,'Novitas non-facility'!$B:$C,2,FALSE)</f>
        <v>74.37</v>
      </c>
      <c r="E1602" s="29">
        <f>VLOOKUP(A1602,'Novitas facilty'!$B:$C,2,FALSE)</f>
        <v>44.27</v>
      </c>
      <c r="F1602" s="24"/>
      <c r="G1602" s="44">
        <f t="shared" si="50"/>
        <v>112</v>
      </c>
      <c r="H1602" s="44">
        <f t="shared" si="51"/>
        <v>67</v>
      </c>
    </row>
    <row r="1603" spans="1:8" x14ac:dyDescent="0.25">
      <c r="A1603" s="24">
        <v>29126</v>
      </c>
      <c r="B1603" s="24"/>
      <c r="C1603" s="24" t="s">
        <v>972</v>
      </c>
      <c r="D1603" s="29">
        <f>VLOOKUP(A1603,'Novitas non-facility'!$B:$C,2,FALSE)</f>
        <v>86.42</v>
      </c>
      <c r="E1603" s="29">
        <f>VLOOKUP(A1603,'Novitas facilty'!$B:$C,2,FALSE)</f>
        <v>53.66</v>
      </c>
      <c r="F1603" s="24"/>
      <c r="G1603" s="44">
        <f t="shared" si="50"/>
        <v>130</v>
      </c>
      <c r="H1603" s="44">
        <f t="shared" si="51"/>
        <v>81</v>
      </c>
    </row>
    <row r="1604" spans="1:8" x14ac:dyDescent="0.25">
      <c r="A1604" s="24">
        <v>29130</v>
      </c>
      <c r="B1604" s="24"/>
      <c r="C1604" s="24" t="s">
        <v>973</v>
      </c>
      <c r="D1604" s="29">
        <f>VLOOKUP(A1604,'Novitas non-facility'!$B:$C,2,FALSE)</f>
        <v>46.18</v>
      </c>
      <c r="E1604" s="29">
        <f>VLOOKUP(A1604,'Novitas facilty'!$B:$C,2,FALSE)</f>
        <v>31.71</v>
      </c>
      <c r="F1604" s="24"/>
      <c r="G1604" s="44">
        <f t="shared" si="50"/>
        <v>70</v>
      </c>
      <c r="H1604" s="44">
        <f t="shared" si="51"/>
        <v>48</v>
      </c>
    </row>
    <row r="1605" spans="1:8" x14ac:dyDescent="0.25">
      <c r="A1605" s="24">
        <v>29131</v>
      </c>
      <c r="B1605" s="24"/>
      <c r="C1605" s="24" t="s">
        <v>973</v>
      </c>
      <c r="D1605" s="29">
        <f>VLOOKUP(A1605,'Novitas non-facility'!$B:$C,2,FALSE)</f>
        <v>59.37</v>
      </c>
      <c r="E1605" s="29">
        <f>VLOOKUP(A1605,'Novitas facilty'!$B:$C,2,FALSE)</f>
        <v>37.659999999999997</v>
      </c>
      <c r="F1605" s="24"/>
      <c r="G1605" s="44">
        <f t="shared" si="50"/>
        <v>90</v>
      </c>
      <c r="H1605" s="44">
        <f t="shared" si="51"/>
        <v>57</v>
      </c>
    </row>
    <row r="1606" spans="1:8" x14ac:dyDescent="0.25">
      <c r="A1606" s="24">
        <v>29200</v>
      </c>
      <c r="B1606" s="24"/>
      <c r="C1606" s="24" t="s">
        <v>974</v>
      </c>
      <c r="D1606" s="29">
        <f>VLOOKUP(A1606,'Novitas non-facility'!$B:$C,2,FALSE)</f>
        <v>35.75</v>
      </c>
      <c r="E1606" s="29">
        <f>VLOOKUP(A1606,'Novitas facilty'!$B:$C,2,FALSE)</f>
        <v>19.75</v>
      </c>
      <c r="F1606" s="24"/>
      <c r="G1606" s="44">
        <f t="shared" si="50"/>
        <v>54</v>
      </c>
      <c r="H1606" s="44">
        <f t="shared" si="51"/>
        <v>30</v>
      </c>
    </row>
    <row r="1607" spans="1:8" x14ac:dyDescent="0.25">
      <c r="A1607" s="24">
        <v>29240</v>
      </c>
      <c r="B1607" s="24"/>
      <c r="C1607" s="24" t="s">
        <v>975</v>
      </c>
      <c r="D1607" s="29">
        <f>VLOOKUP(A1607,'Novitas non-facility'!$B:$C,2,FALSE)</f>
        <v>33.08</v>
      </c>
      <c r="E1607" s="29">
        <f>VLOOKUP(A1607,'Novitas facilty'!$B:$C,2,FALSE)</f>
        <v>19.37</v>
      </c>
      <c r="F1607" s="24"/>
      <c r="G1607" s="44">
        <f t="shared" si="50"/>
        <v>50</v>
      </c>
      <c r="H1607" s="44">
        <f t="shared" si="51"/>
        <v>30</v>
      </c>
    </row>
    <row r="1608" spans="1:8" x14ac:dyDescent="0.25">
      <c r="A1608" s="24">
        <v>29260</v>
      </c>
      <c r="B1608" s="24"/>
      <c r="C1608" s="24" t="s">
        <v>976</v>
      </c>
      <c r="D1608" s="29">
        <f>VLOOKUP(A1608,'Novitas non-facility'!$B:$C,2,FALSE)</f>
        <v>32.25</v>
      </c>
      <c r="E1608" s="29">
        <f>VLOOKUP(A1608,'Novitas facilty'!$B:$C,2,FALSE)</f>
        <v>20.440000000000001</v>
      </c>
      <c r="F1608" s="24"/>
      <c r="G1608" s="44">
        <f t="shared" si="50"/>
        <v>49</v>
      </c>
      <c r="H1608" s="44">
        <f t="shared" si="51"/>
        <v>31</v>
      </c>
    </row>
    <row r="1609" spans="1:8" x14ac:dyDescent="0.25">
      <c r="A1609" s="24">
        <v>29280</v>
      </c>
      <c r="B1609" s="24"/>
      <c r="C1609" s="24" t="s">
        <v>977</v>
      </c>
      <c r="D1609" s="29">
        <f>VLOOKUP(A1609,'Novitas non-facility'!$B:$C,2,FALSE)</f>
        <v>32.630000000000003</v>
      </c>
      <c r="E1609" s="29">
        <f>VLOOKUP(A1609,'Novitas facilty'!$B:$C,2,FALSE)</f>
        <v>21.2</v>
      </c>
      <c r="F1609" s="24"/>
      <c r="G1609" s="44">
        <f t="shared" si="50"/>
        <v>49</v>
      </c>
      <c r="H1609" s="44">
        <f t="shared" si="51"/>
        <v>32</v>
      </c>
    </row>
    <row r="1610" spans="1:8" x14ac:dyDescent="0.25">
      <c r="A1610" s="24">
        <v>29305</v>
      </c>
      <c r="B1610" s="24"/>
      <c r="C1610" s="24" t="s">
        <v>978</v>
      </c>
      <c r="D1610" s="29">
        <f>VLOOKUP(A1610,'Novitas non-facility'!$B:$C,2,FALSE)</f>
        <v>277.14999999999998</v>
      </c>
      <c r="E1610" s="29">
        <f>VLOOKUP(A1610,'Novitas facilty'!$B:$C,2,FALSE)</f>
        <v>172.41</v>
      </c>
      <c r="F1610" s="24"/>
      <c r="G1610" s="44">
        <f t="shared" si="50"/>
        <v>416</v>
      </c>
      <c r="H1610" s="44">
        <f t="shared" si="51"/>
        <v>259</v>
      </c>
    </row>
    <row r="1611" spans="1:8" x14ac:dyDescent="0.25">
      <c r="A1611" s="24">
        <v>29325</v>
      </c>
      <c r="B1611" s="24"/>
      <c r="C1611" s="24" t="s">
        <v>979</v>
      </c>
      <c r="D1611" s="29">
        <f>VLOOKUP(A1611,'Novitas non-facility'!$B:$C,2,FALSE)</f>
        <v>305.45999999999998</v>
      </c>
      <c r="E1611" s="29">
        <f>VLOOKUP(A1611,'Novitas facilty'!$B:$C,2,FALSE)</f>
        <v>192.71</v>
      </c>
      <c r="F1611" s="24"/>
      <c r="G1611" s="44">
        <f t="shared" si="50"/>
        <v>459</v>
      </c>
      <c r="H1611" s="44">
        <f t="shared" si="51"/>
        <v>290</v>
      </c>
    </row>
    <row r="1612" spans="1:8" x14ac:dyDescent="0.25">
      <c r="A1612" s="24">
        <v>29345</v>
      </c>
      <c r="B1612" s="24"/>
      <c r="C1612" s="24" t="s">
        <v>980</v>
      </c>
      <c r="D1612" s="29">
        <f>VLOOKUP(A1612,'Novitas non-facility'!$B:$C,2,FALSE)</f>
        <v>150.36000000000001</v>
      </c>
      <c r="E1612" s="29">
        <f>VLOOKUP(A1612,'Novitas facilty'!$B:$C,2,FALSE)</f>
        <v>108.09</v>
      </c>
      <c r="F1612" s="24"/>
      <c r="G1612" s="44">
        <f t="shared" si="50"/>
        <v>226</v>
      </c>
      <c r="H1612" s="44">
        <f t="shared" si="51"/>
        <v>163</v>
      </c>
    </row>
    <row r="1613" spans="1:8" x14ac:dyDescent="0.25">
      <c r="A1613" s="24">
        <v>29355</v>
      </c>
      <c r="B1613" s="24"/>
      <c r="C1613" s="24" t="s">
        <v>980</v>
      </c>
      <c r="D1613" s="29">
        <f>VLOOKUP(A1613,'Novitas non-facility'!$B:$C,2,FALSE)</f>
        <v>157.53</v>
      </c>
      <c r="E1613" s="29">
        <f>VLOOKUP(A1613,'Novitas facilty'!$B:$C,2,FALSE)</f>
        <v>115.25</v>
      </c>
      <c r="F1613" s="24"/>
      <c r="G1613" s="44">
        <f t="shared" si="50"/>
        <v>237</v>
      </c>
      <c r="H1613" s="44">
        <f t="shared" si="51"/>
        <v>173</v>
      </c>
    </row>
    <row r="1614" spans="1:8" x14ac:dyDescent="0.25">
      <c r="A1614" s="24">
        <v>29358</v>
      </c>
      <c r="B1614" s="24"/>
      <c r="C1614" s="24" t="s">
        <v>981</v>
      </c>
      <c r="D1614" s="29">
        <f>VLOOKUP(A1614,'Novitas non-facility'!$B:$C,2,FALSE)</f>
        <v>179.15</v>
      </c>
      <c r="E1614" s="29">
        <f>VLOOKUP(A1614,'Novitas facilty'!$B:$C,2,FALSE)</f>
        <v>111.73</v>
      </c>
      <c r="F1614" s="24"/>
      <c r="G1614" s="44">
        <f t="shared" si="50"/>
        <v>269</v>
      </c>
      <c r="H1614" s="44">
        <f t="shared" si="51"/>
        <v>168</v>
      </c>
    </row>
    <row r="1615" spans="1:8" x14ac:dyDescent="0.25">
      <c r="A1615" s="24">
        <v>29365</v>
      </c>
      <c r="B1615" s="24"/>
      <c r="C1615" s="24" t="s">
        <v>980</v>
      </c>
      <c r="D1615" s="29">
        <f>VLOOKUP(A1615,'Novitas non-facility'!$B:$C,2,FALSE)</f>
        <v>137.82</v>
      </c>
      <c r="E1615" s="29">
        <f>VLOOKUP(A1615,'Novitas facilty'!$B:$C,2,FALSE)</f>
        <v>94.78</v>
      </c>
      <c r="F1615" s="24"/>
      <c r="G1615" s="44">
        <f t="shared" si="50"/>
        <v>207</v>
      </c>
      <c r="H1615" s="44">
        <f t="shared" si="51"/>
        <v>143</v>
      </c>
    </row>
    <row r="1616" spans="1:8" x14ac:dyDescent="0.25">
      <c r="A1616" s="24">
        <v>29405</v>
      </c>
      <c r="B1616" s="24"/>
      <c r="C1616" s="24" t="s">
        <v>982</v>
      </c>
      <c r="D1616" s="29">
        <f>VLOOKUP(A1616,'Novitas non-facility'!$B:$C,2,FALSE)</f>
        <v>88.66</v>
      </c>
      <c r="E1616" s="29">
        <f>VLOOKUP(A1616,'Novitas facilty'!$B:$C,2,FALSE)</f>
        <v>63.52</v>
      </c>
      <c r="F1616" s="24"/>
      <c r="G1616" s="44">
        <f t="shared" si="50"/>
        <v>133</v>
      </c>
      <c r="H1616" s="44">
        <f t="shared" si="51"/>
        <v>96</v>
      </c>
    </row>
    <row r="1617" spans="1:8" x14ac:dyDescent="0.25">
      <c r="A1617" s="24">
        <v>29425</v>
      </c>
      <c r="B1617" s="24"/>
      <c r="C1617" s="24" t="s">
        <v>982</v>
      </c>
      <c r="D1617" s="29">
        <f>VLOOKUP(A1617,'Novitas non-facility'!$B:$C,2,FALSE)</f>
        <v>83.02</v>
      </c>
      <c r="E1617" s="29">
        <f>VLOOKUP(A1617,'Novitas facilty'!$B:$C,2,FALSE)</f>
        <v>58.65</v>
      </c>
      <c r="F1617" s="24"/>
      <c r="G1617" s="44">
        <f t="shared" si="50"/>
        <v>125</v>
      </c>
      <c r="H1617" s="44">
        <f t="shared" si="51"/>
        <v>88</v>
      </c>
    </row>
    <row r="1618" spans="1:8" x14ac:dyDescent="0.25">
      <c r="A1618" s="24">
        <v>29435</v>
      </c>
      <c r="B1618" s="24"/>
      <c r="C1618" s="24" t="s">
        <v>982</v>
      </c>
      <c r="D1618" s="29">
        <f>VLOOKUP(A1618,'Novitas non-facility'!$B:$C,2,FALSE)</f>
        <v>127.64</v>
      </c>
      <c r="E1618" s="29">
        <f>VLOOKUP(A1618,'Novitas facilty'!$B:$C,2,FALSE)</f>
        <v>87.65</v>
      </c>
      <c r="F1618" s="24"/>
      <c r="G1618" s="44">
        <f t="shared" si="50"/>
        <v>192</v>
      </c>
      <c r="H1618" s="44">
        <f t="shared" si="51"/>
        <v>132</v>
      </c>
    </row>
    <row r="1619" spans="1:8" x14ac:dyDescent="0.25">
      <c r="A1619" s="24">
        <v>29440</v>
      </c>
      <c r="B1619" s="24"/>
      <c r="C1619" s="24" t="s">
        <v>983</v>
      </c>
      <c r="D1619" s="29">
        <f>VLOOKUP(A1619,'Novitas non-facility'!$B:$C,2,FALSE)</f>
        <v>46.58</v>
      </c>
      <c r="E1619" s="29">
        <f>VLOOKUP(A1619,'Novitas facilty'!$B:$C,2,FALSE)</f>
        <v>29.44</v>
      </c>
      <c r="F1619" s="24"/>
      <c r="G1619" s="44">
        <f t="shared" si="50"/>
        <v>70</v>
      </c>
      <c r="H1619" s="44">
        <f t="shared" si="51"/>
        <v>45</v>
      </c>
    </row>
    <row r="1620" spans="1:8" x14ac:dyDescent="0.25">
      <c r="A1620" s="24">
        <v>29445</v>
      </c>
      <c r="B1620" s="24"/>
      <c r="C1620" s="24" t="s">
        <v>984</v>
      </c>
      <c r="D1620" s="29">
        <f>VLOOKUP(A1620,'Novitas non-facility'!$B:$C,2,FALSE)</f>
        <v>139.66999999999999</v>
      </c>
      <c r="E1620" s="29">
        <f>VLOOKUP(A1620,'Novitas facilty'!$B:$C,2,FALSE)</f>
        <v>105</v>
      </c>
      <c r="F1620" s="24"/>
      <c r="G1620" s="44">
        <f t="shared" si="50"/>
        <v>210</v>
      </c>
      <c r="H1620" s="44">
        <f t="shared" si="51"/>
        <v>158</v>
      </c>
    </row>
    <row r="1621" spans="1:8" x14ac:dyDescent="0.25">
      <c r="A1621" s="24">
        <v>29450</v>
      </c>
      <c r="B1621" s="24"/>
      <c r="C1621" s="24" t="s">
        <v>985</v>
      </c>
      <c r="D1621" s="29">
        <f>VLOOKUP(A1621,'Novitas non-facility'!$B:$C,2,FALSE)</f>
        <v>158.38</v>
      </c>
      <c r="E1621" s="29">
        <f>VLOOKUP(A1621,'Novitas facilty'!$B:$C,2,FALSE)</f>
        <v>120.68</v>
      </c>
      <c r="F1621" s="24"/>
      <c r="G1621" s="44">
        <f t="shared" si="50"/>
        <v>238</v>
      </c>
      <c r="H1621" s="44">
        <f t="shared" si="51"/>
        <v>182</v>
      </c>
    </row>
    <row r="1622" spans="1:8" x14ac:dyDescent="0.25">
      <c r="A1622" s="24">
        <v>29505</v>
      </c>
      <c r="B1622" s="24"/>
      <c r="C1622" s="24" t="s">
        <v>986</v>
      </c>
      <c r="D1622" s="29">
        <f>VLOOKUP(A1622,'Novitas non-facility'!$B:$C,2,FALSE)</f>
        <v>98.88</v>
      </c>
      <c r="E1622" s="29">
        <f>VLOOKUP(A1622,'Novitas facilty'!$B:$C,2,FALSE)</f>
        <v>56.6</v>
      </c>
      <c r="F1622" s="24"/>
      <c r="G1622" s="44">
        <f t="shared" si="50"/>
        <v>149</v>
      </c>
      <c r="H1622" s="44">
        <f t="shared" si="51"/>
        <v>85</v>
      </c>
    </row>
    <row r="1623" spans="1:8" x14ac:dyDescent="0.25">
      <c r="A1623" s="24">
        <v>29515</v>
      </c>
      <c r="B1623" s="24"/>
      <c r="C1623" s="24" t="s">
        <v>987</v>
      </c>
      <c r="D1623" s="29">
        <f>VLOOKUP(A1623,'Novitas non-facility'!$B:$C,2,FALSE)</f>
        <v>79.38</v>
      </c>
      <c r="E1623" s="29">
        <f>VLOOKUP(A1623,'Novitas facilty'!$B:$C,2,FALSE)</f>
        <v>53.48</v>
      </c>
      <c r="F1623" s="24"/>
      <c r="G1623" s="44">
        <f t="shared" si="50"/>
        <v>120</v>
      </c>
      <c r="H1623" s="44">
        <f t="shared" si="51"/>
        <v>81</v>
      </c>
    </row>
    <row r="1624" spans="1:8" x14ac:dyDescent="0.25">
      <c r="A1624" s="24">
        <v>29520</v>
      </c>
      <c r="B1624" s="24"/>
      <c r="C1624" s="24" t="s">
        <v>988</v>
      </c>
      <c r="D1624" s="29">
        <f>VLOOKUP(A1624,'Novitas non-facility'!$B:$C,2,FALSE)</f>
        <v>38.409999999999997</v>
      </c>
      <c r="E1624" s="29">
        <f>VLOOKUP(A1624,'Novitas facilty'!$B:$C,2,FALSE)</f>
        <v>19.37</v>
      </c>
      <c r="F1624" s="24"/>
      <c r="G1624" s="44">
        <f t="shared" si="50"/>
        <v>58</v>
      </c>
      <c r="H1624" s="44">
        <f t="shared" si="51"/>
        <v>30</v>
      </c>
    </row>
    <row r="1625" spans="1:8" x14ac:dyDescent="0.25">
      <c r="A1625" s="24">
        <v>29530</v>
      </c>
      <c r="B1625" s="24"/>
      <c r="C1625" s="24" t="s">
        <v>989</v>
      </c>
      <c r="D1625" s="29">
        <f>VLOOKUP(A1625,'Novitas non-facility'!$B:$C,2,FALSE)</f>
        <v>32.700000000000003</v>
      </c>
      <c r="E1625" s="29">
        <f>VLOOKUP(A1625,'Novitas facilty'!$B:$C,2,FALSE)</f>
        <v>19.37</v>
      </c>
      <c r="F1625" s="24"/>
      <c r="G1625" s="44">
        <f t="shared" si="50"/>
        <v>50</v>
      </c>
      <c r="H1625" s="44">
        <f t="shared" si="51"/>
        <v>30</v>
      </c>
    </row>
    <row r="1626" spans="1:8" x14ac:dyDescent="0.25">
      <c r="A1626" s="24">
        <v>29540</v>
      </c>
      <c r="B1626" s="24"/>
      <c r="C1626" s="24" t="s">
        <v>990</v>
      </c>
      <c r="D1626" s="29">
        <f>VLOOKUP(A1626,'Novitas non-facility'!$B:$C,2,FALSE)</f>
        <v>30.72</v>
      </c>
      <c r="E1626" s="29">
        <f>VLOOKUP(A1626,'Novitas facilty'!$B:$C,2,FALSE)</f>
        <v>18.53</v>
      </c>
      <c r="F1626" s="24"/>
      <c r="G1626" s="44">
        <f t="shared" si="50"/>
        <v>47</v>
      </c>
      <c r="H1626" s="44">
        <f t="shared" si="51"/>
        <v>28</v>
      </c>
    </row>
    <row r="1627" spans="1:8" x14ac:dyDescent="0.25">
      <c r="A1627" s="24">
        <v>29550</v>
      </c>
      <c r="B1627" s="24"/>
      <c r="C1627" s="24" t="s">
        <v>991</v>
      </c>
      <c r="D1627" s="29">
        <f>VLOOKUP(A1627,'Novitas non-facility'!$B:$C,2,FALSE)</f>
        <v>20.92</v>
      </c>
      <c r="E1627" s="29">
        <f>VLOOKUP(A1627,'Novitas facilty'!$B:$C,2,FALSE)</f>
        <v>11.77</v>
      </c>
      <c r="F1627" s="24"/>
      <c r="G1627" s="44">
        <f t="shared" si="50"/>
        <v>32</v>
      </c>
      <c r="H1627" s="44">
        <f t="shared" si="51"/>
        <v>18</v>
      </c>
    </row>
    <row r="1628" spans="1:8" x14ac:dyDescent="0.25">
      <c r="A1628" s="24">
        <v>29580</v>
      </c>
      <c r="B1628" s="24"/>
      <c r="C1628" s="24" t="s">
        <v>992</v>
      </c>
      <c r="D1628" s="29">
        <f>VLOOKUP(A1628,'Novitas non-facility'!$B:$C,2,FALSE)</f>
        <v>70.14</v>
      </c>
      <c r="E1628" s="29">
        <f>VLOOKUP(A1628,'Novitas facilty'!$B:$C,2,FALSE)</f>
        <v>27.86</v>
      </c>
      <c r="F1628" s="24"/>
      <c r="G1628" s="44">
        <f t="shared" si="50"/>
        <v>106</v>
      </c>
      <c r="H1628" s="44">
        <f t="shared" si="51"/>
        <v>42</v>
      </c>
    </row>
    <row r="1629" spans="1:8" x14ac:dyDescent="0.25">
      <c r="A1629" s="24">
        <v>29581</v>
      </c>
      <c r="B1629" s="24"/>
      <c r="C1629" s="24" t="s">
        <v>993</v>
      </c>
      <c r="D1629" s="29">
        <f>VLOOKUP(A1629,'Novitas non-facility'!$B:$C,2,FALSE)</f>
        <v>99.93</v>
      </c>
      <c r="E1629" s="29">
        <f>VLOOKUP(A1629,'Novitas facilty'!$B:$C,2,FALSE)</f>
        <v>28.32</v>
      </c>
      <c r="F1629" s="24"/>
      <c r="G1629" s="44">
        <f t="shared" si="50"/>
        <v>150</v>
      </c>
      <c r="H1629" s="44">
        <f t="shared" si="51"/>
        <v>43</v>
      </c>
    </row>
    <row r="1630" spans="1:8" x14ac:dyDescent="0.25">
      <c r="A1630" s="24">
        <v>29584</v>
      </c>
      <c r="B1630" s="24"/>
      <c r="C1630" s="24" t="s">
        <v>994</v>
      </c>
      <c r="D1630" s="29">
        <f>VLOOKUP(A1630,'Novitas non-facility'!$B:$C,2,FALSE)</f>
        <v>92.27</v>
      </c>
      <c r="E1630" s="29">
        <f>VLOOKUP(A1630,'Novitas facilty'!$B:$C,2,FALSE)</f>
        <v>16.86</v>
      </c>
      <c r="F1630" s="24"/>
      <c r="G1630" s="44">
        <f t="shared" si="50"/>
        <v>139</v>
      </c>
      <c r="H1630" s="44">
        <f t="shared" si="51"/>
        <v>26</v>
      </c>
    </row>
    <row r="1631" spans="1:8" x14ac:dyDescent="0.25">
      <c r="A1631" s="24">
        <v>29700</v>
      </c>
      <c r="B1631" s="24"/>
      <c r="C1631" s="24" t="s">
        <v>995</v>
      </c>
      <c r="D1631" s="29">
        <f>VLOOKUP(A1631,'Novitas non-facility'!$B:$C,2,FALSE)</f>
        <v>69.209999999999994</v>
      </c>
      <c r="E1631" s="29">
        <f>VLOOKUP(A1631,'Novitas facilty'!$B:$C,2,FALSE)</f>
        <v>35.31</v>
      </c>
      <c r="F1631" s="24"/>
      <c r="G1631" s="44">
        <f t="shared" si="50"/>
        <v>104</v>
      </c>
      <c r="H1631" s="44">
        <f t="shared" si="51"/>
        <v>53</v>
      </c>
    </row>
    <row r="1632" spans="1:8" x14ac:dyDescent="0.25">
      <c r="A1632" s="24">
        <v>29705</v>
      </c>
      <c r="B1632" s="24"/>
      <c r="C1632" s="24" t="s">
        <v>995</v>
      </c>
      <c r="D1632" s="29">
        <f>VLOOKUP(A1632,'Novitas non-facility'!$B:$C,2,FALSE)</f>
        <v>68.97</v>
      </c>
      <c r="E1632" s="29">
        <f>VLOOKUP(A1632,'Novitas facilty'!$B:$C,2,FALSE)</f>
        <v>48.02</v>
      </c>
      <c r="F1632" s="24"/>
      <c r="G1632" s="44">
        <f t="shared" si="50"/>
        <v>104</v>
      </c>
      <c r="H1632" s="44">
        <f t="shared" si="51"/>
        <v>73</v>
      </c>
    </row>
    <row r="1633" spans="1:8" x14ac:dyDescent="0.25">
      <c r="A1633" s="24">
        <v>29710</v>
      </c>
      <c r="B1633" s="24"/>
      <c r="C1633" s="24" t="s">
        <v>995</v>
      </c>
      <c r="D1633" s="29">
        <f>VLOOKUP(A1633,'Novitas non-facility'!$B:$C,2,FALSE)</f>
        <v>134.91999999999999</v>
      </c>
      <c r="E1633" s="29">
        <f>VLOOKUP(A1633,'Novitas facilty'!$B:$C,2,FALSE)</f>
        <v>88.45</v>
      </c>
      <c r="F1633" s="24"/>
      <c r="G1633" s="44">
        <f t="shared" si="50"/>
        <v>203</v>
      </c>
      <c r="H1633" s="44">
        <f t="shared" si="51"/>
        <v>133</v>
      </c>
    </row>
    <row r="1634" spans="1:8" x14ac:dyDescent="0.25">
      <c r="A1634" s="24">
        <v>29720</v>
      </c>
      <c r="B1634" s="24"/>
      <c r="C1634" s="24" t="s">
        <v>996</v>
      </c>
      <c r="D1634" s="29">
        <f>VLOOKUP(A1634,'Novitas non-facility'!$B:$C,2,FALSE)</f>
        <v>95.79</v>
      </c>
      <c r="E1634" s="29">
        <f>VLOOKUP(A1634,'Novitas facilty'!$B:$C,2,FALSE)</f>
        <v>47.04</v>
      </c>
      <c r="F1634" s="24"/>
      <c r="G1634" s="44">
        <f t="shared" si="50"/>
        <v>144</v>
      </c>
      <c r="H1634" s="44">
        <f t="shared" si="51"/>
        <v>71</v>
      </c>
    </row>
    <row r="1635" spans="1:8" x14ac:dyDescent="0.25">
      <c r="A1635" s="24">
        <v>29730</v>
      </c>
      <c r="B1635" s="24"/>
      <c r="C1635" s="24" t="s">
        <v>997</v>
      </c>
      <c r="D1635" s="29">
        <f>VLOOKUP(A1635,'Novitas non-facility'!$B:$C,2,FALSE)</f>
        <v>70.14</v>
      </c>
      <c r="E1635" s="29">
        <f>VLOOKUP(A1635,'Novitas facilty'!$B:$C,2,FALSE)</f>
        <v>47.67</v>
      </c>
      <c r="F1635" s="24"/>
      <c r="G1635" s="44">
        <f t="shared" si="50"/>
        <v>106</v>
      </c>
      <c r="H1635" s="44">
        <f t="shared" si="51"/>
        <v>72</v>
      </c>
    </row>
    <row r="1636" spans="1:8" x14ac:dyDescent="0.25">
      <c r="A1636" s="24">
        <v>29740</v>
      </c>
      <c r="B1636" s="24"/>
      <c r="C1636" s="24" t="s">
        <v>998</v>
      </c>
      <c r="D1636" s="29">
        <f>VLOOKUP(A1636,'Novitas non-facility'!$B:$C,2,FALSE)</f>
        <v>108.7</v>
      </c>
      <c r="E1636" s="29">
        <f>VLOOKUP(A1636,'Novitas facilty'!$B:$C,2,FALSE)</f>
        <v>74.040000000000006</v>
      </c>
      <c r="F1636" s="24"/>
      <c r="G1636" s="44">
        <f t="shared" si="50"/>
        <v>164</v>
      </c>
      <c r="H1636" s="44">
        <f t="shared" si="51"/>
        <v>112</v>
      </c>
    </row>
    <row r="1637" spans="1:8" x14ac:dyDescent="0.25">
      <c r="A1637" s="24">
        <v>29750</v>
      </c>
      <c r="B1637" s="24"/>
      <c r="C1637" s="24" t="s">
        <v>999</v>
      </c>
      <c r="D1637" s="29">
        <f>VLOOKUP(A1637,'Novitas non-facility'!$B:$C,2,FALSE)</f>
        <v>117.71</v>
      </c>
      <c r="E1637" s="29">
        <f>VLOOKUP(A1637,'Novitas facilty'!$B:$C,2,FALSE)</f>
        <v>82.66</v>
      </c>
      <c r="F1637" s="24"/>
      <c r="G1637" s="44">
        <f t="shared" si="50"/>
        <v>177</v>
      </c>
      <c r="H1637" s="44">
        <f t="shared" si="51"/>
        <v>124</v>
      </c>
    </row>
    <row r="1638" spans="1:8" x14ac:dyDescent="0.25">
      <c r="A1638" s="24">
        <v>29800</v>
      </c>
      <c r="B1638" s="24"/>
      <c r="C1638" s="24" t="s">
        <v>1000</v>
      </c>
      <c r="D1638" s="29">
        <f>VLOOKUP(A1638,'Novitas non-facility'!$B:$C,2,FALSE)</f>
        <v>585.04</v>
      </c>
      <c r="E1638" s="29">
        <f>VLOOKUP(A1638,'Novitas facilty'!$B:$C,2,FALSE)</f>
        <v>564.94000000000005</v>
      </c>
      <c r="F1638" s="24"/>
      <c r="G1638" s="44">
        <f t="shared" si="50"/>
        <v>878</v>
      </c>
      <c r="H1638" s="44">
        <f t="shared" si="51"/>
        <v>848</v>
      </c>
    </row>
    <row r="1639" spans="1:8" x14ac:dyDescent="0.25">
      <c r="A1639" s="24">
        <v>29804</v>
      </c>
      <c r="B1639" s="24"/>
      <c r="C1639" s="24" t="s">
        <v>1000</v>
      </c>
      <c r="D1639" s="29">
        <f>VLOOKUP(A1639,'Novitas non-facility'!$B:$C,2,FALSE)</f>
        <v>649.23</v>
      </c>
      <c r="E1639" s="29">
        <f>VLOOKUP(A1639,'Novitas facilty'!$B:$C,2,FALSE)</f>
        <v>715.52</v>
      </c>
      <c r="F1639" s="24"/>
      <c r="G1639" s="44">
        <f t="shared" si="50"/>
        <v>974</v>
      </c>
      <c r="H1639" s="44">
        <f t="shared" si="51"/>
        <v>1074</v>
      </c>
    </row>
    <row r="1640" spans="1:8" x14ac:dyDescent="0.25">
      <c r="A1640" s="24">
        <v>29805</v>
      </c>
      <c r="B1640" s="24"/>
      <c r="C1640" s="24" t="s">
        <v>1001</v>
      </c>
      <c r="D1640" s="29">
        <f>VLOOKUP(A1640,'Novitas non-facility'!$B:$C,2,FALSE)</f>
        <v>518.07000000000005</v>
      </c>
      <c r="E1640" s="29">
        <f>VLOOKUP(A1640,'Novitas facilty'!$B:$C,2,FALSE)</f>
        <v>523.87</v>
      </c>
      <c r="F1640" s="24"/>
      <c r="G1640" s="44">
        <f t="shared" si="50"/>
        <v>778</v>
      </c>
      <c r="H1640" s="44">
        <f t="shared" si="51"/>
        <v>786</v>
      </c>
    </row>
    <row r="1641" spans="1:8" x14ac:dyDescent="0.25">
      <c r="A1641" s="24">
        <v>29806</v>
      </c>
      <c r="B1641" s="24"/>
      <c r="C1641" s="24" t="s">
        <v>1002</v>
      </c>
      <c r="D1641" s="29">
        <f>VLOOKUP(A1641,'Novitas non-facility'!$B:$C,2,FALSE)</f>
        <v>1154</v>
      </c>
      <c r="E1641" s="29">
        <f>VLOOKUP(A1641,'Novitas facilty'!$B:$C,2,FALSE)</f>
        <v>1174.0899999999999</v>
      </c>
      <c r="F1641" s="24"/>
      <c r="G1641" s="44">
        <f t="shared" si="50"/>
        <v>1731</v>
      </c>
      <c r="H1641" s="44">
        <f t="shared" si="51"/>
        <v>1762</v>
      </c>
    </row>
    <row r="1642" spans="1:8" x14ac:dyDescent="0.25">
      <c r="A1642" s="24">
        <v>29807</v>
      </c>
      <c r="B1642" s="24"/>
      <c r="C1642" s="24" t="s">
        <v>1002</v>
      </c>
      <c r="D1642" s="29">
        <f>VLOOKUP(A1642,'Novitas non-facility'!$B:$C,2,FALSE)</f>
        <v>1129.75</v>
      </c>
      <c r="E1642" s="29">
        <f>VLOOKUP(A1642,'Novitas facilty'!$B:$C,2,FALSE)</f>
        <v>1146.07</v>
      </c>
      <c r="F1642" s="24"/>
      <c r="G1642" s="44">
        <f t="shared" si="50"/>
        <v>1695</v>
      </c>
      <c r="H1642" s="44">
        <f t="shared" si="51"/>
        <v>1720</v>
      </c>
    </row>
    <row r="1643" spans="1:8" x14ac:dyDescent="0.25">
      <c r="A1643" s="24">
        <v>29819</v>
      </c>
      <c r="B1643" s="24"/>
      <c r="C1643" s="24" t="s">
        <v>1002</v>
      </c>
      <c r="D1643" s="29">
        <f>VLOOKUP(A1643,'Novitas non-facility'!$B:$C,2,FALSE)</f>
        <v>646.11</v>
      </c>
      <c r="E1643" s="29">
        <f>VLOOKUP(A1643,'Novitas facilty'!$B:$C,2,FALSE)</f>
        <v>649.25</v>
      </c>
      <c r="F1643" s="24"/>
      <c r="G1643" s="44">
        <f t="shared" si="50"/>
        <v>970</v>
      </c>
      <c r="H1643" s="44">
        <f t="shared" si="51"/>
        <v>974</v>
      </c>
    </row>
    <row r="1644" spans="1:8" x14ac:dyDescent="0.25">
      <c r="A1644" s="24">
        <v>29820</v>
      </c>
      <c r="B1644" s="24"/>
      <c r="C1644" s="24" t="s">
        <v>1002</v>
      </c>
      <c r="D1644" s="29">
        <f>VLOOKUP(A1644,'Novitas non-facility'!$B:$C,2,FALSE)</f>
        <v>587.02</v>
      </c>
      <c r="E1644" s="29">
        <f>VLOOKUP(A1644,'Novitas facilty'!$B:$C,2,FALSE)</f>
        <v>591.29</v>
      </c>
      <c r="F1644" s="24"/>
      <c r="G1644" s="44">
        <f t="shared" si="50"/>
        <v>881</v>
      </c>
      <c r="H1644" s="44">
        <f t="shared" si="51"/>
        <v>887</v>
      </c>
    </row>
    <row r="1645" spans="1:8" x14ac:dyDescent="0.25">
      <c r="A1645" s="24">
        <v>29821</v>
      </c>
      <c r="B1645" s="24"/>
      <c r="C1645" s="24" t="s">
        <v>1002</v>
      </c>
      <c r="D1645" s="29">
        <f>VLOOKUP(A1645,'Novitas non-facility'!$B:$C,2,FALSE)</f>
        <v>653.71</v>
      </c>
      <c r="E1645" s="29">
        <f>VLOOKUP(A1645,'Novitas facilty'!$B:$C,2,FALSE)</f>
        <v>645.92999999999995</v>
      </c>
      <c r="F1645" s="24"/>
      <c r="G1645" s="44">
        <f t="shared" si="50"/>
        <v>981</v>
      </c>
      <c r="H1645" s="44">
        <f t="shared" si="51"/>
        <v>969</v>
      </c>
    </row>
    <row r="1646" spans="1:8" x14ac:dyDescent="0.25">
      <c r="A1646" s="24">
        <v>29822</v>
      </c>
      <c r="B1646" s="24"/>
      <c r="C1646" s="24" t="s">
        <v>1002</v>
      </c>
      <c r="D1646" s="29">
        <f>VLOOKUP(A1646,'Novitas non-facility'!$B:$C,2,FALSE)</f>
        <v>596.67999999999995</v>
      </c>
      <c r="E1646" s="29">
        <f>VLOOKUP(A1646,'Novitas facilty'!$B:$C,2,FALSE)</f>
        <v>627.73</v>
      </c>
      <c r="F1646" s="24"/>
      <c r="G1646" s="44">
        <f t="shared" si="50"/>
        <v>896</v>
      </c>
      <c r="H1646" s="44">
        <f t="shared" si="51"/>
        <v>942</v>
      </c>
    </row>
    <row r="1647" spans="1:8" x14ac:dyDescent="0.25">
      <c r="A1647" s="24">
        <v>29823</v>
      </c>
      <c r="B1647" s="24"/>
      <c r="C1647" s="24" t="s">
        <v>1002</v>
      </c>
      <c r="D1647" s="29">
        <f>VLOOKUP(A1647,'Novitas non-facility'!$B:$C,2,FALSE)</f>
        <v>652.30999999999995</v>
      </c>
      <c r="E1647" s="29">
        <f>VLOOKUP(A1647,'Novitas facilty'!$B:$C,2,FALSE)</f>
        <v>684.88</v>
      </c>
      <c r="F1647" s="24"/>
      <c r="G1647" s="44">
        <f t="shared" si="50"/>
        <v>979</v>
      </c>
      <c r="H1647" s="44">
        <f t="shared" si="51"/>
        <v>1028</v>
      </c>
    </row>
    <row r="1648" spans="1:8" x14ac:dyDescent="0.25">
      <c r="A1648" s="24">
        <v>29824</v>
      </c>
      <c r="B1648" s="24"/>
      <c r="C1648" s="24" t="s">
        <v>1002</v>
      </c>
      <c r="D1648" s="29">
        <f>VLOOKUP(A1648,'Novitas non-facility'!$B:$C,2,FALSE)</f>
        <v>745.43</v>
      </c>
      <c r="E1648" s="29">
        <f>VLOOKUP(A1648,'Novitas facilty'!$B:$C,2,FALSE)</f>
        <v>738.52</v>
      </c>
      <c r="F1648" s="24"/>
      <c r="G1648" s="44">
        <f t="shared" ref="G1648:G1711" si="52">ROUNDUP(D1648*$J$2,0)</f>
        <v>1119</v>
      </c>
      <c r="H1648" s="44">
        <f t="shared" ref="H1648:H1711" si="53">ROUNDUP(E1648*$J$2,0)</f>
        <v>1108</v>
      </c>
    </row>
    <row r="1649" spans="1:8" x14ac:dyDescent="0.25">
      <c r="A1649" s="24">
        <v>29825</v>
      </c>
      <c r="B1649" s="24"/>
      <c r="C1649" s="24" t="s">
        <v>1002</v>
      </c>
      <c r="D1649" s="29">
        <f>VLOOKUP(A1649,'Novitas non-facility'!$B:$C,2,FALSE)</f>
        <v>646.11</v>
      </c>
      <c r="E1649" s="29">
        <f>VLOOKUP(A1649,'Novitas facilty'!$B:$C,2,FALSE)</f>
        <v>639.49</v>
      </c>
      <c r="F1649" s="24"/>
      <c r="G1649" s="44">
        <f t="shared" si="52"/>
        <v>970</v>
      </c>
      <c r="H1649" s="44">
        <f t="shared" si="53"/>
        <v>960</v>
      </c>
    </row>
    <row r="1650" spans="1:8" x14ac:dyDescent="0.25">
      <c r="A1650" s="24">
        <v>29826</v>
      </c>
      <c r="B1650" s="24"/>
      <c r="C1650" s="24" t="s">
        <v>1002</v>
      </c>
      <c r="D1650" s="29">
        <f>VLOOKUP(A1650,'Novitas non-facility'!$B:$C,2,FALSE)</f>
        <v>183.83</v>
      </c>
      <c r="E1650" s="29">
        <f>VLOOKUP(A1650,'Novitas facilty'!$B:$C,2,FALSE)</f>
        <v>193.54</v>
      </c>
      <c r="F1650" s="24"/>
      <c r="G1650" s="44">
        <f t="shared" si="52"/>
        <v>276</v>
      </c>
      <c r="H1650" s="44">
        <f t="shared" si="53"/>
        <v>291</v>
      </c>
    </row>
    <row r="1651" spans="1:8" x14ac:dyDescent="0.25">
      <c r="A1651" s="24">
        <v>29827</v>
      </c>
      <c r="B1651" s="24"/>
      <c r="C1651" s="24" t="s">
        <v>1003</v>
      </c>
      <c r="D1651" s="29">
        <f>VLOOKUP(A1651,'Novitas non-facility'!$B:$C,2,FALSE)</f>
        <v>1164.6300000000001</v>
      </c>
      <c r="E1651" s="29">
        <f>VLOOKUP(A1651,'Novitas facilty'!$B:$C,2,FALSE)</f>
        <v>1165.83</v>
      </c>
      <c r="F1651" s="24"/>
      <c r="G1651" s="44">
        <f t="shared" si="52"/>
        <v>1747</v>
      </c>
      <c r="H1651" s="44">
        <f t="shared" si="53"/>
        <v>1749</v>
      </c>
    </row>
    <row r="1652" spans="1:8" x14ac:dyDescent="0.25">
      <c r="A1652" s="24">
        <v>29828</v>
      </c>
      <c r="B1652" s="24"/>
      <c r="C1652" s="24" t="s">
        <v>1004</v>
      </c>
      <c r="D1652" s="29">
        <f>VLOOKUP(A1652,'Novitas non-facility'!$B:$C,2,FALSE)</f>
        <v>999.77</v>
      </c>
      <c r="E1652" s="29">
        <f>VLOOKUP(A1652,'Novitas facilty'!$B:$C,2,FALSE)</f>
        <v>1006.98</v>
      </c>
      <c r="F1652" s="24"/>
      <c r="G1652" s="44">
        <f t="shared" si="52"/>
        <v>1500</v>
      </c>
      <c r="H1652" s="44">
        <f t="shared" si="53"/>
        <v>1511</v>
      </c>
    </row>
    <row r="1653" spans="1:8" x14ac:dyDescent="0.25">
      <c r="A1653" s="24">
        <v>29830</v>
      </c>
      <c r="B1653" s="24"/>
      <c r="C1653" s="24" t="s">
        <v>1005</v>
      </c>
      <c r="D1653" s="29">
        <f>VLOOKUP(A1653,'Novitas non-facility'!$B:$C,2,FALSE)</f>
        <v>501.85</v>
      </c>
      <c r="E1653" s="29">
        <f>VLOOKUP(A1653,'Novitas facilty'!$B:$C,2,FALSE)</f>
        <v>502.04</v>
      </c>
      <c r="F1653" s="24"/>
      <c r="G1653" s="44">
        <f t="shared" si="52"/>
        <v>753</v>
      </c>
      <c r="H1653" s="44">
        <f t="shared" si="53"/>
        <v>754</v>
      </c>
    </row>
    <row r="1654" spans="1:8" x14ac:dyDescent="0.25">
      <c r="A1654" s="24">
        <v>29834</v>
      </c>
      <c r="B1654" s="24"/>
      <c r="C1654" s="24" t="s">
        <v>1006</v>
      </c>
      <c r="D1654" s="29">
        <f>VLOOKUP(A1654,'Novitas non-facility'!$B:$C,2,FALSE)</f>
        <v>543.76</v>
      </c>
      <c r="E1654" s="29">
        <f>VLOOKUP(A1654,'Novitas facilty'!$B:$C,2,FALSE)</f>
        <v>537.95000000000005</v>
      </c>
      <c r="F1654" s="24"/>
      <c r="G1654" s="44">
        <f t="shared" si="52"/>
        <v>816</v>
      </c>
      <c r="H1654" s="44">
        <f t="shared" si="53"/>
        <v>807</v>
      </c>
    </row>
    <row r="1655" spans="1:8" x14ac:dyDescent="0.25">
      <c r="A1655" s="24">
        <v>29835</v>
      </c>
      <c r="B1655" s="24"/>
      <c r="C1655" s="24" t="s">
        <v>1006</v>
      </c>
      <c r="D1655" s="29">
        <f>VLOOKUP(A1655,'Novitas non-facility'!$B:$C,2,FALSE)</f>
        <v>562.20000000000005</v>
      </c>
      <c r="E1655" s="29">
        <f>VLOOKUP(A1655,'Novitas facilty'!$B:$C,2,FALSE)</f>
        <v>560.27</v>
      </c>
      <c r="F1655" s="24"/>
      <c r="G1655" s="44">
        <f t="shared" si="52"/>
        <v>844</v>
      </c>
      <c r="H1655" s="44">
        <f t="shared" si="53"/>
        <v>841</v>
      </c>
    </row>
    <row r="1656" spans="1:8" x14ac:dyDescent="0.25">
      <c r="A1656" s="24">
        <v>29836</v>
      </c>
      <c r="B1656" s="24"/>
      <c r="C1656" s="24" t="s">
        <v>1006</v>
      </c>
      <c r="D1656" s="29">
        <f>VLOOKUP(A1656,'Novitas non-facility'!$B:$C,2,FALSE)</f>
        <v>645.28</v>
      </c>
      <c r="E1656" s="29">
        <f>VLOOKUP(A1656,'Novitas facilty'!$B:$C,2,FALSE)</f>
        <v>629.32000000000005</v>
      </c>
      <c r="F1656" s="24"/>
      <c r="G1656" s="44">
        <f t="shared" si="52"/>
        <v>968</v>
      </c>
      <c r="H1656" s="44">
        <f t="shared" si="53"/>
        <v>944</v>
      </c>
    </row>
    <row r="1657" spans="1:8" x14ac:dyDescent="0.25">
      <c r="A1657" s="24">
        <v>29837</v>
      </c>
      <c r="B1657" s="24"/>
      <c r="C1657" s="24" t="s">
        <v>1006</v>
      </c>
      <c r="D1657" s="29">
        <f>VLOOKUP(A1657,'Novitas non-facility'!$B:$C,2,FALSE)</f>
        <v>581.65</v>
      </c>
      <c r="E1657" s="29">
        <f>VLOOKUP(A1657,'Novitas facilty'!$B:$C,2,FALSE)</f>
        <v>578.75</v>
      </c>
      <c r="F1657" s="24"/>
      <c r="G1657" s="44">
        <f t="shared" si="52"/>
        <v>873</v>
      </c>
      <c r="H1657" s="44">
        <f t="shared" si="53"/>
        <v>869</v>
      </c>
    </row>
    <row r="1658" spans="1:8" x14ac:dyDescent="0.25">
      <c r="A1658" s="24">
        <v>29838</v>
      </c>
      <c r="B1658" s="24"/>
      <c r="C1658" s="24" t="s">
        <v>1006</v>
      </c>
      <c r="D1658" s="29">
        <f>VLOOKUP(A1658,'Novitas non-facility'!$B:$C,2,FALSE)</f>
        <v>654.96</v>
      </c>
      <c r="E1658" s="29">
        <f>VLOOKUP(A1658,'Novitas facilty'!$B:$C,2,FALSE)</f>
        <v>649.09</v>
      </c>
      <c r="F1658" s="24"/>
      <c r="G1658" s="44">
        <f t="shared" si="52"/>
        <v>983</v>
      </c>
      <c r="H1658" s="44">
        <f t="shared" si="53"/>
        <v>974</v>
      </c>
    </row>
    <row r="1659" spans="1:8" x14ac:dyDescent="0.25">
      <c r="A1659" s="24">
        <v>29840</v>
      </c>
      <c r="B1659" s="24"/>
      <c r="C1659" s="24" t="s">
        <v>1007</v>
      </c>
      <c r="D1659" s="29">
        <f>VLOOKUP(A1659,'Novitas non-facility'!$B:$C,2,FALSE)</f>
        <v>500.52</v>
      </c>
      <c r="E1659" s="29">
        <f>VLOOKUP(A1659,'Novitas facilty'!$B:$C,2,FALSE)</f>
        <v>502.24</v>
      </c>
      <c r="F1659" s="24"/>
      <c r="G1659" s="44">
        <f t="shared" si="52"/>
        <v>751</v>
      </c>
      <c r="H1659" s="44">
        <f t="shared" si="53"/>
        <v>754</v>
      </c>
    </row>
    <row r="1660" spans="1:8" x14ac:dyDescent="0.25">
      <c r="A1660" s="24">
        <v>29843</v>
      </c>
      <c r="B1660" s="24"/>
      <c r="C1660" s="24" t="s">
        <v>1008</v>
      </c>
      <c r="D1660" s="29">
        <f>VLOOKUP(A1660,'Novitas non-facility'!$B:$C,2,FALSE)</f>
        <v>538.34</v>
      </c>
      <c r="E1660" s="29">
        <f>VLOOKUP(A1660,'Novitas facilty'!$B:$C,2,FALSE)</f>
        <v>537.1</v>
      </c>
      <c r="F1660" s="24"/>
      <c r="G1660" s="44">
        <f t="shared" si="52"/>
        <v>808</v>
      </c>
      <c r="H1660" s="44">
        <f t="shared" si="53"/>
        <v>806</v>
      </c>
    </row>
    <row r="1661" spans="1:8" x14ac:dyDescent="0.25">
      <c r="A1661" s="24">
        <v>29844</v>
      </c>
      <c r="B1661" s="24"/>
      <c r="C1661" s="24" t="s">
        <v>1008</v>
      </c>
      <c r="D1661" s="29">
        <f>VLOOKUP(A1661,'Novitas non-facility'!$B:$C,2,FALSE)</f>
        <v>552.67999999999995</v>
      </c>
      <c r="E1661" s="29">
        <f>VLOOKUP(A1661,'Novitas facilty'!$B:$C,2,FALSE)</f>
        <v>548.08000000000004</v>
      </c>
      <c r="F1661" s="24"/>
      <c r="G1661" s="44">
        <f t="shared" si="52"/>
        <v>830</v>
      </c>
      <c r="H1661" s="44">
        <f t="shared" si="53"/>
        <v>823</v>
      </c>
    </row>
    <row r="1662" spans="1:8" x14ac:dyDescent="0.25">
      <c r="A1662" s="24">
        <v>29845</v>
      </c>
      <c r="B1662" s="24"/>
      <c r="C1662" s="24" t="s">
        <v>1008</v>
      </c>
      <c r="D1662" s="29">
        <f>VLOOKUP(A1662,'Novitas non-facility'!$B:$C,2,FALSE)</f>
        <v>647.27</v>
      </c>
      <c r="E1662" s="29">
        <f>VLOOKUP(A1662,'Novitas facilty'!$B:$C,2,FALSE)</f>
        <v>636.27</v>
      </c>
      <c r="F1662" s="24"/>
      <c r="G1662" s="44">
        <f t="shared" si="52"/>
        <v>971</v>
      </c>
      <c r="H1662" s="44">
        <f t="shared" si="53"/>
        <v>955</v>
      </c>
    </row>
    <row r="1663" spans="1:8" x14ac:dyDescent="0.25">
      <c r="A1663" s="24">
        <v>29846</v>
      </c>
      <c r="B1663" s="24"/>
      <c r="C1663" s="24" t="s">
        <v>1008</v>
      </c>
      <c r="D1663" s="29">
        <f>VLOOKUP(A1663,'Novitas non-facility'!$B:$C,2,FALSE)</f>
        <v>577.57000000000005</v>
      </c>
      <c r="E1663" s="29">
        <f>VLOOKUP(A1663,'Novitas facilty'!$B:$C,2,FALSE)</f>
        <v>574.79</v>
      </c>
      <c r="F1663" s="24"/>
      <c r="G1663" s="44">
        <f t="shared" si="52"/>
        <v>867</v>
      </c>
      <c r="H1663" s="44">
        <f t="shared" si="53"/>
        <v>863</v>
      </c>
    </row>
    <row r="1664" spans="1:8" x14ac:dyDescent="0.25">
      <c r="A1664" s="24">
        <v>29847</v>
      </c>
      <c r="B1664" s="24"/>
      <c r="C1664" s="24" t="s">
        <v>1008</v>
      </c>
      <c r="D1664" s="29">
        <f>VLOOKUP(A1664,'Novitas non-facility'!$B:$C,2,FALSE)</f>
        <v>599.99</v>
      </c>
      <c r="E1664" s="29">
        <f>VLOOKUP(A1664,'Novitas facilty'!$B:$C,2,FALSE)</f>
        <v>589.38</v>
      </c>
      <c r="F1664" s="24"/>
      <c r="G1664" s="44">
        <f t="shared" si="52"/>
        <v>900</v>
      </c>
      <c r="H1664" s="44">
        <f t="shared" si="53"/>
        <v>885</v>
      </c>
    </row>
    <row r="1665" spans="1:8" x14ac:dyDescent="0.25">
      <c r="A1665" s="24">
        <v>29848</v>
      </c>
      <c r="B1665" s="24"/>
      <c r="C1665" s="24" t="s">
        <v>1009</v>
      </c>
      <c r="D1665" s="29">
        <f>VLOOKUP(A1665,'Novitas non-facility'!$B:$C,2,FALSE)</f>
        <v>566.78</v>
      </c>
      <c r="E1665" s="29">
        <f>VLOOKUP(A1665,'Novitas facilty'!$B:$C,2,FALSE)</f>
        <v>566.11</v>
      </c>
      <c r="F1665" s="24"/>
      <c r="G1665" s="44">
        <f t="shared" si="52"/>
        <v>851</v>
      </c>
      <c r="H1665" s="44">
        <f t="shared" si="53"/>
        <v>850</v>
      </c>
    </row>
    <row r="1666" spans="1:8" x14ac:dyDescent="0.25">
      <c r="A1666" s="24">
        <v>29850</v>
      </c>
      <c r="B1666" s="24"/>
      <c r="C1666" s="24" t="s">
        <v>1010</v>
      </c>
      <c r="D1666" s="29">
        <f>VLOOKUP(A1666,'Novitas non-facility'!$B:$C,2,FALSE)</f>
        <v>687.17</v>
      </c>
      <c r="E1666" s="29">
        <f>VLOOKUP(A1666,'Novitas facilty'!$B:$C,2,FALSE)</f>
        <v>683.75</v>
      </c>
      <c r="F1666" s="24"/>
      <c r="G1666" s="44">
        <f t="shared" si="52"/>
        <v>1031</v>
      </c>
      <c r="H1666" s="44">
        <f t="shared" si="53"/>
        <v>1026</v>
      </c>
    </row>
    <row r="1667" spans="1:8" x14ac:dyDescent="0.25">
      <c r="A1667" s="24">
        <v>29851</v>
      </c>
      <c r="B1667" s="24"/>
      <c r="C1667" s="24" t="s">
        <v>1010</v>
      </c>
      <c r="D1667" s="29">
        <f>VLOOKUP(A1667,'Novitas non-facility'!$B:$C,2,FALSE)</f>
        <v>1014.92</v>
      </c>
      <c r="E1667" s="29">
        <f>VLOOKUP(A1667,'Novitas facilty'!$B:$C,2,FALSE)</f>
        <v>975.53</v>
      </c>
      <c r="F1667" s="24"/>
      <c r="G1667" s="44">
        <f t="shared" si="52"/>
        <v>1523</v>
      </c>
      <c r="H1667" s="44">
        <f t="shared" si="53"/>
        <v>1464</v>
      </c>
    </row>
    <row r="1668" spans="1:8" x14ac:dyDescent="0.25">
      <c r="A1668" s="24">
        <v>29855</v>
      </c>
      <c r="B1668" s="24"/>
      <c r="C1668" s="24" t="s">
        <v>1011</v>
      </c>
      <c r="D1668" s="29">
        <f>VLOOKUP(A1668,'Novitas non-facility'!$B:$C,2,FALSE)</f>
        <v>855.93</v>
      </c>
      <c r="E1668" s="29">
        <f>VLOOKUP(A1668,'Novitas facilty'!$B:$C,2,FALSE)</f>
        <v>865.52</v>
      </c>
      <c r="F1668" s="24"/>
      <c r="G1668" s="44">
        <f t="shared" si="52"/>
        <v>1284</v>
      </c>
      <c r="H1668" s="44">
        <f t="shared" si="53"/>
        <v>1299</v>
      </c>
    </row>
    <row r="1669" spans="1:8" x14ac:dyDescent="0.25">
      <c r="A1669" s="24">
        <v>29856</v>
      </c>
      <c r="B1669" s="24"/>
      <c r="C1669" s="24" t="s">
        <v>1011</v>
      </c>
      <c r="D1669" s="29">
        <f>VLOOKUP(A1669,'Novitas non-facility'!$B:$C,2,FALSE)</f>
        <v>1082.47</v>
      </c>
      <c r="E1669" s="29">
        <f>VLOOKUP(A1669,'Novitas facilty'!$B:$C,2,FALSE)</f>
        <v>1102.43</v>
      </c>
      <c r="F1669" s="24"/>
      <c r="G1669" s="44">
        <f t="shared" si="52"/>
        <v>1624</v>
      </c>
      <c r="H1669" s="44">
        <f t="shared" si="53"/>
        <v>1654</v>
      </c>
    </row>
    <row r="1670" spans="1:8" x14ac:dyDescent="0.25">
      <c r="A1670" s="24">
        <v>29860</v>
      </c>
      <c r="B1670" s="24"/>
      <c r="C1670" s="24" t="s">
        <v>1012</v>
      </c>
      <c r="D1670" s="29">
        <f>VLOOKUP(A1670,'Novitas non-facility'!$B:$C,2,FALSE)</f>
        <v>706.62</v>
      </c>
      <c r="E1670" s="29">
        <f>VLOOKUP(A1670,'Novitas facilty'!$B:$C,2,FALSE)</f>
        <v>731.28</v>
      </c>
      <c r="F1670" s="24"/>
      <c r="G1670" s="44">
        <f t="shared" si="52"/>
        <v>1060</v>
      </c>
      <c r="H1670" s="44">
        <f t="shared" si="53"/>
        <v>1097</v>
      </c>
    </row>
    <row r="1671" spans="1:8" x14ac:dyDescent="0.25">
      <c r="A1671" s="24">
        <v>29861</v>
      </c>
      <c r="B1671" s="24"/>
      <c r="C1671" s="24" t="s">
        <v>1013</v>
      </c>
      <c r="D1671" s="29">
        <f>VLOOKUP(A1671,'Novitas non-facility'!$B:$C,2,FALSE)</f>
        <v>778.48</v>
      </c>
      <c r="E1671" s="29">
        <f>VLOOKUP(A1671,'Novitas facilty'!$B:$C,2,FALSE)</f>
        <v>795.35</v>
      </c>
      <c r="F1671" s="24"/>
      <c r="G1671" s="44">
        <f t="shared" si="52"/>
        <v>1168</v>
      </c>
      <c r="H1671" s="44">
        <f t="shared" si="53"/>
        <v>1194</v>
      </c>
    </row>
    <row r="1672" spans="1:8" x14ac:dyDescent="0.25">
      <c r="A1672" s="24">
        <v>29862</v>
      </c>
      <c r="B1672" s="24"/>
      <c r="C1672" s="24" t="s">
        <v>1014</v>
      </c>
      <c r="D1672" s="29">
        <f>VLOOKUP(A1672,'Novitas non-facility'!$B:$C,2,FALSE)</f>
        <v>889.99</v>
      </c>
      <c r="E1672" s="29">
        <f>VLOOKUP(A1672,'Novitas facilty'!$B:$C,2,FALSE)</f>
        <v>892.89</v>
      </c>
      <c r="F1672" s="24"/>
      <c r="G1672" s="44">
        <f t="shared" si="52"/>
        <v>1335</v>
      </c>
      <c r="H1672" s="44">
        <f t="shared" si="53"/>
        <v>1340</v>
      </c>
    </row>
    <row r="1673" spans="1:8" x14ac:dyDescent="0.25">
      <c r="A1673" s="24">
        <v>29863</v>
      </c>
      <c r="B1673" s="24"/>
      <c r="C1673" s="24" t="s">
        <v>1015</v>
      </c>
      <c r="D1673" s="29">
        <f>VLOOKUP(A1673,'Novitas non-facility'!$B:$C,2,FALSE)</f>
        <v>888.43</v>
      </c>
      <c r="E1673" s="29">
        <f>VLOOKUP(A1673,'Novitas facilty'!$B:$C,2,FALSE)</f>
        <v>892.86</v>
      </c>
      <c r="F1673" s="24"/>
      <c r="G1673" s="44">
        <f t="shared" si="52"/>
        <v>1333</v>
      </c>
      <c r="H1673" s="44">
        <f t="shared" si="53"/>
        <v>1340</v>
      </c>
    </row>
    <row r="1674" spans="1:8" x14ac:dyDescent="0.25">
      <c r="A1674" s="24">
        <v>29866</v>
      </c>
      <c r="B1674" s="24"/>
      <c r="C1674" s="24" t="s">
        <v>1016</v>
      </c>
      <c r="D1674" s="29">
        <f>VLOOKUP(A1674,'Novitas non-facility'!$B:$C,2,FALSE)</f>
        <v>1150.02</v>
      </c>
      <c r="E1674" s="29">
        <f>VLOOKUP(A1674,'Novitas facilty'!$B:$C,2,FALSE)</f>
        <v>1153.4100000000001</v>
      </c>
      <c r="F1674" s="24"/>
      <c r="G1674" s="44">
        <f t="shared" si="52"/>
        <v>1726</v>
      </c>
      <c r="H1674" s="44">
        <f t="shared" si="53"/>
        <v>1731</v>
      </c>
    </row>
    <row r="1675" spans="1:8" x14ac:dyDescent="0.25">
      <c r="A1675" s="24">
        <v>29867</v>
      </c>
      <c r="B1675" s="24"/>
      <c r="C1675" s="24" t="s">
        <v>1017</v>
      </c>
      <c r="D1675" s="29">
        <f>VLOOKUP(A1675,'Novitas non-facility'!$B:$C,2,FALSE)</f>
        <v>1392.43</v>
      </c>
      <c r="E1675" s="29">
        <f>VLOOKUP(A1675,'Novitas facilty'!$B:$C,2,FALSE)</f>
        <v>1396.89</v>
      </c>
      <c r="F1675" s="24"/>
      <c r="G1675" s="44">
        <f t="shared" si="52"/>
        <v>2089</v>
      </c>
      <c r="H1675" s="44">
        <f t="shared" si="53"/>
        <v>2096</v>
      </c>
    </row>
    <row r="1676" spans="1:8" x14ac:dyDescent="0.25">
      <c r="A1676" s="24">
        <v>29868</v>
      </c>
      <c r="B1676" s="24"/>
      <c r="C1676" s="24" t="s">
        <v>1018</v>
      </c>
      <c r="D1676" s="29">
        <f>VLOOKUP(A1676,'Novitas non-facility'!$B:$C,2,FALSE)</f>
        <v>1808.69</v>
      </c>
      <c r="E1676" s="29">
        <f>VLOOKUP(A1676,'Novitas facilty'!$B:$C,2,FALSE)</f>
        <v>1769.99</v>
      </c>
      <c r="F1676" s="24"/>
      <c r="G1676" s="44">
        <f t="shared" si="52"/>
        <v>2714</v>
      </c>
      <c r="H1676" s="44">
        <f t="shared" si="53"/>
        <v>2655</v>
      </c>
    </row>
    <row r="1677" spans="1:8" x14ac:dyDescent="0.25">
      <c r="A1677" s="24">
        <v>29870</v>
      </c>
      <c r="B1677" s="24"/>
      <c r="C1677" s="24" t="s">
        <v>1019</v>
      </c>
      <c r="D1677" s="29">
        <f>VLOOKUP(A1677,'Novitas non-facility'!$B:$C,2,FALSE)</f>
        <v>612.99</v>
      </c>
      <c r="E1677" s="29">
        <f>VLOOKUP(A1677,'Novitas facilty'!$B:$C,2,FALSE)</f>
        <v>449.21</v>
      </c>
      <c r="F1677" s="24"/>
      <c r="G1677" s="44">
        <f t="shared" si="52"/>
        <v>920</v>
      </c>
      <c r="H1677" s="44">
        <f t="shared" si="53"/>
        <v>674</v>
      </c>
    </row>
    <row r="1678" spans="1:8" x14ac:dyDescent="0.25">
      <c r="A1678" s="24">
        <v>29871</v>
      </c>
      <c r="B1678" s="24"/>
      <c r="C1678" s="24" t="s">
        <v>1020</v>
      </c>
      <c r="D1678" s="29">
        <f>VLOOKUP(A1678,'Novitas non-facility'!$B:$C,2,FALSE)</f>
        <v>568.86</v>
      </c>
      <c r="E1678" s="29">
        <f>VLOOKUP(A1678,'Novitas facilty'!$B:$C,2,FALSE)</f>
        <v>570.87</v>
      </c>
      <c r="F1678" s="24"/>
      <c r="G1678" s="44">
        <f t="shared" si="52"/>
        <v>854</v>
      </c>
      <c r="H1678" s="44">
        <f t="shared" si="53"/>
        <v>857</v>
      </c>
    </row>
    <row r="1679" spans="1:8" x14ac:dyDescent="0.25">
      <c r="A1679" s="24">
        <v>29873</v>
      </c>
      <c r="B1679" s="24"/>
      <c r="C1679" s="24" t="s">
        <v>1010</v>
      </c>
      <c r="D1679" s="29">
        <f>VLOOKUP(A1679,'Novitas non-facility'!$B:$C,2,FALSE)</f>
        <v>594.94000000000005</v>
      </c>
      <c r="E1679" s="29">
        <f>VLOOKUP(A1679,'Novitas facilty'!$B:$C,2,FALSE)</f>
        <v>583.88</v>
      </c>
      <c r="F1679" s="24"/>
      <c r="G1679" s="44">
        <f t="shared" si="52"/>
        <v>893</v>
      </c>
      <c r="H1679" s="44">
        <f t="shared" si="53"/>
        <v>876</v>
      </c>
    </row>
    <row r="1680" spans="1:8" x14ac:dyDescent="0.25">
      <c r="A1680" s="24">
        <v>29874</v>
      </c>
      <c r="B1680" s="24"/>
      <c r="C1680" s="24" t="s">
        <v>1010</v>
      </c>
      <c r="D1680" s="29">
        <f>VLOOKUP(A1680,'Novitas non-facility'!$B:$C,2,FALSE)</f>
        <v>589.70000000000005</v>
      </c>
      <c r="E1680" s="29">
        <f>VLOOKUP(A1680,'Novitas facilty'!$B:$C,2,FALSE)</f>
        <v>595.22</v>
      </c>
      <c r="F1680" s="24"/>
      <c r="G1680" s="44">
        <f t="shared" si="52"/>
        <v>885</v>
      </c>
      <c r="H1680" s="44">
        <f t="shared" si="53"/>
        <v>893</v>
      </c>
    </row>
    <row r="1681" spans="1:8" x14ac:dyDescent="0.25">
      <c r="A1681" s="24">
        <v>29875</v>
      </c>
      <c r="B1681" s="24"/>
      <c r="C1681" s="24" t="s">
        <v>1010</v>
      </c>
      <c r="D1681" s="29">
        <f>VLOOKUP(A1681,'Novitas non-facility'!$B:$C,2,FALSE)</f>
        <v>547.67999999999995</v>
      </c>
      <c r="E1681" s="29">
        <f>VLOOKUP(A1681,'Novitas facilty'!$B:$C,2,FALSE)</f>
        <v>549.29</v>
      </c>
      <c r="F1681" s="24"/>
      <c r="G1681" s="44">
        <f t="shared" si="52"/>
        <v>822</v>
      </c>
      <c r="H1681" s="44">
        <f t="shared" si="53"/>
        <v>824</v>
      </c>
    </row>
    <row r="1682" spans="1:8" x14ac:dyDescent="0.25">
      <c r="A1682" s="24">
        <v>29876</v>
      </c>
      <c r="B1682" s="24"/>
      <c r="C1682" s="24" t="s">
        <v>1010</v>
      </c>
      <c r="D1682" s="29">
        <f>VLOOKUP(A1682,'Novitas non-facility'!$B:$C,2,FALSE)</f>
        <v>716.46</v>
      </c>
      <c r="E1682" s="29">
        <f>VLOOKUP(A1682,'Novitas facilty'!$B:$C,2,FALSE)</f>
        <v>729.26</v>
      </c>
      <c r="F1682" s="24"/>
      <c r="G1682" s="44">
        <f t="shared" si="52"/>
        <v>1075</v>
      </c>
      <c r="H1682" s="44">
        <f t="shared" si="53"/>
        <v>1094</v>
      </c>
    </row>
    <row r="1683" spans="1:8" x14ac:dyDescent="0.25">
      <c r="A1683" s="24">
        <v>29877</v>
      </c>
      <c r="B1683" s="24"/>
      <c r="C1683" s="24" t="s">
        <v>1010</v>
      </c>
      <c r="D1683" s="29">
        <f>VLOOKUP(A1683,'Novitas non-facility'!$B:$C,2,FALSE)</f>
        <v>683.05</v>
      </c>
      <c r="E1683" s="29">
        <f>VLOOKUP(A1683,'Novitas facilty'!$B:$C,2,FALSE)</f>
        <v>689.64</v>
      </c>
      <c r="F1683" s="24"/>
      <c r="G1683" s="44">
        <f t="shared" si="52"/>
        <v>1025</v>
      </c>
      <c r="H1683" s="44">
        <f t="shared" si="53"/>
        <v>1035</v>
      </c>
    </row>
    <row r="1684" spans="1:8" x14ac:dyDescent="0.25">
      <c r="A1684" s="24">
        <v>29879</v>
      </c>
      <c r="B1684" s="24"/>
      <c r="C1684" s="24" t="s">
        <v>1010</v>
      </c>
      <c r="D1684" s="29">
        <f>VLOOKUP(A1684,'Novitas non-facility'!$B:$C,2,FALSE)</f>
        <v>726.24</v>
      </c>
      <c r="E1684" s="29">
        <f>VLOOKUP(A1684,'Novitas facilty'!$B:$C,2,FALSE)</f>
        <v>733.72</v>
      </c>
      <c r="F1684" s="24"/>
      <c r="G1684" s="44">
        <f t="shared" si="52"/>
        <v>1090</v>
      </c>
      <c r="H1684" s="44">
        <f t="shared" si="53"/>
        <v>1101</v>
      </c>
    </row>
    <row r="1685" spans="1:8" x14ac:dyDescent="0.25">
      <c r="A1685" s="24">
        <v>29880</v>
      </c>
      <c r="B1685" s="24"/>
      <c r="C1685" s="24" t="s">
        <v>1010</v>
      </c>
      <c r="D1685" s="29">
        <f>VLOOKUP(A1685,'Novitas non-facility'!$B:$C,2,FALSE)</f>
        <v>619.29999999999995</v>
      </c>
      <c r="E1685" s="29">
        <f>VLOOKUP(A1685,'Novitas facilty'!$B:$C,2,FALSE)</f>
        <v>623.45000000000005</v>
      </c>
      <c r="F1685" s="24"/>
      <c r="G1685" s="44">
        <v>1250</v>
      </c>
      <c r="H1685" s="44">
        <v>1250</v>
      </c>
    </row>
    <row r="1686" spans="1:8" x14ac:dyDescent="0.25">
      <c r="A1686" s="24">
        <v>29881</v>
      </c>
      <c r="B1686" s="24"/>
      <c r="C1686" s="24" t="s">
        <v>1010</v>
      </c>
      <c r="D1686" s="29">
        <f>VLOOKUP(A1686,'Novitas non-facility'!$B:$C,2,FALSE)</f>
        <v>596.67999999999995</v>
      </c>
      <c r="E1686" s="29">
        <f>VLOOKUP(A1686,'Novitas facilty'!$B:$C,2,FALSE)</f>
        <v>601.04999999999995</v>
      </c>
      <c r="F1686" s="24"/>
      <c r="G1686" s="44">
        <v>1250</v>
      </c>
      <c r="H1686" s="44">
        <v>1250</v>
      </c>
    </row>
    <row r="1687" spans="1:8" x14ac:dyDescent="0.25">
      <c r="A1687" s="24">
        <v>29882</v>
      </c>
      <c r="B1687" s="24"/>
      <c r="C1687" s="24" t="s">
        <v>1010</v>
      </c>
      <c r="D1687" s="29">
        <f>VLOOKUP(A1687,'Novitas non-facility'!$B:$C,2,FALSE)</f>
        <v>755.8</v>
      </c>
      <c r="E1687" s="29">
        <f>VLOOKUP(A1687,'Novitas facilty'!$B:$C,2,FALSE)</f>
        <v>776.01</v>
      </c>
      <c r="F1687" s="24"/>
      <c r="G1687" s="44">
        <f t="shared" si="52"/>
        <v>1134</v>
      </c>
      <c r="H1687" s="44">
        <f t="shared" si="53"/>
        <v>1165</v>
      </c>
    </row>
    <row r="1688" spans="1:8" x14ac:dyDescent="0.25">
      <c r="A1688" s="24">
        <v>29883</v>
      </c>
      <c r="B1688" s="24"/>
      <c r="C1688" s="24" t="s">
        <v>1010</v>
      </c>
      <c r="D1688" s="29">
        <f>VLOOKUP(A1688,'Novitas non-facility'!$B:$C,2,FALSE)</f>
        <v>923.28</v>
      </c>
      <c r="E1688" s="29">
        <f>VLOOKUP(A1688,'Novitas facilty'!$B:$C,2,FALSE)</f>
        <v>931.3</v>
      </c>
      <c r="F1688" s="24"/>
      <c r="G1688" s="44">
        <f t="shared" si="52"/>
        <v>1385</v>
      </c>
      <c r="H1688" s="44">
        <f t="shared" si="53"/>
        <v>1397</v>
      </c>
    </row>
    <row r="1689" spans="1:8" x14ac:dyDescent="0.25">
      <c r="A1689" s="24">
        <v>29884</v>
      </c>
      <c r="B1689" s="24"/>
      <c r="C1689" s="24" t="s">
        <v>1010</v>
      </c>
      <c r="D1689" s="29">
        <f>VLOOKUP(A1689,'Novitas non-facility'!$B:$C,2,FALSE)</f>
        <v>681.24</v>
      </c>
      <c r="E1689" s="29">
        <f>VLOOKUP(A1689,'Novitas facilty'!$B:$C,2,FALSE)</f>
        <v>681.05</v>
      </c>
      <c r="F1689" s="24"/>
      <c r="G1689" s="44">
        <f t="shared" si="52"/>
        <v>1022</v>
      </c>
      <c r="H1689" s="44">
        <f t="shared" si="53"/>
        <v>1022</v>
      </c>
    </row>
    <row r="1690" spans="1:8" x14ac:dyDescent="0.25">
      <c r="A1690" s="24">
        <v>29885</v>
      </c>
      <c r="B1690" s="24"/>
      <c r="C1690" s="24" t="s">
        <v>1010</v>
      </c>
      <c r="D1690" s="29">
        <f>VLOOKUP(A1690,'Novitas non-facility'!$B:$C,2,FALSE)</f>
        <v>830.24</v>
      </c>
      <c r="E1690" s="29">
        <f>VLOOKUP(A1690,'Novitas facilty'!$B:$C,2,FALSE)</f>
        <v>832.53</v>
      </c>
      <c r="F1690" s="24"/>
      <c r="G1690" s="44">
        <f t="shared" si="52"/>
        <v>1246</v>
      </c>
      <c r="H1690" s="44">
        <f t="shared" si="53"/>
        <v>1249</v>
      </c>
    </row>
    <row r="1691" spans="1:8" x14ac:dyDescent="0.25">
      <c r="A1691" s="24">
        <v>29886</v>
      </c>
      <c r="B1691" s="24"/>
      <c r="C1691" s="24" t="s">
        <v>1010</v>
      </c>
      <c r="D1691" s="29">
        <f>VLOOKUP(A1691,'Novitas non-facility'!$B:$C,2,FALSE)</f>
        <v>700.48</v>
      </c>
      <c r="E1691" s="29">
        <f>VLOOKUP(A1691,'Novitas facilty'!$B:$C,2,FALSE)</f>
        <v>706.54</v>
      </c>
      <c r="F1691" s="24"/>
      <c r="G1691" s="44">
        <f t="shared" si="52"/>
        <v>1051</v>
      </c>
      <c r="H1691" s="44">
        <f t="shared" si="53"/>
        <v>1060</v>
      </c>
    </row>
    <row r="1692" spans="1:8" x14ac:dyDescent="0.25">
      <c r="A1692" s="24">
        <v>29887</v>
      </c>
      <c r="B1692" s="24"/>
      <c r="C1692" s="24" t="s">
        <v>1010</v>
      </c>
      <c r="D1692" s="29">
        <f>VLOOKUP(A1692,'Novitas non-facility'!$B:$C,2,FALSE)</f>
        <v>826.99</v>
      </c>
      <c r="E1692" s="29">
        <f>VLOOKUP(A1692,'Novitas facilty'!$B:$C,2,FALSE)</f>
        <v>827.05</v>
      </c>
      <c r="F1692" s="24"/>
      <c r="G1692" s="44">
        <f t="shared" si="52"/>
        <v>1241</v>
      </c>
      <c r="H1692" s="44">
        <f t="shared" si="53"/>
        <v>1241</v>
      </c>
    </row>
    <row r="1693" spans="1:8" x14ac:dyDescent="0.25">
      <c r="A1693" s="24">
        <v>29888</v>
      </c>
      <c r="B1693" s="24"/>
      <c r="C1693" s="24" t="s">
        <v>1010</v>
      </c>
      <c r="D1693" s="29">
        <f>VLOOKUP(A1693,'Novitas non-facility'!$B:$C,2,FALSE)</f>
        <v>1062.44</v>
      </c>
      <c r="E1693" s="29">
        <f>VLOOKUP(A1693,'Novitas facilty'!$B:$C,2,FALSE)</f>
        <v>1090.02</v>
      </c>
      <c r="F1693" s="24"/>
      <c r="G1693" s="44">
        <f t="shared" si="52"/>
        <v>1594</v>
      </c>
      <c r="H1693" s="44">
        <f t="shared" si="53"/>
        <v>1636</v>
      </c>
    </row>
    <row r="1694" spans="1:8" x14ac:dyDescent="0.25">
      <c r="A1694" s="24">
        <v>29889</v>
      </c>
      <c r="B1694" s="24"/>
      <c r="C1694" s="24" t="s">
        <v>1010</v>
      </c>
      <c r="D1694" s="29">
        <f>VLOOKUP(A1694,'Novitas non-facility'!$B:$C,2,FALSE)</f>
        <v>1335.1</v>
      </c>
      <c r="E1694" s="29">
        <f>VLOOKUP(A1694,'Novitas facilty'!$B:$C,2,FALSE)</f>
        <v>1351.88</v>
      </c>
      <c r="F1694" s="24"/>
      <c r="G1694" s="44">
        <f t="shared" si="52"/>
        <v>2003</v>
      </c>
      <c r="H1694" s="44">
        <f t="shared" si="53"/>
        <v>2028</v>
      </c>
    </row>
    <row r="1695" spans="1:8" x14ac:dyDescent="0.25">
      <c r="A1695" s="24">
        <v>29891</v>
      </c>
      <c r="B1695" s="24"/>
      <c r="C1695" s="24" t="s">
        <v>1021</v>
      </c>
      <c r="D1695" s="29">
        <f>VLOOKUP(A1695,'Novitas non-facility'!$B:$C,2,FALSE)</f>
        <v>732.45</v>
      </c>
      <c r="E1695" s="29">
        <f>VLOOKUP(A1695,'Novitas facilty'!$B:$C,2,FALSE)</f>
        <v>748.09</v>
      </c>
      <c r="F1695" s="24"/>
      <c r="G1695" s="44">
        <f t="shared" si="52"/>
        <v>1099</v>
      </c>
      <c r="H1695" s="44">
        <f t="shared" si="53"/>
        <v>1123</v>
      </c>
    </row>
    <row r="1696" spans="1:8" x14ac:dyDescent="0.25">
      <c r="A1696" s="24">
        <v>29892</v>
      </c>
      <c r="B1696" s="24"/>
      <c r="C1696" s="24" t="s">
        <v>1021</v>
      </c>
      <c r="D1696" s="29">
        <f>VLOOKUP(A1696,'Novitas non-facility'!$B:$C,2,FALSE)</f>
        <v>697.83</v>
      </c>
      <c r="E1696" s="29">
        <f>VLOOKUP(A1696,'Novitas facilty'!$B:$C,2,FALSE)</f>
        <v>637.39</v>
      </c>
      <c r="F1696" s="24"/>
      <c r="G1696" s="44">
        <f t="shared" si="52"/>
        <v>1047</v>
      </c>
      <c r="H1696" s="44">
        <f t="shared" si="53"/>
        <v>957</v>
      </c>
    </row>
    <row r="1697" spans="1:8" x14ac:dyDescent="0.25">
      <c r="A1697" s="24">
        <v>29893</v>
      </c>
      <c r="B1697" s="24"/>
      <c r="C1697" s="24" t="s">
        <v>1022</v>
      </c>
      <c r="D1697" s="29">
        <f>VLOOKUP(A1697,'Novitas non-facility'!$B:$C,2,FALSE)</f>
        <v>734.37</v>
      </c>
      <c r="E1697" s="29">
        <f>VLOOKUP(A1697,'Novitas facilty'!$B:$C,2,FALSE)</f>
        <v>474.6</v>
      </c>
      <c r="F1697" s="24"/>
      <c r="G1697" s="44">
        <f t="shared" si="52"/>
        <v>1102</v>
      </c>
      <c r="H1697" s="44">
        <f t="shared" si="53"/>
        <v>712</v>
      </c>
    </row>
    <row r="1698" spans="1:8" x14ac:dyDescent="0.25">
      <c r="A1698" s="24">
        <v>29894</v>
      </c>
      <c r="B1698" s="24"/>
      <c r="C1698" s="24" t="s">
        <v>1021</v>
      </c>
      <c r="D1698" s="29">
        <f>VLOOKUP(A1698,'Novitas non-facility'!$B:$C,2,FALSE)</f>
        <v>542.15</v>
      </c>
      <c r="E1698" s="29">
        <f>VLOOKUP(A1698,'Novitas facilty'!$B:$C,2,FALSE)</f>
        <v>553.1</v>
      </c>
      <c r="F1698" s="24"/>
      <c r="G1698" s="44">
        <f t="shared" si="52"/>
        <v>814</v>
      </c>
      <c r="H1698" s="44">
        <f t="shared" si="53"/>
        <v>830</v>
      </c>
    </row>
    <row r="1699" spans="1:8" x14ac:dyDescent="0.25">
      <c r="A1699" s="24">
        <v>29895</v>
      </c>
      <c r="B1699" s="24"/>
      <c r="C1699" s="24" t="s">
        <v>1021</v>
      </c>
      <c r="D1699" s="29">
        <f>VLOOKUP(A1699,'Novitas non-facility'!$B:$C,2,FALSE)</f>
        <v>505.63</v>
      </c>
      <c r="E1699" s="29">
        <f>VLOOKUP(A1699,'Novitas facilty'!$B:$C,2,FALSE)</f>
        <v>526.25</v>
      </c>
      <c r="F1699" s="24"/>
      <c r="G1699" s="44">
        <f t="shared" si="52"/>
        <v>759</v>
      </c>
      <c r="H1699" s="44">
        <f t="shared" si="53"/>
        <v>790</v>
      </c>
    </row>
    <row r="1700" spans="1:8" x14ac:dyDescent="0.25">
      <c r="A1700" s="24">
        <v>29897</v>
      </c>
      <c r="B1700" s="24"/>
      <c r="C1700" s="24" t="s">
        <v>1021</v>
      </c>
      <c r="D1700" s="29">
        <f>VLOOKUP(A1700,'Novitas non-facility'!$B:$C,2,FALSE)</f>
        <v>544.52</v>
      </c>
      <c r="E1700" s="29">
        <f>VLOOKUP(A1700,'Novitas facilty'!$B:$C,2,FALSE)</f>
        <v>560.01</v>
      </c>
      <c r="F1700" s="24"/>
      <c r="G1700" s="44">
        <f t="shared" si="52"/>
        <v>817</v>
      </c>
      <c r="H1700" s="44">
        <f t="shared" si="53"/>
        <v>841</v>
      </c>
    </row>
    <row r="1701" spans="1:8" x14ac:dyDescent="0.25">
      <c r="A1701" s="24">
        <v>29898</v>
      </c>
      <c r="B1701" s="24"/>
      <c r="C1701" s="24" t="s">
        <v>1021</v>
      </c>
      <c r="D1701" s="29">
        <f>VLOOKUP(A1701,'Novitas non-facility'!$B:$C,2,FALSE)</f>
        <v>611.96</v>
      </c>
      <c r="E1701" s="29">
        <f>VLOOKUP(A1701,'Novitas facilty'!$B:$C,2,FALSE)</f>
        <v>624.19000000000005</v>
      </c>
      <c r="F1701" s="24"/>
      <c r="G1701" s="44">
        <f t="shared" si="52"/>
        <v>918</v>
      </c>
      <c r="H1701" s="44">
        <f t="shared" si="53"/>
        <v>937</v>
      </c>
    </row>
    <row r="1702" spans="1:8" x14ac:dyDescent="0.25">
      <c r="A1702" s="24">
        <v>29899</v>
      </c>
      <c r="B1702" s="24"/>
      <c r="C1702" s="24" t="s">
        <v>1021</v>
      </c>
      <c r="D1702" s="29">
        <f>VLOOKUP(A1702,'Novitas non-facility'!$B:$C,2,FALSE)</f>
        <v>1092.8699999999999</v>
      </c>
      <c r="E1702" s="29">
        <f>VLOOKUP(A1702,'Novitas facilty'!$B:$C,2,FALSE)</f>
        <v>1143.27</v>
      </c>
      <c r="F1702" s="24"/>
      <c r="G1702" s="44">
        <f t="shared" si="52"/>
        <v>1640</v>
      </c>
      <c r="H1702" s="44">
        <f t="shared" si="53"/>
        <v>1715</v>
      </c>
    </row>
    <row r="1703" spans="1:8" x14ac:dyDescent="0.25">
      <c r="A1703" s="24">
        <v>29900</v>
      </c>
      <c r="B1703" s="24"/>
      <c r="C1703" s="24" t="s">
        <v>1023</v>
      </c>
      <c r="D1703" s="29">
        <f>VLOOKUP(A1703,'Novitas non-facility'!$B:$C,2,FALSE)</f>
        <v>560.25</v>
      </c>
      <c r="E1703" s="29">
        <f>VLOOKUP(A1703,'Novitas facilty'!$B:$C,2,FALSE)</f>
        <v>504.29</v>
      </c>
      <c r="F1703" s="24"/>
      <c r="G1703" s="44">
        <f t="shared" si="52"/>
        <v>841</v>
      </c>
      <c r="H1703" s="44">
        <f t="shared" si="53"/>
        <v>757</v>
      </c>
    </row>
    <row r="1704" spans="1:8" x14ac:dyDescent="0.25">
      <c r="A1704" s="24">
        <v>29901</v>
      </c>
      <c r="B1704" s="24"/>
      <c r="C1704" s="24" t="s">
        <v>1024</v>
      </c>
      <c r="D1704" s="29">
        <f>VLOOKUP(A1704,'Novitas non-facility'!$B:$C,2,FALSE)</f>
        <v>599.24</v>
      </c>
      <c r="E1704" s="29">
        <f>VLOOKUP(A1704,'Novitas facilty'!$B:$C,2,FALSE)</f>
        <v>591.79999999999995</v>
      </c>
      <c r="F1704" s="24"/>
      <c r="G1704" s="44">
        <f t="shared" si="52"/>
        <v>899</v>
      </c>
      <c r="H1704" s="44">
        <f t="shared" si="53"/>
        <v>888</v>
      </c>
    </row>
    <row r="1705" spans="1:8" x14ac:dyDescent="0.25">
      <c r="A1705" s="24">
        <v>29902</v>
      </c>
      <c r="B1705" s="24"/>
      <c r="C1705" s="24" t="s">
        <v>1024</v>
      </c>
      <c r="D1705" s="29">
        <f>VLOOKUP(A1705,'Novitas non-facility'!$B:$C,2,FALSE)</f>
        <v>634.44000000000005</v>
      </c>
      <c r="E1705" s="29">
        <f>VLOOKUP(A1705,'Novitas facilty'!$B:$C,2,FALSE)</f>
        <v>621.84</v>
      </c>
      <c r="F1705" s="24"/>
      <c r="G1705" s="44">
        <f t="shared" si="52"/>
        <v>952</v>
      </c>
      <c r="H1705" s="44">
        <f t="shared" si="53"/>
        <v>933</v>
      </c>
    </row>
    <row r="1706" spans="1:8" x14ac:dyDescent="0.25">
      <c r="A1706" s="24">
        <v>29904</v>
      </c>
      <c r="B1706" s="24"/>
      <c r="C1706" s="24" t="s">
        <v>1025</v>
      </c>
      <c r="D1706" s="29">
        <f>VLOOKUP(A1706,'Novitas non-facility'!$B:$C,2,FALSE)</f>
        <v>702.58</v>
      </c>
      <c r="E1706" s="29">
        <f>VLOOKUP(A1706,'Novitas facilty'!$B:$C,2,FALSE)</f>
        <v>707.14</v>
      </c>
      <c r="F1706" s="24"/>
      <c r="G1706" s="44">
        <f t="shared" si="52"/>
        <v>1054</v>
      </c>
      <c r="H1706" s="44">
        <f t="shared" si="53"/>
        <v>1061</v>
      </c>
    </row>
    <row r="1707" spans="1:8" x14ac:dyDescent="0.25">
      <c r="A1707" s="24">
        <v>29905</v>
      </c>
      <c r="B1707" s="24"/>
      <c r="C1707" s="24" t="s">
        <v>1026</v>
      </c>
      <c r="D1707" s="29">
        <f>VLOOKUP(A1707,'Novitas non-facility'!$B:$C,2,FALSE)</f>
        <v>552.5</v>
      </c>
      <c r="E1707" s="29">
        <f>VLOOKUP(A1707,'Novitas facilty'!$B:$C,2,FALSE)</f>
        <v>759.92</v>
      </c>
      <c r="F1707" s="24"/>
      <c r="G1707" s="44">
        <f t="shared" si="52"/>
        <v>829</v>
      </c>
      <c r="H1707" s="44">
        <f t="shared" si="53"/>
        <v>1140</v>
      </c>
    </row>
    <row r="1708" spans="1:8" x14ac:dyDescent="0.25">
      <c r="A1708" s="24">
        <v>29906</v>
      </c>
      <c r="B1708" s="24"/>
      <c r="C1708" s="24" t="s">
        <v>1027</v>
      </c>
      <c r="D1708" s="29">
        <f>VLOOKUP(A1708,'Novitas non-facility'!$B:$C,2,FALSE)</f>
        <v>701.57</v>
      </c>
      <c r="E1708" s="29">
        <f>VLOOKUP(A1708,'Novitas facilty'!$B:$C,2,FALSE)</f>
        <v>798.81</v>
      </c>
      <c r="F1708" s="24"/>
      <c r="G1708" s="44">
        <f t="shared" si="52"/>
        <v>1053</v>
      </c>
      <c r="H1708" s="44">
        <f t="shared" si="53"/>
        <v>1199</v>
      </c>
    </row>
    <row r="1709" spans="1:8" x14ac:dyDescent="0.25">
      <c r="A1709" s="24">
        <v>29907</v>
      </c>
      <c r="B1709" s="24"/>
      <c r="C1709" s="24" t="s">
        <v>1028</v>
      </c>
      <c r="D1709" s="29">
        <f>VLOOKUP(A1709,'Novitas non-facility'!$B:$C,2,FALSE)</f>
        <v>960.2</v>
      </c>
      <c r="E1709" s="29">
        <f>VLOOKUP(A1709,'Novitas facilty'!$B:$C,2,FALSE)</f>
        <v>970.71</v>
      </c>
      <c r="F1709" s="24"/>
      <c r="G1709" s="44">
        <f t="shared" si="52"/>
        <v>1441</v>
      </c>
      <c r="H1709" s="44">
        <f t="shared" si="53"/>
        <v>1457</v>
      </c>
    </row>
    <row r="1710" spans="1:8" x14ac:dyDescent="0.25">
      <c r="A1710" s="24">
        <v>29914</v>
      </c>
      <c r="B1710" s="24"/>
      <c r="C1710" s="24" t="s">
        <v>1029</v>
      </c>
      <c r="D1710" s="29">
        <f>VLOOKUP(A1710,'Novitas non-facility'!$B:$C,2,FALSE)</f>
        <v>1082.51</v>
      </c>
      <c r="E1710" s="29">
        <f>VLOOKUP(A1710,'Novitas facilty'!$B:$C,2,FALSE)</f>
        <v>1098.7</v>
      </c>
      <c r="F1710" s="24"/>
      <c r="G1710" s="44">
        <f t="shared" si="52"/>
        <v>1624</v>
      </c>
      <c r="H1710" s="44">
        <f t="shared" si="53"/>
        <v>1649</v>
      </c>
    </row>
    <row r="1711" spans="1:8" x14ac:dyDescent="0.25">
      <c r="A1711" s="24">
        <v>29915</v>
      </c>
      <c r="B1711" s="24"/>
      <c r="C1711" s="24" t="s">
        <v>1030</v>
      </c>
      <c r="D1711" s="29">
        <f>VLOOKUP(A1711,'Novitas non-facility'!$B:$C,2,FALSE)</f>
        <v>1107.44</v>
      </c>
      <c r="E1711" s="29">
        <f>VLOOKUP(A1711,'Novitas facilty'!$B:$C,2,FALSE)</f>
        <v>1117.27</v>
      </c>
      <c r="F1711" s="24"/>
      <c r="G1711" s="44">
        <f t="shared" si="52"/>
        <v>1662</v>
      </c>
      <c r="H1711" s="44">
        <f t="shared" si="53"/>
        <v>1676</v>
      </c>
    </row>
    <row r="1712" spans="1:8" x14ac:dyDescent="0.25">
      <c r="A1712" s="24">
        <v>29916</v>
      </c>
      <c r="B1712" s="24"/>
      <c r="C1712" s="24" t="s">
        <v>1031</v>
      </c>
      <c r="D1712" s="29">
        <f>VLOOKUP(A1712,'Novitas non-facility'!$B:$C,2,FALSE)</f>
        <v>1108.58</v>
      </c>
      <c r="E1712" s="29">
        <f>VLOOKUP(A1712,'Novitas facilty'!$B:$C,2,FALSE)</f>
        <v>1118.8800000000001</v>
      </c>
      <c r="F1712" s="24"/>
      <c r="G1712" s="44">
        <f>ROUNDUP(D1712*$J$2,0)</f>
        <v>1663</v>
      </c>
      <c r="H1712" s="44">
        <f>ROUNDUP(E1712*$J$2,0)</f>
        <v>1679</v>
      </c>
    </row>
    <row r="1713" spans="1:8" x14ac:dyDescent="0.25">
      <c r="A1713" s="23">
        <v>60000</v>
      </c>
      <c r="B1713" s="23"/>
      <c r="C1713" s="23" t="s">
        <v>1032</v>
      </c>
      <c r="D1713" s="23">
        <f>VLOOKUP(A1713,'Novitas non-facility'!$B:$C,2,FALSE)</f>
        <v>206.77</v>
      </c>
      <c r="E1713" s="23">
        <f>VLOOKUP(A1713,'Novitas facilty'!$B:$C,2,FALSE)</f>
        <v>174.02</v>
      </c>
      <c r="F1713" s="23"/>
      <c r="G1713" s="45">
        <f t="shared" ref="G1713:H1776" si="54">ROUNDUP(D1713*$K$2,0)</f>
        <v>311</v>
      </c>
      <c r="H1713" s="45">
        <f t="shared" si="54"/>
        <v>262</v>
      </c>
    </row>
    <row r="1714" spans="1:8" x14ac:dyDescent="0.25">
      <c r="A1714" s="23">
        <v>60100</v>
      </c>
      <c r="B1714" s="23"/>
      <c r="C1714" s="23" t="s">
        <v>1033</v>
      </c>
      <c r="D1714" s="23">
        <f>VLOOKUP(A1714,'Novitas non-facility'!$B:$C,2,FALSE)</f>
        <v>120.53</v>
      </c>
      <c r="E1714" s="23">
        <f>VLOOKUP(A1714,'Novitas facilty'!$B:$C,2,FALSE)</f>
        <v>81.680000000000007</v>
      </c>
      <c r="F1714" s="23"/>
      <c r="G1714" s="45">
        <f t="shared" si="54"/>
        <v>181</v>
      </c>
      <c r="H1714" s="45">
        <f t="shared" si="54"/>
        <v>123</v>
      </c>
    </row>
    <row r="1715" spans="1:8" x14ac:dyDescent="0.25">
      <c r="A1715" s="23">
        <v>60200</v>
      </c>
      <c r="B1715" s="23"/>
      <c r="C1715" s="23" t="s">
        <v>1034</v>
      </c>
      <c r="D1715" s="23">
        <f>VLOOKUP(A1715,'Novitas non-facility'!$B:$C,2,FALSE)</f>
        <v>728.86</v>
      </c>
      <c r="E1715" s="23">
        <f>VLOOKUP(A1715,'Novitas facilty'!$B:$C,2,FALSE)</f>
        <v>729.93</v>
      </c>
      <c r="F1715" s="23"/>
      <c r="G1715" s="45">
        <f t="shared" si="54"/>
        <v>1094</v>
      </c>
      <c r="H1715" s="45">
        <f t="shared" si="54"/>
        <v>1095</v>
      </c>
    </row>
    <row r="1716" spans="1:8" x14ac:dyDescent="0.25">
      <c r="A1716" s="23">
        <v>60210</v>
      </c>
      <c r="B1716" s="23"/>
      <c r="C1716" s="23" t="s">
        <v>1035</v>
      </c>
      <c r="D1716" s="23">
        <f>VLOOKUP(A1716,'Novitas non-facility'!$B:$C,2,FALSE)</f>
        <v>767.18</v>
      </c>
      <c r="E1716" s="23">
        <f>VLOOKUP(A1716,'Novitas facilty'!$B:$C,2,FALSE)</f>
        <v>781.14</v>
      </c>
      <c r="F1716" s="23"/>
      <c r="G1716" s="45">
        <f t="shared" si="54"/>
        <v>1151</v>
      </c>
      <c r="H1716" s="45">
        <f t="shared" si="54"/>
        <v>1172</v>
      </c>
    </row>
    <row r="1717" spans="1:8" x14ac:dyDescent="0.25">
      <c r="A1717" s="23">
        <v>60212</v>
      </c>
      <c r="B1717" s="23"/>
      <c r="C1717" s="23" t="s">
        <v>1035</v>
      </c>
      <c r="D1717" s="23">
        <f>VLOOKUP(A1717,'Novitas non-facility'!$B:$C,2,FALSE)</f>
        <v>1107.76</v>
      </c>
      <c r="E1717" s="23">
        <f>VLOOKUP(A1717,'Novitas facilty'!$B:$C,2,FALSE)</f>
        <v>1109.68</v>
      </c>
      <c r="F1717" s="23"/>
      <c r="G1717" s="45">
        <f t="shared" si="54"/>
        <v>1662</v>
      </c>
      <c r="H1717" s="45">
        <f t="shared" si="54"/>
        <v>1665</v>
      </c>
    </row>
    <row r="1718" spans="1:8" x14ac:dyDescent="0.25">
      <c r="A1718" s="23">
        <v>60220</v>
      </c>
      <c r="B1718" s="23"/>
      <c r="C1718" s="23" t="s">
        <v>1036</v>
      </c>
      <c r="D1718" s="23">
        <f>VLOOKUP(A1718,'Novitas non-facility'!$B:$C,2,FALSE)</f>
        <v>767.47</v>
      </c>
      <c r="E1718" s="23">
        <f>VLOOKUP(A1718,'Novitas facilty'!$B:$C,2,FALSE)</f>
        <v>781.44</v>
      </c>
      <c r="F1718" s="23"/>
      <c r="G1718" s="45">
        <f t="shared" si="54"/>
        <v>1152</v>
      </c>
      <c r="H1718" s="45">
        <f t="shared" si="54"/>
        <v>1173</v>
      </c>
    </row>
    <row r="1719" spans="1:8" x14ac:dyDescent="0.25">
      <c r="A1719" s="23">
        <v>60225</v>
      </c>
      <c r="B1719" s="23"/>
      <c r="C1719" s="23" t="s">
        <v>1036</v>
      </c>
      <c r="D1719" s="23">
        <f>VLOOKUP(A1719,'Novitas non-facility'!$B:$C,2,FALSE)</f>
        <v>1013.99</v>
      </c>
      <c r="E1719" s="23">
        <f>VLOOKUP(A1719,'Novitas facilty'!$B:$C,2,FALSE)</f>
        <v>1029.3699999999999</v>
      </c>
      <c r="F1719" s="23"/>
      <c r="G1719" s="45">
        <f t="shared" si="54"/>
        <v>1521</v>
      </c>
      <c r="H1719" s="45">
        <f t="shared" si="54"/>
        <v>1545</v>
      </c>
    </row>
    <row r="1720" spans="1:8" x14ac:dyDescent="0.25">
      <c r="A1720" s="23">
        <v>60240</v>
      </c>
      <c r="B1720" s="23"/>
      <c r="C1720" s="23" t="s">
        <v>1037</v>
      </c>
      <c r="D1720" s="23">
        <f>VLOOKUP(A1720,'Novitas non-facility'!$B:$C,2,FALSE)</f>
        <v>991.5</v>
      </c>
      <c r="E1720" s="23">
        <f>VLOOKUP(A1720,'Novitas facilty'!$B:$C,2,FALSE)</f>
        <v>1014.27</v>
      </c>
      <c r="F1720" s="23"/>
      <c r="G1720" s="45">
        <f t="shared" si="54"/>
        <v>1488</v>
      </c>
      <c r="H1720" s="45">
        <f t="shared" si="54"/>
        <v>1522</v>
      </c>
    </row>
    <row r="1721" spans="1:8" x14ac:dyDescent="0.25">
      <c r="A1721" s="23">
        <v>60252</v>
      </c>
      <c r="B1721" s="23"/>
      <c r="C1721" s="23" t="s">
        <v>1037</v>
      </c>
      <c r="D1721" s="23">
        <f>VLOOKUP(A1721,'Novitas non-facility'!$B:$C,2,FALSE)</f>
        <v>1425.48</v>
      </c>
      <c r="E1721" s="23">
        <f>VLOOKUP(A1721,'Novitas facilty'!$B:$C,2,FALSE)</f>
        <v>1456.48</v>
      </c>
      <c r="F1721" s="23"/>
      <c r="G1721" s="45">
        <f t="shared" si="54"/>
        <v>2139</v>
      </c>
      <c r="H1721" s="45">
        <f t="shared" si="54"/>
        <v>2185</v>
      </c>
    </row>
    <row r="1722" spans="1:8" x14ac:dyDescent="0.25">
      <c r="A1722" s="23">
        <v>60254</v>
      </c>
      <c r="B1722" s="23"/>
      <c r="C1722" s="23" t="s">
        <v>1038</v>
      </c>
      <c r="D1722" s="23">
        <f>VLOOKUP(A1722,'Novitas non-facility'!$B:$C,2,FALSE)</f>
        <v>1799.33</v>
      </c>
      <c r="E1722" s="23">
        <f>VLOOKUP(A1722,'Novitas facilty'!$B:$C,2,FALSE)</f>
        <v>1844.12</v>
      </c>
      <c r="F1722" s="23"/>
      <c r="G1722" s="45">
        <f t="shared" si="54"/>
        <v>2699</v>
      </c>
      <c r="H1722" s="45">
        <f t="shared" si="54"/>
        <v>2767</v>
      </c>
    </row>
    <row r="1723" spans="1:8" x14ac:dyDescent="0.25">
      <c r="A1723" s="23">
        <v>60260</v>
      </c>
      <c r="B1723" s="23"/>
      <c r="C1723" s="23" t="s">
        <v>1039</v>
      </c>
      <c r="D1723" s="23">
        <f>VLOOKUP(A1723,'Novitas non-facility'!$B:$C,2,FALSE)</f>
        <v>1174.9100000000001</v>
      </c>
      <c r="E1723" s="23">
        <f>VLOOKUP(A1723,'Novitas facilty'!$B:$C,2,FALSE)</f>
        <v>1205.19</v>
      </c>
      <c r="F1723" s="23"/>
      <c r="G1723" s="45">
        <f t="shared" si="54"/>
        <v>1763</v>
      </c>
      <c r="H1723" s="45">
        <f t="shared" si="54"/>
        <v>1808</v>
      </c>
    </row>
    <row r="1724" spans="1:8" x14ac:dyDescent="0.25">
      <c r="A1724" s="23">
        <v>60270</v>
      </c>
      <c r="B1724" s="23"/>
      <c r="C1724" s="23" t="s">
        <v>1037</v>
      </c>
      <c r="D1724" s="23">
        <f>VLOOKUP(A1724,'Novitas non-facility'!$B:$C,2,FALSE)</f>
        <v>1467.68</v>
      </c>
      <c r="E1724" s="23">
        <f>VLOOKUP(A1724,'Novitas facilty'!$B:$C,2,FALSE)</f>
        <v>1505.81</v>
      </c>
      <c r="F1724" s="23"/>
      <c r="G1724" s="45">
        <f t="shared" si="54"/>
        <v>2202</v>
      </c>
      <c r="H1724" s="45">
        <f t="shared" si="54"/>
        <v>2259</v>
      </c>
    </row>
    <row r="1725" spans="1:8" x14ac:dyDescent="0.25">
      <c r="A1725" s="23">
        <v>60271</v>
      </c>
      <c r="B1725" s="23"/>
      <c r="C1725" s="23" t="s">
        <v>1037</v>
      </c>
      <c r="D1725" s="23">
        <f>VLOOKUP(A1725,'Novitas non-facility'!$B:$C,2,FALSE)</f>
        <v>1138.78</v>
      </c>
      <c r="E1725" s="23">
        <f>VLOOKUP(A1725,'Novitas facilty'!$B:$C,2,FALSE)</f>
        <v>1166.0999999999999</v>
      </c>
      <c r="F1725" s="23"/>
      <c r="G1725" s="45">
        <f t="shared" si="54"/>
        <v>1709</v>
      </c>
      <c r="H1725" s="45">
        <f t="shared" si="54"/>
        <v>1750</v>
      </c>
    </row>
    <row r="1726" spans="1:8" x14ac:dyDescent="0.25">
      <c r="A1726" s="23">
        <v>60280</v>
      </c>
      <c r="B1726" s="23"/>
      <c r="C1726" s="23" t="s">
        <v>1040</v>
      </c>
      <c r="D1726" s="23">
        <f>VLOOKUP(A1726,'Novitas non-facility'!$B:$C,2,FALSE)</f>
        <v>499.51</v>
      </c>
      <c r="E1726" s="23">
        <f>VLOOKUP(A1726,'Novitas facilty'!$B:$C,2,FALSE)</f>
        <v>492.73</v>
      </c>
      <c r="F1726" s="23"/>
      <c r="G1726" s="45">
        <f t="shared" si="54"/>
        <v>750</v>
      </c>
      <c r="H1726" s="45">
        <f t="shared" si="54"/>
        <v>740</v>
      </c>
    </row>
    <row r="1727" spans="1:8" x14ac:dyDescent="0.25">
      <c r="A1727" s="23">
        <v>60281</v>
      </c>
      <c r="B1727" s="23"/>
      <c r="C1727" s="23" t="s">
        <v>1040</v>
      </c>
      <c r="D1727" s="23">
        <f>VLOOKUP(A1727,'Novitas non-facility'!$B:$C,2,FALSE)</f>
        <v>653.22</v>
      </c>
      <c r="E1727" s="23">
        <f>VLOOKUP(A1727,'Novitas facilty'!$B:$C,2,FALSE)</f>
        <v>650.76</v>
      </c>
      <c r="F1727" s="23"/>
      <c r="G1727" s="45">
        <f t="shared" si="54"/>
        <v>980</v>
      </c>
      <c r="H1727" s="45">
        <f t="shared" si="54"/>
        <v>977</v>
      </c>
    </row>
    <row r="1728" spans="1:8" x14ac:dyDescent="0.25">
      <c r="A1728" s="23">
        <v>60300</v>
      </c>
      <c r="B1728" s="23"/>
      <c r="C1728" s="23" t="s">
        <v>1041</v>
      </c>
      <c r="D1728" s="23">
        <f>VLOOKUP(A1728,'Novitas non-facility'!$B:$C,2,FALSE)</f>
        <v>119.48</v>
      </c>
      <c r="E1728" s="23">
        <f>VLOOKUP(A1728,'Novitas facilty'!$B:$C,2,FALSE)</f>
        <v>51.3</v>
      </c>
      <c r="F1728" s="23"/>
      <c r="G1728" s="45">
        <f t="shared" si="54"/>
        <v>180</v>
      </c>
      <c r="H1728" s="45">
        <f t="shared" si="54"/>
        <v>77</v>
      </c>
    </row>
    <row r="1729" spans="1:8" x14ac:dyDescent="0.25">
      <c r="A1729" s="23">
        <v>60500</v>
      </c>
      <c r="B1729" s="23"/>
      <c r="C1729" s="23" t="s">
        <v>1042</v>
      </c>
      <c r="D1729" s="23">
        <f>VLOOKUP(A1729,'Novitas non-facility'!$B:$C,2,FALSE)</f>
        <v>1048.76</v>
      </c>
      <c r="E1729" s="23">
        <f>VLOOKUP(A1729,'Novitas facilty'!$B:$C,2,FALSE)</f>
        <v>1064.7</v>
      </c>
      <c r="F1729" s="23"/>
      <c r="G1729" s="45">
        <f t="shared" si="54"/>
        <v>1574</v>
      </c>
      <c r="H1729" s="45">
        <f t="shared" si="54"/>
        <v>1598</v>
      </c>
    </row>
    <row r="1730" spans="1:8" x14ac:dyDescent="0.25">
      <c r="A1730" s="23">
        <v>60502</v>
      </c>
      <c r="B1730" s="23"/>
      <c r="C1730" s="23" t="s">
        <v>1043</v>
      </c>
      <c r="D1730" s="23">
        <f>VLOOKUP(A1730,'Novitas non-facility'!$B:$C,2,FALSE)</f>
        <v>1404.45</v>
      </c>
      <c r="E1730" s="23">
        <f>VLOOKUP(A1730,'Novitas facilty'!$B:$C,2,FALSE)</f>
        <v>1418.69</v>
      </c>
      <c r="F1730" s="23"/>
      <c r="G1730" s="45">
        <f t="shared" si="54"/>
        <v>2107</v>
      </c>
      <c r="H1730" s="45">
        <f t="shared" si="54"/>
        <v>2129</v>
      </c>
    </row>
    <row r="1731" spans="1:8" x14ac:dyDescent="0.25">
      <c r="A1731" s="23">
        <v>60505</v>
      </c>
      <c r="B1731" s="23"/>
      <c r="C1731" s="23" t="s">
        <v>1042</v>
      </c>
      <c r="D1731" s="23">
        <f>VLOOKUP(A1731,'Novitas non-facility'!$B:$C,2,FALSE)</f>
        <v>1508.22</v>
      </c>
      <c r="E1731" s="23">
        <f>VLOOKUP(A1731,'Novitas facilty'!$B:$C,2,FALSE)</f>
        <v>1526.59</v>
      </c>
      <c r="F1731" s="23"/>
      <c r="G1731" s="45">
        <f t="shared" si="54"/>
        <v>2263</v>
      </c>
      <c r="H1731" s="45">
        <f t="shared" si="54"/>
        <v>2290</v>
      </c>
    </row>
    <row r="1732" spans="1:8" x14ac:dyDescent="0.25">
      <c r="A1732" s="23">
        <v>60512</v>
      </c>
      <c r="B1732" s="23"/>
      <c r="C1732" s="23" t="s">
        <v>1044</v>
      </c>
      <c r="D1732" s="23">
        <f>VLOOKUP(A1732,'Novitas non-facility'!$B:$C,2,FALSE)</f>
        <v>257.3</v>
      </c>
      <c r="E1732" s="23">
        <f>VLOOKUP(A1732,'Novitas facilty'!$B:$C,2,FALSE)</f>
        <v>267.73</v>
      </c>
      <c r="F1732" s="23"/>
      <c r="G1732" s="45">
        <f t="shared" si="54"/>
        <v>386</v>
      </c>
      <c r="H1732" s="45">
        <f t="shared" si="54"/>
        <v>402</v>
      </c>
    </row>
    <row r="1733" spans="1:8" x14ac:dyDescent="0.25">
      <c r="A1733" s="23">
        <v>60520</v>
      </c>
      <c r="B1733" s="23"/>
      <c r="C1733" s="23" t="s">
        <v>1045</v>
      </c>
      <c r="D1733" s="23">
        <f>VLOOKUP(A1733,'Novitas non-facility'!$B:$C,2,FALSE)</f>
        <v>1129.4100000000001</v>
      </c>
      <c r="E1733" s="23">
        <f>VLOOKUP(A1733,'Novitas facilty'!$B:$C,2,FALSE)</f>
        <v>1150.5</v>
      </c>
      <c r="F1733" s="23"/>
      <c r="G1733" s="45">
        <f t="shared" si="54"/>
        <v>1695</v>
      </c>
      <c r="H1733" s="45">
        <f t="shared" si="54"/>
        <v>1726</v>
      </c>
    </row>
    <row r="1734" spans="1:8" x14ac:dyDescent="0.25">
      <c r="A1734" s="23">
        <v>60521</v>
      </c>
      <c r="B1734" s="23"/>
      <c r="C1734" s="23" t="s">
        <v>1045</v>
      </c>
      <c r="D1734" s="23">
        <f>VLOOKUP(A1734,'Novitas non-facility'!$B:$C,2,FALSE)</f>
        <v>1194.68</v>
      </c>
      <c r="E1734" s="23">
        <f>VLOOKUP(A1734,'Novitas facilty'!$B:$C,2,FALSE)</f>
        <v>1238.1600000000001</v>
      </c>
      <c r="F1734" s="23"/>
      <c r="G1734" s="45">
        <f t="shared" si="54"/>
        <v>1793</v>
      </c>
      <c r="H1734" s="45">
        <f t="shared" si="54"/>
        <v>1858</v>
      </c>
    </row>
    <row r="1735" spans="1:8" x14ac:dyDescent="0.25">
      <c r="A1735" s="23">
        <v>60522</v>
      </c>
      <c r="B1735" s="23"/>
      <c r="C1735" s="23" t="s">
        <v>1045</v>
      </c>
      <c r="D1735" s="23">
        <f>VLOOKUP(A1735,'Novitas non-facility'!$B:$C,2,FALSE)</f>
        <v>1446.22</v>
      </c>
      <c r="E1735" s="23">
        <f>VLOOKUP(A1735,'Novitas facilty'!$B:$C,2,FALSE)</f>
        <v>1496.66</v>
      </c>
      <c r="F1735" s="23"/>
      <c r="G1735" s="45">
        <f t="shared" si="54"/>
        <v>2170</v>
      </c>
      <c r="H1735" s="45">
        <f t="shared" si="54"/>
        <v>2245</v>
      </c>
    </row>
    <row r="1736" spans="1:8" x14ac:dyDescent="0.25">
      <c r="A1736" s="23">
        <v>60540</v>
      </c>
      <c r="B1736" s="23"/>
      <c r="C1736" s="23" t="s">
        <v>1046</v>
      </c>
      <c r="D1736" s="23">
        <f>VLOOKUP(A1736,'Novitas non-facility'!$B:$C,2,FALSE)</f>
        <v>1155.5999999999999</v>
      </c>
      <c r="E1736" s="23">
        <f>VLOOKUP(A1736,'Novitas facilty'!$B:$C,2,FALSE)</f>
        <v>1165.3399999999999</v>
      </c>
      <c r="F1736" s="23"/>
      <c r="G1736" s="45">
        <f t="shared" si="54"/>
        <v>1734</v>
      </c>
      <c r="H1736" s="45">
        <f t="shared" si="54"/>
        <v>1749</v>
      </c>
    </row>
    <row r="1737" spans="1:8" x14ac:dyDescent="0.25">
      <c r="A1737" s="23">
        <v>60545</v>
      </c>
      <c r="B1737" s="23"/>
      <c r="C1737" s="23" t="s">
        <v>1046</v>
      </c>
      <c r="D1737" s="23">
        <f>VLOOKUP(A1737,'Novitas non-facility'!$B:$C,2,FALSE)</f>
        <v>1338.84</v>
      </c>
      <c r="E1737" s="23">
        <f>VLOOKUP(A1737,'Novitas facilty'!$B:$C,2,FALSE)</f>
        <v>1335.87</v>
      </c>
      <c r="F1737" s="23"/>
      <c r="G1737" s="45">
        <f t="shared" si="54"/>
        <v>2009</v>
      </c>
      <c r="H1737" s="45">
        <f t="shared" si="54"/>
        <v>2004</v>
      </c>
    </row>
    <row r="1738" spans="1:8" x14ac:dyDescent="0.25">
      <c r="A1738" s="23">
        <v>60600</v>
      </c>
      <c r="B1738" s="23"/>
      <c r="C1738" s="23" t="s">
        <v>1047</v>
      </c>
      <c r="D1738" s="23">
        <f>VLOOKUP(A1738,'Novitas non-facility'!$B:$C,2,FALSE)</f>
        <v>1448.21</v>
      </c>
      <c r="E1738" s="23">
        <f>VLOOKUP(A1738,'Novitas facilty'!$B:$C,2,FALSE)</f>
        <v>1534.59</v>
      </c>
      <c r="F1738" s="23"/>
      <c r="G1738" s="45">
        <f t="shared" si="54"/>
        <v>2173</v>
      </c>
      <c r="H1738" s="45">
        <f t="shared" si="54"/>
        <v>2302</v>
      </c>
    </row>
    <row r="1739" spans="1:8" x14ac:dyDescent="0.25">
      <c r="A1739" s="23">
        <v>60605</v>
      </c>
      <c r="B1739" s="23"/>
      <c r="C1739" s="23" t="s">
        <v>1047</v>
      </c>
      <c r="D1739" s="23">
        <f>VLOOKUP(A1739,'Novitas non-facility'!$B:$C,2,FALSE)</f>
        <v>1713.89</v>
      </c>
      <c r="E1739" s="23">
        <f>VLOOKUP(A1739,'Novitas facilty'!$B:$C,2,FALSE)</f>
        <v>1892.74</v>
      </c>
      <c r="F1739" s="23"/>
      <c r="G1739" s="45">
        <f t="shared" si="54"/>
        <v>2571</v>
      </c>
      <c r="H1739" s="45">
        <f t="shared" si="54"/>
        <v>2840</v>
      </c>
    </row>
    <row r="1740" spans="1:8" x14ac:dyDescent="0.25">
      <c r="A1740" s="23">
        <v>60650</v>
      </c>
      <c r="B1740" s="23"/>
      <c r="C1740" s="23" t="s">
        <v>1048</v>
      </c>
      <c r="D1740" s="23">
        <f>VLOOKUP(A1740,'Novitas non-facility'!$B:$C,2,FALSE)</f>
        <v>1272.2</v>
      </c>
      <c r="E1740" s="23">
        <f>VLOOKUP(A1740,'Novitas facilty'!$B:$C,2,FALSE)</f>
        <v>1311.02</v>
      </c>
      <c r="F1740" s="23"/>
      <c r="G1740" s="45">
        <f t="shared" si="54"/>
        <v>1909</v>
      </c>
      <c r="H1740" s="45">
        <f t="shared" si="54"/>
        <v>1967</v>
      </c>
    </row>
    <row r="1741" spans="1:8" x14ac:dyDescent="0.25">
      <c r="A1741" s="23">
        <v>61000</v>
      </c>
      <c r="B1741" s="23"/>
      <c r="C1741" s="23" t="s">
        <v>1049</v>
      </c>
      <c r="D1741" s="23">
        <f>VLOOKUP(A1741,'Novitas non-facility'!$B:$C,2,FALSE)</f>
        <v>122.91</v>
      </c>
      <c r="E1741" s="23">
        <f>VLOOKUP(A1741,'Novitas facilty'!$B:$C,2,FALSE)</f>
        <v>129.26</v>
      </c>
      <c r="F1741" s="23"/>
      <c r="G1741" s="45">
        <f t="shared" si="54"/>
        <v>185</v>
      </c>
      <c r="H1741" s="45">
        <f t="shared" si="54"/>
        <v>194</v>
      </c>
    </row>
    <row r="1742" spans="1:8" x14ac:dyDescent="0.25">
      <c r="A1742" s="23">
        <v>61001</v>
      </c>
      <c r="B1742" s="23"/>
      <c r="C1742" s="23" t="s">
        <v>1049</v>
      </c>
      <c r="D1742" s="23">
        <f>VLOOKUP(A1742,'Novitas non-facility'!$B:$C,2,FALSE)</f>
        <v>116.16</v>
      </c>
      <c r="E1742" s="23">
        <f>VLOOKUP(A1742,'Novitas facilty'!$B:$C,2,FALSE)</f>
        <v>93.1</v>
      </c>
      <c r="F1742" s="23"/>
      <c r="G1742" s="45">
        <f t="shared" si="54"/>
        <v>175</v>
      </c>
      <c r="H1742" s="45">
        <f t="shared" si="54"/>
        <v>140</v>
      </c>
    </row>
    <row r="1743" spans="1:8" x14ac:dyDescent="0.25">
      <c r="A1743" s="23">
        <v>61020</v>
      </c>
      <c r="B1743" s="23"/>
      <c r="C1743" s="23" t="s">
        <v>1050</v>
      </c>
      <c r="D1743" s="23">
        <f>VLOOKUP(A1743,'Novitas non-facility'!$B:$C,2,FALSE)</f>
        <v>114.72</v>
      </c>
      <c r="E1743" s="23">
        <f>VLOOKUP(A1743,'Novitas facilty'!$B:$C,2,FALSE)</f>
        <v>112.48</v>
      </c>
      <c r="F1743" s="23"/>
      <c r="G1743" s="45">
        <f t="shared" si="54"/>
        <v>173</v>
      </c>
      <c r="H1743" s="45">
        <f t="shared" si="54"/>
        <v>169</v>
      </c>
    </row>
    <row r="1744" spans="1:8" x14ac:dyDescent="0.25">
      <c r="A1744" s="23">
        <v>61026</v>
      </c>
      <c r="B1744" s="23"/>
      <c r="C1744" s="23" t="s">
        <v>1051</v>
      </c>
      <c r="D1744" s="23">
        <f>VLOOKUP(A1744,'Novitas non-facility'!$B:$C,2,FALSE)</f>
        <v>115.15</v>
      </c>
      <c r="E1744" s="23">
        <f>VLOOKUP(A1744,'Novitas facilty'!$B:$C,2,FALSE)</f>
        <v>113.66</v>
      </c>
      <c r="F1744" s="23"/>
      <c r="G1744" s="45">
        <f t="shared" si="54"/>
        <v>173</v>
      </c>
      <c r="H1744" s="45">
        <f t="shared" si="54"/>
        <v>171</v>
      </c>
    </row>
    <row r="1745" spans="1:8" x14ac:dyDescent="0.25">
      <c r="A1745" s="23">
        <v>61050</v>
      </c>
      <c r="B1745" s="23"/>
      <c r="C1745" s="23" t="s">
        <v>1052</v>
      </c>
      <c r="D1745" s="23">
        <f>VLOOKUP(A1745,'Novitas non-facility'!$B:$C,2,FALSE)</f>
        <v>85.47</v>
      </c>
      <c r="E1745" s="23">
        <f>VLOOKUP(A1745,'Novitas facilty'!$B:$C,2,FALSE)</f>
        <v>93.88</v>
      </c>
      <c r="F1745" s="23"/>
      <c r="G1745" s="45">
        <f t="shared" si="54"/>
        <v>129</v>
      </c>
      <c r="H1745" s="45">
        <f t="shared" si="54"/>
        <v>141</v>
      </c>
    </row>
    <row r="1746" spans="1:8" x14ac:dyDescent="0.25">
      <c r="A1746" s="23">
        <v>61055</v>
      </c>
      <c r="B1746" s="23"/>
      <c r="C1746" s="23" t="s">
        <v>1051</v>
      </c>
      <c r="D1746" s="23">
        <f>VLOOKUP(A1746,'Novitas non-facility'!$B:$C,2,FALSE)</f>
        <v>126.34</v>
      </c>
      <c r="E1746" s="23">
        <f>VLOOKUP(A1746,'Novitas facilty'!$B:$C,2,FALSE)</f>
        <v>132.62</v>
      </c>
      <c r="F1746" s="23"/>
      <c r="G1746" s="45">
        <f t="shared" si="54"/>
        <v>190</v>
      </c>
      <c r="H1746" s="45">
        <f t="shared" si="54"/>
        <v>199</v>
      </c>
    </row>
    <row r="1747" spans="1:8" x14ac:dyDescent="0.25">
      <c r="A1747" s="23">
        <v>61070</v>
      </c>
      <c r="B1747" s="23"/>
      <c r="C1747" s="23" t="s">
        <v>1053</v>
      </c>
      <c r="D1747" s="23">
        <f>VLOOKUP(A1747,'Novitas non-facility'!$B:$C,2,FALSE)</f>
        <v>60.79</v>
      </c>
      <c r="E1747" s="23">
        <f>VLOOKUP(A1747,'Novitas facilty'!$B:$C,2,FALSE)</f>
        <v>63.88</v>
      </c>
      <c r="F1747" s="23"/>
      <c r="G1747" s="45">
        <f t="shared" si="54"/>
        <v>92</v>
      </c>
      <c r="H1747" s="45">
        <f t="shared" si="54"/>
        <v>96</v>
      </c>
    </row>
    <row r="1748" spans="1:8" x14ac:dyDescent="0.25">
      <c r="A1748" s="23">
        <v>61105</v>
      </c>
      <c r="B1748" s="23"/>
      <c r="C1748" s="23" t="s">
        <v>1054</v>
      </c>
      <c r="D1748" s="23">
        <f>VLOOKUP(A1748,'Novitas non-facility'!$B:$C,2,FALSE)</f>
        <v>513.80999999999995</v>
      </c>
      <c r="E1748" s="23">
        <f>VLOOKUP(A1748,'Novitas facilty'!$B:$C,2,FALSE)</f>
        <v>514.72</v>
      </c>
      <c r="F1748" s="23"/>
      <c r="G1748" s="45">
        <f t="shared" si="54"/>
        <v>771</v>
      </c>
      <c r="H1748" s="45">
        <f t="shared" si="54"/>
        <v>773</v>
      </c>
    </row>
    <row r="1749" spans="1:8" x14ac:dyDescent="0.25">
      <c r="A1749" s="23">
        <v>61107</v>
      </c>
      <c r="B1749" s="23"/>
      <c r="C1749" s="23" t="s">
        <v>1055</v>
      </c>
      <c r="D1749" s="23">
        <f>VLOOKUP(A1749,'Novitas non-facility'!$B:$C,2,FALSE)</f>
        <v>334.42</v>
      </c>
      <c r="E1749" s="23">
        <f>VLOOKUP(A1749,'Novitas facilty'!$B:$C,2,FALSE)</f>
        <v>355.04</v>
      </c>
      <c r="F1749" s="23"/>
      <c r="G1749" s="45">
        <f t="shared" si="54"/>
        <v>502</v>
      </c>
      <c r="H1749" s="45">
        <f t="shared" si="54"/>
        <v>533</v>
      </c>
    </row>
    <row r="1750" spans="1:8" x14ac:dyDescent="0.25">
      <c r="A1750" s="23">
        <v>61108</v>
      </c>
      <c r="B1750" s="23"/>
      <c r="C1750" s="23" t="s">
        <v>1056</v>
      </c>
      <c r="D1750" s="23">
        <f>VLOOKUP(A1750,'Novitas non-facility'!$B:$C,2,FALSE)</f>
        <v>995.82</v>
      </c>
      <c r="E1750" s="23">
        <f>VLOOKUP(A1750,'Novitas facilty'!$B:$C,2,FALSE)</f>
        <v>1023.59</v>
      </c>
      <c r="F1750" s="23"/>
      <c r="G1750" s="45">
        <f t="shared" si="54"/>
        <v>1494</v>
      </c>
      <c r="H1750" s="45">
        <f t="shared" si="54"/>
        <v>1536</v>
      </c>
    </row>
    <row r="1751" spans="1:8" x14ac:dyDescent="0.25">
      <c r="A1751" s="23">
        <v>61120</v>
      </c>
      <c r="B1751" s="23"/>
      <c r="C1751" s="23" t="s">
        <v>1057</v>
      </c>
      <c r="D1751" s="23">
        <f>VLOOKUP(A1751,'Novitas non-facility'!$B:$C,2,FALSE)</f>
        <v>824.8</v>
      </c>
      <c r="E1751" s="23">
        <f>VLOOKUP(A1751,'Novitas facilty'!$B:$C,2,FALSE)</f>
        <v>840.82</v>
      </c>
      <c r="F1751" s="23"/>
      <c r="G1751" s="45">
        <f t="shared" si="54"/>
        <v>1238</v>
      </c>
      <c r="H1751" s="45">
        <f t="shared" si="54"/>
        <v>1262</v>
      </c>
    </row>
    <row r="1752" spans="1:8" x14ac:dyDescent="0.25">
      <c r="A1752" s="23">
        <v>61140</v>
      </c>
      <c r="B1752" s="23"/>
      <c r="C1752" s="23" t="s">
        <v>1058</v>
      </c>
      <c r="D1752" s="23">
        <f>VLOOKUP(A1752,'Novitas non-facility'!$B:$C,2,FALSE)</f>
        <v>1387.96</v>
      </c>
      <c r="E1752" s="23">
        <f>VLOOKUP(A1752,'Novitas facilty'!$B:$C,2,FALSE)</f>
        <v>1426.01</v>
      </c>
      <c r="F1752" s="23"/>
      <c r="G1752" s="45">
        <f t="shared" si="54"/>
        <v>2082</v>
      </c>
      <c r="H1752" s="45">
        <f t="shared" si="54"/>
        <v>2140</v>
      </c>
    </row>
    <row r="1753" spans="1:8" x14ac:dyDescent="0.25">
      <c r="A1753" s="23">
        <v>61150</v>
      </c>
      <c r="B1753" s="23"/>
      <c r="C1753" s="23" t="s">
        <v>1059</v>
      </c>
      <c r="D1753" s="23">
        <f>VLOOKUP(A1753,'Novitas non-facility'!$B:$C,2,FALSE)</f>
        <v>1472.61</v>
      </c>
      <c r="E1753" s="23">
        <f>VLOOKUP(A1753,'Novitas facilty'!$B:$C,2,FALSE)</f>
        <v>1507.54</v>
      </c>
      <c r="F1753" s="23"/>
      <c r="G1753" s="45">
        <f t="shared" si="54"/>
        <v>2209</v>
      </c>
      <c r="H1753" s="45">
        <f t="shared" si="54"/>
        <v>2262</v>
      </c>
    </row>
    <row r="1754" spans="1:8" x14ac:dyDescent="0.25">
      <c r="A1754" s="23">
        <v>61151</v>
      </c>
      <c r="B1754" s="23"/>
      <c r="C1754" s="23" t="s">
        <v>1059</v>
      </c>
      <c r="D1754" s="23">
        <f>VLOOKUP(A1754,'Novitas non-facility'!$B:$C,2,FALSE)</f>
        <v>1087.6600000000001</v>
      </c>
      <c r="E1754" s="23">
        <f>VLOOKUP(A1754,'Novitas facilty'!$B:$C,2,FALSE)</f>
        <v>1126.06</v>
      </c>
      <c r="F1754" s="23"/>
      <c r="G1754" s="45">
        <f t="shared" si="54"/>
        <v>1632</v>
      </c>
      <c r="H1754" s="45">
        <f t="shared" si="54"/>
        <v>1690</v>
      </c>
    </row>
    <row r="1755" spans="1:8" x14ac:dyDescent="0.25">
      <c r="A1755" s="23">
        <v>61154</v>
      </c>
      <c r="B1755" s="23"/>
      <c r="C1755" s="23" t="s">
        <v>1060</v>
      </c>
      <c r="D1755" s="23">
        <f>VLOOKUP(A1755,'Novitas non-facility'!$B:$C,2,FALSE)</f>
        <v>1398.13</v>
      </c>
      <c r="E1755" s="23">
        <f>VLOOKUP(A1755,'Novitas facilty'!$B:$C,2,FALSE)</f>
        <v>1432.33</v>
      </c>
      <c r="F1755" s="23"/>
      <c r="G1755" s="45">
        <f t="shared" si="54"/>
        <v>2098</v>
      </c>
      <c r="H1755" s="45">
        <f t="shared" si="54"/>
        <v>2149</v>
      </c>
    </row>
    <row r="1756" spans="1:8" x14ac:dyDescent="0.25">
      <c r="A1756" s="23">
        <v>61156</v>
      </c>
      <c r="B1756" s="23"/>
      <c r="C1756" s="23" t="s">
        <v>1059</v>
      </c>
      <c r="D1756" s="23">
        <f>VLOOKUP(A1756,'Novitas non-facility'!$B:$C,2,FALSE)</f>
        <v>1342.91</v>
      </c>
      <c r="E1756" s="23">
        <f>VLOOKUP(A1756,'Novitas facilty'!$B:$C,2,FALSE)</f>
        <v>1402.51</v>
      </c>
      <c r="F1756" s="23"/>
      <c r="G1756" s="45">
        <f t="shared" si="54"/>
        <v>2015</v>
      </c>
      <c r="H1756" s="45">
        <f t="shared" si="54"/>
        <v>2104</v>
      </c>
    </row>
    <row r="1757" spans="1:8" x14ac:dyDescent="0.25">
      <c r="A1757" s="23">
        <v>61210</v>
      </c>
      <c r="B1757" s="23"/>
      <c r="C1757" s="23" t="s">
        <v>1061</v>
      </c>
      <c r="D1757" s="23">
        <f>VLOOKUP(A1757,'Novitas non-facility'!$B:$C,2,FALSE)</f>
        <v>393.05</v>
      </c>
      <c r="E1757" s="23">
        <f>VLOOKUP(A1757,'Novitas facilty'!$B:$C,2,FALSE)</f>
        <v>416</v>
      </c>
      <c r="F1757" s="23"/>
      <c r="G1757" s="45">
        <f t="shared" si="54"/>
        <v>590</v>
      </c>
      <c r="H1757" s="45">
        <f t="shared" si="54"/>
        <v>624</v>
      </c>
    </row>
    <row r="1758" spans="1:8" x14ac:dyDescent="0.25">
      <c r="A1758" s="23">
        <v>61215</v>
      </c>
      <c r="B1758" s="23"/>
      <c r="C1758" s="23" t="s">
        <v>1062</v>
      </c>
      <c r="D1758" s="23">
        <f>VLOOKUP(A1758,'Novitas non-facility'!$B:$C,2,FALSE)</f>
        <v>571.97</v>
      </c>
      <c r="E1758" s="23">
        <f>VLOOKUP(A1758,'Novitas facilty'!$B:$C,2,FALSE)</f>
        <v>573.4</v>
      </c>
      <c r="F1758" s="23"/>
      <c r="G1758" s="45">
        <f t="shared" si="54"/>
        <v>858</v>
      </c>
      <c r="H1758" s="45">
        <f t="shared" si="54"/>
        <v>861</v>
      </c>
    </row>
    <row r="1759" spans="1:8" x14ac:dyDescent="0.25">
      <c r="A1759" s="23">
        <v>61250</v>
      </c>
      <c r="B1759" s="23"/>
      <c r="C1759" s="23" t="s">
        <v>1063</v>
      </c>
      <c r="D1759" s="23">
        <f>VLOOKUP(A1759,'Novitas non-facility'!$B:$C,2,FALSE)</f>
        <v>953.53</v>
      </c>
      <c r="E1759" s="23">
        <f>VLOOKUP(A1759,'Novitas facilty'!$B:$C,2,FALSE)</f>
        <v>908.74</v>
      </c>
      <c r="F1759" s="23"/>
      <c r="G1759" s="45">
        <f t="shared" si="54"/>
        <v>1431</v>
      </c>
      <c r="H1759" s="45">
        <f t="shared" si="54"/>
        <v>1364</v>
      </c>
    </row>
    <row r="1760" spans="1:8" x14ac:dyDescent="0.25">
      <c r="A1760" s="23">
        <v>61253</v>
      </c>
      <c r="B1760" s="23"/>
      <c r="C1760" s="23" t="s">
        <v>1063</v>
      </c>
      <c r="D1760" s="23">
        <f>VLOOKUP(A1760,'Novitas non-facility'!$B:$C,2,FALSE)</f>
        <v>1087.6600000000001</v>
      </c>
      <c r="E1760" s="23">
        <f>VLOOKUP(A1760,'Novitas facilty'!$B:$C,2,FALSE)</f>
        <v>903.08</v>
      </c>
      <c r="F1760" s="23"/>
      <c r="G1760" s="45">
        <f t="shared" si="54"/>
        <v>1632</v>
      </c>
      <c r="H1760" s="45">
        <f t="shared" si="54"/>
        <v>1355</v>
      </c>
    </row>
    <row r="1761" spans="1:8" x14ac:dyDescent="0.25">
      <c r="A1761" s="23">
        <v>61304</v>
      </c>
      <c r="B1761" s="23"/>
      <c r="C1761" s="23" t="s">
        <v>1064</v>
      </c>
      <c r="D1761" s="23">
        <f>VLOOKUP(A1761,'Novitas non-facility'!$B:$C,2,FALSE)</f>
        <v>1780.57</v>
      </c>
      <c r="E1761" s="23">
        <f>VLOOKUP(A1761,'Novitas facilty'!$B:$C,2,FALSE)</f>
        <v>1852.44</v>
      </c>
      <c r="F1761" s="23"/>
      <c r="G1761" s="45">
        <f t="shared" si="54"/>
        <v>2671</v>
      </c>
      <c r="H1761" s="45">
        <f t="shared" si="54"/>
        <v>2779</v>
      </c>
    </row>
    <row r="1762" spans="1:8" x14ac:dyDescent="0.25">
      <c r="A1762" s="23">
        <v>61305</v>
      </c>
      <c r="B1762" s="23"/>
      <c r="C1762" s="23" t="s">
        <v>1064</v>
      </c>
      <c r="D1762" s="23">
        <f>VLOOKUP(A1762,'Novitas non-facility'!$B:$C,2,FALSE)</f>
        <v>2180.9499999999998</v>
      </c>
      <c r="E1762" s="23">
        <f>VLOOKUP(A1762,'Novitas facilty'!$B:$C,2,FALSE)</f>
        <v>2257.38</v>
      </c>
      <c r="F1762" s="23"/>
      <c r="G1762" s="45">
        <f t="shared" si="54"/>
        <v>3272</v>
      </c>
      <c r="H1762" s="45">
        <f t="shared" si="54"/>
        <v>3387</v>
      </c>
    </row>
    <row r="1763" spans="1:8" x14ac:dyDescent="0.25">
      <c r="A1763" s="23">
        <v>61312</v>
      </c>
      <c r="B1763" s="23"/>
      <c r="C1763" s="23" t="s">
        <v>1065</v>
      </c>
      <c r="D1763" s="23">
        <f>VLOOKUP(A1763,'Novitas non-facility'!$B:$C,2,FALSE)</f>
        <v>2246.52</v>
      </c>
      <c r="E1763" s="23">
        <f>VLOOKUP(A1763,'Novitas facilty'!$B:$C,2,FALSE)</f>
        <v>2342.6999999999998</v>
      </c>
      <c r="F1763" s="23"/>
      <c r="G1763" s="45">
        <f t="shared" si="54"/>
        <v>3370</v>
      </c>
      <c r="H1763" s="45">
        <f t="shared" si="54"/>
        <v>3515</v>
      </c>
    </row>
    <row r="1764" spans="1:8" x14ac:dyDescent="0.25">
      <c r="A1764" s="23">
        <v>61313</v>
      </c>
      <c r="B1764" s="23"/>
      <c r="C1764" s="23" t="s">
        <v>1065</v>
      </c>
      <c r="D1764" s="23">
        <f>VLOOKUP(A1764,'Novitas non-facility'!$B:$C,2,FALSE)</f>
        <v>2157.79</v>
      </c>
      <c r="E1764" s="23">
        <f>VLOOKUP(A1764,'Novitas facilty'!$B:$C,2,FALSE)</f>
        <v>2236.79</v>
      </c>
      <c r="F1764" s="23"/>
      <c r="G1764" s="45">
        <f t="shared" si="54"/>
        <v>3237</v>
      </c>
      <c r="H1764" s="45">
        <f t="shared" si="54"/>
        <v>3356</v>
      </c>
    </row>
    <row r="1765" spans="1:8" x14ac:dyDescent="0.25">
      <c r="A1765" s="23">
        <v>61314</v>
      </c>
      <c r="B1765" s="23"/>
      <c r="C1765" s="23" t="s">
        <v>1065</v>
      </c>
      <c r="D1765" s="23">
        <f>VLOOKUP(A1765,'Novitas non-facility'!$B:$C,2,FALSE)</f>
        <v>1983.09</v>
      </c>
      <c r="E1765" s="23">
        <f>VLOOKUP(A1765,'Novitas facilty'!$B:$C,2,FALSE)</f>
        <v>2053.02</v>
      </c>
      <c r="F1765" s="23"/>
      <c r="G1765" s="45">
        <f t="shared" si="54"/>
        <v>2975</v>
      </c>
      <c r="H1765" s="45">
        <f t="shared" si="54"/>
        <v>3080</v>
      </c>
    </row>
    <row r="1766" spans="1:8" x14ac:dyDescent="0.25">
      <c r="A1766" s="23">
        <v>61315</v>
      </c>
      <c r="B1766" s="23"/>
      <c r="C1766" s="23" t="s">
        <v>1065</v>
      </c>
      <c r="D1766" s="23">
        <f>VLOOKUP(A1766,'Novitas non-facility'!$B:$C,2,FALSE)</f>
        <v>2247.89</v>
      </c>
      <c r="E1766" s="23">
        <f>VLOOKUP(A1766,'Novitas facilty'!$B:$C,2,FALSE)</f>
        <v>2329.4699999999998</v>
      </c>
      <c r="F1766" s="23"/>
      <c r="G1766" s="45">
        <f t="shared" si="54"/>
        <v>3372</v>
      </c>
      <c r="H1766" s="45">
        <f t="shared" si="54"/>
        <v>3495</v>
      </c>
    </row>
    <row r="1767" spans="1:8" x14ac:dyDescent="0.25">
      <c r="A1767" s="23">
        <v>61316</v>
      </c>
      <c r="B1767" s="23"/>
      <c r="C1767" s="23" t="s">
        <v>1066</v>
      </c>
      <c r="D1767" s="23">
        <f>VLOOKUP(A1767,'Novitas non-facility'!$B:$C,2,FALSE)</f>
        <v>93.7</v>
      </c>
      <c r="E1767" s="23">
        <f>VLOOKUP(A1767,'Novitas facilty'!$B:$C,2,FALSE)</f>
        <v>99.04</v>
      </c>
      <c r="F1767" s="23"/>
      <c r="G1767" s="45">
        <f t="shared" si="54"/>
        <v>141</v>
      </c>
      <c r="H1767" s="45">
        <f t="shared" si="54"/>
        <v>149</v>
      </c>
    </row>
    <row r="1768" spans="1:8" x14ac:dyDescent="0.25">
      <c r="A1768" s="23">
        <v>61320</v>
      </c>
      <c r="B1768" s="23"/>
      <c r="C1768" s="23" t="s">
        <v>1065</v>
      </c>
      <c r="D1768" s="23">
        <f>VLOOKUP(A1768,'Novitas non-facility'!$B:$C,2,FALSE)</f>
        <v>2055.17</v>
      </c>
      <c r="E1768" s="23">
        <f>VLOOKUP(A1768,'Novitas facilty'!$B:$C,2,FALSE)</f>
        <v>2141.41</v>
      </c>
      <c r="F1768" s="23"/>
      <c r="G1768" s="45">
        <f t="shared" si="54"/>
        <v>3083</v>
      </c>
      <c r="H1768" s="45">
        <f t="shared" si="54"/>
        <v>3213</v>
      </c>
    </row>
    <row r="1769" spans="1:8" x14ac:dyDescent="0.25">
      <c r="A1769" s="23">
        <v>61321</v>
      </c>
      <c r="B1769" s="23"/>
      <c r="C1769" s="23" t="s">
        <v>1065</v>
      </c>
      <c r="D1769" s="23">
        <f>VLOOKUP(A1769,'Novitas non-facility'!$B:$C,2,FALSE)</f>
        <v>2308.65</v>
      </c>
      <c r="E1769" s="23">
        <f>VLOOKUP(A1769,'Novitas facilty'!$B:$C,2,FALSE)</f>
        <v>2362.9299999999998</v>
      </c>
      <c r="F1769" s="23"/>
      <c r="G1769" s="45">
        <f t="shared" si="54"/>
        <v>3463</v>
      </c>
      <c r="H1769" s="45">
        <f t="shared" si="54"/>
        <v>3545</v>
      </c>
    </row>
    <row r="1770" spans="1:8" x14ac:dyDescent="0.25">
      <c r="A1770" s="23">
        <v>61322</v>
      </c>
      <c r="B1770" s="23"/>
      <c r="C1770" s="23" t="s">
        <v>1067</v>
      </c>
      <c r="D1770" s="23">
        <f>VLOOKUP(A1770,'Novitas non-facility'!$B:$C,2,FALSE)</f>
        <v>2585.8200000000002</v>
      </c>
      <c r="E1770" s="23">
        <f>VLOOKUP(A1770,'Novitas facilty'!$B:$C,2,FALSE)</f>
        <v>2678.72</v>
      </c>
      <c r="F1770" s="23"/>
      <c r="G1770" s="45">
        <f t="shared" si="54"/>
        <v>3879</v>
      </c>
      <c r="H1770" s="45">
        <f t="shared" si="54"/>
        <v>4019</v>
      </c>
    </row>
    <row r="1771" spans="1:8" x14ac:dyDescent="0.25">
      <c r="A1771" s="23">
        <v>61323</v>
      </c>
      <c r="B1771" s="23"/>
      <c r="C1771" s="23" t="s">
        <v>1068</v>
      </c>
      <c r="D1771" s="23">
        <f>VLOOKUP(A1771,'Novitas non-facility'!$B:$C,2,FALSE)</f>
        <v>2592.16</v>
      </c>
      <c r="E1771" s="23">
        <f>VLOOKUP(A1771,'Novitas facilty'!$B:$C,2,FALSE)</f>
        <v>2710.09</v>
      </c>
      <c r="F1771" s="23"/>
      <c r="G1771" s="45">
        <f t="shared" si="54"/>
        <v>3889</v>
      </c>
      <c r="H1771" s="45">
        <f t="shared" si="54"/>
        <v>4066</v>
      </c>
    </row>
    <row r="1772" spans="1:8" x14ac:dyDescent="0.25">
      <c r="A1772" s="23">
        <v>61330</v>
      </c>
      <c r="B1772" s="23"/>
      <c r="C1772" s="23" t="s">
        <v>1069</v>
      </c>
      <c r="D1772" s="23">
        <f>VLOOKUP(A1772,'Novitas non-facility'!$B:$C,2,FALSE)</f>
        <v>1953.39</v>
      </c>
      <c r="E1772" s="23">
        <f>VLOOKUP(A1772,'Novitas facilty'!$B:$C,2,FALSE)</f>
        <v>1789.78</v>
      </c>
      <c r="F1772" s="23"/>
      <c r="G1772" s="45">
        <f t="shared" si="54"/>
        <v>2931</v>
      </c>
      <c r="H1772" s="45">
        <f t="shared" si="54"/>
        <v>2685</v>
      </c>
    </row>
    <row r="1773" spans="1:8" x14ac:dyDescent="0.25">
      <c r="A1773" s="23">
        <v>61332</v>
      </c>
      <c r="B1773" s="23"/>
      <c r="C1773" s="23" t="s">
        <v>1070</v>
      </c>
      <c r="D1773" s="23">
        <f>VLOOKUP(A1773,'Novitas non-facility'!$B:$C,2,FALSE)</f>
        <v>1964.96</v>
      </c>
      <c r="E1773" s="23">
        <f>VLOOKUP(A1773,'Novitas facilty'!$B:$C,2,FALSE)</f>
        <v>1964.96</v>
      </c>
      <c r="F1773" s="23"/>
      <c r="G1773" s="45">
        <f t="shared" si="54"/>
        <v>2948</v>
      </c>
      <c r="H1773" s="45">
        <f t="shared" si="54"/>
        <v>2948</v>
      </c>
    </row>
    <row r="1774" spans="1:8" x14ac:dyDescent="0.25">
      <c r="A1774" s="23">
        <v>61333</v>
      </c>
      <c r="B1774" s="23"/>
      <c r="C1774" s="23" t="s">
        <v>1071</v>
      </c>
      <c r="D1774" s="23">
        <f>VLOOKUP(A1774,'Novitas non-facility'!$B:$C,2,FALSE)</f>
        <v>2188.9</v>
      </c>
      <c r="E1774" s="23">
        <f>VLOOKUP(A1774,'Novitas facilty'!$B:$C,2,FALSE)</f>
        <v>2027.2</v>
      </c>
      <c r="F1774" s="23"/>
      <c r="G1774" s="45">
        <f t="shared" si="54"/>
        <v>3284</v>
      </c>
      <c r="H1774" s="45">
        <f t="shared" si="54"/>
        <v>3041</v>
      </c>
    </row>
    <row r="1775" spans="1:8" x14ac:dyDescent="0.25">
      <c r="A1775" s="23">
        <v>61340</v>
      </c>
      <c r="B1775" s="23"/>
      <c r="C1775" s="23" t="s">
        <v>1072</v>
      </c>
      <c r="D1775" s="23">
        <f>VLOOKUP(A1775,'Novitas non-facility'!$B:$C,2,FALSE)</f>
        <v>1571.24</v>
      </c>
      <c r="E1775" s="23">
        <f>VLOOKUP(A1775,'Novitas facilty'!$B:$C,2,FALSE)</f>
        <v>1605.83</v>
      </c>
      <c r="F1775" s="23"/>
      <c r="G1775" s="45">
        <f t="shared" si="54"/>
        <v>2357</v>
      </c>
      <c r="H1775" s="45">
        <f t="shared" si="54"/>
        <v>2409</v>
      </c>
    </row>
    <row r="1776" spans="1:8" x14ac:dyDescent="0.25">
      <c r="A1776" s="23">
        <v>61343</v>
      </c>
      <c r="B1776" s="23"/>
      <c r="C1776" s="23" t="s">
        <v>1073</v>
      </c>
      <c r="D1776" s="23">
        <f>VLOOKUP(A1776,'Novitas non-facility'!$B:$C,2,FALSE)</f>
        <v>2384.79</v>
      </c>
      <c r="E1776" s="23">
        <f>VLOOKUP(A1776,'Novitas facilty'!$B:$C,2,FALSE)</f>
        <v>2470.9299999999998</v>
      </c>
      <c r="F1776" s="23"/>
      <c r="G1776" s="45">
        <f t="shared" si="54"/>
        <v>3578</v>
      </c>
      <c r="H1776" s="45">
        <f t="shared" si="54"/>
        <v>3707</v>
      </c>
    </row>
    <row r="1777" spans="1:8" x14ac:dyDescent="0.25">
      <c r="A1777" s="23">
        <v>61345</v>
      </c>
      <c r="B1777" s="23"/>
      <c r="C1777" s="23" t="s">
        <v>1074</v>
      </c>
      <c r="D1777" s="23">
        <f>VLOOKUP(A1777,'Novitas non-facility'!$B:$C,2,FALSE)</f>
        <v>2221.0500000000002</v>
      </c>
      <c r="E1777" s="23">
        <f>VLOOKUP(A1777,'Novitas facilty'!$B:$C,2,FALSE)</f>
        <v>2290.9499999999998</v>
      </c>
      <c r="F1777" s="23"/>
      <c r="G1777" s="45">
        <f t="shared" ref="G1777:H1840" si="55">ROUNDUP(D1777*$K$2,0)</f>
        <v>3332</v>
      </c>
      <c r="H1777" s="45">
        <f t="shared" si="55"/>
        <v>3437</v>
      </c>
    </row>
    <row r="1778" spans="1:8" x14ac:dyDescent="0.25">
      <c r="A1778" s="23">
        <v>61450</v>
      </c>
      <c r="B1778" s="23"/>
      <c r="C1778" s="23" t="s">
        <v>1075</v>
      </c>
      <c r="D1778" s="23">
        <f>VLOOKUP(A1778,'Novitas non-facility'!$B:$C,2,FALSE)</f>
        <v>2085.34</v>
      </c>
      <c r="E1778" s="23">
        <f>VLOOKUP(A1778,'Novitas facilty'!$B:$C,2,FALSE)</f>
        <v>2166.17</v>
      </c>
      <c r="F1778" s="23"/>
      <c r="G1778" s="45">
        <f t="shared" si="55"/>
        <v>3129</v>
      </c>
      <c r="H1778" s="45">
        <f t="shared" si="55"/>
        <v>3250</v>
      </c>
    </row>
    <row r="1779" spans="1:8" x14ac:dyDescent="0.25">
      <c r="A1779" s="23">
        <v>61458</v>
      </c>
      <c r="B1779" s="23"/>
      <c r="C1779" s="23" t="s">
        <v>1076</v>
      </c>
      <c r="D1779" s="23">
        <f>VLOOKUP(A1779,'Novitas non-facility'!$B:$C,2,FALSE)</f>
        <v>2192.75</v>
      </c>
      <c r="E1779" s="23">
        <f>VLOOKUP(A1779,'Novitas facilty'!$B:$C,2,FALSE)</f>
        <v>2259.54</v>
      </c>
      <c r="F1779" s="23"/>
      <c r="G1779" s="45">
        <f t="shared" si="55"/>
        <v>3290</v>
      </c>
      <c r="H1779" s="45">
        <f t="shared" si="55"/>
        <v>3390</v>
      </c>
    </row>
    <row r="1780" spans="1:8" x14ac:dyDescent="0.25">
      <c r="A1780" s="23">
        <v>61460</v>
      </c>
      <c r="B1780" s="23"/>
      <c r="C1780" s="23" t="s">
        <v>1075</v>
      </c>
      <c r="D1780" s="23">
        <f>VLOOKUP(A1780,'Novitas non-facility'!$B:$C,2,FALSE)</f>
        <v>2289.36</v>
      </c>
      <c r="E1780" s="23">
        <f>VLOOKUP(A1780,'Novitas facilty'!$B:$C,2,FALSE)</f>
        <v>2382.15</v>
      </c>
      <c r="F1780" s="23"/>
      <c r="G1780" s="45">
        <f t="shared" si="55"/>
        <v>3435</v>
      </c>
      <c r="H1780" s="45">
        <f t="shared" si="55"/>
        <v>3574</v>
      </c>
    </row>
    <row r="1781" spans="1:8" x14ac:dyDescent="0.25">
      <c r="A1781" s="23">
        <v>61480</v>
      </c>
      <c r="B1781" s="23"/>
      <c r="C1781" s="23" t="s">
        <v>1075</v>
      </c>
      <c r="D1781" s="23">
        <f>VLOOKUP(A1781,'Novitas non-facility'!$B:$C,2,FALSE)</f>
        <v>1778.24</v>
      </c>
      <c r="E1781" s="23">
        <f>VLOOKUP(A1781,'Novitas facilty'!$B:$C,2,FALSE)</f>
        <v>1778.24</v>
      </c>
      <c r="F1781" s="23"/>
      <c r="G1781" s="45">
        <f t="shared" si="55"/>
        <v>2668</v>
      </c>
      <c r="H1781" s="45">
        <f t="shared" si="55"/>
        <v>2668</v>
      </c>
    </row>
    <row r="1782" spans="1:8" x14ac:dyDescent="0.25">
      <c r="A1782" s="23">
        <v>61500</v>
      </c>
      <c r="B1782" s="23"/>
      <c r="C1782" s="23" t="s">
        <v>1077</v>
      </c>
      <c r="D1782" s="23">
        <f>VLOOKUP(A1782,'Novitas non-facility'!$B:$C,2,FALSE)</f>
        <v>1417.44</v>
      </c>
      <c r="E1782" s="23">
        <f>VLOOKUP(A1782,'Novitas facilty'!$B:$C,2,FALSE)</f>
        <v>1478.47</v>
      </c>
      <c r="F1782" s="23"/>
      <c r="G1782" s="45">
        <f t="shared" si="55"/>
        <v>2127</v>
      </c>
      <c r="H1782" s="45">
        <f t="shared" si="55"/>
        <v>2218</v>
      </c>
    </row>
    <row r="1783" spans="1:8" x14ac:dyDescent="0.25">
      <c r="A1783" s="23">
        <v>61501</v>
      </c>
      <c r="B1783" s="23"/>
      <c r="C1783" s="23" t="s">
        <v>1078</v>
      </c>
      <c r="D1783" s="23">
        <f>VLOOKUP(A1783,'Novitas non-facility'!$B:$C,2,FALSE)</f>
        <v>1236.74</v>
      </c>
      <c r="E1783" s="23">
        <f>VLOOKUP(A1783,'Novitas facilty'!$B:$C,2,FALSE)</f>
        <v>1291.3</v>
      </c>
      <c r="F1783" s="23"/>
      <c r="G1783" s="45">
        <f t="shared" si="55"/>
        <v>1856</v>
      </c>
      <c r="H1783" s="45">
        <f t="shared" si="55"/>
        <v>1937</v>
      </c>
    </row>
    <row r="1784" spans="1:8" x14ac:dyDescent="0.25">
      <c r="A1784" s="23">
        <v>61510</v>
      </c>
      <c r="B1784" s="23"/>
      <c r="C1784" s="23" t="s">
        <v>1079</v>
      </c>
      <c r="D1784" s="23">
        <f>VLOOKUP(A1784,'Novitas non-facility'!$B:$C,2,FALSE)</f>
        <v>2396.65</v>
      </c>
      <c r="E1784" s="23">
        <f>VLOOKUP(A1784,'Novitas facilty'!$B:$C,2,FALSE)</f>
        <v>2460.89</v>
      </c>
      <c r="F1784" s="23"/>
      <c r="G1784" s="45">
        <f t="shared" si="55"/>
        <v>3595</v>
      </c>
      <c r="H1784" s="45">
        <f t="shared" si="55"/>
        <v>3692</v>
      </c>
    </row>
    <row r="1785" spans="1:8" x14ac:dyDescent="0.25">
      <c r="A1785" s="23">
        <v>61512</v>
      </c>
      <c r="B1785" s="23"/>
      <c r="C1785" s="23" t="s">
        <v>1080</v>
      </c>
      <c r="D1785" s="23">
        <f>VLOOKUP(A1785,'Novitas non-facility'!$B:$C,2,FALSE)</f>
        <v>2770.51</v>
      </c>
      <c r="E1785" s="23">
        <f>VLOOKUP(A1785,'Novitas facilty'!$B:$C,2,FALSE)</f>
        <v>2867.01</v>
      </c>
      <c r="F1785" s="23"/>
      <c r="G1785" s="45">
        <f t="shared" si="55"/>
        <v>4156</v>
      </c>
      <c r="H1785" s="45">
        <f t="shared" si="55"/>
        <v>4301</v>
      </c>
    </row>
    <row r="1786" spans="1:8" x14ac:dyDescent="0.25">
      <c r="A1786" s="23">
        <v>61514</v>
      </c>
      <c r="B1786" s="23"/>
      <c r="C1786" s="23" t="s">
        <v>1081</v>
      </c>
      <c r="D1786" s="23">
        <f>VLOOKUP(A1786,'Novitas non-facility'!$B:$C,2,FALSE)</f>
        <v>2086.62</v>
      </c>
      <c r="E1786" s="23">
        <f>VLOOKUP(A1786,'Novitas facilty'!$B:$C,2,FALSE)</f>
        <v>2137.4699999999998</v>
      </c>
      <c r="F1786" s="23"/>
      <c r="G1786" s="45">
        <f t="shared" si="55"/>
        <v>3130</v>
      </c>
      <c r="H1786" s="45">
        <f t="shared" si="55"/>
        <v>3207</v>
      </c>
    </row>
    <row r="1787" spans="1:8" x14ac:dyDescent="0.25">
      <c r="A1787" s="23">
        <v>61516</v>
      </c>
      <c r="B1787" s="23"/>
      <c r="C1787" s="23" t="s">
        <v>1079</v>
      </c>
      <c r="D1787" s="23">
        <f>VLOOKUP(A1787,'Novitas non-facility'!$B:$C,2,FALSE)</f>
        <v>2036.85</v>
      </c>
      <c r="E1787" s="23">
        <f>VLOOKUP(A1787,'Novitas facilty'!$B:$C,2,FALSE)</f>
        <v>2086.6</v>
      </c>
      <c r="F1787" s="23"/>
      <c r="G1787" s="45">
        <f t="shared" si="55"/>
        <v>3056</v>
      </c>
      <c r="H1787" s="45">
        <f t="shared" si="55"/>
        <v>3130</v>
      </c>
    </row>
    <row r="1788" spans="1:8" x14ac:dyDescent="0.25">
      <c r="A1788" s="23">
        <v>61517</v>
      </c>
      <c r="B1788" s="23"/>
      <c r="C1788" s="23" t="s">
        <v>1082</v>
      </c>
      <c r="D1788" s="23">
        <f>VLOOKUP(A1788,'Novitas non-facility'!$B:$C,2,FALSE)</f>
        <v>93.01</v>
      </c>
      <c r="E1788" s="23">
        <f>VLOOKUP(A1788,'Novitas facilty'!$B:$C,2,FALSE)</f>
        <v>99.07</v>
      </c>
      <c r="F1788" s="23"/>
      <c r="G1788" s="45">
        <f t="shared" si="55"/>
        <v>140</v>
      </c>
      <c r="H1788" s="45">
        <f t="shared" si="55"/>
        <v>149</v>
      </c>
    </row>
    <row r="1789" spans="1:8" x14ac:dyDescent="0.25">
      <c r="A1789" s="23">
        <v>61518</v>
      </c>
      <c r="B1789" s="23"/>
      <c r="C1789" s="23" t="s">
        <v>1079</v>
      </c>
      <c r="D1789" s="23">
        <f>VLOOKUP(A1789,'Novitas non-facility'!$B:$C,2,FALSE)</f>
        <v>3005.38</v>
      </c>
      <c r="E1789" s="23">
        <f>VLOOKUP(A1789,'Novitas facilty'!$B:$C,2,FALSE)</f>
        <v>3101.49</v>
      </c>
      <c r="F1789" s="23"/>
      <c r="G1789" s="45">
        <f t="shared" si="55"/>
        <v>4509</v>
      </c>
      <c r="H1789" s="45">
        <f t="shared" si="55"/>
        <v>4653</v>
      </c>
    </row>
    <row r="1790" spans="1:8" x14ac:dyDescent="0.25">
      <c r="A1790" s="23">
        <v>61519</v>
      </c>
      <c r="B1790" s="23"/>
      <c r="C1790" s="23" t="s">
        <v>1080</v>
      </c>
      <c r="D1790" s="23">
        <f>VLOOKUP(A1790,'Novitas non-facility'!$B:$C,2,FALSE)</f>
        <v>3192.52</v>
      </c>
      <c r="E1790" s="23">
        <f>VLOOKUP(A1790,'Novitas facilty'!$B:$C,2,FALSE)</f>
        <v>3293.28</v>
      </c>
      <c r="F1790" s="23"/>
      <c r="G1790" s="45">
        <f t="shared" si="55"/>
        <v>4789</v>
      </c>
      <c r="H1790" s="45">
        <f t="shared" si="55"/>
        <v>4940</v>
      </c>
    </row>
    <row r="1791" spans="1:8" x14ac:dyDescent="0.25">
      <c r="A1791" s="23">
        <v>61520</v>
      </c>
      <c r="B1791" s="23"/>
      <c r="C1791" s="23" t="s">
        <v>1079</v>
      </c>
      <c r="D1791" s="23">
        <f>VLOOKUP(A1791,'Novitas non-facility'!$B:$C,2,FALSE)</f>
        <v>4037.44</v>
      </c>
      <c r="E1791" s="23">
        <f>VLOOKUP(A1791,'Novitas facilty'!$B:$C,2,FALSE)</f>
        <v>4228.53</v>
      </c>
      <c r="F1791" s="23"/>
      <c r="G1791" s="45">
        <f t="shared" si="55"/>
        <v>6057</v>
      </c>
      <c r="H1791" s="45">
        <f t="shared" si="55"/>
        <v>6343</v>
      </c>
    </row>
    <row r="1792" spans="1:8" x14ac:dyDescent="0.25">
      <c r="A1792" s="23">
        <v>61521</v>
      </c>
      <c r="B1792" s="23"/>
      <c r="C1792" s="23" t="s">
        <v>1079</v>
      </c>
      <c r="D1792" s="23">
        <f>VLOOKUP(A1792,'Novitas non-facility'!$B:$C,2,FALSE)</f>
        <v>3429.73</v>
      </c>
      <c r="E1792" s="23">
        <f>VLOOKUP(A1792,'Novitas facilty'!$B:$C,2,FALSE)</f>
        <v>3541.14</v>
      </c>
      <c r="F1792" s="23"/>
      <c r="G1792" s="45">
        <f t="shared" si="55"/>
        <v>5145</v>
      </c>
      <c r="H1792" s="45">
        <f t="shared" si="55"/>
        <v>5312</v>
      </c>
    </row>
    <row r="1793" spans="1:8" x14ac:dyDescent="0.25">
      <c r="A1793" s="23">
        <v>61522</v>
      </c>
      <c r="B1793" s="23"/>
      <c r="C1793" s="23" t="s">
        <v>1081</v>
      </c>
      <c r="D1793" s="23">
        <f>VLOOKUP(A1793,'Novitas non-facility'!$B:$C,2,FALSE)</f>
        <v>2376.27</v>
      </c>
      <c r="E1793" s="23">
        <f>VLOOKUP(A1793,'Novitas facilty'!$B:$C,2,FALSE)</f>
        <v>2440.4299999999998</v>
      </c>
      <c r="F1793" s="23"/>
      <c r="G1793" s="45">
        <f t="shared" si="55"/>
        <v>3565</v>
      </c>
      <c r="H1793" s="45">
        <f t="shared" si="55"/>
        <v>3661</v>
      </c>
    </row>
    <row r="1794" spans="1:8" x14ac:dyDescent="0.25">
      <c r="A1794" s="23">
        <v>61524</v>
      </c>
      <c r="B1794" s="23"/>
      <c r="C1794" s="23" t="s">
        <v>1079</v>
      </c>
      <c r="D1794" s="23">
        <f>VLOOKUP(A1794,'Novitas non-facility'!$B:$C,2,FALSE)</f>
        <v>2266.1</v>
      </c>
      <c r="E1794" s="23">
        <f>VLOOKUP(A1794,'Novitas facilty'!$B:$C,2,FALSE)</f>
        <v>2330.4699999999998</v>
      </c>
      <c r="F1794" s="23"/>
      <c r="G1794" s="45">
        <f t="shared" si="55"/>
        <v>3400</v>
      </c>
      <c r="H1794" s="45">
        <f t="shared" si="55"/>
        <v>3496</v>
      </c>
    </row>
    <row r="1795" spans="1:8" x14ac:dyDescent="0.25">
      <c r="A1795" s="23">
        <v>61526</v>
      </c>
      <c r="B1795" s="23"/>
      <c r="C1795" s="23" t="s">
        <v>1079</v>
      </c>
      <c r="D1795" s="23">
        <f>VLOOKUP(A1795,'Novitas non-facility'!$B:$C,2,FALSE)</f>
        <v>3613.59</v>
      </c>
      <c r="E1795" s="23">
        <f>VLOOKUP(A1795,'Novitas facilty'!$B:$C,2,FALSE)</f>
        <v>4130.3599999999997</v>
      </c>
      <c r="F1795" s="23"/>
      <c r="G1795" s="45">
        <f t="shared" si="55"/>
        <v>5421</v>
      </c>
      <c r="H1795" s="45">
        <f t="shared" si="55"/>
        <v>6196</v>
      </c>
    </row>
    <row r="1796" spans="1:8" x14ac:dyDescent="0.25">
      <c r="A1796" s="23">
        <v>61530</v>
      </c>
      <c r="B1796" s="23"/>
      <c r="C1796" s="23" t="s">
        <v>1079</v>
      </c>
      <c r="D1796" s="23">
        <f>VLOOKUP(A1796,'Novitas non-facility'!$B:$C,2,FALSE)</f>
        <v>3323.59</v>
      </c>
      <c r="E1796" s="23">
        <f>VLOOKUP(A1796,'Novitas facilty'!$B:$C,2,FALSE)</f>
        <v>3481.38</v>
      </c>
      <c r="F1796" s="23"/>
      <c r="G1796" s="45">
        <f t="shared" si="55"/>
        <v>4986</v>
      </c>
      <c r="H1796" s="45">
        <f t="shared" si="55"/>
        <v>5223</v>
      </c>
    </row>
    <row r="1797" spans="1:8" x14ac:dyDescent="0.25">
      <c r="A1797" s="23">
        <v>61531</v>
      </c>
      <c r="B1797" s="23"/>
      <c r="C1797" s="23" t="s">
        <v>1083</v>
      </c>
      <c r="D1797" s="23">
        <f>VLOOKUP(A1797,'Novitas non-facility'!$B:$C,2,FALSE)</f>
        <v>1343</v>
      </c>
      <c r="E1797" s="23">
        <f>VLOOKUP(A1797,'Novitas facilty'!$B:$C,2,FALSE)</f>
        <v>1372.46</v>
      </c>
      <c r="F1797" s="23"/>
      <c r="G1797" s="45">
        <f t="shared" si="55"/>
        <v>2015</v>
      </c>
      <c r="H1797" s="45">
        <f t="shared" si="55"/>
        <v>2059</v>
      </c>
    </row>
    <row r="1798" spans="1:8" x14ac:dyDescent="0.25">
      <c r="A1798" s="23">
        <v>61533</v>
      </c>
      <c r="B1798" s="23"/>
      <c r="C1798" s="23" t="s">
        <v>1083</v>
      </c>
      <c r="D1798" s="23">
        <f>VLOOKUP(A1798,'Novitas non-facility'!$B:$C,2,FALSE)</f>
        <v>1665.13</v>
      </c>
      <c r="E1798" s="23">
        <f>VLOOKUP(A1798,'Novitas facilty'!$B:$C,2,FALSE)</f>
        <v>1712.38</v>
      </c>
      <c r="F1798" s="23"/>
      <c r="G1798" s="45">
        <f t="shared" si="55"/>
        <v>2498</v>
      </c>
      <c r="H1798" s="45">
        <f t="shared" si="55"/>
        <v>2569</v>
      </c>
    </row>
    <row r="1799" spans="1:8" x14ac:dyDescent="0.25">
      <c r="A1799" s="23">
        <v>61534</v>
      </c>
      <c r="B1799" s="23"/>
      <c r="C1799" s="23" t="s">
        <v>1079</v>
      </c>
      <c r="D1799" s="23">
        <f>VLOOKUP(A1799,'Novitas non-facility'!$B:$C,2,FALSE)</f>
        <v>1801.92</v>
      </c>
      <c r="E1799" s="23">
        <f>VLOOKUP(A1799,'Novitas facilty'!$B:$C,2,FALSE)</f>
        <v>1829.24</v>
      </c>
      <c r="F1799" s="23"/>
      <c r="G1799" s="45">
        <f t="shared" si="55"/>
        <v>2703</v>
      </c>
      <c r="H1799" s="45">
        <f t="shared" si="55"/>
        <v>2744</v>
      </c>
    </row>
    <row r="1800" spans="1:8" x14ac:dyDescent="0.25">
      <c r="A1800" s="23">
        <v>61535</v>
      </c>
      <c r="B1800" s="23"/>
      <c r="C1800" s="23" t="s">
        <v>1084</v>
      </c>
      <c r="D1800" s="23">
        <f>VLOOKUP(A1800,'Novitas non-facility'!$B:$C,2,FALSE)</f>
        <v>1104.05</v>
      </c>
      <c r="E1800" s="23">
        <f>VLOOKUP(A1800,'Novitas facilty'!$B:$C,2,FALSE)</f>
        <v>1122.8599999999999</v>
      </c>
      <c r="F1800" s="23"/>
      <c r="G1800" s="45">
        <f t="shared" si="55"/>
        <v>1657</v>
      </c>
      <c r="H1800" s="45">
        <f t="shared" si="55"/>
        <v>1685</v>
      </c>
    </row>
    <row r="1801" spans="1:8" x14ac:dyDescent="0.25">
      <c r="A1801" s="23">
        <v>61536</v>
      </c>
      <c r="B1801" s="23"/>
      <c r="C1801" s="23" t="s">
        <v>1079</v>
      </c>
      <c r="D1801" s="23">
        <f>VLOOKUP(A1801,'Novitas non-facility'!$B:$C,2,FALSE)</f>
        <v>2793.96</v>
      </c>
      <c r="E1801" s="23">
        <f>VLOOKUP(A1801,'Novitas facilty'!$B:$C,2,FALSE)</f>
        <v>2919</v>
      </c>
      <c r="F1801" s="23"/>
      <c r="G1801" s="45">
        <f t="shared" si="55"/>
        <v>4191</v>
      </c>
      <c r="H1801" s="45">
        <f t="shared" si="55"/>
        <v>4379</v>
      </c>
    </row>
    <row r="1802" spans="1:8" x14ac:dyDescent="0.25">
      <c r="A1802" s="23">
        <v>61537</v>
      </c>
      <c r="B1802" s="23"/>
      <c r="C1802" s="23" t="s">
        <v>1085</v>
      </c>
      <c r="D1802" s="23">
        <f>VLOOKUP(A1802,'Novitas non-facility'!$B:$C,2,FALSE)</f>
        <v>2660.46</v>
      </c>
      <c r="E1802" s="23">
        <f>VLOOKUP(A1802,'Novitas facilty'!$B:$C,2,FALSE)</f>
        <v>2768.64</v>
      </c>
      <c r="F1802" s="23"/>
      <c r="G1802" s="45">
        <f t="shared" si="55"/>
        <v>3991</v>
      </c>
      <c r="H1802" s="45">
        <f t="shared" si="55"/>
        <v>4153</v>
      </c>
    </row>
    <row r="1803" spans="1:8" x14ac:dyDescent="0.25">
      <c r="A1803" s="23">
        <v>61538</v>
      </c>
      <c r="B1803" s="23"/>
      <c r="C1803" s="23" t="s">
        <v>1085</v>
      </c>
      <c r="D1803" s="23">
        <f>VLOOKUP(A1803,'Novitas non-facility'!$B:$C,2,FALSE)</f>
        <v>2878.93</v>
      </c>
      <c r="E1803" s="23">
        <f>VLOOKUP(A1803,'Novitas facilty'!$B:$C,2,FALSE)</f>
        <v>3013.13</v>
      </c>
      <c r="F1803" s="23"/>
      <c r="G1803" s="45">
        <f t="shared" si="55"/>
        <v>4319</v>
      </c>
      <c r="H1803" s="45">
        <f t="shared" si="55"/>
        <v>4520</v>
      </c>
    </row>
    <row r="1804" spans="1:8" x14ac:dyDescent="0.25">
      <c r="A1804" s="23">
        <v>61539</v>
      </c>
      <c r="B1804" s="23"/>
      <c r="C1804" s="23" t="s">
        <v>1085</v>
      </c>
      <c r="D1804" s="23">
        <f>VLOOKUP(A1804,'Novitas non-facility'!$B:$C,2,FALSE)</f>
        <v>2561.89</v>
      </c>
      <c r="E1804" s="23">
        <f>VLOOKUP(A1804,'Novitas facilty'!$B:$C,2,FALSE)</f>
        <v>2641.66</v>
      </c>
      <c r="F1804" s="23"/>
      <c r="G1804" s="45">
        <f t="shared" si="55"/>
        <v>3843</v>
      </c>
      <c r="H1804" s="45">
        <f t="shared" si="55"/>
        <v>3963</v>
      </c>
    </row>
    <row r="1805" spans="1:8" x14ac:dyDescent="0.25">
      <c r="A1805" s="23">
        <v>61540</v>
      </c>
      <c r="B1805" s="23"/>
      <c r="C1805" s="23" t="s">
        <v>1085</v>
      </c>
      <c r="D1805" s="23">
        <f>VLOOKUP(A1805,'Novitas non-facility'!$B:$C,2,FALSE)</f>
        <v>2363.75</v>
      </c>
      <c r="E1805" s="23">
        <f>VLOOKUP(A1805,'Novitas facilty'!$B:$C,2,FALSE)</f>
        <v>2471.11</v>
      </c>
      <c r="F1805" s="23"/>
      <c r="G1805" s="45">
        <f t="shared" si="55"/>
        <v>3546</v>
      </c>
      <c r="H1805" s="45">
        <f t="shared" si="55"/>
        <v>3707</v>
      </c>
    </row>
    <row r="1806" spans="1:8" x14ac:dyDescent="0.25">
      <c r="A1806" s="23">
        <v>61541</v>
      </c>
      <c r="B1806" s="23"/>
      <c r="C1806" s="23" t="s">
        <v>1086</v>
      </c>
      <c r="D1806" s="23">
        <f>VLOOKUP(A1806,'Novitas non-facility'!$B:$C,2,FALSE)</f>
        <v>2337.27</v>
      </c>
      <c r="E1806" s="23">
        <f>VLOOKUP(A1806,'Novitas facilty'!$B:$C,2,FALSE)</f>
        <v>2432.0500000000002</v>
      </c>
      <c r="F1806" s="23"/>
      <c r="G1806" s="45">
        <f t="shared" si="55"/>
        <v>3506</v>
      </c>
      <c r="H1806" s="45">
        <f t="shared" si="55"/>
        <v>3649</v>
      </c>
    </row>
    <row r="1807" spans="1:8" x14ac:dyDescent="0.25">
      <c r="A1807" s="23">
        <v>61543</v>
      </c>
      <c r="B1807" s="23"/>
      <c r="C1807" s="23" t="s">
        <v>1085</v>
      </c>
      <c r="D1807" s="23">
        <f>VLOOKUP(A1807,'Novitas non-facility'!$B:$C,2,FALSE)</f>
        <v>2361.62</v>
      </c>
      <c r="E1807" s="23">
        <f>VLOOKUP(A1807,'Novitas facilty'!$B:$C,2,FALSE)</f>
        <v>2379.12</v>
      </c>
      <c r="F1807" s="23"/>
      <c r="G1807" s="45">
        <f t="shared" si="55"/>
        <v>3543</v>
      </c>
      <c r="H1807" s="45">
        <f t="shared" si="55"/>
        <v>3569</v>
      </c>
    </row>
    <row r="1808" spans="1:8" x14ac:dyDescent="0.25">
      <c r="A1808" s="23">
        <v>61544</v>
      </c>
      <c r="B1808" s="23"/>
      <c r="C1808" s="23" t="s">
        <v>1087</v>
      </c>
      <c r="D1808" s="23">
        <f>VLOOKUP(A1808,'Novitas non-facility'!$B:$C,2,FALSE)</f>
        <v>2062.8200000000002</v>
      </c>
      <c r="E1808" s="23">
        <f>VLOOKUP(A1808,'Novitas facilty'!$B:$C,2,FALSE)</f>
        <v>2153.09</v>
      </c>
      <c r="F1808" s="23"/>
      <c r="G1808" s="45">
        <f t="shared" si="55"/>
        <v>3095</v>
      </c>
      <c r="H1808" s="45">
        <f t="shared" si="55"/>
        <v>3230</v>
      </c>
    </row>
    <row r="1809" spans="1:8" x14ac:dyDescent="0.25">
      <c r="A1809" s="23">
        <v>61545</v>
      </c>
      <c r="B1809" s="23"/>
      <c r="C1809" s="23" t="s">
        <v>1088</v>
      </c>
      <c r="D1809" s="23">
        <f>VLOOKUP(A1809,'Novitas non-facility'!$B:$C,2,FALSE)</f>
        <v>3453.89</v>
      </c>
      <c r="E1809" s="23">
        <f>VLOOKUP(A1809,'Novitas facilty'!$B:$C,2,FALSE)</f>
        <v>3603.89</v>
      </c>
      <c r="F1809" s="23"/>
      <c r="G1809" s="45">
        <f t="shared" si="55"/>
        <v>5181</v>
      </c>
      <c r="H1809" s="45">
        <f t="shared" si="55"/>
        <v>5406</v>
      </c>
    </row>
    <row r="1810" spans="1:8" x14ac:dyDescent="0.25">
      <c r="A1810" s="23">
        <v>61546</v>
      </c>
      <c r="B1810" s="23"/>
      <c r="C1810" s="23" t="s">
        <v>1089</v>
      </c>
      <c r="D1810" s="23">
        <f>VLOOKUP(A1810,'Novitas non-facility'!$B:$C,2,FALSE)</f>
        <v>2506.0500000000002</v>
      </c>
      <c r="E1810" s="23">
        <f>VLOOKUP(A1810,'Novitas facilty'!$B:$C,2,FALSE)</f>
        <v>2611.5100000000002</v>
      </c>
      <c r="F1810" s="23"/>
      <c r="G1810" s="45">
        <f t="shared" si="55"/>
        <v>3760</v>
      </c>
      <c r="H1810" s="45">
        <f t="shared" si="55"/>
        <v>3918</v>
      </c>
    </row>
    <row r="1811" spans="1:8" x14ac:dyDescent="0.25">
      <c r="A1811" s="23">
        <v>61548</v>
      </c>
      <c r="B1811" s="23"/>
      <c r="C1811" s="23" t="s">
        <v>1089</v>
      </c>
      <c r="D1811" s="23">
        <f>VLOOKUP(A1811,'Novitas non-facility'!$B:$C,2,FALSE)</f>
        <v>1700.29</v>
      </c>
      <c r="E1811" s="23">
        <f>VLOOKUP(A1811,'Novitas facilty'!$B:$C,2,FALSE)</f>
        <v>1761.53</v>
      </c>
      <c r="F1811" s="23"/>
      <c r="G1811" s="45">
        <f t="shared" si="55"/>
        <v>2551</v>
      </c>
      <c r="H1811" s="45">
        <f t="shared" si="55"/>
        <v>2643</v>
      </c>
    </row>
    <row r="1812" spans="1:8" x14ac:dyDescent="0.25">
      <c r="A1812" s="23">
        <v>61550</v>
      </c>
      <c r="B1812" s="23"/>
      <c r="C1812" s="23" t="s">
        <v>1090</v>
      </c>
      <c r="D1812" s="23">
        <f>VLOOKUP(A1812,'Novitas non-facility'!$B:$C,2,FALSE)</f>
        <v>1314.56</v>
      </c>
      <c r="E1812" s="23">
        <f>VLOOKUP(A1812,'Novitas facilty'!$B:$C,2,FALSE)</f>
        <v>1065.57</v>
      </c>
      <c r="F1812" s="23"/>
      <c r="G1812" s="45">
        <f t="shared" si="55"/>
        <v>1972</v>
      </c>
      <c r="H1812" s="45">
        <f t="shared" si="55"/>
        <v>1599</v>
      </c>
    </row>
    <row r="1813" spans="1:8" x14ac:dyDescent="0.25">
      <c r="A1813" s="23">
        <v>61552</v>
      </c>
      <c r="B1813" s="23"/>
      <c r="C1813" s="23" t="s">
        <v>1090</v>
      </c>
      <c r="D1813" s="23">
        <f>VLOOKUP(A1813,'Novitas non-facility'!$B:$C,2,FALSE)</f>
        <v>1625.57</v>
      </c>
      <c r="E1813" s="23">
        <f>VLOOKUP(A1813,'Novitas facilty'!$B:$C,2,FALSE)</f>
        <v>1275.25</v>
      </c>
      <c r="F1813" s="23"/>
      <c r="G1813" s="45">
        <f t="shared" si="55"/>
        <v>2439</v>
      </c>
      <c r="H1813" s="45">
        <f t="shared" si="55"/>
        <v>1913</v>
      </c>
    </row>
    <row r="1814" spans="1:8" x14ac:dyDescent="0.25">
      <c r="A1814" s="23">
        <v>61556</v>
      </c>
      <c r="B1814" s="23"/>
      <c r="C1814" s="23" t="s">
        <v>1091</v>
      </c>
      <c r="D1814" s="23">
        <f>VLOOKUP(A1814,'Novitas non-facility'!$B:$C,2,FALSE)</f>
        <v>1861.99</v>
      </c>
      <c r="E1814" s="23">
        <f>VLOOKUP(A1814,'Novitas facilty'!$B:$C,2,FALSE)</f>
        <v>1763.24</v>
      </c>
      <c r="F1814" s="23"/>
      <c r="G1814" s="45">
        <f t="shared" si="55"/>
        <v>2793</v>
      </c>
      <c r="H1814" s="45">
        <f t="shared" si="55"/>
        <v>2645</v>
      </c>
    </row>
    <row r="1815" spans="1:8" x14ac:dyDescent="0.25">
      <c r="A1815" s="23">
        <v>61557</v>
      </c>
      <c r="B1815" s="23"/>
      <c r="C1815" s="23" t="s">
        <v>1091</v>
      </c>
      <c r="D1815" s="23">
        <f>VLOOKUP(A1815,'Novitas non-facility'!$B:$C,2,FALSE)</f>
        <v>1842.09</v>
      </c>
      <c r="E1815" s="23">
        <f>VLOOKUP(A1815,'Novitas facilty'!$B:$C,2,FALSE)</f>
        <v>1795.88</v>
      </c>
      <c r="F1815" s="23"/>
      <c r="G1815" s="45">
        <f t="shared" si="55"/>
        <v>2764</v>
      </c>
      <c r="H1815" s="45">
        <f t="shared" si="55"/>
        <v>2694</v>
      </c>
    </row>
    <row r="1816" spans="1:8" x14ac:dyDescent="0.25">
      <c r="A1816" s="23">
        <v>61558</v>
      </c>
      <c r="B1816" s="23"/>
      <c r="C1816" s="23" t="s">
        <v>1092</v>
      </c>
      <c r="D1816" s="23">
        <f>VLOOKUP(A1816,'Novitas non-facility'!$B:$C,2,FALSE)</f>
        <v>2051.25</v>
      </c>
      <c r="E1816" s="23">
        <f>VLOOKUP(A1816,'Novitas facilty'!$B:$C,2,FALSE)</f>
        <v>2126.0100000000002</v>
      </c>
      <c r="F1816" s="23"/>
      <c r="G1816" s="45">
        <f t="shared" si="55"/>
        <v>3077</v>
      </c>
      <c r="H1816" s="45">
        <f t="shared" si="55"/>
        <v>3190</v>
      </c>
    </row>
    <row r="1817" spans="1:8" x14ac:dyDescent="0.25">
      <c r="A1817" s="23">
        <v>61559</v>
      </c>
      <c r="B1817" s="23"/>
      <c r="C1817" s="23" t="s">
        <v>1092</v>
      </c>
      <c r="D1817" s="23">
        <f>VLOOKUP(A1817,'Novitas non-facility'!$B:$C,2,FALSE)</f>
        <v>2609.86</v>
      </c>
      <c r="E1817" s="23">
        <f>VLOOKUP(A1817,'Novitas facilty'!$B:$C,2,FALSE)</f>
        <v>2339.38</v>
      </c>
      <c r="F1817" s="23"/>
      <c r="G1817" s="45">
        <f t="shared" si="55"/>
        <v>3915</v>
      </c>
      <c r="H1817" s="45">
        <f t="shared" si="55"/>
        <v>3510</v>
      </c>
    </row>
    <row r="1818" spans="1:8" x14ac:dyDescent="0.25">
      <c r="A1818" s="23">
        <v>61563</v>
      </c>
      <c r="B1818" s="23"/>
      <c r="C1818" s="23" t="s">
        <v>1093</v>
      </c>
      <c r="D1818" s="23">
        <f>VLOOKUP(A1818,'Novitas non-facility'!$B:$C,2,FALSE)</f>
        <v>2154.85</v>
      </c>
      <c r="E1818" s="23">
        <f>VLOOKUP(A1818,'Novitas facilty'!$B:$C,2,FALSE)</f>
        <v>2142.6</v>
      </c>
      <c r="F1818" s="23"/>
      <c r="G1818" s="45">
        <f t="shared" si="55"/>
        <v>3233</v>
      </c>
      <c r="H1818" s="45">
        <f t="shared" si="55"/>
        <v>3214</v>
      </c>
    </row>
    <row r="1819" spans="1:8" x14ac:dyDescent="0.25">
      <c r="A1819" s="23">
        <v>61564</v>
      </c>
      <c r="B1819" s="23"/>
      <c r="C1819" s="23" t="s">
        <v>1093</v>
      </c>
      <c r="D1819" s="23">
        <f>VLOOKUP(A1819,'Novitas non-facility'!$B:$C,2,FALSE)</f>
        <v>2613.15</v>
      </c>
      <c r="E1819" s="23">
        <f>VLOOKUP(A1819,'Novitas facilty'!$B:$C,2,FALSE)</f>
        <v>2588.1</v>
      </c>
      <c r="F1819" s="23"/>
      <c r="G1819" s="45">
        <f t="shared" si="55"/>
        <v>3920</v>
      </c>
      <c r="H1819" s="45">
        <f t="shared" si="55"/>
        <v>3883</v>
      </c>
    </row>
    <row r="1820" spans="1:8" x14ac:dyDescent="0.25">
      <c r="A1820" s="23">
        <v>61566</v>
      </c>
      <c r="B1820" s="23"/>
      <c r="C1820" s="23" t="s">
        <v>1085</v>
      </c>
      <c r="D1820" s="23">
        <f>VLOOKUP(A1820,'Novitas non-facility'!$B:$C,2,FALSE)</f>
        <v>2432.0700000000002</v>
      </c>
      <c r="E1820" s="23">
        <f>VLOOKUP(A1820,'Novitas facilty'!$B:$C,2,FALSE)</f>
        <v>2530.21</v>
      </c>
      <c r="F1820" s="23"/>
      <c r="G1820" s="45">
        <f t="shared" si="55"/>
        <v>3649</v>
      </c>
      <c r="H1820" s="45">
        <f t="shared" si="55"/>
        <v>3796</v>
      </c>
    </row>
    <row r="1821" spans="1:8" x14ac:dyDescent="0.25">
      <c r="A1821" s="23">
        <v>61567</v>
      </c>
      <c r="B1821" s="23"/>
      <c r="C1821" s="23" t="s">
        <v>1086</v>
      </c>
      <c r="D1821" s="23">
        <f>VLOOKUP(A1821,'Novitas non-facility'!$B:$C,2,FALSE)</f>
        <v>2769.77</v>
      </c>
      <c r="E1821" s="23">
        <f>VLOOKUP(A1821,'Novitas facilty'!$B:$C,2,FALSE)</f>
        <v>2900.61</v>
      </c>
      <c r="F1821" s="23"/>
      <c r="G1821" s="45">
        <f t="shared" si="55"/>
        <v>4155</v>
      </c>
      <c r="H1821" s="45">
        <f t="shared" si="55"/>
        <v>4351</v>
      </c>
    </row>
    <row r="1822" spans="1:8" x14ac:dyDescent="0.25">
      <c r="A1822" s="23">
        <v>61570</v>
      </c>
      <c r="B1822" s="23"/>
      <c r="C1822" s="23" t="s">
        <v>1094</v>
      </c>
      <c r="D1822" s="23">
        <f>VLOOKUP(A1822,'Novitas non-facility'!$B:$C,2,FALSE)</f>
        <v>2038.28</v>
      </c>
      <c r="E1822" s="23">
        <f>VLOOKUP(A1822,'Novitas facilty'!$B:$C,2,FALSE)</f>
        <v>2101.79</v>
      </c>
      <c r="F1822" s="23"/>
      <c r="G1822" s="45">
        <f t="shared" si="55"/>
        <v>3058</v>
      </c>
      <c r="H1822" s="45">
        <f t="shared" si="55"/>
        <v>3153</v>
      </c>
    </row>
    <row r="1823" spans="1:8" x14ac:dyDescent="0.25">
      <c r="A1823" s="23">
        <v>61571</v>
      </c>
      <c r="B1823" s="23"/>
      <c r="C1823" s="23" t="s">
        <v>1076</v>
      </c>
      <c r="D1823" s="23">
        <f>VLOOKUP(A1823,'Novitas non-facility'!$B:$C,2,FALSE)</f>
        <v>2166.34</v>
      </c>
      <c r="E1823" s="23">
        <f>VLOOKUP(A1823,'Novitas facilty'!$B:$C,2,FALSE)</f>
        <v>2239.29</v>
      </c>
      <c r="F1823" s="23"/>
      <c r="G1823" s="45">
        <f t="shared" si="55"/>
        <v>3250</v>
      </c>
      <c r="H1823" s="45">
        <f t="shared" si="55"/>
        <v>3359</v>
      </c>
    </row>
    <row r="1824" spans="1:8" x14ac:dyDescent="0.25">
      <c r="A1824" s="23">
        <v>61575</v>
      </c>
      <c r="B1824" s="23"/>
      <c r="C1824" s="23" t="s">
        <v>1095</v>
      </c>
      <c r="D1824" s="23">
        <f>VLOOKUP(A1824,'Novitas non-facility'!$B:$C,2,FALSE)</f>
        <v>2715.98</v>
      </c>
      <c r="E1824" s="23">
        <f>VLOOKUP(A1824,'Novitas facilty'!$B:$C,2,FALSE)</f>
        <v>2370.88</v>
      </c>
      <c r="F1824" s="23"/>
      <c r="G1824" s="45">
        <f t="shared" si="55"/>
        <v>4074</v>
      </c>
      <c r="H1824" s="45">
        <f t="shared" si="55"/>
        <v>3557</v>
      </c>
    </row>
    <row r="1825" spans="1:8" x14ac:dyDescent="0.25">
      <c r="A1825" s="23">
        <v>61576</v>
      </c>
      <c r="B1825" s="23"/>
      <c r="C1825" s="23" t="s">
        <v>1095</v>
      </c>
      <c r="D1825" s="23">
        <f>VLOOKUP(A1825,'Novitas non-facility'!$B:$C,2,FALSE)</f>
        <v>4551.4799999999996</v>
      </c>
      <c r="E1825" s="23">
        <f>VLOOKUP(A1825,'Novitas facilty'!$B:$C,2,FALSE)</f>
        <v>4031.66</v>
      </c>
      <c r="F1825" s="23"/>
      <c r="G1825" s="45">
        <f t="shared" si="55"/>
        <v>6828</v>
      </c>
      <c r="H1825" s="45">
        <f t="shared" si="55"/>
        <v>6048</v>
      </c>
    </row>
    <row r="1826" spans="1:8" x14ac:dyDescent="0.25">
      <c r="A1826" s="23">
        <v>61580</v>
      </c>
      <c r="B1826" s="23"/>
      <c r="C1826" s="23" t="s">
        <v>1096</v>
      </c>
      <c r="D1826" s="23">
        <f>VLOOKUP(A1826,'Novitas non-facility'!$B:$C,2,FALSE)</f>
        <v>2721.76</v>
      </c>
      <c r="E1826" s="23">
        <f>VLOOKUP(A1826,'Novitas facilty'!$B:$C,2,FALSE)</f>
        <v>2801</v>
      </c>
      <c r="F1826" s="23"/>
      <c r="G1826" s="45">
        <f t="shared" si="55"/>
        <v>4083</v>
      </c>
      <c r="H1826" s="45">
        <f t="shared" si="55"/>
        <v>4202</v>
      </c>
    </row>
    <row r="1827" spans="1:8" x14ac:dyDescent="0.25">
      <c r="A1827" s="23">
        <v>61581</v>
      </c>
      <c r="B1827" s="23"/>
      <c r="C1827" s="23" t="s">
        <v>1096</v>
      </c>
      <c r="D1827" s="23">
        <f>VLOOKUP(A1827,'Novitas non-facility'!$B:$C,2,FALSE)</f>
        <v>2978.83</v>
      </c>
      <c r="E1827" s="23">
        <f>VLOOKUP(A1827,'Novitas facilty'!$B:$C,2,FALSE)</f>
        <v>2956.8</v>
      </c>
      <c r="F1827" s="23"/>
      <c r="G1827" s="45">
        <f t="shared" si="55"/>
        <v>4469</v>
      </c>
      <c r="H1827" s="45">
        <f t="shared" si="55"/>
        <v>4436</v>
      </c>
    </row>
    <row r="1828" spans="1:8" x14ac:dyDescent="0.25">
      <c r="A1828" s="23">
        <v>61582</v>
      </c>
      <c r="B1828" s="23"/>
      <c r="C1828" s="23" t="s">
        <v>1096</v>
      </c>
      <c r="D1828" s="23">
        <f>VLOOKUP(A1828,'Novitas non-facility'!$B:$C,2,FALSE)</f>
        <v>3472.97</v>
      </c>
      <c r="E1828" s="23">
        <f>VLOOKUP(A1828,'Novitas facilty'!$B:$C,2,FALSE)</f>
        <v>3268.69</v>
      </c>
      <c r="F1828" s="23"/>
      <c r="G1828" s="45">
        <f t="shared" si="55"/>
        <v>5210</v>
      </c>
      <c r="H1828" s="45">
        <f t="shared" si="55"/>
        <v>4904</v>
      </c>
    </row>
    <row r="1829" spans="1:8" x14ac:dyDescent="0.25">
      <c r="A1829" s="23">
        <v>61583</v>
      </c>
      <c r="B1829" s="23"/>
      <c r="C1829" s="23" t="s">
        <v>1096</v>
      </c>
      <c r="D1829" s="23">
        <f>VLOOKUP(A1829,'Novitas non-facility'!$B:$C,2,FALSE)</f>
        <v>3206.35</v>
      </c>
      <c r="E1829" s="23">
        <f>VLOOKUP(A1829,'Novitas facilty'!$B:$C,2,FALSE)</f>
        <v>3257.4</v>
      </c>
      <c r="F1829" s="23"/>
      <c r="G1829" s="45">
        <f t="shared" si="55"/>
        <v>4810</v>
      </c>
      <c r="H1829" s="45">
        <f t="shared" si="55"/>
        <v>4887</v>
      </c>
    </row>
    <row r="1830" spans="1:8" x14ac:dyDescent="0.25">
      <c r="A1830" s="23">
        <v>61584</v>
      </c>
      <c r="B1830" s="23"/>
      <c r="C1830" s="23" t="s">
        <v>1097</v>
      </c>
      <c r="D1830" s="23">
        <f>VLOOKUP(A1830,'Novitas non-facility'!$B:$C,2,FALSE)</f>
        <v>3172.4</v>
      </c>
      <c r="E1830" s="23">
        <f>VLOOKUP(A1830,'Novitas facilty'!$B:$C,2,FALSE)</f>
        <v>3216.38</v>
      </c>
      <c r="F1830" s="23"/>
      <c r="G1830" s="45">
        <f t="shared" si="55"/>
        <v>4759</v>
      </c>
      <c r="H1830" s="45">
        <f t="shared" si="55"/>
        <v>4825</v>
      </c>
    </row>
    <row r="1831" spans="1:8" x14ac:dyDescent="0.25">
      <c r="A1831" s="23">
        <v>61585</v>
      </c>
      <c r="B1831" s="23"/>
      <c r="C1831" s="23" t="s">
        <v>1097</v>
      </c>
      <c r="D1831" s="23">
        <f>VLOOKUP(A1831,'Novitas non-facility'!$B:$C,2,FALSE)</f>
        <v>3589.32</v>
      </c>
      <c r="E1831" s="23">
        <f>VLOOKUP(A1831,'Novitas facilty'!$B:$C,2,FALSE)</f>
        <v>3642.67</v>
      </c>
      <c r="F1831" s="23"/>
      <c r="G1831" s="45">
        <f t="shared" si="55"/>
        <v>5384</v>
      </c>
      <c r="H1831" s="45">
        <f t="shared" si="55"/>
        <v>5465</v>
      </c>
    </row>
    <row r="1832" spans="1:8" x14ac:dyDescent="0.25">
      <c r="A1832" s="23">
        <v>61586</v>
      </c>
      <c r="B1832" s="23"/>
      <c r="C1832" s="23" t="s">
        <v>1098</v>
      </c>
      <c r="D1832" s="23">
        <f>VLOOKUP(A1832,'Novitas non-facility'!$B:$C,2,FALSE)</f>
        <v>2802.67</v>
      </c>
      <c r="E1832" s="23">
        <f>VLOOKUP(A1832,'Novitas facilty'!$B:$C,2,FALSE)</f>
        <v>2725.31</v>
      </c>
      <c r="F1832" s="23"/>
      <c r="G1832" s="45">
        <f t="shared" si="55"/>
        <v>4205</v>
      </c>
      <c r="H1832" s="45">
        <f t="shared" si="55"/>
        <v>4088</v>
      </c>
    </row>
    <row r="1833" spans="1:8" x14ac:dyDescent="0.25">
      <c r="A1833" s="23">
        <v>61590</v>
      </c>
      <c r="B1833" s="23"/>
      <c r="C1833" s="23" t="s">
        <v>1099</v>
      </c>
      <c r="D1833" s="23">
        <f>VLOOKUP(A1833,'Novitas non-facility'!$B:$C,2,FALSE)</f>
        <v>3287.9</v>
      </c>
      <c r="E1833" s="23">
        <f>VLOOKUP(A1833,'Novitas facilty'!$B:$C,2,FALSE)</f>
        <v>3383.5</v>
      </c>
      <c r="F1833" s="23"/>
      <c r="G1833" s="45">
        <f t="shared" si="55"/>
        <v>4932</v>
      </c>
      <c r="H1833" s="45">
        <f t="shared" si="55"/>
        <v>5076</v>
      </c>
    </row>
    <row r="1834" spans="1:8" x14ac:dyDescent="0.25">
      <c r="A1834" s="23">
        <v>61591</v>
      </c>
      <c r="B1834" s="23"/>
      <c r="C1834" s="23" t="s">
        <v>1099</v>
      </c>
      <c r="D1834" s="23">
        <f>VLOOKUP(A1834,'Novitas non-facility'!$B:$C,2,FALSE)</f>
        <v>3342.14</v>
      </c>
      <c r="E1834" s="23">
        <f>VLOOKUP(A1834,'Novitas facilty'!$B:$C,2,FALSE)</f>
        <v>3454.59</v>
      </c>
      <c r="F1834" s="23"/>
      <c r="G1834" s="45">
        <f t="shared" si="55"/>
        <v>5014</v>
      </c>
      <c r="H1834" s="45">
        <f t="shared" si="55"/>
        <v>5182</v>
      </c>
    </row>
    <row r="1835" spans="1:8" x14ac:dyDescent="0.25">
      <c r="A1835" s="23">
        <v>61592</v>
      </c>
      <c r="B1835" s="23"/>
      <c r="C1835" s="23" t="s">
        <v>1097</v>
      </c>
      <c r="D1835" s="23">
        <f>VLOOKUP(A1835,'Novitas non-facility'!$B:$C,2,FALSE)</f>
        <v>3452.61</v>
      </c>
      <c r="E1835" s="23">
        <f>VLOOKUP(A1835,'Novitas facilty'!$B:$C,2,FALSE)</f>
        <v>3572.46</v>
      </c>
      <c r="F1835" s="23"/>
      <c r="G1835" s="45">
        <f t="shared" si="55"/>
        <v>5179</v>
      </c>
      <c r="H1835" s="45">
        <f t="shared" si="55"/>
        <v>5359</v>
      </c>
    </row>
    <row r="1836" spans="1:8" x14ac:dyDescent="0.25">
      <c r="A1836" s="23">
        <v>61595</v>
      </c>
      <c r="B1836" s="23"/>
      <c r="C1836" s="23" t="s">
        <v>1100</v>
      </c>
      <c r="D1836" s="23">
        <f>VLOOKUP(A1836,'Novitas non-facility'!$B:$C,2,FALSE)</f>
        <v>2604.35</v>
      </c>
      <c r="E1836" s="23">
        <f>VLOOKUP(A1836,'Novitas facilty'!$B:$C,2,FALSE)</f>
        <v>2638.2</v>
      </c>
      <c r="F1836" s="23"/>
      <c r="G1836" s="45">
        <f t="shared" si="55"/>
        <v>3907</v>
      </c>
      <c r="H1836" s="45">
        <f t="shared" si="55"/>
        <v>3958</v>
      </c>
    </row>
    <row r="1837" spans="1:8" x14ac:dyDescent="0.25">
      <c r="A1837" s="23">
        <v>61596</v>
      </c>
      <c r="B1837" s="23"/>
      <c r="C1837" s="23" t="s">
        <v>1101</v>
      </c>
      <c r="D1837" s="23">
        <f>VLOOKUP(A1837,'Novitas non-facility'!$B:$C,2,FALSE)</f>
        <v>2651.4</v>
      </c>
      <c r="E1837" s="23">
        <f>VLOOKUP(A1837,'Novitas facilty'!$B:$C,2,FALSE)</f>
        <v>2696.78</v>
      </c>
      <c r="F1837" s="23"/>
      <c r="G1837" s="45">
        <f t="shared" si="55"/>
        <v>3978</v>
      </c>
      <c r="H1837" s="45">
        <f t="shared" si="55"/>
        <v>4046</v>
      </c>
    </row>
    <row r="1838" spans="1:8" x14ac:dyDescent="0.25">
      <c r="A1838" s="23">
        <v>61597</v>
      </c>
      <c r="B1838" s="23"/>
      <c r="C1838" s="23" t="s">
        <v>1102</v>
      </c>
      <c r="D1838" s="23">
        <f>VLOOKUP(A1838,'Novitas non-facility'!$B:$C,2,FALSE)</f>
        <v>3222.69</v>
      </c>
      <c r="E1838" s="23">
        <f>VLOOKUP(A1838,'Novitas facilty'!$B:$C,2,FALSE)</f>
        <v>3158.6</v>
      </c>
      <c r="F1838" s="23"/>
      <c r="G1838" s="45">
        <f t="shared" si="55"/>
        <v>4835</v>
      </c>
      <c r="H1838" s="45">
        <f t="shared" si="55"/>
        <v>4738</v>
      </c>
    </row>
    <row r="1839" spans="1:8" x14ac:dyDescent="0.25">
      <c r="A1839" s="23">
        <v>61598</v>
      </c>
      <c r="B1839" s="23"/>
      <c r="C1839" s="23" t="s">
        <v>1103</v>
      </c>
      <c r="D1839" s="23">
        <f>VLOOKUP(A1839,'Novitas non-facility'!$B:$C,2,FALSE)</f>
        <v>3126.33</v>
      </c>
      <c r="E1839" s="23">
        <f>VLOOKUP(A1839,'Novitas facilty'!$B:$C,2,FALSE)</f>
        <v>3203.4</v>
      </c>
      <c r="F1839" s="23"/>
      <c r="G1839" s="45">
        <f t="shared" si="55"/>
        <v>4690</v>
      </c>
      <c r="H1839" s="45">
        <f t="shared" si="55"/>
        <v>4806</v>
      </c>
    </row>
    <row r="1840" spans="1:8" x14ac:dyDescent="0.25">
      <c r="A1840" s="23">
        <v>61600</v>
      </c>
      <c r="B1840" s="23"/>
      <c r="C1840" s="23" t="s">
        <v>1104</v>
      </c>
      <c r="D1840" s="23">
        <f>VLOOKUP(A1840,'Novitas non-facility'!$B:$C,2,FALSE)</f>
        <v>2330.84</v>
      </c>
      <c r="E1840" s="23">
        <f>VLOOKUP(A1840,'Novitas facilty'!$B:$C,2,FALSE)</f>
        <v>2387.33</v>
      </c>
      <c r="F1840" s="23"/>
      <c r="G1840" s="45">
        <f t="shared" si="55"/>
        <v>3497</v>
      </c>
      <c r="H1840" s="45">
        <f t="shared" si="55"/>
        <v>3581</v>
      </c>
    </row>
    <row r="1841" spans="1:8" x14ac:dyDescent="0.25">
      <c r="A1841" s="23">
        <v>61601</v>
      </c>
      <c r="B1841" s="23"/>
      <c r="C1841" s="23" t="s">
        <v>1104</v>
      </c>
      <c r="D1841" s="23">
        <f>VLOOKUP(A1841,'Novitas non-facility'!$B:$C,2,FALSE)</f>
        <v>2665.53</v>
      </c>
      <c r="E1841" s="23">
        <f>VLOOKUP(A1841,'Novitas facilty'!$B:$C,2,FALSE)</f>
        <v>2725.37</v>
      </c>
      <c r="F1841" s="23"/>
      <c r="G1841" s="45">
        <f t="shared" ref="G1841:H1904" si="56">ROUNDUP(D1841*$K$2,0)</f>
        <v>3999</v>
      </c>
      <c r="H1841" s="45">
        <f t="shared" si="56"/>
        <v>4089</v>
      </c>
    </row>
    <row r="1842" spans="1:8" x14ac:dyDescent="0.25">
      <c r="A1842" s="23">
        <v>61605</v>
      </c>
      <c r="B1842" s="23"/>
      <c r="C1842" s="23" t="s">
        <v>1104</v>
      </c>
      <c r="D1842" s="23">
        <f>VLOOKUP(A1842,'Novitas non-facility'!$B:$C,2,FALSE)</f>
        <v>2371.33</v>
      </c>
      <c r="E1842" s="23">
        <f>VLOOKUP(A1842,'Novitas facilty'!$B:$C,2,FALSE)</f>
        <v>2417.71</v>
      </c>
      <c r="F1842" s="23"/>
      <c r="G1842" s="45">
        <f t="shared" si="56"/>
        <v>3557</v>
      </c>
      <c r="H1842" s="45">
        <f t="shared" si="56"/>
        <v>3627</v>
      </c>
    </row>
    <row r="1843" spans="1:8" x14ac:dyDescent="0.25">
      <c r="A1843" s="23">
        <v>61606</v>
      </c>
      <c r="B1843" s="23"/>
      <c r="C1843" s="23" t="s">
        <v>1104</v>
      </c>
      <c r="D1843" s="23">
        <f>VLOOKUP(A1843,'Novitas non-facility'!$B:$C,2,FALSE)</f>
        <v>3178.92</v>
      </c>
      <c r="E1843" s="23">
        <f>VLOOKUP(A1843,'Novitas facilty'!$B:$C,2,FALSE)</f>
        <v>3349.2</v>
      </c>
      <c r="F1843" s="23"/>
      <c r="G1843" s="45">
        <f t="shared" si="56"/>
        <v>4769</v>
      </c>
      <c r="H1843" s="45">
        <f t="shared" si="56"/>
        <v>5024</v>
      </c>
    </row>
    <row r="1844" spans="1:8" x14ac:dyDescent="0.25">
      <c r="A1844" s="23">
        <v>61607</v>
      </c>
      <c r="B1844" s="23"/>
      <c r="C1844" s="23" t="s">
        <v>1104</v>
      </c>
      <c r="D1844" s="23">
        <f>VLOOKUP(A1844,'Novitas non-facility'!$B:$C,2,FALSE)</f>
        <v>2888.99</v>
      </c>
      <c r="E1844" s="23">
        <f>VLOOKUP(A1844,'Novitas facilty'!$B:$C,2,FALSE)</f>
        <v>3030.26</v>
      </c>
      <c r="F1844" s="23"/>
      <c r="G1844" s="45">
        <f t="shared" si="56"/>
        <v>4334</v>
      </c>
      <c r="H1844" s="45">
        <f t="shared" si="56"/>
        <v>4546</v>
      </c>
    </row>
    <row r="1845" spans="1:8" x14ac:dyDescent="0.25">
      <c r="A1845" s="23">
        <v>61608</v>
      </c>
      <c r="B1845" s="23"/>
      <c r="C1845" s="23" t="s">
        <v>1104</v>
      </c>
      <c r="D1845" s="23">
        <f>VLOOKUP(A1845,'Novitas non-facility'!$B:$C,2,FALSE)</f>
        <v>3573.58</v>
      </c>
      <c r="E1845" s="23">
        <f>VLOOKUP(A1845,'Novitas facilty'!$B:$C,2,FALSE)</f>
        <v>3654.18</v>
      </c>
      <c r="F1845" s="23"/>
      <c r="G1845" s="45">
        <f t="shared" si="56"/>
        <v>5361</v>
      </c>
      <c r="H1845" s="45">
        <f t="shared" si="56"/>
        <v>5482</v>
      </c>
    </row>
    <row r="1846" spans="1:8" x14ac:dyDescent="0.25">
      <c r="A1846" s="23">
        <v>61610</v>
      </c>
      <c r="B1846" s="23"/>
      <c r="C1846" s="23" t="s">
        <v>1105</v>
      </c>
      <c r="D1846" s="23">
        <f>VLOOKUP(A1846,'Novitas non-facility'!$B:$C,2,FALSE)</f>
        <v>1701.03</v>
      </c>
      <c r="E1846" s="23">
        <f>VLOOKUP(A1846,'Novitas facilty'!$B:$C,2,FALSE)</f>
        <v>1701.03</v>
      </c>
      <c r="F1846" s="23"/>
      <c r="G1846" s="45">
        <f t="shared" si="56"/>
        <v>2552</v>
      </c>
      <c r="H1846" s="45">
        <f t="shared" si="56"/>
        <v>2552</v>
      </c>
    </row>
    <row r="1847" spans="1:8" x14ac:dyDescent="0.25">
      <c r="A1847" s="23">
        <v>61611</v>
      </c>
      <c r="B1847" s="23"/>
      <c r="C1847" s="23" t="s">
        <v>1105</v>
      </c>
      <c r="D1847" s="23">
        <f>VLOOKUP(A1847,'Novitas non-facility'!$B:$C,2,FALSE)</f>
        <v>499.96</v>
      </c>
      <c r="E1847" s="23">
        <f>VLOOKUP(A1847,'Novitas facilty'!$B:$C,2,FALSE)</f>
        <v>425.35</v>
      </c>
      <c r="F1847" s="23"/>
      <c r="G1847" s="45">
        <f t="shared" si="56"/>
        <v>750</v>
      </c>
      <c r="H1847" s="45">
        <f t="shared" si="56"/>
        <v>639</v>
      </c>
    </row>
    <row r="1848" spans="1:8" x14ac:dyDescent="0.25">
      <c r="A1848" s="23">
        <v>61612</v>
      </c>
      <c r="B1848" s="23"/>
      <c r="C1848" s="23" t="s">
        <v>1105</v>
      </c>
      <c r="D1848" s="23">
        <f>VLOOKUP(A1848,'Novitas non-facility'!$B:$C,2,FALSE)</f>
        <v>1598.58</v>
      </c>
      <c r="E1848" s="23">
        <f>VLOOKUP(A1848,'Novitas facilty'!$B:$C,2,FALSE)</f>
        <v>1598.58</v>
      </c>
      <c r="F1848" s="23"/>
      <c r="G1848" s="45">
        <f t="shared" si="56"/>
        <v>2398</v>
      </c>
      <c r="H1848" s="45">
        <f t="shared" si="56"/>
        <v>2398</v>
      </c>
    </row>
    <row r="1849" spans="1:8" x14ac:dyDescent="0.25">
      <c r="A1849" s="23">
        <v>61613</v>
      </c>
      <c r="B1849" s="23"/>
      <c r="C1849" s="23" t="s">
        <v>1106</v>
      </c>
      <c r="D1849" s="23">
        <f>VLOOKUP(A1849,'Novitas non-facility'!$B:$C,2,FALSE)</f>
        <v>3581.13</v>
      </c>
      <c r="E1849" s="23">
        <f>VLOOKUP(A1849,'Novitas facilty'!$B:$C,2,FALSE)</f>
        <v>3627.84</v>
      </c>
      <c r="F1849" s="23"/>
      <c r="G1849" s="45">
        <f t="shared" si="56"/>
        <v>5372</v>
      </c>
      <c r="H1849" s="45">
        <f t="shared" si="56"/>
        <v>5442</v>
      </c>
    </row>
    <row r="1850" spans="1:8" x14ac:dyDescent="0.25">
      <c r="A1850" s="23">
        <v>61615</v>
      </c>
      <c r="B1850" s="23"/>
      <c r="C1850" s="23" t="s">
        <v>1107</v>
      </c>
      <c r="D1850" s="23">
        <f>VLOOKUP(A1850,'Novitas non-facility'!$B:$C,2,FALSE)</f>
        <v>3086.63</v>
      </c>
      <c r="E1850" s="23">
        <f>VLOOKUP(A1850,'Novitas facilty'!$B:$C,2,FALSE)</f>
        <v>2524.3000000000002</v>
      </c>
      <c r="F1850" s="23"/>
      <c r="G1850" s="45">
        <f t="shared" si="56"/>
        <v>4630</v>
      </c>
      <c r="H1850" s="45">
        <f t="shared" si="56"/>
        <v>3787</v>
      </c>
    </row>
    <row r="1851" spans="1:8" x14ac:dyDescent="0.25">
      <c r="A1851" s="23">
        <v>61616</v>
      </c>
      <c r="B1851" s="23"/>
      <c r="C1851" s="23" t="s">
        <v>1107</v>
      </c>
      <c r="D1851" s="23">
        <f>VLOOKUP(A1851,'Novitas non-facility'!$B:$C,2,FALSE)</f>
        <v>3637.59</v>
      </c>
      <c r="E1851" s="23">
        <f>VLOOKUP(A1851,'Novitas facilty'!$B:$C,2,FALSE)</f>
        <v>3745.21</v>
      </c>
      <c r="F1851" s="23"/>
      <c r="G1851" s="45">
        <f t="shared" si="56"/>
        <v>5457</v>
      </c>
      <c r="H1851" s="45">
        <f t="shared" si="56"/>
        <v>5618</v>
      </c>
    </row>
    <row r="1852" spans="1:8" x14ac:dyDescent="0.25">
      <c r="A1852" s="23">
        <v>61618</v>
      </c>
      <c r="B1852" s="23"/>
      <c r="C1852" s="23" t="s">
        <v>1108</v>
      </c>
      <c r="D1852" s="23">
        <f>VLOOKUP(A1852,'Novitas non-facility'!$B:$C,2,FALSE)</f>
        <v>1404.3</v>
      </c>
      <c r="E1852" s="23">
        <f>VLOOKUP(A1852,'Novitas facilty'!$B:$C,2,FALSE)</f>
        <v>1454.98</v>
      </c>
      <c r="F1852" s="23"/>
      <c r="G1852" s="45">
        <f t="shared" si="56"/>
        <v>2107</v>
      </c>
      <c r="H1852" s="45">
        <f t="shared" si="56"/>
        <v>2183</v>
      </c>
    </row>
    <row r="1853" spans="1:8" x14ac:dyDescent="0.25">
      <c r="A1853" s="23">
        <v>61619</v>
      </c>
      <c r="B1853" s="23"/>
      <c r="C1853" s="23" t="s">
        <v>1108</v>
      </c>
      <c r="D1853" s="23">
        <f>VLOOKUP(A1853,'Novitas non-facility'!$B:$C,2,FALSE)</f>
        <v>1552.34</v>
      </c>
      <c r="E1853" s="23">
        <f>VLOOKUP(A1853,'Novitas facilty'!$B:$C,2,FALSE)</f>
        <v>1611.01</v>
      </c>
      <c r="F1853" s="23"/>
      <c r="G1853" s="45">
        <f t="shared" si="56"/>
        <v>2329</v>
      </c>
      <c r="H1853" s="45">
        <f t="shared" si="56"/>
        <v>2417</v>
      </c>
    </row>
    <row r="1854" spans="1:8" x14ac:dyDescent="0.25">
      <c r="A1854" s="23">
        <v>61623</v>
      </c>
      <c r="B1854" s="23"/>
      <c r="C1854" s="23" t="s">
        <v>1109</v>
      </c>
      <c r="D1854" s="23">
        <f>VLOOKUP(A1854,'Novitas non-facility'!$B:$C,2,FALSE)</f>
        <v>614.03</v>
      </c>
      <c r="E1854" s="23">
        <f>VLOOKUP(A1854,'Novitas facilty'!$B:$C,2,FALSE)</f>
        <v>628.28</v>
      </c>
      <c r="F1854" s="23"/>
      <c r="G1854" s="45">
        <f t="shared" si="56"/>
        <v>922</v>
      </c>
      <c r="H1854" s="45">
        <f t="shared" si="56"/>
        <v>943</v>
      </c>
    </row>
    <row r="1855" spans="1:8" x14ac:dyDescent="0.25">
      <c r="A1855" s="23">
        <v>61624</v>
      </c>
      <c r="B1855" s="23"/>
      <c r="C1855" s="23" t="s">
        <v>1110</v>
      </c>
      <c r="D1855" s="23">
        <f>VLOOKUP(A1855,'Novitas non-facility'!$B:$C,2,FALSE)</f>
        <v>1235.44</v>
      </c>
      <c r="E1855" s="23">
        <f>VLOOKUP(A1855,'Novitas facilty'!$B:$C,2,FALSE)</f>
        <v>1261.6199999999999</v>
      </c>
      <c r="F1855" s="23"/>
      <c r="G1855" s="45">
        <f t="shared" si="56"/>
        <v>1854</v>
      </c>
      <c r="H1855" s="45">
        <f t="shared" si="56"/>
        <v>1893</v>
      </c>
    </row>
    <row r="1856" spans="1:8" x14ac:dyDescent="0.25">
      <c r="A1856" s="23">
        <v>61626</v>
      </c>
      <c r="B1856" s="23"/>
      <c r="C1856" s="23" t="s">
        <v>1111</v>
      </c>
      <c r="D1856" s="23">
        <f>VLOOKUP(A1856,'Novitas non-facility'!$B:$C,2,FALSE)</f>
        <v>952.41</v>
      </c>
      <c r="E1856" s="23">
        <f>VLOOKUP(A1856,'Novitas facilty'!$B:$C,2,FALSE)</f>
        <v>944.4</v>
      </c>
      <c r="F1856" s="23"/>
      <c r="G1856" s="45">
        <f t="shared" si="56"/>
        <v>1429</v>
      </c>
      <c r="H1856" s="45">
        <f t="shared" si="56"/>
        <v>1417</v>
      </c>
    </row>
    <row r="1857" spans="1:8" x14ac:dyDescent="0.25">
      <c r="A1857" s="23">
        <v>61630</v>
      </c>
      <c r="B1857" s="23"/>
      <c r="C1857" s="23" t="s">
        <v>1112</v>
      </c>
      <c r="D1857" s="23">
        <f>VLOOKUP(A1857,'Novitas non-facility'!$B:$C,2,FALSE)</f>
        <v>1467.73</v>
      </c>
      <c r="E1857" s="23">
        <f>VLOOKUP(A1857,'Novitas facilty'!$B:$C,2,FALSE)</f>
        <v>1473.41</v>
      </c>
      <c r="F1857" s="23"/>
      <c r="G1857" s="45">
        <f t="shared" si="56"/>
        <v>2202</v>
      </c>
      <c r="H1857" s="45">
        <f t="shared" si="56"/>
        <v>2211</v>
      </c>
    </row>
    <row r="1858" spans="1:8" x14ac:dyDescent="0.25">
      <c r="A1858" s="23">
        <v>61635</v>
      </c>
      <c r="B1858" s="23"/>
      <c r="C1858" s="23" t="s">
        <v>1113</v>
      </c>
      <c r="D1858" s="23">
        <f>VLOOKUP(A1858,'Novitas non-facility'!$B:$C,2,FALSE)</f>
        <v>1584.04</v>
      </c>
      <c r="E1858" s="23">
        <f>VLOOKUP(A1858,'Novitas facilty'!$B:$C,2,FALSE)</f>
        <v>1579.9</v>
      </c>
      <c r="F1858" s="23"/>
      <c r="G1858" s="45">
        <f t="shared" si="56"/>
        <v>2377</v>
      </c>
      <c r="H1858" s="45">
        <f t="shared" si="56"/>
        <v>2370</v>
      </c>
    </row>
    <row r="1859" spans="1:8" x14ac:dyDescent="0.25">
      <c r="A1859" s="23">
        <v>61645</v>
      </c>
      <c r="B1859" s="23"/>
      <c r="C1859" s="23" t="s">
        <v>1114</v>
      </c>
      <c r="D1859" s="23">
        <f>VLOOKUP(A1859,'Novitas non-facility'!$B:$C,2,FALSE)</f>
        <v>894.49</v>
      </c>
      <c r="E1859" s="23">
        <f>VLOOKUP(A1859,'Novitas facilty'!$B:$C,2,FALSE)</f>
        <v>852.41</v>
      </c>
      <c r="F1859" s="23"/>
      <c r="G1859" s="45">
        <f t="shared" si="56"/>
        <v>1342</v>
      </c>
      <c r="H1859" s="45">
        <f t="shared" si="56"/>
        <v>1279</v>
      </c>
    </row>
    <row r="1860" spans="1:8" x14ac:dyDescent="0.25">
      <c r="A1860" s="23">
        <v>61650</v>
      </c>
      <c r="B1860" s="23"/>
      <c r="C1860" s="23" t="s">
        <v>1115</v>
      </c>
      <c r="D1860" s="23">
        <f>VLOOKUP(A1860,'Novitas non-facility'!$B:$C,2,FALSE)</f>
        <v>608.92999999999995</v>
      </c>
      <c r="E1860" s="23">
        <f>VLOOKUP(A1860,'Novitas facilty'!$B:$C,2,FALSE)</f>
        <v>568.94000000000005</v>
      </c>
      <c r="F1860" s="23"/>
      <c r="G1860" s="45">
        <f t="shared" si="56"/>
        <v>914</v>
      </c>
      <c r="H1860" s="45">
        <f t="shared" si="56"/>
        <v>854</v>
      </c>
    </row>
    <row r="1861" spans="1:8" x14ac:dyDescent="0.25">
      <c r="A1861" s="23">
        <v>61651</v>
      </c>
      <c r="B1861" s="23"/>
      <c r="C1861" s="23" t="s">
        <v>1116</v>
      </c>
      <c r="D1861" s="23">
        <f>VLOOKUP(A1861,'Novitas non-facility'!$B:$C,2,FALSE)</f>
        <v>262.02999999999997</v>
      </c>
      <c r="E1861" s="23">
        <f>VLOOKUP(A1861,'Novitas facilty'!$B:$C,2,FALSE)</f>
        <v>241.61</v>
      </c>
      <c r="F1861" s="23"/>
      <c r="G1861" s="45">
        <f t="shared" si="56"/>
        <v>394</v>
      </c>
      <c r="H1861" s="45">
        <f t="shared" si="56"/>
        <v>363</v>
      </c>
    </row>
    <row r="1862" spans="1:8" x14ac:dyDescent="0.25">
      <c r="A1862" s="23">
        <v>61680</v>
      </c>
      <c r="B1862" s="23"/>
      <c r="C1862" s="23" t="s">
        <v>1117</v>
      </c>
      <c r="D1862" s="23">
        <f>VLOOKUP(A1862,'Novitas non-facility'!$B:$C,2,FALSE)</f>
        <v>2426.0700000000002</v>
      </c>
      <c r="E1862" s="23">
        <f>VLOOKUP(A1862,'Novitas facilty'!$B:$C,2,FALSE)</f>
        <v>2522.2399999999998</v>
      </c>
      <c r="F1862" s="23"/>
      <c r="G1862" s="45">
        <f t="shared" si="56"/>
        <v>3640</v>
      </c>
      <c r="H1862" s="45">
        <f t="shared" si="56"/>
        <v>3784</v>
      </c>
    </row>
    <row r="1863" spans="1:8" x14ac:dyDescent="0.25">
      <c r="A1863" s="23">
        <v>61682</v>
      </c>
      <c r="B1863" s="23"/>
      <c r="C1863" s="23" t="s">
        <v>1117</v>
      </c>
      <c r="D1863" s="23">
        <f>VLOOKUP(A1863,'Novitas non-facility'!$B:$C,2,FALSE)</f>
        <v>4476.16</v>
      </c>
      <c r="E1863" s="23">
        <f>VLOOKUP(A1863,'Novitas facilty'!$B:$C,2,FALSE)</f>
        <v>4676.17</v>
      </c>
      <c r="F1863" s="23"/>
      <c r="G1863" s="45">
        <f t="shared" si="56"/>
        <v>6715</v>
      </c>
      <c r="H1863" s="45">
        <f t="shared" si="56"/>
        <v>7015</v>
      </c>
    </row>
    <row r="1864" spans="1:8" x14ac:dyDescent="0.25">
      <c r="A1864" s="23">
        <v>61684</v>
      </c>
      <c r="B1864" s="23"/>
      <c r="C1864" s="23" t="s">
        <v>1117</v>
      </c>
      <c r="D1864" s="23">
        <f>VLOOKUP(A1864,'Novitas non-facility'!$B:$C,2,FALSE)</f>
        <v>3078.79</v>
      </c>
      <c r="E1864" s="23">
        <f>VLOOKUP(A1864,'Novitas facilty'!$B:$C,2,FALSE)</f>
        <v>3219.12</v>
      </c>
      <c r="F1864" s="23"/>
      <c r="G1864" s="45">
        <f t="shared" si="56"/>
        <v>4619</v>
      </c>
      <c r="H1864" s="45">
        <f t="shared" si="56"/>
        <v>4829</v>
      </c>
    </row>
    <row r="1865" spans="1:8" x14ac:dyDescent="0.25">
      <c r="A1865" s="23">
        <v>61686</v>
      </c>
      <c r="B1865" s="23"/>
      <c r="C1865" s="23" t="s">
        <v>1117</v>
      </c>
      <c r="D1865" s="23">
        <f>VLOOKUP(A1865,'Novitas non-facility'!$B:$C,2,FALSE)</f>
        <v>4842.66</v>
      </c>
      <c r="E1865" s="23">
        <f>VLOOKUP(A1865,'Novitas facilty'!$B:$C,2,FALSE)</f>
        <v>5047.05</v>
      </c>
      <c r="F1865" s="23"/>
      <c r="G1865" s="45">
        <f t="shared" si="56"/>
        <v>7264</v>
      </c>
      <c r="H1865" s="45">
        <f t="shared" si="56"/>
        <v>7571</v>
      </c>
    </row>
    <row r="1866" spans="1:8" x14ac:dyDescent="0.25">
      <c r="A1866" s="23">
        <v>61690</v>
      </c>
      <c r="B1866" s="23"/>
      <c r="C1866" s="23" t="s">
        <v>1117</v>
      </c>
      <c r="D1866" s="23">
        <f>VLOOKUP(A1866,'Novitas non-facility'!$B:$C,2,FALSE)</f>
        <v>2368.39</v>
      </c>
      <c r="E1866" s="23">
        <f>VLOOKUP(A1866,'Novitas facilty'!$B:$C,2,FALSE)</f>
        <v>2439.69</v>
      </c>
      <c r="F1866" s="23"/>
      <c r="G1866" s="45">
        <f t="shared" si="56"/>
        <v>3553</v>
      </c>
      <c r="H1866" s="45">
        <f t="shared" si="56"/>
        <v>3660</v>
      </c>
    </row>
    <row r="1867" spans="1:8" x14ac:dyDescent="0.25">
      <c r="A1867" s="23">
        <v>61692</v>
      </c>
      <c r="B1867" s="23"/>
      <c r="C1867" s="23" t="s">
        <v>1117</v>
      </c>
      <c r="D1867" s="23">
        <f>VLOOKUP(A1867,'Novitas non-facility'!$B:$C,2,FALSE)</f>
        <v>3938.73</v>
      </c>
      <c r="E1867" s="23">
        <f>VLOOKUP(A1867,'Novitas facilty'!$B:$C,2,FALSE)</f>
        <v>4102.8900000000003</v>
      </c>
      <c r="F1867" s="23"/>
      <c r="G1867" s="45">
        <f t="shared" si="56"/>
        <v>5909</v>
      </c>
      <c r="H1867" s="45">
        <f t="shared" si="56"/>
        <v>6155</v>
      </c>
    </row>
    <row r="1868" spans="1:8" x14ac:dyDescent="0.25">
      <c r="A1868" s="23">
        <v>61697</v>
      </c>
      <c r="B1868" s="23"/>
      <c r="C1868" s="23" t="s">
        <v>1118</v>
      </c>
      <c r="D1868" s="23">
        <f>VLOOKUP(A1868,'Novitas non-facility'!$B:$C,2,FALSE)</f>
        <v>4559.47</v>
      </c>
      <c r="E1868" s="23">
        <f>VLOOKUP(A1868,'Novitas facilty'!$B:$C,2,FALSE)</f>
        <v>4754.95</v>
      </c>
      <c r="F1868" s="23"/>
      <c r="G1868" s="45">
        <f t="shared" si="56"/>
        <v>6840</v>
      </c>
      <c r="H1868" s="45">
        <f t="shared" si="56"/>
        <v>7133</v>
      </c>
    </row>
    <row r="1869" spans="1:8" x14ac:dyDescent="0.25">
      <c r="A1869" s="23">
        <v>61698</v>
      </c>
      <c r="B1869" s="23"/>
      <c r="C1869" s="23" t="s">
        <v>1118</v>
      </c>
      <c r="D1869" s="23">
        <f>VLOOKUP(A1869,'Novitas non-facility'!$B:$C,2,FALSE)</f>
        <v>4986.74</v>
      </c>
      <c r="E1869" s="23">
        <f>VLOOKUP(A1869,'Novitas facilty'!$B:$C,2,FALSE)</f>
        <v>5214.6099999999997</v>
      </c>
      <c r="F1869" s="23"/>
      <c r="G1869" s="45">
        <f t="shared" si="56"/>
        <v>7481</v>
      </c>
      <c r="H1869" s="45">
        <f t="shared" si="56"/>
        <v>7822</v>
      </c>
    </row>
    <row r="1870" spans="1:8" x14ac:dyDescent="0.25">
      <c r="A1870" s="23">
        <v>61700</v>
      </c>
      <c r="B1870" s="23"/>
      <c r="C1870" s="23" t="s">
        <v>1119</v>
      </c>
      <c r="D1870" s="23">
        <f>VLOOKUP(A1870,'Novitas non-facility'!$B:$C,2,FALSE)</f>
        <v>3664.31</v>
      </c>
      <c r="E1870" s="23">
        <f>VLOOKUP(A1870,'Novitas facilty'!$B:$C,2,FALSE)</f>
        <v>3825.57</v>
      </c>
      <c r="F1870" s="23"/>
      <c r="G1870" s="45">
        <f t="shared" si="56"/>
        <v>5497</v>
      </c>
      <c r="H1870" s="45">
        <f t="shared" si="56"/>
        <v>5739</v>
      </c>
    </row>
    <row r="1871" spans="1:8" x14ac:dyDescent="0.25">
      <c r="A1871" s="23">
        <v>61702</v>
      </c>
      <c r="B1871" s="23"/>
      <c r="C1871" s="23" t="s">
        <v>1120</v>
      </c>
      <c r="D1871" s="23">
        <f>VLOOKUP(A1871,'Novitas non-facility'!$B:$C,2,FALSE)</f>
        <v>4339.49</v>
      </c>
      <c r="E1871" s="23">
        <f>VLOOKUP(A1871,'Novitas facilty'!$B:$C,2,FALSE)</f>
        <v>4517.96</v>
      </c>
      <c r="F1871" s="23"/>
      <c r="G1871" s="45">
        <f t="shared" si="56"/>
        <v>6510</v>
      </c>
      <c r="H1871" s="45">
        <f t="shared" si="56"/>
        <v>6777</v>
      </c>
    </row>
    <row r="1872" spans="1:8" x14ac:dyDescent="0.25">
      <c r="A1872" s="23">
        <v>61703</v>
      </c>
      <c r="B1872" s="23"/>
      <c r="C1872" s="23" t="s">
        <v>1121</v>
      </c>
      <c r="D1872" s="23">
        <f>VLOOKUP(A1872,'Novitas non-facility'!$B:$C,2,FALSE)</f>
        <v>1485.23</v>
      </c>
      <c r="E1872" s="23">
        <f>VLOOKUP(A1872,'Novitas facilty'!$B:$C,2,FALSE)</f>
        <v>1538.89</v>
      </c>
      <c r="F1872" s="23"/>
      <c r="G1872" s="45">
        <f t="shared" si="56"/>
        <v>2228</v>
      </c>
      <c r="H1872" s="45">
        <f t="shared" si="56"/>
        <v>2309</v>
      </c>
    </row>
    <row r="1873" spans="1:8" x14ac:dyDescent="0.25">
      <c r="A1873" s="23">
        <v>61705</v>
      </c>
      <c r="B1873" s="23"/>
      <c r="C1873" s="23" t="s">
        <v>1122</v>
      </c>
      <c r="D1873" s="23">
        <f>VLOOKUP(A1873,'Novitas non-facility'!$B:$C,2,FALSE)</f>
        <v>2819.73</v>
      </c>
      <c r="E1873" s="23">
        <f>VLOOKUP(A1873,'Novitas facilty'!$B:$C,2,FALSE)</f>
        <v>2886.67</v>
      </c>
      <c r="F1873" s="23"/>
      <c r="G1873" s="45">
        <f t="shared" si="56"/>
        <v>4230</v>
      </c>
      <c r="H1873" s="45">
        <f t="shared" si="56"/>
        <v>4331</v>
      </c>
    </row>
    <row r="1874" spans="1:8" x14ac:dyDescent="0.25">
      <c r="A1874" s="23">
        <v>61708</v>
      </c>
      <c r="B1874" s="23"/>
      <c r="C1874" s="23" t="s">
        <v>1122</v>
      </c>
      <c r="D1874" s="23">
        <f>VLOOKUP(A1874,'Novitas non-facility'!$B:$C,2,FALSE)</f>
        <v>2758.57</v>
      </c>
      <c r="E1874" s="23">
        <f>VLOOKUP(A1874,'Novitas facilty'!$B:$C,2,FALSE)</f>
        <v>2332.5100000000002</v>
      </c>
      <c r="F1874" s="23"/>
      <c r="G1874" s="45">
        <f t="shared" si="56"/>
        <v>4138</v>
      </c>
      <c r="H1874" s="45">
        <f t="shared" si="56"/>
        <v>3499</v>
      </c>
    </row>
    <row r="1875" spans="1:8" x14ac:dyDescent="0.25">
      <c r="A1875" s="23">
        <v>61710</v>
      </c>
      <c r="B1875" s="23"/>
      <c r="C1875" s="23" t="s">
        <v>1122</v>
      </c>
      <c r="D1875" s="23">
        <f>VLOOKUP(A1875,'Novitas non-facility'!$B:$C,2,FALSE)</f>
        <v>2328.16</v>
      </c>
      <c r="E1875" s="23">
        <f>VLOOKUP(A1875,'Novitas facilty'!$B:$C,2,FALSE)</f>
        <v>2435.04</v>
      </c>
      <c r="F1875" s="23"/>
      <c r="G1875" s="45">
        <f t="shared" si="56"/>
        <v>3493</v>
      </c>
      <c r="H1875" s="45">
        <f t="shared" si="56"/>
        <v>3653</v>
      </c>
    </row>
    <row r="1876" spans="1:8" x14ac:dyDescent="0.25">
      <c r="A1876" s="23">
        <v>61711</v>
      </c>
      <c r="B1876" s="23"/>
      <c r="C1876" s="23" t="s">
        <v>1123</v>
      </c>
      <c r="D1876" s="23">
        <f>VLOOKUP(A1876,'Novitas non-facility'!$B:$C,2,FALSE)</f>
        <v>2783.11</v>
      </c>
      <c r="E1876" s="23">
        <f>VLOOKUP(A1876,'Novitas facilty'!$B:$C,2,FALSE)</f>
        <v>2918.72</v>
      </c>
      <c r="F1876" s="23"/>
      <c r="G1876" s="45">
        <f t="shared" si="56"/>
        <v>4175</v>
      </c>
      <c r="H1876" s="45">
        <f t="shared" si="56"/>
        <v>4379</v>
      </c>
    </row>
    <row r="1877" spans="1:8" x14ac:dyDescent="0.25">
      <c r="A1877" s="23">
        <v>61720</v>
      </c>
      <c r="B1877" s="23"/>
      <c r="C1877" s="23" t="s">
        <v>1124</v>
      </c>
      <c r="D1877" s="23">
        <f>VLOOKUP(A1877,'Novitas non-facility'!$B:$C,2,FALSE)</f>
        <v>1389.48</v>
      </c>
      <c r="E1877" s="23">
        <f>VLOOKUP(A1877,'Novitas facilty'!$B:$C,2,FALSE)</f>
        <v>1438.21</v>
      </c>
      <c r="F1877" s="23"/>
      <c r="G1877" s="45">
        <f t="shared" si="56"/>
        <v>2085</v>
      </c>
      <c r="H1877" s="45">
        <f t="shared" si="56"/>
        <v>2158</v>
      </c>
    </row>
    <row r="1878" spans="1:8" x14ac:dyDescent="0.25">
      <c r="A1878" s="23">
        <v>61735</v>
      </c>
      <c r="B1878" s="23"/>
      <c r="C1878" s="23" t="s">
        <v>1124</v>
      </c>
      <c r="D1878" s="23">
        <f>VLOOKUP(A1878,'Novitas non-facility'!$B:$C,2,FALSE)</f>
        <v>1740.84</v>
      </c>
      <c r="E1878" s="23">
        <f>VLOOKUP(A1878,'Novitas facilty'!$B:$C,2,FALSE)</f>
        <v>1775.97</v>
      </c>
      <c r="F1878" s="23"/>
      <c r="G1878" s="45">
        <f t="shared" si="56"/>
        <v>2612</v>
      </c>
      <c r="H1878" s="45">
        <f t="shared" si="56"/>
        <v>2664</v>
      </c>
    </row>
    <row r="1879" spans="1:8" x14ac:dyDescent="0.25">
      <c r="A1879" s="23">
        <v>61750</v>
      </c>
      <c r="B1879" s="23"/>
      <c r="C1879" s="23" t="s">
        <v>1125</v>
      </c>
      <c r="D1879" s="23">
        <f>VLOOKUP(A1879,'Novitas non-facility'!$B:$C,2,FALSE)</f>
        <v>1534.29</v>
      </c>
      <c r="E1879" s="23">
        <f>VLOOKUP(A1879,'Novitas facilty'!$B:$C,2,FALSE)</f>
        <v>1585.59</v>
      </c>
      <c r="F1879" s="23"/>
      <c r="G1879" s="45">
        <f t="shared" si="56"/>
        <v>2302</v>
      </c>
      <c r="H1879" s="45">
        <f t="shared" si="56"/>
        <v>2379</v>
      </c>
    </row>
    <row r="1880" spans="1:8" x14ac:dyDescent="0.25">
      <c r="A1880" s="23">
        <v>61751</v>
      </c>
      <c r="B1880" s="23"/>
      <c r="C1880" s="23" t="s">
        <v>1126</v>
      </c>
      <c r="D1880" s="23">
        <f>VLOOKUP(A1880,'Novitas non-facility'!$B:$C,2,FALSE)</f>
        <v>1517.37</v>
      </c>
      <c r="E1880" s="23">
        <f>VLOOKUP(A1880,'Novitas facilty'!$B:$C,2,FALSE)</f>
        <v>1560.73</v>
      </c>
      <c r="F1880" s="23"/>
      <c r="G1880" s="45">
        <f t="shared" si="56"/>
        <v>2277</v>
      </c>
      <c r="H1880" s="45">
        <f t="shared" si="56"/>
        <v>2342</v>
      </c>
    </row>
    <row r="1881" spans="1:8" x14ac:dyDescent="0.25">
      <c r="A1881" s="23">
        <v>61760</v>
      </c>
      <c r="B1881" s="23"/>
      <c r="C1881" s="23" t="s">
        <v>1083</v>
      </c>
      <c r="D1881" s="23">
        <f>VLOOKUP(A1881,'Novitas non-facility'!$B:$C,2,FALSE)</f>
        <v>1729.22</v>
      </c>
      <c r="E1881" s="23">
        <f>VLOOKUP(A1881,'Novitas facilty'!$B:$C,2,FALSE)</f>
        <v>1789.21</v>
      </c>
      <c r="F1881" s="23"/>
      <c r="G1881" s="45">
        <f t="shared" si="56"/>
        <v>2594</v>
      </c>
      <c r="H1881" s="45">
        <f t="shared" si="56"/>
        <v>2684</v>
      </c>
    </row>
    <row r="1882" spans="1:8" x14ac:dyDescent="0.25">
      <c r="A1882" s="23">
        <v>61770</v>
      </c>
      <c r="B1882" s="23"/>
      <c r="C1882" s="23" t="s">
        <v>1127</v>
      </c>
      <c r="D1882" s="23">
        <f>VLOOKUP(A1882,'Novitas non-facility'!$B:$C,2,FALSE)</f>
        <v>1764.99</v>
      </c>
      <c r="E1882" s="23">
        <f>VLOOKUP(A1882,'Novitas facilty'!$B:$C,2,FALSE)</f>
        <v>1825.18</v>
      </c>
      <c r="F1882" s="23"/>
      <c r="G1882" s="45">
        <f t="shared" si="56"/>
        <v>2648</v>
      </c>
      <c r="H1882" s="45">
        <f t="shared" si="56"/>
        <v>2738</v>
      </c>
    </row>
    <row r="1883" spans="1:8" x14ac:dyDescent="0.25">
      <c r="A1883" s="23">
        <v>61781</v>
      </c>
      <c r="B1883" s="23"/>
      <c r="C1883" s="23" t="s">
        <v>1128</v>
      </c>
      <c r="D1883" s="23">
        <f>VLOOKUP(A1883,'Novitas non-facility'!$B:$C,2,FALSE)</f>
        <v>252.48</v>
      </c>
      <c r="E1883" s="23">
        <f>VLOOKUP(A1883,'Novitas facilty'!$B:$C,2,FALSE)</f>
        <v>265.08</v>
      </c>
      <c r="F1883" s="23"/>
      <c r="G1883" s="45">
        <f t="shared" si="56"/>
        <v>379</v>
      </c>
      <c r="H1883" s="45">
        <f t="shared" si="56"/>
        <v>398</v>
      </c>
    </row>
    <row r="1884" spans="1:8" x14ac:dyDescent="0.25">
      <c r="A1884" s="23">
        <v>61782</v>
      </c>
      <c r="B1884" s="23"/>
      <c r="C1884" s="23" t="s">
        <v>1129</v>
      </c>
      <c r="D1884" s="23">
        <f>VLOOKUP(A1884,'Novitas non-facility'!$B:$C,2,FALSE)</f>
        <v>184.9</v>
      </c>
      <c r="E1884" s="23">
        <f>VLOOKUP(A1884,'Novitas facilty'!$B:$C,2,FALSE)</f>
        <v>193.83</v>
      </c>
      <c r="F1884" s="23"/>
      <c r="G1884" s="45">
        <f t="shared" si="56"/>
        <v>278</v>
      </c>
      <c r="H1884" s="45">
        <f t="shared" si="56"/>
        <v>291</v>
      </c>
    </row>
    <row r="1885" spans="1:8" x14ac:dyDescent="0.25">
      <c r="A1885" s="23">
        <v>61783</v>
      </c>
      <c r="B1885" s="23"/>
      <c r="C1885" s="23" t="s">
        <v>1130</v>
      </c>
      <c r="D1885" s="23">
        <f>VLOOKUP(A1885,'Novitas non-facility'!$B:$C,2,FALSE)</f>
        <v>247.47</v>
      </c>
      <c r="E1885" s="23">
        <f>VLOOKUP(A1885,'Novitas facilty'!$B:$C,2,FALSE)</f>
        <v>260.82</v>
      </c>
      <c r="F1885" s="23"/>
      <c r="G1885" s="45">
        <f t="shared" si="56"/>
        <v>372</v>
      </c>
      <c r="H1885" s="45">
        <f t="shared" si="56"/>
        <v>392</v>
      </c>
    </row>
    <row r="1886" spans="1:8" x14ac:dyDescent="0.25">
      <c r="A1886" s="23">
        <v>61790</v>
      </c>
      <c r="B1886" s="23"/>
      <c r="C1886" s="23" t="s">
        <v>1131</v>
      </c>
      <c r="D1886" s="23">
        <f>VLOOKUP(A1886,'Novitas non-facility'!$B:$C,2,FALSE)</f>
        <v>970.12</v>
      </c>
      <c r="E1886" s="23">
        <f>VLOOKUP(A1886,'Novitas facilty'!$B:$C,2,FALSE)</f>
        <v>995.71</v>
      </c>
      <c r="F1886" s="23"/>
      <c r="G1886" s="45">
        <f t="shared" si="56"/>
        <v>1456</v>
      </c>
      <c r="H1886" s="45">
        <f t="shared" si="56"/>
        <v>1494</v>
      </c>
    </row>
    <row r="1887" spans="1:8" x14ac:dyDescent="0.25">
      <c r="A1887" s="23">
        <v>61791</v>
      </c>
      <c r="B1887" s="23"/>
      <c r="C1887" s="23" t="s">
        <v>1132</v>
      </c>
      <c r="D1887" s="23">
        <f>VLOOKUP(A1887,'Novitas non-facility'!$B:$C,2,FALSE)</f>
        <v>1233.52</v>
      </c>
      <c r="E1887" s="23">
        <f>VLOOKUP(A1887,'Novitas facilty'!$B:$C,2,FALSE)</f>
        <v>1201.81</v>
      </c>
      <c r="F1887" s="23"/>
      <c r="G1887" s="45">
        <f t="shared" si="56"/>
        <v>1851</v>
      </c>
      <c r="H1887" s="45">
        <f t="shared" si="56"/>
        <v>1803</v>
      </c>
    </row>
    <row r="1888" spans="1:8" x14ac:dyDescent="0.25">
      <c r="A1888" s="23">
        <v>61796</v>
      </c>
      <c r="B1888" s="23"/>
      <c r="C1888" s="23" t="s">
        <v>1133</v>
      </c>
      <c r="D1888" s="23">
        <f>VLOOKUP(A1888,'Novitas non-facility'!$B:$C,2,FALSE)</f>
        <v>1113.29</v>
      </c>
      <c r="E1888" s="23">
        <f>VLOOKUP(A1888,'Novitas facilty'!$B:$C,2,FALSE)</f>
        <v>1146.1400000000001</v>
      </c>
      <c r="F1888" s="23"/>
      <c r="G1888" s="45">
        <f t="shared" si="56"/>
        <v>1670</v>
      </c>
      <c r="H1888" s="45">
        <f t="shared" si="56"/>
        <v>1720</v>
      </c>
    </row>
    <row r="1889" spans="1:8" x14ac:dyDescent="0.25">
      <c r="A1889" s="23">
        <v>61797</v>
      </c>
      <c r="B1889" s="23"/>
      <c r="C1889" s="23" t="s">
        <v>1134</v>
      </c>
      <c r="D1889" s="23">
        <f>VLOOKUP(A1889,'Novitas non-facility'!$B:$C,2,FALSE)</f>
        <v>233.9</v>
      </c>
      <c r="E1889" s="23">
        <f>VLOOKUP(A1889,'Novitas facilty'!$B:$C,2,FALSE)</f>
        <v>249.17</v>
      </c>
      <c r="F1889" s="23"/>
      <c r="G1889" s="45">
        <f t="shared" si="56"/>
        <v>351</v>
      </c>
      <c r="H1889" s="45">
        <f t="shared" si="56"/>
        <v>374</v>
      </c>
    </row>
    <row r="1890" spans="1:8" x14ac:dyDescent="0.25">
      <c r="A1890" s="23">
        <v>61798</v>
      </c>
      <c r="B1890" s="23"/>
      <c r="C1890" s="23" t="s">
        <v>1135</v>
      </c>
      <c r="D1890" s="23">
        <f>VLOOKUP(A1890,'Novitas non-facility'!$B:$C,2,FALSE)</f>
        <v>1501.23</v>
      </c>
      <c r="E1890" s="23">
        <f>VLOOKUP(A1890,'Novitas facilty'!$B:$C,2,FALSE)</f>
        <v>1560.32</v>
      </c>
      <c r="F1890" s="23"/>
      <c r="G1890" s="45">
        <f t="shared" si="56"/>
        <v>2252</v>
      </c>
      <c r="H1890" s="45">
        <f t="shared" si="56"/>
        <v>2341</v>
      </c>
    </row>
    <row r="1891" spans="1:8" x14ac:dyDescent="0.25">
      <c r="A1891" s="23">
        <v>61799</v>
      </c>
      <c r="B1891" s="23"/>
      <c r="C1891" s="23" t="s">
        <v>1136</v>
      </c>
      <c r="D1891" s="23">
        <f>VLOOKUP(A1891,'Novitas non-facility'!$B:$C,2,FALSE)</f>
        <v>323.66000000000003</v>
      </c>
      <c r="E1891" s="23">
        <f>VLOOKUP(A1891,'Novitas facilty'!$B:$C,2,FALSE)</f>
        <v>343.23</v>
      </c>
      <c r="F1891" s="23"/>
      <c r="G1891" s="45">
        <f t="shared" si="56"/>
        <v>486</v>
      </c>
      <c r="H1891" s="45">
        <f t="shared" si="56"/>
        <v>515</v>
      </c>
    </row>
    <row r="1892" spans="1:8" x14ac:dyDescent="0.25">
      <c r="A1892" s="23">
        <v>61800</v>
      </c>
      <c r="B1892" s="23"/>
      <c r="C1892" s="23" t="s">
        <v>1137</v>
      </c>
      <c r="D1892" s="23">
        <f>VLOOKUP(A1892,'Novitas non-facility'!$B:$C,2,FALSE)</f>
        <v>162.29</v>
      </c>
      <c r="E1892" s="23">
        <f>VLOOKUP(A1892,'Novitas facilty'!$B:$C,2,FALSE)</f>
        <v>174.47</v>
      </c>
      <c r="F1892" s="23"/>
      <c r="G1892" s="45">
        <f t="shared" si="56"/>
        <v>244</v>
      </c>
      <c r="H1892" s="45">
        <f t="shared" si="56"/>
        <v>262</v>
      </c>
    </row>
    <row r="1893" spans="1:8" x14ac:dyDescent="0.25">
      <c r="A1893" s="23">
        <v>61850</v>
      </c>
      <c r="B1893" s="23"/>
      <c r="C1893" s="23" t="s">
        <v>1138</v>
      </c>
      <c r="D1893" s="23">
        <f>VLOOKUP(A1893,'Novitas non-facility'!$B:$C,2,FALSE)</f>
        <v>1080.3499999999999</v>
      </c>
      <c r="E1893" s="23">
        <f>VLOOKUP(A1893,'Novitas facilty'!$B:$C,2,FALSE)</f>
        <v>1111.3800000000001</v>
      </c>
      <c r="F1893" s="23"/>
      <c r="G1893" s="45">
        <f t="shared" si="56"/>
        <v>1621</v>
      </c>
      <c r="H1893" s="45">
        <f t="shared" si="56"/>
        <v>1668</v>
      </c>
    </row>
    <row r="1894" spans="1:8" x14ac:dyDescent="0.25">
      <c r="A1894" s="23">
        <v>61860</v>
      </c>
      <c r="B1894" s="23"/>
      <c r="C1894" s="23" t="s">
        <v>1138</v>
      </c>
      <c r="D1894" s="23">
        <f>VLOOKUP(A1894,'Novitas non-facility'!$B:$C,2,FALSE)</f>
        <v>1702.77</v>
      </c>
      <c r="E1894" s="23">
        <f>VLOOKUP(A1894,'Novitas facilty'!$B:$C,2,FALSE)</f>
        <v>1771.21</v>
      </c>
      <c r="F1894" s="23"/>
      <c r="G1894" s="45">
        <f t="shared" si="56"/>
        <v>2555</v>
      </c>
      <c r="H1894" s="45">
        <f t="shared" si="56"/>
        <v>2657</v>
      </c>
    </row>
    <row r="1895" spans="1:8" x14ac:dyDescent="0.25">
      <c r="A1895" s="23">
        <v>61863</v>
      </c>
      <c r="B1895" s="23"/>
      <c r="C1895" s="23" t="s">
        <v>1139</v>
      </c>
      <c r="D1895" s="23">
        <f>VLOOKUP(A1895,'Novitas non-facility'!$B:$C,2,FALSE)</f>
        <v>1643.39</v>
      </c>
      <c r="E1895" s="23">
        <f>VLOOKUP(A1895,'Novitas facilty'!$B:$C,2,FALSE)</f>
        <v>1694.07</v>
      </c>
      <c r="F1895" s="23"/>
      <c r="G1895" s="45">
        <f t="shared" si="56"/>
        <v>2466</v>
      </c>
      <c r="H1895" s="45">
        <f t="shared" si="56"/>
        <v>2542</v>
      </c>
    </row>
    <row r="1896" spans="1:8" x14ac:dyDescent="0.25">
      <c r="A1896" s="23">
        <v>61864</v>
      </c>
      <c r="B1896" s="23"/>
      <c r="C1896" s="23" t="s">
        <v>1140</v>
      </c>
      <c r="D1896" s="23">
        <f>VLOOKUP(A1896,'Novitas non-facility'!$B:$C,2,FALSE)</f>
        <v>302.20999999999998</v>
      </c>
      <c r="E1896" s="23">
        <f>VLOOKUP(A1896,'Novitas facilty'!$B:$C,2,FALSE)</f>
        <v>321.18</v>
      </c>
      <c r="F1896" s="23"/>
      <c r="G1896" s="45">
        <f t="shared" si="56"/>
        <v>454</v>
      </c>
      <c r="H1896" s="45">
        <f t="shared" si="56"/>
        <v>482</v>
      </c>
    </row>
    <row r="1897" spans="1:8" x14ac:dyDescent="0.25">
      <c r="A1897" s="23">
        <v>61867</v>
      </c>
      <c r="B1897" s="23"/>
      <c r="C1897" s="23" t="s">
        <v>1139</v>
      </c>
      <c r="D1897" s="23">
        <f>VLOOKUP(A1897,'Novitas non-facility'!$B:$C,2,FALSE)</f>
        <v>2475.9</v>
      </c>
      <c r="E1897" s="23">
        <f>VLOOKUP(A1897,'Novitas facilty'!$B:$C,2,FALSE)</f>
        <v>2566.63</v>
      </c>
      <c r="F1897" s="23"/>
      <c r="G1897" s="45">
        <f t="shared" si="56"/>
        <v>3714</v>
      </c>
      <c r="H1897" s="45">
        <f t="shared" si="56"/>
        <v>3850</v>
      </c>
    </row>
    <row r="1898" spans="1:8" x14ac:dyDescent="0.25">
      <c r="A1898" s="23">
        <v>61868</v>
      </c>
      <c r="B1898" s="23"/>
      <c r="C1898" s="23" t="s">
        <v>1140</v>
      </c>
      <c r="D1898" s="23">
        <f>VLOOKUP(A1898,'Novitas non-facility'!$B:$C,2,FALSE)</f>
        <v>533.24</v>
      </c>
      <c r="E1898" s="23">
        <f>VLOOKUP(A1898,'Novitas facilty'!$B:$C,2,FALSE)</f>
        <v>563.02</v>
      </c>
      <c r="F1898" s="23"/>
      <c r="G1898" s="45">
        <f t="shared" si="56"/>
        <v>800</v>
      </c>
      <c r="H1898" s="45">
        <f t="shared" si="56"/>
        <v>845</v>
      </c>
    </row>
    <row r="1899" spans="1:8" x14ac:dyDescent="0.25">
      <c r="A1899" s="23">
        <v>61870</v>
      </c>
      <c r="B1899" s="23"/>
      <c r="C1899" s="23" t="s">
        <v>1138</v>
      </c>
      <c r="D1899" s="23">
        <f>VLOOKUP(A1899,'Novitas non-facility'!$B:$C,2,FALSE)</f>
        <v>1289.2</v>
      </c>
      <c r="E1899" s="23">
        <f>VLOOKUP(A1899,'Novitas facilty'!$B:$C,2,FALSE)</f>
        <v>1289.2</v>
      </c>
      <c r="F1899" s="23"/>
      <c r="G1899" s="45">
        <f t="shared" si="56"/>
        <v>1934</v>
      </c>
      <c r="H1899" s="45">
        <f t="shared" si="56"/>
        <v>1934</v>
      </c>
    </row>
    <row r="1900" spans="1:8" x14ac:dyDescent="0.25">
      <c r="A1900" s="23">
        <v>61880</v>
      </c>
      <c r="B1900" s="23"/>
      <c r="C1900" s="23" t="s">
        <v>1141</v>
      </c>
      <c r="D1900" s="23">
        <f>VLOOKUP(A1900,'Novitas non-facility'!$B:$C,2,FALSE)</f>
        <v>648.64</v>
      </c>
      <c r="E1900" s="23">
        <f>VLOOKUP(A1900,'Novitas facilty'!$B:$C,2,FALSE)</f>
        <v>645.12</v>
      </c>
      <c r="F1900" s="23"/>
      <c r="G1900" s="45">
        <f t="shared" si="56"/>
        <v>973</v>
      </c>
      <c r="H1900" s="45">
        <f t="shared" si="56"/>
        <v>968</v>
      </c>
    </row>
    <row r="1901" spans="1:8" x14ac:dyDescent="0.25">
      <c r="A1901" s="23">
        <v>61885</v>
      </c>
      <c r="B1901" s="23"/>
      <c r="C1901" s="23" t="s">
        <v>1142</v>
      </c>
      <c r="D1901" s="23">
        <f>VLOOKUP(A1901,'Novitas non-facility'!$B:$C,2,FALSE)</f>
        <v>582.86</v>
      </c>
      <c r="E1901" s="23">
        <f>VLOOKUP(A1901,'Novitas facilty'!$B:$C,2,FALSE)</f>
        <v>582.11</v>
      </c>
      <c r="F1901" s="23"/>
      <c r="G1901" s="45">
        <f t="shared" si="56"/>
        <v>875</v>
      </c>
      <c r="H1901" s="45">
        <f t="shared" si="56"/>
        <v>874</v>
      </c>
    </row>
    <row r="1902" spans="1:8" x14ac:dyDescent="0.25">
      <c r="A1902" s="23">
        <v>61886</v>
      </c>
      <c r="B1902" s="23"/>
      <c r="C1902" s="23" t="s">
        <v>1143</v>
      </c>
      <c r="D1902" s="23">
        <f>VLOOKUP(A1902,'Novitas non-facility'!$B:$C,2,FALSE)</f>
        <v>970.46</v>
      </c>
      <c r="E1902" s="23">
        <f>VLOOKUP(A1902,'Novitas facilty'!$B:$C,2,FALSE)</f>
        <v>954.82</v>
      </c>
      <c r="F1902" s="23"/>
      <c r="G1902" s="45">
        <f t="shared" si="56"/>
        <v>1456</v>
      </c>
      <c r="H1902" s="45">
        <f t="shared" si="56"/>
        <v>1433</v>
      </c>
    </row>
    <row r="1903" spans="1:8" x14ac:dyDescent="0.25">
      <c r="A1903" s="23">
        <v>61888</v>
      </c>
      <c r="B1903" s="23"/>
      <c r="C1903" s="23" t="s">
        <v>1144</v>
      </c>
      <c r="D1903" s="23">
        <f>VLOOKUP(A1903,'Novitas non-facility'!$B:$C,2,FALSE)</f>
        <v>437.07</v>
      </c>
      <c r="E1903" s="23">
        <f>VLOOKUP(A1903,'Novitas facilty'!$B:$C,2,FALSE)</f>
        <v>446.34</v>
      </c>
      <c r="F1903" s="23"/>
      <c r="G1903" s="45">
        <f t="shared" si="56"/>
        <v>656</v>
      </c>
      <c r="H1903" s="45">
        <f t="shared" si="56"/>
        <v>670</v>
      </c>
    </row>
    <row r="1904" spans="1:8" x14ac:dyDescent="0.25">
      <c r="A1904" s="23">
        <v>62000</v>
      </c>
      <c r="B1904" s="23"/>
      <c r="C1904" s="23" t="s">
        <v>1145</v>
      </c>
      <c r="D1904" s="23">
        <f>VLOOKUP(A1904,'Novitas non-facility'!$B:$C,2,FALSE)</f>
        <v>1134.0899999999999</v>
      </c>
      <c r="E1904" s="23">
        <f>VLOOKUP(A1904,'Novitas facilty'!$B:$C,2,FALSE)</f>
        <v>1166.56</v>
      </c>
      <c r="F1904" s="23"/>
      <c r="G1904" s="45">
        <f t="shared" si="56"/>
        <v>1702</v>
      </c>
      <c r="H1904" s="45">
        <f t="shared" si="56"/>
        <v>1750</v>
      </c>
    </row>
    <row r="1905" spans="1:8" x14ac:dyDescent="0.25">
      <c r="A1905" s="23">
        <v>62005</v>
      </c>
      <c r="B1905" s="23"/>
      <c r="C1905" s="23" t="s">
        <v>1145</v>
      </c>
      <c r="D1905" s="23">
        <f>VLOOKUP(A1905,'Novitas non-facility'!$B:$C,2,FALSE)</f>
        <v>1390.56</v>
      </c>
      <c r="E1905" s="23">
        <f>VLOOKUP(A1905,'Novitas facilty'!$B:$C,2,FALSE)</f>
        <v>1397.88</v>
      </c>
      <c r="F1905" s="23"/>
      <c r="G1905" s="45">
        <f t="shared" ref="G1905:H1968" si="57">ROUNDUP(D1905*$K$2,0)</f>
        <v>2086</v>
      </c>
      <c r="H1905" s="45">
        <f t="shared" si="57"/>
        <v>2097</v>
      </c>
    </row>
    <row r="1906" spans="1:8" x14ac:dyDescent="0.25">
      <c r="A1906" s="23">
        <v>62010</v>
      </c>
      <c r="B1906" s="23"/>
      <c r="C1906" s="23" t="s">
        <v>1146</v>
      </c>
      <c r="D1906" s="23">
        <f>VLOOKUP(A1906,'Novitas non-facility'!$B:$C,2,FALSE)</f>
        <v>1678.25</v>
      </c>
      <c r="E1906" s="23">
        <f>VLOOKUP(A1906,'Novitas facilty'!$B:$C,2,FALSE)</f>
        <v>1723.41</v>
      </c>
      <c r="F1906" s="23"/>
      <c r="G1906" s="45">
        <f t="shared" si="57"/>
        <v>2518</v>
      </c>
      <c r="H1906" s="45">
        <f t="shared" si="57"/>
        <v>2586</v>
      </c>
    </row>
    <row r="1907" spans="1:8" x14ac:dyDescent="0.25">
      <c r="A1907" s="23">
        <v>62100</v>
      </c>
      <c r="B1907" s="23"/>
      <c r="C1907" s="23" t="s">
        <v>1147</v>
      </c>
      <c r="D1907" s="23">
        <f>VLOOKUP(A1907,'Novitas non-facility'!$B:$C,2,FALSE)</f>
        <v>1707.34</v>
      </c>
      <c r="E1907" s="23">
        <f>VLOOKUP(A1907,'Novitas facilty'!$B:$C,2,FALSE)</f>
        <v>1790.12</v>
      </c>
      <c r="F1907" s="23"/>
      <c r="G1907" s="45">
        <f t="shared" si="57"/>
        <v>2562</v>
      </c>
      <c r="H1907" s="45">
        <f t="shared" si="57"/>
        <v>2686</v>
      </c>
    </row>
    <row r="1908" spans="1:8" x14ac:dyDescent="0.25">
      <c r="A1908" s="23">
        <v>62115</v>
      </c>
      <c r="B1908" s="23"/>
      <c r="C1908" s="23" t="s">
        <v>1148</v>
      </c>
      <c r="D1908" s="23">
        <f>VLOOKUP(A1908,'Novitas non-facility'!$B:$C,2,FALSE)</f>
        <v>1843.53</v>
      </c>
      <c r="E1908" s="23">
        <f>VLOOKUP(A1908,'Novitas facilty'!$B:$C,2,FALSE)</f>
        <v>1437.84</v>
      </c>
      <c r="F1908" s="23"/>
      <c r="G1908" s="45">
        <f t="shared" si="57"/>
        <v>2766</v>
      </c>
      <c r="H1908" s="45">
        <f t="shared" si="57"/>
        <v>2157</v>
      </c>
    </row>
    <row r="1909" spans="1:8" x14ac:dyDescent="0.25">
      <c r="A1909" s="23">
        <v>62117</v>
      </c>
      <c r="B1909" s="23"/>
      <c r="C1909" s="23" t="s">
        <v>1148</v>
      </c>
      <c r="D1909" s="23">
        <f>VLOOKUP(A1909,'Novitas non-facility'!$B:$C,2,FALSE)</f>
        <v>2135.7600000000002</v>
      </c>
      <c r="E1909" s="23">
        <f>VLOOKUP(A1909,'Novitas facilty'!$B:$C,2,FALSE)</f>
        <v>1798.06</v>
      </c>
      <c r="F1909" s="23"/>
      <c r="G1909" s="45">
        <f t="shared" si="57"/>
        <v>3204</v>
      </c>
      <c r="H1909" s="45">
        <f t="shared" si="57"/>
        <v>2698</v>
      </c>
    </row>
    <row r="1910" spans="1:8" x14ac:dyDescent="0.25">
      <c r="A1910" s="23">
        <v>62120</v>
      </c>
      <c r="B1910" s="23"/>
      <c r="C1910" s="23" t="s">
        <v>1149</v>
      </c>
      <c r="D1910" s="23">
        <f>VLOOKUP(A1910,'Novitas non-facility'!$B:$C,2,FALSE)</f>
        <v>2286.75</v>
      </c>
      <c r="E1910" s="23">
        <f>VLOOKUP(A1910,'Novitas facilty'!$B:$C,2,FALSE)</f>
        <v>1853.99</v>
      </c>
      <c r="F1910" s="23"/>
      <c r="G1910" s="45">
        <f t="shared" si="57"/>
        <v>3431</v>
      </c>
      <c r="H1910" s="45">
        <f t="shared" si="57"/>
        <v>2781</v>
      </c>
    </row>
    <row r="1911" spans="1:8" x14ac:dyDescent="0.25">
      <c r="A1911" s="23">
        <v>62121</v>
      </c>
      <c r="B1911" s="23"/>
      <c r="C1911" s="23" t="s">
        <v>1150</v>
      </c>
      <c r="D1911" s="23">
        <f>VLOOKUP(A1911,'Novitas non-facility'!$B:$C,2,FALSE)</f>
        <v>1701.5</v>
      </c>
      <c r="E1911" s="23">
        <f>VLOOKUP(A1911,'Novitas facilty'!$B:$C,2,FALSE)</f>
        <v>1784.03</v>
      </c>
      <c r="F1911" s="23"/>
      <c r="G1911" s="45">
        <f t="shared" si="57"/>
        <v>2553</v>
      </c>
      <c r="H1911" s="45">
        <f t="shared" si="57"/>
        <v>2677</v>
      </c>
    </row>
    <row r="1912" spans="1:8" x14ac:dyDescent="0.25">
      <c r="A1912" s="23">
        <v>62140</v>
      </c>
      <c r="B1912" s="23"/>
      <c r="C1912" s="23" t="s">
        <v>1151</v>
      </c>
      <c r="D1912" s="23">
        <f>VLOOKUP(A1912,'Novitas non-facility'!$B:$C,2,FALSE)</f>
        <v>1115.22</v>
      </c>
      <c r="E1912" s="23">
        <f>VLOOKUP(A1912,'Novitas facilty'!$B:$C,2,FALSE)</f>
        <v>1159.8499999999999</v>
      </c>
      <c r="F1912" s="23"/>
      <c r="G1912" s="45">
        <f t="shared" si="57"/>
        <v>1673</v>
      </c>
      <c r="H1912" s="45">
        <f t="shared" si="57"/>
        <v>1740</v>
      </c>
    </row>
    <row r="1913" spans="1:8" x14ac:dyDescent="0.25">
      <c r="A1913" s="23">
        <v>62141</v>
      </c>
      <c r="B1913" s="23"/>
      <c r="C1913" s="23" t="s">
        <v>1151</v>
      </c>
      <c r="D1913" s="23">
        <f>VLOOKUP(A1913,'Novitas non-facility'!$B:$C,2,FALSE)</f>
        <v>1246.44</v>
      </c>
      <c r="E1913" s="23">
        <f>VLOOKUP(A1913,'Novitas facilty'!$B:$C,2,FALSE)</f>
        <v>1277.33</v>
      </c>
      <c r="F1913" s="23"/>
      <c r="G1913" s="45">
        <f t="shared" si="57"/>
        <v>1870</v>
      </c>
      <c r="H1913" s="45">
        <f t="shared" si="57"/>
        <v>1916</v>
      </c>
    </row>
    <row r="1914" spans="1:8" x14ac:dyDescent="0.25">
      <c r="A1914" s="23">
        <v>62142</v>
      </c>
      <c r="B1914" s="23"/>
      <c r="C1914" s="23" t="s">
        <v>1152</v>
      </c>
      <c r="D1914" s="23">
        <f>VLOOKUP(A1914,'Novitas non-facility'!$B:$C,2,FALSE)</f>
        <v>977.94</v>
      </c>
      <c r="E1914" s="23">
        <f>VLOOKUP(A1914,'Novitas facilty'!$B:$C,2,FALSE)</f>
        <v>998.81</v>
      </c>
      <c r="F1914" s="23"/>
      <c r="G1914" s="45">
        <f t="shared" si="57"/>
        <v>1467</v>
      </c>
      <c r="H1914" s="45">
        <f t="shared" si="57"/>
        <v>1499</v>
      </c>
    </row>
    <row r="1915" spans="1:8" x14ac:dyDescent="0.25">
      <c r="A1915" s="23">
        <v>62143</v>
      </c>
      <c r="B1915" s="23"/>
      <c r="C1915" s="23" t="s">
        <v>1153</v>
      </c>
      <c r="D1915" s="23">
        <f>VLOOKUP(A1915,'Novitas non-facility'!$B:$C,2,FALSE)</f>
        <v>1144.76</v>
      </c>
      <c r="E1915" s="23">
        <f>VLOOKUP(A1915,'Novitas facilty'!$B:$C,2,FALSE)</f>
        <v>1168.9000000000001</v>
      </c>
      <c r="F1915" s="23"/>
      <c r="G1915" s="45">
        <f t="shared" si="57"/>
        <v>1718</v>
      </c>
      <c r="H1915" s="45">
        <f t="shared" si="57"/>
        <v>1754</v>
      </c>
    </row>
    <row r="1916" spans="1:8" x14ac:dyDescent="0.25">
      <c r="A1916" s="23">
        <v>62145</v>
      </c>
      <c r="B1916" s="23"/>
      <c r="C1916" s="23" t="s">
        <v>1154</v>
      </c>
      <c r="D1916" s="23">
        <f>VLOOKUP(A1916,'Novitas non-facility'!$B:$C,2,FALSE)</f>
        <v>1543.13</v>
      </c>
      <c r="E1916" s="23">
        <f>VLOOKUP(A1916,'Novitas facilty'!$B:$C,2,FALSE)</f>
        <v>1586.4</v>
      </c>
      <c r="F1916" s="23"/>
      <c r="G1916" s="45">
        <f t="shared" si="57"/>
        <v>2315</v>
      </c>
      <c r="H1916" s="45">
        <f t="shared" si="57"/>
        <v>2380</v>
      </c>
    </row>
    <row r="1917" spans="1:8" x14ac:dyDescent="0.25">
      <c r="A1917" s="23">
        <v>62146</v>
      </c>
      <c r="B1917" s="23"/>
      <c r="C1917" s="23" t="s">
        <v>1155</v>
      </c>
      <c r="D1917" s="23">
        <f>VLOOKUP(A1917,'Novitas non-facility'!$B:$C,2,FALSE)</f>
        <v>1366.61</v>
      </c>
      <c r="E1917" s="23">
        <f>VLOOKUP(A1917,'Novitas facilty'!$B:$C,2,FALSE)</f>
        <v>1400.04</v>
      </c>
      <c r="F1917" s="23"/>
      <c r="G1917" s="45">
        <f t="shared" si="57"/>
        <v>2050</v>
      </c>
      <c r="H1917" s="45">
        <f t="shared" si="57"/>
        <v>2101</v>
      </c>
    </row>
    <row r="1918" spans="1:8" x14ac:dyDescent="0.25">
      <c r="A1918" s="23">
        <v>62147</v>
      </c>
      <c r="B1918" s="23"/>
      <c r="C1918" s="23" t="s">
        <v>1155</v>
      </c>
      <c r="D1918" s="23">
        <f>VLOOKUP(A1918,'Novitas non-facility'!$B:$C,2,FALSE)</f>
        <v>1541.68</v>
      </c>
      <c r="E1918" s="23">
        <f>VLOOKUP(A1918,'Novitas facilty'!$B:$C,2,FALSE)</f>
        <v>1590.24</v>
      </c>
      <c r="F1918" s="23"/>
      <c r="G1918" s="45">
        <f t="shared" si="57"/>
        <v>2313</v>
      </c>
      <c r="H1918" s="45">
        <f t="shared" si="57"/>
        <v>2386</v>
      </c>
    </row>
    <row r="1919" spans="1:8" x14ac:dyDescent="0.25">
      <c r="A1919" s="23">
        <v>62148</v>
      </c>
      <c r="B1919" s="23"/>
      <c r="C1919" s="23" t="s">
        <v>1156</v>
      </c>
      <c r="D1919" s="23">
        <f>VLOOKUP(A1919,'Novitas non-facility'!$B:$C,2,FALSE)</f>
        <v>134.47</v>
      </c>
      <c r="E1919" s="23">
        <f>VLOOKUP(A1919,'Novitas facilty'!$B:$C,2,FALSE)</f>
        <v>143.65</v>
      </c>
      <c r="F1919" s="23"/>
      <c r="G1919" s="45">
        <f t="shared" si="57"/>
        <v>202</v>
      </c>
      <c r="H1919" s="45">
        <f t="shared" si="57"/>
        <v>216</v>
      </c>
    </row>
    <row r="1920" spans="1:8" x14ac:dyDescent="0.25">
      <c r="A1920" s="23">
        <v>62160</v>
      </c>
      <c r="B1920" s="23"/>
      <c r="C1920" s="23" t="s">
        <v>1157</v>
      </c>
      <c r="D1920" s="23">
        <f>VLOOKUP(A1920,'Novitas non-facility'!$B:$C,2,FALSE)</f>
        <v>201.33</v>
      </c>
      <c r="E1920" s="23">
        <f>VLOOKUP(A1920,'Novitas facilty'!$B:$C,2,FALSE)</f>
        <v>214.88</v>
      </c>
      <c r="F1920" s="23"/>
      <c r="G1920" s="45">
        <f t="shared" si="57"/>
        <v>302</v>
      </c>
      <c r="H1920" s="45">
        <f t="shared" si="57"/>
        <v>323</v>
      </c>
    </row>
    <row r="1921" spans="1:8" x14ac:dyDescent="0.25">
      <c r="A1921" s="23">
        <v>62161</v>
      </c>
      <c r="B1921" s="23"/>
      <c r="C1921" s="23" t="s">
        <v>1158</v>
      </c>
      <c r="D1921" s="23">
        <f>VLOOKUP(A1921,'Novitas non-facility'!$B:$C,2,FALSE)</f>
        <v>1659.19</v>
      </c>
      <c r="E1921" s="23">
        <f>VLOOKUP(A1921,'Novitas facilty'!$B:$C,2,FALSE)</f>
        <v>1714.49</v>
      </c>
      <c r="F1921" s="23"/>
      <c r="G1921" s="45">
        <f t="shared" si="57"/>
        <v>2489</v>
      </c>
      <c r="H1921" s="45">
        <f t="shared" si="57"/>
        <v>2572</v>
      </c>
    </row>
    <row r="1922" spans="1:8" x14ac:dyDescent="0.25">
      <c r="A1922" s="23">
        <v>62162</v>
      </c>
      <c r="B1922" s="23"/>
      <c r="C1922" s="23" t="s">
        <v>1159</v>
      </c>
      <c r="D1922" s="23">
        <f>VLOOKUP(A1922,'Novitas non-facility'!$B:$C,2,FALSE)</f>
        <v>2056.87</v>
      </c>
      <c r="E1922" s="23">
        <f>VLOOKUP(A1922,'Novitas facilty'!$B:$C,2,FALSE)</f>
        <v>2128.56</v>
      </c>
      <c r="F1922" s="23"/>
      <c r="G1922" s="45">
        <f t="shared" si="57"/>
        <v>3086</v>
      </c>
      <c r="H1922" s="45">
        <f t="shared" si="57"/>
        <v>3193</v>
      </c>
    </row>
    <row r="1923" spans="1:8" x14ac:dyDescent="0.25">
      <c r="A1923" s="23">
        <v>62163</v>
      </c>
      <c r="B1923" s="23"/>
      <c r="C1923" s="23" t="s">
        <v>1160</v>
      </c>
      <c r="D1923" s="23">
        <f>VLOOKUP(A1923,'Novitas non-facility'!$B:$C,2,FALSE)</f>
        <v>1245.92</v>
      </c>
      <c r="E1923" s="23">
        <f>VLOOKUP(A1923,'Novitas facilty'!$B:$C,2,FALSE)</f>
        <v>1245.92</v>
      </c>
      <c r="F1923" s="23"/>
      <c r="G1923" s="45">
        <f t="shared" si="57"/>
        <v>1869</v>
      </c>
      <c r="H1923" s="45">
        <f t="shared" si="57"/>
        <v>1869</v>
      </c>
    </row>
    <row r="1924" spans="1:8" x14ac:dyDescent="0.25">
      <c r="A1924" s="23">
        <v>62164</v>
      </c>
      <c r="B1924" s="23"/>
      <c r="C1924" s="23" t="s">
        <v>1161</v>
      </c>
      <c r="D1924" s="23">
        <f>VLOOKUP(A1924,'Novitas non-facility'!$B:$C,2,FALSE)</f>
        <v>2281.46</v>
      </c>
      <c r="E1924" s="23">
        <f>VLOOKUP(A1924,'Novitas facilty'!$B:$C,2,FALSE)</f>
        <v>2341.7199999999998</v>
      </c>
      <c r="F1924" s="23"/>
      <c r="G1924" s="45">
        <f t="shared" si="57"/>
        <v>3423</v>
      </c>
      <c r="H1924" s="45">
        <f t="shared" si="57"/>
        <v>3513</v>
      </c>
    </row>
    <row r="1925" spans="1:8" x14ac:dyDescent="0.25">
      <c r="A1925" s="23">
        <v>62165</v>
      </c>
      <c r="B1925" s="23"/>
      <c r="C1925" s="23" t="s">
        <v>1162</v>
      </c>
      <c r="D1925" s="23">
        <f>VLOOKUP(A1925,'Novitas non-facility'!$B:$C,2,FALSE)</f>
        <v>1650.19</v>
      </c>
      <c r="E1925" s="23">
        <f>VLOOKUP(A1925,'Novitas facilty'!$B:$C,2,FALSE)</f>
        <v>1728.5</v>
      </c>
      <c r="F1925" s="23"/>
      <c r="G1925" s="45">
        <f t="shared" si="57"/>
        <v>2476</v>
      </c>
      <c r="H1925" s="45">
        <f t="shared" si="57"/>
        <v>2593</v>
      </c>
    </row>
    <row r="1926" spans="1:8" x14ac:dyDescent="0.25">
      <c r="A1926" s="23">
        <v>62180</v>
      </c>
      <c r="B1926" s="23"/>
      <c r="C1926" s="23" t="s">
        <v>1163</v>
      </c>
      <c r="D1926" s="23">
        <f>VLOOKUP(A1926,'Novitas non-facility'!$B:$C,2,FALSE)</f>
        <v>1742.88</v>
      </c>
      <c r="E1926" s="23">
        <f>VLOOKUP(A1926,'Novitas facilty'!$B:$C,2,FALSE)</f>
        <v>1798.91</v>
      </c>
      <c r="F1926" s="23"/>
      <c r="G1926" s="45">
        <f t="shared" si="57"/>
        <v>2615</v>
      </c>
      <c r="H1926" s="45">
        <f t="shared" si="57"/>
        <v>2699</v>
      </c>
    </row>
    <row r="1927" spans="1:8" x14ac:dyDescent="0.25">
      <c r="A1927" s="23">
        <v>62190</v>
      </c>
      <c r="B1927" s="23"/>
      <c r="C1927" s="23" t="s">
        <v>1163</v>
      </c>
      <c r="D1927" s="23">
        <f>VLOOKUP(A1927,'Novitas non-facility'!$B:$C,2,FALSE)</f>
        <v>1021.48</v>
      </c>
      <c r="E1927" s="23">
        <f>VLOOKUP(A1927,'Novitas facilty'!$B:$C,2,FALSE)</f>
        <v>992.16</v>
      </c>
      <c r="F1927" s="23"/>
      <c r="G1927" s="45">
        <f t="shared" si="57"/>
        <v>1533</v>
      </c>
      <c r="H1927" s="45">
        <f t="shared" si="57"/>
        <v>1489</v>
      </c>
    </row>
    <row r="1928" spans="1:8" x14ac:dyDescent="0.25">
      <c r="A1928" s="23">
        <v>62192</v>
      </c>
      <c r="B1928" s="23"/>
      <c r="C1928" s="23" t="s">
        <v>1163</v>
      </c>
      <c r="D1928" s="23">
        <f>VLOOKUP(A1928,'Novitas non-facility'!$B:$C,2,FALSE)</f>
        <v>1067.8</v>
      </c>
      <c r="E1928" s="23">
        <f>VLOOKUP(A1928,'Novitas facilty'!$B:$C,2,FALSE)</f>
        <v>1098.51</v>
      </c>
      <c r="F1928" s="23"/>
      <c r="G1928" s="45">
        <f t="shared" si="57"/>
        <v>1602</v>
      </c>
      <c r="H1928" s="45">
        <f t="shared" si="57"/>
        <v>1648</v>
      </c>
    </row>
    <row r="1929" spans="1:8" x14ac:dyDescent="0.25">
      <c r="A1929" s="23">
        <v>62194</v>
      </c>
      <c r="B1929" s="23"/>
      <c r="C1929" s="23" t="s">
        <v>1164</v>
      </c>
      <c r="D1929" s="23">
        <f>VLOOKUP(A1929,'Novitas non-facility'!$B:$C,2,FALSE)</f>
        <v>547.45000000000005</v>
      </c>
      <c r="E1929" s="23">
        <f>VLOOKUP(A1929,'Novitas facilty'!$B:$C,2,FALSE)</f>
        <v>521.9</v>
      </c>
      <c r="F1929" s="23"/>
      <c r="G1929" s="45">
        <f t="shared" si="57"/>
        <v>822</v>
      </c>
      <c r="H1929" s="45">
        <f t="shared" si="57"/>
        <v>783</v>
      </c>
    </row>
    <row r="1930" spans="1:8" x14ac:dyDescent="0.25">
      <c r="A1930" s="23">
        <v>62200</v>
      </c>
      <c r="B1930" s="23"/>
      <c r="C1930" s="23" t="s">
        <v>1163</v>
      </c>
      <c r="D1930" s="23">
        <f>VLOOKUP(A1930,'Novitas non-facility'!$B:$C,2,FALSE)</f>
        <v>1502.12</v>
      </c>
      <c r="E1930" s="23">
        <f>VLOOKUP(A1930,'Novitas facilty'!$B:$C,2,FALSE)</f>
        <v>1552.33</v>
      </c>
      <c r="F1930" s="23"/>
      <c r="G1930" s="45">
        <f t="shared" si="57"/>
        <v>2254</v>
      </c>
      <c r="H1930" s="45">
        <f t="shared" si="57"/>
        <v>2329</v>
      </c>
    </row>
    <row r="1931" spans="1:8" x14ac:dyDescent="0.25">
      <c r="A1931" s="23">
        <v>62201</v>
      </c>
      <c r="B1931" s="23"/>
      <c r="C1931" s="23" t="s">
        <v>1165</v>
      </c>
      <c r="D1931" s="23">
        <f>VLOOKUP(A1931,'Novitas non-facility'!$B:$C,2,FALSE)</f>
        <v>1334.72</v>
      </c>
      <c r="E1931" s="23">
        <f>VLOOKUP(A1931,'Novitas facilty'!$B:$C,2,FALSE)</f>
        <v>1363.37</v>
      </c>
      <c r="F1931" s="23"/>
      <c r="G1931" s="45">
        <f t="shared" si="57"/>
        <v>2003</v>
      </c>
      <c r="H1931" s="45">
        <f t="shared" si="57"/>
        <v>2046</v>
      </c>
    </row>
    <row r="1932" spans="1:8" x14ac:dyDescent="0.25">
      <c r="A1932" s="23">
        <v>62220</v>
      </c>
      <c r="B1932" s="23"/>
      <c r="C1932" s="23" t="s">
        <v>1163</v>
      </c>
      <c r="D1932" s="23">
        <f>VLOOKUP(A1932,'Novitas non-facility'!$B:$C,2,FALSE)</f>
        <v>1055.17</v>
      </c>
      <c r="E1932" s="23">
        <f>VLOOKUP(A1932,'Novitas facilty'!$B:$C,2,FALSE)</f>
        <v>1159.04</v>
      </c>
      <c r="F1932" s="23"/>
      <c r="G1932" s="45">
        <f t="shared" si="57"/>
        <v>1583</v>
      </c>
      <c r="H1932" s="45">
        <f t="shared" si="57"/>
        <v>1739</v>
      </c>
    </row>
    <row r="1933" spans="1:8" x14ac:dyDescent="0.25">
      <c r="A1933" s="23">
        <v>62223</v>
      </c>
      <c r="B1933" s="23"/>
      <c r="C1933" s="23" t="s">
        <v>1163</v>
      </c>
      <c r="D1933" s="23">
        <f>VLOOKUP(A1933,'Novitas non-facility'!$B:$C,2,FALSE)</f>
        <v>1134.92</v>
      </c>
      <c r="E1933" s="23">
        <f>VLOOKUP(A1933,'Novitas facilty'!$B:$C,2,FALSE)</f>
        <v>1180.76</v>
      </c>
      <c r="F1933" s="23"/>
      <c r="G1933" s="45">
        <f t="shared" si="57"/>
        <v>1703</v>
      </c>
      <c r="H1933" s="45">
        <f t="shared" si="57"/>
        <v>1772</v>
      </c>
    </row>
    <row r="1934" spans="1:8" x14ac:dyDescent="0.25">
      <c r="A1934" s="23">
        <v>62225</v>
      </c>
      <c r="B1934" s="23"/>
      <c r="C1934" s="23" t="s">
        <v>1164</v>
      </c>
      <c r="D1934" s="23">
        <f>VLOOKUP(A1934,'Novitas non-facility'!$B:$C,2,FALSE)</f>
        <v>592.71</v>
      </c>
      <c r="E1934" s="23">
        <f>VLOOKUP(A1934,'Novitas facilty'!$B:$C,2,FALSE)</f>
        <v>593.36</v>
      </c>
      <c r="F1934" s="23"/>
      <c r="G1934" s="45">
        <f t="shared" si="57"/>
        <v>890</v>
      </c>
      <c r="H1934" s="45">
        <f t="shared" si="57"/>
        <v>891</v>
      </c>
    </row>
    <row r="1935" spans="1:8" x14ac:dyDescent="0.25">
      <c r="A1935" s="23">
        <v>62230</v>
      </c>
      <c r="B1935" s="23"/>
      <c r="C1935" s="23" t="s">
        <v>1166</v>
      </c>
      <c r="D1935" s="23">
        <f>VLOOKUP(A1935,'Novitas non-facility'!$B:$C,2,FALSE)</f>
        <v>920.99</v>
      </c>
      <c r="E1935" s="23">
        <f>VLOOKUP(A1935,'Novitas facilty'!$B:$C,2,FALSE)</f>
        <v>948.81</v>
      </c>
      <c r="F1935" s="23"/>
      <c r="G1935" s="45">
        <f t="shared" si="57"/>
        <v>1382</v>
      </c>
      <c r="H1935" s="45">
        <f t="shared" si="57"/>
        <v>1424</v>
      </c>
    </row>
    <row r="1936" spans="1:8" x14ac:dyDescent="0.25">
      <c r="A1936" s="23">
        <v>62252</v>
      </c>
      <c r="B1936" s="23"/>
      <c r="C1936" s="23" t="s">
        <v>1167</v>
      </c>
      <c r="D1936" s="23">
        <f>VLOOKUP(A1936,'Novitas non-facility'!$B:$C,2,FALSE)</f>
        <v>92.81</v>
      </c>
      <c r="E1936" s="23">
        <f>VLOOKUP(A1936,'Novitas facilty'!$B:$C,2,FALSE)</f>
        <v>96.48</v>
      </c>
      <c r="F1936" s="23"/>
      <c r="G1936" s="45">
        <f t="shared" si="57"/>
        <v>140</v>
      </c>
      <c r="H1936" s="45">
        <f t="shared" si="57"/>
        <v>145</v>
      </c>
    </row>
    <row r="1937" spans="1:8" x14ac:dyDescent="0.25">
      <c r="A1937" s="23">
        <v>62256</v>
      </c>
      <c r="B1937" s="23"/>
      <c r="C1937" s="23" t="s">
        <v>1168</v>
      </c>
      <c r="D1937" s="23">
        <f>VLOOKUP(A1937,'Novitas non-facility'!$B:$C,2,FALSE)</f>
        <v>673.58</v>
      </c>
      <c r="E1937" s="23">
        <f>VLOOKUP(A1937,'Novitas facilty'!$B:$C,2,FALSE)</f>
        <v>675.17</v>
      </c>
      <c r="F1937" s="23"/>
      <c r="G1937" s="45">
        <f t="shared" si="57"/>
        <v>1011</v>
      </c>
      <c r="H1937" s="45">
        <f t="shared" si="57"/>
        <v>1013</v>
      </c>
    </row>
    <row r="1938" spans="1:8" x14ac:dyDescent="0.25">
      <c r="A1938" s="23">
        <v>62258</v>
      </c>
      <c r="B1938" s="23"/>
      <c r="C1938" s="23" t="s">
        <v>1169</v>
      </c>
      <c r="D1938" s="23">
        <f>VLOOKUP(A1938,'Novitas non-facility'!$B:$C,2,FALSE)</f>
        <v>1215.3499999999999</v>
      </c>
      <c r="E1938" s="23">
        <f>VLOOKUP(A1938,'Novitas facilty'!$B:$C,2,FALSE)</f>
        <v>1267.24</v>
      </c>
      <c r="F1938" s="23"/>
      <c r="G1938" s="45">
        <f t="shared" si="57"/>
        <v>1824</v>
      </c>
      <c r="H1938" s="45">
        <f t="shared" si="57"/>
        <v>1901</v>
      </c>
    </row>
    <row r="1939" spans="1:8" x14ac:dyDescent="0.25">
      <c r="A1939" s="23">
        <v>62263</v>
      </c>
      <c r="B1939" s="23"/>
      <c r="C1939" s="23" t="s">
        <v>1170</v>
      </c>
      <c r="D1939" s="23">
        <f>VLOOKUP(A1939,'Novitas non-facility'!$B:$C,2,FALSE)</f>
        <v>711.73</v>
      </c>
      <c r="E1939" s="23">
        <f>VLOOKUP(A1939,'Novitas facilty'!$B:$C,2,FALSE)</f>
        <v>342.27</v>
      </c>
      <c r="F1939" s="23"/>
      <c r="G1939" s="45">
        <f t="shared" si="57"/>
        <v>1068</v>
      </c>
      <c r="H1939" s="45">
        <f t="shared" si="57"/>
        <v>514</v>
      </c>
    </row>
    <row r="1940" spans="1:8" x14ac:dyDescent="0.25">
      <c r="A1940" s="23">
        <v>62264</v>
      </c>
      <c r="B1940" s="23"/>
      <c r="C1940" s="23" t="s">
        <v>1171</v>
      </c>
      <c r="D1940" s="23">
        <f>VLOOKUP(A1940,'Novitas non-facility'!$B:$C,2,FALSE)</f>
        <v>487.64</v>
      </c>
      <c r="E1940" s="23">
        <f>VLOOKUP(A1940,'Novitas facilty'!$B:$C,2,FALSE)</f>
        <v>260.63</v>
      </c>
      <c r="F1940" s="23"/>
      <c r="G1940" s="45">
        <f t="shared" si="57"/>
        <v>732</v>
      </c>
      <c r="H1940" s="45">
        <f t="shared" si="57"/>
        <v>391</v>
      </c>
    </row>
    <row r="1941" spans="1:8" x14ac:dyDescent="0.25">
      <c r="A1941" s="23">
        <v>62267</v>
      </c>
      <c r="B1941" s="23"/>
      <c r="C1941" s="23" t="s">
        <v>1172</v>
      </c>
      <c r="D1941" s="23">
        <f>VLOOKUP(A1941,'Novitas non-facility'!$B:$C,2,FALSE)</f>
        <v>295.37</v>
      </c>
      <c r="E1941" s="23">
        <f>VLOOKUP(A1941,'Novitas facilty'!$B:$C,2,FALSE)</f>
        <v>163.58000000000001</v>
      </c>
      <c r="F1941" s="23"/>
      <c r="G1941" s="45">
        <f t="shared" si="57"/>
        <v>444</v>
      </c>
      <c r="H1941" s="45">
        <f t="shared" si="57"/>
        <v>246</v>
      </c>
    </row>
    <row r="1942" spans="1:8" x14ac:dyDescent="0.25">
      <c r="A1942" s="23">
        <v>62268</v>
      </c>
      <c r="B1942" s="23"/>
      <c r="C1942" s="23" t="s">
        <v>1173</v>
      </c>
      <c r="D1942" s="23">
        <f>VLOOKUP(A1942,'Novitas non-facility'!$B:$C,2,FALSE)</f>
        <v>272.43</v>
      </c>
      <c r="E1942" s="23">
        <f>VLOOKUP(A1942,'Novitas facilty'!$B:$C,2,FALSE)</f>
        <v>283.77999999999997</v>
      </c>
      <c r="F1942" s="23"/>
      <c r="G1942" s="45">
        <f t="shared" si="57"/>
        <v>409</v>
      </c>
      <c r="H1942" s="45">
        <f t="shared" si="57"/>
        <v>426</v>
      </c>
    </row>
    <row r="1943" spans="1:8" x14ac:dyDescent="0.25">
      <c r="A1943" s="23">
        <v>62269</v>
      </c>
      <c r="B1943" s="23"/>
      <c r="C1943" s="23" t="s">
        <v>1174</v>
      </c>
      <c r="D1943" s="23">
        <f>VLOOKUP(A1943,'Novitas non-facility'!$B:$C,2,FALSE)</f>
        <v>276.83999999999997</v>
      </c>
      <c r="E1943" s="23">
        <f>VLOOKUP(A1943,'Novitas facilty'!$B:$C,2,FALSE)</f>
        <v>296.32</v>
      </c>
      <c r="F1943" s="23"/>
      <c r="G1943" s="45">
        <f t="shared" si="57"/>
        <v>416</v>
      </c>
      <c r="H1943" s="45">
        <f t="shared" si="57"/>
        <v>445</v>
      </c>
    </row>
    <row r="1944" spans="1:8" x14ac:dyDescent="0.25">
      <c r="A1944" s="23">
        <v>62270</v>
      </c>
      <c r="B1944" s="23"/>
      <c r="C1944" s="23" t="s">
        <v>1175</v>
      </c>
      <c r="D1944" s="23">
        <f>VLOOKUP(A1944,'Novitas non-facility'!$B:$C,2,FALSE)</f>
        <v>147.22</v>
      </c>
      <c r="E1944" s="23">
        <f>VLOOKUP(A1944,'Novitas facilty'!$B:$C,2,FALSE)</f>
        <v>66.47</v>
      </c>
      <c r="F1944" s="23"/>
      <c r="G1944" s="45">
        <f t="shared" si="57"/>
        <v>221</v>
      </c>
      <c r="H1944" s="45">
        <f t="shared" si="57"/>
        <v>100</v>
      </c>
    </row>
    <row r="1945" spans="1:8" x14ac:dyDescent="0.25">
      <c r="A1945" s="23">
        <v>62272</v>
      </c>
      <c r="B1945" s="23"/>
      <c r="C1945" s="23" t="s">
        <v>1176</v>
      </c>
      <c r="D1945" s="23">
        <f>VLOOKUP(A1945,'Novitas non-facility'!$B:$C,2,FALSE)</f>
        <v>197.62</v>
      </c>
      <c r="E1945" s="23">
        <f>VLOOKUP(A1945,'Novitas facilty'!$B:$C,2,FALSE)</f>
        <v>96.69</v>
      </c>
      <c r="F1945" s="23"/>
      <c r="G1945" s="45">
        <f t="shared" si="57"/>
        <v>297</v>
      </c>
      <c r="H1945" s="45">
        <f t="shared" si="57"/>
        <v>146</v>
      </c>
    </row>
    <row r="1946" spans="1:8" x14ac:dyDescent="0.25">
      <c r="A1946" s="23">
        <v>62273</v>
      </c>
      <c r="B1946" s="23"/>
      <c r="C1946" s="23" t="s">
        <v>1177</v>
      </c>
      <c r="D1946" s="23">
        <f>VLOOKUP(A1946,'Novitas non-facility'!$B:$C,2,FALSE)</f>
        <v>184.96</v>
      </c>
      <c r="E1946" s="23">
        <f>VLOOKUP(A1946,'Novitas facilty'!$B:$C,2,FALSE)</f>
        <v>120.21</v>
      </c>
      <c r="F1946" s="23"/>
      <c r="G1946" s="45">
        <f t="shared" si="57"/>
        <v>278</v>
      </c>
      <c r="H1946" s="45">
        <f t="shared" si="57"/>
        <v>181</v>
      </c>
    </row>
    <row r="1947" spans="1:8" x14ac:dyDescent="0.25">
      <c r="A1947" s="23">
        <v>62280</v>
      </c>
      <c r="B1947" s="23"/>
      <c r="C1947" s="23" t="s">
        <v>1178</v>
      </c>
      <c r="D1947" s="23">
        <f>VLOOKUP(A1947,'Novitas non-facility'!$B:$C,2,FALSE)</f>
        <v>364.31</v>
      </c>
      <c r="E1947" s="23">
        <f>VLOOKUP(A1947,'Novitas facilty'!$B:$C,2,FALSE)</f>
        <v>170.44</v>
      </c>
      <c r="F1947" s="23"/>
      <c r="G1947" s="45">
        <f t="shared" si="57"/>
        <v>547</v>
      </c>
      <c r="H1947" s="45">
        <f t="shared" si="57"/>
        <v>256</v>
      </c>
    </row>
    <row r="1948" spans="1:8" x14ac:dyDescent="0.25">
      <c r="A1948" s="23">
        <v>62281</v>
      </c>
      <c r="B1948" s="23"/>
      <c r="C1948" s="23" t="s">
        <v>1178</v>
      </c>
      <c r="D1948" s="23">
        <f>VLOOKUP(A1948,'Novitas non-facility'!$B:$C,2,FALSE)</f>
        <v>265.64999999999998</v>
      </c>
      <c r="E1948" s="23">
        <f>VLOOKUP(A1948,'Novitas facilty'!$B:$C,2,FALSE)</f>
        <v>170.81</v>
      </c>
      <c r="F1948" s="23"/>
      <c r="G1948" s="45">
        <f t="shared" si="57"/>
        <v>399</v>
      </c>
      <c r="H1948" s="45">
        <f t="shared" si="57"/>
        <v>257</v>
      </c>
    </row>
    <row r="1949" spans="1:8" x14ac:dyDescent="0.25">
      <c r="A1949" s="23">
        <v>62282</v>
      </c>
      <c r="B1949" s="23"/>
      <c r="C1949" s="23" t="s">
        <v>1179</v>
      </c>
      <c r="D1949" s="23">
        <f>VLOOKUP(A1949,'Novitas non-facility'!$B:$C,2,FALSE)</f>
        <v>350.96</v>
      </c>
      <c r="E1949" s="23">
        <f>VLOOKUP(A1949,'Novitas facilty'!$B:$C,2,FALSE)</f>
        <v>152.13999999999999</v>
      </c>
      <c r="F1949" s="23"/>
      <c r="G1949" s="45">
        <f t="shared" si="57"/>
        <v>527</v>
      </c>
      <c r="H1949" s="45">
        <f t="shared" si="57"/>
        <v>229</v>
      </c>
    </row>
    <row r="1950" spans="1:8" x14ac:dyDescent="0.25">
      <c r="A1950" s="23">
        <v>62284</v>
      </c>
      <c r="B1950" s="23"/>
      <c r="C1950" s="23" t="s">
        <v>1180</v>
      </c>
      <c r="D1950" s="23">
        <f>VLOOKUP(A1950,'Novitas non-facility'!$B:$C,2,FALSE)</f>
        <v>213.14</v>
      </c>
      <c r="E1950" s="23">
        <f>VLOOKUP(A1950,'Novitas facilty'!$B:$C,2,FALSE)</f>
        <v>89.74</v>
      </c>
      <c r="F1950" s="23"/>
      <c r="G1950" s="45">
        <f t="shared" si="57"/>
        <v>320</v>
      </c>
      <c r="H1950" s="45">
        <f t="shared" si="57"/>
        <v>135</v>
      </c>
    </row>
    <row r="1951" spans="1:8" x14ac:dyDescent="0.25">
      <c r="A1951" s="23">
        <v>62287</v>
      </c>
      <c r="B1951" s="23"/>
      <c r="C1951" s="23" t="s">
        <v>1181</v>
      </c>
      <c r="D1951" s="23">
        <f>VLOOKUP(A1951,'Novitas non-facility'!$B:$C,2,FALSE)</f>
        <v>610.15</v>
      </c>
      <c r="E1951" s="23">
        <f>VLOOKUP(A1951,'Novitas facilty'!$B:$C,2,FALSE)</f>
        <v>625.78</v>
      </c>
      <c r="F1951" s="23"/>
      <c r="G1951" s="45">
        <f t="shared" si="57"/>
        <v>916</v>
      </c>
      <c r="H1951" s="45">
        <f t="shared" si="57"/>
        <v>939</v>
      </c>
    </row>
    <row r="1952" spans="1:8" x14ac:dyDescent="0.25">
      <c r="A1952" s="23">
        <v>62290</v>
      </c>
      <c r="B1952" s="23"/>
      <c r="C1952" s="23" t="s">
        <v>1182</v>
      </c>
      <c r="D1952" s="23">
        <f>VLOOKUP(A1952,'Novitas non-facility'!$B:$C,2,FALSE)</f>
        <v>390.67</v>
      </c>
      <c r="E1952" s="23">
        <f>VLOOKUP(A1952,'Novitas facilty'!$B:$C,2,FALSE)</f>
        <v>167.47</v>
      </c>
      <c r="F1952" s="23"/>
      <c r="G1952" s="45">
        <f t="shared" si="57"/>
        <v>587</v>
      </c>
      <c r="H1952" s="45">
        <f t="shared" si="57"/>
        <v>252</v>
      </c>
    </row>
    <row r="1953" spans="1:8" x14ac:dyDescent="0.25">
      <c r="A1953" s="23">
        <v>62291</v>
      </c>
      <c r="B1953" s="23"/>
      <c r="C1953" s="23" t="s">
        <v>1182</v>
      </c>
      <c r="D1953" s="23">
        <f>VLOOKUP(A1953,'Novitas non-facility'!$B:$C,2,FALSE)</f>
        <v>359.39</v>
      </c>
      <c r="E1953" s="23">
        <f>VLOOKUP(A1953,'Novitas facilty'!$B:$C,2,FALSE)</f>
        <v>154.85</v>
      </c>
      <c r="F1953" s="23"/>
      <c r="G1953" s="45">
        <f t="shared" si="57"/>
        <v>540</v>
      </c>
      <c r="H1953" s="45">
        <f t="shared" si="57"/>
        <v>233</v>
      </c>
    </row>
    <row r="1954" spans="1:8" x14ac:dyDescent="0.25">
      <c r="A1954" s="23">
        <v>62292</v>
      </c>
      <c r="B1954" s="23"/>
      <c r="C1954" s="23" t="s">
        <v>1183</v>
      </c>
      <c r="D1954" s="23">
        <f>VLOOKUP(A1954,'Novitas non-facility'!$B:$C,2,FALSE)</f>
        <v>622.30999999999995</v>
      </c>
      <c r="E1954" s="23">
        <f>VLOOKUP(A1954,'Novitas facilty'!$B:$C,2,FALSE)</f>
        <v>641.48</v>
      </c>
      <c r="F1954" s="23"/>
      <c r="G1954" s="45">
        <f t="shared" si="57"/>
        <v>934</v>
      </c>
      <c r="H1954" s="45">
        <f t="shared" si="57"/>
        <v>963</v>
      </c>
    </row>
    <row r="1955" spans="1:8" x14ac:dyDescent="0.25">
      <c r="A1955" s="23">
        <v>62294</v>
      </c>
      <c r="B1955" s="23"/>
      <c r="C1955" s="23" t="s">
        <v>1184</v>
      </c>
      <c r="D1955" s="23">
        <f>VLOOKUP(A1955,'Novitas non-facility'!$B:$C,2,FALSE)</f>
        <v>1043.8699999999999</v>
      </c>
      <c r="E1955" s="23">
        <f>VLOOKUP(A1955,'Novitas facilty'!$B:$C,2,FALSE)</f>
        <v>864.99</v>
      </c>
      <c r="F1955" s="23"/>
      <c r="G1955" s="45">
        <f t="shared" si="57"/>
        <v>1566</v>
      </c>
      <c r="H1955" s="45">
        <f t="shared" si="57"/>
        <v>1298</v>
      </c>
    </row>
    <row r="1956" spans="1:8" x14ac:dyDescent="0.25">
      <c r="A1956" s="23">
        <v>62302</v>
      </c>
      <c r="B1956" s="23"/>
      <c r="C1956" s="23" t="s">
        <v>1185</v>
      </c>
      <c r="D1956" s="23">
        <f>VLOOKUP(A1956,'Novitas non-facility'!$B:$C,2,FALSE)</f>
        <v>287.39</v>
      </c>
      <c r="E1956" s="23">
        <f>VLOOKUP(A1956,'Novitas facilty'!$B:$C,2,FALSE)</f>
        <v>126.66</v>
      </c>
      <c r="F1956" s="23"/>
      <c r="G1956" s="45">
        <f t="shared" si="57"/>
        <v>432</v>
      </c>
      <c r="H1956" s="45">
        <f t="shared" si="57"/>
        <v>190</v>
      </c>
    </row>
    <row r="1957" spans="1:8" x14ac:dyDescent="0.25">
      <c r="A1957" s="23">
        <v>62303</v>
      </c>
      <c r="B1957" s="23"/>
      <c r="C1957" s="23" t="s">
        <v>1185</v>
      </c>
      <c r="D1957" s="23">
        <f>VLOOKUP(A1957,'Novitas non-facility'!$B:$C,2,FALSE)</f>
        <v>292.73</v>
      </c>
      <c r="E1957" s="23">
        <f>VLOOKUP(A1957,'Novitas facilty'!$B:$C,2,FALSE)</f>
        <v>126.66</v>
      </c>
      <c r="F1957" s="23"/>
      <c r="G1957" s="45">
        <f t="shared" si="57"/>
        <v>440</v>
      </c>
      <c r="H1957" s="45">
        <f t="shared" si="57"/>
        <v>190</v>
      </c>
    </row>
    <row r="1958" spans="1:8" x14ac:dyDescent="0.25">
      <c r="A1958" s="23">
        <v>62304</v>
      </c>
      <c r="B1958" s="23"/>
      <c r="C1958" s="23" t="s">
        <v>1185</v>
      </c>
      <c r="D1958" s="23">
        <f>VLOOKUP(A1958,'Novitas non-facility'!$B:$C,2,FALSE)</f>
        <v>285.61</v>
      </c>
      <c r="E1958" s="23">
        <f>VLOOKUP(A1958,'Novitas facilty'!$B:$C,2,FALSE)</f>
        <v>124.87</v>
      </c>
      <c r="F1958" s="23"/>
      <c r="G1958" s="45">
        <f t="shared" si="57"/>
        <v>429</v>
      </c>
      <c r="H1958" s="45">
        <f t="shared" si="57"/>
        <v>188</v>
      </c>
    </row>
    <row r="1959" spans="1:8" x14ac:dyDescent="0.25">
      <c r="A1959" s="23">
        <v>62305</v>
      </c>
      <c r="B1959" s="23"/>
      <c r="C1959" s="23" t="s">
        <v>1185</v>
      </c>
      <c r="D1959" s="23">
        <f>VLOOKUP(A1959,'Novitas non-facility'!$B:$C,2,FALSE)</f>
        <v>310.83999999999997</v>
      </c>
      <c r="E1959" s="23">
        <f>VLOOKUP(A1959,'Novitas facilty'!$B:$C,2,FALSE)</f>
        <v>129.91</v>
      </c>
      <c r="F1959" s="23"/>
      <c r="G1959" s="45">
        <f t="shared" si="57"/>
        <v>467</v>
      </c>
      <c r="H1959" s="45">
        <f t="shared" si="57"/>
        <v>195</v>
      </c>
    </row>
    <row r="1960" spans="1:8" x14ac:dyDescent="0.25">
      <c r="A1960" s="23">
        <v>62310</v>
      </c>
      <c r="B1960" s="23"/>
      <c r="C1960" s="23" t="s">
        <v>1186</v>
      </c>
      <c r="D1960" s="23">
        <f>VLOOKUP(A1960,'Novitas non-facility'!$B:$C,2,FALSE)</f>
        <v>268.88</v>
      </c>
      <c r="E1960" s="23">
        <f>VLOOKUP(A1960,'Novitas facilty'!$B:$C,2,FALSE)</f>
        <v>119.04</v>
      </c>
      <c r="F1960" s="23"/>
      <c r="G1960" s="45">
        <f t="shared" si="57"/>
        <v>404</v>
      </c>
      <c r="H1960" s="45">
        <f t="shared" si="57"/>
        <v>179</v>
      </c>
    </row>
    <row r="1961" spans="1:8" x14ac:dyDescent="0.25">
      <c r="A1961" s="23">
        <v>62311</v>
      </c>
      <c r="B1961" s="23"/>
      <c r="C1961" s="23" t="s">
        <v>1187</v>
      </c>
      <c r="D1961" s="23">
        <f>VLOOKUP(A1961,'Novitas non-facility'!$B:$C,2,FALSE)</f>
        <v>248.88</v>
      </c>
      <c r="E1961" s="23">
        <f>VLOOKUP(A1961,'Novitas facilty'!$B:$C,2,FALSE)</f>
        <v>98.23</v>
      </c>
      <c r="F1961" s="23"/>
      <c r="G1961" s="45">
        <f t="shared" si="57"/>
        <v>374</v>
      </c>
      <c r="H1961" s="45">
        <f t="shared" si="57"/>
        <v>148</v>
      </c>
    </row>
    <row r="1962" spans="1:8" x14ac:dyDescent="0.25">
      <c r="A1962" s="23">
        <v>62318</v>
      </c>
      <c r="B1962" s="23"/>
      <c r="C1962" s="23" t="s">
        <v>1188</v>
      </c>
      <c r="D1962" s="23">
        <f>VLOOKUP(A1962,'Novitas non-facility'!$B:$C,2,FALSE)</f>
        <v>256.73</v>
      </c>
      <c r="E1962" s="23">
        <f>VLOOKUP(A1962,'Novitas facilty'!$B:$C,2,FALSE)</f>
        <v>107.7</v>
      </c>
      <c r="F1962" s="23"/>
      <c r="G1962" s="45">
        <f t="shared" si="57"/>
        <v>386</v>
      </c>
      <c r="H1962" s="45">
        <f t="shared" si="57"/>
        <v>162</v>
      </c>
    </row>
    <row r="1963" spans="1:8" x14ac:dyDescent="0.25">
      <c r="A1963" s="23">
        <v>62319</v>
      </c>
      <c r="B1963" s="23"/>
      <c r="C1963" s="23" t="s">
        <v>1189</v>
      </c>
      <c r="D1963" s="23">
        <f>VLOOKUP(A1963,'Novitas non-facility'!$B:$C,2,FALSE)</f>
        <v>186.04</v>
      </c>
      <c r="E1963" s="23">
        <f>VLOOKUP(A1963,'Novitas facilty'!$B:$C,2,FALSE)</f>
        <v>104.28</v>
      </c>
      <c r="F1963" s="23"/>
      <c r="G1963" s="45">
        <f t="shared" si="57"/>
        <v>280</v>
      </c>
      <c r="H1963" s="45">
        <f t="shared" si="57"/>
        <v>157</v>
      </c>
    </row>
    <row r="1964" spans="1:8" x14ac:dyDescent="0.25">
      <c r="A1964" s="23">
        <v>62320</v>
      </c>
      <c r="B1964" s="30"/>
      <c r="C1964" s="30" t="s">
        <v>5321</v>
      </c>
      <c r="D1964" s="23">
        <f>VLOOKUP(A1964,'Novitas non-facility'!$B:$C,2,FALSE)</f>
        <v>182.39</v>
      </c>
      <c r="E1964" s="23">
        <f>VLOOKUP(A1964,'Novitas facilty'!$B:$C,2,FALSE)</f>
        <v>107.35</v>
      </c>
      <c r="F1964" s="23"/>
      <c r="G1964" s="45">
        <f t="shared" si="57"/>
        <v>274</v>
      </c>
      <c r="H1964" s="45">
        <f t="shared" si="57"/>
        <v>162</v>
      </c>
    </row>
    <row r="1965" spans="1:8" x14ac:dyDescent="0.25">
      <c r="A1965" s="23">
        <v>62321</v>
      </c>
      <c r="B1965" s="30"/>
      <c r="C1965" s="30" t="s">
        <v>5321</v>
      </c>
      <c r="D1965" s="23">
        <f>VLOOKUP(A1965,'Novitas non-facility'!$B:$C,2,FALSE)</f>
        <v>292.68</v>
      </c>
      <c r="E1965" s="23">
        <f>VLOOKUP(A1965,'Novitas facilty'!$B:$C,2,FALSE)</f>
        <v>113.66</v>
      </c>
      <c r="F1965" s="23"/>
      <c r="G1965" s="45">
        <f t="shared" si="57"/>
        <v>440</v>
      </c>
      <c r="H1965" s="45">
        <f t="shared" si="57"/>
        <v>171</v>
      </c>
    </row>
    <row r="1966" spans="1:8" x14ac:dyDescent="0.25">
      <c r="A1966" s="23">
        <v>62322</v>
      </c>
      <c r="B1966" s="30"/>
      <c r="C1966" s="30" t="s">
        <v>5322</v>
      </c>
      <c r="D1966" s="23">
        <f>VLOOKUP(A1966,'Novitas non-facility'!$B:$C,2,FALSE)</f>
        <v>152.55000000000001</v>
      </c>
      <c r="E1966" s="23">
        <f>VLOOKUP(A1966,'Novitas facilty'!$B:$C,2,FALSE)</f>
        <v>85.52</v>
      </c>
      <c r="F1966" s="23"/>
      <c r="G1966" s="45">
        <f t="shared" si="57"/>
        <v>229</v>
      </c>
      <c r="H1966" s="45">
        <f t="shared" si="57"/>
        <v>129</v>
      </c>
    </row>
    <row r="1967" spans="1:8" x14ac:dyDescent="0.25">
      <c r="A1967" s="23">
        <v>62323</v>
      </c>
      <c r="B1967" s="30"/>
      <c r="C1967" s="30" t="s">
        <v>5322</v>
      </c>
      <c r="D1967" s="23">
        <f>VLOOKUP(A1967,'Novitas non-facility'!$B:$C,2,FALSE)</f>
        <v>288.95</v>
      </c>
      <c r="E1967" s="23">
        <f>VLOOKUP(A1967,'Novitas facilty'!$B:$C,2,FALSE)</f>
        <v>105.36</v>
      </c>
      <c r="F1967" s="23"/>
      <c r="G1967" s="45">
        <f t="shared" si="57"/>
        <v>434</v>
      </c>
      <c r="H1967" s="45">
        <f t="shared" si="57"/>
        <v>159</v>
      </c>
    </row>
    <row r="1968" spans="1:8" x14ac:dyDescent="0.25">
      <c r="A1968" s="23">
        <v>62324</v>
      </c>
      <c r="B1968" s="23"/>
      <c r="C1968" s="23" t="s">
        <v>5321</v>
      </c>
      <c r="D1968" s="23">
        <f>VLOOKUP(A1968,'Novitas non-facility'!$B:$C,2,FALSE)</f>
        <v>151.22999999999999</v>
      </c>
      <c r="E1968" s="23">
        <f>VLOOKUP(A1968,'Novitas facilty'!$B:$C,2,FALSE)</f>
        <v>94.48</v>
      </c>
      <c r="F1968" s="23"/>
      <c r="G1968" s="45">
        <f t="shared" si="57"/>
        <v>227</v>
      </c>
      <c r="H1968" s="45">
        <f t="shared" si="57"/>
        <v>142</v>
      </c>
    </row>
    <row r="1969" spans="1:8" x14ac:dyDescent="0.25">
      <c r="A1969" s="23">
        <v>62325</v>
      </c>
      <c r="B1969" s="23"/>
      <c r="C1969" s="30" t="s">
        <v>5321</v>
      </c>
      <c r="D1969" s="23">
        <f>VLOOKUP(A1969,'Novitas non-facility'!$B:$C,2,FALSE)</f>
        <v>282.39999999999998</v>
      </c>
      <c r="E1969" s="23">
        <f>VLOOKUP(A1969,'Novitas facilty'!$B:$C,2,FALSE)</f>
        <v>117.85</v>
      </c>
      <c r="F1969" s="23"/>
      <c r="G1969" s="45">
        <f t="shared" ref="G1969:H2032" si="58">ROUNDUP(D1969*$K$2,0)</f>
        <v>424</v>
      </c>
      <c r="H1969" s="45">
        <f t="shared" si="58"/>
        <v>177</v>
      </c>
    </row>
    <row r="1970" spans="1:8" x14ac:dyDescent="0.25">
      <c r="A1970" s="23">
        <v>62326</v>
      </c>
      <c r="B1970" s="23"/>
      <c r="C1970" s="23" t="s">
        <v>5322</v>
      </c>
      <c r="D1970" s="23">
        <f>VLOOKUP(A1970,'Novitas non-facility'!$B:$C,2,FALSE)</f>
        <v>152.69</v>
      </c>
      <c r="E1970" s="23">
        <f>VLOOKUP(A1970,'Novitas facilty'!$B:$C,2,FALSE)</f>
        <v>90.99</v>
      </c>
      <c r="F1970" s="23"/>
      <c r="G1970" s="45">
        <f t="shared" si="58"/>
        <v>230</v>
      </c>
      <c r="H1970" s="45">
        <f t="shared" si="58"/>
        <v>137</v>
      </c>
    </row>
    <row r="1971" spans="1:8" x14ac:dyDescent="0.25">
      <c r="A1971" s="23">
        <v>62327</v>
      </c>
      <c r="B1971" s="23"/>
      <c r="C1971" s="30" t="s">
        <v>5322</v>
      </c>
      <c r="D1971" s="23">
        <f>VLOOKUP(A1971,'Novitas non-facility'!$B:$C,2,FALSE)</f>
        <v>300.44</v>
      </c>
      <c r="E1971" s="23">
        <f>VLOOKUP(A1971,'Novitas facilty'!$B:$C,2,FALSE)</f>
        <v>112.66</v>
      </c>
      <c r="F1971" s="23"/>
      <c r="G1971" s="45">
        <f t="shared" si="58"/>
        <v>451</v>
      </c>
      <c r="H1971" s="45">
        <f t="shared" si="58"/>
        <v>169</v>
      </c>
    </row>
    <row r="1972" spans="1:8" x14ac:dyDescent="0.25">
      <c r="A1972" s="23">
        <v>62350</v>
      </c>
      <c r="B1972" s="23"/>
      <c r="C1972" s="23" t="s">
        <v>1190</v>
      </c>
      <c r="D1972" s="23">
        <f>VLOOKUP(A1972,'Novitas non-facility'!$B:$C,2,FALSE)</f>
        <v>431.47</v>
      </c>
      <c r="E1972" s="23">
        <f>VLOOKUP(A1972,'Novitas facilty'!$B:$C,2,FALSE)</f>
        <v>444.96</v>
      </c>
      <c r="F1972" s="23"/>
      <c r="G1972" s="45">
        <f t="shared" si="58"/>
        <v>648</v>
      </c>
      <c r="H1972" s="45">
        <f t="shared" si="58"/>
        <v>668</v>
      </c>
    </row>
    <row r="1973" spans="1:8" x14ac:dyDescent="0.25">
      <c r="A1973" s="23">
        <v>62351</v>
      </c>
      <c r="B1973" s="23"/>
      <c r="C1973" s="23" t="s">
        <v>1190</v>
      </c>
      <c r="D1973" s="23">
        <f>VLOOKUP(A1973,'Novitas non-facility'!$B:$C,2,FALSE)</f>
        <v>991.24</v>
      </c>
      <c r="E1973" s="23">
        <f>VLOOKUP(A1973,'Novitas facilty'!$B:$C,2,FALSE)</f>
        <v>972.81</v>
      </c>
      <c r="F1973" s="23"/>
      <c r="G1973" s="45">
        <f t="shared" si="58"/>
        <v>1487</v>
      </c>
      <c r="H1973" s="45">
        <f t="shared" si="58"/>
        <v>1460</v>
      </c>
    </row>
    <row r="1974" spans="1:8" x14ac:dyDescent="0.25">
      <c r="A1974" s="23">
        <v>62355</v>
      </c>
      <c r="B1974" s="23"/>
      <c r="C1974" s="23" t="s">
        <v>1191</v>
      </c>
      <c r="D1974" s="23">
        <f>VLOOKUP(A1974,'Novitas non-facility'!$B:$C,2,FALSE)</f>
        <v>301.33</v>
      </c>
      <c r="E1974" s="23">
        <f>VLOOKUP(A1974,'Novitas facilty'!$B:$C,2,FALSE)</f>
        <v>300.52999999999997</v>
      </c>
      <c r="F1974" s="23"/>
      <c r="G1974" s="45">
        <f t="shared" si="58"/>
        <v>452</v>
      </c>
      <c r="H1974" s="45">
        <f t="shared" si="58"/>
        <v>451</v>
      </c>
    </row>
    <row r="1975" spans="1:8" x14ac:dyDescent="0.25">
      <c r="A1975" s="23">
        <v>62360</v>
      </c>
      <c r="B1975" s="23"/>
      <c r="C1975" s="23" t="s">
        <v>1192</v>
      </c>
      <c r="D1975" s="23">
        <f>VLOOKUP(A1975,'Novitas non-facility'!$B:$C,2,FALSE)</f>
        <v>347.86</v>
      </c>
      <c r="E1975" s="23">
        <f>VLOOKUP(A1975,'Novitas facilty'!$B:$C,2,FALSE)</f>
        <v>347.42</v>
      </c>
      <c r="F1975" s="23"/>
      <c r="G1975" s="45">
        <f t="shared" si="58"/>
        <v>522</v>
      </c>
      <c r="H1975" s="45">
        <f t="shared" si="58"/>
        <v>522</v>
      </c>
    </row>
    <row r="1976" spans="1:8" x14ac:dyDescent="0.25">
      <c r="A1976" s="23">
        <v>62361</v>
      </c>
      <c r="B1976" s="23"/>
      <c r="C1976" s="23" t="s">
        <v>1193</v>
      </c>
      <c r="D1976" s="23">
        <f>VLOOKUP(A1976,'Novitas non-facility'!$B:$C,2,FALSE)</f>
        <v>479.7</v>
      </c>
      <c r="E1976" s="23">
        <f>VLOOKUP(A1976,'Novitas facilty'!$B:$C,2,FALSE)</f>
        <v>400.81</v>
      </c>
      <c r="F1976" s="23"/>
      <c r="G1976" s="45">
        <f t="shared" si="58"/>
        <v>720</v>
      </c>
      <c r="H1976" s="45">
        <f t="shared" si="58"/>
        <v>602</v>
      </c>
    </row>
    <row r="1977" spans="1:8" x14ac:dyDescent="0.25">
      <c r="A1977" s="23">
        <v>62362</v>
      </c>
      <c r="B1977" s="23"/>
      <c r="C1977" s="23" t="s">
        <v>1193</v>
      </c>
      <c r="D1977" s="23">
        <f>VLOOKUP(A1977,'Novitas non-facility'!$B:$C,2,FALSE)</f>
        <v>419.03</v>
      </c>
      <c r="E1977" s="23">
        <f>VLOOKUP(A1977,'Novitas facilty'!$B:$C,2,FALSE)</f>
        <v>430.35</v>
      </c>
      <c r="F1977" s="23"/>
      <c r="G1977" s="45">
        <f t="shared" si="58"/>
        <v>629</v>
      </c>
      <c r="H1977" s="45">
        <f t="shared" si="58"/>
        <v>646</v>
      </c>
    </row>
    <row r="1978" spans="1:8" x14ac:dyDescent="0.25">
      <c r="A1978" s="23">
        <v>62365</v>
      </c>
      <c r="B1978" s="23"/>
      <c r="C1978" s="23" t="s">
        <v>1194</v>
      </c>
      <c r="D1978" s="23">
        <f>VLOOKUP(A1978,'Novitas non-facility'!$B:$C,2,FALSE)</f>
        <v>324.06</v>
      </c>
      <c r="E1978" s="23">
        <f>VLOOKUP(A1978,'Novitas facilty'!$B:$C,2,FALSE)</f>
        <v>331.57</v>
      </c>
      <c r="F1978" s="23"/>
      <c r="G1978" s="45">
        <f t="shared" si="58"/>
        <v>487</v>
      </c>
      <c r="H1978" s="45">
        <f t="shared" si="58"/>
        <v>498</v>
      </c>
    </row>
    <row r="1979" spans="1:8" x14ac:dyDescent="0.25">
      <c r="A1979" s="23">
        <v>62367</v>
      </c>
      <c r="B1979" s="23"/>
      <c r="C1979" s="23" t="s">
        <v>1195</v>
      </c>
      <c r="D1979" s="23">
        <f>VLOOKUP(A1979,'Novitas non-facility'!$B:$C,2,FALSE)</f>
        <v>34.58</v>
      </c>
      <c r="E1979" s="23">
        <f>VLOOKUP(A1979,'Novitas facilty'!$B:$C,2,FALSE)</f>
        <v>26.2</v>
      </c>
      <c r="F1979" s="23"/>
      <c r="G1979" s="45">
        <f t="shared" si="58"/>
        <v>52</v>
      </c>
      <c r="H1979" s="45">
        <f t="shared" si="58"/>
        <v>40</v>
      </c>
    </row>
    <row r="1980" spans="1:8" x14ac:dyDescent="0.25">
      <c r="A1980" s="23">
        <v>62368</v>
      </c>
      <c r="B1980" s="23"/>
      <c r="C1980" s="23" t="s">
        <v>1196</v>
      </c>
      <c r="D1980" s="23">
        <f>VLOOKUP(A1980,'Novitas non-facility'!$B:$C,2,FALSE)</f>
        <v>47.67</v>
      </c>
      <c r="E1980" s="23">
        <f>VLOOKUP(A1980,'Novitas facilty'!$B:$C,2,FALSE)</f>
        <v>36.619999999999997</v>
      </c>
      <c r="F1980" s="23"/>
      <c r="G1980" s="45">
        <f t="shared" si="58"/>
        <v>72</v>
      </c>
      <c r="H1980" s="45">
        <f t="shared" si="58"/>
        <v>55</v>
      </c>
    </row>
    <row r="1981" spans="1:8" x14ac:dyDescent="0.25">
      <c r="A1981" s="23">
        <v>62369</v>
      </c>
      <c r="B1981" s="23"/>
      <c r="C1981" s="23" t="s">
        <v>1197</v>
      </c>
      <c r="D1981" s="23">
        <f>VLOOKUP(A1981,'Novitas non-facility'!$B:$C,2,FALSE)</f>
        <v>102.52</v>
      </c>
      <c r="E1981" s="23">
        <f>VLOOKUP(A1981,'Novitas facilty'!$B:$C,2,FALSE)</f>
        <v>37</v>
      </c>
      <c r="F1981" s="23"/>
      <c r="G1981" s="45">
        <f t="shared" si="58"/>
        <v>154</v>
      </c>
      <c r="H1981" s="45">
        <f t="shared" si="58"/>
        <v>56</v>
      </c>
    </row>
    <row r="1982" spans="1:8" x14ac:dyDescent="0.25">
      <c r="A1982" s="23">
        <v>62370</v>
      </c>
      <c r="B1982" s="23"/>
      <c r="C1982" s="23" t="s">
        <v>1198</v>
      </c>
      <c r="D1982" s="23">
        <f>VLOOKUP(A1982,'Novitas non-facility'!$B:$C,2,FALSE)</f>
        <v>102.54</v>
      </c>
      <c r="E1982" s="23">
        <f>VLOOKUP(A1982,'Novitas facilty'!$B:$C,2,FALSE)</f>
        <v>48.84</v>
      </c>
      <c r="F1982" s="23"/>
      <c r="G1982" s="45">
        <f t="shared" si="58"/>
        <v>154</v>
      </c>
      <c r="H1982" s="45">
        <f t="shared" si="58"/>
        <v>74</v>
      </c>
    </row>
    <row r="1983" spans="1:8" x14ac:dyDescent="0.25">
      <c r="A1983" s="23">
        <v>63001</v>
      </c>
      <c r="B1983" s="23"/>
      <c r="C1983" s="23" t="s">
        <v>1199</v>
      </c>
      <c r="D1983" s="23">
        <f>VLOOKUP(A1983,'Novitas non-facility'!$B:$C,2,FALSE)</f>
        <v>1342.98</v>
      </c>
      <c r="E1983" s="23">
        <f>VLOOKUP(A1983,'Novitas facilty'!$B:$C,2,FALSE)</f>
        <v>1392.71</v>
      </c>
      <c r="F1983" s="23"/>
      <c r="G1983" s="45">
        <f t="shared" si="58"/>
        <v>2015</v>
      </c>
      <c r="H1983" s="45">
        <f t="shared" si="58"/>
        <v>2090</v>
      </c>
    </row>
    <row r="1984" spans="1:8" x14ac:dyDescent="0.25">
      <c r="A1984" s="23">
        <v>63003</v>
      </c>
      <c r="B1984" s="23"/>
      <c r="C1984" s="23" t="s">
        <v>1200</v>
      </c>
      <c r="D1984" s="23">
        <f>VLOOKUP(A1984,'Novitas non-facility'!$B:$C,2,FALSE)</f>
        <v>1343.55</v>
      </c>
      <c r="E1984" s="23">
        <f>VLOOKUP(A1984,'Novitas facilty'!$B:$C,2,FALSE)</f>
        <v>1384.56</v>
      </c>
      <c r="F1984" s="23"/>
      <c r="G1984" s="45">
        <f t="shared" si="58"/>
        <v>2016</v>
      </c>
      <c r="H1984" s="45">
        <f t="shared" si="58"/>
        <v>2077</v>
      </c>
    </row>
    <row r="1985" spans="1:8" x14ac:dyDescent="0.25">
      <c r="A1985" s="23">
        <v>63005</v>
      </c>
      <c r="B1985" s="23"/>
      <c r="C1985" s="23" t="s">
        <v>1201</v>
      </c>
      <c r="D1985" s="23">
        <f>VLOOKUP(A1985,'Novitas non-facility'!$B:$C,2,FALSE)</f>
        <v>1309.32</v>
      </c>
      <c r="E1985" s="23">
        <f>VLOOKUP(A1985,'Novitas facilty'!$B:$C,2,FALSE)</f>
        <v>1323.42</v>
      </c>
      <c r="F1985" s="23"/>
      <c r="G1985" s="45">
        <f t="shared" si="58"/>
        <v>1964</v>
      </c>
      <c r="H1985" s="45">
        <f t="shared" si="58"/>
        <v>1986</v>
      </c>
    </row>
    <row r="1986" spans="1:8" x14ac:dyDescent="0.25">
      <c r="A1986" s="23">
        <v>63011</v>
      </c>
      <c r="B1986" s="23"/>
      <c r="C1986" s="23" t="s">
        <v>1202</v>
      </c>
      <c r="D1986" s="23">
        <f>VLOOKUP(A1986,'Novitas non-facility'!$B:$C,2,FALSE)</f>
        <v>1190.96</v>
      </c>
      <c r="E1986" s="23">
        <f>VLOOKUP(A1986,'Novitas facilty'!$B:$C,2,FALSE)</f>
        <v>1219.72</v>
      </c>
      <c r="F1986" s="23"/>
      <c r="G1986" s="45">
        <f t="shared" si="58"/>
        <v>1787</v>
      </c>
      <c r="H1986" s="45">
        <f t="shared" si="58"/>
        <v>1830</v>
      </c>
    </row>
    <row r="1987" spans="1:8" x14ac:dyDescent="0.25">
      <c r="A1987" s="23">
        <v>63012</v>
      </c>
      <c r="B1987" s="23"/>
      <c r="C1987" s="23" t="s">
        <v>1203</v>
      </c>
      <c r="D1987" s="23">
        <f>VLOOKUP(A1987,'Novitas non-facility'!$B:$C,2,FALSE)</f>
        <v>1303.8599999999999</v>
      </c>
      <c r="E1987" s="23">
        <f>VLOOKUP(A1987,'Novitas facilty'!$B:$C,2,FALSE)</f>
        <v>1332.09</v>
      </c>
      <c r="F1987" s="23"/>
      <c r="G1987" s="45">
        <f t="shared" si="58"/>
        <v>1956</v>
      </c>
      <c r="H1987" s="45">
        <f t="shared" si="58"/>
        <v>1999</v>
      </c>
    </row>
    <row r="1988" spans="1:8" x14ac:dyDescent="0.25">
      <c r="A1988" s="23">
        <v>63015</v>
      </c>
      <c r="B1988" s="23"/>
      <c r="C1988" s="23" t="s">
        <v>1204</v>
      </c>
      <c r="D1988" s="23">
        <f>VLOOKUP(A1988,'Novitas non-facility'!$B:$C,2,FALSE)</f>
        <v>1613.25</v>
      </c>
      <c r="E1988" s="23">
        <f>VLOOKUP(A1988,'Novitas facilty'!$B:$C,2,FALSE)</f>
        <v>1666.24</v>
      </c>
      <c r="F1988" s="23"/>
      <c r="G1988" s="45">
        <f t="shared" si="58"/>
        <v>2420</v>
      </c>
      <c r="H1988" s="45">
        <f t="shared" si="58"/>
        <v>2500</v>
      </c>
    </row>
    <row r="1989" spans="1:8" x14ac:dyDescent="0.25">
      <c r="A1989" s="23">
        <v>63016</v>
      </c>
      <c r="B1989" s="23"/>
      <c r="C1989" s="23" t="s">
        <v>1205</v>
      </c>
      <c r="D1989" s="23">
        <f>VLOOKUP(A1989,'Novitas non-facility'!$B:$C,2,FALSE)</f>
        <v>1663.2</v>
      </c>
      <c r="E1989" s="23">
        <f>VLOOKUP(A1989,'Novitas facilty'!$B:$C,2,FALSE)</f>
        <v>1700.15</v>
      </c>
      <c r="F1989" s="23"/>
      <c r="G1989" s="45">
        <f t="shared" si="58"/>
        <v>2495</v>
      </c>
      <c r="H1989" s="45">
        <f t="shared" si="58"/>
        <v>2551</v>
      </c>
    </row>
    <row r="1990" spans="1:8" x14ac:dyDescent="0.25">
      <c r="A1990" s="23">
        <v>63017</v>
      </c>
      <c r="B1990" s="23"/>
      <c r="C1990" s="23" t="s">
        <v>1206</v>
      </c>
      <c r="D1990" s="23">
        <f>VLOOKUP(A1990,'Novitas non-facility'!$B:$C,2,FALSE)</f>
        <v>1381.85</v>
      </c>
      <c r="E1990" s="23">
        <f>VLOOKUP(A1990,'Novitas facilty'!$B:$C,2,FALSE)</f>
        <v>1405.63</v>
      </c>
      <c r="F1990" s="23"/>
      <c r="G1990" s="45">
        <f t="shared" si="58"/>
        <v>2073</v>
      </c>
      <c r="H1990" s="45">
        <f t="shared" si="58"/>
        <v>2109</v>
      </c>
    </row>
    <row r="1991" spans="1:8" x14ac:dyDescent="0.25">
      <c r="A1991" s="23">
        <v>63020</v>
      </c>
      <c r="B1991" s="23"/>
      <c r="C1991" s="23" t="s">
        <v>1207</v>
      </c>
      <c r="D1991" s="23">
        <f>VLOOKUP(A1991,'Novitas non-facility'!$B:$C,2,FALSE)</f>
        <v>1198.23</v>
      </c>
      <c r="E1991" s="23">
        <f>VLOOKUP(A1991,'Novitas facilty'!$B:$C,2,FALSE)</f>
        <v>1298.51</v>
      </c>
      <c r="F1991" s="23"/>
      <c r="G1991" s="45">
        <f t="shared" si="58"/>
        <v>1798</v>
      </c>
      <c r="H1991" s="45">
        <f t="shared" si="58"/>
        <v>1948</v>
      </c>
    </row>
    <row r="1992" spans="1:8" x14ac:dyDescent="0.25">
      <c r="A1992" s="23">
        <v>63030</v>
      </c>
      <c r="B1992" s="23"/>
      <c r="C1992" s="23" t="s">
        <v>1208</v>
      </c>
      <c r="D1992" s="23">
        <f>VLOOKUP(A1992,'Novitas non-facility'!$B:$C,2,FALSE)</f>
        <v>999.94</v>
      </c>
      <c r="E1992" s="23">
        <f>VLOOKUP(A1992,'Novitas facilty'!$B:$C,2,FALSE)</f>
        <v>1083.19</v>
      </c>
      <c r="F1992" s="23"/>
      <c r="G1992" s="45">
        <f t="shared" si="58"/>
        <v>1500</v>
      </c>
      <c r="H1992" s="45">
        <f t="shared" si="58"/>
        <v>1625</v>
      </c>
    </row>
    <row r="1993" spans="1:8" x14ac:dyDescent="0.25">
      <c r="A1993" s="23">
        <v>63035</v>
      </c>
      <c r="B1993" s="23"/>
      <c r="C1993" s="23" t="s">
        <v>1209</v>
      </c>
      <c r="D1993" s="23">
        <f>VLOOKUP(A1993,'Novitas non-facility'!$B:$C,2,FALSE)</f>
        <v>249.93</v>
      </c>
      <c r="E1993" s="23">
        <f>VLOOKUP(A1993,'Novitas facilty'!$B:$C,2,FALSE)</f>
        <v>213.51</v>
      </c>
      <c r="F1993" s="23"/>
      <c r="G1993" s="45">
        <f t="shared" si="58"/>
        <v>375</v>
      </c>
      <c r="H1993" s="45">
        <f t="shared" si="58"/>
        <v>321</v>
      </c>
    </row>
    <row r="1994" spans="1:8" x14ac:dyDescent="0.25">
      <c r="A1994" s="23">
        <v>63040</v>
      </c>
      <c r="B1994" s="23"/>
      <c r="C1994" s="23" t="s">
        <v>1210</v>
      </c>
      <c r="D1994" s="23">
        <f>VLOOKUP(A1994,'Novitas non-facility'!$B:$C,2,FALSE)</f>
        <v>1500.42</v>
      </c>
      <c r="E1994" s="23">
        <f>VLOOKUP(A1994,'Novitas facilty'!$B:$C,2,FALSE)</f>
        <v>1554.7</v>
      </c>
      <c r="F1994" s="23"/>
      <c r="G1994" s="45">
        <f t="shared" si="58"/>
        <v>2251</v>
      </c>
      <c r="H1994" s="45">
        <f t="shared" si="58"/>
        <v>2333</v>
      </c>
    </row>
    <row r="1995" spans="1:8" x14ac:dyDescent="0.25">
      <c r="A1995" s="23">
        <v>63042</v>
      </c>
      <c r="B1995" s="23"/>
      <c r="C1995" s="23" t="s">
        <v>1211</v>
      </c>
      <c r="D1995" s="23">
        <f>VLOOKUP(A1995,'Novitas non-facility'!$B:$C,2,FALSE)</f>
        <v>1408.46</v>
      </c>
      <c r="E1995" s="23">
        <f>VLOOKUP(A1995,'Novitas facilty'!$B:$C,2,FALSE)</f>
        <v>1445</v>
      </c>
      <c r="F1995" s="23"/>
      <c r="G1995" s="45">
        <f t="shared" si="58"/>
        <v>2113</v>
      </c>
      <c r="H1995" s="45">
        <f t="shared" si="58"/>
        <v>2168</v>
      </c>
    </row>
    <row r="1996" spans="1:8" x14ac:dyDescent="0.25">
      <c r="A1996" s="23">
        <v>63045</v>
      </c>
      <c r="B1996" s="23"/>
      <c r="C1996" s="23" t="s">
        <v>1212</v>
      </c>
      <c r="D1996" s="23">
        <f>VLOOKUP(A1996,'Novitas non-facility'!$B:$C,2,FALSE)</f>
        <v>1404.35</v>
      </c>
      <c r="E1996" s="23">
        <f>VLOOKUP(A1996,'Novitas facilty'!$B:$C,2,FALSE)</f>
        <v>1445.18</v>
      </c>
      <c r="F1996" s="23"/>
      <c r="G1996" s="45">
        <f t="shared" si="58"/>
        <v>2107</v>
      </c>
      <c r="H1996" s="45">
        <f t="shared" si="58"/>
        <v>2168</v>
      </c>
    </row>
    <row r="1997" spans="1:8" x14ac:dyDescent="0.25">
      <c r="A1997" s="23">
        <v>63046</v>
      </c>
      <c r="B1997" s="23"/>
      <c r="C1997" s="23" t="s">
        <v>1213</v>
      </c>
      <c r="D1997" s="23">
        <f>VLOOKUP(A1997,'Novitas non-facility'!$B:$C,2,FALSE)</f>
        <v>1339.77</v>
      </c>
      <c r="E1997" s="23">
        <f>VLOOKUP(A1997,'Novitas facilty'!$B:$C,2,FALSE)</f>
        <v>1365.4</v>
      </c>
      <c r="F1997" s="23"/>
      <c r="G1997" s="45">
        <f t="shared" si="58"/>
        <v>2010</v>
      </c>
      <c r="H1997" s="45">
        <f t="shared" si="58"/>
        <v>2049</v>
      </c>
    </row>
    <row r="1998" spans="1:8" x14ac:dyDescent="0.25">
      <c r="A1998" s="23">
        <v>63047</v>
      </c>
      <c r="B1998" s="23"/>
      <c r="C1998" s="23" t="s">
        <v>1214</v>
      </c>
      <c r="D1998" s="23">
        <f>VLOOKUP(A1998,'Novitas non-facility'!$B:$C,2,FALSE)</f>
        <v>1206.93</v>
      </c>
      <c r="E1998" s="23">
        <f>VLOOKUP(A1998,'Novitas facilty'!$B:$C,2,FALSE)</f>
        <v>1233.18</v>
      </c>
      <c r="F1998" s="23"/>
      <c r="G1998" s="45">
        <f t="shared" si="58"/>
        <v>1811</v>
      </c>
      <c r="H1998" s="45">
        <f t="shared" si="58"/>
        <v>1850</v>
      </c>
    </row>
    <row r="1999" spans="1:8" x14ac:dyDescent="0.25">
      <c r="A1999" s="23">
        <v>63048</v>
      </c>
      <c r="B1999" s="23"/>
      <c r="C1999" s="23" t="s">
        <v>1215</v>
      </c>
      <c r="D1999" s="23">
        <f>VLOOKUP(A1999,'Novitas non-facility'!$B:$C,2,FALSE)</f>
        <v>224.49</v>
      </c>
      <c r="E1999" s="23">
        <f>VLOOKUP(A1999,'Novitas facilty'!$B:$C,2,FALSE)</f>
        <v>235.98</v>
      </c>
      <c r="F1999" s="23"/>
      <c r="G1999" s="45">
        <f t="shared" si="58"/>
        <v>337</v>
      </c>
      <c r="H1999" s="45">
        <f t="shared" si="58"/>
        <v>354</v>
      </c>
    </row>
    <row r="2000" spans="1:8" x14ac:dyDescent="0.25">
      <c r="A2000" s="23">
        <v>63050</v>
      </c>
      <c r="B2000" s="23"/>
      <c r="C2000" s="23" t="s">
        <v>1216</v>
      </c>
      <c r="D2000" s="23">
        <f>VLOOKUP(A2000,'Novitas non-facility'!$B:$C,2,FALSE)</f>
        <v>1600.76</v>
      </c>
      <c r="E2000" s="23">
        <f>VLOOKUP(A2000,'Novitas facilty'!$B:$C,2,FALSE)</f>
        <v>1662.74</v>
      </c>
      <c r="F2000" s="23"/>
      <c r="G2000" s="45">
        <f t="shared" si="58"/>
        <v>2402</v>
      </c>
      <c r="H2000" s="45">
        <f t="shared" si="58"/>
        <v>2495</v>
      </c>
    </row>
    <row r="2001" spans="1:8" x14ac:dyDescent="0.25">
      <c r="A2001" s="23">
        <v>63051</v>
      </c>
      <c r="B2001" s="23"/>
      <c r="C2001" s="23" t="s">
        <v>1217</v>
      </c>
      <c r="D2001" s="23">
        <f>VLOOKUP(A2001,'Novitas non-facility'!$B:$C,2,FALSE)</f>
        <v>1835.39</v>
      </c>
      <c r="E2001" s="23">
        <f>VLOOKUP(A2001,'Novitas facilty'!$B:$C,2,FALSE)</f>
        <v>1908.25</v>
      </c>
      <c r="F2001" s="23"/>
      <c r="G2001" s="45">
        <f t="shared" si="58"/>
        <v>2754</v>
      </c>
      <c r="H2001" s="45">
        <f t="shared" si="58"/>
        <v>2863</v>
      </c>
    </row>
    <row r="2002" spans="1:8" x14ac:dyDescent="0.25">
      <c r="A2002" s="23">
        <v>63055</v>
      </c>
      <c r="B2002" s="23"/>
      <c r="C2002" s="23" t="s">
        <v>1218</v>
      </c>
      <c r="D2002" s="23">
        <f>VLOOKUP(A2002,'Novitas non-facility'!$B:$C,2,FALSE)</f>
        <v>1766.97</v>
      </c>
      <c r="E2002" s="23">
        <f>VLOOKUP(A2002,'Novitas facilty'!$B:$C,2,FALSE)</f>
        <v>1824.83</v>
      </c>
      <c r="F2002" s="23"/>
      <c r="G2002" s="45">
        <f t="shared" si="58"/>
        <v>2651</v>
      </c>
      <c r="H2002" s="45">
        <f t="shared" si="58"/>
        <v>2738</v>
      </c>
    </row>
    <row r="2003" spans="1:8" x14ac:dyDescent="0.25">
      <c r="A2003" s="23">
        <v>63056</v>
      </c>
      <c r="B2003" s="23"/>
      <c r="C2003" s="23" t="s">
        <v>1219</v>
      </c>
      <c r="D2003" s="23">
        <f>VLOOKUP(A2003,'Novitas non-facility'!$B:$C,2,FALSE)</f>
        <v>1620.77</v>
      </c>
      <c r="E2003" s="23">
        <f>VLOOKUP(A2003,'Novitas facilty'!$B:$C,2,FALSE)</f>
        <v>1654.97</v>
      </c>
      <c r="F2003" s="23"/>
      <c r="G2003" s="45">
        <f t="shared" si="58"/>
        <v>2432</v>
      </c>
      <c r="H2003" s="45">
        <f t="shared" si="58"/>
        <v>2483</v>
      </c>
    </row>
    <row r="2004" spans="1:8" x14ac:dyDescent="0.25">
      <c r="A2004" s="23">
        <v>63057</v>
      </c>
      <c r="B2004" s="23"/>
      <c r="C2004" s="23" t="s">
        <v>1220</v>
      </c>
      <c r="D2004" s="23">
        <f>VLOOKUP(A2004,'Novitas non-facility'!$B:$C,2,FALSE)</f>
        <v>343.29</v>
      </c>
      <c r="E2004" s="23">
        <f>VLOOKUP(A2004,'Novitas facilty'!$B:$C,2,FALSE)</f>
        <v>357.02</v>
      </c>
      <c r="F2004" s="23"/>
      <c r="G2004" s="45">
        <f t="shared" si="58"/>
        <v>515</v>
      </c>
      <c r="H2004" s="45">
        <f t="shared" si="58"/>
        <v>536</v>
      </c>
    </row>
    <row r="2005" spans="1:8" x14ac:dyDescent="0.25">
      <c r="A2005" s="23">
        <v>63064</v>
      </c>
      <c r="B2005" s="23"/>
      <c r="C2005" s="23" t="s">
        <v>1218</v>
      </c>
      <c r="D2005" s="23">
        <f>VLOOKUP(A2005,'Novitas non-facility'!$B:$C,2,FALSE)</f>
        <v>1934.17</v>
      </c>
      <c r="E2005" s="23">
        <f>VLOOKUP(A2005,'Novitas facilty'!$B:$C,2,FALSE)</f>
        <v>1977.4</v>
      </c>
      <c r="F2005" s="23"/>
      <c r="G2005" s="45">
        <f t="shared" si="58"/>
        <v>2902</v>
      </c>
      <c r="H2005" s="45">
        <f t="shared" si="58"/>
        <v>2967</v>
      </c>
    </row>
    <row r="2006" spans="1:8" x14ac:dyDescent="0.25">
      <c r="A2006" s="23">
        <v>63066</v>
      </c>
      <c r="B2006" s="23"/>
      <c r="C2006" s="23" t="s">
        <v>1220</v>
      </c>
      <c r="D2006" s="23">
        <f>VLOOKUP(A2006,'Novitas non-facility'!$B:$C,2,FALSE)</f>
        <v>219.94</v>
      </c>
      <c r="E2006" s="23">
        <f>VLOOKUP(A2006,'Novitas facilty'!$B:$C,2,FALSE)</f>
        <v>233.94</v>
      </c>
      <c r="F2006" s="23"/>
      <c r="G2006" s="45">
        <f t="shared" si="58"/>
        <v>330</v>
      </c>
      <c r="H2006" s="45">
        <f t="shared" si="58"/>
        <v>351</v>
      </c>
    </row>
    <row r="2007" spans="1:8" x14ac:dyDescent="0.25">
      <c r="A2007" s="23">
        <v>63075</v>
      </c>
      <c r="B2007" s="23"/>
      <c r="C2007" s="23" t="s">
        <v>1207</v>
      </c>
      <c r="D2007" s="23">
        <f>VLOOKUP(A2007,'Novitas non-facility'!$B:$C,2,FALSE)</f>
        <v>1475.85</v>
      </c>
      <c r="E2007" s="23">
        <f>VLOOKUP(A2007,'Novitas facilty'!$B:$C,2,FALSE)</f>
        <v>1515.46</v>
      </c>
      <c r="F2007" s="23"/>
      <c r="G2007" s="45">
        <f t="shared" si="58"/>
        <v>2214</v>
      </c>
      <c r="H2007" s="45">
        <f t="shared" si="58"/>
        <v>2274</v>
      </c>
    </row>
    <row r="2008" spans="1:8" x14ac:dyDescent="0.25">
      <c r="A2008" s="23">
        <v>63076</v>
      </c>
      <c r="B2008" s="23"/>
      <c r="C2008" s="23" t="s">
        <v>1207</v>
      </c>
      <c r="D2008" s="23">
        <f>VLOOKUP(A2008,'Novitas non-facility'!$B:$C,2,FALSE)</f>
        <v>259.39</v>
      </c>
      <c r="E2008" s="23">
        <f>VLOOKUP(A2008,'Novitas facilty'!$B:$C,2,FALSE)</f>
        <v>275.54000000000002</v>
      </c>
      <c r="F2008" s="23"/>
      <c r="G2008" s="45">
        <f t="shared" si="58"/>
        <v>390</v>
      </c>
      <c r="H2008" s="45">
        <f t="shared" si="58"/>
        <v>414</v>
      </c>
    </row>
    <row r="2009" spans="1:8" x14ac:dyDescent="0.25">
      <c r="A2009" s="23">
        <v>63077</v>
      </c>
      <c r="B2009" s="23"/>
      <c r="C2009" s="23" t="s">
        <v>1221</v>
      </c>
      <c r="D2009" s="23">
        <f>VLOOKUP(A2009,'Novitas non-facility'!$B:$C,2,FALSE)</f>
        <v>1654.65</v>
      </c>
      <c r="E2009" s="23">
        <f>VLOOKUP(A2009,'Novitas facilty'!$B:$C,2,FALSE)</f>
        <v>1670.54</v>
      </c>
      <c r="F2009" s="23"/>
      <c r="G2009" s="45">
        <f t="shared" si="58"/>
        <v>2482</v>
      </c>
      <c r="H2009" s="45">
        <f t="shared" si="58"/>
        <v>2506</v>
      </c>
    </row>
    <row r="2010" spans="1:8" x14ac:dyDescent="0.25">
      <c r="A2010" s="23">
        <v>63078</v>
      </c>
      <c r="B2010" s="23"/>
      <c r="C2010" s="23" t="s">
        <v>1221</v>
      </c>
      <c r="D2010" s="23">
        <f>VLOOKUP(A2010,'Novitas non-facility'!$B:$C,2,FALSE)</f>
        <v>221.02</v>
      </c>
      <c r="E2010" s="23">
        <f>VLOOKUP(A2010,'Novitas facilty'!$B:$C,2,FALSE)</f>
        <v>215.23</v>
      </c>
      <c r="F2010" s="23"/>
      <c r="G2010" s="45">
        <f t="shared" si="58"/>
        <v>332</v>
      </c>
      <c r="H2010" s="45">
        <f t="shared" si="58"/>
        <v>323</v>
      </c>
    </row>
    <row r="2011" spans="1:8" x14ac:dyDescent="0.25">
      <c r="A2011" s="23">
        <v>63081</v>
      </c>
      <c r="B2011" s="23"/>
      <c r="C2011" s="23" t="s">
        <v>1222</v>
      </c>
      <c r="D2011" s="23">
        <f>VLOOKUP(A2011,'Novitas non-facility'!$B:$C,2,FALSE)</f>
        <v>1906.67</v>
      </c>
      <c r="E2011" s="23">
        <f>VLOOKUP(A2011,'Novitas facilty'!$B:$C,2,FALSE)</f>
        <v>1963.07</v>
      </c>
      <c r="F2011" s="23"/>
      <c r="G2011" s="45">
        <f t="shared" si="58"/>
        <v>2861</v>
      </c>
      <c r="H2011" s="45">
        <f t="shared" si="58"/>
        <v>2945</v>
      </c>
    </row>
    <row r="2012" spans="1:8" x14ac:dyDescent="0.25">
      <c r="A2012" s="23">
        <v>63082</v>
      </c>
      <c r="B2012" s="23"/>
      <c r="C2012" s="23" t="s">
        <v>1223</v>
      </c>
      <c r="D2012" s="23">
        <f>VLOOKUP(A2012,'Novitas non-facility'!$B:$C,2,FALSE)</f>
        <v>282.89999999999998</v>
      </c>
      <c r="E2012" s="23">
        <f>VLOOKUP(A2012,'Novitas facilty'!$B:$C,2,FALSE)</f>
        <v>297.27</v>
      </c>
      <c r="F2012" s="23"/>
      <c r="G2012" s="45">
        <f t="shared" si="58"/>
        <v>425</v>
      </c>
      <c r="H2012" s="45">
        <f t="shared" si="58"/>
        <v>446</v>
      </c>
    </row>
    <row r="2013" spans="1:8" x14ac:dyDescent="0.25">
      <c r="A2013" s="23">
        <v>63085</v>
      </c>
      <c r="B2013" s="23"/>
      <c r="C2013" s="23" t="s">
        <v>1224</v>
      </c>
      <c r="D2013" s="23">
        <f>VLOOKUP(A2013,'Novitas non-facility'!$B:$C,2,FALSE)</f>
        <v>2082.5300000000002</v>
      </c>
      <c r="E2013" s="23">
        <f>VLOOKUP(A2013,'Novitas facilty'!$B:$C,2,FALSE)</f>
        <v>2128.23</v>
      </c>
      <c r="F2013" s="23"/>
      <c r="G2013" s="45">
        <f t="shared" si="58"/>
        <v>3124</v>
      </c>
      <c r="H2013" s="45">
        <f t="shared" si="58"/>
        <v>3193</v>
      </c>
    </row>
    <row r="2014" spans="1:8" x14ac:dyDescent="0.25">
      <c r="A2014" s="23">
        <v>63086</v>
      </c>
      <c r="B2014" s="23"/>
      <c r="C2014" s="23" t="s">
        <v>1223</v>
      </c>
      <c r="D2014" s="23">
        <f>VLOOKUP(A2014,'Novitas non-facility'!$B:$C,2,FALSE)</f>
        <v>201.82</v>
      </c>
      <c r="E2014" s="23">
        <f>VLOOKUP(A2014,'Novitas facilty'!$B:$C,2,FALSE)</f>
        <v>211.76</v>
      </c>
      <c r="F2014" s="23"/>
      <c r="G2014" s="45">
        <f t="shared" si="58"/>
        <v>303</v>
      </c>
      <c r="H2014" s="45">
        <f t="shared" si="58"/>
        <v>318</v>
      </c>
    </row>
    <row r="2015" spans="1:8" x14ac:dyDescent="0.25">
      <c r="A2015" s="23">
        <v>63087</v>
      </c>
      <c r="B2015" s="23"/>
      <c r="C2015" s="23" t="s">
        <v>1225</v>
      </c>
      <c r="D2015" s="23">
        <f>VLOOKUP(A2015,'Novitas non-facility'!$B:$C,2,FALSE)</f>
        <v>2603.69</v>
      </c>
      <c r="E2015" s="23">
        <f>VLOOKUP(A2015,'Novitas facilty'!$B:$C,2,FALSE)</f>
        <v>2678.76</v>
      </c>
      <c r="F2015" s="23"/>
      <c r="G2015" s="45">
        <f t="shared" si="58"/>
        <v>3906</v>
      </c>
      <c r="H2015" s="45">
        <f t="shared" si="58"/>
        <v>4019</v>
      </c>
    </row>
    <row r="2016" spans="1:8" x14ac:dyDescent="0.25">
      <c r="A2016" s="23">
        <v>63088</v>
      </c>
      <c r="B2016" s="23"/>
      <c r="C2016" s="23" t="s">
        <v>1223</v>
      </c>
      <c r="D2016" s="23">
        <f>VLOOKUP(A2016,'Novitas non-facility'!$B:$C,2,FALSE)</f>
        <v>275.39</v>
      </c>
      <c r="E2016" s="23">
        <f>VLOOKUP(A2016,'Novitas facilty'!$B:$C,2,FALSE)</f>
        <v>288.72000000000003</v>
      </c>
      <c r="F2016" s="23"/>
      <c r="G2016" s="45">
        <f t="shared" si="58"/>
        <v>414</v>
      </c>
      <c r="H2016" s="45">
        <f t="shared" si="58"/>
        <v>434</v>
      </c>
    </row>
    <row r="2017" spans="1:8" x14ac:dyDescent="0.25">
      <c r="A2017" s="23">
        <v>63090</v>
      </c>
      <c r="B2017" s="23"/>
      <c r="C2017" s="23" t="s">
        <v>1226</v>
      </c>
      <c r="D2017" s="23">
        <f>VLOOKUP(A2017,'Novitas non-facility'!$B:$C,2,FALSE)</f>
        <v>2098.13</v>
      </c>
      <c r="E2017" s="23">
        <f>VLOOKUP(A2017,'Novitas facilty'!$B:$C,2,FALSE)</f>
        <v>2167.88</v>
      </c>
      <c r="F2017" s="23"/>
      <c r="G2017" s="45">
        <f t="shared" si="58"/>
        <v>3148</v>
      </c>
      <c r="H2017" s="45">
        <f t="shared" si="58"/>
        <v>3252</v>
      </c>
    </row>
    <row r="2018" spans="1:8" x14ac:dyDescent="0.25">
      <c r="A2018" s="23">
        <v>63091</v>
      </c>
      <c r="B2018" s="23"/>
      <c r="C2018" s="23" t="s">
        <v>1223</v>
      </c>
      <c r="D2018" s="23">
        <f>VLOOKUP(A2018,'Novitas non-facility'!$B:$C,2,FALSE)</f>
        <v>187.5</v>
      </c>
      <c r="E2018" s="23">
        <f>VLOOKUP(A2018,'Novitas facilty'!$B:$C,2,FALSE)</f>
        <v>196.12</v>
      </c>
      <c r="F2018" s="23"/>
      <c r="G2018" s="45">
        <f t="shared" si="58"/>
        <v>282</v>
      </c>
      <c r="H2018" s="45">
        <f t="shared" si="58"/>
        <v>295</v>
      </c>
    </row>
    <row r="2019" spans="1:8" x14ac:dyDescent="0.25">
      <c r="A2019" s="23">
        <v>63101</v>
      </c>
      <c r="B2019" s="23"/>
      <c r="C2019" s="23" t="s">
        <v>1224</v>
      </c>
      <c r="D2019" s="23">
        <f>VLOOKUP(A2019,'Novitas non-facility'!$B:$C,2,FALSE)</f>
        <v>2521.19</v>
      </c>
      <c r="E2019" s="23">
        <f>VLOOKUP(A2019,'Novitas facilty'!$B:$C,2,FALSE)</f>
        <v>2588.4499999999998</v>
      </c>
      <c r="F2019" s="23"/>
      <c r="G2019" s="45">
        <f t="shared" si="58"/>
        <v>3782</v>
      </c>
      <c r="H2019" s="45">
        <f t="shared" si="58"/>
        <v>3883</v>
      </c>
    </row>
    <row r="2020" spans="1:8" x14ac:dyDescent="0.25">
      <c r="A2020" s="23">
        <v>63102</v>
      </c>
      <c r="B2020" s="23"/>
      <c r="C2020" s="23" t="s">
        <v>1226</v>
      </c>
      <c r="D2020" s="23">
        <f>VLOOKUP(A2020,'Novitas non-facility'!$B:$C,2,FALSE)</f>
        <v>2479.25</v>
      </c>
      <c r="E2020" s="23">
        <f>VLOOKUP(A2020,'Novitas facilty'!$B:$C,2,FALSE)</f>
        <v>2533.37</v>
      </c>
      <c r="F2020" s="23"/>
      <c r="G2020" s="45">
        <f t="shared" si="58"/>
        <v>3719</v>
      </c>
      <c r="H2020" s="45">
        <f t="shared" si="58"/>
        <v>3801</v>
      </c>
    </row>
    <row r="2021" spans="1:8" x14ac:dyDescent="0.25">
      <c r="A2021" s="23">
        <v>63103</v>
      </c>
      <c r="B2021" s="23"/>
      <c r="C2021" s="23" t="s">
        <v>1223</v>
      </c>
      <c r="D2021" s="23">
        <f>VLOOKUP(A2021,'Novitas non-facility'!$B:$C,2,FALSE)</f>
        <v>314.69</v>
      </c>
      <c r="E2021" s="23">
        <f>VLOOKUP(A2021,'Novitas facilty'!$B:$C,2,FALSE)</f>
        <v>326.93</v>
      </c>
      <c r="F2021" s="23"/>
      <c r="G2021" s="45">
        <f t="shared" si="58"/>
        <v>473</v>
      </c>
      <c r="H2021" s="45">
        <f t="shared" si="58"/>
        <v>491</v>
      </c>
    </row>
    <row r="2022" spans="1:8" x14ac:dyDescent="0.25">
      <c r="A2022" s="23">
        <v>63170</v>
      </c>
      <c r="B2022" s="23"/>
      <c r="C2022" s="23" t="s">
        <v>1227</v>
      </c>
      <c r="D2022" s="23">
        <f>VLOOKUP(A2022,'Novitas non-facility'!$B:$C,2,FALSE)</f>
        <v>1739.21</v>
      </c>
      <c r="E2022" s="23">
        <f>VLOOKUP(A2022,'Novitas facilty'!$B:$C,2,FALSE)</f>
        <v>1803.64</v>
      </c>
      <c r="F2022" s="23"/>
      <c r="G2022" s="45">
        <f t="shared" si="58"/>
        <v>2609</v>
      </c>
      <c r="H2022" s="45">
        <f t="shared" si="58"/>
        <v>2706</v>
      </c>
    </row>
    <row r="2023" spans="1:8" x14ac:dyDescent="0.25">
      <c r="A2023" s="23">
        <v>63172</v>
      </c>
      <c r="B2023" s="23"/>
      <c r="C2023" s="23" t="s">
        <v>1228</v>
      </c>
      <c r="D2023" s="23">
        <f>VLOOKUP(A2023,'Novitas non-facility'!$B:$C,2,FALSE)</f>
        <v>1542.34</v>
      </c>
      <c r="E2023" s="23">
        <f>VLOOKUP(A2023,'Novitas facilty'!$B:$C,2,FALSE)</f>
        <v>1558.01</v>
      </c>
      <c r="F2023" s="23"/>
      <c r="G2023" s="45">
        <f t="shared" si="58"/>
        <v>2314</v>
      </c>
      <c r="H2023" s="45">
        <f t="shared" si="58"/>
        <v>2338</v>
      </c>
    </row>
    <row r="2024" spans="1:8" x14ac:dyDescent="0.25">
      <c r="A2024" s="23">
        <v>63173</v>
      </c>
      <c r="B2024" s="23"/>
      <c r="C2024" s="23" t="s">
        <v>1228</v>
      </c>
      <c r="D2024" s="23">
        <f>VLOOKUP(A2024,'Novitas non-facility'!$B:$C,2,FALSE)</f>
        <v>1880.83</v>
      </c>
      <c r="E2024" s="23">
        <f>VLOOKUP(A2024,'Novitas facilty'!$B:$C,2,FALSE)</f>
        <v>1928.83</v>
      </c>
      <c r="F2024" s="23"/>
      <c r="G2024" s="45">
        <f t="shared" si="58"/>
        <v>2822</v>
      </c>
      <c r="H2024" s="45">
        <f t="shared" si="58"/>
        <v>2894</v>
      </c>
    </row>
    <row r="2025" spans="1:8" x14ac:dyDescent="0.25">
      <c r="A2025" s="23">
        <v>63180</v>
      </c>
      <c r="B2025" s="23"/>
      <c r="C2025" s="23" t="s">
        <v>1229</v>
      </c>
      <c r="D2025" s="23">
        <f>VLOOKUP(A2025,'Novitas non-facility'!$B:$C,2,FALSE)</f>
        <v>1682.84</v>
      </c>
      <c r="E2025" s="23">
        <f>VLOOKUP(A2025,'Novitas facilty'!$B:$C,2,FALSE)</f>
        <v>1682.84</v>
      </c>
      <c r="F2025" s="23"/>
      <c r="G2025" s="45">
        <f t="shared" si="58"/>
        <v>2525</v>
      </c>
      <c r="H2025" s="45">
        <f t="shared" si="58"/>
        <v>2525</v>
      </c>
    </row>
    <row r="2026" spans="1:8" x14ac:dyDescent="0.25">
      <c r="A2026" s="23">
        <v>63182</v>
      </c>
      <c r="B2026" s="23"/>
      <c r="C2026" s="23" t="s">
        <v>1229</v>
      </c>
      <c r="D2026" s="23">
        <f>VLOOKUP(A2026,'Novitas non-facility'!$B:$C,2,FALSE)</f>
        <v>1542.57</v>
      </c>
      <c r="E2026" s="23">
        <f>VLOOKUP(A2026,'Novitas facilty'!$B:$C,2,FALSE)</f>
        <v>1542.57</v>
      </c>
      <c r="F2026" s="23"/>
      <c r="G2026" s="45">
        <f t="shared" si="58"/>
        <v>2314</v>
      </c>
      <c r="H2026" s="45">
        <f t="shared" si="58"/>
        <v>2314</v>
      </c>
    </row>
    <row r="2027" spans="1:8" x14ac:dyDescent="0.25">
      <c r="A2027" s="23">
        <v>63185</v>
      </c>
      <c r="B2027" s="23"/>
      <c r="C2027" s="23" t="s">
        <v>1230</v>
      </c>
      <c r="D2027" s="23">
        <f>VLOOKUP(A2027,'Novitas non-facility'!$B:$C,2,FALSE)</f>
        <v>1244.9000000000001</v>
      </c>
      <c r="E2027" s="23">
        <f>VLOOKUP(A2027,'Novitas facilty'!$B:$C,2,FALSE)</f>
        <v>1264.5999999999999</v>
      </c>
      <c r="F2027" s="23"/>
      <c r="G2027" s="45">
        <f t="shared" si="58"/>
        <v>1868</v>
      </c>
      <c r="H2027" s="45">
        <f t="shared" si="58"/>
        <v>1897</v>
      </c>
    </row>
    <row r="2028" spans="1:8" x14ac:dyDescent="0.25">
      <c r="A2028" s="23">
        <v>63190</v>
      </c>
      <c r="B2028" s="23"/>
      <c r="C2028" s="23" t="s">
        <v>1231</v>
      </c>
      <c r="D2028" s="23">
        <f>VLOOKUP(A2028,'Novitas non-facility'!$B:$C,2,FALSE)</f>
        <v>1344.23</v>
      </c>
      <c r="E2028" s="23">
        <f>VLOOKUP(A2028,'Novitas facilty'!$B:$C,2,FALSE)</f>
        <v>1401.23</v>
      </c>
      <c r="F2028" s="23"/>
      <c r="G2028" s="45">
        <f t="shared" si="58"/>
        <v>2017</v>
      </c>
      <c r="H2028" s="45">
        <f t="shared" si="58"/>
        <v>2102</v>
      </c>
    </row>
    <row r="2029" spans="1:8" x14ac:dyDescent="0.25">
      <c r="A2029" s="23">
        <v>63191</v>
      </c>
      <c r="B2029" s="23"/>
      <c r="C2029" s="23" t="s">
        <v>1232</v>
      </c>
      <c r="D2029" s="23">
        <f>VLOOKUP(A2029,'Novitas non-facility'!$B:$C,2,FALSE)</f>
        <v>1511.02</v>
      </c>
      <c r="E2029" s="23">
        <f>VLOOKUP(A2029,'Novitas facilty'!$B:$C,2,FALSE)</f>
        <v>1524.67</v>
      </c>
      <c r="F2029" s="23"/>
      <c r="G2029" s="45">
        <f t="shared" si="58"/>
        <v>2267</v>
      </c>
      <c r="H2029" s="45">
        <f t="shared" si="58"/>
        <v>2288</v>
      </c>
    </row>
    <row r="2030" spans="1:8" x14ac:dyDescent="0.25">
      <c r="A2030" s="23">
        <v>63194</v>
      </c>
      <c r="B2030" s="23"/>
      <c r="C2030" s="23" t="s">
        <v>1233</v>
      </c>
      <c r="D2030" s="23">
        <f>VLOOKUP(A2030,'Novitas non-facility'!$B:$C,2,FALSE)</f>
        <v>1809.33</v>
      </c>
      <c r="E2030" s="23">
        <f>VLOOKUP(A2030,'Novitas facilty'!$B:$C,2,FALSE)</f>
        <v>1809.33</v>
      </c>
      <c r="F2030" s="23"/>
      <c r="G2030" s="45">
        <f t="shared" si="58"/>
        <v>2714</v>
      </c>
      <c r="H2030" s="45">
        <f t="shared" si="58"/>
        <v>2714</v>
      </c>
    </row>
    <row r="2031" spans="1:8" x14ac:dyDescent="0.25">
      <c r="A2031" s="23">
        <v>63195</v>
      </c>
      <c r="B2031" s="23"/>
      <c r="C2031" s="23" t="s">
        <v>1234</v>
      </c>
      <c r="D2031" s="23">
        <f>VLOOKUP(A2031,'Novitas non-facility'!$B:$C,2,FALSE)</f>
        <v>1740.32</v>
      </c>
      <c r="E2031" s="23">
        <f>VLOOKUP(A2031,'Novitas facilty'!$B:$C,2,FALSE)</f>
        <v>1740.32</v>
      </c>
      <c r="F2031" s="23"/>
      <c r="G2031" s="45">
        <f t="shared" si="58"/>
        <v>2611</v>
      </c>
      <c r="H2031" s="45">
        <f t="shared" si="58"/>
        <v>2611</v>
      </c>
    </row>
    <row r="2032" spans="1:8" x14ac:dyDescent="0.25">
      <c r="A2032" s="23">
        <v>63196</v>
      </c>
      <c r="B2032" s="23"/>
      <c r="C2032" s="23" t="s">
        <v>1235</v>
      </c>
      <c r="D2032" s="23">
        <f>VLOOKUP(A2032,'Novitas non-facility'!$B:$C,2,FALSE)</f>
        <v>1551.02</v>
      </c>
      <c r="E2032" s="23">
        <f>VLOOKUP(A2032,'Novitas facilty'!$B:$C,2,FALSE)</f>
        <v>1551.02</v>
      </c>
      <c r="F2032" s="23"/>
      <c r="G2032" s="45">
        <f t="shared" si="58"/>
        <v>2327</v>
      </c>
      <c r="H2032" s="45">
        <f t="shared" si="58"/>
        <v>2327</v>
      </c>
    </row>
    <row r="2033" spans="1:8" x14ac:dyDescent="0.25">
      <c r="A2033" s="23">
        <v>63197</v>
      </c>
      <c r="B2033" s="23"/>
      <c r="C2033" s="23" t="s">
        <v>1236</v>
      </c>
      <c r="D2033" s="23">
        <f>VLOOKUP(A2033,'Novitas non-facility'!$B:$C,2,FALSE)</f>
        <v>1865.45</v>
      </c>
      <c r="E2033" s="23">
        <f>VLOOKUP(A2033,'Novitas facilty'!$B:$C,2,FALSE)</f>
        <v>1937.75</v>
      </c>
      <c r="F2033" s="23"/>
      <c r="G2033" s="45">
        <f t="shared" ref="G2033:H2096" si="59">ROUNDUP(D2033*$K$2,0)</f>
        <v>2799</v>
      </c>
      <c r="H2033" s="45">
        <f t="shared" si="59"/>
        <v>2907</v>
      </c>
    </row>
    <row r="2034" spans="1:8" x14ac:dyDescent="0.25">
      <c r="A2034" s="23">
        <v>63198</v>
      </c>
      <c r="B2034" s="23"/>
      <c r="C2034" s="23" t="s">
        <v>1237</v>
      </c>
      <c r="D2034" s="23">
        <f>VLOOKUP(A2034,'Novitas non-facility'!$B:$C,2,FALSE)</f>
        <v>1826.09</v>
      </c>
      <c r="E2034" s="23">
        <f>VLOOKUP(A2034,'Novitas facilty'!$B:$C,2,FALSE)</f>
        <v>1826.09</v>
      </c>
      <c r="F2034" s="23"/>
      <c r="G2034" s="45">
        <f t="shared" si="59"/>
        <v>2740</v>
      </c>
      <c r="H2034" s="45">
        <f t="shared" si="59"/>
        <v>2740</v>
      </c>
    </row>
    <row r="2035" spans="1:8" x14ac:dyDescent="0.25">
      <c r="A2035" s="23">
        <v>63199</v>
      </c>
      <c r="B2035" s="23"/>
      <c r="C2035" s="23" t="s">
        <v>1238</v>
      </c>
      <c r="D2035" s="23">
        <f>VLOOKUP(A2035,'Novitas non-facility'!$B:$C,2,FALSE)</f>
        <v>1916.07</v>
      </c>
      <c r="E2035" s="23">
        <f>VLOOKUP(A2035,'Novitas facilty'!$B:$C,2,FALSE)</f>
        <v>1916.07</v>
      </c>
      <c r="F2035" s="23"/>
      <c r="G2035" s="45">
        <f t="shared" si="59"/>
        <v>2875</v>
      </c>
      <c r="H2035" s="45">
        <f t="shared" si="59"/>
        <v>2875</v>
      </c>
    </row>
    <row r="2036" spans="1:8" x14ac:dyDescent="0.25">
      <c r="A2036" s="23">
        <v>63200</v>
      </c>
      <c r="B2036" s="23"/>
      <c r="C2036" s="23" t="s">
        <v>1239</v>
      </c>
      <c r="D2036" s="23">
        <f>VLOOKUP(A2036,'Novitas non-facility'!$B:$C,2,FALSE)</f>
        <v>1663.72</v>
      </c>
      <c r="E2036" s="23">
        <f>VLOOKUP(A2036,'Novitas facilty'!$B:$C,2,FALSE)</f>
        <v>1725.28</v>
      </c>
      <c r="F2036" s="23"/>
      <c r="G2036" s="45">
        <f t="shared" si="59"/>
        <v>2496</v>
      </c>
      <c r="H2036" s="45">
        <f t="shared" si="59"/>
        <v>2588</v>
      </c>
    </row>
    <row r="2037" spans="1:8" x14ac:dyDescent="0.25">
      <c r="A2037" s="23">
        <v>63250</v>
      </c>
      <c r="B2037" s="23"/>
      <c r="C2037" s="23" t="s">
        <v>1240</v>
      </c>
      <c r="D2037" s="23">
        <f>VLOOKUP(A2037,'Novitas non-facility'!$B:$C,2,FALSE)</f>
        <v>3208.11</v>
      </c>
      <c r="E2037" s="23">
        <f>VLOOKUP(A2037,'Novitas facilty'!$B:$C,2,FALSE)</f>
        <v>3142.55</v>
      </c>
      <c r="F2037" s="23"/>
      <c r="G2037" s="45">
        <f t="shared" si="59"/>
        <v>4813</v>
      </c>
      <c r="H2037" s="45">
        <f t="shared" si="59"/>
        <v>4714</v>
      </c>
    </row>
    <row r="2038" spans="1:8" x14ac:dyDescent="0.25">
      <c r="A2038" s="23">
        <v>63251</v>
      </c>
      <c r="B2038" s="23"/>
      <c r="C2038" s="23" t="s">
        <v>1241</v>
      </c>
      <c r="D2038" s="23">
        <f>VLOOKUP(A2038,'Novitas non-facility'!$B:$C,2,FALSE)</f>
        <v>3281.19</v>
      </c>
      <c r="E2038" s="23">
        <f>VLOOKUP(A2038,'Novitas facilty'!$B:$C,2,FALSE)</f>
        <v>3423.08</v>
      </c>
      <c r="F2038" s="23"/>
      <c r="G2038" s="45">
        <f t="shared" si="59"/>
        <v>4922</v>
      </c>
      <c r="H2038" s="45">
        <f t="shared" si="59"/>
        <v>5135</v>
      </c>
    </row>
    <row r="2039" spans="1:8" x14ac:dyDescent="0.25">
      <c r="A2039" s="23">
        <v>63252</v>
      </c>
      <c r="B2039" s="23"/>
      <c r="C2039" s="23" t="s">
        <v>1242</v>
      </c>
      <c r="D2039" s="23">
        <f>VLOOKUP(A2039,'Novitas non-facility'!$B:$C,2,FALSE)</f>
        <v>3280.15</v>
      </c>
      <c r="E2039" s="23">
        <f>VLOOKUP(A2039,'Novitas facilty'!$B:$C,2,FALSE)</f>
        <v>3418.77</v>
      </c>
      <c r="F2039" s="23"/>
      <c r="G2039" s="45">
        <f t="shared" si="59"/>
        <v>4921</v>
      </c>
      <c r="H2039" s="45">
        <f t="shared" si="59"/>
        <v>5129</v>
      </c>
    </row>
    <row r="2040" spans="1:8" x14ac:dyDescent="0.25">
      <c r="A2040" s="23">
        <v>63265</v>
      </c>
      <c r="B2040" s="23"/>
      <c r="C2040" s="23" t="s">
        <v>1243</v>
      </c>
      <c r="D2040" s="23">
        <f>VLOOKUP(A2040,'Novitas non-facility'!$B:$C,2,FALSE)</f>
        <v>1818.44</v>
      </c>
      <c r="E2040" s="23">
        <f>VLOOKUP(A2040,'Novitas facilty'!$B:$C,2,FALSE)</f>
        <v>1875.21</v>
      </c>
      <c r="F2040" s="23"/>
      <c r="G2040" s="45">
        <f t="shared" si="59"/>
        <v>2728</v>
      </c>
      <c r="H2040" s="45">
        <f t="shared" si="59"/>
        <v>2813</v>
      </c>
    </row>
    <row r="2041" spans="1:8" x14ac:dyDescent="0.25">
      <c r="A2041" s="23">
        <v>63266</v>
      </c>
      <c r="B2041" s="23"/>
      <c r="C2041" s="23" t="s">
        <v>1244</v>
      </c>
      <c r="D2041" s="23">
        <f>VLOOKUP(A2041,'Novitas non-facility'!$B:$C,2,FALSE)</f>
        <v>1869.3</v>
      </c>
      <c r="E2041" s="23">
        <f>VLOOKUP(A2041,'Novitas facilty'!$B:$C,2,FALSE)</f>
        <v>1927.06</v>
      </c>
      <c r="F2041" s="23"/>
      <c r="G2041" s="45">
        <f t="shared" si="59"/>
        <v>2804</v>
      </c>
      <c r="H2041" s="45">
        <f t="shared" si="59"/>
        <v>2891</v>
      </c>
    </row>
    <row r="2042" spans="1:8" x14ac:dyDescent="0.25">
      <c r="A2042" s="23">
        <v>63267</v>
      </c>
      <c r="B2042" s="23"/>
      <c r="C2042" s="23" t="s">
        <v>1245</v>
      </c>
      <c r="D2042" s="23">
        <f>VLOOKUP(A2042,'Novitas non-facility'!$B:$C,2,FALSE)</f>
        <v>1495.62</v>
      </c>
      <c r="E2042" s="23">
        <f>VLOOKUP(A2042,'Novitas facilty'!$B:$C,2,FALSE)</f>
        <v>1534.06</v>
      </c>
      <c r="F2042" s="23"/>
      <c r="G2042" s="45">
        <f t="shared" si="59"/>
        <v>2244</v>
      </c>
      <c r="H2042" s="45">
        <f t="shared" si="59"/>
        <v>2302</v>
      </c>
    </row>
    <row r="2043" spans="1:8" x14ac:dyDescent="0.25">
      <c r="A2043" s="23">
        <v>63268</v>
      </c>
      <c r="B2043" s="23"/>
      <c r="C2043" s="23" t="s">
        <v>1246</v>
      </c>
      <c r="D2043" s="23">
        <f>VLOOKUP(A2043,'Novitas non-facility'!$B:$C,2,FALSE)</f>
        <v>1526.02</v>
      </c>
      <c r="E2043" s="23">
        <f>VLOOKUP(A2043,'Novitas facilty'!$B:$C,2,FALSE)</f>
        <v>1613.06</v>
      </c>
      <c r="F2043" s="23"/>
      <c r="G2043" s="45">
        <f t="shared" si="59"/>
        <v>2290</v>
      </c>
      <c r="H2043" s="45">
        <f t="shared" si="59"/>
        <v>2420</v>
      </c>
    </row>
    <row r="2044" spans="1:8" x14ac:dyDescent="0.25">
      <c r="A2044" s="23">
        <v>63270</v>
      </c>
      <c r="B2044" s="23"/>
      <c r="C2044" s="23" t="s">
        <v>1247</v>
      </c>
      <c r="D2044" s="23">
        <f>VLOOKUP(A2044,'Novitas non-facility'!$B:$C,2,FALSE)</f>
        <v>2260.0300000000002</v>
      </c>
      <c r="E2044" s="23">
        <f>VLOOKUP(A2044,'Novitas facilty'!$B:$C,2,FALSE)</f>
        <v>2345.0500000000002</v>
      </c>
      <c r="F2044" s="23"/>
      <c r="G2044" s="45">
        <f t="shared" si="59"/>
        <v>3391</v>
      </c>
      <c r="H2044" s="45">
        <f t="shared" si="59"/>
        <v>3518</v>
      </c>
    </row>
    <row r="2045" spans="1:8" x14ac:dyDescent="0.25">
      <c r="A2045" s="23">
        <v>63271</v>
      </c>
      <c r="B2045" s="23"/>
      <c r="C2045" s="23" t="s">
        <v>1244</v>
      </c>
      <c r="D2045" s="23">
        <f>VLOOKUP(A2045,'Novitas non-facility'!$B:$C,2,FALSE)</f>
        <v>2258.4499999999998</v>
      </c>
      <c r="E2045" s="23">
        <f>VLOOKUP(A2045,'Novitas facilty'!$B:$C,2,FALSE)</f>
        <v>2322.0500000000002</v>
      </c>
      <c r="F2045" s="23"/>
      <c r="G2045" s="45">
        <f t="shared" si="59"/>
        <v>3388</v>
      </c>
      <c r="H2045" s="45">
        <f t="shared" si="59"/>
        <v>3484</v>
      </c>
    </row>
    <row r="2046" spans="1:8" x14ac:dyDescent="0.25">
      <c r="A2046" s="23">
        <v>63272</v>
      </c>
      <c r="B2046" s="23"/>
      <c r="C2046" s="23" t="s">
        <v>1245</v>
      </c>
      <c r="D2046" s="23">
        <f>VLOOKUP(A2046,'Novitas non-facility'!$B:$C,2,FALSE)</f>
        <v>2029.22</v>
      </c>
      <c r="E2046" s="23">
        <f>VLOOKUP(A2046,'Novitas facilty'!$B:$C,2,FALSE)</f>
        <v>2116.91</v>
      </c>
      <c r="F2046" s="23"/>
      <c r="G2046" s="45">
        <f t="shared" si="59"/>
        <v>3044</v>
      </c>
      <c r="H2046" s="45">
        <f t="shared" si="59"/>
        <v>3176</v>
      </c>
    </row>
    <row r="2047" spans="1:8" x14ac:dyDescent="0.25">
      <c r="A2047" s="23">
        <v>63273</v>
      </c>
      <c r="B2047" s="23"/>
      <c r="C2047" s="23" t="s">
        <v>1246</v>
      </c>
      <c r="D2047" s="23">
        <f>VLOOKUP(A2047,'Novitas non-facility'!$B:$C,2,FALSE)</f>
        <v>2035.42</v>
      </c>
      <c r="E2047" s="23">
        <f>VLOOKUP(A2047,'Novitas facilty'!$B:$C,2,FALSE)</f>
        <v>2099.13</v>
      </c>
      <c r="F2047" s="23"/>
      <c r="G2047" s="45">
        <f t="shared" si="59"/>
        <v>3054</v>
      </c>
      <c r="H2047" s="45">
        <f t="shared" si="59"/>
        <v>3149</v>
      </c>
    </row>
    <row r="2048" spans="1:8" x14ac:dyDescent="0.25">
      <c r="A2048" s="23">
        <v>63275</v>
      </c>
      <c r="B2048" s="23"/>
      <c r="C2048" s="23" t="s">
        <v>1248</v>
      </c>
      <c r="D2048" s="23">
        <f>VLOOKUP(A2048,'Novitas non-facility'!$B:$C,2,FALSE)</f>
        <v>1967.44</v>
      </c>
      <c r="E2048" s="23">
        <f>VLOOKUP(A2048,'Novitas facilty'!$B:$C,2,FALSE)</f>
        <v>2018.74</v>
      </c>
      <c r="F2048" s="23"/>
      <c r="G2048" s="45">
        <f t="shared" si="59"/>
        <v>2952</v>
      </c>
      <c r="H2048" s="45">
        <f t="shared" si="59"/>
        <v>3029</v>
      </c>
    </row>
    <row r="2049" spans="1:8" x14ac:dyDescent="0.25">
      <c r="A2049" s="23">
        <v>63276</v>
      </c>
      <c r="B2049" s="23"/>
      <c r="C2049" s="23" t="s">
        <v>1249</v>
      </c>
      <c r="D2049" s="23">
        <f>VLOOKUP(A2049,'Novitas non-facility'!$B:$C,2,FALSE)</f>
        <v>1944.6</v>
      </c>
      <c r="E2049" s="23">
        <f>VLOOKUP(A2049,'Novitas facilty'!$B:$C,2,FALSE)</f>
        <v>2003.05</v>
      </c>
      <c r="F2049" s="23"/>
      <c r="G2049" s="45">
        <f t="shared" si="59"/>
        <v>2917</v>
      </c>
      <c r="H2049" s="45">
        <f t="shared" si="59"/>
        <v>3005</v>
      </c>
    </row>
    <row r="2050" spans="1:8" x14ac:dyDescent="0.25">
      <c r="A2050" s="23">
        <v>63277</v>
      </c>
      <c r="B2050" s="23"/>
      <c r="C2050" s="23" t="s">
        <v>1250</v>
      </c>
      <c r="D2050" s="23">
        <f>VLOOKUP(A2050,'Novitas non-facility'!$B:$C,2,FALSE)</f>
        <v>1702.73</v>
      </c>
      <c r="E2050" s="23">
        <f>VLOOKUP(A2050,'Novitas facilty'!$B:$C,2,FALSE)</f>
        <v>1735.78</v>
      </c>
      <c r="F2050" s="23"/>
      <c r="G2050" s="45">
        <f t="shared" si="59"/>
        <v>2555</v>
      </c>
      <c r="H2050" s="45">
        <f t="shared" si="59"/>
        <v>2604</v>
      </c>
    </row>
    <row r="2051" spans="1:8" x14ac:dyDescent="0.25">
      <c r="A2051" s="23">
        <v>63278</v>
      </c>
      <c r="B2051" s="23"/>
      <c r="C2051" s="23" t="s">
        <v>1251</v>
      </c>
      <c r="D2051" s="23">
        <f>VLOOKUP(A2051,'Novitas non-facility'!$B:$C,2,FALSE)</f>
        <v>1741.49</v>
      </c>
      <c r="E2051" s="23">
        <f>VLOOKUP(A2051,'Novitas facilty'!$B:$C,2,FALSE)</f>
        <v>1799.18</v>
      </c>
      <c r="F2051" s="23"/>
      <c r="G2051" s="45">
        <f t="shared" si="59"/>
        <v>2613</v>
      </c>
      <c r="H2051" s="45">
        <f t="shared" si="59"/>
        <v>2699</v>
      </c>
    </row>
    <row r="2052" spans="1:8" x14ac:dyDescent="0.25">
      <c r="A2052" s="23">
        <v>63280</v>
      </c>
      <c r="B2052" s="23"/>
      <c r="C2052" s="23" t="s">
        <v>1252</v>
      </c>
      <c r="D2052" s="23">
        <f>VLOOKUP(A2052,'Novitas non-facility'!$B:$C,2,FALSE)</f>
        <v>2304.56</v>
      </c>
      <c r="E2052" s="23">
        <f>VLOOKUP(A2052,'Novitas facilty'!$B:$C,2,FALSE)</f>
        <v>2376.29</v>
      </c>
      <c r="F2052" s="23"/>
      <c r="G2052" s="45">
        <f t="shared" si="59"/>
        <v>3457</v>
      </c>
      <c r="H2052" s="45">
        <f t="shared" si="59"/>
        <v>3565</v>
      </c>
    </row>
    <row r="2053" spans="1:8" x14ac:dyDescent="0.25">
      <c r="A2053" s="23">
        <v>63281</v>
      </c>
      <c r="B2053" s="23"/>
      <c r="C2053" s="23" t="s">
        <v>1253</v>
      </c>
      <c r="D2053" s="23">
        <f>VLOOKUP(A2053,'Novitas non-facility'!$B:$C,2,FALSE)</f>
        <v>2282.44</v>
      </c>
      <c r="E2053" s="23">
        <f>VLOOKUP(A2053,'Novitas facilty'!$B:$C,2,FALSE)</f>
        <v>2346.33</v>
      </c>
      <c r="F2053" s="23"/>
      <c r="G2053" s="45">
        <f t="shared" si="59"/>
        <v>3424</v>
      </c>
      <c r="H2053" s="45">
        <f t="shared" si="59"/>
        <v>3520</v>
      </c>
    </row>
    <row r="2054" spans="1:8" x14ac:dyDescent="0.25">
      <c r="A2054" s="23">
        <v>63282</v>
      </c>
      <c r="B2054" s="23"/>
      <c r="C2054" s="23" t="s">
        <v>1254</v>
      </c>
      <c r="D2054" s="23">
        <f>VLOOKUP(A2054,'Novitas non-facility'!$B:$C,2,FALSE)</f>
        <v>2156.92</v>
      </c>
      <c r="E2054" s="23">
        <f>VLOOKUP(A2054,'Novitas facilty'!$B:$C,2,FALSE)</f>
        <v>2208.62</v>
      </c>
      <c r="F2054" s="23"/>
      <c r="G2054" s="45">
        <f t="shared" si="59"/>
        <v>3236</v>
      </c>
      <c r="H2054" s="45">
        <f t="shared" si="59"/>
        <v>3313</v>
      </c>
    </row>
    <row r="2055" spans="1:8" x14ac:dyDescent="0.25">
      <c r="A2055" s="23">
        <v>63283</v>
      </c>
      <c r="B2055" s="23"/>
      <c r="C2055" s="23" t="s">
        <v>1255</v>
      </c>
      <c r="D2055" s="23">
        <f>VLOOKUP(A2055,'Novitas non-facility'!$B:$C,2,FALSE)</f>
        <v>2074.89</v>
      </c>
      <c r="E2055" s="23">
        <f>VLOOKUP(A2055,'Novitas facilty'!$B:$C,2,FALSE)</f>
        <v>2126.0700000000002</v>
      </c>
      <c r="F2055" s="23"/>
      <c r="G2055" s="45">
        <f t="shared" si="59"/>
        <v>3113</v>
      </c>
      <c r="H2055" s="45">
        <f t="shared" si="59"/>
        <v>3190</v>
      </c>
    </row>
    <row r="2056" spans="1:8" x14ac:dyDescent="0.25">
      <c r="A2056" s="23">
        <v>63285</v>
      </c>
      <c r="B2056" s="23"/>
      <c r="C2056" s="23" t="s">
        <v>1256</v>
      </c>
      <c r="D2056" s="23">
        <f>VLOOKUP(A2056,'Novitas non-facility'!$B:$C,2,FALSE)</f>
        <v>2835.99</v>
      </c>
      <c r="E2056" s="23">
        <f>VLOOKUP(A2056,'Novitas facilty'!$B:$C,2,FALSE)</f>
        <v>2952.98</v>
      </c>
      <c r="F2056" s="23"/>
      <c r="G2056" s="45">
        <f t="shared" si="59"/>
        <v>4254</v>
      </c>
      <c r="H2056" s="45">
        <f t="shared" si="59"/>
        <v>4430</v>
      </c>
    </row>
    <row r="2057" spans="1:8" x14ac:dyDescent="0.25">
      <c r="A2057" s="23">
        <v>63286</v>
      </c>
      <c r="B2057" s="23"/>
      <c r="C2057" s="23" t="s">
        <v>1257</v>
      </c>
      <c r="D2057" s="23">
        <f>VLOOKUP(A2057,'Novitas non-facility'!$B:$C,2,FALSE)</f>
        <v>2808.07</v>
      </c>
      <c r="E2057" s="23">
        <f>VLOOKUP(A2057,'Novitas facilty'!$B:$C,2,FALSE)</f>
        <v>2907.27</v>
      </c>
      <c r="F2057" s="23"/>
      <c r="G2057" s="45">
        <f t="shared" si="59"/>
        <v>4213</v>
      </c>
      <c r="H2057" s="45">
        <f t="shared" si="59"/>
        <v>4361</v>
      </c>
    </row>
    <row r="2058" spans="1:8" x14ac:dyDescent="0.25">
      <c r="A2058" s="23">
        <v>63287</v>
      </c>
      <c r="B2058" s="23"/>
      <c r="C2058" s="23" t="s">
        <v>1258</v>
      </c>
      <c r="D2058" s="23">
        <f>VLOOKUP(A2058,'Novitas non-facility'!$B:$C,2,FALSE)</f>
        <v>2972.93</v>
      </c>
      <c r="E2058" s="23">
        <f>VLOOKUP(A2058,'Novitas facilty'!$B:$C,2,FALSE)</f>
        <v>3107.5</v>
      </c>
      <c r="F2058" s="23"/>
      <c r="G2058" s="45">
        <f t="shared" si="59"/>
        <v>4460</v>
      </c>
      <c r="H2058" s="45">
        <f t="shared" si="59"/>
        <v>4662</v>
      </c>
    </row>
    <row r="2059" spans="1:8" x14ac:dyDescent="0.25">
      <c r="A2059" s="23">
        <v>63290</v>
      </c>
      <c r="B2059" s="23"/>
      <c r="C2059" s="23" t="s">
        <v>1259</v>
      </c>
      <c r="D2059" s="23">
        <f>VLOOKUP(A2059,'Novitas non-facility'!$B:$C,2,FALSE)</f>
        <v>3023</v>
      </c>
      <c r="E2059" s="23">
        <f>VLOOKUP(A2059,'Novitas facilty'!$B:$C,2,FALSE)</f>
        <v>3100.63</v>
      </c>
      <c r="F2059" s="23"/>
      <c r="G2059" s="45">
        <f t="shared" si="59"/>
        <v>4535</v>
      </c>
      <c r="H2059" s="45">
        <f t="shared" si="59"/>
        <v>4651</v>
      </c>
    </row>
    <row r="2060" spans="1:8" x14ac:dyDescent="0.25">
      <c r="A2060" s="23">
        <v>63295</v>
      </c>
      <c r="B2060" s="23"/>
      <c r="C2060" s="23" t="s">
        <v>1260</v>
      </c>
      <c r="D2060" s="23">
        <f>VLOOKUP(A2060,'Novitas non-facility'!$B:$C,2,FALSE)</f>
        <v>353.75</v>
      </c>
      <c r="E2060" s="23">
        <f>VLOOKUP(A2060,'Novitas facilty'!$B:$C,2,FALSE)</f>
        <v>375.26</v>
      </c>
      <c r="F2060" s="23"/>
      <c r="G2060" s="45">
        <f t="shared" si="59"/>
        <v>531</v>
      </c>
      <c r="H2060" s="45">
        <f t="shared" si="59"/>
        <v>563</v>
      </c>
    </row>
    <row r="2061" spans="1:8" x14ac:dyDescent="0.25">
      <c r="A2061" s="23">
        <v>63300</v>
      </c>
      <c r="B2061" s="23"/>
      <c r="C2061" s="23" t="s">
        <v>1261</v>
      </c>
      <c r="D2061" s="23">
        <f>VLOOKUP(A2061,'Novitas non-facility'!$B:$C,2,FALSE)</f>
        <v>1971.32</v>
      </c>
      <c r="E2061" s="23">
        <f>VLOOKUP(A2061,'Novitas facilty'!$B:$C,2,FALSE)</f>
        <v>2059.08</v>
      </c>
      <c r="F2061" s="23"/>
      <c r="G2061" s="45">
        <f t="shared" si="59"/>
        <v>2957</v>
      </c>
      <c r="H2061" s="45">
        <f t="shared" si="59"/>
        <v>3089</v>
      </c>
    </row>
    <row r="2062" spans="1:8" x14ac:dyDescent="0.25">
      <c r="A2062" s="23">
        <v>63301</v>
      </c>
      <c r="B2062" s="23"/>
      <c r="C2062" s="23" t="s">
        <v>1262</v>
      </c>
      <c r="D2062" s="23">
        <f>VLOOKUP(A2062,'Novitas non-facility'!$B:$C,2,FALSE)</f>
        <v>2399.27</v>
      </c>
      <c r="E2062" s="23">
        <f>VLOOKUP(A2062,'Novitas facilty'!$B:$C,2,FALSE)</f>
        <v>2484.4299999999998</v>
      </c>
      <c r="F2062" s="23"/>
      <c r="G2062" s="45">
        <f t="shared" si="59"/>
        <v>3599</v>
      </c>
      <c r="H2062" s="45">
        <f t="shared" si="59"/>
        <v>3727</v>
      </c>
    </row>
    <row r="2063" spans="1:8" x14ac:dyDescent="0.25">
      <c r="A2063" s="23">
        <v>63302</v>
      </c>
      <c r="B2063" s="23"/>
      <c r="C2063" s="23" t="s">
        <v>1263</v>
      </c>
      <c r="D2063" s="23">
        <f>VLOOKUP(A2063,'Novitas non-facility'!$B:$C,2,FALSE)</f>
        <v>2370.34</v>
      </c>
      <c r="E2063" s="23">
        <f>VLOOKUP(A2063,'Novitas facilty'!$B:$C,2,FALSE)</f>
        <v>2445.77</v>
      </c>
      <c r="F2063" s="23"/>
      <c r="G2063" s="45">
        <f t="shared" si="59"/>
        <v>3556</v>
      </c>
      <c r="H2063" s="45">
        <f t="shared" si="59"/>
        <v>3669</v>
      </c>
    </row>
    <row r="2064" spans="1:8" x14ac:dyDescent="0.25">
      <c r="A2064" s="23">
        <v>63303</v>
      </c>
      <c r="B2064" s="23"/>
      <c r="C2064" s="23" t="s">
        <v>1264</v>
      </c>
      <c r="D2064" s="23">
        <f>VLOOKUP(A2064,'Novitas non-facility'!$B:$C,2,FALSE)</f>
        <v>2512.85</v>
      </c>
      <c r="E2064" s="23">
        <f>VLOOKUP(A2064,'Novitas facilty'!$B:$C,2,FALSE)</f>
        <v>2600.4899999999998</v>
      </c>
      <c r="F2064" s="23"/>
      <c r="G2064" s="45">
        <f t="shared" si="59"/>
        <v>3770</v>
      </c>
      <c r="H2064" s="45">
        <f t="shared" si="59"/>
        <v>3901</v>
      </c>
    </row>
    <row r="2065" spans="1:8" x14ac:dyDescent="0.25">
      <c r="A2065" s="23">
        <v>63304</v>
      </c>
      <c r="B2065" s="23"/>
      <c r="C2065" s="23" t="s">
        <v>1265</v>
      </c>
      <c r="D2065" s="23">
        <f>VLOOKUP(A2065,'Novitas non-facility'!$B:$C,2,FALSE)</f>
        <v>2552.7199999999998</v>
      </c>
      <c r="E2065" s="23">
        <f>VLOOKUP(A2065,'Novitas facilty'!$B:$C,2,FALSE)</f>
        <v>2625.04</v>
      </c>
      <c r="F2065" s="23"/>
      <c r="G2065" s="45">
        <f t="shared" si="59"/>
        <v>3830</v>
      </c>
      <c r="H2065" s="45">
        <f t="shared" si="59"/>
        <v>3938</v>
      </c>
    </row>
    <row r="2066" spans="1:8" x14ac:dyDescent="0.25">
      <c r="A2066" s="23">
        <v>63305</v>
      </c>
      <c r="B2066" s="23"/>
      <c r="C2066" s="23" t="s">
        <v>1266</v>
      </c>
      <c r="D2066" s="23">
        <f>VLOOKUP(A2066,'Novitas non-facility'!$B:$C,2,FALSE)</f>
        <v>2714</v>
      </c>
      <c r="E2066" s="23">
        <f>VLOOKUP(A2066,'Novitas facilty'!$B:$C,2,FALSE)</f>
        <v>2722.13</v>
      </c>
      <c r="F2066" s="23"/>
      <c r="G2066" s="45">
        <f t="shared" si="59"/>
        <v>4071</v>
      </c>
      <c r="H2066" s="45">
        <f t="shared" si="59"/>
        <v>4084</v>
      </c>
    </row>
    <row r="2067" spans="1:8" x14ac:dyDescent="0.25">
      <c r="A2067" s="23">
        <v>63306</v>
      </c>
      <c r="B2067" s="23"/>
      <c r="C2067" s="23" t="s">
        <v>1267</v>
      </c>
      <c r="D2067" s="23">
        <f>VLOOKUP(A2067,'Novitas non-facility'!$B:$C,2,FALSE)</f>
        <v>2667.86</v>
      </c>
      <c r="E2067" s="23">
        <f>VLOOKUP(A2067,'Novitas facilty'!$B:$C,2,FALSE)</f>
        <v>2575.66</v>
      </c>
      <c r="F2067" s="23"/>
      <c r="G2067" s="45">
        <f t="shared" si="59"/>
        <v>4002</v>
      </c>
      <c r="H2067" s="45">
        <f t="shared" si="59"/>
        <v>3864</v>
      </c>
    </row>
    <row r="2068" spans="1:8" x14ac:dyDescent="0.25">
      <c r="A2068" s="23">
        <v>63307</v>
      </c>
      <c r="B2068" s="23"/>
      <c r="C2068" s="23" t="s">
        <v>1268</v>
      </c>
      <c r="D2068" s="23">
        <f>VLOOKUP(A2068,'Novitas non-facility'!$B:$C,2,FALSE)</f>
        <v>2611.11</v>
      </c>
      <c r="E2068" s="23">
        <f>VLOOKUP(A2068,'Novitas facilty'!$B:$C,2,FALSE)</f>
        <v>2583.21</v>
      </c>
      <c r="F2068" s="23"/>
      <c r="G2068" s="45">
        <f t="shared" si="59"/>
        <v>3917</v>
      </c>
      <c r="H2068" s="45">
        <f t="shared" si="59"/>
        <v>3875</v>
      </c>
    </row>
    <row r="2069" spans="1:8" x14ac:dyDescent="0.25">
      <c r="A2069" s="23">
        <v>63308</v>
      </c>
      <c r="B2069" s="23"/>
      <c r="C2069" s="23" t="s">
        <v>1223</v>
      </c>
      <c r="D2069" s="23">
        <f>VLOOKUP(A2069,'Novitas non-facility'!$B:$C,2,FALSE)</f>
        <v>341.3</v>
      </c>
      <c r="E2069" s="23">
        <f>VLOOKUP(A2069,'Novitas facilty'!$B:$C,2,FALSE)</f>
        <v>362.8</v>
      </c>
      <c r="F2069" s="23"/>
      <c r="G2069" s="45">
        <f t="shared" si="59"/>
        <v>512</v>
      </c>
      <c r="H2069" s="45">
        <f t="shared" si="59"/>
        <v>545</v>
      </c>
    </row>
    <row r="2070" spans="1:8" x14ac:dyDescent="0.25">
      <c r="A2070" s="23">
        <v>63600</v>
      </c>
      <c r="B2070" s="23"/>
      <c r="C2070" s="23" t="s">
        <v>1269</v>
      </c>
      <c r="D2070" s="23">
        <f>VLOOKUP(A2070,'Novitas non-facility'!$B:$C,2,FALSE)</f>
        <v>1195.19</v>
      </c>
      <c r="E2070" s="23">
        <f>VLOOKUP(A2070,'Novitas facilty'!$B:$C,2,FALSE)</f>
        <v>998.96</v>
      </c>
      <c r="F2070" s="23"/>
      <c r="G2070" s="45">
        <f t="shared" si="59"/>
        <v>1793</v>
      </c>
      <c r="H2070" s="45">
        <f t="shared" si="59"/>
        <v>1499</v>
      </c>
    </row>
    <row r="2071" spans="1:8" x14ac:dyDescent="0.25">
      <c r="A2071" s="23">
        <v>63610</v>
      </c>
      <c r="B2071" s="23"/>
      <c r="C2071" s="23" t="s">
        <v>1270</v>
      </c>
      <c r="D2071" s="23">
        <f>VLOOKUP(A2071,'Novitas non-facility'!$B:$C,2,FALSE)</f>
        <v>624.1</v>
      </c>
      <c r="E2071" s="23">
        <f>VLOOKUP(A2071,'Novitas facilty'!$B:$C,2,FALSE)</f>
        <v>464.98</v>
      </c>
      <c r="F2071" s="23"/>
      <c r="G2071" s="45">
        <f t="shared" si="59"/>
        <v>937</v>
      </c>
      <c r="H2071" s="45">
        <f t="shared" si="59"/>
        <v>698</v>
      </c>
    </row>
    <row r="2072" spans="1:8" x14ac:dyDescent="0.25">
      <c r="A2072" s="23">
        <v>63615</v>
      </c>
      <c r="B2072" s="23"/>
      <c r="C2072" s="23" t="s">
        <v>1271</v>
      </c>
      <c r="D2072" s="23">
        <f>VLOOKUP(A2072,'Novitas non-facility'!$B:$C,2,FALSE)</f>
        <v>1071.71</v>
      </c>
      <c r="E2072" s="23">
        <f>VLOOKUP(A2072,'Novitas facilty'!$B:$C,2,FALSE)</f>
        <v>1071.71</v>
      </c>
      <c r="F2072" s="23"/>
      <c r="G2072" s="45">
        <f t="shared" si="59"/>
        <v>1608</v>
      </c>
      <c r="H2072" s="45">
        <f t="shared" si="59"/>
        <v>1608</v>
      </c>
    </row>
    <row r="2073" spans="1:8" x14ac:dyDescent="0.25">
      <c r="A2073" s="23">
        <v>63620</v>
      </c>
      <c r="B2073" s="23"/>
      <c r="C2073" s="23" t="s">
        <v>1272</v>
      </c>
      <c r="D2073" s="23">
        <f>VLOOKUP(A2073,'Novitas non-facility'!$B:$C,2,FALSE)</f>
        <v>1229.5899999999999</v>
      </c>
      <c r="E2073" s="23">
        <f>VLOOKUP(A2073,'Novitas facilty'!$B:$C,2,FALSE)</f>
        <v>1260.6400000000001</v>
      </c>
      <c r="F2073" s="23"/>
      <c r="G2073" s="45">
        <f t="shared" si="59"/>
        <v>1845</v>
      </c>
      <c r="H2073" s="45">
        <f t="shared" si="59"/>
        <v>1891</v>
      </c>
    </row>
    <row r="2074" spans="1:8" x14ac:dyDescent="0.25">
      <c r="A2074" s="23">
        <v>63621</v>
      </c>
      <c r="B2074" s="23"/>
      <c r="C2074" s="23" t="s">
        <v>1273</v>
      </c>
      <c r="D2074" s="23">
        <f>VLOOKUP(A2074,'Novitas non-facility'!$B:$C,2,FALSE)</f>
        <v>269.67</v>
      </c>
      <c r="E2074" s="23">
        <f>VLOOKUP(A2074,'Novitas facilty'!$B:$C,2,FALSE)</f>
        <v>286.51</v>
      </c>
      <c r="F2074" s="23"/>
      <c r="G2074" s="45">
        <f t="shared" si="59"/>
        <v>405</v>
      </c>
      <c r="H2074" s="45">
        <f t="shared" si="59"/>
        <v>430</v>
      </c>
    </row>
    <row r="2075" spans="1:8" x14ac:dyDescent="0.25">
      <c r="A2075" s="23">
        <v>63650</v>
      </c>
      <c r="B2075" s="23"/>
      <c r="C2075" s="23" t="s">
        <v>1138</v>
      </c>
      <c r="D2075" s="23">
        <f>VLOOKUP(A2075,'Novitas non-facility'!$B:$C,2,FALSE)</f>
        <v>2607.66</v>
      </c>
      <c r="E2075" s="23">
        <f>VLOOKUP(A2075,'Novitas facilty'!$B:$C,2,FALSE)</f>
        <v>443.81</v>
      </c>
      <c r="F2075" s="23"/>
      <c r="G2075" s="45">
        <f t="shared" si="59"/>
        <v>3912</v>
      </c>
      <c r="H2075" s="45">
        <f t="shared" si="59"/>
        <v>666</v>
      </c>
    </row>
    <row r="2076" spans="1:8" x14ac:dyDescent="0.25">
      <c r="A2076" s="23">
        <v>63655</v>
      </c>
      <c r="B2076" s="23"/>
      <c r="C2076" s="23" t="s">
        <v>1138</v>
      </c>
      <c r="D2076" s="23">
        <f>VLOOKUP(A2076,'Novitas non-facility'!$B:$C,2,FALSE)</f>
        <v>919.06</v>
      </c>
      <c r="E2076" s="23">
        <f>VLOOKUP(A2076,'Novitas facilty'!$B:$C,2,FALSE)</f>
        <v>926.27</v>
      </c>
      <c r="F2076" s="23"/>
      <c r="G2076" s="45">
        <f t="shared" si="59"/>
        <v>1379</v>
      </c>
      <c r="H2076" s="45">
        <f t="shared" si="59"/>
        <v>1390</v>
      </c>
    </row>
    <row r="2077" spans="1:8" x14ac:dyDescent="0.25">
      <c r="A2077" s="23">
        <v>63661</v>
      </c>
      <c r="B2077" s="23"/>
      <c r="C2077" s="23" t="s">
        <v>1274</v>
      </c>
      <c r="D2077" s="23">
        <f>VLOOKUP(A2077,'Novitas non-facility'!$B:$C,2,FALSE)</f>
        <v>763.72</v>
      </c>
      <c r="E2077" s="23">
        <f>VLOOKUP(A2077,'Novitas facilty'!$B:$C,2,FALSE)</f>
        <v>355.03</v>
      </c>
      <c r="F2077" s="23"/>
      <c r="G2077" s="45">
        <f t="shared" si="59"/>
        <v>1146</v>
      </c>
      <c r="H2077" s="45">
        <f t="shared" si="59"/>
        <v>533</v>
      </c>
    </row>
    <row r="2078" spans="1:8" x14ac:dyDescent="0.25">
      <c r="A2078" s="23">
        <v>63662</v>
      </c>
      <c r="B2078" s="23"/>
      <c r="C2078" s="23" t="s">
        <v>1275</v>
      </c>
      <c r="D2078" s="23">
        <f>VLOOKUP(A2078,'Novitas non-facility'!$B:$C,2,FALSE)</f>
        <v>930.07</v>
      </c>
      <c r="E2078" s="23">
        <f>VLOOKUP(A2078,'Novitas facilty'!$B:$C,2,FALSE)</f>
        <v>934.41</v>
      </c>
      <c r="F2078" s="23"/>
      <c r="G2078" s="45">
        <f t="shared" si="59"/>
        <v>1396</v>
      </c>
      <c r="H2078" s="45">
        <f t="shared" si="59"/>
        <v>1402</v>
      </c>
    </row>
    <row r="2079" spans="1:8" x14ac:dyDescent="0.25">
      <c r="A2079" s="23">
        <v>63663</v>
      </c>
      <c r="B2079" s="23"/>
      <c r="C2079" s="23" t="s">
        <v>1276</v>
      </c>
      <c r="D2079" s="23">
        <f>VLOOKUP(A2079,'Novitas non-facility'!$B:$C,2,FALSE)</f>
        <v>1003.51</v>
      </c>
      <c r="E2079" s="23">
        <f>VLOOKUP(A2079,'Novitas facilty'!$B:$C,2,FALSE)</f>
        <v>484.35</v>
      </c>
      <c r="F2079" s="23"/>
      <c r="G2079" s="45">
        <f t="shared" si="59"/>
        <v>1506</v>
      </c>
      <c r="H2079" s="45">
        <f t="shared" si="59"/>
        <v>727</v>
      </c>
    </row>
    <row r="2080" spans="1:8" x14ac:dyDescent="0.25">
      <c r="A2080" s="23">
        <v>63664</v>
      </c>
      <c r="B2080" s="23"/>
      <c r="C2080" s="23" t="s">
        <v>1277</v>
      </c>
      <c r="D2080" s="23">
        <f>VLOOKUP(A2080,'Novitas non-facility'!$B:$C,2,FALSE)</f>
        <v>969.5</v>
      </c>
      <c r="E2080" s="23">
        <f>VLOOKUP(A2080,'Novitas facilty'!$B:$C,2,FALSE)</f>
        <v>962.23</v>
      </c>
      <c r="F2080" s="23"/>
      <c r="G2080" s="45">
        <f t="shared" si="59"/>
        <v>1455</v>
      </c>
      <c r="H2080" s="45">
        <f t="shared" si="59"/>
        <v>1444</v>
      </c>
    </row>
    <row r="2081" spans="1:8" x14ac:dyDescent="0.25">
      <c r="A2081" s="23">
        <v>63685</v>
      </c>
      <c r="B2081" s="23"/>
      <c r="C2081" s="23" t="s">
        <v>1278</v>
      </c>
      <c r="D2081" s="23">
        <f>VLOOKUP(A2081,'Novitas non-facility'!$B:$C,2,FALSE)</f>
        <v>393.8</v>
      </c>
      <c r="E2081" s="23">
        <f>VLOOKUP(A2081,'Novitas facilty'!$B:$C,2,FALSE)</f>
        <v>408.57</v>
      </c>
      <c r="F2081" s="23"/>
      <c r="G2081" s="45">
        <f t="shared" si="59"/>
        <v>591</v>
      </c>
      <c r="H2081" s="45">
        <f t="shared" si="59"/>
        <v>613</v>
      </c>
    </row>
    <row r="2082" spans="1:8" x14ac:dyDescent="0.25">
      <c r="A2082" s="23">
        <v>63688</v>
      </c>
      <c r="B2082" s="23"/>
      <c r="C2082" s="23" t="s">
        <v>1144</v>
      </c>
      <c r="D2082" s="23">
        <f>VLOOKUP(A2082,'Novitas non-facility'!$B:$C,2,FALSE)</f>
        <v>407.28</v>
      </c>
      <c r="E2082" s="23">
        <f>VLOOKUP(A2082,'Novitas facilty'!$B:$C,2,FALSE)</f>
        <v>411.41</v>
      </c>
      <c r="F2082" s="23"/>
      <c r="G2082" s="45">
        <f t="shared" si="59"/>
        <v>611</v>
      </c>
      <c r="H2082" s="45">
        <f t="shared" si="59"/>
        <v>618</v>
      </c>
    </row>
    <row r="2083" spans="1:8" x14ac:dyDescent="0.25">
      <c r="A2083" s="23">
        <v>63700</v>
      </c>
      <c r="B2083" s="23"/>
      <c r="C2083" s="23" t="s">
        <v>1279</v>
      </c>
      <c r="D2083" s="23">
        <f>VLOOKUP(A2083,'Novitas non-facility'!$B:$C,2,FALSE)</f>
        <v>1439.28</v>
      </c>
      <c r="E2083" s="23">
        <f>VLOOKUP(A2083,'Novitas facilty'!$B:$C,2,FALSE)</f>
        <v>1294.31</v>
      </c>
      <c r="F2083" s="23"/>
      <c r="G2083" s="45">
        <f t="shared" si="59"/>
        <v>2159</v>
      </c>
      <c r="H2083" s="45">
        <f t="shared" si="59"/>
        <v>1942</v>
      </c>
    </row>
    <row r="2084" spans="1:8" x14ac:dyDescent="0.25">
      <c r="A2084" s="23">
        <v>63702</v>
      </c>
      <c r="B2084" s="23"/>
      <c r="C2084" s="23" t="s">
        <v>1279</v>
      </c>
      <c r="D2084" s="23">
        <f>VLOOKUP(A2084,'Novitas non-facility'!$B:$C,2,FALSE)</f>
        <v>1569.81</v>
      </c>
      <c r="E2084" s="23">
        <f>VLOOKUP(A2084,'Novitas facilty'!$B:$C,2,FALSE)</f>
        <v>1410.91</v>
      </c>
      <c r="F2084" s="23"/>
      <c r="G2084" s="45">
        <f t="shared" si="59"/>
        <v>2355</v>
      </c>
      <c r="H2084" s="45">
        <f t="shared" si="59"/>
        <v>2117</v>
      </c>
    </row>
    <row r="2085" spans="1:8" x14ac:dyDescent="0.25">
      <c r="A2085" s="23">
        <v>63704</v>
      </c>
      <c r="B2085" s="23"/>
      <c r="C2085" s="23" t="s">
        <v>1279</v>
      </c>
      <c r="D2085" s="23">
        <f>VLOOKUP(A2085,'Novitas non-facility'!$B:$C,2,FALSE)</f>
        <v>1825.81</v>
      </c>
      <c r="E2085" s="23">
        <f>VLOOKUP(A2085,'Novitas facilty'!$B:$C,2,FALSE)</f>
        <v>1867.99</v>
      </c>
      <c r="F2085" s="23"/>
      <c r="G2085" s="45">
        <f t="shared" si="59"/>
        <v>2739</v>
      </c>
      <c r="H2085" s="45">
        <f t="shared" si="59"/>
        <v>2802</v>
      </c>
    </row>
    <row r="2086" spans="1:8" x14ac:dyDescent="0.25">
      <c r="A2086" s="23">
        <v>63706</v>
      </c>
      <c r="B2086" s="23"/>
      <c r="C2086" s="23" t="s">
        <v>1279</v>
      </c>
      <c r="D2086" s="23">
        <f>VLOOKUP(A2086,'Novitas non-facility'!$B:$C,2,FALSE)</f>
        <v>2023.22</v>
      </c>
      <c r="E2086" s="23">
        <f>VLOOKUP(A2086,'Novitas facilty'!$B:$C,2,FALSE)</f>
        <v>1889.63</v>
      </c>
      <c r="F2086" s="23"/>
      <c r="G2086" s="45">
        <f t="shared" si="59"/>
        <v>3035</v>
      </c>
      <c r="H2086" s="45">
        <f t="shared" si="59"/>
        <v>2835</v>
      </c>
    </row>
    <row r="2087" spans="1:8" x14ac:dyDescent="0.25">
      <c r="A2087" s="23">
        <v>63707</v>
      </c>
      <c r="B2087" s="23"/>
      <c r="C2087" s="23" t="s">
        <v>1280</v>
      </c>
      <c r="D2087" s="23">
        <f>VLOOKUP(A2087,'Novitas non-facility'!$B:$C,2,FALSE)</f>
        <v>1029.53</v>
      </c>
      <c r="E2087" s="23">
        <f>VLOOKUP(A2087,'Novitas facilty'!$B:$C,2,FALSE)</f>
        <v>1028.05</v>
      </c>
      <c r="F2087" s="23"/>
      <c r="G2087" s="45">
        <f t="shared" si="59"/>
        <v>1545</v>
      </c>
      <c r="H2087" s="45">
        <f t="shared" si="59"/>
        <v>1543</v>
      </c>
    </row>
    <row r="2088" spans="1:8" x14ac:dyDescent="0.25">
      <c r="A2088" s="23">
        <v>63709</v>
      </c>
      <c r="B2088" s="23"/>
      <c r="C2088" s="23" t="s">
        <v>1280</v>
      </c>
      <c r="D2088" s="23">
        <f>VLOOKUP(A2088,'Novitas non-facility'!$B:$C,2,FALSE)</f>
        <v>1217.3</v>
      </c>
      <c r="E2088" s="23">
        <f>VLOOKUP(A2088,'Novitas facilty'!$B:$C,2,FALSE)</f>
        <v>1230.1199999999999</v>
      </c>
      <c r="F2088" s="23"/>
      <c r="G2088" s="45">
        <f t="shared" si="59"/>
        <v>1826</v>
      </c>
      <c r="H2088" s="45">
        <f t="shared" si="59"/>
        <v>1846</v>
      </c>
    </row>
    <row r="2089" spans="1:8" x14ac:dyDescent="0.25">
      <c r="A2089" s="23">
        <v>63710</v>
      </c>
      <c r="B2089" s="23"/>
      <c r="C2089" s="23" t="s">
        <v>1281</v>
      </c>
      <c r="D2089" s="23">
        <f>VLOOKUP(A2089,'Novitas non-facility'!$B:$C,2,FALSE)</f>
        <v>1178.05</v>
      </c>
      <c r="E2089" s="23">
        <f>VLOOKUP(A2089,'Novitas facilty'!$B:$C,2,FALSE)</f>
        <v>1210.71</v>
      </c>
      <c r="F2089" s="23"/>
      <c r="G2089" s="45">
        <f t="shared" si="59"/>
        <v>1768</v>
      </c>
      <c r="H2089" s="45">
        <f t="shared" si="59"/>
        <v>1817</v>
      </c>
    </row>
    <row r="2090" spans="1:8" x14ac:dyDescent="0.25">
      <c r="A2090" s="23">
        <v>63740</v>
      </c>
      <c r="B2090" s="23"/>
      <c r="C2090" s="23" t="s">
        <v>1282</v>
      </c>
      <c r="D2090" s="23">
        <f>VLOOKUP(A2090,'Novitas non-facility'!$B:$C,2,FALSE)</f>
        <v>1085.31</v>
      </c>
      <c r="E2090" s="23">
        <f>VLOOKUP(A2090,'Novitas facilty'!$B:$C,2,FALSE)</f>
        <v>1060.24</v>
      </c>
      <c r="F2090" s="23"/>
      <c r="G2090" s="45">
        <f t="shared" si="59"/>
        <v>1628</v>
      </c>
      <c r="H2090" s="45">
        <f t="shared" si="59"/>
        <v>1591</v>
      </c>
    </row>
    <row r="2091" spans="1:8" x14ac:dyDescent="0.25">
      <c r="A2091" s="23">
        <v>63741</v>
      </c>
      <c r="B2091" s="23"/>
      <c r="C2091" s="23" t="s">
        <v>1282</v>
      </c>
      <c r="D2091" s="23">
        <f>VLOOKUP(A2091,'Novitas non-facility'!$B:$C,2,FALSE)</f>
        <v>754.94</v>
      </c>
      <c r="E2091" s="23">
        <f>VLOOKUP(A2091,'Novitas facilty'!$B:$C,2,FALSE)</f>
        <v>758.59</v>
      </c>
      <c r="F2091" s="23"/>
      <c r="G2091" s="45">
        <f t="shared" si="59"/>
        <v>1133</v>
      </c>
      <c r="H2091" s="45">
        <f t="shared" si="59"/>
        <v>1138</v>
      </c>
    </row>
    <row r="2092" spans="1:8" x14ac:dyDescent="0.25">
      <c r="A2092" s="23">
        <v>63744</v>
      </c>
      <c r="B2092" s="23"/>
      <c r="C2092" s="23" t="s">
        <v>1283</v>
      </c>
      <c r="D2092" s="23">
        <f>VLOOKUP(A2092,'Novitas non-facility'!$B:$C,2,FALSE)</f>
        <v>748.07</v>
      </c>
      <c r="E2092" s="23">
        <f>VLOOKUP(A2092,'Novitas facilty'!$B:$C,2,FALSE)</f>
        <v>755.42</v>
      </c>
      <c r="F2092" s="23"/>
      <c r="G2092" s="45">
        <f t="shared" si="59"/>
        <v>1123</v>
      </c>
      <c r="H2092" s="45">
        <f t="shared" si="59"/>
        <v>1134</v>
      </c>
    </row>
    <row r="2093" spans="1:8" x14ac:dyDescent="0.25">
      <c r="A2093" s="23">
        <v>63746</v>
      </c>
      <c r="B2093" s="23"/>
      <c r="C2093" s="23" t="s">
        <v>1284</v>
      </c>
      <c r="D2093" s="23">
        <f>VLOOKUP(A2093,'Novitas non-facility'!$B:$C,2,FALSE)</f>
        <v>675.17</v>
      </c>
      <c r="E2093" s="23">
        <f>VLOOKUP(A2093,'Novitas facilty'!$B:$C,2,FALSE)</f>
        <v>680.47</v>
      </c>
      <c r="F2093" s="23"/>
      <c r="G2093" s="45">
        <f t="shared" si="59"/>
        <v>1013</v>
      </c>
      <c r="H2093" s="45">
        <f t="shared" si="59"/>
        <v>1021</v>
      </c>
    </row>
    <row r="2094" spans="1:8" x14ac:dyDescent="0.25">
      <c r="A2094" s="23">
        <v>64400</v>
      </c>
      <c r="B2094" s="23"/>
      <c r="C2094" s="23" t="s">
        <v>1285</v>
      </c>
      <c r="D2094" s="23">
        <f>VLOOKUP(A2094,'Novitas non-facility'!$B:$C,2,FALSE)</f>
        <v>125.11</v>
      </c>
      <c r="E2094" s="23">
        <f>VLOOKUP(A2094,'Novitas facilty'!$B:$C,2,FALSE)</f>
        <v>54.27</v>
      </c>
      <c r="F2094" s="23"/>
      <c r="G2094" s="45">
        <f t="shared" si="59"/>
        <v>188</v>
      </c>
      <c r="H2094" s="45">
        <f t="shared" si="59"/>
        <v>82</v>
      </c>
    </row>
    <row r="2095" spans="1:8" x14ac:dyDescent="0.25">
      <c r="A2095" s="23">
        <v>64402</v>
      </c>
      <c r="B2095" s="23"/>
      <c r="C2095" s="23" t="s">
        <v>1286</v>
      </c>
      <c r="D2095" s="23">
        <f>VLOOKUP(A2095,'Novitas non-facility'!$B:$C,2,FALSE)</f>
        <v>144.63999999999999</v>
      </c>
      <c r="E2095" s="23">
        <f>VLOOKUP(A2095,'Novitas facilty'!$B:$C,2,FALSE)</f>
        <v>86.23</v>
      </c>
      <c r="F2095" s="23"/>
      <c r="G2095" s="45">
        <f t="shared" si="59"/>
        <v>217</v>
      </c>
      <c r="H2095" s="45">
        <f t="shared" si="59"/>
        <v>130</v>
      </c>
    </row>
    <row r="2096" spans="1:8" x14ac:dyDescent="0.25">
      <c r="A2096" s="23">
        <v>64405</v>
      </c>
      <c r="B2096" s="23"/>
      <c r="C2096" s="23" t="s">
        <v>1287</v>
      </c>
      <c r="D2096" s="23">
        <f>VLOOKUP(A2096,'Novitas non-facility'!$B:$C,2,FALSE)</f>
        <v>81.790000000000006</v>
      </c>
      <c r="E2096" s="23">
        <f>VLOOKUP(A2096,'Novitas facilty'!$B:$C,2,FALSE)</f>
        <v>56.27</v>
      </c>
      <c r="F2096" s="23"/>
      <c r="G2096" s="45">
        <f t="shared" si="59"/>
        <v>123</v>
      </c>
      <c r="H2096" s="45">
        <f t="shared" si="59"/>
        <v>85</v>
      </c>
    </row>
    <row r="2097" spans="1:8" x14ac:dyDescent="0.25">
      <c r="A2097" s="23">
        <v>64408</v>
      </c>
      <c r="B2097" s="23"/>
      <c r="C2097" s="23" t="s">
        <v>1288</v>
      </c>
      <c r="D2097" s="23">
        <f>VLOOKUP(A2097,'Novitas non-facility'!$B:$C,2,FALSE)</f>
        <v>91.13</v>
      </c>
      <c r="E2097" s="23">
        <f>VLOOKUP(A2097,'Novitas facilty'!$B:$C,2,FALSE)</f>
        <v>48.47</v>
      </c>
      <c r="F2097" s="23"/>
      <c r="G2097" s="45">
        <f t="shared" ref="G2097:H2160" si="60">ROUNDUP(D2097*$K$2,0)</f>
        <v>137</v>
      </c>
      <c r="H2097" s="45">
        <f t="shared" si="60"/>
        <v>73</v>
      </c>
    </row>
    <row r="2098" spans="1:8" x14ac:dyDescent="0.25">
      <c r="A2098" s="23">
        <v>64410</v>
      </c>
      <c r="B2098" s="23"/>
      <c r="C2098" s="23" t="s">
        <v>1289</v>
      </c>
      <c r="D2098" s="23">
        <f>VLOOKUP(A2098,'Novitas non-facility'!$B:$C,2,FALSE)</f>
        <v>134.91999999999999</v>
      </c>
      <c r="E2098" s="23">
        <f>VLOOKUP(A2098,'Novitas facilty'!$B:$C,2,FALSE)</f>
        <v>75.3</v>
      </c>
      <c r="F2098" s="23"/>
      <c r="G2098" s="45">
        <f t="shared" si="60"/>
        <v>203</v>
      </c>
      <c r="H2098" s="45">
        <f t="shared" si="60"/>
        <v>113</v>
      </c>
    </row>
    <row r="2099" spans="1:8" x14ac:dyDescent="0.25">
      <c r="A2099" s="23">
        <v>64413</v>
      </c>
      <c r="B2099" s="23"/>
      <c r="C2099" s="23" t="s">
        <v>1290</v>
      </c>
      <c r="D2099" s="23">
        <f>VLOOKUP(A2099,'Novitas non-facility'!$B:$C,2,FALSE)</f>
        <v>140.16</v>
      </c>
      <c r="E2099" s="23">
        <f>VLOOKUP(A2099,'Novitas facilty'!$B:$C,2,FALSE)</f>
        <v>88.6</v>
      </c>
      <c r="F2099" s="23"/>
      <c r="G2099" s="45">
        <f t="shared" si="60"/>
        <v>211</v>
      </c>
      <c r="H2099" s="45">
        <f t="shared" si="60"/>
        <v>133</v>
      </c>
    </row>
    <row r="2100" spans="1:8" x14ac:dyDescent="0.25">
      <c r="A2100" s="23">
        <v>64415</v>
      </c>
      <c r="B2100" s="23"/>
      <c r="C2100" s="23" t="s">
        <v>1291</v>
      </c>
      <c r="D2100" s="23">
        <f>VLOOKUP(A2100,'Novitas non-facility'!$B:$C,2,FALSE)</f>
        <v>148.72999999999999</v>
      </c>
      <c r="E2100" s="23">
        <f>VLOOKUP(A2100,'Novitas facilty'!$B:$C,2,FALSE)</f>
        <v>73.31</v>
      </c>
      <c r="F2100" s="23"/>
      <c r="G2100" s="45">
        <f t="shared" si="60"/>
        <v>224</v>
      </c>
      <c r="H2100" s="45">
        <f t="shared" si="60"/>
        <v>110</v>
      </c>
    </row>
    <row r="2101" spans="1:8" x14ac:dyDescent="0.25">
      <c r="A2101" s="23">
        <v>64416</v>
      </c>
      <c r="B2101" s="23"/>
      <c r="C2101" s="23" t="s">
        <v>1292</v>
      </c>
      <c r="D2101" s="23">
        <f>VLOOKUP(A2101,'Novitas non-facility'!$B:$C,2,FALSE)</f>
        <v>82.17</v>
      </c>
      <c r="E2101" s="23">
        <f>VLOOKUP(A2101,'Novitas facilty'!$B:$C,2,FALSE)</f>
        <v>84.38</v>
      </c>
      <c r="F2101" s="23"/>
      <c r="G2101" s="45">
        <f t="shared" si="60"/>
        <v>124</v>
      </c>
      <c r="H2101" s="45">
        <f t="shared" si="60"/>
        <v>127</v>
      </c>
    </row>
    <row r="2102" spans="1:8" x14ac:dyDescent="0.25">
      <c r="A2102" s="23">
        <v>64417</v>
      </c>
      <c r="B2102" s="23"/>
      <c r="C2102" s="23" t="s">
        <v>1293</v>
      </c>
      <c r="D2102" s="23">
        <f>VLOOKUP(A2102,'Novitas non-facility'!$B:$C,2,FALSE)</f>
        <v>178.23</v>
      </c>
      <c r="E2102" s="23">
        <f>VLOOKUP(A2102,'Novitas facilty'!$B:$C,2,FALSE)</f>
        <v>67.010000000000005</v>
      </c>
      <c r="F2102" s="23"/>
      <c r="G2102" s="45">
        <f t="shared" si="60"/>
        <v>268</v>
      </c>
      <c r="H2102" s="45">
        <f t="shared" si="60"/>
        <v>101</v>
      </c>
    </row>
    <row r="2103" spans="1:8" x14ac:dyDescent="0.25">
      <c r="A2103" s="23">
        <v>64418</v>
      </c>
      <c r="B2103" s="23"/>
      <c r="C2103" s="23" t="s">
        <v>1294</v>
      </c>
      <c r="D2103" s="23">
        <f>VLOOKUP(A2103,'Novitas non-facility'!$B:$C,2,FALSE)</f>
        <v>95.42</v>
      </c>
      <c r="E2103" s="23">
        <f>VLOOKUP(A2103,'Novitas facilty'!$B:$C,2,FALSE)</f>
        <v>59.23</v>
      </c>
      <c r="F2103" s="23"/>
      <c r="G2103" s="45">
        <f t="shared" si="60"/>
        <v>144</v>
      </c>
      <c r="H2103" s="45">
        <f t="shared" si="60"/>
        <v>89</v>
      </c>
    </row>
    <row r="2104" spans="1:8" x14ac:dyDescent="0.25">
      <c r="A2104" s="23">
        <v>64420</v>
      </c>
      <c r="B2104" s="23"/>
      <c r="C2104" s="23" t="s">
        <v>1295</v>
      </c>
      <c r="D2104" s="23">
        <f>VLOOKUP(A2104,'Novitas non-facility'!$B:$C,2,FALSE)</f>
        <v>107.36</v>
      </c>
      <c r="E2104" s="23">
        <f>VLOOKUP(A2104,'Novitas facilty'!$B:$C,2,FALSE)</f>
        <v>62.41</v>
      </c>
      <c r="F2104" s="23"/>
      <c r="G2104" s="45">
        <f t="shared" si="60"/>
        <v>162</v>
      </c>
      <c r="H2104" s="45">
        <f t="shared" si="60"/>
        <v>94</v>
      </c>
    </row>
    <row r="2105" spans="1:8" x14ac:dyDescent="0.25">
      <c r="A2105" s="23">
        <v>64421</v>
      </c>
      <c r="B2105" s="23"/>
      <c r="C2105" s="23" t="s">
        <v>1296</v>
      </c>
      <c r="D2105" s="23">
        <f>VLOOKUP(A2105,'Novitas non-facility'!$B:$C,2,FALSE)</f>
        <v>35.74</v>
      </c>
      <c r="E2105" s="23">
        <f>VLOOKUP(A2105,'Novitas facilty'!$B:$C,2,FALSE)</f>
        <v>25.83</v>
      </c>
      <c r="F2105" s="23"/>
      <c r="G2105" s="45">
        <f t="shared" si="60"/>
        <v>54</v>
      </c>
      <c r="H2105" s="45">
        <f t="shared" si="60"/>
        <v>39</v>
      </c>
    </row>
    <row r="2106" spans="1:8" x14ac:dyDescent="0.25">
      <c r="A2106" s="23">
        <v>64425</v>
      </c>
      <c r="B2106" s="23"/>
      <c r="C2106" s="23" t="s">
        <v>1297</v>
      </c>
      <c r="D2106" s="23">
        <f>VLOOKUP(A2106,'Novitas non-facility'!$B:$C,2,FALSE)</f>
        <v>122.82</v>
      </c>
      <c r="E2106" s="23">
        <f>VLOOKUP(A2106,'Novitas facilty'!$B:$C,2,FALSE)</f>
        <v>58.45</v>
      </c>
      <c r="F2106" s="23"/>
      <c r="G2106" s="45">
        <f t="shared" si="60"/>
        <v>185</v>
      </c>
      <c r="H2106" s="45">
        <f t="shared" si="60"/>
        <v>88</v>
      </c>
    </row>
    <row r="2107" spans="1:8" x14ac:dyDescent="0.25">
      <c r="A2107" s="23">
        <v>64430</v>
      </c>
      <c r="B2107" s="23"/>
      <c r="C2107" s="23" t="s">
        <v>1298</v>
      </c>
      <c r="D2107" s="23">
        <f>VLOOKUP(A2107,'Novitas non-facility'!$B:$C,2,FALSE)</f>
        <v>109.04</v>
      </c>
      <c r="E2107" s="23">
        <f>VLOOKUP(A2107,'Novitas facilty'!$B:$C,2,FALSE)</f>
        <v>58.38</v>
      </c>
      <c r="F2107" s="23"/>
      <c r="G2107" s="45">
        <f t="shared" si="60"/>
        <v>164</v>
      </c>
      <c r="H2107" s="45">
        <f t="shared" si="60"/>
        <v>88</v>
      </c>
    </row>
    <row r="2108" spans="1:8" x14ac:dyDescent="0.25">
      <c r="A2108" s="23">
        <v>64435</v>
      </c>
      <c r="B2108" s="23"/>
      <c r="C2108" s="23" t="s">
        <v>1299</v>
      </c>
      <c r="D2108" s="23">
        <f>VLOOKUP(A2108,'Novitas non-facility'!$B:$C,2,FALSE)</f>
        <v>89.95</v>
      </c>
      <c r="E2108" s="23">
        <f>VLOOKUP(A2108,'Novitas facilty'!$B:$C,2,FALSE)</f>
        <v>46.53</v>
      </c>
      <c r="F2108" s="23"/>
      <c r="G2108" s="45">
        <f t="shared" si="60"/>
        <v>135</v>
      </c>
      <c r="H2108" s="45">
        <f t="shared" si="60"/>
        <v>70</v>
      </c>
    </row>
    <row r="2109" spans="1:8" x14ac:dyDescent="0.25">
      <c r="A2109" s="23">
        <v>64445</v>
      </c>
      <c r="B2109" s="23"/>
      <c r="C2109" s="23" t="s">
        <v>1300</v>
      </c>
      <c r="D2109" s="23">
        <f>VLOOKUP(A2109,'Novitas non-facility'!$B:$C,2,FALSE)</f>
        <v>178.95</v>
      </c>
      <c r="E2109" s="23">
        <f>VLOOKUP(A2109,'Novitas facilty'!$B:$C,2,FALSE)</f>
        <v>78.02</v>
      </c>
      <c r="F2109" s="23"/>
      <c r="G2109" s="45">
        <f t="shared" si="60"/>
        <v>269</v>
      </c>
      <c r="H2109" s="45">
        <f t="shared" si="60"/>
        <v>118</v>
      </c>
    </row>
    <row r="2110" spans="1:8" x14ac:dyDescent="0.25">
      <c r="A2110" s="23">
        <v>64446</v>
      </c>
      <c r="B2110" s="23"/>
      <c r="C2110" s="23" t="s">
        <v>1301</v>
      </c>
      <c r="D2110" s="23">
        <f>VLOOKUP(A2110,'Novitas non-facility'!$B:$C,2,FALSE)</f>
        <v>80.41</v>
      </c>
      <c r="E2110" s="23">
        <f>VLOOKUP(A2110,'Novitas facilty'!$B:$C,2,FALSE)</f>
        <v>84.78</v>
      </c>
      <c r="F2110" s="23"/>
      <c r="G2110" s="45">
        <f t="shared" si="60"/>
        <v>121</v>
      </c>
      <c r="H2110" s="45">
        <f t="shared" si="60"/>
        <v>128</v>
      </c>
    </row>
    <row r="2111" spans="1:8" x14ac:dyDescent="0.25">
      <c r="A2111" s="23">
        <v>64447</v>
      </c>
      <c r="B2111" s="23"/>
      <c r="C2111" s="23" t="s">
        <v>1302</v>
      </c>
      <c r="D2111" s="23">
        <f>VLOOKUP(A2111,'Novitas non-facility'!$B:$C,2,FALSE)</f>
        <v>128.28</v>
      </c>
      <c r="E2111" s="23">
        <f>VLOOKUP(A2111,'Novitas facilty'!$B:$C,2,FALSE)</f>
        <v>66.58</v>
      </c>
      <c r="F2111" s="23"/>
      <c r="G2111" s="45">
        <f t="shared" si="60"/>
        <v>193</v>
      </c>
      <c r="H2111" s="45">
        <f t="shared" si="60"/>
        <v>100</v>
      </c>
    </row>
    <row r="2112" spans="1:8" x14ac:dyDescent="0.25">
      <c r="A2112" s="23">
        <v>64448</v>
      </c>
      <c r="B2112" s="23"/>
      <c r="C2112" s="23" t="s">
        <v>1303</v>
      </c>
      <c r="D2112" s="23">
        <f>VLOOKUP(A2112,'Novitas non-facility'!$B:$C,2,FALSE)</f>
        <v>75.77</v>
      </c>
      <c r="E2112" s="23">
        <f>VLOOKUP(A2112,'Novitas facilty'!$B:$C,2,FALSE)</f>
        <v>76.17</v>
      </c>
      <c r="F2112" s="23"/>
      <c r="G2112" s="45">
        <f t="shared" si="60"/>
        <v>114</v>
      </c>
      <c r="H2112" s="45">
        <f t="shared" si="60"/>
        <v>115</v>
      </c>
    </row>
    <row r="2113" spans="1:8" x14ac:dyDescent="0.25">
      <c r="A2113" s="23">
        <v>64449</v>
      </c>
      <c r="B2113" s="23"/>
      <c r="C2113" s="23" t="s">
        <v>1304</v>
      </c>
      <c r="D2113" s="23">
        <f>VLOOKUP(A2113,'Novitas non-facility'!$B:$C,2,FALSE)</f>
        <v>65.599999999999994</v>
      </c>
      <c r="E2113" s="23">
        <f>VLOOKUP(A2113,'Novitas facilty'!$B:$C,2,FALSE)</f>
        <v>90.38</v>
      </c>
      <c r="F2113" s="23"/>
      <c r="G2113" s="45">
        <f t="shared" si="60"/>
        <v>99</v>
      </c>
      <c r="H2113" s="45">
        <f t="shared" si="60"/>
        <v>136</v>
      </c>
    </row>
    <row r="2114" spans="1:8" x14ac:dyDescent="0.25">
      <c r="A2114" s="23">
        <v>64450</v>
      </c>
      <c r="B2114" s="23"/>
      <c r="C2114" s="23" t="s">
        <v>1305</v>
      </c>
      <c r="D2114" s="23">
        <f>VLOOKUP(A2114,'Novitas non-facility'!$B:$C,2,FALSE)</f>
        <v>82.86</v>
      </c>
      <c r="E2114" s="23">
        <f>VLOOKUP(A2114,'Novitas facilty'!$B:$C,2,FALSE)</f>
        <v>44.77</v>
      </c>
      <c r="F2114" s="23"/>
      <c r="G2114" s="45">
        <f t="shared" si="60"/>
        <v>125</v>
      </c>
      <c r="H2114" s="45">
        <f t="shared" si="60"/>
        <v>68</v>
      </c>
    </row>
    <row r="2115" spans="1:8" x14ac:dyDescent="0.25">
      <c r="A2115" s="23">
        <v>64455</v>
      </c>
      <c r="B2115" s="23"/>
      <c r="C2115" s="23" t="s">
        <v>1306</v>
      </c>
      <c r="D2115" s="23">
        <f>VLOOKUP(A2115,'Novitas non-facility'!$B:$C,2,FALSE)</f>
        <v>53.99</v>
      </c>
      <c r="E2115" s="23">
        <f>VLOOKUP(A2115,'Novitas facilty'!$B:$C,2,FALSE)</f>
        <v>35.32</v>
      </c>
      <c r="F2115" s="23"/>
      <c r="G2115" s="45">
        <f t="shared" si="60"/>
        <v>81</v>
      </c>
      <c r="H2115" s="45">
        <f t="shared" si="60"/>
        <v>53</v>
      </c>
    </row>
    <row r="2116" spans="1:8" x14ac:dyDescent="0.25">
      <c r="A2116" s="23">
        <v>64461</v>
      </c>
      <c r="B2116" s="23"/>
      <c r="C2116" s="23" t="s">
        <v>1307</v>
      </c>
      <c r="D2116" s="23">
        <f>VLOOKUP(A2116,'Novitas non-facility'!$B:$C,2,FALSE)</f>
        <v>148.21</v>
      </c>
      <c r="E2116" s="23">
        <f>VLOOKUP(A2116,'Novitas facilty'!$B:$C,2,FALSE)</f>
        <v>82.31</v>
      </c>
      <c r="F2116" s="23"/>
      <c r="G2116" s="45">
        <f t="shared" si="60"/>
        <v>223</v>
      </c>
      <c r="H2116" s="45">
        <f t="shared" si="60"/>
        <v>124</v>
      </c>
    </row>
    <row r="2117" spans="1:8" x14ac:dyDescent="0.25">
      <c r="A2117" s="23">
        <v>64462</v>
      </c>
      <c r="B2117" s="23"/>
      <c r="C2117" s="23" t="s">
        <v>1308</v>
      </c>
      <c r="D2117" s="23">
        <f>VLOOKUP(A2117,'Novitas non-facility'!$B:$C,2,FALSE)</f>
        <v>78.349999999999994</v>
      </c>
      <c r="E2117" s="23">
        <f>VLOOKUP(A2117,'Novitas facilty'!$B:$C,2,FALSE)</f>
        <v>51.31</v>
      </c>
      <c r="F2117" s="23"/>
      <c r="G2117" s="45">
        <f t="shared" si="60"/>
        <v>118</v>
      </c>
      <c r="H2117" s="45">
        <f t="shared" si="60"/>
        <v>77</v>
      </c>
    </row>
    <row r="2118" spans="1:8" x14ac:dyDescent="0.25">
      <c r="A2118" s="23">
        <v>64463</v>
      </c>
      <c r="B2118" s="23"/>
      <c r="C2118" s="23" t="s">
        <v>1309</v>
      </c>
      <c r="D2118" s="23">
        <f>VLOOKUP(A2118,'Novitas non-facility'!$B:$C,2,FALSE)</f>
        <v>259.38</v>
      </c>
      <c r="E2118" s="23">
        <f>VLOOKUP(A2118,'Novitas facilty'!$B:$C,2,FALSE)</f>
        <v>86.07</v>
      </c>
      <c r="F2118" s="23"/>
      <c r="G2118" s="45">
        <f t="shared" si="60"/>
        <v>390</v>
      </c>
      <c r="H2118" s="45">
        <f t="shared" si="60"/>
        <v>130</v>
      </c>
    </row>
    <row r="2119" spans="1:8" x14ac:dyDescent="0.25">
      <c r="A2119" s="23">
        <v>64479</v>
      </c>
      <c r="B2119" s="23"/>
      <c r="C2119" s="23" t="s">
        <v>1310</v>
      </c>
      <c r="D2119" s="23">
        <f>VLOOKUP(A2119,'Novitas non-facility'!$B:$C,2,FALSE)</f>
        <v>294.63</v>
      </c>
      <c r="E2119" s="23">
        <f>VLOOKUP(A2119,'Novitas facilty'!$B:$C,2,FALSE)</f>
        <v>139.22999999999999</v>
      </c>
      <c r="F2119" s="23"/>
      <c r="G2119" s="45">
        <f t="shared" si="60"/>
        <v>442</v>
      </c>
      <c r="H2119" s="45">
        <f t="shared" si="60"/>
        <v>209</v>
      </c>
    </row>
    <row r="2120" spans="1:8" x14ac:dyDescent="0.25">
      <c r="A2120" s="23">
        <v>64480</v>
      </c>
      <c r="B2120" s="23"/>
      <c r="C2120" s="23" t="s">
        <v>1311</v>
      </c>
      <c r="D2120" s="23">
        <f>VLOOKUP(A2120,'Novitas non-facility'!$B:$C,2,FALSE)</f>
        <v>149.21</v>
      </c>
      <c r="E2120" s="23">
        <f>VLOOKUP(A2120,'Novitas facilty'!$B:$C,2,FALSE)</f>
        <v>65.040000000000006</v>
      </c>
      <c r="F2120" s="23"/>
      <c r="G2120" s="45">
        <f t="shared" si="60"/>
        <v>224</v>
      </c>
      <c r="H2120" s="45">
        <f t="shared" si="60"/>
        <v>98</v>
      </c>
    </row>
    <row r="2121" spans="1:8" x14ac:dyDescent="0.25">
      <c r="A2121" s="23">
        <v>64483</v>
      </c>
      <c r="B2121" s="23"/>
      <c r="C2121" s="23" t="s">
        <v>1312</v>
      </c>
      <c r="D2121" s="23">
        <f>VLOOKUP(A2121,'Novitas non-facility'!$B:$C,2,FALSE)</f>
        <v>274.19</v>
      </c>
      <c r="E2121" s="23">
        <f>VLOOKUP(A2121,'Novitas facilty'!$B:$C,2,FALSE)</f>
        <v>118.41</v>
      </c>
      <c r="F2121" s="23"/>
      <c r="G2121" s="45">
        <f t="shared" si="60"/>
        <v>412</v>
      </c>
      <c r="H2121" s="45">
        <f t="shared" si="60"/>
        <v>178</v>
      </c>
    </row>
    <row r="2122" spans="1:8" x14ac:dyDescent="0.25">
      <c r="A2122" s="23">
        <v>64484</v>
      </c>
      <c r="B2122" s="23"/>
      <c r="C2122" s="23" t="s">
        <v>1311</v>
      </c>
      <c r="D2122" s="23">
        <f>VLOOKUP(A2122,'Novitas non-facility'!$B:$C,2,FALSE)</f>
        <v>123.96</v>
      </c>
      <c r="E2122" s="23">
        <f>VLOOKUP(A2122,'Novitas facilty'!$B:$C,2,FALSE)</f>
        <v>54.64</v>
      </c>
      <c r="F2122" s="23"/>
      <c r="G2122" s="45">
        <f t="shared" si="60"/>
        <v>186</v>
      </c>
      <c r="H2122" s="45">
        <f t="shared" si="60"/>
        <v>82</v>
      </c>
    </row>
    <row r="2123" spans="1:8" x14ac:dyDescent="0.25">
      <c r="A2123" s="23">
        <v>64486</v>
      </c>
      <c r="B2123" s="23"/>
      <c r="C2123" s="23" t="s">
        <v>1313</v>
      </c>
      <c r="D2123" s="23">
        <f>VLOOKUP(A2123,'Novitas non-facility'!$B:$C,2,FALSE)</f>
        <v>123.91</v>
      </c>
      <c r="E2123" s="23">
        <f>VLOOKUP(A2123,'Novitas facilty'!$B:$C,2,FALSE)</f>
        <v>58.02</v>
      </c>
      <c r="F2123" s="23"/>
      <c r="G2123" s="45">
        <f t="shared" si="60"/>
        <v>186</v>
      </c>
      <c r="H2123" s="45">
        <f t="shared" si="60"/>
        <v>88</v>
      </c>
    </row>
    <row r="2124" spans="1:8" x14ac:dyDescent="0.25">
      <c r="A2124" s="23">
        <v>64487</v>
      </c>
      <c r="B2124" s="23"/>
      <c r="C2124" s="23" t="s">
        <v>1314</v>
      </c>
      <c r="D2124" s="23">
        <f>VLOOKUP(A2124,'Novitas non-facility'!$B:$C,2,FALSE)</f>
        <v>243.25</v>
      </c>
      <c r="E2124" s="23">
        <f>VLOOKUP(A2124,'Novitas facilty'!$B:$C,2,FALSE)</f>
        <v>66.52</v>
      </c>
      <c r="F2124" s="23"/>
      <c r="G2124" s="45">
        <f t="shared" si="60"/>
        <v>365</v>
      </c>
      <c r="H2124" s="45">
        <f t="shared" si="60"/>
        <v>100</v>
      </c>
    </row>
    <row r="2125" spans="1:8" x14ac:dyDescent="0.25">
      <c r="A2125" s="23">
        <v>64488</v>
      </c>
      <c r="B2125" s="23"/>
      <c r="C2125" s="23" t="s">
        <v>1315</v>
      </c>
      <c r="D2125" s="23">
        <f>VLOOKUP(A2125,'Novitas non-facility'!$B:$C,2,FALSE)</f>
        <v>153.01</v>
      </c>
      <c r="E2125" s="23">
        <f>VLOOKUP(A2125,'Novitas facilty'!$B:$C,2,FALSE)</f>
        <v>71.88</v>
      </c>
      <c r="F2125" s="23"/>
      <c r="G2125" s="45">
        <f t="shared" si="60"/>
        <v>230</v>
      </c>
      <c r="H2125" s="45">
        <f t="shared" si="60"/>
        <v>108</v>
      </c>
    </row>
    <row r="2126" spans="1:8" x14ac:dyDescent="0.25">
      <c r="A2126" s="23">
        <v>64489</v>
      </c>
      <c r="B2126" s="23"/>
      <c r="C2126" s="23" t="s">
        <v>1316</v>
      </c>
      <c r="D2126" s="23">
        <f>VLOOKUP(A2126,'Novitas non-facility'!$B:$C,2,FALSE)</f>
        <v>399.45</v>
      </c>
      <c r="E2126" s="23">
        <f>VLOOKUP(A2126,'Novitas facilty'!$B:$C,2,FALSE)</f>
        <v>82.17</v>
      </c>
      <c r="F2126" s="23"/>
      <c r="G2126" s="45">
        <f t="shared" si="60"/>
        <v>600</v>
      </c>
      <c r="H2126" s="45">
        <f t="shared" si="60"/>
        <v>124</v>
      </c>
    </row>
    <row r="2127" spans="1:8" x14ac:dyDescent="0.25">
      <c r="A2127" s="23">
        <v>64490</v>
      </c>
      <c r="B2127" s="23"/>
      <c r="C2127" s="23" t="s">
        <v>1317</v>
      </c>
      <c r="D2127" s="23">
        <f>VLOOKUP(A2127,'Novitas non-facility'!$B:$C,2,FALSE)</f>
        <v>211.2</v>
      </c>
      <c r="E2127" s="23">
        <f>VLOOKUP(A2127,'Novitas facilty'!$B:$C,2,FALSE)</f>
        <v>112.16</v>
      </c>
      <c r="F2127" s="23"/>
      <c r="G2127" s="45">
        <f t="shared" si="60"/>
        <v>317</v>
      </c>
      <c r="H2127" s="45">
        <f t="shared" si="60"/>
        <v>169</v>
      </c>
    </row>
    <row r="2128" spans="1:8" x14ac:dyDescent="0.25">
      <c r="A2128" s="23">
        <v>64491</v>
      </c>
      <c r="B2128" s="23"/>
      <c r="C2128" s="23" t="s">
        <v>1318</v>
      </c>
      <c r="D2128" s="23">
        <f>VLOOKUP(A2128,'Novitas non-facility'!$B:$C,2,FALSE)</f>
        <v>106.29</v>
      </c>
      <c r="E2128" s="23">
        <f>VLOOKUP(A2128,'Novitas facilty'!$B:$C,2,FALSE)</f>
        <v>62.87</v>
      </c>
      <c r="F2128" s="23"/>
      <c r="G2128" s="45">
        <f t="shared" si="60"/>
        <v>160</v>
      </c>
      <c r="H2128" s="45">
        <f t="shared" si="60"/>
        <v>95</v>
      </c>
    </row>
    <row r="2129" spans="1:8" x14ac:dyDescent="0.25">
      <c r="A2129" s="23">
        <v>64492</v>
      </c>
      <c r="B2129" s="23"/>
      <c r="C2129" s="23" t="s">
        <v>1319</v>
      </c>
      <c r="D2129" s="23">
        <f>VLOOKUP(A2129,'Novitas non-facility'!$B:$C,2,FALSE)</f>
        <v>107.05</v>
      </c>
      <c r="E2129" s="23">
        <f>VLOOKUP(A2129,'Novitas facilty'!$B:$C,2,FALSE)</f>
        <v>64.010000000000005</v>
      </c>
      <c r="F2129" s="23"/>
      <c r="G2129" s="45">
        <f t="shared" si="60"/>
        <v>161</v>
      </c>
      <c r="H2129" s="45">
        <f t="shared" si="60"/>
        <v>97</v>
      </c>
    </row>
    <row r="2130" spans="1:8" x14ac:dyDescent="0.25">
      <c r="A2130" s="23">
        <v>64493</v>
      </c>
      <c r="B2130" s="23"/>
      <c r="C2130" s="23" t="s">
        <v>1320</v>
      </c>
      <c r="D2130" s="23">
        <f>VLOOKUP(A2130,'Novitas non-facility'!$B:$C,2,FALSE)</f>
        <v>195.72</v>
      </c>
      <c r="E2130" s="23">
        <f>VLOOKUP(A2130,'Novitas facilty'!$B:$C,2,FALSE)</f>
        <v>96.69</v>
      </c>
      <c r="F2130" s="23"/>
      <c r="G2130" s="45">
        <f t="shared" si="60"/>
        <v>294</v>
      </c>
      <c r="H2130" s="45">
        <f t="shared" si="60"/>
        <v>146</v>
      </c>
    </row>
    <row r="2131" spans="1:8" x14ac:dyDescent="0.25">
      <c r="A2131" s="23">
        <v>64494</v>
      </c>
      <c r="B2131" s="23"/>
      <c r="C2131" s="23" t="s">
        <v>1321</v>
      </c>
      <c r="D2131" s="23">
        <f>VLOOKUP(A2131,'Novitas non-facility'!$B:$C,2,FALSE)</f>
        <v>99.59</v>
      </c>
      <c r="E2131" s="23">
        <f>VLOOKUP(A2131,'Novitas facilty'!$B:$C,2,FALSE)</f>
        <v>54.26</v>
      </c>
      <c r="F2131" s="23"/>
      <c r="G2131" s="45">
        <f t="shared" si="60"/>
        <v>150</v>
      </c>
      <c r="H2131" s="45">
        <f t="shared" si="60"/>
        <v>82</v>
      </c>
    </row>
    <row r="2132" spans="1:8" x14ac:dyDescent="0.25">
      <c r="A2132" s="23">
        <v>64495</v>
      </c>
      <c r="B2132" s="23"/>
      <c r="C2132" s="23" t="s">
        <v>1322</v>
      </c>
      <c r="D2132" s="23">
        <f>VLOOKUP(A2132,'Novitas non-facility'!$B:$C,2,FALSE)</f>
        <v>99.59</v>
      </c>
      <c r="E2132" s="23">
        <f>VLOOKUP(A2132,'Novitas facilty'!$B:$C,2,FALSE)</f>
        <v>55.02</v>
      </c>
      <c r="F2132" s="23"/>
      <c r="G2132" s="45">
        <f t="shared" si="60"/>
        <v>150</v>
      </c>
      <c r="H2132" s="45">
        <f t="shared" si="60"/>
        <v>83</v>
      </c>
    </row>
    <row r="2133" spans="1:8" x14ac:dyDescent="0.25">
      <c r="A2133" s="23">
        <v>64505</v>
      </c>
      <c r="B2133" s="23"/>
      <c r="C2133" s="23" t="s">
        <v>1323</v>
      </c>
      <c r="D2133" s="23">
        <f>VLOOKUP(A2133,'Novitas non-facility'!$B:$C,2,FALSE)</f>
        <v>158.52000000000001</v>
      </c>
      <c r="E2133" s="23">
        <f>VLOOKUP(A2133,'Novitas facilty'!$B:$C,2,FALSE)</f>
        <v>113.2</v>
      </c>
      <c r="F2133" s="23"/>
      <c r="G2133" s="45">
        <f t="shared" si="60"/>
        <v>238</v>
      </c>
      <c r="H2133" s="45">
        <f t="shared" si="60"/>
        <v>170</v>
      </c>
    </row>
    <row r="2134" spans="1:8" x14ac:dyDescent="0.25">
      <c r="A2134" s="23">
        <v>64508</v>
      </c>
      <c r="B2134" s="23"/>
      <c r="C2134" s="23" t="s">
        <v>1324</v>
      </c>
      <c r="D2134" s="23">
        <f>VLOOKUP(A2134,'Novitas non-facility'!$B:$C,2,FALSE)</f>
        <v>67.510000000000005</v>
      </c>
      <c r="E2134" s="23">
        <f>VLOOKUP(A2134,'Novitas facilty'!$B:$C,2,FALSE)</f>
        <v>80.8</v>
      </c>
      <c r="F2134" s="23"/>
      <c r="G2134" s="45">
        <f t="shared" si="60"/>
        <v>102</v>
      </c>
      <c r="H2134" s="45">
        <f t="shared" si="60"/>
        <v>122</v>
      </c>
    </row>
    <row r="2135" spans="1:8" x14ac:dyDescent="0.25">
      <c r="A2135" s="23">
        <v>64510</v>
      </c>
      <c r="B2135" s="23"/>
      <c r="C2135" s="23" t="s">
        <v>1325</v>
      </c>
      <c r="D2135" s="23">
        <f>VLOOKUP(A2135,'Novitas non-facility'!$B:$C,2,FALSE)</f>
        <v>162.53</v>
      </c>
      <c r="E2135" s="23">
        <f>VLOOKUP(A2135,'Novitas facilty'!$B:$C,2,FALSE)</f>
        <v>82.54</v>
      </c>
      <c r="F2135" s="23"/>
      <c r="G2135" s="45">
        <f t="shared" si="60"/>
        <v>244</v>
      </c>
      <c r="H2135" s="45">
        <f t="shared" si="60"/>
        <v>124</v>
      </c>
    </row>
    <row r="2136" spans="1:8" x14ac:dyDescent="0.25">
      <c r="A2136" s="23">
        <v>64517</v>
      </c>
      <c r="B2136" s="23"/>
      <c r="C2136" s="23" t="s">
        <v>1326</v>
      </c>
      <c r="D2136" s="23">
        <f>VLOOKUP(A2136,'Novitas non-facility'!$B:$C,2,FALSE)</f>
        <v>213.49</v>
      </c>
      <c r="E2136" s="23">
        <f>VLOOKUP(A2136,'Novitas facilty'!$B:$C,2,FALSE)</f>
        <v>135.03</v>
      </c>
      <c r="F2136" s="23"/>
      <c r="G2136" s="45">
        <f t="shared" si="60"/>
        <v>321</v>
      </c>
      <c r="H2136" s="45">
        <f t="shared" si="60"/>
        <v>203</v>
      </c>
    </row>
    <row r="2137" spans="1:8" x14ac:dyDescent="0.25">
      <c r="A2137" s="23">
        <v>64520</v>
      </c>
      <c r="B2137" s="23"/>
      <c r="C2137" s="23" t="s">
        <v>1327</v>
      </c>
      <c r="D2137" s="23">
        <f>VLOOKUP(A2137,'Novitas non-facility'!$B:$C,2,FALSE)</f>
        <v>257.33999999999997</v>
      </c>
      <c r="E2137" s="23">
        <f>VLOOKUP(A2137,'Novitas facilty'!$B:$C,2,FALSE)</f>
        <v>90.51</v>
      </c>
      <c r="F2137" s="23"/>
      <c r="G2137" s="45">
        <f t="shared" si="60"/>
        <v>387</v>
      </c>
      <c r="H2137" s="45">
        <f t="shared" si="60"/>
        <v>136</v>
      </c>
    </row>
    <row r="2138" spans="1:8" x14ac:dyDescent="0.25">
      <c r="A2138" s="23">
        <v>64530</v>
      </c>
      <c r="B2138" s="23"/>
      <c r="C2138" s="23" t="s">
        <v>1328</v>
      </c>
      <c r="D2138" s="23">
        <f>VLOOKUP(A2138,'Novitas non-facility'!$B:$C,2,FALSE)</f>
        <v>258.39</v>
      </c>
      <c r="E2138" s="23">
        <f>VLOOKUP(A2138,'Novitas facilty'!$B:$C,2,FALSE)</f>
        <v>101.47</v>
      </c>
      <c r="F2138" s="23"/>
      <c r="G2138" s="45">
        <f t="shared" si="60"/>
        <v>388</v>
      </c>
      <c r="H2138" s="45">
        <f t="shared" si="60"/>
        <v>153</v>
      </c>
    </row>
    <row r="2139" spans="1:8" x14ac:dyDescent="0.25">
      <c r="A2139" s="23">
        <v>64550</v>
      </c>
      <c r="B2139" s="23"/>
      <c r="C2139" s="23" t="s">
        <v>1329</v>
      </c>
      <c r="D2139" s="23">
        <f>VLOOKUP(A2139,'Novitas non-facility'!$B:$C,2,FALSE)</f>
        <v>17.47</v>
      </c>
      <c r="E2139" s="23">
        <f>VLOOKUP(A2139,'Novitas facilty'!$B:$C,2,FALSE)</f>
        <v>9.41</v>
      </c>
      <c r="F2139" s="23"/>
      <c r="G2139" s="45">
        <f t="shared" si="60"/>
        <v>27</v>
      </c>
      <c r="H2139" s="45">
        <f t="shared" si="60"/>
        <v>15</v>
      </c>
    </row>
    <row r="2140" spans="1:8" x14ac:dyDescent="0.25">
      <c r="A2140" s="23">
        <v>64553</v>
      </c>
      <c r="B2140" s="23"/>
      <c r="C2140" s="23" t="s">
        <v>1138</v>
      </c>
      <c r="D2140" s="23">
        <f>VLOOKUP(A2140,'Novitas non-facility'!$B:$C,2,FALSE)</f>
        <v>2872.62</v>
      </c>
      <c r="E2140" s="23">
        <f>VLOOKUP(A2140,'Novitas facilty'!$B:$C,2,FALSE)</f>
        <v>424.24</v>
      </c>
      <c r="F2140" s="23"/>
      <c r="G2140" s="45">
        <f t="shared" si="60"/>
        <v>4309</v>
      </c>
      <c r="H2140" s="45">
        <f t="shared" si="60"/>
        <v>637</v>
      </c>
    </row>
    <row r="2141" spans="1:8" x14ac:dyDescent="0.25">
      <c r="A2141" s="23">
        <v>64555</v>
      </c>
      <c r="B2141" s="23"/>
      <c r="C2141" s="23" t="s">
        <v>1138</v>
      </c>
      <c r="D2141" s="23">
        <f>VLOOKUP(A2141,'Novitas non-facility'!$B:$C,2,FALSE)</f>
        <v>2450.35</v>
      </c>
      <c r="E2141" s="23">
        <f>VLOOKUP(A2141,'Novitas facilty'!$B:$C,2,FALSE)</f>
        <v>348.58</v>
      </c>
      <c r="F2141" s="23"/>
      <c r="G2141" s="45">
        <f t="shared" si="60"/>
        <v>3676</v>
      </c>
      <c r="H2141" s="45">
        <f t="shared" si="60"/>
        <v>523</v>
      </c>
    </row>
    <row r="2142" spans="1:8" x14ac:dyDescent="0.25">
      <c r="A2142" s="23">
        <v>64561</v>
      </c>
      <c r="B2142" s="23"/>
      <c r="C2142" s="23" t="s">
        <v>1138</v>
      </c>
      <c r="D2142" s="23">
        <f>VLOOKUP(A2142,'Novitas non-facility'!$B:$C,2,FALSE)</f>
        <v>827.23</v>
      </c>
      <c r="E2142" s="23">
        <f>VLOOKUP(A2142,'Novitas facilty'!$B:$C,2,FALSE)</f>
        <v>323.69</v>
      </c>
      <c r="F2142" s="23"/>
      <c r="G2142" s="45">
        <f t="shared" si="60"/>
        <v>1241</v>
      </c>
      <c r="H2142" s="45">
        <f t="shared" si="60"/>
        <v>486</v>
      </c>
    </row>
    <row r="2143" spans="1:8" x14ac:dyDescent="0.25">
      <c r="A2143" s="23">
        <v>64566</v>
      </c>
      <c r="B2143" s="23"/>
      <c r="C2143" s="23" t="s">
        <v>1330</v>
      </c>
      <c r="D2143" s="23">
        <f>VLOOKUP(A2143,'Novitas non-facility'!$B:$C,2,FALSE)</f>
        <v>131.66999999999999</v>
      </c>
      <c r="E2143" s="23">
        <f>VLOOKUP(A2143,'Novitas facilty'!$B:$C,2,FALSE)</f>
        <v>31.87</v>
      </c>
      <c r="F2143" s="23"/>
      <c r="G2143" s="45">
        <f t="shared" si="60"/>
        <v>198</v>
      </c>
      <c r="H2143" s="45">
        <f t="shared" si="60"/>
        <v>48</v>
      </c>
    </row>
    <row r="2144" spans="1:8" x14ac:dyDescent="0.25">
      <c r="A2144" s="23">
        <v>64568</v>
      </c>
      <c r="B2144" s="23"/>
      <c r="C2144" s="23" t="s">
        <v>1331</v>
      </c>
      <c r="D2144" s="23">
        <f>VLOOKUP(A2144,'Novitas non-facility'!$B:$C,2,FALSE)</f>
        <v>652.94000000000005</v>
      </c>
      <c r="E2144" s="23">
        <f>VLOOKUP(A2144,'Novitas facilty'!$B:$C,2,FALSE)</f>
        <v>733.54</v>
      </c>
      <c r="F2144" s="23"/>
      <c r="G2144" s="45">
        <f t="shared" si="60"/>
        <v>980</v>
      </c>
      <c r="H2144" s="45">
        <f t="shared" si="60"/>
        <v>1101</v>
      </c>
    </row>
    <row r="2145" spans="1:8" x14ac:dyDescent="0.25">
      <c r="A2145" s="23">
        <v>64569</v>
      </c>
      <c r="B2145" s="23"/>
      <c r="C2145" s="23" t="s">
        <v>1332</v>
      </c>
      <c r="D2145" s="23">
        <f>VLOOKUP(A2145,'Novitas non-facility'!$B:$C,2,FALSE)</f>
        <v>837.83</v>
      </c>
      <c r="E2145" s="23">
        <f>VLOOKUP(A2145,'Novitas facilty'!$B:$C,2,FALSE)</f>
        <v>874.94</v>
      </c>
      <c r="F2145" s="23"/>
      <c r="G2145" s="45">
        <f t="shared" si="60"/>
        <v>1257</v>
      </c>
      <c r="H2145" s="45">
        <f t="shared" si="60"/>
        <v>1313</v>
      </c>
    </row>
    <row r="2146" spans="1:8" x14ac:dyDescent="0.25">
      <c r="A2146" s="23">
        <v>64570</v>
      </c>
      <c r="B2146" s="23"/>
      <c r="C2146" s="23" t="s">
        <v>1333</v>
      </c>
      <c r="D2146" s="23">
        <f>VLOOKUP(A2146,'Novitas non-facility'!$B:$C,2,FALSE)</f>
        <v>810.57</v>
      </c>
      <c r="E2146" s="23">
        <f>VLOOKUP(A2146,'Novitas facilty'!$B:$C,2,FALSE)</f>
        <v>725.65</v>
      </c>
      <c r="F2146" s="23"/>
      <c r="G2146" s="45">
        <f t="shared" si="60"/>
        <v>1216</v>
      </c>
      <c r="H2146" s="45">
        <f t="shared" si="60"/>
        <v>1089</v>
      </c>
    </row>
    <row r="2147" spans="1:8" x14ac:dyDescent="0.25">
      <c r="A2147" s="23">
        <v>64575</v>
      </c>
      <c r="B2147" s="23"/>
      <c r="C2147" s="23" t="s">
        <v>1138</v>
      </c>
      <c r="D2147" s="23">
        <f>VLOOKUP(A2147,'Novitas non-facility'!$B:$C,2,FALSE)</f>
        <v>333.41</v>
      </c>
      <c r="E2147" s="23">
        <f>VLOOKUP(A2147,'Novitas facilty'!$B:$C,2,FALSE)</f>
        <v>353.27</v>
      </c>
      <c r="F2147" s="23"/>
      <c r="G2147" s="45">
        <f t="shared" si="60"/>
        <v>501</v>
      </c>
      <c r="H2147" s="45">
        <f t="shared" si="60"/>
        <v>530</v>
      </c>
    </row>
    <row r="2148" spans="1:8" x14ac:dyDescent="0.25">
      <c r="A2148" s="23">
        <v>64580</v>
      </c>
      <c r="B2148" s="23"/>
      <c r="C2148" s="23" t="s">
        <v>1138</v>
      </c>
      <c r="D2148" s="23">
        <f>VLOOKUP(A2148,'Novitas non-facility'!$B:$C,2,FALSE)</f>
        <v>344.3</v>
      </c>
      <c r="E2148" s="23">
        <f>VLOOKUP(A2148,'Novitas facilty'!$B:$C,2,FALSE)</f>
        <v>334.99</v>
      </c>
      <c r="F2148" s="23"/>
      <c r="G2148" s="45">
        <f t="shared" si="60"/>
        <v>517</v>
      </c>
      <c r="H2148" s="45">
        <f t="shared" si="60"/>
        <v>503</v>
      </c>
    </row>
    <row r="2149" spans="1:8" x14ac:dyDescent="0.25">
      <c r="A2149" s="23">
        <v>64581</v>
      </c>
      <c r="B2149" s="23"/>
      <c r="C2149" s="23" t="s">
        <v>1138</v>
      </c>
      <c r="D2149" s="23">
        <f>VLOOKUP(A2149,'Novitas non-facility'!$B:$C,2,FALSE)</f>
        <v>699.62</v>
      </c>
      <c r="E2149" s="23">
        <f>VLOOKUP(A2149,'Novitas facilty'!$B:$C,2,FALSE)</f>
        <v>721.86</v>
      </c>
      <c r="F2149" s="23"/>
      <c r="G2149" s="45">
        <f t="shared" si="60"/>
        <v>1050</v>
      </c>
      <c r="H2149" s="45">
        <f t="shared" si="60"/>
        <v>1083</v>
      </c>
    </row>
    <row r="2150" spans="1:8" x14ac:dyDescent="0.25">
      <c r="A2150" s="23">
        <v>64585</v>
      </c>
      <c r="B2150" s="23"/>
      <c r="C2150" s="23" t="s">
        <v>1141</v>
      </c>
      <c r="D2150" s="23">
        <f>VLOOKUP(A2150,'Novitas non-facility'!$B:$C,2,FALSE)</f>
        <v>268.99</v>
      </c>
      <c r="E2150" s="23">
        <f>VLOOKUP(A2150,'Novitas facilty'!$B:$C,2,FALSE)</f>
        <v>155.1</v>
      </c>
      <c r="F2150" s="23"/>
      <c r="G2150" s="45">
        <f t="shared" si="60"/>
        <v>404</v>
      </c>
      <c r="H2150" s="45">
        <f t="shared" si="60"/>
        <v>233</v>
      </c>
    </row>
    <row r="2151" spans="1:8" x14ac:dyDescent="0.25">
      <c r="A2151" s="23">
        <v>64590</v>
      </c>
      <c r="B2151" s="23"/>
      <c r="C2151" s="23" t="s">
        <v>1334</v>
      </c>
      <c r="D2151" s="23">
        <f>VLOOKUP(A2151,'Novitas non-facility'!$B:$C,2,FALSE)</f>
        <v>291.39999999999998</v>
      </c>
      <c r="E2151" s="23">
        <f>VLOOKUP(A2151,'Novitas facilty'!$B:$C,2,FALSE)</f>
        <v>174.09</v>
      </c>
      <c r="F2151" s="23"/>
      <c r="G2151" s="45">
        <f t="shared" si="60"/>
        <v>438</v>
      </c>
      <c r="H2151" s="45">
        <f t="shared" si="60"/>
        <v>262</v>
      </c>
    </row>
    <row r="2152" spans="1:8" x14ac:dyDescent="0.25">
      <c r="A2152" s="23">
        <v>64595</v>
      </c>
      <c r="B2152" s="23"/>
      <c r="C2152" s="23" t="s">
        <v>1335</v>
      </c>
      <c r="D2152" s="23">
        <f>VLOOKUP(A2152,'Novitas non-facility'!$B:$C,2,FALSE)</f>
        <v>258.27999999999997</v>
      </c>
      <c r="E2152" s="23">
        <f>VLOOKUP(A2152,'Novitas facilty'!$B:$C,2,FALSE)</f>
        <v>138.30000000000001</v>
      </c>
      <c r="F2152" s="23"/>
      <c r="G2152" s="45">
        <f t="shared" si="60"/>
        <v>388</v>
      </c>
      <c r="H2152" s="45">
        <f t="shared" si="60"/>
        <v>208</v>
      </c>
    </row>
    <row r="2153" spans="1:8" x14ac:dyDescent="0.25">
      <c r="A2153" s="23">
        <v>64600</v>
      </c>
      <c r="B2153" s="23"/>
      <c r="C2153" s="23" t="s">
        <v>1336</v>
      </c>
      <c r="D2153" s="23">
        <f>VLOOKUP(A2153,'Novitas non-facility'!$B:$C,2,FALSE)</f>
        <v>519.37</v>
      </c>
      <c r="E2153" s="23">
        <f>VLOOKUP(A2153,'Novitas facilty'!$B:$C,2,FALSE)</f>
        <v>250.46</v>
      </c>
      <c r="F2153" s="23"/>
      <c r="G2153" s="45">
        <f t="shared" si="60"/>
        <v>780</v>
      </c>
      <c r="H2153" s="45">
        <f t="shared" si="60"/>
        <v>376</v>
      </c>
    </row>
    <row r="2154" spans="1:8" x14ac:dyDescent="0.25">
      <c r="A2154" s="23">
        <v>64605</v>
      </c>
      <c r="B2154" s="23"/>
      <c r="C2154" s="23" t="s">
        <v>1336</v>
      </c>
      <c r="D2154" s="23">
        <f>VLOOKUP(A2154,'Novitas non-facility'!$B:$C,2,FALSE)</f>
        <v>720.35</v>
      </c>
      <c r="E2154" s="23">
        <f>VLOOKUP(A2154,'Novitas facilty'!$B:$C,2,FALSE)</f>
        <v>379.07</v>
      </c>
      <c r="F2154" s="23"/>
      <c r="G2154" s="45">
        <f t="shared" si="60"/>
        <v>1081</v>
      </c>
      <c r="H2154" s="45">
        <f t="shared" si="60"/>
        <v>569</v>
      </c>
    </row>
    <row r="2155" spans="1:8" x14ac:dyDescent="0.25">
      <c r="A2155" s="23">
        <v>64610</v>
      </c>
      <c r="B2155" s="23"/>
      <c r="C2155" s="23" t="s">
        <v>1336</v>
      </c>
      <c r="D2155" s="23">
        <f>VLOOKUP(A2155,'Novitas non-facility'!$B:$C,2,FALSE)</f>
        <v>868.08</v>
      </c>
      <c r="E2155" s="23">
        <f>VLOOKUP(A2155,'Novitas facilty'!$B:$C,2,FALSE)</f>
        <v>521.85</v>
      </c>
      <c r="F2155" s="23"/>
      <c r="G2155" s="45">
        <f t="shared" si="60"/>
        <v>1303</v>
      </c>
      <c r="H2155" s="45">
        <f t="shared" si="60"/>
        <v>783</v>
      </c>
    </row>
    <row r="2156" spans="1:8" x14ac:dyDescent="0.25">
      <c r="A2156" s="23">
        <v>64611</v>
      </c>
      <c r="B2156" s="23"/>
      <c r="C2156" s="23" t="s">
        <v>1337</v>
      </c>
      <c r="D2156" s="23">
        <f>VLOOKUP(A2156,'Novitas non-facility'!$B:$C,2,FALSE)</f>
        <v>143.78</v>
      </c>
      <c r="E2156" s="23">
        <f>VLOOKUP(A2156,'Novitas facilty'!$B:$C,2,FALSE)</f>
        <v>122.45</v>
      </c>
      <c r="F2156" s="23"/>
      <c r="G2156" s="45">
        <f t="shared" si="60"/>
        <v>216</v>
      </c>
      <c r="H2156" s="45">
        <f t="shared" si="60"/>
        <v>184</v>
      </c>
    </row>
    <row r="2157" spans="1:8" x14ac:dyDescent="0.25">
      <c r="A2157" s="23">
        <v>64612</v>
      </c>
      <c r="B2157" s="23"/>
      <c r="C2157" s="23" t="s">
        <v>1338</v>
      </c>
      <c r="D2157" s="23">
        <f>VLOOKUP(A2157,'Novitas non-facility'!$B:$C,2,FALSE)</f>
        <v>150.63999999999999</v>
      </c>
      <c r="E2157" s="23">
        <f>VLOOKUP(A2157,'Novitas facilty'!$B:$C,2,FALSE)</f>
        <v>129.69</v>
      </c>
      <c r="F2157" s="23"/>
      <c r="G2157" s="45">
        <f t="shared" si="60"/>
        <v>226</v>
      </c>
      <c r="H2157" s="45">
        <f t="shared" si="60"/>
        <v>195</v>
      </c>
    </row>
    <row r="2158" spans="1:8" x14ac:dyDescent="0.25">
      <c r="A2158" s="23">
        <v>64615</v>
      </c>
      <c r="B2158" s="23"/>
      <c r="C2158" s="23" t="s">
        <v>1339</v>
      </c>
      <c r="D2158" s="23">
        <f>VLOOKUP(A2158,'Novitas non-facility'!$B:$C,2,FALSE)</f>
        <v>168.6</v>
      </c>
      <c r="E2158" s="23">
        <f>VLOOKUP(A2158,'Novitas facilty'!$B:$C,2,FALSE)</f>
        <v>132.41999999999999</v>
      </c>
      <c r="F2158" s="23"/>
      <c r="G2158" s="45">
        <f t="shared" si="60"/>
        <v>253</v>
      </c>
      <c r="H2158" s="45">
        <f t="shared" si="60"/>
        <v>199</v>
      </c>
    </row>
    <row r="2159" spans="1:8" x14ac:dyDescent="0.25">
      <c r="A2159" s="23">
        <v>64616</v>
      </c>
      <c r="B2159" s="23"/>
      <c r="C2159" s="23" t="s">
        <v>1340</v>
      </c>
      <c r="D2159" s="23">
        <f>VLOOKUP(A2159,'Novitas non-facility'!$B:$C,2,FALSE)</f>
        <v>150.24</v>
      </c>
      <c r="E2159" s="23">
        <f>VLOOKUP(A2159,'Novitas facilty'!$B:$C,2,FALSE)</f>
        <v>117.48</v>
      </c>
      <c r="F2159" s="23"/>
      <c r="G2159" s="45">
        <f t="shared" si="60"/>
        <v>226</v>
      </c>
      <c r="H2159" s="45">
        <f t="shared" si="60"/>
        <v>177</v>
      </c>
    </row>
    <row r="2160" spans="1:8" x14ac:dyDescent="0.25">
      <c r="A2160" s="23">
        <v>64617</v>
      </c>
      <c r="B2160" s="23"/>
      <c r="C2160" s="23" t="s">
        <v>1341</v>
      </c>
      <c r="D2160" s="23">
        <f>VLOOKUP(A2160,'Novitas non-facility'!$B:$C,2,FALSE)</f>
        <v>179.78</v>
      </c>
      <c r="E2160" s="23">
        <f>VLOOKUP(A2160,'Novitas facilty'!$B:$C,2,FALSE)</f>
        <v>116.55</v>
      </c>
      <c r="F2160" s="23"/>
      <c r="G2160" s="45">
        <f t="shared" si="60"/>
        <v>270</v>
      </c>
      <c r="H2160" s="45">
        <f t="shared" si="60"/>
        <v>175</v>
      </c>
    </row>
    <row r="2161" spans="1:8" x14ac:dyDescent="0.25">
      <c r="A2161" s="23">
        <v>64620</v>
      </c>
      <c r="B2161" s="23"/>
      <c r="C2161" s="23" t="s">
        <v>1336</v>
      </c>
      <c r="D2161" s="23">
        <f>VLOOKUP(A2161,'Novitas non-facility'!$B:$C,2,FALSE)</f>
        <v>227.7</v>
      </c>
      <c r="E2161" s="23">
        <f>VLOOKUP(A2161,'Novitas facilty'!$B:$C,2,FALSE)</f>
        <v>190.76</v>
      </c>
      <c r="F2161" s="23"/>
      <c r="G2161" s="45">
        <f t="shared" ref="G2161:H2224" si="61">ROUNDUP(D2161*$K$2,0)</f>
        <v>342</v>
      </c>
      <c r="H2161" s="45">
        <f t="shared" si="61"/>
        <v>287</v>
      </c>
    </row>
    <row r="2162" spans="1:8" x14ac:dyDescent="0.25">
      <c r="A2162" s="23">
        <v>64630</v>
      </c>
      <c r="B2162" s="23"/>
      <c r="C2162" s="23" t="s">
        <v>1336</v>
      </c>
      <c r="D2162" s="23">
        <f>VLOOKUP(A2162,'Novitas non-facility'!$B:$C,2,FALSE)</f>
        <v>280.7</v>
      </c>
      <c r="E2162" s="23">
        <f>VLOOKUP(A2162,'Novitas facilty'!$B:$C,2,FALSE)</f>
        <v>206.42</v>
      </c>
      <c r="F2162" s="23"/>
      <c r="G2162" s="45">
        <f t="shared" si="61"/>
        <v>422</v>
      </c>
      <c r="H2162" s="45">
        <f t="shared" si="61"/>
        <v>310</v>
      </c>
    </row>
    <row r="2163" spans="1:8" x14ac:dyDescent="0.25">
      <c r="A2163" s="23">
        <v>64632</v>
      </c>
      <c r="B2163" s="23"/>
      <c r="C2163" s="23" t="s">
        <v>1342</v>
      </c>
      <c r="D2163" s="23">
        <f>VLOOKUP(A2163,'Novitas non-facility'!$B:$C,2,FALSE)</f>
        <v>98.16</v>
      </c>
      <c r="E2163" s="23">
        <f>VLOOKUP(A2163,'Novitas facilty'!$B:$C,2,FALSE)</f>
        <v>71.5</v>
      </c>
      <c r="F2163" s="23"/>
      <c r="G2163" s="45">
        <f t="shared" si="61"/>
        <v>148</v>
      </c>
      <c r="H2163" s="45">
        <f t="shared" si="61"/>
        <v>108</v>
      </c>
    </row>
    <row r="2164" spans="1:8" x14ac:dyDescent="0.25">
      <c r="A2164" s="23">
        <v>64633</v>
      </c>
      <c r="B2164" s="23"/>
      <c r="C2164" s="23" t="s">
        <v>1343</v>
      </c>
      <c r="D2164" s="23">
        <f>VLOOKUP(A2164,'Novitas non-facility'!$B:$C,2,FALSE)</f>
        <v>488.29</v>
      </c>
      <c r="E2164" s="23">
        <f>VLOOKUP(A2164,'Novitas facilty'!$B:$C,2,FALSE)</f>
        <v>204.52</v>
      </c>
      <c r="F2164" s="23"/>
      <c r="G2164" s="45">
        <f t="shared" si="61"/>
        <v>733</v>
      </c>
      <c r="H2164" s="45">
        <f t="shared" si="61"/>
        <v>307</v>
      </c>
    </row>
    <row r="2165" spans="1:8" x14ac:dyDescent="0.25">
      <c r="A2165" s="23">
        <v>64634</v>
      </c>
      <c r="B2165" s="23"/>
      <c r="C2165" s="23" t="s">
        <v>1344</v>
      </c>
      <c r="D2165" s="23">
        <f>VLOOKUP(A2165,'Novitas non-facility'!$B:$C,2,FALSE)</f>
        <v>289.42</v>
      </c>
      <c r="E2165" s="23">
        <f>VLOOKUP(A2165,'Novitas facilty'!$B:$C,2,FALSE)</f>
        <v>70.790000000000006</v>
      </c>
      <c r="F2165" s="23"/>
      <c r="G2165" s="45">
        <f t="shared" si="61"/>
        <v>435</v>
      </c>
      <c r="H2165" s="45">
        <f t="shared" si="61"/>
        <v>107</v>
      </c>
    </row>
    <row r="2166" spans="1:8" x14ac:dyDescent="0.25">
      <c r="A2166" s="23">
        <v>64635</v>
      </c>
      <c r="B2166" s="23"/>
      <c r="C2166" s="23" t="s">
        <v>1345</v>
      </c>
      <c r="D2166" s="23">
        <f>VLOOKUP(A2166,'Novitas non-facility'!$B:$C,2,FALSE)</f>
        <v>492.86</v>
      </c>
      <c r="E2166" s="23">
        <f>VLOOKUP(A2166,'Novitas facilty'!$B:$C,2,FALSE)</f>
        <v>204.9</v>
      </c>
      <c r="F2166" s="23"/>
      <c r="G2166" s="45">
        <f t="shared" si="61"/>
        <v>740</v>
      </c>
      <c r="H2166" s="45">
        <f t="shared" si="61"/>
        <v>308</v>
      </c>
    </row>
    <row r="2167" spans="1:8" x14ac:dyDescent="0.25">
      <c r="A2167" s="23">
        <v>64636</v>
      </c>
      <c r="B2167" s="23"/>
      <c r="C2167" s="23" t="s">
        <v>1346</v>
      </c>
      <c r="D2167" s="23">
        <f>VLOOKUP(A2167,'Novitas non-facility'!$B:$C,2,FALSE)</f>
        <v>272.39999999999998</v>
      </c>
      <c r="E2167" s="23">
        <f>VLOOKUP(A2167,'Novitas facilty'!$B:$C,2,FALSE)</f>
        <v>62.52</v>
      </c>
      <c r="F2167" s="23"/>
      <c r="G2167" s="45">
        <f t="shared" si="61"/>
        <v>409</v>
      </c>
      <c r="H2167" s="45">
        <f t="shared" si="61"/>
        <v>94</v>
      </c>
    </row>
    <row r="2168" spans="1:8" x14ac:dyDescent="0.25">
      <c r="A2168" s="23">
        <v>64640</v>
      </c>
      <c r="B2168" s="23"/>
      <c r="C2168" s="23" t="s">
        <v>1336</v>
      </c>
      <c r="D2168" s="23">
        <f>VLOOKUP(A2168,'Novitas non-facility'!$B:$C,2,FALSE)</f>
        <v>274.31</v>
      </c>
      <c r="E2168" s="23">
        <f>VLOOKUP(A2168,'Novitas facilty'!$B:$C,2,FALSE)</f>
        <v>126.9</v>
      </c>
      <c r="F2168" s="23"/>
      <c r="G2168" s="45">
        <f t="shared" si="61"/>
        <v>412</v>
      </c>
      <c r="H2168" s="45">
        <f t="shared" si="61"/>
        <v>191</v>
      </c>
    </row>
    <row r="2169" spans="1:8" x14ac:dyDescent="0.25">
      <c r="A2169" s="23">
        <v>64642</v>
      </c>
      <c r="B2169" s="23"/>
      <c r="C2169" s="23" t="s">
        <v>1347</v>
      </c>
      <c r="D2169" s="23">
        <f>VLOOKUP(A2169,'Novitas non-facility'!$B:$C,2,FALSE)</f>
        <v>165.61</v>
      </c>
      <c r="E2169" s="23">
        <f>VLOOKUP(A2169,'Novitas facilty'!$B:$C,2,FALSE)</f>
        <v>114.19</v>
      </c>
      <c r="F2169" s="23"/>
      <c r="G2169" s="45">
        <f t="shared" si="61"/>
        <v>249</v>
      </c>
      <c r="H2169" s="45">
        <f t="shared" si="61"/>
        <v>172</v>
      </c>
    </row>
    <row r="2170" spans="1:8" x14ac:dyDescent="0.25">
      <c r="A2170" s="23">
        <v>64643</v>
      </c>
      <c r="B2170" s="23"/>
      <c r="C2170" s="23" t="s">
        <v>1348</v>
      </c>
      <c r="D2170" s="23">
        <f>VLOOKUP(A2170,'Novitas non-facility'!$B:$C,2,FALSE)</f>
        <v>101.06</v>
      </c>
      <c r="E2170" s="23">
        <f>VLOOKUP(A2170,'Novitas facilty'!$B:$C,2,FALSE)</f>
        <v>75.16</v>
      </c>
      <c r="F2170" s="23"/>
      <c r="G2170" s="45">
        <f t="shared" si="61"/>
        <v>152</v>
      </c>
      <c r="H2170" s="45">
        <f t="shared" si="61"/>
        <v>113</v>
      </c>
    </row>
    <row r="2171" spans="1:8" x14ac:dyDescent="0.25">
      <c r="A2171" s="23">
        <v>64644</v>
      </c>
      <c r="B2171" s="23"/>
      <c r="C2171" s="23" t="s">
        <v>1349</v>
      </c>
      <c r="D2171" s="23">
        <f>VLOOKUP(A2171,'Novitas non-facility'!$B:$C,2,FALSE)</f>
        <v>194.34</v>
      </c>
      <c r="E2171" s="23">
        <f>VLOOKUP(A2171,'Novitas facilty'!$B:$C,2,FALSE)</f>
        <v>124.64</v>
      </c>
      <c r="F2171" s="23"/>
      <c r="G2171" s="45">
        <f t="shared" si="61"/>
        <v>292</v>
      </c>
      <c r="H2171" s="45">
        <f t="shared" si="61"/>
        <v>187</v>
      </c>
    </row>
    <row r="2172" spans="1:8" x14ac:dyDescent="0.25">
      <c r="A2172" s="23">
        <v>64645</v>
      </c>
      <c r="B2172" s="23"/>
      <c r="C2172" s="23" t="s">
        <v>1350</v>
      </c>
      <c r="D2172" s="23">
        <f>VLOOKUP(A2172,'Novitas non-facility'!$B:$C,2,FALSE)</f>
        <v>131.85</v>
      </c>
      <c r="E2172" s="23">
        <f>VLOOKUP(A2172,'Novitas facilty'!$B:$C,2,FALSE)</f>
        <v>87.29</v>
      </c>
      <c r="F2172" s="23"/>
      <c r="G2172" s="45">
        <f t="shared" si="61"/>
        <v>198</v>
      </c>
      <c r="H2172" s="45">
        <f t="shared" si="61"/>
        <v>131</v>
      </c>
    </row>
    <row r="2173" spans="1:8" x14ac:dyDescent="0.25">
      <c r="A2173" s="23">
        <v>64646</v>
      </c>
      <c r="B2173" s="23"/>
      <c r="C2173" s="23" t="s">
        <v>1351</v>
      </c>
      <c r="D2173" s="23">
        <f>VLOOKUP(A2173,'Novitas non-facility'!$B:$C,2,FALSE)</f>
        <v>175.06</v>
      </c>
      <c r="E2173" s="23">
        <f>VLOOKUP(A2173,'Novitas facilty'!$B:$C,2,FALSE)</f>
        <v>124.4</v>
      </c>
      <c r="F2173" s="23"/>
      <c r="G2173" s="45">
        <f t="shared" si="61"/>
        <v>263</v>
      </c>
      <c r="H2173" s="45">
        <f t="shared" si="61"/>
        <v>187</v>
      </c>
    </row>
    <row r="2174" spans="1:8" x14ac:dyDescent="0.25">
      <c r="A2174" s="23">
        <v>64647</v>
      </c>
      <c r="B2174" s="23"/>
      <c r="C2174" s="23" t="s">
        <v>1352</v>
      </c>
      <c r="D2174" s="23">
        <f>VLOOKUP(A2174,'Novitas non-facility'!$B:$C,2,FALSE)</f>
        <v>199.69</v>
      </c>
      <c r="E2174" s="23">
        <f>VLOOKUP(A2174,'Novitas facilty'!$B:$C,2,FALSE)</f>
        <v>143.32</v>
      </c>
      <c r="F2174" s="23"/>
      <c r="G2174" s="45">
        <f t="shared" si="61"/>
        <v>300</v>
      </c>
      <c r="H2174" s="45">
        <f t="shared" si="61"/>
        <v>215</v>
      </c>
    </row>
    <row r="2175" spans="1:8" x14ac:dyDescent="0.25">
      <c r="A2175" s="23">
        <v>64650</v>
      </c>
      <c r="B2175" s="23"/>
      <c r="C2175" s="23" t="s">
        <v>1353</v>
      </c>
      <c r="D2175" s="23">
        <f>VLOOKUP(A2175,'Novitas non-facility'!$B:$C,2,FALSE)</f>
        <v>98.85</v>
      </c>
      <c r="E2175" s="23">
        <f>VLOOKUP(A2175,'Novitas facilty'!$B:$C,2,FALSE)</f>
        <v>43.62</v>
      </c>
      <c r="F2175" s="23"/>
      <c r="G2175" s="45">
        <f t="shared" si="61"/>
        <v>149</v>
      </c>
      <c r="H2175" s="45">
        <f t="shared" si="61"/>
        <v>66</v>
      </c>
    </row>
    <row r="2176" spans="1:8" x14ac:dyDescent="0.25">
      <c r="A2176" s="23">
        <v>64653</v>
      </c>
      <c r="B2176" s="23"/>
      <c r="C2176" s="23" t="s">
        <v>1353</v>
      </c>
      <c r="D2176" s="23">
        <f>VLOOKUP(A2176,'Novitas non-facility'!$B:$C,2,FALSE)</f>
        <v>116.39</v>
      </c>
      <c r="E2176" s="23">
        <f>VLOOKUP(A2176,'Novitas facilty'!$B:$C,2,FALSE)</f>
        <v>55.45</v>
      </c>
      <c r="F2176" s="23"/>
      <c r="G2176" s="45">
        <f t="shared" si="61"/>
        <v>175</v>
      </c>
      <c r="H2176" s="45">
        <f t="shared" si="61"/>
        <v>84</v>
      </c>
    </row>
    <row r="2177" spans="1:8" x14ac:dyDescent="0.25">
      <c r="A2177" s="23">
        <v>64680</v>
      </c>
      <c r="B2177" s="23"/>
      <c r="C2177" s="23" t="s">
        <v>1336</v>
      </c>
      <c r="D2177" s="23">
        <f>VLOOKUP(A2177,'Novitas non-facility'!$B:$C,2,FALSE)</f>
        <v>387.85</v>
      </c>
      <c r="E2177" s="23">
        <f>VLOOKUP(A2177,'Novitas facilty'!$B:$C,2,FALSE)</f>
        <v>173.79</v>
      </c>
      <c r="F2177" s="23"/>
      <c r="G2177" s="45">
        <f t="shared" si="61"/>
        <v>582</v>
      </c>
      <c r="H2177" s="45">
        <f t="shared" si="61"/>
        <v>261</v>
      </c>
    </row>
    <row r="2178" spans="1:8" x14ac:dyDescent="0.25">
      <c r="A2178" s="23">
        <v>64681</v>
      </c>
      <c r="B2178" s="23"/>
      <c r="C2178" s="23" t="s">
        <v>1336</v>
      </c>
      <c r="D2178" s="23">
        <f>VLOOKUP(A2178,'Novitas non-facility'!$B:$C,2,FALSE)</f>
        <v>512.55999999999995</v>
      </c>
      <c r="E2178" s="23">
        <f>VLOOKUP(A2178,'Novitas facilty'!$B:$C,2,FALSE)</f>
        <v>238.7</v>
      </c>
      <c r="F2178" s="23"/>
      <c r="G2178" s="45">
        <f t="shared" si="61"/>
        <v>769</v>
      </c>
      <c r="H2178" s="45">
        <f t="shared" si="61"/>
        <v>359</v>
      </c>
    </row>
    <row r="2179" spans="1:8" x14ac:dyDescent="0.25">
      <c r="A2179" s="23">
        <v>64702</v>
      </c>
      <c r="B2179" s="23"/>
      <c r="C2179" s="23" t="s">
        <v>1354</v>
      </c>
      <c r="D2179" s="23">
        <f>VLOOKUP(A2179,'Novitas non-facility'!$B:$C,2,FALSE)</f>
        <v>567.87</v>
      </c>
      <c r="E2179" s="23">
        <f>VLOOKUP(A2179,'Novitas facilty'!$B:$C,2,FALSE)</f>
        <v>552.64</v>
      </c>
      <c r="F2179" s="23"/>
      <c r="G2179" s="45">
        <f t="shared" si="61"/>
        <v>852</v>
      </c>
      <c r="H2179" s="45">
        <f t="shared" si="61"/>
        <v>829</v>
      </c>
    </row>
    <row r="2180" spans="1:8" x14ac:dyDescent="0.25">
      <c r="A2180" s="23">
        <v>64704</v>
      </c>
      <c r="B2180" s="23"/>
      <c r="C2180" s="23" t="s">
        <v>1355</v>
      </c>
      <c r="D2180" s="23">
        <f>VLOOKUP(A2180,'Novitas non-facility'!$B:$C,2,FALSE)</f>
        <v>354.32</v>
      </c>
      <c r="E2180" s="23">
        <f>VLOOKUP(A2180,'Novitas facilty'!$B:$C,2,FALSE)</f>
        <v>349.93</v>
      </c>
      <c r="F2180" s="23"/>
      <c r="G2180" s="45">
        <f t="shared" si="61"/>
        <v>532</v>
      </c>
      <c r="H2180" s="45">
        <f t="shared" si="61"/>
        <v>525</v>
      </c>
    </row>
    <row r="2181" spans="1:8" x14ac:dyDescent="0.25">
      <c r="A2181" s="23">
        <v>64708</v>
      </c>
      <c r="B2181" s="23"/>
      <c r="C2181" s="23" t="s">
        <v>1356</v>
      </c>
      <c r="D2181" s="23">
        <f>VLOOKUP(A2181,'Novitas non-facility'!$B:$C,2,FALSE)</f>
        <v>551.73</v>
      </c>
      <c r="E2181" s="23">
        <f>VLOOKUP(A2181,'Novitas facilty'!$B:$C,2,FALSE)</f>
        <v>550.51</v>
      </c>
      <c r="F2181" s="23"/>
      <c r="G2181" s="45">
        <f t="shared" si="61"/>
        <v>828</v>
      </c>
      <c r="H2181" s="45">
        <f t="shared" si="61"/>
        <v>826</v>
      </c>
    </row>
    <row r="2182" spans="1:8" x14ac:dyDescent="0.25">
      <c r="A2182" s="23">
        <v>64712</v>
      </c>
      <c r="B2182" s="23"/>
      <c r="C2182" s="23" t="s">
        <v>1357</v>
      </c>
      <c r="D2182" s="23">
        <f>VLOOKUP(A2182,'Novitas non-facility'!$B:$C,2,FALSE)</f>
        <v>651.71</v>
      </c>
      <c r="E2182" s="23">
        <f>VLOOKUP(A2182,'Novitas facilty'!$B:$C,2,FALSE)</f>
        <v>634.20000000000005</v>
      </c>
      <c r="F2182" s="23"/>
      <c r="G2182" s="45">
        <f t="shared" si="61"/>
        <v>978</v>
      </c>
      <c r="H2182" s="45">
        <f t="shared" si="61"/>
        <v>952</v>
      </c>
    </row>
    <row r="2183" spans="1:8" x14ac:dyDescent="0.25">
      <c r="A2183" s="23">
        <v>64713</v>
      </c>
      <c r="B2183" s="23"/>
      <c r="C2183" s="23" t="s">
        <v>1358</v>
      </c>
      <c r="D2183" s="23">
        <f>VLOOKUP(A2183,'Novitas non-facility'!$B:$C,2,FALSE)</f>
        <v>868.04</v>
      </c>
      <c r="E2183" s="23">
        <f>VLOOKUP(A2183,'Novitas facilty'!$B:$C,2,FALSE)</f>
        <v>797.97</v>
      </c>
      <c r="F2183" s="23"/>
      <c r="G2183" s="45">
        <f t="shared" si="61"/>
        <v>1303</v>
      </c>
      <c r="H2183" s="45">
        <f t="shared" si="61"/>
        <v>1197</v>
      </c>
    </row>
    <row r="2184" spans="1:8" x14ac:dyDescent="0.25">
      <c r="A2184" s="23">
        <v>64714</v>
      </c>
      <c r="B2184" s="23"/>
      <c r="C2184" s="23" t="s">
        <v>1359</v>
      </c>
      <c r="D2184" s="23">
        <f>VLOOKUP(A2184,'Novitas non-facility'!$B:$C,2,FALSE)</f>
        <v>830.65</v>
      </c>
      <c r="E2184" s="23">
        <f>VLOOKUP(A2184,'Novitas facilty'!$B:$C,2,FALSE)</f>
        <v>702.36</v>
      </c>
      <c r="F2184" s="23"/>
      <c r="G2184" s="45">
        <f t="shared" si="61"/>
        <v>1246</v>
      </c>
      <c r="H2184" s="45">
        <f t="shared" si="61"/>
        <v>1054</v>
      </c>
    </row>
    <row r="2185" spans="1:8" x14ac:dyDescent="0.25">
      <c r="A2185" s="23">
        <v>64716</v>
      </c>
      <c r="B2185" s="23"/>
      <c r="C2185" s="23" t="s">
        <v>1360</v>
      </c>
      <c r="D2185" s="23">
        <f>VLOOKUP(A2185,'Novitas non-facility'!$B:$C,2,FALSE)</f>
        <v>561.47</v>
      </c>
      <c r="E2185" s="23">
        <f>VLOOKUP(A2185,'Novitas facilty'!$B:$C,2,FALSE)</f>
        <v>596.22</v>
      </c>
      <c r="F2185" s="23"/>
      <c r="G2185" s="45">
        <f t="shared" si="61"/>
        <v>843</v>
      </c>
      <c r="H2185" s="45">
        <f t="shared" si="61"/>
        <v>895</v>
      </c>
    </row>
    <row r="2186" spans="1:8" x14ac:dyDescent="0.25">
      <c r="A2186" s="23">
        <v>64718</v>
      </c>
      <c r="B2186" s="23"/>
      <c r="C2186" s="23" t="s">
        <v>1361</v>
      </c>
      <c r="D2186" s="23">
        <f>VLOOKUP(A2186,'Novitas non-facility'!$B:$C,2,FALSE)</f>
        <v>666.91</v>
      </c>
      <c r="E2186" s="23">
        <f>VLOOKUP(A2186,'Novitas facilty'!$B:$C,2,FALSE)</f>
        <v>656.12</v>
      </c>
      <c r="F2186" s="23"/>
      <c r="G2186" s="45">
        <f t="shared" si="61"/>
        <v>1001</v>
      </c>
      <c r="H2186" s="45">
        <f t="shared" si="61"/>
        <v>985</v>
      </c>
    </row>
    <row r="2187" spans="1:8" x14ac:dyDescent="0.25">
      <c r="A2187" s="23">
        <v>64719</v>
      </c>
      <c r="B2187" s="23"/>
      <c r="C2187" s="23" t="s">
        <v>1362</v>
      </c>
      <c r="D2187" s="23">
        <f>VLOOKUP(A2187,'Novitas non-facility'!$B:$C,2,FALSE)</f>
        <v>451.44</v>
      </c>
      <c r="E2187" s="23">
        <f>VLOOKUP(A2187,'Novitas facilty'!$B:$C,2,FALSE)</f>
        <v>443.39</v>
      </c>
      <c r="F2187" s="23"/>
      <c r="G2187" s="45">
        <f t="shared" si="61"/>
        <v>678</v>
      </c>
      <c r="H2187" s="45">
        <f t="shared" si="61"/>
        <v>666</v>
      </c>
    </row>
    <row r="2188" spans="1:8" x14ac:dyDescent="0.25">
      <c r="A2188" s="23">
        <v>64721</v>
      </c>
      <c r="B2188" s="23"/>
      <c r="C2188" s="23" t="s">
        <v>1363</v>
      </c>
      <c r="D2188" s="23">
        <f>VLOOKUP(A2188,'Novitas non-facility'!$B:$C,2,FALSE)</f>
        <v>493.99</v>
      </c>
      <c r="E2188" s="23">
        <f>VLOOKUP(A2188,'Novitas facilty'!$B:$C,2,FALSE)</f>
        <v>484.85</v>
      </c>
      <c r="F2188" s="23"/>
      <c r="G2188" s="45">
        <f t="shared" si="61"/>
        <v>741</v>
      </c>
      <c r="H2188" s="45">
        <f t="shared" si="61"/>
        <v>728</v>
      </c>
    </row>
    <row r="2189" spans="1:8" x14ac:dyDescent="0.25">
      <c r="A2189" s="23">
        <v>64722</v>
      </c>
      <c r="B2189" s="23"/>
      <c r="C2189" s="23" t="s">
        <v>1364</v>
      </c>
      <c r="D2189" s="23">
        <f>VLOOKUP(A2189,'Novitas non-facility'!$B:$C,2,FALSE)</f>
        <v>401.37</v>
      </c>
      <c r="E2189" s="23">
        <f>VLOOKUP(A2189,'Novitas facilty'!$B:$C,2,FALSE)</f>
        <v>409.32</v>
      </c>
      <c r="F2189" s="23"/>
      <c r="G2189" s="45">
        <f t="shared" si="61"/>
        <v>603</v>
      </c>
      <c r="H2189" s="45">
        <f t="shared" si="61"/>
        <v>614</v>
      </c>
    </row>
    <row r="2190" spans="1:8" x14ac:dyDescent="0.25">
      <c r="A2190" s="23">
        <v>64726</v>
      </c>
      <c r="B2190" s="23"/>
      <c r="C2190" s="23" t="s">
        <v>1365</v>
      </c>
      <c r="D2190" s="23">
        <f>VLOOKUP(A2190,'Novitas non-facility'!$B:$C,2,FALSE)</f>
        <v>293.27999999999997</v>
      </c>
      <c r="E2190" s="23">
        <f>VLOOKUP(A2190,'Novitas facilty'!$B:$C,2,FALSE)</f>
        <v>301.24</v>
      </c>
      <c r="F2190" s="23"/>
      <c r="G2190" s="45">
        <f t="shared" si="61"/>
        <v>440</v>
      </c>
      <c r="H2190" s="45">
        <f t="shared" si="61"/>
        <v>452</v>
      </c>
    </row>
    <row r="2191" spans="1:8" x14ac:dyDescent="0.25">
      <c r="A2191" s="23">
        <v>64727</v>
      </c>
      <c r="B2191" s="23"/>
      <c r="C2191" s="23" t="s">
        <v>1366</v>
      </c>
      <c r="D2191" s="23">
        <f>VLOOKUP(A2191,'Novitas non-facility'!$B:$C,2,FALSE)</f>
        <v>192.14</v>
      </c>
      <c r="E2191" s="23">
        <f>VLOOKUP(A2191,'Novitas facilty'!$B:$C,2,FALSE)</f>
        <v>202.78</v>
      </c>
      <c r="F2191" s="23"/>
      <c r="G2191" s="45">
        <f t="shared" si="61"/>
        <v>289</v>
      </c>
      <c r="H2191" s="45">
        <f t="shared" si="61"/>
        <v>305</v>
      </c>
    </row>
    <row r="2192" spans="1:8" x14ac:dyDescent="0.25">
      <c r="A2192" s="23">
        <v>64732</v>
      </c>
      <c r="B2192" s="23"/>
      <c r="C2192" s="23" t="s">
        <v>1367</v>
      </c>
      <c r="D2192" s="23">
        <f>VLOOKUP(A2192,'Novitas non-facility'!$B:$C,2,FALSE)</f>
        <v>503.82</v>
      </c>
      <c r="E2192" s="23">
        <f>VLOOKUP(A2192,'Novitas facilty'!$B:$C,2,FALSE)</f>
        <v>415.19</v>
      </c>
      <c r="F2192" s="23"/>
      <c r="G2192" s="45">
        <f t="shared" si="61"/>
        <v>756</v>
      </c>
      <c r="H2192" s="45">
        <f t="shared" si="61"/>
        <v>623</v>
      </c>
    </row>
    <row r="2193" spans="1:8" x14ac:dyDescent="0.25">
      <c r="A2193" s="23">
        <v>64734</v>
      </c>
      <c r="B2193" s="23"/>
      <c r="C2193" s="23" t="s">
        <v>1368</v>
      </c>
      <c r="D2193" s="23">
        <f>VLOOKUP(A2193,'Novitas non-facility'!$B:$C,2,FALSE)</f>
        <v>569.4</v>
      </c>
      <c r="E2193" s="23">
        <f>VLOOKUP(A2193,'Novitas facilty'!$B:$C,2,FALSE)</f>
        <v>457.61</v>
      </c>
      <c r="F2193" s="23"/>
      <c r="G2193" s="45">
        <f t="shared" si="61"/>
        <v>855</v>
      </c>
      <c r="H2193" s="45">
        <f t="shared" si="61"/>
        <v>687</v>
      </c>
    </row>
    <row r="2194" spans="1:8" x14ac:dyDescent="0.25">
      <c r="A2194" s="23">
        <v>64736</v>
      </c>
      <c r="B2194" s="23"/>
      <c r="C2194" s="23" t="s">
        <v>1369</v>
      </c>
      <c r="D2194" s="23">
        <f>VLOOKUP(A2194,'Novitas non-facility'!$B:$C,2,FALSE)</f>
        <v>359.77</v>
      </c>
      <c r="E2194" s="23">
        <f>VLOOKUP(A2194,'Novitas facilty'!$B:$C,2,FALSE)</f>
        <v>440.6</v>
      </c>
      <c r="F2194" s="23"/>
      <c r="G2194" s="45">
        <f t="shared" si="61"/>
        <v>540</v>
      </c>
      <c r="H2194" s="45">
        <f t="shared" si="61"/>
        <v>661</v>
      </c>
    </row>
    <row r="2195" spans="1:8" x14ac:dyDescent="0.25">
      <c r="A2195" s="23">
        <v>64738</v>
      </c>
      <c r="B2195" s="23"/>
      <c r="C2195" s="23" t="s">
        <v>1370</v>
      </c>
      <c r="D2195" s="23">
        <f>VLOOKUP(A2195,'Novitas non-facility'!$B:$C,2,FALSE)</f>
        <v>492.32</v>
      </c>
      <c r="E2195" s="23">
        <f>VLOOKUP(A2195,'Novitas facilty'!$B:$C,2,FALSE)</f>
        <v>466.71</v>
      </c>
      <c r="F2195" s="23"/>
      <c r="G2195" s="45">
        <f t="shared" si="61"/>
        <v>739</v>
      </c>
      <c r="H2195" s="45">
        <f t="shared" si="61"/>
        <v>701</v>
      </c>
    </row>
    <row r="2196" spans="1:8" x14ac:dyDescent="0.25">
      <c r="A2196" s="23">
        <v>64740</v>
      </c>
      <c r="B2196" s="23"/>
      <c r="C2196" s="23" t="s">
        <v>1371</v>
      </c>
      <c r="D2196" s="23">
        <f>VLOOKUP(A2196,'Novitas non-facility'!$B:$C,2,FALSE)</f>
        <v>504.95</v>
      </c>
      <c r="E2196" s="23">
        <f>VLOOKUP(A2196,'Novitas facilty'!$B:$C,2,FALSE)</f>
        <v>507.09</v>
      </c>
      <c r="F2196" s="23"/>
      <c r="G2196" s="45">
        <f t="shared" si="61"/>
        <v>758</v>
      </c>
      <c r="H2196" s="45">
        <f t="shared" si="61"/>
        <v>761</v>
      </c>
    </row>
    <row r="2197" spans="1:8" x14ac:dyDescent="0.25">
      <c r="A2197" s="23">
        <v>64742</v>
      </c>
      <c r="B2197" s="23"/>
      <c r="C2197" s="23" t="s">
        <v>1372</v>
      </c>
      <c r="D2197" s="23">
        <f>VLOOKUP(A2197,'Novitas non-facility'!$B:$C,2,FALSE)</f>
        <v>536.29999999999995</v>
      </c>
      <c r="E2197" s="23">
        <f>VLOOKUP(A2197,'Novitas facilty'!$B:$C,2,FALSE)</f>
        <v>536.22</v>
      </c>
      <c r="F2197" s="23"/>
      <c r="G2197" s="45">
        <f t="shared" si="61"/>
        <v>805</v>
      </c>
      <c r="H2197" s="45">
        <f t="shared" si="61"/>
        <v>805</v>
      </c>
    </row>
    <row r="2198" spans="1:8" x14ac:dyDescent="0.25">
      <c r="A2198" s="23">
        <v>64744</v>
      </c>
      <c r="B2198" s="23"/>
      <c r="C2198" s="23" t="s">
        <v>1373</v>
      </c>
      <c r="D2198" s="23">
        <f>VLOOKUP(A2198,'Novitas non-facility'!$B:$C,2,FALSE)</f>
        <v>560.30999999999995</v>
      </c>
      <c r="E2198" s="23">
        <f>VLOOKUP(A2198,'Novitas facilty'!$B:$C,2,FALSE)</f>
        <v>551.80999999999995</v>
      </c>
      <c r="F2198" s="23"/>
      <c r="G2198" s="45">
        <f t="shared" si="61"/>
        <v>841</v>
      </c>
      <c r="H2198" s="45">
        <f t="shared" si="61"/>
        <v>828</v>
      </c>
    </row>
    <row r="2199" spans="1:8" x14ac:dyDescent="0.25">
      <c r="A2199" s="23">
        <v>64746</v>
      </c>
      <c r="B2199" s="23"/>
      <c r="C2199" s="23" t="s">
        <v>1374</v>
      </c>
      <c r="D2199" s="23">
        <f>VLOOKUP(A2199,'Novitas non-facility'!$B:$C,2,FALSE)</f>
        <v>465.46</v>
      </c>
      <c r="E2199" s="23">
        <f>VLOOKUP(A2199,'Novitas facilty'!$B:$C,2,FALSE)</f>
        <v>497.21</v>
      </c>
      <c r="F2199" s="23"/>
      <c r="G2199" s="45">
        <f t="shared" si="61"/>
        <v>699</v>
      </c>
      <c r="H2199" s="45">
        <f t="shared" si="61"/>
        <v>746</v>
      </c>
    </row>
    <row r="2200" spans="1:8" x14ac:dyDescent="0.25">
      <c r="A2200" s="23">
        <v>64755</v>
      </c>
      <c r="B2200" s="23"/>
      <c r="C2200" s="23" t="s">
        <v>1375</v>
      </c>
      <c r="D2200" s="23">
        <f>VLOOKUP(A2200,'Novitas non-facility'!$B:$C,2,FALSE)</f>
        <v>992.3</v>
      </c>
      <c r="E2200" s="23">
        <f>VLOOKUP(A2200,'Novitas facilty'!$B:$C,2,FALSE)</f>
        <v>1016.18</v>
      </c>
      <c r="F2200" s="23"/>
      <c r="G2200" s="45">
        <f t="shared" si="61"/>
        <v>1489</v>
      </c>
      <c r="H2200" s="45">
        <f t="shared" si="61"/>
        <v>1525</v>
      </c>
    </row>
    <row r="2201" spans="1:8" x14ac:dyDescent="0.25">
      <c r="A2201" s="23">
        <v>64760</v>
      </c>
      <c r="B2201" s="23"/>
      <c r="C2201" s="23" t="s">
        <v>1376</v>
      </c>
      <c r="D2201" s="23">
        <f>VLOOKUP(A2201,'Novitas non-facility'!$B:$C,2,FALSE)</f>
        <v>567.46</v>
      </c>
      <c r="E2201" s="23">
        <f>VLOOKUP(A2201,'Novitas facilty'!$B:$C,2,FALSE)</f>
        <v>557.65</v>
      </c>
      <c r="F2201" s="23"/>
      <c r="G2201" s="45">
        <f t="shared" si="61"/>
        <v>852</v>
      </c>
      <c r="H2201" s="45">
        <f t="shared" si="61"/>
        <v>837</v>
      </c>
    </row>
    <row r="2202" spans="1:8" x14ac:dyDescent="0.25">
      <c r="A2202" s="23">
        <v>64763</v>
      </c>
      <c r="B2202" s="23"/>
      <c r="C2202" s="23" t="s">
        <v>1377</v>
      </c>
      <c r="D2202" s="23">
        <f>VLOOKUP(A2202,'Novitas non-facility'!$B:$C,2,FALSE)</f>
        <v>561.49</v>
      </c>
      <c r="E2202" s="23">
        <f>VLOOKUP(A2202,'Novitas facilty'!$B:$C,2,FALSE)</f>
        <v>558.99</v>
      </c>
      <c r="F2202" s="23"/>
      <c r="G2202" s="45">
        <f t="shared" si="61"/>
        <v>843</v>
      </c>
      <c r="H2202" s="45">
        <f t="shared" si="61"/>
        <v>839</v>
      </c>
    </row>
    <row r="2203" spans="1:8" x14ac:dyDescent="0.25">
      <c r="A2203" s="23">
        <v>64766</v>
      </c>
      <c r="B2203" s="23"/>
      <c r="C2203" s="23" t="s">
        <v>1377</v>
      </c>
      <c r="D2203" s="23">
        <f>VLOOKUP(A2203,'Novitas non-facility'!$B:$C,2,FALSE)</f>
        <v>691.74</v>
      </c>
      <c r="E2203" s="23">
        <f>VLOOKUP(A2203,'Novitas facilty'!$B:$C,2,FALSE)</f>
        <v>661.61</v>
      </c>
      <c r="F2203" s="23"/>
      <c r="G2203" s="45">
        <f t="shared" si="61"/>
        <v>1038</v>
      </c>
      <c r="H2203" s="45">
        <f t="shared" si="61"/>
        <v>993</v>
      </c>
    </row>
    <row r="2204" spans="1:8" x14ac:dyDescent="0.25">
      <c r="A2204" s="23">
        <v>64771</v>
      </c>
      <c r="B2204" s="23"/>
      <c r="C2204" s="23" t="s">
        <v>1378</v>
      </c>
      <c r="D2204" s="23">
        <f>VLOOKUP(A2204,'Novitas non-facility'!$B:$C,2,FALSE)</f>
        <v>633.33000000000004</v>
      </c>
      <c r="E2204" s="23">
        <f>VLOOKUP(A2204,'Novitas facilty'!$B:$C,2,FALSE)</f>
        <v>662.23</v>
      </c>
      <c r="F2204" s="23"/>
      <c r="G2204" s="45">
        <f t="shared" si="61"/>
        <v>950</v>
      </c>
      <c r="H2204" s="45">
        <f t="shared" si="61"/>
        <v>994</v>
      </c>
    </row>
    <row r="2205" spans="1:8" x14ac:dyDescent="0.25">
      <c r="A2205" s="23">
        <v>64772</v>
      </c>
      <c r="B2205" s="23"/>
      <c r="C2205" s="23" t="s">
        <v>1379</v>
      </c>
      <c r="D2205" s="23">
        <f>VLOOKUP(A2205,'Novitas non-facility'!$B:$C,2,FALSE)</f>
        <v>613.48</v>
      </c>
      <c r="E2205" s="23">
        <f>VLOOKUP(A2205,'Novitas facilty'!$B:$C,2,FALSE)</f>
        <v>620.02</v>
      </c>
      <c r="F2205" s="23"/>
      <c r="G2205" s="45">
        <f t="shared" si="61"/>
        <v>921</v>
      </c>
      <c r="H2205" s="45">
        <f t="shared" si="61"/>
        <v>931</v>
      </c>
    </row>
    <row r="2206" spans="1:8" x14ac:dyDescent="0.25">
      <c r="A2206" s="23">
        <v>64774</v>
      </c>
      <c r="B2206" s="23"/>
      <c r="C2206" s="23" t="s">
        <v>1380</v>
      </c>
      <c r="D2206" s="23">
        <f>VLOOKUP(A2206,'Novitas non-facility'!$B:$C,2,FALSE)</f>
        <v>468.22</v>
      </c>
      <c r="E2206" s="23">
        <f>VLOOKUP(A2206,'Novitas facilty'!$B:$C,2,FALSE)</f>
        <v>460.43</v>
      </c>
      <c r="F2206" s="23"/>
      <c r="G2206" s="45">
        <f t="shared" si="61"/>
        <v>703</v>
      </c>
      <c r="H2206" s="45">
        <f t="shared" si="61"/>
        <v>691</v>
      </c>
    </row>
    <row r="2207" spans="1:8" x14ac:dyDescent="0.25">
      <c r="A2207" s="23">
        <v>64776</v>
      </c>
      <c r="B2207" s="23"/>
      <c r="C2207" s="23" t="s">
        <v>1381</v>
      </c>
      <c r="D2207" s="23">
        <f>VLOOKUP(A2207,'Novitas non-facility'!$B:$C,2,FALSE)</f>
        <v>436.52</v>
      </c>
      <c r="E2207" s="23">
        <f>VLOOKUP(A2207,'Novitas facilty'!$B:$C,2,FALSE)</f>
        <v>432.06</v>
      </c>
      <c r="F2207" s="23"/>
      <c r="G2207" s="45">
        <f t="shared" si="61"/>
        <v>655</v>
      </c>
      <c r="H2207" s="45">
        <f t="shared" si="61"/>
        <v>649</v>
      </c>
    </row>
    <row r="2208" spans="1:8" x14ac:dyDescent="0.25">
      <c r="A2208" s="23">
        <v>64778</v>
      </c>
      <c r="B2208" s="23"/>
      <c r="C2208" s="23" t="s">
        <v>1382</v>
      </c>
      <c r="D2208" s="23">
        <f>VLOOKUP(A2208,'Novitas non-facility'!$B:$C,2,FALSE)</f>
        <v>192.81</v>
      </c>
      <c r="E2208" s="23">
        <f>VLOOKUP(A2208,'Novitas facilty'!$B:$C,2,FALSE)</f>
        <v>154.91999999999999</v>
      </c>
      <c r="F2208" s="23"/>
      <c r="G2208" s="45">
        <f t="shared" si="61"/>
        <v>290</v>
      </c>
      <c r="H2208" s="45">
        <f t="shared" si="61"/>
        <v>233</v>
      </c>
    </row>
    <row r="2209" spans="1:8" x14ac:dyDescent="0.25">
      <c r="A2209" s="23">
        <v>64782</v>
      </c>
      <c r="B2209" s="23"/>
      <c r="C2209" s="23" t="s">
        <v>1383</v>
      </c>
      <c r="D2209" s="23">
        <f>VLOOKUP(A2209,'Novitas non-facility'!$B:$C,2,FALSE)</f>
        <v>496.27</v>
      </c>
      <c r="E2209" s="23">
        <f>VLOOKUP(A2209,'Novitas facilty'!$B:$C,2,FALSE)</f>
        <v>497.94</v>
      </c>
      <c r="F2209" s="23"/>
      <c r="G2209" s="45">
        <f t="shared" si="61"/>
        <v>745</v>
      </c>
      <c r="H2209" s="45">
        <f t="shared" si="61"/>
        <v>747</v>
      </c>
    </row>
    <row r="2210" spans="1:8" x14ac:dyDescent="0.25">
      <c r="A2210" s="23">
        <v>64783</v>
      </c>
      <c r="B2210" s="23"/>
      <c r="C2210" s="23" t="s">
        <v>1384</v>
      </c>
      <c r="D2210" s="23">
        <f>VLOOKUP(A2210,'Novitas non-facility'!$B:$C,2,FALSE)</f>
        <v>229.53</v>
      </c>
      <c r="E2210" s="23">
        <f>VLOOKUP(A2210,'Novitas facilty'!$B:$C,2,FALSE)</f>
        <v>242.96</v>
      </c>
      <c r="F2210" s="23"/>
      <c r="G2210" s="45">
        <f t="shared" si="61"/>
        <v>345</v>
      </c>
      <c r="H2210" s="45">
        <f t="shared" si="61"/>
        <v>365</v>
      </c>
    </row>
    <row r="2211" spans="1:8" x14ac:dyDescent="0.25">
      <c r="A2211" s="23">
        <v>64784</v>
      </c>
      <c r="B2211" s="23"/>
      <c r="C2211" s="23" t="s">
        <v>1385</v>
      </c>
      <c r="D2211" s="23">
        <f>VLOOKUP(A2211,'Novitas non-facility'!$B:$C,2,FALSE)</f>
        <v>790.74</v>
      </c>
      <c r="E2211" s="23">
        <f>VLOOKUP(A2211,'Novitas facilty'!$B:$C,2,FALSE)</f>
        <v>806.25</v>
      </c>
      <c r="F2211" s="23"/>
      <c r="G2211" s="45">
        <f t="shared" si="61"/>
        <v>1187</v>
      </c>
      <c r="H2211" s="45">
        <f t="shared" si="61"/>
        <v>1210</v>
      </c>
    </row>
    <row r="2212" spans="1:8" x14ac:dyDescent="0.25">
      <c r="A2212" s="23">
        <v>64786</v>
      </c>
      <c r="B2212" s="23"/>
      <c r="C2212" s="23" t="s">
        <v>1386</v>
      </c>
      <c r="D2212" s="23">
        <f>VLOOKUP(A2212,'Novitas non-facility'!$B:$C,2,FALSE)</f>
        <v>1084.1300000000001</v>
      </c>
      <c r="E2212" s="23">
        <f>VLOOKUP(A2212,'Novitas facilty'!$B:$C,2,FALSE)</f>
        <v>1183.93</v>
      </c>
      <c r="F2212" s="23"/>
      <c r="G2212" s="45">
        <f t="shared" si="61"/>
        <v>1627</v>
      </c>
      <c r="H2212" s="45">
        <f t="shared" si="61"/>
        <v>1776</v>
      </c>
    </row>
    <row r="2213" spans="1:8" x14ac:dyDescent="0.25">
      <c r="A2213" s="23">
        <v>64787</v>
      </c>
      <c r="B2213" s="23"/>
      <c r="C2213" s="23" t="s">
        <v>1387</v>
      </c>
      <c r="D2213" s="23">
        <f>VLOOKUP(A2213,'Novitas non-facility'!$B:$C,2,FALSE)</f>
        <v>251.2</v>
      </c>
      <c r="E2213" s="23">
        <f>VLOOKUP(A2213,'Novitas facilty'!$B:$C,2,FALSE)</f>
        <v>266.56</v>
      </c>
      <c r="F2213" s="23"/>
      <c r="G2213" s="45">
        <f t="shared" si="61"/>
        <v>377</v>
      </c>
      <c r="H2213" s="45">
        <f t="shared" si="61"/>
        <v>400</v>
      </c>
    </row>
    <row r="2214" spans="1:8" x14ac:dyDescent="0.25">
      <c r="A2214" s="23">
        <v>64788</v>
      </c>
      <c r="B2214" s="23"/>
      <c r="C2214" s="23" t="s">
        <v>1380</v>
      </c>
      <c r="D2214" s="23">
        <f>VLOOKUP(A2214,'Novitas non-facility'!$B:$C,2,FALSE)</f>
        <v>444.88</v>
      </c>
      <c r="E2214" s="23">
        <f>VLOOKUP(A2214,'Novitas facilty'!$B:$C,2,FALSE)</f>
        <v>442.61</v>
      </c>
      <c r="F2214" s="23"/>
      <c r="G2214" s="45">
        <f t="shared" si="61"/>
        <v>668</v>
      </c>
      <c r="H2214" s="45">
        <f t="shared" si="61"/>
        <v>664</v>
      </c>
    </row>
    <row r="2215" spans="1:8" x14ac:dyDescent="0.25">
      <c r="A2215" s="23">
        <v>64790</v>
      </c>
      <c r="B2215" s="23"/>
      <c r="C2215" s="23" t="s">
        <v>1388</v>
      </c>
      <c r="D2215" s="23">
        <f>VLOOKUP(A2215,'Novitas non-facility'!$B:$C,2,FALSE)</f>
        <v>922.96</v>
      </c>
      <c r="E2215" s="23">
        <f>VLOOKUP(A2215,'Novitas facilty'!$B:$C,2,FALSE)</f>
        <v>929.58</v>
      </c>
      <c r="F2215" s="23"/>
      <c r="G2215" s="45">
        <f t="shared" si="61"/>
        <v>1385</v>
      </c>
      <c r="H2215" s="45">
        <f t="shared" si="61"/>
        <v>1395</v>
      </c>
    </row>
    <row r="2216" spans="1:8" x14ac:dyDescent="0.25">
      <c r="A2216" s="23">
        <v>64792</v>
      </c>
      <c r="B2216" s="23"/>
      <c r="C2216" s="23" t="s">
        <v>1388</v>
      </c>
      <c r="D2216" s="23">
        <f>VLOOKUP(A2216,'Novitas non-facility'!$B:$C,2,FALSE)</f>
        <v>1155.32</v>
      </c>
      <c r="E2216" s="23">
        <f>VLOOKUP(A2216,'Novitas facilty'!$B:$C,2,FALSE)</f>
        <v>1343.57</v>
      </c>
      <c r="F2216" s="23"/>
      <c r="G2216" s="45">
        <f t="shared" si="61"/>
        <v>1733</v>
      </c>
      <c r="H2216" s="45">
        <f t="shared" si="61"/>
        <v>2016</v>
      </c>
    </row>
    <row r="2217" spans="1:8" x14ac:dyDescent="0.25">
      <c r="A2217" s="23">
        <v>64795</v>
      </c>
      <c r="B2217" s="23"/>
      <c r="C2217" s="23" t="s">
        <v>1389</v>
      </c>
      <c r="D2217" s="23">
        <f>VLOOKUP(A2217,'Novitas non-facility'!$B:$C,2,FALSE)</f>
        <v>208.5</v>
      </c>
      <c r="E2217" s="23">
        <f>VLOOKUP(A2217,'Novitas facilty'!$B:$C,2,FALSE)</f>
        <v>212.99</v>
      </c>
      <c r="F2217" s="23"/>
      <c r="G2217" s="45">
        <f t="shared" si="61"/>
        <v>313</v>
      </c>
      <c r="H2217" s="45">
        <f t="shared" si="61"/>
        <v>320</v>
      </c>
    </row>
    <row r="2218" spans="1:8" x14ac:dyDescent="0.25">
      <c r="A2218" s="23">
        <v>64802</v>
      </c>
      <c r="B2218" s="23"/>
      <c r="C2218" s="23" t="s">
        <v>1390</v>
      </c>
      <c r="D2218" s="23">
        <f>VLOOKUP(A2218,'Novitas non-facility'!$B:$C,2,FALSE)</f>
        <v>932.22</v>
      </c>
      <c r="E2218" s="23">
        <f>VLOOKUP(A2218,'Novitas facilty'!$B:$C,2,FALSE)</f>
        <v>734.26</v>
      </c>
      <c r="F2218" s="23"/>
      <c r="G2218" s="45">
        <f t="shared" si="61"/>
        <v>1399</v>
      </c>
      <c r="H2218" s="45">
        <f t="shared" si="61"/>
        <v>1102</v>
      </c>
    </row>
    <row r="2219" spans="1:8" x14ac:dyDescent="0.25">
      <c r="A2219" s="23">
        <v>64804</v>
      </c>
      <c r="B2219" s="23"/>
      <c r="C2219" s="23" t="s">
        <v>1391</v>
      </c>
      <c r="D2219" s="23">
        <f>VLOOKUP(A2219,'Novitas non-facility'!$B:$C,2,FALSE)</f>
        <v>1306.67</v>
      </c>
      <c r="E2219" s="23">
        <f>VLOOKUP(A2219,'Novitas facilty'!$B:$C,2,FALSE)</f>
        <v>1104.29</v>
      </c>
      <c r="F2219" s="23"/>
      <c r="G2219" s="45">
        <f t="shared" si="61"/>
        <v>1961</v>
      </c>
      <c r="H2219" s="45">
        <f t="shared" si="61"/>
        <v>1657</v>
      </c>
    </row>
    <row r="2220" spans="1:8" x14ac:dyDescent="0.25">
      <c r="A2220" s="23">
        <v>64809</v>
      </c>
      <c r="B2220" s="23"/>
      <c r="C2220" s="23" t="s">
        <v>1391</v>
      </c>
      <c r="D2220" s="23">
        <f>VLOOKUP(A2220,'Novitas non-facility'!$B:$C,2,FALSE)</f>
        <v>1193.46</v>
      </c>
      <c r="E2220" s="23">
        <f>VLOOKUP(A2220,'Novitas facilty'!$B:$C,2,FALSE)</f>
        <v>1130.53</v>
      </c>
      <c r="F2220" s="23"/>
      <c r="G2220" s="45">
        <f t="shared" si="61"/>
        <v>1791</v>
      </c>
      <c r="H2220" s="45">
        <f t="shared" si="61"/>
        <v>1696</v>
      </c>
    </row>
    <row r="2221" spans="1:8" x14ac:dyDescent="0.25">
      <c r="A2221" s="23">
        <v>64818</v>
      </c>
      <c r="B2221" s="23"/>
      <c r="C2221" s="23" t="s">
        <v>1391</v>
      </c>
      <c r="D2221" s="23">
        <f>VLOOKUP(A2221,'Novitas non-facility'!$B:$C,2,FALSE)</f>
        <v>848.56</v>
      </c>
      <c r="E2221" s="23">
        <f>VLOOKUP(A2221,'Novitas facilty'!$B:$C,2,FALSE)</f>
        <v>670.35</v>
      </c>
      <c r="F2221" s="23"/>
      <c r="G2221" s="45">
        <f t="shared" si="61"/>
        <v>1273</v>
      </c>
      <c r="H2221" s="45">
        <f t="shared" si="61"/>
        <v>1006</v>
      </c>
    </row>
    <row r="2222" spans="1:8" x14ac:dyDescent="0.25">
      <c r="A2222" s="23">
        <v>64820</v>
      </c>
      <c r="B2222" s="23"/>
      <c r="C2222" s="23" t="s">
        <v>1392</v>
      </c>
      <c r="D2222" s="23">
        <f>VLOOKUP(A2222,'Novitas non-facility'!$B:$C,2,FALSE)</f>
        <v>836.97</v>
      </c>
      <c r="E2222" s="23">
        <f>VLOOKUP(A2222,'Novitas facilty'!$B:$C,2,FALSE)</f>
        <v>798.04</v>
      </c>
      <c r="F2222" s="23"/>
      <c r="G2222" s="45">
        <f t="shared" si="61"/>
        <v>1256</v>
      </c>
      <c r="H2222" s="45">
        <f t="shared" si="61"/>
        <v>1198</v>
      </c>
    </row>
    <row r="2223" spans="1:8" x14ac:dyDescent="0.25">
      <c r="A2223" s="23">
        <v>64821</v>
      </c>
      <c r="B2223" s="23"/>
      <c r="C2223" s="23" t="s">
        <v>1391</v>
      </c>
      <c r="D2223" s="23">
        <f>VLOOKUP(A2223,'Novitas non-facility'!$B:$C,2,FALSE)</f>
        <v>762.51</v>
      </c>
      <c r="E2223" s="23">
        <f>VLOOKUP(A2223,'Novitas facilty'!$B:$C,2,FALSE)</f>
        <v>760.64</v>
      </c>
      <c r="F2223" s="23"/>
      <c r="G2223" s="45">
        <f t="shared" si="61"/>
        <v>1144</v>
      </c>
      <c r="H2223" s="45">
        <f t="shared" si="61"/>
        <v>1141</v>
      </c>
    </row>
    <row r="2224" spans="1:8" x14ac:dyDescent="0.25">
      <c r="A2224" s="23">
        <v>64822</v>
      </c>
      <c r="B2224" s="23"/>
      <c r="C2224" s="23" t="s">
        <v>1391</v>
      </c>
      <c r="D2224" s="23">
        <f>VLOOKUP(A2224,'Novitas non-facility'!$B:$C,2,FALSE)</f>
        <v>767.9</v>
      </c>
      <c r="E2224" s="23">
        <f>VLOOKUP(A2224,'Novitas facilty'!$B:$C,2,FALSE)</f>
        <v>760.64</v>
      </c>
      <c r="F2224" s="23"/>
      <c r="G2224" s="45">
        <f t="shared" si="61"/>
        <v>1152</v>
      </c>
      <c r="H2224" s="45">
        <f t="shared" si="61"/>
        <v>1141</v>
      </c>
    </row>
    <row r="2225" spans="1:8" x14ac:dyDescent="0.25">
      <c r="A2225" s="23">
        <v>64823</v>
      </c>
      <c r="B2225" s="23"/>
      <c r="C2225" s="23" t="s">
        <v>1393</v>
      </c>
      <c r="D2225" s="23">
        <f>VLOOKUP(A2225,'Novitas non-facility'!$B:$C,2,FALSE)</f>
        <v>867.19</v>
      </c>
      <c r="E2225" s="23">
        <f>VLOOKUP(A2225,'Novitas facilty'!$B:$C,2,FALSE)</f>
        <v>864.51</v>
      </c>
      <c r="F2225" s="23"/>
      <c r="G2225" s="45">
        <f t="shared" ref="G2225:H2288" si="62">ROUNDUP(D2225*$K$2,0)</f>
        <v>1301</v>
      </c>
      <c r="H2225" s="45">
        <f t="shared" si="62"/>
        <v>1297</v>
      </c>
    </row>
    <row r="2226" spans="1:8" x14ac:dyDescent="0.25">
      <c r="A2226" s="23">
        <v>64831</v>
      </c>
      <c r="B2226" s="23"/>
      <c r="C2226" s="23" t="s">
        <v>1394</v>
      </c>
      <c r="D2226" s="23">
        <f>VLOOKUP(A2226,'Novitas non-facility'!$B:$C,2,FALSE)</f>
        <v>762.31</v>
      </c>
      <c r="E2226" s="23">
        <f>VLOOKUP(A2226,'Novitas facilty'!$B:$C,2,FALSE)</f>
        <v>758.23</v>
      </c>
      <c r="F2226" s="23"/>
      <c r="G2226" s="45">
        <f t="shared" si="62"/>
        <v>1144</v>
      </c>
      <c r="H2226" s="45">
        <f t="shared" si="62"/>
        <v>1138</v>
      </c>
    </row>
    <row r="2227" spans="1:8" x14ac:dyDescent="0.25">
      <c r="A2227" s="23">
        <v>64832</v>
      </c>
      <c r="B2227" s="23"/>
      <c r="C2227" s="23" t="s">
        <v>1395</v>
      </c>
      <c r="D2227" s="23">
        <f>VLOOKUP(A2227,'Novitas non-facility'!$B:$C,2,FALSE)</f>
        <v>355.1</v>
      </c>
      <c r="E2227" s="23">
        <f>VLOOKUP(A2227,'Novitas facilty'!$B:$C,2,FALSE)</f>
        <v>371.64</v>
      </c>
      <c r="F2227" s="23"/>
      <c r="G2227" s="45">
        <f t="shared" si="62"/>
        <v>533</v>
      </c>
      <c r="H2227" s="45">
        <f t="shared" si="62"/>
        <v>558</v>
      </c>
    </row>
    <row r="2228" spans="1:8" x14ac:dyDescent="0.25">
      <c r="A2228" s="23">
        <v>64834</v>
      </c>
      <c r="B2228" s="23"/>
      <c r="C2228" s="23" t="s">
        <v>1396</v>
      </c>
      <c r="D2228" s="23">
        <f>VLOOKUP(A2228,'Novitas non-facility'!$B:$C,2,FALSE)</f>
        <v>801.5</v>
      </c>
      <c r="E2228" s="23">
        <f>VLOOKUP(A2228,'Novitas facilty'!$B:$C,2,FALSE)</f>
        <v>817.27</v>
      </c>
      <c r="F2228" s="23"/>
      <c r="G2228" s="45">
        <f t="shared" si="62"/>
        <v>1203</v>
      </c>
      <c r="H2228" s="45">
        <f t="shared" si="62"/>
        <v>1226</v>
      </c>
    </row>
    <row r="2229" spans="1:8" x14ac:dyDescent="0.25">
      <c r="A2229" s="23">
        <v>64835</v>
      </c>
      <c r="B2229" s="23"/>
      <c r="C2229" s="23" t="s">
        <v>1396</v>
      </c>
      <c r="D2229" s="23">
        <f>VLOOKUP(A2229,'Novitas non-facility'!$B:$C,2,FALSE)</f>
        <v>890.6</v>
      </c>
      <c r="E2229" s="23">
        <f>VLOOKUP(A2229,'Novitas facilty'!$B:$C,2,FALSE)</f>
        <v>891.59</v>
      </c>
      <c r="F2229" s="23"/>
      <c r="G2229" s="45">
        <f t="shared" si="62"/>
        <v>1336</v>
      </c>
      <c r="H2229" s="45">
        <f t="shared" si="62"/>
        <v>1338</v>
      </c>
    </row>
    <row r="2230" spans="1:8" x14ac:dyDescent="0.25">
      <c r="A2230" s="23">
        <v>64836</v>
      </c>
      <c r="B2230" s="23"/>
      <c r="C2230" s="23" t="s">
        <v>1396</v>
      </c>
      <c r="D2230" s="23">
        <f>VLOOKUP(A2230,'Novitas non-facility'!$B:$C,2,FALSE)</f>
        <v>890.6</v>
      </c>
      <c r="E2230" s="23">
        <f>VLOOKUP(A2230,'Novitas facilty'!$B:$C,2,FALSE)</f>
        <v>894.79</v>
      </c>
      <c r="F2230" s="23"/>
      <c r="G2230" s="45">
        <f t="shared" si="62"/>
        <v>1336</v>
      </c>
      <c r="H2230" s="45">
        <f t="shared" si="62"/>
        <v>1343</v>
      </c>
    </row>
    <row r="2231" spans="1:8" x14ac:dyDescent="0.25">
      <c r="A2231" s="23">
        <v>64837</v>
      </c>
      <c r="B2231" s="23"/>
      <c r="C2231" s="23" t="s">
        <v>1395</v>
      </c>
      <c r="D2231" s="23">
        <f>VLOOKUP(A2231,'Novitas non-facility'!$B:$C,2,FALSE)</f>
        <v>386.76</v>
      </c>
      <c r="E2231" s="23">
        <f>VLOOKUP(A2231,'Novitas facilty'!$B:$C,2,FALSE)</f>
        <v>409.38</v>
      </c>
      <c r="F2231" s="23"/>
      <c r="G2231" s="45">
        <f t="shared" si="62"/>
        <v>581</v>
      </c>
      <c r="H2231" s="45">
        <f t="shared" si="62"/>
        <v>615</v>
      </c>
    </row>
    <row r="2232" spans="1:8" x14ac:dyDescent="0.25">
      <c r="A2232" s="23">
        <v>64840</v>
      </c>
      <c r="B2232" s="23"/>
      <c r="C2232" s="23" t="s">
        <v>1397</v>
      </c>
      <c r="D2232" s="23">
        <f>VLOOKUP(A2232,'Novitas non-facility'!$B:$C,2,FALSE)</f>
        <v>1047.56</v>
      </c>
      <c r="E2232" s="23">
        <f>VLOOKUP(A2232,'Novitas facilty'!$B:$C,2,FALSE)</f>
        <v>1125.69</v>
      </c>
      <c r="F2232" s="23"/>
      <c r="G2232" s="45">
        <f t="shared" si="62"/>
        <v>1572</v>
      </c>
      <c r="H2232" s="45">
        <f t="shared" si="62"/>
        <v>1689</v>
      </c>
    </row>
    <row r="2233" spans="1:8" x14ac:dyDescent="0.25">
      <c r="A2233" s="23">
        <v>64856</v>
      </c>
      <c r="B2233" s="23"/>
      <c r="C2233" s="23" t="s">
        <v>1398</v>
      </c>
      <c r="D2233" s="23">
        <f>VLOOKUP(A2233,'Novitas non-facility'!$B:$C,2,FALSE)</f>
        <v>1098.5</v>
      </c>
      <c r="E2233" s="23">
        <f>VLOOKUP(A2233,'Novitas facilty'!$B:$C,2,FALSE)</f>
        <v>1120.05</v>
      </c>
      <c r="F2233" s="23"/>
      <c r="G2233" s="45">
        <f t="shared" si="62"/>
        <v>1648</v>
      </c>
      <c r="H2233" s="45">
        <f t="shared" si="62"/>
        <v>1681</v>
      </c>
    </row>
    <row r="2234" spans="1:8" x14ac:dyDescent="0.25">
      <c r="A2234" s="23">
        <v>64857</v>
      </c>
      <c r="B2234" s="23"/>
      <c r="C2234" s="23" t="s">
        <v>1399</v>
      </c>
      <c r="D2234" s="23">
        <f>VLOOKUP(A2234,'Novitas non-facility'!$B:$C,2,FALSE)</f>
        <v>1143.4000000000001</v>
      </c>
      <c r="E2234" s="23">
        <f>VLOOKUP(A2234,'Novitas facilty'!$B:$C,2,FALSE)</f>
        <v>1163.78</v>
      </c>
      <c r="F2234" s="23"/>
      <c r="G2234" s="45">
        <f t="shared" si="62"/>
        <v>1716</v>
      </c>
      <c r="H2234" s="45">
        <f t="shared" si="62"/>
        <v>1746</v>
      </c>
    </row>
    <row r="2235" spans="1:8" x14ac:dyDescent="0.25">
      <c r="A2235" s="23">
        <v>64858</v>
      </c>
      <c r="B2235" s="23"/>
      <c r="C2235" s="23" t="s">
        <v>1400</v>
      </c>
      <c r="D2235" s="23">
        <f>VLOOKUP(A2235,'Novitas non-facility'!$B:$C,2,FALSE)</f>
        <v>1272.6400000000001</v>
      </c>
      <c r="E2235" s="23">
        <f>VLOOKUP(A2235,'Novitas facilty'!$B:$C,2,FALSE)</f>
        <v>1247.83</v>
      </c>
      <c r="F2235" s="23"/>
      <c r="G2235" s="45">
        <f t="shared" si="62"/>
        <v>1909</v>
      </c>
      <c r="H2235" s="45">
        <f t="shared" si="62"/>
        <v>1872</v>
      </c>
    </row>
    <row r="2236" spans="1:8" x14ac:dyDescent="0.25">
      <c r="A2236" s="23">
        <v>64859</v>
      </c>
      <c r="B2236" s="23"/>
      <c r="C2236" s="23" t="s">
        <v>1401</v>
      </c>
      <c r="D2236" s="23">
        <f>VLOOKUP(A2236,'Novitas non-facility'!$B:$C,2,FALSE)</f>
        <v>263.02</v>
      </c>
      <c r="E2236" s="23">
        <f>VLOOKUP(A2236,'Novitas facilty'!$B:$C,2,FALSE)</f>
        <v>278.38</v>
      </c>
      <c r="F2236" s="23"/>
      <c r="G2236" s="45">
        <f t="shared" si="62"/>
        <v>395</v>
      </c>
      <c r="H2236" s="45">
        <f t="shared" si="62"/>
        <v>418</v>
      </c>
    </row>
    <row r="2237" spans="1:8" x14ac:dyDescent="0.25">
      <c r="A2237" s="23">
        <v>64861</v>
      </c>
      <c r="B2237" s="23"/>
      <c r="C2237" s="23" t="s">
        <v>1402</v>
      </c>
      <c r="D2237" s="23">
        <f>VLOOKUP(A2237,'Novitas non-facility'!$B:$C,2,FALSE)</f>
        <v>1662.64</v>
      </c>
      <c r="E2237" s="23">
        <f>VLOOKUP(A2237,'Novitas facilty'!$B:$C,2,FALSE)</f>
        <v>1460.84</v>
      </c>
      <c r="F2237" s="23"/>
      <c r="G2237" s="45">
        <f t="shared" si="62"/>
        <v>2494</v>
      </c>
      <c r="H2237" s="45">
        <f t="shared" si="62"/>
        <v>2192</v>
      </c>
    </row>
    <row r="2238" spans="1:8" x14ac:dyDescent="0.25">
      <c r="A2238" s="23">
        <v>64862</v>
      </c>
      <c r="B2238" s="23"/>
      <c r="C2238" s="23" t="s">
        <v>1403</v>
      </c>
      <c r="D2238" s="23">
        <f>VLOOKUP(A2238,'Novitas non-facility'!$B:$C,2,FALSE)</f>
        <v>1484.38</v>
      </c>
      <c r="E2238" s="23">
        <f>VLOOKUP(A2238,'Novitas facilty'!$B:$C,2,FALSE)</f>
        <v>1722.04</v>
      </c>
      <c r="F2238" s="23"/>
      <c r="G2238" s="45">
        <f t="shared" si="62"/>
        <v>2227</v>
      </c>
      <c r="H2238" s="45">
        <f t="shared" si="62"/>
        <v>2584</v>
      </c>
    </row>
    <row r="2239" spans="1:8" x14ac:dyDescent="0.25">
      <c r="A2239" s="23">
        <v>64864</v>
      </c>
      <c r="B2239" s="23"/>
      <c r="C2239" s="23" t="s">
        <v>1404</v>
      </c>
      <c r="D2239" s="23">
        <f>VLOOKUP(A2239,'Novitas non-facility'!$B:$C,2,FALSE)</f>
        <v>936.06</v>
      </c>
      <c r="E2239" s="23">
        <f>VLOOKUP(A2239,'Novitas facilty'!$B:$C,2,FALSE)</f>
        <v>972.1</v>
      </c>
      <c r="F2239" s="23"/>
      <c r="G2239" s="45">
        <f t="shared" si="62"/>
        <v>1405</v>
      </c>
      <c r="H2239" s="45">
        <f t="shared" si="62"/>
        <v>1459</v>
      </c>
    </row>
    <row r="2240" spans="1:8" x14ac:dyDescent="0.25">
      <c r="A2240" s="23">
        <v>64865</v>
      </c>
      <c r="B2240" s="23"/>
      <c r="C2240" s="23" t="s">
        <v>1404</v>
      </c>
      <c r="D2240" s="23">
        <f>VLOOKUP(A2240,'Novitas non-facility'!$B:$C,2,FALSE)</f>
        <v>1186.06</v>
      </c>
      <c r="E2240" s="23">
        <f>VLOOKUP(A2240,'Novitas facilty'!$B:$C,2,FALSE)</f>
        <v>1251.46</v>
      </c>
      <c r="F2240" s="23"/>
      <c r="G2240" s="45">
        <f t="shared" si="62"/>
        <v>1780</v>
      </c>
      <c r="H2240" s="45">
        <f t="shared" si="62"/>
        <v>1878</v>
      </c>
    </row>
    <row r="2241" spans="1:8" x14ac:dyDescent="0.25">
      <c r="A2241" s="23">
        <v>64866</v>
      </c>
      <c r="B2241" s="23"/>
      <c r="C2241" s="23" t="s">
        <v>1405</v>
      </c>
      <c r="D2241" s="23">
        <f>VLOOKUP(A2241,'Novitas non-facility'!$B:$C,2,FALSE)</f>
        <v>1360.19</v>
      </c>
      <c r="E2241" s="23">
        <f>VLOOKUP(A2241,'Novitas facilty'!$B:$C,2,FALSE)</f>
        <v>1276.81</v>
      </c>
      <c r="F2241" s="23"/>
      <c r="G2241" s="45">
        <f t="shared" si="62"/>
        <v>2041</v>
      </c>
      <c r="H2241" s="45">
        <f t="shared" si="62"/>
        <v>1916</v>
      </c>
    </row>
    <row r="2242" spans="1:8" x14ac:dyDescent="0.25">
      <c r="A2242" s="23">
        <v>64868</v>
      </c>
      <c r="B2242" s="23"/>
      <c r="C2242" s="23" t="s">
        <v>1405</v>
      </c>
      <c r="D2242" s="23">
        <f>VLOOKUP(A2242,'Novitas non-facility'!$B:$C,2,FALSE)</f>
        <v>1086.98</v>
      </c>
      <c r="E2242" s="23">
        <f>VLOOKUP(A2242,'Novitas facilty'!$B:$C,2,FALSE)</f>
        <v>1125.2</v>
      </c>
      <c r="F2242" s="23"/>
      <c r="G2242" s="45">
        <f t="shared" si="62"/>
        <v>1631</v>
      </c>
      <c r="H2242" s="45">
        <f t="shared" si="62"/>
        <v>1688</v>
      </c>
    </row>
    <row r="2243" spans="1:8" x14ac:dyDescent="0.25">
      <c r="A2243" s="23">
        <v>64872</v>
      </c>
      <c r="B2243" s="23"/>
      <c r="C2243" s="23" t="s">
        <v>1406</v>
      </c>
      <c r="D2243" s="23">
        <f>VLOOKUP(A2243,'Novitas non-facility'!$B:$C,2,FALSE)</f>
        <v>123.04</v>
      </c>
      <c r="E2243" s="23">
        <f>VLOOKUP(A2243,'Novitas facilty'!$B:$C,2,FALSE)</f>
        <v>133.43</v>
      </c>
      <c r="F2243" s="23"/>
      <c r="G2243" s="45">
        <f t="shared" si="62"/>
        <v>185</v>
      </c>
      <c r="H2243" s="45">
        <f t="shared" si="62"/>
        <v>201</v>
      </c>
    </row>
    <row r="2244" spans="1:8" x14ac:dyDescent="0.25">
      <c r="A2244" s="23">
        <v>64874</v>
      </c>
      <c r="B2244" s="23"/>
      <c r="C2244" s="23" t="s">
        <v>1407</v>
      </c>
      <c r="D2244" s="23">
        <f>VLOOKUP(A2244,'Novitas non-facility'!$B:$C,2,FALSE)</f>
        <v>183.85</v>
      </c>
      <c r="E2244" s="23">
        <f>VLOOKUP(A2244,'Novitas facilty'!$B:$C,2,FALSE)</f>
        <v>188.84</v>
      </c>
      <c r="F2244" s="23"/>
      <c r="G2244" s="45">
        <f t="shared" si="62"/>
        <v>276</v>
      </c>
      <c r="H2244" s="45">
        <f t="shared" si="62"/>
        <v>284</v>
      </c>
    </row>
    <row r="2245" spans="1:8" x14ac:dyDescent="0.25">
      <c r="A2245" s="23">
        <v>64876</v>
      </c>
      <c r="B2245" s="23"/>
      <c r="C2245" s="23" t="s">
        <v>1408</v>
      </c>
      <c r="D2245" s="23">
        <f>VLOOKUP(A2245,'Novitas non-facility'!$B:$C,2,FALSE)</f>
        <v>208.33</v>
      </c>
      <c r="E2245" s="23">
        <f>VLOOKUP(A2245,'Novitas facilty'!$B:$C,2,FALSE)</f>
        <v>193.59</v>
      </c>
      <c r="F2245" s="23"/>
      <c r="G2245" s="45">
        <f t="shared" si="62"/>
        <v>313</v>
      </c>
      <c r="H2245" s="45">
        <f t="shared" si="62"/>
        <v>291</v>
      </c>
    </row>
    <row r="2246" spans="1:8" x14ac:dyDescent="0.25">
      <c r="A2246" s="23">
        <v>64885</v>
      </c>
      <c r="B2246" s="23"/>
      <c r="C2246" s="23" t="s">
        <v>1409</v>
      </c>
      <c r="D2246" s="23">
        <f>VLOOKUP(A2246,'Novitas non-facility'!$B:$C,2,FALSE)</f>
        <v>1162.72</v>
      </c>
      <c r="E2246" s="23">
        <f>VLOOKUP(A2246,'Novitas facilty'!$B:$C,2,FALSE)</f>
        <v>1270.6500000000001</v>
      </c>
      <c r="F2246" s="23"/>
      <c r="G2246" s="45">
        <f t="shared" si="62"/>
        <v>1745</v>
      </c>
      <c r="H2246" s="45">
        <f t="shared" si="62"/>
        <v>1906</v>
      </c>
    </row>
    <row r="2247" spans="1:8" x14ac:dyDescent="0.25">
      <c r="A2247" s="23">
        <v>64886</v>
      </c>
      <c r="B2247" s="23"/>
      <c r="C2247" s="23" t="s">
        <v>1410</v>
      </c>
      <c r="D2247" s="23">
        <f>VLOOKUP(A2247,'Novitas non-facility'!$B:$C,2,FALSE)</f>
        <v>1397.34</v>
      </c>
      <c r="E2247" s="23">
        <f>VLOOKUP(A2247,'Novitas facilty'!$B:$C,2,FALSE)</f>
        <v>1438.86</v>
      </c>
      <c r="F2247" s="23"/>
      <c r="G2247" s="45">
        <f t="shared" si="62"/>
        <v>2097</v>
      </c>
      <c r="H2247" s="45">
        <f t="shared" si="62"/>
        <v>2159</v>
      </c>
    </row>
    <row r="2248" spans="1:8" x14ac:dyDescent="0.25">
      <c r="A2248" s="23">
        <v>64890</v>
      </c>
      <c r="B2248" s="23"/>
      <c r="C2248" s="23" t="s">
        <v>1411</v>
      </c>
      <c r="D2248" s="23">
        <f>VLOOKUP(A2248,'Novitas non-facility'!$B:$C,2,FALSE)</f>
        <v>1170.17</v>
      </c>
      <c r="E2248" s="23">
        <f>VLOOKUP(A2248,'Novitas facilty'!$B:$C,2,FALSE)</f>
        <v>1204.48</v>
      </c>
      <c r="F2248" s="23"/>
      <c r="G2248" s="45">
        <f t="shared" si="62"/>
        <v>1756</v>
      </c>
      <c r="H2248" s="45">
        <f t="shared" si="62"/>
        <v>1807</v>
      </c>
    </row>
    <row r="2249" spans="1:8" x14ac:dyDescent="0.25">
      <c r="A2249" s="23">
        <v>64891</v>
      </c>
      <c r="B2249" s="23"/>
      <c r="C2249" s="23" t="s">
        <v>1412</v>
      </c>
      <c r="D2249" s="23">
        <f>VLOOKUP(A2249,'Novitas non-facility'!$B:$C,2,FALSE)</f>
        <v>1243.48</v>
      </c>
      <c r="E2249" s="23">
        <f>VLOOKUP(A2249,'Novitas facilty'!$B:$C,2,FALSE)</f>
        <v>1287.56</v>
      </c>
      <c r="F2249" s="23"/>
      <c r="G2249" s="45">
        <f t="shared" si="62"/>
        <v>1866</v>
      </c>
      <c r="H2249" s="45">
        <f t="shared" si="62"/>
        <v>1932</v>
      </c>
    </row>
    <row r="2250" spans="1:8" x14ac:dyDescent="0.25">
      <c r="A2250" s="23">
        <v>64892</v>
      </c>
      <c r="B2250" s="23"/>
      <c r="C2250" s="23" t="s">
        <v>1413</v>
      </c>
      <c r="D2250" s="23">
        <f>VLOOKUP(A2250,'Novitas non-facility'!$B:$C,2,FALSE)</f>
        <v>1139.57</v>
      </c>
      <c r="E2250" s="23">
        <f>VLOOKUP(A2250,'Novitas facilty'!$B:$C,2,FALSE)</f>
        <v>1152.04</v>
      </c>
      <c r="F2250" s="23"/>
      <c r="G2250" s="45">
        <f t="shared" si="62"/>
        <v>1710</v>
      </c>
      <c r="H2250" s="45">
        <f t="shared" si="62"/>
        <v>1729</v>
      </c>
    </row>
    <row r="2251" spans="1:8" x14ac:dyDescent="0.25">
      <c r="A2251" s="23">
        <v>64893</v>
      </c>
      <c r="B2251" s="23"/>
      <c r="C2251" s="23" t="s">
        <v>1414</v>
      </c>
      <c r="D2251" s="23">
        <f>VLOOKUP(A2251,'Novitas non-facility'!$B:$C,2,FALSE)</f>
        <v>1213.96</v>
      </c>
      <c r="E2251" s="23">
        <f>VLOOKUP(A2251,'Novitas facilty'!$B:$C,2,FALSE)</f>
        <v>1253.18</v>
      </c>
      <c r="F2251" s="23"/>
      <c r="G2251" s="45">
        <f t="shared" si="62"/>
        <v>1821</v>
      </c>
      <c r="H2251" s="45">
        <f t="shared" si="62"/>
        <v>1880</v>
      </c>
    </row>
    <row r="2252" spans="1:8" x14ac:dyDescent="0.25">
      <c r="A2252" s="23">
        <v>64895</v>
      </c>
      <c r="B2252" s="23"/>
      <c r="C2252" s="23" t="s">
        <v>1411</v>
      </c>
      <c r="D2252" s="23">
        <f>VLOOKUP(A2252,'Novitas non-facility'!$B:$C,2,FALSE)</f>
        <v>1432.34</v>
      </c>
      <c r="E2252" s="23">
        <f>VLOOKUP(A2252,'Novitas facilty'!$B:$C,2,FALSE)</f>
        <v>1475.93</v>
      </c>
      <c r="F2252" s="23"/>
      <c r="G2252" s="45">
        <f t="shared" si="62"/>
        <v>2149</v>
      </c>
      <c r="H2252" s="45">
        <f t="shared" si="62"/>
        <v>2214</v>
      </c>
    </row>
    <row r="2253" spans="1:8" x14ac:dyDescent="0.25">
      <c r="A2253" s="23">
        <v>64896</v>
      </c>
      <c r="B2253" s="23"/>
      <c r="C2253" s="23" t="s">
        <v>1412</v>
      </c>
      <c r="D2253" s="23">
        <f>VLOOKUP(A2253,'Novitas non-facility'!$B:$C,2,FALSE)</f>
        <v>1542.91</v>
      </c>
      <c r="E2253" s="23">
        <f>VLOOKUP(A2253,'Novitas facilty'!$B:$C,2,FALSE)</f>
        <v>1584.96</v>
      </c>
      <c r="F2253" s="23"/>
      <c r="G2253" s="45">
        <f t="shared" si="62"/>
        <v>2315</v>
      </c>
      <c r="H2253" s="45">
        <f t="shared" si="62"/>
        <v>2378</v>
      </c>
    </row>
    <row r="2254" spans="1:8" x14ac:dyDescent="0.25">
      <c r="A2254" s="23">
        <v>64897</v>
      </c>
      <c r="B2254" s="23"/>
      <c r="C2254" s="23" t="s">
        <v>1415</v>
      </c>
      <c r="D2254" s="23">
        <f>VLOOKUP(A2254,'Novitas non-facility'!$B:$C,2,FALSE)</f>
        <v>1369.03</v>
      </c>
      <c r="E2254" s="23">
        <f>VLOOKUP(A2254,'Novitas facilty'!$B:$C,2,FALSE)</f>
        <v>1370.69</v>
      </c>
      <c r="F2254" s="23"/>
      <c r="G2254" s="45">
        <f t="shared" si="62"/>
        <v>2054</v>
      </c>
      <c r="H2254" s="45">
        <f t="shared" si="62"/>
        <v>2057</v>
      </c>
    </row>
    <row r="2255" spans="1:8" x14ac:dyDescent="0.25">
      <c r="A2255" s="23">
        <v>64898</v>
      </c>
      <c r="B2255" s="23"/>
      <c r="C2255" s="23" t="s">
        <v>1414</v>
      </c>
      <c r="D2255" s="23">
        <f>VLOOKUP(A2255,'Novitas non-facility'!$B:$C,2,FALSE)</f>
        <v>1482.1</v>
      </c>
      <c r="E2255" s="23">
        <f>VLOOKUP(A2255,'Novitas facilty'!$B:$C,2,FALSE)</f>
        <v>1507.3</v>
      </c>
      <c r="F2255" s="23"/>
      <c r="G2255" s="45">
        <f t="shared" si="62"/>
        <v>2224</v>
      </c>
      <c r="H2255" s="45">
        <f t="shared" si="62"/>
        <v>2261</v>
      </c>
    </row>
    <row r="2256" spans="1:8" x14ac:dyDescent="0.25">
      <c r="A2256" s="23">
        <v>64901</v>
      </c>
      <c r="B2256" s="23"/>
      <c r="C2256" s="23" t="s">
        <v>1416</v>
      </c>
      <c r="D2256" s="23">
        <f>VLOOKUP(A2256,'Novitas non-facility'!$B:$C,2,FALSE)</f>
        <v>631.05999999999995</v>
      </c>
      <c r="E2256" s="23">
        <f>VLOOKUP(A2256,'Novitas facilty'!$B:$C,2,FALSE)</f>
        <v>613.79</v>
      </c>
      <c r="F2256" s="23"/>
      <c r="G2256" s="45">
        <f t="shared" si="62"/>
        <v>947</v>
      </c>
      <c r="H2256" s="45">
        <f t="shared" si="62"/>
        <v>921</v>
      </c>
    </row>
    <row r="2257" spans="1:8" x14ac:dyDescent="0.25">
      <c r="A2257" s="23">
        <v>64902</v>
      </c>
      <c r="B2257" s="23"/>
      <c r="C2257" s="23" t="s">
        <v>1416</v>
      </c>
      <c r="D2257" s="23">
        <f>VLOOKUP(A2257,'Novitas non-facility'!$B:$C,2,FALSE)</f>
        <v>731.08</v>
      </c>
      <c r="E2257" s="23">
        <f>VLOOKUP(A2257,'Novitas facilty'!$B:$C,2,FALSE)</f>
        <v>723.62</v>
      </c>
      <c r="F2257" s="23"/>
      <c r="G2257" s="45">
        <f t="shared" si="62"/>
        <v>1097</v>
      </c>
      <c r="H2257" s="45">
        <f t="shared" si="62"/>
        <v>1086</v>
      </c>
    </row>
    <row r="2258" spans="1:8" x14ac:dyDescent="0.25">
      <c r="A2258" s="23">
        <v>64905</v>
      </c>
      <c r="B2258" s="23"/>
      <c r="C2258" s="23" t="s">
        <v>1417</v>
      </c>
      <c r="D2258" s="23">
        <f>VLOOKUP(A2258,'Novitas non-facility'!$B:$C,2,FALSE)</f>
        <v>1091.23</v>
      </c>
      <c r="E2258" s="23">
        <f>VLOOKUP(A2258,'Novitas facilty'!$B:$C,2,FALSE)</f>
        <v>1136.01</v>
      </c>
      <c r="F2258" s="23"/>
      <c r="G2258" s="45">
        <f t="shared" si="62"/>
        <v>1637</v>
      </c>
      <c r="H2258" s="45">
        <f t="shared" si="62"/>
        <v>1705</v>
      </c>
    </row>
    <row r="2259" spans="1:8" x14ac:dyDescent="0.25">
      <c r="A2259" s="23">
        <v>64907</v>
      </c>
      <c r="B2259" s="23"/>
      <c r="C2259" s="23" t="s">
        <v>1417</v>
      </c>
      <c r="D2259" s="23">
        <f>VLOOKUP(A2259,'Novitas non-facility'!$B:$C,2,FALSE)</f>
        <v>1404.38</v>
      </c>
      <c r="E2259" s="23">
        <f>VLOOKUP(A2259,'Novitas facilty'!$B:$C,2,FALSE)</f>
        <v>1524</v>
      </c>
      <c r="F2259" s="23"/>
      <c r="G2259" s="45">
        <f t="shared" si="62"/>
        <v>2107</v>
      </c>
      <c r="H2259" s="45">
        <f t="shared" si="62"/>
        <v>2286</v>
      </c>
    </row>
    <row r="2260" spans="1:8" x14ac:dyDescent="0.25">
      <c r="A2260" s="23">
        <v>64910</v>
      </c>
      <c r="B2260" s="23"/>
      <c r="C2260" s="23" t="s">
        <v>1418</v>
      </c>
      <c r="D2260" s="23">
        <f>VLOOKUP(A2260,'Novitas non-facility'!$B:$C,2,FALSE)</f>
        <v>830.81</v>
      </c>
      <c r="E2260" s="23">
        <f>VLOOKUP(A2260,'Novitas facilty'!$B:$C,2,FALSE)</f>
        <v>912.09</v>
      </c>
      <c r="F2260" s="23"/>
      <c r="G2260" s="45">
        <f t="shared" si="62"/>
        <v>1247</v>
      </c>
      <c r="H2260" s="45">
        <f t="shared" si="62"/>
        <v>1369</v>
      </c>
    </row>
    <row r="2261" spans="1:8" x14ac:dyDescent="0.25">
      <c r="A2261" s="23">
        <v>64911</v>
      </c>
      <c r="B2261" s="23"/>
      <c r="C2261" s="23" t="s">
        <v>1419</v>
      </c>
      <c r="D2261" s="23">
        <f>VLOOKUP(A2261,'Novitas non-facility'!$B:$C,2,FALSE)</f>
        <v>1116.94</v>
      </c>
      <c r="E2261" s="23">
        <f>VLOOKUP(A2261,'Novitas facilty'!$B:$C,2,FALSE)</f>
        <v>1118.8499999999999</v>
      </c>
      <c r="F2261" s="23"/>
      <c r="G2261" s="45">
        <f t="shared" si="62"/>
        <v>1676</v>
      </c>
      <c r="H2261" s="45">
        <f t="shared" si="62"/>
        <v>1679</v>
      </c>
    </row>
    <row r="2262" spans="1:8" x14ac:dyDescent="0.25">
      <c r="A2262" s="23">
        <v>65091</v>
      </c>
      <c r="B2262" s="23"/>
      <c r="C2262" s="23" t="s">
        <v>1420</v>
      </c>
      <c r="D2262" s="23">
        <f>VLOOKUP(A2262,'Novitas non-facility'!$B:$C,2,FALSE)</f>
        <v>823.38</v>
      </c>
      <c r="E2262" s="23">
        <f>VLOOKUP(A2262,'Novitas facilty'!$B:$C,2,FALSE)</f>
        <v>696.36</v>
      </c>
      <c r="F2262" s="23"/>
      <c r="G2262" s="45">
        <f t="shared" si="62"/>
        <v>1236</v>
      </c>
      <c r="H2262" s="45">
        <f t="shared" si="62"/>
        <v>1045</v>
      </c>
    </row>
    <row r="2263" spans="1:8" x14ac:dyDescent="0.25">
      <c r="A2263" s="23">
        <v>65093</v>
      </c>
      <c r="B2263" s="23"/>
      <c r="C2263" s="23" t="s">
        <v>1421</v>
      </c>
      <c r="D2263" s="23">
        <f>VLOOKUP(A2263,'Novitas non-facility'!$B:$C,2,FALSE)</f>
        <v>817.54</v>
      </c>
      <c r="E2263" s="23">
        <f>VLOOKUP(A2263,'Novitas facilty'!$B:$C,2,FALSE)</f>
        <v>689.1</v>
      </c>
      <c r="F2263" s="23"/>
      <c r="G2263" s="45">
        <f t="shared" si="62"/>
        <v>1227</v>
      </c>
      <c r="H2263" s="45">
        <f t="shared" si="62"/>
        <v>1034</v>
      </c>
    </row>
    <row r="2264" spans="1:8" x14ac:dyDescent="0.25">
      <c r="A2264" s="23">
        <v>65101</v>
      </c>
      <c r="B2264" s="23"/>
      <c r="C2264" s="23" t="s">
        <v>1422</v>
      </c>
      <c r="D2264" s="23">
        <f>VLOOKUP(A2264,'Novitas non-facility'!$B:$C,2,FALSE)</f>
        <v>941.52</v>
      </c>
      <c r="E2264" s="23">
        <f>VLOOKUP(A2264,'Novitas facilty'!$B:$C,2,FALSE)</f>
        <v>809.35</v>
      </c>
      <c r="F2264" s="23"/>
      <c r="G2264" s="45">
        <f t="shared" si="62"/>
        <v>1413</v>
      </c>
      <c r="H2264" s="45">
        <f t="shared" si="62"/>
        <v>1215</v>
      </c>
    </row>
    <row r="2265" spans="1:8" x14ac:dyDescent="0.25">
      <c r="A2265" s="23">
        <v>65103</v>
      </c>
      <c r="B2265" s="23"/>
      <c r="C2265" s="23" t="s">
        <v>1423</v>
      </c>
      <c r="D2265" s="23">
        <f>VLOOKUP(A2265,'Novitas non-facility'!$B:$C,2,FALSE)</f>
        <v>968.45</v>
      </c>
      <c r="E2265" s="23">
        <f>VLOOKUP(A2265,'Novitas facilty'!$B:$C,2,FALSE)</f>
        <v>844.44</v>
      </c>
      <c r="F2265" s="23"/>
      <c r="G2265" s="45">
        <f t="shared" si="62"/>
        <v>1453</v>
      </c>
      <c r="H2265" s="45">
        <f t="shared" si="62"/>
        <v>1267</v>
      </c>
    </row>
    <row r="2266" spans="1:8" x14ac:dyDescent="0.25">
      <c r="A2266" s="23">
        <v>65105</v>
      </c>
      <c r="B2266" s="23"/>
      <c r="C2266" s="23" t="s">
        <v>1424</v>
      </c>
      <c r="D2266" s="23">
        <f>VLOOKUP(A2266,'Novitas non-facility'!$B:$C,2,FALSE)</f>
        <v>1054.07</v>
      </c>
      <c r="E2266" s="23">
        <f>VLOOKUP(A2266,'Novitas facilty'!$B:$C,2,FALSE)</f>
        <v>930.25</v>
      </c>
      <c r="F2266" s="23"/>
      <c r="G2266" s="45">
        <f t="shared" si="62"/>
        <v>1582</v>
      </c>
      <c r="H2266" s="45">
        <f t="shared" si="62"/>
        <v>1396</v>
      </c>
    </row>
    <row r="2267" spans="1:8" x14ac:dyDescent="0.25">
      <c r="A2267" s="23">
        <v>65110</v>
      </c>
      <c r="B2267" s="23"/>
      <c r="C2267" s="23" t="s">
        <v>1422</v>
      </c>
      <c r="D2267" s="23">
        <f>VLOOKUP(A2267,'Novitas non-facility'!$B:$C,2,FALSE)</f>
        <v>1444.16</v>
      </c>
      <c r="E2267" s="23">
        <f>VLOOKUP(A2267,'Novitas facilty'!$B:$C,2,FALSE)</f>
        <v>1335.9</v>
      </c>
      <c r="F2267" s="23"/>
      <c r="G2267" s="45">
        <f t="shared" si="62"/>
        <v>2167</v>
      </c>
      <c r="H2267" s="45">
        <f t="shared" si="62"/>
        <v>2004</v>
      </c>
    </row>
    <row r="2268" spans="1:8" x14ac:dyDescent="0.25">
      <c r="A2268" s="23">
        <v>65112</v>
      </c>
      <c r="B2268" s="23"/>
      <c r="C2268" s="23" t="s">
        <v>1425</v>
      </c>
      <c r="D2268" s="23">
        <f>VLOOKUP(A2268,'Novitas non-facility'!$B:$C,2,FALSE)</f>
        <v>1650.53</v>
      </c>
      <c r="E2268" s="23">
        <f>VLOOKUP(A2268,'Novitas facilty'!$B:$C,2,FALSE)</f>
        <v>1551.79</v>
      </c>
      <c r="F2268" s="23"/>
      <c r="G2268" s="45">
        <f t="shared" si="62"/>
        <v>2476</v>
      </c>
      <c r="H2268" s="45">
        <f t="shared" si="62"/>
        <v>2328</v>
      </c>
    </row>
    <row r="2269" spans="1:8" x14ac:dyDescent="0.25">
      <c r="A2269" s="23">
        <v>65114</v>
      </c>
      <c r="B2269" s="23"/>
      <c r="C2269" s="23" t="s">
        <v>1425</v>
      </c>
      <c r="D2269" s="23">
        <f>VLOOKUP(A2269,'Novitas non-facility'!$B:$C,2,FALSE)</f>
        <v>1722.21</v>
      </c>
      <c r="E2269" s="23">
        <f>VLOOKUP(A2269,'Novitas facilty'!$B:$C,2,FALSE)</f>
        <v>1628.97</v>
      </c>
      <c r="F2269" s="23"/>
      <c r="G2269" s="45">
        <f t="shared" si="62"/>
        <v>2584</v>
      </c>
      <c r="H2269" s="45">
        <f t="shared" si="62"/>
        <v>2444</v>
      </c>
    </row>
    <row r="2270" spans="1:8" x14ac:dyDescent="0.25">
      <c r="A2270" s="23">
        <v>65125</v>
      </c>
      <c r="B2270" s="23"/>
      <c r="C2270" s="23" t="s">
        <v>1426</v>
      </c>
      <c r="D2270" s="23">
        <f>VLOOKUP(A2270,'Novitas non-facility'!$B:$C,2,FALSE)</f>
        <v>506.9</v>
      </c>
      <c r="E2270" s="23">
        <f>VLOOKUP(A2270,'Novitas facilty'!$B:$C,2,FALSE)</f>
        <v>319.5</v>
      </c>
      <c r="F2270" s="23"/>
      <c r="G2270" s="45">
        <f t="shared" si="62"/>
        <v>761</v>
      </c>
      <c r="H2270" s="45">
        <f t="shared" si="62"/>
        <v>480</v>
      </c>
    </row>
    <row r="2271" spans="1:8" x14ac:dyDescent="0.25">
      <c r="A2271" s="23">
        <v>65130</v>
      </c>
      <c r="B2271" s="23"/>
      <c r="C2271" s="23" t="s">
        <v>1427</v>
      </c>
      <c r="D2271" s="23">
        <f>VLOOKUP(A2271,'Novitas non-facility'!$B:$C,2,FALSE)</f>
        <v>944.22</v>
      </c>
      <c r="E2271" s="23">
        <f>VLOOKUP(A2271,'Novitas facilty'!$B:$C,2,FALSE)</f>
        <v>802.08</v>
      </c>
      <c r="F2271" s="23"/>
      <c r="G2271" s="45">
        <f t="shared" si="62"/>
        <v>1417</v>
      </c>
      <c r="H2271" s="45">
        <f t="shared" si="62"/>
        <v>1204</v>
      </c>
    </row>
    <row r="2272" spans="1:8" x14ac:dyDescent="0.25">
      <c r="A2272" s="23">
        <v>65135</v>
      </c>
      <c r="B2272" s="23"/>
      <c r="C2272" s="23" t="s">
        <v>1427</v>
      </c>
      <c r="D2272" s="23">
        <f>VLOOKUP(A2272,'Novitas non-facility'!$B:$C,2,FALSE)</f>
        <v>955.09</v>
      </c>
      <c r="E2272" s="23">
        <f>VLOOKUP(A2272,'Novitas facilty'!$B:$C,2,FALSE)</f>
        <v>813.89</v>
      </c>
      <c r="F2272" s="23"/>
      <c r="G2272" s="45">
        <f t="shared" si="62"/>
        <v>1433</v>
      </c>
      <c r="H2272" s="45">
        <f t="shared" si="62"/>
        <v>1221</v>
      </c>
    </row>
    <row r="2273" spans="1:8" x14ac:dyDescent="0.25">
      <c r="A2273" s="23">
        <v>65140</v>
      </c>
      <c r="B2273" s="23"/>
      <c r="C2273" s="23" t="s">
        <v>1428</v>
      </c>
      <c r="D2273" s="23">
        <f>VLOOKUP(A2273,'Novitas non-facility'!$B:$C,2,FALSE)</f>
        <v>1024.76</v>
      </c>
      <c r="E2273" s="23">
        <f>VLOOKUP(A2273,'Novitas facilty'!$B:$C,2,FALSE)</f>
        <v>884.45</v>
      </c>
      <c r="F2273" s="23"/>
      <c r="G2273" s="45">
        <f t="shared" si="62"/>
        <v>1538</v>
      </c>
      <c r="H2273" s="45">
        <f t="shared" si="62"/>
        <v>1327</v>
      </c>
    </row>
    <row r="2274" spans="1:8" x14ac:dyDescent="0.25">
      <c r="A2274" s="23">
        <v>65150</v>
      </c>
      <c r="B2274" s="23"/>
      <c r="C2274" s="23" t="s">
        <v>1426</v>
      </c>
      <c r="D2274" s="23">
        <f>VLOOKUP(A2274,'Novitas non-facility'!$B:$C,2,FALSE)</f>
        <v>779.87</v>
      </c>
      <c r="E2274" s="23">
        <f>VLOOKUP(A2274,'Novitas facilty'!$B:$C,2,FALSE)</f>
        <v>628.14</v>
      </c>
      <c r="F2274" s="23"/>
      <c r="G2274" s="45">
        <f t="shared" si="62"/>
        <v>1170</v>
      </c>
      <c r="H2274" s="45">
        <f t="shared" si="62"/>
        <v>943</v>
      </c>
    </row>
    <row r="2275" spans="1:8" x14ac:dyDescent="0.25">
      <c r="A2275" s="23">
        <v>65155</v>
      </c>
      <c r="B2275" s="23"/>
      <c r="C2275" s="23" t="s">
        <v>1429</v>
      </c>
      <c r="D2275" s="23">
        <f>VLOOKUP(A2275,'Novitas non-facility'!$B:$C,2,FALSE)</f>
        <v>1064.97</v>
      </c>
      <c r="E2275" s="23">
        <f>VLOOKUP(A2275,'Novitas facilty'!$B:$C,2,FALSE)</f>
        <v>926</v>
      </c>
      <c r="F2275" s="23"/>
      <c r="G2275" s="45">
        <f t="shared" si="62"/>
        <v>1598</v>
      </c>
      <c r="H2275" s="45">
        <f t="shared" si="62"/>
        <v>1389</v>
      </c>
    </row>
    <row r="2276" spans="1:8" x14ac:dyDescent="0.25">
      <c r="A2276" s="23">
        <v>65175</v>
      </c>
      <c r="B2276" s="23"/>
      <c r="C2276" s="23" t="s">
        <v>1430</v>
      </c>
      <c r="D2276" s="23">
        <f>VLOOKUP(A2276,'Novitas non-facility'!$B:$C,2,FALSE)</f>
        <v>864.76</v>
      </c>
      <c r="E2276" s="23">
        <f>VLOOKUP(A2276,'Novitas facilty'!$B:$C,2,FALSE)</f>
        <v>721.21</v>
      </c>
      <c r="F2276" s="23"/>
      <c r="G2276" s="45">
        <f t="shared" si="62"/>
        <v>1298</v>
      </c>
      <c r="H2276" s="45">
        <f t="shared" si="62"/>
        <v>1082</v>
      </c>
    </row>
    <row r="2277" spans="1:8" x14ac:dyDescent="0.25">
      <c r="A2277" s="23">
        <v>65205</v>
      </c>
      <c r="B2277" s="23"/>
      <c r="C2277" s="23" t="s">
        <v>1431</v>
      </c>
      <c r="D2277" s="23">
        <f>VLOOKUP(A2277,'Novitas non-facility'!$B:$C,2,FALSE)</f>
        <v>31.2</v>
      </c>
      <c r="E2277" s="23">
        <f>VLOOKUP(A2277,'Novitas facilty'!$B:$C,2,FALSE)</f>
        <v>47.76</v>
      </c>
      <c r="F2277" s="23"/>
      <c r="G2277" s="45">
        <f t="shared" si="62"/>
        <v>47</v>
      </c>
      <c r="H2277" s="45">
        <f t="shared" si="62"/>
        <v>72</v>
      </c>
    </row>
    <row r="2278" spans="1:8" x14ac:dyDescent="0.25">
      <c r="A2278" s="23">
        <v>65210</v>
      </c>
      <c r="B2278" s="23"/>
      <c r="C2278" s="23" t="s">
        <v>1431</v>
      </c>
      <c r="D2278" s="23">
        <f>VLOOKUP(A2278,'Novitas non-facility'!$B:$C,2,FALSE)</f>
        <v>41.52</v>
      </c>
      <c r="E2278" s="23">
        <f>VLOOKUP(A2278,'Novitas facilty'!$B:$C,2,FALSE)</f>
        <v>38.47</v>
      </c>
      <c r="F2278" s="23"/>
      <c r="G2278" s="45">
        <f t="shared" si="62"/>
        <v>63</v>
      </c>
      <c r="H2278" s="45">
        <f t="shared" si="62"/>
        <v>58</v>
      </c>
    </row>
    <row r="2279" spans="1:8" x14ac:dyDescent="0.25">
      <c r="A2279" s="23">
        <v>65220</v>
      </c>
      <c r="B2279" s="23"/>
      <c r="C2279" s="23" t="s">
        <v>1431</v>
      </c>
      <c r="D2279" s="23">
        <f>VLOOKUP(A2279,'Novitas non-facility'!$B:$C,2,FALSE)</f>
        <v>66.14</v>
      </c>
      <c r="E2279" s="23">
        <f>VLOOKUP(A2279,'Novitas facilty'!$B:$C,2,FALSE)</f>
        <v>44.43</v>
      </c>
      <c r="F2279" s="23"/>
      <c r="G2279" s="45">
        <f t="shared" si="62"/>
        <v>100</v>
      </c>
      <c r="H2279" s="45">
        <f t="shared" si="62"/>
        <v>67</v>
      </c>
    </row>
    <row r="2280" spans="1:8" x14ac:dyDescent="0.25">
      <c r="A2280" s="23">
        <v>65222</v>
      </c>
      <c r="B2280" s="23"/>
      <c r="C2280" s="23" t="s">
        <v>1431</v>
      </c>
      <c r="D2280" s="23">
        <f>VLOOKUP(A2280,'Novitas non-facility'!$B:$C,2,FALSE)</f>
        <v>73.61</v>
      </c>
      <c r="E2280" s="23">
        <f>VLOOKUP(A2280,'Novitas facilty'!$B:$C,2,FALSE)</f>
        <v>53.42</v>
      </c>
      <c r="F2280" s="23"/>
      <c r="G2280" s="45">
        <f t="shared" si="62"/>
        <v>111</v>
      </c>
      <c r="H2280" s="45">
        <f t="shared" si="62"/>
        <v>81</v>
      </c>
    </row>
    <row r="2281" spans="1:8" x14ac:dyDescent="0.25">
      <c r="A2281" s="23">
        <v>65235</v>
      </c>
      <c r="B2281" s="23"/>
      <c r="C2281" s="23" t="s">
        <v>1431</v>
      </c>
      <c r="D2281" s="23">
        <f>VLOOKUP(A2281,'Novitas non-facility'!$B:$C,2,FALSE)</f>
        <v>793.06</v>
      </c>
      <c r="E2281" s="23">
        <f>VLOOKUP(A2281,'Novitas facilty'!$B:$C,2,FALSE)</f>
        <v>778.15</v>
      </c>
      <c r="F2281" s="23"/>
      <c r="G2281" s="45">
        <f t="shared" si="62"/>
        <v>1190</v>
      </c>
      <c r="H2281" s="45">
        <f t="shared" si="62"/>
        <v>1168</v>
      </c>
    </row>
    <row r="2282" spans="1:8" x14ac:dyDescent="0.25">
      <c r="A2282" s="23">
        <v>65260</v>
      </c>
      <c r="B2282" s="23"/>
      <c r="C2282" s="23" t="s">
        <v>1431</v>
      </c>
      <c r="D2282" s="23">
        <f>VLOOKUP(A2282,'Novitas non-facility'!$B:$C,2,FALSE)</f>
        <v>1062.98</v>
      </c>
      <c r="E2282" s="23">
        <f>VLOOKUP(A2282,'Novitas facilty'!$B:$C,2,FALSE)</f>
        <v>1049.17</v>
      </c>
      <c r="F2282" s="23"/>
      <c r="G2282" s="45">
        <f t="shared" si="62"/>
        <v>1595</v>
      </c>
      <c r="H2282" s="45">
        <f t="shared" si="62"/>
        <v>1574</v>
      </c>
    </row>
    <row r="2283" spans="1:8" x14ac:dyDescent="0.25">
      <c r="A2283" s="23">
        <v>65265</v>
      </c>
      <c r="B2283" s="23"/>
      <c r="C2283" s="23" t="s">
        <v>1431</v>
      </c>
      <c r="D2283" s="23">
        <f>VLOOKUP(A2283,'Novitas non-facility'!$B:$C,2,FALSE)</f>
        <v>1195.5</v>
      </c>
      <c r="E2283" s="23">
        <f>VLOOKUP(A2283,'Novitas facilty'!$B:$C,2,FALSE)</f>
        <v>1181.52</v>
      </c>
      <c r="F2283" s="23"/>
      <c r="G2283" s="45">
        <f t="shared" si="62"/>
        <v>1794</v>
      </c>
      <c r="H2283" s="45">
        <f t="shared" si="62"/>
        <v>1773</v>
      </c>
    </row>
    <row r="2284" spans="1:8" x14ac:dyDescent="0.25">
      <c r="A2284" s="23">
        <v>65270</v>
      </c>
      <c r="B2284" s="23"/>
      <c r="C2284" s="23" t="s">
        <v>1432</v>
      </c>
      <c r="D2284" s="23">
        <f>VLOOKUP(A2284,'Novitas non-facility'!$B:$C,2,FALSE)</f>
        <v>318.64999999999998</v>
      </c>
      <c r="E2284" s="23">
        <f>VLOOKUP(A2284,'Novitas facilty'!$B:$C,2,FALSE)</f>
        <v>152.58000000000001</v>
      </c>
      <c r="F2284" s="23"/>
      <c r="G2284" s="45">
        <f t="shared" si="62"/>
        <v>478</v>
      </c>
      <c r="H2284" s="45">
        <f t="shared" si="62"/>
        <v>229</v>
      </c>
    </row>
    <row r="2285" spans="1:8" x14ac:dyDescent="0.25">
      <c r="A2285" s="23">
        <v>65272</v>
      </c>
      <c r="B2285" s="23"/>
      <c r="C2285" s="23" t="s">
        <v>1432</v>
      </c>
      <c r="D2285" s="23">
        <f>VLOOKUP(A2285,'Novitas non-facility'!$B:$C,2,FALSE)</f>
        <v>584.15</v>
      </c>
      <c r="E2285" s="23">
        <f>VLOOKUP(A2285,'Novitas facilty'!$B:$C,2,FALSE)</f>
        <v>381.13</v>
      </c>
      <c r="F2285" s="23"/>
      <c r="G2285" s="45">
        <f t="shared" si="62"/>
        <v>877</v>
      </c>
      <c r="H2285" s="45">
        <f t="shared" si="62"/>
        <v>572</v>
      </c>
    </row>
    <row r="2286" spans="1:8" x14ac:dyDescent="0.25">
      <c r="A2286" s="23">
        <v>65273</v>
      </c>
      <c r="B2286" s="23"/>
      <c r="C2286" s="23" t="s">
        <v>1432</v>
      </c>
      <c r="D2286" s="23">
        <f>VLOOKUP(A2286,'Novitas non-facility'!$B:$C,2,FALSE)</f>
        <v>409.48</v>
      </c>
      <c r="E2286" s="23">
        <f>VLOOKUP(A2286,'Novitas facilty'!$B:$C,2,FALSE)</f>
        <v>416.07</v>
      </c>
      <c r="F2286" s="23"/>
      <c r="G2286" s="45">
        <f t="shared" si="62"/>
        <v>615</v>
      </c>
      <c r="H2286" s="45">
        <f t="shared" si="62"/>
        <v>625</v>
      </c>
    </row>
    <row r="2287" spans="1:8" x14ac:dyDescent="0.25">
      <c r="A2287" s="23">
        <v>65275</v>
      </c>
      <c r="B2287" s="23"/>
      <c r="C2287" s="23" t="s">
        <v>1432</v>
      </c>
      <c r="D2287" s="23">
        <f>VLOOKUP(A2287,'Novitas non-facility'!$B:$C,2,FALSE)</f>
        <v>645.86</v>
      </c>
      <c r="E2287" s="23">
        <f>VLOOKUP(A2287,'Novitas facilty'!$B:$C,2,FALSE)</f>
        <v>496.55</v>
      </c>
      <c r="F2287" s="23"/>
      <c r="G2287" s="45">
        <f t="shared" si="62"/>
        <v>969</v>
      </c>
      <c r="H2287" s="45">
        <f t="shared" si="62"/>
        <v>745</v>
      </c>
    </row>
    <row r="2288" spans="1:8" x14ac:dyDescent="0.25">
      <c r="A2288" s="23">
        <v>65280</v>
      </c>
      <c r="B2288" s="23"/>
      <c r="C2288" s="23" t="s">
        <v>1432</v>
      </c>
      <c r="D2288" s="23">
        <f>VLOOKUP(A2288,'Novitas non-facility'!$B:$C,2,FALSE)</f>
        <v>722.64</v>
      </c>
      <c r="E2288" s="23">
        <f>VLOOKUP(A2288,'Novitas facilty'!$B:$C,2,FALSE)</f>
        <v>732.71</v>
      </c>
      <c r="F2288" s="23"/>
      <c r="G2288" s="45">
        <f t="shared" si="62"/>
        <v>1084</v>
      </c>
      <c r="H2288" s="45">
        <f t="shared" si="62"/>
        <v>1100</v>
      </c>
    </row>
    <row r="2289" spans="1:8" x14ac:dyDescent="0.25">
      <c r="A2289" s="23">
        <v>65285</v>
      </c>
      <c r="B2289" s="23"/>
      <c r="C2289" s="23" t="s">
        <v>1432</v>
      </c>
      <c r="D2289" s="23">
        <f>VLOOKUP(A2289,'Novitas non-facility'!$B:$C,2,FALSE)</f>
        <v>1188.8399999999999</v>
      </c>
      <c r="E2289" s="23">
        <f>VLOOKUP(A2289,'Novitas facilty'!$B:$C,2,FALSE)</f>
        <v>1208.79</v>
      </c>
      <c r="F2289" s="23"/>
      <c r="G2289" s="45">
        <f t="shared" ref="G2289:H2352" si="63">ROUNDUP(D2289*$K$2,0)</f>
        <v>1784</v>
      </c>
      <c r="H2289" s="45">
        <f t="shared" si="63"/>
        <v>1814</v>
      </c>
    </row>
    <row r="2290" spans="1:8" x14ac:dyDescent="0.25">
      <c r="A2290" s="23">
        <v>65286</v>
      </c>
      <c r="B2290" s="23"/>
      <c r="C2290" s="23" t="s">
        <v>1432</v>
      </c>
      <c r="D2290" s="23">
        <f>VLOOKUP(A2290,'Novitas non-facility'!$B:$C,2,FALSE)</f>
        <v>768.97</v>
      </c>
      <c r="E2290" s="23">
        <f>VLOOKUP(A2290,'Novitas facilty'!$B:$C,2,FALSE)</f>
        <v>534.34</v>
      </c>
      <c r="F2290" s="23"/>
      <c r="G2290" s="45">
        <f t="shared" si="63"/>
        <v>1154</v>
      </c>
      <c r="H2290" s="45">
        <f t="shared" si="63"/>
        <v>802</v>
      </c>
    </row>
    <row r="2291" spans="1:8" x14ac:dyDescent="0.25">
      <c r="A2291" s="23">
        <v>65290</v>
      </c>
      <c r="B2291" s="23"/>
      <c r="C2291" s="23" t="s">
        <v>1433</v>
      </c>
      <c r="D2291" s="23">
        <f>VLOOKUP(A2291,'Novitas non-facility'!$B:$C,2,FALSE)</f>
        <v>528.57000000000005</v>
      </c>
      <c r="E2291" s="23">
        <f>VLOOKUP(A2291,'Novitas facilty'!$B:$C,2,FALSE)</f>
        <v>533.88</v>
      </c>
      <c r="F2291" s="23"/>
      <c r="G2291" s="45">
        <f t="shared" si="63"/>
        <v>793</v>
      </c>
      <c r="H2291" s="45">
        <f t="shared" si="63"/>
        <v>801</v>
      </c>
    </row>
    <row r="2292" spans="1:8" x14ac:dyDescent="0.25">
      <c r="A2292" s="23">
        <v>65400</v>
      </c>
      <c r="B2292" s="23"/>
      <c r="C2292" s="23" t="s">
        <v>1434</v>
      </c>
      <c r="D2292" s="23">
        <f>VLOOKUP(A2292,'Novitas non-facility'!$B:$C,2,FALSE)</f>
        <v>757.83</v>
      </c>
      <c r="E2292" s="23">
        <f>VLOOKUP(A2292,'Novitas facilty'!$B:$C,2,FALSE)</f>
        <v>652.32000000000005</v>
      </c>
      <c r="F2292" s="23"/>
      <c r="G2292" s="45">
        <f t="shared" si="63"/>
        <v>1137</v>
      </c>
      <c r="H2292" s="45">
        <f t="shared" si="63"/>
        <v>979</v>
      </c>
    </row>
    <row r="2293" spans="1:8" x14ac:dyDescent="0.25">
      <c r="A2293" s="23">
        <v>65410</v>
      </c>
      <c r="B2293" s="23"/>
      <c r="C2293" s="23" t="s">
        <v>1435</v>
      </c>
      <c r="D2293" s="23">
        <f>VLOOKUP(A2293,'Novitas non-facility'!$B:$C,2,FALSE)</f>
        <v>156.47</v>
      </c>
      <c r="E2293" s="23">
        <f>VLOOKUP(A2293,'Novitas facilty'!$B:$C,2,FALSE)</f>
        <v>109.24</v>
      </c>
      <c r="F2293" s="23"/>
      <c r="G2293" s="45">
        <f t="shared" si="63"/>
        <v>235</v>
      </c>
      <c r="H2293" s="45">
        <f t="shared" si="63"/>
        <v>164</v>
      </c>
    </row>
    <row r="2294" spans="1:8" x14ac:dyDescent="0.25">
      <c r="A2294" s="23">
        <v>65420</v>
      </c>
      <c r="B2294" s="23"/>
      <c r="C2294" s="23" t="s">
        <v>1434</v>
      </c>
      <c r="D2294" s="23">
        <f>VLOOKUP(A2294,'Novitas non-facility'!$B:$C,2,FALSE)</f>
        <v>597.51</v>
      </c>
      <c r="E2294" s="23">
        <f>VLOOKUP(A2294,'Novitas facilty'!$B:$C,2,FALSE)</f>
        <v>412.39</v>
      </c>
      <c r="F2294" s="23"/>
      <c r="G2294" s="45">
        <f t="shared" si="63"/>
        <v>897</v>
      </c>
      <c r="H2294" s="45">
        <f t="shared" si="63"/>
        <v>619</v>
      </c>
    </row>
    <row r="2295" spans="1:8" x14ac:dyDescent="0.25">
      <c r="A2295" s="23">
        <v>65426</v>
      </c>
      <c r="B2295" s="23"/>
      <c r="C2295" s="23" t="s">
        <v>1434</v>
      </c>
      <c r="D2295" s="23">
        <f>VLOOKUP(A2295,'Novitas non-facility'!$B:$C,2,FALSE)</f>
        <v>739.29</v>
      </c>
      <c r="E2295" s="23">
        <f>VLOOKUP(A2295,'Novitas facilty'!$B:$C,2,FALSE)</f>
        <v>516.47</v>
      </c>
      <c r="F2295" s="23"/>
      <c r="G2295" s="45">
        <f t="shared" si="63"/>
        <v>1109</v>
      </c>
      <c r="H2295" s="45">
        <f t="shared" si="63"/>
        <v>775</v>
      </c>
    </row>
    <row r="2296" spans="1:8" x14ac:dyDescent="0.25">
      <c r="A2296" s="23">
        <v>65430</v>
      </c>
      <c r="B2296" s="23"/>
      <c r="C2296" s="23" t="s">
        <v>1436</v>
      </c>
      <c r="D2296" s="23">
        <f>VLOOKUP(A2296,'Novitas non-facility'!$B:$C,2,FALSE)</f>
        <v>124.86</v>
      </c>
      <c r="E2296" s="23">
        <f>VLOOKUP(A2296,'Novitas facilty'!$B:$C,2,FALSE)</f>
        <v>108.48</v>
      </c>
      <c r="F2296" s="23"/>
      <c r="G2296" s="45">
        <f t="shared" si="63"/>
        <v>188</v>
      </c>
      <c r="H2296" s="45">
        <f t="shared" si="63"/>
        <v>163</v>
      </c>
    </row>
    <row r="2297" spans="1:8" x14ac:dyDescent="0.25">
      <c r="A2297" s="23">
        <v>65435</v>
      </c>
      <c r="B2297" s="23"/>
      <c r="C2297" s="23" t="s">
        <v>1437</v>
      </c>
      <c r="D2297" s="23">
        <f>VLOOKUP(A2297,'Novitas non-facility'!$B:$C,2,FALSE)</f>
        <v>90.03</v>
      </c>
      <c r="E2297" s="23">
        <f>VLOOKUP(A2297,'Novitas facilty'!$B:$C,2,FALSE)</f>
        <v>74.41</v>
      </c>
      <c r="F2297" s="23"/>
      <c r="G2297" s="45">
        <f t="shared" si="63"/>
        <v>136</v>
      </c>
      <c r="H2297" s="45">
        <f t="shared" si="63"/>
        <v>112</v>
      </c>
    </row>
    <row r="2298" spans="1:8" x14ac:dyDescent="0.25">
      <c r="A2298" s="23">
        <v>65436</v>
      </c>
      <c r="B2298" s="23"/>
      <c r="C2298" s="23" t="s">
        <v>1437</v>
      </c>
      <c r="D2298" s="23">
        <f>VLOOKUP(A2298,'Novitas non-facility'!$B:$C,2,FALSE)</f>
        <v>420.48</v>
      </c>
      <c r="E2298" s="23">
        <f>VLOOKUP(A2298,'Novitas facilty'!$B:$C,2,FALSE)</f>
        <v>398.77</v>
      </c>
      <c r="F2298" s="23"/>
      <c r="G2298" s="45">
        <f t="shared" si="63"/>
        <v>631</v>
      </c>
      <c r="H2298" s="45">
        <f t="shared" si="63"/>
        <v>599</v>
      </c>
    </row>
    <row r="2299" spans="1:8" x14ac:dyDescent="0.25">
      <c r="A2299" s="23">
        <v>65450</v>
      </c>
      <c r="B2299" s="23"/>
      <c r="C2299" s="23" t="s">
        <v>1438</v>
      </c>
      <c r="D2299" s="23">
        <f>VLOOKUP(A2299,'Novitas non-facility'!$B:$C,2,FALSE)</f>
        <v>359.26</v>
      </c>
      <c r="E2299" s="23">
        <f>VLOOKUP(A2299,'Novitas facilty'!$B:$C,2,FALSE)</f>
        <v>351.26</v>
      </c>
      <c r="F2299" s="23"/>
      <c r="G2299" s="45">
        <f t="shared" si="63"/>
        <v>539</v>
      </c>
      <c r="H2299" s="45">
        <f t="shared" si="63"/>
        <v>527</v>
      </c>
    </row>
    <row r="2300" spans="1:8" x14ac:dyDescent="0.25">
      <c r="A2300" s="23">
        <v>65600</v>
      </c>
      <c r="B2300" s="23"/>
      <c r="C2300" s="23" t="s">
        <v>1439</v>
      </c>
      <c r="D2300" s="23">
        <f>VLOOKUP(A2300,'Novitas non-facility'!$B:$C,2,FALSE)</f>
        <v>481.56</v>
      </c>
      <c r="E2300" s="23">
        <f>VLOOKUP(A2300,'Novitas facilty'!$B:$C,2,FALSE)</f>
        <v>367.68</v>
      </c>
      <c r="F2300" s="23"/>
      <c r="G2300" s="45">
        <f t="shared" si="63"/>
        <v>723</v>
      </c>
      <c r="H2300" s="45">
        <f t="shared" si="63"/>
        <v>552</v>
      </c>
    </row>
    <row r="2301" spans="1:8" x14ac:dyDescent="0.25">
      <c r="A2301" s="23">
        <v>65710</v>
      </c>
      <c r="B2301" s="23"/>
      <c r="C2301" s="23" t="s">
        <v>1440</v>
      </c>
      <c r="D2301" s="23">
        <f>VLOOKUP(A2301,'Novitas non-facility'!$B:$C,2,FALSE)</f>
        <v>1235.94</v>
      </c>
      <c r="E2301" s="23">
        <f>VLOOKUP(A2301,'Novitas facilty'!$B:$C,2,FALSE)</f>
        <v>1208.9100000000001</v>
      </c>
      <c r="F2301" s="23"/>
      <c r="G2301" s="45">
        <f t="shared" si="63"/>
        <v>1854</v>
      </c>
      <c r="H2301" s="45">
        <f t="shared" si="63"/>
        <v>1814</v>
      </c>
    </row>
    <row r="2302" spans="1:8" x14ac:dyDescent="0.25">
      <c r="A2302" s="23">
        <v>65730</v>
      </c>
      <c r="B2302" s="23"/>
      <c r="C2302" s="23" t="s">
        <v>1440</v>
      </c>
      <c r="D2302" s="23">
        <f>VLOOKUP(A2302,'Novitas non-facility'!$B:$C,2,FALSE)</f>
        <v>1353.7</v>
      </c>
      <c r="E2302" s="23">
        <f>VLOOKUP(A2302,'Novitas facilty'!$B:$C,2,FALSE)</f>
        <v>1339.69</v>
      </c>
      <c r="F2302" s="23"/>
      <c r="G2302" s="45">
        <f t="shared" si="63"/>
        <v>2031</v>
      </c>
      <c r="H2302" s="45">
        <f t="shared" si="63"/>
        <v>2010</v>
      </c>
    </row>
    <row r="2303" spans="1:8" x14ac:dyDescent="0.25">
      <c r="A2303" s="23">
        <v>65750</v>
      </c>
      <c r="B2303" s="23"/>
      <c r="C2303" s="23" t="s">
        <v>1440</v>
      </c>
      <c r="D2303" s="23">
        <f>VLOOKUP(A2303,'Novitas non-facility'!$B:$C,2,FALSE)</f>
        <v>1360.8</v>
      </c>
      <c r="E2303" s="23">
        <f>VLOOKUP(A2303,'Novitas facilty'!$B:$C,2,FALSE)</f>
        <v>1345.33</v>
      </c>
      <c r="F2303" s="23"/>
      <c r="G2303" s="45">
        <f t="shared" si="63"/>
        <v>2042</v>
      </c>
      <c r="H2303" s="45">
        <f t="shared" si="63"/>
        <v>2018</v>
      </c>
    </row>
    <row r="2304" spans="1:8" x14ac:dyDescent="0.25">
      <c r="A2304" s="23">
        <v>65755</v>
      </c>
      <c r="B2304" s="23"/>
      <c r="C2304" s="23" t="s">
        <v>1440</v>
      </c>
      <c r="D2304" s="23">
        <f>VLOOKUP(A2304,'Novitas non-facility'!$B:$C,2,FALSE)</f>
        <v>1356.17</v>
      </c>
      <c r="E2304" s="23">
        <f>VLOOKUP(A2304,'Novitas facilty'!$B:$C,2,FALSE)</f>
        <v>1338.08</v>
      </c>
      <c r="F2304" s="23"/>
      <c r="G2304" s="45">
        <f t="shared" si="63"/>
        <v>2035</v>
      </c>
      <c r="H2304" s="45">
        <f t="shared" si="63"/>
        <v>2008</v>
      </c>
    </row>
    <row r="2305" spans="1:8" x14ac:dyDescent="0.25">
      <c r="A2305" s="23">
        <v>65756</v>
      </c>
      <c r="B2305" s="23"/>
      <c r="C2305" s="23" t="s">
        <v>1441</v>
      </c>
      <c r="D2305" s="23">
        <f>VLOOKUP(A2305,'Novitas non-facility'!$B:$C,2,FALSE)</f>
        <v>1265.71</v>
      </c>
      <c r="E2305" s="23">
        <f>VLOOKUP(A2305,'Novitas facilty'!$B:$C,2,FALSE)</f>
        <v>1290.3599999999999</v>
      </c>
      <c r="F2305" s="23"/>
      <c r="G2305" s="45">
        <f t="shared" si="63"/>
        <v>1899</v>
      </c>
      <c r="H2305" s="45">
        <f t="shared" si="63"/>
        <v>1936</v>
      </c>
    </row>
    <row r="2306" spans="1:8" x14ac:dyDescent="0.25">
      <c r="A2306" s="23">
        <v>65770</v>
      </c>
      <c r="B2306" s="23"/>
      <c r="C2306" s="23" t="s">
        <v>1442</v>
      </c>
      <c r="D2306" s="23">
        <f>VLOOKUP(A2306,'Novitas non-facility'!$B:$C,2,FALSE)</f>
        <v>1513.53</v>
      </c>
      <c r="E2306" s="23">
        <f>VLOOKUP(A2306,'Novitas facilty'!$B:$C,2,FALSE)</f>
        <v>1529.86</v>
      </c>
      <c r="F2306" s="23"/>
      <c r="G2306" s="45">
        <f t="shared" si="63"/>
        <v>2271</v>
      </c>
      <c r="H2306" s="45">
        <f t="shared" si="63"/>
        <v>2295</v>
      </c>
    </row>
    <row r="2307" spans="1:8" x14ac:dyDescent="0.25">
      <c r="A2307" s="23">
        <v>65772</v>
      </c>
      <c r="B2307" s="23"/>
      <c r="C2307" s="23" t="s">
        <v>1443</v>
      </c>
      <c r="D2307" s="23">
        <f>VLOOKUP(A2307,'Novitas non-facility'!$B:$C,2,FALSE)</f>
        <v>498.13</v>
      </c>
      <c r="E2307" s="23">
        <f>VLOOKUP(A2307,'Novitas facilty'!$B:$C,2,FALSE)</f>
        <v>437.56</v>
      </c>
      <c r="F2307" s="23"/>
      <c r="G2307" s="45">
        <f t="shared" si="63"/>
        <v>748</v>
      </c>
      <c r="H2307" s="45">
        <f t="shared" si="63"/>
        <v>657</v>
      </c>
    </row>
    <row r="2308" spans="1:8" x14ac:dyDescent="0.25">
      <c r="A2308" s="23">
        <v>65775</v>
      </c>
      <c r="B2308" s="23"/>
      <c r="C2308" s="23" t="s">
        <v>1443</v>
      </c>
      <c r="D2308" s="23">
        <f>VLOOKUP(A2308,'Novitas non-facility'!$B:$C,2,FALSE)</f>
        <v>623.35</v>
      </c>
      <c r="E2308" s="23">
        <f>VLOOKUP(A2308,'Novitas facilty'!$B:$C,2,FALSE)</f>
        <v>603.79999999999995</v>
      </c>
      <c r="F2308" s="23"/>
      <c r="G2308" s="45">
        <f t="shared" si="63"/>
        <v>936</v>
      </c>
      <c r="H2308" s="45">
        <f t="shared" si="63"/>
        <v>906</v>
      </c>
    </row>
    <row r="2309" spans="1:8" x14ac:dyDescent="0.25">
      <c r="A2309" s="23">
        <v>65778</v>
      </c>
      <c r="B2309" s="23"/>
      <c r="C2309" s="23" t="s">
        <v>1444</v>
      </c>
      <c r="D2309" s="23">
        <f>VLOOKUP(A2309,'Novitas non-facility'!$B:$C,2,FALSE)</f>
        <v>1509.49</v>
      </c>
      <c r="E2309" s="23">
        <f>VLOOKUP(A2309,'Novitas facilty'!$B:$C,2,FALSE)</f>
        <v>56.01</v>
      </c>
      <c r="F2309" s="23"/>
      <c r="G2309" s="45">
        <f t="shared" si="63"/>
        <v>2265</v>
      </c>
      <c r="H2309" s="45">
        <f t="shared" si="63"/>
        <v>85</v>
      </c>
    </row>
    <row r="2310" spans="1:8" x14ac:dyDescent="0.25">
      <c r="A2310" s="23">
        <v>65779</v>
      </c>
      <c r="B2310" s="23"/>
      <c r="C2310" s="23" t="s">
        <v>1445</v>
      </c>
      <c r="D2310" s="23">
        <f>VLOOKUP(A2310,'Novitas non-facility'!$B:$C,2,FALSE)</f>
        <v>1293.5999999999999</v>
      </c>
      <c r="E2310" s="23">
        <f>VLOOKUP(A2310,'Novitas facilty'!$B:$C,2,FALSE)</f>
        <v>156.26</v>
      </c>
      <c r="F2310" s="23"/>
      <c r="G2310" s="45">
        <f t="shared" si="63"/>
        <v>1941</v>
      </c>
      <c r="H2310" s="45">
        <f t="shared" si="63"/>
        <v>235</v>
      </c>
    </row>
    <row r="2311" spans="1:8" x14ac:dyDescent="0.25">
      <c r="A2311" s="23">
        <v>65780</v>
      </c>
      <c r="B2311" s="23"/>
      <c r="C2311" s="23" t="s">
        <v>1446</v>
      </c>
      <c r="D2311" s="23">
        <f>VLOOKUP(A2311,'Novitas non-facility'!$B:$C,2,FALSE)</f>
        <v>726.04</v>
      </c>
      <c r="E2311" s="23">
        <f>VLOOKUP(A2311,'Novitas facilty'!$B:$C,2,FALSE)</f>
        <v>791.42</v>
      </c>
      <c r="F2311" s="23"/>
      <c r="G2311" s="45">
        <f t="shared" si="63"/>
        <v>1090</v>
      </c>
      <c r="H2311" s="45">
        <f t="shared" si="63"/>
        <v>1188</v>
      </c>
    </row>
    <row r="2312" spans="1:8" x14ac:dyDescent="0.25">
      <c r="A2312" s="23">
        <v>65781</v>
      </c>
      <c r="B2312" s="23"/>
      <c r="C2312" s="23" t="s">
        <v>1446</v>
      </c>
      <c r="D2312" s="23">
        <f>VLOOKUP(A2312,'Novitas non-facility'!$B:$C,2,FALSE)</f>
        <v>1426.18</v>
      </c>
      <c r="E2312" s="23">
        <f>VLOOKUP(A2312,'Novitas facilty'!$B:$C,2,FALSE)</f>
        <v>1454.77</v>
      </c>
      <c r="F2312" s="23"/>
      <c r="G2312" s="45">
        <f t="shared" si="63"/>
        <v>2140</v>
      </c>
      <c r="H2312" s="45">
        <f t="shared" si="63"/>
        <v>2183</v>
      </c>
    </row>
    <row r="2313" spans="1:8" x14ac:dyDescent="0.25">
      <c r="A2313" s="23">
        <v>65782</v>
      </c>
      <c r="B2313" s="23"/>
      <c r="C2313" s="23" t="s">
        <v>1446</v>
      </c>
      <c r="D2313" s="23">
        <f>VLOOKUP(A2313,'Novitas non-facility'!$B:$C,2,FALSE)</f>
        <v>1232.48</v>
      </c>
      <c r="E2313" s="23">
        <f>VLOOKUP(A2313,'Novitas facilty'!$B:$C,2,FALSE)</f>
        <v>1255.6600000000001</v>
      </c>
      <c r="F2313" s="23"/>
      <c r="G2313" s="45">
        <f t="shared" si="63"/>
        <v>1849</v>
      </c>
      <c r="H2313" s="45">
        <f t="shared" si="63"/>
        <v>1884</v>
      </c>
    </row>
    <row r="2314" spans="1:8" x14ac:dyDescent="0.25">
      <c r="A2314" s="23">
        <v>65785</v>
      </c>
      <c r="B2314" s="23"/>
      <c r="C2314" s="23" t="s">
        <v>1447</v>
      </c>
      <c r="D2314" s="23">
        <f>VLOOKUP(A2314,'Novitas non-facility'!$B:$C,2,FALSE)</f>
        <v>2445.0300000000002</v>
      </c>
      <c r="E2314" s="23">
        <f>VLOOKUP(A2314,'Novitas facilty'!$B:$C,2,FALSE)</f>
        <v>480.01</v>
      </c>
      <c r="F2314" s="23"/>
      <c r="G2314" s="45">
        <f t="shared" si="63"/>
        <v>3668</v>
      </c>
      <c r="H2314" s="45">
        <f t="shared" si="63"/>
        <v>721</v>
      </c>
    </row>
    <row r="2315" spans="1:8" x14ac:dyDescent="0.25">
      <c r="A2315" s="23">
        <v>65800</v>
      </c>
      <c r="B2315" s="23"/>
      <c r="C2315" s="23" t="s">
        <v>1448</v>
      </c>
      <c r="D2315" s="23">
        <f>VLOOKUP(A2315,'Novitas non-facility'!$B:$C,2,FALSE)</f>
        <v>129.97999999999999</v>
      </c>
      <c r="E2315" s="23">
        <f>VLOOKUP(A2315,'Novitas facilty'!$B:$C,2,FALSE)</f>
        <v>94.56</v>
      </c>
      <c r="F2315" s="23"/>
      <c r="G2315" s="45">
        <f t="shared" si="63"/>
        <v>195</v>
      </c>
      <c r="H2315" s="45">
        <f t="shared" si="63"/>
        <v>142</v>
      </c>
    </row>
    <row r="2316" spans="1:8" x14ac:dyDescent="0.25">
      <c r="A2316" s="23">
        <v>65810</v>
      </c>
      <c r="B2316" s="23"/>
      <c r="C2316" s="23" t="s">
        <v>1448</v>
      </c>
      <c r="D2316" s="23">
        <f>VLOOKUP(A2316,'Novitas non-facility'!$B:$C,2,FALSE)</f>
        <v>501.51</v>
      </c>
      <c r="E2316" s="23">
        <f>VLOOKUP(A2316,'Novitas facilty'!$B:$C,2,FALSE)</f>
        <v>509.51</v>
      </c>
      <c r="F2316" s="23"/>
      <c r="G2316" s="45">
        <f t="shared" si="63"/>
        <v>753</v>
      </c>
      <c r="H2316" s="45">
        <f t="shared" si="63"/>
        <v>765</v>
      </c>
    </row>
    <row r="2317" spans="1:8" x14ac:dyDescent="0.25">
      <c r="A2317" s="23">
        <v>65815</v>
      </c>
      <c r="B2317" s="23"/>
      <c r="C2317" s="23" t="s">
        <v>1448</v>
      </c>
      <c r="D2317" s="23">
        <f>VLOOKUP(A2317,'Novitas non-facility'!$B:$C,2,FALSE)</f>
        <v>707.82</v>
      </c>
      <c r="E2317" s="23">
        <f>VLOOKUP(A2317,'Novitas facilty'!$B:$C,2,FALSE)</f>
        <v>514.71</v>
      </c>
      <c r="F2317" s="23"/>
      <c r="G2317" s="45">
        <f t="shared" si="63"/>
        <v>1062</v>
      </c>
      <c r="H2317" s="45">
        <f t="shared" si="63"/>
        <v>773</v>
      </c>
    </row>
    <row r="2318" spans="1:8" x14ac:dyDescent="0.25">
      <c r="A2318" s="23">
        <v>65820</v>
      </c>
      <c r="B2318" s="23"/>
      <c r="C2318" s="23" t="s">
        <v>1449</v>
      </c>
      <c r="D2318" s="23">
        <f>VLOOKUP(A2318,'Novitas non-facility'!$B:$C,2,FALSE)</f>
        <v>901.6</v>
      </c>
      <c r="E2318" s="23">
        <f>VLOOKUP(A2318,'Novitas facilty'!$B:$C,2,FALSE)</f>
        <v>821.22</v>
      </c>
      <c r="F2318" s="23"/>
      <c r="G2318" s="45">
        <f t="shared" si="63"/>
        <v>1353</v>
      </c>
      <c r="H2318" s="45">
        <f t="shared" si="63"/>
        <v>1232</v>
      </c>
    </row>
    <row r="2319" spans="1:8" x14ac:dyDescent="0.25">
      <c r="A2319" s="23">
        <v>65850</v>
      </c>
      <c r="B2319" s="23"/>
      <c r="C2319" s="23" t="s">
        <v>1450</v>
      </c>
      <c r="D2319" s="23">
        <f>VLOOKUP(A2319,'Novitas non-facility'!$B:$C,2,FALSE)</f>
        <v>910.05</v>
      </c>
      <c r="E2319" s="23">
        <f>VLOOKUP(A2319,'Novitas facilty'!$B:$C,2,FALSE)</f>
        <v>916.03</v>
      </c>
      <c r="F2319" s="23"/>
      <c r="G2319" s="45">
        <f t="shared" si="63"/>
        <v>1366</v>
      </c>
      <c r="H2319" s="45">
        <f t="shared" si="63"/>
        <v>1375</v>
      </c>
    </row>
    <row r="2320" spans="1:8" x14ac:dyDescent="0.25">
      <c r="A2320" s="23">
        <v>65855</v>
      </c>
      <c r="B2320" s="23"/>
      <c r="C2320" s="23" t="s">
        <v>1451</v>
      </c>
      <c r="D2320" s="23">
        <f>VLOOKUP(A2320,'Novitas non-facility'!$B:$C,2,FALSE)</f>
        <v>267.02999999999997</v>
      </c>
      <c r="E2320" s="23">
        <f>VLOOKUP(A2320,'Novitas facilty'!$B:$C,2,FALSE)</f>
        <v>220.56</v>
      </c>
      <c r="F2320" s="23"/>
      <c r="G2320" s="45">
        <f t="shared" si="63"/>
        <v>401</v>
      </c>
      <c r="H2320" s="45">
        <f t="shared" si="63"/>
        <v>331</v>
      </c>
    </row>
    <row r="2321" spans="1:8" x14ac:dyDescent="0.25">
      <c r="A2321" s="23">
        <v>65860</v>
      </c>
      <c r="B2321" s="23"/>
      <c r="C2321" s="23" t="s">
        <v>1452</v>
      </c>
      <c r="D2321" s="23">
        <f>VLOOKUP(A2321,'Novitas non-facility'!$B:$C,2,FALSE)</f>
        <v>334.88</v>
      </c>
      <c r="E2321" s="23">
        <f>VLOOKUP(A2321,'Novitas facilty'!$B:$C,2,FALSE)</f>
        <v>266.32</v>
      </c>
      <c r="F2321" s="23"/>
      <c r="G2321" s="45">
        <f t="shared" si="63"/>
        <v>503</v>
      </c>
      <c r="H2321" s="45">
        <f t="shared" si="63"/>
        <v>400</v>
      </c>
    </row>
    <row r="2322" spans="1:8" x14ac:dyDescent="0.25">
      <c r="A2322" s="23">
        <v>65865</v>
      </c>
      <c r="B2322" s="23"/>
      <c r="C2322" s="23" t="s">
        <v>1452</v>
      </c>
      <c r="D2322" s="23">
        <f>VLOOKUP(A2322,'Novitas non-facility'!$B:$C,2,FALSE)</f>
        <v>519.17999999999995</v>
      </c>
      <c r="E2322" s="23">
        <f>VLOOKUP(A2322,'Novitas facilty'!$B:$C,2,FALSE)</f>
        <v>518.16</v>
      </c>
      <c r="F2322" s="23"/>
      <c r="G2322" s="45">
        <f t="shared" si="63"/>
        <v>779</v>
      </c>
      <c r="H2322" s="45">
        <f t="shared" si="63"/>
        <v>778</v>
      </c>
    </row>
    <row r="2323" spans="1:8" x14ac:dyDescent="0.25">
      <c r="A2323" s="23">
        <v>65870</v>
      </c>
      <c r="B2323" s="23"/>
      <c r="C2323" s="23" t="s">
        <v>1452</v>
      </c>
      <c r="D2323" s="23">
        <f>VLOOKUP(A2323,'Novitas non-facility'!$B:$C,2,FALSE)</f>
        <v>644.33000000000004</v>
      </c>
      <c r="E2323" s="23">
        <f>VLOOKUP(A2323,'Novitas facilty'!$B:$C,2,FALSE)</f>
        <v>646.75</v>
      </c>
      <c r="F2323" s="23"/>
      <c r="G2323" s="45">
        <f t="shared" si="63"/>
        <v>967</v>
      </c>
      <c r="H2323" s="45">
        <f t="shared" si="63"/>
        <v>971</v>
      </c>
    </row>
    <row r="2324" spans="1:8" x14ac:dyDescent="0.25">
      <c r="A2324" s="23">
        <v>65875</v>
      </c>
      <c r="B2324" s="23"/>
      <c r="C2324" s="23" t="s">
        <v>1452</v>
      </c>
      <c r="D2324" s="23">
        <f>VLOOKUP(A2324,'Novitas non-facility'!$B:$C,2,FALSE)</f>
        <v>687.57</v>
      </c>
      <c r="E2324" s="23">
        <f>VLOOKUP(A2324,'Novitas facilty'!$B:$C,2,FALSE)</f>
        <v>689.91</v>
      </c>
      <c r="F2324" s="23"/>
      <c r="G2324" s="45">
        <f t="shared" si="63"/>
        <v>1032</v>
      </c>
      <c r="H2324" s="45">
        <f t="shared" si="63"/>
        <v>1035</v>
      </c>
    </row>
    <row r="2325" spans="1:8" x14ac:dyDescent="0.25">
      <c r="A2325" s="23">
        <v>65880</v>
      </c>
      <c r="B2325" s="23"/>
      <c r="C2325" s="23" t="s">
        <v>1452</v>
      </c>
      <c r="D2325" s="23">
        <f>VLOOKUP(A2325,'Novitas non-facility'!$B:$C,2,FALSE)</f>
        <v>721.95</v>
      </c>
      <c r="E2325" s="23">
        <f>VLOOKUP(A2325,'Novitas facilty'!$B:$C,2,FALSE)</f>
        <v>723.33</v>
      </c>
      <c r="F2325" s="23"/>
      <c r="G2325" s="45">
        <f t="shared" si="63"/>
        <v>1083</v>
      </c>
      <c r="H2325" s="45">
        <f t="shared" si="63"/>
        <v>1085</v>
      </c>
    </row>
    <row r="2326" spans="1:8" x14ac:dyDescent="0.25">
      <c r="A2326" s="23">
        <v>65900</v>
      </c>
      <c r="B2326" s="23"/>
      <c r="C2326" s="23" t="s">
        <v>1453</v>
      </c>
      <c r="D2326" s="23">
        <f>VLOOKUP(A2326,'Novitas non-facility'!$B:$C,2,FALSE)</f>
        <v>1074.5</v>
      </c>
      <c r="E2326" s="23">
        <f>VLOOKUP(A2326,'Novitas facilty'!$B:$C,2,FALSE)</f>
        <v>1048.8900000000001</v>
      </c>
      <c r="F2326" s="23"/>
      <c r="G2326" s="45">
        <f t="shared" si="63"/>
        <v>1612</v>
      </c>
      <c r="H2326" s="45">
        <f t="shared" si="63"/>
        <v>1574</v>
      </c>
    </row>
    <row r="2327" spans="1:8" x14ac:dyDescent="0.25">
      <c r="A2327" s="23">
        <v>65920</v>
      </c>
      <c r="B2327" s="23"/>
      <c r="C2327" s="23" t="s">
        <v>1454</v>
      </c>
      <c r="D2327" s="23">
        <f>VLOOKUP(A2327,'Novitas non-facility'!$B:$C,2,FALSE)</f>
        <v>856.98</v>
      </c>
      <c r="E2327" s="23">
        <f>VLOOKUP(A2327,'Novitas facilty'!$B:$C,2,FALSE)</f>
        <v>862.77</v>
      </c>
      <c r="F2327" s="23"/>
      <c r="G2327" s="45">
        <f t="shared" si="63"/>
        <v>1286</v>
      </c>
      <c r="H2327" s="45">
        <f t="shared" si="63"/>
        <v>1295</v>
      </c>
    </row>
    <row r="2328" spans="1:8" x14ac:dyDescent="0.25">
      <c r="A2328" s="23">
        <v>65930</v>
      </c>
      <c r="B2328" s="23"/>
      <c r="C2328" s="23" t="s">
        <v>1455</v>
      </c>
      <c r="D2328" s="23">
        <f>VLOOKUP(A2328,'Novitas non-facility'!$B:$C,2,FALSE)</f>
        <v>694.44</v>
      </c>
      <c r="E2328" s="23">
        <f>VLOOKUP(A2328,'Novitas facilty'!$B:$C,2,FALSE)</f>
        <v>696.25</v>
      </c>
      <c r="F2328" s="23"/>
      <c r="G2328" s="45">
        <f t="shared" si="63"/>
        <v>1042</v>
      </c>
      <c r="H2328" s="45">
        <f t="shared" si="63"/>
        <v>1045</v>
      </c>
    </row>
    <row r="2329" spans="1:8" x14ac:dyDescent="0.25">
      <c r="A2329" s="23">
        <v>66020</v>
      </c>
      <c r="B2329" s="23"/>
      <c r="C2329" s="23" t="s">
        <v>1456</v>
      </c>
      <c r="D2329" s="23">
        <f>VLOOKUP(A2329,'Novitas non-facility'!$B:$C,2,FALSE)</f>
        <v>218.41</v>
      </c>
      <c r="E2329" s="23">
        <f>VLOOKUP(A2329,'Novitas facilty'!$B:$C,2,FALSE)</f>
        <v>141.85</v>
      </c>
      <c r="F2329" s="23"/>
      <c r="G2329" s="45">
        <f t="shared" si="63"/>
        <v>328</v>
      </c>
      <c r="H2329" s="45">
        <f t="shared" si="63"/>
        <v>213</v>
      </c>
    </row>
    <row r="2330" spans="1:8" x14ac:dyDescent="0.25">
      <c r="A2330" s="23">
        <v>66030</v>
      </c>
      <c r="B2330" s="23"/>
      <c r="C2330" s="23" t="s">
        <v>1456</v>
      </c>
      <c r="D2330" s="23">
        <f>VLOOKUP(A2330,'Novitas non-facility'!$B:$C,2,FALSE)</f>
        <v>197.37</v>
      </c>
      <c r="E2330" s="23">
        <f>VLOOKUP(A2330,'Novitas facilty'!$B:$C,2,FALSE)</f>
        <v>120.82</v>
      </c>
      <c r="F2330" s="23"/>
      <c r="G2330" s="45">
        <f t="shared" si="63"/>
        <v>297</v>
      </c>
      <c r="H2330" s="45">
        <f t="shared" si="63"/>
        <v>182</v>
      </c>
    </row>
    <row r="2331" spans="1:8" x14ac:dyDescent="0.25">
      <c r="A2331" s="23">
        <v>66130</v>
      </c>
      <c r="B2331" s="23"/>
      <c r="C2331" s="23" t="s">
        <v>1453</v>
      </c>
      <c r="D2331" s="23">
        <f>VLOOKUP(A2331,'Novitas non-facility'!$B:$C,2,FALSE)</f>
        <v>772.45</v>
      </c>
      <c r="E2331" s="23">
        <f>VLOOKUP(A2331,'Novitas facilty'!$B:$C,2,FALSE)</f>
        <v>607.15</v>
      </c>
      <c r="F2331" s="23"/>
      <c r="G2331" s="45">
        <f t="shared" si="63"/>
        <v>1159</v>
      </c>
      <c r="H2331" s="45">
        <f t="shared" si="63"/>
        <v>911</v>
      </c>
    </row>
    <row r="2332" spans="1:8" x14ac:dyDescent="0.25">
      <c r="A2332" s="23">
        <v>66150</v>
      </c>
      <c r="B2332" s="23"/>
      <c r="C2332" s="23" t="s">
        <v>1457</v>
      </c>
      <c r="D2332" s="23">
        <f>VLOOKUP(A2332,'Novitas non-facility'!$B:$C,2,FALSE)</f>
        <v>951.29</v>
      </c>
      <c r="E2332" s="23">
        <f>VLOOKUP(A2332,'Novitas facilty'!$B:$C,2,FALSE)</f>
        <v>960.68</v>
      </c>
      <c r="F2332" s="23"/>
      <c r="G2332" s="45">
        <f t="shared" si="63"/>
        <v>1427</v>
      </c>
      <c r="H2332" s="45">
        <f t="shared" si="63"/>
        <v>1442</v>
      </c>
    </row>
    <row r="2333" spans="1:8" x14ac:dyDescent="0.25">
      <c r="A2333" s="23">
        <v>66155</v>
      </c>
      <c r="B2333" s="23"/>
      <c r="C2333" s="23" t="s">
        <v>1457</v>
      </c>
      <c r="D2333" s="23">
        <f>VLOOKUP(A2333,'Novitas non-facility'!$B:$C,2,FALSE)</f>
        <v>950.56</v>
      </c>
      <c r="E2333" s="23">
        <f>VLOOKUP(A2333,'Novitas facilty'!$B:$C,2,FALSE)</f>
        <v>959.91</v>
      </c>
      <c r="F2333" s="23"/>
      <c r="G2333" s="45">
        <f t="shared" si="63"/>
        <v>1426</v>
      </c>
      <c r="H2333" s="45">
        <f t="shared" si="63"/>
        <v>1440</v>
      </c>
    </row>
    <row r="2334" spans="1:8" x14ac:dyDescent="0.25">
      <c r="A2334" s="23">
        <v>66160</v>
      </c>
      <c r="B2334" s="23"/>
      <c r="C2334" s="23" t="s">
        <v>1457</v>
      </c>
      <c r="D2334" s="23">
        <f>VLOOKUP(A2334,'Novitas non-facility'!$B:$C,2,FALSE)</f>
        <v>1066.8800000000001</v>
      </c>
      <c r="E2334" s="23">
        <f>VLOOKUP(A2334,'Novitas facilty'!$B:$C,2,FALSE)</f>
        <v>1080.73</v>
      </c>
      <c r="F2334" s="23"/>
      <c r="G2334" s="45">
        <f t="shared" si="63"/>
        <v>1601</v>
      </c>
      <c r="H2334" s="45">
        <f t="shared" si="63"/>
        <v>1622</v>
      </c>
    </row>
    <row r="2335" spans="1:8" x14ac:dyDescent="0.25">
      <c r="A2335" s="23">
        <v>66170</v>
      </c>
      <c r="B2335" s="23"/>
      <c r="C2335" s="23" t="s">
        <v>1457</v>
      </c>
      <c r="D2335" s="23">
        <f>VLOOKUP(A2335,'Novitas non-facility'!$B:$C,2,FALSE)</f>
        <v>1181.23</v>
      </c>
      <c r="E2335" s="23">
        <f>VLOOKUP(A2335,'Novitas facilty'!$B:$C,2,FALSE)</f>
        <v>1065.51</v>
      </c>
      <c r="F2335" s="23"/>
      <c r="G2335" s="45">
        <f t="shared" si="63"/>
        <v>1772</v>
      </c>
      <c r="H2335" s="45">
        <f t="shared" si="63"/>
        <v>1599</v>
      </c>
    </row>
    <row r="2336" spans="1:8" x14ac:dyDescent="0.25">
      <c r="A2336" s="23">
        <v>66172</v>
      </c>
      <c r="B2336" s="23"/>
      <c r="C2336" s="23" t="s">
        <v>1450</v>
      </c>
      <c r="D2336" s="23">
        <f>VLOOKUP(A2336,'Novitas non-facility'!$B:$C,2,FALSE)</f>
        <v>1291.1199999999999</v>
      </c>
      <c r="E2336" s="23">
        <f>VLOOKUP(A2336,'Novitas facilty'!$B:$C,2,FALSE)</f>
        <v>1349.94</v>
      </c>
      <c r="F2336" s="23"/>
      <c r="G2336" s="45">
        <f t="shared" si="63"/>
        <v>1937</v>
      </c>
      <c r="H2336" s="45">
        <f t="shared" si="63"/>
        <v>2025</v>
      </c>
    </row>
    <row r="2337" spans="1:8" x14ac:dyDescent="0.25">
      <c r="A2337" s="23">
        <v>66174</v>
      </c>
      <c r="B2337" s="23"/>
      <c r="C2337" s="23" t="s">
        <v>1458</v>
      </c>
      <c r="D2337" s="23">
        <f>VLOOKUP(A2337,'Novitas non-facility'!$B:$C,2,FALSE)</f>
        <v>675.21</v>
      </c>
      <c r="E2337" s="23">
        <f>VLOOKUP(A2337,'Novitas facilty'!$B:$C,2,FALSE)</f>
        <v>1033.52</v>
      </c>
      <c r="F2337" s="23"/>
      <c r="G2337" s="45">
        <f t="shared" si="63"/>
        <v>1013</v>
      </c>
      <c r="H2337" s="45">
        <f t="shared" si="63"/>
        <v>1551</v>
      </c>
    </row>
    <row r="2338" spans="1:8" x14ac:dyDescent="0.25">
      <c r="A2338" s="23">
        <v>66175</v>
      </c>
      <c r="B2338" s="23"/>
      <c r="C2338" s="23" t="s">
        <v>1459</v>
      </c>
      <c r="D2338" s="23">
        <f>VLOOKUP(A2338,'Novitas non-facility'!$B:$C,2,FALSE)</f>
        <v>782.48</v>
      </c>
      <c r="E2338" s="23">
        <f>VLOOKUP(A2338,'Novitas facilty'!$B:$C,2,FALSE)</f>
        <v>1082.33</v>
      </c>
      <c r="F2338" s="23"/>
      <c r="G2338" s="45">
        <f t="shared" si="63"/>
        <v>1174</v>
      </c>
      <c r="H2338" s="45">
        <f t="shared" si="63"/>
        <v>1624</v>
      </c>
    </row>
    <row r="2339" spans="1:8" x14ac:dyDescent="0.25">
      <c r="A2339" s="23">
        <v>66179</v>
      </c>
      <c r="B2339" s="23"/>
      <c r="C2339" s="23" t="s">
        <v>1460</v>
      </c>
      <c r="D2339" s="23">
        <f>VLOOKUP(A2339,'Novitas non-facility'!$B:$C,2,FALSE)</f>
        <v>1165.82</v>
      </c>
      <c r="E2339" s="23">
        <f>VLOOKUP(A2339,'Novitas facilty'!$B:$C,2,FALSE)</f>
        <v>1177.53</v>
      </c>
      <c r="F2339" s="23"/>
      <c r="G2339" s="45">
        <f t="shared" si="63"/>
        <v>1749</v>
      </c>
      <c r="H2339" s="45">
        <f t="shared" si="63"/>
        <v>1767</v>
      </c>
    </row>
    <row r="2340" spans="1:8" x14ac:dyDescent="0.25">
      <c r="A2340" s="23">
        <v>66180</v>
      </c>
      <c r="B2340" s="23"/>
      <c r="C2340" s="23" t="s">
        <v>1461</v>
      </c>
      <c r="D2340" s="23">
        <f>VLOOKUP(A2340,'Novitas non-facility'!$B:$C,2,FALSE)</f>
        <v>1228.1500000000001</v>
      </c>
      <c r="E2340" s="23">
        <f>VLOOKUP(A2340,'Novitas facilty'!$B:$C,2,FALSE)</f>
        <v>1242.3399999999999</v>
      </c>
      <c r="F2340" s="23"/>
      <c r="G2340" s="45">
        <f t="shared" si="63"/>
        <v>1843</v>
      </c>
      <c r="H2340" s="45">
        <f t="shared" si="63"/>
        <v>1864</v>
      </c>
    </row>
    <row r="2341" spans="1:8" x14ac:dyDescent="0.25">
      <c r="A2341" s="23">
        <v>66183</v>
      </c>
      <c r="B2341" s="23"/>
      <c r="C2341" s="23" t="s">
        <v>1462</v>
      </c>
      <c r="D2341" s="23">
        <f>VLOOKUP(A2341,'Novitas non-facility'!$B:$C,2,FALSE)</f>
        <v>1111.56</v>
      </c>
      <c r="E2341" s="23">
        <f>VLOOKUP(A2341,'Novitas facilty'!$B:$C,2,FALSE)</f>
        <v>1126.5</v>
      </c>
      <c r="F2341" s="23"/>
      <c r="G2341" s="45">
        <f t="shared" si="63"/>
        <v>1668</v>
      </c>
      <c r="H2341" s="45">
        <f t="shared" si="63"/>
        <v>1690</v>
      </c>
    </row>
    <row r="2342" spans="1:8" x14ac:dyDescent="0.25">
      <c r="A2342" s="23">
        <v>66184</v>
      </c>
      <c r="B2342" s="23"/>
      <c r="C2342" s="23" t="s">
        <v>1463</v>
      </c>
      <c r="D2342" s="23">
        <f>VLOOKUP(A2342,'Novitas non-facility'!$B:$C,2,FALSE)</f>
        <v>857.92</v>
      </c>
      <c r="E2342" s="23">
        <f>VLOOKUP(A2342,'Novitas facilty'!$B:$C,2,FALSE)</f>
        <v>859.84</v>
      </c>
      <c r="F2342" s="23"/>
      <c r="G2342" s="45">
        <f t="shared" si="63"/>
        <v>1287</v>
      </c>
      <c r="H2342" s="45">
        <f t="shared" si="63"/>
        <v>1290</v>
      </c>
    </row>
    <row r="2343" spans="1:8" x14ac:dyDescent="0.25">
      <c r="A2343" s="23">
        <v>66185</v>
      </c>
      <c r="B2343" s="23"/>
      <c r="C2343" s="23" t="s">
        <v>1464</v>
      </c>
      <c r="D2343" s="23">
        <f>VLOOKUP(A2343,'Novitas non-facility'!$B:$C,2,FALSE)</f>
        <v>920.6</v>
      </c>
      <c r="E2343" s="23">
        <f>VLOOKUP(A2343,'Novitas facilty'!$B:$C,2,FALSE)</f>
        <v>925.05</v>
      </c>
      <c r="F2343" s="23"/>
      <c r="G2343" s="45">
        <f t="shared" si="63"/>
        <v>1381</v>
      </c>
      <c r="H2343" s="45">
        <f t="shared" si="63"/>
        <v>1388</v>
      </c>
    </row>
    <row r="2344" spans="1:8" x14ac:dyDescent="0.25">
      <c r="A2344" s="23">
        <v>66220</v>
      </c>
      <c r="B2344" s="23"/>
      <c r="C2344" s="23" t="s">
        <v>1465</v>
      </c>
      <c r="D2344" s="23">
        <f>VLOOKUP(A2344,'Novitas non-facility'!$B:$C,2,FALSE)</f>
        <v>817.3</v>
      </c>
      <c r="E2344" s="23">
        <f>VLOOKUP(A2344,'Novitas facilty'!$B:$C,2,FALSE)</f>
        <v>817.3</v>
      </c>
      <c r="F2344" s="23"/>
      <c r="G2344" s="45">
        <f t="shared" si="63"/>
        <v>1226</v>
      </c>
      <c r="H2344" s="45">
        <f t="shared" si="63"/>
        <v>1226</v>
      </c>
    </row>
    <row r="2345" spans="1:8" x14ac:dyDescent="0.25">
      <c r="A2345" s="23">
        <v>66225</v>
      </c>
      <c r="B2345" s="23"/>
      <c r="C2345" s="23" t="s">
        <v>1466</v>
      </c>
      <c r="D2345" s="23">
        <f>VLOOKUP(A2345,'Novitas non-facility'!$B:$C,2,FALSE)</f>
        <v>1007.88</v>
      </c>
      <c r="E2345" s="23">
        <f>VLOOKUP(A2345,'Novitas facilty'!$B:$C,2,FALSE)</f>
        <v>1015.78</v>
      </c>
      <c r="F2345" s="23"/>
      <c r="G2345" s="45">
        <f t="shared" si="63"/>
        <v>1512</v>
      </c>
      <c r="H2345" s="45">
        <f t="shared" si="63"/>
        <v>1524</v>
      </c>
    </row>
    <row r="2346" spans="1:8" x14ac:dyDescent="0.25">
      <c r="A2346" s="23">
        <v>66250</v>
      </c>
      <c r="B2346" s="23"/>
      <c r="C2346" s="23" t="s">
        <v>1467</v>
      </c>
      <c r="D2346" s="23">
        <f>VLOOKUP(A2346,'Novitas non-facility'!$B:$C,2,FALSE)</f>
        <v>828.79</v>
      </c>
      <c r="E2346" s="23">
        <f>VLOOKUP(A2346,'Novitas facilty'!$B:$C,2,FALSE)</f>
        <v>600.64</v>
      </c>
      <c r="F2346" s="23"/>
      <c r="G2346" s="45">
        <f t="shared" si="63"/>
        <v>1244</v>
      </c>
      <c r="H2346" s="45">
        <f t="shared" si="63"/>
        <v>901</v>
      </c>
    </row>
    <row r="2347" spans="1:8" x14ac:dyDescent="0.25">
      <c r="A2347" s="23">
        <v>66500</v>
      </c>
      <c r="B2347" s="23"/>
      <c r="C2347" s="23" t="s">
        <v>1468</v>
      </c>
      <c r="D2347" s="23">
        <f>VLOOKUP(A2347,'Novitas non-facility'!$B:$C,2,FALSE)</f>
        <v>434.67</v>
      </c>
      <c r="E2347" s="23">
        <f>VLOOKUP(A2347,'Novitas facilty'!$B:$C,2,FALSE)</f>
        <v>389.14</v>
      </c>
      <c r="F2347" s="23"/>
      <c r="G2347" s="45">
        <f t="shared" si="63"/>
        <v>653</v>
      </c>
      <c r="H2347" s="45">
        <f t="shared" si="63"/>
        <v>584</v>
      </c>
    </row>
    <row r="2348" spans="1:8" x14ac:dyDescent="0.25">
      <c r="A2348" s="23">
        <v>66505</v>
      </c>
      <c r="B2348" s="23"/>
      <c r="C2348" s="23" t="s">
        <v>1468</v>
      </c>
      <c r="D2348" s="23">
        <f>VLOOKUP(A2348,'Novitas non-facility'!$B:$C,2,FALSE)</f>
        <v>471.56</v>
      </c>
      <c r="E2348" s="23">
        <f>VLOOKUP(A2348,'Novitas facilty'!$B:$C,2,FALSE)</f>
        <v>426.77</v>
      </c>
      <c r="F2348" s="23"/>
      <c r="G2348" s="45">
        <f t="shared" si="63"/>
        <v>708</v>
      </c>
      <c r="H2348" s="45">
        <f t="shared" si="63"/>
        <v>641</v>
      </c>
    </row>
    <row r="2349" spans="1:8" x14ac:dyDescent="0.25">
      <c r="A2349" s="23">
        <v>66600</v>
      </c>
      <c r="B2349" s="23"/>
      <c r="C2349" s="23" t="s">
        <v>1469</v>
      </c>
      <c r="D2349" s="23">
        <f>VLOOKUP(A2349,'Novitas non-facility'!$B:$C,2,FALSE)</f>
        <v>990.64</v>
      </c>
      <c r="E2349" s="23">
        <f>VLOOKUP(A2349,'Novitas facilty'!$B:$C,2,FALSE)</f>
        <v>911.01</v>
      </c>
      <c r="F2349" s="23"/>
      <c r="G2349" s="45">
        <f t="shared" si="63"/>
        <v>1486</v>
      </c>
      <c r="H2349" s="45">
        <f t="shared" si="63"/>
        <v>1367</v>
      </c>
    </row>
    <row r="2350" spans="1:8" x14ac:dyDescent="0.25">
      <c r="A2350" s="23">
        <v>66605</v>
      </c>
      <c r="B2350" s="23"/>
      <c r="C2350" s="23" t="s">
        <v>1470</v>
      </c>
      <c r="D2350" s="23">
        <f>VLOOKUP(A2350,'Novitas non-facility'!$B:$C,2,FALSE)</f>
        <v>1179.1300000000001</v>
      </c>
      <c r="E2350" s="23">
        <f>VLOOKUP(A2350,'Novitas facilty'!$B:$C,2,FALSE)</f>
        <v>1152.96</v>
      </c>
      <c r="F2350" s="23"/>
      <c r="G2350" s="45">
        <f t="shared" si="63"/>
        <v>1769</v>
      </c>
      <c r="H2350" s="45">
        <f t="shared" si="63"/>
        <v>1730</v>
      </c>
    </row>
    <row r="2351" spans="1:8" x14ac:dyDescent="0.25">
      <c r="A2351" s="23">
        <v>66625</v>
      </c>
      <c r="B2351" s="23"/>
      <c r="C2351" s="23" t="s">
        <v>1470</v>
      </c>
      <c r="D2351" s="23">
        <f>VLOOKUP(A2351,'Novitas non-facility'!$B:$C,2,FALSE)</f>
        <v>464.27</v>
      </c>
      <c r="E2351" s="23">
        <f>VLOOKUP(A2351,'Novitas facilty'!$B:$C,2,FALSE)</f>
        <v>470.34</v>
      </c>
      <c r="F2351" s="23"/>
      <c r="G2351" s="45">
        <f t="shared" si="63"/>
        <v>697</v>
      </c>
      <c r="H2351" s="45">
        <f t="shared" si="63"/>
        <v>706</v>
      </c>
    </row>
    <row r="2352" spans="1:8" x14ac:dyDescent="0.25">
      <c r="A2352" s="23">
        <v>66630</v>
      </c>
      <c r="B2352" s="23"/>
      <c r="C2352" s="23" t="s">
        <v>1470</v>
      </c>
      <c r="D2352" s="23">
        <f>VLOOKUP(A2352,'Novitas non-facility'!$B:$C,2,FALSE)</f>
        <v>611.92999999999995</v>
      </c>
      <c r="E2352" s="23">
        <f>VLOOKUP(A2352,'Novitas facilty'!$B:$C,2,FALSE)</f>
        <v>622.58000000000004</v>
      </c>
      <c r="F2352" s="23"/>
      <c r="G2352" s="45">
        <f t="shared" si="63"/>
        <v>918</v>
      </c>
      <c r="H2352" s="45">
        <f t="shared" si="63"/>
        <v>934</v>
      </c>
    </row>
    <row r="2353" spans="1:8" x14ac:dyDescent="0.25">
      <c r="A2353" s="23">
        <v>66635</v>
      </c>
      <c r="B2353" s="23"/>
      <c r="C2353" s="23" t="s">
        <v>1470</v>
      </c>
      <c r="D2353" s="23">
        <f>VLOOKUP(A2353,'Novitas non-facility'!$B:$C,2,FALSE)</f>
        <v>617.34</v>
      </c>
      <c r="E2353" s="23">
        <f>VLOOKUP(A2353,'Novitas facilty'!$B:$C,2,FALSE)</f>
        <v>628.69000000000005</v>
      </c>
      <c r="F2353" s="23"/>
      <c r="G2353" s="45">
        <f t="shared" ref="G2353:H2416" si="64">ROUNDUP(D2353*$K$2,0)</f>
        <v>927</v>
      </c>
      <c r="H2353" s="45">
        <f t="shared" si="64"/>
        <v>944</v>
      </c>
    </row>
    <row r="2354" spans="1:8" x14ac:dyDescent="0.25">
      <c r="A2354" s="23">
        <v>66680</v>
      </c>
      <c r="B2354" s="23"/>
      <c r="C2354" s="23" t="s">
        <v>1471</v>
      </c>
      <c r="D2354" s="23">
        <f>VLOOKUP(A2354,'Novitas non-facility'!$B:$C,2,FALSE)</f>
        <v>565.20000000000005</v>
      </c>
      <c r="E2354" s="23">
        <f>VLOOKUP(A2354,'Novitas facilty'!$B:$C,2,FALSE)</f>
        <v>567.03</v>
      </c>
      <c r="F2354" s="23"/>
      <c r="G2354" s="45">
        <f t="shared" si="64"/>
        <v>848</v>
      </c>
      <c r="H2354" s="45">
        <f t="shared" si="64"/>
        <v>851</v>
      </c>
    </row>
    <row r="2355" spans="1:8" x14ac:dyDescent="0.25">
      <c r="A2355" s="23">
        <v>66682</v>
      </c>
      <c r="B2355" s="23"/>
      <c r="C2355" s="23" t="s">
        <v>1471</v>
      </c>
      <c r="D2355" s="23">
        <f>VLOOKUP(A2355,'Novitas non-facility'!$B:$C,2,FALSE)</f>
        <v>783.15</v>
      </c>
      <c r="E2355" s="23">
        <f>VLOOKUP(A2355,'Novitas facilty'!$B:$C,2,FALSE)</f>
        <v>699.73</v>
      </c>
      <c r="F2355" s="23"/>
      <c r="G2355" s="45">
        <f t="shared" si="64"/>
        <v>1175</v>
      </c>
      <c r="H2355" s="45">
        <f t="shared" si="64"/>
        <v>1050</v>
      </c>
    </row>
    <row r="2356" spans="1:8" x14ac:dyDescent="0.25">
      <c r="A2356" s="23">
        <v>66700</v>
      </c>
      <c r="B2356" s="23"/>
      <c r="C2356" s="23" t="s">
        <v>1472</v>
      </c>
      <c r="D2356" s="23">
        <f>VLOOKUP(A2356,'Novitas non-facility'!$B:$C,2,FALSE)</f>
        <v>493.03</v>
      </c>
      <c r="E2356" s="23">
        <f>VLOOKUP(A2356,'Novitas facilty'!$B:$C,2,FALSE)</f>
        <v>421.8</v>
      </c>
      <c r="F2356" s="23"/>
      <c r="G2356" s="45">
        <f t="shared" si="64"/>
        <v>740</v>
      </c>
      <c r="H2356" s="45">
        <f t="shared" si="64"/>
        <v>633</v>
      </c>
    </row>
    <row r="2357" spans="1:8" x14ac:dyDescent="0.25">
      <c r="A2357" s="23">
        <v>66710</v>
      </c>
      <c r="B2357" s="23"/>
      <c r="C2357" s="23" t="s">
        <v>1473</v>
      </c>
      <c r="D2357" s="23">
        <f>VLOOKUP(A2357,'Novitas non-facility'!$B:$C,2,FALSE)</f>
        <v>481.99</v>
      </c>
      <c r="E2357" s="23">
        <f>VLOOKUP(A2357,'Novitas facilty'!$B:$C,2,FALSE)</f>
        <v>421.8</v>
      </c>
      <c r="F2357" s="23"/>
      <c r="G2357" s="45">
        <f t="shared" si="64"/>
        <v>723</v>
      </c>
      <c r="H2357" s="45">
        <f t="shared" si="64"/>
        <v>633</v>
      </c>
    </row>
    <row r="2358" spans="1:8" x14ac:dyDescent="0.25">
      <c r="A2358" s="23">
        <v>66711</v>
      </c>
      <c r="B2358" s="23"/>
      <c r="C2358" s="23" t="s">
        <v>1474</v>
      </c>
      <c r="D2358" s="23">
        <f>VLOOKUP(A2358,'Novitas non-facility'!$B:$C,2,FALSE)</f>
        <v>550.12</v>
      </c>
      <c r="E2358" s="23">
        <f>VLOOKUP(A2358,'Novitas facilty'!$B:$C,2,FALSE)</f>
        <v>703.18</v>
      </c>
      <c r="F2358" s="23"/>
      <c r="G2358" s="45">
        <f t="shared" si="64"/>
        <v>826</v>
      </c>
      <c r="H2358" s="45">
        <f t="shared" si="64"/>
        <v>1055</v>
      </c>
    </row>
    <row r="2359" spans="1:8" x14ac:dyDescent="0.25">
      <c r="A2359" s="23">
        <v>66720</v>
      </c>
      <c r="B2359" s="23"/>
      <c r="C2359" s="23" t="s">
        <v>1472</v>
      </c>
      <c r="D2359" s="23">
        <f>VLOOKUP(A2359,'Novitas non-facility'!$B:$C,2,FALSE)</f>
        <v>511.37</v>
      </c>
      <c r="E2359" s="23">
        <f>VLOOKUP(A2359,'Novitas facilty'!$B:$C,2,FALSE)</f>
        <v>445.47</v>
      </c>
      <c r="F2359" s="23"/>
      <c r="G2359" s="45">
        <f t="shared" si="64"/>
        <v>768</v>
      </c>
      <c r="H2359" s="45">
        <f t="shared" si="64"/>
        <v>669</v>
      </c>
    </row>
    <row r="2360" spans="1:8" x14ac:dyDescent="0.25">
      <c r="A2360" s="23">
        <v>66740</v>
      </c>
      <c r="B2360" s="23"/>
      <c r="C2360" s="23" t="s">
        <v>1472</v>
      </c>
      <c r="D2360" s="23">
        <f>VLOOKUP(A2360,'Novitas non-facility'!$B:$C,2,FALSE)</f>
        <v>478.56</v>
      </c>
      <c r="E2360" s="23">
        <f>VLOOKUP(A2360,'Novitas facilty'!$B:$C,2,FALSE)</f>
        <v>421.8</v>
      </c>
      <c r="F2360" s="23"/>
      <c r="G2360" s="45">
        <f t="shared" si="64"/>
        <v>718</v>
      </c>
      <c r="H2360" s="45">
        <f t="shared" si="64"/>
        <v>633</v>
      </c>
    </row>
    <row r="2361" spans="1:8" x14ac:dyDescent="0.25">
      <c r="A2361" s="23">
        <v>66761</v>
      </c>
      <c r="B2361" s="23"/>
      <c r="C2361" s="23" t="s">
        <v>1475</v>
      </c>
      <c r="D2361" s="23">
        <f>VLOOKUP(A2361,'Novitas non-facility'!$B:$C,2,FALSE)</f>
        <v>328.35</v>
      </c>
      <c r="E2361" s="23">
        <f>VLOOKUP(A2361,'Novitas facilty'!$B:$C,2,FALSE)</f>
        <v>255.22</v>
      </c>
      <c r="F2361" s="23"/>
      <c r="G2361" s="45">
        <f t="shared" si="64"/>
        <v>493</v>
      </c>
      <c r="H2361" s="45">
        <f t="shared" si="64"/>
        <v>383</v>
      </c>
    </row>
    <row r="2362" spans="1:8" x14ac:dyDescent="0.25">
      <c r="A2362" s="23">
        <v>66762</v>
      </c>
      <c r="B2362" s="23"/>
      <c r="C2362" s="23" t="s">
        <v>1475</v>
      </c>
      <c r="D2362" s="23">
        <f>VLOOKUP(A2362,'Novitas non-facility'!$B:$C,2,FALSE)</f>
        <v>520.79</v>
      </c>
      <c r="E2362" s="23">
        <f>VLOOKUP(A2362,'Novitas facilty'!$B:$C,2,FALSE)</f>
        <v>458.71</v>
      </c>
      <c r="F2362" s="23"/>
      <c r="G2362" s="45">
        <f t="shared" si="64"/>
        <v>782</v>
      </c>
      <c r="H2362" s="45">
        <f t="shared" si="64"/>
        <v>689</v>
      </c>
    </row>
    <row r="2363" spans="1:8" x14ac:dyDescent="0.25">
      <c r="A2363" s="23">
        <v>66770</v>
      </c>
      <c r="B2363" s="23"/>
      <c r="C2363" s="23" t="s">
        <v>1476</v>
      </c>
      <c r="D2363" s="23">
        <f>VLOOKUP(A2363,'Novitas non-facility'!$B:$C,2,FALSE)</f>
        <v>576.34</v>
      </c>
      <c r="E2363" s="23">
        <f>VLOOKUP(A2363,'Novitas facilty'!$B:$C,2,FALSE)</f>
        <v>519.59</v>
      </c>
      <c r="F2363" s="23"/>
      <c r="G2363" s="45">
        <f t="shared" si="64"/>
        <v>865</v>
      </c>
      <c r="H2363" s="45">
        <f t="shared" si="64"/>
        <v>780</v>
      </c>
    </row>
    <row r="2364" spans="1:8" x14ac:dyDescent="0.25">
      <c r="A2364" s="23">
        <v>66820</v>
      </c>
      <c r="B2364" s="23"/>
      <c r="C2364" s="23" t="s">
        <v>1477</v>
      </c>
      <c r="D2364" s="23">
        <f>VLOOKUP(A2364,'Novitas non-facility'!$B:$C,2,FALSE)</f>
        <v>520.58000000000004</v>
      </c>
      <c r="E2364" s="23">
        <f>VLOOKUP(A2364,'Novitas facilty'!$B:$C,2,FALSE)</f>
        <v>433.19</v>
      </c>
      <c r="F2364" s="23"/>
      <c r="G2364" s="45">
        <f t="shared" si="64"/>
        <v>781</v>
      </c>
      <c r="H2364" s="45">
        <f t="shared" si="64"/>
        <v>650</v>
      </c>
    </row>
    <row r="2365" spans="1:8" x14ac:dyDescent="0.25">
      <c r="A2365" s="23">
        <v>66821</v>
      </c>
      <c r="B2365" s="23"/>
      <c r="C2365" s="23" t="s">
        <v>1478</v>
      </c>
      <c r="D2365" s="23">
        <f>VLOOKUP(A2365,'Novitas non-facility'!$B:$C,2,FALSE)</f>
        <v>365.92</v>
      </c>
      <c r="E2365" s="23">
        <f>VLOOKUP(A2365,'Novitas facilty'!$B:$C,2,FALSE)</f>
        <v>339.26</v>
      </c>
      <c r="F2365" s="23"/>
      <c r="G2365" s="45">
        <f t="shared" si="64"/>
        <v>549</v>
      </c>
      <c r="H2365" s="45">
        <f t="shared" si="64"/>
        <v>509</v>
      </c>
    </row>
    <row r="2366" spans="1:8" x14ac:dyDescent="0.25">
      <c r="A2366" s="23">
        <v>66825</v>
      </c>
      <c r="B2366" s="23"/>
      <c r="C2366" s="23" t="s">
        <v>1479</v>
      </c>
      <c r="D2366" s="23">
        <f>VLOOKUP(A2366,'Novitas non-facility'!$B:$C,2,FALSE)</f>
        <v>912.66</v>
      </c>
      <c r="E2366" s="23">
        <f>VLOOKUP(A2366,'Novitas facilty'!$B:$C,2,FALSE)</f>
        <v>833.33</v>
      </c>
      <c r="F2366" s="23"/>
      <c r="G2366" s="45">
        <f t="shared" si="64"/>
        <v>1369</v>
      </c>
      <c r="H2366" s="45">
        <f t="shared" si="64"/>
        <v>1250</v>
      </c>
    </row>
    <row r="2367" spans="1:8" x14ac:dyDescent="0.25">
      <c r="A2367" s="23">
        <v>66830</v>
      </c>
      <c r="B2367" s="23"/>
      <c r="C2367" s="23" t="s">
        <v>1480</v>
      </c>
      <c r="D2367" s="23">
        <f>VLOOKUP(A2367,'Novitas non-facility'!$B:$C,2,FALSE)</f>
        <v>763.44</v>
      </c>
      <c r="E2367" s="23">
        <f>VLOOKUP(A2367,'Novitas facilty'!$B:$C,2,FALSE)</f>
        <v>777.28</v>
      </c>
      <c r="F2367" s="23"/>
      <c r="G2367" s="45">
        <f t="shared" si="64"/>
        <v>1146</v>
      </c>
      <c r="H2367" s="45">
        <f t="shared" si="64"/>
        <v>1166</v>
      </c>
    </row>
    <row r="2368" spans="1:8" x14ac:dyDescent="0.25">
      <c r="A2368" s="23">
        <v>66840</v>
      </c>
      <c r="B2368" s="23"/>
      <c r="C2368" s="23" t="s">
        <v>1481</v>
      </c>
      <c r="D2368" s="23">
        <f>VLOOKUP(A2368,'Novitas non-facility'!$B:$C,2,FALSE)</f>
        <v>746.79</v>
      </c>
      <c r="E2368" s="23">
        <f>VLOOKUP(A2368,'Novitas facilty'!$B:$C,2,FALSE)</f>
        <v>761.01</v>
      </c>
      <c r="F2368" s="23"/>
      <c r="G2368" s="45">
        <f t="shared" si="64"/>
        <v>1121</v>
      </c>
      <c r="H2368" s="45">
        <f t="shared" si="64"/>
        <v>1142</v>
      </c>
    </row>
    <row r="2369" spans="1:8" x14ac:dyDescent="0.25">
      <c r="A2369" s="23">
        <v>66850</v>
      </c>
      <c r="B2369" s="23"/>
      <c r="C2369" s="23" t="s">
        <v>1481</v>
      </c>
      <c r="D2369" s="23">
        <f>VLOOKUP(A2369,'Novitas non-facility'!$B:$C,2,FALSE)</f>
        <v>848.78</v>
      </c>
      <c r="E2369" s="23">
        <f>VLOOKUP(A2369,'Novitas facilty'!$B:$C,2,FALSE)</f>
        <v>865.54</v>
      </c>
      <c r="F2369" s="23"/>
      <c r="G2369" s="45">
        <f t="shared" si="64"/>
        <v>1274</v>
      </c>
      <c r="H2369" s="45">
        <f t="shared" si="64"/>
        <v>1299</v>
      </c>
    </row>
    <row r="2370" spans="1:8" x14ac:dyDescent="0.25">
      <c r="A2370" s="23">
        <v>66852</v>
      </c>
      <c r="B2370" s="23"/>
      <c r="C2370" s="23" t="s">
        <v>1481</v>
      </c>
      <c r="D2370" s="23">
        <f>VLOOKUP(A2370,'Novitas non-facility'!$B:$C,2,FALSE)</f>
        <v>902.37</v>
      </c>
      <c r="E2370" s="23">
        <f>VLOOKUP(A2370,'Novitas facilty'!$B:$C,2,FALSE)</f>
        <v>921.6</v>
      </c>
      <c r="F2370" s="23"/>
      <c r="G2370" s="45">
        <f t="shared" si="64"/>
        <v>1354</v>
      </c>
      <c r="H2370" s="45">
        <f t="shared" si="64"/>
        <v>1383</v>
      </c>
    </row>
    <row r="2371" spans="1:8" x14ac:dyDescent="0.25">
      <c r="A2371" s="23">
        <v>66920</v>
      </c>
      <c r="B2371" s="23"/>
      <c r="C2371" s="23" t="s">
        <v>1482</v>
      </c>
      <c r="D2371" s="23">
        <f>VLOOKUP(A2371,'Novitas non-facility'!$B:$C,2,FALSE)</f>
        <v>806.26</v>
      </c>
      <c r="E2371" s="23">
        <f>VLOOKUP(A2371,'Novitas facilty'!$B:$C,2,FALSE)</f>
        <v>823.18</v>
      </c>
      <c r="F2371" s="23"/>
      <c r="G2371" s="45">
        <f t="shared" si="64"/>
        <v>1210</v>
      </c>
      <c r="H2371" s="45">
        <f t="shared" si="64"/>
        <v>1235</v>
      </c>
    </row>
    <row r="2372" spans="1:8" x14ac:dyDescent="0.25">
      <c r="A2372" s="23">
        <v>66930</v>
      </c>
      <c r="B2372" s="23"/>
      <c r="C2372" s="23" t="s">
        <v>1482</v>
      </c>
      <c r="D2372" s="23">
        <f>VLOOKUP(A2372,'Novitas non-facility'!$B:$C,2,FALSE)</f>
        <v>922.71</v>
      </c>
      <c r="E2372" s="23">
        <f>VLOOKUP(A2372,'Novitas facilty'!$B:$C,2,FALSE)</f>
        <v>934.96</v>
      </c>
      <c r="F2372" s="23"/>
      <c r="G2372" s="45">
        <f t="shared" si="64"/>
        <v>1385</v>
      </c>
      <c r="H2372" s="45">
        <f t="shared" si="64"/>
        <v>1403</v>
      </c>
    </row>
    <row r="2373" spans="1:8" x14ac:dyDescent="0.25">
      <c r="A2373" s="23">
        <v>66940</v>
      </c>
      <c r="B2373" s="23"/>
      <c r="C2373" s="23" t="s">
        <v>1482</v>
      </c>
      <c r="D2373" s="23">
        <f>VLOOKUP(A2373,'Novitas non-facility'!$B:$C,2,FALSE)</f>
        <v>845.14</v>
      </c>
      <c r="E2373" s="23">
        <f>VLOOKUP(A2373,'Novitas facilty'!$B:$C,2,FALSE)</f>
        <v>854.52</v>
      </c>
      <c r="F2373" s="23"/>
      <c r="G2373" s="45">
        <f t="shared" si="64"/>
        <v>1268</v>
      </c>
      <c r="H2373" s="45">
        <f t="shared" si="64"/>
        <v>1282</v>
      </c>
    </row>
    <row r="2374" spans="1:8" x14ac:dyDescent="0.25">
      <c r="A2374" s="23">
        <v>66982</v>
      </c>
      <c r="B2374" s="23"/>
      <c r="C2374" s="23" t="s">
        <v>1483</v>
      </c>
      <c r="D2374" s="23">
        <f>VLOOKUP(A2374,'Novitas non-facility'!$B:$C,2,FALSE)</f>
        <v>801.38</v>
      </c>
      <c r="E2374" s="23">
        <f>VLOOKUP(A2374,'Novitas facilty'!$B:$C,2,FALSE)</f>
        <v>866.43</v>
      </c>
      <c r="F2374" s="23"/>
      <c r="G2374" s="45">
        <f t="shared" si="64"/>
        <v>1203</v>
      </c>
      <c r="H2374" s="45">
        <f t="shared" si="64"/>
        <v>1300</v>
      </c>
    </row>
    <row r="2375" spans="1:8" x14ac:dyDescent="0.25">
      <c r="A2375" s="23">
        <v>66983</v>
      </c>
      <c r="B2375" s="23"/>
      <c r="C2375" s="23" t="s">
        <v>1484</v>
      </c>
      <c r="D2375" s="23">
        <f>VLOOKUP(A2375,'Novitas non-facility'!$B:$C,2,FALSE)</f>
        <v>804.94</v>
      </c>
      <c r="E2375" s="23">
        <f>VLOOKUP(A2375,'Novitas facilty'!$B:$C,2,FALSE)</f>
        <v>804.94</v>
      </c>
      <c r="F2375" s="23"/>
      <c r="G2375" s="45">
        <f t="shared" si="64"/>
        <v>1208</v>
      </c>
      <c r="H2375" s="45">
        <f t="shared" si="64"/>
        <v>1208</v>
      </c>
    </row>
    <row r="2376" spans="1:8" x14ac:dyDescent="0.25">
      <c r="A2376" s="23">
        <v>66984</v>
      </c>
      <c r="B2376" s="23"/>
      <c r="C2376" s="23" t="s">
        <v>1484</v>
      </c>
      <c r="D2376" s="23">
        <f>VLOOKUP(A2376,'Novitas non-facility'!$B:$C,2,FALSE)</f>
        <v>585.83000000000004</v>
      </c>
      <c r="E2376" s="23">
        <f>VLOOKUP(A2376,'Novitas facilty'!$B:$C,2,FALSE)</f>
        <v>698.2</v>
      </c>
      <c r="F2376" s="23"/>
      <c r="G2376" s="45">
        <f t="shared" si="64"/>
        <v>879</v>
      </c>
      <c r="H2376" s="45">
        <f t="shared" si="64"/>
        <v>1048</v>
      </c>
    </row>
    <row r="2377" spans="1:8" x14ac:dyDescent="0.25">
      <c r="A2377" s="23">
        <v>66985</v>
      </c>
      <c r="B2377" s="23"/>
      <c r="C2377" s="23" t="s">
        <v>1485</v>
      </c>
      <c r="D2377" s="23">
        <f>VLOOKUP(A2377,'Novitas non-facility'!$B:$C,2,FALSE)</f>
        <v>829.65</v>
      </c>
      <c r="E2377" s="23">
        <f>VLOOKUP(A2377,'Novitas facilty'!$B:$C,2,FALSE)</f>
        <v>841.87</v>
      </c>
      <c r="F2377" s="23"/>
      <c r="G2377" s="45">
        <f t="shared" si="64"/>
        <v>1245</v>
      </c>
      <c r="H2377" s="45">
        <f t="shared" si="64"/>
        <v>1263</v>
      </c>
    </row>
    <row r="2378" spans="1:8" x14ac:dyDescent="0.25">
      <c r="A2378" s="23">
        <v>66986</v>
      </c>
      <c r="B2378" s="23"/>
      <c r="C2378" s="23" t="s">
        <v>1486</v>
      </c>
      <c r="D2378" s="23">
        <f>VLOOKUP(A2378,'Novitas non-facility'!$B:$C,2,FALSE)</f>
        <v>971.38</v>
      </c>
      <c r="E2378" s="23">
        <f>VLOOKUP(A2378,'Novitas facilty'!$B:$C,2,FALSE)</f>
        <v>991.39</v>
      </c>
      <c r="F2378" s="23"/>
      <c r="G2378" s="45">
        <f t="shared" si="64"/>
        <v>1458</v>
      </c>
      <c r="H2378" s="45">
        <f t="shared" si="64"/>
        <v>1488</v>
      </c>
    </row>
    <row r="2379" spans="1:8" x14ac:dyDescent="0.25">
      <c r="A2379" s="23">
        <v>66990</v>
      </c>
      <c r="B2379" s="23"/>
      <c r="C2379" s="23" t="s">
        <v>1487</v>
      </c>
      <c r="D2379" s="23">
        <f>VLOOKUP(A2379,'Novitas non-facility'!$B:$C,2,FALSE)</f>
        <v>93.47</v>
      </c>
      <c r="E2379" s="23">
        <f>VLOOKUP(A2379,'Novitas facilty'!$B:$C,2,FALSE)</f>
        <v>97.97</v>
      </c>
      <c r="F2379" s="23"/>
      <c r="G2379" s="45">
        <f t="shared" si="64"/>
        <v>141</v>
      </c>
      <c r="H2379" s="45">
        <f t="shared" si="64"/>
        <v>147</v>
      </c>
    </row>
    <row r="2380" spans="1:8" x14ac:dyDescent="0.25">
      <c r="A2380" s="23">
        <v>67005</v>
      </c>
      <c r="B2380" s="23"/>
      <c r="C2380" s="23" t="s">
        <v>1488</v>
      </c>
      <c r="D2380" s="23">
        <f>VLOOKUP(A2380,'Novitas non-facility'!$B:$C,2,FALSE)</f>
        <v>514.64</v>
      </c>
      <c r="E2380" s="23">
        <f>VLOOKUP(A2380,'Novitas facilty'!$B:$C,2,FALSE)</f>
        <v>517.72</v>
      </c>
      <c r="F2380" s="23"/>
      <c r="G2380" s="45">
        <f t="shared" si="64"/>
        <v>772</v>
      </c>
      <c r="H2380" s="45">
        <f t="shared" si="64"/>
        <v>777</v>
      </c>
    </row>
    <row r="2381" spans="1:8" x14ac:dyDescent="0.25">
      <c r="A2381" s="23">
        <v>67010</v>
      </c>
      <c r="B2381" s="23"/>
      <c r="C2381" s="23" t="s">
        <v>1488</v>
      </c>
      <c r="D2381" s="23">
        <f>VLOOKUP(A2381,'Novitas non-facility'!$B:$C,2,FALSE)</f>
        <v>588.17999999999995</v>
      </c>
      <c r="E2381" s="23">
        <f>VLOOKUP(A2381,'Novitas facilty'!$B:$C,2,FALSE)</f>
        <v>593.16999999999996</v>
      </c>
      <c r="F2381" s="23"/>
      <c r="G2381" s="45">
        <f t="shared" si="64"/>
        <v>883</v>
      </c>
      <c r="H2381" s="45">
        <f t="shared" si="64"/>
        <v>890</v>
      </c>
    </row>
    <row r="2382" spans="1:8" x14ac:dyDescent="0.25">
      <c r="A2382" s="23">
        <v>67015</v>
      </c>
      <c r="B2382" s="23"/>
      <c r="C2382" s="23" t="s">
        <v>1489</v>
      </c>
      <c r="D2382" s="23">
        <f>VLOOKUP(A2382,'Novitas non-facility'!$B:$C,2,FALSE)</f>
        <v>658.04</v>
      </c>
      <c r="E2382" s="23">
        <f>VLOOKUP(A2382,'Novitas facilty'!$B:$C,2,FALSE)</f>
        <v>635.17999999999995</v>
      </c>
      <c r="F2382" s="23"/>
      <c r="G2382" s="45">
        <f t="shared" si="64"/>
        <v>988</v>
      </c>
      <c r="H2382" s="45">
        <f t="shared" si="64"/>
        <v>953</v>
      </c>
    </row>
    <row r="2383" spans="1:8" x14ac:dyDescent="0.25">
      <c r="A2383" s="23">
        <v>67025</v>
      </c>
      <c r="B2383" s="23"/>
      <c r="C2383" s="23" t="s">
        <v>1490</v>
      </c>
      <c r="D2383" s="23">
        <f>VLOOKUP(A2383,'Novitas non-facility'!$B:$C,2,FALSE)</f>
        <v>810.69</v>
      </c>
      <c r="E2383" s="23">
        <f>VLOOKUP(A2383,'Novitas facilty'!$B:$C,2,FALSE)</f>
        <v>681.57</v>
      </c>
      <c r="F2383" s="23"/>
      <c r="G2383" s="45">
        <f t="shared" si="64"/>
        <v>1217</v>
      </c>
      <c r="H2383" s="45">
        <f t="shared" si="64"/>
        <v>1023</v>
      </c>
    </row>
    <row r="2384" spans="1:8" x14ac:dyDescent="0.25">
      <c r="A2384" s="23">
        <v>67027</v>
      </c>
      <c r="B2384" s="23"/>
      <c r="C2384" s="23" t="s">
        <v>1491</v>
      </c>
      <c r="D2384" s="23">
        <f>VLOOKUP(A2384,'Novitas non-facility'!$B:$C,2,FALSE)</f>
        <v>911.22</v>
      </c>
      <c r="E2384" s="23">
        <f>VLOOKUP(A2384,'Novitas facilty'!$B:$C,2,FALSE)</f>
        <v>930.09</v>
      </c>
      <c r="F2384" s="23"/>
      <c r="G2384" s="45">
        <f t="shared" si="64"/>
        <v>1367</v>
      </c>
      <c r="H2384" s="45">
        <f t="shared" si="64"/>
        <v>1396</v>
      </c>
    </row>
    <row r="2385" spans="1:8" x14ac:dyDescent="0.25">
      <c r="A2385" s="23">
        <v>67028</v>
      </c>
      <c r="B2385" s="23"/>
      <c r="C2385" s="23" t="s">
        <v>1492</v>
      </c>
      <c r="D2385" s="23">
        <f>VLOOKUP(A2385,'Novitas non-facility'!$B:$C,2,FALSE)</f>
        <v>123.04</v>
      </c>
      <c r="E2385" s="23">
        <f>VLOOKUP(A2385,'Novitas facilty'!$B:$C,2,FALSE)</f>
        <v>97.9</v>
      </c>
      <c r="F2385" s="23"/>
      <c r="G2385" s="45">
        <f t="shared" si="64"/>
        <v>185</v>
      </c>
      <c r="H2385" s="45">
        <f t="shared" si="64"/>
        <v>147</v>
      </c>
    </row>
    <row r="2386" spans="1:8" x14ac:dyDescent="0.25">
      <c r="A2386" s="23">
        <v>67030</v>
      </c>
      <c r="B2386" s="23"/>
      <c r="C2386" s="23" t="s">
        <v>1493</v>
      </c>
      <c r="D2386" s="23">
        <f>VLOOKUP(A2386,'Novitas non-facility'!$B:$C,2,FALSE)</f>
        <v>608.4</v>
      </c>
      <c r="E2386" s="23">
        <f>VLOOKUP(A2386,'Novitas facilty'!$B:$C,2,FALSE)</f>
        <v>584.16999999999996</v>
      </c>
      <c r="F2386" s="23"/>
      <c r="G2386" s="45">
        <f t="shared" si="64"/>
        <v>913</v>
      </c>
      <c r="H2386" s="45">
        <f t="shared" si="64"/>
        <v>877</v>
      </c>
    </row>
    <row r="2387" spans="1:8" x14ac:dyDescent="0.25">
      <c r="A2387" s="23">
        <v>67031</v>
      </c>
      <c r="B2387" s="23"/>
      <c r="C2387" s="23" t="s">
        <v>1494</v>
      </c>
      <c r="D2387" s="23">
        <f>VLOOKUP(A2387,'Novitas non-facility'!$B:$C,2,FALSE)</f>
        <v>423.85</v>
      </c>
      <c r="E2387" s="23">
        <f>VLOOKUP(A2387,'Novitas facilty'!$B:$C,2,FALSE)</f>
        <v>382.71</v>
      </c>
      <c r="F2387" s="23"/>
      <c r="G2387" s="45">
        <f t="shared" si="64"/>
        <v>636</v>
      </c>
      <c r="H2387" s="45">
        <f t="shared" si="64"/>
        <v>575</v>
      </c>
    </row>
    <row r="2388" spans="1:8" x14ac:dyDescent="0.25">
      <c r="A2388" s="23">
        <v>67036</v>
      </c>
      <c r="B2388" s="23"/>
      <c r="C2388" s="23" t="s">
        <v>1495</v>
      </c>
      <c r="D2388" s="23">
        <f>VLOOKUP(A2388,'Novitas non-facility'!$B:$C,2,FALSE)</f>
        <v>963.41</v>
      </c>
      <c r="E2388" s="23">
        <f>VLOOKUP(A2388,'Novitas facilty'!$B:$C,2,FALSE)</f>
        <v>984.2</v>
      </c>
      <c r="F2388" s="23"/>
      <c r="G2388" s="45">
        <f t="shared" si="64"/>
        <v>1446</v>
      </c>
      <c r="H2388" s="45">
        <f t="shared" si="64"/>
        <v>1477</v>
      </c>
    </row>
    <row r="2389" spans="1:8" x14ac:dyDescent="0.25">
      <c r="A2389" s="23">
        <v>67039</v>
      </c>
      <c r="B2389" s="23"/>
      <c r="C2389" s="23" t="s">
        <v>1496</v>
      </c>
      <c r="D2389" s="23">
        <f>VLOOKUP(A2389,'Novitas non-facility'!$B:$C,2,FALSE)</f>
        <v>1030.81</v>
      </c>
      <c r="E2389" s="23">
        <f>VLOOKUP(A2389,'Novitas facilty'!$B:$C,2,FALSE)</f>
        <v>1053.19</v>
      </c>
      <c r="F2389" s="23"/>
      <c r="G2389" s="45">
        <f t="shared" si="64"/>
        <v>1547</v>
      </c>
      <c r="H2389" s="45">
        <f t="shared" si="64"/>
        <v>1580</v>
      </c>
    </row>
    <row r="2390" spans="1:8" x14ac:dyDescent="0.25">
      <c r="A2390" s="23">
        <v>67040</v>
      </c>
      <c r="B2390" s="23"/>
      <c r="C2390" s="23" t="s">
        <v>1496</v>
      </c>
      <c r="D2390" s="23">
        <f>VLOOKUP(A2390,'Novitas non-facility'!$B:$C,2,FALSE)</f>
        <v>1111.5899999999999</v>
      </c>
      <c r="E2390" s="23">
        <f>VLOOKUP(A2390,'Novitas facilty'!$B:$C,2,FALSE)</f>
        <v>1137.43</v>
      </c>
      <c r="F2390" s="23"/>
      <c r="G2390" s="45">
        <f t="shared" si="64"/>
        <v>1668</v>
      </c>
      <c r="H2390" s="45">
        <f t="shared" si="64"/>
        <v>1707</v>
      </c>
    </row>
    <row r="2391" spans="1:8" x14ac:dyDescent="0.25">
      <c r="A2391" s="23">
        <v>67041</v>
      </c>
      <c r="B2391" s="23"/>
      <c r="C2391" s="23" t="s">
        <v>1497</v>
      </c>
      <c r="D2391" s="23">
        <f>VLOOKUP(A2391,'Novitas non-facility'!$B:$C,2,FALSE)</f>
        <v>1225.4000000000001</v>
      </c>
      <c r="E2391" s="23">
        <f>VLOOKUP(A2391,'Novitas facilty'!$B:$C,2,FALSE)</f>
        <v>1255.58</v>
      </c>
      <c r="F2391" s="23"/>
      <c r="G2391" s="45">
        <f t="shared" si="64"/>
        <v>1839</v>
      </c>
      <c r="H2391" s="45">
        <f t="shared" si="64"/>
        <v>1884</v>
      </c>
    </row>
    <row r="2392" spans="1:8" x14ac:dyDescent="0.25">
      <c r="A2392" s="23">
        <v>67042</v>
      </c>
      <c r="B2392" s="23"/>
      <c r="C2392" s="23" t="s">
        <v>1498</v>
      </c>
      <c r="D2392" s="23">
        <f>VLOOKUP(A2392,'Novitas non-facility'!$B:$C,2,FALSE)</f>
        <v>1225.02</v>
      </c>
      <c r="E2392" s="23">
        <f>VLOOKUP(A2392,'Novitas facilty'!$B:$C,2,FALSE)</f>
        <v>1255.98</v>
      </c>
      <c r="F2392" s="23"/>
      <c r="G2392" s="45">
        <f t="shared" si="64"/>
        <v>1838</v>
      </c>
      <c r="H2392" s="45">
        <f t="shared" si="64"/>
        <v>1884</v>
      </c>
    </row>
    <row r="2393" spans="1:8" x14ac:dyDescent="0.25">
      <c r="A2393" s="23">
        <v>67043</v>
      </c>
      <c r="B2393" s="23"/>
      <c r="C2393" s="23" t="s">
        <v>1499</v>
      </c>
      <c r="D2393" s="23">
        <f>VLOOKUP(A2393,'Novitas non-facility'!$B:$C,2,FALSE)</f>
        <v>1290.6500000000001</v>
      </c>
      <c r="E2393" s="23">
        <f>VLOOKUP(A2393,'Novitas facilty'!$B:$C,2,FALSE)</f>
        <v>1325.36</v>
      </c>
      <c r="F2393" s="23"/>
      <c r="G2393" s="45">
        <f t="shared" si="64"/>
        <v>1936</v>
      </c>
      <c r="H2393" s="45">
        <f t="shared" si="64"/>
        <v>1989</v>
      </c>
    </row>
    <row r="2394" spans="1:8" x14ac:dyDescent="0.25">
      <c r="A2394" s="23">
        <v>67101</v>
      </c>
      <c r="B2394" s="23"/>
      <c r="C2394" s="23" t="s">
        <v>1500</v>
      </c>
      <c r="D2394" s="23">
        <f>VLOOKUP(A2394,'Novitas non-facility'!$B:$C,2,FALSE)</f>
        <v>366</v>
      </c>
      <c r="E2394" s="23">
        <f>VLOOKUP(A2394,'Novitas facilty'!$B:$C,2,FALSE)</f>
        <v>308.10000000000002</v>
      </c>
      <c r="F2394" s="23"/>
      <c r="G2394" s="45">
        <f t="shared" si="64"/>
        <v>549</v>
      </c>
      <c r="H2394" s="45">
        <f t="shared" si="64"/>
        <v>463</v>
      </c>
    </row>
    <row r="2395" spans="1:8" x14ac:dyDescent="0.25">
      <c r="A2395" s="23">
        <v>67105</v>
      </c>
      <c r="B2395" s="23"/>
      <c r="C2395" s="23" t="s">
        <v>1500</v>
      </c>
      <c r="D2395" s="23">
        <f>VLOOKUP(A2395,'Novitas non-facility'!$B:$C,2,FALSE)</f>
        <v>322.55</v>
      </c>
      <c r="E2395" s="23">
        <f>VLOOKUP(A2395,'Novitas facilty'!$B:$C,2,FALSE)</f>
        <v>297.41000000000003</v>
      </c>
      <c r="F2395" s="23"/>
      <c r="G2395" s="45">
        <f t="shared" si="64"/>
        <v>484</v>
      </c>
      <c r="H2395" s="45">
        <f t="shared" si="64"/>
        <v>447</v>
      </c>
    </row>
    <row r="2396" spans="1:8" x14ac:dyDescent="0.25">
      <c r="A2396" s="23">
        <v>67107</v>
      </c>
      <c r="B2396" s="23"/>
      <c r="C2396" s="23" t="s">
        <v>1500</v>
      </c>
      <c r="D2396" s="23">
        <f>VLOOKUP(A2396,'Novitas non-facility'!$B:$C,2,FALSE)</f>
        <v>1204.06</v>
      </c>
      <c r="E2396" s="23">
        <f>VLOOKUP(A2396,'Novitas facilty'!$B:$C,2,FALSE)</f>
        <v>1109.23</v>
      </c>
      <c r="F2396" s="23"/>
      <c r="G2396" s="45">
        <f t="shared" si="64"/>
        <v>1807</v>
      </c>
      <c r="H2396" s="45">
        <f t="shared" si="64"/>
        <v>1664</v>
      </c>
    </row>
    <row r="2397" spans="1:8" x14ac:dyDescent="0.25">
      <c r="A2397" s="23">
        <v>67108</v>
      </c>
      <c r="B2397" s="23"/>
      <c r="C2397" s="23" t="s">
        <v>1500</v>
      </c>
      <c r="D2397" s="23">
        <f>VLOOKUP(A2397,'Novitas non-facility'!$B:$C,2,FALSE)</f>
        <v>1273.95</v>
      </c>
      <c r="E2397" s="23">
        <f>VLOOKUP(A2397,'Novitas facilty'!$B:$C,2,FALSE)</f>
        <v>1424.51</v>
      </c>
      <c r="F2397" s="23"/>
      <c r="G2397" s="45">
        <f t="shared" si="64"/>
        <v>1911</v>
      </c>
      <c r="H2397" s="45">
        <f t="shared" si="64"/>
        <v>2137</v>
      </c>
    </row>
    <row r="2398" spans="1:8" x14ac:dyDescent="0.25">
      <c r="A2398" s="23">
        <v>67110</v>
      </c>
      <c r="B2398" s="23"/>
      <c r="C2398" s="23" t="s">
        <v>1500</v>
      </c>
      <c r="D2398" s="23">
        <f>VLOOKUP(A2398,'Novitas non-facility'!$B:$C,2,FALSE)</f>
        <v>969.66</v>
      </c>
      <c r="E2398" s="23">
        <f>VLOOKUP(A2398,'Novitas facilty'!$B:$C,2,FALSE)</f>
        <v>878.62</v>
      </c>
      <c r="F2398" s="23"/>
      <c r="G2398" s="45">
        <f t="shared" si="64"/>
        <v>1455</v>
      </c>
      <c r="H2398" s="45">
        <f t="shared" si="64"/>
        <v>1318</v>
      </c>
    </row>
    <row r="2399" spans="1:8" x14ac:dyDescent="0.25">
      <c r="A2399" s="23">
        <v>67113</v>
      </c>
      <c r="B2399" s="23"/>
      <c r="C2399" s="23" t="s">
        <v>1501</v>
      </c>
      <c r="D2399" s="23">
        <f>VLOOKUP(A2399,'Novitas non-facility'!$B:$C,2,FALSE)</f>
        <v>1425.23</v>
      </c>
      <c r="E2399" s="23">
        <f>VLOOKUP(A2399,'Novitas facilty'!$B:$C,2,FALSE)</f>
        <v>1539.41</v>
      </c>
      <c r="F2399" s="23"/>
      <c r="G2399" s="45">
        <f t="shared" si="64"/>
        <v>2138</v>
      </c>
      <c r="H2399" s="45">
        <f t="shared" si="64"/>
        <v>2310</v>
      </c>
    </row>
    <row r="2400" spans="1:8" x14ac:dyDescent="0.25">
      <c r="A2400" s="23">
        <v>67115</v>
      </c>
      <c r="B2400" s="23"/>
      <c r="C2400" s="23" t="s">
        <v>1502</v>
      </c>
      <c r="D2400" s="23">
        <f>VLOOKUP(A2400,'Novitas non-facility'!$B:$C,2,FALSE)</f>
        <v>539.45000000000005</v>
      </c>
      <c r="E2400" s="23">
        <f>VLOOKUP(A2400,'Novitas facilty'!$B:$C,2,FALSE)</f>
        <v>547.52</v>
      </c>
      <c r="F2400" s="23"/>
      <c r="G2400" s="45">
        <f t="shared" si="64"/>
        <v>810</v>
      </c>
      <c r="H2400" s="45">
        <f t="shared" si="64"/>
        <v>822</v>
      </c>
    </row>
    <row r="2401" spans="1:8" x14ac:dyDescent="0.25">
      <c r="A2401" s="23">
        <v>67120</v>
      </c>
      <c r="B2401" s="23"/>
      <c r="C2401" s="23" t="s">
        <v>1503</v>
      </c>
      <c r="D2401" s="23">
        <f>VLOOKUP(A2401,'Novitas non-facility'!$B:$C,2,FALSE)</f>
        <v>734.33</v>
      </c>
      <c r="E2401" s="23">
        <f>VLOOKUP(A2401,'Novitas facilty'!$B:$C,2,FALSE)</f>
        <v>598.73</v>
      </c>
      <c r="F2401" s="23"/>
      <c r="G2401" s="45">
        <f t="shared" si="64"/>
        <v>1102</v>
      </c>
      <c r="H2401" s="45">
        <f t="shared" si="64"/>
        <v>899</v>
      </c>
    </row>
    <row r="2402" spans="1:8" x14ac:dyDescent="0.25">
      <c r="A2402" s="23">
        <v>67121</v>
      </c>
      <c r="B2402" s="23"/>
      <c r="C2402" s="23" t="s">
        <v>1503</v>
      </c>
      <c r="D2402" s="23">
        <f>VLOOKUP(A2402,'Novitas non-facility'!$B:$C,2,FALSE)</f>
        <v>971.03</v>
      </c>
      <c r="E2402" s="23">
        <f>VLOOKUP(A2402,'Novitas facilty'!$B:$C,2,FALSE)</f>
        <v>991.42</v>
      </c>
      <c r="F2402" s="23"/>
      <c r="G2402" s="45">
        <f t="shared" si="64"/>
        <v>1457</v>
      </c>
      <c r="H2402" s="45">
        <f t="shared" si="64"/>
        <v>1488</v>
      </c>
    </row>
    <row r="2403" spans="1:8" x14ac:dyDescent="0.25">
      <c r="A2403" s="23">
        <v>67141</v>
      </c>
      <c r="B2403" s="23"/>
      <c r="C2403" s="23" t="s">
        <v>1504</v>
      </c>
      <c r="D2403" s="23">
        <f>VLOOKUP(A2403,'Novitas non-facility'!$B:$C,2,FALSE)</f>
        <v>295.95999999999998</v>
      </c>
      <c r="E2403" s="23">
        <f>VLOOKUP(A2403,'Novitas facilty'!$B:$C,2,FALSE)</f>
        <v>234.63</v>
      </c>
      <c r="F2403" s="23"/>
      <c r="G2403" s="45">
        <f t="shared" si="64"/>
        <v>444</v>
      </c>
      <c r="H2403" s="45">
        <f t="shared" si="64"/>
        <v>352</v>
      </c>
    </row>
    <row r="2404" spans="1:8" x14ac:dyDescent="0.25">
      <c r="A2404" s="23">
        <v>67145</v>
      </c>
      <c r="B2404" s="23"/>
      <c r="C2404" s="23" t="s">
        <v>1504</v>
      </c>
      <c r="D2404" s="23">
        <f>VLOOKUP(A2404,'Novitas non-facility'!$B:$C,2,FALSE)</f>
        <v>265.48</v>
      </c>
      <c r="E2404" s="23">
        <f>VLOOKUP(A2404,'Novitas facilty'!$B:$C,2,FALSE)</f>
        <v>234.63</v>
      </c>
      <c r="F2404" s="23"/>
      <c r="G2404" s="45">
        <f t="shared" si="64"/>
        <v>399</v>
      </c>
      <c r="H2404" s="45">
        <f t="shared" si="64"/>
        <v>352</v>
      </c>
    </row>
    <row r="2405" spans="1:8" x14ac:dyDescent="0.25">
      <c r="A2405" s="23">
        <v>67208</v>
      </c>
      <c r="B2405" s="23"/>
      <c r="C2405" s="23" t="s">
        <v>1505</v>
      </c>
      <c r="D2405" s="23">
        <f>VLOOKUP(A2405,'Novitas non-facility'!$B:$C,2,FALSE)</f>
        <v>651.89</v>
      </c>
      <c r="E2405" s="23">
        <f>VLOOKUP(A2405,'Novitas facilty'!$B:$C,2,FALSE)</f>
        <v>621.03</v>
      </c>
      <c r="F2405" s="23"/>
      <c r="G2405" s="45">
        <f t="shared" si="64"/>
        <v>978</v>
      </c>
      <c r="H2405" s="45">
        <f t="shared" si="64"/>
        <v>932</v>
      </c>
    </row>
    <row r="2406" spans="1:8" x14ac:dyDescent="0.25">
      <c r="A2406" s="23">
        <v>67210</v>
      </c>
      <c r="B2406" s="23"/>
      <c r="C2406" s="23" t="s">
        <v>1505</v>
      </c>
      <c r="D2406" s="23">
        <f>VLOOKUP(A2406,'Novitas non-facility'!$B:$C,2,FALSE)</f>
        <v>559.15</v>
      </c>
      <c r="E2406" s="23">
        <f>VLOOKUP(A2406,'Novitas facilty'!$B:$C,2,FALSE)</f>
        <v>538.20000000000005</v>
      </c>
      <c r="F2406" s="23"/>
      <c r="G2406" s="45">
        <f t="shared" si="64"/>
        <v>839</v>
      </c>
      <c r="H2406" s="45">
        <f t="shared" si="64"/>
        <v>808</v>
      </c>
    </row>
    <row r="2407" spans="1:8" x14ac:dyDescent="0.25">
      <c r="A2407" s="23">
        <v>67218</v>
      </c>
      <c r="B2407" s="23"/>
      <c r="C2407" s="23" t="s">
        <v>1505</v>
      </c>
      <c r="D2407" s="23">
        <f>VLOOKUP(A2407,'Novitas non-facility'!$B:$C,2,FALSE)</f>
        <v>1493.01</v>
      </c>
      <c r="E2407" s="23">
        <f>VLOOKUP(A2407,'Novitas facilty'!$B:$C,2,FALSE)</f>
        <v>1504.62</v>
      </c>
      <c r="F2407" s="23"/>
      <c r="G2407" s="45">
        <f t="shared" si="64"/>
        <v>2240</v>
      </c>
      <c r="H2407" s="45">
        <f t="shared" si="64"/>
        <v>2257</v>
      </c>
    </row>
    <row r="2408" spans="1:8" x14ac:dyDescent="0.25">
      <c r="A2408" s="23">
        <v>67220</v>
      </c>
      <c r="B2408" s="23"/>
      <c r="C2408" s="23" t="s">
        <v>1506</v>
      </c>
      <c r="D2408" s="23">
        <f>VLOOKUP(A2408,'Novitas non-facility'!$B:$C,2,FALSE)</f>
        <v>575.95000000000005</v>
      </c>
      <c r="E2408" s="23">
        <f>VLOOKUP(A2408,'Novitas facilty'!$B:$C,2,FALSE)</f>
        <v>537.86</v>
      </c>
      <c r="F2408" s="23"/>
      <c r="G2408" s="45">
        <f t="shared" si="64"/>
        <v>864</v>
      </c>
      <c r="H2408" s="45">
        <f t="shared" si="64"/>
        <v>807</v>
      </c>
    </row>
    <row r="2409" spans="1:8" x14ac:dyDescent="0.25">
      <c r="A2409" s="23">
        <v>67221</v>
      </c>
      <c r="B2409" s="23"/>
      <c r="C2409" s="23" t="s">
        <v>1507</v>
      </c>
      <c r="D2409" s="23">
        <f>VLOOKUP(A2409,'Novitas non-facility'!$B:$C,2,FALSE)</f>
        <v>295.70999999999998</v>
      </c>
      <c r="E2409" s="23">
        <f>VLOOKUP(A2409,'Novitas facilty'!$B:$C,2,FALSE)</f>
        <v>221.82</v>
      </c>
      <c r="F2409" s="23"/>
      <c r="G2409" s="45">
        <f t="shared" si="64"/>
        <v>444</v>
      </c>
      <c r="H2409" s="45">
        <f t="shared" si="64"/>
        <v>333</v>
      </c>
    </row>
    <row r="2410" spans="1:8" x14ac:dyDescent="0.25">
      <c r="A2410" s="23">
        <v>67225</v>
      </c>
      <c r="B2410" s="23"/>
      <c r="C2410" s="23" t="s">
        <v>1508</v>
      </c>
      <c r="D2410" s="23">
        <f>VLOOKUP(A2410,'Novitas non-facility'!$B:$C,2,FALSE)</f>
        <v>31.25</v>
      </c>
      <c r="E2410" s="23">
        <f>VLOOKUP(A2410,'Novitas facilty'!$B:$C,2,FALSE)</f>
        <v>29.35</v>
      </c>
      <c r="F2410" s="23"/>
      <c r="G2410" s="45">
        <f t="shared" si="64"/>
        <v>47</v>
      </c>
      <c r="H2410" s="45">
        <f t="shared" si="64"/>
        <v>45</v>
      </c>
    </row>
    <row r="2411" spans="1:8" x14ac:dyDescent="0.25">
      <c r="A2411" s="23">
        <v>67227</v>
      </c>
      <c r="B2411" s="23"/>
      <c r="C2411" s="23" t="s">
        <v>1509</v>
      </c>
      <c r="D2411" s="23">
        <f>VLOOKUP(A2411,'Novitas non-facility'!$B:$C,2,FALSE)</f>
        <v>321.05</v>
      </c>
      <c r="E2411" s="23">
        <f>VLOOKUP(A2411,'Novitas facilty'!$B:$C,2,FALSE)</f>
        <v>273.44</v>
      </c>
      <c r="F2411" s="23"/>
      <c r="G2411" s="45">
        <f t="shared" si="64"/>
        <v>482</v>
      </c>
      <c r="H2411" s="45">
        <f t="shared" si="64"/>
        <v>411</v>
      </c>
    </row>
    <row r="2412" spans="1:8" x14ac:dyDescent="0.25">
      <c r="A2412" s="23">
        <v>67228</v>
      </c>
      <c r="B2412" s="23"/>
      <c r="C2412" s="23" t="s">
        <v>1510</v>
      </c>
      <c r="D2412" s="23">
        <f>VLOOKUP(A2412,'Novitas non-facility'!$B:$C,2,FALSE)</f>
        <v>367.7</v>
      </c>
      <c r="E2412" s="23">
        <f>VLOOKUP(A2412,'Novitas facilty'!$B:$C,2,FALSE)</f>
        <v>325.43</v>
      </c>
      <c r="F2412" s="23"/>
      <c r="G2412" s="45">
        <f t="shared" si="64"/>
        <v>552</v>
      </c>
      <c r="H2412" s="45">
        <f t="shared" si="64"/>
        <v>489</v>
      </c>
    </row>
    <row r="2413" spans="1:8" x14ac:dyDescent="0.25">
      <c r="A2413" s="23">
        <v>67229</v>
      </c>
      <c r="B2413" s="23"/>
      <c r="C2413" s="23" t="s">
        <v>1511</v>
      </c>
      <c r="D2413" s="23">
        <f>VLOOKUP(A2413,'Novitas non-facility'!$B:$C,2,FALSE)</f>
        <v>1242.28</v>
      </c>
      <c r="E2413" s="23">
        <f>VLOOKUP(A2413,'Novitas facilty'!$B:$C,2,FALSE)</f>
        <v>1214.92</v>
      </c>
      <c r="F2413" s="23"/>
      <c r="G2413" s="45">
        <f t="shared" si="64"/>
        <v>1864</v>
      </c>
      <c r="H2413" s="45">
        <f t="shared" si="64"/>
        <v>1823</v>
      </c>
    </row>
    <row r="2414" spans="1:8" x14ac:dyDescent="0.25">
      <c r="A2414" s="23">
        <v>67250</v>
      </c>
      <c r="B2414" s="23"/>
      <c r="C2414" s="23" t="s">
        <v>1512</v>
      </c>
      <c r="D2414" s="23">
        <f>VLOOKUP(A2414,'Novitas non-facility'!$B:$C,2,FALSE)</f>
        <v>996.07</v>
      </c>
      <c r="E2414" s="23">
        <f>VLOOKUP(A2414,'Novitas facilty'!$B:$C,2,FALSE)</f>
        <v>854.9</v>
      </c>
      <c r="F2414" s="23"/>
      <c r="G2414" s="45">
        <f t="shared" si="64"/>
        <v>1495</v>
      </c>
      <c r="H2414" s="45">
        <f t="shared" si="64"/>
        <v>1283</v>
      </c>
    </row>
    <row r="2415" spans="1:8" x14ac:dyDescent="0.25">
      <c r="A2415" s="23">
        <v>67255</v>
      </c>
      <c r="B2415" s="23"/>
      <c r="C2415" s="23" t="s">
        <v>1513</v>
      </c>
      <c r="D2415" s="23">
        <f>VLOOKUP(A2415,'Novitas non-facility'!$B:$C,2,FALSE)</f>
        <v>745.89</v>
      </c>
      <c r="E2415" s="23">
        <f>VLOOKUP(A2415,'Novitas facilty'!$B:$C,2,FALSE)</f>
        <v>748.24</v>
      </c>
      <c r="F2415" s="23"/>
      <c r="G2415" s="45">
        <f t="shared" si="64"/>
        <v>1119</v>
      </c>
      <c r="H2415" s="45">
        <f t="shared" si="64"/>
        <v>1123</v>
      </c>
    </row>
    <row r="2416" spans="1:8" x14ac:dyDescent="0.25">
      <c r="A2416" s="23">
        <v>67311</v>
      </c>
      <c r="B2416" s="23"/>
      <c r="C2416" s="23" t="s">
        <v>1514</v>
      </c>
      <c r="D2416" s="23">
        <f>VLOOKUP(A2416,'Novitas non-facility'!$B:$C,2,FALSE)</f>
        <v>491.29</v>
      </c>
      <c r="E2416" s="23">
        <f>VLOOKUP(A2416,'Novitas facilty'!$B:$C,2,FALSE)</f>
        <v>653.80999999999995</v>
      </c>
      <c r="F2416" s="23"/>
      <c r="G2416" s="45">
        <f t="shared" si="64"/>
        <v>737</v>
      </c>
      <c r="H2416" s="45">
        <f t="shared" si="64"/>
        <v>981</v>
      </c>
    </row>
    <row r="2417" spans="1:8" x14ac:dyDescent="0.25">
      <c r="A2417" s="23">
        <v>67312</v>
      </c>
      <c r="B2417" s="23"/>
      <c r="C2417" s="23" t="s">
        <v>1515</v>
      </c>
      <c r="D2417" s="23">
        <f>VLOOKUP(A2417,'Novitas non-facility'!$B:$C,2,FALSE)</f>
        <v>713.42</v>
      </c>
      <c r="E2417" s="23">
        <f>VLOOKUP(A2417,'Novitas facilty'!$B:$C,2,FALSE)</f>
        <v>776.97</v>
      </c>
      <c r="F2417" s="23"/>
      <c r="G2417" s="45">
        <f t="shared" ref="G2417:H2480" si="65">ROUNDUP(D2417*$K$2,0)</f>
        <v>1071</v>
      </c>
      <c r="H2417" s="45">
        <f t="shared" si="65"/>
        <v>1166</v>
      </c>
    </row>
    <row r="2418" spans="1:8" x14ac:dyDescent="0.25">
      <c r="A2418" s="23">
        <v>67314</v>
      </c>
      <c r="B2418" s="23"/>
      <c r="C2418" s="23" t="s">
        <v>1514</v>
      </c>
      <c r="D2418" s="23">
        <f>VLOOKUP(A2418,'Novitas non-facility'!$B:$C,2,FALSE)</f>
        <v>491.29</v>
      </c>
      <c r="E2418" s="23">
        <f>VLOOKUP(A2418,'Novitas facilty'!$B:$C,2,FALSE)</f>
        <v>735.86</v>
      </c>
      <c r="F2418" s="23"/>
      <c r="G2418" s="45">
        <f t="shared" si="65"/>
        <v>737</v>
      </c>
      <c r="H2418" s="45">
        <f t="shared" si="65"/>
        <v>1104</v>
      </c>
    </row>
    <row r="2419" spans="1:8" x14ac:dyDescent="0.25">
      <c r="A2419" s="23">
        <v>67316</v>
      </c>
      <c r="B2419" s="23"/>
      <c r="C2419" s="23" t="s">
        <v>1515</v>
      </c>
      <c r="D2419" s="23">
        <f>VLOOKUP(A2419,'Novitas non-facility'!$B:$C,2,FALSE)</f>
        <v>764.57</v>
      </c>
      <c r="E2419" s="23">
        <f>VLOOKUP(A2419,'Novitas facilty'!$B:$C,2,FALSE)</f>
        <v>874.22</v>
      </c>
      <c r="F2419" s="23"/>
      <c r="G2419" s="45">
        <f t="shared" si="65"/>
        <v>1147</v>
      </c>
      <c r="H2419" s="45">
        <f t="shared" si="65"/>
        <v>1312</v>
      </c>
    </row>
    <row r="2420" spans="1:8" x14ac:dyDescent="0.25">
      <c r="A2420" s="23">
        <v>67318</v>
      </c>
      <c r="B2420" s="23"/>
      <c r="C2420" s="23" t="s">
        <v>1516</v>
      </c>
      <c r="D2420" s="23">
        <f>VLOOKUP(A2420,'Novitas non-facility'!$B:$C,2,FALSE)</f>
        <v>738.38</v>
      </c>
      <c r="E2420" s="23">
        <f>VLOOKUP(A2420,'Novitas facilty'!$B:$C,2,FALSE)</f>
        <v>769.7</v>
      </c>
      <c r="F2420" s="23"/>
      <c r="G2420" s="45">
        <f t="shared" si="65"/>
        <v>1108</v>
      </c>
      <c r="H2420" s="45">
        <f t="shared" si="65"/>
        <v>1155</v>
      </c>
    </row>
    <row r="2421" spans="1:8" x14ac:dyDescent="0.25">
      <c r="A2421" s="23">
        <v>67320</v>
      </c>
      <c r="B2421" s="23"/>
      <c r="C2421" s="23" t="s">
        <v>1517</v>
      </c>
      <c r="D2421" s="23">
        <f>VLOOKUP(A2421,'Novitas non-facility'!$B:$C,2,FALSE)</f>
        <v>218.27</v>
      </c>
      <c r="E2421" s="23">
        <f>VLOOKUP(A2421,'Novitas facilty'!$B:$C,2,FALSE)</f>
        <v>349.53</v>
      </c>
      <c r="F2421" s="23"/>
      <c r="G2421" s="45">
        <f t="shared" si="65"/>
        <v>328</v>
      </c>
      <c r="H2421" s="45">
        <f t="shared" si="65"/>
        <v>525</v>
      </c>
    </row>
    <row r="2422" spans="1:8" x14ac:dyDescent="0.25">
      <c r="A2422" s="23">
        <v>67331</v>
      </c>
      <c r="B2422" s="23"/>
      <c r="C2422" s="23" t="s">
        <v>1518</v>
      </c>
      <c r="D2422" s="23">
        <f>VLOOKUP(A2422,'Novitas non-facility'!$B:$C,2,FALSE)</f>
        <v>210.33</v>
      </c>
      <c r="E2422" s="23">
        <f>VLOOKUP(A2422,'Novitas facilty'!$B:$C,2,FALSE)</f>
        <v>331.59</v>
      </c>
      <c r="F2422" s="23"/>
      <c r="G2422" s="45">
        <f t="shared" si="65"/>
        <v>316</v>
      </c>
      <c r="H2422" s="45">
        <f t="shared" si="65"/>
        <v>498</v>
      </c>
    </row>
    <row r="2423" spans="1:8" x14ac:dyDescent="0.25">
      <c r="A2423" s="23">
        <v>67332</v>
      </c>
      <c r="B2423" s="23"/>
      <c r="C2423" s="23" t="s">
        <v>1519</v>
      </c>
      <c r="D2423" s="23">
        <f>VLOOKUP(A2423,'Novitas non-facility'!$B:$C,2,FALSE)</f>
        <v>223.54</v>
      </c>
      <c r="E2423" s="23">
        <f>VLOOKUP(A2423,'Novitas facilty'!$B:$C,2,FALSE)</f>
        <v>359.82</v>
      </c>
      <c r="F2423" s="23"/>
      <c r="G2423" s="45">
        <f t="shared" si="65"/>
        <v>336</v>
      </c>
      <c r="H2423" s="45">
        <f t="shared" si="65"/>
        <v>540</v>
      </c>
    </row>
    <row r="2424" spans="1:8" x14ac:dyDescent="0.25">
      <c r="A2424" s="23">
        <v>67334</v>
      </c>
      <c r="B2424" s="23"/>
      <c r="C2424" s="23" t="s">
        <v>1520</v>
      </c>
      <c r="D2424" s="23">
        <f>VLOOKUP(A2424,'Novitas non-facility'!$B:$C,2,FALSE)</f>
        <v>207.11</v>
      </c>
      <c r="E2424" s="23">
        <f>VLOOKUP(A2424,'Novitas facilty'!$B:$C,2,FALSE)</f>
        <v>327.06</v>
      </c>
      <c r="F2424" s="23"/>
      <c r="G2424" s="45">
        <f t="shared" si="65"/>
        <v>311</v>
      </c>
      <c r="H2424" s="45">
        <f t="shared" si="65"/>
        <v>491</v>
      </c>
    </row>
    <row r="2425" spans="1:8" x14ac:dyDescent="0.25">
      <c r="A2425" s="23">
        <v>67335</v>
      </c>
      <c r="B2425" s="23"/>
      <c r="C2425" s="23" t="s">
        <v>1521</v>
      </c>
      <c r="D2425" s="23">
        <f>VLOOKUP(A2425,'Novitas non-facility'!$B:$C,2,FALSE)</f>
        <v>199.26</v>
      </c>
      <c r="E2425" s="23">
        <f>VLOOKUP(A2425,'Novitas facilty'!$B:$C,2,FALSE)</f>
        <v>160.84</v>
      </c>
      <c r="F2425" s="23"/>
      <c r="G2425" s="45">
        <f t="shared" si="65"/>
        <v>299</v>
      </c>
      <c r="H2425" s="45">
        <f t="shared" si="65"/>
        <v>242</v>
      </c>
    </row>
    <row r="2426" spans="1:8" x14ac:dyDescent="0.25">
      <c r="A2426" s="23">
        <v>67340</v>
      </c>
      <c r="B2426" s="23"/>
      <c r="C2426" s="23" t="s">
        <v>1522</v>
      </c>
      <c r="D2426" s="23">
        <f>VLOOKUP(A2426,'Novitas non-facility'!$B:$C,2,FALSE)</f>
        <v>309.5</v>
      </c>
      <c r="E2426" s="23">
        <f>VLOOKUP(A2426,'Novitas facilty'!$B:$C,2,FALSE)</f>
        <v>388.82</v>
      </c>
      <c r="F2426" s="23"/>
      <c r="G2426" s="45">
        <f t="shared" si="65"/>
        <v>465</v>
      </c>
      <c r="H2426" s="45">
        <f t="shared" si="65"/>
        <v>584</v>
      </c>
    </row>
    <row r="2427" spans="1:8" x14ac:dyDescent="0.25">
      <c r="A2427" s="23">
        <v>67343</v>
      </c>
      <c r="B2427" s="23"/>
      <c r="C2427" s="23" t="s">
        <v>1523</v>
      </c>
      <c r="D2427" s="23">
        <f>VLOOKUP(A2427,'Novitas non-facility'!$B:$C,2,FALSE)</f>
        <v>725.67</v>
      </c>
      <c r="E2427" s="23">
        <f>VLOOKUP(A2427,'Novitas facilty'!$B:$C,2,FALSE)</f>
        <v>714.87</v>
      </c>
      <c r="F2427" s="23"/>
      <c r="G2427" s="45">
        <f t="shared" si="65"/>
        <v>1089</v>
      </c>
      <c r="H2427" s="45">
        <f t="shared" si="65"/>
        <v>1073</v>
      </c>
    </row>
    <row r="2428" spans="1:8" x14ac:dyDescent="0.25">
      <c r="A2428" s="23">
        <v>67345</v>
      </c>
      <c r="B2428" s="23"/>
      <c r="C2428" s="23" t="s">
        <v>1524</v>
      </c>
      <c r="D2428" s="23">
        <f>VLOOKUP(A2428,'Novitas non-facility'!$B:$C,2,FALSE)</f>
        <v>263.24</v>
      </c>
      <c r="E2428" s="23">
        <f>VLOOKUP(A2428,'Novitas facilty'!$B:$C,2,FALSE)</f>
        <v>232.01</v>
      </c>
      <c r="F2428" s="23"/>
      <c r="G2428" s="45">
        <f t="shared" si="65"/>
        <v>395</v>
      </c>
      <c r="H2428" s="45">
        <f t="shared" si="65"/>
        <v>349</v>
      </c>
    </row>
    <row r="2429" spans="1:8" x14ac:dyDescent="0.25">
      <c r="A2429" s="23">
        <v>67346</v>
      </c>
      <c r="B2429" s="23"/>
      <c r="C2429" s="23" t="s">
        <v>1525</v>
      </c>
      <c r="D2429" s="23">
        <f>VLOOKUP(A2429,'Novitas non-facility'!$B:$C,2,FALSE)</f>
        <v>204.97</v>
      </c>
      <c r="E2429" s="23">
        <f>VLOOKUP(A2429,'Novitas facilty'!$B:$C,2,FALSE)</f>
        <v>210.96</v>
      </c>
      <c r="F2429" s="23"/>
      <c r="G2429" s="45">
        <f t="shared" si="65"/>
        <v>308</v>
      </c>
      <c r="H2429" s="45">
        <f t="shared" si="65"/>
        <v>317</v>
      </c>
    </row>
    <row r="2430" spans="1:8" x14ac:dyDescent="0.25">
      <c r="A2430" s="23">
        <v>67400</v>
      </c>
      <c r="B2430" s="23"/>
      <c r="C2430" s="23" t="s">
        <v>1070</v>
      </c>
      <c r="D2430" s="23">
        <f>VLOOKUP(A2430,'Novitas non-facility'!$B:$C,2,FALSE)</f>
        <v>1140.6199999999999</v>
      </c>
      <c r="E2430" s="23">
        <f>VLOOKUP(A2430,'Novitas facilty'!$B:$C,2,FALSE)</f>
        <v>1018.6</v>
      </c>
      <c r="F2430" s="23"/>
      <c r="G2430" s="45">
        <f t="shared" si="65"/>
        <v>1711</v>
      </c>
      <c r="H2430" s="45">
        <f t="shared" si="65"/>
        <v>1528</v>
      </c>
    </row>
    <row r="2431" spans="1:8" x14ac:dyDescent="0.25">
      <c r="A2431" s="23">
        <v>67405</v>
      </c>
      <c r="B2431" s="23"/>
      <c r="C2431" s="23" t="s">
        <v>1526</v>
      </c>
      <c r="D2431" s="23">
        <f>VLOOKUP(A2431,'Novitas non-facility'!$B:$C,2,FALSE)</f>
        <v>998.09</v>
      </c>
      <c r="E2431" s="23">
        <f>VLOOKUP(A2431,'Novitas facilty'!$B:$C,2,FALSE)</f>
        <v>871.98</v>
      </c>
      <c r="F2431" s="23"/>
      <c r="G2431" s="45">
        <f t="shared" si="65"/>
        <v>1498</v>
      </c>
      <c r="H2431" s="45">
        <f t="shared" si="65"/>
        <v>1308</v>
      </c>
    </row>
    <row r="2432" spans="1:8" x14ac:dyDescent="0.25">
      <c r="A2432" s="23">
        <v>67412</v>
      </c>
      <c r="B2432" s="23"/>
      <c r="C2432" s="23" t="s">
        <v>1527</v>
      </c>
      <c r="D2432" s="23">
        <f>VLOOKUP(A2432,'Novitas non-facility'!$B:$C,2,FALSE)</f>
        <v>1093.1500000000001</v>
      </c>
      <c r="E2432" s="23">
        <f>VLOOKUP(A2432,'Novitas facilty'!$B:$C,2,FALSE)</f>
        <v>932.07</v>
      </c>
      <c r="F2432" s="23"/>
      <c r="G2432" s="45">
        <f t="shared" si="65"/>
        <v>1640</v>
      </c>
      <c r="H2432" s="45">
        <f t="shared" si="65"/>
        <v>1399</v>
      </c>
    </row>
    <row r="2433" spans="1:8" x14ac:dyDescent="0.25">
      <c r="A2433" s="23">
        <v>67413</v>
      </c>
      <c r="B2433" s="23"/>
      <c r="C2433" s="23" t="s">
        <v>1527</v>
      </c>
      <c r="D2433" s="23">
        <f>VLOOKUP(A2433,'Novitas non-facility'!$B:$C,2,FALSE)</f>
        <v>1064.43</v>
      </c>
      <c r="E2433" s="23">
        <f>VLOOKUP(A2433,'Novitas facilty'!$B:$C,2,FALSE)</f>
        <v>937.86</v>
      </c>
      <c r="F2433" s="23"/>
      <c r="G2433" s="45">
        <f t="shared" si="65"/>
        <v>1597</v>
      </c>
      <c r="H2433" s="45">
        <f t="shared" si="65"/>
        <v>1407</v>
      </c>
    </row>
    <row r="2434" spans="1:8" x14ac:dyDescent="0.25">
      <c r="A2434" s="23">
        <v>67414</v>
      </c>
      <c r="B2434" s="23"/>
      <c r="C2434" s="23" t="s">
        <v>1528</v>
      </c>
      <c r="D2434" s="23">
        <f>VLOOKUP(A2434,'Novitas non-facility'!$B:$C,2,FALSE)</f>
        <v>1589.15</v>
      </c>
      <c r="E2434" s="23">
        <f>VLOOKUP(A2434,'Novitas facilty'!$B:$C,2,FALSE)</f>
        <v>1445.7</v>
      </c>
      <c r="F2434" s="23"/>
      <c r="G2434" s="45">
        <f t="shared" si="65"/>
        <v>2384</v>
      </c>
      <c r="H2434" s="45">
        <f t="shared" si="65"/>
        <v>2169</v>
      </c>
    </row>
    <row r="2435" spans="1:8" x14ac:dyDescent="0.25">
      <c r="A2435" s="23">
        <v>67415</v>
      </c>
      <c r="B2435" s="23"/>
      <c r="C2435" s="23" t="s">
        <v>1529</v>
      </c>
      <c r="D2435" s="23">
        <f>VLOOKUP(A2435,'Novitas non-facility'!$B:$C,2,FALSE)</f>
        <v>109.06</v>
      </c>
      <c r="E2435" s="23">
        <f>VLOOKUP(A2435,'Novitas facilty'!$B:$C,2,FALSE)</f>
        <v>113.17</v>
      </c>
      <c r="F2435" s="23"/>
      <c r="G2435" s="45">
        <f t="shared" si="65"/>
        <v>164</v>
      </c>
      <c r="H2435" s="45">
        <f t="shared" si="65"/>
        <v>170</v>
      </c>
    </row>
    <row r="2436" spans="1:8" x14ac:dyDescent="0.25">
      <c r="A2436" s="23">
        <v>67420</v>
      </c>
      <c r="B2436" s="23"/>
      <c r="C2436" s="23" t="s">
        <v>1527</v>
      </c>
      <c r="D2436" s="23">
        <f>VLOOKUP(A2436,'Novitas non-facility'!$B:$C,2,FALSE)</f>
        <v>1910.47</v>
      </c>
      <c r="E2436" s="23">
        <f>VLOOKUP(A2436,'Novitas facilty'!$B:$C,2,FALSE)</f>
        <v>1765.76</v>
      </c>
      <c r="F2436" s="23"/>
      <c r="G2436" s="45">
        <f t="shared" si="65"/>
        <v>2866</v>
      </c>
      <c r="H2436" s="45">
        <f t="shared" si="65"/>
        <v>2649</v>
      </c>
    </row>
    <row r="2437" spans="1:8" x14ac:dyDescent="0.25">
      <c r="A2437" s="23">
        <v>67430</v>
      </c>
      <c r="B2437" s="23"/>
      <c r="C2437" s="23" t="s">
        <v>1527</v>
      </c>
      <c r="D2437" s="23">
        <f>VLOOKUP(A2437,'Novitas non-facility'!$B:$C,2,FALSE)</f>
        <v>1522.02</v>
      </c>
      <c r="E2437" s="23">
        <f>VLOOKUP(A2437,'Novitas facilty'!$B:$C,2,FALSE)</f>
        <v>1357.15</v>
      </c>
      <c r="F2437" s="23"/>
      <c r="G2437" s="45">
        <f t="shared" si="65"/>
        <v>2284</v>
      </c>
      <c r="H2437" s="45">
        <f t="shared" si="65"/>
        <v>2036</v>
      </c>
    </row>
    <row r="2438" spans="1:8" x14ac:dyDescent="0.25">
      <c r="A2438" s="23">
        <v>67440</v>
      </c>
      <c r="B2438" s="23"/>
      <c r="C2438" s="23" t="s">
        <v>1526</v>
      </c>
      <c r="D2438" s="23">
        <f>VLOOKUP(A2438,'Novitas non-facility'!$B:$C,2,FALSE)</f>
        <v>1476.61</v>
      </c>
      <c r="E2438" s="23">
        <f>VLOOKUP(A2438,'Novitas facilty'!$B:$C,2,FALSE)</f>
        <v>1317.6</v>
      </c>
      <c r="F2438" s="23"/>
      <c r="G2438" s="45">
        <f t="shared" si="65"/>
        <v>2215</v>
      </c>
      <c r="H2438" s="45">
        <f t="shared" si="65"/>
        <v>1977</v>
      </c>
    </row>
    <row r="2439" spans="1:8" x14ac:dyDescent="0.25">
      <c r="A2439" s="23">
        <v>67445</v>
      </c>
      <c r="B2439" s="23"/>
      <c r="C2439" s="23" t="s">
        <v>1528</v>
      </c>
      <c r="D2439" s="23">
        <f>VLOOKUP(A2439,'Novitas non-facility'!$B:$C,2,FALSE)</f>
        <v>1667.33</v>
      </c>
      <c r="E2439" s="23">
        <f>VLOOKUP(A2439,'Novitas facilty'!$B:$C,2,FALSE)</f>
        <v>1528.72</v>
      </c>
      <c r="F2439" s="23"/>
      <c r="G2439" s="45">
        <f t="shared" si="65"/>
        <v>2501</v>
      </c>
      <c r="H2439" s="45">
        <f t="shared" si="65"/>
        <v>2294</v>
      </c>
    </row>
    <row r="2440" spans="1:8" x14ac:dyDescent="0.25">
      <c r="A2440" s="23">
        <v>67450</v>
      </c>
      <c r="B2440" s="23"/>
      <c r="C2440" s="23" t="s">
        <v>1070</v>
      </c>
      <c r="D2440" s="23">
        <f>VLOOKUP(A2440,'Novitas non-facility'!$B:$C,2,FALSE)</f>
        <v>1529.63</v>
      </c>
      <c r="E2440" s="23">
        <f>VLOOKUP(A2440,'Novitas facilty'!$B:$C,2,FALSE)</f>
        <v>1373.9</v>
      </c>
      <c r="F2440" s="23"/>
      <c r="G2440" s="45">
        <f t="shared" si="65"/>
        <v>2295</v>
      </c>
      <c r="H2440" s="45">
        <f t="shared" si="65"/>
        <v>2061</v>
      </c>
    </row>
    <row r="2441" spans="1:8" x14ac:dyDescent="0.25">
      <c r="A2441" s="23">
        <v>67500</v>
      </c>
      <c r="B2441" s="23"/>
      <c r="C2441" s="23" t="s">
        <v>1530</v>
      </c>
      <c r="D2441" s="23">
        <f>VLOOKUP(A2441,'Novitas non-facility'!$B:$C,2,FALSE)</f>
        <v>82.69</v>
      </c>
      <c r="E2441" s="23">
        <f>VLOOKUP(A2441,'Novitas facilty'!$B:$C,2,FALSE)</f>
        <v>67.84</v>
      </c>
      <c r="F2441" s="23"/>
      <c r="G2441" s="45">
        <f t="shared" si="65"/>
        <v>125</v>
      </c>
      <c r="H2441" s="45">
        <f t="shared" si="65"/>
        <v>102</v>
      </c>
    </row>
    <row r="2442" spans="1:8" x14ac:dyDescent="0.25">
      <c r="A2442" s="23">
        <v>67505</v>
      </c>
      <c r="B2442" s="23"/>
      <c r="C2442" s="23" t="s">
        <v>1530</v>
      </c>
      <c r="D2442" s="23">
        <f>VLOOKUP(A2442,'Novitas non-facility'!$B:$C,2,FALSE)</f>
        <v>93.74</v>
      </c>
      <c r="E2442" s="23">
        <f>VLOOKUP(A2442,'Novitas facilty'!$B:$C,2,FALSE)</f>
        <v>77.36</v>
      </c>
      <c r="F2442" s="23"/>
      <c r="G2442" s="45">
        <f t="shared" si="65"/>
        <v>141</v>
      </c>
      <c r="H2442" s="45">
        <f t="shared" si="65"/>
        <v>117</v>
      </c>
    </row>
    <row r="2443" spans="1:8" x14ac:dyDescent="0.25">
      <c r="A2443" s="23">
        <v>67515</v>
      </c>
      <c r="B2443" s="23"/>
      <c r="C2443" s="23" t="s">
        <v>1530</v>
      </c>
      <c r="D2443" s="23">
        <f>VLOOKUP(A2443,'Novitas non-facility'!$B:$C,2,FALSE)</f>
        <v>55.89</v>
      </c>
      <c r="E2443" s="23">
        <f>VLOOKUP(A2443,'Novitas facilty'!$B:$C,2,FALSE)</f>
        <v>50.56</v>
      </c>
      <c r="F2443" s="23"/>
      <c r="G2443" s="45">
        <f t="shared" si="65"/>
        <v>84</v>
      </c>
      <c r="H2443" s="45">
        <f t="shared" si="65"/>
        <v>76</v>
      </c>
    </row>
    <row r="2444" spans="1:8" x14ac:dyDescent="0.25">
      <c r="A2444" s="23">
        <v>67550</v>
      </c>
      <c r="B2444" s="23"/>
      <c r="C2444" s="23" t="s">
        <v>1531</v>
      </c>
      <c r="D2444" s="23">
        <f>VLOOKUP(A2444,'Novitas non-facility'!$B:$C,2,FALSE)</f>
        <v>1194.29</v>
      </c>
      <c r="E2444" s="23">
        <f>VLOOKUP(A2444,'Novitas facilty'!$B:$C,2,FALSE)</f>
        <v>1055.95</v>
      </c>
      <c r="F2444" s="23"/>
      <c r="G2444" s="45">
        <f t="shared" si="65"/>
        <v>1792</v>
      </c>
      <c r="H2444" s="45">
        <f t="shared" si="65"/>
        <v>1584</v>
      </c>
    </row>
    <row r="2445" spans="1:8" x14ac:dyDescent="0.25">
      <c r="A2445" s="23">
        <v>67560</v>
      </c>
      <c r="B2445" s="23"/>
      <c r="C2445" s="23" t="s">
        <v>1532</v>
      </c>
      <c r="D2445" s="23">
        <f>VLOOKUP(A2445,'Novitas non-facility'!$B:$C,2,FALSE)</f>
        <v>1217.45</v>
      </c>
      <c r="E2445" s="23">
        <f>VLOOKUP(A2445,'Novitas facilty'!$B:$C,2,FALSE)</f>
        <v>1081.81</v>
      </c>
      <c r="F2445" s="23"/>
      <c r="G2445" s="45">
        <f t="shared" si="65"/>
        <v>1827</v>
      </c>
      <c r="H2445" s="45">
        <f t="shared" si="65"/>
        <v>1623</v>
      </c>
    </row>
    <row r="2446" spans="1:8" x14ac:dyDescent="0.25">
      <c r="A2446" s="23">
        <v>67570</v>
      </c>
      <c r="B2446" s="23"/>
      <c r="C2446" s="23" t="s">
        <v>1533</v>
      </c>
      <c r="D2446" s="23">
        <f>VLOOKUP(A2446,'Novitas non-facility'!$B:$C,2,FALSE)</f>
        <v>1397.58</v>
      </c>
      <c r="E2446" s="23">
        <f>VLOOKUP(A2446,'Novitas facilty'!$B:$C,2,FALSE)</f>
        <v>1272.98</v>
      </c>
      <c r="F2446" s="23"/>
      <c r="G2446" s="45">
        <f t="shared" si="65"/>
        <v>2097</v>
      </c>
      <c r="H2446" s="45">
        <f t="shared" si="65"/>
        <v>1910</v>
      </c>
    </row>
    <row r="2447" spans="1:8" x14ac:dyDescent="0.25">
      <c r="A2447" s="23">
        <v>67700</v>
      </c>
      <c r="B2447" s="23"/>
      <c r="C2447" s="23" t="s">
        <v>1534</v>
      </c>
      <c r="D2447" s="23">
        <f>VLOOKUP(A2447,'Novitas non-facility'!$B:$C,2,FALSE)</f>
        <v>320.45999999999998</v>
      </c>
      <c r="E2447" s="23">
        <f>VLOOKUP(A2447,'Novitas facilty'!$B:$C,2,FALSE)</f>
        <v>126.2</v>
      </c>
      <c r="F2447" s="23"/>
      <c r="G2447" s="45">
        <f t="shared" si="65"/>
        <v>481</v>
      </c>
      <c r="H2447" s="45">
        <f t="shared" si="65"/>
        <v>190</v>
      </c>
    </row>
    <row r="2448" spans="1:8" x14ac:dyDescent="0.25">
      <c r="A2448" s="23">
        <v>67710</v>
      </c>
      <c r="B2448" s="23"/>
      <c r="C2448" s="23" t="s">
        <v>1535</v>
      </c>
      <c r="D2448" s="23">
        <f>VLOOKUP(A2448,'Novitas non-facility'!$B:$C,2,FALSE)</f>
        <v>274.60000000000002</v>
      </c>
      <c r="E2448" s="23">
        <f>VLOOKUP(A2448,'Novitas facilty'!$B:$C,2,FALSE)</f>
        <v>107</v>
      </c>
      <c r="F2448" s="23"/>
      <c r="G2448" s="45">
        <f t="shared" si="65"/>
        <v>412</v>
      </c>
      <c r="H2448" s="45">
        <f t="shared" si="65"/>
        <v>161</v>
      </c>
    </row>
    <row r="2449" spans="1:8" x14ac:dyDescent="0.25">
      <c r="A2449" s="23">
        <v>67715</v>
      </c>
      <c r="B2449" s="23"/>
      <c r="C2449" s="23" t="s">
        <v>1536</v>
      </c>
      <c r="D2449" s="23">
        <f>VLOOKUP(A2449,'Novitas non-facility'!$B:$C,2,FALSE)</f>
        <v>298.48</v>
      </c>
      <c r="E2449" s="23">
        <f>VLOOKUP(A2449,'Novitas facilty'!$B:$C,2,FALSE)</f>
        <v>117.94</v>
      </c>
      <c r="F2449" s="23"/>
      <c r="G2449" s="45">
        <f t="shared" si="65"/>
        <v>448</v>
      </c>
      <c r="H2449" s="45">
        <f t="shared" si="65"/>
        <v>177</v>
      </c>
    </row>
    <row r="2450" spans="1:8" x14ac:dyDescent="0.25">
      <c r="A2450" s="23">
        <v>67800</v>
      </c>
      <c r="B2450" s="23"/>
      <c r="C2450" s="23" t="s">
        <v>1537</v>
      </c>
      <c r="D2450" s="23">
        <f>VLOOKUP(A2450,'Novitas non-facility'!$B:$C,2,FALSE)</f>
        <v>141.41</v>
      </c>
      <c r="E2450" s="23">
        <f>VLOOKUP(A2450,'Novitas facilty'!$B:$C,2,FALSE)</f>
        <v>110.18</v>
      </c>
      <c r="F2450" s="23"/>
      <c r="G2450" s="45">
        <f t="shared" si="65"/>
        <v>213</v>
      </c>
      <c r="H2450" s="45">
        <f t="shared" si="65"/>
        <v>166</v>
      </c>
    </row>
    <row r="2451" spans="1:8" x14ac:dyDescent="0.25">
      <c r="A2451" s="23">
        <v>67801</v>
      </c>
      <c r="B2451" s="23"/>
      <c r="C2451" s="23" t="s">
        <v>1538</v>
      </c>
      <c r="D2451" s="23">
        <f>VLOOKUP(A2451,'Novitas non-facility'!$B:$C,2,FALSE)</f>
        <v>178.98</v>
      </c>
      <c r="E2451" s="23">
        <f>VLOOKUP(A2451,'Novitas facilty'!$B:$C,2,FALSE)</f>
        <v>142.03</v>
      </c>
      <c r="F2451" s="23"/>
      <c r="G2451" s="45">
        <f t="shared" si="65"/>
        <v>269</v>
      </c>
      <c r="H2451" s="45">
        <f t="shared" si="65"/>
        <v>214</v>
      </c>
    </row>
    <row r="2452" spans="1:8" x14ac:dyDescent="0.25">
      <c r="A2452" s="23">
        <v>67805</v>
      </c>
      <c r="B2452" s="23"/>
      <c r="C2452" s="23" t="s">
        <v>1538</v>
      </c>
      <c r="D2452" s="23">
        <f>VLOOKUP(A2452,'Novitas non-facility'!$B:$C,2,FALSE)</f>
        <v>222.47</v>
      </c>
      <c r="E2452" s="23">
        <f>VLOOKUP(A2452,'Novitas facilty'!$B:$C,2,FALSE)</f>
        <v>176.38</v>
      </c>
      <c r="F2452" s="23"/>
      <c r="G2452" s="45">
        <f t="shared" si="65"/>
        <v>334</v>
      </c>
      <c r="H2452" s="45">
        <f t="shared" si="65"/>
        <v>265</v>
      </c>
    </row>
    <row r="2453" spans="1:8" x14ac:dyDescent="0.25">
      <c r="A2453" s="23">
        <v>67808</v>
      </c>
      <c r="B2453" s="23"/>
      <c r="C2453" s="23" t="s">
        <v>1539</v>
      </c>
      <c r="D2453" s="23">
        <f>VLOOKUP(A2453,'Novitas non-facility'!$B:$C,2,FALSE)</f>
        <v>397.91</v>
      </c>
      <c r="E2453" s="23">
        <f>VLOOKUP(A2453,'Novitas facilty'!$B:$C,2,FALSE)</f>
        <v>404.41</v>
      </c>
      <c r="F2453" s="23"/>
      <c r="G2453" s="45">
        <f t="shared" si="65"/>
        <v>597</v>
      </c>
      <c r="H2453" s="45">
        <f t="shared" si="65"/>
        <v>607</v>
      </c>
    </row>
    <row r="2454" spans="1:8" x14ac:dyDescent="0.25">
      <c r="A2454" s="23">
        <v>67810</v>
      </c>
      <c r="B2454" s="23"/>
      <c r="C2454" s="23" t="s">
        <v>1540</v>
      </c>
      <c r="D2454" s="23">
        <f>VLOOKUP(A2454,'Novitas non-facility'!$B:$C,2,FALSE)</f>
        <v>207.59</v>
      </c>
      <c r="E2454" s="23">
        <f>VLOOKUP(A2454,'Novitas facilty'!$B:$C,2,FALSE)</f>
        <v>72.75</v>
      </c>
      <c r="F2454" s="23"/>
      <c r="G2454" s="45">
        <f t="shared" si="65"/>
        <v>312</v>
      </c>
      <c r="H2454" s="45">
        <f t="shared" si="65"/>
        <v>110</v>
      </c>
    </row>
    <row r="2455" spans="1:8" x14ac:dyDescent="0.25">
      <c r="A2455" s="23">
        <v>67820</v>
      </c>
      <c r="B2455" s="23"/>
      <c r="C2455" s="23" t="s">
        <v>1541</v>
      </c>
      <c r="D2455" s="23">
        <f>VLOOKUP(A2455,'Novitas non-facility'!$B:$C,2,FALSE)</f>
        <v>20.71</v>
      </c>
      <c r="E2455" s="23">
        <f>VLOOKUP(A2455,'Novitas facilty'!$B:$C,2,FALSE)</f>
        <v>23.76</v>
      </c>
      <c r="F2455" s="23"/>
      <c r="G2455" s="45">
        <f t="shared" si="65"/>
        <v>32</v>
      </c>
      <c r="H2455" s="45">
        <f t="shared" si="65"/>
        <v>36</v>
      </c>
    </row>
    <row r="2456" spans="1:8" x14ac:dyDescent="0.25">
      <c r="A2456" s="23">
        <v>67825</v>
      </c>
      <c r="B2456" s="23"/>
      <c r="C2456" s="23" t="s">
        <v>1541</v>
      </c>
      <c r="D2456" s="23">
        <f>VLOOKUP(A2456,'Novitas non-facility'!$B:$C,2,FALSE)</f>
        <v>148.59</v>
      </c>
      <c r="E2456" s="23">
        <f>VLOOKUP(A2456,'Novitas facilty'!$B:$C,2,FALSE)</f>
        <v>132.21</v>
      </c>
      <c r="F2456" s="23"/>
      <c r="G2456" s="45">
        <f t="shared" si="65"/>
        <v>223</v>
      </c>
      <c r="H2456" s="45">
        <f t="shared" si="65"/>
        <v>199</v>
      </c>
    </row>
    <row r="2457" spans="1:8" x14ac:dyDescent="0.25">
      <c r="A2457" s="23">
        <v>67830</v>
      </c>
      <c r="B2457" s="23"/>
      <c r="C2457" s="23" t="s">
        <v>1541</v>
      </c>
      <c r="D2457" s="23">
        <f>VLOOKUP(A2457,'Novitas non-facility'!$B:$C,2,FALSE)</f>
        <v>302.2</v>
      </c>
      <c r="E2457" s="23">
        <f>VLOOKUP(A2457,'Novitas facilty'!$B:$C,2,FALSE)</f>
        <v>148.69999999999999</v>
      </c>
      <c r="F2457" s="23"/>
      <c r="G2457" s="45">
        <f t="shared" si="65"/>
        <v>454</v>
      </c>
      <c r="H2457" s="45">
        <f t="shared" si="65"/>
        <v>224</v>
      </c>
    </row>
    <row r="2458" spans="1:8" x14ac:dyDescent="0.25">
      <c r="A2458" s="23">
        <v>67835</v>
      </c>
      <c r="B2458" s="23"/>
      <c r="C2458" s="23" t="s">
        <v>1541</v>
      </c>
      <c r="D2458" s="23">
        <f>VLOOKUP(A2458,'Novitas non-facility'!$B:$C,2,FALSE)</f>
        <v>476.72</v>
      </c>
      <c r="E2458" s="23">
        <f>VLOOKUP(A2458,'Novitas facilty'!$B:$C,2,FALSE)</f>
        <v>478.94</v>
      </c>
      <c r="F2458" s="23"/>
      <c r="G2458" s="45">
        <f t="shared" si="65"/>
        <v>716</v>
      </c>
      <c r="H2458" s="45">
        <f t="shared" si="65"/>
        <v>719</v>
      </c>
    </row>
    <row r="2459" spans="1:8" x14ac:dyDescent="0.25">
      <c r="A2459" s="23">
        <v>67840</v>
      </c>
      <c r="B2459" s="23"/>
      <c r="C2459" s="23" t="s">
        <v>1537</v>
      </c>
      <c r="D2459" s="23">
        <f>VLOOKUP(A2459,'Novitas non-facility'!$B:$C,2,FALSE)</f>
        <v>313.26</v>
      </c>
      <c r="E2459" s="23">
        <f>VLOOKUP(A2459,'Novitas facilty'!$B:$C,2,FALSE)</f>
        <v>170.04</v>
      </c>
      <c r="F2459" s="23"/>
      <c r="G2459" s="45">
        <f t="shared" si="65"/>
        <v>470</v>
      </c>
      <c r="H2459" s="45">
        <f t="shared" si="65"/>
        <v>256</v>
      </c>
    </row>
    <row r="2460" spans="1:8" x14ac:dyDescent="0.25">
      <c r="A2460" s="23">
        <v>67850</v>
      </c>
      <c r="B2460" s="23"/>
      <c r="C2460" s="23" t="s">
        <v>1542</v>
      </c>
      <c r="D2460" s="23">
        <f>VLOOKUP(A2460,'Novitas non-facility'!$B:$C,2,FALSE)</f>
        <v>242.32</v>
      </c>
      <c r="E2460" s="23">
        <f>VLOOKUP(A2460,'Novitas facilty'!$B:$C,2,FALSE)</f>
        <v>142.52000000000001</v>
      </c>
      <c r="F2460" s="23"/>
      <c r="G2460" s="45">
        <f t="shared" si="65"/>
        <v>364</v>
      </c>
      <c r="H2460" s="45">
        <f t="shared" si="65"/>
        <v>214</v>
      </c>
    </row>
    <row r="2461" spans="1:8" x14ac:dyDescent="0.25">
      <c r="A2461" s="23">
        <v>67875</v>
      </c>
      <c r="B2461" s="23"/>
      <c r="C2461" s="23" t="s">
        <v>1543</v>
      </c>
      <c r="D2461" s="23">
        <f>VLOOKUP(A2461,'Novitas non-facility'!$B:$C,2,FALSE)</f>
        <v>203.25</v>
      </c>
      <c r="E2461" s="23">
        <f>VLOOKUP(A2461,'Novitas facilty'!$B:$C,2,FALSE)</f>
        <v>102.31</v>
      </c>
      <c r="F2461" s="23"/>
      <c r="G2461" s="45">
        <f t="shared" si="65"/>
        <v>305</v>
      </c>
      <c r="H2461" s="45">
        <f t="shared" si="65"/>
        <v>154</v>
      </c>
    </row>
    <row r="2462" spans="1:8" x14ac:dyDescent="0.25">
      <c r="A2462" s="23">
        <v>67880</v>
      </c>
      <c r="B2462" s="23"/>
      <c r="C2462" s="23" t="s">
        <v>112</v>
      </c>
      <c r="D2462" s="23">
        <f>VLOOKUP(A2462,'Novitas non-facility'!$B:$C,2,FALSE)</f>
        <v>514.80999999999995</v>
      </c>
      <c r="E2462" s="23">
        <f>VLOOKUP(A2462,'Novitas facilty'!$B:$C,2,FALSE)</f>
        <v>397.88</v>
      </c>
      <c r="F2462" s="23"/>
      <c r="G2462" s="45">
        <f t="shared" si="65"/>
        <v>773</v>
      </c>
      <c r="H2462" s="45">
        <f t="shared" si="65"/>
        <v>597</v>
      </c>
    </row>
    <row r="2463" spans="1:8" x14ac:dyDescent="0.25">
      <c r="A2463" s="23">
        <v>67882</v>
      </c>
      <c r="B2463" s="23"/>
      <c r="C2463" s="23" t="s">
        <v>112</v>
      </c>
      <c r="D2463" s="23">
        <f>VLOOKUP(A2463,'Novitas non-facility'!$B:$C,2,FALSE)</f>
        <v>627.28</v>
      </c>
      <c r="E2463" s="23">
        <f>VLOOKUP(A2463,'Novitas facilty'!$B:$C,2,FALSE)</f>
        <v>508.44</v>
      </c>
      <c r="F2463" s="23"/>
      <c r="G2463" s="45">
        <f t="shared" si="65"/>
        <v>941</v>
      </c>
      <c r="H2463" s="45">
        <f t="shared" si="65"/>
        <v>763</v>
      </c>
    </row>
    <row r="2464" spans="1:8" x14ac:dyDescent="0.25">
      <c r="A2464" s="23">
        <v>67900</v>
      </c>
      <c r="B2464" s="23"/>
      <c r="C2464" s="23" t="s">
        <v>1544</v>
      </c>
      <c r="D2464" s="23">
        <f>VLOOKUP(A2464,'Novitas non-facility'!$B:$C,2,FALSE)</f>
        <v>714.38</v>
      </c>
      <c r="E2464" s="23">
        <f>VLOOKUP(A2464,'Novitas facilty'!$B:$C,2,FALSE)</f>
        <v>544.51</v>
      </c>
      <c r="F2464" s="23"/>
      <c r="G2464" s="45">
        <f t="shared" si="65"/>
        <v>1072</v>
      </c>
      <c r="H2464" s="45">
        <f t="shared" si="65"/>
        <v>817</v>
      </c>
    </row>
    <row r="2465" spans="1:8" x14ac:dyDescent="0.25">
      <c r="A2465" s="23">
        <v>67901</v>
      </c>
      <c r="B2465" s="23"/>
      <c r="C2465" s="23" t="s">
        <v>1545</v>
      </c>
      <c r="D2465" s="23">
        <f>VLOOKUP(A2465,'Novitas non-facility'!$B:$C,2,FALSE)</f>
        <v>879.61</v>
      </c>
      <c r="E2465" s="23">
        <f>VLOOKUP(A2465,'Novitas facilty'!$B:$C,2,FALSE)</f>
        <v>638.12</v>
      </c>
      <c r="F2465" s="23"/>
      <c r="G2465" s="45">
        <f t="shared" si="65"/>
        <v>1320</v>
      </c>
      <c r="H2465" s="45">
        <f t="shared" si="65"/>
        <v>958</v>
      </c>
    </row>
    <row r="2466" spans="1:8" x14ac:dyDescent="0.25">
      <c r="A2466" s="23">
        <v>67902</v>
      </c>
      <c r="B2466" s="23"/>
      <c r="C2466" s="23" t="s">
        <v>1545</v>
      </c>
      <c r="D2466" s="23">
        <f>VLOOKUP(A2466,'Novitas non-facility'!$B:$C,2,FALSE)</f>
        <v>781.74</v>
      </c>
      <c r="E2466" s="23">
        <f>VLOOKUP(A2466,'Novitas facilty'!$B:$C,2,FALSE)</f>
        <v>789.56</v>
      </c>
      <c r="F2466" s="23"/>
      <c r="G2466" s="45">
        <f t="shared" si="65"/>
        <v>1173</v>
      </c>
      <c r="H2466" s="45">
        <f t="shared" si="65"/>
        <v>1185</v>
      </c>
    </row>
    <row r="2467" spans="1:8" x14ac:dyDescent="0.25">
      <c r="A2467" s="23">
        <v>67903</v>
      </c>
      <c r="B2467" s="23"/>
      <c r="C2467" s="23" t="s">
        <v>1545</v>
      </c>
      <c r="D2467" s="23">
        <f>VLOOKUP(A2467,'Novitas non-facility'!$B:$C,2,FALSE)</f>
        <v>661.91</v>
      </c>
      <c r="E2467" s="23">
        <f>VLOOKUP(A2467,'Novitas facilty'!$B:$C,2,FALSE)</f>
        <v>516.79</v>
      </c>
      <c r="F2467" s="23"/>
      <c r="G2467" s="45">
        <f t="shared" si="65"/>
        <v>993</v>
      </c>
      <c r="H2467" s="45">
        <f t="shared" si="65"/>
        <v>776</v>
      </c>
    </row>
    <row r="2468" spans="1:8" x14ac:dyDescent="0.25">
      <c r="A2468" s="23">
        <v>67904</v>
      </c>
      <c r="B2468" s="23"/>
      <c r="C2468" s="23" t="s">
        <v>1545</v>
      </c>
      <c r="D2468" s="23">
        <f>VLOOKUP(A2468,'Novitas non-facility'!$B:$C,2,FALSE)</f>
        <v>812.55</v>
      </c>
      <c r="E2468" s="23">
        <f>VLOOKUP(A2468,'Novitas facilty'!$B:$C,2,FALSE)</f>
        <v>641.14</v>
      </c>
      <c r="F2468" s="23"/>
      <c r="G2468" s="45">
        <f t="shared" si="65"/>
        <v>1219</v>
      </c>
      <c r="H2468" s="45">
        <f t="shared" si="65"/>
        <v>962</v>
      </c>
    </row>
    <row r="2469" spans="1:8" x14ac:dyDescent="0.25">
      <c r="A2469" s="23">
        <v>67906</v>
      </c>
      <c r="B2469" s="23"/>
      <c r="C2469" s="23" t="s">
        <v>1545</v>
      </c>
      <c r="D2469" s="23">
        <f>VLOOKUP(A2469,'Novitas non-facility'!$B:$C,2,FALSE)</f>
        <v>543.27</v>
      </c>
      <c r="E2469" s="23">
        <f>VLOOKUP(A2469,'Novitas facilty'!$B:$C,2,FALSE)</f>
        <v>553.34</v>
      </c>
      <c r="F2469" s="23"/>
      <c r="G2469" s="45">
        <f t="shared" si="65"/>
        <v>815</v>
      </c>
      <c r="H2469" s="45">
        <f t="shared" si="65"/>
        <v>831</v>
      </c>
    </row>
    <row r="2470" spans="1:8" x14ac:dyDescent="0.25">
      <c r="A2470" s="23">
        <v>67908</v>
      </c>
      <c r="B2470" s="23"/>
      <c r="C2470" s="23" t="s">
        <v>1545</v>
      </c>
      <c r="D2470" s="23">
        <f>VLOOKUP(A2470,'Novitas non-facility'!$B:$C,2,FALSE)</f>
        <v>597.20000000000005</v>
      </c>
      <c r="E2470" s="23">
        <f>VLOOKUP(A2470,'Novitas facilty'!$B:$C,2,FALSE)</f>
        <v>468.08</v>
      </c>
      <c r="F2470" s="23"/>
      <c r="G2470" s="45">
        <f t="shared" si="65"/>
        <v>896</v>
      </c>
      <c r="H2470" s="45">
        <f t="shared" si="65"/>
        <v>703</v>
      </c>
    </row>
    <row r="2471" spans="1:8" x14ac:dyDescent="0.25">
      <c r="A2471" s="23">
        <v>67909</v>
      </c>
      <c r="B2471" s="23"/>
      <c r="C2471" s="23" t="s">
        <v>1546</v>
      </c>
      <c r="D2471" s="23">
        <f>VLOOKUP(A2471,'Novitas non-facility'!$B:$C,2,FALSE)</f>
        <v>605.65</v>
      </c>
      <c r="E2471" s="23">
        <f>VLOOKUP(A2471,'Novitas facilty'!$B:$C,2,FALSE)</f>
        <v>473.86</v>
      </c>
      <c r="F2471" s="23"/>
      <c r="G2471" s="45">
        <f t="shared" si="65"/>
        <v>909</v>
      </c>
      <c r="H2471" s="45">
        <f t="shared" si="65"/>
        <v>711</v>
      </c>
    </row>
    <row r="2472" spans="1:8" x14ac:dyDescent="0.25">
      <c r="A2472" s="23">
        <v>67911</v>
      </c>
      <c r="B2472" s="23"/>
      <c r="C2472" s="23" t="s">
        <v>1546</v>
      </c>
      <c r="D2472" s="23">
        <f>VLOOKUP(A2472,'Novitas non-facility'!$B:$C,2,FALSE)</f>
        <v>602</v>
      </c>
      <c r="E2472" s="23">
        <f>VLOOKUP(A2472,'Novitas facilty'!$B:$C,2,FALSE)</f>
        <v>614.48</v>
      </c>
      <c r="F2472" s="23"/>
      <c r="G2472" s="45">
        <f t="shared" si="65"/>
        <v>903</v>
      </c>
      <c r="H2472" s="45">
        <f t="shared" si="65"/>
        <v>922</v>
      </c>
    </row>
    <row r="2473" spans="1:8" x14ac:dyDescent="0.25">
      <c r="A2473" s="23">
        <v>67912</v>
      </c>
      <c r="B2473" s="23"/>
      <c r="C2473" s="23" t="s">
        <v>1547</v>
      </c>
      <c r="D2473" s="23">
        <f>VLOOKUP(A2473,'Novitas non-facility'!$B:$C,2,FALSE)</f>
        <v>1010.68</v>
      </c>
      <c r="E2473" s="23">
        <f>VLOOKUP(A2473,'Novitas facilty'!$B:$C,2,FALSE)</f>
        <v>525.79999999999995</v>
      </c>
      <c r="F2473" s="23"/>
      <c r="G2473" s="45">
        <f t="shared" si="65"/>
        <v>1517</v>
      </c>
      <c r="H2473" s="45">
        <f t="shared" si="65"/>
        <v>789</v>
      </c>
    </row>
    <row r="2474" spans="1:8" x14ac:dyDescent="0.25">
      <c r="A2474" s="23">
        <v>67914</v>
      </c>
      <c r="B2474" s="23"/>
      <c r="C2474" s="23" t="s">
        <v>1545</v>
      </c>
      <c r="D2474" s="23">
        <f>VLOOKUP(A2474,'Novitas non-facility'!$B:$C,2,FALSE)</f>
        <v>543.38</v>
      </c>
      <c r="E2474" s="23">
        <f>VLOOKUP(A2474,'Novitas facilty'!$B:$C,2,FALSE)</f>
        <v>356.37</v>
      </c>
      <c r="F2474" s="23"/>
      <c r="G2474" s="45">
        <f t="shared" si="65"/>
        <v>816</v>
      </c>
      <c r="H2474" s="45">
        <f t="shared" si="65"/>
        <v>535</v>
      </c>
    </row>
    <row r="2475" spans="1:8" x14ac:dyDescent="0.25">
      <c r="A2475" s="23">
        <v>67915</v>
      </c>
      <c r="B2475" s="23"/>
      <c r="C2475" s="23" t="s">
        <v>1545</v>
      </c>
      <c r="D2475" s="23">
        <f>VLOOKUP(A2475,'Novitas non-facility'!$B:$C,2,FALSE)</f>
        <v>354.22</v>
      </c>
      <c r="E2475" s="23">
        <f>VLOOKUP(A2475,'Novitas facilty'!$B:$C,2,FALSE)</f>
        <v>217.48</v>
      </c>
      <c r="F2475" s="23"/>
      <c r="G2475" s="45">
        <f t="shared" si="65"/>
        <v>532</v>
      </c>
      <c r="H2475" s="45">
        <f t="shared" si="65"/>
        <v>327</v>
      </c>
    </row>
    <row r="2476" spans="1:8" x14ac:dyDescent="0.25">
      <c r="A2476" s="23">
        <v>67916</v>
      </c>
      <c r="B2476" s="23"/>
      <c r="C2476" s="23" t="s">
        <v>1545</v>
      </c>
      <c r="D2476" s="23">
        <f>VLOOKUP(A2476,'Novitas non-facility'!$B:$C,2,FALSE)</f>
        <v>675.42</v>
      </c>
      <c r="E2476" s="23">
        <f>VLOOKUP(A2476,'Novitas facilty'!$B:$C,2,FALSE)</f>
        <v>463.64</v>
      </c>
      <c r="F2476" s="23"/>
      <c r="G2476" s="45">
        <f t="shared" si="65"/>
        <v>1014</v>
      </c>
      <c r="H2476" s="45">
        <f t="shared" si="65"/>
        <v>696</v>
      </c>
    </row>
    <row r="2477" spans="1:8" x14ac:dyDescent="0.25">
      <c r="A2477" s="23">
        <v>67917</v>
      </c>
      <c r="B2477" s="23"/>
      <c r="C2477" s="23" t="s">
        <v>1545</v>
      </c>
      <c r="D2477" s="23">
        <f>VLOOKUP(A2477,'Novitas non-facility'!$B:$C,2,FALSE)</f>
        <v>689.55</v>
      </c>
      <c r="E2477" s="23">
        <f>VLOOKUP(A2477,'Novitas facilty'!$B:$C,2,FALSE)</f>
        <v>492.25</v>
      </c>
      <c r="F2477" s="23"/>
      <c r="G2477" s="45">
        <f t="shared" si="65"/>
        <v>1035</v>
      </c>
      <c r="H2477" s="45">
        <f t="shared" si="65"/>
        <v>739</v>
      </c>
    </row>
    <row r="2478" spans="1:8" x14ac:dyDescent="0.25">
      <c r="A2478" s="23">
        <v>67921</v>
      </c>
      <c r="B2478" s="23"/>
      <c r="C2478" s="23" t="s">
        <v>1545</v>
      </c>
      <c r="D2478" s="23">
        <f>VLOOKUP(A2478,'Novitas non-facility'!$B:$C,2,FALSE)</f>
        <v>532.91</v>
      </c>
      <c r="E2478" s="23">
        <f>VLOOKUP(A2478,'Novitas facilty'!$B:$C,2,FALSE)</f>
        <v>339.04</v>
      </c>
      <c r="F2478" s="23"/>
      <c r="G2478" s="45">
        <f t="shared" si="65"/>
        <v>800</v>
      </c>
      <c r="H2478" s="45">
        <f t="shared" si="65"/>
        <v>509</v>
      </c>
    </row>
    <row r="2479" spans="1:8" x14ac:dyDescent="0.25">
      <c r="A2479" s="23">
        <v>67922</v>
      </c>
      <c r="B2479" s="23"/>
      <c r="C2479" s="23" t="s">
        <v>1545</v>
      </c>
      <c r="D2479" s="23">
        <f>VLOOKUP(A2479,'Novitas non-facility'!$B:$C,2,FALSE)</f>
        <v>343.56</v>
      </c>
      <c r="E2479" s="23">
        <f>VLOOKUP(A2479,'Novitas facilty'!$B:$C,2,FALSE)</f>
        <v>217.86</v>
      </c>
      <c r="F2479" s="23"/>
      <c r="G2479" s="45">
        <f t="shared" si="65"/>
        <v>516</v>
      </c>
      <c r="H2479" s="45">
        <f t="shared" si="65"/>
        <v>327</v>
      </c>
    </row>
    <row r="2480" spans="1:8" x14ac:dyDescent="0.25">
      <c r="A2480" s="23">
        <v>67923</v>
      </c>
      <c r="B2480" s="23"/>
      <c r="C2480" s="23" t="s">
        <v>1545</v>
      </c>
      <c r="D2480" s="23">
        <f>VLOOKUP(A2480,'Novitas non-facility'!$B:$C,2,FALSE)</f>
        <v>675.8</v>
      </c>
      <c r="E2480" s="23">
        <f>VLOOKUP(A2480,'Novitas facilty'!$B:$C,2,FALSE)</f>
        <v>464.02</v>
      </c>
      <c r="F2480" s="23"/>
      <c r="G2480" s="45">
        <f t="shared" si="65"/>
        <v>1014</v>
      </c>
      <c r="H2480" s="45">
        <f t="shared" si="65"/>
        <v>697</v>
      </c>
    </row>
    <row r="2481" spans="1:8" x14ac:dyDescent="0.25">
      <c r="A2481" s="23">
        <v>67924</v>
      </c>
      <c r="B2481" s="23"/>
      <c r="C2481" s="23" t="s">
        <v>1545</v>
      </c>
      <c r="D2481" s="23">
        <f>VLOOKUP(A2481,'Novitas non-facility'!$B:$C,2,FALSE)</f>
        <v>718.57</v>
      </c>
      <c r="E2481" s="23">
        <f>VLOOKUP(A2481,'Novitas facilty'!$B:$C,2,FALSE)</f>
        <v>491.94</v>
      </c>
      <c r="F2481" s="23"/>
      <c r="G2481" s="45">
        <f t="shared" ref="G2481:H2544" si="66">ROUNDUP(D2481*$K$2,0)</f>
        <v>1078</v>
      </c>
      <c r="H2481" s="45">
        <f t="shared" si="66"/>
        <v>738</v>
      </c>
    </row>
    <row r="2482" spans="1:8" x14ac:dyDescent="0.25">
      <c r="A2482" s="23">
        <v>67930</v>
      </c>
      <c r="B2482" s="23"/>
      <c r="C2482" s="23" t="s">
        <v>1548</v>
      </c>
      <c r="D2482" s="23">
        <f>VLOOKUP(A2482,'Novitas non-facility'!$B:$C,2,FALSE)</f>
        <v>408.87</v>
      </c>
      <c r="E2482" s="23">
        <f>VLOOKUP(A2482,'Novitas facilty'!$B:$C,2,FALSE)</f>
        <v>252.33</v>
      </c>
      <c r="F2482" s="23"/>
      <c r="G2482" s="45">
        <f t="shared" si="66"/>
        <v>614</v>
      </c>
      <c r="H2482" s="45">
        <f t="shared" si="66"/>
        <v>379</v>
      </c>
    </row>
    <row r="2483" spans="1:8" x14ac:dyDescent="0.25">
      <c r="A2483" s="23">
        <v>67935</v>
      </c>
      <c r="B2483" s="23"/>
      <c r="C2483" s="23" t="s">
        <v>1548</v>
      </c>
      <c r="D2483" s="23">
        <f>VLOOKUP(A2483,'Novitas non-facility'!$B:$C,2,FALSE)</f>
        <v>657.96</v>
      </c>
      <c r="E2483" s="23">
        <f>VLOOKUP(A2483,'Novitas facilty'!$B:$C,2,FALSE)</f>
        <v>471.32</v>
      </c>
      <c r="F2483" s="23"/>
      <c r="G2483" s="45">
        <f t="shared" si="66"/>
        <v>987</v>
      </c>
      <c r="H2483" s="45">
        <f t="shared" si="66"/>
        <v>707</v>
      </c>
    </row>
    <row r="2484" spans="1:8" x14ac:dyDescent="0.25">
      <c r="A2484" s="23">
        <v>67938</v>
      </c>
      <c r="B2484" s="23"/>
      <c r="C2484" s="23" t="s">
        <v>1549</v>
      </c>
      <c r="D2484" s="23">
        <f>VLOOKUP(A2484,'Novitas non-facility'!$B:$C,2,FALSE)</f>
        <v>307.22000000000003</v>
      </c>
      <c r="E2484" s="23">
        <f>VLOOKUP(A2484,'Novitas facilty'!$B:$C,2,FALSE)</f>
        <v>128.58000000000001</v>
      </c>
      <c r="F2484" s="23"/>
      <c r="G2484" s="45">
        <f t="shared" si="66"/>
        <v>461</v>
      </c>
      <c r="H2484" s="45">
        <f t="shared" si="66"/>
        <v>193</v>
      </c>
    </row>
    <row r="2485" spans="1:8" x14ac:dyDescent="0.25">
      <c r="A2485" s="23">
        <v>67950</v>
      </c>
      <c r="B2485" s="23"/>
      <c r="C2485" s="23" t="s">
        <v>112</v>
      </c>
      <c r="D2485" s="23">
        <f>VLOOKUP(A2485,'Novitas non-facility'!$B:$C,2,FALSE)</f>
        <v>643.9</v>
      </c>
      <c r="E2485" s="23">
        <f>VLOOKUP(A2485,'Novitas facilty'!$B:$C,2,FALSE)</f>
        <v>499.16</v>
      </c>
      <c r="F2485" s="23"/>
      <c r="G2485" s="45">
        <f t="shared" si="66"/>
        <v>966</v>
      </c>
      <c r="H2485" s="45">
        <f t="shared" si="66"/>
        <v>749</v>
      </c>
    </row>
    <row r="2486" spans="1:8" x14ac:dyDescent="0.25">
      <c r="A2486" s="23">
        <v>67961</v>
      </c>
      <c r="B2486" s="23"/>
      <c r="C2486" s="23" t="s">
        <v>112</v>
      </c>
      <c r="D2486" s="23">
        <f>VLOOKUP(A2486,'Novitas non-facility'!$B:$C,2,FALSE)</f>
        <v>647.21</v>
      </c>
      <c r="E2486" s="23">
        <f>VLOOKUP(A2486,'Novitas facilty'!$B:$C,2,FALSE)</f>
        <v>489.52</v>
      </c>
      <c r="F2486" s="23"/>
      <c r="G2486" s="45">
        <f t="shared" si="66"/>
        <v>971</v>
      </c>
      <c r="H2486" s="45">
        <f t="shared" si="66"/>
        <v>735</v>
      </c>
    </row>
    <row r="2487" spans="1:8" x14ac:dyDescent="0.25">
      <c r="A2487" s="23">
        <v>67966</v>
      </c>
      <c r="B2487" s="23"/>
      <c r="C2487" s="23" t="s">
        <v>112</v>
      </c>
      <c r="D2487" s="23">
        <f>VLOOKUP(A2487,'Novitas non-facility'!$B:$C,2,FALSE)</f>
        <v>850.16</v>
      </c>
      <c r="E2487" s="23">
        <f>VLOOKUP(A2487,'Novitas facilty'!$B:$C,2,FALSE)</f>
        <v>703.14</v>
      </c>
      <c r="F2487" s="23"/>
      <c r="G2487" s="45">
        <f t="shared" si="66"/>
        <v>1276</v>
      </c>
      <c r="H2487" s="45">
        <f t="shared" si="66"/>
        <v>1055</v>
      </c>
    </row>
    <row r="2488" spans="1:8" x14ac:dyDescent="0.25">
      <c r="A2488" s="23">
        <v>67971</v>
      </c>
      <c r="B2488" s="23"/>
      <c r="C2488" s="23" t="s">
        <v>1550</v>
      </c>
      <c r="D2488" s="23">
        <f>VLOOKUP(A2488,'Novitas non-facility'!$B:$C,2,FALSE)</f>
        <v>772.94</v>
      </c>
      <c r="E2488" s="23">
        <f>VLOOKUP(A2488,'Novitas facilty'!$B:$C,2,FALSE)</f>
        <v>789.33</v>
      </c>
      <c r="F2488" s="23"/>
      <c r="G2488" s="45">
        <f t="shared" si="66"/>
        <v>1160</v>
      </c>
      <c r="H2488" s="45">
        <f t="shared" si="66"/>
        <v>1184</v>
      </c>
    </row>
    <row r="2489" spans="1:8" x14ac:dyDescent="0.25">
      <c r="A2489" s="23">
        <v>67973</v>
      </c>
      <c r="B2489" s="23"/>
      <c r="C2489" s="23" t="s">
        <v>1550</v>
      </c>
      <c r="D2489" s="23">
        <f>VLOOKUP(A2489,'Novitas non-facility'!$B:$C,2,FALSE)</f>
        <v>991.97</v>
      </c>
      <c r="E2489" s="23">
        <f>VLOOKUP(A2489,'Novitas facilty'!$B:$C,2,FALSE)</f>
        <v>1014.32</v>
      </c>
      <c r="F2489" s="23"/>
      <c r="G2489" s="45">
        <f t="shared" si="66"/>
        <v>1488</v>
      </c>
      <c r="H2489" s="45">
        <f t="shared" si="66"/>
        <v>1522</v>
      </c>
    </row>
    <row r="2490" spans="1:8" x14ac:dyDescent="0.25">
      <c r="A2490" s="23">
        <v>67974</v>
      </c>
      <c r="B2490" s="23"/>
      <c r="C2490" s="23" t="s">
        <v>1550</v>
      </c>
      <c r="D2490" s="23">
        <f>VLOOKUP(A2490,'Novitas non-facility'!$B:$C,2,FALSE)</f>
        <v>989.54</v>
      </c>
      <c r="E2490" s="23">
        <f>VLOOKUP(A2490,'Novitas facilty'!$B:$C,2,FALSE)</f>
        <v>1012.41</v>
      </c>
      <c r="F2490" s="23"/>
      <c r="G2490" s="45">
        <f t="shared" si="66"/>
        <v>1485</v>
      </c>
      <c r="H2490" s="45">
        <f t="shared" si="66"/>
        <v>1519</v>
      </c>
    </row>
    <row r="2491" spans="1:8" x14ac:dyDescent="0.25">
      <c r="A2491" s="23">
        <v>67975</v>
      </c>
      <c r="B2491" s="23"/>
      <c r="C2491" s="23" t="s">
        <v>1550</v>
      </c>
      <c r="D2491" s="23">
        <f>VLOOKUP(A2491,'Novitas non-facility'!$B:$C,2,FALSE)</f>
        <v>732.74</v>
      </c>
      <c r="E2491" s="23">
        <f>VLOOKUP(A2491,'Novitas facilty'!$B:$C,2,FALSE)</f>
        <v>747.04</v>
      </c>
      <c r="F2491" s="23"/>
      <c r="G2491" s="45">
        <f t="shared" si="66"/>
        <v>1100</v>
      </c>
      <c r="H2491" s="45">
        <f t="shared" si="66"/>
        <v>1121</v>
      </c>
    </row>
    <row r="2492" spans="1:8" x14ac:dyDescent="0.25">
      <c r="A2492" s="23">
        <v>68020</v>
      </c>
      <c r="B2492" s="23"/>
      <c r="C2492" s="23" t="s">
        <v>1551</v>
      </c>
      <c r="D2492" s="23">
        <f>VLOOKUP(A2492,'Novitas non-facility'!$B:$C,2,FALSE)</f>
        <v>132.66</v>
      </c>
      <c r="E2492" s="23">
        <f>VLOOKUP(A2492,'Novitas facilty'!$B:$C,2,FALSE)</f>
        <v>119.33</v>
      </c>
      <c r="F2492" s="23"/>
      <c r="G2492" s="45">
        <f t="shared" si="66"/>
        <v>199</v>
      </c>
      <c r="H2492" s="45">
        <f t="shared" si="66"/>
        <v>179</v>
      </c>
    </row>
    <row r="2493" spans="1:8" x14ac:dyDescent="0.25">
      <c r="A2493" s="23">
        <v>68040</v>
      </c>
      <c r="B2493" s="23"/>
      <c r="C2493" s="23" t="s">
        <v>1552</v>
      </c>
      <c r="D2493" s="23">
        <f>VLOOKUP(A2493,'Novitas non-facility'!$B:$C,2,FALSE)</f>
        <v>67.11</v>
      </c>
      <c r="E2493" s="23">
        <f>VLOOKUP(A2493,'Novitas facilty'!$B:$C,2,FALSE)</f>
        <v>50.35</v>
      </c>
      <c r="F2493" s="23"/>
      <c r="G2493" s="45">
        <f t="shared" si="66"/>
        <v>101</v>
      </c>
      <c r="H2493" s="45">
        <f t="shared" si="66"/>
        <v>76</v>
      </c>
    </row>
    <row r="2494" spans="1:8" x14ac:dyDescent="0.25">
      <c r="A2494" s="23">
        <v>68100</v>
      </c>
      <c r="B2494" s="23"/>
      <c r="C2494" s="23" t="s">
        <v>1553</v>
      </c>
      <c r="D2494" s="23">
        <f>VLOOKUP(A2494,'Novitas non-facility'!$B:$C,2,FALSE)</f>
        <v>200.62</v>
      </c>
      <c r="E2494" s="23">
        <f>VLOOKUP(A2494,'Novitas facilty'!$B:$C,2,FALSE)</f>
        <v>102.35</v>
      </c>
      <c r="F2494" s="23"/>
      <c r="G2494" s="45">
        <f t="shared" si="66"/>
        <v>301</v>
      </c>
      <c r="H2494" s="45">
        <f t="shared" si="66"/>
        <v>154</v>
      </c>
    </row>
    <row r="2495" spans="1:8" x14ac:dyDescent="0.25">
      <c r="A2495" s="23">
        <v>68110</v>
      </c>
      <c r="B2495" s="23"/>
      <c r="C2495" s="23" t="s">
        <v>1554</v>
      </c>
      <c r="D2495" s="23">
        <f>VLOOKUP(A2495,'Novitas non-facility'!$B:$C,2,FALSE)</f>
        <v>263.14999999999998</v>
      </c>
      <c r="E2495" s="23">
        <f>VLOOKUP(A2495,'Novitas facilty'!$B:$C,2,FALSE)</f>
        <v>160.30000000000001</v>
      </c>
      <c r="F2495" s="23"/>
      <c r="G2495" s="45">
        <f t="shared" si="66"/>
        <v>395</v>
      </c>
      <c r="H2495" s="45">
        <f t="shared" si="66"/>
        <v>241</v>
      </c>
    </row>
    <row r="2496" spans="1:8" x14ac:dyDescent="0.25">
      <c r="A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7" spans="1:8" x14ac:dyDescent="0.25">
      <c r="A2497" s="23">
        <v>68130</v>
      </c>
      <c r="B2497" s="23"/>
      <c r="C2497" s="23" t="s">
        <v>1554</v>
      </c>
      <c r="D2497" s="23">
        <f>VLOOKUP(A2497,'Novitas non-facility'!$B:$C,2,FALSE)</f>
        <v>608.94000000000005</v>
      </c>
      <c r="E2497" s="23">
        <f>VLOOKUP(A2497,'Novitas facilty'!$B:$C,2,FALSE)</f>
        <v>444.77</v>
      </c>
      <c r="F2497" s="23"/>
      <c r="G2497" s="45">
        <f t="shared" si="66"/>
        <v>914</v>
      </c>
      <c r="H2497" s="45">
        <f t="shared" si="66"/>
        <v>668</v>
      </c>
    </row>
    <row r="2498" spans="1:8" x14ac:dyDescent="0.25">
      <c r="A2498" s="23">
        <v>68135</v>
      </c>
      <c r="B2498" s="23"/>
      <c r="C2498" s="23" t="s">
        <v>1554</v>
      </c>
      <c r="D2498" s="23">
        <f>VLOOKUP(A2498,'Novitas non-facility'!$B:$C,2,FALSE)</f>
        <v>172.56</v>
      </c>
      <c r="E2498" s="23">
        <f>VLOOKUP(A2498,'Novitas facilty'!$B:$C,2,FALSE)</f>
        <v>162.28</v>
      </c>
      <c r="F2498" s="23"/>
      <c r="G2498" s="45">
        <f t="shared" si="66"/>
        <v>259</v>
      </c>
      <c r="H2498" s="45">
        <f t="shared" si="66"/>
        <v>244</v>
      </c>
    </row>
    <row r="2499" spans="1:8" x14ac:dyDescent="0.25">
      <c r="A2499" s="23">
        <v>68200</v>
      </c>
      <c r="B2499" s="23"/>
      <c r="C2499" s="23" t="s">
        <v>1555</v>
      </c>
      <c r="D2499" s="23">
        <f>VLOOKUP(A2499,'Novitas non-facility'!$B:$C,2,FALSE)</f>
        <v>45.29</v>
      </c>
      <c r="E2499" s="23">
        <f>VLOOKUP(A2499,'Novitas facilty'!$B:$C,2,FALSE)</f>
        <v>36.53</v>
      </c>
      <c r="F2499" s="23"/>
      <c r="G2499" s="45">
        <f t="shared" si="66"/>
        <v>68</v>
      </c>
      <c r="H2499" s="45">
        <f t="shared" si="66"/>
        <v>55</v>
      </c>
    </row>
    <row r="2500" spans="1:8" x14ac:dyDescent="0.25">
      <c r="A2500" s="23">
        <v>68320</v>
      </c>
      <c r="B2500" s="23"/>
      <c r="C2500" s="23" t="s">
        <v>1556</v>
      </c>
      <c r="D2500" s="23">
        <f>VLOOKUP(A2500,'Novitas non-facility'!$B:$C,2,FALSE)</f>
        <v>821.43</v>
      </c>
      <c r="E2500" s="23">
        <f>VLOOKUP(A2500,'Novitas facilty'!$B:$C,2,FALSE)</f>
        <v>583.37</v>
      </c>
      <c r="F2500" s="23"/>
      <c r="G2500" s="45">
        <f t="shared" si="66"/>
        <v>1233</v>
      </c>
      <c r="H2500" s="45">
        <f t="shared" si="66"/>
        <v>876</v>
      </c>
    </row>
    <row r="2501" spans="1:8" x14ac:dyDescent="0.25">
      <c r="A2501" s="23">
        <v>68325</v>
      </c>
      <c r="B2501" s="23"/>
      <c r="C2501" s="23" t="s">
        <v>1556</v>
      </c>
      <c r="D2501" s="23">
        <f>VLOOKUP(A2501,'Novitas non-facility'!$B:$C,2,FALSE)</f>
        <v>706.28</v>
      </c>
      <c r="E2501" s="23">
        <f>VLOOKUP(A2501,'Novitas facilty'!$B:$C,2,FALSE)</f>
        <v>720.27</v>
      </c>
      <c r="F2501" s="23"/>
      <c r="G2501" s="45">
        <f t="shared" si="66"/>
        <v>1060</v>
      </c>
      <c r="H2501" s="45">
        <f t="shared" si="66"/>
        <v>1081</v>
      </c>
    </row>
    <row r="2502" spans="1:8" x14ac:dyDescent="0.25">
      <c r="A2502" s="23">
        <v>68326</v>
      </c>
      <c r="B2502" s="23"/>
      <c r="C2502" s="23" t="s">
        <v>1556</v>
      </c>
      <c r="D2502" s="23">
        <f>VLOOKUP(A2502,'Novitas non-facility'!$B:$C,2,FALSE)</f>
        <v>693.93</v>
      </c>
      <c r="E2502" s="23">
        <f>VLOOKUP(A2502,'Novitas facilty'!$B:$C,2,FALSE)</f>
        <v>706.18</v>
      </c>
      <c r="F2502" s="23"/>
      <c r="G2502" s="45">
        <f t="shared" si="66"/>
        <v>1041</v>
      </c>
      <c r="H2502" s="45">
        <f t="shared" si="66"/>
        <v>1060</v>
      </c>
    </row>
    <row r="2503" spans="1:8" x14ac:dyDescent="0.25">
      <c r="A2503" s="23">
        <v>68328</v>
      </c>
      <c r="B2503" s="23"/>
      <c r="C2503" s="23" t="s">
        <v>1556</v>
      </c>
      <c r="D2503" s="23">
        <f>VLOOKUP(A2503,'Novitas non-facility'!$B:$C,2,FALSE)</f>
        <v>759.04</v>
      </c>
      <c r="E2503" s="23">
        <f>VLOOKUP(A2503,'Novitas facilty'!$B:$C,2,FALSE)</f>
        <v>773.67</v>
      </c>
      <c r="F2503" s="23"/>
      <c r="G2503" s="45">
        <f t="shared" si="66"/>
        <v>1139</v>
      </c>
      <c r="H2503" s="45">
        <f t="shared" si="66"/>
        <v>1161</v>
      </c>
    </row>
    <row r="2504" spans="1:8" x14ac:dyDescent="0.25">
      <c r="A2504" s="23">
        <v>68330</v>
      </c>
      <c r="B2504" s="23"/>
      <c r="C2504" s="23" t="s">
        <v>1557</v>
      </c>
      <c r="D2504" s="23">
        <f>VLOOKUP(A2504,'Novitas non-facility'!$B:$C,2,FALSE)</f>
        <v>687.5</v>
      </c>
      <c r="E2504" s="23">
        <f>VLOOKUP(A2504,'Novitas facilty'!$B:$C,2,FALSE)</f>
        <v>496.68</v>
      </c>
      <c r="F2504" s="23"/>
      <c r="G2504" s="45">
        <f t="shared" si="66"/>
        <v>1032</v>
      </c>
      <c r="H2504" s="45">
        <f t="shared" si="66"/>
        <v>746</v>
      </c>
    </row>
    <row r="2505" spans="1:8" x14ac:dyDescent="0.25">
      <c r="A2505" s="23">
        <v>68335</v>
      </c>
      <c r="B2505" s="23"/>
      <c r="C2505" s="23" t="s">
        <v>1556</v>
      </c>
      <c r="D2505" s="23">
        <f>VLOOKUP(A2505,'Novitas non-facility'!$B:$C,2,FALSE)</f>
        <v>695.76</v>
      </c>
      <c r="E2505" s="23">
        <f>VLOOKUP(A2505,'Novitas facilty'!$B:$C,2,FALSE)</f>
        <v>708.07</v>
      </c>
      <c r="F2505" s="23"/>
      <c r="G2505" s="45">
        <f t="shared" si="66"/>
        <v>1044</v>
      </c>
      <c r="H2505" s="45">
        <f t="shared" si="66"/>
        <v>1063</v>
      </c>
    </row>
    <row r="2506" spans="1:8" x14ac:dyDescent="0.25">
      <c r="A2506" s="23">
        <v>68340</v>
      </c>
      <c r="B2506" s="23"/>
      <c r="C2506" s="23" t="s">
        <v>1558</v>
      </c>
      <c r="D2506" s="23">
        <f>VLOOKUP(A2506,'Novitas non-facility'!$B:$C,2,FALSE)</f>
        <v>670.07</v>
      </c>
      <c r="E2506" s="23">
        <f>VLOOKUP(A2506,'Novitas facilty'!$B:$C,2,FALSE)</f>
        <v>430.49</v>
      </c>
      <c r="F2506" s="23"/>
      <c r="G2506" s="45">
        <f t="shared" si="66"/>
        <v>1006</v>
      </c>
      <c r="H2506" s="45">
        <f t="shared" si="66"/>
        <v>646</v>
      </c>
    </row>
    <row r="2507" spans="1:8" x14ac:dyDescent="0.25">
      <c r="A2507" s="23">
        <v>68360</v>
      </c>
      <c r="B2507" s="23"/>
      <c r="C2507" s="23" t="s">
        <v>1557</v>
      </c>
      <c r="D2507" s="23">
        <f>VLOOKUP(A2507,'Novitas non-facility'!$B:$C,2,FALSE)</f>
        <v>598.38</v>
      </c>
      <c r="E2507" s="23">
        <f>VLOOKUP(A2507,'Novitas facilty'!$B:$C,2,FALSE)</f>
        <v>442.97</v>
      </c>
      <c r="F2507" s="23"/>
      <c r="G2507" s="45">
        <f t="shared" si="66"/>
        <v>898</v>
      </c>
      <c r="H2507" s="45">
        <f t="shared" si="66"/>
        <v>665</v>
      </c>
    </row>
    <row r="2508" spans="1:8" x14ac:dyDescent="0.25">
      <c r="A2508" s="23">
        <v>68362</v>
      </c>
      <c r="B2508" s="23"/>
      <c r="C2508" s="23" t="s">
        <v>1557</v>
      </c>
      <c r="D2508" s="23">
        <f>VLOOKUP(A2508,'Novitas non-facility'!$B:$C,2,FALSE)</f>
        <v>705.54</v>
      </c>
      <c r="E2508" s="23">
        <f>VLOOKUP(A2508,'Novitas facilty'!$B:$C,2,FALSE)</f>
        <v>717.59</v>
      </c>
      <c r="F2508" s="23"/>
      <c r="G2508" s="45">
        <f t="shared" si="66"/>
        <v>1059</v>
      </c>
      <c r="H2508" s="45">
        <f t="shared" si="66"/>
        <v>1077</v>
      </c>
    </row>
    <row r="2509" spans="1:8" x14ac:dyDescent="0.25">
      <c r="A2509" s="23">
        <v>68371</v>
      </c>
      <c r="B2509" s="23"/>
      <c r="C2509" s="23" t="s">
        <v>1559</v>
      </c>
      <c r="D2509" s="23">
        <f>VLOOKUP(A2509,'Novitas non-facility'!$B:$C,2,FALSE)</f>
        <v>445.18</v>
      </c>
      <c r="E2509" s="23">
        <f>VLOOKUP(A2509,'Novitas facilty'!$B:$C,2,FALSE)</f>
        <v>452.59</v>
      </c>
      <c r="F2509" s="23"/>
      <c r="G2509" s="45">
        <f t="shared" si="66"/>
        <v>668</v>
      </c>
      <c r="H2509" s="45">
        <f t="shared" si="66"/>
        <v>679</v>
      </c>
    </row>
    <row r="2510" spans="1:8" x14ac:dyDescent="0.25">
      <c r="A2510" s="23">
        <v>68400</v>
      </c>
      <c r="B2510" s="23"/>
      <c r="C2510" s="23" t="s">
        <v>1560</v>
      </c>
      <c r="D2510" s="23">
        <f>VLOOKUP(A2510,'Novitas non-facility'!$B:$C,2,FALSE)</f>
        <v>333.46</v>
      </c>
      <c r="E2510" s="23">
        <f>VLOOKUP(A2510,'Novitas facilty'!$B:$C,2,FALSE)</f>
        <v>141.49</v>
      </c>
      <c r="F2510" s="23"/>
      <c r="G2510" s="45">
        <f t="shared" si="66"/>
        <v>501</v>
      </c>
      <c r="H2510" s="45">
        <f t="shared" si="66"/>
        <v>213</v>
      </c>
    </row>
    <row r="2511" spans="1:8" x14ac:dyDescent="0.25">
      <c r="A2511" s="23">
        <v>68420</v>
      </c>
      <c r="B2511" s="23"/>
      <c r="C2511" s="23" t="s">
        <v>1561</v>
      </c>
      <c r="D2511" s="23">
        <f>VLOOKUP(A2511,'Novitas non-facility'!$B:$C,2,FALSE)</f>
        <v>370.75</v>
      </c>
      <c r="E2511" s="23">
        <f>VLOOKUP(A2511,'Novitas facilty'!$B:$C,2,FALSE)</f>
        <v>178.78</v>
      </c>
      <c r="F2511" s="23"/>
      <c r="G2511" s="45">
        <f t="shared" si="66"/>
        <v>557</v>
      </c>
      <c r="H2511" s="45">
        <f t="shared" si="66"/>
        <v>269</v>
      </c>
    </row>
    <row r="2512" spans="1:8" x14ac:dyDescent="0.25">
      <c r="A2512" s="23">
        <v>68440</v>
      </c>
      <c r="B2512" s="23"/>
      <c r="C2512" s="23" t="s">
        <v>1562</v>
      </c>
      <c r="D2512" s="23">
        <f>VLOOKUP(A2512,'Novitas non-facility'!$B:$C,2,FALSE)</f>
        <v>114.93</v>
      </c>
      <c r="E2512" s="23">
        <f>VLOOKUP(A2512,'Novitas facilty'!$B:$C,2,FALSE)</f>
        <v>109.21</v>
      </c>
      <c r="F2512" s="23"/>
      <c r="G2512" s="45">
        <f t="shared" si="66"/>
        <v>173</v>
      </c>
      <c r="H2512" s="45">
        <f t="shared" si="66"/>
        <v>164</v>
      </c>
    </row>
    <row r="2513" spans="1:8" x14ac:dyDescent="0.25">
      <c r="A2513" s="23">
        <v>68500</v>
      </c>
      <c r="B2513" s="23"/>
      <c r="C2513" s="23" t="s">
        <v>1563</v>
      </c>
      <c r="D2513" s="23">
        <f>VLOOKUP(A2513,'Novitas non-facility'!$B:$C,2,FALSE)</f>
        <v>1157.8499999999999</v>
      </c>
      <c r="E2513" s="23">
        <f>VLOOKUP(A2513,'Novitas facilty'!$B:$C,2,FALSE)</f>
        <v>1065.6400000000001</v>
      </c>
      <c r="F2513" s="23"/>
      <c r="G2513" s="45">
        <f t="shared" si="66"/>
        <v>1737</v>
      </c>
      <c r="H2513" s="45">
        <f t="shared" si="66"/>
        <v>1599</v>
      </c>
    </row>
    <row r="2514" spans="1:8" x14ac:dyDescent="0.25">
      <c r="A2514" s="23">
        <v>68505</v>
      </c>
      <c r="B2514" s="23"/>
      <c r="C2514" s="23" t="s">
        <v>1564</v>
      </c>
      <c r="D2514" s="23">
        <f>VLOOKUP(A2514,'Novitas non-facility'!$B:$C,2,FALSE)</f>
        <v>1152.79</v>
      </c>
      <c r="E2514" s="23">
        <f>VLOOKUP(A2514,'Novitas facilty'!$B:$C,2,FALSE)</f>
        <v>1059.07</v>
      </c>
      <c r="F2514" s="23"/>
      <c r="G2514" s="45">
        <f t="shared" si="66"/>
        <v>1730</v>
      </c>
      <c r="H2514" s="45">
        <f t="shared" si="66"/>
        <v>1589</v>
      </c>
    </row>
    <row r="2515" spans="1:8" x14ac:dyDescent="0.25">
      <c r="A2515" s="23">
        <v>68510</v>
      </c>
      <c r="B2515" s="23"/>
      <c r="C2515" s="23" t="s">
        <v>1565</v>
      </c>
      <c r="D2515" s="23">
        <f>VLOOKUP(A2515,'Novitas non-facility'!$B:$C,2,FALSE)</f>
        <v>497.75</v>
      </c>
      <c r="E2515" s="23">
        <f>VLOOKUP(A2515,'Novitas facilty'!$B:$C,2,FALSE)</f>
        <v>305.77999999999997</v>
      </c>
      <c r="F2515" s="23"/>
      <c r="G2515" s="45">
        <f t="shared" si="66"/>
        <v>747</v>
      </c>
      <c r="H2515" s="45">
        <f t="shared" si="66"/>
        <v>459</v>
      </c>
    </row>
    <row r="2516" spans="1:8" x14ac:dyDescent="0.25">
      <c r="A2516" s="23">
        <v>68520</v>
      </c>
      <c r="B2516" s="23"/>
      <c r="C2516" s="23" t="s">
        <v>1566</v>
      </c>
      <c r="D2516" s="23">
        <f>VLOOKUP(A2516,'Novitas non-facility'!$B:$C,2,FALSE)</f>
        <v>805.76</v>
      </c>
      <c r="E2516" s="23">
        <f>VLOOKUP(A2516,'Novitas facilty'!$B:$C,2,FALSE)</f>
        <v>752.72</v>
      </c>
      <c r="F2516" s="23"/>
      <c r="G2516" s="45">
        <f t="shared" si="66"/>
        <v>1209</v>
      </c>
      <c r="H2516" s="45">
        <f t="shared" si="66"/>
        <v>1130</v>
      </c>
    </row>
    <row r="2517" spans="1:8" x14ac:dyDescent="0.25">
      <c r="A2517" s="23">
        <v>68525</v>
      </c>
      <c r="B2517" s="23"/>
      <c r="C2517" s="23" t="s">
        <v>1567</v>
      </c>
      <c r="D2517" s="23">
        <f>VLOOKUP(A2517,'Novitas non-facility'!$B:$C,2,FALSE)</f>
        <v>273.83999999999997</v>
      </c>
      <c r="E2517" s="23">
        <f>VLOOKUP(A2517,'Novitas facilty'!$B:$C,2,FALSE)</f>
        <v>285.43</v>
      </c>
      <c r="F2517" s="23"/>
      <c r="G2517" s="45">
        <f t="shared" si="66"/>
        <v>411</v>
      </c>
      <c r="H2517" s="45">
        <f t="shared" si="66"/>
        <v>429</v>
      </c>
    </row>
    <row r="2518" spans="1:8" x14ac:dyDescent="0.25">
      <c r="A2518" s="23">
        <v>68530</v>
      </c>
      <c r="B2518" s="23"/>
      <c r="C2518" s="23" t="s">
        <v>1568</v>
      </c>
      <c r="D2518" s="23">
        <f>VLOOKUP(A2518,'Novitas non-facility'!$B:$C,2,FALSE)</f>
        <v>481.14</v>
      </c>
      <c r="E2518" s="23">
        <f>VLOOKUP(A2518,'Novitas facilty'!$B:$C,2,FALSE)</f>
        <v>272.02999999999997</v>
      </c>
      <c r="F2518" s="23"/>
      <c r="G2518" s="45">
        <f t="shared" si="66"/>
        <v>722</v>
      </c>
      <c r="H2518" s="45">
        <f t="shared" si="66"/>
        <v>409</v>
      </c>
    </row>
    <row r="2519" spans="1:8" x14ac:dyDescent="0.25">
      <c r="A2519" s="23">
        <v>68540</v>
      </c>
      <c r="B2519" s="23"/>
      <c r="C2519" s="23" t="s">
        <v>1569</v>
      </c>
      <c r="D2519" s="23">
        <f>VLOOKUP(A2519,'Novitas non-facility'!$B:$C,2,FALSE)</f>
        <v>1069.1199999999999</v>
      </c>
      <c r="E2519" s="23">
        <f>VLOOKUP(A2519,'Novitas facilty'!$B:$C,2,FALSE)</f>
        <v>1017</v>
      </c>
      <c r="F2519" s="23"/>
      <c r="G2519" s="45">
        <f t="shared" si="66"/>
        <v>1604</v>
      </c>
      <c r="H2519" s="45">
        <f t="shared" si="66"/>
        <v>1526</v>
      </c>
    </row>
    <row r="2520" spans="1:8" x14ac:dyDescent="0.25">
      <c r="A2520" s="23">
        <v>68550</v>
      </c>
      <c r="B2520" s="23"/>
      <c r="C2520" s="23" t="s">
        <v>1569</v>
      </c>
      <c r="D2520" s="23">
        <f>VLOOKUP(A2520,'Novitas non-facility'!$B:$C,2,FALSE)</f>
        <v>1331.26</v>
      </c>
      <c r="E2520" s="23">
        <f>VLOOKUP(A2520,'Novitas facilty'!$B:$C,2,FALSE)</f>
        <v>1207.53</v>
      </c>
      <c r="F2520" s="23"/>
      <c r="G2520" s="45">
        <f t="shared" si="66"/>
        <v>1997</v>
      </c>
      <c r="H2520" s="45">
        <f t="shared" si="66"/>
        <v>1812</v>
      </c>
    </row>
    <row r="2521" spans="1:8" x14ac:dyDescent="0.25">
      <c r="A2521" s="23">
        <v>68700</v>
      </c>
      <c r="B2521" s="23"/>
      <c r="C2521" s="23" t="s">
        <v>1570</v>
      </c>
      <c r="D2521" s="23">
        <f>VLOOKUP(A2521,'Novitas non-facility'!$B:$C,2,FALSE)</f>
        <v>648.89</v>
      </c>
      <c r="E2521" s="23">
        <f>VLOOKUP(A2521,'Novitas facilty'!$B:$C,2,FALSE)</f>
        <v>660.27</v>
      </c>
      <c r="F2521" s="23"/>
      <c r="G2521" s="45">
        <f t="shared" si="66"/>
        <v>974</v>
      </c>
      <c r="H2521" s="45">
        <f t="shared" si="66"/>
        <v>991</v>
      </c>
    </row>
    <row r="2522" spans="1:8" x14ac:dyDescent="0.25">
      <c r="A2522" s="23">
        <v>68705</v>
      </c>
      <c r="B2522" s="23"/>
      <c r="C2522" s="23" t="s">
        <v>1571</v>
      </c>
      <c r="D2522" s="23">
        <f>VLOOKUP(A2522,'Novitas non-facility'!$B:$C,2,FALSE)</f>
        <v>291.87</v>
      </c>
      <c r="E2522" s="23">
        <f>VLOOKUP(A2522,'Novitas facilty'!$B:$C,2,FALSE)</f>
        <v>179.13</v>
      </c>
      <c r="F2522" s="23"/>
      <c r="G2522" s="45">
        <f t="shared" si="66"/>
        <v>438</v>
      </c>
      <c r="H2522" s="45">
        <f t="shared" si="66"/>
        <v>269</v>
      </c>
    </row>
    <row r="2523" spans="1:8" x14ac:dyDescent="0.25">
      <c r="A2523" s="23">
        <v>68720</v>
      </c>
      <c r="B2523" s="23"/>
      <c r="C2523" s="23" t="s">
        <v>1572</v>
      </c>
      <c r="D2523" s="23">
        <f>VLOOKUP(A2523,'Novitas non-facility'!$B:$C,2,FALSE)</f>
        <v>882.47</v>
      </c>
      <c r="E2523" s="23">
        <f>VLOOKUP(A2523,'Novitas facilty'!$B:$C,2,FALSE)</f>
        <v>826.58</v>
      </c>
      <c r="F2523" s="23"/>
      <c r="G2523" s="45">
        <f t="shared" si="66"/>
        <v>1324</v>
      </c>
      <c r="H2523" s="45">
        <f t="shared" si="66"/>
        <v>1240</v>
      </c>
    </row>
    <row r="2524" spans="1:8" x14ac:dyDescent="0.25">
      <c r="A2524" s="23">
        <v>68745</v>
      </c>
      <c r="B2524" s="23"/>
      <c r="C2524" s="23" t="s">
        <v>1573</v>
      </c>
      <c r="D2524" s="23">
        <f>VLOOKUP(A2524,'Novitas non-facility'!$B:$C,2,FALSE)</f>
        <v>887.02</v>
      </c>
      <c r="E2524" s="23">
        <f>VLOOKUP(A2524,'Novitas facilty'!$B:$C,2,FALSE)</f>
        <v>830.47</v>
      </c>
      <c r="F2524" s="23"/>
      <c r="G2524" s="45">
        <f t="shared" si="66"/>
        <v>1331</v>
      </c>
      <c r="H2524" s="45">
        <f t="shared" si="66"/>
        <v>1246</v>
      </c>
    </row>
    <row r="2525" spans="1:8" x14ac:dyDescent="0.25">
      <c r="A2525" s="23">
        <v>68750</v>
      </c>
      <c r="B2525" s="23"/>
      <c r="C2525" s="23" t="s">
        <v>1573</v>
      </c>
      <c r="D2525" s="23">
        <f>VLOOKUP(A2525,'Novitas non-facility'!$B:$C,2,FALSE)</f>
        <v>937.57</v>
      </c>
      <c r="E2525" s="23">
        <f>VLOOKUP(A2525,'Novitas facilty'!$B:$C,2,FALSE)</f>
        <v>860.29</v>
      </c>
      <c r="F2525" s="23"/>
      <c r="G2525" s="45">
        <f t="shared" si="66"/>
        <v>1407</v>
      </c>
      <c r="H2525" s="45">
        <f t="shared" si="66"/>
        <v>1291</v>
      </c>
    </row>
    <row r="2526" spans="1:8" x14ac:dyDescent="0.25">
      <c r="A2526" s="23">
        <v>68760</v>
      </c>
      <c r="B2526" s="23"/>
      <c r="C2526" s="23" t="s">
        <v>1574</v>
      </c>
      <c r="D2526" s="23">
        <f>VLOOKUP(A2526,'Novitas non-facility'!$B:$C,2,FALSE)</f>
        <v>244.98</v>
      </c>
      <c r="E2526" s="23">
        <f>VLOOKUP(A2526,'Novitas facilty'!$B:$C,2,FALSE)</f>
        <v>157.75</v>
      </c>
      <c r="F2526" s="23"/>
      <c r="G2526" s="45">
        <f t="shared" si="66"/>
        <v>368</v>
      </c>
      <c r="H2526" s="45">
        <f t="shared" si="66"/>
        <v>237</v>
      </c>
    </row>
    <row r="2527" spans="1:8" x14ac:dyDescent="0.25">
      <c r="A2527" s="23">
        <v>68761</v>
      </c>
      <c r="B2527" s="23"/>
      <c r="C2527" s="23" t="s">
        <v>1574</v>
      </c>
      <c r="D2527" s="23">
        <f>VLOOKUP(A2527,'Novitas non-facility'!$B:$C,2,FALSE)</f>
        <v>161.33000000000001</v>
      </c>
      <c r="E2527" s="23">
        <f>VLOOKUP(A2527,'Novitas facilty'!$B:$C,2,FALSE)</f>
        <v>127.43</v>
      </c>
      <c r="F2527" s="23"/>
      <c r="G2527" s="45">
        <f t="shared" si="66"/>
        <v>242</v>
      </c>
      <c r="H2527" s="45">
        <f t="shared" si="66"/>
        <v>192</v>
      </c>
    </row>
    <row r="2528" spans="1:8" x14ac:dyDescent="0.25">
      <c r="A2528" s="23">
        <v>68770</v>
      </c>
      <c r="B2528" s="23"/>
      <c r="C2528" s="23" t="s">
        <v>1575</v>
      </c>
      <c r="D2528" s="23">
        <f>VLOOKUP(A2528,'Novitas non-facility'!$B:$C,2,FALSE)</f>
        <v>676.06</v>
      </c>
      <c r="E2528" s="23">
        <f>VLOOKUP(A2528,'Novitas facilty'!$B:$C,2,FALSE)</f>
        <v>686.95</v>
      </c>
      <c r="F2528" s="23"/>
      <c r="G2528" s="45">
        <f t="shared" si="66"/>
        <v>1015</v>
      </c>
      <c r="H2528" s="45">
        <f t="shared" si="66"/>
        <v>1031</v>
      </c>
    </row>
    <row r="2529" spans="1:8" x14ac:dyDescent="0.25">
      <c r="A2529" s="23">
        <v>68801</v>
      </c>
      <c r="B2529" s="23"/>
      <c r="C2529" s="23" t="s">
        <v>1576</v>
      </c>
      <c r="D2529" s="23">
        <f>VLOOKUP(A2529,'Novitas non-facility'!$B:$C,2,FALSE)</f>
        <v>106.42</v>
      </c>
      <c r="E2529" s="23">
        <f>VLOOKUP(A2529,'Novitas facilty'!$B:$C,2,FALSE)</f>
        <v>86.24</v>
      </c>
      <c r="F2529" s="23"/>
      <c r="G2529" s="45">
        <f t="shared" si="66"/>
        <v>160</v>
      </c>
      <c r="H2529" s="45">
        <f t="shared" si="66"/>
        <v>130</v>
      </c>
    </row>
    <row r="2530" spans="1:8" x14ac:dyDescent="0.25">
      <c r="A2530" s="23">
        <v>68810</v>
      </c>
      <c r="B2530" s="23"/>
      <c r="C2530" s="23" t="s">
        <v>1577</v>
      </c>
      <c r="D2530" s="23">
        <f>VLOOKUP(A2530,'Novitas non-facility'!$B:$C,2,FALSE)</f>
        <v>177.56</v>
      </c>
      <c r="E2530" s="23">
        <f>VLOOKUP(A2530,'Novitas facilty'!$B:$C,2,FALSE)</f>
        <v>138.71</v>
      </c>
      <c r="F2530" s="23"/>
      <c r="G2530" s="45">
        <f t="shared" si="66"/>
        <v>267</v>
      </c>
      <c r="H2530" s="45">
        <f t="shared" si="66"/>
        <v>209</v>
      </c>
    </row>
    <row r="2531" spans="1:8" x14ac:dyDescent="0.25">
      <c r="A2531" s="23">
        <v>68811</v>
      </c>
      <c r="B2531" s="23"/>
      <c r="C2531" s="23" t="s">
        <v>1577</v>
      </c>
      <c r="D2531" s="23">
        <f>VLOOKUP(A2531,'Novitas non-facility'!$B:$C,2,FALSE)</f>
        <v>145.68</v>
      </c>
      <c r="E2531" s="23">
        <f>VLOOKUP(A2531,'Novitas facilty'!$B:$C,2,FALSE)</f>
        <v>183.73</v>
      </c>
      <c r="F2531" s="23"/>
      <c r="G2531" s="45">
        <f t="shared" si="66"/>
        <v>219</v>
      </c>
      <c r="H2531" s="45">
        <f t="shared" si="66"/>
        <v>276</v>
      </c>
    </row>
    <row r="2532" spans="1:8" x14ac:dyDescent="0.25">
      <c r="A2532" s="23">
        <v>68815</v>
      </c>
      <c r="B2532" s="23"/>
      <c r="C2532" s="23" t="s">
        <v>1577</v>
      </c>
      <c r="D2532" s="23">
        <f>VLOOKUP(A2532,'Novitas non-facility'!$B:$C,2,FALSE)</f>
        <v>419.53</v>
      </c>
      <c r="E2532" s="23">
        <f>VLOOKUP(A2532,'Novitas facilty'!$B:$C,2,FALSE)</f>
        <v>240.51</v>
      </c>
      <c r="F2532" s="23"/>
      <c r="G2532" s="45">
        <f t="shared" si="66"/>
        <v>630</v>
      </c>
      <c r="H2532" s="45">
        <f t="shared" si="66"/>
        <v>361</v>
      </c>
    </row>
    <row r="2533" spans="1:8" x14ac:dyDescent="0.25">
      <c r="A2533" s="23">
        <v>68816</v>
      </c>
      <c r="B2533" s="23"/>
      <c r="C2533" s="23" t="s">
        <v>1578</v>
      </c>
      <c r="D2533" s="23">
        <f>VLOOKUP(A2533,'Novitas non-facility'!$B:$C,2,FALSE)</f>
        <v>974.84</v>
      </c>
      <c r="E2533" s="23">
        <f>VLOOKUP(A2533,'Novitas facilty'!$B:$C,2,FALSE)</f>
        <v>169.63</v>
      </c>
      <c r="F2533" s="23"/>
      <c r="G2533" s="45">
        <f t="shared" si="66"/>
        <v>1463</v>
      </c>
      <c r="H2533" s="45">
        <f t="shared" si="66"/>
        <v>255</v>
      </c>
    </row>
    <row r="2534" spans="1:8" x14ac:dyDescent="0.25">
      <c r="A2534" s="23">
        <v>68840</v>
      </c>
      <c r="B2534" s="23"/>
      <c r="C2534" s="23" t="s">
        <v>1579</v>
      </c>
      <c r="D2534" s="23">
        <f>VLOOKUP(A2534,'Novitas non-facility'!$B:$C,2,FALSE)</f>
        <v>146.72</v>
      </c>
      <c r="E2534" s="23">
        <f>VLOOKUP(A2534,'Novitas facilty'!$B:$C,2,FALSE)</f>
        <v>127.67</v>
      </c>
      <c r="F2534" s="23"/>
      <c r="G2534" s="45">
        <f t="shared" si="66"/>
        <v>221</v>
      </c>
      <c r="H2534" s="45">
        <f t="shared" si="66"/>
        <v>192</v>
      </c>
    </row>
    <row r="2535" spans="1:8" x14ac:dyDescent="0.25">
      <c r="A2535" s="23">
        <v>68850</v>
      </c>
      <c r="B2535" s="23"/>
      <c r="C2535" s="23" t="s">
        <v>1580</v>
      </c>
      <c r="D2535" s="23">
        <f>VLOOKUP(A2535,'Novitas non-facility'!$B:$C,2,FALSE)</f>
        <v>63.71</v>
      </c>
      <c r="E2535" s="23">
        <f>VLOOKUP(A2535,'Novitas facilty'!$B:$C,2,FALSE)</f>
        <v>55.71</v>
      </c>
      <c r="F2535" s="23"/>
      <c r="G2535" s="45">
        <f t="shared" si="66"/>
        <v>96</v>
      </c>
      <c r="H2535" s="45">
        <f t="shared" si="66"/>
        <v>84</v>
      </c>
    </row>
    <row r="2536" spans="1:8" x14ac:dyDescent="0.25">
      <c r="A2536" s="23">
        <v>69000</v>
      </c>
      <c r="B2536" s="23"/>
      <c r="C2536" s="23" t="s">
        <v>1581</v>
      </c>
      <c r="D2536" s="23">
        <f>VLOOKUP(A2536,'Novitas non-facility'!$B:$C,2,FALSE)</f>
        <v>209.3</v>
      </c>
      <c r="E2536" s="23">
        <f>VLOOKUP(A2536,'Novitas facilty'!$B:$C,2,FALSE)</f>
        <v>137.69</v>
      </c>
      <c r="F2536" s="23"/>
      <c r="G2536" s="45">
        <f t="shared" si="66"/>
        <v>314</v>
      </c>
      <c r="H2536" s="45">
        <f t="shared" si="66"/>
        <v>207</v>
      </c>
    </row>
    <row r="2537" spans="1:8" x14ac:dyDescent="0.25">
      <c r="A2537" s="23">
        <v>69005</v>
      </c>
      <c r="B2537" s="23"/>
      <c r="C2537" s="23" t="s">
        <v>1581</v>
      </c>
      <c r="D2537" s="23">
        <f>VLOOKUP(A2537,'Novitas non-facility'!$B:$C,2,FALSE)</f>
        <v>244.43</v>
      </c>
      <c r="E2537" s="23">
        <f>VLOOKUP(A2537,'Novitas facilty'!$B:$C,2,FALSE)</f>
        <v>175.87</v>
      </c>
      <c r="F2537" s="23"/>
      <c r="G2537" s="45">
        <f t="shared" si="66"/>
        <v>367</v>
      </c>
      <c r="H2537" s="45">
        <f t="shared" si="66"/>
        <v>264</v>
      </c>
    </row>
    <row r="2538" spans="1:8" x14ac:dyDescent="0.25">
      <c r="A2538" s="23">
        <v>69020</v>
      </c>
      <c r="B2538" s="23"/>
      <c r="C2538" s="23" t="s">
        <v>1582</v>
      </c>
      <c r="D2538" s="23">
        <f>VLOOKUP(A2538,'Novitas non-facility'!$B:$C,2,FALSE)</f>
        <v>265.20999999999998</v>
      </c>
      <c r="E2538" s="23">
        <f>VLOOKUP(A2538,'Novitas facilty'!$B:$C,2,FALSE)</f>
        <v>160.46</v>
      </c>
      <c r="F2538" s="23"/>
      <c r="G2538" s="45">
        <f t="shared" si="66"/>
        <v>398</v>
      </c>
      <c r="H2538" s="45">
        <f t="shared" si="66"/>
        <v>241</v>
      </c>
    </row>
    <row r="2539" spans="1:8" x14ac:dyDescent="0.25">
      <c r="A2539" s="23">
        <v>69100</v>
      </c>
      <c r="B2539" s="23"/>
      <c r="C2539" s="23" t="s">
        <v>1583</v>
      </c>
      <c r="D2539" s="23">
        <f>VLOOKUP(A2539,'Novitas non-facility'!$B:$C,2,FALSE)</f>
        <v>107.75</v>
      </c>
      <c r="E2539" s="23">
        <f>VLOOKUP(A2539,'Novitas facilty'!$B:$C,2,FALSE)</f>
        <v>50.24</v>
      </c>
      <c r="F2539" s="23"/>
      <c r="G2539" s="45">
        <f t="shared" si="66"/>
        <v>162</v>
      </c>
      <c r="H2539" s="45">
        <f t="shared" si="66"/>
        <v>76</v>
      </c>
    </row>
    <row r="2540" spans="1:8" x14ac:dyDescent="0.25">
      <c r="A2540" s="23">
        <v>69105</v>
      </c>
      <c r="B2540" s="23"/>
      <c r="C2540" s="23" t="s">
        <v>1584</v>
      </c>
      <c r="D2540" s="23">
        <f>VLOOKUP(A2540,'Novitas non-facility'!$B:$C,2,FALSE)</f>
        <v>164.32</v>
      </c>
      <c r="E2540" s="23">
        <f>VLOOKUP(A2540,'Novitas facilty'!$B:$C,2,FALSE)</f>
        <v>69.47</v>
      </c>
      <c r="F2540" s="23"/>
      <c r="G2540" s="45">
        <f t="shared" si="66"/>
        <v>247</v>
      </c>
      <c r="H2540" s="45">
        <f t="shared" si="66"/>
        <v>105</v>
      </c>
    </row>
    <row r="2541" spans="1:8" x14ac:dyDescent="0.25">
      <c r="A2541" s="23">
        <v>69110</v>
      </c>
      <c r="B2541" s="23"/>
      <c r="C2541" s="23" t="s">
        <v>1585</v>
      </c>
      <c r="D2541" s="23">
        <f>VLOOKUP(A2541,'Novitas non-facility'!$B:$C,2,FALSE)</f>
        <v>529.55999999999995</v>
      </c>
      <c r="E2541" s="23">
        <f>VLOOKUP(A2541,'Novitas facilty'!$B:$C,2,FALSE)</f>
        <v>364.25</v>
      </c>
      <c r="F2541" s="23"/>
      <c r="G2541" s="45">
        <f t="shared" si="66"/>
        <v>795</v>
      </c>
      <c r="H2541" s="45">
        <f t="shared" si="66"/>
        <v>547</v>
      </c>
    </row>
    <row r="2542" spans="1:8" x14ac:dyDescent="0.25">
      <c r="A2542" s="23">
        <v>69120</v>
      </c>
      <c r="B2542" s="23"/>
      <c r="C2542" s="23" t="s">
        <v>1586</v>
      </c>
      <c r="D2542" s="23">
        <f>VLOOKUP(A2542,'Novitas non-facility'!$B:$C,2,FALSE)</f>
        <v>433.04</v>
      </c>
      <c r="E2542" s="23">
        <f>VLOOKUP(A2542,'Novitas facilty'!$B:$C,2,FALSE)</f>
        <v>454.93</v>
      </c>
      <c r="F2542" s="23"/>
      <c r="G2542" s="45">
        <f t="shared" si="66"/>
        <v>650</v>
      </c>
      <c r="H2542" s="45">
        <f t="shared" si="66"/>
        <v>683</v>
      </c>
    </row>
    <row r="2543" spans="1:8" x14ac:dyDescent="0.25">
      <c r="A2543" s="23">
        <v>69140</v>
      </c>
      <c r="B2543" s="23"/>
      <c r="C2543" s="23" t="s">
        <v>1587</v>
      </c>
      <c r="D2543" s="23">
        <f>VLOOKUP(A2543,'Novitas non-facility'!$B:$C,2,FALSE)</f>
        <v>1012.14</v>
      </c>
      <c r="E2543" s="23">
        <f>VLOOKUP(A2543,'Novitas facilty'!$B:$C,2,FALSE)</f>
        <v>988.47</v>
      </c>
      <c r="F2543" s="23"/>
      <c r="G2543" s="45">
        <f t="shared" si="66"/>
        <v>1519</v>
      </c>
      <c r="H2543" s="45">
        <f t="shared" si="66"/>
        <v>1483</v>
      </c>
    </row>
    <row r="2544" spans="1:8" x14ac:dyDescent="0.25">
      <c r="A2544" s="23">
        <v>69145</v>
      </c>
      <c r="B2544" s="23"/>
      <c r="C2544" s="23" t="s">
        <v>1587</v>
      </c>
      <c r="D2544" s="23">
        <f>VLOOKUP(A2544,'Novitas non-facility'!$B:$C,2,FALSE)</f>
        <v>465.78</v>
      </c>
      <c r="E2544" s="23">
        <f>VLOOKUP(A2544,'Novitas facilty'!$B:$C,2,FALSE)</f>
        <v>287.14</v>
      </c>
      <c r="F2544" s="23"/>
      <c r="G2544" s="45">
        <f t="shared" si="66"/>
        <v>699</v>
      </c>
      <c r="H2544" s="45">
        <f t="shared" si="66"/>
        <v>431</v>
      </c>
    </row>
    <row r="2545" spans="1:8" x14ac:dyDescent="0.25">
      <c r="A2545" s="23">
        <v>69150</v>
      </c>
      <c r="B2545" s="23"/>
      <c r="C2545" s="23" t="s">
        <v>1588</v>
      </c>
      <c r="D2545" s="23">
        <f>VLOOKUP(A2545,'Novitas non-facility'!$B:$C,2,FALSE)</f>
        <v>1111.5999999999999</v>
      </c>
      <c r="E2545" s="23">
        <f>VLOOKUP(A2545,'Novitas facilty'!$B:$C,2,FALSE)</f>
        <v>1165.93</v>
      </c>
      <c r="F2545" s="23"/>
      <c r="G2545" s="45">
        <f t="shared" ref="G2545:H2608" si="67">ROUNDUP(D2545*$K$2,0)</f>
        <v>1668</v>
      </c>
      <c r="H2545" s="45">
        <f t="shared" si="67"/>
        <v>1749</v>
      </c>
    </row>
    <row r="2546" spans="1:8" x14ac:dyDescent="0.25">
      <c r="A2546" s="23">
        <v>69155</v>
      </c>
      <c r="B2546" s="23"/>
      <c r="C2546" s="23" t="s">
        <v>1589</v>
      </c>
      <c r="D2546" s="23">
        <f>VLOOKUP(A2546,'Novitas non-facility'!$B:$C,2,FALSE)</f>
        <v>1784.87</v>
      </c>
      <c r="E2546" s="23">
        <f>VLOOKUP(A2546,'Novitas facilty'!$B:$C,2,FALSE)</f>
        <v>1853.2</v>
      </c>
      <c r="F2546" s="23"/>
      <c r="G2546" s="45">
        <f t="shared" si="67"/>
        <v>2678</v>
      </c>
      <c r="H2546" s="45">
        <f t="shared" si="67"/>
        <v>2780</v>
      </c>
    </row>
    <row r="2547" spans="1:8" x14ac:dyDescent="0.25">
      <c r="A2547" s="23">
        <v>69200</v>
      </c>
      <c r="B2547" s="23"/>
      <c r="C2547" s="23" t="s">
        <v>1590</v>
      </c>
      <c r="D2547" s="23">
        <f>VLOOKUP(A2547,'Novitas non-facility'!$B:$C,2,FALSE)</f>
        <v>89.17</v>
      </c>
      <c r="E2547" s="23">
        <f>VLOOKUP(A2547,'Novitas facilty'!$B:$C,2,FALSE)</f>
        <v>51.08</v>
      </c>
      <c r="F2547" s="23"/>
      <c r="G2547" s="45">
        <f t="shared" si="67"/>
        <v>134</v>
      </c>
      <c r="H2547" s="45">
        <f t="shared" si="67"/>
        <v>77</v>
      </c>
    </row>
    <row r="2548" spans="1:8" x14ac:dyDescent="0.25">
      <c r="A2548" s="23">
        <v>69205</v>
      </c>
      <c r="B2548" s="23"/>
      <c r="C2548" s="23" t="s">
        <v>1590</v>
      </c>
      <c r="D2548" s="23">
        <f>VLOOKUP(A2548,'Novitas non-facility'!$B:$C,2,FALSE)</f>
        <v>105.54</v>
      </c>
      <c r="E2548" s="23">
        <f>VLOOKUP(A2548,'Novitas facilty'!$B:$C,2,FALSE)</f>
        <v>113.47</v>
      </c>
      <c r="F2548" s="23"/>
      <c r="G2548" s="45">
        <f t="shared" si="67"/>
        <v>159</v>
      </c>
      <c r="H2548" s="45">
        <f t="shared" si="67"/>
        <v>171</v>
      </c>
    </row>
    <row r="2549" spans="1:8" x14ac:dyDescent="0.25">
      <c r="A2549" s="23">
        <v>69209</v>
      </c>
      <c r="B2549" s="23"/>
      <c r="C2549" s="23" t="s">
        <v>1591</v>
      </c>
      <c r="D2549" s="23">
        <f>VLOOKUP(A2549,'Novitas non-facility'!$B:$C,2,FALSE)</f>
        <v>17.48</v>
      </c>
      <c r="E2549" s="23">
        <f>VLOOKUP(A2549,'Novitas facilty'!$B:$C,2,FALSE)</f>
        <v>14.49</v>
      </c>
      <c r="F2549" s="23"/>
      <c r="G2549" s="45">
        <f t="shared" si="67"/>
        <v>27</v>
      </c>
      <c r="H2549" s="45">
        <f t="shared" si="67"/>
        <v>22</v>
      </c>
    </row>
    <row r="2550" spans="1:8" x14ac:dyDescent="0.25">
      <c r="A2550" s="23">
        <v>69210</v>
      </c>
      <c r="B2550" s="23"/>
      <c r="C2550" s="23" t="s">
        <v>1591</v>
      </c>
      <c r="D2550" s="23">
        <f>VLOOKUP(A2550,'Novitas non-facility'!$B:$C,2,FALSE)</f>
        <v>52.03</v>
      </c>
      <c r="E2550" s="23">
        <f>VLOOKUP(A2550,'Novitas facilty'!$B:$C,2,FALSE)</f>
        <v>34.89</v>
      </c>
      <c r="F2550" s="23"/>
      <c r="G2550" s="45">
        <f t="shared" si="67"/>
        <v>79</v>
      </c>
      <c r="H2550" s="45">
        <f t="shared" si="67"/>
        <v>53</v>
      </c>
    </row>
    <row r="2551" spans="1:8" x14ac:dyDescent="0.25">
      <c r="A2551" s="23">
        <v>69220</v>
      </c>
      <c r="B2551" s="23"/>
      <c r="C2551" s="23" t="s">
        <v>1592</v>
      </c>
      <c r="D2551" s="23">
        <f>VLOOKUP(A2551,'Novitas non-facility'!$B:$C,2,FALSE)</f>
        <v>86.67</v>
      </c>
      <c r="E2551" s="23">
        <f>VLOOKUP(A2551,'Novitas facilty'!$B:$C,2,FALSE)</f>
        <v>55.44</v>
      </c>
      <c r="F2551" s="23"/>
      <c r="G2551" s="45">
        <f t="shared" si="67"/>
        <v>131</v>
      </c>
      <c r="H2551" s="45">
        <f t="shared" si="67"/>
        <v>84</v>
      </c>
    </row>
    <row r="2552" spans="1:8" x14ac:dyDescent="0.25">
      <c r="A2552" s="23">
        <v>69222</v>
      </c>
      <c r="B2552" s="23"/>
      <c r="C2552" s="23" t="s">
        <v>1592</v>
      </c>
      <c r="D2552" s="23">
        <f>VLOOKUP(A2552,'Novitas non-facility'!$B:$C,2,FALSE)</f>
        <v>244.18</v>
      </c>
      <c r="E2552" s="23">
        <f>VLOOKUP(A2552,'Novitas facilty'!$B:$C,2,FALSE)</f>
        <v>151.62</v>
      </c>
      <c r="F2552" s="23"/>
      <c r="G2552" s="45">
        <f t="shared" si="67"/>
        <v>367</v>
      </c>
      <c r="H2552" s="45">
        <f t="shared" si="67"/>
        <v>228</v>
      </c>
    </row>
    <row r="2553" spans="1:8" x14ac:dyDescent="0.25">
      <c r="A2553" s="23">
        <v>69300</v>
      </c>
      <c r="B2553" s="23"/>
      <c r="C2553" s="23" t="s">
        <v>1593</v>
      </c>
      <c r="D2553" s="23">
        <f>VLOOKUP(A2553,'Novitas non-facility'!$B:$C,2,FALSE)</f>
        <v>724.99</v>
      </c>
      <c r="E2553" s="23">
        <f>VLOOKUP(A2553,'Novitas facilty'!$B:$C,2,FALSE)</f>
        <v>513.97</v>
      </c>
      <c r="F2553" s="23"/>
      <c r="G2553" s="45">
        <f t="shared" si="67"/>
        <v>1088</v>
      </c>
      <c r="H2553" s="45">
        <f t="shared" si="67"/>
        <v>771</v>
      </c>
    </row>
    <row r="2554" spans="1:8" x14ac:dyDescent="0.25">
      <c r="A2554" s="23">
        <v>69310</v>
      </c>
      <c r="B2554" s="23"/>
      <c r="C2554" s="23" t="s">
        <v>1594</v>
      </c>
      <c r="D2554" s="23">
        <f>VLOOKUP(A2554,'Novitas non-facility'!$B:$C,2,FALSE)</f>
        <v>1250.96</v>
      </c>
      <c r="E2554" s="23">
        <f>VLOOKUP(A2554,'Novitas facilty'!$B:$C,2,FALSE)</f>
        <v>1228.28</v>
      </c>
      <c r="F2554" s="23"/>
      <c r="G2554" s="45">
        <f t="shared" si="67"/>
        <v>1877</v>
      </c>
      <c r="H2554" s="45">
        <f t="shared" si="67"/>
        <v>1843</v>
      </c>
    </row>
    <row r="2555" spans="1:8" x14ac:dyDescent="0.25">
      <c r="A2555" s="23">
        <v>69320</v>
      </c>
      <c r="B2555" s="23"/>
      <c r="C2555" s="23" t="s">
        <v>1594</v>
      </c>
      <c r="D2555" s="23">
        <f>VLOOKUP(A2555,'Novitas non-facility'!$B:$C,2,FALSE)</f>
        <v>1738.43</v>
      </c>
      <c r="E2555" s="23">
        <f>VLOOKUP(A2555,'Novitas facilty'!$B:$C,2,FALSE)</f>
        <v>1733.23</v>
      </c>
      <c r="F2555" s="23"/>
      <c r="G2555" s="45">
        <f t="shared" si="67"/>
        <v>2608</v>
      </c>
      <c r="H2555" s="45">
        <f t="shared" si="67"/>
        <v>2600</v>
      </c>
    </row>
    <row r="2556" spans="1:8" x14ac:dyDescent="0.25">
      <c r="A2556" s="23">
        <v>69420</v>
      </c>
      <c r="B2556" s="23"/>
      <c r="C2556" s="23" t="s">
        <v>1595</v>
      </c>
      <c r="D2556" s="23">
        <f>VLOOKUP(A2556,'Novitas non-facility'!$B:$C,2,FALSE)</f>
        <v>215.47</v>
      </c>
      <c r="E2556" s="23">
        <f>VLOOKUP(A2556,'Novitas facilty'!$B:$C,2,FALSE)</f>
        <v>133.19999999999999</v>
      </c>
      <c r="F2556" s="23"/>
      <c r="G2556" s="45">
        <f t="shared" si="67"/>
        <v>324</v>
      </c>
      <c r="H2556" s="45">
        <f t="shared" si="67"/>
        <v>200</v>
      </c>
    </row>
    <row r="2557" spans="1:8" x14ac:dyDescent="0.25">
      <c r="A2557" s="23">
        <v>69421</v>
      </c>
      <c r="B2557" s="23"/>
      <c r="C2557" s="23" t="s">
        <v>1595</v>
      </c>
      <c r="D2557" s="23">
        <f>VLOOKUP(A2557,'Novitas non-facility'!$B:$C,2,FALSE)</f>
        <v>168.39</v>
      </c>
      <c r="E2557" s="23">
        <f>VLOOKUP(A2557,'Novitas facilty'!$B:$C,2,FALSE)</f>
        <v>166.5</v>
      </c>
      <c r="F2557" s="23"/>
      <c r="G2557" s="45">
        <f t="shared" si="67"/>
        <v>253</v>
      </c>
      <c r="H2557" s="45">
        <f t="shared" si="67"/>
        <v>250</v>
      </c>
    </row>
    <row r="2558" spans="1:8" x14ac:dyDescent="0.25">
      <c r="A2558" s="23">
        <v>69424</v>
      </c>
      <c r="B2558" s="23"/>
      <c r="C2558" s="23" t="s">
        <v>1596</v>
      </c>
      <c r="D2558" s="23">
        <f>VLOOKUP(A2558,'Novitas non-facility'!$B:$C,2,FALSE)</f>
        <v>144.19999999999999</v>
      </c>
      <c r="E2558" s="23">
        <f>VLOOKUP(A2558,'Novitas facilty'!$B:$C,2,FALSE)</f>
        <v>65.739999999999995</v>
      </c>
      <c r="F2558" s="23"/>
      <c r="G2558" s="45">
        <f t="shared" si="67"/>
        <v>217</v>
      </c>
      <c r="H2558" s="45">
        <f t="shared" si="67"/>
        <v>99</v>
      </c>
    </row>
    <row r="2559" spans="1:8" x14ac:dyDescent="0.25">
      <c r="A2559" s="23">
        <v>69433</v>
      </c>
      <c r="B2559" s="23"/>
      <c r="C2559" s="23" t="s">
        <v>1597</v>
      </c>
      <c r="D2559" s="23">
        <f>VLOOKUP(A2559,'Novitas non-facility'!$B:$C,2,FALSE)</f>
        <v>227.38</v>
      </c>
      <c r="E2559" s="23">
        <f>VLOOKUP(A2559,'Novitas facilty'!$B:$C,2,FALSE)</f>
        <v>146.25</v>
      </c>
      <c r="F2559" s="23"/>
      <c r="G2559" s="45">
        <f t="shared" si="67"/>
        <v>342</v>
      </c>
      <c r="H2559" s="45">
        <f t="shared" si="67"/>
        <v>220</v>
      </c>
    </row>
    <row r="2560" spans="1:8" x14ac:dyDescent="0.25">
      <c r="A2560" s="23">
        <v>69436</v>
      </c>
      <c r="B2560" s="23"/>
      <c r="C2560" s="23" t="s">
        <v>1597</v>
      </c>
      <c r="D2560" s="23">
        <f>VLOOKUP(A2560,'Novitas non-facility'!$B:$C,2,FALSE)</f>
        <v>176.03</v>
      </c>
      <c r="E2560" s="23">
        <f>VLOOKUP(A2560,'Novitas facilty'!$B:$C,2,FALSE)</f>
        <v>178.94</v>
      </c>
      <c r="F2560" s="23"/>
      <c r="G2560" s="45">
        <f t="shared" si="67"/>
        <v>265</v>
      </c>
      <c r="H2560" s="45">
        <f t="shared" si="67"/>
        <v>269</v>
      </c>
    </row>
    <row r="2561" spans="1:8" x14ac:dyDescent="0.25">
      <c r="A2561" s="23">
        <v>69440</v>
      </c>
      <c r="B2561" s="23"/>
      <c r="C2561" s="23" t="s">
        <v>1598</v>
      </c>
      <c r="D2561" s="23">
        <f>VLOOKUP(A2561,'Novitas non-facility'!$B:$C,2,FALSE)</f>
        <v>772</v>
      </c>
      <c r="E2561" s="23">
        <f>VLOOKUP(A2561,'Novitas facilty'!$B:$C,2,FALSE)</f>
        <v>773.37</v>
      </c>
      <c r="F2561" s="23"/>
      <c r="G2561" s="45">
        <f t="shared" si="67"/>
        <v>1158</v>
      </c>
      <c r="H2561" s="45">
        <f t="shared" si="67"/>
        <v>1161</v>
      </c>
    </row>
    <row r="2562" spans="1:8" x14ac:dyDescent="0.25">
      <c r="A2562" s="23">
        <v>69450</v>
      </c>
      <c r="B2562" s="23"/>
      <c r="C2562" s="23" t="s">
        <v>1599</v>
      </c>
      <c r="D2562" s="23">
        <f>VLOOKUP(A2562,'Novitas non-facility'!$B:$C,2,FALSE)</f>
        <v>612.45000000000005</v>
      </c>
      <c r="E2562" s="23">
        <f>VLOOKUP(A2562,'Novitas facilty'!$B:$C,2,FALSE)</f>
        <v>612.59</v>
      </c>
      <c r="F2562" s="23"/>
      <c r="G2562" s="45">
        <f t="shared" si="67"/>
        <v>919</v>
      </c>
      <c r="H2562" s="45">
        <f t="shared" si="67"/>
        <v>919</v>
      </c>
    </row>
    <row r="2563" spans="1:8" x14ac:dyDescent="0.25">
      <c r="A2563" s="23">
        <v>69501</v>
      </c>
      <c r="B2563" s="23"/>
      <c r="C2563" s="23" t="s">
        <v>1600</v>
      </c>
      <c r="D2563" s="23">
        <f>VLOOKUP(A2563,'Novitas non-facility'!$B:$C,2,FALSE)</f>
        <v>786.74</v>
      </c>
      <c r="E2563" s="23">
        <f>VLOOKUP(A2563,'Novitas facilty'!$B:$C,2,FALSE)</f>
        <v>819.27</v>
      </c>
      <c r="F2563" s="23"/>
      <c r="G2563" s="45">
        <f t="shared" si="67"/>
        <v>1181</v>
      </c>
      <c r="H2563" s="45">
        <f t="shared" si="67"/>
        <v>1229</v>
      </c>
    </row>
    <row r="2564" spans="1:8" x14ac:dyDescent="0.25">
      <c r="A2564" s="23">
        <v>69502</v>
      </c>
      <c r="B2564" s="23"/>
      <c r="C2564" s="23" t="s">
        <v>1600</v>
      </c>
      <c r="D2564" s="23">
        <f>VLOOKUP(A2564,'Novitas non-facility'!$B:$C,2,FALSE)</f>
        <v>1043.1099999999999</v>
      </c>
      <c r="E2564" s="23">
        <f>VLOOKUP(A2564,'Novitas facilty'!$B:$C,2,FALSE)</f>
        <v>1084.57</v>
      </c>
      <c r="F2564" s="23"/>
      <c r="G2564" s="45">
        <f t="shared" si="67"/>
        <v>1565</v>
      </c>
      <c r="H2564" s="45">
        <f t="shared" si="67"/>
        <v>1627</v>
      </c>
    </row>
    <row r="2565" spans="1:8" x14ac:dyDescent="0.25">
      <c r="A2565" s="23">
        <v>69505</v>
      </c>
      <c r="B2565" s="23"/>
      <c r="C2565" s="23" t="s">
        <v>1601</v>
      </c>
      <c r="D2565" s="23">
        <f>VLOOKUP(A2565,'Novitas non-facility'!$B:$C,2,FALSE)</f>
        <v>1371.59</v>
      </c>
      <c r="E2565" s="23">
        <f>VLOOKUP(A2565,'Novitas facilty'!$B:$C,2,FALSE)</f>
        <v>1350.18</v>
      </c>
      <c r="F2565" s="23"/>
      <c r="G2565" s="45">
        <f t="shared" si="67"/>
        <v>2058</v>
      </c>
      <c r="H2565" s="45">
        <f t="shared" si="67"/>
        <v>2026</v>
      </c>
    </row>
    <row r="2566" spans="1:8" x14ac:dyDescent="0.25">
      <c r="A2566" s="23">
        <v>69511</v>
      </c>
      <c r="B2566" s="23"/>
      <c r="C2566" s="23" t="s">
        <v>1602</v>
      </c>
      <c r="D2566" s="23">
        <f>VLOOKUP(A2566,'Novitas non-facility'!$B:$C,2,FALSE)</f>
        <v>1402.22</v>
      </c>
      <c r="E2566" s="23">
        <f>VLOOKUP(A2566,'Novitas facilty'!$B:$C,2,FALSE)</f>
        <v>1378.43</v>
      </c>
      <c r="F2566" s="23"/>
      <c r="G2566" s="45">
        <f t="shared" si="67"/>
        <v>2104</v>
      </c>
      <c r="H2566" s="45">
        <f t="shared" si="67"/>
        <v>2068</v>
      </c>
    </row>
    <row r="2567" spans="1:8" x14ac:dyDescent="0.25">
      <c r="A2567" s="23">
        <v>69530</v>
      </c>
      <c r="B2567" s="23"/>
      <c r="C2567" s="23" t="s">
        <v>1602</v>
      </c>
      <c r="D2567" s="23">
        <f>VLOOKUP(A2567,'Novitas non-facility'!$B:$C,2,FALSE)</f>
        <v>1857.46</v>
      </c>
      <c r="E2567" s="23">
        <f>VLOOKUP(A2567,'Novitas facilty'!$B:$C,2,FALSE)</f>
        <v>1850.7</v>
      </c>
      <c r="F2567" s="23"/>
      <c r="G2567" s="45">
        <f t="shared" si="67"/>
        <v>2787</v>
      </c>
      <c r="H2567" s="45">
        <f t="shared" si="67"/>
        <v>2777</v>
      </c>
    </row>
    <row r="2568" spans="1:8" x14ac:dyDescent="0.25">
      <c r="A2568" s="23">
        <v>69535</v>
      </c>
      <c r="B2568" s="23"/>
      <c r="C2568" s="23" t="s">
        <v>1603</v>
      </c>
      <c r="D2568" s="23">
        <f>VLOOKUP(A2568,'Novitas non-facility'!$B:$C,2,FALSE)</f>
        <v>2927.98</v>
      </c>
      <c r="E2568" s="23">
        <f>VLOOKUP(A2568,'Novitas facilty'!$B:$C,2,FALSE)</f>
        <v>2984.72</v>
      </c>
      <c r="F2568" s="23"/>
      <c r="G2568" s="45">
        <f t="shared" si="67"/>
        <v>4392</v>
      </c>
      <c r="H2568" s="45">
        <f t="shared" si="67"/>
        <v>4478</v>
      </c>
    </row>
    <row r="2569" spans="1:8" x14ac:dyDescent="0.25">
      <c r="A2569" s="23">
        <v>69540</v>
      </c>
      <c r="B2569" s="23"/>
      <c r="C2569" s="23" t="s">
        <v>1604</v>
      </c>
      <c r="D2569" s="23">
        <f>VLOOKUP(A2569,'Novitas non-facility'!$B:$C,2,FALSE)</f>
        <v>240.22</v>
      </c>
      <c r="E2569" s="23">
        <f>VLOOKUP(A2569,'Novitas facilty'!$B:$C,2,FALSE)</f>
        <v>145.76</v>
      </c>
      <c r="F2569" s="23"/>
      <c r="G2569" s="45">
        <f t="shared" si="67"/>
        <v>361</v>
      </c>
      <c r="H2569" s="45">
        <f t="shared" si="67"/>
        <v>219</v>
      </c>
    </row>
    <row r="2570" spans="1:8" x14ac:dyDescent="0.25">
      <c r="A2570" s="23">
        <v>69550</v>
      </c>
      <c r="B2570" s="23"/>
      <c r="C2570" s="23" t="s">
        <v>1604</v>
      </c>
      <c r="D2570" s="23">
        <f>VLOOKUP(A2570,'Novitas non-facility'!$B:$C,2,FALSE)</f>
        <v>1188.05</v>
      </c>
      <c r="E2570" s="23">
        <f>VLOOKUP(A2570,'Novitas facilty'!$B:$C,2,FALSE)</f>
        <v>1170.0899999999999</v>
      </c>
      <c r="F2570" s="23"/>
      <c r="G2570" s="45">
        <f t="shared" si="67"/>
        <v>1783</v>
      </c>
      <c r="H2570" s="45">
        <f t="shared" si="67"/>
        <v>1756</v>
      </c>
    </row>
    <row r="2571" spans="1:8" x14ac:dyDescent="0.25">
      <c r="A2571" s="23">
        <v>69552</v>
      </c>
      <c r="B2571" s="23"/>
      <c r="C2571" s="23" t="s">
        <v>1604</v>
      </c>
      <c r="D2571" s="23">
        <f>VLOOKUP(A2571,'Novitas non-facility'!$B:$C,2,FALSE)</f>
        <v>1757.28</v>
      </c>
      <c r="E2571" s="23">
        <f>VLOOKUP(A2571,'Novitas facilty'!$B:$C,2,FALSE)</f>
        <v>1745.73</v>
      </c>
      <c r="F2571" s="23"/>
      <c r="G2571" s="45">
        <f t="shared" si="67"/>
        <v>2636</v>
      </c>
      <c r="H2571" s="45">
        <f t="shared" si="67"/>
        <v>2619</v>
      </c>
    </row>
    <row r="2572" spans="1:8" x14ac:dyDescent="0.25">
      <c r="A2572" s="23">
        <v>69554</v>
      </c>
      <c r="B2572" s="23"/>
      <c r="C2572" s="23" t="s">
        <v>1604</v>
      </c>
      <c r="D2572" s="23">
        <f>VLOOKUP(A2572,'Novitas non-facility'!$B:$C,2,FALSE)</f>
        <v>2778.18</v>
      </c>
      <c r="E2572" s="23">
        <f>VLOOKUP(A2572,'Novitas facilty'!$B:$C,2,FALSE)</f>
        <v>2700.09</v>
      </c>
      <c r="F2572" s="23"/>
      <c r="G2572" s="45">
        <f t="shared" si="67"/>
        <v>4168</v>
      </c>
      <c r="H2572" s="45">
        <f t="shared" si="67"/>
        <v>4051</v>
      </c>
    </row>
    <row r="2573" spans="1:8" x14ac:dyDescent="0.25">
      <c r="A2573" s="23">
        <v>69601</v>
      </c>
      <c r="B2573" s="23"/>
      <c r="C2573" s="23" t="s">
        <v>1605</v>
      </c>
      <c r="D2573" s="23">
        <f>VLOOKUP(A2573,'Novitas non-facility'!$B:$C,2,FALSE)</f>
        <v>1125.69</v>
      </c>
      <c r="E2573" s="23">
        <f>VLOOKUP(A2573,'Novitas facilty'!$B:$C,2,FALSE)</f>
        <v>1167.47</v>
      </c>
      <c r="F2573" s="23"/>
      <c r="G2573" s="45">
        <f t="shared" si="67"/>
        <v>1689</v>
      </c>
      <c r="H2573" s="45">
        <f t="shared" si="67"/>
        <v>1752</v>
      </c>
    </row>
    <row r="2574" spans="1:8" x14ac:dyDescent="0.25">
      <c r="A2574" s="23">
        <v>69602</v>
      </c>
      <c r="B2574" s="23"/>
      <c r="C2574" s="23" t="s">
        <v>1605</v>
      </c>
      <c r="D2574" s="23">
        <f>VLOOKUP(A2574,'Novitas non-facility'!$B:$C,2,FALSE)</f>
        <v>1206.19</v>
      </c>
      <c r="E2574" s="23">
        <f>VLOOKUP(A2574,'Novitas facilty'!$B:$C,2,FALSE)</f>
        <v>1215.04</v>
      </c>
      <c r="F2574" s="23"/>
      <c r="G2574" s="45">
        <f t="shared" si="67"/>
        <v>1810</v>
      </c>
      <c r="H2574" s="45">
        <f t="shared" si="67"/>
        <v>1823</v>
      </c>
    </row>
    <row r="2575" spans="1:8" x14ac:dyDescent="0.25">
      <c r="A2575" s="23">
        <v>69603</v>
      </c>
      <c r="B2575" s="23"/>
      <c r="C2575" s="23" t="s">
        <v>1605</v>
      </c>
      <c r="D2575" s="23">
        <f>VLOOKUP(A2575,'Novitas non-facility'!$B:$C,2,FALSE)</f>
        <v>1431.33</v>
      </c>
      <c r="E2575" s="23">
        <f>VLOOKUP(A2575,'Novitas facilty'!$B:$C,2,FALSE)</f>
        <v>1428.31</v>
      </c>
      <c r="F2575" s="23"/>
      <c r="G2575" s="45">
        <f t="shared" si="67"/>
        <v>2147</v>
      </c>
      <c r="H2575" s="45">
        <f t="shared" si="67"/>
        <v>2143</v>
      </c>
    </row>
    <row r="2576" spans="1:8" x14ac:dyDescent="0.25">
      <c r="A2576" s="23">
        <v>69604</v>
      </c>
      <c r="B2576" s="23"/>
      <c r="C2576" s="23" t="s">
        <v>1605</v>
      </c>
      <c r="D2576" s="23">
        <f>VLOOKUP(A2576,'Novitas non-facility'!$B:$C,2,FALSE)</f>
        <v>1231.75</v>
      </c>
      <c r="E2576" s="23">
        <f>VLOOKUP(A2576,'Novitas facilty'!$B:$C,2,FALSE)</f>
        <v>1241.5899999999999</v>
      </c>
      <c r="F2576" s="23"/>
      <c r="G2576" s="45">
        <f t="shared" si="67"/>
        <v>1848</v>
      </c>
      <c r="H2576" s="45">
        <f t="shared" si="67"/>
        <v>1863</v>
      </c>
    </row>
    <row r="2577" spans="1:8" x14ac:dyDescent="0.25">
      <c r="A2577" s="23">
        <v>69605</v>
      </c>
      <c r="B2577" s="23"/>
      <c r="C2577" s="23" t="s">
        <v>1605</v>
      </c>
      <c r="D2577" s="23">
        <f>VLOOKUP(A2577,'Novitas non-facility'!$B:$C,2,FALSE)</f>
        <v>1746.72</v>
      </c>
      <c r="E2577" s="23">
        <f>VLOOKUP(A2577,'Novitas facilty'!$B:$C,2,FALSE)</f>
        <v>1746.72</v>
      </c>
      <c r="F2577" s="23"/>
      <c r="G2577" s="45">
        <f t="shared" si="67"/>
        <v>2621</v>
      </c>
      <c r="H2577" s="45">
        <f t="shared" si="67"/>
        <v>2621</v>
      </c>
    </row>
    <row r="2578" spans="1:8" x14ac:dyDescent="0.25">
      <c r="A2578" s="23">
        <v>69610</v>
      </c>
      <c r="B2578" s="23"/>
      <c r="C2578" s="23" t="s">
        <v>1606</v>
      </c>
      <c r="D2578" s="23">
        <f>VLOOKUP(A2578,'Novitas non-facility'!$B:$C,2,FALSE)</f>
        <v>425.39</v>
      </c>
      <c r="E2578" s="23">
        <f>VLOOKUP(A2578,'Novitas facilty'!$B:$C,2,FALSE)</f>
        <v>313.41000000000003</v>
      </c>
      <c r="F2578" s="23"/>
      <c r="G2578" s="45">
        <f t="shared" si="67"/>
        <v>639</v>
      </c>
      <c r="H2578" s="45">
        <f t="shared" si="67"/>
        <v>471</v>
      </c>
    </row>
    <row r="2579" spans="1:8" x14ac:dyDescent="0.25">
      <c r="A2579" s="23">
        <v>69620</v>
      </c>
      <c r="B2579" s="23"/>
      <c r="C2579" s="23" t="s">
        <v>1606</v>
      </c>
      <c r="D2579" s="23">
        <f>VLOOKUP(A2579,'Novitas non-facility'!$B:$C,2,FALSE)</f>
        <v>836.05</v>
      </c>
      <c r="E2579" s="23">
        <f>VLOOKUP(A2579,'Novitas facilty'!$B:$C,2,FALSE)</f>
        <v>547.72</v>
      </c>
      <c r="F2579" s="23"/>
      <c r="G2579" s="45">
        <f t="shared" si="67"/>
        <v>1255</v>
      </c>
      <c r="H2579" s="45">
        <f t="shared" si="67"/>
        <v>822</v>
      </c>
    </row>
    <row r="2580" spans="1:8" x14ac:dyDescent="0.25">
      <c r="A2580" s="23">
        <v>69631</v>
      </c>
      <c r="B2580" s="23"/>
      <c r="C2580" s="23" t="s">
        <v>1607</v>
      </c>
      <c r="D2580" s="23">
        <f>VLOOKUP(A2580,'Novitas non-facility'!$B:$C,2,FALSE)</f>
        <v>992.15</v>
      </c>
      <c r="E2580" s="23">
        <f>VLOOKUP(A2580,'Novitas facilty'!$B:$C,2,FALSE)</f>
        <v>991.34</v>
      </c>
      <c r="F2580" s="23"/>
      <c r="G2580" s="45">
        <f t="shared" si="67"/>
        <v>1489</v>
      </c>
      <c r="H2580" s="45">
        <f t="shared" si="67"/>
        <v>1488</v>
      </c>
    </row>
    <row r="2581" spans="1:8" x14ac:dyDescent="0.25">
      <c r="A2581" s="23">
        <v>69632</v>
      </c>
      <c r="B2581" s="23"/>
      <c r="C2581" s="23" t="s">
        <v>1608</v>
      </c>
      <c r="D2581" s="23">
        <f>VLOOKUP(A2581,'Novitas non-facility'!$B:$C,2,FALSE)</f>
        <v>1203.8499999999999</v>
      </c>
      <c r="E2581" s="23">
        <f>VLOOKUP(A2581,'Novitas facilty'!$B:$C,2,FALSE)</f>
        <v>1204.3599999999999</v>
      </c>
      <c r="F2581" s="23"/>
      <c r="G2581" s="45">
        <f t="shared" si="67"/>
        <v>1806</v>
      </c>
      <c r="H2581" s="45">
        <f t="shared" si="67"/>
        <v>1807</v>
      </c>
    </row>
    <row r="2582" spans="1:8" x14ac:dyDescent="0.25">
      <c r="A2582" s="23">
        <v>69633</v>
      </c>
      <c r="B2582" s="23"/>
      <c r="C2582" s="23" t="s">
        <v>1608</v>
      </c>
      <c r="D2582" s="23">
        <f>VLOOKUP(A2582,'Novitas non-facility'!$B:$C,2,FALSE)</f>
        <v>1169.03</v>
      </c>
      <c r="E2582" s="23">
        <f>VLOOKUP(A2582,'Novitas facilty'!$B:$C,2,FALSE)</f>
        <v>1170.0999999999999</v>
      </c>
      <c r="F2582" s="23"/>
      <c r="G2582" s="45">
        <f t="shared" si="67"/>
        <v>1754</v>
      </c>
      <c r="H2582" s="45">
        <f t="shared" si="67"/>
        <v>1756</v>
      </c>
    </row>
    <row r="2583" spans="1:8" x14ac:dyDescent="0.25">
      <c r="A2583" s="23">
        <v>69635</v>
      </c>
      <c r="B2583" s="23"/>
      <c r="C2583" s="23" t="s">
        <v>1607</v>
      </c>
      <c r="D2583" s="23">
        <f>VLOOKUP(A2583,'Novitas non-facility'!$B:$C,2,FALSE)</f>
        <v>1427.79</v>
      </c>
      <c r="E2583" s="23">
        <f>VLOOKUP(A2583,'Novitas facilty'!$B:$C,2,FALSE)</f>
        <v>1388.23</v>
      </c>
      <c r="F2583" s="23"/>
      <c r="G2583" s="45">
        <f t="shared" si="67"/>
        <v>2142</v>
      </c>
      <c r="H2583" s="45">
        <f t="shared" si="67"/>
        <v>2083</v>
      </c>
    </row>
    <row r="2584" spans="1:8" x14ac:dyDescent="0.25">
      <c r="A2584" s="23">
        <v>69636</v>
      </c>
      <c r="B2584" s="23"/>
      <c r="C2584" s="23" t="s">
        <v>1608</v>
      </c>
      <c r="D2584" s="23">
        <f>VLOOKUP(A2584,'Novitas non-facility'!$B:$C,2,FALSE)</f>
        <v>1570.37</v>
      </c>
      <c r="E2584" s="23">
        <f>VLOOKUP(A2584,'Novitas facilty'!$B:$C,2,FALSE)</f>
        <v>1551.15</v>
      </c>
      <c r="F2584" s="23"/>
      <c r="G2584" s="45">
        <f t="shared" si="67"/>
        <v>2356</v>
      </c>
      <c r="H2584" s="45">
        <f t="shared" si="67"/>
        <v>2327</v>
      </c>
    </row>
    <row r="2585" spans="1:8" x14ac:dyDescent="0.25">
      <c r="A2585" s="23">
        <v>69637</v>
      </c>
      <c r="B2585" s="23"/>
      <c r="C2585" s="23" t="s">
        <v>1608</v>
      </c>
      <c r="D2585" s="23">
        <f>VLOOKUP(A2585,'Novitas non-facility'!$B:$C,2,FALSE)</f>
        <v>1563.56</v>
      </c>
      <c r="E2585" s="23">
        <f>VLOOKUP(A2585,'Novitas facilty'!$B:$C,2,FALSE)</f>
        <v>1542.7</v>
      </c>
      <c r="F2585" s="23"/>
      <c r="G2585" s="45">
        <f t="shared" si="67"/>
        <v>2346</v>
      </c>
      <c r="H2585" s="45">
        <f t="shared" si="67"/>
        <v>2315</v>
      </c>
    </row>
    <row r="2586" spans="1:8" x14ac:dyDescent="0.25">
      <c r="A2586" s="23">
        <v>69641</v>
      </c>
      <c r="B2586" s="23"/>
      <c r="C2586" s="23" t="s">
        <v>1609</v>
      </c>
      <c r="D2586" s="23">
        <f>VLOOKUP(A2586,'Novitas non-facility'!$B:$C,2,FALSE)</f>
        <v>1157.31</v>
      </c>
      <c r="E2586" s="23">
        <f>VLOOKUP(A2586,'Novitas facilty'!$B:$C,2,FALSE)</f>
        <v>1163.94</v>
      </c>
      <c r="F2586" s="23"/>
      <c r="G2586" s="45">
        <f t="shared" si="67"/>
        <v>1736</v>
      </c>
      <c r="H2586" s="45">
        <f t="shared" si="67"/>
        <v>1746</v>
      </c>
    </row>
    <row r="2587" spans="1:8" x14ac:dyDescent="0.25">
      <c r="A2587" s="23">
        <v>69642</v>
      </c>
      <c r="B2587" s="23"/>
      <c r="C2587" s="23" t="s">
        <v>1609</v>
      </c>
      <c r="D2587" s="23">
        <f>VLOOKUP(A2587,'Novitas non-facility'!$B:$C,2,FALSE)</f>
        <v>1481.79</v>
      </c>
      <c r="E2587" s="23">
        <f>VLOOKUP(A2587,'Novitas facilty'!$B:$C,2,FALSE)</f>
        <v>1491.03</v>
      </c>
      <c r="F2587" s="23"/>
      <c r="G2587" s="45">
        <f t="shared" si="67"/>
        <v>2223</v>
      </c>
      <c r="H2587" s="45">
        <f t="shared" si="67"/>
        <v>2237</v>
      </c>
    </row>
    <row r="2588" spans="1:8" x14ac:dyDescent="0.25">
      <c r="A2588" s="23">
        <v>69643</v>
      </c>
      <c r="B2588" s="23"/>
      <c r="C2588" s="23" t="s">
        <v>1609</v>
      </c>
      <c r="D2588" s="23">
        <f>VLOOKUP(A2588,'Novitas non-facility'!$B:$C,2,FALSE)</f>
        <v>1356.39</v>
      </c>
      <c r="E2588" s="23">
        <f>VLOOKUP(A2588,'Novitas facilty'!$B:$C,2,FALSE)</f>
        <v>1366.83</v>
      </c>
      <c r="F2588" s="23"/>
      <c r="G2588" s="45">
        <f t="shared" si="67"/>
        <v>2035</v>
      </c>
      <c r="H2588" s="45">
        <f t="shared" si="67"/>
        <v>2051</v>
      </c>
    </row>
    <row r="2589" spans="1:8" x14ac:dyDescent="0.25">
      <c r="A2589" s="23">
        <v>69644</v>
      </c>
      <c r="B2589" s="23"/>
      <c r="C2589" s="23" t="s">
        <v>1609</v>
      </c>
      <c r="D2589" s="23">
        <f>VLOOKUP(A2589,'Novitas non-facility'!$B:$C,2,FALSE)</f>
        <v>1676.47</v>
      </c>
      <c r="E2589" s="23">
        <f>VLOOKUP(A2589,'Novitas facilty'!$B:$C,2,FALSE)</f>
        <v>1655.96</v>
      </c>
      <c r="F2589" s="23"/>
      <c r="G2589" s="45">
        <f t="shared" si="67"/>
        <v>2515</v>
      </c>
      <c r="H2589" s="45">
        <f t="shared" si="67"/>
        <v>2484</v>
      </c>
    </row>
    <row r="2590" spans="1:8" x14ac:dyDescent="0.25">
      <c r="A2590" s="23">
        <v>69645</v>
      </c>
      <c r="B2590" s="23"/>
      <c r="C2590" s="23" t="s">
        <v>1609</v>
      </c>
      <c r="D2590" s="23">
        <f>VLOOKUP(A2590,'Novitas non-facility'!$B:$C,2,FALSE)</f>
        <v>1645.58</v>
      </c>
      <c r="E2590" s="23">
        <f>VLOOKUP(A2590,'Novitas facilty'!$B:$C,2,FALSE)</f>
        <v>1629.66</v>
      </c>
      <c r="F2590" s="23"/>
      <c r="G2590" s="45">
        <f t="shared" si="67"/>
        <v>2469</v>
      </c>
      <c r="H2590" s="45">
        <f t="shared" si="67"/>
        <v>2445</v>
      </c>
    </row>
    <row r="2591" spans="1:8" x14ac:dyDescent="0.25">
      <c r="A2591" s="23">
        <v>69646</v>
      </c>
      <c r="B2591" s="23"/>
      <c r="C2591" s="23" t="s">
        <v>1609</v>
      </c>
      <c r="D2591" s="23">
        <f>VLOOKUP(A2591,'Novitas non-facility'!$B:$C,2,FALSE)</f>
        <v>1744.85</v>
      </c>
      <c r="E2591" s="23">
        <f>VLOOKUP(A2591,'Novitas facilty'!$B:$C,2,FALSE)</f>
        <v>1728.99</v>
      </c>
      <c r="F2591" s="23"/>
      <c r="G2591" s="45">
        <f t="shared" si="67"/>
        <v>2618</v>
      </c>
      <c r="H2591" s="45">
        <f t="shared" si="67"/>
        <v>2594</v>
      </c>
    </row>
    <row r="2592" spans="1:8" x14ac:dyDescent="0.25">
      <c r="A2592" s="23">
        <v>69650</v>
      </c>
      <c r="B2592" s="23"/>
      <c r="C2592" s="23" t="s">
        <v>1610</v>
      </c>
      <c r="D2592" s="23">
        <f>VLOOKUP(A2592,'Novitas non-facility'!$B:$C,2,FALSE)</f>
        <v>891.81</v>
      </c>
      <c r="E2592" s="23">
        <f>VLOOKUP(A2592,'Novitas facilty'!$B:$C,2,FALSE)</f>
        <v>901.27</v>
      </c>
      <c r="F2592" s="23"/>
      <c r="G2592" s="45">
        <f t="shared" si="67"/>
        <v>1338</v>
      </c>
      <c r="H2592" s="45">
        <f t="shared" si="67"/>
        <v>1352</v>
      </c>
    </row>
    <row r="2593" spans="1:8" x14ac:dyDescent="0.25">
      <c r="A2593" s="23">
        <v>69660</v>
      </c>
      <c r="B2593" s="23"/>
      <c r="C2593" s="23" t="s">
        <v>1611</v>
      </c>
      <c r="D2593" s="23">
        <f>VLOOKUP(A2593,'Novitas non-facility'!$B:$C,2,FALSE)</f>
        <v>1023.46</v>
      </c>
      <c r="E2593" s="23">
        <f>VLOOKUP(A2593,'Novitas facilty'!$B:$C,2,FALSE)</f>
        <v>1034.6400000000001</v>
      </c>
      <c r="F2593" s="23"/>
      <c r="G2593" s="45">
        <f t="shared" si="67"/>
        <v>1536</v>
      </c>
      <c r="H2593" s="45">
        <f t="shared" si="67"/>
        <v>1552</v>
      </c>
    </row>
    <row r="2594" spans="1:8" x14ac:dyDescent="0.25">
      <c r="A2594" s="23">
        <v>69661</v>
      </c>
      <c r="B2594" s="23"/>
      <c r="C2594" s="23" t="s">
        <v>1611</v>
      </c>
      <c r="D2594" s="23">
        <f>VLOOKUP(A2594,'Novitas non-facility'!$B:$C,2,FALSE)</f>
        <v>1332.09</v>
      </c>
      <c r="E2594" s="23">
        <f>VLOOKUP(A2594,'Novitas facilty'!$B:$C,2,FALSE)</f>
        <v>1347.86</v>
      </c>
      <c r="F2594" s="23"/>
      <c r="G2594" s="45">
        <f t="shared" si="67"/>
        <v>1999</v>
      </c>
      <c r="H2594" s="45">
        <f t="shared" si="67"/>
        <v>2022</v>
      </c>
    </row>
    <row r="2595" spans="1:8" x14ac:dyDescent="0.25">
      <c r="A2595" s="23">
        <v>69662</v>
      </c>
      <c r="B2595" s="23"/>
      <c r="C2595" s="23" t="s">
        <v>1611</v>
      </c>
      <c r="D2595" s="23">
        <f>VLOOKUP(A2595,'Novitas non-facility'!$B:$C,2,FALSE)</f>
        <v>1275.04</v>
      </c>
      <c r="E2595" s="23">
        <f>VLOOKUP(A2595,'Novitas facilty'!$B:$C,2,FALSE)</f>
        <v>1291.03</v>
      </c>
      <c r="F2595" s="23"/>
      <c r="G2595" s="45">
        <f t="shared" si="67"/>
        <v>1913</v>
      </c>
      <c r="H2595" s="45">
        <f t="shared" si="67"/>
        <v>1937</v>
      </c>
    </row>
    <row r="2596" spans="1:8" x14ac:dyDescent="0.25">
      <c r="A2596" s="23">
        <v>69666</v>
      </c>
      <c r="B2596" s="23"/>
      <c r="C2596" s="23" t="s">
        <v>1612</v>
      </c>
      <c r="D2596" s="23">
        <f>VLOOKUP(A2596,'Novitas non-facility'!$B:$C,2,FALSE)</f>
        <v>896.85</v>
      </c>
      <c r="E2596" s="23">
        <f>VLOOKUP(A2596,'Novitas facilty'!$B:$C,2,FALSE)</f>
        <v>904.14</v>
      </c>
      <c r="F2596" s="23"/>
      <c r="G2596" s="45">
        <f t="shared" si="67"/>
        <v>1346</v>
      </c>
      <c r="H2596" s="45">
        <f t="shared" si="67"/>
        <v>1357</v>
      </c>
    </row>
    <row r="2597" spans="1:8" x14ac:dyDescent="0.25">
      <c r="A2597" s="23">
        <v>69667</v>
      </c>
      <c r="B2597" s="23"/>
      <c r="C2597" s="23" t="s">
        <v>1612</v>
      </c>
      <c r="D2597" s="23">
        <f>VLOOKUP(A2597,'Novitas non-facility'!$B:$C,2,FALSE)</f>
        <v>897.2</v>
      </c>
      <c r="E2597" s="23">
        <f>VLOOKUP(A2597,'Novitas facilty'!$B:$C,2,FALSE)</f>
        <v>904.5</v>
      </c>
      <c r="F2597" s="23"/>
      <c r="G2597" s="45">
        <f t="shared" si="67"/>
        <v>1346</v>
      </c>
      <c r="H2597" s="45">
        <f t="shared" si="67"/>
        <v>1357</v>
      </c>
    </row>
    <row r="2598" spans="1:8" x14ac:dyDescent="0.25">
      <c r="A2598" s="23">
        <v>69670</v>
      </c>
      <c r="B2598" s="23"/>
      <c r="C2598" s="23" t="s">
        <v>1613</v>
      </c>
      <c r="D2598" s="23">
        <f>VLOOKUP(A2598,'Novitas non-facility'!$B:$C,2,FALSE)</f>
        <v>1046.67</v>
      </c>
      <c r="E2598" s="23">
        <f>VLOOKUP(A2598,'Novitas facilty'!$B:$C,2,FALSE)</f>
        <v>1059.0899999999999</v>
      </c>
      <c r="F2598" s="23"/>
      <c r="G2598" s="45">
        <f t="shared" si="67"/>
        <v>1571</v>
      </c>
      <c r="H2598" s="45">
        <f t="shared" si="67"/>
        <v>1589</v>
      </c>
    </row>
    <row r="2599" spans="1:8" x14ac:dyDescent="0.25">
      <c r="A2599" s="23">
        <v>69676</v>
      </c>
      <c r="B2599" s="23"/>
      <c r="C2599" s="23" t="s">
        <v>1614</v>
      </c>
      <c r="D2599" s="23">
        <f>VLOOKUP(A2599,'Novitas non-facility'!$B:$C,2,FALSE)</f>
        <v>927.97</v>
      </c>
      <c r="E2599" s="23">
        <f>VLOOKUP(A2599,'Novitas facilty'!$B:$C,2,FALSE)</f>
        <v>930.67</v>
      </c>
      <c r="F2599" s="23"/>
      <c r="G2599" s="45">
        <f t="shared" si="67"/>
        <v>1392</v>
      </c>
      <c r="H2599" s="45">
        <f t="shared" si="67"/>
        <v>1397</v>
      </c>
    </row>
    <row r="2600" spans="1:8" x14ac:dyDescent="0.25">
      <c r="A2600" s="23">
        <v>69700</v>
      </c>
      <c r="B2600" s="23"/>
      <c r="C2600" s="23" t="s">
        <v>1615</v>
      </c>
      <c r="D2600" s="23">
        <f>VLOOKUP(A2600,'Novitas non-facility'!$B:$C,2,FALSE)</f>
        <v>737.81</v>
      </c>
      <c r="E2600" s="23">
        <f>VLOOKUP(A2600,'Novitas facilty'!$B:$C,2,FALSE)</f>
        <v>766.46</v>
      </c>
      <c r="F2600" s="23"/>
      <c r="G2600" s="45">
        <f t="shared" si="67"/>
        <v>1107</v>
      </c>
      <c r="H2600" s="45">
        <f t="shared" si="67"/>
        <v>1150</v>
      </c>
    </row>
    <row r="2601" spans="1:8" x14ac:dyDescent="0.25">
      <c r="A2601" s="23">
        <v>69711</v>
      </c>
      <c r="B2601" s="23"/>
      <c r="C2601" s="23" t="s">
        <v>1616</v>
      </c>
      <c r="D2601" s="23">
        <f>VLOOKUP(A2601,'Novitas non-facility'!$B:$C,2,FALSE)</f>
        <v>929.31</v>
      </c>
      <c r="E2601" s="23">
        <f>VLOOKUP(A2601,'Novitas facilty'!$B:$C,2,FALSE)</f>
        <v>966.27</v>
      </c>
      <c r="F2601" s="23"/>
      <c r="G2601" s="45">
        <f t="shared" si="67"/>
        <v>1394</v>
      </c>
      <c r="H2601" s="45">
        <f t="shared" si="67"/>
        <v>1450</v>
      </c>
    </row>
    <row r="2602" spans="1:8" x14ac:dyDescent="0.25">
      <c r="A2602" s="23">
        <v>69714</v>
      </c>
      <c r="B2602" s="23"/>
      <c r="C2602" s="23" t="s">
        <v>1617</v>
      </c>
      <c r="D2602" s="23">
        <f>VLOOKUP(A2602,'Novitas non-facility'!$B:$C,2,FALSE)</f>
        <v>542.46</v>
      </c>
      <c r="E2602" s="23">
        <f>VLOOKUP(A2602,'Novitas facilty'!$B:$C,2,FALSE)</f>
        <v>1201.1199999999999</v>
      </c>
      <c r="F2602" s="23"/>
      <c r="G2602" s="45">
        <f t="shared" si="67"/>
        <v>814</v>
      </c>
      <c r="H2602" s="45">
        <f t="shared" si="67"/>
        <v>1802</v>
      </c>
    </row>
    <row r="2603" spans="1:8" x14ac:dyDescent="0.25">
      <c r="A2603" s="23">
        <v>69715</v>
      </c>
      <c r="B2603" s="23"/>
      <c r="C2603" s="23" t="s">
        <v>1618</v>
      </c>
      <c r="D2603" s="23">
        <f>VLOOKUP(A2603,'Novitas non-facility'!$B:$C,2,FALSE)</f>
        <v>1477.04</v>
      </c>
      <c r="E2603" s="23">
        <f>VLOOKUP(A2603,'Novitas facilty'!$B:$C,2,FALSE)</f>
        <v>1477.04</v>
      </c>
      <c r="F2603" s="23"/>
      <c r="G2603" s="45">
        <f t="shared" si="67"/>
        <v>2216</v>
      </c>
      <c r="H2603" s="45">
        <f t="shared" si="67"/>
        <v>2216</v>
      </c>
    </row>
    <row r="2604" spans="1:8" x14ac:dyDescent="0.25">
      <c r="A2604" s="23">
        <v>69717</v>
      </c>
      <c r="B2604" s="23"/>
      <c r="C2604" s="23" t="s">
        <v>1619</v>
      </c>
      <c r="D2604" s="23">
        <f>VLOOKUP(A2604,'Novitas non-facility'!$B:$C,2,FALSE)</f>
        <v>614.04999999999995</v>
      </c>
      <c r="E2604" s="23">
        <f>VLOOKUP(A2604,'Novitas facilty'!$B:$C,2,FALSE)</f>
        <v>1260.31</v>
      </c>
      <c r="F2604" s="23"/>
      <c r="G2604" s="45">
        <f t="shared" si="67"/>
        <v>922</v>
      </c>
      <c r="H2604" s="45">
        <f t="shared" si="67"/>
        <v>1891</v>
      </c>
    </row>
    <row r="2605" spans="1:8" x14ac:dyDescent="0.25">
      <c r="A2605" s="23">
        <v>69718</v>
      </c>
      <c r="B2605" s="23"/>
      <c r="C2605" s="23" t="s">
        <v>1620</v>
      </c>
      <c r="D2605" s="23">
        <f>VLOOKUP(A2605,'Novitas non-facility'!$B:$C,2,FALSE)</f>
        <v>1491.81</v>
      </c>
      <c r="E2605" s="23">
        <f>VLOOKUP(A2605,'Novitas facilty'!$B:$C,2,FALSE)</f>
        <v>1491.81</v>
      </c>
      <c r="F2605" s="23"/>
      <c r="G2605" s="45">
        <f t="shared" si="67"/>
        <v>2238</v>
      </c>
      <c r="H2605" s="45">
        <f t="shared" si="67"/>
        <v>2238</v>
      </c>
    </row>
    <row r="2606" spans="1:8" x14ac:dyDescent="0.25">
      <c r="A2606" s="23">
        <v>69720</v>
      </c>
      <c r="B2606" s="23"/>
      <c r="C2606" s="23" t="s">
        <v>1621</v>
      </c>
      <c r="D2606" s="23">
        <f>VLOOKUP(A2606,'Novitas non-facility'!$B:$C,2,FALSE)</f>
        <v>1319</v>
      </c>
      <c r="E2606" s="23">
        <f>VLOOKUP(A2606,'Novitas facilty'!$B:$C,2,FALSE)</f>
        <v>1361.92</v>
      </c>
      <c r="F2606" s="23"/>
      <c r="G2606" s="45">
        <f t="shared" si="67"/>
        <v>1979</v>
      </c>
      <c r="H2606" s="45">
        <f t="shared" si="67"/>
        <v>2043</v>
      </c>
    </row>
    <row r="2607" spans="1:8" x14ac:dyDescent="0.25">
      <c r="A2607" s="23">
        <v>69725</v>
      </c>
      <c r="B2607" s="23"/>
      <c r="C2607" s="23" t="s">
        <v>1621</v>
      </c>
      <c r="D2607" s="23">
        <f>VLOOKUP(A2607,'Novitas non-facility'!$B:$C,2,FALSE)</f>
        <v>2045.93</v>
      </c>
      <c r="E2607" s="23">
        <f>VLOOKUP(A2607,'Novitas facilty'!$B:$C,2,FALSE)</f>
        <v>2087.2600000000002</v>
      </c>
      <c r="F2607" s="23"/>
      <c r="G2607" s="45">
        <f t="shared" si="67"/>
        <v>3069</v>
      </c>
      <c r="H2607" s="45">
        <f t="shared" si="67"/>
        <v>3131</v>
      </c>
    </row>
    <row r="2608" spans="1:8" x14ac:dyDescent="0.25">
      <c r="A2608" s="23">
        <v>69740</v>
      </c>
      <c r="B2608" s="23"/>
      <c r="C2608" s="23" t="s">
        <v>1622</v>
      </c>
      <c r="D2608" s="23">
        <f>VLOOKUP(A2608,'Novitas non-facility'!$B:$C,2,FALSE)</f>
        <v>1276.8499999999999</v>
      </c>
      <c r="E2608" s="23">
        <f>VLOOKUP(A2608,'Novitas facilty'!$B:$C,2,FALSE)</f>
        <v>1298.6500000000001</v>
      </c>
      <c r="F2608" s="23"/>
      <c r="G2608" s="45">
        <f t="shared" si="67"/>
        <v>1916</v>
      </c>
      <c r="H2608" s="45">
        <f t="shared" si="67"/>
        <v>1948</v>
      </c>
    </row>
    <row r="2609" spans="1:8" x14ac:dyDescent="0.25">
      <c r="A2609" s="23">
        <v>69745</v>
      </c>
      <c r="B2609" s="23"/>
      <c r="C2609" s="23" t="s">
        <v>1622</v>
      </c>
      <c r="D2609" s="23">
        <f>VLOOKUP(A2609,'Novitas non-facility'!$B:$C,2,FALSE)</f>
        <v>1362.68</v>
      </c>
      <c r="E2609" s="23">
        <f>VLOOKUP(A2609,'Novitas facilty'!$B:$C,2,FALSE)</f>
        <v>1559.27</v>
      </c>
      <c r="F2609" s="23"/>
      <c r="G2609" s="45">
        <f t="shared" ref="G2609:H2621" si="68">ROUNDUP(D2609*$K$2,0)</f>
        <v>2045</v>
      </c>
      <c r="H2609" s="45">
        <f t="shared" si="68"/>
        <v>2339</v>
      </c>
    </row>
    <row r="2610" spans="1:8" x14ac:dyDescent="0.25">
      <c r="A2610" s="23">
        <v>69801</v>
      </c>
      <c r="B2610" s="23"/>
      <c r="C2610" s="23" t="s">
        <v>1623</v>
      </c>
      <c r="D2610" s="23">
        <f>VLOOKUP(A2610,'Novitas non-facility'!$B:$C,2,FALSE)</f>
        <v>255.42</v>
      </c>
      <c r="E2610" s="23">
        <f>VLOOKUP(A2610,'Novitas facilty'!$B:$C,2,FALSE)</f>
        <v>134.30000000000001</v>
      </c>
      <c r="F2610" s="23"/>
      <c r="G2610" s="45">
        <f t="shared" si="68"/>
        <v>384</v>
      </c>
      <c r="H2610" s="45">
        <f t="shared" si="68"/>
        <v>202</v>
      </c>
    </row>
    <row r="2611" spans="1:8" x14ac:dyDescent="0.25">
      <c r="A2611" s="23">
        <v>69805</v>
      </c>
      <c r="B2611" s="23"/>
      <c r="C2611" s="23" t="s">
        <v>1624</v>
      </c>
      <c r="D2611" s="23">
        <f>VLOOKUP(A2611,'Novitas non-facility'!$B:$C,2,FALSE)</f>
        <v>1129.5</v>
      </c>
      <c r="E2611" s="23">
        <f>VLOOKUP(A2611,'Novitas facilty'!$B:$C,2,FALSE)</f>
        <v>1172.81</v>
      </c>
      <c r="F2611" s="23"/>
      <c r="G2611" s="45">
        <f t="shared" si="68"/>
        <v>1695</v>
      </c>
      <c r="H2611" s="45">
        <f t="shared" si="68"/>
        <v>1760</v>
      </c>
    </row>
    <row r="2612" spans="1:8" x14ac:dyDescent="0.25">
      <c r="A2612" s="23">
        <v>69806</v>
      </c>
      <c r="B2612" s="23"/>
      <c r="C2612" s="23" t="s">
        <v>1624</v>
      </c>
      <c r="D2612" s="23">
        <f>VLOOKUP(A2612,'Novitas non-facility'!$B:$C,2,FALSE)</f>
        <v>1015.45</v>
      </c>
      <c r="E2612" s="23">
        <f>VLOOKUP(A2612,'Novitas facilty'!$B:$C,2,FALSE)</f>
        <v>1053.75</v>
      </c>
      <c r="F2612" s="23"/>
      <c r="G2612" s="45">
        <f t="shared" si="68"/>
        <v>1524</v>
      </c>
      <c r="H2612" s="45">
        <f t="shared" si="68"/>
        <v>1581</v>
      </c>
    </row>
    <row r="2613" spans="1:8" x14ac:dyDescent="0.25">
      <c r="A2613" s="23">
        <v>69905</v>
      </c>
      <c r="B2613" s="23"/>
      <c r="C2613" s="23" t="s">
        <v>1625</v>
      </c>
      <c r="D2613" s="23">
        <f>VLOOKUP(A2613,'Novitas non-facility'!$B:$C,2,FALSE)</f>
        <v>1019.34</v>
      </c>
      <c r="E2613" s="23">
        <f>VLOOKUP(A2613,'Novitas facilty'!$B:$C,2,FALSE)</f>
        <v>1025.8599999999999</v>
      </c>
      <c r="F2613" s="23"/>
      <c r="G2613" s="45">
        <f t="shared" si="68"/>
        <v>1530</v>
      </c>
      <c r="H2613" s="45">
        <f t="shared" si="68"/>
        <v>1539</v>
      </c>
    </row>
    <row r="2614" spans="1:8" x14ac:dyDescent="0.25">
      <c r="A2614" s="23">
        <v>69910</v>
      </c>
      <c r="B2614" s="23"/>
      <c r="C2614" s="23" t="s">
        <v>1626</v>
      </c>
      <c r="D2614" s="23">
        <f>VLOOKUP(A2614,'Novitas non-facility'!$B:$C,2,FALSE)</f>
        <v>1089.93</v>
      </c>
      <c r="E2614" s="23">
        <f>VLOOKUP(A2614,'Novitas facilty'!$B:$C,2,FALSE)</f>
        <v>1132.71</v>
      </c>
      <c r="F2614" s="23"/>
      <c r="G2614" s="45">
        <f t="shared" si="68"/>
        <v>1635</v>
      </c>
      <c r="H2614" s="45">
        <f t="shared" si="68"/>
        <v>1700</v>
      </c>
    </row>
    <row r="2615" spans="1:8" x14ac:dyDescent="0.25">
      <c r="A2615" s="23">
        <v>69915</v>
      </c>
      <c r="B2615" s="23"/>
      <c r="C2615" s="23" t="s">
        <v>1627</v>
      </c>
      <c r="D2615" s="23">
        <f>VLOOKUP(A2615,'Novitas non-facility'!$B:$C,2,FALSE)</f>
        <v>1643.21</v>
      </c>
      <c r="E2615" s="23">
        <f>VLOOKUP(A2615,'Novitas facilty'!$B:$C,2,FALSE)</f>
        <v>1707.61</v>
      </c>
      <c r="F2615" s="23"/>
      <c r="G2615" s="45">
        <f t="shared" si="68"/>
        <v>2465</v>
      </c>
      <c r="H2615" s="45">
        <f t="shared" si="68"/>
        <v>2562</v>
      </c>
    </row>
    <row r="2616" spans="1:8" x14ac:dyDescent="0.25">
      <c r="A2616" s="23">
        <v>69930</v>
      </c>
      <c r="B2616" s="23"/>
      <c r="C2616" s="23" t="s">
        <v>1628</v>
      </c>
      <c r="D2616" s="23">
        <f>VLOOKUP(A2616,'Novitas non-facility'!$B:$C,2,FALSE)</f>
        <v>1333.6</v>
      </c>
      <c r="E2616" s="23">
        <f>VLOOKUP(A2616,'Novitas facilty'!$B:$C,2,FALSE)</f>
        <v>1360.41</v>
      </c>
      <c r="F2616" s="23"/>
      <c r="G2616" s="45">
        <f t="shared" si="68"/>
        <v>2001</v>
      </c>
      <c r="H2616" s="45">
        <f t="shared" si="68"/>
        <v>2041</v>
      </c>
    </row>
    <row r="2617" spans="1:8" x14ac:dyDescent="0.25">
      <c r="A2617" s="23">
        <v>69950</v>
      </c>
      <c r="B2617" s="23"/>
      <c r="C2617" s="23" t="s">
        <v>1627</v>
      </c>
      <c r="D2617" s="23">
        <f>VLOOKUP(A2617,'Novitas non-facility'!$B:$C,2,FALSE)</f>
        <v>1900.46</v>
      </c>
      <c r="E2617" s="23">
        <f>VLOOKUP(A2617,'Novitas facilty'!$B:$C,2,FALSE)</f>
        <v>1974.11</v>
      </c>
      <c r="F2617" s="23"/>
      <c r="G2617" s="45">
        <f t="shared" si="68"/>
        <v>2851</v>
      </c>
      <c r="H2617" s="45">
        <f t="shared" si="68"/>
        <v>2962</v>
      </c>
    </row>
    <row r="2618" spans="1:8" x14ac:dyDescent="0.25">
      <c r="A2618" s="23">
        <v>69955</v>
      </c>
      <c r="B2618" s="23"/>
      <c r="C2618" s="23" t="s">
        <v>1621</v>
      </c>
      <c r="D2618" s="23">
        <f>VLOOKUP(A2618,'Novitas non-facility'!$B:$C,2,FALSE)</f>
        <v>2150.33</v>
      </c>
      <c r="E2618" s="23">
        <f>VLOOKUP(A2618,'Novitas facilty'!$B:$C,2,FALSE)</f>
        <v>2214.1999999999998</v>
      </c>
      <c r="F2618" s="23"/>
      <c r="G2618" s="45">
        <f t="shared" si="68"/>
        <v>3226</v>
      </c>
      <c r="H2618" s="45">
        <f t="shared" si="68"/>
        <v>3322</v>
      </c>
    </row>
    <row r="2619" spans="1:8" x14ac:dyDescent="0.25">
      <c r="A2619" s="23">
        <v>69960</v>
      </c>
      <c r="B2619" s="23"/>
      <c r="C2619" s="23" t="s">
        <v>1629</v>
      </c>
      <c r="D2619" s="23">
        <f>VLOOKUP(A2619,'Novitas non-facility'!$B:$C,2,FALSE)</f>
        <v>2053.9699999999998</v>
      </c>
      <c r="E2619" s="23">
        <f>VLOOKUP(A2619,'Novitas facilty'!$B:$C,2,FALSE)</f>
        <v>2125.91</v>
      </c>
      <c r="F2619" s="23"/>
      <c r="G2619" s="45">
        <f t="shared" si="68"/>
        <v>3081</v>
      </c>
      <c r="H2619" s="45">
        <f t="shared" si="68"/>
        <v>3189</v>
      </c>
    </row>
    <row r="2620" spans="1:8" x14ac:dyDescent="0.25">
      <c r="A2620" s="23">
        <v>69970</v>
      </c>
      <c r="B2620" s="23"/>
      <c r="C2620" s="23" t="s">
        <v>1630</v>
      </c>
      <c r="D2620" s="23">
        <f>VLOOKUP(A2620,'Novitas non-facility'!$B:$C,2,FALSE)</f>
        <v>2322.2600000000002</v>
      </c>
      <c r="E2620" s="23">
        <f>VLOOKUP(A2620,'Novitas facilty'!$B:$C,2,FALSE)</f>
        <v>2377.6799999999998</v>
      </c>
      <c r="F2620" s="23"/>
      <c r="G2620" s="45">
        <f t="shared" si="68"/>
        <v>3484</v>
      </c>
      <c r="H2620" s="45">
        <f t="shared" si="68"/>
        <v>3567</v>
      </c>
    </row>
    <row r="2621" spans="1:8" x14ac:dyDescent="0.25">
      <c r="A2621" s="23">
        <v>69990</v>
      </c>
      <c r="B2621" s="23"/>
      <c r="C2621" s="23" t="s">
        <v>1631</v>
      </c>
      <c r="D2621" s="23">
        <f>VLOOKUP(A2621,'Novitas non-facility'!$B:$C,2,FALSE)</f>
        <v>232.16</v>
      </c>
      <c r="E2621" s="23">
        <f>VLOOKUP(A2621,'Novitas facilty'!$B:$C,2,FALSE)</f>
        <v>245.7</v>
      </c>
      <c r="F2621" s="23"/>
      <c r="G2621" s="45">
        <f t="shared" si="68"/>
        <v>349</v>
      </c>
      <c r="H2621" s="45">
        <f t="shared" si="68"/>
        <v>369</v>
      </c>
    </row>
    <row r="2622" spans="1:8" x14ac:dyDescent="0.25">
      <c r="A2622" s="25">
        <v>70010</v>
      </c>
      <c r="B2622" s="25"/>
      <c r="C2622" s="25" t="s">
        <v>1632</v>
      </c>
      <c r="D2622" s="25">
        <f>VLOOKUP(A2622,'Novitas non-facility'!$B:$C,2,FALSE)</f>
        <v>62.44</v>
      </c>
      <c r="E2622" s="25">
        <f>VLOOKUP(A2622,'Novitas facilty'!$B:$C,2,FALSE)</f>
        <v>66.099999999999994</v>
      </c>
      <c r="F2622" s="25"/>
      <c r="G2622" s="46">
        <f>ROUNDUP(D2622*$L$2,0)</f>
        <v>94</v>
      </c>
      <c r="H2622" s="46">
        <f>ROUNDUP(E2622*$L$2,0)</f>
        <v>100</v>
      </c>
    </row>
    <row r="2623" spans="1:8" x14ac:dyDescent="0.25">
      <c r="A2623" s="25">
        <v>70015</v>
      </c>
      <c r="B2623" s="25"/>
      <c r="C2623" s="25" t="s">
        <v>1632</v>
      </c>
      <c r="D2623" s="25">
        <f>VLOOKUP(A2623,'Novitas non-facility'!$B:$C,2,FALSE)</f>
        <v>189.04</v>
      </c>
      <c r="E2623" s="25">
        <f>VLOOKUP(A2623,'Novitas facilty'!$B:$C,2,FALSE)</f>
        <v>169.57</v>
      </c>
      <c r="F2623" s="25"/>
      <c r="G2623" s="46">
        <f t="shared" ref="G2623:G2686" si="69">ROUNDUP(D2623*$L$2,0)</f>
        <v>284</v>
      </c>
      <c r="H2623" s="46">
        <f t="shared" ref="H2623:H2686" si="70">ROUNDUP(E2623*$L$2,0)</f>
        <v>255</v>
      </c>
    </row>
    <row r="2624" spans="1:8" x14ac:dyDescent="0.25">
      <c r="A2624" s="25">
        <v>70030</v>
      </c>
      <c r="B2624" s="25"/>
      <c r="C2624" s="25" t="s">
        <v>1633</v>
      </c>
      <c r="D2624" s="25">
        <f>VLOOKUP(A2624,'Novitas non-facility'!$B:$C,2,FALSE)</f>
        <v>36.729999999999997</v>
      </c>
      <c r="E2624" s="25">
        <f>VLOOKUP(A2624,'Novitas facilty'!$B:$C,2,FALSE)</f>
        <v>30.78</v>
      </c>
      <c r="F2624" s="25"/>
      <c r="G2624" s="46">
        <f t="shared" si="69"/>
        <v>56</v>
      </c>
      <c r="H2624" s="46">
        <f t="shared" si="70"/>
        <v>47</v>
      </c>
    </row>
    <row r="2625" spans="1:8" x14ac:dyDescent="0.25">
      <c r="A2625" s="25">
        <v>70100</v>
      </c>
      <c r="B2625" s="25"/>
      <c r="C2625" s="25" t="s">
        <v>1634</v>
      </c>
      <c r="D2625" s="25">
        <f>VLOOKUP(A2625,'Novitas non-facility'!$B:$C,2,FALSE)</f>
        <v>43.59</v>
      </c>
      <c r="E2625" s="25">
        <f>VLOOKUP(A2625,'Novitas facilty'!$B:$C,2,FALSE)</f>
        <v>36.39</v>
      </c>
      <c r="F2625" s="25"/>
      <c r="G2625" s="46">
        <f t="shared" si="69"/>
        <v>66</v>
      </c>
      <c r="H2625" s="46">
        <f t="shared" si="70"/>
        <v>55</v>
      </c>
    </row>
    <row r="2626" spans="1:8" x14ac:dyDescent="0.25">
      <c r="A2626" s="25">
        <v>70110</v>
      </c>
      <c r="B2626" s="25"/>
      <c r="C2626" s="25" t="s">
        <v>1635</v>
      </c>
      <c r="D2626" s="25">
        <f>VLOOKUP(A2626,'Novitas non-facility'!$B:$C,2,FALSE)</f>
        <v>48.72</v>
      </c>
      <c r="E2626" s="25">
        <f>VLOOKUP(A2626,'Novitas facilty'!$B:$C,2,FALSE)</f>
        <v>41.78</v>
      </c>
      <c r="F2626" s="25"/>
      <c r="G2626" s="46">
        <f t="shared" si="69"/>
        <v>74</v>
      </c>
      <c r="H2626" s="46">
        <f t="shared" si="70"/>
        <v>63</v>
      </c>
    </row>
    <row r="2627" spans="1:8" x14ac:dyDescent="0.25">
      <c r="A2627" s="25">
        <v>70120</v>
      </c>
      <c r="B2627" s="25"/>
      <c r="C2627" s="25" t="s">
        <v>1636</v>
      </c>
      <c r="D2627" s="25">
        <f>VLOOKUP(A2627,'Novitas non-facility'!$B:$C,2,FALSE)</f>
        <v>43.59</v>
      </c>
      <c r="E2627" s="25">
        <f>VLOOKUP(A2627,'Novitas facilty'!$B:$C,2,FALSE)</f>
        <v>37.6</v>
      </c>
      <c r="F2627" s="25"/>
      <c r="G2627" s="46">
        <f t="shared" si="69"/>
        <v>66</v>
      </c>
      <c r="H2627" s="46">
        <f t="shared" si="70"/>
        <v>57</v>
      </c>
    </row>
    <row r="2628" spans="1:8" x14ac:dyDescent="0.25">
      <c r="A2628" s="25">
        <v>70130</v>
      </c>
      <c r="B2628" s="25"/>
      <c r="C2628" s="25" t="s">
        <v>1636</v>
      </c>
      <c r="D2628" s="25">
        <f>VLOOKUP(A2628,'Novitas non-facility'!$B:$C,2,FALSE)</f>
        <v>70.52</v>
      </c>
      <c r="E2628" s="25">
        <f>VLOOKUP(A2628,'Novitas facilty'!$B:$C,2,FALSE)</f>
        <v>60.37</v>
      </c>
      <c r="F2628" s="25"/>
      <c r="G2628" s="46">
        <f t="shared" si="69"/>
        <v>106</v>
      </c>
      <c r="H2628" s="46">
        <f t="shared" si="70"/>
        <v>91</v>
      </c>
    </row>
    <row r="2629" spans="1:8" x14ac:dyDescent="0.25">
      <c r="A2629" s="25">
        <v>70134</v>
      </c>
      <c r="B2629" s="25"/>
      <c r="C2629" s="25" t="s">
        <v>1637</v>
      </c>
      <c r="D2629" s="25">
        <f>VLOOKUP(A2629,'Novitas non-facility'!$B:$C,2,FALSE)</f>
        <v>69.41</v>
      </c>
      <c r="E2629" s="25">
        <f>VLOOKUP(A2629,'Novitas facilty'!$B:$C,2,FALSE)</f>
        <v>56.76</v>
      </c>
      <c r="F2629" s="25"/>
      <c r="G2629" s="46">
        <f t="shared" si="69"/>
        <v>105</v>
      </c>
      <c r="H2629" s="46">
        <f t="shared" si="70"/>
        <v>86</v>
      </c>
    </row>
    <row r="2630" spans="1:8" x14ac:dyDescent="0.25">
      <c r="A2630" s="25">
        <v>70140</v>
      </c>
      <c r="B2630" s="25"/>
      <c r="C2630" s="25" t="s">
        <v>1638</v>
      </c>
      <c r="D2630" s="25">
        <f>VLOOKUP(A2630,'Novitas non-facility'!$B:$C,2,FALSE)</f>
        <v>36.32</v>
      </c>
      <c r="E2630" s="25">
        <f>VLOOKUP(A2630,'Novitas facilty'!$B:$C,2,FALSE)</f>
        <v>32.729999999999997</v>
      </c>
      <c r="F2630" s="25"/>
      <c r="G2630" s="46">
        <f t="shared" si="69"/>
        <v>55</v>
      </c>
      <c r="H2630" s="46">
        <f t="shared" si="70"/>
        <v>50</v>
      </c>
    </row>
    <row r="2631" spans="1:8" x14ac:dyDescent="0.25">
      <c r="A2631" s="25">
        <v>70150</v>
      </c>
      <c r="B2631" s="25"/>
      <c r="C2631" s="25" t="s">
        <v>1638</v>
      </c>
      <c r="D2631" s="25">
        <f>VLOOKUP(A2631,'Novitas non-facility'!$B:$C,2,FALSE)</f>
        <v>52.88</v>
      </c>
      <c r="E2631" s="25">
        <f>VLOOKUP(A2631,'Novitas facilty'!$B:$C,2,FALSE)</f>
        <v>45.77</v>
      </c>
      <c r="F2631" s="25"/>
      <c r="G2631" s="46">
        <f t="shared" si="69"/>
        <v>80</v>
      </c>
      <c r="H2631" s="46">
        <f t="shared" si="70"/>
        <v>69</v>
      </c>
    </row>
    <row r="2632" spans="1:8" x14ac:dyDescent="0.25">
      <c r="A2632" s="25">
        <v>70160</v>
      </c>
      <c r="B2632" s="25"/>
      <c r="C2632" s="25" t="s">
        <v>1639</v>
      </c>
      <c r="D2632" s="25">
        <f>VLOOKUP(A2632,'Novitas non-facility'!$B:$C,2,FALSE)</f>
        <v>43.24</v>
      </c>
      <c r="E2632" s="25">
        <f>VLOOKUP(A2632,'Novitas facilty'!$B:$C,2,FALSE)</f>
        <v>36.020000000000003</v>
      </c>
      <c r="F2632" s="25"/>
      <c r="G2632" s="46">
        <f t="shared" si="69"/>
        <v>65</v>
      </c>
      <c r="H2632" s="46">
        <f t="shared" si="70"/>
        <v>55</v>
      </c>
    </row>
    <row r="2633" spans="1:8" x14ac:dyDescent="0.25">
      <c r="A2633" s="25">
        <v>70170</v>
      </c>
      <c r="B2633" s="25"/>
      <c r="C2633" s="25" t="s">
        <v>1640</v>
      </c>
      <c r="D2633" s="25">
        <f>VLOOKUP(A2633,'Novitas non-facility'!$B:$C,2,FALSE)</f>
        <v>15.19</v>
      </c>
      <c r="E2633" s="25">
        <f>VLOOKUP(A2633,'Novitas facilty'!$B:$C,2,FALSE)</f>
        <v>0</v>
      </c>
      <c r="F2633" s="25"/>
      <c r="G2633" s="46">
        <f t="shared" si="69"/>
        <v>23</v>
      </c>
      <c r="H2633" s="46">
        <f t="shared" si="70"/>
        <v>0</v>
      </c>
    </row>
    <row r="2634" spans="1:8" x14ac:dyDescent="0.25">
      <c r="A2634" s="25">
        <v>70190</v>
      </c>
      <c r="B2634" s="25"/>
      <c r="C2634" s="25" t="s">
        <v>1641</v>
      </c>
      <c r="D2634" s="25">
        <f>VLOOKUP(A2634,'Novitas non-facility'!$B:$C,2,FALSE)</f>
        <v>42.36</v>
      </c>
      <c r="E2634" s="25">
        <f>VLOOKUP(A2634,'Novitas facilty'!$B:$C,2,FALSE)</f>
        <v>39.5</v>
      </c>
      <c r="F2634" s="25"/>
      <c r="G2634" s="46">
        <f t="shared" si="69"/>
        <v>64</v>
      </c>
      <c r="H2634" s="46">
        <f t="shared" si="70"/>
        <v>60</v>
      </c>
    </row>
    <row r="2635" spans="1:8" x14ac:dyDescent="0.25">
      <c r="A2635" s="25">
        <v>70200</v>
      </c>
      <c r="B2635" s="25"/>
      <c r="C2635" s="25" t="s">
        <v>1641</v>
      </c>
      <c r="D2635" s="25">
        <f>VLOOKUP(A2635,'Novitas non-facility'!$B:$C,2,FALSE)</f>
        <v>53.97</v>
      </c>
      <c r="E2635" s="25">
        <f>VLOOKUP(A2635,'Novitas facilty'!$B:$C,2,FALSE)</f>
        <v>46.5</v>
      </c>
      <c r="F2635" s="25"/>
      <c r="G2635" s="46">
        <f t="shared" si="69"/>
        <v>81</v>
      </c>
      <c r="H2635" s="46">
        <f t="shared" si="70"/>
        <v>70</v>
      </c>
    </row>
    <row r="2636" spans="1:8" x14ac:dyDescent="0.25">
      <c r="A2636" s="25">
        <v>70210</v>
      </c>
      <c r="B2636" s="25"/>
      <c r="C2636" s="25" t="s">
        <v>1642</v>
      </c>
      <c r="D2636" s="25">
        <f>VLOOKUP(A2636,'Novitas non-facility'!$B:$C,2,FALSE)</f>
        <v>36.380000000000003</v>
      </c>
      <c r="E2636" s="25">
        <f>VLOOKUP(A2636,'Novitas facilty'!$B:$C,2,FALSE)</f>
        <v>32.799999999999997</v>
      </c>
      <c r="F2636" s="25"/>
      <c r="G2636" s="46">
        <f t="shared" si="69"/>
        <v>55</v>
      </c>
      <c r="H2636" s="46">
        <f t="shared" si="70"/>
        <v>50</v>
      </c>
    </row>
    <row r="2637" spans="1:8" x14ac:dyDescent="0.25">
      <c r="A2637" s="25">
        <v>70220</v>
      </c>
      <c r="B2637" s="25"/>
      <c r="C2637" s="25" t="s">
        <v>1642</v>
      </c>
      <c r="D2637" s="25">
        <f>VLOOKUP(A2637,'Novitas non-facility'!$B:$C,2,FALSE)</f>
        <v>42.33</v>
      </c>
      <c r="E2637" s="25">
        <f>VLOOKUP(A2637,'Novitas facilty'!$B:$C,2,FALSE)</f>
        <v>41.37</v>
      </c>
      <c r="F2637" s="25"/>
      <c r="G2637" s="46">
        <f t="shared" si="69"/>
        <v>64</v>
      </c>
      <c r="H2637" s="46">
        <f t="shared" si="70"/>
        <v>63</v>
      </c>
    </row>
    <row r="2638" spans="1:8" x14ac:dyDescent="0.25">
      <c r="A2638" s="25">
        <v>70240</v>
      </c>
      <c r="B2638" s="25"/>
      <c r="C2638" s="25" t="s">
        <v>1643</v>
      </c>
      <c r="D2638" s="25">
        <f>VLOOKUP(A2638,'Novitas non-facility'!$B:$C,2,FALSE)</f>
        <v>37.090000000000003</v>
      </c>
      <c r="E2638" s="25">
        <f>VLOOKUP(A2638,'Novitas facilty'!$B:$C,2,FALSE)</f>
        <v>33.130000000000003</v>
      </c>
      <c r="F2638" s="25"/>
      <c r="G2638" s="46">
        <f t="shared" si="69"/>
        <v>56</v>
      </c>
      <c r="H2638" s="46">
        <f t="shared" si="70"/>
        <v>50</v>
      </c>
    </row>
    <row r="2639" spans="1:8" x14ac:dyDescent="0.25">
      <c r="A2639" s="25">
        <v>70250</v>
      </c>
      <c r="B2639" s="25"/>
      <c r="C2639" s="25" t="s">
        <v>1644</v>
      </c>
      <c r="D2639" s="25">
        <f>VLOOKUP(A2639,'Novitas non-facility'!$B:$C,2,FALSE)</f>
        <v>40.54</v>
      </c>
      <c r="E2639" s="25">
        <f>VLOOKUP(A2639,'Novitas facilty'!$B:$C,2,FALSE)</f>
        <v>39.799999999999997</v>
      </c>
      <c r="F2639" s="25"/>
      <c r="G2639" s="46">
        <f t="shared" si="69"/>
        <v>61</v>
      </c>
      <c r="H2639" s="46">
        <f t="shared" si="70"/>
        <v>60</v>
      </c>
    </row>
    <row r="2640" spans="1:8" x14ac:dyDescent="0.25">
      <c r="A2640" s="25">
        <v>70260</v>
      </c>
      <c r="B2640" s="25"/>
      <c r="C2640" s="25" t="s">
        <v>1644</v>
      </c>
      <c r="D2640" s="25">
        <f>VLOOKUP(A2640,'Novitas non-facility'!$B:$C,2,FALSE)</f>
        <v>50.16</v>
      </c>
      <c r="E2640" s="25">
        <f>VLOOKUP(A2640,'Novitas facilty'!$B:$C,2,FALSE)</f>
        <v>50.3</v>
      </c>
      <c r="F2640" s="25"/>
      <c r="G2640" s="46">
        <f t="shared" si="69"/>
        <v>76</v>
      </c>
      <c r="H2640" s="46">
        <f t="shared" si="70"/>
        <v>76</v>
      </c>
    </row>
    <row r="2641" spans="1:8" x14ac:dyDescent="0.25">
      <c r="A2641" s="25">
        <v>70300</v>
      </c>
      <c r="B2641" s="25"/>
      <c r="C2641" s="25" t="s">
        <v>1645</v>
      </c>
      <c r="D2641" s="25">
        <f>VLOOKUP(A2641,'Novitas non-facility'!$B:$C,2,FALSE)</f>
        <v>14.49</v>
      </c>
      <c r="E2641" s="25">
        <f>VLOOKUP(A2641,'Novitas facilty'!$B:$C,2,FALSE)</f>
        <v>16.53</v>
      </c>
      <c r="F2641" s="25"/>
      <c r="G2641" s="46">
        <f t="shared" si="69"/>
        <v>22</v>
      </c>
      <c r="H2641" s="46">
        <f t="shared" si="70"/>
        <v>25</v>
      </c>
    </row>
    <row r="2642" spans="1:8" x14ac:dyDescent="0.25">
      <c r="A2642" s="25">
        <v>70310</v>
      </c>
      <c r="B2642" s="25"/>
      <c r="C2642" s="25" t="s">
        <v>1645</v>
      </c>
      <c r="D2642" s="25">
        <f>VLOOKUP(A2642,'Novitas non-facility'!$B:$C,2,FALSE)</f>
        <v>44.41</v>
      </c>
      <c r="E2642" s="25">
        <f>VLOOKUP(A2642,'Novitas facilty'!$B:$C,2,FALSE)</f>
        <v>40.89</v>
      </c>
      <c r="F2642" s="25"/>
      <c r="G2642" s="46">
        <f t="shared" si="69"/>
        <v>67</v>
      </c>
      <c r="H2642" s="46">
        <f t="shared" si="70"/>
        <v>62</v>
      </c>
    </row>
    <row r="2643" spans="1:8" x14ac:dyDescent="0.25">
      <c r="A2643" s="25">
        <v>70320</v>
      </c>
      <c r="B2643" s="25"/>
      <c r="C2643" s="25" t="s">
        <v>1646</v>
      </c>
      <c r="D2643" s="25">
        <f>VLOOKUP(A2643,'Novitas non-facility'!$B:$C,2,FALSE)</f>
        <v>59.47</v>
      </c>
      <c r="E2643" s="25">
        <f>VLOOKUP(A2643,'Novitas facilty'!$B:$C,2,FALSE)</f>
        <v>58.4</v>
      </c>
      <c r="F2643" s="25"/>
      <c r="G2643" s="46">
        <f t="shared" si="69"/>
        <v>90</v>
      </c>
      <c r="H2643" s="46">
        <f t="shared" si="70"/>
        <v>88</v>
      </c>
    </row>
    <row r="2644" spans="1:8" x14ac:dyDescent="0.25">
      <c r="A2644" s="25">
        <v>70328</v>
      </c>
      <c r="B2644" s="25"/>
      <c r="C2644" s="25" t="s">
        <v>1647</v>
      </c>
      <c r="D2644" s="25">
        <f>VLOOKUP(A2644,'Novitas non-facility'!$B:$C,2,FALSE)</f>
        <v>39.020000000000003</v>
      </c>
      <c r="E2644" s="25">
        <f>VLOOKUP(A2644,'Novitas facilty'!$B:$C,2,FALSE)</f>
        <v>33.97</v>
      </c>
      <c r="F2644" s="25"/>
      <c r="G2644" s="46">
        <f t="shared" si="69"/>
        <v>59</v>
      </c>
      <c r="H2644" s="46">
        <f t="shared" si="70"/>
        <v>51</v>
      </c>
    </row>
    <row r="2645" spans="1:8" x14ac:dyDescent="0.25">
      <c r="A2645" s="25">
        <v>70330</v>
      </c>
      <c r="B2645" s="25"/>
      <c r="C2645" s="25" t="s">
        <v>1648</v>
      </c>
      <c r="D2645" s="25">
        <f>VLOOKUP(A2645,'Novitas non-facility'!$B:$C,2,FALSE)</f>
        <v>59.8</v>
      </c>
      <c r="E2645" s="25">
        <f>VLOOKUP(A2645,'Novitas facilty'!$B:$C,2,FALSE)</f>
        <v>52.29</v>
      </c>
      <c r="F2645" s="25"/>
      <c r="G2645" s="46">
        <f t="shared" si="69"/>
        <v>90</v>
      </c>
      <c r="H2645" s="46">
        <f t="shared" si="70"/>
        <v>79</v>
      </c>
    </row>
    <row r="2646" spans="1:8" x14ac:dyDescent="0.25">
      <c r="A2646" s="25">
        <v>70332</v>
      </c>
      <c r="B2646" s="25"/>
      <c r="C2646" s="25" t="s">
        <v>1647</v>
      </c>
      <c r="D2646" s="25">
        <f>VLOOKUP(A2646,'Novitas non-facility'!$B:$C,2,FALSE)</f>
        <v>95.39</v>
      </c>
      <c r="E2646" s="25">
        <f>VLOOKUP(A2646,'Novitas facilty'!$B:$C,2,FALSE)</f>
        <v>89.84</v>
      </c>
      <c r="F2646" s="25"/>
      <c r="G2646" s="46">
        <f t="shared" si="69"/>
        <v>144</v>
      </c>
      <c r="H2646" s="46">
        <f t="shared" si="70"/>
        <v>135</v>
      </c>
    </row>
    <row r="2647" spans="1:8" x14ac:dyDescent="0.25">
      <c r="A2647" s="25">
        <v>70336</v>
      </c>
      <c r="B2647" s="25"/>
      <c r="C2647" s="25" t="s">
        <v>1649</v>
      </c>
      <c r="D2647" s="25">
        <f>VLOOKUP(A2647,'Novitas non-facility'!$B:$C,2,FALSE)</f>
        <v>311.89</v>
      </c>
      <c r="E2647" s="25">
        <f>VLOOKUP(A2647,'Novitas facilty'!$B:$C,2,FALSE)</f>
        <v>357.9</v>
      </c>
      <c r="F2647" s="25"/>
      <c r="G2647" s="46">
        <f t="shared" si="69"/>
        <v>468</v>
      </c>
      <c r="H2647" s="46">
        <f t="shared" si="70"/>
        <v>537</v>
      </c>
    </row>
    <row r="2648" spans="1:8" x14ac:dyDescent="0.25">
      <c r="A2648" s="25">
        <v>70350</v>
      </c>
      <c r="B2648" s="25"/>
      <c r="C2648" s="25" t="s">
        <v>1650</v>
      </c>
      <c r="D2648" s="25">
        <f>VLOOKUP(A2648,'Novitas non-facility'!$B:$C,2,FALSE)</f>
        <v>18.100000000000001</v>
      </c>
      <c r="E2648" s="25">
        <f>VLOOKUP(A2648,'Novitas facilty'!$B:$C,2,FALSE)</f>
        <v>21.91</v>
      </c>
      <c r="F2648" s="25"/>
      <c r="G2648" s="46">
        <f t="shared" si="69"/>
        <v>28</v>
      </c>
      <c r="H2648" s="46">
        <f t="shared" si="70"/>
        <v>33</v>
      </c>
    </row>
    <row r="2649" spans="1:8" x14ac:dyDescent="0.25">
      <c r="A2649" s="25">
        <v>70355</v>
      </c>
      <c r="B2649" s="25"/>
      <c r="C2649" s="25" t="s">
        <v>1651</v>
      </c>
      <c r="D2649" s="25">
        <f>VLOOKUP(A2649,'Novitas non-facility'!$B:$C,2,FALSE)</f>
        <v>19.920000000000002</v>
      </c>
      <c r="E2649" s="25">
        <f>VLOOKUP(A2649,'Novitas facilty'!$B:$C,2,FALSE)</f>
        <v>22.61</v>
      </c>
      <c r="F2649" s="25"/>
      <c r="G2649" s="46">
        <f t="shared" si="69"/>
        <v>30</v>
      </c>
      <c r="H2649" s="46">
        <f t="shared" si="70"/>
        <v>34</v>
      </c>
    </row>
    <row r="2650" spans="1:8" x14ac:dyDescent="0.25">
      <c r="A2650" s="25">
        <v>70360</v>
      </c>
      <c r="B2650" s="25"/>
      <c r="C2650" s="25" t="s">
        <v>1652</v>
      </c>
      <c r="D2650" s="25">
        <f>VLOOKUP(A2650,'Novitas non-facility'!$B:$C,2,FALSE)</f>
        <v>35.590000000000003</v>
      </c>
      <c r="E2650" s="25">
        <f>VLOOKUP(A2650,'Novitas facilty'!$B:$C,2,FALSE)</f>
        <v>31.19</v>
      </c>
      <c r="F2650" s="25"/>
      <c r="G2650" s="46">
        <f t="shared" si="69"/>
        <v>54</v>
      </c>
      <c r="H2650" s="46">
        <f t="shared" si="70"/>
        <v>47</v>
      </c>
    </row>
    <row r="2651" spans="1:8" x14ac:dyDescent="0.25">
      <c r="A2651" s="25">
        <v>70370</v>
      </c>
      <c r="B2651" s="25"/>
      <c r="C2651" s="25" t="s">
        <v>1653</v>
      </c>
      <c r="D2651" s="25">
        <f>VLOOKUP(A2651,'Novitas non-facility'!$B:$C,2,FALSE)</f>
        <v>113.23</v>
      </c>
      <c r="E2651" s="25">
        <f>VLOOKUP(A2651,'Novitas facilty'!$B:$C,2,FALSE)</f>
        <v>87.84</v>
      </c>
      <c r="F2651" s="25"/>
      <c r="G2651" s="46">
        <f t="shared" si="69"/>
        <v>170</v>
      </c>
      <c r="H2651" s="46">
        <f t="shared" si="70"/>
        <v>132</v>
      </c>
    </row>
    <row r="2652" spans="1:8" x14ac:dyDescent="0.25">
      <c r="A2652" s="25">
        <v>70371</v>
      </c>
      <c r="B2652" s="25"/>
      <c r="C2652" s="25" t="s">
        <v>1654</v>
      </c>
      <c r="D2652" s="25">
        <f>VLOOKUP(A2652,'Novitas non-facility'!$B:$C,2,FALSE)</f>
        <v>121.18</v>
      </c>
      <c r="E2652" s="25">
        <f>VLOOKUP(A2652,'Novitas facilty'!$B:$C,2,FALSE)</f>
        <v>100.44</v>
      </c>
      <c r="F2652" s="25"/>
      <c r="G2652" s="46">
        <f t="shared" si="69"/>
        <v>182</v>
      </c>
      <c r="H2652" s="46">
        <f t="shared" si="70"/>
        <v>151</v>
      </c>
    </row>
    <row r="2653" spans="1:8" x14ac:dyDescent="0.25">
      <c r="A2653" s="25">
        <v>70380</v>
      </c>
      <c r="B2653" s="25"/>
      <c r="C2653" s="25" t="s">
        <v>1655</v>
      </c>
      <c r="D2653" s="25">
        <f>VLOOKUP(A2653,'Novitas non-facility'!$B:$C,2,FALSE)</f>
        <v>42.48</v>
      </c>
      <c r="E2653" s="25">
        <f>VLOOKUP(A2653,'Novitas facilty'!$B:$C,2,FALSE)</f>
        <v>40.049999999999997</v>
      </c>
      <c r="F2653" s="25"/>
      <c r="G2653" s="46">
        <f t="shared" si="69"/>
        <v>64</v>
      </c>
      <c r="H2653" s="46">
        <f t="shared" si="70"/>
        <v>61</v>
      </c>
    </row>
    <row r="2654" spans="1:8" x14ac:dyDescent="0.25">
      <c r="A2654" s="25">
        <v>70390</v>
      </c>
      <c r="B2654" s="25"/>
      <c r="C2654" s="25" t="s">
        <v>1656</v>
      </c>
      <c r="D2654" s="25">
        <f>VLOOKUP(A2654,'Novitas non-facility'!$B:$C,2,FALSE)</f>
        <v>134.01</v>
      </c>
      <c r="E2654" s="25">
        <f>VLOOKUP(A2654,'Novitas facilty'!$B:$C,2,FALSE)</f>
        <v>104.94</v>
      </c>
      <c r="F2654" s="25"/>
      <c r="G2654" s="46">
        <f t="shared" si="69"/>
        <v>202</v>
      </c>
      <c r="H2654" s="46">
        <f t="shared" si="70"/>
        <v>158</v>
      </c>
    </row>
    <row r="2655" spans="1:8" x14ac:dyDescent="0.25">
      <c r="A2655" s="25">
        <v>70450</v>
      </c>
      <c r="B2655" s="25"/>
      <c r="C2655" s="25" t="s">
        <v>1657</v>
      </c>
      <c r="D2655" s="25">
        <f>VLOOKUP(A2655,'Novitas non-facility'!$B:$C,2,FALSE)</f>
        <v>122.68</v>
      </c>
      <c r="E2655" s="25">
        <f>VLOOKUP(A2655,'Novitas facilty'!$B:$C,2,FALSE)</f>
        <v>128.6</v>
      </c>
      <c r="F2655" s="25"/>
      <c r="G2655" s="46">
        <f t="shared" si="69"/>
        <v>185</v>
      </c>
      <c r="H2655" s="46">
        <f t="shared" si="70"/>
        <v>193</v>
      </c>
    </row>
    <row r="2656" spans="1:8" x14ac:dyDescent="0.25">
      <c r="A2656" s="25">
        <v>70460</v>
      </c>
      <c r="B2656" s="25"/>
      <c r="C2656" s="25" t="s">
        <v>1658</v>
      </c>
      <c r="D2656" s="25">
        <f>VLOOKUP(A2656,'Novitas non-facility'!$B:$C,2,FALSE)</f>
        <v>171.31</v>
      </c>
      <c r="E2656" s="25">
        <f>VLOOKUP(A2656,'Novitas facilty'!$B:$C,2,FALSE)</f>
        <v>179.14</v>
      </c>
      <c r="F2656" s="25"/>
      <c r="G2656" s="46">
        <f t="shared" si="69"/>
        <v>257</v>
      </c>
      <c r="H2656" s="46">
        <f t="shared" si="70"/>
        <v>269</v>
      </c>
    </row>
    <row r="2657" spans="1:8" x14ac:dyDescent="0.25">
      <c r="A2657" s="25">
        <v>70470</v>
      </c>
      <c r="B2657" s="25"/>
      <c r="C2657" s="25" t="s">
        <v>1659</v>
      </c>
      <c r="D2657" s="25">
        <f>VLOOKUP(A2657,'Novitas non-facility'!$B:$C,2,FALSE)</f>
        <v>201.69</v>
      </c>
      <c r="E2657" s="25">
        <f>VLOOKUP(A2657,'Novitas facilty'!$B:$C,2,FALSE)</f>
        <v>212.86</v>
      </c>
      <c r="F2657" s="25"/>
      <c r="G2657" s="46">
        <f t="shared" si="69"/>
        <v>303</v>
      </c>
      <c r="H2657" s="46">
        <f t="shared" si="70"/>
        <v>320</v>
      </c>
    </row>
    <row r="2658" spans="1:8" x14ac:dyDescent="0.25">
      <c r="A2658" s="25">
        <v>70480</v>
      </c>
      <c r="B2658" s="25"/>
      <c r="C2658" s="25" t="s">
        <v>1660</v>
      </c>
      <c r="D2658" s="25">
        <f>VLOOKUP(A2658,'Novitas non-facility'!$B:$C,2,FALSE)</f>
        <v>183.41</v>
      </c>
      <c r="E2658" s="25">
        <f>VLOOKUP(A2658,'Novitas facilty'!$B:$C,2,FALSE)</f>
        <v>259.95999999999998</v>
      </c>
      <c r="F2658" s="25"/>
      <c r="G2658" s="46">
        <f t="shared" si="69"/>
        <v>276</v>
      </c>
      <c r="H2658" s="46">
        <f t="shared" si="70"/>
        <v>390</v>
      </c>
    </row>
    <row r="2659" spans="1:8" x14ac:dyDescent="0.25">
      <c r="A2659" s="25">
        <v>70481</v>
      </c>
      <c r="B2659" s="25"/>
      <c r="C2659" s="25" t="s">
        <v>1661</v>
      </c>
      <c r="D2659" s="25">
        <f>VLOOKUP(A2659,'Novitas non-facility'!$B:$C,2,FALSE)</f>
        <v>210.51</v>
      </c>
      <c r="E2659" s="25">
        <f>VLOOKUP(A2659,'Novitas facilty'!$B:$C,2,FALSE)</f>
        <v>307.92</v>
      </c>
      <c r="F2659" s="25"/>
      <c r="G2659" s="46">
        <f t="shared" si="69"/>
        <v>316</v>
      </c>
      <c r="H2659" s="46">
        <f t="shared" si="70"/>
        <v>462</v>
      </c>
    </row>
    <row r="2660" spans="1:8" x14ac:dyDescent="0.25">
      <c r="A2660" s="25">
        <v>70482</v>
      </c>
      <c r="B2660" s="25"/>
      <c r="C2660" s="25" t="s">
        <v>1662</v>
      </c>
      <c r="D2660" s="25">
        <f>VLOOKUP(A2660,'Novitas non-facility'!$B:$C,2,FALSE)</f>
        <v>245.87</v>
      </c>
      <c r="E2660" s="25">
        <f>VLOOKUP(A2660,'Novitas facilty'!$B:$C,2,FALSE)</f>
        <v>336.26</v>
      </c>
      <c r="F2660" s="25"/>
      <c r="G2660" s="46">
        <f t="shared" si="69"/>
        <v>369</v>
      </c>
      <c r="H2660" s="46">
        <f t="shared" si="70"/>
        <v>505</v>
      </c>
    </row>
    <row r="2661" spans="1:8" x14ac:dyDescent="0.25">
      <c r="A2661" s="25">
        <v>70486</v>
      </c>
      <c r="B2661" s="25"/>
      <c r="C2661" s="25" t="s">
        <v>1663</v>
      </c>
      <c r="D2661" s="25">
        <f>VLOOKUP(A2661,'Novitas non-facility'!$B:$C,2,FALSE)</f>
        <v>148.96</v>
      </c>
      <c r="E2661" s="25">
        <f>VLOOKUP(A2661,'Novitas facilty'!$B:$C,2,FALSE)</f>
        <v>155.58000000000001</v>
      </c>
      <c r="F2661" s="25"/>
      <c r="G2661" s="46">
        <f t="shared" si="69"/>
        <v>224</v>
      </c>
      <c r="H2661" s="46">
        <f t="shared" si="70"/>
        <v>234</v>
      </c>
    </row>
    <row r="2662" spans="1:8" x14ac:dyDescent="0.25">
      <c r="A2662" s="25">
        <v>70487</v>
      </c>
      <c r="B2662" s="25"/>
      <c r="C2662" s="25" t="s">
        <v>1664</v>
      </c>
      <c r="D2662" s="25">
        <f>VLOOKUP(A2662,'Novitas non-facility'!$B:$C,2,FALSE)</f>
        <v>176.27</v>
      </c>
      <c r="E2662" s="25">
        <f>VLOOKUP(A2662,'Novitas facilty'!$B:$C,2,FALSE)</f>
        <v>186.79</v>
      </c>
      <c r="F2662" s="25"/>
      <c r="G2662" s="46">
        <f t="shared" si="69"/>
        <v>265</v>
      </c>
      <c r="H2662" s="46">
        <f t="shared" si="70"/>
        <v>281</v>
      </c>
    </row>
    <row r="2663" spans="1:8" x14ac:dyDescent="0.25">
      <c r="A2663" s="25">
        <v>70488</v>
      </c>
      <c r="B2663" s="25"/>
      <c r="C2663" s="25" t="s">
        <v>1665</v>
      </c>
      <c r="D2663" s="25">
        <f>VLOOKUP(A2663,'Novitas non-facility'!$B:$C,2,FALSE)</f>
        <v>215.02</v>
      </c>
      <c r="E2663" s="25">
        <f>VLOOKUP(A2663,'Novitas facilty'!$B:$C,2,FALSE)</f>
        <v>227.77</v>
      </c>
      <c r="F2663" s="25"/>
      <c r="G2663" s="46">
        <f t="shared" si="69"/>
        <v>323</v>
      </c>
      <c r="H2663" s="46">
        <f t="shared" si="70"/>
        <v>342</v>
      </c>
    </row>
    <row r="2664" spans="1:8" x14ac:dyDescent="0.25">
      <c r="A2664" s="25">
        <v>70490</v>
      </c>
      <c r="B2664" s="25"/>
      <c r="C2664" s="25" t="s">
        <v>1666</v>
      </c>
      <c r="D2664" s="25">
        <f>VLOOKUP(A2664,'Novitas non-facility'!$B:$C,2,FALSE)</f>
        <v>173.51</v>
      </c>
      <c r="E2664" s="25">
        <f>VLOOKUP(A2664,'Novitas facilty'!$B:$C,2,FALSE)</f>
        <v>214.04</v>
      </c>
      <c r="F2664" s="25"/>
      <c r="G2664" s="46">
        <f t="shared" si="69"/>
        <v>261</v>
      </c>
      <c r="H2664" s="46">
        <f t="shared" si="70"/>
        <v>322</v>
      </c>
    </row>
    <row r="2665" spans="1:8" x14ac:dyDescent="0.25">
      <c r="A2665" s="25">
        <v>70491</v>
      </c>
      <c r="B2665" s="25"/>
      <c r="C2665" s="25" t="s">
        <v>1667</v>
      </c>
      <c r="D2665" s="25">
        <f>VLOOKUP(A2665,'Novitas non-facility'!$B:$C,2,FALSE)</f>
        <v>214.32</v>
      </c>
      <c r="E2665" s="25">
        <f>VLOOKUP(A2665,'Novitas facilty'!$B:$C,2,FALSE)</f>
        <v>262</v>
      </c>
      <c r="F2665" s="25"/>
      <c r="G2665" s="46">
        <f t="shared" si="69"/>
        <v>322</v>
      </c>
      <c r="H2665" s="46">
        <f t="shared" si="70"/>
        <v>393</v>
      </c>
    </row>
    <row r="2666" spans="1:8" x14ac:dyDescent="0.25">
      <c r="A2666" s="25">
        <v>70492</v>
      </c>
      <c r="B2666" s="25"/>
      <c r="C2666" s="25" t="s">
        <v>1668</v>
      </c>
      <c r="D2666" s="25">
        <f>VLOOKUP(A2666,'Novitas non-facility'!$B:$C,2,FALSE)</f>
        <v>257.77999999999997</v>
      </c>
      <c r="E2666" s="25">
        <f>VLOOKUP(A2666,'Novitas facilty'!$B:$C,2,FALSE)</f>
        <v>309.68</v>
      </c>
      <c r="F2666" s="25"/>
      <c r="G2666" s="46">
        <f t="shared" si="69"/>
        <v>387</v>
      </c>
      <c r="H2666" s="46">
        <f t="shared" si="70"/>
        <v>465</v>
      </c>
    </row>
    <row r="2667" spans="1:8" x14ac:dyDescent="0.25">
      <c r="A2667" s="25">
        <v>70496</v>
      </c>
      <c r="B2667" s="25"/>
      <c r="C2667" s="25" t="s">
        <v>1669</v>
      </c>
      <c r="D2667" s="25">
        <f>VLOOKUP(A2667,'Novitas non-facility'!$B:$C,2,FALSE)</f>
        <v>291.57</v>
      </c>
      <c r="E2667" s="25">
        <f>VLOOKUP(A2667,'Novitas facilty'!$B:$C,2,FALSE)</f>
        <v>327.10000000000002</v>
      </c>
      <c r="F2667" s="25"/>
      <c r="G2667" s="46">
        <f t="shared" si="69"/>
        <v>438</v>
      </c>
      <c r="H2667" s="46">
        <f t="shared" si="70"/>
        <v>491</v>
      </c>
    </row>
    <row r="2668" spans="1:8" x14ac:dyDescent="0.25">
      <c r="A2668" s="25">
        <v>70498</v>
      </c>
      <c r="B2668" s="25"/>
      <c r="C2668" s="25" t="s">
        <v>1670</v>
      </c>
      <c r="D2668" s="25">
        <f>VLOOKUP(A2668,'Novitas non-facility'!$B:$C,2,FALSE)</f>
        <v>291.57</v>
      </c>
      <c r="E2668" s="25">
        <f>VLOOKUP(A2668,'Novitas facilty'!$B:$C,2,FALSE)</f>
        <v>325.89</v>
      </c>
      <c r="F2668" s="25"/>
      <c r="G2668" s="46">
        <f t="shared" si="69"/>
        <v>438</v>
      </c>
      <c r="H2668" s="46">
        <f t="shared" si="70"/>
        <v>489</v>
      </c>
    </row>
    <row r="2669" spans="1:8" x14ac:dyDescent="0.25">
      <c r="A2669" s="25">
        <v>70540</v>
      </c>
      <c r="B2669" s="25"/>
      <c r="C2669" s="25" t="s">
        <v>1671</v>
      </c>
      <c r="D2669" s="25">
        <f>VLOOKUP(A2669,'Novitas non-facility'!$B:$C,2,FALSE)</f>
        <v>265.45</v>
      </c>
      <c r="E2669" s="25">
        <f>VLOOKUP(A2669,'Novitas facilty'!$B:$C,2,FALSE)</f>
        <v>401.87</v>
      </c>
      <c r="F2669" s="25"/>
      <c r="G2669" s="46">
        <f t="shared" si="69"/>
        <v>399</v>
      </c>
      <c r="H2669" s="46">
        <f t="shared" si="70"/>
        <v>603</v>
      </c>
    </row>
    <row r="2670" spans="1:8" x14ac:dyDescent="0.25">
      <c r="A2670" s="25">
        <v>70542</v>
      </c>
      <c r="B2670" s="25"/>
      <c r="C2670" s="25" t="s">
        <v>1672</v>
      </c>
      <c r="D2670" s="25">
        <f>VLOOKUP(A2670,'Novitas non-facility'!$B:$C,2,FALSE)</f>
        <v>315.29000000000002</v>
      </c>
      <c r="E2670" s="25">
        <f>VLOOKUP(A2670,'Novitas facilty'!$B:$C,2,FALSE)</f>
        <v>449.22</v>
      </c>
      <c r="F2670" s="25"/>
      <c r="G2670" s="46">
        <f t="shared" si="69"/>
        <v>473</v>
      </c>
      <c r="H2670" s="46">
        <f t="shared" si="70"/>
        <v>674</v>
      </c>
    </row>
    <row r="2671" spans="1:8" x14ac:dyDescent="0.25">
      <c r="A2671" s="25">
        <v>70543</v>
      </c>
      <c r="B2671" s="25"/>
      <c r="C2671" s="25" t="s">
        <v>1673</v>
      </c>
      <c r="D2671" s="25">
        <f>VLOOKUP(A2671,'Novitas non-facility'!$B:$C,2,FALSE)</f>
        <v>397.76</v>
      </c>
      <c r="E2671" s="25">
        <f>VLOOKUP(A2671,'Novitas facilty'!$B:$C,2,FALSE)</f>
        <v>549.20000000000005</v>
      </c>
      <c r="F2671" s="25"/>
      <c r="G2671" s="46">
        <f t="shared" si="69"/>
        <v>597</v>
      </c>
      <c r="H2671" s="46">
        <f t="shared" si="70"/>
        <v>824</v>
      </c>
    </row>
    <row r="2672" spans="1:8" x14ac:dyDescent="0.25">
      <c r="A2672" s="25">
        <v>70544</v>
      </c>
      <c r="B2672" s="25"/>
      <c r="C2672" s="25" t="s">
        <v>1674</v>
      </c>
      <c r="D2672" s="25">
        <f>VLOOKUP(A2672,'Novitas non-facility'!$B:$C,2,FALSE)</f>
        <v>252.2</v>
      </c>
      <c r="E2672" s="25">
        <f>VLOOKUP(A2672,'Novitas facilty'!$B:$C,2,FALSE)</f>
        <v>439.47</v>
      </c>
      <c r="F2672" s="25"/>
      <c r="G2672" s="46">
        <f t="shared" si="69"/>
        <v>379</v>
      </c>
      <c r="H2672" s="46">
        <f t="shared" si="70"/>
        <v>660</v>
      </c>
    </row>
    <row r="2673" spans="1:8" x14ac:dyDescent="0.25">
      <c r="A2673" s="25">
        <v>70545</v>
      </c>
      <c r="B2673" s="25"/>
      <c r="C2673" s="25" t="s">
        <v>1675</v>
      </c>
      <c r="D2673" s="25">
        <f>VLOOKUP(A2673,'Novitas non-facility'!$B:$C,2,FALSE)</f>
        <v>266.60000000000002</v>
      </c>
      <c r="E2673" s="25">
        <f>VLOOKUP(A2673,'Novitas facilty'!$B:$C,2,FALSE)</f>
        <v>433.84</v>
      </c>
      <c r="F2673" s="25"/>
      <c r="G2673" s="46">
        <f t="shared" si="69"/>
        <v>400</v>
      </c>
      <c r="H2673" s="46">
        <f t="shared" si="70"/>
        <v>651</v>
      </c>
    </row>
    <row r="2674" spans="1:8" x14ac:dyDescent="0.25">
      <c r="A2674" s="25">
        <v>70546</v>
      </c>
      <c r="B2674" s="25"/>
      <c r="C2674" s="25" t="s">
        <v>1676</v>
      </c>
      <c r="D2674" s="25">
        <f>VLOOKUP(A2674,'Novitas non-facility'!$B:$C,2,FALSE)</f>
        <v>387.23</v>
      </c>
      <c r="E2674" s="25">
        <f>VLOOKUP(A2674,'Novitas facilty'!$B:$C,2,FALSE)</f>
        <v>671.31</v>
      </c>
      <c r="F2674" s="25"/>
      <c r="G2674" s="46">
        <f t="shared" si="69"/>
        <v>581</v>
      </c>
      <c r="H2674" s="46">
        <f t="shared" si="70"/>
        <v>1007</v>
      </c>
    </row>
    <row r="2675" spans="1:8" x14ac:dyDescent="0.25">
      <c r="A2675" s="25">
        <v>70547</v>
      </c>
      <c r="B2675" s="25"/>
      <c r="C2675" s="25" t="s">
        <v>1677</v>
      </c>
      <c r="D2675" s="25">
        <f>VLOOKUP(A2675,'Novitas non-facility'!$B:$C,2,FALSE)</f>
        <v>252.59</v>
      </c>
      <c r="E2675" s="25">
        <f>VLOOKUP(A2675,'Novitas facilty'!$B:$C,2,FALSE)</f>
        <v>441.09</v>
      </c>
      <c r="F2675" s="25"/>
      <c r="G2675" s="46">
        <f t="shared" si="69"/>
        <v>379</v>
      </c>
      <c r="H2675" s="46">
        <f t="shared" si="70"/>
        <v>662</v>
      </c>
    </row>
    <row r="2676" spans="1:8" x14ac:dyDescent="0.25">
      <c r="A2676" s="25">
        <v>70548</v>
      </c>
      <c r="B2676" s="25"/>
      <c r="C2676" s="25" t="s">
        <v>1678</v>
      </c>
      <c r="D2676" s="25">
        <f>VLOOKUP(A2676,'Novitas non-facility'!$B:$C,2,FALSE)</f>
        <v>287.76</v>
      </c>
      <c r="E2676" s="25">
        <f>VLOOKUP(A2676,'Novitas facilty'!$B:$C,2,FALSE)</f>
        <v>463.24</v>
      </c>
      <c r="F2676" s="25"/>
      <c r="G2676" s="46">
        <f t="shared" si="69"/>
        <v>432</v>
      </c>
      <c r="H2676" s="46">
        <f t="shared" si="70"/>
        <v>695</v>
      </c>
    </row>
    <row r="2677" spans="1:8" x14ac:dyDescent="0.25">
      <c r="A2677" s="25">
        <v>70549</v>
      </c>
      <c r="B2677" s="25"/>
      <c r="C2677" s="25" t="s">
        <v>1679</v>
      </c>
      <c r="D2677" s="25">
        <f>VLOOKUP(A2677,'Novitas non-facility'!$B:$C,2,FALSE)</f>
        <v>405.28</v>
      </c>
      <c r="E2677" s="25">
        <f>VLOOKUP(A2677,'Novitas facilty'!$B:$C,2,FALSE)</f>
        <v>675.34</v>
      </c>
      <c r="F2677" s="25"/>
      <c r="G2677" s="46">
        <f t="shared" si="69"/>
        <v>608</v>
      </c>
      <c r="H2677" s="46">
        <f t="shared" si="70"/>
        <v>1014</v>
      </c>
    </row>
    <row r="2678" spans="1:8" x14ac:dyDescent="0.25">
      <c r="A2678" s="25">
        <v>70551</v>
      </c>
      <c r="B2678" s="25"/>
      <c r="C2678" s="25" t="s">
        <v>1680</v>
      </c>
      <c r="D2678" s="25">
        <f>VLOOKUP(A2678,'Novitas non-facility'!$B:$C,2,FALSE)</f>
        <v>228.09</v>
      </c>
      <c r="E2678" s="25">
        <f>VLOOKUP(A2678,'Novitas facilty'!$B:$C,2,FALSE)</f>
        <v>255.6</v>
      </c>
      <c r="F2678" s="25"/>
      <c r="G2678" s="46">
        <f t="shared" si="69"/>
        <v>343</v>
      </c>
      <c r="H2678" s="46">
        <f t="shared" si="70"/>
        <v>384</v>
      </c>
    </row>
    <row r="2679" spans="1:8" x14ac:dyDescent="0.25">
      <c r="A2679" s="25">
        <v>70552</v>
      </c>
      <c r="B2679" s="25"/>
      <c r="C2679" s="25" t="s">
        <v>1681</v>
      </c>
      <c r="D2679" s="25">
        <f>VLOOKUP(A2679,'Novitas non-facility'!$B:$C,2,FALSE)</f>
        <v>316.58999999999997</v>
      </c>
      <c r="E2679" s="25">
        <f>VLOOKUP(A2679,'Novitas facilty'!$B:$C,2,FALSE)</f>
        <v>355.59</v>
      </c>
      <c r="F2679" s="25"/>
      <c r="G2679" s="46">
        <f t="shared" si="69"/>
        <v>475</v>
      </c>
      <c r="H2679" s="46">
        <f t="shared" si="70"/>
        <v>534</v>
      </c>
    </row>
    <row r="2680" spans="1:8" x14ac:dyDescent="0.25">
      <c r="A2680" s="25">
        <v>70553</v>
      </c>
      <c r="B2680" s="25"/>
      <c r="C2680" s="25" t="s">
        <v>1682</v>
      </c>
      <c r="D2680" s="25">
        <f>VLOOKUP(A2680,'Novitas non-facility'!$B:$C,2,FALSE)</f>
        <v>372.18</v>
      </c>
      <c r="E2680" s="25">
        <f>VLOOKUP(A2680,'Novitas facilty'!$B:$C,2,FALSE)</f>
        <v>419.38</v>
      </c>
      <c r="F2680" s="25"/>
      <c r="G2680" s="46">
        <f t="shared" si="69"/>
        <v>559</v>
      </c>
      <c r="H2680" s="46">
        <f t="shared" si="70"/>
        <v>630</v>
      </c>
    </row>
    <row r="2681" spans="1:8" x14ac:dyDescent="0.25">
      <c r="A2681" s="25">
        <v>70554</v>
      </c>
      <c r="B2681" s="25"/>
      <c r="C2681" s="25" t="s">
        <v>1683</v>
      </c>
      <c r="D2681" s="25">
        <f>VLOOKUP(A2681,'Novitas non-facility'!$B:$C,2,FALSE)</f>
        <v>445.06</v>
      </c>
      <c r="E2681" s="25">
        <f>VLOOKUP(A2681,'Novitas facilty'!$B:$C,2,FALSE)</f>
        <v>502.99</v>
      </c>
      <c r="F2681" s="25"/>
      <c r="G2681" s="46">
        <f t="shared" si="69"/>
        <v>668</v>
      </c>
      <c r="H2681" s="46">
        <f t="shared" si="70"/>
        <v>755</v>
      </c>
    </row>
    <row r="2682" spans="1:8" x14ac:dyDescent="0.25">
      <c r="A2682" s="25">
        <v>70555</v>
      </c>
      <c r="B2682" s="25"/>
      <c r="C2682" s="25" t="s">
        <v>1684</v>
      </c>
      <c r="D2682" s="25">
        <f>VLOOKUP(A2682,'Novitas non-facility'!$B:$C,2,FALSE)</f>
        <v>124.73</v>
      </c>
      <c r="E2682" s="25">
        <f>VLOOKUP(A2682,'Novitas facilty'!$B:$C,2,FALSE)</f>
        <v>0</v>
      </c>
      <c r="F2682" s="25"/>
      <c r="G2682" s="46">
        <f t="shared" si="69"/>
        <v>188</v>
      </c>
      <c r="H2682" s="46">
        <f t="shared" si="70"/>
        <v>0</v>
      </c>
    </row>
    <row r="2683" spans="1:8" x14ac:dyDescent="0.25">
      <c r="A2683" s="25">
        <v>70557</v>
      </c>
      <c r="B2683" s="25"/>
      <c r="C2683" s="25" t="s">
        <v>1685</v>
      </c>
      <c r="D2683" s="25">
        <f>VLOOKUP(A2683,'Novitas non-facility'!$B:$C,2,FALSE)</f>
        <v>169.73</v>
      </c>
      <c r="E2683" s="25">
        <f>VLOOKUP(A2683,'Novitas facilty'!$B:$C,2,FALSE)</f>
        <v>0</v>
      </c>
      <c r="F2683" s="25"/>
      <c r="G2683" s="46">
        <f t="shared" si="69"/>
        <v>255</v>
      </c>
      <c r="H2683" s="46">
        <f t="shared" si="70"/>
        <v>0</v>
      </c>
    </row>
    <row r="2684" spans="1:8" x14ac:dyDescent="0.25">
      <c r="A2684" s="25">
        <v>70558</v>
      </c>
      <c r="B2684" s="25"/>
      <c r="C2684" s="25" t="s">
        <v>1686</v>
      </c>
      <c r="D2684" s="25">
        <f>VLOOKUP(A2684,'Novitas non-facility'!$B:$C,2,FALSE)</f>
        <v>174.11</v>
      </c>
      <c r="E2684" s="25">
        <f>VLOOKUP(A2684,'Novitas facilty'!$B:$C,2,FALSE)</f>
        <v>0</v>
      </c>
      <c r="F2684" s="25"/>
      <c r="G2684" s="46">
        <f t="shared" si="69"/>
        <v>262</v>
      </c>
      <c r="H2684" s="46">
        <f t="shared" si="70"/>
        <v>0</v>
      </c>
    </row>
    <row r="2685" spans="1:8" x14ac:dyDescent="0.25">
      <c r="A2685" s="25">
        <v>70559</v>
      </c>
      <c r="B2685" s="25"/>
      <c r="C2685" s="25" t="s">
        <v>1687</v>
      </c>
      <c r="D2685" s="25">
        <f>VLOOKUP(A2685,'Novitas non-facility'!$B:$C,2,FALSE)</f>
        <v>167.53</v>
      </c>
      <c r="E2685" s="25">
        <f>VLOOKUP(A2685,'Novitas facilty'!$B:$C,2,FALSE)</f>
        <v>0</v>
      </c>
      <c r="F2685" s="25"/>
      <c r="G2685" s="46">
        <f t="shared" si="69"/>
        <v>252</v>
      </c>
      <c r="H2685" s="46">
        <f t="shared" si="70"/>
        <v>0</v>
      </c>
    </row>
    <row r="2686" spans="1:8" x14ac:dyDescent="0.25">
      <c r="A2686" s="25">
        <v>71045</v>
      </c>
      <c r="B2686" s="25"/>
      <c r="C2686" s="25" t="s">
        <v>5323</v>
      </c>
      <c r="D2686" s="25">
        <f>VLOOKUP(A2686,'Novitas non-facility'!$B:$C,2,FALSE)</f>
        <v>29.12</v>
      </c>
      <c r="E2686" s="25">
        <f>VLOOKUP(A2686,'Novitas facilty'!$B:$C,2,FALSE)</f>
        <v>21.53</v>
      </c>
      <c r="F2686" s="25"/>
      <c r="G2686" s="46">
        <f t="shared" si="69"/>
        <v>44</v>
      </c>
      <c r="H2686" s="46">
        <f t="shared" si="70"/>
        <v>33</v>
      </c>
    </row>
    <row r="2687" spans="1:8" x14ac:dyDescent="0.25">
      <c r="A2687" s="25">
        <v>71046</v>
      </c>
      <c r="B2687" s="25"/>
      <c r="C2687" s="25" t="s">
        <v>5324</v>
      </c>
      <c r="D2687" s="25">
        <f>VLOOKUP(A2687,'Novitas non-facility'!$B:$C,2,FALSE)</f>
        <v>37.76</v>
      </c>
      <c r="E2687" s="25">
        <f>VLOOKUP(A2687,'Novitas facilty'!$B:$C,2,FALSE)</f>
        <v>33.06</v>
      </c>
      <c r="F2687" s="25"/>
      <c r="G2687" s="46">
        <f t="shared" ref="G2687:G2750" si="71">ROUNDUP(D2687*$L$2,0)</f>
        <v>57</v>
      </c>
      <c r="H2687" s="46">
        <f t="shared" ref="H2687:H2750" si="72">ROUNDUP(E2687*$L$2,0)</f>
        <v>50</v>
      </c>
    </row>
    <row r="2688" spans="1:8" x14ac:dyDescent="0.25">
      <c r="A2688" s="25">
        <v>71047</v>
      </c>
      <c r="B2688" s="25"/>
      <c r="C2688" s="25" t="s">
        <v>5325</v>
      </c>
      <c r="D2688" s="25">
        <f>VLOOKUP(A2688,'Novitas non-facility'!$B:$C,2,FALSE)</f>
        <v>47.52</v>
      </c>
      <c r="E2688" s="25">
        <f>VLOOKUP(A2688,'Novitas facilty'!$B:$C,2,FALSE)</f>
        <v>42.24</v>
      </c>
      <c r="F2688" s="25"/>
      <c r="G2688" s="46">
        <f t="shared" si="71"/>
        <v>72</v>
      </c>
      <c r="H2688" s="46">
        <f t="shared" si="72"/>
        <v>64</v>
      </c>
    </row>
    <row r="2689" spans="1:8" x14ac:dyDescent="0.25">
      <c r="A2689" s="25">
        <v>71048</v>
      </c>
      <c r="B2689" s="25"/>
      <c r="C2689" s="25" t="s">
        <v>5326</v>
      </c>
      <c r="D2689" s="25">
        <f>VLOOKUP(A2689,'Novitas non-facility'!$B:$C,2,FALSE)</f>
        <v>51.98</v>
      </c>
      <c r="E2689" s="25">
        <f>VLOOKUP(A2689,'Novitas facilty'!$B:$C,2,FALSE)</f>
        <v>45.26</v>
      </c>
      <c r="F2689" s="25"/>
      <c r="G2689" s="46">
        <f t="shared" si="71"/>
        <v>78</v>
      </c>
      <c r="H2689" s="46">
        <f t="shared" si="72"/>
        <v>68</v>
      </c>
    </row>
    <row r="2690" spans="1:8" x14ac:dyDescent="0.25">
      <c r="A2690" s="25">
        <v>71100</v>
      </c>
      <c r="B2690" s="25"/>
      <c r="C2690" s="25" t="s">
        <v>1688</v>
      </c>
      <c r="D2690" s="25">
        <f>VLOOKUP(A2690,'Novitas non-facility'!$B:$C,2,FALSE)</f>
        <v>41.57</v>
      </c>
      <c r="E2690" s="25">
        <f>VLOOKUP(A2690,'Novitas facilty'!$B:$C,2,FALSE)</f>
        <v>36.24</v>
      </c>
      <c r="F2690" s="25"/>
      <c r="G2690" s="46">
        <f t="shared" si="71"/>
        <v>63</v>
      </c>
      <c r="H2690" s="46">
        <f t="shared" si="72"/>
        <v>55</v>
      </c>
    </row>
    <row r="2691" spans="1:8" x14ac:dyDescent="0.25">
      <c r="A2691" s="25">
        <v>71101</v>
      </c>
      <c r="B2691" s="25"/>
      <c r="C2691" s="25" t="s">
        <v>1689</v>
      </c>
      <c r="D2691" s="25">
        <f>VLOOKUP(A2691,'Novitas non-facility'!$B:$C,2,FALSE)</f>
        <v>47.52</v>
      </c>
      <c r="E2691" s="25">
        <f>VLOOKUP(A2691,'Novitas facilty'!$B:$C,2,FALSE)</f>
        <v>40.08</v>
      </c>
      <c r="F2691" s="25"/>
      <c r="G2691" s="46">
        <f t="shared" si="71"/>
        <v>72</v>
      </c>
      <c r="H2691" s="46">
        <f t="shared" si="72"/>
        <v>61</v>
      </c>
    </row>
    <row r="2692" spans="1:8" x14ac:dyDescent="0.25">
      <c r="A2692" s="25">
        <v>71110</v>
      </c>
      <c r="B2692" s="25"/>
      <c r="C2692" s="25" t="s">
        <v>1690</v>
      </c>
      <c r="D2692" s="25">
        <f>VLOOKUP(A2692,'Novitas non-facility'!$B:$C,2,FALSE)</f>
        <v>49.37</v>
      </c>
      <c r="E2692" s="25">
        <f>VLOOKUP(A2692,'Novitas facilty'!$B:$C,2,FALSE)</f>
        <v>41.3</v>
      </c>
      <c r="F2692" s="25"/>
      <c r="G2692" s="46">
        <f t="shared" si="71"/>
        <v>75</v>
      </c>
      <c r="H2692" s="46">
        <f t="shared" si="72"/>
        <v>62</v>
      </c>
    </row>
    <row r="2693" spans="1:8" x14ac:dyDescent="0.25">
      <c r="A2693" s="25">
        <v>71111</v>
      </c>
      <c r="B2693" s="25"/>
      <c r="C2693" s="25" t="s">
        <v>1691</v>
      </c>
      <c r="D2693" s="25">
        <f>VLOOKUP(A2693,'Novitas non-facility'!$B:$C,2,FALSE)</f>
        <v>59.15</v>
      </c>
      <c r="E2693" s="25">
        <f>VLOOKUP(A2693,'Novitas facilty'!$B:$C,2,FALSE)</f>
        <v>52.79</v>
      </c>
      <c r="F2693" s="25"/>
      <c r="G2693" s="46">
        <f t="shared" si="71"/>
        <v>89</v>
      </c>
      <c r="H2693" s="46">
        <f t="shared" si="72"/>
        <v>80</v>
      </c>
    </row>
    <row r="2694" spans="1:8" x14ac:dyDescent="0.25">
      <c r="A2694" s="25">
        <v>71120</v>
      </c>
      <c r="B2694" s="25"/>
      <c r="C2694" s="25" t="s">
        <v>1692</v>
      </c>
      <c r="D2694" s="25">
        <f>VLOOKUP(A2694,'Novitas non-facility'!$B:$C,2,FALSE)</f>
        <v>37.82</v>
      </c>
      <c r="E2694" s="25">
        <f>VLOOKUP(A2694,'Novitas facilty'!$B:$C,2,FALSE)</f>
        <v>32.69</v>
      </c>
      <c r="F2694" s="25"/>
      <c r="G2694" s="46">
        <f t="shared" si="71"/>
        <v>57</v>
      </c>
      <c r="H2694" s="46">
        <f t="shared" si="72"/>
        <v>50</v>
      </c>
    </row>
    <row r="2695" spans="1:8" x14ac:dyDescent="0.25">
      <c r="A2695" s="25">
        <v>71130</v>
      </c>
      <c r="B2695" s="25"/>
      <c r="C2695" s="25" t="s">
        <v>1693</v>
      </c>
      <c r="D2695" s="25">
        <f>VLOOKUP(A2695,'Novitas non-facility'!$B:$C,2,FALSE)</f>
        <v>46.52</v>
      </c>
      <c r="E2695" s="25">
        <f>VLOOKUP(A2695,'Novitas facilty'!$B:$C,2,FALSE)</f>
        <v>39.869999999999997</v>
      </c>
      <c r="F2695" s="25"/>
      <c r="G2695" s="46">
        <f t="shared" si="71"/>
        <v>70</v>
      </c>
      <c r="H2695" s="46">
        <f t="shared" si="72"/>
        <v>60</v>
      </c>
    </row>
    <row r="2696" spans="1:8" x14ac:dyDescent="0.25">
      <c r="A2696" s="25">
        <v>71250</v>
      </c>
      <c r="B2696" s="25"/>
      <c r="C2696" s="25" t="s">
        <v>1694</v>
      </c>
      <c r="D2696" s="25">
        <f>VLOOKUP(A2696,'Novitas non-facility'!$B:$C,2,FALSE)</f>
        <v>153.94</v>
      </c>
      <c r="E2696" s="25">
        <f>VLOOKUP(A2696,'Novitas facilty'!$B:$C,2,FALSE)</f>
        <v>200.88</v>
      </c>
      <c r="F2696" s="25"/>
      <c r="G2696" s="46">
        <f t="shared" si="71"/>
        <v>231</v>
      </c>
      <c r="H2696" s="46">
        <f t="shared" si="72"/>
        <v>302</v>
      </c>
    </row>
    <row r="2697" spans="1:8" x14ac:dyDescent="0.25">
      <c r="A2697" s="25">
        <v>71260</v>
      </c>
      <c r="B2697" s="25"/>
      <c r="C2697" s="25" t="s">
        <v>1695</v>
      </c>
      <c r="D2697" s="25">
        <f>VLOOKUP(A2697,'Novitas non-facility'!$B:$C,2,FALSE)</f>
        <v>193.66</v>
      </c>
      <c r="E2697" s="25">
        <f>VLOOKUP(A2697,'Novitas facilty'!$B:$C,2,FALSE)</f>
        <v>255.26</v>
      </c>
      <c r="F2697" s="25"/>
      <c r="G2697" s="46">
        <f t="shared" si="71"/>
        <v>291</v>
      </c>
      <c r="H2697" s="46">
        <f t="shared" si="72"/>
        <v>383</v>
      </c>
    </row>
    <row r="2698" spans="1:8" x14ac:dyDescent="0.25">
      <c r="A2698" s="25">
        <v>71270</v>
      </c>
      <c r="B2698" s="25"/>
      <c r="C2698" s="25" t="s">
        <v>1696</v>
      </c>
      <c r="D2698" s="25">
        <f>VLOOKUP(A2698,'Novitas non-facility'!$B:$C,2,FALSE)</f>
        <v>228.83</v>
      </c>
      <c r="E2698" s="25">
        <f>VLOOKUP(A2698,'Novitas facilty'!$B:$C,2,FALSE)</f>
        <v>306.70999999999998</v>
      </c>
      <c r="F2698" s="25"/>
      <c r="G2698" s="46">
        <f t="shared" si="71"/>
        <v>344</v>
      </c>
      <c r="H2698" s="46">
        <f t="shared" si="72"/>
        <v>461</v>
      </c>
    </row>
    <row r="2699" spans="1:8" x14ac:dyDescent="0.25">
      <c r="A2699" s="25">
        <v>71275</v>
      </c>
      <c r="B2699" s="25"/>
      <c r="C2699" s="25" t="s">
        <v>1697</v>
      </c>
      <c r="D2699" s="25">
        <f>VLOOKUP(A2699,'Novitas non-facility'!$B:$C,2,FALSE)</f>
        <v>294.8</v>
      </c>
      <c r="E2699" s="25">
        <f>VLOOKUP(A2699,'Novitas facilty'!$B:$C,2,FALSE)</f>
        <v>332.89</v>
      </c>
      <c r="F2699" s="25"/>
      <c r="G2699" s="46">
        <f t="shared" si="71"/>
        <v>443</v>
      </c>
      <c r="H2699" s="46">
        <f t="shared" si="72"/>
        <v>500</v>
      </c>
    </row>
    <row r="2700" spans="1:8" x14ac:dyDescent="0.25">
      <c r="A2700" s="25">
        <v>71550</v>
      </c>
      <c r="B2700" s="25"/>
      <c r="C2700" s="25" t="s">
        <v>1698</v>
      </c>
      <c r="D2700" s="25">
        <f>VLOOKUP(A2700,'Novitas non-facility'!$B:$C,2,FALSE)</f>
        <v>336.66</v>
      </c>
      <c r="E2700" s="25">
        <f>VLOOKUP(A2700,'Novitas facilty'!$B:$C,2,FALSE)</f>
        <v>463.5</v>
      </c>
      <c r="F2700" s="25"/>
      <c r="G2700" s="46">
        <f t="shared" si="71"/>
        <v>505</v>
      </c>
      <c r="H2700" s="46">
        <f t="shared" si="72"/>
        <v>696</v>
      </c>
    </row>
    <row r="2701" spans="1:8" x14ac:dyDescent="0.25">
      <c r="A2701" s="25">
        <v>71551</v>
      </c>
      <c r="B2701" s="25"/>
      <c r="C2701" s="25" t="s">
        <v>1699</v>
      </c>
      <c r="D2701" s="25">
        <f>VLOOKUP(A2701,'Novitas non-facility'!$B:$C,2,FALSE)</f>
        <v>442.04</v>
      </c>
      <c r="E2701" s="25">
        <f>VLOOKUP(A2701,'Novitas facilty'!$B:$C,2,FALSE)</f>
        <v>512.46</v>
      </c>
      <c r="F2701" s="25"/>
      <c r="G2701" s="46">
        <f t="shared" si="71"/>
        <v>664</v>
      </c>
      <c r="H2701" s="46">
        <f t="shared" si="72"/>
        <v>769</v>
      </c>
    </row>
    <row r="2702" spans="1:8" x14ac:dyDescent="0.25">
      <c r="A2702" s="25">
        <v>71552</v>
      </c>
      <c r="B2702" s="25"/>
      <c r="C2702" s="25" t="s">
        <v>1700</v>
      </c>
      <c r="D2702" s="25">
        <f>VLOOKUP(A2702,'Novitas non-facility'!$B:$C,2,FALSE)</f>
        <v>529.19000000000005</v>
      </c>
      <c r="E2702" s="25">
        <f>VLOOKUP(A2702,'Novitas facilty'!$B:$C,2,FALSE)</f>
        <v>648.27</v>
      </c>
      <c r="F2702" s="25"/>
      <c r="G2702" s="46">
        <f t="shared" si="71"/>
        <v>794</v>
      </c>
      <c r="H2702" s="46">
        <f t="shared" si="72"/>
        <v>973</v>
      </c>
    </row>
    <row r="2703" spans="1:8" x14ac:dyDescent="0.25">
      <c r="A2703" s="25">
        <v>71555</v>
      </c>
      <c r="B2703" s="25"/>
      <c r="C2703" s="25" t="s">
        <v>1701</v>
      </c>
      <c r="D2703" s="25">
        <f>VLOOKUP(A2703,'Novitas non-facility'!$B:$C,2,FALSE)</f>
        <v>391.92</v>
      </c>
      <c r="E2703" s="25">
        <f>VLOOKUP(A2703,'Novitas facilty'!$B:$C,2,FALSE)</f>
        <v>443.31</v>
      </c>
      <c r="F2703" s="25"/>
      <c r="G2703" s="46">
        <f t="shared" si="71"/>
        <v>588</v>
      </c>
      <c r="H2703" s="46">
        <f t="shared" si="72"/>
        <v>665</v>
      </c>
    </row>
    <row r="2704" spans="1:8" x14ac:dyDescent="0.25">
      <c r="A2704" s="25">
        <v>72020</v>
      </c>
      <c r="B2704" s="25"/>
      <c r="C2704" s="25" t="s">
        <v>1702</v>
      </c>
      <c r="D2704" s="25">
        <f>VLOOKUP(A2704,'Novitas non-facility'!$B:$C,2,FALSE)</f>
        <v>27.65</v>
      </c>
      <c r="E2704" s="25">
        <f>VLOOKUP(A2704,'Novitas facilty'!$B:$C,2,FALSE)</f>
        <v>24.41</v>
      </c>
      <c r="F2704" s="25"/>
      <c r="G2704" s="46">
        <f t="shared" si="71"/>
        <v>42</v>
      </c>
      <c r="H2704" s="46">
        <f t="shared" si="72"/>
        <v>37</v>
      </c>
    </row>
    <row r="2705" spans="1:8" x14ac:dyDescent="0.25">
      <c r="A2705" s="25">
        <v>72040</v>
      </c>
      <c r="B2705" s="25"/>
      <c r="C2705" s="25" t="s">
        <v>1703</v>
      </c>
      <c r="D2705" s="25">
        <f>VLOOKUP(A2705,'Novitas non-facility'!$B:$C,2,FALSE)</f>
        <v>44.62</v>
      </c>
      <c r="E2705" s="25">
        <f>VLOOKUP(A2705,'Novitas facilty'!$B:$C,2,FALSE)</f>
        <v>36.65</v>
      </c>
      <c r="F2705" s="25"/>
      <c r="G2705" s="46">
        <f t="shared" si="71"/>
        <v>67</v>
      </c>
      <c r="H2705" s="46">
        <f t="shared" si="72"/>
        <v>55</v>
      </c>
    </row>
    <row r="2706" spans="1:8" x14ac:dyDescent="0.25">
      <c r="A2706" s="25">
        <v>72050</v>
      </c>
      <c r="B2706" s="25"/>
      <c r="C2706" s="25" t="s">
        <v>1704</v>
      </c>
      <c r="D2706" s="25">
        <f>VLOOKUP(A2706,'Novitas non-facility'!$B:$C,2,FALSE)</f>
        <v>60.09</v>
      </c>
      <c r="E2706" s="25">
        <f>VLOOKUP(A2706,'Novitas facilty'!$B:$C,2,FALSE)</f>
        <v>49.61</v>
      </c>
      <c r="F2706" s="25"/>
      <c r="G2706" s="46">
        <f t="shared" si="71"/>
        <v>91</v>
      </c>
      <c r="H2706" s="46">
        <f t="shared" si="72"/>
        <v>75</v>
      </c>
    </row>
    <row r="2707" spans="1:8" x14ac:dyDescent="0.25">
      <c r="A2707" s="25">
        <v>72052</v>
      </c>
      <c r="B2707" s="25"/>
      <c r="C2707" s="25" t="s">
        <v>1705</v>
      </c>
      <c r="D2707" s="25">
        <f>VLOOKUP(A2707,'Novitas non-facility'!$B:$C,2,FALSE)</f>
        <v>70.25</v>
      </c>
      <c r="E2707" s="25">
        <f>VLOOKUP(A2707,'Novitas facilty'!$B:$C,2,FALSE)</f>
        <v>62.32</v>
      </c>
      <c r="F2707" s="25"/>
      <c r="G2707" s="46">
        <f t="shared" si="71"/>
        <v>106</v>
      </c>
      <c r="H2707" s="46">
        <f t="shared" si="72"/>
        <v>94</v>
      </c>
    </row>
    <row r="2708" spans="1:8" x14ac:dyDescent="0.25">
      <c r="A2708" s="25">
        <v>72070</v>
      </c>
      <c r="B2708" s="25"/>
      <c r="C2708" s="25" t="s">
        <v>1706</v>
      </c>
      <c r="D2708" s="25">
        <f>VLOOKUP(A2708,'Novitas non-facility'!$B:$C,2,FALSE)</f>
        <v>37.06</v>
      </c>
      <c r="E2708" s="25">
        <f>VLOOKUP(A2708,'Novitas facilty'!$B:$C,2,FALSE)</f>
        <v>37.450000000000003</v>
      </c>
      <c r="F2708" s="25"/>
      <c r="G2708" s="46">
        <f t="shared" si="71"/>
        <v>56</v>
      </c>
      <c r="H2708" s="46">
        <f t="shared" si="72"/>
        <v>57</v>
      </c>
    </row>
    <row r="2709" spans="1:8" x14ac:dyDescent="0.25">
      <c r="A2709" s="25">
        <v>72072</v>
      </c>
      <c r="B2709" s="25"/>
      <c r="C2709" s="25" t="s">
        <v>1707</v>
      </c>
      <c r="D2709" s="25">
        <f>VLOOKUP(A2709,'Novitas non-facility'!$B:$C,2,FALSE)</f>
        <v>44.21</v>
      </c>
      <c r="E2709" s="25">
        <f>VLOOKUP(A2709,'Novitas facilty'!$B:$C,2,FALSE)</f>
        <v>38.26</v>
      </c>
      <c r="F2709" s="25"/>
      <c r="G2709" s="46">
        <f t="shared" si="71"/>
        <v>67</v>
      </c>
      <c r="H2709" s="46">
        <f t="shared" si="72"/>
        <v>58</v>
      </c>
    </row>
    <row r="2710" spans="1:8" x14ac:dyDescent="0.25">
      <c r="A2710" s="25">
        <v>72074</v>
      </c>
      <c r="B2710" s="25"/>
      <c r="C2710" s="25" t="s">
        <v>1708</v>
      </c>
      <c r="D2710" s="25">
        <f>VLOOKUP(A2710,'Novitas non-facility'!$B:$C,2,FALSE)</f>
        <v>49.86</v>
      </c>
      <c r="E2710" s="25">
        <f>VLOOKUP(A2710,'Novitas facilty'!$B:$C,2,FALSE)</f>
        <v>43.5</v>
      </c>
      <c r="F2710" s="25"/>
      <c r="G2710" s="46">
        <f t="shared" si="71"/>
        <v>75</v>
      </c>
      <c r="H2710" s="46">
        <f t="shared" si="72"/>
        <v>66</v>
      </c>
    </row>
    <row r="2711" spans="1:8" x14ac:dyDescent="0.25">
      <c r="A2711" s="25">
        <v>72080</v>
      </c>
      <c r="B2711" s="25"/>
      <c r="C2711" s="25" t="s">
        <v>1709</v>
      </c>
      <c r="D2711" s="25">
        <f>VLOOKUP(A2711,'Novitas non-facility'!$B:$C,2,FALSE)</f>
        <v>38.93</v>
      </c>
      <c r="E2711" s="25">
        <f>VLOOKUP(A2711,'Novitas facilty'!$B:$C,2,FALSE)</f>
        <v>33.83</v>
      </c>
      <c r="F2711" s="25"/>
      <c r="G2711" s="46">
        <f t="shared" si="71"/>
        <v>59</v>
      </c>
      <c r="H2711" s="46">
        <f t="shared" si="72"/>
        <v>51</v>
      </c>
    </row>
    <row r="2712" spans="1:8" x14ac:dyDescent="0.25">
      <c r="A2712" s="25">
        <v>72081</v>
      </c>
      <c r="B2712" s="25"/>
      <c r="C2712" s="25" t="s">
        <v>1710</v>
      </c>
      <c r="D2712" s="25">
        <f>VLOOKUP(A2712,'Novitas non-facility'!$B:$C,2,FALSE)</f>
        <v>47.93</v>
      </c>
      <c r="E2712" s="25">
        <f>VLOOKUP(A2712,'Novitas facilty'!$B:$C,2,FALSE)</f>
        <v>42.94</v>
      </c>
      <c r="F2712" s="25"/>
      <c r="G2712" s="46">
        <f t="shared" si="71"/>
        <v>72</v>
      </c>
      <c r="H2712" s="46">
        <f t="shared" si="72"/>
        <v>65</v>
      </c>
    </row>
    <row r="2713" spans="1:8" x14ac:dyDescent="0.25">
      <c r="A2713" s="25">
        <v>72082</v>
      </c>
      <c r="B2713" s="25"/>
      <c r="C2713" s="25" t="s">
        <v>1711</v>
      </c>
      <c r="D2713" s="25">
        <f>VLOOKUP(A2713,'Novitas non-facility'!$B:$C,2,FALSE)</f>
        <v>79.36</v>
      </c>
      <c r="E2713" s="25">
        <f>VLOOKUP(A2713,'Novitas facilty'!$B:$C,2,FALSE)</f>
        <v>69.34</v>
      </c>
      <c r="F2713" s="25"/>
      <c r="G2713" s="46">
        <f t="shared" si="71"/>
        <v>120</v>
      </c>
      <c r="H2713" s="46">
        <f t="shared" si="72"/>
        <v>105</v>
      </c>
    </row>
    <row r="2714" spans="1:8" x14ac:dyDescent="0.25">
      <c r="A2714" s="25">
        <v>72083</v>
      </c>
      <c r="B2714" s="25"/>
      <c r="C2714" s="25" t="s">
        <v>1712</v>
      </c>
      <c r="D2714" s="25">
        <f>VLOOKUP(A2714,'Novitas non-facility'!$B:$C,2,FALSE)</f>
        <v>89.19</v>
      </c>
      <c r="E2714" s="25">
        <f>VLOOKUP(A2714,'Novitas facilty'!$B:$C,2,FALSE)</f>
        <v>75.239999999999995</v>
      </c>
      <c r="F2714" s="25"/>
      <c r="G2714" s="46">
        <f t="shared" si="71"/>
        <v>134</v>
      </c>
      <c r="H2714" s="46">
        <f t="shared" si="72"/>
        <v>113</v>
      </c>
    </row>
    <row r="2715" spans="1:8" x14ac:dyDescent="0.25">
      <c r="A2715" s="25">
        <v>72084</v>
      </c>
      <c r="B2715" s="25"/>
      <c r="C2715" s="25" t="s">
        <v>1713</v>
      </c>
      <c r="D2715" s="25">
        <f>VLOOKUP(A2715,'Novitas non-facility'!$B:$C,2,FALSE)</f>
        <v>112.18</v>
      </c>
      <c r="E2715" s="25">
        <f>VLOOKUP(A2715,'Novitas facilty'!$B:$C,2,FALSE)</f>
        <v>89.93</v>
      </c>
      <c r="F2715" s="25"/>
      <c r="G2715" s="46">
        <f t="shared" si="71"/>
        <v>169</v>
      </c>
      <c r="H2715" s="46">
        <f t="shared" si="72"/>
        <v>135</v>
      </c>
    </row>
    <row r="2716" spans="1:8" x14ac:dyDescent="0.25">
      <c r="A2716" s="25">
        <v>72100</v>
      </c>
      <c r="B2716" s="25"/>
      <c r="C2716" s="25" t="s">
        <v>1714</v>
      </c>
      <c r="D2716" s="25">
        <f>VLOOKUP(A2716,'Novitas non-facility'!$B:$C,2,FALSE)</f>
        <v>45</v>
      </c>
      <c r="E2716" s="25">
        <f>VLOOKUP(A2716,'Novitas facilty'!$B:$C,2,FALSE)</f>
        <v>38.659999999999997</v>
      </c>
      <c r="F2716" s="25"/>
      <c r="G2716" s="46">
        <f t="shared" si="71"/>
        <v>68</v>
      </c>
      <c r="H2716" s="46">
        <f t="shared" si="72"/>
        <v>58</v>
      </c>
    </row>
    <row r="2717" spans="1:8" x14ac:dyDescent="0.25">
      <c r="A2717" s="25">
        <v>72110</v>
      </c>
      <c r="B2717" s="25"/>
      <c r="C2717" s="25" t="s">
        <v>1715</v>
      </c>
      <c r="D2717" s="25">
        <f>VLOOKUP(A2717,'Novitas non-facility'!$B:$C,2,FALSE)</f>
        <v>57.83</v>
      </c>
      <c r="E2717" s="25">
        <f>VLOOKUP(A2717,'Novitas facilty'!$B:$C,2,FALSE)</f>
        <v>54.04</v>
      </c>
      <c r="F2717" s="25"/>
      <c r="G2717" s="46">
        <f t="shared" si="71"/>
        <v>87</v>
      </c>
      <c r="H2717" s="46">
        <f t="shared" si="72"/>
        <v>82</v>
      </c>
    </row>
    <row r="2718" spans="1:8" x14ac:dyDescent="0.25">
      <c r="A2718" s="25">
        <v>72114</v>
      </c>
      <c r="B2718" s="25"/>
      <c r="C2718" s="25" t="s">
        <v>1716</v>
      </c>
      <c r="D2718" s="25">
        <f>VLOOKUP(A2718,'Novitas non-facility'!$B:$C,2,FALSE)</f>
        <v>69.87</v>
      </c>
      <c r="E2718" s="25">
        <f>VLOOKUP(A2718,'Novitas facilty'!$B:$C,2,FALSE)</f>
        <v>69.31</v>
      </c>
      <c r="F2718" s="25"/>
      <c r="G2718" s="46">
        <f t="shared" si="71"/>
        <v>105</v>
      </c>
      <c r="H2718" s="46">
        <f t="shared" si="72"/>
        <v>104</v>
      </c>
    </row>
    <row r="2719" spans="1:8" x14ac:dyDescent="0.25">
      <c r="A2719" s="25">
        <v>72120</v>
      </c>
      <c r="B2719" s="25"/>
      <c r="C2719" s="25" t="s">
        <v>1717</v>
      </c>
      <c r="D2719" s="25">
        <f>VLOOKUP(A2719,'Novitas non-facility'!$B:$C,2,FALSE)</f>
        <v>45.76</v>
      </c>
      <c r="E2719" s="25">
        <f>VLOOKUP(A2719,'Novitas facilty'!$B:$C,2,FALSE)</f>
        <v>44.7</v>
      </c>
      <c r="F2719" s="25"/>
      <c r="G2719" s="46">
        <f t="shared" si="71"/>
        <v>69</v>
      </c>
      <c r="H2719" s="46">
        <f t="shared" si="72"/>
        <v>68</v>
      </c>
    </row>
    <row r="2720" spans="1:8" x14ac:dyDescent="0.25">
      <c r="A2720" s="25">
        <v>72125</v>
      </c>
      <c r="B2720" s="25"/>
      <c r="C2720" s="25" t="s">
        <v>1718</v>
      </c>
      <c r="D2720" s="25">
        <f>VLOOKUP(A2720,'Novitas non-facility'!$B:$C,2,FALSE)</f>
        <v>150.05000000000001</v>
      </c>
      <c r="E2720" s="25">
        <f>VLOOKUP(A2720,'Novitas facilty'!$B:$C,2,FALSE)</f>
        <v>205.13</v>
      </c>
      <c r="F2720" s="25"/>
      <c r="G2720" s="46">
        <f t="shared" si="71"/>
        <v>226</v>
      </c>
      <c r="H2720" s="46">
        <f t="shared" si="72"/>
        <v>308</v>
      </c>
    </row>
    <row r="2721" spans="1:8" x14ac:dyDescent="0.25">
      <c r="A2721" s="25">
        <v>72126</v>
      </c>
      <c r="B2721" s="25"/>
      <c r="C2721" s="25" t="s">
        <v>1719</v>
      </c>
      <c r="D2721" s="25">
        <f>VLOOKUP(A2721,'Novitas non-facility'!$B:$C,2,FALSE)</f>
        <v>195.78</v>
      </c>
      <c r="E2721" s="25">
        <f>VLOOKUP(A2721,'Novitas facilty'!$B:$C,2,FALSE)</f>
        <v>254.93</v>
      </c>
      <c r="F2721" s="25"/>
      <c r="G2721" s="46">
        <f t="shared" si="71"/>
        <v>294</v>
      </c>
      <c r="H2721" s="46">
        <f t="shared" si="72"/>
        <v>383</v>
      </c>
    </row>
    <row r="2722" spans="1:8" x14ac:dyDescent="0.25">
      <c r="A2722" s="25">
        <v>72127</v>
      </c>
      <c r="B2722" s="25"/>
      <c r="C2722" s="25" t="s">
        <v>1720</v>
      </c>
      <c r="D2722" s="25">
        <f>VLOOKUP(A2722,'Novitas non-facility'!$B:$C,2,FALSE)</f>
        <v>229.87</v>
      </c>
      <c r="E2722" s="25">
        <f>VLOOKUP(A2722,'Novitas facilty'!$B:$C,2,FALSE)</f>
        <v>302.27999999999997</v>
      </c>
      <c r="F2722" s="25"/>
      <c r="G2722" s="46">
        <f t="shared" si="71"/>
        <v>345</v>
      </c>
      <c r="H2722" s="46">
        <f t="shared" si="72"/>
        <v>454</v>
      </c>
    </row>
    <row r="2723" spans="1:8" x14ac:dyDescent="0.25">
      <c r="A2723" s="25">
        <v>72128</v>
      </c>
      <c r="B2723" s="25"/>
      <c r="C2723" s="25" t="s">
        <v>1721</v>
      </c>
      <c r="D2723" s="25">
        <f>VLOOKUP(A2723,'Novitas non-facility'!$B:$C,2,FALSE)</f>
        <v>150.05000000000001</v>
      </c>
      <c r="E2723" s="25">
        <f>VLOOKUP(A2723,'Novitas facilty'!$B:$C,2,FALSE)</f>
        <v>200.55</v>
      </c>
      <c r="F2723" s="25"/>
      <c r="G2723" s="46">
        <f t="shared" si="71"/>
        <v>226</v>
      </c>
      <c r="H2723" s="46">
        <f t="shared" si="72"/>
        <v>301</v>
      </c>
    </row>
    <row r="2724" spans="1:8" x14ac:dyDescent="0.25">
      <c r="A2724" s="25">
        <v>72129</v>
      </c>
      <c r="B2724" s="25"/>
      <c r="C2724" s="25" t="s">
        <v>1722</v>
      </c>
      <c r="D2724" s="25">
        <f>VLOOKUP(A2724,'Novitas non-facility'!$B:$C,2,FALSE)</f>
        <v>197.26</v>
      </c>
      <c r="E2724" s="25">
        <f>VLOOKUP(A2724,'Novitas facilty'!$B:$C,2,FALSE)</f>
        <v>255.34</v>
      </c>
      <c r="F2724" s="25"/>
      <c r="G2724" s="46">
        <f t="shared" si="71"/>
        <v>296</v>
      </c>
      <c r="H2724" s="46">
        <f t="shared" si="72"/>
        <v>384</v>
      </c>
    </row>
    <row r="2725" spans="1:8" x14ac:dyDescent="0.25">
      <c r="A2725" s="25">
        <v>72130</v>
      </c>
      <c r="B2725" s="25"/>
      <c r="C2725" s="25" t="s">
        <v>1723</v>
      </c>
      <c r="D2725" s="25">
        <f>VLOOKUP(A2725,'Novitas non-facility'!$B:$C,2,FALSE)</f>
        <v>232.16</v>
      </c>
      <c r="E2725" s="25">
        <f>VLOOKUP(A2725,'Novitas facilty'!$B:$C,2,FALSE)</f>
        <v>304.3</v>
      </c>
      <c r="F2725" s="25"/>
      <c r="G2725" s="46">
        <f t="shared" si="71"/>
        <v>349</v>
      </c>
      <c r="H2725" s="46">
        <f t="shared" si="72"/>
        <v>457</v>
      </c>
    </row>
    <row r="2726" spans="1:8" x14ac:dyDescent="0.25">
      <c r="A2726" s="25">
        <v>72131</v>
      </c>
      <c r="B2726" s="25"/>
      <c r="C2726" s="25" t="s">
        <v>1724</v>
      </c>
      <c r="D2726" s="25">
        <f>VLOOKUP(A2726,'Novitas non-facility'!$B:$C,2,FALSE)</f>
        <v>149.29</v>
      </c>
      <c r="E2726" s="25">
        <f>VLOOKUP(A2726,'Novitas facilty'!$B:$C,2,FALSE)</f>
        <v>199.75</v>
      </c>
      <c r="F2726" s="25"/>
      <c r="G2726" s="46">
        <f t="shared" si="71"/>
        <v>224</v>
      </c>
      <c r="H2726" s="46">
        <f t="shared" si="72"/>
        <v>300</v>
      </c>
    </row>
    <row r="2727" spans="1:8" x14ac:dyDescent="0.25">
      <c r="A2727" s="25">
        <v>72132</v>
      </c>
      <c r="B2727" s="25"/>
      <c r="C2727" s="25" t="s">
        <v>1725</v>
      </c>
      <c r="D2727" s="25">
        <f>VLOOKUP(A2727,'Novitas non-facility'!$B:$C,2,FALSE)</f>
        <v>196.16</v>
      </c>
      <c r="E2727" s="25">
        <f>VLOOKUP(A2727,'Novitas facilty'!$B:$C,2,FALSE)</f>
        <v>254.53</v>
      </c>
      <c r="F2727" s="25"/>
      <c r="G2727" s="46">
        <f t="shared" si="71"/>
        <v>295</v>
      </c>
      <c r="H2727" s="46">
        <f t="shared" si="72"/>
        <v>382</v>
      </c>
    </row>
    <row r="2728" spans="1:8" x14ac:dyDescent="0.25">
      <c r="A2728" s="25">
        <v>72133</v>
      </c>
      <c r="B2728" s="25"/>
      <c r="C2728" s="25" t="s">
        <v>1726</v>
      </c>
      <c r="D2728" s="25">
        <f>VLOOKUP(A2728,'Novitas non-facility'!$B:$C,2,FALSE)</f>
        <v>230.64</v>
      </c>
      <c r="E2728" s="25">
        <f>VLOOKUP(A2728,'Novitas facilty'!$B:$C,2,FALSE)</f>
        <v>301.87</v>
      </c>
      <c r="F2728" s="25"/>
      <c r="G2728" s="46">
        <f t="shared" si="71"/>
        <v>346</v>
      </c>
      <c r="H2728" s="46">
        <f t="shared" si="72"/>
        <v>453</v>
      </c>
    </row>
    <row r="2729" spans="1:8" x14ac:dyDescent="0.25">
      <c r="A2729" s="25">
        <v>72141</v>
      </c>
      <c r="B2729" s="25"/>
      <c r="C2729" s="25" t="s">
        <v>1727</v>
      </c>
      <c r="D2729" s="25">
        <f>VLOOKUP(A2729,'Novitas non-facility'!$B:$C,2,FALSE)</f>
        <v>221.61</v>
      </c>
      <c r="E2729" s="25">
        <f>VLOOKUP(A2729,'Novitas facilty'!$B:$C,2,FALSE)</f>
        <v>248.34</v>
      </c>
      <c r="F2729" s="25"/>
      <c r="G2729" s="46">
        <f t="shared" si="71"/>
        <v>333</v>
      </c>
      <c r="H2729" s="46">
        <f t="shared" si="72"/>
        <v>373</v>
      </c>
    </row>
    <row r="2730" spans="1:8" x14ac:dyDescent="0.25">
      <c r="A2730" s="25">
        <v>72142</v>
      </c>
      <c r="B2730" s="25"/>
      <c r="C2730" s="25" t="s">
        <v>1728</v>
      </c>
      <c r="D2730" s="25">
        <f>VLOOKUP(A2730,'Novitas non-facility'!$B:$C,2,FALSE)</f>
        <v>322.37</v>
      </c>
      <c r="E2730" s="25">
        <f>VLOOKUP(A2730,'Novitas facilty'!$B:$C,2,FALSE)</f>
        <v>361.62</v>
      </c>
      <c r="F2730" s="25"/>
      <c r="G2730" s="46">
        <f t="shared" si="71"/>
        <v>484</v>
      </c>
      <c r="H2730" s="46">
        <f t="shared" si="72"/>
        <v>543</v>
      </c>
    </row>
    <row r="2731" spans="1:8" x14ac:dyDescent="0.25">
      <c r="A2731" s="25">
        <v>72146</v>
      </c>
      <c r="B2731" s="25"/>
      <c r="C2731" s="25" t="s">
        <v>1729</v>
      </c>
      <c r="D2731" s="25">
        <f>VLOOKUP(A2731,'Novitas non-facility'!$B:$C,2,FALSE)</f>
        <v>221.61</v>
      </c>
      <c r="E2731" s="25">
        <f>VLOOKUP(A2731,'Novitas facilty'!$B:$C,2,FALSE)</f>
        <v>248.34</v>
      </c>
      <c r="F2731" s="25"/>
      <c r="G2731" s="46">
        <f t="shared" si="71"/>
        <v>333</v>
      </c>
      <c r="H2731" s="46">
        <f t="shared" si="72"/>
        <v>373</v>
      </c>
    </row>
    <row r="2732" spans="1:8" x14ac:dyDescent="0.25">
      <c r="A2732" s="25">
        <v>72147</v>
      </c>
      <c r="B2732" s="25"/>
      <c r="C2732" s="25" t="s">
        <v>1730</v>
      </c>
      <c r="D2732" s="25">
        <f>VLOOKUP(A2732,'Novitas non-facility'!$B:$C,2,FALSE)</f>
        <v>319.70999999999998</v>
      </c>
      <c r="E2732" s="25">
        <f>VLOOKUP(A2732,'Novitas facilty'!$B:$C,2,FALSE)</f>
        <v>357.61</v>
      </c>
      <c r="F2732" s="25"/>
      <c r="G2732" s="46">
        <f t="shared" si="71"/>
        <v>480</v>
      </c>
      <c r="H2732" s="46">
        <f t="shared" si="72"/>
        <v>537</v>
      </c>
    </row>
    <row r="2733" spans="1:8" x14ac:dyDescent="0.25">
      <c r="A2733" s="25">
        <v>72148</v>
      </c>
      <c r="B2733" s="25"/>
      <c r="C2733" s="25" t="s">
        <v>1731</v>
      </c>
      <c r="D2733" s="25">
        <f>VLOOKUP(A2733,'Novitas non-facility'!$B:$C,2,FALSE)</f>
        <v>222.38</v>
      </c>
      <c r="E2733" s="25">
        <f>VLOOKUP(A2733,'Novitas facilty'!$B:$C,2,FALSE)</f>
        <v>247.13</v>
      </c>
      <c r="F2733" s="25"/>
      <c r="G2733" s="46">
        <f t="shared" si="71"/>
        <v>334</v>
      </c>
      <c r="H2733" s="46">
        <f t="shared" si="72"/>
        <v>371</v>
      </c>
    </row>
    <row r="2734" spans="1:8" x14ac:dyDescent="0.25">
      <c r="A2734" s="25">
        <v>72149</v>
      </c>
      <c r="B2734" s="25"/>
      <c r="C2734" s="25" t="s">
        <v>1732</v>
      </c>
      <c r="D2734" s="25">
        <f>VLOOKUP(A2734,'Novitas non-facility'!$B:$C,2,FALSE)</f>
        <v>316.66000000000003</v>
      </c>
      <c r="E2734" s="25">
        <f>VLOOKUP(A2734,'Novitas facilty'!$B:$C,2,FALSE)</f>
        <v>357.19</v>
      </c>
      <c r="F2734" s="25"/>
      <c r="G2734" s="46">
        <f t="shared" si="71"/>
        <v>475</v>
      </c>
      <c r="H2734" s="46">
        <f t="shared" si="72"/>
        <v>536</v>
      </c>
    </row>
    <row r="2735" spans="1:8" x14ac:dyDescent="0.25">
      <c r="A2735" s="25">
        <v>72156</v>
      </c>
      <c r="B2735" s="25"/>
      <c r="C2735" s="25" t="s">
        <v>1733</v>
      </c>
      <c r="D2735" s="25">
        <f>VLOOKUP(A2735,'Novitas non-facility'!$B:$C,2,FALSE)</f>
        <v>374.08</v>
      </c>
      <c r="E2735" s="25">
        <f>VLOOKUP(A2735,'Novitas facilty'!$B:$C,2,FALSE)</f>
        <v>421.4</v>
      </c>
      <c r="F2735" s="25"/>
      <c r="G2735" s="46">
        <f t="shared" si="71"/>
        <v>562</v>
      </c>
      <c r="H2735" s="46">
        <f t="shared" si="72"/>
        <v>633</v>
      </c>
    </row>
    <row r="2736" spans="1:8" x14ac:dyDescent="0.25">
      <c r="A2736" s="25">
        <v>72157</v>
      </c>
      <c r="B2736" s="25"/>
      <c r="C2736" s="25" t="s">
        <v>1734</v>
      </c>
      <c r="D2736" s="25">
        <f>VLOOKUP(A2736,'Novitas non-facility'!$B:$C,2,FALSE)</f>
        <v>374.84</v>
      </c>
      <c r="E2736" s="25">
        <f>VLOOKUP(A2736,'Novitas facilty'!$B:$C,2,FALSE)</f>
        <v>422.2</v>
      </c>
      <c r="F2736" s="25"/>
      <c r="G2736" s="46">
        <f t="shared" si="71"/>
        <v>563</v>
      </c>
      <c r="H2736" s="46">
        <f t="shared" si="72"/>
        <v>634</v>
      </c>
    </row>
    <row r="2737" spans="1:8" x14ac:dyDescent="0.25">
      <c r="A2737" s="25">
        <v>72158</v>
      </c>
      <c r="B2737" s="25"/>
      <c r="C2737" s="25" t="s">
        <v>1735</v>
      </c>
      <c r="D2737" s="25">
        <f>VLOOKUP(A2737,'Novitas non-facility'!$B:$C,2,FALSE)</f>
        <v>373.32</v>
      </c>
      <c r="E2737" s="25">
        <f>VLOOKUP(A2737,'Novitas facilty'!$B:$C,2,FALSE)</f>
        <v>420.59</v>
      </c>
      <c r="F2737" s="25"/>
      <c r="G2737" s="46">
        <f t="shared" si="71"/>
        <v>560</v>
      </c>
      <c r="H2737" s="46">
        <f t="shared" si="72"/>
        <v>631</v>
      </c>
    </row>
    <row r="2738" spans="1:8" x14ac:dyDescent="0.25">
      <c r="A2738" s="25">
        <v>72159</v>
      </c>
      <c r="B2738" s="25"/>
      <c r="C2738" s="25" t="s">
        <v>1736</v>
      </c>
      <c r="D2738" s="25">
        <f>VLOOKUP(A2738,'Novitas non-facility'!$B:$C,2,FALSE)</f>
        <v>406.8</v>
      </c>
      <c r="E2738" s="25">
        <f>VLOOKUP(A2738,'Novitas facilty'!$B:$C,2,FALSE)</f>
        <v>465.48</v>
      </c>
      <c r="F2738" s="25"/>
      <c r="G2738" s="46">
        <f t="shared" si="71"/>
        <v>611</v>
      </c>
      <c r="H2738" s="46">
        <f t="shared" si="72"/>
        <v>699</v>
      </c>
    </row>
    <row r="2739" spans="1:8" x14ac:dyDescent="0.25">
      <c r="A2739" s="25">
        <v>72170</v>
      </c>
      <c r="B2739" s="25"/>
      <c r="C2739" s="25" t="s">
        <v>1737</v>
      </c>
      <c r="D2739" s="25">
        <f>VLOOKUP(A2739,'Novitas non-facility'!$B:$C,2,FALSE)</f>
        <v>31.43</v>
      </c>
      <c r="E2739" s="25">
        <f>VLOOKUP(A2739,'Novitas facilty'!$B:$C,2,FALSE)</f>
        <v>35.22</v>
      </c>
      <c r="F2739" s="25"/>
      <c r="G2739" s="46">
        <f t="shared" si="71"/>
        <v>48</v>
      </c>
      <c r="H2739" s="46">
        <f t="shared" si="72"/>
        <v>53</v>
      </c>
    </row>
    <row r="2740" spans="1:8" x14ac:dyDescent="0.25">
      <c r="A2740" s="25">
        <v>72190</v>
      </c>
      <c r="B2740" s="25"/>
      <c r="C2740" s="25" t="s">
        <v>1737</v>
      </c>
      <c r="D2740" s="25">
        <f>VLOOKUP(A2740,'Novitas non-facility'!$B:$C,2,FALSE)</f>
        <v>47.58</v>
      </c>
      <c r="E2740" s="25">
        <f>VLOOKUP(A2740,'Novitas facilty'!$B:$C,2,FALSE)</f>
        <v>42.32</v>
      </c>
      <c r="F2740" s="25"/>
      <c r="G2740" s="46">
        <f t="shared" si="71"/>
        <v>72</v>
      </c>
      <c r="H2740" s="46">
        <f t="shared" si="72"/>
        <v>64</v>
      </c>
    </row>
    <row r="2741" spans="1:8" x14ac:dyDescent="0.25">
      <c r="A2741" s="25">
        <v>72191</v>
      </c>
      <c r="B2741" s="25"/>
      <c r="C2741" s="25" t="s">
        <v>1738</v>
      </c>
      <c r="D2741" s="25">
        <f>VLOOKUP(A2741,'Novitas non-facility'!$B:$C,2,FALSE)</f>
        <v>293.3</v>
      </c>
      <c r="E2741" s="25">
        <f>VLOOKUP(A2741,'Novitas facilty'!$B:$C,2,FALSE)</f>
        <v>339.36</v>
      </c>
      <c r="F2741" s="25"/>
      <c r="G2741" s="46">
        <f t="shared" si="71"/>
        <v>440</v>
      </c>
      <c r="H2741" s="46">
        <f t="shared" si="72"/>
        <v>510</v>
      </c>
    </row>
    <row r="2742" spans="1:8" x14ac:dyDescent="0.25">
      <c r="A2742" s="25">
        <v>72192</v>
      </c>
      <c r="B2742" s="25"/>
      <c r="C2742" s="25" t="s">
        <v>1739</v>
      </c>
      <c r="D2742" s="25">
        <f>VLOOKUP(A2742,'Novitas non-facility'!$B:$C,2,FALSE)</f>
        <v>153.91</v>
      </c>
      <c r="E2742" s="25">
        <f>VLOOKUP(A2742,'Novitas facilty'!$B:$C,2,FALSE)</f>
        <v>161.56</v>
      </c>
      <c r="F2742" s="25"/>
      <c r="G2742" s="46">
        <f t="shared" si="71"/>
        <v>231</v>
      </c>
      <c r="H2742" s="46">
        <f t="shared" si="72"/>
        <v>243</v>
      </c>
    </row>
    <row r="2743" spans="1:8" x14ac:dyDescent="0.25">
      <c r="A2743" s="25">
        <v>72193</v>
      </c>
      <c r="B2743" s="25"/>
      <c r="C2743" s="25" t="s">
        <v>1740</v>
      </c>
      <c r="D2743" s="25">
        <f>VLOOKUP(A2743,'Novitas non-facility'!$B:$C,2,FALSE)</f>
        <v>261.45999999999998</v>
      </c>
      <c r="E2743" s="25">
        <f>VLOOKUP(A2743,'Novitas facilty'!$B:$C,2,FALSE)</f>
        <v>251.93</v>
      </c>
      <c r="F2743" s="25"/>
      <c r="G2743" s="46">
        <f t="shared" si="71"/>
        <v>393</v>
      </c>
      <c r="H2743" s="46">
        <f t="shared" si="72"/>
        <v>378</v>
      </c>
    </row>
    <row r="2744" spans="1:8" x14ac:dyDescent="0.25">
      <c r="A2744" s="25">
        <v>72194</v>
      </c>
      <c r="B2744" s="25"/>
      <c r="C2744" s="25" t="s">
        <v>1741</v>
      </c>
      <c r="D2744" s="25">
        <f>VLOOKUP(A2744,'Novitas non-facility'!$B:$C,2,FALSE)</f>
        <v>264.72000000000003</v>
      </c>
      <c r="E2744" s="25">
        <f>VLOOKUP(A2744,'Novitas facilty'!$B:$C,2,FALSE)</f>
        <v>290.77999999999997</v>
      </c>
      <c r="F2744" s="25"/>
      <c r="G2744" s="46">
        <f t="shared" si="71"/>
        <v>398</v>
      </c>
      <c r="H2744" s="46">
        <f t="shared" si="72"/>
        <v>437</v>
      </c>
    </row>
    <row r="2745" spans="1:8" x14ac:dyDescent="0.25">
      <c r="A2745" s="25">
        <v>72195</v>
      </c>
      <c r="B2745" s="25"/>
      <c r="C2745" s="25" t="s">
        <v>1742</v>
      </c>
      <c r="D2745" s="25">
        <f>VLOOKUP(A2745,'Novitas non-facility'!$B:$C,2,FALSE)</f>
        <v>268.52</v>
      </c>
      <c r="E2745" s="25">
        <f>VLOOKUP(A2745,'Novitas facilty'!$B:$C,2,FALSE)</f>
        <v>419.2</v>
      </c>
      <c r="F2745" s="25"/>
      <c r="G2745" s="46">
        <f t="shared" si="71"/>
        <v>403</v>
      </c>
      <c r="H2745" s="46">
        <f t="shared" si="72"/>
        <v>629</v>
      </c>
    </row>
    <row r="2746" spans="1:8" x14ac:dyDescent="0.25">
      <c r="A2746" s="25">
        <v>72196</v>
      </c>
      <c r="B2746" s="25"/>
      <c r="C2746" s="25" t="s">
        <v>1743</v>
      </c>
      <c r="D2746" s="25">
        <f>VLOOKUP(A2746,'Novitas non-facility'!$B:$C,2,FALSE)</f>
        <v>315.27999999999997</v>
      </c>
      <c r="E2746" s="25">
        <f>VLOOKUP(A2746,'Novitas facilty'!$B:$C,2,FALSE)</f>
        <v>459.69</v>
      </c>
      <c r="F2746" s="25"/>
      <c r="G2746" s="46">
        <f t="shared" si="71"/>
        <v>473</v>
      </c>
      <c r="H2746" s="46">
        <f t="shared" si="72"/>
        <v>690</v>
      </c>
    </row>
    <row r="2747" spans="1:8" x14ac:dyDescent="0.25">
      <c r="A2747" s="25">
        <v>72197</v>
      </c>
      <c r="B2747" s="25"/>
      <c r="C2747" s="25" t="s">
        <v>1744</v>
      </c>
      <c r="D2747" s="25">
        <f>VLOOKUP(A2747,'Novitas non-facility'!$B:$C,2,FALSE)</f>
        <v>395.71</v>
      </c>
      <c r="E2747" s="25">
        <f>VLOOKUP(A2747,'Novitas facilty'!$B:$C,2,FALSE)</f>
        <v>564.5</v>
      </c>
      <c r="F2747" s="25"/>
      <c r="G2747" s="46">
        <f t="shared" si="71"/>
        <v>594</v>
      </c>
      <c r="H2747" s="46">
        <f t="shared" si="72"/>
        <v>847</v>
      </c>
    </row>
    <row r="2748" spans="1:8" x14ac:dyDescent="0.25">
      <c r="A2748" s="25">
        <v>72198</v>
      </c>
      <c r="B2748" s="25"/>
      <c r="C2748" s="25" t="s">
        <v>1745</v>
      </c>
      <c r="D2748" s="25">
        <f>VLOOKUP(A2748,'Novitas non-facility'!$B:$C,2,FALSE)</f>
        <v>396.9</v>
      </c>
      <c r="E2748" s="25">
        <f>VLOOKUP(A2748,'Novitas facilty'!$B:$C,2,FALSE)</f>
        <v>447.36</v>
      </c>
      <c r="F2748" s="25"/>
      <c r="G2748" s="46">
        <f t="shared" si="71"/>
        <v>596</v>
      </c>
      <c r="H2748" s="46">
        <f t="shared" si="72"/>
        <v>672</v>
      </c>
    </row>
    <row r="2749" spans="1:8" x14ac:dyDescent="0.25">
      <c r="A2749" s="25">
        <v>72200</v>
      </c>
      <c r="B2749" s="25"/>
      <c r="C2749" s="25" t="s">
        <v>1746</v>
      </c>
      <c r="D2749" s="25">
        <f>VLOOKUP(A2749,'Novitas non-facility'!$B:$C,2,FALSE)</f>
        <v>37.14</v>
      </c>
      <c r="E2749" s="25">
        <f>VLOOKUP(A2749,'Novitas facilty'!$B:$C,2,FALSE)</f>
        <v>31.59</v>
      </c>
      <c r="F2749" s="25"/>
      <c r="G2749" s="46">
        <f t="shared" si="71"/>
        <v>56</v>
      </c>
      <c r="H2749" s="46">
        <f t="shared" si="72"/>
        <v>48</v>
      </c>
    </row>
    <row r="2750" spans="1:8" x14ac:dyDescent="0.25">
      <c r="A2750" s="25">
        <v>72202</v>
      </c>
      <c r="B2750" s="25"/>
      <c r="C2750" s="25" t="s">
        <v>1747</v>
      </c>
      <c r="D2750" s="25">
        <f>VLOOKUP(A2750,'Novitas non-facility'!$B:$C,2,FALSE)</f>
        <v>44.21</v>
      </c>
      <c r="E2750" s="25">
        <f>VLOOKUP(A2750,'Novitas facilty'!$B:$C,2,FALSE)</f>
        <v>36.35</v>
      </c>
      <c r="F2750" s="25"/>
      <c r="G2750" s="46">
        <f t="shared" si="71"/>
        <v>67</v>
      </c>
      <c r="H2750" s="46">
        <f t="shared" si="72"/>
        <v>55</v>
      </c>
    </row>
    <row r="2751" spans="1:8" x14ac:dyDescent="0.25">
      <c r="A2751" s="25">
        <v>72220</v>
      </c>
      <c r="B2751" s="25"/>
      <c r="C2751" s="25" t="s">
        <v>1748</v>
      </c>
      <c r="D2751" s="25">
        <f>VLOOKUP(A2751,'Novitas non-facility'!$B:$C,2,FALSE)</f>
        <v>36.76</v>
      </c>
      <c r="E2751" s="25">
        <f>VLOOKUP(A2751,'Novitas facilty'!$B:$C,2,FALSE)</f>
        <v>31.19</v>
      </c>
      <c r="F2751" s="25"/>
      <c r="G2751" s="46">
        <f t="shared" ref="G2751:G2814" si="73">ROUNDUP(D2751*$L$2,0)</f>
        <v>56</v>
      </c>
      <c r="H2751" s="46">
        <f t="shared" ref="H2751:H2814" si="74">ROUNDUP(E2751*$L$2,0)</f>
        <v>47</v>
      </c>
    </row>
    <row r="2752" spans="1:8" x14ac:dyDescent="0.25">
      <c r="A2752" s="25">
        <v>72240</v>
      </c>
      <c r="B2752" s="25"/>
      <c r="C2752" s="25" t="s">
        <v>1749</v>
      </c>
      <c r="D2752" s="25">
        <f>VLOOKUP(A2752,'Novitas non-facility'!$B:$C,2,FALSE)</f>
        <v>128.49</v>
      </c>
      <c r="E2752" s="25">
        <f>VLOOKUP(A2752,'Novitas facilty'!$B:$C,2,FALSE)</f>
        <v>107.44</v>
      </c>
      <c r="F2752" s="25"/>
      <c r="G2752" s="46">
        <f t="shared" si="73"/>
        <v>193</v>
      </c>
      <c r="H2752" s="46">
        <f t="shared" si="74"/>
        <v>162</v>
      </c>
    </row>
    <row r="2753" spans="1:8" x14ac:dyDescent="0.25">
      <c r="A2753" s="25">
        <v>72255</v>
      </c>
      <c r="B2753" s="25"/>
      <c r="C2753" s="25" t="s">
        <v>1750</v>
      </c>
      <c r="D2753" s="25">
        <f>VLOOKUP(A2753,'Novitas non-facility'!$B:$C,2,FALSE)</f>
        <v>134.47</v>
      </c>
      <c r="E2753" s="25">
        <f>VLOOKUP(A2753,'Novitas facilty'!$B:$C,2,FALSE)</f>
        <v>107.02</v>
      </c>
      <c r="F2753" s="25"/>
      <c r="G2753" s="46">
        <f t="shared" si="73"/>
        <v>202</v>
      </c>
      <c r="H2753" s="46">
        <f t="shared" si="74"/>
        <v>161</v>
      </c>
    </row>
    <row r="2754" spans="1:8" x14ac:dyDescent="0.25">
      <c r="A2754" s="25">
        <v>72265</v>
      </c>
      <c r="B2754" s="25"/>
      <c r="C2754" s="25" t="s">
        <v>1751</v>
      </c>
      <c r="D2754" s="25">
        <f>VLOOKUP(A2754,'Novitas non-facility'!$B:$C,2,FALSE)</f>
        <v>122.74</v>
      </c>
      <c r="E2754" s="25">
        <f>VLOOKUP(A2754,'Novitas facilty'!$B:$C,2,FALSE)</f>
        <v>101.28</v>
      </c>
      <c r="F2754" s="25"/>
      <c r="G2754" s="46">
        <f t="shared" si="73"/>
        <v>185</v>
      </c>
      <c r="H2754" s="46">
        <f t="shared" si="74"/>
        <v>152</v>
      </c>
    </row>
    <row r="2755" spans="1:8" x14ac:dyDescent="0.25">
      <c r="A2755" s="25">
        <v>72270</v>
      </c>
      <c r="B2755" s="25"/>
      <c r="C2755" s="25" t="s">
        <v>1752</v>
      </c>
      <c r="D2755" s="25">
        <f>VLOOKUP(A2755,'Novitas non-facility'!$B:$C,2,FALSE)</f>
        <v>184.03</v>
      </c>
      <c r="E2755" s="25">
        <f>VLOOKUP(A2755,'Novitas facilty'!$B:$C,2,FALSE)</f>
        <v>139.33000000000001</v>
      </c>
      <c r="F2755" s="25"/>
      <c r="G2755" s="46">
        <f t="shared" si="73"/>
        <v>277</v>
      </c>
      <c r="H2755" s="46">
        <f t="shared" si="74"/>
        <v>209</v>
      </c>
    </row>
    <row r="2756" spans="1:8" x14ac:dyDescent="0.25">
      <c r="A2756" s="25">
        <v>72275</v>
      </c>
      <c r="B2756" s="25"/>
      <c r="C2756" s="25" t="s">
        <v>1753</v>
      </c>
      <c r="D2756" s="25">
        <f>VLOOKUP(A2756,'Novitas non-facility'!$B:$C,2,FALSE)</f>
        <v>128.13</v>
      </c>
      <c r="E2756" s="25">
        <f>VLOOKUP(A2756,'Novitas facilty'!$B:$C,2,FALSE)</f>
        <v>128.13</v>
      </c>
      <c r="F2756" s="25"/>
      <c r="G2756" s="46">
        <f t="shared" si="73"/>
        <v>193</v>
      </c>
      <c r="H2756" s="46">
        <f t="shared" si="74"/>
        <v>193</v>
      </c>
    </row>
    <row r="2757" spans="1:8" x14ac:dyDescent="0.25">
      <c r="A2757" s="25">
        <v>72285</v>
      </c>
      <c r="B2757" s="25"/>
      <c r="C2757" s="25" t="s">
        <v>1754</v>
      </c>
      <c r="D2757" s="25">
        <f>VLOOKUP(A2757,'Novitas non-facility'!$B:$C,2,FALSE)</f>
        <v>143.5</v>
      </c>
      <c r="E2757" s="25">
        <f>VLOOKUP(A2757,'Novitas facilty'!$B:$C,2,FALSE)</f>
        <v>125.04</v>
      </c>
      <c r="F2757" s="25"/>
      <c r="G2757" s="46">
        <f t="shared" si="73"/>
        <v>216</v>
      </c>
      <c r="H2757" s="46">
        <f t="shared" si="74"/>
        <v>188</v>
      </c>
    </row>
    <row r="2758" spans="1:8" x14ac:dyDescent="0.25">
      <c r="A2758" s="25">
        <v>72295</v>
      </c>
      <c r="B2758" s="25"/>
      <c r="C2758" s="25" t="s">
        <v>1755</v>
      </c>
      <c r="D2758" s="25">
        <f>VLOOKUP(A2758,'Novitas non-facility'!$B:$C,2,FALSE)</f>
        <v>124.26</v>
      </c>
      <c r="E2758" s="25">
        <f>VLOOKUP(A2758,'Novitas facilty'!$B:$C,2,FALSE)</f>
        <v>108.92</v>
      </c>
      <c r="F2758" s="25"/>
      <c r="G2758" s="46">
        <f t="shared" si="73"/>
        <v>187</v>
      </c>
      <c r="H2758" s="46">
        <f t="shared" si="74"/>
        <v>164</v>
      </c>
    </row>
    <row r="2759" spans="1:8" x14ac:dyDescent="0.25">
      <c r="A2759" s="25">
        <v>73000</v>
      </c>
      <c r="B2759" s="25"/>
      <c r="C2759" s="25" t="s">
        <v>1756</v>
      </c>
      <c r="D2759" s="25">
        <f>VLOOKUP(A2759,'Novitas non-facility'!$B:$C,2,FALSE)</f>
        <v>36.409999999999997</v>
      </c>
      <c r="E2759" s="25">
        <f>VLOOKUP(A2759,'Novitas facilty'!$B:$C,2,FALSE)</f>
        <v>30.42</v>
      </c>
      <c r="F2759" s="25"/>
      <c r="G2759" s="46">
        <f t="shared" si="73"/>
        <v>55</v>
      </c>
      <c r="H2759" s="46">
        <f t="shared" si="74"/>
        <v>46</v>
      </c>
    </row>
    <row r="2760" spans="1:8" x14ac:dyDescent="0.25">
      <c r="A2760" s="25">
        <v>73010</v>
      </c>
      <c r="B2760" s="25"/>
      <c r="C2760" s="25" t="s">
        <v>1757</v>
      </c>
      <c r="D2760" s="25">
        <f>VLOOKUP(A2760,'Novitas non-facility'!$B:$C,2,FALSE)</f>
        <v>26.48</v>
      </c>
      <c r="E2760" s="25">
        <f>VLOOKUP(A2760,'Novitas facilty'!$B:$C,2,FALSE)</f>
        <v>33.200000000000003</v>
      </c>
      <c r="F2760" s="25"/>
      <c r="G2760" s="46">
        <f t="shared" si="73"/>
        <v>40</v>
      </c>
      <c r="H2760" s="46">
        <f t="shared" si="74"/>
        <v>50</v>
      </c>
    </row>
    <row r="2761" spans="1:8" x14ac:dyDescent="0.25">
      <c r="A2761" s="25">
        <v>73020</v>
      </c>
      <c r="B2761" s="25"/>
      <c r="C2761" s="25" t="s">
        <v>1758</v>
      </c>
      <c r="D2761" s="25">
        <f>VLOOKUP(A2761,'Novitas non-facility'!$B:$C,2,FALSE)</f>
        <v>24.25</v>
      </c>
      <c r="E2761" s="25">
        <f>VLOOKUP(A2761,'Novitas facilty'!$B:$C,2,FALSE)</f>
        <v>25.22</v>
      </c>
      <c r="F2761" s="25"/>
      <c r="G2761" s="46">
        <f t="shared" si="73"/>
        <v>37</v>
      </c>
      <c r="H2761" s="46">
        <f t="shared" si="74"/>
        <v>38</v>
      </c>
    </row>
    <row r="2762" spans="1:8" x14ac:dyDescent="0.25">
      <c r="A2762" s="25">
        <v>73030</v>
      </c>
      <c r="B2762" s="25"/>
      <c r="C2762" s="25" t="s">
        <v>1758</v>
      </c>
      <c r="D2762" s="25">
        <f>VLOOKUP(A2762,'Novitas non-facility'!$B:$C,2,FALSE)</f>
        <v>39.020000000000003</v>
      </c>
      <c r="E2762" s="25">
        <f>VLOOKUP(A2762,'Novitas facilty'!$B:$C,2,FALSE)</f>
        <v>31.96</v>
      </c>
      <c r="F2762" s="25"/>
      <c r="G2762" s="46">
        <f t="shared" si="73"/>
        <v>59</v>
      </c>
      <c r="H2762" s="46">
        <f t="shared" si="74"/>
        <v>48</v>
      </c>
    </row>
    <row r="2763" spans="1:8" x14ac:dyDescent="0.25">
      <c r="A2763" s="25">
        <v>73040</v>
      </c>
      <c r="B2763" s="25"/>
      <c r="C2763" s="25" t="s">
        <v>1759</v>
      </c>
      <c r="D2763" s="25">
        <f>VLOOKUP(A2763,'Novitas non-facility'!$B:$C,2,FALSE)</f>
        <v>149.09</v>
      </c>
      <c r="E2763" s="25">
        <f>VLOOKUP(A2763,'Novitas facilty'!$B:$C,2,FALSE)</f>
        <v>111.2</v>
      </c>
      <c r="F2763" s="25"/>
      <c r="G2763" s="46">
        <f t="shared" si="73"/>
        <v>224</v>
      </c>
      <c r="H2763" s="46">
        <f t="shared" si="74"/>
        <v>167</v>
      </c>
    </row>
    <row r="2764" spans="1:8" x14ac:dyDescent="0.25">
      <c r="A2764" s="25">
        <v>73050</v>
      </c>
      <c r="B2764" s="25"/>
      <c r="C2764" s="25" t="s">
        <v>1760</v>
      </c>
      <c r="D2764" s="25">
        <f>VLOOKUP(A2764,'Novitas non-facility'!$B:$C,2,FALSE)</f>
        <v>32.159999999999997</v>
      </c>
      <c r="E2764" s="25">
        <f>VLOOKUP(A2764,'Novitas facilty'!$B:$C,2,FALSE)</f>
        <v>39.14</v>
      </c>
      <c r="F2764" s="25"/>
      <c r="G2764" s="46">
        <f t="shared" si="73"/>
        <v>49</v>
      </c>
      <c r="H2764" s="46">
        <f t="shared" si="74"/>
        <v>59</v>
      </c>
    </row>
    <row r="2765" spans="1:8" x14ac:dyDescent="0.25">
      <c r="A2765" s="25">
        <v>73060</v>
      </c>
      <c r="B2765" s="25"/>
      <c r="C2765" s="25" t="s">
        <v>1761</v>
      </c>
      <c r="D2765" s="25">
        <f>VLOOKUP(A2765,'Novitas non-facility'!$B:$C,2,FALSE)</f>
        <v>36.409999999999997</v>
      </c>
      <c r="E2765" s="25">
        <f>VLOOKUP(A2765,'Novitas facilty'!$B:$C,2,FALSE)</f>
        <v>32.03</v>
      </c>
      <c r="F2765" s="25"/>
      <c r="G2765" s="46">
        <f t="shared" si="73"/>
        <v>55</v>
      </c>
      <c r="H2765" s="46">
        <f t="shared" si="74"/>
        <v>49</v>
      </c>
    </row>
    <row r="2766" spans="1:8" x14ac:dyDescent="0.25">
      <c r="A2766" s="25">
        <v>73070</v>
      </c>
      <c r="B2766" s="25"/>
      <c r="C2766" s="25" t="s">
        <v>1762</v>
      </c>
      <c r="D2766" s="25">
        <f>VLOOKUP(A2766,'Novitas non-facility'!$B:$C,2,FALSE)</f>
        <v>32.979999999999997</v>
      </c>
      <c r="E2766" s="25">
        <f>VLOOKUP(A2766,'Novitas facilty'!$B:$C,2,FALSE)</f>
        <v>30.05</v>
      </c>
      <c r="F2766" s="25"/>
      <c r="G2766" s="46">
        <f t="shared" si="73"/>
        <v>50</v>
      </c>
      <c r="H2766" s="46">
        <f t="shared" si="74"/>
        <v>46</v>
      </c>
    </row>
    <row r="2767" spans="1:8" x14ac:dyDescent="0.25">
      <c r="A2767" s="25">
        <v>73080</v>
      </c>
      <c r="B2767" s="25"/>
      <c r="C2767" s="25" t="s">
        <v>1762</v>
      </c>
      <c r="D2767" s="25">
        <f>VLOOKUP(A2767,'Novitas non-facility'!$B:$C,2,FALSE)</f>
        <v>36.76</v>
      </c>
      <c r="E2767" s="25">
        <f>VLOOKUP(A2767,'Novitas facilty'!$B:$C,2,FALSE)</f>
        <v>34.409999999999997</v>
      </c>
      <c r="F2767" s="25"/>
      <c r="G2767" s="46">
        <f t="shared" si="73"/>
        <v>56</v>
      </c>
      <c r="H2767" s="46">
        <f t="shared" si="74"/>
        <v>52</v>
      </c>
    </row>
    <row r="2768" spans="1:8" x14ac:dyDescent="0.25">
      <c r="A2768" s="25">
        <v>73085</v>
      </c>
      <c r="B2768" s="25"/>
      <c r="C2768" s="25" t="s">
        <v>1763</v>
      </c>
      <c r="D2768" s="25">
        <f>VLOOKUP(A2768,'Novitas non-facility'!$B:$C,2,FALSE)</f>
        <v>126.24</v>
      </c>
      <c r="E2768" s="25">
        <f>VLOOKUP(A2768,'Novitas facilty'!$B:$C,2,FALSE)</f>
        <v>107.97</v>
      </c>
      <c r="F2768" s="25"/>
      <c r="G2768" s="46">
        <f t="shared" si="73"/>
        <v>190</v>
      </c>
      <c r="H2768" s="46">
        <f t="shared" si="74"/>
        <v>162</v>
      </c>
    </row>
    <row r="2769" spans="1:8" x14ac:dyDescent="0.25">
      <c r="A2769" s="25">
        <v>73090</v>
      </c>
      <c r="B2769" s="25"/>
      <c r="C2769" s="25" t="s">
        <v>1764</v>
      </c>
      <c r="D2769" s="25">
        <f>VLOOKUP(A2769,'Novitas non-facility'!$B:$C,2,FALSE)</f>
        <v>32.979999999999997</v>
      </c>
      <c r="E2769" s="25">
        <f>VLOOKUP(A2769,'Novitas facilty'!$B:$C,2,FALSE)</f>
        <v>28.4</v>
      </c>
      <c r="F2769" s="25"/>
      <c r="G2769" s="46">
        <f t="shared" si="73"/>
        <v>50</v>
      </c>
      <c r="H2769" s="46">
        <f t="shared" si="74"/>
        <v>43</v>
      </c>
    </row>
    <row r="2770" spans="1:8" x14ac:dyDescent="0.25">
      <c r="A2770" s="25">
        <v>73092</v>
      </c>
      <c r="B2770" s="25"/>
      <c r="C2770" s="25" t="s">
        <v>1765</v>
      </c>
      <c r="D2770" s="25">
        <f>VLOOKUP(A2770,'Novitas non-facility'!$B:$C,2,FALSE)</f>
        <v>35.65</v>
      </c>
      <c r="E2770" s="25">
        <f>VLOOKUP(A2770,'Novitas facilty'!$B:$C,2,FALSE)</f>
        <v>30.01</v>
      </c>
      <c r="F2770" s="25"/>
      <c r="G2770" s="46">
        <f t="shared" si="73"/>
        <v>54</v>
      </c>
      <c r="H2770" s="46">
        <f t="shared" si="74"/>
        <v>46</v>
      </c>
    </row>
    <row r="2771" spans="1:8" x14ac:dyDescent="0.25">
      <c r="A2771" s="25">
        <v>73100</v>
      </c>
      <c r="B2771" s="25"/>
      <c r="C2771" s="25" t="s">
        <v>1766</v>
      </c>
      <c r="D2771" s="25">
        <f>VLOOKUP(A2771,'Novitas non-facility'!$B:$C,2,FALSE)</f>
        <v>38.32</v>
      </c>
      <c r="E2771" s="25">
        <f>VLOOKUP(A2771,'Novitas facilty'!$B:$C,2,FALSE)</f>
        <v>32.03</v>
      </c>
      <c r="F2771" s="25"/>
      <c r="G2771" s="46">
        <f t="shared" si="73"/>
        <v>58</v>
      </c>
      <c r="H2771" s="46">
        <f t="shared" si="74"/>
        <v>49</v>
      </c>
    </row>
    <row r="2772" spans="1:8" x14ac:dyDescent="0.25">
      <c r="A2772" s="25">
        <v>73110</v>
      </c>
      <c r="B2772" s="25"/>
      <c r="C2772" s="25" t="s">
        <v>1766</v>
      </c>
      <c r="D2772" s="25">
        <f>VLOOKUP(A2772,'Novitas non-facility'!$B:$C,2,FALSE)</f>
        <v>46.29</v>
      </c>
      <c r="E2772" s="25">
        <f>VLOOKUP(A2772,'Novitas facilty'!$B:$C,2,FALSE)</f>
        <v>39.24</v>
      </c>
      <c r="F2772" s="25"/>
      <c r="G2772" s="46">
        <f t="shared" si="73"/>
        <v>70</v>
      </c>
      <c r="H2772" s="46">
        <f t="shared" si="74"/>
        <v>59</v>
      </c>
    </row>
    <row r="2773" spans="1:8" x14ac:dyDescent="0.25">
      <c r="A2773" s="25">
        <v>73115</v>
      </c>
      <c r="B2773" s="25"/>
      <c r="C2773" s="25" t="s">
        <v>1767</v>
      </c>
      <c r="D2773" s="25">
        <f>VLOOKUP(A2773,'Novitas non-facility'!$B:$C,2,FALSE)</f>
        <v>153.66</v>
      </c>
      <c r="E2773" s="25">
        <f>VLOOKUP(A2773,'Novitas facilty'!$B:$C,2,FALSE)</f>
        <v>118.84</v>
      </c>
      <c r="F2773" s="25"/>
      <c r="G2773" s="46">
        <f t="shared" si="73"/>
        <v>231</v>
      </c>
      <c r="H2773" s="46">
        <f t="shared" si="74"/>
        <v>179</v>
      </c>
    </row>
    <row r="2774" spans="1:8" x14ac:dyDescent="0.25">
      <c r="A2774" s="25">
        <v>73120</v>
      </c>
      <c r="B2774" s="25"/>
      <c r="C2774" s="25" t="s">
        <v>1768</v>
      </c>
      <c r="D2774" s="25">
        <f>VLOOKUP(A2774,'Novitas non-facility'!$B:$C,2,FALSE)</f>
        <v>35.270000000000003</v>
      </c>
      <c r="E2774" s="25">
        <f>VLOOKUP(A2774,'Novitas facilty'!$B:$C,2,FALSE)</f>
        <v>28.81</v>
      </c>
      <c r="F2774" s="25"/>
      <c r="G2774" s="46">
        <f t="shared" si="73"/>
        <v>53</v>
      </c>
      <c r="H2774" s="46">
        <f t="shared" si="74"/>
        <v>44</v>
      </c>
    </row>
    <row r="2775" spans="1:8" x14ac:dyDescent="0.25">
      <c r="A2775" s="25">
        <v>73130</v>
      </c>
      <c r="B2775" s="25"/>
      <c r="C2775" s="25" t="s">
        <v>1768</v>
      </c>
      <c r="D2775" s="25">
        <f>VLOOKUP(A2775,'Novitas non-facility'!$B:$C,2,FALSE)</f>
        <v>41.71</v>
      </c>
      <c r="E2775" s="25">
        <f>VLOOKUP(A2775,'Novitas facilty'!$B:$C,2,FALSE)</f>
        <v>34.01</v>
      </c>
      <c r="F2775" s="25"/>
      <c r="G2775" s="46">
        <f t="shared" si="73"/>
        <v>63</v>
      </c>
      <c r="H2775" s="46">
        <f t="shared" si="74"/>
        <v>52</v>
      </c>
    </row>
    <row r="2776" spans="1:8" x14ac:dyDescent="0.25">
      <c r="A2776" s="25">
        <v>73140</v>
      </c>
      <c r="B2776" s="25"/>
      <c r="C2776" s="25" t="s">
        <v>1769</v>
      </c>
      <c r="D2776" s="25">
        <f>VLOOKUP(A2776,'Novitas non-facility'!$B:$C,2,FALSE)</f>
        <v>42.97</v>
      </c>
      <c r="E2776" s="25">
        <f>VLOOKUP(A2776,'Novitas facilty'!$B:$C,2,FALSE)</f>
        <v>34.96</v>
      </c>
      <c r="F2776" s="25"/>
      <c r="G2776" s="46">
        <f t="shared" si="73"/>
        <v>65</v>
      </c>
      <c r="H2776" s="46">
        <f t="shared" si="74"/>
        <v>53</v>
      </c>
    </row>
    <row r="2777" spans="1:8" x14ac:dyDescent="0.25">
      <c r="A2777" s="25">
        <v>73200</v>
      </c>
      <c r="B2777" s="25"/>
      <c r="C2777" s="25" t="s">
        <v>1770</v>
      </c>
      <c r="D2777" s="25">
        <f>VLOOKUP(A2777,'Novitas non-facility'!$B:$C,2,FALSE)</f>
        <v>170.62</v>
      </c>
      <c r="E2777" s="25">
        <f>VLOOKUP(A2777,'Novitas facilty'!$B:$C,2,FALSE)</f>
        <v>199.34</v>
      </c>
      <c r="F2777" s="25"/>
      <c r="G2777" s="46">
        <f t="shared" si="73"/>
        <v>256</v>
      </c>
      <c r="H2777" s="46">
        <f t="shared" si="74"/>
        <v>300</v>
      </c>
    </row>
    <row r="2778" spans="1:8" x14ac:dyDescent="0.25">
      <c r="A2778" s="25">
        <v>73201</v>
      </c>
      <c r="B2778" s="25"/>
      <c r="C2778" s="25" t="s">
        <v>1771</v>
      </c>
      <c r="D2778" s="25">
        <f>VLOOKUP(A2778,'Novitas non-facility'!$B:$C,2,FALSE)</f>
        <v>235.56</v>
      </c>
      <c r="E2778" s="25">
        <f>VLOOKUP(A2778,'Novitas facilty'!$B:$C,2,FALSE)</f>
        <v>248.3</v>
      </c>
      <c r="F2778" s="25"/>
      <c r="G2778" s="46">
        <f t="shared" si="73"/>
        <v>354</v>
      </c>
      <c r="H2778" s="46">
        <f t="shared" si="74"/>
        <v>373</v>
      </c>
    </row>
    <row r="2779" spans="1:8" x14ac:dyDescent="0.25">
      <c r="A2779" s="25">
        <v>73202</v>
      </c>
      <c r="B2779" s="25"/>
      <c r="C2779" s="25" t="s">
        <v>1772</v>
      </c>
      <c r="D2779" s="25">
        <f>VLOOKUP(A2779,'Novitas non-facility'!$B:$C,2,FALSE)</f>
        <v>264.33999999999997</v>
      </c>
      <c r="E2779" s="25">
        <f>VLOOKUP(A2779,'Novitas facilty'!$B:$C,2,FALSE)</f>
        <v>310.12</v>
      </c>
      <c r="F2779" s="25"/>
      <c r="G2779" s="46">
        <f t="shared" si="73"/>
        <v>397</v>
      </c>
      <c r="H2779" s="46">
        <f t="shared" si="74"/>
        <v>466</v>
      </c>
    </row>
    <row r="2780" spans="1:8" x14ac:dyDescent="0.25">
      <c r="A2780" s="25">
        <v>73206</v>
      </c>
      <c r="B2780" s="25"/>
      <c r="C2780" s="25" t="s">
        <v>1773</v>
      </c>
      <c r="D2780" s="25">
        <f>VLOOKUP(A2780,'Novitas non-facility'!$B:$C,2,FALSE)</f>
        <v>293.3</v>
      </c>
      <c r="E2780" s="25">
        <f>VLOOKUP(A2780,'Novitas facilty'!$B:$C,2,FALSE)</f>
        <v>364.35</v>
      </c>
      <c r="F2780" s="25"/>
      <c r="G2780" s="46">
        <f t="shared" si="73"/>
        <v>440</v>
      </c>
      <c r="H2780" s="46">
        <f t="shared" si="74"/>
        <v>547</v>
      </c>
    </row>
    <row r="2781" spans="1:8" x14ac:dyDescent="0.25">
      <c r="A2781" s="25">
        <v>73218</v>
      </c>
      <c r="B2781" s="25"/>
      <c r="C2781" s="25" t="s">
        <v>1774</v>
      </c>
      <c r="D2781" s="25">
        <f>VLOOKUP(A2781,'Novitas non-facility'!$B:$C,2,FALSE)</f>
        <v>331.65</v>
      </c>
      <c r="E2781" s="25">
        <f>VLOOKUP(A2781,'Novitas facilty'!$B:$C,2,FALSE)</f>
        <v>407.91</v>
      </c>
      <c r="F2781" s="25"/>
      <c r="G2781" s="46">
        <f t="shared" si="73"/>
        <v>498</v>
      </c>
      <c r="H2781" s="46">
        <f t="shared" si="74"/>
        <v>612</v>
      </c>
    </row>
    <row r="2782" spans="1:8" x14ac:dyDescent="0.25">
      <c r="A2782" s="25">
        <v>73219</v>
      </c>
      <c r="B2782" s="25"/>
      <c r="C2782" s="25" t="s">
        <v>1775</v>
      </c>
      <c r="D2782" s="25">
        <f>VLOOKUP(A2782,'Novitas non-facility'!$B:$C,2,FALSE)</f>
        <v>392.16</v>
      </c>
      <c r="E2782" s="25">
        <f>VLOOKUP(A2782,'Novitas facilty'!$B:$C,2,FALSE)</f>
        <v>452.04</v>
      </c>
      <c r="F2782" s="25"/>
      <c r="G2782" s="46">
        <f t="shared" si="73"/>
        <v>589</v>
      </c>
      <c r="H2782" s="46">
        <f t="shared" si="74"/>
        <v>679</v>
      </c>
    </row>
    <row r="2783" spans="1:8" x14ac:dyDescent="0.25">
      <c r="A2783" s="25">
        <v>73220</v>
      </c>
      <c r="B2783" s="25"/>
      <c r="C2783" s="25" t="s">
        <v>1776</v>
      </c>
      <c r="D2783" s="25">
        <f>VLOOKUP(A2783,'Novitas non-facility'!$B:$C,2,FALSE)</f>
        <v>484.22</v>
      </c>
      <c r="E2783" s="25">
        <f>VLOOKUP(A2783,'Novitas facilty'!$B:$C,2,FALSE)</f>
        <v>558.05999999999995</v>
      </c>
      <c r="F2783" s="25"/>
      <c r="G2783" s="46">
        <f t="shared" si="73"/>
        <v>727</v>
      </c>
      <c r="H2783" s="46">
        <f t="shared" si="74"/>
        <v>838</v>
      </c>
    </row>
    <row r="2784" spans="1:8" x14ac:dyDescent="0.25">
      <c r="A2784" s="25">
        <v>73221</v>
      </c>
      <c r="B2784" s="25"/>
      <c r="C2784" s="25" t="s">
        <v>1777</v>
      </c>
      <c r="D2784" s="25">
        <f>VLOOKUP(A2784,'Novitas non-facility'!$B:$C,2,FALSE)</f>
        <v>236.5</v>
      </c>
      <c r="E2784" s="25">
        <f>VLOOKUP(A2784,'Novitas facilty'!$B:$C,2,FALSE)</f>
        <v>262.5</v>
      </c>
      <c r="F2784" s="25"/>
      <c r="G2784" s="46">
        <f t="shared" si="73"/>
        <v>355</v>
      </c>
      <c r="H2784" s="46">
        <f t="shared" si="74"/>
        <v>394</v>
      </c>
    </row>
    <row r="2785" spans="1:8" x14ac:dyDescent="0.25">
      <c r="A2785" s="25">
        <v>73222</v>
      </c>
      <c r="B2785" s="25"/>
      <c r="C2785" s="25" t="s">
        <v>1778</v>
      </c>
      <c r="D2785" s="25">
        <f>VLOOKUP(A2785,'Novitas non-facility'!$B:$C,2,FALSE)</f>
        <v>369.38</v>
      </c>
      <c r="E2785" s="25">
        <f>VLOOKUP(A2785,'Novitas facilty'!$B:$C,2,FALSE)</f>
        <v>422.24</v>
      </c>
      <c r="F2785" s="25"/>
      <c r="G2785" s="46">
        <f t="shared" si="73"/>
        <v>555</v>
      </c>
      <c r="H2785" s="46">
        <f t="shared" si="74"/>
        <v>634</v>
      </c>
    </row>
    <row r="2786" spans="1:8" x14ac:dyDescent="0.25">
      <c r="A2786" s="25">
        <v>73223</v>
      </c>
      <c r="B2786" s="25"/>
      <c r="C2786" s="25" t="s">
        <v>1779</v>
      </c>
      <c r="D2786" s="25">
        <f>VLOOKUP(A2786,'Novitas non-facility'!$B:$C,2,FALSE)</f>
        <v>456.79</v>
      </c>
      <c r="E2786" s="25">
        <f>VLOOKUP(A2786,'Novitas facilty'!$B:$C,2,FALSE)</f>
        <v>523.01</v>
      </c>
      <c r="F2786" s="25"/>
      <c r="G2786" s="46">
        <f t="shared" si="73"/>
        <v>686</v>
      </c>
      <c r="H2786" s="46">
        <f t="shared" si="74"/>
        <v>785</v>
      </c>
    </row>
    <row r="2787" spans="1:8" x14ac:dyDescent="0.25">
      <c r="A2787" s="25">
        <v>73225</v>
      </c>
      <c r="B2787" s="25"/>
      <c r="C2787" s="25" t="s">
        <v>1780</v>
      </c>
      <c r="D2787" s="25">
        <f>VLOOKUP(A2787,'Novitas non-facility'!$B:$C,2,FALSE)</f>
        <v>403.19</v>
      </c>
      <c r="E2787" s="25">
        <f>VLOOKUP(A2787,'Novitas facilty'!$B:$C,2,FALSE)</f>
        <v>452.44</v>
      </c>
      <c r="F2787" s="25"/>
      <c r="G2787" s="46">
        <f t="shared" si="73"/>
        <v>605</v>
      </c>
      <c r="H2787" s="46">
        <f t="shared" si="74"/>
        <v>679</v>
      </c>
    </row>
    <row r="2788" spans="1:8" x14ac:dyDescent="0.25">
      <c r="A2788" s="25">
        <v>73501</v>
      </c>
      <c r="B2788" s="25"/>
      <c r="C2788" s="25" t="s">
        <v>1781</v>
      </c>
      <c r="D2788" s="25">
        <f>VLOOKUP(A2788,'Novitas non-facility'!$B:$C,2,FALSE)</f>
        <v>37.119999999999997</v>
      </c>
      <c r="E2788" s="25">
        <f>VLOOKUP(A2788,'Novitas facilty'!$B:$C,2,FALSE)</f>
        <v>32.76</v>
      </c>
      <c r="F2788" s="25"/>
      <c r="G2788" s="46">
        <f t="shared" si="73"/>
        <v>56</v>
      </c>
      <c r="H2788" s="46">
        <f t="shared" si="74"/>
        <v>50</v>
      </c>
    </row>
    <row r="2789" spans="1:8" x14ac:dyDescent="0.25">
      <c r="A2789" s="25">
        <v>73502</v>
      </c>
      <c r="B2789" s="25"/>
      <c r="C2789" s="25" t="s">
        <v>1782</v>
      </c>
      <c r="D2789" s="25">
        <f>VLOOKUP(A2789,'Novitas non-facility'!$B:$C,2,FALSE)</f>
        <v>53</v>
      </c>
      <c r="E2789" s="25">
        <f>VLOOKUP(A2789,'Novitas facilty'!$B:$C,2,FALSE)</f>
        <v>45.91</v>
      </c>
      <c r="F2789" s="25"/>
      <c r="G2789" s="46">
        <f t="shared" si="73"/>
        <v>80</v>
      </c>
      <c r="H2789" s="46">
        <f t="shared" si="74"/>
        <v>69</v>
      </c>
    </row>
    <row r="2790" spans="1:8" x14ac:dyDescent="0.25">
      <c r="A2790" s="25">
        <v>73503</v>
      </c>
      <c r="B2790" s="25"/>
      <c r="C2790" s="25" t="s">
        <v>1783</v>
      </c>
      <c r="D2790" s="25">
        <f>VLOOKUP(A2790,'Novitas non-facility'!$B:$C,2,FALSE)</f>
        <v>66.95</v>
      </c>
      <c r="E2790" s="25">
        <f>VLOOKUP(A2790,'Novitas facilty'!$B:$C,2,FALSE)</f>
        <v>57.4</v>
      </c>
      <c r="F2790" s="25"/>
      <c r="G2790" s="46">
        <f t="shared" si="73"/>
        <v>101</v>
      </c>
      <c r="H2790" s="46">
        <f t="shared" si="74"/>
        <v>87</v>
      </c>
    </row>
    <row r="2791" spans="1:8" x14ac:dyDescent="0.25">
      <c r="A2791" s="25">
        <v>73521</v>
      </c>
      <c r="B2791" s="25"/>
      <c r="C2791" s="25" t="s">
        <v>1784</v>
      </c>
      <c r="D2791" s="25">
        <f>VLOOKUP(A2791,'Novitas non-facility'!$B:$C,2,FALSE)</f>
        <v>46.52</v>
      </c>
      <c r="E2791" s="25">
        <f>VLOOKUP(A2791,'Novitas facilty'!$B:$C,2,FALSE)</f>
        <v>43.9</v>
      </c>
      <c r="F2791" s="25"/>
      <c r="G2791" s="46">
        <f t="shared" si="73"/>
        <v>70</v>
      </c>
      <c r="H2791" s="46">
        <f t="shared" si="74"/>
        <v>66</v>
      </c>
    </row>
    <row r="2792" spans="1:8" x14ac:dyDescent="0.25">
      <c r="A2792" s="25">
        <v>73522</v>
      </c>
      <c r="B2792" s="25"/>
      <c r="C2792" s="25" t="s">
        <v>1785</v>
      </c>
      <c r="D2792" s="25">
        <f>VLOOKUP(A2792,'Novitas non-facility'!$B:$C,2,FALSE)</f>
        <v>60.41</v>
      </c>
      <c r="E2792" s="25">
        <f>VLOOKUP(A2792,'Novitas facilty'!$B:$C,2,FALSE)</f>
        <v>54.11</v>
      </c>
      <c r="F2792" s="25"/>
      <c r="G2792" s="46">
        <f t="shared" si="73"/>
        <v>91</v>
      </c>
      <c r="H2792" s="46">
        <f t="shared" si="74"/>
        <v>82</v>
      </c>
    </row>
    <row r="2793" spans="1:8" x14ac:dyDescent="0.25">
      <c r="A2793" s="25">
        <v>73523</v>
      </c>
      <c r="B2793" s="25"/>
      <c r="C2793" s="25" t="s">
        <v>1786</v>
      </c>
      <c r="D2793" s="25">
        <f>VLOOKUP(A2793,'Novitas non-facility'!$B:$C,2,FALSE)</f>
        <v>69.84</v>
      </c>
      <c r="E2793" s="25">
        <f>VLOOKUP(A2793,'Novitas facilty'!$B:$C,2,FALSE)</f>
        <v>62.9</v>
      </c>
      <c r="F2793" s="25"/>
      <c r="G2793" s="46">
        <f t="shared" si="73"/>
        <v>105</v>
      </c>
      <c r="H2793" s="46">
        <f t="shared" si="74"/>
        <v>95</v>
      </c>
    </row>
    <row r="2794" spans="1:8" x14ac:dyDescent="0.25">
      <c r="A2794" s="25">
        <v>73525</v>
      </c>
      <c r="B2794" s="25"/>
      <c r="C2794" s="25" t="s">
        <v>1787</v>
      </c>
      <c r="D2794" s="25">
        <f>VLOOKUP(A2794,'Novitas non-facility'!$B:$C,2,FALSE)</f>
        <v>147.94999999999999</v>
      </c>
      <c r="E2794" s="25">
        <f>VLOOKUP(A2794,'Novitas facilty'!$B:$C,2,FALSE)</f>
        <v>112.8</v>
      </c>
      <c r="F2794" s="25"/>
      <c r="G2794" s="46">
        <f t="shared" si="73"/>
        <v>222</v>
      </c>
      <c r="H2794" s="46">
        <f t="shared" si="74"/>
        <v>170</v>
      </c>
    </row>
    <row r="2795" spans="1:8" x14ac:dyDescent="0.25">
      <c r="A2795" s="25">
        <v>73551</v>
      </c>
      <c r="B2795" s="25"/>
      <c r="C2795" s="25" t="s">
        <v>1788</v>
      </c>
      <c r="D2795" s="25">
        <f>VLOOKUP(A2795,'Novitas non-facility'!$B:$C,2,FALSE)</f>
        <v>32.979999999999997</v>
      </c>
      <c r="E2795" s="25">
        <f>VLOOKUP(A2795,'Novitas facilty'!$B:$C,2,FALSE)</f>
        <v>30.82</v>
      </c>
      <c r="F2795" s="25"/>
      <c r="G2795" s="46">
        <f t="shared" si="73"/>
        <v>50</v>
      </c>
      <c r="H2795" s="46">
        <f t="shared" si="74"/>
        <v>47</v>
      </c>
    </row>
    <row r="2796" spans="1:8" x14ac:dyDescent="0.25">
      <c r="A2796" s="25">
        <v>73552</v>
      </c>
      <c r="B2796" s="25"/>
      <c r="C2796" s="25" t="s">
        <v>1789</v>
      </c>
      <c r="D2796" s="25">
        <f>VLOOKUP(A2796,'Novitas non-facility'!$B:$C,2,FALSE)</f>
        <v>40.159999999999997</v>
      </c>
      <c r="E2796" s="25">
        <f>VLOOKUP(A2796,'Novitas facilty'!$B:$C,2,FALSE)</f>
        <v>35.99</v>
      </c>
      <c r="F2796" s="25"/>
      <c r="G2796" s="46">
        <f t="shared" si="73"/>
        <v>61</v>
      </c>
      <c r="H2796" s="46">
        <f t="shared" si="74"/>
        <v>54</v>
      </c>
    </row>
    <row r="2797" spans="1:8" x14ac:dyDescent="0.25">
      <c r="A2797" s="25">
        <v>73560</v>
      </c>
      <c r="B2797" s="25"/>
      <c r="C2797" s="25" t="s">
        <v>1790</v>
      </c>
      <c r="D2797" s="25">
        <f>VLOOKUP(A2797,'Novitas non-facility'!$B:$C,2,FALSE)</f>
        <v>38.700000000000003</v>
      </c>
      <c r="E2797" s="25">
        <f>VLOOKUP(A2797,'Novitas facilty'!$B:$C,2,FALSE)</f>
        <v>34.450000000000003</v>
      </c>
      <c r="F2797" s="25"/>
      <c r="G2797" s="46">
        <f t="shared" si="73"/>
        <v>59</v>
      </c>
      <c r="H2797" s="46">
        <f t="shared" si="74"/>
        <v>52</v>
      </c>
    </row>
    <row r="2798" spans="1:8" x14ac:dyDescent="0.25">
      <c r="A2798" s="25">
        <v>73562</v>
      </c>
      <c r="B2798" s="25"/>
      <c r="C2798" s="25" t="s">
        <v>1791</v>
      </c>
      <c r="D2798" s="25">
        <f>VLOOKUP(A2798,'Novitas non-facility'!$B:$C,2,FALSE)</f>
        <v>45.88</v>
      </c>
      <c r="E2798" s="25">
        <f>VLOOKUP(A2798,'Novitas facilty'!$B:$C,2,FALSE)</f>
        <v>39.61</v>
      </c>
      <c r="F2798" s="25"/>
      <c r="G2798" s="46">
        <f t="shared" si="73"/>
        <v>69</v>
      </c>
      <c r="H2798" s="46">
        <f t="shared" si="74"/>
        <v>60</v>
      </c>
    </row>
    <row r="2799" spans="1:8" x14ac:dyDescent="0.25">
      <c r="A2799" s="25">
        <v>73564</v>
      </c>
      <c r="B2799" s="25"/>
      <c r="C2799" s="25" t="s">
        <v>1792</v>
      </c>
      <c r="D2799" s="25">
        <f>VLOOKUP(A2799,'Novitas non-facility'!$B:$C,2,FALSE)</f>
        <v>52.62</v>
      </c>
      <c r="E2799" s="25">
        <f>VLOOKUP(A2799,'Novitas facilty'!$B:$C,2,FALSE)</f>
        <v>43.5</v>
      </c>
      <c r="F2799" s="25"/>
      <c r="G2799" s="46">
        <f t="shared" si="73"/>
        <v>79</v>
      </c>
      <c r="H2799" s="46">
        <f t="shared" si="74"/>
        <v>66</v>
      </c>
    </row>
    <row r="2800" spans="1:8" x14ac:dyDescent="0.25">
      <c r="A2800" s="25">
        <v>73565</v>
      </c>
      <c r="B2800" s="25"/>
      <c r="C2800" s="25" t="s">
        <v>1793</v>
      </c>
      <c r="D2800" s="25">
        <f>VLOOKUP(A2800,'Novitas non-facility'!$B:$C,2,FALSE)</f>
        <v>45.17</v>
      </c>
      <c r="E2800" s="25">
        <f>VLOOKUP(A2800,'Novitas facilty'!$B:$C,2,FALSE)</f>
        <v>39.68</v>
      </c>
      <c r="F2800" s="25"/>
      <c r="G2800" s="46">
        <f t="shared" si="73"/>
        <v>68</v>
      </c>
      <c r="H2800" s="46">
        <f t="shared" si="74"/>
        <v>60</v>
      </c>
    </row>
    <row r="2801" spans="1:8" x14ac:dyDescent="0.25">
      <c r="A2801" s="25">
        <v>73580</v>
      </c>
      <c r="B2801" s="25"/>
      <c r="C2801" s="25" t="s">
        <v>1794</v>
      </c>
      <c r="D2801" s="25">
        <f>VLOOKUP(A2801,'Novitas non-facility'!$B:$C,2,FALSE)</f>
        <v>144.30000000000001</v>
      </c>
      <c r="E2801" s="25">
        <f>VLOOKUP(A2801,'Novitas facilty'!$B:$C,2,FALSE)</f>
        <v>128.51</v>
      </c>
      <c r="F2801" s="25"/>
      <c r="G2801" s="46">
        <f t="shared" si="73"/>
        <v>217</v>
      </c>
      <c r="H2801" s="46">
        <f t="shared" si="74"/>
        <v>193</v>
      </c>
    </row>
    <row r="2802" spans="1:8" x14ac:dyDescent="0.25">
      <c r="A2802" s="25">
        <v>73590</v>
      </c>
      <c r="B2802" s="25"/>
      <c r="C2802" s="25" t="s">
        <v>1795</v>
      </c>
      <c r="D2802" s="25">
        <f>VLOOKUP(A2802,'Novitas non-facility'!$B:$C,2,FALSE)</f>
        <v>35.65</v>
      </c>
      <c r="E2802" s="25">
        <f>VLOOKUP(A2802,'Novitas facilty'!$B:$C,2,FALSE)</f>
        <v>31.63</v>
      </c>
      <c r="F2802" s="25"/>
      <c r="G2802" s="46">
        <f t="shared" si="73"/>
        <v>54</v>
      </c>
      <c r="H2802" s="46">
        <f t="shared" si="74"/>
        <v>48</v>
      </c>
    </row>
    <row r="2803" spans="1:8" x14ac:dyDescent="0.25">
      <c r="A2803" s="25">
        <v>73592</v>
      </c>
      <c r="B2803" s="25"/>
      <c r="C2803" s="25" t="s">
        <v>1796</v>
      </c>
      <c r="D2803" s="25">
        <f>VLOOKUP(A2803,'Novitas non-facility'!$B:$C,2,FALSE)</f>
        <v>35.65</v>
      </c>
      <c r="E2803" s="25">
        <f>VLOOKUP(A2803,'Novitas facilty'!$B:$C,2,FALSE)</f>
        <v>30.82</v>
      </c>
      <c r="F2803" s="25"/>
      <c r="G2803" s="46">
        <f t="shared" si="73"/>
        <v>54</v>
      </c>
      <c r="H2803" s="46">
        <f t="shared" si="74"/>
        <v>47</v>
      </c>
    </row>
    <row r="2804" spans="1:8" x14ac:dyDescent="0.25">
      <c r="A2804" s="25">
        <v>73600</v>
      </c>
      <c r="B2804" s="25"/>
      <c r="C2804" s="25" t="s">
        <v>1797</v>
      </c>
      <c r="D2804" s="25">
        <f>VLOOKUP(A2804,'Novitas non-facility'!$B:$C,2,FALSE)</f>
        <v>36.79</v>
      </c>
      <c r="E2804" s="25">
        <f>VLOOKUP(A2804,'Novitas facilty'!$B:$C,2,FALSE)</f>
        <v>33.24</v>
      </c>
      <c r="F2804" s="25"/>
      <c r="G2804" s="46">
        <f t="shared" si="73"/>
        <v>56</v>
      </c>
      <c r="H2804" s="46">
        <f t="shared" si="74"/>
        <v>50</v>
      </c>
    </row>
    <row r="2805" spans="1:8" x14ac:dyDescent="0.25">
      <c r="A2805" s="25">
        <v>73610</v>
      </c>
      <c r="B2805" s="25"/>
      <c r="C2805" s="25" t="s">
        <v>1797</v>
      </c>
      <c r="D2805" s="25">
        <f>VLOOKUP(A2805,'Novitas non-facility'!$B:$C,2,FALSE)</f>
        <v>41.71</v>
      </c>
      <c r="E2805" s="25">
        <f>VLOOKUP(A2805,'Novitas facilty'!$B:$C,2,FALSE)</f>
        <v>34.409999999999997</v>
      </c>
      <c r="F2805" s="25"/>
      <c r="G2805" s="46">
        <f t="shared" si="73"/>
        <v>63</v>
      </c>
      <c r="H2805" s="46">
        <f t="shared" si="74"/>
        <v>52</v>
      </c>
    </row>
    <row r="2806" spans="1:8" x14ac:dyDescent="0.25">
      <c r="A2806" s="25">
        <v>73615</v>
      </c>
      <c r="B2806" s="25"/>
      <c r="C2806" s="25" t="s">
        <v>1798</v>
      </c>
      <c r="D2806" s="25">
        <f>VLOOKUP(A2806,'Novitas non-facility'!$B:$C,2,FALSE)</f>
        <v>146.81</v>
      </c>
      <c r="E2806" s="25">
        <f>VLOOKUP(A2806,'Novitas facilty'!$B:$C,2,FALSE)</f>
        <v>116.44</v>
      </c>
      <c r="F2806" s="25"/>
      <c r="G2806" s="46">
        <f t="shared" si="73"/>
        <v>221</v>
      </c>
      <c r="H2806" s="46">
        <f t="shared" si="74"/>
        <v>175</v>
      </c>
    </row>
    <row r="2807" spans="1:8" x14ac:dyDescent="0.25">
      <c r="A2807" s="25">
        <v>73620</v>
      </c>
      <c r="B2807" s="25"/>
      <c r="C2807" s="25" t="s">
        <v>1799</v>
      </c>
      <c r="D2807" s="25">
        <f>VLOOKUP(A2807,'Novitas non-facility'!$B:$C,2,FALSE)</f>
        <v>31.84</v>
      </c>
      <c r="E2807" s="25">
        <f>VLOOKUP(A2807,'Novitas facilty'!$B:$C,2,FALSE)</f>
        <v>28.81</v>
      </c>
      <c r="F2807" s="25"/>
      <c r="G2807" s="46">
        <f t="shared" si="73"/>
        <v>48</v>
      </c>
      <c r="H2807" s="46">
        <f t="shared" si="74"/>
        <v>44</v>
      </c>
    </row>
    <row r="2808" spans="1:8" x14ac:dyDescent="0.25">
      <c r="A2808" s="25">
        <v>73630</v>
      </c>
      <c r="B2808" s="25"/>
      <c r="C2808" s="25" t="s">
        <v>1799</v>
      </c>
      <c r="D2808" s="25">
        <f>VLOOKUP(A2808,'Novitas non-facility'!$B:$C,2,FALSE)</f>
        <v>38.67</v>
      </c>
      <c r="E2808" s="25">
        <f>VLOOKUP(A2808,'Novitas facilty'!$B:$C,2,FALSE)</f>
        <v>31.99</v>
      </c>
      <c r="F2808" s="25"/>
      <c r="G2808" s="46">
        <f t="shared" si="73"/>
        <v>59</v>
      </c>
      <c r="H2808" s="46">
        <f t="shared" si="74"/>
        <v>48</v>
      </c>
    </row>
    <row r="2809" spans="1:8" x14ac:dyDescent="0.25">
      <c r="A2809" s="25">
        <v>73650</v>
      </c>
      <c r="B2809" s="25"/>
      <c r="C2809" s="25" t="s">
        <v>1800</v>
      </c>
      <c r="D2809" s="25">
        <f>VLOOKUP(A2809,'Novitas non-facility'!$B:$C,2,FALSE)</f>
        <v>32.22</v>
      </c>
      <c r="E2809" s="25">
        <f>VLOOKUP(A2809,'Novitas facilty'!$B:$C,2,FALSE)</f>
        <v>30.01</v>
      </c>
      <c r="F2809" s="25"/>
      <c r="G2809" s="46">
        <f t="shared" si="73"/>
        <v>49</v>
      </c>
      <c r="H2809" s="46">
        <f t="shared" si="74"/>
        <v>46</v>
      </c>
    </row>
    <row r="2810" spans="1:8" x14ac:dyDescent="0.25">
      <c r="A2810" s="25">
        <v>73660</v>
      </c>
      <c r="B2810" s="25"/>
      <c r="C2810" s="25" t="s">
        <v>1801</v>
      </c>
      <c r="D2810" s="25">
        <f>VLOOKUP(A2810,'Novitas non-facility'!$B:$C,2,FALSE)</f>
        <v>33.07</v>
      </c>
      <c r="E2810" s="25">
        <f>VLOOKUP(A2810,'Novitas facilty'!$B:$C,2,FALSE)</f>
        <v>31.33</v>
      </c>
      <c r="F2810" s="25"/>
      <c r="G2810" s="46">
        <f t="shared" si="73"/>
        <v>50</v>
      </c>
      <c r="H2810" s="46">
        <f t="shared" si="74"/>
        <v>47</v>
      </c>
    </row>
    <row r="2811" spans="1:8" x14ac:dyDescent="0.25">
      <c r="A2811" s="25">
        <v>73700</v>
      </c>
      <c r="B2811" s="25"/>
      <c r="C2811" s="25" t="s">
        <v>1802</v>
      </c>
      <c r="D2811" s="25">
        <f>VLOOKUP(A2811,'Novitas non-facility'!$B:$C,2,FALSE)</f>
        <v>149.66999999999999</v>
      </c>
      <c r="E2811" s="25">
        <f>VLOOKUP(A2811,'Novitas facilty'!$B:$C,2,FALSE)</f>
        <v>199.34</v>
      </c>
      <c r="F2811" s="25"/>
      <c r="G2811" s="46">
        <f t="shared" si="73"/>
        <v>225</v>
      </c>
      <c r="H2811" s="46">
        <f t="shared" si="74"/>
        <v>300</v>
      </c>
    </row>
    <row r="2812" spans="1:8" x14ac:dyDescent="0.25">
      <c r="A2812" s="25">
        <v>73701</v>
      </c>
      <c r="B2812" s="25"/>
      <c r="C2812" s="25" t="s">
        <v>1803</v>
      </c>
      <c r="D2812" s="25">
        <f>VLOOKUP(A2812,'Novitas non-facility'!$B:$C,2,FALSE)</f>
        <v>193.66</v>
      </c>
      <c r="E2812" s="25">
        <f>VLOOKUP(A2812,'Novitas facilty'!$B:$C,2,FALSE)</f>
        <v>251.93</v>
      </c>
      <c r="F2812" s="25"/>
      <c r="G2812" s="46">
        <f t="shared" si="73"/>
        <v>291</v>
      </c>
      <c r="H2812" s="46">
        <f t="shared" si="74"/>
        <v>378</v>
      </c>
    </row>
    <row r="2813" spans="1:8" x14ac:dyDescent="0.25">
      <c r="A2813" s="25">
        <v>73702</v>
      </c>
      <c r="B2813" s="25"/>
      <c r="C2813" s="25" t="s">
        <v>1804</v>
      </c>
      <c r="D2813" s="25">
        <f>VLOOKUP(A2813,'Novitas non-facility'!$B:$C,2,FALSE)</f>
        <v>227.39</v>
      </c>
      <c r="E2813" s="25">
        <f>VLOOKUP(A2813,'Novitas facilty'!$B:$C,2,FALSE)</f>
        <v>306.49</v>
      </c>
      <c r="F2813" s="25"/>
      <c r="G2813" s="46">
        <f t="shared" si="73"/>
        <v>342</v>
      </c>
      <c r="H2813" s="46">
        <f t="shared" si="74"/>
        <v>460</v>
      </c>
    </row>
    <row r="2814" spans="1:8" x14ac:dyDescent="0.25">
      <c r="A2814" s="25">
        <v>73706</v>
      </c>
      <c r="B2814" s="25"/>
      <c r="C2814" s="25" t="s">
        <v>1805</v>
      </c>
      <c r="D2814" s="25">
        <f>VLOOKUP(A2814,'Novitas non-facility'!$B:$C,2,FALSE)</f>
        <v>297.99</v>
      </c>
      <c r="E2814" s="25">
        <f>VLOOKUP(A2814,'Novitas facilty'!$B:$C,2,FALSE)</f>
        <v>392.19</v>
      </c>
      <c r="F2814" s="25"/>
      <c r="G2814" s="46">
        <f t="shared" si="73"/>
        <v>447</v>
      </c>
      <c r="H2814" s="46">
        <f t="shared" si="74"/>
        <v>589</v>
      </c>
    </row>
    <row r="2815" spans="1:8" x14ac:dyDescent="0.25">
      <c r="A2815" s="25">
        <v>73718</v>
      </c>
      <c r="B2815" s="25"/>
      <c r="C2815" s="25" t="s">
        <v>1806</v>
      </c>
      <c r="D2815" s="25">
        <f>VLOOKUP(A2815,'Novitas non-facility'!$B:$C,2,FALSE)</f>
        <v>262.39999999999998</v>
      </c>
      <c r="E2815" s="25">
        <f>VLOOKUP(A2815,'Novitas facilty'!$B:$C,2,FALSE)</f>
        <v>407.91</v>
      </c>
      <c r="F2815" s="25"/>
      <c r="G2815" s="46">
        <f t="shared" ref="G2815:G2878" si="75">ROUNDUP(D2815*$L$2,0)</f>
        <v>394</v>
      </c>
      <c r="H2815" s="46">
        <f t="shared" ref="H2815:H2878" si="76">ROUNDUP(E2815*$L$2,0)</f>
        <v>612</v>
      </c>
    </row>
    <row r="2816" spans="1:8" x14ac:dyDescent="0.25">
      <c r="A2816" s="25">
        <v>73719</v>
      </c>
      <c r="B2816" s="25"/>
      <c r="C2816" s="25" t="s">
        <v>1807</v>
      </c>
      <c r="D2816" s="25">
        <f>VLOOKUP(A2816,'Novitas non-facility'!$B:$C,2,FALSE)</f>
        <v>308.05</v>
      </c>
      <c r="E2816" s="25">
        <f>VLOOKUP(A2816,'Novitas facilty'!$B:$C,2,FALSE)</f>
        <v>451.64</v>
      </c>
      <c r="F2816" s="25"/>
      <c r="G2816" s="46">
        <f t="shared" si="75"/>
        <v>463</v>
      </c>
      <c r="H2816" s="46">
        <f t="shared" si="76"/>
        <v>678</v>
      </c>
    </row>
    <row r="2817" spans="1:8" x14ac:dyDescent="0.25">
      <c r="A2817" s="25">
        <v>73720</v>
      </c>
      <c r="B2817" s="25"/>
      <c r="C2817" s="25" t="s">
        <v>1808</v>
      </c>
      <c r="D2817" s="25">
        <f>VLOOKUP(A2817,'Novitas non-facility'!$B:$C,2,FALSE)</f>
        <v>396.23</v>
      </c>
      <c r="E2817" s="25">
        <f>VLOOKUP(A2817,'Novitas facilty'!$B:$C,2,FALSE)</f>
        <v>561.28</v>
      </c>
      <c r="F2817" s="25"/>
      <c r="G2817" s="46">
        <f t="shared" si="75"/>
        <v>595</v>
      </c>
      <c r="H2817" s="46">
        <f t="shared" si="76"/>
        <v>842</v>
      </c>
    </row>
    <row r="2818" spans="1:8" x14ac:dyDescent="0.25">
      <c r="A2818" s="25">
        <v>73721</v>
      </c>
      <c r="B2818" s="25"/>
      <c r="C2818" s="25" t="s">
        <v>1809</v>
      </c>
      <c r="D2818" s="25">
        <f>VLOOKUP(A2818,'Novitas non-facility'!$B:$C,2,FALSE)</f>
        <v>236.12</v>
      </c>
      <c r="E2818" s="25">
        <f>VLOOKUP(A2818,'Novitas facilty'!$B:$C,2,FALSE)</f>
        <v>262.89999999999998</v>
      </c>
      <c r="F2818" s="25"/>
      <c r="G2818" s="46">
        <f t="shared" si="75"/>
        <v>355</v>
      </c>
      <c r="H2818" s="46">
        <f t="shared" si="76"/>
        <v>395</v>
      </c>
    </row>
    <row r="2819" spans="1:8" x14ac:dyDescent="0.25">
      <c r="A2819" s="25">
        <v>73722</v>
      </c>
      <c r="B2819" s="25"/>
      <c r="C2819" s="25" t="s">
        <v>1810</v>
      </c>
      <c r="D2819" s="25">
        <f>VLOOKUP(A2819,'Novitas non-facility'!$B:$C,2,FALSE)</f>
        <v>369.76</v>
      </c>
      <c r="E2819" s="25">
        <f>VLOOKUP(A2819,'Novitas facilty'!$B:$C,2,FALSE)</f>
        <v>426.26</v>
      </c>
      <c r="F2819" s="25"/>
      <c r="G2819" s="46">
        <f t="shared" si="75"/>
        <v>555</v>
      </c>
      <c r="H2819" s="46">
        <f t="shared" si="76"/>
        <v>640</v>
      </c>
    </row>
    <row r="2820" spans="1:8" x14ac:dyDescent="0.25">
      <c r="A2820" s="25">
        <v>73723</v>
      </c>
      <c r="B2820" s="25"/>
      <c r="C2820" s="25" t="s">
        <v>1811</v>
      </c>
      <c r="D2820" s="25">
        <f>VLOOKUP(A2820,'Novitas non-facility'!$B:$C,2,FALSE)</f>
        <v>455.27</v>
      </c>
      <c r="E2820" s="25">
        <f>VLOOKUP(A2820,'Novitas facilty'!$B:$C,2,FALSE)</f>
        <v>525.03</v>
      </c>
      <c r="F2820" s="25"/>
      <c r="G2820" s="46">
        <f t="shared" si="75"/>
        <v>683</v>
      </c>
      <c r="H2820" s="46">
        <f t="shared" si="76"/>
        <v>788</v>
      </c>
    </row>
    <row r="2821" spans="1:8" x14ac:dyDescent="0.25">
      <c r="A2821" s="25">
        <v>73725</v>
      </c>
      <c r="B2821" s="25"/>
      <c r="C2821" s="25" t="s">
        <v>1812</v>
      </c>
      <c r="D2821" s="25">
        <f>VLOOKUP(A2821,'Novitas non-facility'!$B:$C,2,FALSE)</f>
        <v>393.79</v>
      </c>
      <c r="E2821" s="25">
        <f>VLOOKUP(A2821,'Novitas facilty'!$B:$C,2,FALSE)</f>
        <v>448.09</v>
      </c>
      <c r="F2821" s="25"/>
      <c r="G2821" s="46">
        <f t="shared" si="75"/>
        <v>591</v>
      </c>
      <c r="H2821" s="46">
        <f t="shared" si="76"/>
        <v>673</v>
      </c>
    </row>
    <row r="2822" spans="1:8" x14ac:dyDescent="0.25">
      <c r="A2822" s="25">
        <v>74022</v>
      </c>
      <c r="B2822" s="25"/>
      <c r="C2822" s="25" t="s">
        <v>1832</v>
      </c>
      <c r="D2822" s="25">
        <f>VLOOKUP(A2822,'Novitas non-facility'!$B:$C,2,FALSE)</f>
        <v>56.1</v>
      </c>
      <c r="E2822" s="25">
        <f>VLOOKUP(A2822,'Novitas facilty'!$B:$C,2,FALSE)</f>
        <v>49.17</v>
      </c>
      <c r="F2822" s="25"/>
      <c r="G2822" s="46">
        <f t="shared" si="75"/>
        <v>85</v>
      </c>
      <c r="H2822" s="46">
        <f t="shared" si="76"/>
        <v>74</v>
      </c>
    </row>
    <row r="2823" spans="1:8" x14ac:dyDescent="0.25">
      <c r="A2823" s="25">
        <v>74150</v>
      </c>
      <c r="B2823" s="25"/>
      <c r="C2823" s="25" t="s">
        <v>1833</v>
      </c>
      <c r="D2823" s="25">
        <f>VLOOKUP(A2823,'Novitas non-facility'!$B:$C,2,FALSE)</f>
        <v>157.81</v>
      </c>
      <c r="E2823" s="25">
        <f>VLOOKUP(A2823,'Novitas facilty'!$B:$C,2,FALSE)</f>
        <v>165.22</v>
      </c>
      <c r="F2823" s="25"/>
      <c r="G2823" s="46">
        <f t="shared" si="75"/>
        <v>237</v>
      </c>
      <c r="H2823" s="46">
        <f t="shared" si="76"/>
        <v>248</v>
      </c>
    </row>
    <row r="2824" spans="1:8" x14ac:dyDescent="0.25">
      <c r="A2824" s="25">
        <v>74160</v>
      </c>
      <c r="B2824" s="25"/>
      <c r="C2824" s="25" t="s">
        <v>1834</v>
      </c>
      <c r="D2824" s="25">
        <f>VLOOKUP(A2824,'Novitas non-facility'!$B:$C,2,FALSE)</f>
        <v>267.2</v>
      </c>
      <c r="E2824" s="25">
        <f>VLOOKUP(A2824,'Novitas facilty'!$B:$C,2,FALSE)</f>
        <v>256.77</v>
      </c>
      <c r="F2824" s="25"/>
      <c r="G2824" s="46">
        <f t="shared" si="75"/>
        <v>401</v>
      </c>
      <c r="H2824" s="46">
        <f t="shared" si="76"/>
        <v>386</v>
      </c>
    </row>
    <row r="2825" spans="1:8" x14ac:dyDescent="0.25">
      <c r="A2825" s="25">
        <v>74170</v>
      </c>
      <c r="B2825" s="25"/>
      <c r="C2825" s="25" t="s">
        <v>1835</v>
      </c>
      <c r="D2825" s="25">
        <f>VLOOKUP(A2825,'Novitas non-facility'!$B:$C,2,FALSE)</f>
        <v>273.68</v>
      </c>
      <c r="E2825" s="25">
        <f>VLOOKUP(A2825,'Novitas facilty'!$B:$C,2,FALSE)</f>
        <v>292.14</v>
      </c>
      <c r="F2825" s="25"/>
      <c r="G2825" s="46">
        <f t="shared" si="75"/>
        <v>411</v>
      </c>
      <c r="H2825" s="46">
        <f t="shared" si="76"/>
        <v>439</v>
      </c>
    </row>
    <row r="2826" spans="1:8" x14ac:dyDescent="0.25">
      <c r="A2826" s="25">
        <v>74174</v>
      </c>
      <c r="B2826" s="25"/>
      <c r="C2826" s="25" t="s">
        <v>1836</v>
      </c>
      <c r="D2826" s="25">
        <f>VLOOKUP(A2826,'Novitas non-facility'!$B:$C,2,FALSE)</f>
        <v>444.8</v>
      </c>
      <c r="E2826" s="25">
        <f>VLOOKUP(A2826,'Novitas facilty'!$B:$C,2,FALSE)</f>
        <v>432.19</v>
      </c>
      <c r="F2826" s="25"/>
      <c r="G2826" s="46">
        <f t="shared" si="75"/>
        <v>668</v>
      </c>
      <c r="H2826" s="46">
        <f t="shared" si="76"/>
        <v>649</v>
      </c>
    </row>
    <row r="2827" spans="1:8" x14ac:dyDescent="0.25">
      <c r="A2827" s="25">
        <v>74175</v>
      </c>
      <c r="B2827" s="25"/>
      <c r="C2827" s="25" t="s">
        <v>1837</v>
      </c>
      <c r="D2827" s="25">
        <f>VLOOKUP(A2827,'Novitas non-facility'!$B:$C,2,FALSE)</f>
        <v>294.42</v>
      </c>
      <c r="E2827" s="25">
        <f>VLOOKUP(A2827,'Novitas facilty'!$B:$C,2,FALSE)</f>
        <v>340.95</v>
      </c>
      <c r="F2827" s="25"/>
      <c r="G2827" s="46">
        <f t="shared" si="75"/>
        <v>442</v>
      </c>
      <c r="H2827" s="46">
        <f t="shared" si="76"/>
        <v>512</v>
      </c>
    </row>
    <row r="2828" spans="1:8" x14ac:dyDescent="0.25">
      <c r="A2828" s="25">
        <v>74176</v>
      </c>
      <c r="B2828" s="25"/>
      <c r="C2828" s="25" t="s">
        <v>1838</v>
      </c>
      <c r="D2828" s="25">
        <f>VLOOKUP(A2828,'Novitas non-facility'!$B:$C,2,FALSE)</f>
        <v>210.89</v>
      </c>
      <c r="E2828" s="25">
        <f>VLOOKUP(A2828,'Novitas facilty'!$B:$C,2,FALSE)</f>
        <v>220.81</v>
      </c>
      <c r="F2828" s="25"/>
      <c r="G2828" s="46">
        <f t="shared" si="75"/>
        <v>317</v>
      </c>
      <c r="H2828" s="46">
        <f t="shared" si="76"/>
        <v>332</v>
      </c>
    </row>
    <row r="2829" spans="1:8" x14ac:dyDescent="0.25">
      <c r="A2829" s="25">
        <v>74177</v>
      </c>
      <c r="B2829" s="25"/>
      <c r="C2829" s="25" t="s">
        <v>1839</v>
      </c>
      <c r="D2829" s="25">
        <f>VLOOKUP(A2829,'Novitas non-facility'!$B:$C,2,FALSE)</f>
        <v>356.92</v>
      </c>
      <c r="E2829" s="25">
        <f>VLOOKUP(A2829,'Novitas facilty'!$B:$C,2,FALSE)</f>
        <v>345.79</v>
      </c>
      <c r="F2829" s="25"/>
      <c r="G2829" s="46">
        <f t="shared" si="75"/>
        <v>536</v>
      </c>
      <c r="H2829" s="46">
        <f t="shared" si="76"/>
        <v>519</v>
      </c>
    </row>
    <row r="2830" spans="1:8" x14ac:dyDescent="0.25">
      <c r="A2830" s="25">
        <v>74178</v>
      </c>
      <c r="B2830" s="25"/>
      <c r="C2830" s="25" t="s">
        <v>1840</v>
      </c>
      <c r="D2830" s="25">
        <f>VLOOKUP(A2830,'Novitas non-facility'!$B:$C,2,FALSE)</f>
        <v>399.79</v>
      </c>
      <c r="E2830" s="25">
        <f>VLOOKUP(A2830,'Novitas facilty'!$B:$C,2,FALSE)</f>
        <v>392.62</v>
      </c>
      <c r="F2830" s="25"/>
      <c r="G2830" s="46">
        <f t="shared" si="75"/>
        <v>600</v>
      </c>
      <c r="H2830" s="46">
        <f t="shared" si="76"/>
        <v>589</v>
      </c>
    </row>
    <row r="2831" spans="1:8" x14ac:dyDescent="0.25">
      <c r="A2831" s="25">
        <v>74181</v>
      </c>
      <c r="B2831" s="25"/>
      <c r="C2831" s="25" t="s">
        <v>1841</v>
      </c>
      <c r="D2831" s="25">
        <f>VLOOKUP(A2831,'Novitas non-facility'!$B:$C,2,FALSE)</f>
        <v>228.91</v>
      </c>
      <c r="E2831" s="25">
        <f>VLOOKUP(A2831,'Novitas facilty'!$B:$C,2,FALSE)</f>
        <v>372.07</v>
      </c>
      <c r="F2831" s="25"/>
      <c r="G2831" s="46">
        <f t="shared" si="75"/>
        <v>344</v>
      </c>
      <c r="H2831" s="46">
        <f t="shared" si="76"/>
        <v>559</v>
      </c>
    </row>
    <row r="2832" spans="1:8" x14ac:dyDescent="0.25">
      <c r="A2832" s="25">
        <v>74182</v>
      </c>
      <c r="B2832" s="25"/>
      <c r="C2832" s="25" t="s">
        <v>1842</v>
      </c>
      <c r="D2832" s="25">
        <f>VLOOKUP(A2832,'Novitas non-facility'!$B:$C,2,FALSE)</f>
        <v>356.34</v>
      </c>
      <c r="E2832" s="25">
        <f>VLOOKUP(A2832,'Novitas facilty'!$B:$C,2,FALSE)</f>
        <v>507.63</v>
      </c>
      <c r="F2832" s="25"/>
      <c r="G2832" s="46">
        <f t="shared" si="75"/>
        <v>535</v>
      </c>
      <c r="H2832" s="46">
        <f t="shared" si="76"/>
        <v>762</v>
      </c>
    </row>
    <row r="2833" spans="1:8" x14ac:dyDescent="0.25">
      <c r="A2833" s="25">
        <v>74183</v>
      </c>
      <c r="B2833" s="25"/>
      <c r="C2833" s="25" t="s">
        <v>1843</v>
      </c>
      <c r="D2833" s="25">
        <f>VLOOKUP(A2833,'Novitas non-facility'!$B:$C,2,FALSE)</f>
        <v>397.23</v>
      </c>
      <c r="E2833" s="25">
        <f>VLOOKUP(A2833,'Novitas facilty'!$B:$C,2,FALSE)</f>
        <v>565.30999999999995</v>
      </c>
      <c r="F2833" s="25"/>
      <c r="G2833" s="46">
        <f t="shared" si="75"/>
        <v>596</v>
      </c>
      <c r="H2833" s="46">
        <f t="shared" si="76"/>
        <v>848</v>
      </c>
    </row>
    <row r="2834" spans="1:8" x14ac:dyDescent="0.25">
      <c r="A2834" s="25">
        <v>74185</v>
      </c>
      <c r="B2834" s="25"/>
      <c r="C2834" s="25" t="s">
        <v>1844</v>
      </c>
      <c r="D2834" s="25">
        <f>VLOOKUP(A2834,'Novitas non-facility'!$B:$C,2,FALSE)</f>
        <v>396.13</v>
      </c>
      <c r="E2834" s="25">
        <f>VLOOKUP(A2834,'Novitas facilty'!$B:$C,2,FALSE)</f>
        <v>449.78</v>
      </c>
      <c r="F2834" s="25"/>
      <c r="G2834" s="46">
        <f t="shared" si="75"/>
        <v>595</v>
      </c>
      <c r="H2834" s="46">
        <f t="shared" si="76"/>
        <v>675</v>
      </c>
    </row>
    <row r="2835" spans="1:8" x14ac:dyDescent="0.25">
      <c r="A2835" s="25">
        <v>74190</v>
      </c>
      <c r="B2835" s="25"/>
      <c r="C2835" s="25" t="s">
        <v>1845</v>
      </c>
      <c r="D2835" s="25">
        <f>VLOOKUP(A2835,'Novitas non-facility'!$B:$C,2,FALSE)</f>
        <v>23.32</v>
      </c>
      <c r="E2835" s="25">
        <f>VLOOKUP(A2835,'Novitas facilty'!$B:$C,2,FALSE)</f>
        <v>0</v>
      </c>
      <c r="F2835" s="25"/>
      <c r="G2835" s="46">
        <f t="shared" si="75"/>
        <v>35</v>
      </c>
      <c r="H2835" s="46">
        <f t="shared" si="76"/>
        <v>0</v>
      </c>
    </row>
    <row r="2836" spans="1:8" x14ac:dyDescent="0.25">
      <c r="A2836" s="25">
        <v>74210</v>
      </c>
      <c r="B2836" s="25"/>
      <c r="C2836" s="25" t="s">
        <v>1846</v>
      </c>
      <c r="D2836" s="25">
        <f>VLOOKUP(A2836,'Novitas non-facility'!$B:$C,2,FALSE)</f>
        <v>109.33</v>
      </c>
      <c r="E2836" s="25">
        <f>VLOOKUP(A2836,'Novitas facilty'!$B:$C,2,FALSE)</f>
        <v>86.48</v>
      </c>
      <c r="F2836" s="25"/>
      <c r="G2836" s="46">
        <f t="shared" si="75"/>
        <v>164</v>
      </c>
      <c r="H2836" s="46">
        <f t="shared" si="76"/>
        <v>130</v>
      </c>
    </row>
    <row r="2837" spans="1:8" x14ac:dyDescent="0.25">
      <c r="A2837" s="25">
        <v>74220</v>
      </c>
      <c r="B2837" s="25"/>
      <c r="C2837" s="25" t="s">
        <v>1847</v>
      </c>
      <c r="D2837" s="25">
        <f>VLOOKUP(A2837,'Novitas non-facility'!$B:$C,2,FALSE)</f>
        <v>111.97</v>
      </c>
      <c r="E2837" s="25">
        <f>VLOOKUP(A2837,'Novitas facilty'!$B:$C,2,FALSE)</f>
        <v>98.6</v>
      </c>
      <c r="F2837" s="25"/>
      <c r="G2837" s="46">
        <f t="shared" si="75"/>
        <v>168</v>
      </c>
      <c r="H2837" s="46">
        <f t="shared" si="76"/>
        <v>148</v>
      </c>
    </row>
    <row r="2838" spans="1:8" x14ac:dyDescent="0.25">
      <c r="A2838" s="25">
        <v>74230</v>
      </c>
      <c r="B2838" s="25"/>
      <c r="C2838" s="25" t="s">
        <v>1848</v>
      </c>
      <c r="D2838" s="25">
        <f>VLOOKUP(A2838,'Novitas non-facility'!$B:$C,2,FALSE)</f>
        <v>143.79</v>
      </c>
      <c r="E2838" s="25">
        <f>VLOOKUP(A2838,'Novitas facilty'!$B:$C,2,FALSE)</f>
        <v>143.06</v>
      </c>
      <c r="F2838" s="25"/>
      <c r="G2838" s="46">
        <f t="shared" si="75"/>
        <v>216</v>
      </c>
      <c r="H2838" s="46">
        <f t="shared" si="76"/>
        <v>215</v>
      </c>
    </row>
    <row r="2839" spans="1:8" x14ac:dyDescent="0.25">
      <c r="A2839" s="25">
        <v>74235</v>
      </c>
      <c r="B2839" s="25"/>
      <c r="C2839" s="25" t="s">
        <v>1849</v>
      </c>
      <c r="D2839" s="25">
        <f>VLOOKUP(A2839,'Novitas non-facility'!$B:$C,2,FALSE)</f>
        <v>59.59</v>
      </c>
      <c r="E2839" s="25">
        <f>VLOOKUP(A2839,'Novitas facilty'!$B:$C,2,FALSE)</f>
        <v>0</v>
      </c>
      <c r="F2839" s="25"/>
      <c r="G2839" s="46">
        <f t="shared" si="75"/>
        <v>90</v>
      </c>
      <c r="H2839" s="46">
        <f t="shared" si="76"/>
        <v>0</v>
      </c>
    </row>
    <row r="2840" spans="1:8" x14ac:dyDescent="0.25">
      <c r="A2840" s="25">
        <v>74240</v>
      </c>
      <c r="B2840" s="25"/>
      <c r="C2840" s="25" t="s">
        <v>1850</v>
      </c>
      <c r="D2840" s="25">
        <f>VLOOKUP(A2840,'Novitas non-facility'!$B:$C,2,FALSE)</f>
        <v>139.96</v>
      </c>
      <c r="E2840" s="25">
        <f>VLOOKUP(A2840,'Novitas facilty'!$B:$C,2,FALSE)</f>
        <v>125.56</v>
      </c>
      <c r="F2840" s="25"/>
      <c r="G2840" s="46">
        <f t="shared" si="75"/>
        <v>210</v>
      </c>
      <c r="H2840" s="46">
        <f t="shared" si="76"/>
        <v>189</v>
      </c>
    </row>
    <row r="2841" spans="1:8" x14ac:dyDescent="0.25">
      <c r="A2841" s="25">
        <v>74241</v>
      </c>
      <c r="B2841" s="25"/>
      <c r="C2841" s="25" t="s">
        <v>1851</v>
      </c>
      <c r="D2841" s="25">
        <f>VLOOKUP(A2841,'Novitas non-facility'!$B:$C,2,FALSE)</f>
        <v>130.79</v>
      </c>
      <c r="E2841" s="25">
        <f>VLOOKUP(A2841,'Novitas facilty'!$B:$C,2,FALSE)</f>
        <v>130.79</v>
      </c>
      <c r="F2841" s="25"/>
      <c r="G2841" s="46">
        <f t="shared" si="75"/>
        <v>197</v>
      </c>
      <c r="H2841" s="46">
        <f t="shared" si="76"/>
        <v>197</v>
      </c>
    </row>
    <row r="2842" spans="1:8" x14ac:dyDescent="0.25">
      <c r="A2842" s="25">
        <v>74245</v>
      </c>
      <c r="B2842" s="25"/>
      <c r="C2842" s="25" t="s">
        <v>1852</v>
      </c>
      <c r="D2842" s="25">
        <f>VLOOKUP(A2842,'Novitas non-facility'!$B:$C,2,FALSE)</f>
        <v>190.82</v>
      </c>
      <c r="E2842" s="25">
        <f>VLOOKUP(A2842,'Novitas facilty'!$B:$C,2,FALSE)</f>
        <v>190.82</v>
      </c>
      <c r="F2842" s="25"/>
      <c r="G2842" s="46">
        <f t="shared" si="75"/>
        <v>287</v>
      </c>
      <c r="H2842" s="46">
        <f t="shared" si="76"/>
        <v>287</v>
      </c>
    </row>
    <row r="2843" spans="1:8" x14ac:dyDescent="0.25">
      <c r="A2843" s="25">
        <v>74246</v>
      </c>
      <c r="B2843" s="25"/>
      <c r="C2843" s="25" t="s">
        <v>1853</v>
      </c>
      <c r="D2843" s="25">
        <f>VLOOKUP(A2843,'Novitas non-facility'!$B:$C,2,FALSE)</f>
        <v>158.72</v>
      </c>
      <c r="E2843" s="25">
        <f>VLOOKUP(A2843,'Novitas facilty'!$B:$C,2,FALSE)</f>
        <v>141.66999999999999</v>
      </c>
      <c r="F2843" s="25"/>
      <c r="G2843" s="46">
        <f t="shared" si="75"/>
        <v>239</v>
      </c>
      <c r="H2843" s="46">
        <f t="shared" si="76"/>
        <v>213</v>
      </c>
    </row>
    <row r="2844" spans="1:8" x14ac:dyDescent="0.25">
      <c r="A2844" s="25">
        <v>74247</v>
      </c>
      <c r="B2844" s="25"/>
      <c r="C2844" s="25" t="s">
        <v>1853</v>
      </c>
      <c r="D2844" s="25">
        <f>VLOOKUP(A2844,'Novitas non-facility'!$B:$C,2,FALSE)</f>
        <v>156.97999999999999</v>
      </c>
      <c r="E2844" s="25">
        <f>VLOOKUP(A2844,'Novitas facilty'!$B:$C,2,FALSE)</f>
        <v>156.97999999999999</v>
      </c>
      <c r="F2844" s="25"/>
      <c r="G2844" s="46">
        <f t="shared" si="75"/>
        <v>236</v>
      </c>
      <c r="H2844" s="46">
        <f t="shared" si="76"/>
        <v>236</v>
      </c>
    </row>
    <row r="2845" spans="1:8" x14ac:dyDescent="0.25">
      <c r="A2845" s="25">
        <v>74249</v>
      </c>
      <c r="B2845" s="25"/>
      <c r="C2845" s="25" t="s">
        <v>1853</v>
      </c>
      <c r="D2845" s="25">
        <f>VLOOKUP(A2845,'Novitas non-facility'!$B:$C,2,FALSE)</f>
        <v>204.91</v>
      </c>
      <c r="E2845" s="25">
        <f>VLOOKUP(A2845,'Novitas facilty'!$B:$C,2,FALSE)</f>
        <v>204.91</v>
      </c>
      <c r="F2845" s="25"/>
      <c r="G2845" s="46">
        <f t="shared" si="75"/>
        <v>308</v>
      </c>
      <c r="H2845" s="46">
        <f t="shared" si="76"/>
        <v>308</v>
      </c>
    </row>
    <row r="2846" spans="1:8" x14ac:dyDescent="0.25">
      <c r="A2846" s="25">
        <v>74250</v>
      </c>
      <c r="B2846" s="25"/>
      <c r="C2846" s="25" t="s">
        <v>1854</v>
      </c>
      <c r="D2846" s="25">
        <f>VLOOKUP(A2846,'Novitas non-facility'!$B:$C,2,FALSE)</f>
        <v>139.16999999999999</v>
      </c>
      <c r="E2846" s="25">
        <f>VLOOKUP(A2846,'Novitas facilty'!$B:$C,2,FALSE)</f>
        <v>115.88</v>
      </c>
      <c r="F2846" s="25"/>
      <c r="G2846" s="46">
        <f t="shared" si="75"/>
        <v>209</v>
      </c>
      <c r="H2846" s="46">
        <f t="shared" si="76"/>
        <v>174</v>
      </c>
    </row>
    <row r="2847" spans="1:8" x14ac:dyDescent="0.25">
      <c r="A2847" s="25">
        <v>74251</v>
      </c>
      <c r="B2847" s="25"/>
      <c r="C2847" s="25" t="s">
        <v>1854</v>
      </c>
      <c r="D2847" s="25">
        <f>VLOOKUP(A2847,'Novitas non-facility'!$B:$C,2,FALSE)</f>
        <v>262.61</v>
      </c>
      <c r="E2847" s="25">
        <f>VLOOKUP(A2847,'Novitas facilty'!$B:$C,2,FALSE)</f>
        <v>471.16</v>
      </c>
      <c r="F2847" s="25"/>
      <c r="G2847" s="46">
        <f t="shared" si="75"/>
        <v>394</v>
      </c>
      <c r="H2847" s="46">
        <f t="shared" si="76"/>
        <v>707</v>
      </c>
    </row>
    <row r="2848" spans="1:8" x14ac:dyDescent="0.25">
      <c r="A2848" s="25">
        <v>74260</v>
      </c>
      <c r="B2848" s="25"/>
      <c r="C2848" s="25" t="s">
        <v>1854</v>
      </c>
      <c r="D2848" s="25">
        <f>VLOOKUP(A2848,'Novitas non-facility'!$B:$C,2,FALSE)</f>
        <v>397.74</v>
      </c>
      <c r="E2848" s="25">
        <f>VLOOKUP(A2848,'Novitas facilty'!$B:$C,2,FALSE)</f>
        <v>397.74</v>
      </c>
      <c r="F2848" s="25"/>
      <c r="G2848" s="46">
        <f t="shared" si="75"/>
        <v>597</v>
      </c>
      <c r="H2848" s="46">
        <f t="shared" si="76"/>
        <v>597</v>
      </c>
    </row>
    <row r="2849" spans="1:8" x14ac:dyDescent="0.25">
      <c r="A2849" s="25">
        <v>74261</v>
      </c>
      <c r="B2849" s="25"/>
      <c r="C2849" s="25" t="s">
        <v>1855</v>
      </c>
      <c r="D2849" s="25">
        <f>VLOOKUP(A2849,'Novitas non-facility'!$B:$C,2,FALSE)</f>
        <v>241.71</v>
      </c>
      <c r="E2849" s="25">
        <f>VLOOKUP(A2849,'Novitas facilty'!$B:$C,2,FALSE)</f>
        <v>541.42999999999995</v>
      </c>
      <c r="F2849" s="25"/>
      <c r="G2849" s="46">
        <f t="shared" si="75"/>
        <v>363</v>
      </c>
      <c r="H2849" s="46">
        <f t="shared" si="76"/>
        <v>813</v>
      </c>
    </row>
    <row r="2850" spans="1:8" x14ac:dyDescent="0.25">
      <c r="A2850" s="25">
        <v>74262</v>
      </c>
      <c r="B2850" s="25"/>
      <c r="C2850" s="25" t="s">
        <v>1856</v>
      </c>
      <c r="D2850" s="25">
        <f>VLOOKUP(A2850,'Novitas non-facility'!$B:$C,2,FALSE)</f>
        <v>329.37</v>
      </c>
      <c r="E2850" s="25">
        <f>VLOOKUP(A2850,'Novitas facilty'!$B:$C,2,FALSE)</f>
        <v>602.70000000000005</v>
      </c>
      <c r="F2850" s="25"/>
      <c r="G2850" s="46">
        <f t="shared" si="75"/>
        <v>495</v>
      </c>
      <c r="H2850" s="46">
        <f t="shared" si="76"/>
        <v>905</v>
      </c>
    </row>
    <row r="2851" spans="1:8" x14ac:dyDescent="0.25">
      <c r="A2851" s="25">
        <v>74270</v>
      </c>
      <c r="B2851" s="25"/>
      <c r="C2851" s="25" t="s">
        <v>1857</v>
      </c>
      <c r="D2851" s="25">
        <f>VLOOKUP(A2851,'Novitas non-facility'!$B:$C,2,FALSE)</f>
        <v>174.69</v>
      </c>
      <c r="E2851" s="25">
        <f>VLOOKUP(A2851,'Novitas facilty'!$B:$C,2,FALSE)</f>
        <v>167.85</v>
      </c>
      <c r="F2851" s="25"/>
      <c r="G2851" s="46">
        <f t="shared" si="75"/>
        <v>263</v>
      </c>
      <c r="H2851" s="46">
        <f t="shared" si="76"/>
        <v>252</v>
      </c>
    </row>
    <row r="2852" spans="1:8" x14ac:dyDescent="0.25">
      <c r="A2852" s="25">
        <v>74280</v>
      </c>
      <c r="B2852" s="25"/>
      <c r="C2852" s="25" t="s">
        <v>1857</v>
      </c>
      <c r="D2852" s="25">
        <f>VLOOKUP(A2852,'Novitas non-facility'!$B:$C,2,FALSE)</f>
        <v>252.38</v>
      </c>
      <c r="E2852" s="25">
        <f>VLOOKUP(A2852,'Novitas facilty'!$B:$C,2,FALSE)</f>
        <v>237.24</v>
      </c>
      <c r="F2852" s="25"/>
      <c r="G2852" s="46">
        <f t="shared" si="75"/>
        <v>379</v>
      </c>
      <c r="H2852" s="46">
        <f t="shared" si="76"/>
        <v>356</v>
      </c>
    </row>
    <row r="2853" spans="1:8" x14ac:dyDescent="0.25">
      <c r="A2853" s="25">
        <v>74283</v>
      </c>
      <c r="B2853" s="25"/>
      <c r="C2853" s="25" t="s">
        <v>1857</v>
      </c>
      <c r="D2853" s="25">
        <f>VLOOKUP(A2853,'Novitas non-facility'!$B:$C,2,FALSE)</f>
        <v>287.02</v>
      </c>
      <c r="E2853" s="25">
        <f>VLOOKUP(A2853,'Novitas facilty'!$B:$C,2,FALSE)</f>
        <v>225.42</v>
      </c>
      <c r="F2853" s="25"/>
      <c r="G2853" s="46">
        <f t="shared" si="75"/>
        <v>431</v>
      </c>
      <c r="H2853" s="46">
        <f t="shared" si="76"/>
        <v>339</v>
      </c>
    </row>
    <row r="2854" spans="1:8" x14ac:dyDescent="0.25">
      <c r="A2854" s="25">
        <v>74290</v>
      </c>
      <c r="B2854" s="25"/>
      <c r="C2854" s="25" t="s">
        <v>1858</v>
      </c>
      <c r="D2854" s="25">
        <f>VLOOKUP(A2854,'Novitas non-facility'!$B:$C,2,FALSE)</f>
        <v>98.76</v>
      </c>
      <c r="E2854" s="25">
        <f>VLOOKUP(A2854,'Novitas facilty'!$B:$C,2,FALSE)</f>
        <v>78.17</v>
      </c>
      <c r="F2854" s="25"/>
      <c r="G2854" s="46">
        <f t="shared" si="75"/>
        <v>149</v>
      </c>
      <c r="H2854" s="46">
        <f t="shared" si="76"/>
        <v>118</v>
      </c>
    </row>
    <row r="2855" spans="1:8" x14ac:dyDescent="0.25">
      <c r="A2855" s="25">
        <v>74300</v>
      </c>
      <c r="B2855" s="25"/>
      <c r="C2855" s="25" t="s">
        <v>1859</v>
      </c>
      <c r="D2855" s="25">
        <f>VLOOKUP(A2855,'Novitas non-facility'!$B:$C,2,FALSE)</f>
        <v>13.78</v>
      </c>
      <c r="E2855" s="25">
        <f>VLOOKUP(A2855,'Novitas facilty'!$B:$C,2,FALSE)</f>
        <v>0</v>
      </c>
      <c r="F2855" s="25"/>
      <c r="G2855" s="46">
        <f t="shared" si="75"/>
        <v>21</v>
      </c>
      <c r="H2855" s="46">
        <f t="shared" si="76"/>
        <v>0</v>
      </c>
    </row>
    <row r="2856" spans="1:8" x14ac:dyDescent="0.25">
      <c r="A2856" s="25">
        <v>74301</v>
      </c>
      <c r="B2856" s="25"/>
      <c r="C2856" s="25" t="s">
        <v>1860</v>
      </c>
      <c r="D2856" s="25">
        <f>VLOOKUP(A2856,'Novitas non-facility'!$B:$C,2,FALSE)</f>
        <v>10.58</v>
      </c>
      <c r="E2856" s="25">
        <f>VLOOKUP(A2856,'Novitas facilty'!$B:$C,2,FALSE)</f>
        <v>0</v>
      </c>
      <c r="F2856" s="25"/>
      <c r="G2856" s="46">
        <f t="shared" si="75"/>
        <v>16</v>
      </c>
      <c r="H2856" s="46">
        <f t="shared" si="76"/>
        <v>0</v>
      </c>
    </row>
    <row r="2857" spans="1:8" x14ac:dyDescent="0.25">
      <c r="A2857" s="25">
        <v>74328</v>
      </c>
      <c r="B2857" s="25"/>
      <c r="C2857" s="25" t="s">
        <v>1861</v>
      </c>
      <c r="D2857" s="25">
        <f>VLOOKUP(A2857,'Novitas non-facility'!$B:$C,2,FALSE)</f>
        <v>23.97</v>
      </c>
      <c r="E2857" s="25">
        <f>VLOOKUP(A2857,'Novitas facilty'!$B:$C,2,FALSE)</f>
        <v>0</v>
      </c>
      <c r="F2857" s="25"/>
      <c r="G2857" s="46">
        <f t="shared" si="75"/>
        <v>36</v>
      </c>
      <c r="H2857" s="46">
        <f t="shared" si="76"/>
        <v>0</v>
      </c>
    </row>
    <row r="2858" spans="1:8" x14ac:dyDescent="0.25">
      <c r="A2858" s="25">
        <v>74329</v>
      </c>
      <c r="B2858" s="25"/>
      <c r="C2858" s="25" t="s">
        <v>1813</v>
      </c>
      <c r="D2858" s="25">
        <f>VLOOKUP(A2858,'Novitas non-facility'!$B:$C,2,FALSE)</f>
        <v>24.34</v>
      </c>
      <c r="E2858" s="25">
        <f>VLOOKUP(A2858,'Novitas facilty'!$B:$C,2,FALSE)</f>
        <v>0</v>
      </c>
      <c r="F2858" s="25"/>
      <c r="G2858" s="46">
        <f t="shared" si="75"/>
        <v>37</v>
      </c>
      <c r="H2858" s="46">
        <f t="shared" si="76"/>
        <v>0</v>
      </c>
    </row>
    <row r="2859" spans="1:8" x14ac:dyDescent="0.25">
      <c r="A2859" s="25">
        <v>74330</v>
      </c>
      <c r="B2859" s="25"/>
      <c r="C2859" s="25" t="s">
        <v>1814</v>
      </c>
      <c r="D2859" s="25">
        <f>VLOOKUP(A2859,'Novitas non-facility'!$B:$C,2,FALSE)</f>
        <v>28.99</v>
      </c>
      <c r="E2859" s="25">
        <f>VLOOKUP(A2859,'Novitas facilty'!$B:$C,2,FALSE)</f>
        <v>0</v>
      </c>
      <c r="F2859" s="25"/>
      <c r="G2859" s="46">
        <f t="shared" si="75"/>
        <v>44</v>
      </c>
      <c r="H2859" s="46">
        <f t="shared" si="76"/>
        <v>0</v>
      </c>
    </row>
    <row r="2860" spans="1:8" x14ac:dyDescent="0.25">
      <c r="A2860" s="25">
        <v>74340</v>
      </c>
      <c r="B2860" s="25"/>
      <c r="C2860" s="25" t="s">
        <v>1815</v>
      </c>
      <c r="D2860" s="25">
        <f>VLOOKUP(A2860,'Novitas non-facility'!$B:$C,2,FALSE)</f>
        <v>27.21</v>
      </c>
      <c r="E2860" s="25">
        <f>VLOOKUP(A2860,'Novitas facilty'!$B:$C,2,FALSE)</f>
        <v>0</v>
      </c>
      <c r="F2860" s="25"/>
      <c r="G2860" s="46">
        <f t="shared" si="75"/>
        <v>41</v>
      </c>
      <c r="H2860" s="46">
        <f t="shared" si="76"/>
        <v>0</v>
      </c>
    </row>
    <row r="2861" spans="1:8" x14ac:dyDescent="0.25">
      <c r="A2861" s="25">
        <v>74355</v>
      </c>
      <c r="B2861" s="25"/>
      <c r="C2861" s="25" t="s">
        <v>1816</v>
      </c>
      <c r="D2861" s="25">
        <f>VLOOKUP(A2861,'Novitas non-facility'!$B:$C,2,FALSE)</f>
        <v>38.090000000000003</v>
      </c>
      <c r="E2861" s="25">
        <f>VLOOKUP(A2861,'Novitas facilty'!$B:$C,2,FALSE)</f>
        <v>0</v>
      </c>
      <c r="F2861" s="25"/>
      <c r="G2861" s="46">
        <f t="shared" si="75"/>
        <v>58</v>
      </c>
      <c r="H2861" s="46">
        <f t="shared" si="76"/>
        <v>0</v>
      </c>
    </row>
    <row r="2862" spans="1:8" x14ac:dyDescent="0.25">
      <c r="A2862" s="25">
        <v>74360</v>
      </c>
      <c r="B2862" s="25"/>
      <c r="C2862" s="25" t="s">
        <v>1817</v>
      </c>
      <c r="D2862" s="25">
        <f>VLOOKUP(A2862,'Novitas non-facility'!$B:$C,2,FALSE)</f>
        <v>27.93</v>
      </c>
      <c r="E2862" s="25">
        <f>VLOOKUP(A2862,'Novitas facilty'!$B:$C,2,FALSE)</f>
        <v>0</v>
      </c>
      <c r="F2862" s="25"/>
      <c r="G2862" s="46">
        <f t="shared" si="75"/>
        <v>42</v>
      </c>
      <c r="H2862" s="46">
        <f t="shared" si="76"/>
        <v>0</v>
      </c>
    </row>
    <row r="2863" spans="1:8" x14ac:dyDescent="0.25">
      <c r="A2863" s="25">
        <v>74363</v>
      </c>
      <c r="B2863" s="25"/>
      <c r="C2863" s="25" t="s">
        <v>1818</v>
      </c>
      <c r="D2863" s="25">
        <f>VLOOKUP(A2863,'Novitas non-facility'!$B:$C,2,FALSE)</f>
        <v>43.34</v>
      </c>
      <c r="E2863" s="25">
        <f>VLOOKUP(A2863,'Novitas facilty'!$B:$C,2,FALSE)</f>
        <v>0</v>
      </c>
      <c r="F2863" s="25"/>
      <c r="G2863" s="46">
        <f t="shared" si="75"/>
        <v>66</v>
      </c>
      <c r="H2863" s="46">
        <f t="shared" si="76"/>
        <v>0</v>
      </c>
    </row>
    <row r="2864" spans="1:8" x14ac:dyDescent="0.25">
      <c r="A2864" s="25">
        <v>74400</v>
      </c>
      <c r="B2864" s="25"/>
      <c r="C2864" s="25" t="s">
        <v>1819</v>
      </c>
      <c r="D2864" s="25">
        <f>VLOOKUP(A2864,'Novitas non-facility'!$B:$C,2,FALSE)</f>
        <v>154.53</v>
      </c>
      <c r="E2864" s="25">
        <f>VLOOKUP(A2864,'Novitas facilty'!$B:$C,2,FALSE)</f>
        <v>122.66</v>
      </c>
      <c r="F2864" s="25"/>
      <c r="G2864" s="46">
        <f t="shared" si="75"/>
        <v>232</v>
      </c>
      <c r="H2864" s="46">
        <f t="shared" si="76"/>
        <v>184</v>
      </c>
    </row>
    <row r="2865" spans="1:8" x14ac:dyDescent="0.25">
      <c r="A2865" s="25">
        <v>74410</v>
      </c>
      <c r="B2865" s="25"/>
      <c r="C2865" s="25" t="s">
        <v>1819</v>
      </c>
      <c r="D2865" s="25">
        <f>VLOOKUP(A2865,'Novitas non-facility'!$B:$C,2,FALSE)</f>
        <v>160.32</v>
      </c>
      <c r="E2865" s="25">
        <f>VLOOKUP(A2865,'Novitas facilty'!$B:$C,2,FALSE)</f>
        <v>120.65</v>
      </c>
      <c r="F2865" s="25"/>
      <c r="G2865" s="46">
        <f t="shared" si="75"/>
        <v>241</v>
      </c>
      <c r="H2865" s="46">
        <f t="shared" si="76"/>
        <v>181</v>
      </c>
    </row>
    <row r="2866" spans="1:8" x14ac:dyDescent="0.25">
      <c r="A2866" s="25">
        <v>74415</v>
      </c>
      <c r="B2866" s="25"/>
      <c r="C2866" s="25" t="s">
        <v>1819</v>
      </c>
      <c r="D2866" s="25">
        <f>VLOOKUP(A2866,'Novitas non-facility'!$B:$C,2,FALSE)</f>
        <v>176.32</v>
      </c>
      <c r="E2866" s="25">
        <f>VLOOKUP(A2866,'Novitas facilty'!$B:$C,2,FALSE)</f>
        <v>152.87</v>
      </c>
      <c r="F2866" s="25"/>
      <c r="G2866" s="46">
        <f t="shared" si="75"/>
        <v>265</v>
      </c>
      <c r="H2866" s="46">
        <f t="shared" si="76"/>
        <v>230</v>
      </c>
    </row>
    <row r="2867" spans="1:8" x14ac:dyDescent="0.25">
      <c r="A2867" s="25">
        <v>74420</v>
      </c>
      <c r="B2867" s="25"/>
      <c r="C2867" s="25" t="s">
        <v>1819</v>
      </c>
      <c r="D2867" s="25">
        <f>VLOOKUP(A2867,'Novitas non-facility'!$B:$C,2,FALSE)</f>
        <v>86.38</v>
      </c>
      <c r="E2867" s="25">
        <f>VLOOKUP(A2867,'Novitas facilty'!$B:$C,2,FALSE)</f>
        <v>0</v>
      </c>
      <c r="F2867" s="25"/>
      <c r="G2867" s="46">
        <f t="shared" si="75"/>
        <v>130</v>
      </c>
      <c r="H2867" s="46">
        <f t="shared" si="76"/>
        <v>0</v>
      </c>
    </row>
    <row r="2868" spans="1:8" x14ac:dyDescent="0.25">
      <c r="A2868" s="25">
        <v>74425</v>
      </c>
      <c r="B2868" s="25"/>
      <c r="C2868" s="25" t="s">
        <v>1819</v>
      </c>
      <c r="D2868" s="25">
        <f>VLOOKUP(A2868,'Novitas non-facility'!$B:$C,2,FALSE)</f>
        <v>155.35</v>
      </c>
      <c r="E2868" s="25">
        <f>VLOOKUP(A2868,'Novitas facilty'!$B:$C,2,FALSE)</f>
        <v>0</v>
      </c>
      <c r="F2868" s="25"/>
      <c r="G2868" s="46">
        <f t="shared" si="75"/>
        <v>234</v>
      </c>
      <c r="H2868" s="46">
        <f t="shared" si="76"/>
        <v>0</v>
      </c>
    </row>
    <row r="2869" spans="1:8" x14ac:dyDescent="0.25">
      <c r="A2869" s="25">
        <v>74430</v>
      </c>
      <c r="B2869" s="25"/>
      <c r="C2869" s="25" t="s">
        <v>1820</v>
      </c>
      <c r="D2869" s="25">
        <f>VLOOKUP(A2869,'Novitas non-facility'!$B:$C,2,FALSE)</f>
        <v>46.2</v>
      </c>
      <c r="E2869" s="25">
        <f>VLOOKUP(A2869,'Novitas facilty'!$B:$C,2,FALSE)</f>
        <v>41.51</v>
      </c>
      <c r="F2869" s="25"/>
      <c r="G2869" s="46">
        <f t="shared" si="75"/>
        <v>70</v>
      </c>
      <c r="H2869" s="46">
        <f t="shared" si="76"/>
        <v>63</v>
      </c>
    </row>
    <row r="2870" spans="1:8" x14ac:dyDescent="0.25">
      <c r="A2870" s="25">
        <v>74440</v>
      </c>
      <c r="B2870" s="25"/>
      <c r="C2870" s="25" t="s">
        <v>1821</v>
      </c>
      <c r="D2870" s="25">
        <f>VLOOKUP(A2870,'Novitas non-facility'!$B:$C,2,FALSE)</f>
        <v>110.05</v>
      </c>
      <c r="E2870" s="25">
        <f>VLOOKUP(A2870,'Novitas facilty'!$B:$C,2,FALSE)</f>
        <v>90.45</v>
      </c>
      <c r="F2870" s="25"/>
      <c r="G2870" s="46">
        <f t="shared" si="75"/>
        <v>166</v>
      </c>
      <c r="H2870" s="46">
        <f t="shared" si="76"/>
        <v>136</v>
      </c>
    </row>
    <row r="2871" spans="1:8" x14ac:dyDescent="0.25">
      <c r="A2871" s="25">
        <v>74445</v>
      </c>
      <c r="B2871" s="25"/>
      <c r="C2871" s="25" t="s">
        <v>1822</v>
      </c>
      <c r="D2871" s="25">
        <f>VLOOKUP(A2871,'Novitas non-facility'!$B:$C,2,FALSE)</f>
        <v>55.24</v>
      </c>
      <c r="E2871" s="25">
        <f>VLOOKUP(A2871,'Novitas facilty'!$B:$C,2,FALSE)</f>
        <v>0</v>
      </c>
      <c r="F2871" s="25"/>
      <c r="G2871" s="46">
        <f t="shared" si="75"/>
        <v>83</v>
      </c>
      <c r="H2871" s="46">
        <f t="shared" si="76"/>
        <v>0</v>
      </c>
    </row>
    <row r="2872" spans="1:8" x14ac:dyDescent="0.25">
      <c r="A2872" s="25">
        <v>74450</v>
      </c>
      <c r="B2872" s="25"/>
      <c r="C2872" s="25" t="s">
        <v>1823</v>
      </c>
      <c r="D2872" s="25">
        <f>VLOOKUP(A2872,'Novitas non-facility'!$B:$C,2,FALSE)</f>
        <v>16.59</v>
      </c>
      <c r="E2872" s="25">
        <f>VLOOKUP(A2872,'Novitas facilty'!$B:$C,2,FALSE)</f>
        <v>0</v>
      </c>
      <c r="F2872" s="25"/>
      <c r="G2872" s="46">
        <f t="shared" si="75"/>
        <v>25</v>
      </c>
      <c r="H2872" s="46">
        <f t="shared" si="76"/>
        <v>0</v>
      </c>
    </row>
    <row r="2873" spans="1:8" x14ac:dyDescent="0.25">
      <c r="A2873" s="25">
        <v>74455</v>
      </c>
      <c r="B2873" s="25"/>
      <c r="C2873" s="25" t="s">
        <v>1823</v>
      </c>
      <c r="D2873" s="25">
        <f>VLOOKUP(A2873,'Novitas non-facility'!$B:$C,2,FALSE)</f>
        <v>118.96</v>
      </c>
      <c r="E2873" s="25">
        <f>VLOOKUP(A2873,'Novitas facilty'!$B:$C,2,FALSE)</f>
        <v>91.02</v>
      </c>
      <c r="F2873" s="25"/>
      <c r="G2873" s="46">
        <f t="shared" si="75"/>
        <v>179</v>
      </c>
      <c r="H2873" s="46">
        <f t="shared" si="76"/>
        <v>137</v>
      </c>
    </row>
    <row r="2874" spans="1:8" x14ac:dyDescent="0.25">
      <c r="A2874" s="25">
        <v>74470</v>
      </c>
      <c r="B2874" s="25"/>
      <c r="C2874" s="25" t="s">
        <v>1824</v>
      </c>
      <c r="D2874" s="25">
        <f>VLOOKUP(A2874,'Novitas non-facility'!$B:$C,2,FALSE)</f>
        <v>26.48</v>
      </c>
      <c r="E2874" s="25">
        <f>VLOOKUP(A2874,'Novitas facilty'!$B:$C,2,FALSE)</f>
        <v>0</v>
      </c>
      <c r="F2874" s="25"/>
      <c r="G2874" s="46">
        <f t="shared" si="75"/>
        <v>40</v>
      </c>
      <c r="H2874" s="46">
        <f t="shared" si="76"/>
        <v>0</v>
      </c>
    </row>
    <row r="2875" spans="1:8" x14ac:dyDescent="0.25">
      <c r="A2875" s="25">
        <v>74485</v>
      </c>
      <c r="B2875" s="25"/>
      <c r="C2875" s="25" t="s">
        <v>1825</v>
      </c>
      <c r="D2875" s="25">
        <f>VLOOKUP(A2875,'Novitas non-facility'!$B:$C,2,FALSE)</f>
        <v>133.78</v>
      </c>
      <c r="E2875" s="25">
        <f>VLOOKUP(A2875,'Novitas facilty'!$B:$C,2,FALSE)</f>
        <v>102.35</v>
      </c>
      <c r="F2875" s="25"/>
      <c r="G2875" s="46">
        <f t="shared" si="75"/>
        <v>201</v>
      </c>
      <c r="H2875" s="46">
        <f t="shared" si="76"/>
        <v>154</v>
      </c>
    </row>
    <row r="2876" spans="1:8" x14ac:dyDescent="0.25">
      <c r="A2876" s="25">
        <v>74710</v>
      </c>
      <c r="B2876" s="25"/>
      <c r="C2876" s="25" t="s">
        <v>1826</v>
      </c>
      <c r="D2876" s="25">
        <f>VLOOKUP(A2876,'Novitas non-facility'!$B:$C,2,FALSE)</f>
        <v>44.62</v>
      </c>
      <c r="E2876" s="25">
        <f>VLOOKUP(A2876,'Novitas facilty'!$B:$C,2,FALSE)</f>
        <v>40.229999999999997</v>
      </c>
      <c r="F2876" s="25"/>
      <c r="G2876" s="46">
        <f t="shared" si="75"/>
        <v>67</v>
      </c>
      <c r="H2876" s="46">
        <f t="shared" si="76"/>
        <v>61</v>
      </c>
    </row>
    <row r="2877" spans="1:8" x14ac:dyDescent="0.25">
      <c r="A2877" s="25">
        <v>74712</v>
      </c>
      <c r="B2877" s="25"/>
      <c r="C2877" s="25" t="s">
        <v>1827</v>
      </c>
      <c r="D2877" s="25">
        <f>VLOOKUP(A2877,'Novitas non-facility'!$B:$C,2,FALSE)</f>
        <v>415.31</v>
      </c>
      <c r="E2877" s="25">
        <f>VLOOKUP(A2877,'Novitas facilty'!$B:$C,2,FALSE)</f>
        <v>534.80999999999995</v>
      </c>
      <c r="F2877" s="25"/>
      <c r="G2877" s="46">
        <f t="shared" si="75"/>
        <v>623</v>
      </c>
      <c r="H2877" s="46">
        <f t="shared" si="76"/>
        <v>803</v>
      </c>
    </row>
    <row r="2878" spans="1:8" x14ac:dyDescent="0.25">
      <c r="A2878" s="25">
        <v>74713</v>
      </c>
      <c r="B2878" s="25"/>
      <c r="C2878" s="25" t="s">
        <v>1828</v>
      </c>
      <c r="D2878" s="25">
        <f>VLOOKUP(A2878,'Novitas non-facility'!$B:$C,2,FALSE)</f>
        <v>231.18</v>
      </c>
      <c r="E2878" s="25">
        <f>VLOOKUP(A2878,'Novitas facilty'!$B:$C,2,FALSE)</f>
        <v>256.11</v>
      </c>
      <c r="F2878" s="25"/>
      <c r="G2878" s="46">
        <f t="shared" si="75"/>
        <v>347</v>
      </c>
      <c r="H2878" s="46">
        <f t="shared" si="76"/>
        <v>385</v>
      </c>
    </row>
    <row r="2879" spans="1:8" x14ac:dyDescent="0.25">
      <c r="A2879" s="25">
        <v>74740</v>
      </c>
      <c r="B2879" s="25"/>
      <c r="C2879" s="25" t="s">
        <v>1829</v>
      </c>
      <c r="D2879" s="25">
        <f>VLOOKUP(A2879,'Novitas non-facility'!$B:$C,2,FALSE)</f>
        <v>108.49</v>
      </c>
      <c r="E2879" s="25">
        <f>VLOOKUP(A2879,'Novitas facilty'!$B:$C,2,FALSE)</f>
        <v>83.19</v>
      </c>
      <c r="F2879" s="25"/>
      <c r="G2879" s="46">
        <f t="shared" ref="G2879:G2942" si="77">ROUNDUP(D2879*$L$2,0)</f>
        <v>163</v>
      </c>
      <c r="H2879" s="46">
        <f t="shared" ref="H2879:H2942" si="78">ROUNDUP(E2879*$L$2,0)</f>
        <v>125</v>
      </c>
    </row>
    <row r="2880" spans="1:8" x14ac:dyDescent="0.25">
      <c r="A2880" s="25">
        <v>74742</v>
      </c>
      <c r="B2880" s="25"/>
      <c r="C2880" s="25" t="s">
        <v>1830</v>
      </c>
      <c r="D2880" s="25">
        <f>VLOOKUP(A2880,'Novitas non-facility'!$B:$C,2,FALSE)</f>
        <v>30.72</v>
      </c>
      <c r="E2880" s="25">
        <f>VLOOKUP(A2880,'Novitas facilty'!$B:$C,2,FALSE)</f>
        <v>0</v>
      </c>
      <c r="F2880" s="25"/>
      <c r="G2880" s="46">
        <f t="shared" si="77"/>
        <v>47</v>
      </c>
      <c r="H2880" s="46">
        <f t="shared" si="78"/>
        <v>0</v>
      </c>
    </row>
    <row r="2881" spans="1:8" x14ac:dyDescent="0.25">
      <c r="A2881" s="25">
        <v>74775</v>
      </c>
      <c r="B2881" s="25"/>
      <c r="C2881" s="25" t="s">
        <v>1831</v>
      </c>
      <c r="D2881" s="25">
        <f>VLOOKUP(A2881,'Novitas non-facility'!$B:$C,2,FALSE)</f>
        <v>31.43</v>
      </c>
      <c r="E2881" s="25">
        <f>VLOOKUP(A2881,'Novitas facilty'!$B:$C,2,FALSE)</f>
        <v>0</v>
      </c>
      <c r="F2881" s="25"/>
      <c r="G2881" s="46">
        <f t="shared" si="77"/>
        <v>48</v>
      </c>
      <c r="H2881" s="46">
        <f t="shared" si="78"/>
        <v>0</v>
      </c>
    </row>
    <row r="2882" spans="1:8" x14ac:dyDescent="0.25">
      <c r="A2882" s="25">
        <v>75557</v>
      </c>
      <c r="B2882" s="25"/>
      <c r="C2882" s="25" t="s">
        <v>1862</v>
      </c>
      <c r="D2882" s="25">
        <f>VLOOKUP(A2882,'Novitas non-facility'!$B:$C,2,FALSE)</f>
        <v>323.77999999999997</v>
      </c>
      <c r="E2882" s="25">
        <f>VLOOKUP(A2882,'Novitas facilty'!$B:$C,2,FALSE)</f>
        <v>351.94</v>
      </c>
      <c r="F2882" s="25"/>
      <c r="G2882" s="46">
        <f t="shared" si="77"/>
        <v>486</v>
      </c>
      <c r="H2882" s="46">
        <f t="shared" si="78"/>
        <v>528</v>
      </c>
    </row>
    <row r="2883" spans="1:8" x14ac:dyDescent="0.25">
      <c r="A2883" s="25">
        <v>75559</v>
      </c>
      <c r="B2883" s="25"/>
      <c r="C2883" s="25" t="s">
        <v>1863</v>
      </c>
      <c r="D2883" s="25">
        <f>VLOOKUP(A2883,'Novitas non-facility'!$B:$C,2,FALSE)</f>
        <v>434.79</v>
      </c>
      <c r="E2883" s="25">
        <f>VLOOKUP(A2883,'Novitas facilty'!$B:$C,2,FALSE)</f>
        <v>483.12</v>
      </c>
      <c r="F2883" s="25"/>
      <c r="G2883" s="46">
        <f t="shared" si="77"/>
        <v>653</v>
      </c>
      <c r="H2883" s="46">
        <f t="shared" si="78"/>
        <v>725</v>
      </c>
    </row>
    <row r="2884" spans="1:8" x14ac:dyDescent="0.25">
      <c r="A2884" s="25">
        <v>75561</v>
      </c>
      <c r="B2884" s="25"/>
      <c r="C2884" s="25" t="s">
        <v>1864</v>
      </c>
      <c r="D2884" s="25">
        <f>VLOOKUP(A2884,'Novitas non-facility'!$B:$C,2,FALSE)</f>
        <v>425.48</v>
      </c>
      <c r="E2884" s="25">
        <f>VLOOKUP(A2884,'Novitas facilty'!$B:$C,2,FALSE)</f>
        <v>469.85</v>
      </c>
      <c r="F2884" s="25"/>
      <c r="G2884" s="46">
        <f t="shared" si="77"/>
        <v>639</v>
      </c>
      <c r="H2884" s="46">
        <f t="shared" si="78"/>
        <v>705</v>
      </c>
    </row>
    <row r="2885" spans="1:8" x14ac:dyDescent="0.25">
      <c r="A2885" s="25">
        <v>75563</v>
      </c>
      <c r="B2885" s="25"/>
      <c r="C2885" s="25" t="s">
        <v>1865</v>
      </c>
      <c r="D2885" s="25">
        <f>VLOOKUP(A2885,'Novitas non-facility'!$B:$C,2,FALSE)</f>
        <v>494.76</v>
      </c>
      <c r="E2885" s="25">
        <f>VLOOKUP(A2885,'Novitas facilty'!$B:$C,2,FALSE)</f>
        <v>557.42999999999995</v>
      </c>
      <c r="F2885" s="25"/>
      <c r="G2885" s="46">
        <f t="shared" si="77"/>
        <v>743</v>
      </c>
      <c r="H2885" s="46">
        <f t="shared" si="78"/>
        <v>837</v>
      </c>
    </row>
    <row r="2886" spans="1:8" x14ac:dyDescent="0.25">
      <c r="A2886" s="25">
        <v>75565</v>
      </c>
      <c r="B2886" s="25"/>
      <c r="C2886" s="25" t="s">
        <v>1866</v>
      </c>
      <c r="D2886" s="25">
        <f>VLOOKUP(A2886,'Novitas non-facility'!$B:$C,2,FALSE)</f>
        <v>53.33</v>
      </c>
      <c r="E2886" s="25">
        <f>VLOOKUP(A2886,'Novitas facilty'!$B:$C,2,FALSE)</f>
        <v>61.12</v>
      </c>
      <c r="F2886" s="25"/>
      <c r="G2886" s="46">
        <f t="shared" si="77"/>
        <v>80</v>
      </c>
      <c r="H2886" s="46">
        <f t="shared" si="78"/>
        <v>92</v>
      </c>
    </row>
    <row r="2887" spans="1:8" x14ac:dyDescent="0.25">
      <c r="A2887" s="25">
        <v>75571</v>
      </c>
      <c r="B2887" s="25"/>
      <c r="C2887" s="25" t="s">
        <v>1867</v>
      </c>
      <c r="D2887" s="25">
        <f>VLOOKUP(A2887,'Novitas non-facility'!$B:$C,2,FALSE)</f>
        <v>115.84</v>
      </c>
      <c r="E2887" s="25">
        <f>VLOOKUP(A2887,'Novitas facilty'!$B:$C,2,FALSE)</f>
        <v>111.46</v>
      </c>
      <c r="F2887" s="25"/>
      <c r="G2887" s="46">
        <f t="shared" si="77"/>
        <v>174</v>
      </c>
      <c r="H2887" s="46">
        <f t="shared" si="78"/>
        <v>168</v>
      </c>
    </row>
    <row r="2888" spans="1:8" x14ac:dyDescent="0.25">
      <c r="A2888" s="25">
        <v>75572</v>
      </c>
      <c r="B2888" s="25"/>
      <c r="C2888" s="25" t="s">
        <v>1868</v>
      </c>
      <c r="D2888" s="25">
        <f>VLOOKUP(A2888,'Novitas non-facility'!$B:$C,2,FALSE)</f>
        <v>262.27999999999997</v>
      </c>
      <c r="E2888" s="25">
        <f>VLOOKUP(A2888,'Novitas facilty'!$B:$C,2,FALSE)</f>
        <v>315.43</v>
      </c>
      <c r="F2888" s="25"/>
      <c r="G2888" s="46">
        <f t="shared" si="77"/>
        <v>394</v>
      </c>
      <c r="H2888" s="46">
        <f t="shared" si="78"/>
        <v>474</v>
      </c>
    </row>
    <row r="2889" spans="1:8" x14ac:dyDescent="0.25">
      <c r="A2889" s="25">
        <v>75573</v>
      </c>
      <c r="B2889" s="25"/>
      <c r="C2889" s="25" t="s">
        <v>1869</v>
      </c>
      <c r="D2889" s="25">
        <f>VLOOKUP(A2889,'Novitas non-facility'!$B:$C,2,FALSE)</f>
        <v>331.05</v>
      </c>
      <c r="E2889" s="25">
        <f>VLOOKUP(A2889,'Novitas facilty'!$B:$C,2,FALSE)</f>
        <v>433.76</v>
      </c>
      <c r="F2889" s="25"/>
      <c r="G2889" s="46">
        <f t="shared" si="77"/>
        <v>497</v>
      </c>
      <c r="H2889" s="46">
        <f t="shared" si="78"/>
        <v>651</v>
      </c>
    </row>
    <row r="2890" spans="1:8" x14ac:dyDescent="0.25">
      <c r="A2890" s="25">
        <v>75574</v>
      </c>
      <c r="B2890" s="25"/>
      <c r="C2890" s="25" t="s">
        <v>1870</v>
      </c>
      <c r="D2890" s="25">
        <f>VLOOKUP(A2890,'Novitas non-facility'!$B:$C,2,FALSE)</f>
        <v>323.18</v>
      </c>
      <c r="E2890" s="25">
        <f>VLOOKUP(A2890,'Novitas facilty'!$B:$C,2,FALSE)</f>
        <v>465.72</v>
      </c>
      <c r="F2890" s="25"/>
      <c r="G2890" s="46">
        <f t="shared" si="77"/>
        <v>485</v>
      </c>
      <c r="H2890" s="46">
        <f t="shared" si="78"/>
        <v>699</v>
      </c>
    </row>
    <row r="2891" spans="1:8" x14ac:dyDescent="0.25">
      <c r="A2891" s="25">
        <v>75600</v>
      </c>
      <c r="B2891" s="25"/>
      <c r="C2891" s="25" t="s">
        <v>1871</v>
      </c>
      <c r="D2891" s="25">
        <f>VLOOKUP(A2891,'Novitas non-facility'!$B:$C,2,FALSE)</f>
        <v>209.23</v>
      </c>
      <c r="E2891" s="25">
        <f>VLOOKUP(A2891,'Novitas facilty'!$B:$C,2,FALSE)</f>
        <v>222.53</v>
      </c>
      <c r="F2891" s="25"/>
      <c r="G2891" s="46">
        <f t="shared" si="77"/>
        <v>314</v>
      </c>
      <c r="H2891" s="46">
        <f t="shared" si="78"/>
        <v>334</v>
      </c>
    </row>
    <row r="2892" spans="1:8" x14ac:dyDescent="0.25">
      <c r="A2892" s="25">
        <v>75605</v>
      </c>
      <c r="B2892" s="25"/>
      <c r="C2892" s="25" t="s">
        <v>1871</v>
      </c>
      <c r="D2892" s="25">
        <f>VLOOKUP(A2892,'Novitas non-facility'!$B:$C,2,FALSE)</f>
        <v>133.72999999999999</v>
      </c>
      <c r="E2892" s="25">
        <f>VLOOKUP(A2892,'Novitas facilty'!$B:$C,2,FALSE)</f>
        <v>153.68</v>
      </c>
      <c r="F2892" s="25"/>
      <c r="G2892" s="46">
        <f t="shared" si="77"/>
        <v>201</v>
      </c>
      <c r="H2892" s="46">
        <f t="shared" si="78"/>
        <v>231</v>
      </c>
    </row>
    <row r="2893" spans="1:8" x14ac:dyDescent="0.25">
      <c r="A2893" s="25">
        <v>75625</v>
      </c>
      <c r="B2893" s="25"/>
      <c r="C2893" s="25" t="s">
        <v>1872</v>
      </c>
      <c r="D2893" s="25">
        <f>VLOOKUP(A2893,'Novitas non-facility'!$B:$C,2,FALSE)</f>
        <v>139.08000000000001</v>
      </c>
      <c r="E2893" s="25">
        <f>VLOOKUP(A2893,'Novitas facilty'!$B:$C,2,FALSE)</f>
        <v>153.24</v>
      </c>
      <c r="F2893" s="25"/>
      <c r="G2893" s="46">
        <f t="shared" si="77"/>
        <v>209</v>
      </c>
      <c r="H2893" s="46">
        <f t="shared" si="78"/>
        <v>230</v>
      </c>
    </row>
    <row r="2894" spans="1:8" x14ac:dyDescent="0.25">
      <c r="A2894" s="25">
        <v>75630</v>
      </c>
      <c r="B2894" s="25"/>
      <c r="C2894" s="25" t="s">
        <v>1873</v>
      </c>
      <c r="D2894" s="25">
        <f>VLOOKUP(A2894,'Novitas non-facility'!$B:$C,2,FALSE)</f>
        <v>172.09</v>
      </c>
      <c r="E2894" s="25">
        <f>VLOOKUP(A2894,'Novitas facilty'!$B:$C,2,FALSE)</f>
        <v>187.9</v>
      </c>
      <c r="F2894" s="25"/>
      <c r="G2894" s="46">
        <f t="shared" si="77"/>
        <v>259</v>
      </c>
      <c r="H2894" s="46">
        <f t="shared" si="78"/>
        <v>282</v>
      </c>
    </row>
    <row r="2895" spans="1:8" x14ac:dyDescent="0.25">
      <c r="A2895" s="25">
        <v>75635</v>
      </c>
      <c r="B2895" s="25"/>
      <c r="C2895" s="25" t="s">
        <v>1874</v>
      </c>
      <c r="D2895" s="25">
        <f>VLOOKUP(A2895,'Novitas non-facility'!$B:$C,2,FALSE)</f>
        <v>322.04000000000002</v>
      </c>
      <c r="E2895" s="25">
        <f>VLOOKUP(A2895,'Novitas facilty'!$B:$C,2,FALSE)</f>
        <v>422.59</v>
      </c>
      <c r="F2895" s="25"/>
      <c r="G2895" s="46">
        <f t="shared" si="77"/>
        <v>484</v>
      </c>
      <c r="H2895" s="46">
        <f t="shared" si="78"/>
        <v>634</v>
      </c>
    </row>
    <row r="2896" spans="1:8" x14ac:dyDescent="0.25">
      <c r="A2896" s="25">
        <v>75705</v>
      </c>
      <c r="B2896" s="25"/>
      <c r="C2896" s="25" t="s">
        <v>1875</v>
      </c>
      <c r="D2896" s="25">
        <f>VLOOKUP(A2896,'Novitas non-facility'!$B:$C,2,FALSE)</f>
        <v>275.35000000000002</v>
      </c>
      <c r="E2896" s="25">
        <f>VLOOKUP(A2896,'Novitas facilty'!$B:$C,2,FALSE)</f>
        <v>269.74</v>
      </c>
      <c r="F2896" s="25"/>
      <c r="G2896" s="46">
        <f t="shared" si="77"/>
        <v>414</v>
      </c>
      <c r="H2896" s="46">
        <f t="shared" si="78"/>
        <v>405</v>
      </c>
    </row>
    <row r="2897" spans="1:8" x14ac:dyDescent="0.25">
      <c r="A2897" s="25">
        <v>75710</v>
      </c>
      <c r="B2897" s="25"/>
      <c r="C2897" s="25" t="s">
        <v>1876</v>
      </c>
      <c r="D2897" s="25">
        <f>VLOOKUP(A2897,'Novitas non-facility'!$B:$C,2,FALSE)</f>
        <v>165.47</v>
      </c>
      <c r="E2897" s="25">
        <f>VLOOKUP(A2897,'Novitas facilty'!$B:$C,2,FALSE)</f>
        <v>182.23</v>
      </c>
      <c r="F2897" s="25"/>
      <c r="G2897" s="46">
        <f t="shared" si="77"/>
        <v>249</v>
      </c>
      <c r="H2897" s="46">
        <f t="shared" si="78"/>
        <v>274</v>
      </c>
    </row>
    <row r="2898" spans="1:8" x14ac:dyDescent="0.25">
      <c r="A2898" s="25">
        <v>75716</v>
      </c>
      <c r="B2898" s="25"/>
      <c r="C2898" s="25" t="s">
        <v>1877</v>
      </c>
      <c r="D2898" s="25">
        <f>VLOOKUP(A2898,'Novitas non-facility'!$B:$C,2,FALSE)</f>
        <v>178.62</v>
      </c>
      <c r="E2898" s="25">
        <f>VLOOKUP(A2898,'Novitas facilty'!$B:$C,2,FALSE)</f>
        <v>208.98</v>
      </c>
      <c r="F2898" s="25"/>
      <c r="G2898" s="46">
        <f t="shared" si="77"/>
        <v>268</v>
      </c>
      <c r="H2898" s="46">
        <f t="shared" si="78"/>
        <v>314</v>
      </c>
    </row>
    <row r="2899" spans="1:8" x14ac:dyDescent="0.25">
      <c r="A2899" s="25">
        <v>75726</v>
      </c>
      <c r="B2899" s="25"/>
      <c r="C2899" s="25" t="s">
        <v>1878</v>
      </c>
      <c r="D2899" s="25">
        <f>VLOOKUP(A2899,'Novitas non-facility'!$B:$C,2,FALSE)</f>
        <v>188.78</v>
      </c>
      <c r="E2899" s="25">
        <f>VLOOKUP(A2899,'Novitas facilty'!$B:$C,2,FALSE)</f>
        <v>166.19</v>
      </c>
      <c r="F2899" s="25"/>
      <c r="G2899" s="46">
        <f t="shared" si="77"/>
        <v>284</v>
      </c>
      <c r="H2899" s="46">
        <f t="shared" si="78"/>
        <v>250</v>
      </c>
    </row>
    <row r="2900" spans="1:8" x14ac:dyDescent="0.25">
      <c r="A2900" s="25">
        <v>75731</v>
      </c>
      <c r="B2900" s="25"/>
      <c r="C2900" s="25" t="s">
        <v>1879</v>
      </c>
      <c r="D2900" s="25">
        <f>VLOOKUP(A2900,'Novitas non-facility'!$B:$C,2,FALSE)</f>
        <v>171.17</v>
      </c>
      <c r="E2900" s="25">
        <f>VLOOKUP(A2900,'Novitas facilty'!$B:$C,2,FALSE)</f>
        <v>191.98</v>
      </c>
      <c r="F2900" s="25"/>
      <c r="G2900" s="46">
        <f t="shared" si="77"/>
        <v>257</v>
      </c>
      <c r="H2900" s="46">
        <f t="shared" si="78"/>
        <v>288</v>
      </c>
    </row>
    <row r="2901" spans="1:8" x14ac:dyDescent="0.25">
      <c r="A2901" s="25">
        <v>75733</v>
      </c>
      <c r="B2901" s="25"/>
      <c r="C2901" s="25" t="s">
        <v>1880</v>
      </c>
      <c r="D2901" s="25">
        <f>VLOOKUP(A2901,'Novitas non-facility'!$B:$C,2,FALSE)</f>
        <v>188.66</v>
      </c>
      <c r="E2901" s="25">
        <f>VLOOKUP(A2901,'Novitas facilty'!$B:$C,2,FALSE)</f>
        <v>204.66</v>
      </c>
      <c r="F2901" s="25"/>
      <c r="G2901" s="46">
        <f t="shared" si="77"/>
        <v>283</v>
      </c>
      <c r="H2901" s="46">
        <f t="shared" si="78"/>
        <v>307</v>
      </c>
    </row>
    <row r="2902" spans="1:8" x14ac:dyDescent="0.25">
      <c r="A2902" s="25">
        <v>75736</v>
      </c>
      <c r="B2902" s="25"/>
      <c r="C2902" s="25" t="s">
        <v>1881</v>
      </c>
      <c r="D2902" s="25">
        <f>VLOOKUP(A2902,'Novitas non-facility'!$B:$C,2,FALSE)</f>
        <v>159.22</v>
      </c>
      <c r="E2902" s="25">
        <f>VLOOKUP(A2902,'Novitas facilty'!$B:$C,2,FALSE)</f>
        <v>179.04</v>
      </c>
      <c r="F2902" s="25"/>
      <c r="G2902" s="46">
        <f t="shared" si="77"/>
        <v>239</v>
      </c>
      <c r="H2902" s="46">
        <f t="shared" si="78"/>
        <v>269</v>
      </c>
    </row>
    <row r="2903" spans="1:8" x14ac:dyDescent="0.25">
      <c r="A2903" s="25">
        <v>75741</v>
      </c>
      <c r="B2903" s="25"/>
      <c r="C2903" s="25" t="s">
        <v>1882</v>
      </c>
      <c r="D2903" s="25">
        <f>VLOOKUP(A2903,'Novitas non-facility'!$B:$C,2,FALSE)</f>
        <v>145.09</v>
      </c>
      <c r="E2903" s="25">
        <f>VLOOKUP(A2903,'Novitas facilty'!$B:$C,2,FALSE)</f>
        <v>167.59</v>
      </c>
      <c r="F2903" s="25"/>
      <c r="G2903" s="46">
        <f t="shared" si="77"/>
        <v>218</v>
      </c>
      <c r="H2903" s="46">
        <f t="shared" si="78"/>
        <v>252</v>
      </c>
    </row>
    <row r="2904" spans="1:8" x14ac:dyDescent="0.25">
      <c r="A2904" s="25">
        <v>75743</v>
      </c>
      <c r="B2904" s="25"/>
      <c r="C2904" s="25" t="s">
        <v>1883</v>
      </c>
      <c r="D2904" s="25">
        <f>VLOOKUP(A2904,'Novitas non-facility'!$B:$C,2,FALSE)</f>
        <v>163.81</v>
      </c>
      <c r="E2904" s="25">
        <f>VLOOKUP(A2904,'Novitas facilty'!$B:$C,2,FALSE)</f>
        <v>187.25</v>
      </c>
      <c r="F2904" s="25"/>
      <c r="G2904" s="46">
        <f t="shared" si="77"/>
        <v>246</v>
      </c>
      <c r="H2904" s="46">
        <f t="shared" si="78"/>
        <v>281</v>
      </c>
    </row>
    <row r="2905" spans="1:8" x14ac:dyDescent="0.25">
      <c r="A2905" s="25">
        <v>75746</v>
      </c>
      <c r="B2905" s="25"/>
      <c r="C2905" s="25" t="s">
        <v>1882</v>
      </c>
      <c r="D2905" s="25">
        <f>VLOOKUP(A2905,'Novitas non-facility'!$B:$C,2,FALSE)</f>
        <v>150.22</v>
      </c>
      <c r="E2905" s="25">
        <f>VLOOKUP(A2905,'Novitas facilty'!$B:$C,2,FALSE)</f>
        <v>169.01</v>
      </c>
      <c r="F2905" s="25"/>
      <c r="G2905" s="46">
        <f t="shared" si="77"/>
        <v>226</v>
      </c>
      <c r="H2905" s="46">
        <f t="shared" si="78"/>
        <v>254</v>
      </c>
    </row>
    <row r="2906" spans="1:8" x14ac:dyDescent="0.25">
      <c r="A2906" s="25">
        <v>75756</v>
      </c>
      <c r="B2906" s="25"/>
      <c r="C2906" s="25" t="s">
        <v>1884</v>
      </c>
      <c r="D2906" s="25">
        <f>VLOOKUP(A2906,'Novitas non-facility'!$B:$C,2,FALSE)</f>
        <v>180.47</v>
      </c>
      <c r="E2906" s="25">
        <f>VLOOKUP(A2906,'Novitas facilty'!$B:$C,2,FALSE)</f>
        <v>186.24</v>
      </c>
      <c r="F2906" s="25"/>
      <c r="G2906" s="46">
        <f t="shared" si="77"/>
        <v>271</v>
      </c>
      <c r="H2906" s="46">
        <f t="shared" si="78"/>
        <v>280</v>
      </c>
    </row>
    <row r="2907" spans="1:8" x14ac:dyDescent="0.25">
      <c r="A2907" s="25">
        <v>75774</v>
      </c>
      <c r="B2907" s="25"/>
      <c r="C2907" s="25" t="s">
        <v>1885</v>
      </c>
      <c r="D2907" s="25">
        <f>VLOOKUP(A2907,'Novitas non-facility'!$B:$C,2,FALSE)</f>
        <v>107.59</v>
      </c>
      <c r="E2907" s="25">
        <f>VLOOKUP(A2907,'Novitas facilty'!$B:$C,2,FALSE)</f>
        <v>98.55</v>
      </c>
      <c r="F2907" s="25"/>
      <c r="G2907" s="46">
        <f t="shared" si="77"/>
        <v>162</v>
      </c>
      <c r="H2907" s="46">
        <f t="shared" si="78"/>
        <v>148</v>
      </c>
    </row>
    <row r="2908" spans="1:8" x14ac:dyDescent="0.25">
      <c r="A2908" s="25">
        <v>75791</v>
      </c>
      <c r="B2908" s="25"/>
      <c r="C2908" s="25" t="s">
        <v>1886</v>
      </c>
      <c r="D2908" s="25">
        <f>VLOOKUP(A2908,'Novitas non-facility'!$B:$C,2,FALSE)</f>
        <v>363.33</v>
      </c>
      <c r="E2908" s="25">
        <f>VLOOKUP(A2908,'Novitas facilty'!$B:$C,2,FALSE)</f>
        <v>363.33</v>
      </c>
      <c r="F2908" s="25"/>
      <c r="G2908" s="46">
        <f t="shared" si="77"/>
        <v>545</v>
      </c>
      <c r="H2908" s="46">
        <f t="shared" si="78"/>
        <v>545</v>
      </c>
    </row>
    <row r="2909" spans="1:8" x14ac:dyDescent="0.25">
      <c r="A2909" s="25">
        <v>75801</v>
      </c>
      <c r="B2909" s="25"/>
      <c r="C2909" s="25" t="s">
        <v>1887</v>
      </c>
      <c r="D2909" s="25">
        <f>VLOOKUP(A2909,'Novitas non-facility'!$B:$C,2,FALSE)</f>
        <v>44.49</v>
      </c>
      <c r="E2909" s="25">
        <f>VLOOKUP(A2909,'Novitas facilty'!$B:$C,2,FALSE)</f>
        <v>0</v>
      </c>
      <c r="F2909" s="25"/>
      <c r="G2909" s="46">
        <f t="shared" si="77"/>
        <v>67</v>
      </c>
      <c r="H2909" s="46">
        <f t="shared" si="78"/>
        <v>0</v>
      </c>
    </row>
    <row r="2910" spans="1:8" x14ac:dyDescent="0.25">
      <c r="A2910" s="25">
        <v>75803</v>
      </c>
      <c r="B2910" s="25"/>
      <c r="C2910" s="25" t="s">
        <v>1888</v>
      </c>
      <c r="D2910" s="25">
        <f>VLOOKUP(A2910,'Novitas non-facility'!$B:$C,2,FALSE)</f>
        <v>58.54</v>
      </c>
      <c r="E2910" s="25">
        <f>VLOOKUP(A2910,'Novitas facilty'!$B:$C,2,FALSE)</f>
        <v>0</v>
      </c>
      <c r="F2910" s="25"/>
      <c r="G2910" s="46">
        <f t="shared" si="77"/>
        <v>88</v>
      </c>
      <c r="H2910" s="46">
        <f t="shared" si="78"/>
        <v>0</v>
      </c>
    </row>
    <row r="2911" spans="1:8" x14ac:dyDescent="0.25">
      <c r="A2911" s="25">
        <v>75805</v>
      </c>
      <c r="B2911" s="25"/>
      <c r="C2911" s="25" t="s">
        <v>1889</v>
      </c>
      <c r="D2911" s="25">
        <f>VLOOKUP(A2911,'Novitas non-facility'!$B:$C,2,FALSE)</f>
        <v>40.549999999999997</v>
      </c>
      <c r="E2911" s="25">
        <f>VLOOKUP(A2911,'Novitas facilty'!$B:$C,2,FALSE)</f>
        <v>0</v>
      </c>
      <c r="F2911" s="25"/>
      <c r="G2911" s="46">
        <f t="shared" si="77"/>
        <v>61</v>
      </c>
      <c r="H2911" s="46">
        <f t="shared" si="78"/>
        <v>0</v>
      </c>
    </row>
    <row r="2912" spans="1:8" x14ac:dyDescent="0.25">
      <c r="A2912" s="25">
        <v>75807</v>
      </c>
      <c r="B2912" s="25"/>
      <c r="C2912" s="25" t="s">
        <v>1889</v>
      </c>
      <c r="D2912" s="25">
        <f>VLOOKUP(A2912,'Novitas non-facility'!$B:$C,2,FALSE)</f>
        <v>55</v>
      </c>
      <c r="E2912" s="25">
        <f>VLOOKUP(A2912,'Novitas facilty'!$B:$C,2,FALSE)</f>
        <v>0</v>
      </c>
      <c r="F2912" s="25"/>
      <c r="G2912" s="46">
        <f t="shared" si="77"/>
        <v>83</v>
      </c>
      <c r="H2912" s="46">
        <f t="shared" si="78"/>
        <v>0</v>
      </c>
    </row>
    <row r="2913" spans="1:8" x14ac:dyDescent="0.25">
      <c r="A2913" s="25">
        <v>75809</v>
      </c>
      <c r="B2913" s="25"/>
      <c r="C2913" s="25" t="s">
        <v>1890</v>
      </c>
      <c r="D2913" s="25">
        <f>VLOOKUP(A2913,'Novitas non-facility'!$B:$C,2,FALSE)</f>
        <v>92.54</v>
      </c>
      <c r="E2913" s="25">
        <f>VLOOKUP(A2913,'Novitas facilty'!$B:$C,2,FALSE)</f>
        <v>111.05</v>
      </c>
      <c r="F2913" s="25"/>
      <c r="G2913" s="46">
        <f t="shared" si="77"/>
        <v>139</v>
      </c>
      <c r="H2913" s="46">
        <f t="shared" si="78"/>
        <v>167</v>
      </c>
    </row>
    <row r="2914" spans="1:8" x14ac:dyDescent="0.25">
      <c r="A2914" s="25">
        <v>75810</v>
      </c>
      <c r="B2914" s="25"/>
      <c r="C2914" s="25" t="s">
        <v>1891</v>
      </c>
      <c r="D2914" s="25">
        <f>VLOOKUP(A2914,'Novitas non-facility'!$B:$C,2,FALSE)</f>
        <v>50.42</v>
      </c>
      <c r="E2914" s="25">
        <f>VLOOKUP(A2914,'Novitas facilty'!$B:$C,2,FALSE)</f>
        <v>0</v>
      </c>
      <c r="F2914" s="25"/>
      <c r="G2914" s="46">
        <f t="shared" si="77"/>
        <v>76</v>
      </c>
      <c r="H2914" s="46">
        <f t="shared" si="78"/>
        <v>0</v>
      </c>
    </row>
    <row r="2915" spans="1:8" x14ac:dyDescent="0.25">
      <c r="A2915" s="25">
        <v>75820</v>
      </c>
      <c r="B2915" s="25"/>
      <c r="C2915" s="25" t="s">
        <v>1892</v>
      </c>
      <c r="D2915" s="25">
        <f>VLOOKUP(A2915,'Novitas non-facility'!$B:$C,2,FALSE)</f>
        <v>121.19</v>
      </c>
      <c r="E2915" s="25">
        <f>VLOOKUP(A2915,'Novitas facilty'!$B:$C,2,FALSE)</f>
        <v>128.72</v>
      </c>
      <c r="F2915" s="25"/>
      <c r="G2915" s="46">
        <f t="shared" si="77"/>
        <v>182</v>
      </c>
      <c r="H2915" s="46">
        <f t="shared" si="78"/>
        <v>194</v>
      </c>
    </row>
    <row r="2916" spans="1:8" x14ac:dyDescent="0.25">
      <c r="A2916" s="25">
        <v>75822</v>
      </c>
      <c r="B2916" s="25"/>
      <c r="C2916" s="25" t="s">
        <v>1893</v>
      </c>
      <c r="D2916" s="25">
        <f>VLOOKUP(A2916,'Novitas non-facility'!$B:$C,2,FALSE)</f>
        <v>146.85</v>
      </c>
      <c r="E2916" s="25">
        <f>VLOOKUP(A2916,'Novitas facilty'!$B:$C,2,FALSE)</f>
        <v>152.77000000000001</v>
      </c>
      <c r="F2916" s="25"/>
      <c r="G2916" s="46">
        <f t="shared" si="77"/>
        <v>221</v>
      </c>
      <c r="H2916" s="46">
        <f t="shared" si="78"/>
        <v>230</v>
      </c>
    </row>
    <row r="2917" spans="1:8" x14ac:dyDescent="0.25">
      <c r="A2917" s="25">
        <v>75825</v>
      </c>
      <c r="B2917" s="25"/>
      <c r="C2917" s="25" t="s">
        <v>1894</v>
      </c>
      <c r="D2917" s="25">
        <f>VLOOKUP(A2917,'Novitas non-facility'!$B:$C,2,FALSE)</f>
        <v>126.42</v>
      </c>
      <c r="E2917" s="25">
        <f>VLOOKUP(A2917,'Novitas facilty'!$B:$C,2,FALSE)</f>
        <v>151.22</v>
      </c>
      <c r="F2917" s="25"/>
      <c r="G2917" s="46">
        <f t="shared" si="77"/>
        <v>190</v>
      </c>
      <c r="H2917" s="46">
        <f t="shared" si="78"/>
        <v>227</v>
      </c>
    </row>
    <row r="2918" spans="1:8" x14ac:dyDescent="0.25">
      <c r="A2918" s="25">
        <v>75827</v>
      </c>
      <c r="B2918" s="25"/>
      <c r="C2918" s="25" t="s">
        <v>1895</v>
      </c>
      <c r="D2918" s="25">
        <f>VLOOKUP(A2918,'Novitas non-facility'!$B:$C,2,FALSE)</f>
        <v>132.52000000000001</v>
      </c>
      <c r="E2918" s="25">
        <f>VLOOKUP(A2918,'Novitas facilty'!$B:$C,2,FALSE)</f>
        <v>154.03</v>
      </c>
      <c r="F2918" s="25"/>
      <c r="G2918" s="46">
        <f t="shared" si="77"/>
        <v>199</v>
      </c>
      <c r="H2918" s="46">
        <f t="shared" si="78"/>
        <v>232</v>
      </c>
    </row>
    <row r="2919" spans="1:8" x14ac:dyDescent="0.25">
      <c r="A2919" s="25">
        <v>75831</v>
      </c>
      <c r="B2919" s="25"/>
      <c r="C2919" s="25" t="s">
        <v>1896</v>
      </c>
      <c r="D2919" s="25">
        <f>VLOOKUP(A2919,'Novitas non-facility'!$B:$C,2,FALSE)</f>
        <v>133.77000000000001</v>
      </c>
      <c r="E2919" s="25">
        <f>VLOOKUP(A2919,'Novitas facilty'!$B:$C,2,FALSE)</f>
        <v>156.5</v>
      </c>
      <c r="F2919" s="25"/>
      <c r="G2919" s="46">
        <f t="shared" si="77"/>
        <v>201</v>
      </c>
      <c r="H2919" s="46">
        <f t="shared" si="78"/>
        <v>235</v>
      </c>
    </row>
    <row r="2920" spans="1:8" x14ac:dyDescent="0.25">
      <c r="A2920" s="25">
        <v>75833</v>
      </c>
      <c r="B2920" s="25"/>
      <c r="C2920" s="25" t="s">
        <v>1897</v>
      </c>
      <c r="D2920" s="25">
        <f>VLOOKUP(A2920,'Novitas non-facility'!$B:$C,2,FALSE)</f>
        <v>162.56</v>
      </c>
      <c r="E2920" s="25">
        <f>VLOOKUP(A2920,'Novitas facilty'!$B:$C,2,FALSE)</f>
        <v>182.12</v>
      </c>
      <c r="F2920" s="25"/>
      <c r="G2920" s="46">
        <f t="shared" si="77"/>
        <v>244</v>
      </c>
      <c r="H2920" s="46">
        <f t="shared" si="78"/>
        <v>274</v>
      </c>
    </row>
    <row r="2921" spans="1:8" x14ac:dyDescent="0.25">
      <c r="A2921" s="25">
        <v>75840</v>
      </c>
      <c r="B2921" s="25"/>
      <c r="C2921" s="25" t="s">
        <v>1898</v>
      </c>
      <c r="D2921" s="25">
        <f>VLOOKUP(A2921,'Novitas non-facility'!$B:$C,2,FALSE)</f>
        <v>144.19999999999999</v>
      </c>
      <c r="E2921" s="25">
        <f>VLOOKUP(A2921,'Novitas facilty'!$B:$C,2,FALSE)</f>
        <v>165.01</v>
      </c>
      <c r="F2921" s="25"/>
      <c r="G2921" s="46">
        <f t="shared" si="77"/>
        <v>217</v>
      </c>
      <c r="H2921" s="46">
        <f t="shared" si="78"/>
        <v>248</v>
      </c>
    </row>
    <row r="2922" spans="1:8" x14ac:dyDescent="0.25">
      <c r="A2922" s="25">
        <v>75842</v>
      </c>
      <c r="B2922" s="25"/>
      <c r="C2922" s="25" t="s">
        <v>1899</v>
      </c>
      <c r="D2922" s="25">
        <f>VLOOKUP(A2922,'Novitas non-facility'!$B:$C,2,FALSE)</f>
        <v>177.02</v>
      </c>
      <c r="E2922" s="25">
        <f>VLOOKUP(A2922,'Novitas facilty'!$B:$C,2,FALSE)</f>
        <v>199.97</v>
      </c>
      <c r="F2922" s="25"/>
      <c r="G2922" s="46">
        <f t="shared" si="77"/>
        <v>266</v>
      </c>
      <c r="H2922" s="46">
        <f t="shared" si="78"/>
        <v>300</v>
      </c>
    </row>
    <row r="2923" spans="1:8" x14ac:dyDescent="0.25">
      <c r="A2923" s="25">
        <v>75860</v>
      </c>
      <c r="B2923" s="25"/>
      <c r="C2923" s="25" t="s">
        <v>1900</v>
      </c>
      <c r="D2923" s="25">
        <f>VLOOKUP(A2923,'Novitas non-facility'!$B:$C,2,FALSE)</f>
        <v>140.25</v>
      </c>
      <c r="E2923" s="25">
        <f>VLOOKUP(A2923,'Novitas facilty'!$B:$C,2,FALSE)</f>
        <v>158.93</v>
      </c>
      <c r="F2923" s="25"/>
      <c r="G2923" s="46">
        <f t="shared" si="77"/>
        <v>211</v>
      </c>
      <c r="H2923" s="46">
        <f t="shared" si="78"/>
        <v>239</v>
      </c>
    </row>
    <row r="2924" spans="1:8" x14ac:dyDescent="0.25">
      <c r="A2924" s="25">
        <v>75870</v>
      </c>
      <c r="B2924" s="25"/>
      <c r="C2924" s="25" t="s">
        <v>1901</v>
      </c>
      <c r="D2924" s="25">
        <f>VLOOKUP(A2924,'Novitas non-facility'!$B:$C,2,FALSE)</f>
        <v>174.99</v>
      </c>
      <c r="E2924" s="25">
        <f>VLOOKUP(A2924,'Novitas facilty'!$B:$C,2,FALSE)</f>
        <v>164.2</v>
      </c>
      <c r="F2924" s="25"/>
      <c r="G2924" s="46">
        <f t="shared" si="77"/>
        <v>263</v>
      </c>
      <c r="H2924" s="46">
        <f t="shared" si="78"/>
        <v>247</v>
      </c>
    </row>
    <row r="2925" spans="1:8" x14ac:dyDescent="0.25">
      <c r="A2925" s="25">
        <v>75872</v>
      </c>
      <c r="B2925" s="25"/>
      <c r="C2925" s="25" t="s">
        <v>1902</v>
      </c>
      <c r="D2925" s="25">
        <f>VLOOKUP(A2925,'Novitas non-facility'!$B:$C,2,FALSE)</f>
        <v>144.19999999999999</v>
      </c>
      <c r="E2925" s="25">
        <f>VLOOKUP(A2925,'Novitas facilty'!$B:$C,2,FALSE)</f>
        <v>155.72</v>
      </c>
      <c r="F2925" s="25"/>
      <c r="G2925" s="46">
        <f t="shared" si="77"/>
        <v>217</v>
      </c>
      <c r="H2925" s="46">
        <f t="shared" si="78"/>
        <v>234</v>
      </c>
    </row>
    <row r="2926" spans="1:8" x14ac:dyDescent="0.25">
      <c r="A2926" s="25">
        <v>75880</v>
      </c>
      <c r="B2926" s="25"/>
      <c r="C2926" s="25" t="s">
        <v>1903</v>
      </c>
      <c r="D2926" s="25">
        <f>VLOOKUP(A2926,'Novitas non-facility'!$B:$C,2,FALSE)</f>
        <v>121.55</v>
      </c>
      <c r="E2926" s="25">
        <f>VLOOKUP(A2926,'Novitas facilty'!$B:$C,2,FALSE)</f>
        <v>159.76</v>
      </c>
      <c r="F2926" s="25"/>
      <c r="G2926" s="46">
        <f t="shared" si="77"/>
        <v>183</v>
      </c>
      <c r="H2926" s="46">
        <f t="shared" si="78"/>
        <v>240</v>
      </c>
    </row>
    <row r="2927" spans="1:8" x14ac:dyDescent="0.25">
      <c r="A2927" s="25">
        <v>75885</v>
      </c>
      <c r="B2927" s="25"/>
      <c r="C2927" s="25" t="s">
        <v>1904</v>
      </c>
      <c r="D2927" s="25">
        <f>VLOOKUP(A2927,'Novitas non-facility'!$B:$C,2,FALSE)</f>
        <v>151.19</v>
      </c>
      <c r="E2927" s="25">
        <f>VLOOKUP(A2927,'Novitas facilty'!$B:$C,2,FALSE)</f>
        <v>175.17</v>
      </c>
      <c r="F2927" s="25"/>
      <c r="G2927" s="46">
        <f t="shared" si="77"/>
        <v>227</v>
      </c>
      <c r="H2927" s="46">
        <f t="shared" si="78"/>
        <v>263</v>
      </c>
    </row>
    <row r="2928" spans="1:8" x14ac:dyDescent="0.25">
      <c r="A2928" s="25">
        <v>75887</v>
      </c>
      <c r="B2928" s="25"/>
      <c r="C2928" s="25" t="s">
        <v>1905</v>
      </c>
      <c r="D2928" s="25">
        <f>VLOOKUP(A2928,'Novitas non-facility'!$B:$C,2,FALSE)</f>
        <v>153.47999999999999</v>
      </c>
      <c r="E2928" s="25">
        <f>VLOOKUP(A2928,'Novitas facilty'!$B:$C,2,FALSE)</f>
        <v>176.39</v>
      </c>
      <c r="F2928" s="25"/>
      <c r="G2928" s="46">
        <f t="shared" si="77"/>
        <v>231</v>
      </c>
      <c r="H2928" s="46">
        <f t="shared" si="78"/>
        <v>265</v>
      </c>
    </row>
    <row r="2929" spans="1:8" x14ac:dyDescent="0.25">
      <c r="A2929" s="25">
        <v>75889</v>
      </c>
      <c r="B2929" s="25"/>
      <c r="C2929" s="25" t="s">
        <v>1904</v>
      </c>
      <c r="D2929" s="25">
        <f>VLOOKUP(A2929,'Novitas non-facility'!$B:$C,2,FALSE)</f>
        <v>137.65</v>
      </c>
      <c r="E2929" s="25">
        <f>VLOOKUP(A2929,'Novitas facilty'!$B:$C,2,FALSE)</f>
        <v>160.16</v>
      </c>
      <c r="F2929" s="25"/>
      <c r="G2929" s="46">
        <f t="shared" si="77"/>
        <v>207</v>
      </c>
      <c r="H2929" s="46">
        <f t="shared" si="78"/>
        <v>241</v>
      </c>
    </row>
    <row r="2930" spans="1:8" x14ac:dyDescent="0.25">
      <c r="A2930" s="25">
        <v>75891</v>
      </c>
      <c r="B2930" s="25"/>
      <c r="C2930" s="25" t="s">
        <v>1906</v>
      </c>
      <c r="D2930" s="25">
        <f>VLOOKUP(A2930,'Novitas non-facility'!$B:$C,2,FALSE)</f>
        <v>138.44999999999999</v>
      </c>
      <c r="E2930" s="25">
        <f>VLOOKUP(A2930,'Novitas facilty'!$B:$C,2,FALSE)</f>
        <v>161.37</v>
      </c>
      <c r="F2930" s="25"/>
      <c r="G2930" s="46">
        <f t="shared" si="77"/>
        <v>208</v>
      </c>
      <c r="H2930" s="46">
        <f t="shared" si="78"/>
        <v>243</v>
      </c>
    </row>
    <row r="2931" spans="1:8" x14ac:dyDescent="0.25">
      <c r="A2931" s="25">
        <v>75893</v>
      </c>
      <c r="B2931" s="25"/>
      <c r="C2931" s="25" t="s">
        <v>1907</v>
      </c>
      <c r="D2931" s="25">
        <f>VLOOKUP(A2931,'Novitas non-facility'!$B:$C,2,FALSE)</f>
        <v>116.68</v>
      </c>
      <c r="E2931" s="25">
        <f>VLOOKUP(A2931,'Novitas facilty'!$B:$C,2,FALSE)</f>
        <v>132.94999999999999</v>
      </c>
      <c r="F2931" s="25"/>
      <c r="G2931" s="46">
        <f t="shared" si="77"/>
        <v>176</v>
      </c>
      <c r="H2931" s="46">
        <f t="shared" si="78"/>
        <v>200</v>
      </c>
    </row>
    <row r="2932" spans="1:8" x14ac:dyDescent="0.25">
      <c r="A2932" s="25">
        <v>75894</v>
      </c>
      <c r="B2932" s="25"/>
      <c r="C2932" s="25" t="s">
        <v>1908</v>
      </c>
      <c r="D2932" s="25">
        <f>VLOOKUP(A2932,'Novitas non-facility'!$B:$C,2,FALSE)</f>
        <v>75.06</v>
      </c>
      <c r="E2932" s="25">
        <f>VLOOKUP(A2932,'Novitas facilty'!$B:$C,2,FALSE)</f>
        <v>0</v>
      </c>
      <c r="F2932" s="25"/>
      <c r="G2932" s="46">
        <f t="shared" si="77"/>
        <v>113</v>
      </c>
      <c r="H2932" s="46">
        <f t="shared" si="78"/>
        <v>0</v>
      </c>
    </row>
    <row r="2933" spans="1:8" x14ac:dyDescent="0.25">
      <c r="A2933" s="25">
        <v>75898</v>
      </c>
      <c r="B2933" s="25"/>
      <c r="C2933" s="25" t="s">
        <v>1909</v>
      </c>
      <c r="D2933" s="25">
        <f>VLOOKUP(A2933,'Novitas non-facility'!$B:$C,2,FALSE)</f>
        <v>95.54</v>
      </c>
      <c r="E2933" s="25">
        <f>VLOOKUP(A2933,'Novitas facilty'!$B:$C,2,FALSE)</f>
        <v>0</v>
      </c>
      <c r="F2933" s="25"/>
      <c r="G2933" s="46">
        <f t="shared" si="77"/>
        <v>144</v>
      </c>
      <c r="H2933" s="46">
        <f t="shared" si="78"/>
        <v>0</v>
      </c>
    </row>
    <row r="2934" spans="1:8" x14ac:dyDescent="0.25">
      <c r="A2934" s="25">
        <v>75901</v>
      </c>
      <c r="B2934" s="25"/>
      <c r="C2934" s="25" t="s">
        <v>1910</v>
      </c>
      <c r="D2934" s="25">
        <f>VLOOKUP(A2934,'Novitas non-facility'!$B:$C,2,FALSE)</f>
        <v>262.7</v>
      </c>
      <c r="E2934" s="25">
        <f>VLOOKUP(A2934,'Novitas facilty'!$B:$C,2,FALSE)</f>
        <v>199.59</v>
      </c>
      <c r="F2934" s="25"/>
      <c r="G2934" s="46">
        <f t="shared" si="77"/>
        <v>395</v>
      </c>
      <c r="H2934" s="46">
        <f t="shared" si="78"/>
        <v>300</v>
      </c>
    </row>
    <row r="2935" spans="1:8" x14ac:dyDescent="0.25">
      <c r="A2935" s="25">
        <v>75902</v>
      </c>
      <c r="B2935" s="25"/>
      <c r="C2935" s="25" t="s">
        <v>1911</v>
      </c>
      <c r="D2935" s="25">
        <f>VLOOKUP(A2935,'Novitas non-facility'!$B:$C,2,FALSE)</f>
        <v>102.29</v>
      </c>
      <c r="E2935" s="25">
        <f>VLOOKUP(A2935,'Novitas facilty'!$B:$C,2,FALSE)</f>
        <v>80.319999999999993</v>
      </c>
      <c r="F2935" s="25"/>
      <c r="G2935" s="46">
        <f t="shared" si="77"/>
        <v>154</v>
      </c>
      <c r="H2935" s="46">
        <f t="shared" si="78"/>
        <v>121</v>
      </c>
    </row>
    <row r="2936" spans="1:8" x14ac:dyDescent="0.25">
      <c r="A2936" s="25">
        <v>75956</v>
      </c>
      <c r="B2936" s="25"/>
      <c r="C2936" s="25" t="s">
        <v>1912</v>
      </c>
      <c r="D2936" s="25">
        <f>VLOOKUP(A2936,'Novitas non-facility'!$B:$C,2,FALSE)</f>
        <v>348.61</v>
      </c>
      <c r="E2936" s="25">
        <f>VLOOKUP(A2936,'Novitas facilty'!$B:$C,2,FALSE)</f>
        <v>0</v>
      </c>
      <c r="F2936" s="25"/>
      <c r="G2936" s="46">
        <f t="shared" si="77"/>
        <v>523</v>
      </c>
      <c r="H2936" s="46">
        <f t="shared" si="78"/>
        <v>0</v>
      </c>
    </row>
    <row r="2937" spans="1:8" x14ac:dyDescent="0.25">
      <c r="A2937" s="25">
        <v>75957</v>
      </c>
      <c r="B2937" s="25"/>
      <c r="C2937" s="25" t="s">
        <v>1912</v>
      </c>
      <c r="D2937" s="25">
        <f>VLOOKUP(A2937,'Novitas non-facility'!$B:$C,2,FALSE)</f>
        <v>298.73</v>
      </c>
      <c r="E2937" s="25">
        <f>VLOOKUP(A2937,'Novitas facilty'!$B:$C,2,FALSE)</f>
        <v>0</v>
      </c>
      <c r="F2937" s="25"/>
      <c r="G2937" s="46">
        <f t="shared" si="77"/>
        <v>449</v>
      </c>
      <c r="H2937" s="46">
        <f t="shared" si="78"/>
        <v>0</v>
      </c>
    </row>
    <row r="2938" spans="1:8" x14ac:dyDescent="0.25">
      <c r="A2938" s="25">
        <v>75958</v>
      </c>
      <c r="B2938" s="25"/>
      <c r="C2938" s="25" t="s">
        <v>1913</v>
      </c>
      <c r="D2938" s="25">
        <f>VLOOKUP(A2938,'Novitas non-facility'!$B:$C,2,FALSE)</f>
        <v>198.18</v>
      </c>
      <c r="E2938" s="25">
        <f>VLOOKUP(A2938,'Novitas facilty'!$B:$C,2,FALSE)</f>
        <v>0</v>
      </c>
      <c r="F2938" s="25"/>
      <c r="G2938" s="46">
        <f t="shared" si="77"/>
        <v>298</v>
      </c>
      <c r="H2938" s="46">
        <f t="shared" si="78"/>
        <v>0</v>
      </c>
    </row>
    <row r="2939" spans="1:8" x14ac:dyDescent="0.25">
      <c r="A2939" s="25">
        <v>75959</v>
      </c>
      <c r="B2939" s="25"/>
      <c r="C2939" s="25" t="s">
        <v>1914</v>
      </c>
      <c r="D2939" s="25">
        <f>VLOOKUP(A2939,'Novitas non-facility'!$B:$C,2,FALSE)</f>
        <v>173.56</v>
      </c>
      <c r="E2939" s="25">
        <f>VLOOKUP(A2939,'Novitas facilty'!$B:$C,2,FALSE)</f>
        <v>0</v>
      </c>
      <c r="F2939" s="25"/>
      <c r="G2939" s="46">
        <f t="shared" si="77"/>
        <v>261</v>
      </c>
      <c r="H2939" s="46">
        <f t="shared" si="78"/>
        <v>0</v>
      </c>
    </row>
    <row r="2940" spans="1:8" x14ac:dyDescent="0.25">
      <c r="A2940" s="25">
        <v>75962</v>
      </c>
      <c r="B2940" s="25"/>
      <c r="C2940" s="25" t="s">
        <v>1915</v>
      </c>
      <c r="D2940" s="46">
        <v>157.88</v>
      </c>
      <c r="E2940" s="25">
        <f>VLOOKUP(A2940,'Novitas facilty'!$B:$C,2,FALSE)</f>
        <v>157.88</v>
      </c>
      <c r="F2940" s="25"/>
      <c r="G2940" s="46">
        <f t="shared" si="77"/>
        <v>237</v>
      </c>
      <c r="H2940" s="46">
        <f t="shared" si="78"/>
        <v>237</v>
      </c>
    </row>
    <row r="2941" spans="1:8" x14ac:dyDescent="0.25">
      <c r="A2941" s="25">
        <v>75964</v>
      </c>
      <c r="B2941" s="25"/>
      <c r="C2941" s="25" t="s">
        <v>1916</v>
      </c>
      <c r="D2941" s="46">
        <v>99.34</v>
      </c>
      <c r="E2941" s="25">
        <f>VLOOKUP(A2941,'Novitas facilty'!$B:$C,2,FALSE)</f>
        <v>99.34</v>
      </c>
      <c r="F2941" s="25"/>
      <c r="G2941" s="46">
        <f t="shared" si="77"/>
        <v>150</v>
      </c>
      <c r="H2941" s="46">
        <f t="shared" si="78"/>
        <v>150</v>
      </c>
    </row>
    <row r="2942" spans="1:8" x14ac:dyDescent="0.25">
      <c r="A2942" s="25">
        <v>75966</v>
      </c>
      <c r="B2942" s="25"/>
      <c r="C2942" s="25" t="s">
        <v>1915</v>
      </c>
      <c r="D2942" s="46">
        <v>190.08</v>
      </c>
      <c r="E2942" s="25">
        <f>VLOOKUP(A2942,'Novitas facilty'!$B:$C,2,FALSE)</f>
        <v>190.08</v>
      </c>
      <c r="F2942" s="25"/>
      <c r="G2942" s="46">
        <f t="shared" si="77"/>
        <v>286</v>
      </c>
      <c r="H2942" s="46">
        <f t="shared" si="78"/>
        <v>286</v>
      </c>
    </row>
    <row r="2943" spans="1:8" x14ac:dyDescent="0.25">
      <c r="A2943" s="25">
        <v>75968</v>
      </c>
      <c r="B2943" s="25"/>
      <c r="C2943" s="25" t="s">
        <v>1916</v>
      </c>
      <c r="D2943" s="46">
        <v>98.15</v>
      </c>
      <c r="E2943" s="25">
        <f>VLOOKUP(A2943,'Novitas facilty'!$B:$C,2,FALSE)</f>
        <v>98.15</v>
      </c>
      <c r="F2943" s="25"/>
      <c r="G2943" s="46">
        <f t="shared" ref="G2943:G3006" si="79">ROUNDUP(D2943*$L$2,0)</f>
        <v>148</v>
      </c>
      <c r="H2943" s="46">
        <f t="shared" ref="H2943:H3006" si="80">ROUNDUP(E2943*$L$2,0)</f>
        <v>148</v>
      </c>
    </row>
    <row r="2944" spans="1:8" x14ac:dyDescent="0.25">
      <c r="A2944" s="25">
        <v>75970</v>
      </c>
      <c r="B2944" s="25"/>
      <c r="C2944" s="25" t="s">
        <v>1917</v>
      </c>
      <c r="D2944" s="25">
        <f>VLOOKUP(A2944,'Novitas non-facility'!$B:$C,2,FALSE)</f>
        <v>39.51</v>
      </c>
      <c r="E2944" s="25">
        <f>VLOOKUP(A2944,'Novitas facilty'!$B:$C,2,FALSE)</f>
        <v>0</v>
      </c>
      <c r="F2944" s="25"/>
      <c r="G2944" s="46">
        <f t="shared" si="79"/>
        <v>60</v>
      </c>
      <c r="H2944" s="46">
        <f t="shared" si="80"/>
        <v>0</v>
      </c>
    </row>
    <row r="2945" spans="1:8" x14ac:dyDescent="0.25">
      <c r="A2945" s="25">
        <v>75978</v>
      </c>
      <c r="B2945" s="25"/>
      <c r="C2945" s="25" t="s">
        <v>1918</v>
      </c>
      <c r="D2945" s="25">
        <f>VLOOKUP(A2945,'Novitas non-facility'!$B:$C,2,FALSE)</f>
        <v>155.86000000000001</v>
      </c>
      <c r="E2945" s="25">
        <f>VLOOKUP(A2945,'Novitas facilty'!$B:$C,2,FALSE)</f>
        <v>155.86000000000001</v>
      </c>
      <c r="F2945" s="25"/>
      <c r="G2945" s="46">
        <f t="shared" si="79"/>
        <v>234</v>
      </c>
      <c r="H2945" s="46">
        <f t="shared" si="80"/>
        <v>234</v>
      </c>
    </row>
    <row r="2946" spans="1:8" x14ac:dyDescent="0.25">
      <c r="A2946" s="25">
        <v>75984</v>
      </c>
      <c r="B2946" s="25"/>
      <c r="C2946" s="25" t="s">
        <v>1919</v>
      </c>
      <c r="D2946" s="25">
        <f>VLOOKUP(A2946,'Novitas non-facility'!$B:$C,2,FALSE)</f>
        <v>107.12</v>
      </c>
      <c r="E2946" s="25">
        <f>VLOOKUP(A2946,'Novitas facilty'!$B:$C,2,FALSE)</f>
        <v>118.2</v>
      </c>
      <c r="F2946" s="25"/>
      <c r="G2946" s="46">
        <f t="shared" si="79"/>
        <v>161</v>
      </c>
      <c r="H2946" s="46">
        <f t="shared" si="80"/>
        <v>178</v>
      </c>
    </row>
    <row r="2947" spans="1:8" x14ac:dyDescent="0.25">
      <c r="A2947" s="25">
        <v>75989</v>
      </c>
      <c r="B2947" s="25"/>
      <c r="C2947" s="25" t="s">
        <v>1920</v>
      </c>
      <c r="D2947" s="25">
        <f>VLOOKUP(A2947,'Novitas non-facility'!$B:$C,2,FALSE)</f>
        <v>124.98</v>
      </c>
      <c r="E2947" s="25">
        <f>VLOOKUP(A2947,'Novitas facilty'!$B:$C,2,FALSE)</f>
        <v>132.99</v>
      </c>
      <c r="F2947" s="25"/>
      <c r="G2947" s="46">
        <f t="shared" si="79"/>
        <v>188</v>
      </c>
      <c r="H2947" s="46">
        <f t="shared" si="80"/>
        <v>200</v>
      </c>
    </row>
    <row r="2948" spans="1:8" x14ac:dyDescent="0.25">
      <c r="A2948" s="25">
        <v>76000</v>
      </c>
      <c r="B2948" s="25"/>
      <c r="C2948" s="25" t="s">
        <v>1921</v>
      </c>
      <c r="D2948" s="25">
        <f>VLOOKUP(A2948,'Novitas non-facility'!$B:$C,2,FALSE)</f>
        <v>48.47</v>
      </c>
      <c r="E2948" s="25">
        <f>VLOOKUP(A2948,'Novitas facilty'!$B:$C,2,FALSE)</f>
        <v>52.93</v>
      </c>
      <c r="F2948" s="25"/>
      <c r="G2948" s="46">
        <f t="shared" si="79"/>
        <v>73</v>
      </c>
      <c r="H2948" s="46">
        <f t="shared" si="80"/>
        <v>80</v>
      </c>
    </row>
    <row r="2949" spans="1:8" x14ac:dyDescent="0.25">
      <c r="A2949" s="25">
        <v>76001</v>
      </c>
      <c r="B2949" s="25"/>
      <c r="C2949" s="25" t="s">
        <v>1922</v>
      </c>
      <c r="D2949" s="25">
        <f>VLOOKUP(A2949,'Novitas non-facility'!$B:$C,2,FALSE)</f>
        <v>0</v>
      </c>
      <c r="E2949" s="25">
        <f>VLOOKUP(A2949,'Novitas facilty'!$B:$C,2,FALSE)</f>
        <v>0</v>
      </c>
      <c r="F2949" s="25"/>
      <c r="G2949" s="46">
        <f t="shared" si="79"/>
        <v>0</v>
      </c>
      <c r="H2949" s="46">
        <f t="shared" si="80"/>
        <v>0</v>
      </c>
    </row>
    <row r="2950" spans="1:8" x14ac:dyDescent="0.25">
      <c r="A2950" s="25">
        <v>76010</v>
      </c>
      <c r="B2950" s="25"/>
      <c r="C2950" s="25" t="s">
        <v>1923</v>
      </c>
      <c r="D2950" s="25">
        <f>VLOOKUP(A2950,'Novitas non-facility'!$B:$C,2,FALSE)</f>
        <v>33.69</v>
      </c>
      <c r="E2950" s="25">
        <f>VLOOKUP(A2950,'Novitas facilty'!$B:$C,2,FALSE)</f>
        <v>28.73</v>
      </c>
      <c r="F2950" s="25"/>
      <c r="G2950" s="46">
        <f t="shared" si="79"/>
        <v>51</v>
      </c>
      <c r="H2950" s="46">
        <f t="shared" si="80"/>
        <v>44</v>
      </c>
    </row>
    <row r="2951" spans="1:8" x14ac:dyDescent="0.25">
      <c r="A2951" s="25">
        <v>76080</v>
      </c>
      <c r="B2951" s="25"/>
      <c r="C2951" s="25" t="s">
        <v>1924</v>
      </c>
      <c r="D2951" s="25">
        <f>VLOOKUP(A2951,'Novitas non-facility'!$B:$C,2,FALSE)</f>
        <v>66.819999999999993</v>
      </c>
      <c r="E2951" s="25">
        <f>VLOOKUP(A2951,'Novitas facilty'!$B:$C,2,FALSE)</f>
        <v>60.85</v>
      </c>
      <c r="F2951" s="25"/>
      <c r="G2951" s="46">
        <f t="shared" si="79"/>
        <v>101</v>
      </c>
      <c r="H2951" s="46">
        <f t="shared" si="80"/>
        <v>92</v>
      </c>
    </row>
    <row r="2952" spans="1:8" x14ac:dyDescent="0.25">
      <c r="A2952" s="25">
        <v>76098</v>
      </c>
      <c r="B2952" s="25"/>
      <c r="C2952" s="25" t="s">
        <v>1925</v>
      </c>
      <c r="D2952" s="25">
        <f>VLOOKUP(A2952,'Novitas non-facility'!$B:$C,2,FALSE)</f>
        <v>46.99</v>
      </c>
      <c r="E2952" s="25">
        <f>VLOOKUP(A2952,'Novitas facilty'!$B:$C,2,FALSE)</f>
        <v>18.329999999999998</v>
      </c>
      <c r="F2952" s="25"/>
      <c r="G2952" s="46">
        <f t="shared" si="79"/>
        <v>71</v>
      </c>
      <c r="H2952" s="46">
        <f t="shared" si="80"/>
        <v>28</v>
      </c>
    </row>
    <row r="2953" spans="1:8" x14ac:dyDescent="0.25">
      <c r="A2953" s="25">
        <v>76100</v>
      </c>
      <c r="B2953" s="25"/>
      <c r="C2953" s="25" t="s">
        <v>1926</v>
      </c>
      <c r="D2953" s="25">
        <f>VLOOKUP(A2953,'Novitas non-facility'!$B:$C,2,FALSE)</f>
        <v>100.98</v>
      </c>
      <c r="E2953" s="25">
        <f>VLOOKUP(A2953,'Novitas facilty'!$B:$C,2,FALSE)</f>
        <v>102.58</v>
      </c>
      <c r="F2953" s="25"/>
      <c r="G2953" s="46">
        <f t="shared" si="79"/>
        <v>152</v>
      </c>
      <c r="H2953" s="46">
        <f t="shared" si="80"/>
        <v>154</v>
      </c>
    </row>
    <row r="2954" spans="1:8" x14ac:dyDescent="0.25">
      <c r="A2954" s="25">
        <v>76101</v>
      </c>
      <c r="B2954" s="25"/>
      <c r="C2954" s="25" t="s">
        <v>1927</v>
      </c>
      <c r="D2954" s="25">
        <f>VLOOKUP(A2954,'Novitas non-facility'!$B:$C,2,FALSE)</f>
        <v>146.91</v>
      </c>
      <c r="E2954" s="25">
        <f>VLOOKUP(A2954,'Novitas facilty'!$B:$C,2,FALSE)</f>
        <v>146.91</v>
      </c>
      <c r="F2954" s="25"/>
      <c r="G2954" s="46">
        <f t="shared" si="79"/>
        <v>221</v>
      </c>
      <c r="H2954" s="46">
        <f t="shared" si="80"/>
        <v>221</v>
      </c>
    </row>
    <row r="2955" spans="1:8" x14ac:dyDescent="0.25">
      <c r="A2955" s="25">
        <v>76102</v>
      </c>
      <c r="B2955" s="25"/>
      <c r="C2955" s="25" t="s">
        <v>1928</v>
      </c>
      <c r="D2955" s="25">
        <f>VLOOKUP(A2955,'Novitas non-facility'!$B:$C,2,FALSE)</f>
        <v>195.22</v>
      </c>
      <c r="E2955" s="25">
        <f>VLOOKUP(A2955,'Novitas facilty'!$B:$C,2,FALSE)</f>
        <v>195.22</v>
      </c>
      <c r="F2955" s="25"/>
      <c r="G2955" s="46">
        <f t="shared" si="79"/>
        <v>293</v>
      </c>
      <c r="H2955" s="46">
        <f t="shared" si="80"/>
        <v>293</v>
      </c>
    </row>
    <row r="2956" spans="1:8" x14ac:dyDescent="0.25">
      <c r="A2956" s="25">
        <v>76120</v>
      </c>
      <c r="B2956" s="25"/>
      <c r="C2956" s="25" t="s">
        <v>1929</v>
      </c>
      <c r="D2956" s="25">
        <f>VLOOKUP(A2956,'Novitas non-facility'!$B:$C,2,FALSE)</f>
        <v>132.79</v>
      </c>
      <c r="E2956" s="25">
        <f>VLOOKUP(A2956,'Novitas facilty'!$B:$C,2,FALSE)</f>
        <v>93.26</v>
      </c>
      <c r="F2956" s="25"/>
      <c r="G2956" s="46">
        <f t="shared" si="79"/>
        <v>200</v>
      </c>
      <c r="H2956" s="46">
        <f t="shared" si="80"/>
        <v>140</v>
      </c>
    </row>
    <row r="2957" spans="1:8" x14ac:dyDescent="0.25">
      <c r="A2957" s="25">
        <v>76125</v>
      </c>
      <c r="B2957" s="25"/>
      <c r="C2957" s="25" t="s">
        <v>1930</v>
      </c>
      <c r="D2957" s="25">
        <f>VLOOKUP(A2957,'Novitas non-facility'!$B:$C,2,FALSE)</f>
        <v>13.38</v>
      </c>
      <c r="E2957" s="25">
        <f>VLOOKUP(A2957,'Novitas facilty'!$B:$C,2,FALSE)</f>
        <v>0</v>
      </c>
      <c r="F2957" s="25"/>
      <c r="G2957" s="46">
        <f t="shared" si="79"/>
        <v>21</v>
      </c>
      <c r="H2957" s="46">
        <f t="shared" si="80"/>
        <v>0</v>
      </c>
    </row>
    <row r="2958" spans="1:8" x14ac:dyDescent="0.25">
      <c r="A2958" s="25">
        <v>76376</v>
      </c>
      <c r="B2958" s="25"/>
      <c r="C2958" s="25" t="s">
        <v>1931</v>
      </c>
      <c r="D2958" s="25">
        <f>VLOOKUP(A2958,'Novitas non-facility'!$B:$C,2,FALSE)</f>
        <v>26.77</v>
      </c>
      <c r="E2958" s="25">
        <f>VLOOKUP(A2958,'Novitas facilty'!$B:$C,2,FALSE)</f>
        <v>25.44</v>
      </c>
      <c r="F2958" s="25"/>
      <c r="G2958" s="46">
        <f t="shared" si="79"/>
        <v>41</v>
      </c>
      <c r="H2958" s="46">
        <f t="shared" si="80"/>
        <v>39</v>
      </c>
    </row>
    <row r="2959" spans="1:8" x14ac:dyDescent="0.25">
      <c r="A2959" s="25">
        <v>76377</v>
      </c>
      <c r="B2959" s="25"/>
      <c r="C2959" s="25" t="s">
        <v>1931</v>
      </c>
      <c r="D2959" s="25">
        <f>VLOOKUP(A2959,'Novitas non-facility'!$B:$C,2,FALSE)</f>
        <v>84</v>
      </c>
      <c r="E2959" s="25">
        <f>VLOOKUP(A2959,'Novitas facilty'!$B:$C,2,FALSE)</f>
        <v>78.06</v>
      </c>
      <c r="F2959" s="25"/>
      <c r="G2959" s="46">
        <f t="shared" si="79"/>
        <v>126</v>
      </c>
      <c r="H2959" s="46">
        <f t="shared" si="80"/>
        <v>118</v>
      </c>
    </row>
    <row r="2960" spans="1:8" x14ac:dyDescent="0.25">
      <c r="A2960" s="25">
        <v>76380</v>
      </c>
      <c r="B2960" s="25"/>
      <c r="C2960" s="25" t="s">
        <v>1932</v>
      </c>
      <c r="D2960" s="25">
        <f>VLOOKUP(A2960,'Novitas non-facility'!$B:$C,2,FALSE)</f>
        <v>145.85</v>
      </c>
      <c r="E2960" s="25">
        <f>VLOOKUP(A2960,'Novitas facilty'!$B:$C,2,FALSE)</f>
        <v>162.36000000000001</v>
      </c>
      <c r="F2960" s="25"/>
      <c r="G2960" s="46">
        <f t="shared" si="79"/>
        <v>219</v>
      </c>
      <c r="H2960" s="46">
        <f t="shared" si="80"/>
        <v>244</v>
      </c>
    </row>
    <row r="2961" spans="1:8" x14ac:dyDescent="0.25">
      <c r="A2961" s="25">
        <v>76506</v>
      </c>
      <c r="B2961" s="25"/>
      <c r="C2961" s="25" t="s">
        <v>1933</v>
      </c>
      <c r="D2961" s="25">
        <f>VLOOKUP(A2961,'Novitas non-facility'!$B:$C,2,FALSE)</f>
        <v>127.88</v>
      </c>
      <c r="E2961" s="25">
        <f>VLOOKUP(A2961,'Novitas facilty'!$B:$C,2,FALSE)</f>
        <v>133.01</v>
      </c>
      <c r="F2961" s="25"/>
      <c r="G2961" s="46">
        <f t="shared" si="79"/>
        <v>192</v>
      </c>
      <c r="H2961" s="46">
        <f t="shared" si="80"/>
        <v>200</v>
      </c>
    </row>
    <row r="2962" spans="1:8" x14ac:dyDescent="0.25">
      <c r="A2962" s="25">
        <v>76510</v>
      </c>
      <c r="B2962" s="25"/>
      <c r="C2962" s="25" t="s">
        <v>1934</v>
      </c>
      <c r="D2962" s="25">
        <f>VLOOKUP(A2962,'Novitas non-facility'!$B:$C,2,FALSE)</f>
        <v>76.37</v>
      </c>
      <c r="E2962" s="25">
        <f>VLOOKUP(A2962,'Novitas facilty'!$B:$C,2,FALSE)</f>
        <v>188.16</v>
      </c>
      <c r="F2962" s="25"/>
      <c r="G2962" s="46">
        <f t="shared" si="79"/>
        <v>115</v>
      </c>
      <c r="H2962" s="46">
        <f t="shared" si="80"/>
        <v>283</v>
      </c>
    </row>
    <row r="2963" spans="1:8" x14ac:dyDescent="0.25">
      <c r="A2963" s="25">
        <v>76511</v>
      </c>
      <c r="B2963" s="25"/>
      <c r="C2963" s="25" t="s">
        <v>1935</v>
      </c>
      <c r="D2963" s="25">
        <f>VLOOKUP(A2963,'Novitas non-facility'!$B:$C,2,FALSE)</f>
        <v>62.83</v>
      </c>
      <c r="E2963" s="25">
        <f>VLOOKUP(A2963,'Novitas facilty'!$B:$C,2,FALSE)</f>
        <v>111.81</v>
      </c>
      <c r="F2963" s="25"/>
      <c r="G2963" s="46">
        <f t="shared" si="79"/>
        <v>95</v>
      </c>
      <c r="H2963" s="46">
        <f t="shared" si="80"/>
        <v>168</v>
      </c>
    </row>
    <row r="2964" spans="1:8" x14ac:dyDescent="0.25">
      <c r="A2964" s="25">
        <v>76512</v>
      </c>
      <c r="B2964" s="25"/>
      <c r="C2964" s="25" t="s">
        <v>1936</v>
      </c>
      <c r="D2964" s="25">
        <f>VLOOKUP(A2964,'Novitas non-facility'!$B:$C,2,FALSE)</f>
        <v>52.78</v>
      </c>
      <c r="E2964" s="25">
        <f>VLOOKUP(A2964,'Novitas facilty'!$B:$C,2,FALSE)</f>
        <v>102.14</v>
      </c>
      <c r="F2964" s="25"/>
      <c r="G2964" s="46">
        <f t="shared" si="79"/>
        <v>80</v>
      </c>
      <c r="H2964" s="46">
        <f t="shared" si="80"/>
        <v>154</v>
      </c>
    </row>
    <row r="2965" spans="1:8" x14ac:dyDescent="0.25">
      <c r="A2965" s="25">
        <v>76513</v>
      </c>
      <c r="B2965" s="25"/>
      <c r="C2965" s="25" t="s">
        <v>1937</v>
      </c>
      <c r="D2965" s="25">
        <f>VLOOKUP(A2965,'Novitas non-facility'!$B:$C,2,FALSE)</f>
        <v>83.52</v>
      </c>
      <c r="E2965" s="25">
        <f>VLOOKUP(A2965,'Novitas facilty'!$B:$C,2,FALSE)</f>
        <v>105.96</v>
      </c>
      <c r="F2965" s="25"/>
      <c r="G2965" s="46">
        <f t="shared" si="79"/>
        <v>126</v>
      </c>
      <c r="H2965" s="46">
        <f t="shared" si="80"/>
        <v>159</v>
      </c>
    </row>
    <row r="2966" spans="1:8" x14ac:dyDescent="0.25">
      <c r="A2966" s="25">
        <v>76514</v>
      </c>
      <c r="B2966" s="25"/>
      <c r="C2966" s="25" t="s">
        <v>1938</v>
      </c>
      <c r="D2966" s="25">
        <f>VLOOKUP(A2966,'Novitas non-facility'!$B:$C,2,FALSE)</f>
        <v>12.47</v>
      </c>
      <c r="E2966" s="25">
        <f>VLOOKUP(A2966,'Novitas facilty'!$B:$C,2,FALSE)</f>
        <v>16.690000000000001</v>
      </c>
      <c r="F2966" s="25"/>
      <c r="G2966" s="46">
        <f t="shared" si="79"/>
        <v>19</v>
      </c>
      <c r="H2966" s="46">
        <f t="shared" si="80"/>
        <v>26</v>
      </c>
    </row>
    <row r="2967" spans="1:8" x14ac:dyDescent="0.25">
      <c r="A2967" s="25">
        <v>76516</v>
      </c>
      <c r="B2967" s="25"/>
      <c r="C2967" s="25" t="s">
        <v>1939</v>
      </c>
      <c r="D2967" s="25">
        <f>VLOOKUP(A2967,'Novitas non-facility'!$B:$C,2,FALSE)</f>
        <v>51.72</v>
      </c>
      <c r="E2967" s="25">
        <f>VLOOKUP(A2967,'Novitas facilty'!$B:$C,2,FALSE)</f>
        <v>87.46</v>
      </c>
      <c r="F2967" s="25"/>
      <c r="G2967" s="46">
        <f t="shared" si="79"/>
        <v>78</v>
      </c>
      <c r="H2967" s="46">
        <f t="shared" si="80"/>
        <v>132</v>
      </c>
    </row>
    <row r="2968" spans="1:8" x14ac:dyDescent="0.25">
      <c r="A2968" s="25">
        <v>76519</v>
      </c>
      <c r="B2968" s="25"/>
      <c r="C2968" s="25" t="s">
        <v>1939</v>
      </c>
      <c r="D2968" s="25">
        <f>VLOOKUP(A2968,'Novitas non-facility'!$B:$C,2,FALSE)</f>
        <v>74.930000000000007</v>
      </c>
      <c r="E2968" s="25">
        <f>VLOOKUP(A2968,'Novitas facilty'!$B:$C,2,FALSE)</f>
        <v>93.5</v>
      </c>
      <c r="F2968" s="25"/>
      <c r="G2968" s="46">
        <f t="shared" si="79"/>
        <v>113</v>
      </c>
      <c r="H2968" s="46">
        <f t="shared" si="80"/>
        <v>141</v>
      </c>
    </row>
    <row r="2969" spans="1:8" x14ac:dyDescent="0.25">
      <c r="A2969" s="25">
        <v>76529</v>
      </c>
      <c r="B2969" s="25"/>
      <c r="C2969" s="25" t="s">
        <v>1939</v>
      </c>
      <c r="D2969" s="25">
        <f>VLOOKUP(A2969,'Novitas non-facility'!$B:$C,2,FALSE)</f>
        <v>95.79</v>
      </c>
      <c r="E2969" s="25">
        <f>VLOOKUP(A2969,'Novitas facilty'!$B:$C,2,FALSE)</f>
        <v>88.16</v>
      </c>
      <c r="F2969" s="25"/>
      <c r="G2969" s="46">
        <f t="shared" si="79"/>
        <v>144</v>
      </c>
      <c r="H2969" s="46">
        <f t="shared" si="80"/>
        <v>133</v>
      </c>
    </row>
    <row r="2970" spans="1:8" x14ac:dyDescent="0.25">
      <c r="A2970" s="25">
        <v>76536</v>
      </c>
      <c r="B2970" s="25"/>
      <c r="C2970" s="25" t="s">
        <v>1940</v>
      </c>
      <c r="D2970" s="25">
        <f>VLOOKUP(A2970,'Novitas non-facility'!$B:$C,2,FALSE)</f>
        <v>125.8</v>
      </c>
      <c r="E2970" s="25">
        <f>VLOOKUP(A2970,'Novitas facilty'!$B:$C,2,FALSE)</f>
        <v>130.47</v>
      </c>
      <c r="F2970" s="25"/>
      <c r="G2970" s="46">
        <f t="shared" si="79"/>
        <v>189</v>
      </c>
      <c r="H2970" s="46">
        <f t="shared" si="80"/>
        <v>196</v>
      </c>
    </row>
    <row r="2971" spans="1:8" x14ac:dyDescent="0.25">
      <c r="A2971" s="25">
        <v>76604</v>
      </c>
      <c r="B2971" s="25"/>
      <c r="C2971" s="25" t="s">
        <v>1941</v>
      </c>
      <c r="D2971" s="25">
        <f>VLOOKUP(A2971,'Novitas non-facility'!$B:$C,2,FALSE)</f>
        <v>62.87</v>
      </c>
      <c r="E2971" s="25">
        <f>VLOOKUP(A2971,'Novitas facilty'!$B:$C,2,FALSE)</f>
        <v>98.28</v>
      </c>
      <c r="F2971" s="25"/>
      <c r="G2971" s="46">
        <f t="shared" si="79"/>
        <v>95</v>
      </c>
      <c r="H2971" s="46">
        <f t="shared" si="80"/>
        <v>148</v>
      </c>
    </row>
    <row r="2972" spans="1:8" x14ac:dyDescent="0.25">
      <c r="A2972" s="25">
        <v>76641</v>
      </c>
      <c r="B2972" s="25"/>
      <c r="C2972" s="25" t="s">
        <v>1942</v>
      </c>
      <c r="D2972" s="25">
        <f>VLOOKUP(A2972,'Novitas non-facility'!$B:$C,2,FALSE)</f>
        <v>116.17</v>
      </c>
      <c r="E2972" s="25">
        <f>VLOOKUP(A2972,'Novitas facilty'!$B:$C,2,FALSE)</f>
        <v>119.77</v>
      </c>
      <c r="F2972" s="25"/>
      <c r="G2972" s="46">
        <f t="shared" si="79"/>
        <v>175</v>
      </c>
      <c r="H2972" s="46">
        <f t="shared" si="80"/>
        <v>180</v>
      </c>
    </row>
    <row r="2973" spans="1:8" x14ac:dyDescent="0.25">
      <c r="A2973" s="25">
        <v>76642</v>
      </c>
      <c r="B2973" s="25"/>
      <c r="C2973" s="25" t="s">
        <v>1943</v>
      </c>
      <c r="D2973" s="25">
        <f>VLOOKUP(A2973,'Novitas non-facility'!$B:$C,2,FALSE)</f>
        <v>95.36</v>
      </c>
      <c r="E2973" s="25">
        <f>VLOOKUP(A2973,'Novitas facilty'!$B:$C,2,FALSE)</f>
        <v>98.2</v>
      </c>
      <c r="F2973" s="25"/>
      <c r="G2973" s="46">
        <f t="shared" si="79"/>
        <v>144</v>
      </c>
      <c r="H2973" s="46">
        <f t="shared" si="80"/>
        <v>148</v>
      </c>
    </row>
    <row r="2974" spans="1:8" x14ac:dyDescent="0.25">
      <c r="A2974" s="25">
        <v>76700</v>
      </c>
      <c r="B2974" s="25"/>
      <c r="C2974" s="25" t="s">
        <v>1944</v>
      </c>
      <c r="D2974" s="25">
        <f>VLOOKUP(A2974,'Novitas non-facility'!$B:$C,2,FALSE)</f>
        <v>131.16999999999999</v>
      </c>
      <c r="E2974" s="25">
        <f>VLOOKUP(A2974,'Novitas facilty'!$B:$C,2,FALSE)</f>
        <v>136.81</v>
      </c>
      <c r="F2974" s="25"/>
      <c r="G2974" s="46">
        <f t="shared" si="79"/>
        <v>197</v>
      </c>
      <c r="H2974" s="46">
        <f t="shared" si="80"/>
        <v>206</v>
      </c>
    </row>
    <row r="2975" spans="1:8" x14ac:dyDescent="0.25">
      <c r="A2975" s="25">
        <v>76705</v>
      </c>
      <c r="B2975" s="25"/>
      <c r="C2975" s="25" t="s">
        <v>1945</v>
      </c>
      <c r="D2975" s="25">
        <f>VLOOKUP(A2975,'Novitas non-facility'!$B:$C,2,FALSE)</f>
        <v>99.05</v>
      </c>
      <c r="E2975" s="25">
        <f>VLOOKUP(A2975,'Novitas facilty'!$B:$C,2,FALSE)</f>
        <v>102.16</v>
      </c>
      <c r="F2975" s="25"/>
      <c r="G2975" s="46">
        <f t="shared" si="79"/>
        <v>149</v>
      </c>
      <c r="H2975" s="46">
        <f t="shared" si="80"/>
        <v>154</v>
      </c>
    </row>
    <row r="2976" spans="1:8" x14ac:dyDescent="0.25">
      <c r="A2976" s="25">
        <v>76770</v>
      </c>
      <c r="B2976" s="25"/>
      <c r="C2976" s="25" t="s">
        <v>1946</v>
      </c>
      <c r="D2976" s="25">
        <f>VLOOKUP(A2976,'Novitas non-facility'!$B:$C,2,FALSE)</f>
        <v>122.23</v>
      </c>
      <c r="E2976" s="25">
        <f>VLOOKUP(A2976,'Novitas facilty'!$B:$C,2,FALSE)</f>
        <v>126.59</v>
      </c>
      <c r="F2976" s="25"/>
      <c r="G2976" s="46">
        <f t="shared" si="79"/>
        <v>184</v>
      </c>
      <c r="H2976" s="46">
        <f t="shared" si="80"/>
        <v>190</v>
      </c>
    </row>
    <row r="2977" spans="1:8" x14ac:dyDescent="0.25">
      <c r="A2977" s="25">
        <v>76775</v>
      </c>
      <c r="B2977" s="25"/>
      <c r="C2977" s="25" t="s">
        <v>1947</v>
      </c>
      <c r="D2977" s="25">
        <f>VLOOKUP(A2977,'Novitas non-facility'!$B:$C,2,FALSE)</f>
        <v>65.56</v>
      </c>
      <c r="E2977" s="25">
        <f>VLOOKUP(A2977,'Novitas facilty'!$B:$C,2,FALSE)</f>
        <v>63.93</v>
      </c>
      <c r="F2977" s="25"/>
      <c r="G2977" s="46">
        <f t="shared" si="79"/>
        <v>99</v>
      </c>
      <c r="H2977" s="46">
        <f t="shared" si="80"/>
        <v>96</v>
      </c>
    </row>
    <row r="2978" spans="1:8" x14ac:dyDescent="0.25">
      <c r="A2978" s="25">
        <v>76776</v>
      </c>
      <c r="B2978" s="25"/>
      <c r="C2978" s="25" t="s">
        <v>1948</v>
      </c>
      <c r="D2978" s="25">
        <f>VLOOKUP(A2978,'Novitas non-facility'!$B:$C,2,FALSE)</f>
        <v>167.47</v>
      </c>
      <c r="E2978" s="25">
        <f>VLOOKUP(A2978,'Novitas facilty'!$B:$C,2,FALSE)</f>
        <v>176.06</v>
      </c>
      <c r="F2978" s="25"/>
      <c r="G2978" s="46">
        <f t="shared" si="79"/>
        <v>252</v>
      </c>
      <c r="H2978" s="46">
        <f t="shared" si="80"/>
        <v>265</v>
      </c>
    </row>
    <row r="2979" spans="1:8" x14ac:dyDescent="0.25">
      <c r="A2979" s="25">
        <v>76800</v>
      </c>
      <c r="B2979" s="25"/>
      <c r="C2979" s="25" t="s">
        <v>1949</v>
      </c>
      <c r="D2979" s="25">
        <f>VLOOKUP(A2979,'Novitas non-facility'!$B:$C,2,FALSE)</f>
        <v>175.06</v>
      </c>
      <c r="E2979" s="25">
        <f>VLOOKUP(A2979,'Novitas facilty'!$B:$C,2,FALSE)</f>
        <v>156.86000000000001</v>
      </c>
      <c r="F2979" s="25"/>
      <c r="G2979" s="46">
        <f t="shared" si="79"/>
        <v>263</v>
      </c>
      <c r="H2979" s="46">
        <f t="shared" si="80"/>
        <v>236</v>
      </c>
    </row>
    <row r="2980" spans="1:8" x14ac:dyDescent="0.25">
      <c r="A2980" s="25">
        <v>76801</v>
      </c>
      <c r="B2980" s="25"/>
      <c r="C2980" s="25" t="s">
        <v>1950</v>
      </c>
      <c r="D2980" s="25">
        <f>VLOOKUP(A2980,'Novitas non-facility'!$B:$C,2,FALSE)</f>
        <v>131.80000000000001</v>
      </c>
      <c r="E2980" s="25">
        <f>VLOOKUP(A2980,'Novitas facilty'!$B:$C,2,FALSE)</f>
        <v>136.94</v>
      </c>
      <c r="F2980" s="25"/>
      <c r="G2980" s="46">
        <f t="shared" si="79"/>
        <v>198</v>
      </c>
      <c r="H2980" s="46">
        <f t="shared" si="80"/>
        <v>206</v>
      </c>
    </row>
    <row r="2981" spans="1:8" x14ac:dyDescent="0.25">
      <c r="A2981" s="25">
        <v>76802</v>
      </c>
      <c r="B2981" s="25"/>
      <c r="C2981" s="25" t="s">
        <v>1951</v>
      </c>
      <c r="D2981" s="25">
        <f>VLOOKUP(A2981,'Novitas non-facility'!$B:$C,2,FALSE)</f>
        <v>67.16</v>
      </c>
      <c r="E2981" s="25">
        <f>VLOOKUP(A2981,'Novitas facilty'!$B:$C,2,FALSE)</f>
        <v>71.069999999999993</v>
      </c>
      <c r="F2981" s="25"/>
      <c r="G2981" s="46">
        <f t="shared" si="79"/>
        <v>101</v>
      </c>
      <c r="H2981" s="46">
        <f t="shared" si="80"/>
        <v>107</v>
      </c>
    </row>
    <row r="2982" spans="1:8" x14ac:dyDescent="0.25">
      <c r="A2982" s="25">
        <v>76805</v>
      </c>
      <c r="B2982" s="25"/>
      <c r="C2982" s="25" t="s">
        <v>1952</v>
      </c>
      <c r="D2982" s="25">
        <f>VLOOKUP(A2982,'Novitas non-facility'!$B:$C,2,FALSE)</f>
        <v>152.33000000000001</v>
      </c>
      <c r="E2982" s="25">
        <f>VLOOKUP(A2982,'Novitas facilty'!$B:$C,2,FALSE)</f>
        <v>158.68</v>
      </c>
      <c r="F2982" s="25"/>
      <c r="G2982" s="46">
        <f t="shared" si="79"/>
        <v>229</v>
      </c>
      <c r="H2982" s="46">
        <f t="shared" si="80"/>
        <v>239</v>
      </c>
    </row>
    <row r="2983" spans="1:8" x14ac:dyDescent="0.25">
      <c r="A2983" s="25">
        <v>76810</v>
      </c>
      <c r="B2983" s="25"/>
      <c r="C2983" s="25" t="s">
        <v>1953</v>
      </c>
      <c r="D2983" s="25">
        <f>VLOOKUP(A2983,'Novitas non-facility'!$B:$C,2,FALSE)</f>
        <v>97.93</v>
      </c>
      <c r="E2983" s="25">
        <f>VLOOKUP(A2983,'Novitas facilty'!$B:$C,2,FALSE)</f>
        <v>103.15</v>
      </c>
      <c r="F2983" s="25"/>
      <c r="G2983" s="46">
        <f t="shared" si="79"/>
        <v>147</v>
      </c>
      <c r="H2983" s="46">
        <f t="shared" si="80"/>
        <v>155</v>
      </c>
    </row>
    <row r="2984" spans="1:8" x14ac:dyDescent="0.25">
      <c r="A2984" s="25">
        <v>76811</v>
      </c>
      <c r="B2984" s="25"/>
      <c r="C2984" s="25" t="s">
        <v>1954</v>
      </c>
      <c r="D2984" s="25">
        <f>VLOOKUP(A2984,'Novitas non-facility'!$B:$C,2,FALSE)</f>
        <v>194.96</v>
      </c>
      <c r="E2984" s="25">
        <f>VLOOKUP(A2984,'Novitas facilty'!$B:$C,2,FALSE)</f>
        <v>201.22</v>
      </c>
      <c r="F2984" s="25"/>
      <c r="G2984" s="46">
        <f t="shared" si="79"/>
        <v>293</v>
      </c>
      <c r="H2984" s="46">
        <f t="shared" si="80"/>
        <v>302</v>
      </c>
    </row>
    <row r="2985" spans="1:8" x14ac:dyDescent="0.25">
      <c r="A2985" s="25">
        <v>76812</v>
      </c>
      <c r="B2985" s="25"/>
      <c r="C2985" s="25" t="s">
        <v>1955</v>
      </c>
      <c r="D2985" s="25">
        <f>VLOOKUP(A2985,'Novitas non-facility'!$B:$C,2,FALSE)</f>
        <v>213.66</v>
      </c>
      <c r="E2985" s="25">
        <f>VLOOKUP(A2985,'Novitas facilty'!$B:$C,2,FALSE)</f>
        <v>229.87</v>
      </c>
      <c r="F2985" s="25"/>
      <c r="G2985" s="46">
        <f t="shared" si="79"/>
        <v>321</v>
      </c>
      <c r="H2985" s="46">
        <f t="shared" si="80"/>
        <v>345</v>
      </c>
    </row>
    <row r="2986" spans="1:8" x14ac:dyDescent="0.25">
      <c r="A2986" s="25">
        <v>76813</v>
      </c>
      <c r="B2986" s="25"/>
      <c r="C2986" s="25" t="s">
        <v>1956</v>
      </c>
      <c r="D2986" s="25">
        <f>VLOOKUP(A2986,'Novitas non-facility'!$B:$C,2,FALSE)</f>
        <v>130.49</v>
      </c>
      <c r="E2986" s="25">
        <f>VLOOKUP(A2986,'Novitas facilty'!$B:$C,2,FALSE)</f>
        <v>134.19999999999999</v>
      </c>
      <c r="F2986" s="25"/>
      <c r="G2986" s="46">
        <f t="shared" si="79"/>
        <v>196</v>
      </c>
      <c r="H2986" s="46">
        <f t="shared" si="80"/>
        <v>202</v>
      </c>
    </row>
    <row r="2987" spans="1:8" x14ac:dyDescent="0.25">
      <c r="A2987" s="25">
        <v>76814</v>
      </c>
      <c r="B2987" s="25"/>
      <c r="C2987" s="25" t="s">
        <v>1957</v>
      </c>
      <c r="D2987" s="25">
        <f>VLOOKUP(A2987,'Novitas non-facility'!$B:$C,2,FALSE)</f>
        <v>82.36</v>
      </c>
      <c r="E2987" s="25">
        <f>VLOOKUP(A2987,'Novitas facilty'!$B:$C,2,FALSE)</f>
        <v>89.38</v>
      </c>
      <c r="F2987" s="25"/>
      <c r="G2987" s="46">
        <f t="shared" si="79"/>
        <v>124</v>
      </c>
      <c r="H2987" s="46">
        <f t="shared" si="80"/>
        <v>135</v>
      </c>
    </row>
    <row r="2988" spans="1:8" x14ac:dyDescent="0.25">
      <c r="A2988" s="25">
        <v>76815</v>
      </c>
      <c r="B2988" s="25"/>
      <c r="C2988" s="25" t="s">
        <v>1958</v>
      </c>
      <c r="D2988" s="25">
        <f>VLOOKUP(A2988,'Novitas non-facility'!$B:$C,2,FALSE)</f>
        <v>91.26</v>
      </c>
      <c r="E2988" s="25">
        <f>VLOOKUP(A2988,'Novitas facilty'!$B:$C,2,FALSE)</f>
        <v>93.88</v>
      </c>
      <c r="F2988" s="25"/>
      <c r="G2988" s="46">
        <f t="shared" si="79"/>
        <v>137</v>
      </c>
      <c r="H2988" s="46">
        <f t="shared" si="80"/>
        <v>141</v>
      </c>
    </row>
    <row r="2989" spans="1:8" x14ac:dyDescent="0.25">
      <c r="A2989" s="25">
        <v>76816</v>
      </c>
      <c r="B2989" s="25"/>
      <c r="C2989" s="25" t="s">
        <v>1959</v>
      </c>
      <c r="D2989" s="25">
        <f>VLOOKUP(A2989,'Novitas non-facility'!$B:$C,2,FALSE)</f>
        <v>122.75</v>
      </c>
      <c r="E2989" s="25">
        <f>VLOOKUP(A2989,'Novitas facilty'!$B:$C,2,FALSE)</f>
        <v>128.57</v>
      </c>
      <c r="F2989" s="25"/>
      <c r="G2989" s="46">
        <f t="shared" si="79"/>
        <v>185</v>
      </c>
      <c r="H2989" s="46">
        <f t="shared" si="80"/>
        <v>193</v>
      </c>
    </row>
    <row r="2990" spans="1:8" x14ac:dyDescent="0.25">
      <c r="A2990" s="25">
        <v>76817</v>
      </c>
      <c r="B2990" s="25"/>
      <c r="C2990" s="25" t="s">
        <v>1960</v>
      </c>
      <c r="D2990" s="25">
        <f>VLOOKUP(A2990,'Novitas non-facility'!$B:$C,2,FALSE)</f>
        <v>103.92</v>
      </c>
      <c r="E2990" s="25">
        <f>VLOOKUP(A2990,'Novitas facilty'!$B:$C,2,FALSE)</f>
        <v>108.41</v>
      </c>
      <c r="F2990" s="25"/>
      <c r="G2990" s="46">
        <f t="shared" si="79"/>
        <v>156</v>
      </c>
      <c r="H2990" s="46">
        <f t="shared" si="80"/>
        <v>163</v>
      </c>
    </row>
    <row r="2991" spans="1:8" x14ac:dyDescent="0.25">
      <c r="A2991" s="25">
        <v>76818</v>
      </c>
      <c r="B2991" s="25"/>
      <c r="C2991" s="25" t="s">
        <v>1961</v>
      </c>
      <c r="D2991" s="25">
        <f>VLOOKUP(A2991,'Novitas non-facility'!$B:$C,2,FALSE)</f>
        <v>130.06</v>
      </c>
      <c r="E2991" s="25">
        <f>VLOOKUP(A2991,'Novitas facilty'!$B:$C,2,FALSE)</f>
        <v>135.47</v>
      </c>
      <c r="F2991" s="25"/>
      <c r="G2991" s="46">
        <f t="shared" si="79"/>
        <v>196</v>
      </c>
      <c r="H2991" s="46">
        <f t="shared" si="80"/>
        <v>204</v>
      </c>
    </row>
    <row r="2992" spans="1:8" x14ac:dyDescent="0.25">
      <c r="A2992" s="25">
        <v>76819</v>
      </c>
      <c r="B2992" s="25"/>
      <c r="C2992" s="25" t="s">
        <v>1962</v>
      </c>
      <c r="D2992" s="46">
        <f>VLOOKUP(A2992,'Novitas non-facility'!$B$2:$C$7387,2,FALSE)</f>
        <v>93.66</v>
      </c>
      <c r="E2992" s="25">
        <f>VLOOKUP(A2992,'Novitas facilty'!$B:$C,2,FALSE)</f>
        <v>98.66</v>
      </c>
      <c r="F2992" s="25"/>
      <c r="G2992" s="46">
        <f t="shared" si="79"/>
        <v>141</v>
      </c>
      <c r="H2992" s="46">
        <f t="shared" si="80"/>
        <v>148</v>
      </c>
    </row>
    <row r="2993" spans="1:8" x14ac:dyDescent="0.25">
      <c r="A2993" s="25">
        <v>76820</v>
      </c>
      <c r="B2993" s="25"/>
      <c r="C2993" s="25" t="s">
        <v>1963</v>
      </c>
      <c r="D2993" s="25">
        <f>VLOOKUP(A2993,'Novitas non-facility'!$B:$C,2,FALSE)</f>
        <v>49.52</v>
      </c>
      <c r="E2993" s="25">
        <f>VLOOKUP(A2993,'Novitas facilty'!$B:$C,2,FALSE)</f>
        <v>52.12</v>
      </c>
      <c r="F2993" s="25"/>
      <c r="G2993" s="46">
        <f t="shared" si="79"/>
        <v>75</v>
      </c>
      <c r="H2993" s="46">
        <f t="shared" si="80"/>
        <v>79</v>
      </c>
    </row>
    <row r="2994" spans="1:8" x14ac:dyDescent="0.25">
      <c r="A2994" s="25">
        <v>76821</v>
      </c>
      <c r="B2994" s="25"/>
      <c r="C2994" s="25" t="s">
        <v>1964</v>
      </c>
      <c r="D2994" s="25">
        <f>VLOOKUP(A2994,'Novitas non-facility'!$B:$C,2,FALSE)</f>
        <v>99.19</v>
      </c>
      <c r="E2994" s="25">
        <f>VLOOKUP(A2994,'Novitas facilty'!$B:$C,2,FALSE)</f>
        <v>103.74</v>
      </c>
      <c r="F2994" s="25"/>
      <c r="G2994" s="46">
        <f t="shared" si="79"/>
        <v>149</v>
      </c>
      <c r="H2994" s="46">
        <f t="shared" si="80"/>
        <v>156</v>
      </c>
    </row>
    <row r="2995" spans="1:8" x14ac:dyDescent="0.25">
      <c r="A2995" s="25">
        <v>76825</v>
      </c>
      <c r="B2995" s="25"/>
      <c r="C2995" s="25" t="s">
        <v>1965</v>
      </c>
      <c r="D2995" s="25">
        <f>VLOOKUP(A2995,'Novitas non-facility'!$B:$C,2,FALSE)</f>
        <v>294.64999999999998</v>
      </c>
      <c r="E2995" s="25">
        <f>VLOOKUP(A2995,'Novitas facilty'!$B:$C,2,FALSE)</f>
        <v>309.66000000000003</v>
      </c>
      <c r="F2995" s="25"/>
      <c r="G2995" s="46">
        <f t="shared" si="79"/>
        <v>442</v>
      </c>
      <c r="H2995" s="46">
        <f t="shared" si="80"/>
        <v>465</v>
      </c>
    </row>
    <row r="2996" spans="1:8" x14ac:dyDescent="0.25">
      <c r="A2996" s="25">
        <v>76826</v>
      </c>
      <c r="B2996" s="25"/>
      <c r="C2996" s="25" t="s">
        <v>1965</v>
      </c>
      <c r="D2996" s="25">
        <f>VLOOKUP(A2996,'Novitas non-facility'!$B:$C,2,FALSE)</f>
        <v>176.86</v>
      </c>
      <c r="E2996" s="25">
        <f>VLOOKUP(A2996,'Novitas facilty'!$B:$C,2,FALSE)</f>
        <v>183.46</v>
      </c>
      <c r="F2996" s="25"/>
      <c r="G2996" s="46">
        <f t="shared" si="79"/>
        <v>266</v>
      </c>
      <c r="H2996" s="46">
        <f t="shared" si="80"/>
        <v>276</v>
      </c>
    </row>
    <row r="2997" spans="1:8" x14ac:dyDescent="0.25">
      <c r="A2997" s="25">
        <v>76827</v>
      </c>
      <c r="B2997" s="25"/>
      <c r="C2997" s="25" t="s">
        <v>1965</v>
      </c>
      <c r="D2997" s="25">
        <f>VLOOKUP(A2997,'Novitas non-facility'!$B:$C,2,FALSE)</f>
        <v>77.819999999999993</v>
      </c>
      <c r="E2997" s="25">
        <f>VLOOKUP(A2997,'Novitas facilty'!$B:$C,2,FALSE)</f>
        <v>84.47</v>
      </c>
      <c r="F2997" s="25"/>
      <c r="G2997" s="46">
        <f t="shared" si="79"/>
        <v>117</v>
      </c>
      <c r="H2997" s="46">
        <f t="shared" si="80"/>
        <v>127</v>
      </c>
    </row>
    <row r="2998" spans="1:8" x14ac:dyDescent="0.25">
      <c r="A2998" s="25">
        <v>76828</v>
      </c>
      <c r="B2998" s="25"/>
      <c r="C2998" s="25" t="s">
        <v>1965</v>
      </c>
      <c r="D2998" s="25">
        <f>VLOOKUP(A2998,'Novitas non-facility'!$B:$C,2,FALSE)</f>
        <v>54.3</v>
      </c>
      <c r="E2998" s="25">
        <f>VLOOKUP(A2998,'Novitas facilty'!$B:$C,2,FALSE)</f>
        <v>59.16</v>
      </c>
      <c r="F2998" s="25"/>
      <c r="G2998" s="46">
        <f t="shared" si="79"/>
        <v>82</v>
      </c>
      <c r="H2998" s="46">
        <f t="shared" si="80"/>
        <v>89</v>
      </c>
    </row>
    <row r="2999" spans="1:8" x14ac:dyDescent="0.25">
      <c r="A2999" s="25">
        <v>76830</v>
      </c>
      <c r="B2999" s="25"/>
      <c r="C2999" s="25" t="s">
        <v>1966</v>
      </c>
      <c r="D2999" s="25">
        <f>VLOOKUP(A2999,'Novitas non-facility'!$B:$C,2,FALSE)</f>
        <v>135.33000000000001</v>
      </c>
      <c r="E2999" s="25">
        <f>VLOOKUP(A2999,'Novitas facilty'!$B:$C,2,FALSE)</f>
        <v>136.84</v>
      </c>
      <c r="F2999" s="25"/>
      <c r="G2999" s="46">
        <f t="shared" si="79"/>
        <v>203</v>
      </c>
      <c r="H2999" s="46">
        <f t="shared" si="80"/>
        <v>206</v>
      </c>
    </row>
    <row r="3000" spans="1:8" x14ac:dyDescent="0.25">
      <c r="A3000" s="25">
        <v>76831</v>
      </c>
      <c r="B3000" s="25"/>
      <c r="C3000" s="25" t="s">
        <v>1967</v>
      </c>
      <c r="D3000" s="25">
        <f>VLOOKUP(A3000,'Novitas non-facility'!$B:$C,2,FALSE)</f>
        <v>131.13</v>
      </c>
      <c r="E3000" s="25">
        <f>VLOOKUP(A3000,'Novitas facilty'!$B:$C,2,FALSE)</f>
        <v>132.69</v>
      </c>
      <c r="F3000" s="25"/>
      <c r="G3000" s="46">
        <f t="shared" si="79"/>
        <v>197</v>
      </c>
      <c r="H3000" s="46">
        <f t="shared" si="80"/>
        <v>200</v>
      </c>
    </row>
    <row r="3001" spans="1:8" x14ac:dyDescent="0.25">
      <c r="A3001" s="25">
        <v>76856</v>
      </c>
      <c r="B3001" s="25"/>
      <c r="C3001" s="25" t="s">
        <v>1968</v>
      </c>
      <c r="D3001" s="25">
        <f>VLOOKUP(A3001,'Novitas non-facility'!$B:$C,2,FALSE)</f>
        <v>118.95</v>
      </c>
      <c r="E3001" s="25">
        <f>VLOOKUP(A3001,'Novitas facilty'!$B:$C,2,FALSE)</f>
        <v>122.74</v>
      </c>
      <c r="F3001" s="25"/>
      <c r="G3001" s="46">
        <f t="shared" si="79"/>
        <v>179</v>
      </c>
      <c r="H3001" s="46">
        <f t="shared" si="80"/>
        <v>185</v>
      </c>
    </row>
    <row r="3002" spans="1:8" x14ac:dyDescent="0.25">
      <c r="A3002" s="25">
        <v>76857</v>
      </c>
      <c r="B3002" s="25"/>
      <c r="C3002" s="25" t="s">
        <v>1969</v>
      </c>
      <c r="D3002" s="25">
        <f>VLOOKUP(A3002,'Novitas non-facility'!$B:$C,2,FALSE)</f>
        <v>54.06</v>
      </c>
      <c r="E3002" s="25">
        <f>VLOOKUP(A3002,'Novitas facilty'!$B:$C,2,FALSE)</f>
        <v>52.54</v>
      </c>
      <c r="F3002" s="25"/>
      <c r="G3002" s="46">
        <f t="shared" si="79"/>
        <v>82</v>
      </c>
      <c r="H3002" s="46">
        <f t="shared" si="80"/>
        <v>79</v>
      </c>
    </row>
    <row r="3003" spans="1:8" x14ac:dyDescent="0.25">
      <c r="A3003" s="25">
        <v>76870</v>
      </c>
      <c r="B3003" s="25"/>
      <c r="C3003" s="25" t="s">
        <v>1970</v>
      </c>
      <c r="D3003" s="25">
        <f>VLOOKUP(A3003,'Novitas non-facility'!$B:$C,2,FALSE)</f>
        <v>113.76</v>
      </c>
      <c r="E3003" s="25">
        <f>VLOOKUP(A3003,'Novitas facilty'!$B:$C,2,FALSE)</f>
        <v>74.58</v>
      </c>
      <c r="F3003" s="25"/>
      <c r="G3003" s="46">
        <f t="shared" si="79"/>
        <v>171</v>
      </c>
      <c r="H3003" s="46">
        <f t="shared" si="80"/>
        <v>112</v>
      </c>
    </row>
    <row r="3004" spans="1:8" x14ac:dyDescent="0.25">
      <c r="A3004" s="25">
        <v>76872</v>
      </c>
      <c r="B3004" s="25"/>
      <c r="C3004" s="25" t="s">
        <v>1971</v>
      </c>
      <c r="D3004" s="25">
        <f>VLOOKUP(A3004,'Novitas non-facility'!$B:$C,2,FALSE)</f>
        <v>154.07</v>
      </c>
      <c r="E3004" s="25">
        <f>VLOOKUP(A3004,'Novitas facilty'!$B:$C,2,FALSE)</f>
        <v>104.64</v>
      </c>
      <c r="F3004" s="25"/>
      <c r="G3004" s="46">
        <f t="shared" si="79"/>
        <v>232</v>
      </c>
      <c r="H3004" s="46">
        <f t="shared" si="80"/>
        <v>157</v>
      </c>
    </row>
    <row r="3005" spans="1:8" x14ac:dyDescent="0.25">
      <c r="A3005" s="25">
        <v>76873</v>
      </c>
      <c r="B3005" s="25"/>
      <c r="C3005" s="25" t="s">
        <v>1972</v>
      </c>
      <c r="D3005" s="25">
        <f>VLOOKUP(A3005,'Novitas non-facility'!$B:$C,2,FALSE)</f>
        <v>194.44</v>
      </c>
      <c r="E3005" s="25">
        <f>VLOOKUP(A3005,'Novitas facilty'!$B:$C,2,FALSE)</f>
        <v>185.69</v>
      </c>
      <c r="F3005" s="25"/>
      <c r="G3005" s="46">
        <f t="shared" si="79"/>
        <v>292</v>
      </c>
      <c r="H3005" s="46">
        <f t="shared" si="80"/>
        <v>279</v>
      </c>
    </row>
    <row r="3006" spans="1:8" x14ac:dyDescent="0.25">
      <c r="A3006" s="25">
        <v>76881</v>
      </c>
      <c r="B3006" s="25"/>
      <c r="C3006" s="25" t="s">
        <v>1973</v>
      </c>
      <c r="D3006" s="25">
        <f>VLOOKUP(A3006,'Novitas non-facility'!$B:$C,2,FALSE)</f>
        <v>58.54</v>
      </c>
      <c r="E3006" s="25">
        <f>VLOOKUP(A3006,'Novitas facilty'!$B:$C,2,FALSE)</f>
        <v>128.19999999999999</v>
      </c>
      <c r="F3006" s="25"/>
      <c r="G3006" s="46">
        <f t="shared" si="79"/>
        <v>88</v>
      </c>
      <c r="H3006" s="46">
        <f t="shared" si="80"/>
        <v>193</v>
      </c>
    </row>
    <row r="3007" spans="1:8" x14ac:dyDescent="0.25">
      <c r="A3007" s="25">
        <v>76882</v>
      </c>
      <c r="B3007" s="25"/>
      <c r="C3007" s="25" t="s">
        <v>1974</v>
      </c>
      <c r="D3007" s="25">
        <f>VLOOKUP(A3007,'Novitas non-facility'!$B:$C,2,FALSE)</f>
        <v>45.82</v>
      </c>
      <c r="E3007" s="25">
        <f>VLOOKUP(A3007,'Novitas facilty'!$B:$C,2,FALSE)</f>
        <v>39.28</v>
      </c>
      <c r="F3007" s="25"/>
      <c r="G3007" s="46">
        <f t="shared" ref="G3007:G3070" si="81">ROUNDUP(D3007*$L$2,0)</f>
        <v>69</v>
      </c>
      <c r="H3007" s="46">
        <f t="shared" ref="H3007:H3070" si="82">ROUNDUP(E3007*$L$2,0)</f>
        <v>59</v>
      </c>
    </row>
    <row r="3008" spans="1:8" x14ac:dyDescent="0.25">
      <c r="A3008" s="25">
        <v>76885</v>
      </c>
      <c r="B3008" s="25"/>
      <c r="C3008" s="25" t="s">
        <v>1975</v>
      </c>
      <c r="D3008" s="25">
        <f>VLOOKUP(A3008,'Novitas non-facility'!$B:$C,2,FALSE)</f>
        <v>135.53</v>
      </c>
      <c r="E3008" s="25">
        <f>VLOOKUP(A3008,'Novitas facilty'!$B:$C,2,FALSE)</f>
        <v>163.63999999999999</v>
      </c>
      <c r="F3008" s="25"/>
      <c r="G3008" s="46">
        <f t="shared" si="81"/>
        <v>204</v>
      </c>
      <c r="H3008" s="46">
        <f t="shared" si="82"/>
        <v>246</v>
      </c>
    </row>
    <row r="3009" spans="1:8" x14ac:dyDescent="0.25">
      <c r="A3009" s="25">
        <v>76886</v>
      </c>
      <c r="B3009" s="25"/>
      <c r="C3009" s="25" t="s">
        <v>1976</v>
      </c>
      <c r="D3009" s="25">
        <f>VLOOKUP(A3009,'Novitas non-facility'!$B:$C,2,FALSE)</f>
        <v>113.82</v>
      </c>
      <c r="E3009" s="25">
        <f>VLOOKUP(A3009,'Novitas facilty'!$B:$C,2,FALSE)</f>
        <v>118.57</v>
      </c>
      <c r="F3009" s="25"/>
      <c r="G3009" s="46">
        <f t="shared" si="81"/>
        <v>171</v>
      </c>
      <c r="H3009" s="46">
        <f t="shared" si="82"/>
        <v>178</v>
      </c>
    </row>
    <row r="3010" spans="1:8" x14ac:dyDescent="0.25">
      <c r="A3010" s="25">
        <v>76930</v>
      </c>
      <c r="B3010" s="25"/>
      <c r="C3010" s="25" t="s">
        <v>1977</v>
      </c>
      <c r="D3010" s="25">
        <f>VLOOKUP(A3010,'Novitas non-facility'!$B:$C,2,FALSE)</f>
        <v>0</v>
      </c>
      <c r="E3010" s="25">
        <f>VLOOKUP(A3010,'Novitas facilty'!$B:$C,2,FALSE)</f>
        <v>0</v>
      </c>
      <c r="F3010" s="25"/>
      <c r="G3010" s="46">
        <f t="shared" si="81"/>
        <v>0</v>
      </c>
      <c r="H3010" s="46">
        <f t="shared" si="82"/>
        <v>0</v>
      </c>
    </row>
    <row r="3011" spans="1:8" x14ac:dyDescent="0.25">
      <c r="A3011" s="25">
        <v>76932</v>
      </c>
      <c r="B3011" s="25"/>
      <c r="C3011" s="25" t="s">
        <v>1978</v>
      </c>
      <c r="D3011" s="25">
        <f>VLOOKUP(A3011,'Novitas non-facility'!$B:$C,2,FALSE)</f>
        <v>37.75</v>
      </c>
      <c r="E3011" s="25">
        <f>VLOOKUP(A3011,'Novitas facilty'!$B:$C,2,FALSE)</f>
        <v>0</v>
      </c>
      <c r="F3011" s="25"/>
      <c r="G3011" s="46">
        <f t="shared" si="81"/>
        <v>57</v>
      </c>
      <c r="H3011" s="46">
        <f t="shared" si="82"/>
        <v>0</v>
      </c>
    </row>
    <row r="3012" spans="1:8" x14ac:dyDescent="0.25">
      <c r="A3012" s="25">
        <v>76936</v>
      </c>
      <c r="B3012" s="25"/>
      <c r="C3012" s="25" t="s">
        <v>1979</v>
      </c>
      <c r="D3012" s="25">
        <f>VLOOKUP(A3012,'Novitas non-facility'!$B:$C,2,FALSE)</f>
        <v>288.87</v>
      </c>
      <c r="E3012" s="25">
        <f>VLOOKUP(A3012,'Novitas facilty'!$B:$C,2,FALSE)</f>
        <v>303.08</v>
      </c>
      <c r="F3012" s="25"/>
      <c r="G3012" s="46">
        <f t="shared" si="81"/>
        <v>434</v>
      </c>
      <c r="H3012" s="46">
        <f t="shared" si="82"/>
        <v>455</v>
      </c>
    </row>
    <row r="3013" spans="1:8" x14ac:dyDescent="0.25">
      <c r="A3013" s="25">
        <v>76937</v>
      </c>
      <c r="B3013" s="25"/>
      <c r="C3013" s="25" t="s">
        <v>1980</v>
      </c>
      <c r="D3013" s="25">
        <f>VLOOKUP(A3013,'Novitas non-facility'!$B:$C,2,FALSE)</f>
        <v>43.93</v>
      </c>
      <c r="E3013" s="25">
        <f>VLOOKUP(A3013,'Novitas facilty'!$B:$C,2,FALSE)</f>
        <v>34.75</v>
      </c>
      <c r="F3013" s="25"/>
      <c r="G3013" s="46">
        <f t="shared" si="81"/>
        <v>66</v>
      </c>
      <c r="H3013" s="46">
        <f t="shared" si="82"/>
        <v>53</v>
      </c>
    </row>
    <row r="3014" spans="1:8" x14ac:dyDescent="0.25">
      <c r="A3014" s="25">
        <v>76940</v>
      </c>
      <c r="B3014" s="25"/>
      <c r="C3014" s="25" t="s">
        <v>1981</v>
      </c>
      <c r="D3014" s="25">
        <f>VLOOKUP(A3014,'Novitas non-facility'!$B:$C,2,FALSE)</f>
        <v>104.81</v>
      </c>
      <c r="E3014" s="25">
        <f>VLOOKUP(A3014,'Novitas facilty'!$B:$C,2,FALSE)</f>
        <v>0</v>
      </c>
      <c r="F3014" s="25"/>
      <c r="G3014" s="46">
        <f t="shared" si="81"/>
        <v>158</v>
      </c>
      <c r="H3014" s="46">
        <f t="shared" si="82"/>
        <v>0</v>
      </c>
    </row>
    <row r="3015" spans="1:8" x14ac:dyDescent="0.25">
      <c r="A3015" s="25">
        <v>76941</v>
      </c>
      <c r="B3015" s="25"/>
      <c r="C3015" s="25" t="s">
        <v>1982</v>
      </c>
      <c r="D3015" s="25">
        <f>VLOOKUP(A3015,'Novitas non-facility'!$B:$C,2,FALSE)</f>
        <v>66.88</v>
      </c>
      <c r="E3015" s="25">
        <f>VLOOKUP(A3015,'Novitas facilty'!$B:$C,2,FALSE)</f>
        <v>0</v>
      </c>
      <c r="F3015" s="25"/>
      <c r="G3015" s="46">
        <f t="shared" si="81"/>
        <v>101</v>
      </c>
      <c r="H3015" s="46">
        <f t="shared" si="82"/>
        <v>0</v>
      </c>
    </row>
    <row r="3016" spans="1:8" x14ac:dyDescent="0.25">
      <c r="A3016" s="25">
        <v>76942</v>
      </c>
      <c r="B3016" s="25"/>
      <c r="C3016" s="25" t="s">
        <v>1983</v>
      </c>
      <c r="D3016" s="25">
        <f>VLOOKUP(A3016,'Novitas non-facility'!$B:$C,2,FALSE)</f>
        <v>64.16</v>
      </c>
      <c r="E3016" s="25">
        <f>VLOOKUP(A3016,'Novitas facilty'!$B:$C,2,FALSE)</f>
        <v>66.819999999999993</v>
      </c>
      <c r="F3016" s="25"/>
      <c r="G3016" s="46">
        <f t="shared" si="81"/>
        <v>97</v>
      </c>
      <c r="H3016" s="46">
        <f t="shared" si="82"/>
        <v>101</v>
      </c>
    </row>
    <row r="3017" spans="1:8" x14ac:dyDescent="0.25">
      <c r="A3017" s="25">
        <v>76945</v>
      </c>
      <c r="B3017" s="25"/>
      <c r="C3017" s="25" t="s">
        <v>1984</v>
      </c>
      <c r="D3017" s="25">
        <f>VLOOKUP(A3017,'Novitas non-facility'!$B:$C,2,FALSE)</f>
        <v>33.04</v>
      </c>
      <c r="E3017" s="25">
        <f>VLOOKUP(A3017,'Novitas facilty'!$B:$C,2,FALSE)</f>
        <v>0</v>
      </c>
      <c r="F3017" s="25"/>
      <c r="G3017" s="46">
        <f t="shared" si="81"/>
        <v>50</v>
      </c>
      <c r="H3017" s="46">
        <f t="shared" si="82"/>
        <v>0</v>
      </c>
    </row>
    <row r="3018" spans="1:8" x14ac:dyDescent="0.25">
      <c r="A3018" s="25">
        <v>76946</v>
      </c>
      <c r="B3018" s="25"/>
      <c r="C3018" s="25" t="s">
        <v>1985</v>
      </c>
      <c r="D3018" s="25">
        <f>VLOOKUP(A3018,'Novitas non-facility'!$B:$C,2,FALSE)</f>
        <v>36.159999999999997</v>
      </c>
      <c r="E3018" s="25">
        <f>VLOOKUP(A3018,'Novitas facilty'!$B:$C,2,FALSE)</f>
        <v>36.049999999999997</v>
      </c>
      <c r="F3018" s="25"/>
      <c r="G3018" s="46">
        <f t="shared" si="81"/>
        <v>55</v>
      </c>
      <c r="H3018" s="46">
        <f t="shared" si="82"/>
        <v>55</v>
      </c>
    </row>
    <row r="3019" spans="1:8" x14ac:dyDescent="0.25">
      <c r="A3019" s="25">
        <v>76948</v>
      </c>
      <c r="B3019" s="25"/>
      <c r="C3019" s="25" t="s">
        <v>1986</v>
      </c>
      <c r="D3019" s="25">
        <f>VLOOKUP(A3019,'Novitas non-facility'!$B:$C,2,FALSE)</f>
        <v>89.79</v>
      </c>
      <c r="E3019" s="25">
        <f>VLOOKUP(A3019,'Novitas facilty'!$B:$C,2,FALSE)</f>
        <v>76.88</v>
      </c>
      <c r="F3019" s="25"/>
      <c r="G3019" s="46">
        <f t="shared" si="81"/>
        <v>135</v>
      </c>
      <c r="H3019" s="46">
        <f t="shared" si="82"/>
        <v>116</v>
      </c>
    </row>
    <row r="3020" spans="1:8" x14ac:dyDescent="0.25">
      <c r="A3020" s="25">
        <v>76965</v>
      </c>
      <c r="B3020" s="25"/>
      <c r="C3020" s="25" t="s">
        <v>1987</v>
      </c>
      <c r="D3020" s="25">
        <f>VLOOKUP(A3020,'Novitas non-facility'!$B:$C,2,FALSE)</f>
        <v>102.22</v>
      </c>
      <c r="E3020" s="25">
        <f>VLOOKUP(A3020,'Novitas facilty'!$B:$C,2,FALSE)</f>
        <v>97.85</v>
      </c>
      <c r="F3020" s="25"/>
      <c r="G3020" s="46">
        <f t="shared" si="81"/>
        <v>154</v>
      </c>
      <c r="H3020" s="46">
        <f t="shared" si="82"/>
        <v>147</v>
      </c>
    </row>
    <row r="3021" spans="1:8" x14ac:dyDescent="0.25">
      <c r="A3021" s="25">
        <v>76970</v>
      </c>
      <c r="B3021" s="25"/>
      <c r="C3021" s="25" t="s">
        <v>1988</v>
      </c>
      <c r="D3021" s="25" t="e">
        <f>VLOOKUP(A3021,'Novitas non-facility'!$B:$C,2,FALSE)</f>
        <v>#N/A</v>
      </c>
      <c r="E3021" s="25">
        <f>VLOOKUP(A3021,'Novitas facilty'!$B:$C,2,FALSE)</f>
        <v>104.47</v>
      </c>
      <c r="F3021" s="25"/>
      <c r="G3021" s="46" t="e">
        <f t="shared" si="81"/>
        <v>#N/A</v>
      </c>
      <c r="H3021" s="46">
        <f t="shared" si="82"/>
        <v>157</v>
      </c>
    </row>
    <row r="3022" spans="1:8" x14ac:dyDescent="0.25">
      <c r="A3022" s="25">
        <v>76975</v>
      </c>
      <c r="B3022" s="25"/>
      <c r="C3022" s="25" t="s">
        <v>1989</v>
      </c>
      <c r="D3022" s="25">
        <f>VLOOKUP(A3022,'Novitas non-facility'!$B:$C,2,FALSE)</f>
        <v>42.72</v>
      </c>
      <c r="E3022" s="25">
        <f>VLOOKUP(A3022,'Novitas facilty'!$B:$C,2,FALSE)</f>
        <v>0</v>
      </c>
      <c r="F3022" s="25"/>
      <c r="G3022" s="46">
        <f t="shared" si="81"/>
        <v>65</v>
      </c>
      <c r="H3022" s="46">
        <f t="shared" si="82"/>
        <v>0</v>
      </c>
    </row>
    <row r="3023" spans="1:8" x14ac:dyDescent="0.25">
      <c r="A3023" s="25">
        <v>76977</v>
      </c>
      <c r="B3023" s="25"/>
      <c r="C3023" s="25" t="s">
        <v>1990</v>
      </c>
      <c r="D3023" s="25">
        <f>VLOOKUP(A3023,'Novitas non-facility'!$B:$C,2,FALSE)</f>
        <v>7.78</v>
      </c>
      <c r="E3023" s="25">
        <f>VLOOKUP(A3023,'Novitas facilty'!$B:$C,2,FALSE)</f>
        <v>7.85</v>
      </c>
      <c r="F3023" s="25"/>
      <c r="G3023" s="46">
        <f t="shared" si="81"/>
        <v>12</v>
      </c>
      <c r="H3023" s="46">
        <f t="shared" si="82"/>
        <v>12</v>
      </c>
    </row>
    <row r="3024" spans="1:8" x14ac:dyDescent="0.25">
      <c r="A3024" s="25">
        <v>76998</v>
      </c>
      <c r="B3024" s="25"/>
      <c r="C3024" s="25" t="s">
        <v>1991</v>
      </c>
      <c r="D3024" s="25">
        <f>VLOOKUP(A3024,'Novitas non-facility'!$B:$C,2,FALSE)</f>
        <v>64.489999999999995</v>
      </c>
      <c r="E3024" s="25">
        <f>VLOOKUP(A3024,'Novitas facilty'!$B:$C,2,FALSE)</f>
        <v>0</v>
      </c>
      <c r="F3024" s="25"/>
      <c r="G3024" s="46">
        <f t="shared" si="81"/>
        <v>97</v>
      </c>
      <c r="H3024" s="46">
        <f t="shared" si="82"/>
        <v>0</v>
      </c>
    </row>
    <row r="3025" spans="1:8" x14ac:dyDescent="0.25">
      <c r="A3025" s="25">
        <v>77001</v>
      </c>
      <c r="B3025" s="25"/>
      <c r="C3025" s="25" t="s">
        <v>2027</v>
      </c>
      <c r="D3025" s="25">
        <f>VLOOKUP(A3025,'Novitas non-facility'!$B:$C,2,FALSE)</f>
        <v>113.75</v>
      </c>
      <c r="E3025" s="25">
        <f>VLOOKUP(A3025,'Novitas facilty'!$B:$C,2,FALSE)</f>
        <v>78.36</v>
      </c>
      <c r="F3025" s="25"/>
      <c r="G3025" s="46">
        <f t="shared" si="81"/>
        <v>171</v>
      </c>
      <c r="H3025" s="46">
        <f t="shared" si="82"/>
        <v>118</v>
      </c>
    </row>
    <row r="3026" spans="1:8" x14ac:dyDescent="0.25">
      <c r="A3026" s="25">
        <v>77002</v>
      </c>
      <c r="B3026" s="25"/>
      <c r="C3026" s="25" t="s">
        <v>2028</v>
      </c>
      <c r="D3026" s="25">
        <f>VLOOKUP(A3026,'Novitas non-facility'!$B:$C,2,FALSE)</f>
        <v>131.57</v>
      </c>
      <c r="E3026" s="25">
        <f>VLOOKUP(A3026,'Novitas facilty'!$B:$C,2,FALSE)</f>
        <v>103.54</v>
      </c>
      <c r="F3026" s="25"/>
      <c r="G3026" s="46">
        <f t="shared" si="81"/>
        <v>198</v>
      </c>
      <c r="H3026" s="46">
        <f t="shared" si="82"/>
        <v>156</v>
      </c>
    </row>
    <row r="3027" spans="1:8" x14ac:dyDescent="0.25">
      <c r="A3027" s="25">
        <v>77003</v>
      </c>
      <c r="B3027" s="25"/>
      <c r="C3027" s="25" t="s">
        <v>2029</v>
      </c>
      <c r="D3027" s="25">
        <f>VLOOKUP(A3027,'Novitas non-facility'!$B:$C,2,FALSE)</f>
        <v>119.21</v>
      </c>
      <c r="E3027" s="25">
        <f>VLOOKUP(A3027,'Novitas facilty'!$B:$C,2,FALSE)</f>
        <v>94.88</v>
      </c>
      <c r="F3027" s="25"/>
      <c r="G3027" s="46">
        <f t="shared" si="81"/>
        <v>179</v>
      </c>
      <c r="H3027" s="46">
        <f t="shared" si="82"/>
        <v>143</v>
      </c>
    </row>
    <row r="3028" spans="1:8" x14ac:dyDescent="0.25">
      <c r="A3028" s="25">
        <v>77011</v>
      </c>
      <c r="B3028" s="25"/>
      <c r="C3028" s="25" t="s">
        <v>2030</v>
      </c>
      <c r="D3028" s="25">
        <f>VLOOKUP(A3028,'Novitas non-facility'!$B:$C,2,FALSE)</f>
        <v>252.14</v>
      </c>
      <c r="E3028" s="25">
        <f>VLOOKUP(A3028,'Novitas facilty'!$B:$C,2,FALSE)</f>
        <v>248.52</v>
      </c>
      <c r="F3028" s="25"/>
      <c r="G3028" s="46">
        <f t="shared" si="81"/>
        <v>379</v>
      </c>
      <c r="H3028" s="46">
        <f t="shared" si="82"/>
        <v>373</v>
      </c>
    </row>
    <row r="3029" spans="1:8" x14ac:dyDescent="0.25">
      <c r="A3029" s="25">
        <v>77012</v>
      </c>
      <c r="B3029" s="25"/>
      <c r="C3029" s="25" t="s">
        <v>2031</v>
      </c>
      <c r="D3029" s="25">
        <f>VLOOKUP(A3029,'Novitas non-facility'!$B:$C,2,FALSE)</f>
        <v>156.77000000000001</v>
      </c>
      <c r="E3029" s="25">
        <f>VLOOKUP(A3029,'Novitas facilty'!$B:$C,2,FALSE)</f>
        <v>137.53</v>
      </c>
      <c r="F3029" s="25"/>
      <c r="G3029" s="46">
        <f t="shared" si="81"/>
        <v>236</v>
      </c>
      <c r="H3029" s="46">
        <f t="shared" si="82"/>
        <v>207</v>
      </c>
    </row>
    <row r="3030" spans="1:8" x14ac:dyDescent="0.25">
      <c r="A3030" s="25">
        <v>77013</v>
      </c>
      <c r="B3030" s="25"/>
      <c r="C3030" s="25" t="s">
        <v>2032</v>
      </c>
      <c r="D3030" s="25">
        <f>VLOOKUP(A3030,'Novitas non-facility'!$B:$C,2,FALSE)</f>
        <v>190.37</v>
      </c>
      <c r="E3030" s="25">
        <f>VLOOKUP(A3030,'Novitas facilty'!$B:$C,2,FALSE)</f>
        <v>0</v>
      </c>
      <c r="F3030" s="25"/>
      <c r="G3030" s="46">
        <f t="shared" si="81"/>
        <v>286</v>
      </c>
      <c r="H3030" s="46">
        <f t="shared" si="82"/>
        <v>0</v>
      </c>
    </row>
    <row r="3031" spans="1:8" x14ac:dyDescent="0.25">
      <c r="A3031" s="25">
        <v>77014</v>
      </c>
      <c r="B3031" s="25"/>
      <c r="C3031" s="25" t="s">
        <v>2033</v>
      </c>
      <c r="D3031" s="25">
        <f>VLOOKUP(A3031,'Novitas non-facility'!$B:$C,2,FALSE)</f>
        <v>134.87</v>
      </c>
      <c r="E3031" s="25">
        <f>VLOOKUP(A3031,'Novitas facilty'!$B:$C,2,FALSE)</f>
        <v>130.62</v>
      </c>
      <c r="F3031" s="25"/>
      <c r="G3031" s="46">
        <f t="shared" si="81"/>
        <v>203</v>
      </c>
      <c r="H3031" s="46">
        <f t="shared" si="82"/>
        <v>196</v>
      </c>
    </row>
    <row r="3032" spans="1:8" x14ac:dyDescent="0.25">
      <c r="A3032" s="25">
        <v>77021</v>
      </c>
      <c r="B3032" s="25"/>
      <c r="C3032" s="25" t="s">
        <v>2034</v>
      </c>
      <c r="D3032" s="25">
        <f>VLOOKUP(A3032,'Novitas non-facility'!$B:$C,2,FALSE)</f>
        <v>485.17</v>
      </c>
      <c r="E3032" s="25">
        <f>VLOOKUP(A3032,'Novitas facilty'!$B:$C,2,FALSE)</f>
        <v>451.68</v>
      </c>
      <c r="F3032" s="25"/>
      <c r="G3032" s="46">
        <f t="shared" si="81"/>
        <v>728</v>
      </c>
      <c r="H3032" s="46">
        <f t="shared" si="82"/>
        <v>678</v>
      </c>
    </row>
    <row r="3033" spans="1:8" x14ac:dyDescent="0.25">
      <c r="A3033" s="25">
        <v>77022</v>
      </c>
      <c r="B3033" s="25"/>
      <c r="C3033" s="25" t="s">
        <v>2035</v>
      </c>
      <c r="D3033" s="25">
        <f>VLOOKUP(A3033,'Novitas non-facility'!$B:$C,2,FALSE)</f>
        <v>211.34</v>
      </c>
      <c r="E3033" s="25">
        <f>VLOOKUP(A3033,'Novitas facilty'!$B:$C,2,FALSE)</f>
        <v>0</v>
      </c>
      <c r="F3033" s="25"/>
      <c r="G3033" s="46">
        <f t="shared" si="81"/>
        <v>318</v>
      </c>
      <c r="H3033" s="46">
        <f t="shared" si="82"/>
        <v>0</v>
      </c>
    </row>
    <row r="3034" spans="1:8" x14ac:dyDescent="0.25">
      <c r="A3034" s="25">
        <v>77051</v>
      </c>
      <c r="B3034" s="25"/>
      <c r="C3034" s="25" t="s">
        <v>2036</v>
      </c>
      <c r="D3034" s="25">
        <f>VLOOKUP(A3034,'Novitas non-facility'!$B:$C,2,FALSE)</f>
        <v>9.0500000000000007</v>
      </c>
      <c r="E3034" s="25">
        <f>VLOOKUP(A3034,'Novitas facilty'!$B:$C,2,FALSE)</f>
        <v>9.0500000000000007</v>
      </c>
      <c r="F3034" s="25"/>
      <c r="G3034" s="46">
        <f t="shared" si="81"/>
        <v>14</v>
      </c>
      <c r="H3034" s="46">
        <f t="shared" si="82"/>
        <v>14</v>
      </c>
    </row>
    <row r="3035" spans="1:8" x14ac:dyDescent="0.25">
      <c r="A3035" s="25">
        <v>77052</v>
      </c>
      <c r="B3035" s="25"/>
      <c r="C3035" s="25" t="s">
        <v>2037</v>
      </c>
      <c r="D3035" s="25">
        <f>VLOOKUP(A3035,'Novitas non-facility'!$B:$C,2,FALSE)</f>
        <v>9.0500000000000007</v>
      </c>
      <c r="E3035" s="25">
        <f>VLOOKUP(A3035,'Novitas facilty'!$B:$C,2,FALSE)</f>
        <v>9.0500000000000007</v>
      </c>
      <c r="F3035" s="25"/>
      <c r="G3035" s="46">
        <f t="shared" si="81"/>
        <v>14</v>
      </c>
      <c r="H3035" s="46">
        <f t="shared" si="82"/>
        <v>14</v>
      </c>
    </row>
    <row r="3036" spans="1:8" x14ac:dyDescent="0.25">
      <c r="A3036" s="25">
        <v>77053</v>
      </c>
      <c r="B3036" s="25"/>
      <c r="C3036" s="25" t="s">
        <v>2038</v>
      </c>
      <c r="D3036" s="25">
        <f>VLOOKUP(A3036,'Novitas non-facility'!$B:$C,2,FALSE)</f>
        <v>59.79</v>
      </c>
      <c r="E3036" s="25">
        <f>VLOOKUP(A3036,'Novitas facilty'!$B:$C,2,FALSE)</f>
        <v>64.73</v>
      </c>
      <c r="F3036" s="25"/>
      <c r="G3036" s="46">
        <f t="shared" si="81"/>
        <v>90</v>
      </c>
      <c r="H3036" s="46">
        <f t="shared" si="82"/>
        <v>98</v>
      </c>
    </row>
    <row r="3037" spans="1:8" x14ac:dyDescent="0.25">
      <c r="A3037" s="25">
        <v>77054</v>
      </c>
      <c r="B3037" s="25"/>
      <c r="C3037" s="25" t="s">
        <v>2039</v>
      </c>
      <c r="D3037" s="25">
        <f>VLOOKUP(A3037,'Novitas non-facility'!$B:$C,2,FALSE)</f>
        <v>77.44</v>
      </c>
      <c r="E3037" s="25">
        <f>VLOOKUP(A3037,'Novitas facilty'!$B:$C,2,FALSE)</f>
        <v>85.34</v>
      </c>
      <c r="F3037" s="25"/>
      <c r="G3037" s="46">
        <f t="shared" si="81"/>
        <v>117</v>
      </c>
      <c r="H3037" s="46">
        <f t="shared" si="82"/>
        <v>129</v>
      </c>
    </row>
    <row r="3038" spans="1:8" x14ac:dyDescent="0.25">
      <c r="A3038" s="25">
        <v>77055</v>
      </c>
      <c r="B3038" s="25"/>
      <c r="C3038" s="25" t="s">
        <v>2040</v>
      </c>
      <c r="D3038" s="25">
        <f>VLOOKUP(A3038,'Novitas non-facility'!$B:$C,2,FALSE)</f>
        <v>98.94</v>
      </c>
      <c r="E3038" s="25">
        <f>VLOOKUP(A3038,'Novitas facilty'!$B:$C,2,FALSE)</f>
        <v>98.94</v>
      </c>
      <c r="F3038" s="25"/>
      <c r="G3038" s="46">
        <f t="shared" si="81"/>
        <v>149</v>
      </c>
      <c r="H3038" s="46">
        <f t="shared" si="82"/>
        <v>149</v>
      </c>
    </row>
    <row r="3039" spans="1:8" x14ac:dyDescent="0.25">
      <c r="A3039" s="25">
        <v>77056</v>
      </c>
      <c r="B3039" s="25"/>
      <c r="C3039" s="25" t="s">
        <v>2041</v>
      </c>
      <c r="D3039" s="25">
        <f>VLOOKUP(A3039,'Novitas non-facility'!$B:$C,2,FALSE)</f>
        <v>127.32</v>
      </c>
      <c r="E3039" s="25">
        <f>VLOOKUP(A3039,'Novitas facilty'!$B:$C,2,FALSE)</f>
        <v>127.32</v>
      </c>
      <c r="F3039" s="25"/>
      <c r="G3039" s="46">
        <f t="shared" si="81"/>
        <v>191</v>
      </c>
      <c r="H3039" s="46">
        <f t="shared" si="82"/>
        <v>191</v>
      </c>
    </row>
    <row r="3040" spans="1:8" x14ac:dyDescent="0.25">
      <c r="A3040" s="25">
        <v>77057</v>
      </c>
      <c r="B3040" s="25"/>
      <c r="C3040" s="25" t="s">
        <v>2042</v>
      </c>
      <c r="D3040" s="25">
        <f>VLOOKUP(A3040,'Novitas non-facility'!$B:$C,2,FALSE)</f>
        <v>90.48</v>
      </c>
      <c r="E3040" s="25">
        <f>VLOOKUP(A3040,'Novitas facilty'!$B:$C,2,FALSE)</f>
        <v>90.48</v>
      </c>
      <c r="F3040" s="25"/>
      <c r="G3040" s="46">
        <f t="shared" si="81"/>
        <v>136</v>
      </c>
      <c r="H3040" s="46">
        <f t="shared" si="82"/>
        <v>136</v>
      </c>
    </row>
    <row r="3041" spans="1:8" x14ac:dyDescent="0.25">
      <c r="A3041" s="25">
        <v>77058</v>
      </c>
      <c r="B3041" s="25"/>
      <c r="C3041" s="25" t="s">
        <v>2043</v>
      </c>
      <c r="D3041" s="25">
        <f>VLOOKUP(A3041,'Novitas non-facility'!$B:$C,2,FALSE)</f>
        <v>603.85</v>
      </c>
      <c r="E3041" s="25">
        <f>VLOOKUP(A3041,'Novitas facilty'!$B:$C,2,FALSE)</f>
        <v>603.85</v>
      </c>
      <c r="F3041" s="25"/>
      <c r="G3041" s="46">
        <f t="shared" si="81"/>
        <v>906</v>
      </c>
      <c r="H3041" s="46">
        <f t="shared" si="82"/>
        <v>906</v>
      </c>
    </row>
    <row r="3042" spans="1:8" x14ac:dyDescent="0.25">
      <c r="A3042" s="25">
        <v>77059</v>
      </c>
      <c r="B3042" s="25"/>
      <c r="C3042" s="25" t="s">
        <v>2044</v>
      </c>
      <c r="D3042" s="25">
        <f>VLOOKUP(A3042,'Novitas non-facility'!$B:$C,2,FALSE)</f>
        <v>600.63</v>
      </c>
      <c r="E3042" s="25">
        <f>VLOOKUP(A3042,'Novitas facilty'!$B:$C,2,FALSE)</f>
        <v>600.63</v>
      </c>
      <c r="F3042" s="25"/>
      <c r="G3042" s="46">
        <f t="shared" si="81"/>
        <v>901</v>
      </c>
      <c r="H3042" s="46">
        <f t="shared" si="82"/>
        <v>901</v>
      </c>
    </row>
    <row r="3043" spans="1:8" x14ac:dyDescent="0.25">
      <c r="A3043" s="25">
        <v>77063</v>
      </c>
      <c r="B3043" s="25"/>
      <c r="C3043" s="25" t="s">
        <v>2045</v>
      </c>
      <c r="D3043" s="25">
        <f>VLOOKUP(A3043,'Novitas non-facility'!$B:$C,2,FALSE)</f>
        <v>58.3</v>
      </c>
      <c r="E3043" s="25">
        <f>VLOOKUP(A3043,'Novitas facilty'!$B:$C,2,FALSE)</f>
        <v>60.65</v>
      </c>
      <c r="F3043" s="25"/>
      <c r="G3043" s="46">
        <f t="shared" si="81"/>
        <v>88</v>
      </c>
      <c r="H3043" s="46">
        <f t="shared" si="82"/>
        <v>91</v>
      </c>
    </row>
    <row r="3044" spans="1:8" x14ac:dyDescent="0.25">
      <c r="A3044" s="25">
        <v>77071</v>
      </c>
      <c r="B3044" s="25"/>
      <c r="C3044" s="25" t="s">
        <v>2046</v>
      </c>
      <c r="D3044" s="25">
        <f>VLOOKUP(A3044,'Novitas non-facility'!$B:$C,2,FALSE)</f>
        <v>61.02</v>
      </c>
      <c r="E3044" s="25">
        <f>VLOOKUP(A3044,'Novitas facilty'!$B:$C,2,FALSE)</f>
        <v>53.22</v>
      </c>
      <c r="F3044" s="25"/>
      <c r="G3044" s="46">
        <f t="shared" si="81"/>
        <v>92</v>
      </c>
      <c r="H3044" s="46">
        <f t="shared" si="82"/>
        <v>80</v>
      </c>
    </row>
    <row r="3045" spans="1:8" x14ac:dyDescent="0.25">
      <c r="A3045" s="25">
        <v>77072</v>
      </c>
      <c r="B3045" s="25"/>
      <c r="C3045" s="25" t="s">
        <v>2047</v>
      </c>
      <c r="D3045" s="25">
        <f>VLOOKUP(A3045,'Novitas non-facility'!$B:$C,2,FALSE)</f>
        <v>29.09</v>
      </c>
      <c r="E3045" s="25">
        <f>VLOOKUP(A3045,'Novitas facilty'!$B:$C,2,FALSE)</f>
        <v>25.48</v>
      </c>
      <c r="F3045" s="25"/>
      <c r="G3045" s="46">
        <f t="shared" si="81"/>
        <v>44</v>
      </c>
      <c r="H3045" s="46">
        <f t="shared" si="82"/>
        <v>39</v>
      </c>
    </row>
    <row r="3046" spans="1:8" x14ac:dyDescent="0.25">
      <c r="A3046" s="25">
        <v>77073</v>
      </c>
      <c r="B3046" s="25"/>
      <c r="C3046" s="25" t="s">
        <v>2048</v>
      </c>
      <c r="D3046" s="25">
        <f>VLOOKUP(A3046,'Novitas non-facility'!$B:$C,2,FALSE)</f>
        <v>50.56</v>
      </c>
      <c r="E3046" s="25">
        <f>VLOOKUP(A3046,'Novitas facilty'!$B:$C,2,FALSE)</f>
        <v>39.68</v>
      </c>
      <c r="F3046" s="25"/>
      <c r="G3046" s="46">
        <f t="shared" si="81"/>
        <v>76</v>
      </c>
      <c r="H3046" s="46">
        <f t="shared" si="82"/>
        <v>60</v>
      </c>
    </row>
    <row r="3047" spans="1:8" x14ac:dyDescent="0.25">
      <c r="A3047" s="25">
        <v>77074</v>
      </c>
      <c r="B3047" s="25"/>
      <c r="C3047" s="25" t="s">
        <v>2049</v>
      </c>
      <c r="D3047" s="25">
        <f>VLOOKUP(A3047,'Novitas non-facility'!$B:$C,2,FALSE)</f>
        <v>72.89</v>
      </c>
      <c r="E3047" s="25">
        <f>VLOOKUP(A3047,'Novitas facilty'!$B:$C,2,FALSE)</f>
        <v>71.25</v>
      </c>
      <c r="F3047" s="25"/>
      <c r="G3047" s="46">
        <f t="shared" si="81"/>
        <v>110</v>
      </c>
      <c r="H3047" s="46">
        <f t="shared" si="82"/>
        <v>107</v>
      </c>
    </row>
    <row r="3048" spans="1:8" x14ac:dyDescent="0.25">
      <c r="A3048" s="25">
        <v>77075</v>
      </c>
      <c r="B3048" s="25"/>
      <c r="C3048" s="25" t="s">
        <v>2050</v>
      </c>
      <c r="D3048" s="25">
        <f>VLOOKUP(A3048,'Novitas non-facility'!$B:$C,2,FALSE)</f>
        <v>112.46</v>
      </c>
      <c r="E3048" s="25">
        <f>VLOOKUP(A3048,'Novitas facilty'!$B:$C,2,FALSE)</f>
        <v>97.1</v>
      </c>
      <c r="F3048" s="25"/>
      <c r="G3048" s="46">
        <f t="shared" si="81"/>
        <v>169</v>
      </c>
      <c r="H3048" s="46">
        <f t="shared" si="82"/>
        <v>146</v>
      </c>
    </row>
    <row r="3049" spans="1:8" x14ac:dyDescent="0.25">
      <c r="A3049" s="25">
        <v>77076</v>
      </c>
      <c r="B3049" s="25"/>
      <c r="C3049" s="25" t="s">
        <v>2051</v>
      </c>
      <c r="D3049" s="25">
        <f>VLOOKUP(A3049,'Novitas non-facility'!$B:$C,2,FALSE)</f>
        <v>120.79</v>
      </c>
      <c r="E3049" s="25">
        <f>VLOOKUP(A3049,'Novitas facilty'!$B:$C,2,FALSE)</f>
        <v>106.19</v>
      </c>
      <c r="F3049" s="25"/>
      <c r="G3049" s="46">
        <f t="shared" si="81"/>
        <v>182</v>
      </c>
      <c r="H3049" s="46">
        <f t="shared" si="82"/>
        <v>160</v>
      </c>
    </row>
    <row r="3050" spans="1:8" x14ac:dyDescent="0.25">
      <c r="A3050" s="25">
        <v>77077</v>
      </c>
      <c r="B3050" s="25"/>
      <c r="C3050" s="25" t="s">
        <v>2052</v>
      </c>
      <c r="D3050" s="25">
        <f>VLOOKUP(A3050,'Novitas non-facility'!$B:$C,2,FALSE)</f>
        <v>52.64</v>
      </c>
      <c r="E3050" s="25">
        <f>VLOOKUP(A3050,'Novitas facilty'!$B:$C,2,FALSE)</f>
        <v>41.15</v>
      </c>
      <c r="F3050" s="25"/>
      <c r="G3050" s="46">
        <f t="shared" si="81"/>
        <v>79</v>
      </c>
      <c r="H3050" s="46">
        <f t="shared" si="82"/>
        <v>62</v>
      </c>
    </row>
    <row r="3051" spans="1:8" x14ac:dyDescent="0.25">
      <c r="A3051" s="25">
        <v>77078</v>
      </c>
      <c r="B3051" s="25"/>
      <c r="C3051" s="25" t="s">
        <v>2053</v>
      </c>
      <c r="D3051" s="25">
        <f>VLOOKUP(A3051,'Novitas non-facility'!$B:$C,2,FALSE)</f>
        <v>110.04</v>
      </c>
      <c r="E3051" s="25">
        <f>VLOOKUP(A3051,'Novitas facilty'!$B:$C,2,FALSE)</f>
        <v>127.98</v>
      </c>
      <c r="F3051" s="25"/>
      <c r="G3051" s="46">
        <f t="shared" si="81"/>
        <v>166</v>
      </c>
      <c r="H3051" s="46">
        <f t="shared" si="82"/>
        <v>192</v>
      </c>
    </row>
    <row r="3052" spans="1:8" x14ac:dyDescent="0.25">
      <c r="A3052" s="25">
        <v>77080</v>
      </c>
      <c r="B3052" s="25"/>
      <c r="C3052" s="25" t="s">
        <v>2054</v>
      </c>
      <c r="D3052" s="25">
        <f>VLOOKUP(A3052,'Novitas non-facility'!$B:$C,2,FALSE)</f>
        <v>42.77</v>
      </c>
      <c r="E3052" s="25">
        <f>VLOOKUP(A3052,'Novitas facilty'!$B:$C,2,FALSE)</f>
        <v>45.98</v>
      </c>
      <c r="F3052" s="25"/>
      <c r="G3052" s="46">
        <f t="shared" si="81"/>
        <v>65</v>
      </c>
      <c r="H3052" s="46">
        <f t="shared" si="82"/>
        <v>69</v>
      </c>
    </row>
    <row r="3053" spans="1:8" x14ac:dyDescent="0.25">
      <c r="A3053" s="25">
        <v>77081</v>
      </c>
      <c r="B3053" s="25"/>
      <c r="C3053" s="25" t="s">
        <v>2055</v>
      </c>
      <c r="D3053" s="25">
        <f>VLOOKUP(A3053,'Novitas non-facility'!$B:$C,2,FALSE)</f>
        <v>35.15</v>
      </c>
      <c r="E3053" s="25">
        <f>VLOOKUP(A3053,'Novitas facilty'!$B:$C,2,FALSE)</f>
        <v>31.01</v>
      </c>
      <c r="F3053" s="25"/>
      <c r="G3053" s="46">
        <f t="shared" si="81"/>
        <v>53</v>
      </c>
      <c r="H3053" s="46">
        <f t="shared" si="82"/>
        <v>47</v>
      </c>
    </row>
    <row r="3054" spans="1:8" x14ac:dyDescent="0.25">
      <c r="A3054" s="25">
        <v>77084</v>
      </c>
      <c r="B3054" s="25"/>
      <c r="C3054" s="25" t="s">
        <v>2056</v>
      </c>
      <c r="D3054" s="25">
        <f>VLOOKUP(A3054,'Novitas non-facility'!$B:$C,2,FALSE)</f>
        <v>344.22</v>
      </c>
      <c r="E3054" s="25">
        <f>VLOOKUP(A3054,'Novitas facilty'!$B:$C,2,FALSE)</f>
        <v>436.41</v>
      </c>
      <c r="F3054" s="25"/>
      <c r="G3054" s="46">
        <f t="shared" si="81"/>
        <v>517</v>
      </c>
      <c r="H3054" s="46">
        <f t="shared" si="82"/>
        <v>655</v>
      </c>
    </row>
    <row r="3055" spans="1:8" x14ac:dyDescent="0.25">
      <c r="A3055" s="25">
        <v>77085</v>
      </c>
      <c r="B3055" s="25"/>
      <c r="C3055" s="25" t="s">
        <v>2057</v>
      </c>
      <c r="D3055" s="25">
        <f>VLOOKUP(A3055,'Novitas non-facility'!$B:$C,2,FALSE)</f>
        <v>58.1</v>
      </c>
      <c r="E3055" s="25">
        <f>VLOOKUP(A3055,'Novitas facilty'!$B:$C,2,FALSE)</f>
        <v>62.93</v>
      </c>
      <c r="F3055" s="25"/>
      <c r="G3055" s="46">
        <f t="shared" si="81"/>
        <v>88</v>
      </c>
      <c r="H3055" s="46">
        <f t="shared" si="82"/>
        <v>95</v>
      </c>
    </row>
    <row r="3056" spans="1:8" x14ac:dyDescent="0.25">
      <c r="A3056" s="25">
        <v>77086</v>
      </c>
      <c r="B3056" s="25"/>
      <c r="C3056" s="25" t="s">
        <v>2058</v>
      </c>
      <c r="D3056" s="25">
        <f>VLOOKUP(A3056,'Novitas non-facility'!$B:$C,2,FALSE)</f>
        <v>37.14</v>
      </c>
      <c r="E3056" s="25">
        <f>VLOOKUP(A3056,'Novitas facilty'!$B:$C,2,FALSE)</f>
        <v>39.65</v>
      </c>
      <c r="F3056" s="25"/>
      <c r="G3056" s="46">
        <f t="shared" si="81"/>
        <v>56</v>
      </c>
      <c r="H3056" s="46">
        <f t="shared" si="82"/>
        <v>60</v>
      </c>
    </row>
    <row r="3057" spans="1:8" x14ac:dyDescent="0.25">
      <c r="A3057" s="25">
        <v>77261</v>
      </c>
      <c r="B3057" s="25"/>
      <c r="C3057" s="25" t="s">
        <v>2059</v>
      </c>
      <c r="D3057" s="25">
        <f>VLOOKUP(A3057,'Novitas non-facility'!$B:$C,2,FALSE)</f>
        <v>75.94</v>
      </c>
      <c r="E3057" s="25">
        <f>VLOOKUP(A3057,'Novitas facilty'!$B:$C,2,FALSE)</f>
        <v>81.11</v>
      </c>
      <c r="F3057" s="25"/>
      <c r="G3057" s="46">
        <f t="shared" si="81"/>
        <v>114</v>
      </c>
      <c r="H3057" s="46">
        <f t="shared" si="82"/>
        <v>122</v>
      </c>
    </row>
    <row r="3058" spans="1:8" x14ac:dyDescent="0.25">
      <c r="A3058" s="25">
        <v>77262</v>
      </c>
      <c r="B3058" s="25"/>
      <c r="C3058" s="25" t="s">
        <v>2059</v>
      </c>
      <c r="D3058" s="25">
        <f>VLOOKUP(A3058,'Novitas non-facility'!$B:$C,2,FALSE)</f>
        <v>115.98</v>
      </c>
      <c r="E3058" s="25">
        <f>VLOOKUP(A3058,'Novitas facilty'!$B:$C,2,FALSE)</f>
        <v>121.15</v>
      </c>
      <c r="F3058" s="25"/>
      <c r="G3058" s="46">
        <f t="shared" si="81"/>
        <v>174</v>
      </c>
      <c r="H3058" s="46">
        <f t="shared" si="82"/>
        <v>182</v>
      </c>
    </row>
    <row r="3059" spans="1:8" x14ac:dyDescent="0.25">
      <c r="A3059" s="25">
        <v>77263</v>
      </c>
      <c r="B3059" s="25"/>
      <c r="C3059" s="25" t="s">
        <v>2059</v>
      </c>
      <c r="D3059" s="25">
        <f>VLOOKUP(A3059,'Novitas non-facility'!$B:$C,2,FALSE)</f>
        <v>181.23</v>
      </c>
      <c r="E3059" s="25">
        <f>VLOOKUP(A3059,'Novitas facilty'!$B:$C,2,FALSE)</f>
        <v>176.98</v>
      </c>
      <c r="F3059" s="25"/>
      <c r="G3059" s="46">
        <f t="shared" si="81"/>
        <v>272</v>
      </c>
      <c r="H3059" s="46">
        <f t="shared" si="82"/>
        <v>266</v>
      </c>
    </row>
    <row r="3060" spans="1:8" x14ac:dyDescent="0.25">
      <c r="A3060" s="25">
        <v>77280</v>
      </c>
      <c r="B3060" s="25"/>
      <c r="C3060" s="25" t="s">
        <v>1992</v>
      </c>
      <c r="D3060" s="25">
        <f>VLOOKUP(A3060,'Novitas non-facility'!$B:$C,2,FALSE)</f>
        <v>305.18</v>
      </c>
      <c r="E3060" s="25">
        <f>VLOOKUP(A3060,'Novitas facilty'!$B:$C,2,FALSE)</f>
        <v>308</v>
      </c>
      <c r="F3060" s="25"/>
      <c r="G3060" s="46">
        <f t="shared" si="81"/>
        <v>458</v>
      </c>
      <c r="H3060" s="46">
        <f t="shared" si="82"/>
        <v>462</v>
      </c>
    </row>
    <row r="3061" spans="1:8" x14ac:dyDescent="0.25">
      <c r="A3061" s="25">
        <v>77285</v>
      </c>
      <c r="B3061" s="25"/>
      <c r="C3061" s="25" t="s">
        <v>1992</v>
      </c>
      <c r="D3061" s="25">
        <f>VLOOKUP(A3061,'Novitas non-facility'!$B:$C,2,FALSE)</f>
        <v>499.91</v>
      </c>
      <c r="E3061" s="25">
        <f>VLOOKUP(A3061,'Novitas facilty'!$B:$C,2,FALSE)</f>
        <v>485.97</v>
      </c>
      <c r="F3061" s="25"/>
      <c r="G3061" s="46">
        <f t="shared" si="81"/>
        <v>750</v>
      </c>
      <c r="H3061" s="46">
        <f t="shared" si="82"/>
        <v>729</v>
      </c>
    </row>
    <row r="3062" spans="1:8" x14ac:dyDescent="0.25">
      <c r="A3062" s="25">
        <v>77290</v>
      </c>
      <c r="B3062" s="25"/>
      <c r="C3062" s="25" t="s">
        <v>1992</v>
      </c>
      <c r="D3062" s="25">
        <f>VLOOKUP(A3062,'Novitas non-facility'!$B:$C,2,FALSE)</f>
        <v>510.9</v>
      </c>
      <c r="E3062" s="25">
        <f>VLOOKUP(A3062,'Novitas facilty'!$B:$C,2,FALSE)</f>
        <v>579.98</v>
      </c>
      <c r="F3062" s="25"/>
      <c r="G3062" s="46">
        <f t="shared" si="81"/>
        <v>767</v>
      </c>
      <c r="H3062" s="46">
        <f t="shared" si="82"/>
        <v>870</v>
      </c>
    </row>
    <row r="3063" spans="1:8" x14ac:dyDescent="0.25">
      <c r="A3063" s="25">
        <v>77293</v>
      </c>
      <c r="B3063" s="25"/>
      <c r="C3063" s="25" t="s">
        <v>1993</v>
      </c>
      <c r="D3063" s="25">
        <f>VLOOKUP(A3063,'Novitas non-facility'!$B:$C,2,FALSE)</f>
        <v>464.57</v>
      </c>
      <c r="E3063" s="25">
        <f>VLOOKUP(A3063,'Novitas facilty'!$B:$C,2,FALSE)</f>
        <v>522.78</v>
      </c>
      <c r="F3063" s="25"/>
      <c r="G3063" s="46">
        <f t="shared" si="81"/>
        <v>697</v>
      </c>
      <c r="H3063" s="46">
        <f t="shared" si="82"/>
        <v>785</v>
      </c>
    </row>
    <row r="3064" spans="1:8" x14ac:dyDescent="0.25">
      <c r="A3064" s="25">
        <v>77295</v>
      </c>
      <c r="B3064" s="25"/>
      <c r="C3064" s="25" t="s">
        <v>1994</v>
      </c>
      <c r="D3064" s="25">
        <f>VLOOKUP(A3064,'Novitas non-facility'!$B:$C,2,FALSE)</f>
        <v>531.01</v>
      </c>
      <c r="E3064" s="25">
        <f>VLOOKUP(A3064,'Novitas facilty'!$B:$C,2,FALSE)</f>
        <v>542.23</v>
      </c>
      <c r="F3064" s="25"/>
      <c r="G3064" s="46">
        <f t="shared" si="81"/>
        <v>797</v>
      </c>
      <c r="H3064" s="46">
        <f t="shared" si="82"/>
        <v>814</v>
      </c>
    </row>
    <row r="3065" spans="1:8" x14ac:dyDescent="0.25">
      <c r="A3065" s="25">
        <v>77300</v>
      </c>
      <c r="B3065" s="25"/>
      <c r="C3065" s="25" t="s">
        <v>1995</v>
      </c>
      <c r="D3065" s="25">
        <f>VLOOKUP(A3065,'Novitas non-facility'!$B:$C,2,FALSE)</f>
        <v>73.06</v>
      </c>
      <c r="E3065" s="25">
        <f>VLOOKUP(A3065,'Novitas facilty'!$B:$C,2,FALSE)</f>
        <v>73.459999999999994</v>
      </c>
      <c r="F3065" s="25"/>
      <c r="G3065" s="46">
        <f t="shared" si="81"/>
        <v>110</v>
      </c>
      <c r="H3065" s="46">
        <f t="shared" si="82"/>
        <v>111</v>
      </c>
    </row>
    <row r="3066" spans="1:8" x14ac:dyDescent="0.25">
      <c r="A3066" s="25">
        <v>77301</v>
      </c>
      <c r="B3066" s="25"/>
      <c r="C3066" s="25" t="s">
        <v>1996</v>
      </c>
      <c r="D3066" s="25">
        <f>VLOOKUP(A3066,'Novitas non-facility'!$B:$C,2,FALSE)</f>
        <v>2067.1799999999998</v>
      </c>
      <c r="E3066" s="25">
        <f>VLOOKUP(A3066,'Novitas facilty'!$B:$C,2,FALSE)</f>
        <v>2192.4899999999998</v>
      </c>
      <c r="F3066" s="25"/>
      <c r="G3066" s="46">
        <f t="shared" si="81"/>
        <v>3101</v>
      </c>
      <c r="H3066" s="46">
        <f t="shared" si="82"/>
        <v>3289</v>
      </c>
    </row>
    <row r="3067" spans="1:8" x14ac:dyDescent="0.25">
      <c r="A3067" s="25">
        <v>77306</v>
      </c>
      <c r="B3067" s="25"/>
      <c r="C3067" s="25" t="s">
        <v>1997</v>
      </c>
      <c r="D3067" s="25">
        <f>VLOOKUP(A3067,'Novitas non-facility'!$B:$C,2,FALSE)</f>
        <v>163.63999999999999</v>
      </c>
      <c r="E3067" s="25">
        <f>VLOOKUP(A3067,'Novitas facilty'!$B:$C,2,FALSE)</f>
        <v>164.87</v>
      </c>
      <c r="F3067" s="25"/>
      <c r="G3067" s="46">
        <f t="shared" si="81"/>
        <v>246</v>
      </c>
      <c r="H3067" s="46">
        <f t="shared" si="82"/>
        <v>248</v>
      </c>
    </row>
    <row r="3068" spans="1:8" x14ac:dyDescent="0.25">
      <c r="A3068" s="25">
        <v>77307</v>
      </c>
      <c r="B3068" s="25"/>
      <c r="C3068" s="25" t="s">
        <v>1998</v>
      </c>
      <c r="D3068" s="25">
        <f>VLOOKUP(A3068,'Novitas non-facility'!$B:$C,2,FALSE)</f>
        <v>316.33</v>
      </c>
      <c r="E3068" s="25">
        <f>VLOOKUP(A3068,'Novitas facilty'!$B:$C,2,FALSE)</f>
        <v>317.70999999999998</v>
      </c>
      <c r="F3068" s="25"/>
      <c r="G3068" s="46">
        <f t="shared" si="81"/>
        <v>475</v>
      </c>
      <c r="H3068" s="46">
        <f t="shared" si="82"/>
        <v>477</v>
      </c>
    </row>
    <row r="3069" spans="1:8" x14ac:dyDescent="0.25">
      <c r="A3069" s="25">
        <v>77316</v>
      </c>
      <c r="B3069" s="25"/>
      <c r="C3069" s="25" t="s">
        <v>1999</v>
      </c>
      <c r="D3069" s="25">
        <f>VLOOKUP(A3069,'Novitas non-facility'!$B:$C,2,FALSE)</f>
        <v>273.64999999999998</v>
      </c>
      <c r="E3069" s="25">
        <f>VLOOKUP(A3069,'Novitas facilty'!$B:$C,2,FALSE)</f>
        <v>209.57</v>
      </c>
      <c r="F3069" s="25"/>
      <c r="G3069" s="46">
        <f t="shared" si="81"/>
        <v>411</v>
      </c>
      <c r="H3069" s="46">
        <f t="shared" si="82"/>
        <v>315</v>
      </c>
    </row>
    <row r="3070" spans="1:8" x14ac:dyDescent="0.25">
      <c r="A3070" s="25">
        <v>77317</v>
      </c>
      <c r="B3070" s="25"/>
      <c r="C3070" s="25" t="s">
        <v>2000</v>
      </c>
      <c r="D3070" s="25">
        <f>VLOOKUP(A3070,'Novitas non-facility'!$B:$C,2,FALSE)</f>
        <v>359.86</v>
      </c>
      <c r="E3070" s="25">
        <f>VLOOKUP(A3070,'Novitas facilty'!$B:$C,2,FALSE)</f>
        <v>272.83999999999997</v>
      </c>
      <c r="F3070" s="25"/>
      <c r="G3070" s="46">
        <f t="shared" si="81"/>
        <v>540</v>
      </c>
      <c r="H3070" s="46">
        <f t="shared" si="82"/>
        <v>410</v>
      </c>
    </row>
    <row r="3071" spans="1:8" x14ac:dyDescent="0.25">
      <c r="A3071" s="25">
        <v>77318</v>
      </c>
      <c r="B3071" s="25"/>
      <c r="C3071" s="25" t="s">
        <v>2001</v>
      </c>
      <c r="D3071" s="25">
        <f>VLOOKUP(A3071,'Novitas non-facility'!$B:$C,2,FALSE)</f>
        <v>510.06</v>
      </c>
      <c r="E3071" s="25">
        <f>VLOOKUP(A3071,'Novitas facilty'!$B:$C,2,FALSE)</f>
        <v>392.59</v>
      </c>
      <c r="F3071" s="25"/>
      <c r="G3071" s="46">
        <f t="shared" ref="G3071:G3134" si="83">ROUNDUP(D3071*$L$2,0)</f>
        <v>766</v>
      </c>
      <c r="H3071" s="46">
        <f t="shared" ref="H3071:H3134" si="84">ROUNDUP(E3071*$L$2,0)</f>
        <v>589</v>
      </c>
    </row>
    <row r="3072" spans="1:8" x14ac:dyDescent="0.25">
      <c r="A3072" s="25">
        <v>77321</v>
      </c>
      <c r="B3072" s="25"/>
      <c r="C3072" s="25" t="s">
        <v>2002</v>
      </c>
      <c r="D3072" s="25">
        <f>VLOOKUP(A3072,'Novitas non-facility'!$B:$C,2,FALSE)</f>
        <v>103.73</v>
      </c>
      <c r="E3072" s="25">
        <f>VLOOKUP(A3072,'Novitas facilty'!$B:$C,2,FALSE)</f>
        <v>102.07</v>
      </c>
      <c r="F3072" s="25"/>
      <c r="G3072" s="46">
        <f t="shared" si="83"/>
        <v>156</v>
      </c>
      <c r="H3072" s="46">
        <f t="shared" si="84"/>
        <v>154</v>
      </c>
    </row>
    <row r="3073" spans="1:8" x14ac:dyDescent="0.25">
      <c r="A3073" s="25">
        <v>77331</v>
      </c>
      <c r="B3073" s="25"/>
      <c r="C3073" s="25" t="s">
        <v>2003</v>
      </c>
      <c r="D3073" s="25">
        <f>VLOOKUP(A3073,'Novitas non-facility'!$B:$C,2,FALSE)</f>
        <v>70.819999999999993</v>
      </c>
      <c r="E3073" s="25">
        <f>VLOOKUP(A3073,'Novitas facilty'!$B:$C,2,FALSE)</f>
        <v>69.33</v>
      </c>
      <c r="F3073" s="25"/>
      <c r="G3073" s="46">
        <f t="shared" si="83"/>
        <v>107</v>
      </c>
      <c r="H3073" s="46">
        <f t="shared" si="84"/>
        <v>104</v>
      </c>
    </row>
    <row r="3074" spans="1:8" x14ac:dyDescent="0.25">
      <c r="A3074" s="25">
        <v>77332</v>
      </c>
      <c r="B3074" s="25"/>
      <c r="C3074" s="25" t="s">
        <v>2004</v>
      </c>
      <c r="D3074" s="25">
        <f>VLOOKUP(A3074,'Novitas non-facility'!$B:$C,2,FALSE)</f>
        <v>42.01</v>
      </c>
      <c r="E3074" s="25">
        <f>VLOOKUP(A3074,'Novitas facilty'!$B:$C,2,FALSE)</f>
        <v>92.28</v>
      </c>
      <c r="F3074" s="25"/>
      <c r="G3074" s="46">
        <f t="shared" si="83"/>
        <v>64</v>
      </c>
      <c r="H3074" s="46">
        <f t="shared" si="84"/>
        <v>139</v>
      </c>
    </row>
    <row r="3075" spans="1:8" x14ac:dyDescent="0.25">
      <c r="A3075" s="25">
        <v>77333</v>
      </c>
      <c r="B3075" s="25"/>
      <c r="C3075" s="25" t="s">
        <v>2004</v>
      </c>
      <c r="D3075" s="25">
        <f>VLOOKUP(A3075,'Novitas non-facility'!$B:$C,2,FALSE)</f>
        <v>154.58000000000001</v>
      </c>
      <c r="E3075" s="25">
        <f>VLOOKUP(A3075,'Novitas facilty'!$B:$C,2,FALSE)</f>
        <v>57.35</v>
      </c>
      <c r="F3075" s="25"/>
      <c r="G3075" s="46">
        <f t="shared" si="83"/>
        <v>232</v>
      </c>
      <c r="H3075" s="46">
        <f t="shared" si="84"/>
        <v>87</v>
      </c>
    </row>
    <row r="3076" spans="1:8" x14ac:dyDescent="0.25">
      <c r="A3076" s="25">
        <v>77334</v>
      </c>
      <c r="B3076" s="25"/>
      <c r="C3076" s="25" t="s">
        <v>2004</v>
      </c>
      <c r="D3076" s="25">
        <f>VLOOKUP(A3076,'Novitas non-facility'!$B:$C,2,FALSE)</f>
        <v>138.57</v>
      </c>
      <c r="E3076" s="25">
        <f>VLOOKUP(A3076,'Novitas facilty'!$B:$C,2,FALSE)</f>
        <v>169.09</v>
      </c>
      <c r="F3076" s="25"/>
      <c r="G3076" s="46">
        <f t="shared" si="83"/>
        <v>208</v>
      </c>
      <c r="H3076" s="46">
        <f t="shared" si="84"/>
        <v>254</v>
      </c>
    </row>
    <row r="3077" spans="1:8" x14ac:dyDescent="0.25">
      <c r="A3077" s="25">
        <v>77336</v>
      </c>
      <c r="B3077" s="25"/>
      <c r="C3077" s="25" t="s">
        <v>2005</v>
      </c>
      <c r="D3077" s="25">
        <f>VLOOKUP(A3077,'Novitas non-facility'!$B:$C,2,FALSE)</f>
        <v>97.97</v>
      </c>
      <c r="E3077" s="25">
        <f>VLOOKUP(A3077,'Novitas facilty'!$B:$C,2,FALSE)</f>
        <v>90.14</v>
      </c>
      <c r="F3077" s="25"/>
      <c r="G3077" s="46">
        <f t="shared" si="83"/>
        <v>147</v>
      </c>
      <c r="H3077" s="46">
        <f t="shared" si="84"/>
        <v>136</v>
      </c>
    </row>
    <row r="3078" spans="1:8" x14ac:dyDescent="0.25">
      <c r="A3078" s="25">
        <v>77338</v>
      </c>
      <c r="B3078" s="25"/>
      <c r="C3078" s="25" t="s">
        <v>2006</v>
      </c>
      <c r="D3078" s="25">
        <f>VLOOKUP(A3078,'Novitas non-facility'!$B:$C,2,FALSE)</f>
        <v>514.59</v>
      </c>
      <c r="E3078" s="25">
        <f>VLOOKUP(A3078,'Novitas facilty'!$B:$C,2,FALSE)</f>
        <v>561.95000000000005</v>
      </c>
      <c r="F3078" s="25"/>
      <c r="G3078" s="46">
        <f t="shared" si="83"/>
        <v>772</v>
      </c>
      <c r="H3078" s="46">
        <f t="shared" si="84"/>
        <v>843</v>
      </c>
    </row>
    <row r="3079" spans="1:8" x14ac:dyDescent="0.25">
      <c r="A3079" s="25">
        <v>77370</v>
      </c>
      <c r="B3079" s="25"/>
      <c r="C3079" s="25" t="s">
        <v>2005</v>
      </c>
      <c r="D3079" s="25">
        <f>VLOOKUP(A3079,'Novitas non-facility'!$B:$C,2,FALSE)</f>
        <v>157.55000000000001</v>
      </c>
      <c r="E3079" s="25">
        <f>VLOOKUP(A3079,'Novitas facilty'!$B:$C,2,FALSE)</f>
        <v>138.41</v>
      </c>
      <c r="F3079" s="25"/>
      <c r="G3079" s="46">
        <f t="shared" si="83"/>
        <v>237</v>
      </c>
      <c r="H3079" s="46">
        <f t="shared" si="84"/>
        <v>208</v>
      </c>
    </row>
    <row r="3080" spans="1:8" x14ac:dyDescent="0.25">
      <c r="A3080" s="25">
        <v>77372</v>
      </c>
      <c r="B3080" s="25"/>
      <c r="C3080" s="25" t="s">
        <v>2007</v>
      </c>
      <c r="D3080" s="25">
        <f>VLOOKUP(A3080,'Novitas non-facility'!$B:$C,2,FALSE)</f>
        <v>1101.5899999999999</v>
      </c>
      <c r="E3080" s="25">
        <f>VLOOKUP(A3080,'Novitas facilty'!$B:$C,2,FALSE)</f>
        <v>1219.07</v>
      </c>
      <c r="F3080" s="25"/>
      <c r="G3080" s="46">
        <f t="shared" si="83"/>
        <v>1653</v>
      </c>
      <c r="H3080" s="46">
        <f t="shared" si="84"/>
        <v>1829</v>
      </c>
    </row>
    <row r="3081" spans="1:8" x14ac:dyDescent="0.25">
      <c r="A3081" s="25">
        <v>77373</v>
      </c>
      <c r="B3081" s="25"/>
      <c r="C3081" s="25" t="s">
        <v>2008</v>
      </c>
      <c r="D3081" s="25">
        <f>VLOOKUP(A3081,'Novitas non-facility'!$B:$C,2,FALSE)</f>
        <v>1144.49</v>
      </c>
      <c r="E3081" s="25">
        <f>VLOOKUP(A3081,'Novitas facilty'!$B:$C,2,FALSE)</f>
        <v>1549.72</v>
      </c>
      <c r="F3081" s="25"/>
      <c r="G3081" s="46">
        <f t="shared" si="83"/>
        <v>1717</v>
      </c>
      <c r="H3081" s="46">
        <f t="shared" si="84"/>
        <v>2325</v>
      </c>
    </row>
    <row r="3082" spans="1:8" x14ac:dyDescent="0.25">
      <c r="A3082" s="25">
        <v>77401</v>
      </c>
      <c r="B3082" s="25"/>
      <c r="C3082" s="25" t="s">
        <v>2009</v>
      </c>
      <c r="D3082" s="25">
        <f>VLOOKUP(A3082,'Novitas non-facility'!$B:$C,2,FALSE)</f>
        <v>46.81</v>
      </c>
      <c r="E3082" s="25">
        <f>VLOOKUP(A3082,'Novitas facilty'!$B:$C,2,FALSE)</f>
        <v>27.38</v>
      </c>
      <c r="F3082" s="25"/>
      <c r="G3082" s="46">
        <f t="shared" si="83"/>
        <v>71</v>
      </c>
      <c r="H3082" s="46">
        <f t="shared" si="84"/>
        <v>42</v>
      </c>
    </row>
    <row r="3083" spans="1:8" x14ac:dyDescent="0.25">
      <c r="A3083" s="25">
        <v>77417</v>
      </c>
      <c r="B3083" s="25"/>
      <c r="C3083" s="25" t="s">
        <v>2010</v>
      </c>
      <c r="D3083" s="25">
        <f>VLOOKUP(A3083,'Novitas non-facility'!$B:$C,2,FALSE)</f>
        <v>15.58</v>
      </c>
      <c r="E3083" s="25">
        <f>VLOOKUP(A3083,'Novitas facilty'!$B:$C,2,FALSE)</f>
        <v>12.47</v>
      </c>
      <c r="F3083" s="25"/>
      <c r="G3083" s="46">
        <f t="shared" si="83"/>
        <v>24</v>
      </c>
      <c r="H3083" s="46">
        <f t="shared" si="84"/>
        <v>19</v>
      </c>
    </row>
    <row r="3084" spans="1:8" x14ac:dyDescent="0.25">
      <c r="A3084" s="25">
        <v>74018</v>
      </c>
      <c r="B3084" s="25"/>
      <c r="C3084" s="25" t="s">
        <v>5327</v>
      </c>
      <c r="D3084" s="25">
        <f>VLOOKUP(A3084,'Novitas non-facility'!$B:$C,2,FALSE)</f>
        <v>33.69</v>
      </c>
      <c r="E3084" s="25">
        <f>VLOOKUP(A3084,'Novitas facilty'!$B:$C,2,FALSE)</f>
        <v>29.65</v>
      </c>
      <c r="F3084" s="25"/>
      <c r="G3084" s="46">
        <f t="shared" si="83"/>
        <v>51</v>
      </c>
      <c r="H3084" s="46">
        <f t="shared" si="84"/>
        <v>45</v>
      </c>
    </row>
    <row r="3085" spans="1:8" x14ac:dyDescent="0.25">
      <c r="A3085" s="25">
        <v>74019</v>
      </c>
      <c r="B3085" s="25"/>
      <c r="C3085" s="25" t="s">
        <v>5328</v>
      </c>
      <c r="D3085" s="25">
        <f>VLOOKUP(A3085,'Novitas non-facility'!$B:$C,2,FALSE)</f>
        <v>41.54</v>
      </c>
      <c r="E3085" s="25">
        <f>VLOOKUP(A3085,'Novitas facilty'!$B:$C,2,FALSE)</f>
        <v>36.130000000000003</v>
      </c>
      <c r="F3085" s="25"/>
      <c r="G3085" s="46">
        <f t="shared" si="83"/>
        <v>63</v>
      </c>
      <c r="H3085" s="46">
        <f t="shared" si="84"/>
        <v>55</v>
      </c>
    </row>
    <row r="3086" spans="1:8" x14ac:dyDescent="0.25">
      <c r="A3086" s="25">
        <v>74021</v>
      </c>
      <c r="B3086" s="25"/>
      <c r="C3086" s="25" t="s">
        <v>5329</v>
      </c>
      <c r="D3086" s="25">
        <f>VLOOKUP(A3086,'Novitas non-facility'!$B:$C,2,FALSE)</f>
        <v>48.28</v>
      </c>
      <c r="E3086" s="25">
        <f>VLOOKUP(A3086,'Novitas facilty'!$B:$C,2,FALSE)</f>
        <v>42.35</v>
      </c>
      <c r="F3086" s="25"/>
      <c r="G3086" s="46">
        <f t="shared" si="83"/>
        <v>73</v>
      </c>
      <c r="H3086" s="46">
        <f t="shared" si="84"/>
        <v>64</v>
      </c>
    </row>
    <row r="3087" spans="1:8" x14ac:dyDescent="0.25">
      <c r="A3087" s="25">
        <v>77427</v>
      </c>
      <c r="B3087" s="25"/>
      <c r="C3087" s="25" t="s">
        <v>2011</v>
      </c>
      <c r="D3087" s="25">
        <f>VLOOKUP(A3087,'Novitas non-facility'!$B:$C,2,FALSE)</f>
        <v>206.05</v>
      </c>
      <c r="E3087" s="25">
        <f>VLOOKUP(A3087,'Novitas facilty'!$B:$C,2,FALSE)</f>
        <v>198.7</v>
      </c>
      <c r="F3087" s="25"/>
      <c r="G3087" s="46">
        <f t="shared" si="83"/>
        <v>310</v>
      </c>
      <c r="H3087" s="46">
        <f t="shared" si="84"/>
        <v>299</v>
      </c>
    </row>
    <row r="3088" spans="1:8" x14ac:dyDescent="0.25">
      <c r="A3088" s="25">
        <v>77431</v>
      </c>
      <c r="B3088" s="25"/>
      <c r="C3088" s="25" t="s">
        <v>2012</v>
      </c>
      <c r="D3088" s="25">
        <f>VLOOKUP(A3088,'Novitas non-facility'!$B:$C,2,FALSE)</f>
        <v>115.77</v>
      </c>
      <c r="E3088" s="25">
        <f>VLOOKUP(A3088,'Novitas facilty'!$B:$C,2,FALSE)</f>
        <v>109.36</v>
      </c>
      <c r="F3088" s="25"/>
      <c r="G3088" s="46">
        <f t="shared" si="83"/>
        <v>174</v>
      </c>
      <c r="H3088" s="46">
        <f t="shared" si="84"/>
        <v>165</v>
      </c>
    </row>
    <row r="3089" spans="1:8" x14ac:dyDescent="0.25">
      <c r="A3089" s="25">
        <v>77432</v>
      </c>
      <c r="B3089" s="25"/>
      <c r="C3089" s="25" t="s">
        <v>2013</v>
      </c>
      <c r="D3089" s="25">
        <f>VLOOKUP(A3089,'Novitas non-facility'!$B:$C,2,FALSE)</f>
        <v>456.4</v>
      </c>
      <c r="E3089" s="25">
        <f>VLOOKUP(A3089,'Novitas facilty'!$B:$C,2,FALSE)</f>
        <v>446.62</v>
      </c>
      <c r="F3089" s="25"/>
      <c r="G3089" s="46">
        <f t="shared" si="83"/>
        <v>685</v>
      </c>
      <c r="H3089" s="46">
        <f t="shared" si="84"/>
        <v>670</v>
      </c>
    </row>
    <row r="3090" spans="1:8" x14ac:dyDescent="0.25">
      <c r="A3090" s="25">
        <v>77435</v>
      </c>
      <c r="B3090" s="25"/>
      <c r="C3090" s="25" t="s">
        <v>2014</v>
      </c>
      <c r="D3090" s="25">
        <f>VLOOKUP(A3090,'Novitas non-facility'!$B:$C,2,FALSE)</f>
        <v>689.54</v>
      </c>
      <c r="E3090" s="25">
        <f>VLOOKUP(A3090,'Novitas facilty'!$B:$C,2,FALSE)</f>
        <v>673.81</v>
      </c>
      <c r="F3090" s="25"/>
      <c r="G3090" s="46">
        <f t="shared" si="83"/>
        <v>1035</v>
      </c>
      <c r="H3090" s="46">
        <f t="shared" si="84"/>
        <v>1011</v>
      </c>
    </row>
    <row r="3091" spans="1:8" x14ac:dyDescent="0.25">
      <c r="A3091" s="25">
        <v>77469</v>
      </c>
      <c r="B3091" s="25"/>
      <c r="C3091" s="25" t="s">
        <v>2015</v>
      </c>
      <c r="D3091" s="25">
        <f>VLOOKUP(A3091,'Novitas non-facility'!$B:$C,2,FALSE)</f>
        <v>343.26</v>
      </c>
      <c r="E3091" s="25">
        <f>VLOOKUP(A3091,'Novitas facilty'!$B:$C,2,FALSE)</f>
        <v>345.48</v>
      </c>
      <c r="F3091" s="25"/>
      <c r="G3091" s="46">
        <f t="shared" si="83"/>
        <v>515</v>
      </c>
      <c r="H3091" s="46">
        <f t="shared" si="84"/>
        <v>519</v>
      </c>
    </row>
    <row r="3092" spans="1:8" x14ac:dyDescent="0.25">
      <c r="A3092" s="25">
        <v>77470</v>
      </c>
      <c r="B3092" s="25"/>
      <c r="C3092" s="25" t="s">
        <v>2016</v>
      </c>
      <c r="D3092" s="25">
        <f>VLOOKUP(A3092,'Novitas non-facility'!$B:$C,2,FALSE)</f>
        <v>151.78</v>
      </c>
      <c r="E3092" s="25">
        <f>VLOOKUP(A3092,'Novitas facilty'!$B:$C,2,FALSE)</f>
        <v>170.01</v>
      </c>
      <c r="F3092" s="25"/>
      <c r="G3092" s="46">
        <f t="shared" si="83"/>
        <v>228</v>
      </c>
      <c r="H3092" s="46">
        <f t="shared" si="84"/>
        <v>256</v>
      </c>
    </row>
    <row r="3093" spans="1:8" x14ac:dyDescent="0.25">
      <c r="A3093" s="25">
        <v>77600</v>
      </c>
      <c r="B3093" s="25"/>
      <c r="C3093" s="25" t="s">
        <v>2017</v>
      </c>
      <c r="D3093" s="25">
        <f>VLOOKUP(A3093,'Novitas non-facility'!$B:$C,2,FALSE)</f>
        <v>599.11</v>
      </c>
      <c r="E3093" s="25">
        <f>VLOOKUP(A3093,'Novitas facilty'!$B:$C,2,FALSE)</f>
        <v>472.79</v>
      </c>
      <c r="F3093" s="25"/>
      <c r="G3093" s="46">
        <f t="shared" si="83"/>
        <v>899</v>
      </c>
      <c r="H3093" s="46">
        <f t="shared" si="84"/>
        <v>710</v>
      </c>
    </row>
    <row r="3094" spans="1:8" x14ac:dyDescent="0.25">
      <c r="A3094" s="25">
        <v>77605</v>
      </c>
      <c r="B3094" s="25"/>
      <c r="C3094" s="25" t="s">
        <v>2017</v>
      </c>
      <c r="D3094" s="25">
        <f>VLOOKUP(A3094,'Novitas non-facility'!$B:$C,2,FALSE)</f>
        <v>1090.94</v>
      </c>
      <c r="E3094" s="25">
        <f>VLOOKUP(A3094,'Novitas facilty'!$B:$C,2,FALSE)</f>
        <v>900.31</v>
      </c>
      <c r="F3094" s="25"/>
      <c r="G3094" s="46">
        <f t="shared" si="83"/>
        <v>1637</v>
      </c>
      <c r="H3094" s="46">
        <f t="shared" si="84"/>
        <v>1351</v>
      </c>
    </row>
    <row r="3095" spans="1:8" x14ac:dyDescent="0.25">
      <c r="A3095" s="25">
        <v>77610</v>
      </c>
      <c r="B3095" s="25"/>
      <c r="C3095" s="25" t="s">
        <v>2017</v>
      </c>
      <c r="D3095" s="25">
        <f>VLOOKUP(A3095,'Novitas non-facility'!$B:$C,2,FALSE)</f>
        <v>782.78</v>
      </c>
      <c r="E3095" s="25">
        <f>VLOOKUP(A3095,'Novitas facilty'!$B:$C,2,FALSE)</f>
        <v>1123.02</v>
      </c>
      <c r="F3095" s="25"/>
      <c r="G3095" s="46">
        <f t="shared" si="83"/>
        <v>1175</v>
      </c>
      <c r="H3095" s="46">
        <f t="shared" si="84"/>
        <v>1685</v>
      </c>
    </row>
    <row r="3096" spans="1:8" x14ac:dyDescent="0.25">
      <c r="A3096" s="25">
        <v>77615</v>
      </c>
      <c r="B3096" s="25"/>
      <c r="C3096" s="25" t="s">
        <v>2017</v>
      </c>
      <c r="D3096" s="25">
        <f>VLOOKUP(A3096,'Novitas non-facility'!$B:$C,2,FALSE)</f>
        <v>1225.3800000000001</v>
      </c>
      <c r="E3096" s="25">
        <f>VLOOKUP(A3096,'Novitas facilty'!$B:$C,2,FALSE)</f>
        <v>1200.69</v>
      </c>
      <c r="F3096" s="25"/>
      <c r="G3096" s="46">
        <f t="shared" si="83"/>
        <v>1839</v>
      </c>
      <c r="H3096" s="46">
        <f t="shared" si="84"/>
        <v>1802</v>
      </c>
    </row>
    <row r="3097" spans="1:8" x14ac:dyDescent="0.25">
      <c r="A3097" s="25">
        <v>77620</v>
      </c>
      <c r="B3097" s="25"/>
      <c r="C3097" s="25" t="s">
        <v>2017</v>
      </c>
      <c r="D3097" s="25">
        <f>VLOOKUP(A3097,'Novitas non-facility'!$B:$C,2,FALSE)</f>
        <v>724.57</v>
      </c>
      <c r="E3097" s="25">
        <f>VLOOKUP(A3097,'Novitas facilty'!$B:$C,2,FALSE)</f>
        <v>430.91</v>
      </c>
      <c r="F3097" s="25"/>
      <c r="G3097" s="46">
        <f t="shared" si="83"/>
        <v>1087</v>
      </c>
      <c r="H3097" s="46">
        <f t="shared" si="84"/>
        <v>647</v>
      </c>
    </row>
    <row r="3098" spans="1:8" x14ac:dyDescent="0.25">
      <c r="A3098" s="25">
        <v>77750</v>
      </c>
      <c r="B3098" s="25"/>
      <c r="C3098" s="25" t="s">
        <v>2018</v>
      </c>
      <c r="D3098" s="25">
        <f>VLOOKUP(A3098,'Novitas non-facility'!$B:$C,2,FALSE)</f>
        <v>429.97</v>
      </c>
      <c r="E3098" s="25">
        <f>VLOOKUP(A3098,'Novitas facilty'!$B:$C,2,FALSE)</f>
        <v>404.32</v>
      </c>
      <c r="F3098" s="25"/>
      <c r="G3098" s="46">
        <f t="shared" si="83"/>
        <v>645</v>
      </c>
      <c r="H3098" s="46">
        <f t="shared" si="84"/>
        <v>607</v>
      </c>
    </row>
    <row r="3099" spans="1:8" x14ac:dyDescent="0.25">
      <c r="A3099" s="25">
        <v>77761</v>
      </c>
      <c r="B3099" s="25"/>
      <c r="C3099" s="25" t="s">
        <v>2019</v>
      </c>
      <c r="D3099" s="25">
        <f>VLOOKUP(A3099,'Novitas non-facility'!$B:$C,2,FALSE)</f>
        <v>463.75</v>
      </c>
      <c r="E3099" s="25">
        <f>VLOOKUP(A3099,'Novitas facilty'!$B:$C,2,FALSE)</f>
        <v>428.99</v>
      </c>
      <c r="F3099" s="25"/>
      <c r="G3099" s="46">
        <f t="shared" si="83"/>
        <v>696</v>
      </c>
      <c r="H3099" s="46">
        <f t="shared" si="84"/>
        <v>644</v>
      </c>
    </row>
    <row r="3100" spans="1:8" x14ac:dyDescent="0.25">
      <c r="A3100" s="25">
        <v>77762</v>
      </c>
      <c r="B3100" s="25"/>
      <c r="C3100" s="25" t="s">
        <v>2020</v>
      </c>
      <c r="D3100" s="25">
        <f>VLOOKUP(A3100,'Novitas non-facility'!$B:$C,2,FALSE)</f>
        <v>606.84</v>
      </c>
      <c r="E3100" s="25">
        <f>VLOOKUP(A3100,'Novitas facilty'!$B:$C,2,FALSE)</f>
        <v>568.69000000000005</v>
      </c>
      <c r="F3100" s="25"/>
      <c r="G3100" s="46">
        <f t="shared" si="83"/>
        <v>911</v>
      </c>
      <c r="H3100" s="46">
        <f t="shared" si="84"/>
        <v>854</v>
      </c>
    </row>
    <row r="3101" spans="1:8" x14ac:dyDescent="0.25">
      <c r="A3101" s="25">
        <v>77763</v>
      </c>
      <c r="B3101" s="25"/>
      <c r="C3101" s="25" t="s">
        <v>2021</v>
      </c>
      <c r="D3101" s="25">
        <f>VLOOKUP(A3101,'Novitas non-facility'!$B:$C,2,FALSE)</f>
        <v>854.31</v>
      </c>
      <c r="E3101" s="25">
        <f>VLOOKUP(A3101,'Novitas facilty'!$B:$C,2,FALSE)</f>
        <v>803.42</v>
      </c>
      <c r="F3101" s="25"/>
      <c r="G3101" s="46">
        <f t="shared" si="83"/>
        <v>1282</v>
      </c>
      <c r="H3101" s="46">
        <f t="shared" si="84"/>
        <v>1206</v>
      </c>
    </row>
    <row r="3102" spans="1:8" x14ac:dyDescent="0.25">
      <c r="A3102" s="25">
        <v>77767</v>
      </c>
      <c r="B3102" s="25"/>
      <c r="C3102" s="25" t="s">
        <v>2022</v>
      </c>
      <c r="D3102" s="25">
        <f>VLOOKUP(A3102,'Novitas non-facility'!$B:$C,2,FALSE)</f>
        <v>280.06</v>
      </c>
      <c r="E3102" s="25">
        <f>VLOOKUP(A3102,'Novitas facilty'!$B:$C,2,FALSE)</f>
        <v>251.92</v>
      </c>
      <c r="F3102" s="25"/>
      <c r="G3102" s="46">
        <f t="shared" si="83"/>
        <v>421</v>
      </c>
      <c r="H3102" s="46">
        <f t="shared" si="84"/>
        <v>378</v>
      </c>
    </row>
    <row r="3103" spans="1:8" x14ac:dyDescent="0.25">
      <c r="A3103" s="25">
        <v>77768</v>
      </c>
      <c r="B3103" s="25"/>
      <c r="C3103" s="25" t="s">
        <v>2022</v>
      </c>
      <c r="D3103" s="25">
        <f>VLOOKUP(A3103,'Novitas non-facility'!$B:$C,2,FALSE)</f>
        <v>409.51</v>
      </c>
      <c r="E3103" s="25">
        <f>VLOOKUP(A3103,'Novitas facilty'!$B:$C,2,FALSE)</f>
        <v>395.63</v>
      </c>
      <c r="F3103" s="25"/>
      <c r="G3103" s="46">
        <f t="shared" si="83"/>
        <v>615</v>
      </c>
      <c r="H3103" s="46">
        <f t="shared" si="84"/>
        <v>594</v>
      </c>
    </row>
    <row r="3104" spans="1:8" x14ac:dyDescent="0.25">
      <c r="A3104" s="25">
        <v>77770</v>
      </c>
      <c r="B3104" s="25"/>
      <c r="C3104" s="25" t="s">
        <v>2023</v>
      </c>
      <c r="D3104" s="25">
        <f>VLOOKUP(A3104,'Novitas non-facility'!$B:$C,2,FALSE)</f>
        <v>387.78</v>
      </c>
      <c r="E3104" s="25">
        <f>VLOOKUP(A3104,'Novitas facilty'!$B:$C,2,FALSE)</f>
        <v>357.8</v>
      </c>
      <c r="F3104" s="25"/>
      <c r="G3104" s="46">
        <f t="shared" si="83"/>
        <v>582</v>
      </c>
      <c r="H3104" s="46">
        <f t="shared" si="84"/>
        <v>537</v>
      </c>
    </row>
    <row r="3105" spans="1:8" x14ac:dyDescent="0.25">
      <c r="A3105" s="25">
        <v>77771</v>
      </c>
      <c r="B3105" s="25"/>
      <c r="C3105" s="25" t="s">
        <v>2023</v>
      </c>
      <c r="D3105" s="25">
        <f>VLOOKUP(A3105,'Novitas non-facility'!$B:$C,2,FALSE)</f>
        <v>672.51</v>
      </c>
      <c r="E3105" s="25">
        <f>VLOOKUP(A3105,'Novitas facilty'!$B:$C,2,FALSE)</f>
        <v>665.22</v>
      </c>
      <c r="F3105" s="25"/>
      <c r="G3105" s="46">
        <f t="shared" si="83"/>
        <v>1009</v>
      </c>
      <c r="H3105" s="46">
        <f t="shared" si="84"/>
        <v>998</v>
      </c>
    </row>
    <row r="3106" spans="1:8" x14ac:dyDescent="0.25">
      <c r="A3106" s="25">
        <v>77772</v>
      </c>
      <c r="B3106" s="25"/>
      <c r="C3106" s="25" t="s">
        <v>2023</v>
      </c>
      <c r="D3106" s="25">
        <f>VLOOKUP(A3106,'Novitas non-facility'!$B:$C,2,FALSE)</f>
        <v>1001.88</v>
      </c>
      <c r="E3106" s="25">
        <f>VLOOKUP(A3106,'Novitas facilty'!$B:$C,2,FALSE)</f>
        <v>1017.84</v>
      </c>
      <c r="F3106" s="25"/>
      <c r="G3106" s="46">
        <f t="shared" si="83"/>
        <v>1503</v>
      </c>
      <c r="H3106" s="46">
        <f t="shared" si="84"/>
        <v>1527</v>
      </c>
    </row>
    <row r="3107" spans="1:8" x14ac:dyDescent="0.25">
      <c r="A3107" s="25">
        <v>77778</v>
      </c>
      <c r="B3107" s="25"/>
      <c r="C3107" s="25" t="s">
        <v>2024</v>
      </c>
      <c r="D3107" s="25">
        <f>VLOOKUP(A3107,'Novitas non-facility'!$B:$C,2,FALSE)</f>
        <v>1010.67</v>
      </c>
      <c r="E3107" s="25">
        <f>VLOOKUP(A3107,'Novitas facilty'!$B:$C,2,FALSE)</f>
        <v>858.55</v>
      </c>
      <c r="F3107" s="25"/>
      <c r="G3107" s="46">
        <f t="shared" si="83"/>
        <v>1517</v>
      </c>
      <c r="H3107" s="46">
        <f t="shared" si="84"/>
        <v>1288</v>
      </c>
    </row>
    <row r="3108" spans="1:8" x14ac:dyDescent="0.25">
      <c r="A3108" s="25">
        <v>77789</v>
      </c>
      <c r="B3108" s="25"/>
      <c r="C3108" s="25" t="s">
        <v>2025</v>
      </c>
      <c r="D3108" s="25">
        <f>VLOOKUP(A3108,'Novitas non-facility'!$B:$C,2,FALSE)</f>
        <v>146.18</v>
      </c>
      <c r="E3108" s="25">
        <f>VLOOKUP(A3108,'Novitas facilty'!$B:$C,2,FALSE)</f>
        <v>131.99</v>
      </c>
      <c r="F3108" s="25"/>
      <c r="G3108" s="46">
        <f t="shared" si="83"/>
        <v>220</v>
      </c>
      <c r="H3108" s="46">
        <f t="shared" si="84"/>
        <v>198</v>
      </c>
    </row>
    <row r="3109" spans="1:8" x14ac:dyDescent="0.25">
      <c r="A3109" s="25">
        <v>77790</v>
      </c>
      <c r="B3109" s="25"/>
      <c r="C3109" s="25" t="s">
        <v>2026</v>
      </c>
      <c r="D3109" s="25">
        <f>VLOOKUP(A3109,'Novitas non-facility'!$B:$C,2,FALSE)</f>
        <v>19.73</v>
      </c>
      <c r="E3109" s="25">
        <f>VLOOKUP(A3109,'Novitas facilty'!$B:$C,2,FALSE)</f>
        <v>16.91</v>
      </c>
      <c r="F3109" s="25"/>
      <c r="G3109" s="46">
        <f t="shared" si="83"/>
        <v>30</v>
      </c>
      <c r="H3109" s="46">
        <f t="shared" si="84"/>
        <v>26</v>
      </c>
    </row>
    <row r="3110" spans="1:8" x14ac:dyDescent="0.25">
      <c r="A3110" s="25">
        <v>78012</v>
      </c>
      <c r="B3110" s="25"/>
      <c r="C3110" s="25" t="s">
        <v>2060</v>
      </c>
      <c r="D3110" s="25">
        <f>VLOOKUP(A3110,'Novitas non-facility'!$B:$C,2,FALSE)</f>
        <v>91.44</v>
      </c>
      <c r="E3110" s="25">
        <f>VLOOKUP(A3110,'Novitas facilty'!$B:$C,2,FALSE)</f>
        <v>91.93</v>
      </c>
      <c r="F3110" s="25"/>
      <c r="G3110" s="46">
        <f t="shared" si="83"/>
        <v>138</v>
      </c>
      <c r="H3110" s="46">
        <f t="shared" si="84"/>
        <v>138</v>
      </c>
    </row>
    <row r="3111" spans="1:8" x14ac:dyDescent="0.25">
      <c r="A3111" s="25">
        <v>78013</v>
      </c>
      <c r="B3111" s="25"/>
      <c r="C3111" s="25" t="s">
        <v>2061</v>
      </c>
      <c r="D3111" s="25">
        <f>VLOOKUP(A3111,'Novitas non-facility'!$B:$C,2,FALSE)</f>
        <v>202.11</v>
      </c>
      <c r="E3111" s="25">
        <f>VLOOKUP(A3111,'Novitas facilty'!$B:$C,2,FALSE)</f>
        <v>222.57</v>
      </c>
      <c r="F3111" s="25"/>
      <c r="G3111" s="46">
        <f t="shared" si="83"/>
        <v>304</v>
      </c>
      <c r="H3111" s="46">
        <f t="shared" si="84"/>
        <v>334</v>
      </c>
    </row>
    <row r="3112" spans="1:8" x14ac:dyDescent="0.25">
      <c r="A3112" s="25">
        <v>78014</v>
      </c>
      <c r="B3112" s="25"/>
      <c r="C3112" s="25" t="s">
        <v>2061</v>
      </c>
      <c r="D3112" s="25">
        <f>VLOOKUP(A3112,'Novitas non-facility'!$B:$C,2,FALSE)</f>
        <v>252.01</v>
      </c>
      <c r="E3112" s="25">
        <f>VLOOKUP(A3112,'Novitas facilty'!$B:$C,2,FALSE)</f>
        <v>281.7</v>
      </c>
      <c r="F3112" s="25"/>
      <c r="G3112" s="46">
        <f t="shared" si="83"/>
        <v>379</v>
      </c>
      <c r="H3112" s="46">
        <f t="shared" si="84"/>
        <v>423</v>
      </c>
    </row>
    <row r="3113" spans="1:8" x14ac:dyDescent="0.25">
      <c r="A3113" s="25">
        <v>78015</v>
      </c>
      <c r="B3113" s="25"/>
      <c r="C3113" s="25" t="s">
        <v>2062</v>
      </c>
      <c r="D3113" s="25">
        <f>VLOOKUP(A3113,'Novitas non-facility'!$B:$C,2,FALSE)</f>
        <v>244.21</v>
      </c>
      <c r="E3113" s="25">
        <f>VLOOKUP(A3113,'Novitas facilty'!$B:$C,2,FALSE)</f>
        <v>255.72</v>
      </c>
      <c r="F3113" s="25"/>
      <c r="G3113" s="46">
        <f t="shared" si="83"/>
        <v>367</v>
      </c>
      <c r="H3113" s="46">
        <f t="shared" si="84"/>
        <v>384</v>
      </c>
    </row>
    <row r="3114" spans="1:8" x14ac:dyDescent="0.25">
      <c r="A3114" s="25">
        <v>78016</v>
      </c>
      <c r="B3114" s="25"/>
      <c r="C3114" s="25" t="s">
        <v>2063</v>
      </c>
      <c r="D3114" s="25">
        <f>VLOOKUP(A3114,'Novitas non-facility'!$B:$C,2,FALSE)</f>
        <v>291.81</v>
      </c>
      <c r="E3114" s="25">
        <f>VLOOKUP(A3114,'Novitas facilty'!$B:$C,2,FALSE)</f>
        <v>324.48</v>
      </c>
      <c r="F3114" s="25"/>
      <c r="G3114" s="46">
        <f t="shared" si="83"/>
        <v>438</v>
      </c>
      <c r="H3114" s="46">
        <f t="shared" si="84"/>
        <v>487</v>
      </c>
    </row>
    <row r="3115" spans="1:8" x14ac:dyDescent="0.25">
      <c r="A3115" s="25">
        <v>78018</v>
      </c>
      <c r="B3115" s="25"/>
      <c r="C3115" s="25" t="s">
        <v>2064</v>
      </c>
      <c r="D3115" s="25">
        <f>VLOOKUP(A3115,'Novitas non-facility'!$B:$C,2,FALSE)</f>
        <v>328.6</v>
      </c>
      <c r="E3115" s="25">
        <f>VLOOKUP(A3115,'Novitas facilty'!$B:$C,2,FALSE)</f>
        <v>363.77</v>
      </c>
      <c r="F3115" s="25"/>
      <c r="G3115" s="46">
        <f t="shared" si="83"/>
        <v>493</v>
      </c>
      <c r="H3115" s="46">
        <f t="shared" si="84"/>
        <v>546</v>
      </c>
    </row>
    <row r="3116" spans="1:8" x14ac:dyDescent="0.25">
      <c r="A3116" s="25">
        <v>78020</v>
      </c>
      <c r="B3116" s="25"/>
      <c r="C3116" s="25" t="s">
        <v>2065</v>
      </c>
      <c r="D3116" s="25">
        <f>VLOOKUP(A3116,'Novitas non-facility'!$B:$C,2,FALSE)</f>
        <v>87.63</v>
      </c>
      <c r="E3116" s="25">
        <f>VLOOKUP(A3116,'Novitas facilty'!$B:$C,2,FALSE)</f>
        <v>95.68</v>
      </c>
      <c r="F3116" s="25"/>
      <c r="G3116" s="46">
        <f t="shared" si="83"/>
        <v>132</v>
      </c>
      <c r="H3116" s="46">
        <f t="shared" si="84"/>
        <v>144</v>
      </c>
    </row>
    <row r="3117" spans="1:8" x14ac:dyDescent="0.25">
      <c r="A3117" s="25">
        <v>78070</v>
      </c>
      <c r="B3117" s="25"/>
      <c r="C3117" s="25" t="s">
        <v>2066</v>
      </c>
      <c r="D3117" s="25">
        <f>VLOOKUP(A3117,'Novitas non-facility'!$B:$C,2,FALSE)</f>
        <v>309.35000000000002</v>
      </c>
      <c r="E3117" s="25">
        <f>VLOOKUP(A3117,'Novitas facilty'!$B:$C,2,FALSE)</f>
        <v>348.69</v>
      </c>
      <c r="F3117" s="25"/>
      <c r="G3117" s="46">
        <f t="shared" si="83"/>
        <v>465</v>
      </c>
      <c r="H3117" s="46">
        <f t="shared" si="84"/>
        <v>524</v>
      </c>
    </row>
    <row r="3118" spans="1:8" x14ac:dyDescent="0.25">
      <c r="A3118" s="25">
        <v>78071</v>
      </c>
      <c r="B3118" s="25"/>
      <c r="C3118" s="25" t="s">
        <v>2067</v>
      </c>
      <c r="D3118" s="25">
        <f>VLOOKUP(A3118,'Novitas non-facility'!$B:$C,2,FALSE)</f>
        <v>368.68</v>
      </c>
      <c r="E3118" s="25">
        <f>VLOOKUP(A3118,'Novitas facilty'!$B:$C,2,FALSE)</f>
        <v>415.7</v>
      </c>
      <c r="F3118" s="25"/>
      <c r="G3118" s="46">
        <f t="shared" si="83"/>
        <v>554</v>
      </c>
      <c r="H3118" s="46">
        <f t="shared" si="84"/>
        <v>624</v>
      </c>
    </row>
    <row r="3119" spans="1:8" x14ac:dyDescent="0.25">
      <c r="A3119" s="25">
        <v>78072</v>
      </c>
      <c r="B3119" s="25"/>
      <c r="C3119" s="25" t="s">
        <v>2068</v>
      </c>
      <c r="D3119" s="25">
        <f>VLOOKUP(A3119,'Novitas non-facility'!$B:$C,2,FALSE)</f>
        <v>459.33</v>
      </c>
      <c r="E3119" s="25">
        <f>VLOOKUP(A3119,'Novitas facilty'!$B:$C,2,FALSE)</f>
        <v>479.1</v>
      </c>
      <c r="F3119" s="25"/>
      <c r="G3119" s="46">
        <f t="shared" si="83"/>
        <v>689</v>
      </c>
      <c r="H3119" s="46">
        <f t="shared" si="84"/>
        <v>719</v>
      </c>
    </row>
    <row r="3120" spans="1:8" x14ac:dyDescent="0.25">
      <c r="A3120" s="25">
        <v>78075</v>
      </c>
      <c r="B3120" s="25"/>
      <c r="C3120" s="25" t="s">
        <v>2069</v>
      </c>
      <c r="D3120" s="25">
        <f>VLOOKUP(A3120,'Novitas non-facility'!$B:$C,2,FALSE)</f>
        <v>470.91</v>
      </c>
      <c r="E3120" s="25">
        <f>VLOOKUP(A3120,'Novitas facilty'!$B:$C,2,FALSE)</f>
        <v>499.14</v>
      </c>
      <c r="F3120" s="25"/>
      <c r="G3120" s="46">
        <f t="shared" si="83"/>
        <v>707</v>
      </c>
      <c r="H3120" s="46">
        <f t="shared" si="84"/>
        <v>749</v>
      </c>
    </row>
    <row r="3121" spans="1:8" x14ac:dyDescent="0.25">
      <c r="A3121" s="25">
        <v>78102</v>
      </c>
      <c r="B3121" s="25"/>
      <c r="C3121" s="25" t="s">
        <v>2070</v>
      </c>
      <c r="D3121" s="25">
        <f>VLOOKUP(A3121,'Novitas non-facility'!$B:$C,2,FALSE)</f>
        <v>183.31</v>
      </c>
      <c r="E3121" s="25">
        <f>VLOOKUP(A3121,'Novitas facilty'!$B:$C,2,FALSE)</f>
        <v>196.94</v>
      </c>
      <c r="F3121" s="25"/>
      <c r="G3121" s="46">
        <f t="shared" si="83"/>
        <v>275</v>
      </c>
      <c r="H3121" s="46">
        <f t="shared" si="84"/>
        <v>296</v>
      </c>
    </row>
    <row r="3122" spans="1:8" x14ac:dyDescent="0.25">
      <c r="A3122" s="25">
        <v>78103</v>
      </c>
      <c r="B3122" s="25"/>
      <c r="C3122" s="25" t="s">
        <v>2071</v>
      </c>
      <c r="D3122" s="25">
        <f>VLOOKUP(A3122,'Novitas non-facility'!$B:$C,2,FALSE)</f>
        <v>196.48</v>
      </c>
      <c r="E3122" s="25">
        <f>VLOOKUP(A3122,'Novitas facilty'!$B:$C,2,FALSE)</f>
        <v>258.24</v>
      </c>
      <c r="F3122" s="25"/>
      <c r="G3122" s="46">
        <f t="shared" si="83"/>
        <v>295</v>
      </c>
      <c r="H3122" s="46">
        <f t="shared" si="84"/>
        <v>388</v>
      </c>
    </row>
    <row r="3123" spans="1:8" x14ac:dyDescent="0.25">
      <c r="A3123" s="25">
        <v>78104</v>
      </c>
      <c r="B3123" s="25"/>
      <c r="C3123" s="25" t="s">
        <v>2072</v>
      </c>
      <c r="D3123" s="25">
        <f>VLOOKUP(A3123,'Novitas non-facility'!$B:$C,2,FALSE)</f>
        <v>264.77999999999997</v>
      </c>
      <c r="E3123" s="25">
        <f>VLOOKUP(A3123,'Novitas facilty'!$B:$C,2,FALSE)</f>
        <v>284.64999999999998</v>
      </c>
      <c r="F3123" s="25"/>
      <c r="G3123" s="46">
        <f t="shared" si="83"/>
        <v>398</v>
      </c>
      <c r="H3123" s="46">
        <f t="shared" si="84"/>
        <v>427</v>
      </c>
    </row>
    <row r="3124" spans="1:8" x14ac:dyDescent="0.25">
      <c r="A3124" s="25">
        <v>78110</v>
      </c>
      <c r="B3124" s="25"/>
      <c r="C3124" s="25" t="s">
        <v>2073</v>
      </c>
      <c r="D3124" s="25">
        <f>VLOOKUP(A3124,'Novitas non-facility'!$B:$C,2,FALSE)</f>
        <v>77.73</v>
      </c>
      <c r="E3124" s="25">
        <f>VLOOKUP(A3124,'Novitas facilty'!$B:$C,2,FALSE)</f>
        <v>109.23</v>
      </c>
      <c r="F3124" s="25"/>
      <c r="G3124" s="46">
        <f t="shared" si="83"/>
        <v>117</v>
      </c>
      <c r="H3124" s="46">
        <f t="shared" si="84"/>
        <v>164</v>
      </c>
    </row>
    <row r="3125" spans="1:8" x14ac:dyDescent="0.25">
      <c r="A3125" s="25">
        <v>78111</v>
      </c>
      <c r="B3125" s="25"/>
      <c r="C3125" s="25" t="s">
        <v>2074</v>
      </c>
      <c r="D3125" s="25">
        <f>VLOOKUP(A3125,'Novitas non-facility'!$B:$C,2,FALSE)</f>
        <v>82.6</v>
      </c>
      <c r="E3125" s="25">
        <f>VLOOKUP(A3125,'Novitas facilty'!$B:$C,2,FALSE)</f>
        <v>111.95</v>
      </c>
      <c r="F3125" s="25"/>
      <c r="G3125" s="46">
        <f t="shared" si="83"/>
        <v>124</v>
      </c>
      <c r="H3125" s="46">
        <f t="shared" si="84"/>
        <v>168</v>
      </c>
    </row>
    <row r="3126" spans="1:8" x14ac:dyDescent="0.25">
      <c r="A3126" s="25">
        <v>78120</v>
      </c>
      <c r="B3126" s="25"/>
      <c r="C3126" s="25" t="s">
        <v>2075</v>
      </c>
      <c r="D3126" s="25">
        <f>VLOOKUP(A3126,'Novitas non-facility'!$B:$C,2,FALSE)</f>
        <v>79.52</v>
      </c>
      <c r="E3126" s="25">
        <f>VLOOKUP(A3126,'Novitas facilty'!$B:$C,2,FALSE)</f>
        <v>109.09</v>
      </c>
      <c r="F3126" s="25"/>
      <c r="G3126" s="46">
        <f t="shared" si="83"/>
        <v>120</v>
      </c>
      <c r="H3126" s="46">
        <f t="shared" si="84"/>
        <v>164</v>
      </c>
    </row>
    <row r="3127" spans="1:8" x14ac:dyDescent="0.25">
      <c r="A3127" s="25">
        <v>78121</v>
      </c>
      <c r="B3127" s="25"/>
      <c r="C3127" s="25" t="s">
        <v>2076</v>
      </c>
      <c r="D3127" s="25">
        <f>VLOOKUP(A3127,'Novitas non-facility'!$B:$C,2,FALSE)</f>
        <v>86.5</v>
      </c>
      <c r="E3127" s="25">
        <f>VLOOKUP(A3127,'Novitas facilty'!$B:$C,2,FALSE)</f>
        <v>118.42</v>
      </c>
      <c r="F3127" s="25"/>
      <c r="G3127" s="46">
        <f t="shared" si="83"/>
        <v>130</v>
      </c>
      <c r="H3127" s="46">
        <f t="shared" si="84"/>
        <v>178</v>
      </c>
    </row>
    <row r="3128" spans="1:8" x14ac:dyDescent="0.25">
      <c r="A3128" s="25">
        <v>78122</v>
      </c>
      <c r="B3128" s="25"/>
      <c r="C3128" s="25" t="s">
        <v>2077</v>
      </c>
      <c r="D3128" s="25">
        <f>VLOOKUP(A3128,'Novitas non-facility'!$B:$C,2,FALSE)</f>
        <v>111.22</v>
      </c>
      <c r="E3128" s="25">
        <f>VLOOKUP(A3128,'Novitas facilty'!$B:$C,2,FALSE)</f>
        <v>112.72</v>
      </c>
      <c r="F3128" s="25"/>
      <c r="G3128" s="46">
        <f t="shared" si="83"/>
        <v>167</v>
      </c>
      <c r="H3128" s="46">
        <f t="shared" si="84"/>
        <v>170</v>
      </c>
    </row>
    <row r="3129" spans="1:8" x14ac:dyDescent="0.25">
      <c r="A3129" s="25">
        <v>78130</v>
      </c>
      <c r="B3129" s="25"/>
      <c r="C3129" s="25" t="s">
        <v>2078</v>
      </c>
      <c r="D3129" s="25">
        <f>VLOOKUP(A3129,'Novitas non-facility'!$B:$C,2,FALSE)</f>
        <v>138.53</v>
      </c>
      <c r="E3129" s="25">
        <f>VLOOKUP(A3129,'Novitas facilty'!$B:$C,2,FALSE)</f>
        <v>194.71</v>
      </c>
      <c r="F3129" s="25"/>
      <c r="G3129" s="46">
        <f t="shared" si="83"/>
        <v>208</v>
      </c>
      <c r="H3129" s="46">
        <f t="shared" si="84"/>
        <v>293</v>
      </c>
    </row>
    <row r="3130" spans="1:8" x14ac:dyDescent="0.25">
      <c r="A3130" s="25">
        <v>78135</v>
      </c>
      <c r="B3130" s="25"/>
      <c r="C3130" s="25" t="s">
        <v>2079</v>
      </c>
      <c r="D3130" s="25">
        <f>VLOOKUP(A3130,'Novitas non-facility'!$B:$C,2,FALSE)</f>
        <v>410.89</v>
      </c>
      <c r="E3130" s="25">
        <f>VLOOKUP(A3130,'Novitas facilty'!$B:$C,2,FALSE)</f>
        <v>410.89</v>
      </c>
      <c r="F3130" s="25"/>
      <c r="G3130" s="46">
        <f t="shared" si="83"/>
        <v>617</v>
      </c>
      <c r="H3130" s="46">
        <f t="shared" si="84"/>
        <v>617</v>
      </c>
    </row>
    <row r="3131" spans="1:8" x14ac:dyDescent="0.25">
      <c r="A3131" s="25">
        <v>78140</v>
      </c>
      <c r="B3131" s="25"/>
      <c r="C3131" s="25" t="s">
        <v>2080</v>
      </c>
      <c r="D3131" s="25">
        <f>VLOOKUP(A3131,'Novitas non-facility'!$B:$C,2,FALSE)</f>
        <v>122.23</v>
      </c>
      <c r="E3131" s="25">
        <f>VLOOKUP(A3131,'Novitas facilty'!$B:$C,2,FALSE)</f>
        <v>157.65</v>
      </c>
      <c r="F3131" s="25"/>
      <c r="G3131" s="46">
        <f t="shared" si="83"/>
        <v>184</v>
      </c>
      <c r="H3131" s="46">
        <f t="shared" si="84"/>
        <v>237</v>
      </c>
    </row>
    <row r="3132" spans="1:8" x14ac:dyDescent="0.25">
      <c r="A3132" s="25">
        <v>78185</v>
      </c>
      <c r="B3132" s="25"/>
      <c r="C3132" s="25" t="s">
        <v>2081</v>
      </c>
      <c r="D3132" s="25">
        <f>VLOOKUP(A3132,'Novitas non-facility'!$B:$C,2,FALSE)</f>
        <v>179.2</v>
      </c>
      <c r="E3132" s="25">
        <f>VLOOKUP(A3132,'Novitas facilty'!$B:$C,2,FALSE)</f>
        <v>247.03</v>
      </c>
      <c r="F3132" s="25"/>
      <c r="G3132" s="46">
        <f t="shared" si="83"/>
        <v>269</v>
      </c>
      <c r="H3132" s="46">
        <f t="shared" si="84"/>
        <v>371</v>
      </c>
    </row>
    <row r="3133" spans="1:8" x14ac:dyDescent="0.25">
      <c r="A3133" s="25">
        <v>78191</v>
      </c>
      <c r="B3133" s="25"/>
      <c r="C3133" s="25" t="s">
        <v>2082</v>
      </c>
      <c r="D3133" s="25">
        <f>VLOOKUP(A3133,'Novitas non-facility'!$B:$C,2,FALSE)</f>
        <v>138.53</v>
      </c>
      <c r="E3133" s="25">
        <f>VLOOKUP(A3133,'Novitas facilty'!$B:$C,2,FALSE)</f>
        <v>194.71</v>
      </c>
      <c r="F3133" s="25"/>
      <c r="G3133" s="46">
        <f t="shared" si="83"/>
        <v>208</v>
      </c>
      <c r="H3133" s="46">
        <f t="shared" si="84"/>
        <v>293</v>
      </c>
    </row>
    <row r="3134" spans="1:8" x14ac:dyDescent="0.25">
      <c r="A3134" s="25">
        <v>78195</v>
      </c>
      <c r="B3134" s="25"/>
      <c r="C3134" s="25" t="s">
        <v>2083</v>
      </c>
      <c r="D3134" s="25">
        <f>VLOOKUP(A3134,'Novitas non-facility'!$B:$C,2,FALSE)</f>
        <v>372.11</v>
      </c>
      <c r="E3134" s="25">
        <f>VLOOKUP(A3134,'Novitas facilty'!$B:$C,2,FALSE)</f>
        <v>413.27</v>
      </c>
      <c r="F3134" s="25"/>
      <c r="G3134" s="46">
        <f t="shared" si="83"/>
        <v>559</v>
      </c>
      <c r="H3134" s="46">
        <f t="shared" si="84"/>
        <v>620</v>
      </c>
    </row>
    <row r="3135" spans="1:8" x14ac:dyDescent="0.25">
      <c r="A3135" s="25">
        <v>78201</v>
      </c>
      <c r="B3135" s="25"/>
      <c r="C3135" s="25" t="s">
        <v>2084</v>
      </c>
      <c r="D3135" s="25">
        <f>VLOOKUP(A3135,'Novitas non-facility'!$B:$C,2,FALSE)</f>
        <v>202.67</v>
      </c>
      <c r="E3135" s="25">
        <f>VLOOKUP(A3135,'Novitas facilty'!$B:$C,2,FALSE)</f>
        <v>218.69</v>
      </c>
      <c r="F3135" s="25"/>
      <c r="G3135" s="46">
        <f t="shared" ref="G3135:G3198" si="85">ROUNDUP(D3135*$L$2,0)</f>
        <v>305</v>
      </c>
      <c r="H3135" s="46">
        <f t="shared" ref="H3135:H3198" si="86">ROUNDUP(E3135*$L$2,0)</f>
        <v>329</v>
      </c>
    </row>
    <row r="3136" spans="1:8" x14ac:dyDescent="0.25">
      <c r="A3136" s="25">
        <v>78202</v>
      </c>
      <c r="B3136" s="25"/>
      <c r="C3136" s="25" t="s">
        <v>2085</v>
      </c>
      <c r="D3136" s="25">
        <f>VLOOKUP(A3136,'Novitas non-facility'!$B:$C,2,FALSE)</f>
        <v>221.13</v>
      </c>
      <c r="E3136" s="25">
        <f>VLOOKUP(A3136,'Novitas facilty'!$B:$C,2,FALSE)</f>
        <v>234.96</v>
      </c>
      <c r="F3136" s="25"/>
      <c r="G3136" s="46">
        <f t="shared" si="85"/>
        <v>332</v>
      </c>
      <c r="H3136" s="46">
        <f t="shared" si="86"/>
        <v>353</v>
      </c>
    </row>
    <row r="3137" spans="1:8" x14ac:dyDescent="0.25">
      <c r="A3137" s="25">
        <v>78205</v>
      </c>
      <c r="B3137" s="25"/>
      <c r="C3137" s="25" t="s">
        <v>2086</v>
      </c>
      <c r="D3137" s="25">
        <f>VLOOKUP(A3137,'Novitas non-facility'!$B:$C,2,FALSE)</f>
        <v>245.51</v>
      </c>
      <c r="E3137" s="25">
        <f>VLOOKUP(A3137,'Novitas facilty'!$B:$C,2,FALSE)</f>
        <v>245.51</v>
      </c>
      <c r="F3137" s="25"/>
      <c r="G3137" s="46">
        <f t="shared" si="85"/>
        <v>369</v>
      </c>
      <c r="H3137" s="46">
        <f t="shared" si="86"/>
        <v>369</v>
      </c>
    </row>
    <row r="3138" spans="1:8" x14ac:dyDescent="0.25">
      <c r="A3138" s="25">
        <v>78206</v>
      </c>
      <c r="B3138" s="25"/>
      <c r="C3138" s="25" t="s">
        <v>2087</v>
      </c>
      <c r="D3138" s="25">
        <f>VLOOKUP(A3138,'Novitas non-facility'!$B:$C,2,FALSE)</f>
        <v>398.44</v>
      </c>
      <c r="E3138" s="25">
        <f>VLOOKUP(A3138,'Novitas facilty'!$B:$C,2,FALSE)</f>
        <v>398.44</v>
      </c>
      <c r="F3138" s="25"/>
      <c r="G3138" s="46">
        <f t="shared" si="85"/>
        <v>598</v>
      </c>
      <c r="H3138" s="46">
        <f t="shared" si="86"/>
        <v>598</v>
      </c>
    </row>
    <row r="3139" spans="1:8" x14ac:dyDescent="0.25">
      <c r="A3139" s="25">
        <v>78215</v>
      </c>
      <c r="B3139" s="25"/>
      <c r="C3139" s="25" t="s">
        <v>2088</v>
      </c>
      <c r="D3139" s="25">
        <f>VLOOKUP(A3139,'Novitas non-facility'!$B:$C,2,FALSE)</f>
        <v>208.62</v>
      </c>
      <c r="E3139" s="25">
        <f>VLOOKUP(A3139,'Novitas facilty'!$B:$C,2,FALSE)</f>
        <v>226.56</v>
      </c>
      <c r="F3139" s="25"/>
      <c r="G3139" s="46">
        <f t="shared" si="85"/>
        <v>313</v>
      </c>
      <c r="H3139" s="46">
        <f t="shared" si="86"/>
        <v>340</v>
      </c>
    </row>
    <row r="3140" spans="1:8" x14ac:dyDescent="0.25">
      <c r="A3140" s="25">
        <v>78216</v>
      </c>
      <c r="B3140" s="25"/>
      <c r="C3140" s="25" t="s">
        <v>2089</v>
      </c>
      <c r="D3140" s="25">
        <f>VLOOKUP(A3140,'Novitas non-facility'!$B:$C,2,FALSE)</f>
        <v>144.69999999999999</v>
      </c>
      <c r="E3140" s="25">
        <f>VLOOKUP(A3140,'Novitas facilty'!$B:$C,2,FALSE)</f>
        <v>145.31</v>
      </c>
      <c r="F3140" s="25"/>
      <c r="G3140" s="46">
        <f t="shared" si="85"/>
        <v>218</v>
      </c>
      <c r="H3140" s="46">
        <f t="shared" si="86"/>
        <v>218</v>
      </c>
    </row>
    <row r="3141" spans="1:8" x14ac:dyDescent="0.25">
      <c r="A3141" s="25">
        <v>78226</v>
      </c>
      <c r="B3141" s="25"/>
      <c r="C3141" s="25" t="s">
        <v>2090</v>
      </c>
      <c r="D3141" s="25">
        <f>VLOOKUP(A3141,'Novitas non-facility'!$B:$C,2,FALSE)</f>
        <v>343.04</v>
      </c>
      <c r="E3141" s="25">
        <f>VLOOKUP(A3141,'Novitas facilty'!$B:$C,2,FALSE)</f>
        <v>386.76</v>
      </c>
      <c r="F3141" s="25"/>
      <c r="G3141" s="46">
        <f t="shared" si="85"/>
        <v>515</v>
      </c>
      <c r="H3141" s="46">
        <f t="shared" si="86"/>
        <v>581</v>
      </c>
    </row>
    <row r="3142" spans="1:8" x14ac:dyDescent="0.25">
      <c r="A3142" s="25">
        <v>78227</v>
      </c>
      <c r="B3142" s="25"/>
      <c r="C3142" s="25" t="s">
        <v>2091</v>
      </c>
      <c r="D3142" s="25">
        <f>VLOOKUP(A3142,'Novitas non-facility'!$B:$C,2,FALSE)</f>
        <v>461.31</v>
      </c>
      <c r="E3142" s="25">
        <f>VLOOKUP(A3142,'Novitas facilty'!$B:$C,2,FALSE)</f>
        <v>525.12</v>
      </c>
      <c r="F3142" s="25"/>
      <c r="G3142" s="46">
        <f t="shared" si="85"/>
        <v>692</v>
      </c>
      <c r="H3142" s="46">
        <f t="shared" si="86"/>
        <v>788</v>
      </c>
    </row>
    <row r="3143" spans="1:8" x14ac:dyDescent="0.25">
      <c r="A3143" s="25">
        <v>78230</v>
      </c>
      <c r="B3143" s="25"/>
      <c r="C3143" s="25" t="s">
        <v>2092</v>
      </c>
      <c r="D3143" s="25">
        <f>VLOOKUP(A3143,'Novitas non-facility'!$B:$C,2,FALSE)</f>
        <v>188.16</v>
      </c>
      <c r="E3143" s="25">
        <f>VLOOKUP(A3143,'Novitas facilty'!$B:$C,2,FALSE)</f>
        <v>163.89</v>
      </c>
      <c r="F3143" s="25"/>
      <c r="G3143" s="46">
        <f t="shared" si="85"/>
        <v>283</v>
      </c>
      <c r="H3143" s="46">
        <f t="shared" si="86"/>
        <v>246</v>
      </c>
    </row>
    <row r="3144" spans="1:8" x14ac:dyDescent="0.25">
      <c r="A3144" s="25">
        <v>78231</v>
      </c>
      <c r="B3144" s="25"/>
      <c r="C3144" s="25" t="s">
        <v>2093</v>
      </c>
      <c r="D3144" s="25">
        <f>VLOOKUP(A3144,'Novitas non-facility'!$B:$C,2,FALSE)</f>
        <v>116.39</v>
      </c>
      <c r="E3144" s="25">
        <f>VLOOKUP(A3144,'Novitas facilty'!$B:$C,2,FALSE)</f>
        <v>150.72</v>
      </c>
      <c r="F3144" s="25"/>
      <c r="G3144" s="46">
        <f t="shared" si="85"/>
        <v>175</v>
      </c>
      <c r="H3144" s="46">
        <f t="shared" si="86"/>
        <v>227</v>
      </c>
    </row>
    <row r="3145" spans="1:8" x14ac:dyDescent="0.25">
      <c r="A3145" s="25">
        <v>78232</v>
      </c>
      <c r="B3145" s="25"/>
      <c r="C3145" s="25" t="s">
        <v>2094</v>
      </c>
      <c r="D3145" s="25">
        <f>VLOOKUP(A3145,'Novitas non-facility'!$B:$C,2,FALSE)</f>
        <v>114.63</v>
      </c>
      <c r="E3145" s="25">
        <f>VLOOKUP(A3145,'Novitas facilty'!$B:$C,2,FALSE)</f>
        <v>113.87</v>
      </c>
      <c r="F3145" s="25"/>
      <c r="G3145" s="46">
        <f t="shared" si="85"/>
        <v>172</v>
      </c>
      <c r="H3145" s="46">
        <f t="shared" si="86"/>
        <v>171</v>
      </c>
    </row>
    <row r="3146" spans="1:8" x14ac:dyDescent="0.25">
      <c r="A3146" s="25">
        <v>78258</v>
      </c>
      <c r="B3146" s="25"/>
      <c r="C3146" s="25" t="s">
        <v>2095</v>
      </c>
      <c r="D3146" s="25">
        <f>VLOOKUP(A3146,'Novitas non-facility'!$B:$C,2,FALSE)</f>
        <v>226.49</v>
      </c>
      <c r="E3146" s="25">
        <f>VLOOKUP(A3146,'Novitas facilty'!$B:$C,2,FALSE)</f>
        <v>257.47000000000003</v>
      </c>
      <c r="F3146" s="25"/>
      <c r="G3146" s="46">
        <f t="shared" si="85"/>
        <v>340</v>
      </c>
      <c r="H3146" s="46">
        <f t="shared" si="86"/>
        <v>387</v>
      </c>
    </row>
    <row r="3147" spans="1:8" x14ac:dyDescent="0.25">
      <c r="A3147" s="25">
        <v>78261</v>
      </c>
      <c r="B3147" s="25"/>
      <c r="C3147" s="25" t="s">
        <v>2096</v>
      </c>
      <c r="D3147" s="25">
        <f>VLOOKUP(A3147,'Novitas non-facility'!$B:$C,2,FALSE)</f>
        <v>212.27</v>
      </c>
      <c r="E3147" s="25">
        <f>VLOOKUP(A3147,'Novitas facilty'!$B:$C,2,FALSE)</f>
        <v>289.07</v>
      </c>
      <c r="F3147" s="25"/>
      <c r="G3147" s="46">
        <f t="shared" si="85"/>
        <v>319</v>
      </c>
      <c r="H3147" s="46">
        <f t="shared" si="86"/>
        <v>434</v>
      </c>
    </row>
    <row r="3148" spans="1:8" x14ac:dyDescent="0.25">
      <c r="A3148" s="25">
        <v>78262</v>
      </c>
      <c r="B3148" s="25"/>
      <c r="C3148" s="25" t="s">
        <v>2097</v>
      </c>
      <c r="D3148" s="25">
        <f>VLOOKUP(A3148,'Novitas non-facility'!$B:$C,2,FALSE)</f>
        <v>260.56</v>
      </c>
      <c r="E3148" s="25">
        <f>VLOOKUP(A3148,'Novitas facilty'!$B:$C,2,FALSE)</f>
        <v>284.27999999999997</v>
      </c>
      <c r="F3148" s="25"/>
      <c r="G3148" s="46">
        <f t="shared" si="85"/>
        <v>391</v>
      </c>
      <c r="H3148" s="46">
        <f t="shared" si="86"/>
        <v>427</v>
      </c>
    </row>
    <row r="3149" spans="1:8" x14ac:dyDescent="0.25">
      <c r="A3149" s="25">
        <v>78264</v>
      </c>
      <c r="B3149" s="25"/>
      <c r="C3149" s="25" t="s">
        <v>2098</v>
      </c>
      <c r="D3149" s="25">
        <f>VLOOKUP(A3149,'Novitas non-facility'!$B:$C,2,FALSE)</f>
        <v>348.61</v>
      </c>
      <c r="E3149" s="25">
        <f>VLOOKUP(A3149,'Novitas facilty'!$B:$C,2,FALSE)</f>
        <v>389.98</v>
      </c>
      <c r="F3149" s="25"/>
      <c r="G3149" s="46">
        <f t="shared" si="85"/>
        <v>523</v>
      </c>
      <c r="H3149" s="46">
        <f t="shared" si="86"/>
        <v>585</v>
      </c>
    </row>
    <row r="3150" spans="1:8" x14ac:dyDescent="0.25">
      <c r="A3150" s="25">
        <v>78265</v>
      </c>
      <c r="B3150" s="25"/>
      <c r="C3150" s="25" t="s">
        <v>2098</v>
      </c>
      <c r="D3150" s="25">
        <f>VLOOKUP(A3150,'Novitas non-facility'!$B:$C,2,FALSE)</f>
        <v>412.36</v>
      </c>
      <c r="E3150" s="25">
        <f>VLOOKUP(A3150,'Novitas facilty'!$B:$C,2,FALSE)</f>
        <v>464.82</v>
      </c>
      <c r="F3150" s="25"/>
      <c r="G3150" s="46">
        <f t="shared" si="85"/>
        <v>619</v>
      </c>
      <c r="H3150" s="46">
        <f t="shared" si="86"/>
        <v>698</v>
      </c>
    </row>
    <row r="3151" spans="1:8" x14ac:dyDescent="0.25">
      <c r="A3151" s="25">
        <v>78266</v>
      </c>
      <c r="B3151" s="25"/>
      <c r="C3151" s="25" t="s">
        <v>2098</v>
      </c>
      <c r="D3151" s="25">
        <f>VLOOKUP(A3151,'Novitas non-facility'!$B:$C,2,FALSE)</f>
        <v>468.79</v>
      </c>
      <c r="E3151" s="25">
        <f>VLOOKUP(A3151,'Novitas facilty'!$B:$C,2,FALSE)</f>
        <v>551.86</v>
      </c>
      <c r="F3151" s="25"/>
      <c r="G3151" s="46">
        <f t="shared" si="85"/>
        <v>704</v>
      </c>
      <c r="H3151" s="46">
        <f t="shared" si="86"/>
        <v>828</v>
      </c>
    </row>
    <row r="3152" spans="1:8" x14ac:dyDescent="0.25">
      <c r="A3152" s="25">
        <v>78270</v>
      </c>
      <c r="B3152" s="25"/>
      <c r="C3152" s="25" t="s">
        <v>2099</v>
      </c>
      <c r="D3152" s="25">
        <f>VLOOKUP(A3152,'Novitas non-facility'!$B:$C,2,FALSE)</f>
        <v>117.66</v>
      </c>
      <c r="E3152" s="25">
        <f>VLOOKUP(A3152,'Novitas facilty'!$B:$C,2,FALSE)</f>
        <v>117.66</v>
      </c>
      <c r="F3152" s="25"/>
      <c r="G3152" s="46">
        <f t="shared" si="85"/>
        <v>177</v>
      </c>
      <c r="H3152" s="46">
        <f t="shared" si="86"/>
        <v>177</v>
      </c>
    </row>
    <row r="3153" spans="1:8" x14ac:dyDescent="0.25">
      <c r="A3153" s="25">
        <v>78271</v>
      </c>
      <c r="B3153" s="25"/>
      <c r="C3153" s="25" t="s">
        <v>2100</v>
      </c>
      <c r="D3153" s="25">
        <f>VLOOKUP(A3153,'Novitas non-facility'!$B:$C,2,FALSE)</f>
        <v>104.77</v>
      </c>
      <c r="E3153" s="25">
        <f>VLOOKUP(A3153,'Novitas facilty'!$B:$C,2,FALSE)</f>
        <v>104.77</v>
      </c>
      <c r="F3153" s="25"/>
      <c r="G3153" s="46">
        <f t="shared" si="85"/>
        <v>158</v>
      </c>
      <c r="H3153" s="46">
        <f t="shared" si="86"/>
        <v>158</v>
      </c>
    </row>
    <row r="3154" spans="1:8" x14ac:dyDescent="0.25">
      <c r="A3154" s="25">
        <v>78272</v>
      </c>
      <c r="B3154" s="25"/>
      <c r="C3154" s="25" t="s">
        <v>2101</v>
      </c>
      <c r="D3154" s="25">
        <f>VLOOKUP(A3154,'Novitas non-facility'!$B:$C,2,FALSE)</f>
        <v>112.17</v>
      </c>
      <c r="E3154" s="25">
        <f>VLOOKUP(A3154,'Novitas facilty'!$B:$C,2,FALSE)</f>
        <v>112.17</v>
      </c>
      <c r="F3154" s="25"/>
      <c r="G3154" s="46">
        <f t="shared" si="85"/>
        <v>169</v>
      </c>
      <c r="H3154" s="46">
        <f t="shared" si="86"/>
        <v>169</v>
      </c>
    </row>
    <row r="3155" spans="1:8" x14ac:dyDescent="0.25">
      <c r="A3155" s="25">
        <v>78278</v>
      </c>
      <c r="B3155" s="25"/>
      <c r="C3155" s="25" t="s">
        <v>2102</v>
      </c>
      <c r="D3155" s="25">
        <f>VLOOKUP(A3155,'Novitas non-facility'!$B:$C,2,FALSE)</f>
        <v>367.08</v>
      </c>
      <c r="E3155" s="25">
        <f>VLOOKUP(A3155,'Novitas facilty'!$B:$C,2,FALSE)</f>
        <v>405.99</v>
      </c>
      <c r="F3155" s="25"/>
      <c r="G3155" s="46">
        <f t="shared" si="85"/>
        <v>551</v>
      </c>
      <c r="H3155" s="46">
        <f t="shared" si="86"/>
        <v>609</v>
      </c>
    </row>
    <row r="3156" spans="1:8" x14ac:dyDescent="0.25">
      <c r="A3156" s="25">
        <v>78282</v>
      </c>
      <c r="B3156" s="25"/>
      <c r="C3156" s="25" t="s">
        <v>2103</v>
      </c>
      <c r="D3156" s="25">
        <f>VLOOKUP(A3156,'Novitas non-facility'!$B:$C,2,FALSE)</f>
        <v>15.75</v>
      </c>
      <c r="E3156" s="25">
        <f>VLOOKUP(A3156,'Novitas facilty'!$B:$C,2,FALSE)</f>
        <v>0</v>
      </c>
      <c r="F3156" s="25"/>
      <c r="G3156" s="46">
        <f t="shared" si="85"/>
        <v>24</v>
      </c>
      <c r="H3156" s="46">
        <f t="shared" si="86"/>
        <v>0</v>
      </c>
    </row>
    <row r="3157" spans="1:8" x14ac:dyDescent="0.25">
      <c r="A3157" s="25">
        <v>78290</v>
      </c>
      <c r="B3157" s="25"/>
      <c r="C3157" s="25" t="s">
        <v>2104</v>
      </c>
      <c r="D3157" s="25">
        <f>VLOOKUP(A3157,'Novitas non-facility'!$B:$C,2,FALSE)</f>
        <v>348.54</v>
      </c>
      <c r="E3157" s="25">
        <f>VLOOKUP(A3157,'Novitas facilty'!$B:$C,2,FALSE)</f>
        <v>389.39</v>
      </c>
      <c r="F3157" s="25"/>
      <c r="G3157" s="46">
        <f t="shared" si="85"/>
        <v>523</v>
      </c>
      <c r="H3157" s="46">
        <f t="shared" si="86"/>
        <v>585</v>
      </c>
    </row>
    <row r="3158" spans="1:8" x14ac:dyDescent="0.25">
      <c r="A3158" s="25">
        <v>78291</v>
      </c>
      <c r="B3158" s="25"/>
      <c r="C3158" s="25" t="s">
        <v>2105</v>
      </c>
      <c r="D3158" s="25">
        <f>VLOOKUP(A3158,'Novitas non-facility'!$B:$C,2,FALSE)</f>
        <v>277.5</v>
      </c>
      <c r="E3158" s="25">
        <f>VLOOKUP(A3158,'Novitas facilty'!$B:$C,2,FALSE)</f>
        <v>292.42</v>
      </c>
      <c r="F3158" s="25"/>
      <c r="G3158" s="46">
        <f t="shared" si="85"/>
        <v>417</v>
      </c>
      <c r="H3158" s="46">
        <f t="shared" si="86"/>
        <v>439</v>
      </c>
    </row>
    <row r="3159" spans="1:8" x14ac:dyDescent="0.25">
      <c r="A3159" s="25">
        <v>78300</v>
      </c>
      <c r="B3159" s="25"/>
      <c r="C3159" s="25" t="s">
        <v>2106</v>
      </c>
      <c r="D3159" s="25">
        <f>VLOOKUP(A3159,'Novitas non-facility'!$B:$C,2,FALSE)</f>
        <v>239.78</v>
      </c>
      <c r="E3159" s="25">
        <f>VLOOKUP(A3159,'Novitas facilty'!$B:$C,2,FALSE)</f>
        <v>209.97</v>
      </c>
      <c r="F3159" s="25"/>
      <c r="G3159" s="46">
        <f t="shared" si="85"/>
        <v>360</v>
      </c>
      <c r="H3159" s="46">
        <f t="shared" si="86"/>
        <v>315</v>
      </c>
    </row>
    <row r="3160" spans="1:8" x14ac:dyDescent="0.25">
      <c r="A3160" s="25">
        <v>78305</v>
      </c>
      <c r="B3160" s="25"/>
      <c r="C3160" s="25" t="s">
        <v>2107</v>
      </c>
      <c r="D3160" s="25">
        <f>VLOOKUP(A3160,'Novitas non-facility'!$B:$C,2,FALSE)</f>
        <v>291.36</v>
      </c>
      <c r="E3160" s="25">
        <f>VLOOKUP(A3160,'Novitas facilty'!$B:$C,2,FALSE)</f>
        <v>268.01</v>
      </c>
      <c r="F3160" s="25"/>
      <c r="G3160" s="46">
        <f t="shared" si="85"/>
        <v>438</v>
      </c>
      <c r="H3160" s="46">
        <f t="shared" si="86"/>
        <v>403</v>
      </c>
    </row>
    <row r="3161" spans="1:8" x14ac:dyDescent="0.25">
      <c r="A3161" s="25">
        <v>78306</v>
      </c>
      <c r="B3161" s="25"/>
      <c r="C3161" s="25" t="s">
        <v>2108</v>
      </c>
      <c r="D3161" s="25">
        <f>VLOOKUP(A3161,'Novitas non-facility'!$B:$C,2,FALSE)</f>
        <v>311.45999999999998</v>
      </c>
      <c r="E3161" s="25">
        <f>VLOOKUP(A3161,'Novitas facilty'!$B:$C,2,FALSE)</f>
        <v>292.88</v>
      </c>
      <c r="F3161" s="25"/>
      <c r="G3161" s="46">
        <f t="shared" si="85"/>
        <v>468</v>
      </c>
      <c r="H3161" s="46">
        <f t="shared" si="86"/>
        <v>440</v>
      </c>
    </row>
    <row r="3162" spans="1:8" x14ac:dyDescent="0.25">
      <c r="A3162" s="25">
        <v>78315</v>
      </c>
      <c r="B3162" s="25"/>
      <c r="C3162" s="25" t="s">
        <v>2109</v>
      </c>
      <c r="D3162" s="25">
        <f>VLOOKUP(A3162,'Novitas non-facility'!$B:$C,2,FALSE)</f>
        <v>364.71</v>
      </c>
      <c r="E3162" s="25">
        <f>VLOOKUP(A3162,'Novitas facilty'!$B:$C,2,FALSE)</f>
        <v>403.46</v>
      </c>
      <c r="F3162" s="25"/>
      <c r="G3162" s="46">
        <f t="shared" si="85"/>
        <v>548</v>
      </c>
      <c r="H3162" s="46">
        <f t="shared" si="86"/>
        <v>606</v>
      </c>
    </row>
    <row r="3163" spans="1:8" x14ac:dyDescent="0.25">
      <c r="A3163" s="25">
        <v>78320</v>
      </c>
      <c r="B3163" s="25"/>
      <c r="C3163" s="25" t="s">
        <v>2110</v>
      </c>
      <c r="D3163" s="25" t="e">
        <f>VLOOKUP(A3163,'Novitas non-facility'!$B:$C,2,FALSE)</f>
        <v>#N/A</v>
      </c>
      <c r="E3163" s="25">
        <f>VLOOKUP(A3163,'Novitas facilty'!$B:$C,2,FALSE)</f>
        <v>263.63</v>
      </c>
      <c r="F3163" s="25"/>
      <c r="G3163" s="46" t="e">
        <f t="shared" si="85"/>
        <v>#N/A</v>
      </c>
      <c r="H3163" s="46">
        <f t="shared" si="86"/>
        <v>396</v>
      </c>
    </row>
    <row r="3164" spans="1:8" x14ac:dyDescent="0.25">
      <c r="A3164" s="25">
        <v>78414</v>
      </c>
      <c r="B3164" s="25"/>
      <c r="C3164" s="25" t="s">
        <v>2111</v>
      </c>
      <c r="D3164" s="25">
        <f>VLOOKUP(A3164,'Novitas non-facility'!$B:$C,2,FALSE)</f>
        <v>21.79</v>
      </c>
      <c r="E3164" s="25">
        <f>VLOOKUP(A3164,'Novitas facilty'!$B:$C,2,FALSE)</f>
        <v>0</v>
      </c>
      <c r="F3164" s="25"/>
      <c r="G3164" s="46">
        <f t="shared" si="85"/>
        <v>33</v>
      </c>
      <c r="H3164" s="46">
        <f t="shared" si="86"/>
        <v>0</v>
      </c>
    </row>
    <row r="3165" spans="1:8" x14ac:dyDescent="0.25">
      <c r="A3165" s="25">
        <v>78428</v>
      </c>
      <c r="B3165" s="25"/>
      <c r="C3165" s="25" t="s">
        <v>2112</v>
      </c>
      <c r="D3165" s="25">
        <f>VLOOKUP(A3165,'Novitas non-facility'!$B:$C,2,FALSE)</f>
        <v>197.8</v>
      </c>
      <c r="E3165" s="25">
        <f>VLOOKUP(A3165,'Novitas facilty'!$B:$C,2,FALSE)</f>
        <v>208.6</v>
      </c>
      <c r="F3165" s="25"/>
      <c r="G3165" s="46">
        <f t="shared" si="85"/>
        <v>297</v>
      </c>
      <c r="H3165" s="46">
        <f t="shared" si="86"/>
        <v>313</v>
      </c>
    </row>
    <row r="3166" spans="1:8" x14ac:dyDescent="0.25">
      <c r="A3166" s="25">
        <v>78445</v>
      </c>
      <c r="B3166" s="25"/>
      <c r="C3166" s="25" t="s">
        <v>2113</v>
      </c>
      <c r="D3166" s="25">
        <f>VLOOKUP(A3166,'Novitas non-facility'!$B:$C,2,FALSE)</f>
        <v>222.64</v>
      </c>
      <c r="E3166" s="25">
        <f>VLOOKUP(A3166,'Novitas facilty'!$B:$C,2,FALSE)</f>
        <v>203.61</v>
      </c>
      <c r="F3166" s="25"/>
      <c r="G3166" s="46">
        <f t="shared" si="85"/>
        <v>334</v>
      </c>
      <c r="H3166" s="46">
        <f t="shared" si="86"/>
        <v>306</v>
      </c>
    </row>
    <row r="3167" spans="1:8" x14ac:dyDescent="0.25">
      <c r="A3167" s="25">
        <v>78451</v>
      </c>
      <c r="B3167" s="25"/>
      <c r="C3167" s="25" t="s">
        <v>2114</v>
      </c>
      <c r="D3167" s="25">
        <f>VLOOKUP(A3167,'Novitas non-facility'!$B:$C,2,FALSE)</f>
        <v>355.67</v>
      </c>
      <c r="E3167" s="25">
        <f>VLOOKUP(A3167,'Novitas facilty'!$B:$C,2,FALSE)</f>
        <v>395.32</v>
      </c>
      <c r="F3167" s="25"/>
      <c r="G3167" s="46">
        <f t="shared" si="85"/>
        <v>534</v>
      </c>
      <c r="H3167" s="46">
        <f t="shared" si="86"/>
        <v>593</v>
      </c>
    </row>
    <row r="3168" spans="1:8" x14ac:dyDescent="0.25">
      <c r="A3168" s="25">
        <v>78452</v>
      </c>
      <c r="B3168" s="25"/>
      <c r="C3168" s="25" t="s">
        <v>2115</v>
      </c>
      <c r="D3168" s="25">
        <f>VLOOKUP(A3168,'Novitas non-facility'!$B:$C,2,FALSE)</f>
        <v>494.2</v>
      </c>
      <c r="E3168" s="25">
        <f>VLOOKUP(A3168,'Novitas facilty'!$B:$C,2,FALSE)</f>
        <v>548.69000000000005</v>
      </c>
      <c r="F3168" s="25"/>
      <c r="G3168" s="46">
        <f t="shared" si="85"/>
        <v>742</v>
      </c>
      <c r="H3168" s="46">
        <f t="shared" si="86"/>
        <v>824</v>
      </c>
    </row>
    <row r="3169" spans="1:8" x14ac:dyDescent="0.25">
      <c r="A3169" s="25">
        <v>78453</v>
      </c>
      <c r="B3169" s="25"/>
      <c r="C3169" s="25" t="s">
        <v>2116</v>
      </c>
      <c r="D3169" s="25">
        <f>VLOOKUP(A3169,'Novitas non-facility'!$B:$C,2,FALSE)</f>
        <v>307.63</v>
      </c>
      <c r="E3169" s="25">
        <f>VLOOKUP(A3169,'Novitas facilty'!$B:$C,2,FALSE)</f>
        <v>353.19</v>
      </c>
      <c r="F3169" s="25"/>
      <c r="G3169" s="46">
        <f t="shared" si="85"/>
        <v>462</v>
      </c>
      <c r="H3169" s="46">
        <f t="shared" si="86"/>
        <v>530</v>
      </c>
    </row>
    <row r="3170" spans="1:8" x14ac:dyDescent="0.25">
      <c r="A3170" s="25">
        <v>78454</v>
      </c>
      <c r="B3170" s="25"/>
      <c r="C3170" s="25" t="s">
        <v>2117</v>
      </c>
      <c r="D3170" s="25">
        <f>VLOOKUP(A3170,'Novitas non-facility'!$B:$C,2,FALSE)</f>
        <v>459.16</v>
      </c>
      <c r="E3170" s="25">
        <f>VLOOKUP(A3170,'Novitas facilty'!$B:$C,2,FALSE)</f>
        <v>508.22</v>
      </c>
      <c r="F3170" s="25"/>
      <c r="G3170" s="46">
        <f t="shared" si="85"/>
        <v>689</v>
      </c>
      <c r="H3170" s="46">
        <f t="shared" si="86"/>
        <v>763</v>
      </c>
    </row>
    <row r="3171" spans="1:8" x14ac:dyDescent="0.25">
      <c r="A3171" s="25">
        <v>78456</v>
      </c>
      <c r="B3171" s="25"/>
      <c r="C3171" s="25" t="s">
        <v>2118</v>
      </c>
      <c r="D3171" s="25">
        <f>VLOOKUP(A3171,'Novitas non-facility'!$B:$C,2,FALSE)</f>
        <v>328.2</v>
      </c>
      <c r="E3171" s="25">
        <f>VLOOKUP(A3171,'Novitas facilty'!$B:$C,2,FALSE)</f>
        <v>366.89</v>
      </c>
      <c r="F3171" s="25"/>
      <c r="G3171" s="46">
        <f t="shared" si="85"/>
        <v>493</v>
      </c>
      <c r="H3171" s="46">
        <f t="shared" si="86"/>
        <v>551</v>
      </c>
    </row>
    <row r="3172" spans="1:8" x14ac:dyDescent="0.25">
      <c r="A3172" s="25">
        <v>78457</v>
      </c>
      <c r="B3172" s="25"/>
      <c r="C3172" s="25" t="s">
        <v>2119</v>
      </c>
      <c r="D3172" s="25">
        <f>VLOOKUP(A3172,'Novitas non-facility'!$B:$C,2,FALSE)</f>
        <v>176.13</v>
      </c>
      <c r="E3172" s="25">
        <f>VLOOKUP(A3172,'Novitas facilty'!$B:$C,2,FALSE)</f>
        <v>217.85</v>
      </c>
      <c r="F3172" s="25"/>
      <c r="G3172" s="46">
        <f t="shared" si="85"/>
        <v>265</v>
      </c>
      <c r="H3172" s="46">
        <f t="shared" si="86"/>
        <v>327</v>
      </c>
    </row>
    <row r="3173" spans="1:8" x14ac:dyDescent="0.25">
      <c r="A3173" s="25">
        <v>78458</v>
      </c>
      <c r="B3173" s="25"/>
      <c r="C3173" s="25" t="s">
        <v>2120</v>
      </c>
      <c r="D3173" s="25">
        <f>VLOOKUP(A3173,'Novitas non-facility'!$B:$C,2,FALSE)</f>
        <v>219.93</v>
      </c>
      <c r="E3173" s="25">
        <f>VLOOKUP(A3173,'Novitas facilty'!$B:$C,2,FALSE)</f>
        <v>192.88</v>
      </c>
      <c r="F3173" s="25"/>
      <c r="G3173" s="46">
        <f t="shared" si="85"/>
        <v>330</v>
      </c>
      <c r="H3173" s="46">
        <f t="shared" si="86"/>
        <v>290</v>
      </c>
    </row>
    <row r="3174" spans="1:8" x14ac:dyDescent="0.25">
      <c r="A3174" s="25">
        <v>78459</v>
      </c>
      <c r="B3174" s="25"/>
      <c r="C3174" s="25" t="s">
        <v>2121</v>
      </c>
      <c r="D3174" s="25">
        <f>VLOOKUP(A3174,'Novitas non-facility'!$B:$C,2,FALSE)</f>
        <v>75.16</v>
      </c>
      <c r="E3174" s="25">
        <f>VLOOKUP(A3174,'Novitas facilty'!$B:$C,2,FALSE)</f>
        <v>0</v>
      </c>
      <c r="F3174" s="25"/>
      <c r="G3174" s="46">
        <f t="shared" si="85"/>
        <v>113</v>
      </c>
      <c r="H3174" s="46">
        <f t="shared" si="86"/>
        <v>0</v>
      </c>
    </row>
    <row r="3175" spans="1:8" x14ac:dyDescent="0.25">
      <c r="A3175" s="25">
        <v>78466</v>
      </c>
      <c r="B3175" s="25"/>
      <c r="C3175" s="25" t="s">
        <v>2122</v>
      </c>
      <c r="D3175" s="25">
        <f>VLOOKUP(A3175,'Novitas non-facility'!$B:$C,2,FALSE)</f>
        <v>196.16</v>
      </c>
      <c r="E3175" s="25">
        <f>VLOOKUP(A3175,'Novitas facilty'!$B:$C,2,FALSE)</f>
        <v>221.01</v>
      </c>
      <c r="F3175" s="25"/>
      <c r="G3175" s="46">
        <f t="shared" si="85"/>
        <v>295</v>
      </c>
      <c r="H3175" s="46">
        <f t="shared" si="86"/>
        <v>332</v>
      </c>
    </row>
    <row r="3176" spans="1:8" x14ac:dyDescent="0.25">
      <c r="A3176" s="25">
        <v>78468</v>
      </c>
      <c r="B3176" s="25"/>
      <c r="C3176" s="25" t="s">
        <v>2123</v>
      </c>
      <c r="D3176" s="25">
        <f>VLOOKUP(A3176,'Novitas non-facility'!$B:$C,2,FALSE)</f>
        <v>206.2</v>
      </c>
      <c r="E3176" s="25">
        <f>VLOOKUP(A3176,'Novitas facilty'!$B:$C,2,FALSE)</f>
        <v>229.07</v>
      </c>
      <c r="F3176" s="25"/>
      <c r="G3176" s="46">
        <f t="shared" si="85"/>
        <v>310</v>
      </c>
      <c r="H3176" s="46">
        <f t="shared" si="86"/>
        <v>344</v>
      </c>
    </row>
    <row r="3177" spans="1:8" x14ac:dyDescent="0.25">
      <c r="A3177" s="25">
        <v>78469</v>
      </c>
      <c r="B3177" s="25"/>
      <c r="C3177" s="25" t="s">
        <v>2124</v>
      </c>
      <c r="D3177" s="25">
        <f>VLOOKUP(A3177,'Novitas non-facility'!$B:$C,2,FALSE)</f>
        <v>234.35</v>
      </c>
      <c r="E3177" s="25">
        <f>VLOOKUP(A3177,'Novitas facilty'!$B:$C,2,FALSE)</f>
        <v>262.06</v>
      </c>
      <c r="F3177" s="25"/>
      <c r="G3177" s="46">
        <f t="shared" si="85"/>
        <v>352</v>
      </c>
      <c r="H3177" s="46">
        <f t="shared" si="86"/>
        <v>394</v>
      </c>
    </row>
    <row r="3178" spans="1:8" x14ac:dyDescent="0.25">
      <c r="A3178" s="25">
        <v>78472</v>
      </c>
      <c r="B3178" s="25"/>
      <c r="C3178" s="25" t="s">
        <v>2125</v>
      </c>
      <c r="D3178" s="25">
        <f>VLOOKUP(A3178,'Novitas non-facility'!$B:$C,2,FALSE)</f>
        <v>239.51</v>
      </c>
      <c r="E3178" s="25">
        <f>VLOOKUP(A3178,'Novitas facilty'!$B:$C,2,FALSE)</f>
        <v>265.45999999999998</v>
      </c>
      <c r="F3178" s="25"/>
      <c r="G3178" s="46">
        <f t="shared" si="85"/>
        <v>360</v>
      </c>
      <c r="H3178" s="46">
        <f t="shared" si="86"/>
        <v>399</v>
      </c>
    </row>
    <row r="3179" spans="1:8" x14ac:dyDescent="0.25">
      <c r="A3179" s="25">
        <v>78473</v>
      </c>
      <c r="B3179" s="25"/>
      <c r="C3179" s="25" t="s">
        <v>2126</v>
      </c>
      <c r="D3179" s="25">
        <f>VLOOKUP(A3179,'Novitas non-facility'!$B:$C,2,FALSE)</f>
        <v>303.23</v>
      </c>
      <c r="E3179" s="25">
        <f>VLOOKUP(A3179,'Novitas facilty'!$B:$C,2,FALSE)</f>
        <v>333.36</v>
      </c>
      <c r="F3179" s="25"/>
      <c r="G3179" s="46">
        <f t="shared" si="85"/>
        <v>455</v>
      </c>
      <c r="H3179" s="46">
        <f t="shared" si="86"/>
        <v>501</v>
      </c>
    </row>
    <row r="3180" spans="1:8" x14ac:dyDescent="0.25">
      <c r="A3180" s="25">
        <v>78481</v>
      </c>
      <c r="B3180" s="25"/>
      <c r="C3180" s="25" t="s">
        <v>2127</v>
      </c>
      <c r="D3180" s="25">
        <f>VLOOKUP(A3180,'Novitas non-facility'!$B:$C,2,FALSE)</f>
        <v>186.94</v>
      </c>
      <c r="E3180" s="25">
        <f>VLOOKUP(A3180,'Novitas facilty'!$B:$C,2,FALSE)</f>
        <v>200.63</v>
      </c>
      <c r="F3180" s="25"/>
      <c r="G3180" s="46">
        <f t="shared" si="85"/>
        <v>281</v>
      </c>
      <c r="H3180" s="46">
        <f t="shared" si="86"/>
        <v>301</v>
      </c>
    </row>
    <row r="3181" spans="1:8" x14ac:dyDescent="0.25">
      <c r="A3181" s="25">
        <v>78483</v>
      </c>
      <c r="B3181" s="25"/>
      <c r="C3181" s="25" t="s">
        <v>2128</v>
      </c>
      <c r="D3181" s="25">
        <f>VLOOKUP(A3181,'Novitas non-facility'!$B:$C,2,FALSE)</f>
        <v>251.43</v>
      </c>
      <c r="E3181" s="25">
        <f>VLOOKUP(A3181,'Novitas facilty'!$B:$C,2,FALSE)</f>
        <v>277.39</v>
      </c>
      <c r="F3181" s="25"/>
      <c r="G3181" s="46">
        <f t="shared" si="85"/>
        <v>378</v>
      </c>
      <c r="H3181" s="46">
        <f t="shared" si="86"/>
        <v>417</v>
      </c>
    </row>
    <row r="3182" spans="1:8" x14ac:dyDescent="0.25">
      <c r="A3182" s="25">
        <v>78491</v>
      </c>
      <c r="B3182" s="25"/>
      <c r="C3182" s="25" t="s">
        <v>2129</v>
      </c>
      <c r="D3182" s="25">
        <f>VLOOKUP(A3182,'Novitas non-facility'!$B:$C,2,FALSE)</f>
        <v>73.06</v>
      </c>
      <c r="E3182" s="25">
        <f>VLOOKUP(A3182,'Novitas facilty'!$B:$C,2,FALSE)</f>
        <v>0</v>
      </c>
      <c r="F3182" s="25"/>
      <c r="G3182" s="46">
        <f t="shared" si="85"/>
        <v>110</v>
      </c>
      <c r="H3182" s="46">
        <f t="shared" si="86"/>
        <v>0</v>
      </c>
    </row>
    <row r="3183" spans="1:8" x14ac:dyDescent="0.25">
      <c r="A3183" s="25">
        <v>78492</v>
      </c>
      <c r="B3183" s="25"/>
      <c r="C3183" s="25" t="s">
        <v>2130</v>
      </c>
      <c r="D3183" s="25">
        <f>VLOOKUP(A3183,'Novitas non-facility'!$B:$C,2,FALSE)</f>
        <v>87.25</v>
      </c>
      <c r="E3183" s="25">
        <f>VLOOKUP(A3183,'Novitas facilty'!$B:$C,2,FALSE)</f>
        <v>0</v>
      </c>
      <c r="F3183" s="25"/>
      <c r="G3183" s="46">
        <f t="shared" si="85"/>
        <v>131</v>
      </c>
      <c r="H3183" s="46">
        <f t="shared" si="86"/>
        <v>0</v>
      </c>
    </row>
    <row r="3184" spans="1:8" x14ac:dyDescent="0.25">
      <c r="A3184" s="25">
        <v>78494</v>
      </c>
      <c r="B3184" s="25"/>
      <c r="C3184" s="25" t="s">
        <v>2131</v>
      </c>
      <c r="D3184" s="25">
        <f>VLOOKUP(A3184,'Novitas non-facility'!$B:$C,2,FALSE)</f>
        <v>240.43</v>
      </c>
      <c r="E3184" s="25">
        <f>VLOOKUP(A3184,'Novitas facilty'!$B:$C,2,FALSE)</f>
        <v>259.07</v>
      </c>
      <c r="F3184" s="25"/>
      <c r="G3184" s="46">
        <f t="shared" si="85"/>
        <v>361</v>
      </c>
      <c r="H3184" s="46">
        <f t="shared" si="86"/>
        <v>389</v>
      </c>
    </row>
    <row r="3185" spans="1:8" x14ac:dyDescent="0.25">
      <c r="A3185" s="25">
        <v>78496</v>
      </c>
      <c r="B3185" s="25"/>
      <c r="C3185" s="25" t="s">
        <v>2132</v>
      </c>
      <c r="D3185" s="25">
        <f>VLOOKUP(A3185,'Novitas non-facility'!$B:$C,2,FALSE)</f>
        <v>46.06</v>
      </c>
      <c r="E3185" s="25">
        <f>VLOOKUP(A3185,'Novitas facilty'!$B:$C,2,FALSE)</f>
        <v>49.73</v>
      </c>
      <c r="F3185" s="25"/>
      <c r="G3185" s="46">
        <f t="shared" si="85"/>
        <v>70</v>
      </c>
      <c r="H3185" s="46">
        <f t="shared" si="86"/>
        <v>75</v>
      </c>
    </row>
    <row r="3186" spans="1:8" x14ac:dyDescent="0.25">
      <c r="A3186" s="25">
        <v>78579</v>
      </c>
      <c r="B3186" s="25"/>
      <c r="C3186" s="25" t="s">
        <v>2133</v>
      </c>
      <c r="D3186" s="25">
        <f>VLOOKUP(A3186,'Novitas non-facility'!$B:$C,2,FALSE)</f>
        <v>199.48</v>
      </c>
      <c r="E3186" s="25">
        <f>VLOOKUP(A3186,'Novitas facilty'!$B:$C,2,FALSE)</f>
        <v>217.31</v>
      </c>
      <c r="F3186" s="25"/>
      <c r="G3186" s="46">
        <f t="shared" si="85"/>
        <v>300</v>
      </c>
      <c r="H3186" s="46">
        <f t="shared" si="86"/>
        <v>326</v>
      </c>
    </row>
    <row r="3187" spans="1:8" x14ac:dyDescent="0.25">
      <c r="A3187" s="25">
        <v>78580</v>
      </c>
      <c r="B3187" s="25"/>
      <c r="C3187" s="25" t="s">
        <v>2134</v>
      </c>
      <c r="D3187" s="25">
        <f>VLOOKUP(A3187,'Novitas non-facility'!$B:$C,2,FALSE)</f>
        <v>249.72</v>
      </c>
      <c r="E3187" s="25">
        <f>VLOOKUP(A3187,'Novitas facilty'!$B:$C,2,FALSE)</f>
        <v>278.42</v>
      </c>
      <c r="F3187" s="25"/>
      <c r="G3187" s="46">
        <f t="shared" si="85"/>
        <v>375</v>
      </c>
      <c r="H3187" s="46">
        <f t="shared" si="86"/>
        <v>418</v>
      </c>
    </row>
    <row r="3188" spans="1:8" x14ac:dyDescent="0.25">
      <c r="A3188" s="25">
        <v>78582</v>
      </c>
      <c r="B3188" s="25"/>
      <c r="C3188" s="25" t="s">
        <v>2135</v>
      </c>
      <c r="D3188" s="25">
        <f>VLOOKUP(A3188,'Novitas non-facility'!$B:$C,2,FALSE)</f>
        <v>349.33</v>
      </c>
      <c r="E3188" s="25">
        <f>VLOOKUP(A3188,'Novitas facilty'!$B:$C,2,FALSE)</f>
        <v>389.58</v>
      </c>
      <c r="F3188" s="25"/>
      <c r="G3188" s="46">
        <f t="shared" si="85"/>
        <v>524</v>
      </c>
      <c r="H3188" s="46">
        <f t="shared" si="86"/>
        <v>585</v>
      </c>
    </row>
    <row r="3189" spans="1:8" x14ac:dyDescent="0.25">
      <c r="A3189" s="25">
        <v>78597</v>
      </c>
      <c r="B3189" s="25"/>
      <c r="C3189" s="25" t="s">
        <v>2136</v>
      </c>
      <c r="D3189" s="25">
        <f>VLOOKUP(A3189,'Novitas non-facility'!$B:$C,2,FALSE)</f>
        <v>211.98</v>
      </c>
      <c r="E3189" s="25">
        <f>VLOOKUP(A3189,'Novitas facilty'!$B:$C,2,FALSE)</f>
        <v>234.49</v>
      </c>
      <c r="F3189" s="25"/>
      <c r="G3189" s="46">
        <f t="shared" si="85"/>
        <v>318</v>
      </c>
      <c r="H3189" s="46">
        <f t="shared" si="86"/>
        <v>352</v>
      </c>
    </row>
    <row r="3190" spans="1:8" x14ac:dyDescent="0.25">
      <c r="A3190" s="25">
        <v>78598</v>
      </c>
      <c r="B3190" s="25"/>
      <c r="C3190" s="25" t="s">
        <v>2137</v>
      </c>
      <c r="D3190" s="25">
        <f>VLOOKUP(A3190,'Novitas non-facility'!$B:$C,2,FALSE)</f>
        <v>318.73</v>
      </c>
      <c r="E3190" s="25">
        <f>VLOOKUP(A3190,'Novitas facilty'!$B:$C,2,FALSE)</f>
        <v>357.36</v>
      </c>
      <c r="F3190" s="25"/>
      <c r="G3190" s="46">
        <f t="shared" si="85"/>
        <v>479</v>
      </c>
      <c r="H3190" s="46">
        <f t="shared" si="86"/>
        <v>537</v>
      </c>
    </row>
    <row r="3191" spans="1:8" x14ac:dyDescent="0.25">
      <c r="A3191" s="25">
        <v>78600</v>
      </c>
      <c r="B3191" s="25"/>
      <c r="C3191" s="25" t="s">
        <v>2138</v>
      </c>
      <c r="D3191" s="25">
        <f>VLOOKUP(A3191,'Novitas non-facility'!$B:$C,2,FALSE)</f>
        <v>192.76</v>
      </c>
      <c r="E3191" s="25">
        <f>VLOOKUP(A3191,'Novitas facilty'!$B:$C,2,FALSE)</f>
        <v>215.86</v>
      </c>
      <c r="F3191" s="25"/>
      <c r="G3191" s="46">
        <f t="shared" si="85"/>
        <v>290</v>
      </c>
      <c r="H3191" s="46">
        <f t="shared" si="86"/>
        <v>324</v>
      </c>
    </row>
    <row r="3192" spans="1:8" x14ac:dyDescent="0.25">
      <c r="A3192" s="25">
        <v>78601</v>
      </c>
      <c r="B3192" s="25"/>
      <c r="C3192" s="25" t="s">
        <v>2139</v>
      </c>
      <c r="D3192" s="25">
        <f>VLOOKUP(A3192,'Novitas non-facility'!$B:$C,2,FALSE)</f>
        <v>229.51</v>
      </c>
      <c r="E3192" s="25">
        <f>VLOOKUP(A3192,'Novitas facilty'!$B:$C,2,FALSE)</f>
        <v>249.04</v>
      </c>
      <c r="F3192" s="25"/>
      <c r="G3192" s="46">
        <f t="shared" si="85"/>
        <v>345</v>
      </c>
      <c r="H3192" s="46">
        <f t="shared" si="86"/>
        <v>374</v>
      </c>
    </row>
    <row r="3193" spans="1:8" x14ac:dyDescent="0.25">
      <c r="A3193" s="25">
        <v>78605</v>
      </c>
      <c r="B3193" s="25"/>
      <c r="C3193" s="25" t="s">
        <v>2140</v>
      </c>
      <c r="D3193" s="25">
        <f>VLOOKUP(A3193,'Novitas non-facility'!$B:$C,2,FALSE)</f>
        <v>213.76</v>
      </c>
      <c r="E3193" s="25">
        <f>VLOOKUP(A3193,'Novitas facilty'!$B:$C,2,FALSE)</f>
        <v>231.65</v>
      </c>
      <c r="F3193" s="25"/>
      <c r="G3193" s="46">
        <f t="shared" si="85"/>
        <v>321</v>
      </c>
      <c r="H3193" s="46">
        <f t="shared" si="86"/>
        <v>348</v>
      </c>
    </row>
    <row r="3194" spans="1:8" x14ac:dyDescent="0.25">
      <c r="A3194" s="25">
        <v>78606</v>
      </c>
      <c r="B3194" s="25"/>
      <c r="C3194" s="25" t="s">
        <v>2141</v>
      </c>
      <c r="D3194" s="25">
        <f>VLOOKUP(A3194,'Novitas non-facility'!$B:$C,2,FALSE)</f>
        <v>345.23</v>
      </c>
      <c r="E3194" s="25">
        <f>VLOOKUP(A3194,'Novitas facilty'!$B:$C,2,FALSE)</f>
        <v>386.32</v>
      </c>
      <c r="F3194" s="25"/>
      <c r="G3194" s="46">
        <f t="shared" si="85"/>
        <v>518</v>
      </c>
      <c r="H3194" s="46">
        <f t="shared" si="86"/>
        <v>580</v>
      </c>
    </row>
    <row r="3195" spans="1:8" x14ac:dyDescent="0.25">
      <c r="A3195" s="25">
        <v>78607</v>
      </c>
      <c r="B3195" s="25"/>
      <c r="C3195" s="25" t="s">
        <v>2142</v>
      </c>
      <c r="D3195" s="46">
        <v>407.13</v>
      </c>
      <c r="E3195" s="25">
        <f>VLOOKUP(A3195,'Novitas facilty'!$B:$C,2,FALSE)</f>
        <v>407.13</v>
      </c>
      <c r="F3195" s="25"/>
      <c r="G3195" s="46">
        <f t="shared" si="85"/>
        <v>611</v>
      </c>
      <c r="H3195" s="46">
        <f t="shared" si="86"/>
        <v>611</v>
      </c>
    </row>
    <row r="3196" spans="1:8" x14ac:dyDescent="0.25">
      <c r="A3196" s="25">
        <v>78608</v>
      </c>
      <c r="B3196" s="25"/>
      <c r="C3196" s="25" t="s">
        <v>2143</v>
      </c>
      <c r="D3196" s="25">
        <f>VLOOKUP(A3196,'Novitas non-facility'!$B:$C,2,FALSE)</f>
        <v>71.790000000000006</v>
      </c>
      <c r="E3196" s="25">
        <f>VLOOKUP(A3196,'Novitas facilty'!$B:$C,2,FALSE)</f>
        <v>0</v>
      </c>
      <c r="F3196" s="25"/>
      <c r="G3196" s="46">
        <f t="shared" si="85"/>
        <v>108</v>
      </c>
      <c r="H3196" s="46">
        <f t="shared" si="86"/>
        <v>0</v>
      </c>
    </row>
    <row r="3197" spans="1:8" x14ac:dyDescent="0.25">
      <c r="A3197" s="25">
        <v>78610</v>
      </c>
      <c r="B3197" s="25"/>
      <c r="C3197" s="25" t="s">
        <v>2144</v>
      </c>
      <c r="D3197" s="25">
        <f>VLOOKUP(A3197,'Novitas non-facility'!$B:$C,2,FALSE)</f>
        <v>187.11</v>
      </c>
      <c r="E3197" s="25">
        <f>VLOOKUP(A3197,'Novitas facilty'!$B:$C,2,FALSE)</f>
        <v>204.29</v>
      </c>
      <c r="F3197" s="25"/>
      <c r="G3197" s="46">
        <f t="shared" si="85"/>
        <v>281</v>
      </c>
      <c r="H3197" s="46">
        <f t="shared" si="86"/>
        <v>307</v>
      </c>
    </row>
    <row r="3198" spans="1:8" x14ac:dyDescent="0.25">
      <c r="A3198" s="25">
        <v>78630</v>
      </c>
      <c r="B3198" s="25"/>
      <c r="C3198" s="25" t="s">
        <v>2145</v>
      </c>
      <c r="D3198" s="25">
        <f>VLOOKUP(A3198,'Novitas non-facility'!$B:$C,2,FALSE)</f>
        <v>355.78</v>
      </c>
      <c r="E3198" s="25">
        <f>VLOOKUP(A3198,'Novitas facilty'!$B:$C,2,FALSE)</f>
        <v>395.03</v>
      </c>
      <c r="F3198" s="25"/>
      <c r="G3198" s="46">
        <f t="shared" si="85"/>
        <v>534</v>
      </c>
      <c r="H3198" s="46">
        <f t="shared" si="86"/>
        <v>593</v>
      </c>
    </row>
    <row r="3199" spans="1:8" x14ac:dyDescent="0.25">
      <c r="A3199" s="25">
        <v>78635</v>
      </c>
      <c r="B3199" s="25"/>
      <c r="C3199" s="25" t="s">
        <v>2146</v>
      </c>
      <c r="D3199" s="25">
        <f>VLOOKUP(A3199,'Novitas non-facility'!$B:$C,2,FALSE)</f>
        <v>356.75</v>
      </c>
      <c r="E3199" s="25">
        <f>VLOOKUP(A3199,'Novitas facilty'!$B:$C,2,FALSE)</f>
        <v>395.69</v>
      </c>
      <c r="F3199" s="25"/>
      <c r="G3199" s="46">
        <f t="shared" ref="G3199:G3235" si="87">ROUNDUP(D3199*$L$2,0)</f>
        <v>536</v>
      </c>
      <c r="H3199" s="46">
        <f t="shared" ref="H3199:H3235" si="88">ROUNDUP(E3199*$L$2,0)</f>
        <v>594</v>
      </c>
    </row>
    <row r="3200" spans="1:8" x14ac:dyDescent="0.25">
      <c r="A3200" s="25">
        <v>78645</v>
      </c>
      <c r="B3200" s="25"/>
      <c r="C3200" s="25" t="s">
        <v>2147</v>
      </c>
      <c r="D3200" s="25">
        <f>VLOOKUP(A3200,'Novitas non-facility'!$B:$C,2,FALSE)</f>
        <v>340.56</v>
      </c>
      <c r="E3200" s="25">
        <f>VLOOKUP(A3200,'Novitas facilty'!$B:$C,2,FALSE)</f>
        <v>376.9</v>
      </c>
      <c r="F3200" s="25"/>
      <c r="G3200" s="46">
        <f t="shared" si="87"/>
        <v>511</v>
      </c>
      <c r="H3200" s="46">
        <f t="shared" si="88"/>
        <v>566</v>
      </c>
    </row>
    <row r="3201" spans="1:8" x14ac:dyDescent="0.25">
      <c r="A3201" s="25">
        <v>78647</v>
      </c>
      <c r="B3201" s="25"/>
      <c r="C3201" s="25" t="s">
        <v>2145</v>
      </c>
      <c r="D3201" s="25">
        <f>VLOOKUP(A3201,'Novitas non-facility'!$B:$C,2,FALSE)</f>
        <v>407.52</v>
      </c>
      <c r="E3201" s="25">
        <f>VLOOKUP(A3201,'Novitas facilty'!$B:$C,2,FALSE)</f>
        <v>407.52</v>
      </c>
      <c r="F3201" s="25"/>
      <c r="G3201" s="46">
        <f t="shared" si="87"/>
        <v>612</v>
      </c>
      <c r="H3201" s="46">
        <f t="shared" si="88"/>
        <v>612</v>
      </c>
    </row>
    <row r="3202" spans="1:8" x14ac:dyDescent="0.25">
      <c r="A3202" s="25">
        <v>78650</v>
      </c>
      <c r="B3202" s="25"/>
      <c r="C3202" s="25" t="s">
        <v>2148</v>
      </c>
      <c r="D3202" s="25">
        <f>VLOOKUP(A3202,'Novitas non-facility'!$B:$C,2,FALSE)</f>
        <v>286.01</v>
      </c>
      <c r="E3202" s="25">
        <f>VLOOKUP(A3202,'Novitas facilty'!$B:$C,2,FALSE)</f>
        <v>384.41</v>
      </c>
      <c r="F3202" s="25"/>
      <c r="G3202" s="46">
        <f t="shared" si="87"/>
        <v>430</v>
      </c>
      <c r="H3202" s="46">
        <f t="shared" si="88"/>
        <v>577</v>
      </c>
    </row>
    <row r="3203" spans="1:8" x14ac:dyDescent="0.25">
      <c r="A3203" s="25">
        <v>78660</v>
      </c>
      <c r="B3203" s="25"/>
      <c r="C3203" s="25" t="s">
        <v>2149</v>
      </c>
      <c r="D3203" s="25">
        <f>VLOOKUP(A3203,'Novitas non-facility'!$B:$C,2,FALSE)</f>
        <v>162.44999999999999</v>
      </c>
      <c r="E3203" s="25">
        <f>VLOOKUP(A3203,'Novitas facilty'!$B:$C,2,FALSE)</f>
        <v>209.5</v>
      </c>
      <c r="F3203" s="25"/>
      <c r="G3203" s="46">
        <f t="shared" si="87"/>
        <v>244</v>
      </c>
      <c r="H3203" s="46">
        <f t="shared" si="88"/>
        <v>315</v>
      </c>
    </row>
    <row r="3204" spans="1:8" x14ac:dyDescent="0.25">
      <c r="A3204" s="25">
        <v>78700</v>
      </c>
      <c r="B3204" s="25"/>
      <c r="C3204" s="25" t="s">
        <v>2150</v>
      </c>
      <c r="D3204" s="25">
        <f>VLOOKUP(A3204,'Novitas non-facility'!$B:$C,2,FALSE)</f>
        <v>181.69</v>
      </c>
      <c r="E3204" s="25">
        <f>VLOOKUP(A3204,'Novitas facilty'!$B:$C,2,FALSE)</f>
        <v>200.13</v>
      </c>
      <c r="F3204" s="25"/>
      <c r="G3204" s="46">
        <f t="shared" si="87"/>
        <v>273</v>
      </c>
      <c r="H3204" s="46">
        <f t="shared" si="88"/>
        <v>301</v>
      </c>
    </row>
    <row r="3205" spans="1:8" x14ac:dyDescent="0.25">
      <c r="A3205" s="25">
        <v>78701</v>
      </c>
      <c r="B3205" s="25"/>
      <c r="C3205" s="25" t="s">
        <v>2151</v>
      </c>
      <c r="D3205" s="25">
        <f>VLOOKUP(A3205,'Novitas non-facility'!$B:$C,2,FALSE)</f>
        <v>239.09</v>
      </c>
      <c r="E3205" s="25">
        <f>VLOOKUP(A3205,'Novitas facilty'!$B:$C,2,FALSE)</f>
        <v>245.5</v>
      </c>
      <c r="F3205" s="25"/>
      <c r="G3205" s="46">
        <f t="shared" si="87"/>
        <v>359</v>
      </c>
      <c r="H3205" s="46">
        <f t="shared" si="88"/>
        <v>369</v>
      </c>
    </row>
    <row r="3206" spans="1:8" x14ac:dyDescent="0.25">
      <c r="A3206" s="25">
        <v>78707</v>
      </c>
      <c r="B3206" s="25"/>
      <c r="C3206" s="25" t="s">
        <v>2152</v>
      </c>
      <c r="D3206" s="25">
        <f>VLOOKUP(A3206,'Novitas non-facility'!$B:$C,2,FALSE)</f>
        <v>246.04</v>
      </c>
      <c r="E3206" s="25">
        <f>VLOOKUP(A3206,'Novitas facilty'!$B:$C,2,FALSE)</f>
        <v>269.16000000000003</v>
      </c>
      <c r="F3206" s="25"/>
      <c r="G3206" s="46">
        <f t="shared" si="87"/>
        <v>370</v>
      </c>
      <c r="H3206" s="46">
        <f t="shared" si="88"/>
        <v>404</v>
      </c>
    </row>
    <row r="3207" spans="1:8" x14ac:dyDescent="0.25">
      <c r="A3207" s="25">
        <v>78708</v>
      </c>
      <c r="B3207" s="25"/>
      <c r="C3207" s="25" t="s">
        <v>2153</v>
      </c>
      <c r="D3207" s="25">
        <f>VLOOKUP(A3207,'Novitas non-facility'!$B:$C,2,FALSE)</f>
        <v>194.28</v>
      </c>
      <c r="E3207" s="25">
        <f>VLOOKUP(A3207,'Novitas facilty'!$B:$C,2,FALSE)</f>
        <v>199.36</v>
      </c>
      <c r="F3207" s="25"/>
      <c r="G3207" s="46">
        <f t="shared" si="87"/>
        <v>292</v>
      </c>
      <c r="H3207" s="46">
        <f t="shared" si="88"/>
        <v>300</v>
      </c>
    </row>
    <row r="3208" spans="1:8" x14ac:dyDescent="0.25">
      <c r="A3208" s="25">
        <v>78709</v>
      </c>
      <c r="B3208" s="25"/>
      <c r="C3208" s="25" t="s">
        <v>2154</v>
      </c>
      <c r="D3208" s="25">
        <f>VLOOKUP(A3208,'Novitas non-facility'!$B:$C,2,FALSE)</f>
        <v>389.33</v>
      </c>
      <c r="E3208" s="25">
        <f>VLOOKUP(A3208,'Novitas facilty'!$B:$C,2,FALSE)</f>
        <v>421.38</v>
      </c>
      <c r="F3208" s="25"/>
      <c r="G3208" s="46">
        <f t="shared" si="87"/>
        <v>584</v>
      </c>
      <c r="H3208" s="46">
        <f t="shared" si="88"/>
        <v>633</v>
      </c>
    </row>
    <row r="3209" spans="1:8" x14ac:dyDescent="0.25">
      <c r="A3209" s="25">
        <v>78710</v>
      </c>
      <c r="B3209" s="25"/>
      <c r="C3209" s="25" t="s">
        <v>2155</v>
      </c>
      <c r="D3209" s="25">
        <f>VLOOKUP(A3209,'Novitas non-facility'!$B:$C,2,FALSE)</f>
        <v>232.39</v>
      </c>
      <c r="E3209" s="25">
        <f>VLOOKUP(A3209,'Novitas facilty'!$B:$C,2,FALSE)</f>
        <v>232.39</v>
      </c>
      <c r="F3209" s="25"/>
      <c r="G3209" s="46">
        <f t="shared" si="87"/>
        <v>349</v>
      </c>
      <c r="H3209" s="46">
        <f t="shared" si="88"/>
        <v>349</v>
      </c>
    </row>
    <row r="3210" spans="1:8" x14ac:dyDescent="0.25">
      <c r="A3210" s="25">
        <v>78725</v>
      </c>
      <c r="B3210" s="25"/>
      <c r="C3210" s="25" t="s">
        <v>2156</v>
      </c>
      <c r="D3210" s="25">
        <f>VLOOKUP(A3210,'Novitas non-facility'!$B:$C,2,FALSE)</f>
        <v>127.46</v>
      </c>
      <c r="E3210" s="25">
        <f>VLOOKUP(A3210,'Novitas facilty'!$B:$C,2,FALSE)</f>
        <v>125.86</v>
      </c>
      <c r="F3210" s="25"/>
      <c r="G3210" s="46">
        <f t="shared" si="87"/>
        <v>192</v>
      </c>
      <c r="H3210" s="46">
        <f t="shared" si="88"/>
        <v>189</v>
      </c>
    </row>
    <row r="3211" spans="1:8" x14ac:dyDescent="0.25">
      <c r="A3211" s="25">
        <v>78730</v>
      </c>
      <c r="B3211" s="25"/>
      <c r="C3211" s="25" t="s">
        <v>2157</v>
      </c>
      <c r="D3211" s="25">
        <f>VLOOKUP(A3211,'Novitas non-facility'!$B:$C,2,FALSE)</f>
        <v>77.23</v>
      </c>
      <c r="E3211" s="25">
        <f>VLOOKUP(A3211,'Novitas facilty'!$B:$C,2,FALSE)</f>
        <v>88.86</v>
      </c>
      <c r="F3211" s="25"/>
      <c r="G3211" s="46">
        <f t="shared" si="87"/>
        <v>116</v>
      </c>
      <c r="H3211" s="46">
        <f t="shared" si="88"/>
        <v>134</v>
      </c>
    </row>
    <row r="3212" spans="1:8" x14ac:dyDescent="0.25">
      <c r="A3212" s="25">
        <v>78740</v>
      </c>
      <c r="B3212" s="25"/>
      <c r="C3212" s="25" t="s">
        <v>2158</v>
      </c>
      <c r="D3212" s="25">
        <f>VLOOKUP(A3212,'Novitas non-facility'!$B:$C,2,FALSE)</f>
        <v>230.48</v>
      </c>
      <c r="E3212" s="25">
        <f>VLOOKUP(A3212,'Novitas facilty'!$B:$C,2,FALSE)</f>
        <v>253.67</v>
      </c>
      <c r="F3212" s="25"/>
      <c r="G3212" s="46">
        <f t="shared" si="87"/>
        <v>346</v>
      </c>
      <c r="H3212" s="46">
        <f t="shared" si="88"/>
        <v>381</v>
      </c>
    </row>
    <row r="3213" spans="1:8" x14ac:dyDescent="0.25">
      <c r="A3213" s="25">
        <v>78761</v>
      </c>
      <c r="B3213" s="25"/>
      <c r="C3213" s="25" t="s">
        <v>2159</v>
      </c>
      <c r="D3213" s="25">
        <f>VLOOKUP(A3213,'Novitas non-facility'!$B:$C,2,FALSE)</f>
        <v>225.81</v>
      </c>
      <c r="E3213" s="25">
        <f>VLOOKUP(A3213,'Novitas facilty'!$B:$C,2,FALSE)</f>
        <v>242.27</v>
      </c>
      <c r="F3213" s="25"/>
      <c r="G3213" s="46">
        <f t="shared" si="87"/>
        <v>339</v>
      </c>
      <c r="H3213" s="46">
        <f t="shared" si="88"/>
        <v>364</v>
      </c>
    </row>
    <row r="3214" spans="1:8" x14ac:dyDescent="0.25">
      <c r="A3214" s="25">
        <v>78800</v>
      </c>
      <c r="B3214" s="25"/>
      <c r="C3214" s="25" t="s">
        <v>2160</v>
      </c>
      <c r="D3214" s="25">
        <f>VLOOKUP(A3214,'Novitas non-facility'!$B:$C,2,FALSE)</f>
        <v>266.39</v>
      </c>
      <c r="E3214" s="25">
        <f>VLOOKUP(A3214,'Novitas facilty'!$B:$C,2,FALSE)</f>
        <v>221.88</v>
      </c>
      <c r="F3214" s="25"/>
      <c r="G3214" s="46">
        <f t="shared" si="87"/>
        <v>400</v>
      </c>
      <c r="H3214" s="46">
        <f t="shared" si="88"/>
        <v>333</v>
      </c>
    </row>
    <row r="3215" spans="1:8" x14ac:dyDescent="0.25">
      <c r="A3215" s="25">
        <v>78801</v>
      </c>
      <c r="B3215" s="25"/>
      <c r="C3215" s="25" t="s">
        <v>2161</v>
      </c>
      <c r="D3215" s="25">
        <f>VLOOKUP(A3215,'Novitas non-facility'!$B:$C,2,FALSE)</f>
        <v>288.98</v>
      </c>
      <c r="E3215" s="25">
        <f>VLOOKUP(A3215,'Novitas facilty'!$B:$C,2,FALSE)</f>
        <v>303.17</v>
      </c>
      <c r="F3215" s="25"/>
      <c r="G3215" s="46">
        <f t="shared" si="87"/>
        <v>434</v>
      </c>
      <c r="H3215" s="46">
        <f t="shared" si="88"/>
        <v>455</v>
      </c>
    </row>
    <row r="3216" spans="1:8" x14ac:dyDescent="0.25">
      <c r="A3216" s="25">
        <v>78802</v>
      </c>
      <c r="B3216" s="25"/>
      <c r="C3216" s="25" t="s">
        <v>2162</v>
      </c>
      <c r="D3216" s="25">
        <f>VLOOKUP(A3216,'Novitas non-facility'!$B:$C,2,FALSE)</f>
        <v>326.49</v>
      </c>
      <c r="E3216" s="25">
        <f>VLOOKUP(A3216,'Novitas facilty'!$B:$C,2,FALSE)</f>
        <v>378.27</v>
      </c>
      <c r="F3216" s="25"/>
      <c r="G3216" s="46">
        <f t="shared" si="87"/>
        <v>490</v>
      </c>
      <c r="H3216" s="46">
        <f t="shared" si="88"/>
        <v>568</v>
      </c>
    </row>
    <row r="3217" spans="1:8" x14ac:dyDescent="0.25">
      <c r="A3217" s="25">
        <v>78803</v>
      </c>
      <c r="B3217" s="25"/>
      <c r="C3217" s="25" t="s">
        <v>2163</v>
      </c>
      <c r="D3217" s="25">
        <f>VLOOKUP(A3217,'Novitas non-facility'!$B:$C,2,FALSE)</f>
        <v>401.45</v>
      </c>
      <c r="E3217" s="25">
        <f>VLOOKUP(A3217,'Novitas facilty'!$B:$C,2,FALSE)</f>
        <v>395.16</v>
      </c>
      <c r="F3217" s="25"/>
      <c r="G3217" s="46">
        <f t="shared" si="87"/>
        <v>603</v>
      </c>
      <c r="H3217" s="46">
        <f t="shared" si="88"/>
        <v>593</v>
      </c>
    </row>
    <row r="3218" spans="1:8" x14ac:dyDescent="0.25">
      <c r="A3218" s="25">
        <v>78804</v>
      </c>
      <c r="B3218" s="25"/>
      <c r="C3218" s="25" t="s">
        <v>2162</v>
      </c>
      <c r="D3218" s="25">
        <f>VLOOKUP(A3218,'Novitas non-facility'!$B:$C,2,FALSE)</f>
        <v>683.39</v>
      </c>
      <c r="E3218" s="25">
        <f>VLOOKUP(A3218,'Novitas facilty'!$B:$C,2,FALSE)</f>
        <v>661.84</v>
      </c>
      <c r="F3218" s="25"/>
      <c r="G3218" s="46">
        <f t="shared" si="87"/>
        <v>1026</v>
      </c>
      <c r="H3218" s="46">
        <f t="shared" si="88"/>
        <v>993</v>
      </c>
    </row>
    <row r="3219" spans="1:8" x14ac:dyDescent="0.25">
      <c r="A3219" s="25">
        <v>78805</v>
      </c>
      <c r="B3219" s="25"/>
      <c r="C3219" s="25" t="s">
        <v>2164</v>
      </c>
      <c r="D3219" s="46">
        <v>211.18</v>
      </c>
      <c r="E3219" s="25">
        <f>VLOOKUP(A3219,'Novitas facilty'!$B:$C,2,FALSE)</f>
        <v>211.18</v>
      </c>
      <c r="F3219" s="25"/>
      <c r="G3219" s="46">
        <f t="shared" si="87"/>
        <v>317</v>
      </c>
      <c r="H3219" s="46">
        <f t="shared" si="88"/>
        <v>317</v>
      </c>
    </row>
    <row r="3220" spans="1:8" x14ac:dyDescent="0.25">
      <c r="A3220" s="25">
        <v>78806</v>
      </c>
      <c r="B3220" s="25"/>
      <c r="C3220" s="25" t="s">
        <v>2165</v>
      </c>
      <c r="D3220" s="46">
        <v>387.94</v>
      </c>
      <c r="E3220" s="25">
        <f>VLOOKUP(A3220,'Novitas facilty'!$B:$C,2,FALSE)</f>
        <v>387.94</v>
      </c>
      <c r="F3220" s="25"/>
      <c r="G3220" s="46">
        <f t="shared" si="87"/>
        <v>582</v>
      </c>
      <c r="H3220" s="46">
        <f t="shared" si="88"/>
        <v>582</v>
      </c>
    </row>
    <row r="3221" spans="1:8" x14ac:dyDescent="0.25">
      <c r="A3221" s="25">
        <v>78807</v>
      </c>
      <c r="B3221" s="25"/>
      <c r="C3221" s="25" t="s">
        <v>2166</v>
      </c>
      <c r="D3221" s="46">
        <v>395.16</v>
      </c>
      <c r="E3221" s="25">
        <f>VLOOKUP(A3221,'Novitas facilty'!$B:$C,2,FALSE)</f>
        <v>395.16</v>
      </c>
      <c r="F3221" s="25"/>
      <c r="G3221" s="46">
        <f t="shared" si="87"/>
        <v>593</v>
      </c>
      <c r="H3221" s="46">
        <f t="shared" si="88"/>
        <v>593</v>
      </c>
    </row>
    <row r="3222" spans="1:8" x14ac:dyDescent="0.25">
      <c r="A3222" s="25">
        <v>78808</v>
      </c>
      <c r="B3222" s="25"/>
      <c r="C3222" s="25" t="s">
        <v>2167</v>
      </c>
      <c r="D3222" s="25">
        <f>VLOOKUP(A3222,'Novitas non-facility'!$B:$C,2,FALSE)</f>
        <v>44.35</v>
      </c>
      <c r="E3222" s="25">
        <f>VLOOKUP(A3222,'Novitas facilty'!$B:$C,2,FALSE)</f>
        <v>52.08</v>
      </c>
      <c r="F3222" s="25"/>
      <c r="G3222" s="46">
        <f t="shared" si="87"/>
        <v>67</v>
      </c>
      <c r="H3222" s="46">
        <f t="shared" si="88"/>
        <v>79</v>
      </c>
    </row>
    <row r="3223" spans="1:8" x14ac:dyDescent="0.25">
      <c r="A3223" s="25">
        <v>78811</v>
      </c>
      <c r="B3223" s="25"/>
      <c r="C3223" s="25" t="s">
        <v>2168</v>
      </c>
      <c r="D3223" s="25">
        <f>VLOOKUP(A3223,'Novitas non-facility'!$B:$C,2,FALSE)</f>
        <v>73.17</v>
      </c>
      <c r="E3223" s="25">
        <f>VLOOKUP(A3223,'Novitas facilty'!$B:$C,2,FALSE)</f>
        <v>0</v>
      </c>
      <c r="F3223" s="25"/>
      <c r="G3223" s="46">
        <f t="shared" si="87"/>
        <v>110</v>
      </c>
      <c r="H3223" s="46">
        <f t="shared" si="88"/>
        <v>0</v>
      </c>
    </row>
    <row r="3224" spans="1:8" x14ac:dyDescent="0.25">
      <c r="A3224" s="25">
        <v>78812</v>
      </c>
      <c r="B3224" s="25"/>
      <c r="C3224" s="25" t="s">
        <v>2169</v>
      </c>
      <c r="D3224" s="25">
        <f>VLOOKUP(A3224,'Novitas non-facility'!$B:$C,2,FALSE)</f>
        <v>94.09</v>
      </c>
      <c r="E3224" s="25">
        <f>VLOOKUP(A3224,'Novitas facilty'!$B:$C,2,FALSE)</f>
        <v>0</v>
      </c>
      <c r="F3224" s="25"/>
      <c r="G3224" s="46">
        <f t="shared" si="87"/>
        <v>142</v>
      </c>
      <c r="H3224" s="46">
        <f t="shared" si="88"/>
        <v>0</v>
      </c>
    </row>
    <row r="3225" spans="1:8" x14ac:dyDescent="0.25">
      <c r="A3225" s="25">
        <v>78813</v>
      </c>
      <c r="B3225" s="25"/>
      <c r="C3225" s="25" t="s">
        <v>2170</v>
      </c>
      <c r="D3225" s="25">
        <f>VLOOKUP(A3225,'Novitas non-facility'!$B:$C,2,FALSE)</f>
        <v>94.63</v>
      </c>
      <c r="E3225" s="25">
        <f>VLOOKUP(A3225,'Novitas facilty'!$B:$C,2,FALSE)</f>
        <v>0</v>
      </c>
      <c r="F3225" s="25"/>
      <c r="G3225" s="46">
        <f t="shared" si="87"/>
        <v>142</v>
      </c>
      <c r="H3225" s="46">
        <f t="shared" si="88"/>
        <v>0</v>
      </c>
    </row>
    <row r="3226" spans="1:8" x14ac:dyDescent="0.25">
      <c r="A3226" s="25">
        <v>78814</v>
      </c>
      <c r="B3226" s="25"/>
      <c r="C3226" s="25" t="s">
        <v>2171</v>
      </c>
      <c r="D3226" s="25">
        <f>VLOOKUP(A3226,'Novitas non-facility'!$B:$C,2,FALSE)</f>
        <v>106.71</v>
      </c>
      <c r="E3226" s="25">
        <f>VLOOKUP(A3226,'Novitas facilty'!$B:$C,2,FALSE)</f>
        <v>0</v>
      </c>
      <c r="F3226" s="25"/>
      <c r="G3226" s="46">
        <f t="shared" si="87"/>
        <v>161</v>
      </c>
      <c r="H3226" s="46">
        <f t="shared" si="88"/>
        <v>0</v>
      </c>
    </row>
    <row r="3227" spans="1:8" x14ac:dyDescent="0.25">
      <c r="A3227" s="25">
        <v>78815</v>
      </c>
      <c r="B3227" s="25"/>
      <c r="C3227" s="25" t="s">
        <v>2172</v>
      </c>
      <c r="D3227" s="25">
        <f>VLOOKUP(A3227,'Novitas non-facility'!$B:$C,2,FALSE)</f>
        <v>118.33</v>
      </c>
      <c r="E3227" s="25">
        <f>VLOOKUP(A3227,'Novitas facilty'!$B:$C,2,FALSE)</f>
        <v>0</v>
      </c>
      <c r="F3227" s="25"/>
      <c r="G3227" s="46">
        <f t="shared" si="87"/>
        <v>178</v>
      </c>
      <c r="H3227" s="46">
        <f t="shared" si="88"/>
        <v>0</v>
      </c>
    </row>
    <row r="3228" spans="1:8" x14ac:dyDescent="0.25">
      <c r="A3228" s="25">
        <v>78816</v>
      </c>
      <c r="B3228" s="25"/>
      <c r="C3228" s="25" t="s">
        <v>2173</v>
      </c>
      <c r="D3228" s="25">
        <f>VLOOKUP(A3228,'Novitas non-facility'!$B:$C,2,FALSE)</f>
        <v>118.92</v>
      </c>
      <c r="E3228" s="25">
        <f>VLOOKUP(A3228,'Novitas facilty'!$B:$C,2,FALSE)</f>
        <v>0</v>
      </c>
      <c r="F3228" s="25"/>
      <c r="G3228" s="46">
        <f t="shared" si="87"/>
        <v>179</v>
      </c>
      <c r="H3228" s="46">
        <f t="shared" si="88"/>
        <v>0</v>
      </c>
    </row>
    <row r="3229" spans="1:8" x14ac:dyDescent="0.25">
      <c r="A3229" s="25">
        <v>79005</v>
      </c>
      <c r="B3229" s="25"/>
      <c r="C3229" s="25" t="s">
        <v>2174</v>
      </c>
      <c r="D3229" s="25">
        <f>VLOOKUP(A3229,'Novitas non-facility'!$B:$C,2,FALSE)</f>
        <v>147.6</v>
      </c>
      <c r="E3229" s="25">
        <f>VLOOKUP(A3229,'Novitas facilty'!$B:$C,2,FALSE)</f>
        <v>150.12</v>
      </c>
      <c r="F3229" s="25"/>
      <c r="G3229" s="46">
        <f t="shared" si="87"/>
        <v>222</v>
      </c>
      <c r="H3229" s="46">
        <f t="shared" si="88"/>
        <v>226</v>
      </c>
    </row>
    <row r="3230" spans="1:8" x14ac:dyDescent="0.25">
      <c r="A3230" s="25">
        <v>79101</v>
      </c>
      <c r="B3230" s="25"/>
      <c r="C3230" s="25" t="s">
        <v>2175</v>
      </c>
      <c r="D3230" s="25">
        <f>VLOOKUP(A3230,'Novitas non-facility'!$B:$C,2,FALSE)</f>
        <v>160.85</v>
      </c>
      <c r="E3230" s="25">
        <f>VLOOKUP(A3230,'Novitas facilty'!$B:$C,2,FALSE)</f>
        <v>156.41</v>
      </c>
      <c r="F3230" s="25"/>
      <c r="G3230" s="46">
        <f t="shared" si="87"/>
        <v>242</v>
      </c>
      <c r="H3230" s="46">
        <f t="shared" si="88"/>
        <v>235</v>
      </c>
    </row>
    <row r="3231" spans="1:8" x14ac:dyDescent="0.25">
      <c r="A3231" s="25">
        <v>79200</v>
      </c>
      <c r="B3231" s="25"/>
      <c r="C3231" s="25" t="s">
        <v>2176</v>
      </c>
      <c r="D3231" s="25">
        <f>VLOOKUP(A3231,'Novitas non-facility'!$B:$C,2,FALSE)</f>
        <v>143.43</v>
      </c>
      <c r="E3231" s="25">
        <f>VLOOKUP(A3231,'Novitas facilty'!$B:$C,2,FALSE)</f>
        <v>175.62</v>
      </c>
      <c r="F3231" s="25"/>
      <c r="G3231" s="46">
        <f t="shared" si="87"/>
        <v>216</v>
      </c>
      <c r="H3231" s="46">
        <f t="shared" si="88"/>
        <v>264</v>
      </c>
    </row>
    <row r="3232" spans="1:8" x14ac:dyDescent="0.25">
      <c r="A3232" s="25">
        <v>79300</v>
      </c>
      <c r="B3232" s="25"/>
      <c r="C3232" s="25" t="s">
        <v>2177</v>
      </c>
      <c r="D3232" s="25">
        <f>VLOOKUP(A3232,'Novitas non-facility'!$B:$C,2,FALSE)</f>
        <v>65.680000000000007</v>
      </c>
      <c r="E3232" s="25">
        <f>VLOOKUP(A3232,'Novitas facilty'!$B:$C,2,FALSE)</f>
        <v>0</v>
      </c>
      <c r="F3232" s="25"/>
      <c r="G3232" s="46">
        <f t="shared" si="87"/>
        <v>99</v>
      </c>
      <c r="H3232" s="46">
        <f t="shared" si="88"/>
        <v>0</v>
      </c>
    </row>
    <row r="3233" spans="1:8" x14ac:dyDescent="0.25">
      <c r="A3233" s="25">
        <v>79403</v>
      </c>
      <c r="B3233" s="25"/>
      <c r="C3233" s="25" t="s">
        <v>2178</v>
      </c>
      <c r="D3233" s="25">
        <f>VLOOKUP(A3233,'Novitas non-facility'!$B:$C,2,FALSE)</f>
        <v>219.7</v>
      </c>
      <c r="E3233" s="25">
        <f>VLOOKUP(A3233,'Novitas facilty'!$B:$C,2,FALSE)</f>
        <v>212.51</v>
      </c>
      <c r="F3233" s="25"/>
      <c r="G3233" s="46">
        <f t="shared" si="87"/>
        <v>330</v>
      </c>
      <c r="H3233" s="46">
        <f t="shared" si="88"/>
        <v>319</v>
      </c>
    </row>
    <row r="3234" spans="1:8" x14ac:dyDescent="0.25">
      <c r="A3234" s="25">
        <v>79440</v>
      </c>
      <c r="B3234" s="25"/>
      <c r="C3234" s="25" t="s">
        <v>2179</v>
      </c>
      <c r="D3234" s="25">
        <f>VLOOKUP(A3234,'Novitas non-facility'!$B:$C,2,FALSE)</f>
        <v>128.57</v>
      </c>
      <c r="E3234" s="25">
        <f>VLOOKUP(A3234,'Novitas facilty'!$B:$C,2,FALSE)</f>
        <v>158.72999999999999</v>
      </c>
      <c r="F3234" s="25"/>
      <c r="G3234" s="46">
        <f t="shared" si="87"/>
        <v>193</v>
      </c>
      <c r="H3234" s="46">
        <f t="shared" si="88"/>
        <v>239</v>
      </c>
    </row>
    <row r="3235" spans="1:8" x14ac:dyDescent="0.25">
      <c r="A3235" s="25">
        <v>79445</v>
      </c>
      <c r="B3235" s="25"/>
      <c r="C3235" s="25" t="s">
        <v>2180</v>
      </c>
      <c r="D3235" s="25">
        <f>VLOOKUP(A3235,'Novitas non-facility'!$B:$C,2,FALSE)</f>
        <v>114.17</v>
      </c>
      <c r="E3235" s="25">
        <f>VLOOKUP(A3235,'Novitas facilty'!$B:$C,2,FALSE)</f>
        <v>0</v>
      </c>
      <c r="F3235" s="25"/>
      <c r="G3235" s="46">
        <f t="shared" si="87"/>
        <v>172</v>
      </c>
      <c r="H3235" s="46">
        <f t="shared" si="88"/>
        <v>0</v>
      </c>
    </row>
    <row r="3236" spans="1:8" x14ac:dyDescent="0.25">
      <c r="A3236" s="21">
        <v>90460</v>
      </c>
      <c r="B3236" s="21"/>
      <c r="C3236" s="21" t="s">
        <v>2200</v>
      </c>
      <c r="D3236" s="21">
        <f>VLOOKUP(A3236,'Novitas non-facility'!$B:$C,2,FALSE)</f>
        <v>24.75</v>
      </c>
      <c r="E3236" s="21">
        <f>VLOOKUP(A3236,'Novitas facilty'!$B:$C,2,FALSE)</f>
        <v>27.98</v>
      </c>
      <c r="F3236" s="21"/>
      <c r="G3236" s="47">
        <f>ROUNDUP(D3236*$M$2,0)</f>
        <v>38</v>
      </c>
      <c r="H3236" s="47">
        <f>ROUNDUP(E3236*$M$2,0)</f>
        <v>42</v>
      </c>
    </row>
    <row r="3237" spans="1:8" x14ac:dyDescent="0.25">
      <c r="A3237" s="21">
        <v>90461</v>
      </c>
      <c r="B3237" s="21"/>
      <c r="C3237" s="21" t="s">
        <v>2201</v>
      </c>
      <c r="D3237" s="21">
        <f>VLOOKUP(A3237,'Novitas non-facility'!$B:$C,2,FALSE)</f>
        <v>10.87</v>
      </c>
      <c r="E3237" s="21">
        <f>VLOOKUP(A3237,'Novitas facilty'!$B:$C,2,FALSE)</f>
        <v>13.55</v>
      </c>
      <c r="F3237" s="21"/>
      <c r="G3237" s="47">
        <f t="shared" ref="G3237:G3300" si="89">ROUNDUP(D3237*$M$2,0)</f>
        <v>17</v>
      </c>
      <c r="H3237" s="47">
        <f t="shared" ref="H3237:H3300" si="90">ROUNDUP(E3237*$M$2,0)</f>
        <v>21</v>
      </c>
    </row>
    <row r="3238" spans="1:8" x14ac:dyDescent="0.25">
      <c r="A3238" s="21">
        <v>90471</v>
      </c>
      <c r="B3238" s="21"/>
      <c r="C3238" s="21" t="s">
        <v>2202</v>
      </c>
      <c r="D3238" s="21">
        <f>VLOOKUP(A3238,'Novitas non-facility'!$B:$C,2,FALSE)</f>
        <v>22.33</v>
      </c>
      <c r="E3238" s="21">
        <f>VLOOKUP(A3238,'Novitas facilty'!$B:$C,2,FALSE)</f>
        <v>27.98</v>
      </c>
      <c r="F3238" s="21"/>
      <c r="G3238" s="47">
        <f t="shared" si="89"/>
        <v>34</v>
      </c>
      <c r="H3238" s="47">
        <f t="shared" si="90"/>
        <v>42</v>
      </c>
    </row>
    <row r="3239" spans="1:8" x14ac:dyDescent="0.25">
      <c r="A3239" s="21">
        <v>90472</v>
      </c>
      <c r="B3239" s="21"/>
      <c r="C3239" s="21" t="s">
        <v>2203</v>
      </c>
      <c r="D3239" s="21">
        <f>VLOOKUP(A3239,'Novitas non-facility'!$B:$C,2,FALSE)</f>
        <v>15.91</v>
      </c>
      <c r="E3239" s="21">
        <f>VLOOKUP(A3239,'Novitas facilty'!$B:$C,2,FALSE)</f>
        <v>13.55</v>
      </c>
      <c r="F3239" s="21"/>
      <c r="G3239" s="47">
        <f t="shared" si="89"/>
        <v>24</v>
      </c>
      <c r="H3239" s="47">
        <f t="shared" si="90"/>
        <v>21</v>
      </c>
    </row>
    <row r="3240" spans="1:8" x14ac:dyDescent="0.25">
      <c r="A3240" s="21">
        <v>90473</v>
      </c>
      <c r="B3240" s="21"/>
      <c r="C3240" s="21" t="s">
        <v>2204</v>
      </c>
      <c r="D3240" s="21">
        <f>VLOOKUP(A3240,'Novitas non-facility'!$B:$C,2,FALSE)</f>
        <v>18.14</v>
      </c>
      <c r="E3240" s="21">
        <f>VLOOKUP(A3240,'Novitas facilty'!$B:$C,2,FALSE)</f>
        <v>27.98</v>
      </c>
      <c r="F3240" s="21"/>
      <c r="G3240" s="47">
        <f t="shared" si="89"/>
        <v>28</v>
      </c>
      <c r="H3240" s="47">
        <f t="shared" si="90"/>
        <v>42</v>
      </c>
    </row>
    <row r="3241" spans="1:8" x14ac:dyDescent="0.25">
      <c r="A3241" s="21">
        <v>90474</v>
      </c>
      <c r="B3241" s="21"/>
      <c r="C3241" s="21" t="s">
        <v>2205</v>
      </c>
      <c r="D3241" s="21">
        <f>VLOOKUP(A3241,'Novitas non-facility'!$B:$C,2,FALSE)</f>
        <v>12.86</v>
      </c>
      <c r="E3241" s="21">
        <f>VLOOKUP(A3241,'Novitas facilty'!$B:$C,2,FALSE)</f>
        <v>13.55</v>
      </c>
      <c r="F3241" s="21"/>
      <c r="G3241" s="47">
        <f t="shared" si="89"/>
        <v>20</v>
      </c>
      <c r="H3241" s="47">
        <f t="shared" si="90"/>
        <v>21</v>
      </c>
    </row>
    <row r="3242" spans="1:8" x14ac:dyDescent="0.25">
      <c r="A3242" s="21">
        <v>90785</v>
      </c>
      <c r="B3242" s="21"/>
      <c r="C3242" s="21" t="s">
        <v>2181</v>
      </c>
      <c r="D3242" s="21">
        <f>VLOOKUP(A3242,'Novitas non-facility'!$B:$C,2,FALSE)</f>
        <v>15.77</v>
      </c>
      <c r="E3242" s="21">
        <f>VLOOKUP(A3242,'Novitas facilty'!$B:$C,2,FALSE)</f>
        <v>13.87</v>
      </c>
      <c r="F3242" s="21"/>
      <c r="G3242" s="47">
        <f t="shared" si="89"/>
        <v>24</v>
      </c>
      <c r="H3242" s="47">
        <f t="shared" si="90"/>
        <v>21</v>
      </c>
    </row>
    <row r="3243" spans="1:8" x14ac:dyDescent="0.25">
      <c r="A3243" s="21">
        <v>90791</v>
      </c>
      <c r="B3243" s="21"/>
      <c r="C3243" s="21" t="s">
        <v>2182</v>
      </c>
      <c r="D3243" s="21">
        <f>VLOOKUP(A3243,'Novitas non-facility'!$B:$C,2,FALSE)</f>
        <v>185.11</v>
      </c>
      <c r="E3243" s="21">
        <f>VLOOKUP(A3243,'Novitas facilty'!$B:$C,2,FALSE)</f>
        <v>158.06</v>
      </c>
      <c r="F3243" s="21"/>
      <c r="G3243" s="47">
        <f t="shared" si="89"/>
        <v>278</v>
      </c>
      <c r="H3243" s="47">
        <f t="shared" si="90"/>
        <v>238</v>
      </c>
    </row>
    <row r="3244" spans="1:8" x14ac:dyDescent="0.25">
      <c r="A3244" s="21">
        <v>90792</v>
      </c>
      <c r="B3244" s="21"/>
      <c r="C3244" s="21" t="s">
        <v>2183</v>
      </c>
      <c r="D3244" s="21">
        <f>VLOOKUP(A3244,'Novitas non-facility'!$B:$C,2,FALSE)</f>
        <v>208.26</v>
      </c>
      <c r="E3244" s="21">
        <f>VLOOKUP(A3244,'Novitas facilty'!$B:$C,2,FALSE)</f>
        <v>180.84</v>
      </c>
      <c r="F3244" s="21"/>
      <c r="G3244" s="47">
        <f t="shared" si="89"/>
        <v>313</v>
      </c>
      <c r="H3244" s="47">
        <f t="shared" si="90"/>
        <v>272</v>
      </c>
    </row>
    <row r="3245" spans="1:8" x14ac:dyDescent="0.25">
      <c r="A3245" s="21">
        <v>90832</v>
      </c>
      <c r="B3245" s="21"/>
      <c r="C3245" s="21" t="s">
        <v>2184</v>
      </c>
      <c r="D3245" s="21">
        <f>VLOOKUP(A3245,'Novitas non-facility'!$B:$C,2,FALSE)</f>
        <v>79.89</v>
      </c>
      <c r="E3245" s="21">
        <f>VLOOKUP(A3245,'Novitas facilty'!$B:$C,2,FALSE)</f>
        <v>69.61</v>
      </c>
      <c r="F3245" s="21"/>
      <c r="G3245" s="47">
        <f t="shared" si="89"/>
        <v>120</v>
      </c>
      <c r="H3245" s="47">
        <f t="shared" si="90"/>
        <v>105</v>
      </c>
    </row>
    <row r="3246" spans="1:8" x14ac:dyDescent="0.25">
      <c r="A3246" s="21">
        <v>90833</v>
      </c>
      <c r="B3246" s="21"/>
      <c r="C3246" s="21" t="s">
        <v>2185</v>
      </c>
      <c r="D3246" s="21">
        <f>VLOOKUP(A3246,'Novitas non-facility'!$B:$C,2,FALSE)</f>
        <v>73.540000000000006</v>
      </c>
      <c r="E3246" s="21">
        <f>VLOOKUP(A3246,'Novitas facilty'!$B:$C,2,FALSE)</f>
        <v>65.16</v>
      </c>
      <c r="F3246" s="21"/>
      <c r="G3246" s="47">
        <f t="shared" si="89"/>
        <v>111</v>
      </c>
      <c r="H3246" s="47">
        <f t="shared" si="90"/>
        <v>98</v>
      </c>
    </row>
    <row r="3247" spans="1:8" x14ac:dyDescent="0.25">
      <c r="A3247" s="21">
        <v>90834</v>
      </c>
      <c r="B3247" s="21"/>
      <c r="C3247" s="21" t="s">
        <v>2186</v>
      </c>
      <c r="D3247" s="21">
        <f>VLOOKUP(A3247,'Novitas non-facility'!$B:$C,2,FALSE)</f>
        <v>105.69</v>
      </c>
      <c r="E3247" s="21">
        <f>VLOOKUP(A3247,'Novitas facilty'!$B:$C,2,FALSE)</f>
        <v>92.36</v>
      </c>
      <c r="F3247" s="21"/>
      <c r="G3247" s="47">
        <f t="shared" si="89"/>
        <v>159</v>
      </c>
      <c r="H3247" s="47">
        <f t="shared" si="90"/>
        <v>139</v>
      </c>
    </row>
    <row r="3248" spans="1:8" x14ac:dyDescent="0.25">
      <c r="A3248" s="21">
        <v>90836</v>
      </c>
      <c r="B3248" s="21"/>
      <c r="C3248" s="21" t="s">
        <v>2187</v>
      </c>
      <c r="D3248" s="21">
        <f>VLOOKUP(A3248,'Novitas non-facility'!$B:$C,2,FALSE)</f>
        <v>93.26</v>
      </c>
      <c r="E3248" s="21">
        <f>VLOOKUP(A3248,'Novitas facilty'!$B:$C,2,FALSE)</f>
        <v>82.6</v>
      </c>
      <c r="F3248" s="21"/>
      <c r="G3248" s="47">
        <f t="shared" si="89"/>
        <v>140</v>
      </c>
      <c r="H3248" s="47">
        <f t="shared" si="90"/>
        <v>124</v>
      </c>
    </row>
    <row r="3249" spans="1:8" x14ac:dyDescent="0.25">
      <c r="A3249" s="21">
        <v>90837</v>
      </c>
      <c r="B3249" s="21"/>
      <c r="C3249" s="21" t="s">
        <v>2188</v>
      </c>
      <c r="D3249" s="21">
        <f>VLOOKUP(A3249,'Novitas non-facility'!$B:$C,2,FALSE)</f>
        <v>155.47</v>
      </c>
      <c r="E3249" s="21">
        <f>VLOOKUP(A3249,'Novitas facilty'!$B:$C,2,FALSE)</f>
        <v>135.66999999999999</v>
      </c>
      <c r="F3249" s="21"/>
      <c r="G3249" s="47">
        <f t="shared" si="89"/>
        <v>234</v>
      </c>
      <c r="H3249" s="47">
        <f t="shared" si="90"/>
        <v>204</v>
      </c>
    </row>
    <row r="3250" spans="1:8" x14ac:dyDescent="0.25">
      <c r="A3250" s="21">
        <v>90838</v>
      </c>
      <c r="B3250" s="21"/>
      <c r="C3250" s="21" t="s">
        <v>2189</v>
      </c>
      <c r="D3250" s="21">
        <f>VLOOKUP(A3250,'Novitas non-facility'!$B:$C,2,FALSE)</f>
        <v>123.42</v>
      </c>
      <c r="E3250" s="21">
        <f>VLOOKUP(A3250,'Novitas facilty'!$B:$C,2,FALSE)</f>
        <v>109.7</v>
      </c>
      <c r="F3250" s="21"/>
      <c r="G3250" s="47">
        <f t="shared" si="89"/>
        <v>186</v>
      </c>
      <c r="H3250" s="47">
        <f t="shared" si="90"/>
        <v>165</v>
      </c>
    </row>
    <row r="3251" spans="1:8" x14ac:dyDescent="0.25">
      <c r="A3251" s="21">
        <v>90839</v>
      </c>
      <c r="B3251" s="21"/>
      <c r="C3251" s="21" t="s">
        <v>2190</v>
      </c>
      <c r="D3251" s="21">
        <f>VLOOKUP(A3251,'Novitas non-facility'!$B:$C,2,FALSE)</f>
        <v>149.44</v>
      </c>
      <c r="E3251" s="21">
        <f>VLOOKUP(A3251,'Novitas facilty'!$B:$C,2,FALSE)</f>
        <v>131.16</v>
      </c>
      <c r="F3251" s="21"/>
      <c r="G3251" s="47">
        <f t="shared" si="89"/>
        <v>225</v>
      </c>
      <c r="H3251" s="47">
        <f t="shared" si="90"/>
        <v>197</v>
      </c>
    </row>
    <row r="3252" spans="1:8" x14ac:dyDescent="0.25">
      <c r="A3252" s="21">
        <v>90840</v>
      </c>
      <c r="B3252" s="21"/>
      <c r="C3252" s="21" t="s">
        <v>2191</v>
      </c>
      <c r="D3252" s="21">
        <f>VLOOKUP(A3252,'Novitas non-facility'!$B:$C,2,FALSE)</f>
        <v>74.23</v>
      </c>
      <c r="E3252" s="21">
        <f>VLOOKUP(A3252,'Novitas facilty'!$B:$C,2,FALSE)</f>
        <v>65.849999999999994</v>
      </c>
      <c r="F3252" s="21"/>
      <c r="G3252" s="47">
        <f t="shared" si="89"/>
        <v>112</v>
      </c>
      <c r="H3252" s="47">
        <f t="shared" si="90"/>
        <v>99</v>
      </c>
    </row>
    <row r="3253" spans="1:8" x14ac:dyDescent="0.25">
      <c r="A3253" s="21">
        <v>90845</v>
      </c>
      <c r="B3253" s="21"/>
      <c r="C3253" s="21" t="s">
        <v>2192</v>
      </c>
      <c r="D3253" s="21">
        <f>VLOOKUP(A3253,'Novitas non-facility'!$B:$C,2,FALSE)</f>
        <v>100</v>
      </c>
      <c r="E3253" s="21">
        <f>VLOOKUP(A3253,'Novitas facilty'!$B:$C,2,FALSE)</f>
        <v>87.81</v>
      </c>
      <c r="F3253" s="21"/>
      <c r="G3253" s="47">
        <f t="shared" si="89"/>
        <v>150</v>
      </c>
      <c r="H3253" s="47">
        <f t="shared" si="90"/>
        <v>132</v>
      </c>
    </row>
    <row r="3254" spans="1:8" x14ac:dyDescent="0.25">
      <c r="A3254" s="21">
        <v>90846</v>
      </c>
      <c r="B3254" s="21"/>
      <c r="C3254" s="21" t="s">
        <v>2193</v>
      </c>
      <c r="D3254" s="21">
        <f>VLOOKUP(A3254,'Novitas non-facility'!$B:$C,2,FALSE)</f>
        <v>100.24</v>
      </c>
      <c r="E3254" s="21">
        <f>VLOOKUP(A3254,'Novitas facilty'!$B:$C,2,FALSE)</f>
        <v>99.86</v>
      </c>
      <c r="F3254" s="21"/>
      <c r="G3254" s="47">
        <f t="shared" si="89"/>
        <v>151</v>
      </c>
      <c r="H3254" s="47">
        <f t="shared" si="90"/>
        <v>150</v>
      </c>
    </row>
    <row r="3255" spans="1:8" x14ac:dyDescent="0.25">
      <c r="A3255" s="21">
        <v>90847</v>
      </c>
      <c r="B3255" s="21"/>
      <c r="C3255" s="21" t="s">
        <v>2194</v>
      </c>
      <c r="D3255" s="21">
        <f>VLOOKUP(A3255,'Novitas non-facility'!$B:$C,2,FALSE)</f>
        <v>104.52</v>
      </c>
      <c r="E3255" s="21">
        <f>VLOOKUP(A3255,'Novitas facilty'!$B:$C,2,FALSE)</f>
        <v>104.14</v>
      </c>
      <c r="F3255" s="21"/>
      <c r="G3255" s="47">
        <f t="shared" si="89"/>
        <v>157</v>
      </c>
      <c r="H3255" s="47">
        <f t="shared" si="90"/>
        <v>157</v>
      </c>
    </row>
    <row r="3256" spans="1:8" x14ac:dyDescent="0.25">
      <c r="A3256" s="21">
        <v>90849</v>
      </c>
      <c r="B3256" s="21"/>
      <c r="C3256" s="21" t="s">
        <v>2195</v>
      </c>
      <c r="D3256" s="21">
        <f>VLOOKUP(A3256,'Novitas non-facility'!$B:$C,2,FALSE)</f>
        <v>40.119999999999997</v>
      </c>
      <c r="E3256" s="21">
        <f>VLOOKUP(A3256,'Novitas facilty'!$B:$C,2,FALSE)</f>
        <v>30.6</v>
      </c>
      <c r="F3256" s="21"/>
      <c r="G3256" s="47">
        <f t="shared" si="89"/>
        <v>61</v>
      </c>
      <c r="H3256" s="47">
        <f t="shared" si="90"/>
        <v>46</v>
      </c>
    </row>
    <row r="3257" spans="1:8" x14ac:dyDescent="0.25">
      <c r="A3257" s="21">
        <v>90853</v>
      </c>
      <c r="B3257" s="21"/>
      <c r="C3257" s="21" t="s">
        <v>2196</v>
      </c>
      <c r="D3257" s="21">
        <f>VLOOKUP(A3257,'Novitas non-facility'!$B:$C,2,FALSE)</f>
        <v>28.32</v>
      </c>
      <c r="E3257" s="21">
        <f>VLOOKUP(A3257,'Novitas facilty'!$B:$C,2,FALSE)</f>
        <v>24.51</v>
      </c>
      <c r="F3257" s="21"/>
      <c r="G3257" s="47">
        <f t="shared" si="89"/>
        <v>43</v>
      </c>
      <c r="H3257" s="47">
        <f t="shared" si="90"/>
        <v>37</v>
      </c>
    </row>
    <row r="3258" spans="1:8" x14ac:dyDescent="0.25">
      <c r="A3258" s="21">
        <v>90865</v>
      </c>
      <c r="B3258" s="21"/>
      <c r="C3258" s="21" t="s">
        <v>2197</v>
      </c>
      <c r="D3258" s="21">
        <f>VLOOKUP(A3258,'Novitas non-facility'!$B:$C,2,FALSE)</f>
        <v>175.34</v>
      </c>
      <c r="E3258" s="21">
        <f>VLOOKUP(A3258,'Novitas facilty'!$B:$C,2,FALSE)</f>
        <v>129.63999999999999</v>
      </c>
      <c r="F3258" s="21"/>
      <c r="G3258" s="47">
        <f t="shared" si="89"/>
        <v>264</v>
      </c>
      <c r="H3258" s="47">
        <f t="shared" si="90"/>
        <v>195</v>
      </c>
    </row>
    <row r="3259" spans="1:8" x14ac:dyDescent="0.25">
      <c r="A3259" s="21">
        <v>90870</v>
      </c>
      <c r="B3259" s="21"/>
      <c r="C3259" s="21" t="s">
        <v>2198</v>
      </c>
      <c r="D3259" s="21">
        <f>VLOOKUP(A3259,'Novitas non-facility'!$B:$C,2,FALSE)</f>
        <v>187.06</v>
      </c>
      <c r="E3259" s="21">
        <f>VLOOKUP(A3259,'Novitas facilty'!$B:$C,2,FALSE)</f>
        <v>110.88</v>
      </c>
      <c r="F3259" s="21"/>
      <c r="G3259" s="47">
        <f t="shared" si="89"/>
        <v>281</v>
      </c>
      <c r="H3259" s="47">
        <f t="shared" si="90"/>
        <v>167</v>
      </c>
    </row>
    <row r="3260" spans="1:8" x14ac:dyDescent="0.25">
      <c r="A3260" s="21">
        <v>90880</v>
      </c>
      <c r="B3260" s="21"/>
      <c r="C3260" s="21" t="s">
        <v>2199</v>
      </c>
      <c r="D3260" s="21">
        <f>VLOOKUP(A3260,'Novitas non-facility'!$B:$C,2,FALSE)</f>
        <v>110.78</v>
      </c>
      <c r="E3260" s="21">
        <f>VLOOKUP(A3260,'Novitas facilty'!$B:$C,2,FALSE)</f>
        <v>91.74</v>
      </c>
      <c r="F3260" s="21"/>
      <c r="G3260" s="47">
        <f t="shared" si="89"/>
        <v>167</v>
      </c>
      <c r="H3260" s="47">
        <f t="shared" si="90"/>
        <v>138</v>
      </c>
    </row>
    <row r="3261" spans="1:8" x14ac:dyDescent="0.25">
      <c r="A3261" s="21">
        <v>90901</v>
      </c>
      <c r="B3261" s="21"/>
      <c r="C3261" s="21" t="s">
        <v>2206</v>
      </c>
      <c r="D3261" s="47">
        <f>VLOOKUP(A3261,'Novitas non-facility'!$B$2:$C$7387,2,FALSE)</f>
        <v>45.25</v>
      </c>
      <c r="E3261" s="21">
        <f>VLOOKUP(A3261,'Novitas facilty'!$B:$C,2,FALSE)</f>
        <v>20.11</v>
      </c>
      <c r="F3261" s="21"/>
      <c r="G3261" s="47">
        <f t="shared" si="89"/>
        <v>68</v>
      </c>
      <c r="H3261" s="47">
        <f t="shared" si="90"/>
        <v>31</v>
      </c>
    </row>
    <row r="3262" spans="1:8" x14ac:dyDescent="0.25">
      <c r="A3262" s="21">
        <v>90911</v>
      </c>
      <c r="B3262" s="21"/>
      <c r="C3262" s="21" t="s">
        <v>2207</v>
      </c>
      <c r="D3262" s="47">
        <v>92.2</v>
      </c>
      <c r="E3262" s="21">
        <f>VLOOKUP(A3262,'Novitas facilty'!$B:$C,2,FALSE)</f>
        <v>47.49</v>
      </c>
      <c r="F3262" s="21"/>
      <c r="G3262" s="47">
        <f t="shared" si="89"/>
        <v>139</v>
      </c>
      <c r="H3262" s="47">
        <f t="shared" si="90"/>
        <v>72</v>
      </c>
    </row>
    <row r="3263" spans="1:8" x14ac:dyDescent="0.25">
      <c r="A3263" s="21">
        <v>90935</v>
      </c>
      <c r="B3263" s="21"/>
      <c r="C3263" s="21" t="s">
        <v>2208</v>
      </c>
      <c r="D3263" s="21">
        <f>VLOOKUP(A3263,'Novitas non-facility'!$B:$C,2,FALSE)</f>
        <v>75.73</v>
      </c>
      <c r="E3263" s="21">
        <f>VLOOKUP(A3263,'Novitas facilty'!$B:$C,2,FALSE)</f>
        <v>77.17</v>
      </c>
      <c r="F3263" s="21"/>
      <c r="G3263" s="47">
        <f t="shared" si="89"/>
        <v>114</v>
      </c>
      <c r="H3263" s="47">
        <f t="shared" si="90"/>
        <v>116</v>
      </c>
    </row>
    <row r="3264" spans="1:8" x14ac:dyDescent="0.25">
      <c r="A3264" s="21">
        <v>90937</v>
      </c>
      <c r="B3264" s="21"/>
      <c r="C3264" s="21" t="s">
        <v>2209</v>
      </c>
      <c r="D3264" s="21">
        <f>VLOOKUP(A3264,'Novitas non-facility'!$B:$C,2,FALSE)</f>
        <v>107.74</v>
      </c>
      <c r="E3264" s="21">
        <f>VLOOKUP(A3264,'Novitas facilty'!$B:$C,2,FALSE)</f>
        <v>110.72</v>
      </c>
      <c r="F3264" s="21"/>
      <c r="G3264" s="47">
        <f t="shared" si="89"/>
        <v>162</v>
      </c>
      <c r="H3264" s="47">
        <f t="shared" si="90"/>
        <v>167</v>
      </c>
    </row>
    <row r="3265" spans="1:8" x14ac:dyDescent="0.25">
      <c r="A3265" s="21">
        <v>90945</v>
      </c>
      <c r="B3265" s="21"/>
      <c r="C3265" s="21" t="s">
        <v>2210</v>
      </c>
      <c r="D3265" s="21">
        <f>VLOOKUP(A3265,'Novitas non-facility'!$B:$C,2,FALSE)</f>
        <v>91.12</v>
      </c>
      <c r="E3265" s="21">
        <f>VLOOKUP(A3265,'Novitas facilty'!$B:$C,2,FALSE)</f>
        <v>92.18</v>
      </c>
      <c r="F3265" s="21"/>
      <c r="G3265" s="47">
        <f t="shared" si="89"/>
        <v>137</v>
      </c>
      <c r="H3265" s="47">
        <f t="shared" si="90"/>
        <v>139</v>
      </c>
    </row>
    <row r="3266" spans="1:8" x14ac:dyDescent="0.25">
      <c r="A3266" s="21">
        <v>90947</v>
      </c>
      <c r="B3266" s="21"/>
      <c r="C3266" s="21" t="s">
        <v>2211</v>
      </c>
      <c r="D3266" s="21">
        <f>VLOOKUP(A3266,'Novitas non-facility'!$B:$C,2,FALSE)</f>
        <v>129.57</v>
      </c>
      <c r="E3266" s="21">
        <f>VLOOKUP(A3266,'Novitas facilty'!$B:$C,2,FALSE)</f>
        <v>132.16999999999999</v>
      </c>
      <c r="F3266" s="21"/>
      <c r="G3266" s="47">
        <f t="shared" si="89"/>
        <v>195</v>
      </c>
      <c r="H3266" s="47">
        <f t="shared" si="90"/>
        <v>199</v>
      </c>
    </row>
    <row r="3267" spans="1:8" x14ac:dyDescent="0.25">
      <c r="A3267" s="21">
        <v>90951</v>
      </c>
      <c r="B3267" s="21"/>
      <c r="C3267" s="21" t="s">
        <v>2212</v>
      </c>
      <c r="D3267" s="21">
        <f>VLOOKUP(A3267,'Novitas non-facility'!$B:$C,2,FALSE)</f>
        <v>1243.78</v>
      </c>
      <c r="E3267" s="21">
        <f>VLOOKUP(A3267,'Novitas facilty'!$B:$C,2,FALSE)</f>
        <v>1004.9</v>
      </c>
      <c r="F3267" s="21"/>
      <c r="G3267" s="47">
        <f t="shared" si="89"/>
        <v>1866</v>
      </c>
      <c r="H3267" s="47">
        <f t="shared" si="90"/>
        <v>1508</v>
      </c>
    </row>
    <row r="3268" spans="1:8" x14ac:dyDescent="0.25">
      <c r="A3268" s="21">
        <v>90954</v>
      </c>
      <c r="B3268" s="21"/>
      <c r="C3268" s="21" t="s">
        <v>2213</v>
      </c>
      <c r="D3268" s="21">
        <f>VLOOKUP(A3268,'Novitas non-facility'!$B:$C,2,FALSE)</f>
        <v>1065.8599999999999</v>
      </c>
      <c r="E3268" s="21">
        <f>VLOOKUP(A3268,'Novitas facilty'!$B:$C,2,FALSE)</f>
        <v>869.18</v>
      </c>
      <c r="F3268" s="21"/>
      <c r="G3268" s="47">
        <f t="shared" si="89"/>
        <v>1599</v>
      </c>
      <c r="H3268" s="47">
        <f t="shared" si="90"/>
        <v>1304</v>
      </c>
    </row>
    <row r="3269" spans="1:8" x14ac:dyDescent="0.25">
      <c r="A3269" s="21">
        <v>90955</v>
      </c>
      <c r="B3269" s="21"/>
      <c r="C3269" s="21" t="s">
        <v>2214</v>
      </c>
      <c r="D3269" s="21">
        <f>VLOOKUP(A3269,'Novitas non-facility'!$B:$C,2,FALSE)</f>
        <v>552.36</v>
      </c>
      <c r="E3269" s="21">
        <f>VLOOKUP(A3269,'Novitas facilty'!$B:$C,2,FALSE)</f>
        <v>487.89</v>
      </c>
      <c r="F3269" s="21"/>
      <c r="G3269" s="47">
        <f t="shared" si="89"/>
        <v>829</v>
      </c>
      <c r="H3269" s="47">
        <f t="shared" si="90"/>
        <v>732</v>
      </c>
    </row>
    <row r="3270" spans="1:8" x14ac:dyDescent="0.25">
      <c r="A3270" s="21">
        <v>90956</v>
      </c>
      <c r="B3270" s="21"/>
      <c r="C3270" s="21" t="s">
        <v>2215</v>
      </c>
      <c r="D3270" s="21">
        <f>VLOOKUP(A3270,'Novitas non-facility'!$B:$C,2,FALSE)</f>
        <v>369.11</v>
      </c>
      <c r="E3270" s="21">
        <f>VLOOKUP(A3270,'Novitas facilty'!$B:$C,2,FALSE)</f>
        <v>340.78</v>
      </c>
      <c r="F3270" s="21"/>
      <c r="G3270" s="47">
        <f t="shared" si="89"/>
        <v>554</v>
      </c>
      <c r="H3270" s="47">
        <f t="shared" si="90"/>
        <v>512</v>
      </c>
    </row>
    <row r="3271" spans="1:8" x14ac:dyDescent="0.25">
      <c r="A3271" s="21">
        <v>90957</v>
      </c>
      <c r="B3271" s="21"/>
      <c r="C3271" s="21" t="s">
        <v>2216</v>
      </c>
      <c r="D3271" s="21">
        <f>VLOOKUP(A3271,'Novitas non-facility'!$B:$C,2,FALSE)</f>
        <v>816.13</v>
      </c>
      <c r="E3271" s="21">
        <f>VLOOKUP(A3271,'Novitas facilty'!$B:$C,2,FALSE)</f>
        <v>688.12</v>
      </c>
      <c r="F3271" s="21"/>
      <c r="G3271" s="47">
        <f t="shared" si="89"/>
        <v>1225</v>
      </c>
      <c r="H3271" s="47">
        <f t="shared" si="90"/>
        <v>1033</v>
      </c>
    </row>
    <row r="3272" spans="1:8" x14ac:dyDescent="0.25">
      <c r="A3272" s="21">
        <v>90958</v>
      </c>
      <c r="B3272" s="21"/>
      <c r="C3272" s="21" t="s">
        <v>2217</v>
      </c>
      <c r="D3272" s="21">
        <f>VLOOKUP(A3272,'Novitas non-facility'!$B:$C,2,FALSE)</f>
        <v>531.15</v>
      </c>
      <c r="E3272" s="21">
        <f>VLOOKUP(A3272,'Novitas facilty'!$B:$C,2,FALSE)</f>
        <v>465.77</v>
      </c>
      <c r="F3272" s="21"/>
      <c r="G3272" s="47">
        <f t="shared" si="89"/>
        <v>797</v>
      </c>
      <c r="H3272" s="47">
        <f t="shared" si="90"/>
        <v>699</v>
      </c>
    </row>
    <row r="3273" spans="1:8" x14ac:dyDescent="0.25">
      <c r="A3273" s="21">
        <v>90959</v>
      </c>
      <c r="B3273" s="21"/>
      <c r="C3273" s="21" t="s">
        <v>2218</v>
      </c>
      <c r="D3273" s="21">
        <f>VLOOKUP(A3273,'Novitas non-facility'!$B:$C,2,FALSE)</f>
        <v>345.65</v>
      </c>
      <c r="E3273" s="21">
        <f>VLOOKUP(A3273,'Novitas facilty'!$B:$C,2,FALSE)</f>
        <v>317.05</v>
      </c>
      <c r="F3273" s="21"/>
      <c r="G3273" s="47">
        <f t="shared" si="89"/>
        <v>519</v>
      </c>
      <c r="H3273" s="47">
        <f t="shared" si="90"/>
        <v>476</v>
      </c>
    </row>
    <row r="3274" spans="1:8" x14ac:dyDescent="0.25">
      <c r="A3274" s="21">
        <v>90960</v>
      </c>
      <c r="B3274" s="21"/>
      <c r="C3274" s="21" t="s">
        <v>2219</v>
      </c>
      <c r="D3274" s="21">
        <f>VLOOKUP(A3274,'Novitas non-facility'!$B:$C,2,FALSE)</f>
        <v>375.52</v>
      </c>
      <c r="E3274" s="21">
        <f>VLOOKUP(A3274,'Novitas facilty'!$B:$C,2,FALSE)</f>
        <v>304.12</v>
      </c>
      <c r="F3274" s="21"/>
      <c r="G3274" s="47">
        <f t="shared" si="89"/>
        <v>564</v>
      </c>
      <c r="H3274" s="47">
        <f t="shared" si="90"/>
        <v>457</v>
      </c>
    </row>
    <row r="3275" spans="1:8" x14ac:dyDescent="0.25">
      <c r="A3275" s="21">
        <v>90961</v>
      </c>
      <c r="B3275" s="21"/>
      <c r="C3275" s="21" t="s">
        <v>2220</v>
      </c>
      <c r="D3275" s="21">
        <f>VLOOKUP(A3275,'Novitas non-facility'!$B:$C,2,FALSE)</f>
        <v>312.69</v>
      </c>
      <c r="E3275" s="21">
        <f>VLOOKUP(A3275,'Novitas facilty'!$B:$C,2,FALSE)</f>
        <v>255.92</v>
      </c>
      <c r="F3275" s="21"/>
      <c r="G3275" s="47">
        <f t="shared" si="89"/>
        <v>470</v>
      </c>
      <c r="H3275" s="47">
        <f t="shared" si="90"/>
        <v>384</v>
      </c>
    </row>
    <row r="3276" spans="1:8" x14ac:dyDescent="0.25">
      <c r="A3276" s="21">
        <v>90962</v>
      </c>
      <c r="B3276" s="21"/>
      <c r="C3276" s="21" t="s">
        <v>2221</v>
      </c>
      <c r="D3276" s="21">
        <f>VLOOKUP(A3276,'Novitas non-facility'!$B:$C,2,FALSE)</f>
        <v>215.91</v>
      </c>
      <c r="E3276" s="21">
        <f>VLOOKUP(A3276,'Novitas facilty'!$B:$C,2,FALSE)</f>
        <v>197.95</v>
      </c>
      <c r="F3276" s="21"/>
      <c r="G3276" s="47">
        <f t="shared" si="89"/>
        <v>324</v>
      </c>
      <c r="H3276" s="47">
        <f t="shared" si="90"/>
        <v>297</v>
      </c>
    </row>
    <row r="3277" spans="1:8" x14ac:dyDescent="0.25">
      <c r="A3277" s="21">
        <v>90963</v>
      </c>
      <c r="B3277" s="21"/>
      <c r="C3277" s="21" t="s">
        <v>2222</v>
      </c>
      <c r="D3277" s="21">
        <f>VLOOKUP(A3277,'Novitas non-facility'!$B:$C,2,FALSE)</f>
        <v>644.17999999999995</v>
      </c>
      <c r="E3277" s="21">
        <f>VLOOKUP(A3277,'Novitas facilty'!$B:$C,2,FALSE)</f>
        <v>580.5</v>
      </c>
      <c r="F3277" s="21"/>
      <c r="G3277" s="47">
        <f t="shared" si="89"/>
        <v>967</v>
      </c>
      <c r="H3277" s="47">
        <f t="shared" si="90"/>
        <v>871</v>
      </c>
    </row>
    <row r="3278" spans="1:8" x14ac:dyDescent="0.25">
      <c r="A3278" s="21">
        <v>90964</v>
      </c>
      <c r="B3278" s="21"/>
      <c r="C3278" s="21" t="s">
        <v>2223</v>
      </c>
      <c r="D3278" s="21">
        <f>VLOOKUP(A3278,'Novitas non-facility'!$B:$C,2,FALSE)</f>
        <v>553.1</v>
      </c>
      <c r="E3278" s="21">
        <f>VLOOKUP(A3278,'Novitas facilty'!$B:$C,2,FALSE)</f>
        <v>507.93</v>
      </c>
      <c r="F3278" s="21"/>
      <c r="G3278" s="47">
        <f t="shared" si="89"/>
        <v>830</v>
      </c>
      <c r="H3278" s="47">
        <f t="shared" si="90"/>
        <v>762</v>
      </c>
    </row>
    <row r="3279" spans="1:8" x14ac:dyDescent="0.25">
      <c r="A3279" s="21">
        <v>90965</v>
      </c>
      <c r="B3279" s="21"/>
      <c r="C3279" s="21" t="s">
        <v>2224</v>
      </c>
      <c r="D3279" s="21">
        <f>VLOOKUP(A3279,'Novitas non-facility'!$B:$C,2,FALSE)</f>
        <v>529.87</v>
      </c>
      <c r="E3279" s="21">
        <f>VLOOKUP(A3279,'Novitas facilty'!$B:$C,2,FALSE)</f>
        <v>483.41</v>
      </c>
      <c r="F3279" s="21"/>
      <c r="G3279" s="47">
        <f t="shared" si="89"/>
        <v>795</v>
      </c>
      <c r="H3279" s="47">
        <f t="shared" si="90"/>
        <v>726</v>
      </c>
    </row>
    <row r="3280" spans="1:8" x14ac:dyDescent="0.25">
      <c r="A3280" s="21">
        <v>90966</v>
      </c>
      <c r="B3280" s="21"/>
      <c r="C3280" s="21" t="s">
        <v>2225</v>
      </c>
      <c r="D3280" s="21">
        <f>VLOOKUP(A3280,'Novitas non-facility'!$B:$C,2,FALSE)</f>
        <v>312.3</v>
      </c>
      <c r="E3280" s="21">
        <f>VLOOKUP(A3280,'Novitas facilty'!$B:$C,2,FALSE)</f>
        <v>255.13</v>
      </c>
      <c r="F3280" s="21"/>
      <c r="G3280" s="47">
        <f t="shared" si="89"/>
        <v>469</v>
      </c>
      <c r="H3280" s="47">
        <f t="shared" si="90"/>
        <v>383</v>
      </c>
    </row>
    <row r="3281" spans="1:8" x14ac:dyDescent="0.25">
      <c r="A3281" s="21">
        <v>90967</v>
      </c>
      <c r="B3281" s="21"/>
      <c r="C3281" s="21" t="s">
        <v>2226</v>
      </c>
      <c r="D3281" s="21">
        <f>VLOOKUP(A3281,'Novitas non-facility'!$B:$C,2,FALSE)</f>
        <v>18.72</v>
      </c>
      <c r="E3281" s="21">
        <f>VLOOKUP(A3281,'Novitas facilty'!$B:$C,2,FALSE)</f>
        <v>19.260000000000002</v>
      </c>
      <c r="F3281" s="21"/>
      <c r="G3281" s="47">
        <f t="shared" si="89"/>
        <v>29</v>
      </c>
      <c r="H3281" s="47">
        <f t="shared" si="90"/>
        <v>29</v>
      </c>
    </row>
    <row r="3282" spans="1:8" x14ac:dyDescent="0.25">
      <c r="A3282" s="21">
        <v>90968</v>
      </c>
      <c r="B3282" s="21"/>
      <c r="C3282" s="21" t="s">
        <v>2227</v>
      </c>
      <c r="D3282" s="21">
        <f>VLOOKUP(A3282,'Novitas non-facility'!$B:$C,2,FALSE)</f>
        <v>18.37</v>
      </c>
      <c r="E3282" s="21">
        <f>VLOOKUP(A3282,'Novitas facilty'!$B:$C,2,FALSE)</f>
        <v>16.62</v>
      </c>
      <c r="F3282" s="21"/>
      <c r="G3282" s="47">
        <f t="shared" si="89"/>
        <v>28</v>
      </c>
      <c r="H3282" s="47">
        <f t="shared" si="90"/>
        <v>25</v>
      </c>
    </row>
    <row r="3283" spans="1:8" x14ac:dyDescent="0.25">
      <c r="A3283" s="21">
        <v>90969</v>
      </c>
      <c r="B3283" s="21"/>
      <c r="C3283" s="21" t="s">
        <v>2228</v>
      </c>
      <c r="D3283" s="21">
        <f>VLOOKUP(A3283,'Novitas non-facility'!$B:$C,2,FALSE)</f>
        <v>18.02</v>
      </c>
      <c r="E3283" s="21">
        <f>VLOOKUP(A3283,'Novitas facilty'!$B:$C,2,FALSE)</f>
        <v>16.260000000000002</v>
      </c>
      <c r="F3283" s="21"/>
      <c r="G3283" s="47">
        <f t="shared" si="89"/>
        <v>28</v>
      </c>
      <c r="H3283" s="47">
        <f t="shared" si="90"/>
        <v>25</v>
      </c>
    </row>
    <row r="3284" spans="1:8" x14ac:dyDescent="0.25">
      <c r="A3284" s="21">
        <v>90970</v>
      </c>
      <c r="B3284" s="21"/>
      <c r="C3284" s="21" t="s">
        <v>2229</v>
      </c>
      <c r="D3284" s="21">
        <f>VLOOKUP(A3284,'Novitas non-facility'!$B:$C,2,FALSE)</f>
        <v>10.11</v>
      </c>
      <c r="E3284" s="21">
        <f>VLOOKUP(A3284,'Novitas facilty'!$B:$C,2,FALSE)</f>
        <v>8.35</v>
      </c>
      <c r="F3284" s="21"/>
      <c r="G3284" s="47">
        <f t="shared" si="89"/>
        <v>16</v>
      </c>
      <c r="H3284" s="47">
        <f t="shared" si="90"/>
        <v>13</v>
      </c>
    </row>
    <row r="3285" spans="1:8" x14ac:dyDescent="0.25">
      <c r="A3285" s="21">
        <v>90997</v>
      </c>
      <c r="B3285" s="21"/>
      <c r="C3285" s="21" t="s">
        <v>2230</v>
      </c>
      <c r="D3285" s="21">
        <f>VLOOKUP(A3285,'Novitas non-facility'!$B:$C,2,FALSE)</f>
        <v>92.94</v>
      </c>
      <c r="E3285" s="21">
        <f>VLOOKUP(A3285,'Novitas facilty'!$B:$C,2,FALSE)</f>
        <v>99.61</v>
      </c>
      <c r="F3285" s="21"/>
      <c r="G3285" s="47">
        <f t="shared" si="89"/>
        <v>140</v>
      </c>
      <c r="H3285" s="47">
        <f t="shared" si="90"/>
        <v>150</v>
      </c>
    </row>
    <row r="3286" spans="1:8" x14ac:dyDescent="0.25">
      <c r="A3286" s="21">
        <v>91010</v>
      </c>
      <c r="B3286" s="21"/>
      <c r="C3286" s="21" t="s">
        <v>2231</v>
      </c>
      <c r="D3286" s="21">
        <f>VLOOKUP(A3286,'Novitas non-facility'!$B:$C,2,FALSE)</f>
        <v>248.55</v>
      </c>
      <c r="E3286" s="21">
        <f>VLOOKUP(A3286,'Novitas facilty'!$B:$C,2,FALSE)</f>
        <v>195.5</v>
      </c>
      <c r="F3286" s="21"/>
      <c r="G3286" s="47">
        <f t="shared" si="89"/>
        <v>373</v>
      </c>
      <c r="H3286" s="47">
        <f t="shared" si="90"/>
        <v>294</v>
      </c>
    </row>
    <row r="3287" spans="1:8" x14ac:dyDescent="0.25">
      <c r="A3287" s="21">
        <v>91013</v>
      </c>
      <c r="B3287" s="21"/>
      <c r="C3287" s="21" t="s">
        <v>2232</v>
      </c>
      <c r="D3287" s="21">
        <f>VLOOKUP(A3287,'Novitas non-facility'!$B:$C,2,FALSE)</f>
        <v>28.77</v>
      </c>
      <c r="E3287" s="21">
        <f>VLOOKUP(A3287,'Novitas facilty'!$B:$C,2,FALSE)</f>
        <v>25.52</v>
      </c>
      <c r="F3287" s="21"/>
      <c r="G3287" s="47">
        <f t="shared" si="89"/>
        <v>44</v>
      </c>
      <c r="H3287" s="47">
        <f t="shared" si="90"/>
        <v>39</v>
      </c>
    </row>
    <row r="3288" spans="1:8" x14ac:dyDescent="0.25">
      <c r="A3288" s="21">
        <v>91020</v>
      </c>
      <c r="B3288" s="21"/>
      <c r="C3288" s="21" t="s">
        <v>2233</v>
      </c>
      <c r="D3288" s="21">
        <f>VLOOKUP(A3288,'Novitas non-facility'!$B:$C,2,FALSE)</f>
        <v>309.10000000000002</v>
      </c>
      <c r="E3288" s="21">
        <f>VLOOKUP(A3288,'Novitas facilty'!$B:$C,2,FALSE)</f>
        <v>260.58</v>
      </c>
      <c r="F3288" s="21"/>
      <c r="G3288" s="47">
        <f t="shared" si="89"/>
        <v>464</v>
      </c>
      <c r="H3288" s="47">
        <f t="shared" si="90"/>
        <v>391</v>
      </c>
    </row>
    <row r="3289" spans="1:8" x14ac:dyDescent="0.25">
      <c r="A3289" s="21">
        <v>91022</v>
      </c>
      <c r="B3289" s="21"/>
      <c r="C3289" s="21" t="s">
        <v>2234</v>
      </c>
      <c r="D3289" s="21">
        <f>VLOOKUP(A3289,'Novitas non-facility'!$B:$C,2,FALSE)</f>
        <v>191.03</v>
      </c>
      <c r="E3289" s="21">
        <f>VLOOKUP(A3289,'Novitas facilty'!$B:$C,2,FALSE)</f>
        <v>184.88</v>
      </c>
      <c r="F3289" s="21"/>
      <c r="G3289" s="47">
        <f t="shared" si="89"/>
        <v>287</v>
      </c>
      <c r="H3289" s="47">
        <f t="shared" si="90"/>
        <v>278</v>
      </c>
    </row>
    <row r="3290" spans="1:8" x14ac:dyDescent="0.25">
      <c r="A3290" s="21">
        <v>91030</v>
      </c>
      <c r="B3290" s="21"/>
      <c r="C3290" s="21" t="s">
        <v>2235</v>
      </c>
      <c r="D3290" s="21">
        <f>VLOOKUP(A3290,'Novitas non-facility'!$B:$C,2,FALSE)</f>
        <v>161.69999999999999</v>
      </c>
      <c r="E3290" s="21">
        <f>VLOOKUP(A3290,'Novitas facilty'!$B:$C,2,FALSE)</f>
        <v>151.35</v>
      </c>
      <c r="F3290" s="21"/>
      <c r="G3290" s="47">
        <f t="shared" si="89"/>
        <v>243</v>
      </c>
      <c r="H3290" s="47">
        <f t="shared" si="90"/>
        <v>228</v>
      </c>
    </row>
    <row r="3291" spans="1:8" x14ac:dyDescent="0.25">
      <c r="A3291" s="21">
        <v>91034</v>
      </c>
      <c r="B3291" s="21"/>
      <c r="C3291" s="21" t="s">
        <v>2236</v>
      </c>
      <c r="D3291" s="21">
        <f>VLOOKUP(A3291,'Novitas non-facility'!$B:$C,2,FALSE)</f>
        <v>216.68</v>
      </c>
      <c r="E3291" s="21">
        <f>VLOOKUP(A3291,'Novitas facilty'!$B:$C,2,FALSE)</f>
        <v>211.92</v>
      </c>
      <c r="F3291" s="21"/>
      <c r="G3291" s="47">
        <f t="shared" si="89"/>
        <v>326</v>
      </c>
      <c r="H3291" s="47">
        <f t="shared" si="90"/>
        <v>318</v>
      </c>
    </row>
    <row r="3292" spans="1:8" x14ac:dyDescent="0.25">
      <c r="A3292" s="21">
        <v>91035</v>
      </c>
      <c r="B3292" s="21"/>
      <c r="C3292" s="21" t="s">
        <v>2237</v>
      </c>
      <c r="D3292" s="21">
        <f>VLOOKUP(A3292,'Novitas non-facility'!$B:$C,2,FALSE)</f>
        <v>522.85</v>
      </c>
      <c r="E3292" s="21">
        <f>VLOOKUP(A3292,'Novitas facilty'!$B:$C,2,FALSE)</f>
        <v>539.53</v>
      </c>
      <c r="F3292" s="21"/>
      <c r="G3292" s="47">
        <f t="shared" si="89"/>
        <v>785</v>
      </c>
      <c r="H3292" s="47">
        <f t="shared" si="90"/>
        <v>810</v>
      </c>
    </row>
    <row r="3293" spans="1:8" x14ac:dyDescent="0.25">
      <c r="A3293" s="21">
        <v>91037</v>
      </c>
      <c r="B3293" s="21"/>
      <c r="C3293" s="21" t="s">
        <v>2238</v>
      </c>
      <c r="D3293" s="21">
        <f>VLOOKUP(A3293,'Novitas non-facility'!$B:$C,2,FALSE)</f>
        <v>189.33</v>
      </c>
      <c r="E3293" s="21">
        <f>VLOOKUP(A3293,'Novitas facilty'!$B:$C,2,FALSE)</f>
        <v>178.52</v>
      </c>
      <c r="F3293" s="21"/>
      <c r="G3293" s="47">
        <f t="shared" si="89"/>
        <v>284</v>
      </c>
      <c r="H3293" s="47">
        <f t="shared" si="90"/>
        <v>268</v>
      </c>
    </row>
    <row r="3294" spans="1:8" x14ac:dyDescent="0.25">
      <c r="A3294" s="21">
        <v>91038</v>
      </c>
      <c r="B3294" s="21"/>
      <c r="C3294" s="21" t="s">
        <v>2239</v>
      </c>
      <c r="D3294" s="21">
        <f>VLOOKUP(A3294,'Novitas non-facility'!$B:$C,2,FALSE)</f>
        <v>463.58</v>
      </c>
      <c r="E3294" s="21">
        <f>VLOOKUP(A3294,'Novitas facilty'!$B:$C,2,FALSE)</f>
        <v>505.92</v>
      </c>
      <c r="F3294" s="21"/>
      <c r="G3294" s="47">
        <f t="shared" si="89"/>
        <v>696</v>
      </c>
      <c r="H3294" s="47">
        <f t="shared" si="90"/>
        <v>759</v>
      </c>
    </row>
    <row r="3295" spans="1:8" x14ac:dyDescent="0.25">
      <c r="A3295" s="21">
        <v>91040</v>
      </c>
      <c r="B3295" s="21"/>
      <c r="C3295" s="21" t="s">
        <v>2240</v>
      </c>
      <c r="D3295" s="21">
        <f>VLOOKUP(A3295,'Novitas non-facility'!$B:$C,2,FALSE)</f>
        <v>598.72</v>
      </c>
      <c r="E3295" s="21">
        <f>VLOOKUP(A3295,'Novitas facilty'!$B:$C,2,FALSE)</f>
        <v>489.9</v>
      </c>
      <c r="F3295" s="21"/>
      <c r="G3295" s="47">
        <f t="shared" si="89"/>
        <v>899</v>
      </c>
      <c r="H3295" s="47">
        <f t="shared" si="90"/>
        <v>735</v>
      </c>
    </row>
    <row r="3296" spans="1:8" x14ac:dyDescent="0.25">
      <c r="A3296" s="21">
        <v>91065</v>
      </c>
      <c r="B3296" s="21"/>
      <c r="C3296" s="21" t="s">
        <v>2241</v>
      </c>
      <c r="D3296" s="21">
        <f>VLOOKUP(A3296,'Novitas non-facility'!$B:$C,2,FALSE)</f>
        <v>95.33</v>
      </c>
      <c r="E3296" s="21">
        <f>VLOOKUP(A3296,'Novitas facilty'!$B:$C,2,FALSE)</f>
        <v>87.87</v>
      </c>
      <c r="F3296" s="21"/>
      <c r="G3296" s="47">
        <f t="shared" si="89"/>
        <v>143</v>
      </c>
      <c r="H3296" s="47">
        <f t="shared" si="90"/>
        <v>132</v>
      </c>
    </row>
    <row r="3297" spans="1:8" x14ac:dyDescent="0.25">
      <c r="A3297" s="21">
        <v>91110</v>
      </c>
      <c r="B3297" s="21"/>
      <c r="C3297" s="21" t="s">
        <v>2242</v>
      </c>
      <c r="D3297" s="21">
        <f>VLOOKUP(A3297,'Novitas non-facility'!$B:$C,2,FALSE)</f>
        <v>843.78</v>
      </c>
      <c r="E3297" s="21">
        <f>VLOOKUP(A3297,'Novitas facilty'!$B:$C,2,FALSE)</f>
        <v>988.51</v>
      </c>
      <c r="F3297" s="21"/>
      <c r="G3297" s="47">
        <f t="shared" si="89"/>
        <v>1266</v>
      </c>
      <c r="H3297" s="47">
        <f t="shared" si="90"/>
        <v>1483</v>
      </c>
    </row>
    <row r="3298" spans="1:8" x14ac:dyDescent="0.25">
      <c r="A3298" s="21">
        <v>91111</v>
      </c>
      <c r="B3298" s="21"/>
      <c r="C3298" s="21" t="s">
        <v>2243</v>
      </c>
      <c r="D3298" s="21">
        <f>VLOOKUP(A3298,'Novitas non-facility'!$B:$C,2,FALSE)</f>
        <v>975.73</v>
      </c>
      <c r="E3298" s="21">
        <f>VLOOKUP(A3298,'Novitas facilty'!$B:$C,2,FALSE)</f>
        <v>818.46</v>
      </c>
      <c r="F3298" s="21"/>
      <c r="G3298" s="47">
        <f t="shared" si="89"/>
        <v>1464</v>
      </c>
      <c r="H3298" s="47">
        <f t="shared" si="90"/>
        <v>1228</v>
      </c>
    </row>
    <row r="3299" spans="1:8" x14ac:dyDescent="0.25">
      <c r="A3299" s="21">
        <v>91112</v>
      </c>
      <c r="B3299" s="21"/>
      <c r="C3299" s="21" t="s">
        <v>2244</v>
      </c>
      <c r="D3299" s="21">
        <f>VLOOKUP(A3299,'Novitas non-facility'!$B:$C,2,FALSE)</f>
        <v>1876.33</v>
      </c>
      <c r="E3299" s="21">
        <f>VLOOKUP(A3299,'Novitas facilty'!$B:$C,2,FALSE)</f>
        <v>1218.8499999999999</v>
      </c>
      <c r="F3299" s="21"/>
      <c r="G3299" s="47">
        <f t="shared" si="89"/>
        <v>2815</v>
      </c>
      <c r="H3299" s="47">
        <f t="shared" si="90"/>
        <v>1829</v>
      </c>
    </row>
    <row r="3300" spans="1:8" x14ac:dyDescent="0.25">
      <c r="A3300" s="21">
        <v>91117</v>
      </c>
      <c r="B3300" s="21"/>
      <c r="C3300" s="21" t="s">
        <v>2245</v>
      </c>
      <c r="D3300" s="21">
        <f>VLOOKUP(A3300,'Novitas non-facility'!$B:$C,2,FALSE)</f>
        <v>144.63</v>
      </c>
      <c r="E3300" s="21">
        <f>VLOOKUP(A3300,'Novitas facilty'!$B:$C,2,FALSE)</f>
        <v>149.33000000000001</v>
      </c>
      <c r="F3300" s="21"/>
      <c r="G3300" s="47">
        <f t="shared" si="89"/>
        <v>217</v>
      </c>
      <c r="H3300" s="47">
        <f t="shared" si="90"/>
        <v>224</v>
      </c>
    </row>
    <row r="3301" spans="1:8" x14ac:dyDescent="0.25">
      <c r="A3301" s="21">
        <v>91120</v>
      </c>
      <c r="B3301" s="21"/>
      <c r="C3301" s="21" t="s">
        <v>2246</v>
      </c>
      <c r="D3301" s="21">
        <f>VLOOKUP(A3301,'Novitas non-facility'!$B:$C,2,FALSE)</f>
        <v>580.54999999999995</v>
      </c>
      <c r="E3301" s="21">
        <f>VLOOKUP(A3301,'Novitas facilty'!$B:$C,2,FALSE)</f>
        <v>478.98</v>
      </c>
      <c r="F3301" s="21"/>
      <c r="G3301" s="47">
        <f t="shared" ref="G3301:G3364" si="91">ROUNDUP(D3301*$M$2,0)</f>
        <v>871</v>
      </c>
      <c r="H3301" s="47">
        <f t="shared" ref="H3301:H3364" si="92">ROUNDUP(E3301*$M$2,0)</f>
        <v>719</v>
      </c>
    </row>
    <row r="3302" spans="1:8" x14ac:dyDescent="0.25">
      <c r="A3302" s="21">
        <v>91122</v>
      </c>
      <c r="B3302" s="21"/>
      <c r="C3302" s="21" t="s">
        <v>2247</v>
      </c>
      <c r="D3302" s="21">
        <f>VLOOKUP(A3302,'Novitas non-facility'!$B:$C,2,FALSE)</f>
        <v>307.55</v>
      </c>
      <c r="E3302" s="21">
        <f>VLOOKUP(A3302,'Novitas facilty'!$B:$C,2,FALSE)</f>
        <v>251.67</v>
      </c>
      <c r="F3302" s="21"/>
      <c r="G3302" s="47">
        <f t="shared" si="91"/>
        <v>462</v>
      </c>
      <c r="H3302" s="47">
        <f t="shared" si="92"/>
        <v>378</v>
      </c>
    </row>
    <row r="3303" spans="1:8" x14ac:dyDescent="0.25">
      <c r="A3303" s="21">
        <v>91132</v>
      </c>
      <c r="B3303" s="21"/>
      <c r="C3303" s="21" t="s">
        <v>2248</v>
      </c>
      <c r="D3303" s="21">
        <f>VLOOKUP(A3303,'Novitas non-facility'!$B:$C,2,FALSE)</f>
        <v>507.26</v>
      </c>
      <c r="E3303" s="21">
        <f>VLOOKUP(A3303,'Novitas facilty'!$B:$C,2,FALSE)</f>
        <v>173.66</v>
      </c>
      <c r="F3303" s="21"/>
      <c r="G3303" s="47">
        <f t="shared" si="91"/>
        <v>761</v>
      </c>
      <c r="H3303" s="47">
        <f t="shared" si="92"/>
        <v>261</v>
      </c>
    </row>
    <row r="3304" spans="1:8" x14ac:dyDescent="0.25">
      <c r="A3304" s="21">
        <v>91133</v>
      </c>
      <c r="B3304" s="21"/>
      <c r="C3304" s="21" t="s">
        <v>2249</v>
      </c>
      <c r="D3304" s="21">
        <f>VLOOKUP(A3304,'Novitas non-facility'!$B:$C,2,FALSE)</f>
        <v>533.52</v>
      </c>
      <c r="E3304" s="21">
        <f>VLOOKUP(A3304,'Novitas facilty'!$B:$C,2,FALSE)</f>
        <v>192.94</v>
      </c>
      <c r="F3304" s="21"/>
      <c r="G3304" s="47">
        <f t="shared" si="91"/>
        <v>801</v>
      </c>
      <c r="H3304" s="47">
        <f t="shared" si="92"/>
        <v>290</v>
      </c>
    </row>
    <row r="3305" spans="1:8" x14ac:dyDescent="0.25">
      <c r="A3305" s="21">
        <v>91200</v>
      </c>
      <c r="B3305" s="21"/>
      <c r="C3305" s="21" t="s">
        <v>2250</v>
      </c>
      <c r="D3305" s="21">
        <f>VLOOKUP(A3305,'Novitas non-facility'!$B:$C,2,FALSE)</f>
        <v>33.979999999999997</v>
      </c>
      <c r="E3305" s="21">
        <f>VLOOKUP(A3305,'Novitas facilty'!$B:$C,2,FALSE)</f>
        <v>34.86</v>
      </c>
      <c r="F3305" s="21"/>
      <c r="G3305" s="47">
        <f t="shared" si="91"/>
        <v>51</v>
      </c>
      <c r="H3305" s="47">
        <f t="shared" si="92"/>
        <v>53</v>
      </c>
    </row>
    <row r="3306" spans="1:8" x14ac:dyDescent="0.25">
      <c r="A3306" s="21">
        <v>92002</v>
      </c>
      <c r="B3306" s="21"/>
      <c r="C3306" s="21" t="s">
        <v>2251</v>
      </c>
      <c r="D3306" s="21">
        <f>VLOOKUP(A3306,'Novitas non-facility'!$B:$C,2,FALSE)</f>
        <v>94.14</v>
      </c>
      <c r="E3306" s="21">
        <f>VLOOKUP(A3306,'Novitas facilty'!$B:$C,2,FALSE)</f>
        <v>48.81</v>
      </c>
      <c r="F3306" s="21"/>
      <c r="G3306" s="47">
        <f t="shared" si="91"/>
        <v>142</v>
      </c>
      <c r="H3306" s="47">
        <f t="shared" si="92"/>
        <v>74</v>
      </c>
    </row>
    <row r="3307" spans="1:8" x14ac:dyDescent="0.25">
      <c r="A3307" s="21">
        <v>92004</v>
      </c>
      <c r="B3307" s="21"/>
      <c r="C3307" s="21" t="s">
        <v>2251</v>
      </c>
      <c r="D3307" s="21">
        <f>VLOOKUP(A3307,'Novitas non-facility'!$B:$C,2,FALSE)</f>
        <v>163.72</v>
      </c>
      <c r="E3307" s="21">
        <f>VLOOKUP(A3307,'Novitas facilty'!$B:$C,2,FALSE)</f>
        <v>100.12</v>
      </c>
      <c r="F3307" s="21"/>
      <c r="G3307" s="47">
        <f t="shared" si="91"/>
        <v>246</v>
      </c>
      <c r="H3307" s="47">
        <f t="shared" si="92"/>
        <v>151</v>
      </c>
    </row>
    <row r="3308" spans="1:8" x14ac:dyDescent="0.25">
      <c r="A3308" s="21">
        <v>92012</v>
      </c>
      <c r="B3308" s="21"/>
      <c r="C3308" s="21" t="s">
        <v>2252</v>
      </c>
      <c r="D3308" s="21">
        <f>VLOOKUP(A3308,'Novitas non-facility'!$B:$C,2,FALSE)</f>
        <v>98.9</v>
      </c>
      <c r="E3308" s="21">
        <f>VLOOKUP(A3308,'Novitas facilty'!$B:$C,2,FALSE)</f>
        <v>53.95</v>
      </c>
      <c r="F3308" s="21"/>
      <c r="G3308" s="47">
        <f t="shared" si="91"/>
        <v>149</v>
      </c>
      <c r="H3308" s="47">
        <f t="shared" si="92"/>
        <v>81</v>
      </c>
    </row>
    <row r="3309" spans="1:8" x14ac:dyDescent="0.25">
      <c r="A3309" s="21">
        <v>92014</v>
      </c>
      <c r="B3309" s="21"/>
      <c r="C3309" s="21" t="s">
        <v>2253</v>
      </c>
      <c r="D3309" s="21">
        <f>VLOOKUP(A3309,'Novitas non-facility'!$B:$C,2,FALSE)</f>
        <v>138.6</v>
      </c>
      <c r="E3309" s="21">
        <f>VLOOKUP(A3309,'Novitas facilty'!$B:$C,2,FALSE)</f>
        <v>81.08</v>
      </c>
      <c r="F3309" s="21"/>
      <c r="G3309" s="47">
        <f t="shared" si="91"/>
        <v>208</v>
      </c>
      <c r="H3309" s="47">
        <f t="shared" si="92"/>
        <v>122</v>
      </c>
    </row>
    <row r="3310" spans="1:8" x14ac:dyDescent="0.25">
      <c r="A3310" s="21">
        <v>92018</v>
      </c>
      <c r="B3310" s="21"/>
      <c r="C3310" s="21" t="s">
        <v>2254</v>
      </c>
      <c r="D3310" s="21">
        <f>VLOOKUP(A3310,'Novitas non-facility'!$B:$C,2,FALSE)</f>
        <v>147.83000000000001</v>
      </c>
      <c r="E3310" s="21">
        <f>VLOOKUP(A3310,'Novitas facilty'!$B:$C,2,FALSE)</f>
        <v>156.47</v>
      </c>
      <c r="F3310" s="21"/>
      <c r="G3310" s="47">
        <f t="shared" si="91"/>
        <v>222</v>
      </c>
      <c r="H3310" s="47">
        <f t="shared" si="92"/>
        <v>235</v>
      </c>
    </row>
    <row r="3311" spans="1:8" x14ac:dyDescent="0.25">
      <c r="A3311" s="21">
        <v>92019</v>
      </c>
      <c r="B3311" s="21"/>
      <c r="C3311" s="21" t="s">
        <v>2255</v>
      </c>
      <c r="D3311" s="21">
        <f>VLOOKUP(A3311,'Novitas non-facility'!$B:$C,2,FALSE)</f>
        <v>76.45</v>
      </c>
      <c r="E3311" s="21">
        <f>VLOOKUP(A3311,'Novitas facilty'!$B:$C,2,FALSE)</f>
        <v>77.02</v>
      </c>
      <c r="F3311" s="21"/>
      <c r="G3311" s="47">
        <f t="shared" si="91"/>
        <v>115</v>
      </c>
      <c r="H3311" s="47">
        <f t="shared" si="92"/>
        <v>116</v>
      </c>
    </row>
    <row r="3312" spans="1:8" x14ac:dyDescent="0.25">
      <c r="A3312" s="21">
        <v>92020</v>
      </c>
      <c r="B3312" s="21"/>
      <c r="C3312" s="21" t="s">
        <v>2256</v>
      </c>
      <c r="D3312" s="21">
        <f>VLOOKUP(A3312,'Novitas non-facility'!$B:$C,2,FALSE)</f>
        <v>30.13</v>
      </c>
      <c r="E3312" s="21">
        <f>VLOOKUP(A3312,'Novitas facilty'!$B:$C,2,FALSE)</f>
        <v>21.75</v>
      </c>
      <c r="F3312" s="21"/>
      <c r="G3312" s="47">
        <f t="shared" si="91"/>
        <v>46</v>
      </c>
      <c r="H3312" s="47">
        <f t="shared" si="92"/>
        <v>33</v>
      </c>
    </row>
    <row r="3313" spans="1:8" x14ac:dyDescent="0.25">
      <c r="A3313" s="21">
        <v>92025</v>
      </c>
      <c r="B3313" s="21"/>
      <c r="C3313" s="21" t="s">
        <v>2257</v>
      </c>
      <c r="D3313" s="21">
        <f>VLOOKUP(A3313,'Novitas non-facility'!$B:$C,2,FALSE)</f>
        <v>40.049999999999997</v>
      </c>
      <c r="E3313" s="21">
        <f>VLOOKUP(A3313,'Novitas facilty'!$B:$C,2,FALSE)</f>
        <v>41.82</v>
      </c>
      <c r="F3313" s="21"/>
      <c r="G3313" s="47">
        <f t="shared" si="91"/>
        <v>61</v>
      </c>
      <c r="H3313" s="47">
        <f t="shared" si="92"/>
        <v>63</v>
      </c>
    </row>
    <row r="3314" spans="1:8" x14ac:dyDescent="0.25">
      <c r="A3314" s="21">
        <v>92060</v>
      </c>
      <c r="B3314" s="21"/>
      <c r="C3314" s="21" t="s">
        <v>2256</v>
      </c>
      <c r="D3314" s="21">
        <f>VLOOKUP(A3314,'Novitas non-facility'!$B:$C,2,FALSE)</f>
        <v>69.55</v>
      </c>
      <c r="E3314" s="21">
        <f>VLOOKUP(A3314,'Novitas facilty'!$B:$C,2,FALSE)</f>
        <v>71.22</v>
      </c>
      <c r="F3314" s="21"/>
      <c r="G3314" s="47">
        <f t="shared" si="91"/>
        <v>105</v>
      </c>
      <c r="H3314" s="47">
        <f t="shared" si="92"/>
        <v>107</v>
      </c>
    </row>
    <row r="3315" spans="1:8" x14ac:dyDescent="0.25">
      <c r="A3315" s="21">
        <v>92065</v>
      </c>
      <c r="B3315" s="21"/>
      <c r="C3315" s="21" t="s">
        <v>2258</v>
      </c>
      <c r="D3315" s="21">
        <f>VLOOKUP(A3315,'Novitas non-facility'!$B:$C,2,FALSE)</f>
        <v>44.35</v>
      </c>
      <c r="E3315" s="21">
        <f>VLOOKUP(A3315,'Novitas facilty'!$B:$C,2,FALSE)</f>
        <v>59.07</v>
      </c>
      <c r="F3315" s="21"/>
      <c r="G3315" s="47">
        <f t="shared" si="91"/>
        <v>67</v>
      </c>
      <c r="H3315" s="47">
        <f t="shared" si="92"/>
        <v>89</v>
      </c>
    </row>
    <row r="3316" spans="1:8" x14ac:dyDescent="0.25">
      <c r="A3316" s="21">
        <v>92071</v>
      </c>
      <c r="B3316" s="21"/>
      <c r="C3316" s="21" t="s">
        <v>2259</v>
      </c>
      <c r="D3316" s="21">
        <f>VLOOKUP(A3316,'Novitas non-facility'!$B:$C,2,FALSE)</f>
        <v>39.299999999999997</v>
      </c>
      <c r="E3316" s="21">
        <f>VLOOKUP(A3316,'Novitas facilty'!$B:$C,2,FALSE)</f>
        <v>34.35</v>
      </c>
      <c r="F3316" s="21"/>
      <c r="G3316" s="47">
        <f t="shared" si="91"/>
        <v>59</v>
      </c>
      <c r="H3316" s="47">
        <f t="shared" si="92"/>
        <v>52</v>
      </c>
    </row>
    <row r="3317" spans="1:8" x14ac:dyDescent="0.25">
      <c r="A3317" s="21">
        <v>92072</v>
      </c>
      <c r="B3317" s="21"/>
      <c r="C3317" s="21" t="s">
        <v>2260</v>
      </c>
      <c r="D3317" s="21">
        <f>VLOOKUP(A3317,'Novitas non-facility'!$B:$C,2,FALSE)</f>
        <v>137.09</v>
      </c>
      <c r="E3317" s="21">
        <f>VLOOKUP(A3317,'Novitas facilty'!$B:$C,2,FALSE)</f>
        <v>100.14</v>
      </c>
      <c r="F3317" s="21"/>
      <c r="G3317" s="47">
        <f t="shared" si="91"/>
        <v>206</v>
      </c>
      <c r="H3317" s="47">
        <f t="shared" si="92"/>
        <v>151</v>
      </c>
    </row>
    <row r="3318" spans="1:8" x14ac:dyDescent="0.25">
      <c r="A3318" s="21">
        <v>92081</v>
      </c>
      <c r="B3318" s="21"/>
      <c r="C3318" s="21" t="s">
        <v>2261</v>
      </c>
      <c r="D3318" s="21">
        <f>VLOOKUP(A3318,'Novitas non-facility'!$B:$C,2,FALSE)</f>
        <v>36.770000000000003</v>
      </c>
      <c r="E3318" s="21">
        <f>VLOOKUP(A3318,'Novitas facilty'!$B:$C,2,FALSE)</f>
        <v>37.17</v>
      </c>
      <c r="F3318" s="21"/>
      <c r="G3318" s="47">
        <f t="shared" si="91"/>
        <v>56</v>
      </c>
      <c r="H3318" s="47">
        <f t="shared" si="92"/>
        <v>56</v>
      </c>
    </row>
    <row r="3319" spans="1:8" x14ac:dyDescent="0.25">
      <c r="A3319" s="21">
        <v>92082</v>
      </c>
      <c r="B3319" s="21"/>
      <c r="C3319" s="21" t="s">
        <v>2261</v>
      </c>
      <c r="D3319" s="21">
        <f>VLOOKUP(A3319,'Novitas non-facility'!$B:$C,2,FALSE)</f>
        <v>51.72</v>
      </c>
      <c r="E3319" s="21">
        <f>VLOOKUP(A3319,'Novitas facilty'!$B:$C,2,FALSE)</f>
        <v>52.92</v>
      </c>
      <c r="F3319" s="21"/>
      <c r="G3319" s="47">
        <f t="shared" si="91"/>
        <v>78</v>
      </c>
      <c r="H3319" s="47">
        <f t="shared" si="92"/>
        <v>80</v>
      </c>
    </row>
    <row r="3320" spans="1:8" x14ac:dyDescent="0.25">
      <c r="A3320" s="21">
        <v>92083</v>
      </c>
      <c r="B3320" s="21"/>
      <c r="C3320" s="21" t="s">
        <v>2261</v>
      </c>
      <c r="D3320" s="21">
        <f>VLOOKUP(A3320,'Novitas non-facility'!$B:$C,2,FALSE)</f>
        <v>69.33</v>
      </c>
      <c r="E3320" s="21">
        <f>VLOOKUP(A3320,'Novitas facilty'!$B:$C,2,FALSE)</f>
        <v>71.09</v>
      </c>
      <c r="F3320" s="21"/>
      <c r="G3320" s="47">
        <f t="shared" si="91"/>
        <v>104</v>
      </c>
      <c r="H3320" s="47">
        <f t="shared" si="92"/>
        <v>107</v>
      </c>
    </row>
    <row r="3321" spans="1:8" x14ac:dyDescent="0.25">
      <c r="A3321" s="21">
        <v>92100</v>
      </c>
      <c r="B3321" s="21"/>
      <c r="C3321" s="21" t="s">
        <v>2262</v>
      </c>
      <c r="D3321" s="21">
        <f>VLOOKUP(A3321,'Novitas non-facility'!$B:$C,2,FALSE)</f>
        <v>94.91</v>
      </c>
      <c r="E3321" s="21">
        <f>VLOOKUP(A3321,'Novitas facilty'!$B:$C,2,FALSE)</f>
        <v>34.35</v>
      </c>
      <c r="F3321" s="21"/>
      <c r="G3321" s="47">
        <f t="shared" si="91"/>
        <v>143</v>
      </c>
      <c r="H3321" s="47">
        <f t="shared" si="92"/>
        <v>52</v>
      </c>
    </row>
    <row r="3322" spans="1:8" x14ac:dyDescent="0.25">
      <c r="A3322" s="21">
        <v>92132</v>
      </c>
      <c r="B3322" s="21"/>
      <c r="C3322" s="21" t="s">
        <v>2263</v>
      </c>
      <c r="D3322" s="21">
        <f>VLOOKUP(A3322,'Novitas non-facility'!$B:$C,2,FALSE)</f>
        <v>34.869999999999997</v>
      </c>
      <c r="E3322" s="21">
        <f>VLOOKUP(A3322,'Novitas facilty'!$B:$C,2,FALSE)</f>
        <v>38.200000000000003</v>
      </c>
      <c r="F3322" s="21"/>
      <c r="G3322" s="47">
        <f t="shared" si="91"/>
        <v>53</v>
      </c>
      <c r="H3322" s="47">
        <f t="shared" si="92"/>
        <v>58</v>
      </c>
    </row>
    <row r="3323" spans="1:8" x14ac:dyDescent="0.25">
      <c r="A3323" s="21">
        <v>92133</v>
      </c>
      <c r="B3323" s="21"/>
      <c r="C3323" s="21" t="s">
        <v>2264</v>
      </c>
      <c r="D3323" s="21">
        <f>VLOOKUP(A3323,'Novitas non-facility'!$B:$C,2,FALSE)</f>
        <v>40.29</v>
      </c>
      <c r="E3323" s="21">
        <f>VLOOKUP(A3323,'Novitas facilty'!$B:$C,2,FALSE)</f>
        <v>48.13</v>
      </c>
      <c r="F3323" s="21"/>
      <c r="G3323" s="47">
        <f t="shared" si="91"/>
        <v>61</v>
      </c>
      <c r="H3323" s="47">
        <f t="shared" si="92"/>
        <v>73</v>
      </c>
    </row>
    <row r="3324" spans="1:8" x14ac:dyDescent="0.25">
      <c r="A3324" s="21">
        <v>92134</v>
      </c>
      <c r="B3324" s="21"/>
      <c r="C3324" s="21" t="s">
        <v>2265</v>
      </c>
      <c r="D3324" s="21">
        <f>VLOOKUP(A3324,'Novitas non-facility'!$B:$C,2,FALSE)</f>
        <v>44.34</v>
      </c>
      <c r="E3324" s="21">
        <f>VLOOKUP(A3324,'Novitas facilty'!$B:$C,2,FALSE)</f>
        <v>49.34</v>
      </c>
      <c r="F3324" s="21"/>
      <c r="G3324" s="47">
        <f t="shared" si="91"/>
        <v>67</v>
      </c>
      <c r="H3324" s="47">
        <f t="shared" si="92"/>
        <v>75</v>
      </c>
    </row>
    <row r="3325" spans="1:8" x14ac:dyDescent="0.25">
      <c r="A3325" s="21">
        <v>92136</v>
      </c>
      <c r="B3325" s="21"/>
      <c r="C3325" s="21" t="s">
        <v>2266</v>
      </c>
      <c r="D3325" s="21">
        <f>VLOOKUP(A3325,'Novitas non-facility'!$B:$C,2,FALSE)</f>
        <v>51.69</v>
      </c>
      <c r="E3325" s="21">
        <f>VLOOKUP(A3325,'Novitas facilty'!$B:$C,2,FALSE)</f>
        <v>100.35</v>
      </c>
      <c r="F3325" s="21"/>
      <c r="G3325" s="47">
        <f t="shared" si="91"/>
        <v>78</v>
      </c>
      <c r="H3325" s="47">
        <f t="shared" si="92"/>
        <v>151</v>
      </c>
    </row>
    <row r="3326" spans="1:8" x14ac:dyDescent="0.25">
      <c r="A3326" s="21">
        <v>92140</v>
      </c>
      <c r="B3326" s="21"/>
      <c r="C3326" s="21" t="s">
        <v>2267</v>
      </c>
      <c r="D3326" s="47">
        <v>69.87</v>
      </c>
      <c r="E3326" s="21">
        <f>VLOOKUP(A3326,'Novitas facilty'!$B:$C,2,FALSE)</f>
        <v>28.78</v>
      </c>
      <c r="F3326" s="21"/>
      <c r="G3326" s="47">
        <f t="shared" si="91"/>
        <v>105</v>
      </c>
      <c r="H3326" s="47">
        <f t="shared" si="92"/>
        <v>44</v>
      </c>
    </row>
    <row r="3327" spans="1:8" x14ac:dyDescent="0.25">
      <c r="A3327" s="21">
        <v>92145</v>
      </c>
      <c r="B3327" s="21"/>
      <c r="C3327" s="21" t="s">
        <v>2268</v>
      </c>
      <c r="D3327" s="21">
        <f>VLOOKUP(A3327,'Novitas non-facility'!$B:$C,2,FALSE)</f>
        <v>14.11</v>
      </c>
      <c r="E3327" s="21">
        <f>VLOOKUP(A3327,'Novitas facilty'!$B:$C,2,FALSE)</f>
        <v>16.690000000000001</v>
      </c>
      <c r="F3327" s="21"/>
      <c r="G3327" s="47">
        <f t="shared" si="91"/>
        <v>22</v>
      </c>
      <c r="H3327" s="47">
        <f t="shared" si="92"/>
        <v>26</v>
      </c>
    </row>
    <row r="3328" spans="1:8" x14ac:dyDescent="0.25">
      <c r="A3328" s="21">
        <v>92225</v>
      </c>
      <c r="B3328" s="21"/>
      <c r="C3328" s="21" t="s">
        <v>2269</v>
      </c>
      <c r="D3328" s="47">
        <v>29.24</v>
      </c>
      <c r="E3328" s="21">
        <f>VLOOKUP(A3328,'Novitas facilty'!$B:$C,2,FALSE)</f>
        <v>22.79</v>
      </c>
      <c r="F3328" s="21"/>
      <c r="G3328" s="47">
        <f t="shared" si="91"/>
        <v>44</v>
      </c>
      <c r="H3328" s="47">
        <f t="shared" si="92"/>
        <v>35</v>
      </c>
    </row>
    <row r="3329" spans="1:8" x14ac:dyDescent="0.25">
      <c r="A3329" s="21">
        <v>92226</v>
      </c>
      <c r="B3329" s="21"/>
      <c r="C3329" s="21" t="s">
        <v>2270</v>
      </c>
      <c r="D3329" s="47">
        <v>27</v>
      </c>
      <c r="E3329" s="21">
        <f>VLOOKUP(A3329,'Novitas facilty'!$B:$C,2,FALSE)</f>
        <v>20.56</v>
      </c>
      <c r="F3329" s="21"/>
      <c r="G3329" s="47">
        <f t="shared" si="91"/>
        <v>41</v>
      </c>
      <c r="H3329" s="47">
        <f t="shared" si="92"/>
        <v>31</v>
      </c>
    </row>
    <row r="3330" spans="1:8" x14ac:dyDescent="0.25">
      <c r="A3330" s="21">
        <v>92227</v>
      </c>
      <c r="B3330" s="21"/>
      <c r="C3330" s="21" t="s">
        <v>2271</v>
      </c>
      <c r="D3330" s="21">
        <f>VLOOKUP(A3330,'Novitas non-facility'!$B:$C,2,FALSE)</f>
        <v>19.010000000000002</v>
      </c>
      <c r="E3330" s="21">
        <f>VLOOKUP(A3330,'Novitas facilty'!$B:$C,2,FALSE)</f>
        <v>16.5</v>
      </c>
      <c r="F3330" s="21"/>
      <c r="G3330" s="47">
        <f t="shared" si="91"/>
        <v>29</v>
      </c>
      <c r="H3330" s="47">
        <f t="shared" si="92"/>
        <v>25</v>
      </c>
    </row>
    <row r="3331" spans="1:8" x14ac:dyDescent="0.25">
      <c r="A3331" s="21">
        <v>92228</v>
      </c>
      <c r="B3331" s="21"/>
      <c r="C3331" s="21" t="s">
        <v>2272</v>
      </c>
      <c r="D3331" s="21">
        <f>VLOOKUP(A3331,'Novitas non-facility'!$B:$C,2,FALSE)</f>
        <v>32.14</v>
      </c>
      <c r="E3331" s="21">
        <f>VLOOKUP(A3331,'Novitas facilty'!$B:$C,2,FALSE)</f>
        <v>37.72</v>
      </c>
      <c r="F3331" s="21"/>
      <c r="G3331" s="47">
        <f t="shared" si="91"/>
        <v>49</v>
      </c>
      <c r="H3331" s="47">
        <f t="shared" si="92"/>
        <v>57</v>
      </c>
    </row>
    <row r="3332" spans="1:8" x14ac:dyDescent="0.25">
      <c r="A3332" s="21">
        <v>92230</v>
      </c>
      <c r="B3332" s="21"/>
      <c r="C3332" s="21" t="s">
        <v>2273</v>
      </c>
      <c r="D3332" s="21">
        <f>VLOOKUP(A3332,'Novitas non-facility'!$B:$C,2,FALSE)</f>
        <v>125.72</v>
      </c>
      <c r="E3332" s="21">
        <f>VLOOKUP(A3332,'Novitas facilty'!$B:$C,2,FALSE)</f>
        <v>36.97</v>
      </c>
      <c r="F3332" s="21"/>
      <c r="G3332" s="47">
        <f t="shared" si="91"/>
        <v>189</v>
      </c>
      <c r="H3332" s="47">
        <f t="shared" si="92"/>
        <v>56</v>
      </c>
    </row>
    <row r="3333" spans="1:8" x14ac:dyDescent="0.25">
      <c r="A3333" s="21">
        <v>92235</v>
      </c>
      <c r="B3333" s="21"/>
      <c r="C3333" s="21" t="s">
        <v>2273</v>
      </c>
      <c r="D3333" s="21">
        <f>VLOOKUP(A3333,'Novitas non-facility'!$B:$C,2,FALSE)</f>
        <v>153.55000000000001</v>
      </c>
      <c r="E3333" s="21">
        <f>VLOOKUP(A3333,'Novitas facilty'!$B:$C,2,FALSE)</f>
        <v>121.54</v>
      </c>
      <c r="F3333" s="21"/>
      <c r="G3333" s="47">
        <f t="shared" si="91"/>
        <v>231</v>
      </c>
      <c r="H3333" s="47">
        <f t="shared" si="92"/>
        <v>183</v>
      </c>
    </row>
    <row r="3334" spans="1:8" x14ac:dyDescent="0.25">
      <c r="A3334" s="21">
        <v>92240</v>
      </c>
      <c r="B3334" s="21"/>
      <c r="C3334" s="21" t="s">
        <v>2274</v>
      </c>
      <c r="D3334" s="21">
        <f>VLOOKUP(A3334,'Novitas non-facility'!$B:$C,2,FALSE)</f>
        <v>214.09</v>
      </c>
      <c r="E3334" s="21">
        <f>VLOOKUP(A3334,'Novitas facilty'!$B:$C,2,FALSE)</f>
        <v>285.64</v>
      </c>
      <c r="F3334" s="21"/>
      <c r="G3334" s="47">
        <f t="shared" si="91"/>
        <v>322</v>
      </c>
      <c r="H3334" s="47">
        <f t="shared" si="92"/>
        <v>429</v>
      </c>
    </row>
    <row r="3335" spans="1:8" x14ac:dyDescent="0.25">
      <c r="A3335" s="21">
        <v>92250</v>
      </c>
      <c r="B3335" s="21"/>
      <c r="C3335" s="21" t="s">
        <v>2273</v>
      </c>
      <c r="D3335" s="21">
        <f>VLOOKUP(A3335,'Novitas non-facility'!$B:$C,2,FALSE)</f>
        <v>41.05</v>
      </c>
      <c r="E3335" s="21">
        <f>VLOOKUP(A3335,'Novitas facilty'!$B:$C,2,FALSE)</f>
        <v>87.82</v>
      </c>
      <c r="F3335" s="21"/>
      <c r="G3335" s="47">
        <f t="shared" si="91"/>
        <v>62</v>
      </c>
      <c r="H3335" s="47">
        <f t="shared" si="92"/>
        <v>132</v>
      </c>
    </row>
    <row r="3336" spans="1:8" x14ac:dyDescent="0.25">
      <c r="A3336" s="21">
        <v>92260</v>
      </c>
      <c r="B3336" s="21"/>
      <c r="C3336" s="21" t="s">
        <v>2275</v>
      </c>
      <c r="D3336" s="21">
        <f>VLOOKUP(A3336,'Novitas non-facility'!$B:$C,2,FALSE)</f>
        <v>21.86</v>
      </c>
      <c r="E3336" s="21">
        <f>VLOOKUP(A3336,'Novitas facilty'!$B:$C,2,FALSE)</f>
        <v>11.19</v>
      </c>
      <c r="F3336" s="21"/>
      <c r="G3336" s="47">
        <f t="shared" si="91"/>
        <v>33</v>
      </c>
      <c r="H3336" s="47">
        <f t="shared" si="92"/>
        <v>17</v>
      </c>
    </row>
    <row r="3337" spans="1:8" x14ac:dyDescent="0.25">
      <c r="A3337" s="21">
        <v>92265</v>
      </c>
      <c r="B3337" s="21"/>
      <c r="C3337" s="21" t="s">
        <v>2276</v>
      </c>
      <c r="D3337" s="21">
        <f>VLOOKUP(A3337,'Novitas non-facility'!$B:$C,2,FALSE)</f>
        <v>95.86</v>
      </c>
      <c r="E3337" s="21">
        <f>VLOOKUP(A3337,'Novitas facilty'!$B:$C,2,FALSE)</f>
        <v>86.87</v>
      </c>
      <c r="F3337" s="21"/>
      <c r="G3337" s="47">
        <f t="shared" si="91"/>
        <v>144</v>
      </c>
      <c r="H3337" s="47">
        <f t="shared" si="92"/>
        <v>131</v>
      </c>
    </row>
    <row r="3338" spans="1:8" x14ac:dyDescent="0.25">
      <c r="A3338" s="21">
        <v>92270</v>
      </c>
      <c r="B3338" s="21"/>
      <c r="C3338" s="21" t="s">
        <v>2277</v>
      </c>
      <c r="D3338" s="21">
        <f>VLOOKUP(A3338,'Novitas non-facility'!$B:$C,2,FALSE)</f>
        <v>121.34</v>
      </c>
      <c r="E3338" s="21">
        <f>VLOOKUP(A3338,'Novitas facilty'!$B:$C,2,FALSE)</f>
        <v>100.97</v>
      </c>
      <c r="F3338" s="21"/>
      <c r="G3338" s="47">
        <f t="shared" si="91"/>
        <v>183</v>
      </c>
      <c r="H3338" s="47">
        <f t="shared" si="92"/>
        <v>152</v>
      </c>
    </row>
    <row r="3339" spans="1:8" x14ac:dyDescent="0.25">
      <c r="A3339" s="21">
        <v>92275</v>
      </c>
      <c r="B3339" s="21"/>
      <c r="C3339" s="21" t="s">
        <v>2278</v>
      </c>
      <c r="D3339" s="47">
        <v>164.72</v>
      </c>
      <c r="E3339" s="21">
        <f>VLOOKUP(A3339,'Novitas facilty'!$B:$C,2,FALSE)</f>
        <v>164.72</v>
      </c>
      <c r="F3339" s="21"/>
      <c r="G3339" s="47">
        <f t="shared" si="91"/>
        <v>248</v>
      </c>
      <c r="H3339" s="47">
        <f t="shared" si="92"/>
        <v>248</v>
      </c>
    </row>
    <row r="3340" spans="1:8" x14ac:dyDescent="0.25">
      <c r="A3340" s="21">
        <v>92283</v>
      </c>
      <c r="B3340" s="21"/>
      <c r="C3340" s="21" t="s">
        <v>2279</v>
      </c>
      <c r="D3340" s="21">
        <f>VLOOKUP(A3340,'Novitas non-facility'!$B:$C,2,FALSE)</f>
        <v>60.76</v>
      </c>
      <c r="E3340" s="21">
        <f>VLOOKUP(A3340,'Novitas facilty'!$B:$C,2,FALSE)</f>
        <v>62.2</v>
      </c>
      <c r="F3340" s="21"/>
      <c r="G3340" s="47">
        <f t="shared" si="91"/>
        <v>92</v>
      </c>
      <c r="H3340" s="47">
        <f t="shared" si="92"/>
        <v>94</v>
      </c>
    </row>
    <row r="3341" spans="1:8" x14ac:dyDescent="0.25">
      <c r="A3341" s="21">
        <v>92284</v>
      </c>
      <c r="B3341" s="21"/>
      <c r="C3341" s="21" t="s">
        <v>2280</v>
      </c>
      <c r="D3341" s="21">
        <f>VLOOKUP(A3341,'Novitas non-facility'!$B:$C,2,FALSE)</f>
        <v>52.53</v>
      </c>
      <c r="E3341" s="21">
        <f>VLOOKUP(A3341,'Novitas facilty'!$B:$C,2,FALSE)</f>
        <v>68.8</v>
      </c>
      <c r="F3341" s="21"/>
      <c r="G3341" s="47">
        <f t="shared" si="91"/>
        <v>79</v>
      </c>
      <c r="H3341" s="47">
        <f t="shared" si="92"/>
        <v>104</v>
      </c>
    </row>
    <row r="3342" spans="1:8" x14ac:dyDescent="0.25">
      <c r="A3342" s="21">
        <v>92285</v>
      </c>
      <c r="B3342" s="21"/>
      <c r="C3342" s="21" t="s">
        <v>2281</v>
      </c>
      <c r="D3342" s="21">
        <f>VLOOKUP(A3342,'Novitas non-facility'!$B:$C,2,FALSE)</f>
        <v>26.06</v>
      </c>
      <c r="E3342" s="21">
        <f>VLOOKUP(A3342,'Novitas facilty'!$B:$C,2,FALSE)</f>
        <v>23.16</v>
      </c>
      <c r="F3342" s="21"/>
      <c r="G3342" s="47">
        <f t="shared" si="91"/>
        <v>40</v>
      </c>
      <c r="H3342" s="47">
        <f t="shared" si="92"/>
        <v>35</v>
      </c>
    </row>
    <row r="3343" spans="1:8" x14ac:dyDescent="0.25">
      <c r="A3343" s="21">
        <v>92286</v>
      </c>
      <c r="B3343" s="21"/>
      <c r="C3343" s="21" t="s">
        <v>2282</v>
      </c>
      <c r="D3343" s="21">
        <f>VLOOKUP(A3343,'Novitas non-facility'!$B:$C,2,FALSE)</f>
        <v>42.96</v>
      </c>
      <c r="E3343" s="21">
        <f>VLOOKUP(A3343,'Novitas facilty'!$B:$C,2,FALSE)</f>
        <v>42.04</v>
      </c>
      <c r="F3343" s="21"/>
      <c r="G3343" s="47">
        <f t="shared" si="91"/>
        <v>65</v>
      </c>
      <c r="H3343" s="47">
        <f t="shared" si="92"/>
        <v>64</v>
      </c>
    </row>
    <row r="3344" spans="1:8" x14ac:dyDescent="0.25">
      <c r="A3344" s="21">
        <v>92287</v>
      </c>
      <c r="B3344" s="21"/>
      <c r="C3344" s="21" t="s">
        <v>2282</v>
      </c>
      <c r="D3344" s="21">
        <f>VLOOKUP(A3344,'Novitas non-facility'!$B:$C,2,FALSE)</f>
        <v>162.94</v>
      </c>
      <c r="E3344" s="21">
        <f>VLOOKUP(A3344,'Novitas facilty'!$B:$C,2,FALSE)</f>
        <v>153.35</v>
      </c>
      <c r="F3344" s="21"/>
      <c r="G3344" s="47">
        <f t="shared" si="91"/>
        <v>245</v>
      </c>
      <c r="H3344" s="47">
        <f t="shared" si="92"/>
        <v>231</v>
      </c>
    </row>
    <row r="3345" spans="1:8" x14ac:dyDescent="0.25">
      <c r="A3345" s="21">
        <v>92311</v>
      </c>
      <c r="B3345" s="21"/>
      <c r="C3345" s="21" t="s">
        <v>2283</v>
      </c>
      <c r="D3345" s="21">
        <f>VLOOKUP(A3345,'Novitas non-facility'!$B:$C,2,FALSE)</f>
        <v>116.07</v>
      </c>
      <c r="E3345" s="21">
        <f>VLOOKUP(A3345,'Novitas facilty'!$B:$C,2,FALSE)</f>
        <v>55.13</v>
      </c>
      <c r="F3345" s="21"/>
      <c r="G3345" s="47">
        <f t="shared" si="91"/>
        <v>175</v>
      </c>
      <c r="H3345" s="47">
        <f t="shared" si="92"/>
        <v>83</v>
      </c>
    </row>
    <row r="3346" spans="1:8" x14ac:dyDescent="0.25">
      <c r="A3346" s="21">
        <v>92312</v>
      </c>
      <c r="B3346" s="21"/>
      <c r="C3346" s="21" t="s">
        <v>2283</v>
      </c>
      <c r="D3346" s="21">
        <f>VLOOKUP(A3346,'Novitas non-facility'!$B:$C,2,FALSE)</f>
        <v>134.6</v>
      </c>
      <c r="E3346" s="21">
        <f>VLOOKUP(A3346,'Novitas facilty'!$B:$C,2,FALSE)</f>
        <v>63.75</v>
      </c>
      <c r="F3346" s="21"/>
      <c r="G3346" s="47">
        <f t="shared" si="91"/>
        <v>202</v>
      </c>
      <c r="H3346" s="47">
        <f t="shared" si="92"/>
        <v>96</v>
      </c>
    </row>
    <row r="3347" spans="1:8" x14ac:dyDescent="0.25">
      <c r="A3347" s="21">
        <v>92313</v>
      </c>
      <c r="B3347" s="21"/>
      <c r="C3347" s="21" t="s">
        <v>2283</v>
      </c>
      <c r="D3347" s="21">
        <f>VLOOKUP(A3347,'Novitas non-facility'!$B:$C,2,FALSE)</f>
        <v>110.44</v>
      </c>
      <c r="E3347" s="21">
        <f>VLOOKUP(A3347,'Novitas facilty'!$B:$C,2,FALSE)</f>
        <v>45.69</v>
      </c>
      <c r="F3347" s="21"/>
      <c r="G3347" s="47">
        <f t="shared" si="91"/>
        <v>166</v>
      </c>
      <c r="H3347" s="47">
        <f t="shared" si="92"/>
        <v>69</v>
      </c>
    </row>
    <row r="3348" spans="1:8" x14ac:dyDescent="0.25">
      <c r="A3348" s="21">
        <v>92315</v>
      </c>
      <c r="B3348" s="21"/>
      <c r="C3348" s="21" t="s">
        <v>2284</v>
      </c>
      <c r="D3348" s="21">
        <f>VLOOKUP(A3348,'Novitas non-facility'!$B:$C,2,FALSE)</f>
        <v>92.37</v>
      </c>
      <c r="E3348" s="21">
        <f>VLOOKUP(A3348,'Novitas facilty'!$B:$C,2,FALSE)</f>
        <v>22.28</v>
      </c>
      <c r="F3348" s="21"/>
      <c r="G3348" s="47">
        <f t="shared" si="91"/>
        <v>139</v>
      </c>
      <c r="H3348" s="47">
        <f t="shared" si="92"/>
        <v>34</v>
      </c>
    </row>
    <row r="3349" spans="1:8" x14ac:dyDescent="0.25">
      <c r="A3349" s="21">
        <v>92316</v>
      </c>
      <c r="B3349" s="21"/>
      <c r="C3349" s="21" t="s">
        <v>2285</v>
      </c>
      <c r="D3349" s="21">
        <f>VLOOKUP(A3349,'Novitas non-facility'!$B:$C,2,FALSE)</f>
        <v>113.8</v>
      </c>
      <c r="E3349" s="21">
        <f>VLOOKUP(A3349,'Novitas facilty'!$B:$C,2,FALSE)</f>
        <v>33.43</v>
      </c>
      <c r="F3349" s="21"/>
      <c r="G3349" s="47">
        <f t="shared" si="91"/>
        <v>171</v>
      </c>
      <c r="H3349" s="47">
        <f t="shared" si="92"/>
        <v>51</v>
      </c>
    </row>
    <row r="3350" spans="1:8" x14ac:dyDescent="0.25">
      <c r="A3350" s="21">
        <v>92317</v>
      </c>
      <c r="B3350" s="21"/>
      <c r="C3350" s="21" t="s">
        <v>2286</v>
      </c>
      <c r="D3350" s="21">
        <f>VLOOKUP(A3350,'Novitas non-facility'!$B:$C,2,FALSE)</f>
        <v>97.32</v>
      </c>
      <c r="E3350" s="21">
        <f>VLOOKUP(A3350,'Novitas facilty'!$B:$C,2,FALSE)</f>
        <v>22.28</v>
      </c>
      <c r="F3350" s="21"/>
      <c r="G3350" s="47">
        <f t="shared" si="91"/>
        <v>146</v>
      </c>
      <c r="H3350" s="47">
        <f t="shared" si="92"/>
        <v>34</v>
      </c>
    </row>
    <row r="3351" spans="1:8" x14ac:dyDescent="0.25">
      <c r="A3351" s="21">
        <v>92325</v>
      </c>
      <c r="B3351" s="21"/>
      <c r="C3351" s="21" t="s">
        <v>2287</v>
      </c>
      <c r="D3351" s="21">
        <f>VLOOKUP(A3351,'Novitas non-facility'!$B:$C,2,FALSE)</f>
        <v>51.38</v>
      </c>
      <c r="E3351" s="21">
        <f>VLOOKUP(A3351,'Novitas facilty'!$B:$C,2,FALSE)</f>
        <v>47.52</v>
      </c>
      <c r="F3351" s="21"/>
      <c r="G3351" s="47">
        <f t="shared" si="91"/>
        <v>78</v>
      </c>
      <c r="H3351" s="47">
        <f t="shared" si="92"/>
        <v>72</v>
      </c>
    </row>
    <row r="3352" spans="1:8" x14ac:dyDescent="0.25">
      <c r="A3352" s="21">
        <v>92326</v>
      </c>
      <c r="B3352" s="21"/>
      <c r="C3352" s="21" t="s">
        <v>2288</v>
      </c>
      <c r="D3352" s="21">
        <f>VLOOKUP(A3352,'Novitas non-facility'!$B:$C,2,FALSE)</f>
        <v>44.15</v>
      </c>
      <c r="E3352" s="21">
        <f>VLOOKUP(A3352,'Novitas facilty'!$B:$C,2,FALSE)</f>
        <v>39.86</v>
      </c>
      <c r="F3352" s="21"/>
      <c r="G3352" s="47">
        <f t="shared" si="91"/>
        <v>67</v>
      </c>
      <c r="H3352" s="47">
        <f t="shared" si="92"/>
        <v>60</v>
      </c>
    </row>
    <row r="3353" spans="1:8" x14ac:dyDescent="0.25">
      <c r="A3353" s="21">
        <v>92502</v>
      </c>
      <c r="B3353" s="21"/>
      <c r="C3353" s="21" t="s">
        <v>2289</v>
      </c>
      <c r="D3353" s="21">
        <f>VLOOKUP(A3353,'Novitas non-facility'!$B:$C,2,FALSE)</f>
        <v>102.31</v>
      </c>
      <c r="E3353" s="21">
        <f>VLOOKUP(A3353,'Novitas facilty'!$B:$C,2,FALSE)</f>
        <v>106.03</v>
      </c>
      <c r="F3353" s="21"/>
      <c r="G3353" s="47">
        <f t="shared" si="91"/>
        <v>154</v>
      </c>
      <c r="H3353" s="47">
        <f t="shared" si="92"/>
        <v>160</v>
      </c>
    </row>
    <row r="3354" spans="1:8" x14ac:dyDescent="0.25">
      <c r="A3354" s="21">
        <v>92504</v>
      </c>
      <c r="B3354" s="21"/>
      <c r="C3354" s="21" t="s">
        <v>2290</v>
      </c>
      <c r="D3354" s="21">
        <f>VLOOKUP(A3354,'Novitas non-facility'!$B:$C,2,FALSE)</f>
        <v>32.58</v>
      </c>
      <c r="E3354" s="21">
        <f>VLOOKUP(A3354,'Novitas facilty'!$B:$C,2,FALSE)</f>
        <v>10.11</v>
      </c>
      <c r="F3354" s="21"/>
      <c r="G3354" s="47">
        <f t="shared" si="91"/>
        <v>49</v>
      </c>
      <c r="H3354" s="47">
        <f t="shared" si="92"/>
        <v>16</v>
      </c>
    </row>
    <row r="3355" spans="1:8" x14ac:dyDescent="0.25">
      <c r="A3355" s="21">
        <v>92507</v>
      </c>
      <c r="B3355" s="21"/>
      <c r="C3355" s="21" t="s">
        <v>2291</v>
      </c>
      <c r="D3355" s="21">
        <f>VLOOKUP(A3355,'Novitas non-facility'!$B:$C,2,FALSE)</f>
        <v>82.95</v>
      </c>
      <c r="E3355" s="21">
        <f>VLOOKUP(A3355,'Novitas facilty'!$B:$C,2,FALSE)</f>
        <v>85.11</v>
      </c>
      <c r="F3355" s="21"/>
      <c r="G3355" s="47">
        <f t="shared" si="91"/>
        <v>125</v>
      </c>
      <c r="H3355" s="47">
        <f t="shared" si="92"/>
        <v>128</v>
      </c>
    </row>
    <row r="3356" spans="1:8" x14ac:dyDescent="0.25">
      <c r="A3356" s="21">
        <v>92508</v>
      </c>
      <c r="B3356" s="21"/>
      <c r="C3356" s="21" t="s">
        <v>2291</v>
      </c>
      <c r="D3356" s="21">
        <f>VLOOKUP(A3356,'Novitas non-facility'!$B:$C,2,FALSE)</f>
        <v>26.06</v>
      </c>
      <c r="E3356" s="21">
        <f>VLOOKUP(A3356,'Novitas facilty'!$B:$C,2,FALSE)</f>
        <v>25.39</v>
      </c>
      <c r="F3356" s="21"/>
      <c r="G3356" s="47">
        <f t="shared" si="91"/>
        <v>40</v>
      </c>
      <c r="H3356" s="47">
        <f t="shared" si="92"/>
        <v>39</v>
      </c>
    </row>
    <row r="3357" spans="1:8" x14ac:dyDescent="0.25">
      <c r="A3357" s="21">
        <v>92511</v>
      </c>
      <c r="B3357" s="21"/>
      <c r="C3357" s="21" t="s">
        <v>2292</v>
      </c>
      <c r="D3357" s="21">
        <f>VLOOKUP(A3357,'Novitas non-facility'!$B:$C,2,FALSE)</f>
        <v>132.93</v>
      </c>
      <c r="E3357" s="21">
        <f>VLOOKUP(A3357,'Novitas facilty'!$B:$C,2,FALSE)</f>
        <v>40.75</v>
      </c>
      <c r="F3357" s="21"/>
      <c r="G3357" s="47">
        <f t="shared" si="91"/>
        <v>200</v>
      </c>
      <c r="H3357" s="47">
        <f t="shared" si="92"/>
        <v>62</v>
      </c>
    </row>
    <row r="3358" spans="1:8" x14ac:dyDescent="0.25">
      <c r="A3358" s="21">
        <v>92512</v>
      </c>
      <c r="B3358" s="21"/>
      <c r="C3358" s="21" t="s">
        <v>2293</v>
      </c>
      <c r="D3358" s="21">
        <f>VLOOKUP(A3358,'Novitas non-facility'!$B:$C,2,FALSE)</f>
        <v>70.260000000000005</v>
      </c>
      <c r="E3358" s="21">
        <f>VLOOKUP(A3358,'Novitas facilty'!$B:$C,2,FALSE)</f>
        <v>29.12</v>
      </c>
      <c r="F3358" s="21"/>
      <c r="G3358" s="47">
        <f t="shared" si="91"/>
        <v>106</v>
      </c>
      <c r="H3358" s="47">
        <f t="shared" si="92"/>
        <v>44</v>
      </c>
    </row>
    <row r="3359" spans="1:8" x14ac:dyDescent="0.25">
      <c r="A3359" s="21">
        <v>92516</v>
      </c>
      <c r="B3359" s="21"/>
      <c r="C3359" s="21" t="s">
        <v>2294</v>
      </c>
      <c r="D3359" s="21">
        <f>VLOOKUP(A3359,'Novitas non-facility'!$B:$C,2,FALSE)</f>
        <v>79.36</v>
      </c>
      <c r="E3359" s="21">
        <f>VLOOKUP(A3359,'Novitas facilty'!$B:$C,2,FALSE)</f>
        <v>24.51</v>
      </c>
      <c r="F3359" s="21"/>
      <c r="G3359" s="47">
        <f t="shared" si="91"/>
        <v>120</v>
      </c>
      <c r="H3359" s="47">
        <f t="shared" si="92"/>
        <v>37</v>
      </c>
    </row>
    <row r="3360" spans="1:8" x14ac:dyDescent="0.25">
      <c r="A3360" s="21">
        <v>92520</v>
      </c>
      <c r="B3360" s="21"/>
      <c r="C3360" s="21" t="s">
        <v>2295</v>
      </c>
      <c r="D3360" s="21">
        <f>VLOOKUP(A3360,'Novitas non-facility'!$B:$C,2,FALSE)</f>
        <v>94.44</v>
      </c>
      <c r="E3360" s="21">
        <f>VLOOKUP(A3360,'Novitas facilty'!$B:$C,2,FALSE)</f>
        <v>42.64</v>
      </c>
      <c r="F3360" s="21"/>
      <c r="G3360" s="47">
        <f t="shared" si="91"/>
        <v>142</v>
      </c>
      <c r="H3360" s="47">
        <f t="shared" si="92"/>
        <v>64</v>
      </c>
    </row>
    <row r="3361" spans="1:8" x14ac:dyDescent="0.25">
      <c r="A3361" s="21">
        <v>92521</v>
      </c>
      <c r="B3361" s="21"/>
      <c r="C3361" s="21" t="s">
        <v>2296</v>
      </c>
      <c r="D3361" s="21">
        <f>VLOOKUP(A3361,'Novitas non-facility'!$B:$C,2,FALSE)</f>
        <v>144.16</v>
      </c>
      <c r="E3361" s="21">
        <f>VLOOKUP(A3361,'Novitas facilty'!$B:$C,2,FALSE)</f>
        <v>119.71</v>
      </c>
      <c r="F3361" s="21"/>
      <c r="G3361" s="47">
        <f t="shared" si="91"/>
        <v>217</v>
      </c>
      <c r="H3361" s="47">
        <f t="shared" si="92"/>
        <v>180</v>
      </c>
    </row>
    <row r="3362" spans="1:8" x14ac:dyDescent="0.25">
      <c r="A3362" s="21">
        <v>92522</v>
      </c>
      <c r="B3362" s="21"/>
      <c r="C3362" s="21" t="s">
        <v>2297</v>
      </c>
      <c r="D3362" s="21">
        <f>VLOOKUP(A3362,'Novitas non-facility'!$B:$C,2,FALSE)</f>
        <v>120.28</v>
      </c>
      <c r="E3362" s="21">
        <f>VLOOKUP(A3362,'Novitas facilty'!$B:$C,2,FALSE)</f>
        <v>99.67</v>
      </c>
      <c r="F3362" s="21"/>
      <c r="G3362" s="47">
        <f t="shared" si="91"/>
        <v>181</v>
      </c>
      <c r="H3362" s="47">
        <f t="shared" si="92"/>
        <v>150</v>
      </c>
    </row>
    <row r="3363" spans="1:8" x14ac:dyDescent="0.25">
      <c r="A3363" s="21">
        <v>92523</v>
      </c>
      <c r="B3363" s="21"/>
      <c r="C3363" s="21" t="s">
        <v>2298</v>
      </c>
      <c r="D3363" s="21">
        <f>VLOOKUP(A3363,'Novitas non-facility'!$B:$C,2,FALSE)</f>
        <v>247.19</v>
      </c>
      <c r="E3363" s="21">
        <f>VLOOKUP(A3363,'Novitas facilty'!$B:$C,2,FALSE)</f>
        <v>209.43</v>
      </c>
      <c r="F3363" s="21"/>
      <c r="G3363" s="47">
        <f t="shared" si="91"/>
        <v>371</v>
      </c>
      <c r="H3363" s="47">
        <f t="shared" si="92"/>
        <v>315</v>
      </c>
    </row>
    <row r="3364" spans="1:8" x14ac:dyDescent="0.25">
      <c r="A3364" s="21">
        <v>92524</v>
      </c>
      <c r="B3364" s="21"/>
      <c r="C3364" s="21" t="s">
        <v>2299</v>
      </c>
      <c r="D3364" s="21">
        <f>VLOOKUP(A3364,'Novitas non-facility'!$B:$C,2,FALSE)</f>
        <v>118.76</v>
      </c>
      <c r="E3364" s="21">
        <f>VLOOKUP(A3364,'Novitas facilty'!$B:$C,2,FALSE)</f>
        <v>96.45</v>
      </c>
      <c r="F3364" s="21"/>
      <c r="G3364" s="47">
        <f t="shared" si="91"/>
        <v>179</v>
      </c>
      <c r="H3364" s="47">
        <f t="shared" si="92"/>
        <v>145</v>
      </c>
    </row>
    <row r="3365" spans="1:8" x14ac:dyDescent="0.25">
      <c r="A3365" s="21">
        <v>92526</v>
      </c>
      <c r="B3365" s="21"/>
      <c r="C3365" s="21" t="s">
        <v>2300</v>
      </c>
      <c r="D3365" s="21">
        <f>VLOOKUP(A3365,'Novitas non-facility'!$B:$C,2,FALSE)</f>
        <v>92.36</v>
      </c>
      <c r="E3365" s="21">
        <f>VLOOKUP(A3365,'Novitas facilty'!$B:$C,2,FALSE)</f>
        <v>93.02</v>
      </c>
      <c r="F3365" s="21"/>
      <c r="G3365" s="47">
        <f t="shared" ref="G3365:G3428" si="93">ROUNDUP(D3365*$M$2,0)</f>
        <v>139</v>
      </c>
      <c r="H3365" s="47">
        <f t="shared" ref="H3365:H3428" si="94">ROUNDUP(E3365*$M$2,0)</f>
        <v>140</v>
      </c>
    </row>
    <row r="3366" spans="1:8" x14ac:dyDescent="0.25">
      <c r="A3366" s="21">
        <v>92537</v>
      </c>
      <c r="B3366" s="21"/>
      <c r="C3366" s="21" t="s">
        <v>2301</v>
      </c>
      <c r="D3366" s="21">
        <f>VLOOKUP(A3366,'Novitas non-facility'!$B:$C,2,FALSE)</f>
        <v>43.9</v>
      </c>
      <c r="E3366" s="21">
        <f>VLOOKUP(A3366,'Novitas facilty'!$B:$C,2,FALSE)</f>
        <v>43.73</v>
      </c>
      <c r="F3366" s="21"/>
      <c r="G3366" s="47">
        <f t="shared" si="93"/>
        <v>66</v>
      </c>
      <c r="H3366" s="47">
        <f t="shared" si="94"/>
        <v>66</v>
      </c>
    </row>
    <row r="3367" spans="1:8" x14ac:dyDescent="0.25">
      <c r="A3367" s="21">
        <v>92538</v>
      </c>
      <c r="B3367" s="21"/>
      <c r="C3367" s="21" t="s">
        <v>2301</v>
      </c>
      <c r="D3367" s="21">
        <f>VLOOKUP(A3367,'Novitas non-facility'!$B:$C,2,FALSE)</f>
        <v>24.58</v>
      </c>
      <c r="E3367" s="21">
        <f>VLOOKUP(A3367,'Novitas facilty'!$B:$C,2,FALSE)</f>
        <v>22.26</v>
      </c>
      <c r="F3367" s="21"/>
      <c r="G3367" s="47">
        <f t="shared" si="93"/>
        <v>37</v>
      </c>
      <c r="H3367" s="47">
        <f t="shared" si="94"/>
        <v>34</v>
      </c>
    </row>
    <row r="3368" spans="1:8" x14ac:dyDescent="0.25">
      <c r="A3368" s="21">
        <v>92540</v>
      </c>
      <c r="B3368" s="21"/>
      <c r="C3368" s="21" t="s">
        <v>2302</v>
      </c>
      <c r="D3368" s="21">
        <f>VLOOKUP(A3368,'Novitas non-facility'!$B:$C,2,FALSE)</f>
        <v>118.9</v>
      </c>
      <c r="E3368" s="21">
        <f>VLOOKUP(A3368,'Novitas facilty'!$B:$C,2,FALSE)</f>
        <v>110.16</v>
      </c>
      <c r="F3368" s="21"/>
      <c r="G3368" s="47">
        <f t="shared" si="93"/>
        <v>179</v>
      </c>
      <c r="H3368" s="47">
        <f t="shared" si="94"/>
        <v>166</v>
      </c>
    </row>
    <row r="3369" spans="1:8" x14ac:dyDescent="0.25">
      <c r="A3369" s="21">
        <v>92541</v>
      </c>
      <c r="B3369" s="21"/>
      <c r="C3369" s="21" t="s">
        <v>2303</v>
      </c>
      <c r="D3369" s="21">
        <f>VLOOKUP(A3369,'Novitas non-facility'!$B:$C,2,FALSE)</f>
        <v>27.34</v>
      </c>
      <c r="E3369" s="21">
        <f>VLOOKUP(A3369,'Novitas facilty'!$B:$C,2,FALSE)</f>
        <v>25.93</v>
      </c>
      <c r="F3369" s="21"/>
      <c r="G3369" s="47">
        <f t="shared" si="93"/>
        <v>42</v>
      </c>
      <c r="H3369" s="47">
        <f t="shared" si="94"/>
        <v>39</v>
      </c>
    </row>
    <row r="3370" spans="1:8" x14ac:dyDescent="0.25">
      <c r="A3370" s="21">
        <v>92542</v>
      </c>
      <c r="B3370" s="21"/>
      <c r="C3370" s="21" t="s">
        <v>2304</v>
      </c>
      <c r="D3370" s="21">
        <f>VLOOKUP(A3370,'Novitas non-facility'!$B:$C,2,FALSE)</f>
        <v>31.3</v>
      </c>
      <c r="E3370" s="21">
        <f>VLOOKUP(A3370,'Novitas facilty'!$B:$C,2,FALSE)</f>
        <v>30.06</v>
      </c>
      <c r="F3370" s="21"/>
      <c r="G3370" s="47">
        <f t="shared" si="93"/>
        <v>47</v>
      </c>
      <c r="H3370" s="47">
        <f t="shared" si="94"/>
        <v>46</v>
      </c>
    </row>
    <row r="3371" spans="1:8" x14ac:dyDescent="0.25">
      <c r="A3371" s="21">
        <v>92544</v>
      </c>
      <c r="B3371" s="21"/>
      <c r="C3371" s="21" t="s">
        <v>2305</v>
      </c>
      <c r="D3371" s="21">
        <f>VLOOKUP(A3371,'Novitas non-facility'!$B:$C,2,FALSE)</f>
        <v>19.34</v>
      </c>
      <c r="E3371" s="21">
        <f>VLOOKUP(A3371,'Novitas facilty'!$B:$C,2,FALSE)</f>
        <v>17.940000000000001</v>
      </c>
      <c r="F3371" s="21"/>
      <c r="G3371" s="47">
        <f t="shared" si="93"/>
        <v>30</v>
      </c>
      <c r="H3371" s="47">
        <f t="shared" si="94"/>
        <v>27</v>
      </c>
    </row>
    <row r="3372" spans="1:8" x14ac:dyDescent="0.25">
      <c r="A3372" s="21">
        <v>92545</v>
      </c>
      <c r="B3372" s="21"/>
      <c r="C3372" s="21" t="s">
        <v>2306</v>
      </c>
      <c r="D3372" s="21">
        <f>VLOOKUP(A3372,'Novitas non-facility'!$B:$C,2,FALSE)</f>
        <v>18.25</v>
      </c>
      <c r="E3372" s="21">
        <f>VLOOKUP(A3372,'Novitas facilty'!$B:$C,2,FALSE)</f>
        <v>16.399999999999999</v>
      </c>
      <c r="F3372" s="21"/>
      <c r="G3372" s="47">
        <f t="shared" si="93"/>
        <v>28</v>
      </c>
      <c r="H3372" s="47">
        <f t="shared" si="94"/>
        <v>25</v>
      </c>
    </row>
    <row r="3373" spans="1:8" x14ac:dyDescent="0.25">
      <c r="A3373" s="21">
        <v>92546</v>
      </c>
      <c r="B3373" s="21"/>
      <c r="C3373" s="21" t="s">
        <v>2307</v>
      </c>
      <c r="D3373" s="21">
        <f>VLOOKUP(A3373,'Novitas non-facility'!$B:$C,2,FALSE)</f>
        <v>143.41</v>
      </c>
      <c r="E3373" s="21">
        <f>VLOOKUP(A3373,'Novitas facilty'!$B:$C,2,FALSE)</f>
        <v>116.14</v>
      </c>
      <c r="F3373" s="21"/>
      <c r="G3373" s="47">
        <f t="shared" si="93"/>
        <v>216</v>
      </c>
      <c r="H3373" s="47">
        <f t="shared" si="94"/>
        <v>175</v>
      </c>
    </row>
    <row r="3374" spans="1:8" x14ac:dyDescent="0.25">
      <c r="A3374" s="21">
        <v>92547</v>
      </c>
      <c r="B3374" s="21"/>
      <c r="C3374" s="21" t="s">
        <v>2308</v>
      </c>
      <c r="D3374" s="21">
        <f>VLOOKUP(A3374,'Novitas non-facility'!$B:$C,2,FALSE)</f>
        <v>12.19</v>
      </c>
      <c r="E3374" s="21">
        <f>VLOOKUP(A3374,'Novitas facilty'!$B:$C,2,FALSE)</f>
        <v>6.85</v>
      </c>
      <c r="F3374" s="21"/>
      <c r="G3374" s="47">
        <f t="shared" si="93"/>
        <v>19</v>
      </c>
      <c r="H3374" s="47">
        <f t="shared" si="94"/>
        <v>11</v>
      </c>
    </row>
    <row r="3375" spans="1:8" x14ac:dyDescent="0.25">
      <c r="A3375" s="21">
        <v>92548</v>
      </c>
      <c r="B3375" s="21"/>
      <c r="C3375" s="21" t="s">
        <v>2309</v>
      </c>
      <c r="D3375" s="21">
        <f>VLOOKUP(A3375,'Novitas non-facility'!$B:$C,2,FALSE)</f>
        <v>51.66</v>
      </c>
      <c r="E3375" s="21">
        <f>VLOOKUP(A3375,'Novitas facilty'!$B:$C,2,FALSE)</f>
        <v>114.58</v>
      </c>
      <c r="F3375" s="21"/>
      <c r="G3375" s="47">
        <f t="shared" si="93"/>
        <v>78</v>
      </c>
      <c r="H3375" s="47">
        <f t="shared" si="94"/>
        <v>172</v>
      </c>
    </row>
    <row r="3376" spans="1:8" x14ac:dyDescent="0.25">
      <c r="A3376" s="21">
        <v>92550</v>
      </c>
      <c r="B3376" s="21"/>
      <c r="C3376" s="21" t="s">
        <v>2310</v>
      </c>
      <c r="D3376" s="21">
        <f>VLOOKUP(A3376,'Novitas non-facility'!$B:$C,2,FALSE)</f>
        <v>24.09</v>
      </c>
      <c r="E3376" s="21">
        <f>VLOOKUP(A3376,'Novitas facilty'!$B:$C,2,FALSE)</f>
        <v>22.89</v>
      </c>
      <c r="F3376" s="21"/>
      <c r="G3376" s="47">
        <f t="shared" si="93"/>
        <v>37</v>
      </c>
      <c r="H3376" s="47">
        <f t="shared" si="94"/>
        <v>35</v>
      </c>
    </row>
    <row r="3377" spans="1:8" x14ac:dyDescent="0.25">
      <c r="A3377" s="21">
        <v>92552</v>
      </c>
      <c r="B3377" s="21"/>
      <c r="C3377" s="21" t="s">
        <v>2311</v>
      </c>
      <c r="D3377" s="21">
        <f>VLOOKUP(A3377,'Novitas non-facility'!$B:$C,2,FALSE)</f>
        <v>40.340000000000003</v>
      </c>
      <c r="E3377" s="21">
        <f>VLOOKUP(A3377,'Novitas facilty'!$B:$C,2,FALSE)</f>
        <v>35.43</v>
      </c>
      <c r="F3377" s="21"/>
      <c r="G3377" s="47">
        <f t="shared" si="93"/>
        <v>61</v>
      </c>
      <c r="H3377" s="47">
        <f t="shared" si="94"/>
        <v>54</v>
      </c>
    </row>
    <row r="3378" spans="1:8" x14ac:dyDescent="0.25">
      <c r="A3378" s="21">
        <v>92553</v>
      </c>
      <c r="B3378" s="21"/>
      <c r="C3378" s="21" t="s">
        <v>2312</v>
      </c>
      <c r="D3378" s="21">
        <f>VLOOKUP(A3378,'Novitas non-facility'!$B:$C,2,FALSE)</f>
        <v>49.48</v>
      </c>
      <c r="E3378" s="21">
        <f>VLOOKUP(A3378,'Novitas facilty'!$B:$C,2,FALSE)</f>
        <v>42.28</v>
      </c>
      <c r="F3378" s="21"/>
      <c r="G3378" s="47">
        <f t="shared" si="93"/>
        <v>75</v>
      </c>
      <c r="H3378" s="47">
        <f t="shared" si="94"/>
        <v>64</v>
      </c>
    </row>
    <row r="3379" spans="1:8" x14ac:dyDescent="0.25">
      <c r="A3379" s="21">
        <v>92555</v>
      </c>
      <c r="B3379" s="21"/>
      <c r="C3379" s="21" t="s">
        <v>2313</v>
      </c>
      <c r="D3379" s="21">
        <f>VLOOKUP(A3379,'Novitas non-facility'!$B:$C,2,FALSE)</f>
        <v>31.2</v>
      </c>
      <c r="E3379" s="21">
        <f>VLOOKUP(A3379,'Novitas facilty'!$B:$C,2,FALSE)</f>
        <v>26.57</v>
      </c>
      <c r="F3379" s="21"/>
      <c r="G3379" s="47">
        <f t="shared" si="93"/>
        <v>47</v>
      </c>
      <c r="H3379" s="47">
        <f t="shared" si="94"/>
        <v>40</v>
      </c>
    </row>
    <row r="3380" spans="1:8" x14ac:dyDescent="0.25">
      <c r="A3380" s="21">
        <v>92556</v>
      </c>
      <c r="B3380" s="21"/>
      <c r="C3380" s="21" t="s">
        <v>2314</v>
      </c>
      <c r="D3380" s="21">
        <f>VLOOKUP(A3380,'Novitas non-facility'!$B:$C,2,FALSE)</f>
        <v>48.34</v>
      </c>
      <c r="E3380" s="21">
        <f>VLOOKUP(A3380,'Novitas facilty'!$B:$C,2,FALSE)</f>
        <v>42.28</v>
      </c>
      <c r="F3380" s="21"/>
      <c r="G3380" s="47">
        <f t="shared" si="93"/>
        <v>73</v>
      </c>
      <c r="H3380" s="47">
        <f t="shared" si="94"/>
        <v>64</v>
      </c>
    </row>
    <row r="3381" spans="1:8" x14ac:dyDescent="0.25">
      <c r="A3381" s="21">
        <v>92557</v>
      </c>
      <c r="B3381" s="21"/>
      <c r="C3381" s="21" t="s">
        <v>2315</v>
      </c>
      <c r="D3381" s="21">
        <f>VLOOKUP(A3381,'Novitas non-facility'!$B:$C,2,FALSE)</f>
        <v>40.1</v>
      </c>
      <c r="E3381" s="21">
        <f>VLOOKUP(A3381,'Novitas facilty'!$B:$C,2,FALSE)</f>
        <v>34</v>
      </c>
      <c r="F3381" s="21"/>
      <c r="G3381" s="47">
        <f t="shared" si="93"/>
        <v>61</v>
      </c>
      <c r="H3381" s="47">
        <f t="shared" si="94"/>
        <v>51</v>
      </c>
    </row>
    <row r="3382" spans="1:8" x14ac:dyDescent="0.25">
      <c r="A3382" s="21">
        <v>92561</v>
      </c>
      <c r="B3382" s="21"/>
      <c r="C3382" s="21" t="s">
        <v>2316</v>
      </c>
      <c r="D3382" s="47">
        <v>43.07</v>
      </c>
      <c r="E3382" s="21">
        <f>VLOOKUP(A3382,'Novitas facilty'!$B:$C,2,FALSE)</f>
        <v>43.07</v>
      </c>
      <c r="F3382" s="21"/>
      <c r="G3382" s="47">
        <f t="shared" si="93"/>
        <v>65</v>
      </c>
      <c r="H3382" s="47">
        <f t="shared" si="94"/>
        <v>65</v>
      </c>
    </row>
    <row r="3383" spans="1:8" x14ac:dyDescent="0.25">
      <c r="A3383" s="21">
        <v>92562</v>
      </c>
      <c r="B3383" s="21"/>
      <c r="C3383" s="21" t="s">
        <v>2317</v>
      </c>
      <c r="D3383" s="21">
        <f>VLOOKUP(A3383,'Novitas non-facility'!$B:$C,2,FALSE)</f>
        <v>54.43</v>
      </c>
      <c r="E3383" s="21">
        <f>VLOOKUP(A3383,'Novitas facilty'!$B:$C,2,FALSE)</f>
        <v>52.75</v>
      </c>
      <c r="F3383" s="21"/>
      <c r="G3383" s="47">
        <f t="shared" si="93"/>
        <v>82</v>
      </c>
      <c r="H3383" s="47">
        <f t="shared" si="94"/>
        <v>80</v>
      </c>
    </row>
    <row r="3384" spans="1:8" x14ac:dyDescent="0.25">
      <c r="A3384" s="21">
        <v>92563</v>
      </c>
      <c r="B3384" s="21"/>
      <c r="C3384" s="21" t="s">
        <v>2318</v>
      </c>
      <c r="D3384" s="21">
        <f>VLOOKUP(A3384,'Novitas non-facility'!$B:$C,2,FALSE)</f>
        <v>37.67</v>
      </c>
      <c r="E3384" s="21">
        <f>VLOOKUP(A3384,'Novitas facilty'!$B:$C,2,FALSE)</f>
        <v>35.03</v>
      </c>
      <c r="F3384" s="21"/>
      <c r="G3384" s="47">
        <f t="shared" si="93"/>
        <v>57</v>
      </c>
      <c r="H3384" s="47">
        <f t="shared" si="94"/>
        <v>53</v>
      </c>
    </row>
    <row r="3385" spans="1:8" x14ac:dyDescent="0.25">
      <c r="A3385" s="21">
        <v>92564</v>
      </c>
      <c r="B3385" s="21"/>
      <c r="C3385" s="21" t="s">
        <v>2319</v>
      </c>
      <c r="D3385" s="47">
        <v>31.81</v>
      </c>
      <c r="E3385" s="21">
        <f>VLOOKUP(A3385,'Novitas facilty'!$B:$C,2,FALSE)</f>
        <v>31.81</v>
      </c>
      <c r="F3385" s="21"/>
      <c r="G3385" s="47">
        <f t="shared" si="93"/>
        <v>48</v>
      </c>
      <c r="H3385" s="47">
        <f t="shared" si="94"/>
        <v>48</v>
      </c>
    </row>
    <row r="3386" spans="1:8" x14ac:dyDescent="0.25">
      <c r="A3386" s="21">
        <v>92565</v>
      </c>
      <c r="B3386" s="21"/>
      <c r="C3386" s="21" t="s">
        <v>2320</v>
      </c>
      <c r="D3386" s="21">
        <f>VLOOKUP(A3386,'Novitas non-facility'!$B:$C,2,FALSE)</f>
        <v>22.82</v>
      </c>
      <c r="E3386" s="21">
        <f>VLOOKUP(A3386,'Novitas facilty'!$B:$C,2,FALSE)</f>
        <v>18.11</v>
      </c>
      <c r="F3386" s="21"/>
      <c r="G3386" s="47">
        <f t="shared" si="93"/>
        <v>35</v>
      </c>
      <c r="H3386" s="47">
        <f t="shared" si="94"/>
        <v>28</v>
      </c>
    </row>
    <row r="3387" spans="1:8" x14ac:dyDescent="0.25">
      <c r="A3387" s="21">
        <v>92567</v>
      </c>
      <c r="B3387" s="21"/>
      <c r="C3387" s="21" t="s">
        <v>2321</v>
      </c>
      <c r="D3387" s="21">
        <f>VLOOKUP(A3387,'Novitas non-facility'!$B:$C,2,FALSE)</f>
        <v>18.05</v>
      </c>
      <c r="E3387" s="21">
        <f>VLOOKUP(A3387,'Novitas facilty'!$B:$C,2,FALSE)</f>
        <v>11.58</v>
      </c>
      <c r="F3387" s="21"/>
      <c r="G3387" s="47">
        <f t="shared" si="93"/>
        <v>28</v>
      </c>
      <c r="H3387" s="47">
        <f t="shared" si="94"/>
        <v>18</v>
      </c>
    </row>
    <row r="3388" spans="1:8" x14ac:dyDescent="0.25">
      <c r="A3388" s="21">
        <v>92568</v>
      </c>
      <c r="B3388" s="21"/>
      <c r="C3388" s="21" t="s">
        <v>2322</v>
      </c>
      <c r="D3388" s="21">
        <f>VLOOKUP(A3388,'Novitas non-facility'!$B:$C,2,FALSE)</f>
        <v>16.61</v>
      </c>
      <c r="E3388" s="21">
        <f>VLOOKUP(A3388,'Novitas facilty'!$B:$C,2,FALSE)</f>
        <v>16.23</v>
      </c>
      <c r="F3388" s="21"/>
      <c r="G3388" s="47">
        <f t="shared" si="93"/>
        <v>25</v>
      </c>
      <c r="H3388" s="47">
        <f t="shared" si="94"/>
        <v>25</v>
      </c>
    </row>
    <row r="3389" spans="1:8" x14ac:dyDescent="0.25">
      <c r="A3389" s="21">
        <v>92570</v>
      </c>
      <c r="B3389" s="21"/>
      <c r="C3389" s="21" t="s">
        <v>2323</v>
      </c>
      <c r="D3389" s="21">
        <f>VLOOKUP(A3389,'Novitas non-facility'!$B:$C,2,FALSE)</f>
        <v>34.909999999999997</v>
      </c>
      <c r="E3389" s="21">
        <f>VLOOKUP(A3389,'Novitas facilty'!$B:$C,2,FALSE)</f>
        <v>31.1</v>
      </c>
      <c r="F3389" s="21"/>
      <c r="G3389" s="47">
        <f t="shared" si="93"/>
        <v>53</v>
      </c>
      <c r="H3389" s="47">
        <f t="shared" si="94"/>
        <v>47</v>
      </c>
    </row>
    <row r="3390" spans="1:8" x14ac:dyDescent="0.25">
      <c r="A3390" s="21">
        <v>92571</v>
      </c>
      <c r="B3390" s="21"/>
      <c r="C3390" s="21" t="s">
        <v>2324</v>
      </c>
      <c r="D3390" s="21">
        <f>VLOOKUP(A3390,'Novitas non-facility'!$B:$C,2,FALSE)</f>
        <v>34.24</v>
      </c>
      <c r="E3390" s="21">
        <f>VLOOKUP(A3390,'Novitas facilty'!$B:$C,2,FALSE)</f>
        <v>31</v>
      </c>
      <c r="F3390" s="21"/>
      <c r="G3390" s="47">
        <f t="shared" si="93"/>
        <v>52</v>
      </c>
      <c r="H3390" s="47">
        <f t="shared" si="94"/>
        <v>47</v>
      </c>
    </row>
    <row r="3391" spans="1:8" x14ac:dyDescent="0.25">
      <c r="A3391" s="21">
        <v>92572</v>
      </c>
      <c r="B3391" s="21"/>
      <c r="C3391" s="21" t="s">
        <v>2325</v>
      </c>
      <c r="D3391" s="21">
        <f>VLOOKUP(A3391,'Novitas non-facility'!$B:$C,2,FALSE)</f>
        <v>53.67</v>
      </c>
      <c r="E3391" s="21">
        <f>VLOOKUP(A3391,'Novitas facilty'!$B:$C,2,FALSE)</f>
        <v>40.67</v>
      </c>
      <c r="F3391" s="21"/>
      <c r="G3391" s="47">
        <f t="shared" si="93"/>
        <v>81</v>
      </c>
      <c r="H3391" s="47">
        <f t="shared" si="94"/>
        <v>62</v>
      </c>
    </row>
    <row r="3392" spans="1:8" x14ac:dyDescent="0.25">
      <c r="A3392" s="21">
        <v>92575</v>
      </c>
      <c r="B3392" s="21"/>
      <c r="C3392" s="21" t="s">
        <v>2326</v>
      </c>
      <c r="D3392" s="21">
        <f>VLOOKUP(A3392,'Novitas non-facility'!$B:$C,2,FALSE)</f>
        <v>84.86</v>
      </c>
      <c r="E3392" s="21">
        <f>VLOOKUP(A3392,'Novitas facilty'!$B:$C,2,FALSE)</f>
        <v>82.15</v>
      </c>
      <c r="F3392" s="21"/>
      <c r="G3392" s="47">
        <f t="shared" si="93"/>
        <v>128</v>
      </c>
      <c r="H3392" s="47">
        <f t="shared" si="94"/>
        <v>124</v>
      </c>
    </row>
    <row r="3393" spans="1:8" x14ac:dyDescent="0.25">
      <c r="A3393" s="21">
        <v>92576</v>
      </c>
      <c r="B3393" s="21"/>
      <c r="C3393" s="21" t="s">
        <v>2327</v>
      </c>
      <c r="D3393" s="21">
        <f>VLOOKUP(A3393,'Novitas non-facility'!$B:$C,2,FALSE)</f>
        <v>45.29</v>
      </c>
      <c r="E3393" s="21">
        <f>VLOOKUP(A3393,'Novitas facilty'!$B:$C,2,FALSE)</f>
        <v>40.67</v>
      </c>
      <c r="F3393" s="21"/>
      <c r="G3393" s="47">
        <f t="shared" si="93"/>
        <v>68</v>
      </c>
      <c r="H3393" s="47">
        <f t="shared" si="94"/>
        <v>62</v>
      </c>
    </row>
    <row r="3394" spans="1:8" x14ac:dyDescent="0.25">
      <c r="A3394" s="21">
        <v>92577</v>
      </c>
      <c r="B3394" s="21"/>
      <c r="C3394" s="21" t="s">
        <v>2328</v>
      </c>
      <c r="D3394" s="21">
        <f>VLOOKUP(A3394,'Novitas non-facility'!$B:$C,2,FALSE)</f>
        <v>23.2</v>
      </c>
      <c r="E3394" s="21">
        <f>VLOOKUP(A3394,'Novitas facilty'!$B:$C,2,FALSE)</f>
        <v>18.920000000000002</v>
      </c>
      <c r="F3394" s="21"/>
      <c r="G3394" s="47">
        <f t="shared" si="93"/>
        <v>35</v>
      </c>
      <c r="H3394" s="47">
        <f t="shared" si="94"/>
        <v>29</v>
      </c>
    </row>
    <row r="3395" spans="1:8" x14ac:dyDescent="0.25">
      <c r="A3395" s="21">
        <v>92579</v>
      </c>
      <c r="B3395" s="21"/>
      <c r="C3395" s="21" t="s">
        <v>2329</v>
      </c>
      <c r="D3395" s="21">
        <f>VLOOKUP(A3395,'Novitas non-facility'!$B:$C,2,FALSE)</f>
        <v>48.95</v>
      </c>
      <c r="E3395" s="21">
        <f>VLOOKUP(A3395,'Novitas facilty'!$B:$C,2,FALSE)</f>
        <v>39.81</v>
      </c>
      <c r="F3395" s="21"/>
      <c r="G3395" s="47">
        <f t="shared" si="93"/>
        <v>74</v>
      </c>
      <c r="H3395" s="47">
        <f t="shared" si="94"/>
        <v>60</v>
      </c>
    </row>
    <row r="3396" spans="1:8" x14ac:dyDescent="0.25">
      <c r="A3396" s="21">
        <v>92582</v>
      </c>
      <c r="B3396" s="21"/>
      <c r="C3396" s="21" t="s">
        <v>2330</v>
      </c>
      <c r="D3396" s="21">
        <f>VLOOKUP(A3396,'Novitas non-facility'!$B:$C,2,FALSE)</f>
        <v>93.28</v>
      </c>
      <c r="E3396" s="21">
        <f>VLOOKUP(A3396,'Novitas facilty'!$B:$C,2,FALSE)</f>
        <v>76.91</v>
      </c>
      <c r="F3396" s="21"/>
      <c r="G3396" s="47">
        <f t="shared" si="93"/>
        <v>140</v>
      </c>
      <c r="H3396" s="47">
        <f t="shared" si="94"/>
        <v>116</v>
      </c>
    </row>
    <row r="3397" spans="1:8" x14ac:dyDescent="0.25">
      <c r="A3397" s="21">
        <v>92583</v>
      </c>
      <c r="B3397" s="21"/>
      <c r="C3397" s="21" t="s">
        <v>2331</v>
      </c>
      <c r="D3397" s="21">
        <f>VLOOKUP(A3397,'Novitas non-facility'!$B:$C,2,FALSE)</f>
        <v>61.67</v>
      </c>
      <c r="E3397" s="21">
        <f>VLOOKUP(A3397,'Novitas facilty'!$B:$C,2,FALSE)</f>
        <v>59.6</v>
      </c>
      <c r="F3397" s="21"/>
      <c r="G3397" s="47">
        <f t="shared" si="93"/>
        <v>93</v>
      </c>
      <c r="H3397" s="47">
        <f t="shared" si="94"/>
        <v>90</v>
      </c>
    </row>
    <row r="3398" spans="1:8" x14ac:dyDescent="0.25">
      <c r="A3398" s="21">
        <v>92584</v>
      </c>
      <c r="B3398" s="21"/>
      <c r="C3398" s="21" t="s">
        <v>2332</v>
      </c>
      <c r="D3398" s="21">
        <f>VLOOKUP(A3398,'Novitas non-facility'!$B:$C,2,FALSE)</f>
        <v>125.71</v>
      </c>
      <c r="E3398" s="21">
        <f>VLOOKUP(A3398,'Novitas facilty'!$B:$C,2,FALSE)</f>
        <v>83.35</v>
      </c>
      <c r="F3398" s="21"/>
      <c r="G3398" s="47">
        <f t="shared" si="93"/>
        <v>189</v>
      </c>
      <c r="H3398" s="47">
        <f t="shared" si="94"/>
        <v>126</v>
      </c>
    </row>
    <row r="3399" spans="1:8" x14ac:dyDescent="0.25">
      <c r="A3399" s="21">
        <v>92585</v>
      </c>
      <c r="B3399" s="21"/>
      <c r="C3399" s="21" t="s">
        <v>2333</v>
      </c>
      <c r="D3399" s="47">
        <v>152.43</v>
      </c>
      <c r="E3399" s="21">
        <f>VLOOKUP(A3399,'Novitas facilty'!$B:$C,2,FALSE)</f>
        <v>152.43</v>
      </c>
      <c r="F3399" s="21"/>
      <c r="G3399" s="47">
        <f t="shared" si="93"/>
        <v>229</v>
      </c>
      <c r="H3399" s="47">
        <f t="shared" si="94"/>
        <v>229</v>
      </c>
    </row>
    <row r="3400" spans="1:8" x14ac:dyDescent="0.25">
      <c r="A3400" s="21">
        <v>92586</v>
      </c>
      <c r="B3400" s="21"/>
      <c r="C3400" s="21" t="s">
        <v>2334</v>
      </c>
      <c r="D3400" s="47">
        <v>97.05</v>
      </c>
      <c r="E3400" s="21">
        <f>VLOOKUP(A3400,'Novitas facilty'!$B:$C,2,FALSE)</f>
        <v>97.05</v>
      </c>
      <c r="F3400" s="21"/>
      <c r="G3400" s="47">
        <f t="shared" si="93"/>
        <v>146</v>
      </c>
      <c r="H3400" s="47">
        <f t="shared" si="94"/>
        <v>146</v>
      </c>
    </row>
    <row r="3401" spans="1:8" x14ac:dyDescent="0.25">
      <c r="A3401" s="21">
        <v>92587</v>
      </c>
      <c r="B3401" s="21"/>
      <c r="C3401" s="21" t="s">
        <v>2335</v>
      </c>
      <c r="D3401" s="21">
        <f>VLOOKUP(A3401,'Novitas non-facility'!$B:$C,2,FALSE)</f>
        <v>23.68</v>
      </c>
      <c r="E3401" s="21">
        <f>VLOOKUP(A3401,'Novitas facilty'!$B:$C,2,FALSE)</f>
        <v>23.29</v>
      </c>
      <c r="F3401" s="21"/>
      <c r="G3401" s="47">
        <f t="shared" si="93"/>
        <v>36</v>
      </c>
      <c r="H3401" s="47">
        <f t="shared" si="94"/>
        <v>35</v>
      </c>
    </row>
    <row r="3402" spans="1:8" x14ac:dyDescent="0.25">
      <c r="A3402" s="21">
        <v>92588</v>
      </c>
      <c r="B3402" s="21"/>
      <c r="C3402" s="21" t="s">
        <v>2336</v>
      </c>
      <c r="D3402" s="21">
        <f>VLOOKUP(A3402,'Novitas non-facility'!$B:$C,2,FALSE)</f>
        <v>36.81</v>
      </c>
      <c r="E3402" s="21">
        <f>VLOOKUP(A3402,'Novitas facilty'!$B:$C,2,FALSE)</f>
        <v>35.47</v>
      </c>
      <c r="F3402" s="21"/>
      <c r="G3402" s="47">
        <f t="shared" si="93"/>
        <v>56</v>
      </c>
      <c r="H3402" s="47">
        <f t="shared" si="94"/>
        <v>54</v>
      </c>
    </row>
    <row r="3403" spans="1:8" x14ac:dyDescent="0.25">
      <c r="A3403" s="21">
        <v>92596</v>
      </c>
      <c r="B3403" s="21"/>
      <c r="C3403" s="21" t="s">
        <v>2337</v>
      </c>
      <c r="D3403" s="21">
        <f>VLOOKUP(A3403,'Novitas non-facility'!$B:$C,2,FALSE)</f>
        <v>83.38</v>
      </c>
      <c r="E3403" s="21">
        <f>VLOOKUP(A3403,'Novitas facilty'!$B:$C,2,FALSE)</f>
        <v>47.91</v>
      </c>
      <c r="F3403" s="21"/>
      <c r="G3403" s="47">
        <f t="shared" si="93"/>
        <v>126</v>
      </c>
      <c r="H3403" s="47">
        <f t="shared" si="94"/>
        <v>72</v>
      </c>
    </row>
    <row r="3404" spans="1:8" x14ac:dyDescent="0.25">
      <c r="A3404" s="21">
        <v>92597</v>
      </c>
      <c r="B3404" s="21"/>
      <c r="C3404" s="21" t="s">
        <v>2338</v>
      </c>
      <c r="D3404" s="21">
        <f>VLOOKUP(A3404,'Novitas non-facility'!$B:$C,2,FALSE)</f>
        <v>77.73</v>
      </c>
      <c r="E3404" s="21">
        <f>VLOOKUP(A3404,'Novitas facilty'!$B:$C,2,FALSE)</f>
        <v>77.569999999999993</v>
      </c>
      <c r="F3404" s="21"/>
      <c r="G3404" s="47">
        <f t="shared" si="93"/>
        <v>117</v>
      </c>
      <c r="H3404" s="47">
        <f t="shared" si="94"/>
        <v>117</v>
      </c>
    </row>
    <row r="3405" spans="1:8" x14ac:dyDescent="0.25">
      <c r="A3405" s="21">
        <v>92601</v>
      </c>
      <c r="B3405" s="21"/>
      <c r="C3405" s="21" t="s">
        <v>2339</v>
      </c>
      <c r="D3405" s="21">
        <f>VLOOKUP(A3405,'Novitas non-facility'!$B:$C,2,FALSE)</f>
        <v>175.98</v>
      </c>
      <c r="E3405" s="21">
        <f>VLOOKUP(A3405,'Novitas facilty'!$B:$C,2,FALSE)</f>
        <v>131.41999999999999</v>
      </c>
      <c r="F3405" s="21"/>
      <c r="G3405" s="47">
        <f t="shared" si="93"/>
        <v>264</v>
      </c>
      <c r="H3405" s="47">
        <f t="shared" si="94"/>
        <v>198</v>
      </c>
    </row>
    <row r="3406" spans="1:8" x14ac:dyDescent="0.25">
      <c r="A3406" s="21">
        <v>92602</v>
      </c>
      <c r="B3406" s="21"/>
      <c r="C3406" s="21" t="s">
        <v>2340</v>
      </c>
      <c r="D3406" s="21">
        <f>VLOOKUP(A3406,'Novitas non-facility'!$B:$C,2,FALSE)</f>
        <v>111.9</v>
      </c>
      <c r="E3406" s="21">
        <f>VLOOKUP(A3406,'Novitas facilty'!$B:$C,2,FALSE)</f>
        <v>74.569999999999993</v>
      </c>
      <c r="F3406" s="21"/>
      <c r="G3406" s="47">
        <f t="shared" si="93"/>
        <v>168</v>
      </c>
      <c r="H3406" s="47">
        <f t="shared" si="94"/>
        <v>112</v>
      </c>
    </row>
    <row r="3407" spans="1:8" x14ac:dyDescent="0.25">
      <c r="A3407" s="21">
        <v>92603</v>
      </c>
      <c r="B3407" s="21"/>
      <c r="C3407" s="21" t="s">
        <v>2341</v>
      </c>
      <c r="D3407" s="21">
        <f>VLOOKUP(A3407,'Novitas non-facility'!$B:$C,2,FALSE)</f>
        <v>164.7</v>
      </c>
      <c r="E3407" s="21">
        <f>VLOOKUP(A3407,'Novitas facilty'!$B:$C,2,FALSE)</f>
        <v>127.75</v>
      </c>
      <c r="F3407" s="21"/>
      <c r="G3407" s="47">
        <f t="shared" si="93"/>
        <v>248</v>
      </c>
      <c r="H3407" s="47">
        <f t="shared" si="94"/>
        <v>192</v>
      </c>
    </row>
    <row r="3408" spans="1:8" x14ac:dyDescent="0.25">
      <c r="A3408" s="21">
        <v>92604</v>
      </c>
      <c r="B3408" s="21"/>
      <c r="C3408" s="21" t="s">
        <v>2340</v>
      </c>
      <c r="D3408" s="21">
        <f>VLOOKUP(A3408,'Novitas non-facility'!$B:$C,2,FALSE)</f>
        <v>99.85</v>
      </c>
      <c r="E3408" s="21">
        <f>VLOOKUP(A3408,'Novitas facilty'!$B:$C,2,FALSE)</f>
        <v>71.290000000000006</v>
      </c>
      <c r="F3408" s="21"/>
      <c r="G3408" s="47">
        <f t="shared" si="93"/>
        <v>150</v>
      </c>
      <c r="H3408" s="47">
        <f t="shared" si="94"/>
        <v>107</v>
      </c>
    </row>
    <row r="3409" spans="1:8" x14ac:dyDescent="0.25">
      <c r="A3409" s="21">
        <v>92607</v>
      </c>
      <c r="B3409" s="21"/>
      <c r="C3409" s="21" t="s">
        <v>2342</v>
      </c>
      <c r="D3409" s="21">
        <f>VLOOKUP(A3409,'Novitas non-facility'!$B:$C,2,FALSE)</f>
        <v>135.07</v>
      </c>
      <c r="E3409" s="21">
        <f>VLOOKUP(A3409,'Novitas facilty'!$B:$C,2,FALSE)</f>
        <v>137.07</v>
      </c>
      <c r="F3409" s="21"/>
      <c r="G3409" s="47">
        <f t="shared" si="93"/>
        <v>203</v>
      </c>
      <c r="H3409" s="47">
        <f t="shared" si="94"/>
        <v>206</v>
      </c>
    </row>
    <row r="3410" spans="1:8" x14ac:dyDescent="0.25">
      <c r="A3410" s="21">
        <v>92608</v>
      </c>
      <c r="B3410" s="21"/>
      <c r="C3410" s="21" t="s">
        <v>2343</v>
      </c>
      <c r="D3410" s="21">
        <f>VLOOKUP(A3410,'Novitas non-facility'!$B:$C,2,FALSE)</f>
        <v>53.14</v>
      </c>
      <c r="E3410" s="21">
        <f>VLOOKUP(A3410,'Novitas facilty'!$B:$C,2,FALSE)</f>
        <v>57.47</v>
      </c>
      <c r="F3410" s="21"/>
      <c r="G3410" s="47">
        <f t="shared" si="93"/>
        <v>80</v>
      </c>
      <c r="H3410" s="47">
        <f t="shared" si="94"/>
        <v>87</v>
      </c>
    </row>
    <row r="3411" spans="1:8" x14ac:dyDescent="0.25">
      <c r="A3411" s="21">
        <v>92609</v>
      </c>
      <c r="B3411" s="21"/>
      <c r="C3411" s="21" t="s">
        <v>2344</v>
      </c>
      <c r="D3411" s="21">
        <f>VLOOKUP(A3411,'Novitas non-facility'!$B:$C,2,FALSE)</f>
        <v>112.85</v>
      </c>
      <c r="E3411" s="21">
        <f>VLOOKUP(A3411,'Novitas facilty'!$B:$C,2,FALSE)</f>
        <v>120.24</v>
      </c>
      <c r="F3411" s="21"/>
      <c r="G3411" s="47">
        <f t="shared" si="93"/>
        <v>170</v>
      </c>
      <c r="H3411" s="47">
        <f t="shared" si="94"/>
        <v>181</v>
      </c>
    </row>
    <row r="3412" spans="1:8" x14ac:dyDescent="0.25">
      <c r="A3412" s="21">
        <v>92610</v>
      </c>
      <c r="B3412" s="21"/>
      <c r="C3412" s="21" t="s">
        <v>2345</v>
      </c>
      <c r="D3412" s="21">
        <f>VLOOKUP(A3412,'Novitas non-facility'!$B:$C,2,FALSE)</f>
        <v>92.47</v>
      </c>
      <c r="E3412" s="21">
        <f>VLOOKUP(A3412,'Novitas facilty'!$B:$C,2,FALSE)</f>
        <v>75.33</v>
      </c>
      <c r="F3412" s="21"/>
      <c r="G3412" s="47">
        <f t="shared" si="93"/>
        <v>139</v>
      </c>
      <c r="H3412" s="47">
        <f t="shared" si="94"/>
        <v>113</v>
      </c>
    </row>
    <row r="3413" spans="1:8" x14ac:dyDescent="0.25">
      <c r="A3413" s="21">
        <v>92611</v>
      </c>
      <c r="B3413" s="21"/>
      <c r="C3413" s="21" t="s">
        <v>2346</v>
      </c>
      <c r="D3413" s="21">
        <f>VLOOKUP(A3413,'Novitas non-facility'!$B:$C,2,FALSE)</f>
        <v>99.83</v>
      </c>
      <c r="E3413" s="21">
        <f>VLOOKUP(A3413,'Novitas facilty'!$B:$C,2,FALSE)</f>
        <v>94.18</v>
      </c>
      <c r="F3413" s="21"/>
      <c r="G3413" s="47">
        <f t="shared" si="93"/>
        <v>150</v>
      </c>
      <c r="H3413" s="47">
        <f t="shared" si="94"/>
        <v>142</v>
      </c>
    </row>
    <row r="3414" spans="1:8" x14ac:dyDescent="0.25">
      <c r="A3414" s="21">
        <v>92612</v>
      </c>
      <c r="B3414" s="21"/>
      <c r="C3414" s="21" t="s">
        <v>2347</v>
      </c>
      <c r="D3414" s="21">
        <f>VLOOKUP(A3414,'Novitas non-facility'!$B:$C,2,FALSE)</f>
        <v>220.08</v>
      </c>
      <c r="E3414" s="21">
        <f>VLOOKUP(A3414,'Novitas facilty'!$B:$C,2,FALSE)</f>
        <v>71.150000000000006</v>
      </c>
      <c r="F3414" s="21"/>
      <c r="G3414" s="47">
        <f t="shared" si="93"/>
        <v>331</v>
      </c>
      <c r="H3414" s="47">
        <f t="shared" si="94"/>
        <v>107</v>
      </c>
    </row>
    <row r="3415" spans="1:8" x14ac:dyDescent="0.25">
      <c r="A3415" s="21">
        <v>92613</v>
      </c>
      <c r="B3415" s="21"/>
      <c r="C3415" s="21" t="s">
        <v>2347</v>
      </c>
      <c r="D3415" s="21">
        <f>VLOOKUP(A3415,'Novitas non-facility'!$B:$C,2,FALSE)</f>
        <v>39.32</v>
      </c>
      <c r="E3415" s="21">
        <f>VLOOKUP(A3415,'Novitas facilty'!$B:$C,2,FALSE)</f>
        <v>41.29</v>
      </c>
      <c r="F3415" s="21"/>
      <c r="G3415" s="47">
        <f t="shared" si="93"/>
        <v>59</v>
      </c>
      <c r="H3415" s="47">
        <f t="shared" si="94"/>
        <v>62</v>
      </c>
    </row>
    <row r="3416" spans="1:8" x14ac:dyDescent="0.25">
      <c r="A3416" s="21">
        <v>92614</v>
      </c>
      <c r="B3416" s="21"/>
      <c r="C3416" s="21" t="s">
        <v>2348</v>
      </c>
      <c r="D3416" s="21">
        <f>VLOOKUP(A3416,'Novitas non-facility'!$B:$C,2,FALSE)</f>
        <v>163.29</v>
      </c>
      <c r="E3416" s="21">
        <f>VLOOKUP(A3416,'Novitas facilty'!$B:$C,2,FALSE)</f>
        <v>70.349999999999994</v>
      </c>
      <c r="F3416" s="21"/>
      <c r="G3416" s="47">
        <f t="shared" si="93"/>
        <v>245</v>
      </c>
      <c r="H3416" s="47">
        <f t="shared" si="94"/>
        <v>106</v>
      </c>
    </row>
    <row r="3417" spans="1:8" x14ac:dyDescent="0.25">
      <c r="A3417" s="21">
        <v>92615</v>
      </c>
      <c r="B3417" s="21"/>
      <c r="C3417" s="21" t="s">
        <v>2349</v>
      </c>
      <c r="D3417" s="21">
        <f>VLOOKUP(A3417,'Novitas non-facility'!$B:$C,2,FALSE)</f>
        <v>34.979999999999997</v>
      </c>
      <c r="E3417" s="21">
        <f>VLOOKUP(A3417,'Novitas facilty'!$B:$C,2,FALSE)</f>
        <v>35.96</v>
      </c>
      <c r="F3417" s="21"/>
      <c r="G3417" s="47">
        <f t="shared" si="93"/>
        <v>53</v>
      </c>
      <c r="H3417" s="47">
        <f t="shared" si="94"/>
        <v>54</v>
      </c>
    </row>
    <row r="3418" spans="1:8" x14ac:dyDescent="0.25">
      <c r="A3418" s="21">
        <v>92616</v>
      </c>
      <c r="B3418" s="21"/>
      <c r="C3418" s="21" t="s">
        <v>2350</v>
      </c>
      <c r="D3418" s="21">
        <f>VLOOKUP(A3418,'Novitas non-facility'!$B:$C,2,FALSE)</f>
        <v>249.41</v>
      </c>
      <c r="E3418" s="21">
        <f>VLOOKUP(A3418,'Novitas facilty'!$B:$C,2,FALSE)</f>
        <v>105.81</v>
      </c>
      <c r="F3418" s="21"/>
      <c r="G3418" s="47">
        <f t="shared" si="93"/>
        <v>375</v>
      </c>
      <c r="H3418" s="47">
        <f t="shared" si="94"/>
        <v>159</v>
      </c>
    </row>
    <row r="3419" spans="1:8" x14ac:dyDescent="0.25">
      <c r="A3419" s="21">
        <v>92617</v>
      </c>
      <c r="B3419" s="21"/>
      <c r="C3419" s="21" t="s">
        <v>2351</v>
      </c>
      <c r="D3419" s="21">
        <f>VLOOKUP(A3419,'Novitas non-facility'!$B:$C,2,FALSE)</f>
        <v>43.66</v>
      </c>
      <c r="E3419" s="21">
        <f>VLOOKUP(A3419,'Novitas facilty'!$B:$C,2,FALSE)</f>
        <v>43.28</v>
      </c>
      <c r="F3419" s="21"/>
      <c r="G3419" s="47">
        <f t="shared" si="93"/>
        <v>66</v>
      </c>
      <c r="H3419" s="47">
        <f t="shared" si="94"/>
        <v>65</v>
      </c>
    </row>
    <row r="3420" spans="1:8" x14ac:dyDescent="0.25">
      <c r="A3420" s="21">
        <v>92620</v>
      </c>
      <c r="B3420" s="21"/>
      <c r="C3420" s="21" t="s">
        <v>2352</v>
      </c>
      <c r="D3420" s="21">
        <f>VLOOKUP(A3420,'Novitas non-facility'!$B:$C,2,FALSE)</f>
        <v>96.01</v>
      </c>
      <c r="E3420" s="21">
        <f>VLOOKUP(A3420,'Novitas facilty'!$B:$C,2,FALSE)</f>
        <v>84.97</v>
      </c>
      <c r="F3420" s="21"/>
      <c r="G3420" s="47">
        <f t="shared" si="93"/>
        <v>145</v>
      </c>
      <c r="H3420" s="47">
        <f t="shared" si="94"/>
        <v>128</v>
      </c>
    </row>
    <row r="3421" spans="1:8" x14ac:dyDescent="0.25">
      <c r="A3421" s="21">
        <v>92621</v>
      </c>
      <c r="B3421" s="21"/>
      <c r="C3421" s="21" t="s">
        <v>2353</v>
      </c>
      <c r="D3421" s="21">
        <f>VLOOKUP(A3421,'Novitas non-facility'!$B:$C,2,FALSE)</f>
        <v>23.71</v>
      </c>
      <c r="E3421" s="21">
        <f>VLOOKUP(A3421,'Novitas facilty'!$B:$C,2,FALSE)</f>
        <v>19.899999999999999</v>
      </c>
      <c r="F3421" s="21"/>
      <c r="G3421" s="47">
        <f t="shared" si="93"/>
        <v>36</v>
      </c>
      <c r="H3421" s="47">
        <f t="shared" si="94"/>
        <v>30</v>
      </c>
    </row>
    <row r="3422" spans="1:8" x14ac:dyDescent="0.25">
      <c r="A3422" s="21">
        <v>92625</v>
      </c>
      <c r="B3422" s="21"/>
      <c r="C3422" s="21" t="s">
        <v>2354</v>
      </c>
      <c r="D3422" s="21">
        <f>VLOOKUP(A3422,'Novitas non-facility'!$B:$C,2,FALSE)</f>
        <v>73.86</v>
      </c>
      <c r="E3422" s="21">
        <f>VLOOKUP(A3422,'Novitas facilty'!$B:$C,2,FALSE)</f>
        <v>65.48</v>
      </c>
      <c r="F3422" s="21"/>
      <c r="G3422" s="47">
        <f t="shared" si="93"/>
        <v>111</v>
      </c>
      <c r="H3422" s="47">
        <f t="shared" si="94"/>
        <v>99</v>
      </c>
    </row>
    <row r="3423" spans="1:8" x14ac:dyDescent="0.25">
      <c r="A3423" s="21">
        <v>92626</v>
      </c>
      <c r="B3423" s="21"/>
      <c r="C3423" s="21" t="s">
        <v>2355</v>
      </c>
      <c r="D3423" s="21">
        <f>VLOOKUP(A3423,'Novitas non-facility'!$B:$C,2,FALSE)</f>
        <v>94.47</v>
      </c>
      <c r="E3423" s="21">
        <f>VLOOKUP(A3423,'Novitas facilty'!$B:$C,2,FALSE)</f>
        <v>80</v>
      </c>
      <c r="F3423" s="21"/>
      <c r="G3423" s="47">
        <f t="shared" si="93"/>
        <v>142</v>
      </c>
      <c r="H3423" s="47">
        <f t="shared" si="94"/>
        <v>120</v>
      </c>
    </row>
    <row r="3424" spans="1:8" x14ac:dyDescent="0.25">
      <c r="A3424" s="21">
        <v>92627</v>
      </c>
      <c r="B3424" s="21"/>
      <c r="C3424" s="21" t="s">
        <v>2356</v>
      </c>
      <c r="D3424" s="21">
        <f>VLOOKUP(A3424,'Novitas non-facility'!$B:$C,2,FALSE)</f>
        <v>22.25</v>
      </c>
      <c r="E3424" s="21">
        <f>VLOOKUP(A3424,'Novitas facilty'!$B:$C,2,FALSE)</f>
        <v>18.82</v>
      </c>
      <c r="F3424" s="21"/>
      <c r="G3424" s="47">
        <f t="shared" si="93"/>
        <v>34</v>
      </c>
      <c r="H3424" s="47">
        <f t="shared" si="94"/>
        <v>29</v>
      </c>
    </row>
    <row r="3425" spans="1:8" x14ac:dyDescent="0.25">
      <c r="A3425" s="21">
        <v>92640</v>
      </c>
      <c r="B3425" s="21"/>
      <c r="C3425" s="21" t="s">
        <v>2357</v>
      </c>
      <c r="D3425" s="21">
        <f>VLOOKUP(A3425,'Novitas non-facility'!$B:$C,2,FALSE)</f>
        <v>119.33</v>
      </c>
      <c r="E3425" s="21">
        <f>VLOOKUP(A3425,'Novitas facilty'!$B:$C,2,FALSE)</f>
        <v>100.29</v>
      </c>
      <c r="F3425" s="21"/>
      <c r="G3425" s="47">
        <f t="shared" si="93"/>
        <v>179</v>
      </c>
      <c r="H3425" s="47">
        <f t="shared" si="94"/>
        <v>151</v>
      </c>
    </row>
    <row r="3426" spans="1:8" x14ac:dyDescent="0.25">
      <c r="A3426" s="21">
        <v>92920</v>
      </c>
      <c r="B3426" s="21"/>
      <c r="C3426" s="21" t="s">
        <v>2358</v>
      </c>
      <c r="D3426" s="21">
        <f>VLOOKUP(A3426,'Novitas non-facility'!$B:$C,2,FALSE)</f>
        <v>549.77</v>
      </c>
      <c r="E3426" s="21">
        <f>VLOOKUP(A3426,'Novitas facilty'!$B:$C,2,FALSE)</f>
        <v>600.16999999999996</v>
      </c>
      <c r="F3426" s="21"/>
      <c r="G3426" s="47">
        <f t="shared" si="93"/>
        <v>825</v>
      </c>
      <c r="H3426" s="47">
        <f t="shared" si="94"/>
        <v>901</v>
      </c>
    </row>
    <row r="3427" spans="1:8" x14ac:dyDescent="0.25">
      <c r="A3427" s="21">
        <v>92924</v>
      </c>
      <c r="B3427" s="21"/>
      <c r="C3427" s="21" t="s">
        <v>2359</v>
      </c>
      <c r="D3427" s="21">
        <f>VLOOKUP(A3427,'Novitas non-facility'!$B:$C,2,FALSE)</f>
        <v>656.88</v>
      </c>
      <c r="E3427" s="21">
        <f>VLOOKUP(A3427,'Novitas facilty'!$B:$C,2,FALSE)</f>
        <v>712.89</v>
      </c>
      <c r="F3427" s="21"/>
      <c r="G3427" s="47">
        <f t="shared" si="93"/>
        <v>986</v>
      </c>
      <c r="H3427" s="47">
        <f t="shared" si="94"/>
        <v>1070</v>
      </c>
    </row>
    <row r="3428" spans="1:8" x14ac:dyDescent="0.25">
      <c r="A3428" s="21">
        <v>92928</v>
      </c>
      <c r="B3428" s="21"/>
      <c r="C3428" s="21" t="s">
        <v>2360</v>
      </c>
      <c r="D3428" s="21">
        <f>VLOOKUP(A3428,'Novitas non-facility'!$B:$C,2,FALSE)</f>
        <v>612.95000000000005</v>
      </c>
      <c r="E3428" s="21">
        <f>VLOOKUP(A3428,'Novitas facilty'!$B:$C,2,FALSE)</f>
        <v>666.35</v>
      </c>
      <c r="F3428" s="21"/>
      <c r="G3428" s="47">
        <f t="shared" si="93"/>
        <v>920</v>
      </c>
      <c r="H3428" s="47">
        <f t="shared" si="94"/>
        <v>1000</v>
      </c>
    </row>
    <row r="3429" spans="1:8" x14ac:dyDescent="0.25">
      <c r="A3429" s="21">
        <v>92933</v>
      </c>
      <c r="B3429" s="21"/>
      <c r="C3429" s="21" t="s">
        <v>2361</v>
      </c>
      <c r="D3429" s="21">
        <f>VLOOKUP(A3429,'Novitas non-facility'!$B:$C,2,FALSE)</f>
        <v>686.88</v>
      </c>
      <c r="E3429" s="21">
        <f>VLOOKUP(A3429,'Novitas facilty'!$B:$C,2,FALSE)</f>
        <v>745.38</v>
      </c>
      <c r="F3429" s="21"/>
      <c r="G3429" s="47">
        <f t="shared" ref="G3429:G3492" si="95">ROUNDUP(D3429*$M$2,0)</f>
        <v>1031</v>
      </c>
      <c r="H3429" s="47">
        <f t="shared" ref="H3429:H3492" si="96">ROUNDUP(E3429*$M$2,0)</f>
        <v>1119</v>
      </c>
    </row>
    <row r="3430" spans="1:8" x14ac:dyDescent="0.25">
      <c r="A3430" s="21">
        <v>92937</v>
      </c>
      <c r="B3430" s="21"/>
      <c r="C3430" s="21" t="s">
        <v>2362</v>
      </c>
      <c r="D3430" s="21">
        <f>VLOOKUP(A3430,'Novitas non-facility'!$B:$C,2,FALSE)</f>
        <v>612.21</v>
      </c>
      <c r="E3430" s="21">
        <f>VLOOKUP(A3430,'Novitas facilty'!$B:$C,2,FALSE)</f>
        <v>665.98</v>
      </c>
      <c r="F3430" s="21"/>
      <c r="G3430" s="47">
        <f t="shared" si="95"/>
        <v>919</v>
      </c>
      <c r="H3430" s="47">
        <f t="shared" si="96"/>
        <v>999</v>
      </c>
    </row>
    <row r="3431" spans="1:8" x14ac:dyDescent="0.25">
      <c r="A3431" s="21">
        <v>92941</v>
      </c>
      <c r="B3431" s="21"/>
      <c r="C3431" s="21" t="s">
        <v>2363</v>
      </c>
      <c r="D3431" s="21">
        <f>VLOOKUP(A3431,'Novitas non-facility'!$B:$C,2,FALSE)</f>
        <v>687.66</v>
      </c>
      <c r="E3431" s="21">
        <f>VLOOKUP(A3431,'Novitas facilty'!$B:$C,2,FALSE)</f>
        <v>746.91</v>
      </c>
      <c r="F3431" s="21"/>
      <c r="G3431" s="47">
        <f t="shared" si="95"/>
        <v>1032</v>
      </c>
      <c r="H3431" s="47">
        <f t="shared" si="96"/>
        <v>1121</v>
      </c>
    </row>
    <row r="3432" spans="1:8" x14ac:dyDescent="0.25">
      <c r="A3432" s="21">
        <v>92943</v>
      </c>
      <c r="B3432" s="21"/>
      <c r="C3432" s="21" t="s">
        <v>2364</v>
      </c>
      <c r="D3432" s="21">
        <f>VLOOKUP(A3432,'Novitas non-facility'!$B:$C,2,FALSE)</f>
        <v>688.31</v>
      </c>
      <c r="E3432" s="21">
        <f>VLOOKUP(A3432,'Novitas facilty'!$B:$C,2,FALSE)</f>
        <v>746.52</v>
      </c>
      <c r="F3432" s="21"/>
      <c r="G3432" s="47">
        <f t="shared" si="95"/>
        <v>1033</v>
      </c>
      <c r="H3432" s="47">
        <f t="shared" si="96"/>
        <v>1120</v>
      </c>
    </row>
    <row r="3433" spans="1:8" x14ac:dyDescent="0.25">
      <c r="A3433" s="21">
        <v>92950</v>
      </c>
      <c r="B3433" s="21"/>
      <c r="C3433" s="21" t="s">
        <v>2365</v>
      </c>
      <c r="D3433" s="21">
        <f>VLOOKUP(A3433,'Novitas non-facility'!$B:$C,2,FALSE)</f>
        <v>358.05</v>
      </c>
      <c r="E3433" s="21">
        <f>VLOOKUP(A3433,'Novitas facilty'!$B:$C,2,FALSE)</f>
        <v>191.98</v>
      </c>
      <c r="F3433" s="21"/>
      <c r="G3433" s="47">
        <f t="shared" si="95"/>
        <v>538</v>
      </c>
      <c r="H3433" s="47">
        <f t="shared" si="96"/>
        <v>288</v>
      </c>
    </row>
    <row r="3434" spans="1:8" x14ac:dyDescent="0.25">
      <c r="A3434" s="21">
        <v>92953</v>
      </c>
      <c r="B3434" s="21"/>
      <c r="C3434" s="21" t="s">
        <v>2366</v>
      </c>
      <c r="D3434" s="21">
        <f>VLOOKUP(A3434,'Novitas non-facility'!$B:$C,2,FALSE)</f>
        <v>1.08</v>
      </c>
      <c r="E3434" s="21">
        <f>VLOOKUP(A3434,'Novitas facilty'!$B:$C,2,FALSE)</f>
        <v>12.04</v>
      </c>
      <c r="F3434" s="21"/>
      <c r="G3434" s="47">
        <f t="shared" si="95"/>
        <v>2</v>
      </c>
      <c r="H3434" s="47">
        <f t="shared" si="96"/>
        <v>19</v>
      </c>
    </row>
    <row r="3435" spans="1:8" x14ac:dyDescent="0.25">
      <c r="A3435" s="21">
        <v>92960</v>
      </c>
      <c r="B3435" s="21"/>
      <c r="C3435" s="21" t="s">
        <v>2367</v>
      </c>
      <c r="D3435" s="21">
        <f>VLOOKUP(A3435,'Novitas non-facility'!$B:$C,2,FALSE)</f>
        <v>169.58</v>
      </c>
      <c r="E3435" s="21">
        <f>VLOOKUP(A3435,'Novitas facilty'!$B:$C,2,FALSE)</f>
        <v>115.11</v>
      </c>
      <c r="F3435" s="21"/>
      <c r="G3435" s="47">
        <f t="shared" si="95"/>
        <v>255</v>
      </c>
      <c r="H3435" s="47">
        <f t="shared" si="96"/>
        <v>173</v>
      </c>
    </row>
    <row r="3436" spans="1:8" x14ac:dyDescent="0.25">
      <c r="A3436" s="21">
        <v>92961</v>
      </c>
      <c r="B3436" s="21"/>
      <c r="C3436" s="21" t="s">
        <v>2368</v>
      </c>
      <c r="D3436" s="21">
        <f>VLOOKUP(A3436,'Novitas non-facility'!$B:$C,2,FALSE)</f>
        <v>256.83</v>
      </c>
      <c r="E3436" s="21">
        <f>VLOOKUP(A3436,'Novitas facilty'!$B:$C,2,FALSE)</f>
        <v>286.05</v>
      </c>
      <c r="F3436" s="21"/>
      <c r="G3436" s="47">
        <f t="shared" si="95"/>
        <v>386</v>
      </c>
      <c r="H3436" s="47">
        <f t="shared" si="96"/>
        <v>430</v>
      </c>
    </row>
    <row r="3437" spans="1:8" x14ac:dyDescent="0.25">
      <c r="A3437" s="21">
        <v>92970</v>
      </c>
      <c r="B3437" s="21"/>
      <c r="C3437" s="21" t="s">
        <v>2369</v>
      </c>
      <c r="D3437" s="21">
        <f>VLOOKUP(A3437,'Novitas non-facility'!$B:$C,2,FALSE)</f>
        <v>196.05</v>
      </c>
      <c r="E3437" s="21">
        <f>VLOOKUP(A3437,'Novitas facilty'!$B:$C,2,FALSE)</f>
        <v>204.62</v>
      </c>
      <c r="F3437" s="21"/>
      <c r="G3437" s="47">
        <f t="shared" si="95"/>
        <v>295</v>
      </c>
      <c r="H3437" s="47">
        <f t="shared" si="96"/>
        <v>307</v>
      </c>
    </row>
    <row r="3438" spans="1:8" x14ac:dyDescent="0.25">
      <c r="A3438" s="21">
        <v>92971</v>
      </c>
      <c r="B3438" s="21"/>
      <c r="C3438" s="21" t="s">
        <v>2370</v>
      </c>
      <c r="D3438" s="21">
        <f>VLOOKUP(A3438,'Novitas non-facility'!$B:$C,2,FALSE)</f>
        <v>105.01</v>
      </c>
      <c r="E3438" s="21">
        <f>VLOOKUP(A3438,'Novitas facilty'!$B:$C,2,FALSE)</f>
        <v>111.17</v>
      </c>
      <c r="F3438" s="21"/>
      <c r="G3438" s="47">
        <f t="shared" si="95"/>
        <v>158</v>
      </c>
      <c r="H3438" s="47">
        <f t="shared" si="96"/>
        <v>167</v>
      </c>
    </row>
    <row r="3439" spans="1:8" x14ac:dyDescent="0.25">
      <c r="A3439" s="21">
        <v>92973</v>
      </c>
      <c r="B3439" s="21"/>
      <c r="C3439" s="21" t="s">
        <v>2371</v>
      </c>
      <c r="D3439" s="21">
        <f>VLOOKUP(A3439,'Novitas non-facility'!$B:$C,2,FALSE)</f>
        <v>182.89</v>
      </c>
      <c r="E3439" s="21">
        <f>VLOOKUP(A3439,'Novitas facilty'!$B:$C,2,FALSE)</f>
        <v>194.76</v>
      </c>
      <c r="F3439" s="21"/>
      <c r="G3439" s="47">
        <f t="shared" si="95"/>
        <v>275</v>
      </c>
      <c r="H3439" s="47">
        <f t="shared" si="96"/>
        <v>293</v>
      </c>
    </row>
    <row r="3440" spans="1:8" x14ac:dyDescent="0.25">
      <c r="A3440" s="21">
        <v>92974</v>
      </c>
      <c r="B3440" s="21"/>
      <c r="C3440" s="21" t="s">
        <v>2372</v>
      </c>
      <c r="D3440" s="21">
        <f>VLOOKUP(A3440,'Novitas non-facility'!$B:$C,2,FALSE)</f>
        <v>167.54</v>
      </c>
      <c r="E3440" s="21">
        <f>VLOOKUP(A3440,'Novitas facilty'!$B:$C,2,FALSE)</f>
        <v>177.72</v>
      </c>
      <c r="F3440" s="21"/>
      <c r="G3440" s="47">
        <f t="shared" si="95"/>
        <v>252</v>
      </c>
      <c r="H3440" s="47">
        <f t="shared" si="96"/>
        <v>267</v>
      </c>
    </row>
    <row r="3441" spans="1:8" x14ac:dyDescent="0.25">
      <c r="A3441" s="21">
        <v>92975</v>
      </c>
      <c r="B3441" s="21"/>
      <c r="C3441" s="21" t="s">
        <v>2373</v>
      </c>
      <c r="D3441" s="21">
        <f>VLOOKUP(A3441,'Novitas non-facility'!$B:$C,2,FALSE)</f>
        <v>391.09</v>
      </c>
      <c r="E3441" s="21">
        <f>VLOOKUP(A3441,'Novitas facilty'!$B:$C,2,FALSE)</f>
        <v>429.19</v>
      </c>
      <c r="F3441" s="21"/>
      <c r="G3441" s="47">
        <f t="shared" si="95"/>
        <v>587</v>
      </c>
      <c r="H3441" s="47">
        <f t="shared" si="96"/>
        <v>644</v>
      </c>
    </row>
    <row r="3442" spans="1:8" x14ac:dyDescent="0.25">
      <c r="A3442" s="21">
        <v>92977</v>
      </c>
      <c r="B3442" s="21"/>
      <c r="C3442" s="21" t="s">
        <v>2373</v>
      </c>
      <c r="D3442" s="21">
        <f>VLOOKUP(A3442,'Novitas non-facility'!$B:$C,2,FALSE)</f>
        <v>59.73</v>
      </c>
      <c r="E3442" s="21">
        <f>VLOOKUP(A3442,'Novitas facilty'!$B:$C,2,FALSE)</f>
        <v>70.33</v>
      </c>
      <c r="F3442" s="21"/>
      <c r="G3442" s="47">
        <f t="shared" si="95"/>
        <v>90</v>
      </c>
      <c r="H3442" s="47">
        <f t="shared" si="96"/>
        <v>106</v>
      </c>
    </row>
    <row r="3443" spans="1:8" x14ac:dyDescent="0.25">
      <c r="A3443" s="21">
        <v>92978</v>
      </c>
      <c r="B3443" s="21"/>
      <c r="C3443" s="21" t="s">
        <v>2374</v>
      </c>
      <c r="D3443" s="21">
        <f>VLOOKUP(A3443,'Novitas non-facility'!$B:$C,2,FALSE)</f>
        <v>98.53</v>
      </c>
      <c r="E3443" s="21">
        <f>VLOOKUP(A3443,'Novitas facilty'!$B:$C,2,FALSE)</f>
        <v>0</v>
      </c>
      <c r="F3443" s="21"/>
      <c r="G3443" s="47">
        <f t="shared" si="95"/>
        <v>148</v>
      </c>
      <c r="H3443" s="47">
        <f t="shared" si="96"/>
        <v>0</v>
      </c>
    </row>
    <row r="3444" spans="1:8" x14ac:dyDescent="0.25">
      <c r="A3444" s="21">
        <v>92979</v>
      </c>
      <c r="B3444" s="21"/>
      <c r="C3444" s="21" t="s">
        <v>2374</v>
      </c>
      <c r="D3444" s="21">
        <f>VLOOKUP(A3444,'Novitas non-facility'!$B:$C,2,FALSE)</f>
        <v>78.48</v>
      </c>
      <c r="E3444" s="21">
        <f>VLOOKUP(A3444,'Novitas facilty'!$B:$C,2,FALSE)</f>
        <v>0</v>
      </c>
      <c r="F3444" s="21"/>
      <c r="G3444" s="47">
        <f t="shared" si="95"/>
        <v>118</v>
      </c>
      <c r="H3444" s="47">
        <f t="shared" si="96"/>
        <v>0</v>
      </c>
    </row>
    <row r="3445" spans="1:8" x14ac:dyDescent="0.25">
      <c r="A3445" s="21">
        <v>92986</v>
      </c>
      <c r="B3445" s="21"/>
      <c r="C3445" s="21" t="s">
        <v>2375</v>
      </c>
      <c r="D3445" s="21">
        <f>VLOOKUP(A3445,'Novitas non-facility'!$B:$C,2,FALSE)</f>
        <v>1388.83</v>
      </c>
      <c r="E3445" s="21">
        <f>VLOOKUP(A3445,'Novitas facilty'!$B:$C,2,FALSE)</f>
        <v>1470.83</v>
      </c>
      <c r="F3445" s="21"/>
      <c r="G3445" s="47">
        <f t="shared" si="95"/>
        <v>2084</v>
      </c>
      <c r="H3445" s="47">
        <f t="shared" si="96"/>
        <v>2207</v>
      </c>
    </row>
    <row r="3446" spans="1:8" x14ac:dyDescent="0.25">
      <c r="A3446" s="21">
        <v>92987</v>
      </c>
      <c r="B3446" s="21"/>
      <c r="C3446" s="21" t="s">
        <v>2376</v>
      </c>
      <c r="D3446" s="21">
        <f>VLOOKUP(A3446,'Novitas non-facility'!$B:$C,2,FALSE)</f>
        <v>1436.5</v>
      </c>
      <c r="E3446" s="21">
        <f>VLOOKUP(A3446,'Novitas facilty'!$B:$C,2,FALSE)</f>
        <v>1516.67</v>
      </c>
      <c r="F3446" s="21"/>
      <c r="G3446" s="47">
        <f t="shared" si="95"/>
        <v>2155</v>
      </c>
      <c r="H3446" s="47">
        <f t="shared" si="96"/>
        <v>2276</v>
      </c>
    </row>
    <row r="3447" spans="1:8" x14ac:dyDescent="0.25">
      <c r="A3447" s="21">
        <v>92990</v>
      </c>
      <c r="B3447" s="21"/>
      <c r="C3447" s="21" t="s">
        <v>2377</v>
      </c>
      <c r="D3447" s="21">
        <f>VLOOKUP(A3447,'Novitas non-facility'!$B:$C,2,FALSE)</f>
        <v>1148.17</v>
      </c>
      <c r="E3447" s="21">
        <f>VLOOKUP(A3447,'Novitas facilty'!$B:$C,2,FALSE)</f>
        <v>1198.0899999999999</v>
      </c>
      <c r="F3447" s="21"/>
      <c r="G3447" s="47">
        <f t="shared" si="95"/>
        <v>1723</v>
      </c>
      <c r="H3447" s="47">
        <f t="shared" si="96"/>
        <v>1798</v>
      </c>
    </row>
    <row r="3448" spans="1:8" x14ac:dyDescent="0.25">
      <c r="A3448" s="21">
        <v>92997</v>
      </c>
      <c r="B3448" s="21"/>
      <c r="C3448" s="21" t="s">
        <v>2378</v>
      </c>
      <c r="D3448" s="21">
        <f>VLOOKUP(A3448,'Novitas non-facility'!$B:$C,2,FALSE)</f>
        <v>664.77</v>
      </c>
      <c r="E3448" s="21">
        <f>VLOOKUP(A3448,'Novitas facilty'!$B:$C,2,FALSE)</f>
        <v>721.31</v>
      </c>
      <c r="F3448" s="21"/>
      <c r="G3448" s="47">
        <f t="shared" si="95"/>
        <v>998</v>
      </c>
      <c r="H3448" s="47">
        <f t="shared" si="96"/>
        <v>1082</v>
      </c>
    </row>
    <row r="3449" spans="1:8" x14ac:dyDescent="0.25">
      <c r="A3449" s="21">
        <v>92998</v>
      </c>
      <c r="B3449" s="21"/>
      <c r="C3449" s="21" t="s">
        <v>2378</v>
      </c>
      <c r="D3449" s="21">
        <f>VLOOKUP(A3449,'Novitas non-facility'!$B:$C,2,FALSE)</f>
        <v>331.14</v>
      </c>
      <c r="E3449" s="21">
        <f>VLOOKUP(A3449,'Novitas facilty'!$B:$C,2,FALSE)</f>
        <v>355.09</v>
      </c>
      <c r="F3449" s="21"/>
      <c r="G3449" s="47">
        <f t="shared" si="95"/>
        <v>497</v>
      </c>
      <c r="H3449" s="47">
        <f t="shared" si="96"/>
        <v>533</v>
      </c>
    </row>
    <row r="3450" spans="1:8" x14ac:dyDescent="0.25">
      <c r="A3450" s="21">
        <v>93000</v>
      </c>
      <c r="B3450" s="21"/>
      <c r="C3450" s="21" t="s">
        <v>2379</v>
      </c>
      <c r="D3450" s="21">
        <f>VLOOKUP(A3450,'Novitas non-facility'!$B:$C,2,FALSE)</f>
        <v>15.81</v>
      </c>
      <c r="E3450" s="21">
        <f>VLOOKUP(A3450,'Novitas facilty'!$B:$C,2,FALSE)</f>
        <v>18.7</v>
      </c>
      <c r="F3450" s="21"/>
      <c r="G3450" s="47">
        <f t="shared" si="95"/>
        <v>24</v>
      </c>
      <c r="H3450" s="47">
        <f t="shared" si="96"/>
        <v>29</v>
      </c>
    </row>
    <row r="3451" spans="1:8" x14ac:dyDescent="0.25">
      <c r="A3451" s="21">
        <v>93005</v>
      </c>
      <c r="B3451" s="21"/>
      <c r="C3451" s="21" t="s">
        <v>2380</v>
      </c>
      <c r="D3451" s="21">
        <f>VLOOKUP(A3451,'Novitas non-facility'!$B:$C,2,FALSE)</f>
        <v>7.2</v>
      </c>
      <c r="E3451" s="21">
        <f>VLOOKUP(A3451,'Novitas facilty'!$B:$C,2,FALSE)</f>
        <v>9.65</v>
      </c>
      <c r="F3451" s="21"/>
      <c r="G3451" s="47">
        <f t="shared" si="95"/>
        <v>11</v>
      </c>
      <c r="H3451" s="47">
        <f t="shared" si="96"/>
        <v>15</v>
      </c>
    </row>
    <row r="3452" spans="1:8" x14ac:dyDescent="0.25">
      <c r="A3452" s="21">
        <v>93010</v>
      </c>
      <c r="B3452" s="21"/>
      <c r="C3452" s="21" t="s">
        <v>2381</v>
      </c>
      <c r="D3452" s="21">
        <f>VLOOKUP(A3452,'Novitas non-facility'!$B:$C,2,FALSE)</f>
        <v>8.61</v>
      </c>
      <c r="E3452" s="21">
        <f>VLOOKUP(A3452,'Novitas facilty'!$B:$C,2,FALSE)</f>
        <v>9.0500000000000007</v>
      </c>
      <c r="F3452" s="21"/>
      <c r="G3452" s="47">
        <f t="shared" si="95"/>
        <v>13</v>
      </c>
      <c r="H3452" s="47">
        <f t="shared" si="96"/>
        <v>14</v>
      </c>
    </row>
    <row r="3453" spans="1:8" x14ac:dyDescent="0.25">
      <c r="A3453" s="21">
        <v>93015</v>
      </c>
      <c r="B3453" s="21"/>
      <c r="C3453" s="21" t="s">
        <v>2382</v>
      </c>
      <c r="D3453" s="21">
        <f>VLOOKUP(A3453,'Novitas non-facility'!$B:$C,2,FALSE)</f>
        <v>77.680000000000007</v>
      </c>
      <c r="E3453" s="21">
        <f>VLOOKUP(A3453,'Novitas facilty'!$B:$C,2,FALSE)</f>
        <v>83.87</v>
      </c>
      <c r="F3453" s="21"/>
      <c r="G3453" s="47">
        <f t="shared" si="95"/>
        <v>117</v>
      </c>
      <c r="H3453" s="47">
        <f t="shared" si="96"/>
        <v>126</v>
      </c>
    </row>
    <row r="3454" spans="1:8" x14ac:dyDescent="0.25">
      <c r="A3454" s="21">
        <v>93016</v>
      </c>
      <c r="B3454" s="21"/>
      <c r="C3454" s="21" t="s">
        <v>2382</v>
      </c>
      <c r="D3454" s="21">
        <f>VLOOKUP(A3454,'Novitas non-facility'!$B:$C,2,FALSE)</f>
        <v>22.28</v>
      </c>
      <c r="E3454" s="21">
        <f>VLOOKUP(A3454,'Novitas facilty'!$B:$C,2,FALSE)</f>
        <v>23.74</v>
      </c>
      <c r="F3454" s="21"/>
      <c r="G3454" s="47">
        <f t="shared" si="95"/>
        <v>34</v>
      </c>
      <c r="H3454" s="47">
        <f t="shared" si="96"/>
        <v>36</v>
      </c>
    </row>
    <row r="3455" spans="1:8" x14ac:dyDescent="0.25">
      <c r="A3455" s="21">
        <v>93017</v>
      </c>
      <c r="B3455" s="21"/>
      <c r="C3455" s="21" t="s">
        <v>2382</v>
      </c>
      <c r="D3455" s="21">
        <f>VLOOKUP(A3455,'Novitas non-facility'!$B:$C,2,FALSE)</f>
        <v>40.68</v>
      </c>
      <c r="E3455" s="21">
        <f>VLOOKUP(A3455,'Novitas facilty'!$B:$C,2,FALSE)</f>
        <v>44.7</v>
      </c>
      <c r="F3455" s="21"/>
      <c r="G3455" s="47">
        <f t="shared" si="95"/>
        <v>62</v>
      </c>
      <c r="H3455" s="47">
        <f t="shared" si="96"/>
        <v>68</v>
      </c>
    </row>
    <row r="3456" spans="1:8" x14ac:dyDescent="0.25">
      <c r="A3456" s="21">
        <v>93018</v>
      </c>
      <c r="B3456" s="21"/>
      <c r="C3456" s="21" t="s">
        <v>2382</v>
      </c>
      <c r="D3456" s="21">
        <f>VLOOKUP(A3456,'Novitas non-facility'!$B:$C,2,FALSE)</f>
        <v>14.72</v>
      </c>
      <c r="E3456" s="21">
        <f>VLOOKUP(A3456,'Novitas facilty'!$B:$C,2,FALSE)</f>
        <v>15.43</v>
      </c>
      <c r="F3456" s="21"/>
      <c r="G3456" s="47">
        <f t="shared" si="95"/>
        <v>23</v>
      </c>
      <c r="H3456" s="47">
        <f t="shared" si="96"/>
        <v>24</v>
      </c>
    </row>
    <row r="3457" spans="1:8" x14ac:dyDescent="0.25">
      <c r="A3457" s="21">
        <v>93024</v>
      </c>
      <c r="B3457" s="21"/>
      <c r="C3457" s="21" t="s">
        <v>2383</v>
      </c>
      <c r="D3457" s="21">
        <f>VLOOKUP(A3457,'Novitas non-facility'!$B:$C,2,FALSE)</f>
        <v>120.88</v>
      </c>
      <c r="E3457" s="21">
        <f>VLOOKUP(A3457,'Novitas facilty'!$B:$C,2,FALSE)</f>
        <v>123.02</v>
      </c>
      <c r="F3457" s="21"/>
      <c r="G3457" s="47">
        <f t="shared" si="95"/>
        <v>182</v>
      </c>
      <c r="H3457" s="47">
        <f t="shared" si="96"/>
        <v>185</v>
      </c>
    </row>
    <row r="3458" spans="1:8" x14ac:dyDescent="0.25">
      <c r="A3458" s="21">
        <v>93025</v>
      </c>
      <c r="B3458" s="21"/>
      <c r="C3458" s="21" t="s">
        <v>2384</v>
      </c>
      <c r="D3458" s="21">
        <f>VLOOKUP(A3458,'Novitas non-facility'!$B:$C,2,FALSE)</f>
        <v>135.57</v>
      </c>
      <c r="E3458" s="21">
        <f>VLOOKUP(A3458,'Novitas facilty'!$B:$C,2,FALSE)</f>
        <v>178.52</v>
      </c>
      <c r="F3458" s="21"/>
      <c r="G3458" s="47">
        <f t="shared" si="95"/>
        <v>204</v>
      </c>
      <c r="H3458" s="47">
        <f t="shared" si="96"/>
        <v>268</v>
      </c>
    </row>
    <row r="3459" spans="1:8" x14ac:dyDescent="0.25">
      <c r="A3459" s="21">
        <v>93040</v>
      </c>
      <c r="B3459" s="21"/>
      <c r="C3459" s="21" t="s">
        <v>2385</v>
      </c>
      <c r="D3459" s="21">
        <f>VLOOKUP(A3459,'Novitas non-facility'!$B:$C,2,FALSE)</f>
        <v>13.97</v>
      </c>
      <c r="E3459" s="21">
        <f>VLOOKUP(A3459,'Novitas facilty'!$B:$C,2,FALSE)</f>
        <v>13.94</v>
      </c>
      <c r="F3459" s="21"/>
      <c r="G3459" s="47">
        <f t="shared" si="95"/>
        <v>21</v>
      </c>
      <c r="H3459" s="47">
        <f t="shared" si="96"/>
        <v>21</v>
      </c>
    </row>
    <row r="3460" spans="1:8" x14ac:dyDescent="0.25">
      <c r="A3460" s="21">
        <v>93041</v>
      </c>
      <c r="B3460" s="21"/>
      <c r="C3460" s="21" t="s">
        <v>2386</v>
      </c>
      <c r="D3460" s="21">
        <f>VLOOKUP(A3460,'Novitas non-facility'!$B:$C,2,FALSE)</f>
        <v>6.82</v>
      </c>
      <c r="E3460" s="21">
        <f>VLOOKUP(A3460,'Novitas facilty'!$B:$C,2,FALSE)</f>
        <v>6.43</v>
      </c>
      <c r="F3460" s="21"/>
      <c r="G3460" s="47">
        <f t="shared" si="95"/>
        <v>11</v>
      </c>
      <c r="H3460" s="47">
        <f t="shared" si="96"/>
        <v>10</v>
      </c>
    </row>
    <row r="3461" spans="1:8" x14ac:dyDescent="0.25">
      <c r="A3461" s="21">
        <v>93042</v>
      </c>
      <c r="B3461" s="21"/>
      <c r="C3461" s="21" t="s">
        <v>2387</v>
      </c>
      <c r="D3461" s="21">
        <f>VLOOKUP(A3461,'Novitas non-facility'!$B:$C,2,FALSE)</f>
        <v>7.15</v>
      </c>
      <c r="E3461" s="21">
        <f>VLOOKUP(A3461,'Novitas facilty'!$B:$C,2,FALSE)</f>
        <v>7.51</v>
      </c>
      <c r="F3461" s="21"/>
      <c r="G3461" s="47">
        <f t="shared" si="95"/>
        <v>11</v>
      </c>
      <c r="H3461" s="47">
        <f t="shared" si="96"/>
        <v>12</v>
      </c>
    </row>
    <row r="3462" spans="1:8" x14ac:dyDescent="0.25">
      <c r="A3462" s="21">
        <v>93050</v>
      </c>
      <c r="B3462" s="21"/>
      <c r="C3462" s="21" t="s">
        <v>2388</v>
      </c>
      <c r="D3462" s="21">
        <f>VLOOKUP(A3462,'Novitas non-facility'!$B:$C,2,FALSE)</f>
        <v>17.34</v>
      </c>
      <c r="E3462" s="21">
        <f>VLOOKUP(A3462,'Novitas facilty'!$B:$C,2,FALSE)</f>
        <v>19.100000000000001</v>
      </c>
      <c r="F3462" s="21"/>
      <c r="G3462" s="47">
        <f t="shared" si="95"/>
        <v>27</v>
      </c>
      <c r="H3462" s="47">
        <f t="shared" si="96"/>
        <v>29</v>
      </c>
    </row>
    <row r="3463" spans="1:8" x14ac:dyDescent="0.25">
      <c r="A3463" s="21">
        <v>93224</v>
      </c>
      <c r="B3463" s="21"/>
      <c r="C3463" s="21" t="s">
        <v>2389</v>
      </c>
      <c r="D3463" s="21">
        <f>VLOOKUP(A3463,'Novitas non-facility'!$B:$C,2,FALSE)</f>
        <v>81.42</v>
      </c>
      <c r="E3463" s="21">
        <f>VLOOKUP(A3463,'Novitas facilty'!$B:$C,2,FALSE)</f>
        <v>101.61</v>
      </c>
      <c r="F3463" s="21"/>
      <c r="G3463" s="47">
        <f t="shared" si="95"/>
        <v>123</v>
      </c>
      <c r="H3463" s="47">
        <f t="shared" si="96"/>
        <v>153</v>
      </c>
    </row>
    <row r="3464" spans="1:8" x14ac:dyDescent="0.25">
      <c r="A3464" s="21">
        <v>93225</v>
      </c>
      <c r="B3464" s="21"/>
      <c r="C3464" s="21" t="s">
        <v>2389</v>
      </c>
      <c r="D3464" s="21">
        <f>VLOOKUP(A3464,'Novitas non-facility'!$B:$C,2,FALSE)</f>
        <v>20.91</v>
      </c>
      <c r="E3464" s="21">
        <f>VLOOKUP(A3464,'Novitas facilty'!$B:$C,2,FALSE)</f>
        <v>30.2</v>
      </c>
      <c r="F3464" s="21"/>
      <c r="G3464" s="47">
        <f t="shared" si="95"/>
        <v>32</v>
      </c>
      <c r="H3464" s="47">
        <f t="shared" si="96"/>
        <v>46</v>
      </c>
    </row>
    <row r="3465" spans="1:8" x14ac:dyDescent="0.25">
      <c r="A3465" s="21">
        <v>93226</v>
      </c>
      <c r="B3465" s="21"/>
      <c r="C3465" s="21" t="s">
        <v>2389</v>
      </c>
      <c r="D3465" s="21">
        <f>VLOOKUP(A3465,'Novitas non-facility'!$B:$C,2,FALSE)</f>
        <v>41.1</v>
      </c>
      <c r="E3465" s="21">
        <f>VLOOKUP(A3465,'Novitas facilty'!$B:$C,2,FALSE)</f>
        <v>43.09</v>
      </c>
      <c r="F3465" s="21"/>
      <c r="G3465" s="47">
        <f t="shared" si="95"/>
        <v>62</v>
      </c>
      <c r="H3465" s="47">
        <f t="shared" si="96"/>
        <v>65</v>
      </c>
    </row>
    <row r="3466" spans="1:8" x14ac:dyDescent="0.25">
      <c r="A3466" s="21">
        <v>93227</v>
      </c>
      <c r="B3466" s="21"/>
      <c r="C3466" s="21" t="s">
        <v>2389</v>
      </c>
      <c r="D3466" s="21">
        <f>VLOOKUP(A3466,'Novitas non-facility'!$B:$C,2,FALSE)</f>
        <v>19.41</v>
      </c>
      <c r="E3466" s="21">
        <f>VLOOKUP(A3466,'Novitas facilty'!$B:$C,2,FALSE)</f>
        <v>28.32</v>
      </c>
      <c r="F3466" s="21"/>
      <c r="G3466" s="47">
        <f t="shared" si="95"/>
        <v>30</v>
      </c>
      <c r="H3466" s="47">
        <f t="shared" si="96"/>
        <v>43</v>
      </c>
    </row>
    <row r="3467" spans="1:8" x14ac:dyDescent="0.25">
      <c r="A3467" s="21">
        <v>93228</v>
      </c>
      <c r="B3467" s="21"/>
      <c r="C3467" s="21" t="s">
        <v>2390</v>
      </c>
      <c r="D3467" s="21">
        <f>VLOOKUP(A3467,'Novitas non-facility'!$B:$C,2,FALSE)</f>
        <v>27.04</v>
      </c>
      <c r="E3467" s="21">
        <f>VLOOKUP(A3467,'Novitas facilty'!$B:$C,2,FALSE)</f>
        <v>27.91</v>
      </c>
      <c r="F3467" s="21"/>
      <c r="G3467" s="47">
        <f t="shared" si="95"/>
        <v>41</v>
      </c>
      <c r="H3467" s="47">
        <f t="shared" si="96"/>
        <v>42</v>
      </c>
    </row>
    <row r="3468" spans="1:8" x14ac:dyDescent="0.25">
      <c r="A3468" s="21">
        <v>93229</v>
      </c>
      <c r="B3468" s="21"/>
      <c r="C3468" s="21" t="s">
        <v>2391</v>
      </c>
      <c r="D3468" s="21">
        <f>VLOOKUP(A3468,'Novitas non-facility'!$B:$C,2,FALSE)</f>
        <v>954.52</v>
      </c>
      <c r="E3468" s="21">
        <f>VLOOKUP(A3468,'Novitas facilty'!$B:$C,2,FALSE)</f>
        <v>825.66</v>
      </c>
      <c r="F3468" s="21"/>
      <c r="G3468" s="47">
        <f t="shared" si="95"/>
        <v>1432</v>
      </c>
      <c r="H3468" s="47">
        <f t="shared" si="96"/>
        <v>1239</v>
      </c>
    </row>
    <row r="3469" spans="1:8" x14ac:dyDescent="0.25">
      <c r="A3469" s="21">
        <v>93260</v>
      </c>
      <c r="B3469" s="21"/>
      <c r="C3469" s="21" t="s">
        <v>2392</v>
      </c>
      <c r="D3469" s="21">
        <f>VLOOKUP(A3469,'Novitas non-facility'!$B:$C,2,FALSE)</f>
        <v>84.59</v>
      </c>
      <c r="E3469" s="21">
        <f>VLOOKUP(A3469,'Novitas facilty'!$B:$C,2,FALSE)</f>
        <v>73.040000000000006</v>
      </c>
      <c r="F3469" s="21"/>
      <c r="G3469" s="47">
        <f t="shared" si="95"/>
        <v>127</v>
      </c>
      <c r="H3469" s="47">
        <f t="shared" si="96"/>
        <v>110</v>
      </c>
    </row>
    <row r="3470" spans="1:8" x14ac:dyDescent="0.25">
      <c r="A3470" s="21">
        <v>93261</v>
      </c>
      <c r="B3470" s="21"/>
      <c r="C3470" s="21" t="s">
        <v>2393</v>
      </c>
      <c r="D3470" s="21">
        <f>VLOOKUP(A3470,'Novitas non-facility'!$B:$C,2,FALSE)</f>
        <v>77.739999999999995</v>
      </c>
      <c r="E3470" s="21">
        <f>VLOOKUP(A3470,'Novitas facilty'!$B:$C,2,FALSE)</f>
        <v>66.19</v>
      </c>
      <c r="F3470" s="21"/>
      <c r="G3470" s="47">
        <f t="shared" si="95"/>
        <v>117</v>
      </c>
      <c r="H3470" s="47">
        <f t="shared" si="96"/>
        <v>100</v>
      </c>
    </row>
    <row r="3471" spans="1:8" x14ac:dyDescent="0.25">
      <c r="A3471" s="21">
        <v>93268</v>
      </c>
      <c r="B3471" s="21"/>
      <c r="C3471" s="21" t="s">
        <v>2394</v>
      </c>
      <c r="D3471" s="21">
        <f>VLOOKUP(A3471,'Novitas non-facility'!$B:$C,2,FALSE)</f>
        <v>201.37</v>
      </c>
      <c r="E3471" s="21">
        <f>VLOOKUP(A3471,'Novitas facilty'!$B:$C,2,FALSE)</f>
        <v>231.31</v>
      </c>
      <c r="F3471" s="21"/>
      <c r="G3471" s="47">
        <f t="shared" si="95"/>
        <v>303</v>
      </c>
      <c r="H3471" s="47">
        <f t="shared" si="96"/>
        <v>347</v>
      </c>
    </row>
    <row r="3472" spans="1:8" x14ac:dyDescent="0.25">
      <c r="A3472" s="21">
        <v>93270</v>
      </c>
      <c r="B3472" s="21"/>
      <c r="C3472" s="21" t="s">
        <v>2390</v>
      </c>
      <c r="D3472" s="21">
        <f>VLOOKUP(A3472,'Novitas non-facility'!$B:$C,2,FALSE)</f>
        <v>9.49</v>
      </c>
      <c r="E3472" s="21">
        <f>VLOOKUP(A3472,'Novitas facilty'!$B:$C,2,FALSE)</f>
        <v>10.46</v>
      </c>
      <c r="F3472" s="21"/>
      <c r="G3472" s="47">
        <f t="shared" si="95"/>
        <v>15</v>
      </c>
      <c r="H3472" s="47">
        <f t="shared" si="96"/>
        <v>16</v>
      </c>
    </row>
    <row r="3473" spans="1:8" x14ac:dyDescent="0.25">
      <c r="A3473" s="21">
        <v>93271</v>
      </c>
      <c r="B3473" s="21"/>
      <c r="C3473" s="21" t="s">
        <v>2395</v>
      </c>
      <c r="D3473" s="21">
        <f>VLOOKUP(A3473,'Novitas non-facility'!$B:$C,2,FALSE)</f>
        <v>166.41</v>
      </c>
      <c r="E3473" s="21">
        <f>VLOOKUP(A3473,'Novitas facilty'!$B:$C,2,FALSE)</f>
        <v>193.73</v>
      </c>
      <c r="F3473" s="21"/>
      <c r="G3473" s="47">
        <f t="shared" si="95"/>
        <v>250</v>
      </c>
      <c r="H3473" s="47">
        <f t="shared" si="96"/>
        <v>291</v>
      </c>
    </row>
    <row r="3474" spans="1:8" x14ac:dyDescent="0.25">
      <c r="A3474" s="21">
        <v>93272</v>
      </c>
      <c r="B3474" s="21"/>
      <c r="C3474" s="21" t="s">
        <v>2396</v>
      </c>
      <c r="D3474" s="21">
        <f>VLOOKUP(A3474,'Novitas non-facility'!$B:$C,2,FALSE)</f>
        <v>25.47</v>
      </c>
      <c r="E3474" s="21">
        <f>VLOOKUP(A3474,'Novitas facilty'!$B:$C,2,FALSE)</f>
        <v>27.11</v>
      </c>
      <c r="F3474" s="21"/>
      <c r="G3474" s="47">
        <f t="shared" si="95"/>
        <v>39</v>
      </c>
      <c r="H3474" s="47">
        <f t="shared" si="96"/>
        <v>41</v>
      </c>
    </row>
    <row r="3475" spans="1:8" x14ac:dyDescent="0.25">
      <c r="A3475" s="21">
        <v>93278</v>
      </c>
      <c r="B3475" s="21"/>
      <c r="C3475" s="21" t="s">
        <v>2397</v>
      </c>
      <c r="D3475" s="21">
        <f>VLOOKUP(A3475,'Novitas non-facility'!$B:$C,2,FALSE)</f>
        <v>31.96</v>
      </c>
      <c r="E3475" s="21">
        <f>VLOOKUP(A3475,'Novitas facilty'!$B:$C,2,FALSE)</f>
        <v>33.32</v>
      </c>
      <c r="F3475" s="21"/>
      <c r="G3475" s="47">
        <f t="shared" si="95"/>
        <v>48</v>
      </c>
      <c r="H3475" s="47">
        <f t="shared" si="96"/>
        <v>50</v>
      </c>
    </row>
    <row r="3476" spans="1:8" x14ac:dyDescent="0.25">
      <c r="A3476" s="21">
        <v>93279</v>
      </c>
      <c r="B3476" s="21"/>
      <c r="C3476" s="21" t="s">
        <v>2398</v>
      </c>
      <c r="D3476" s="21">
        <f>VLOOKUP(A3476,'Novitas non-facility'!$B:$C,2,FALSE)</f>
        <v>75.34</v>
      </c>
      <c r="E3476" s="21">
        <f>VLOOKUP(A3476,'Novitas facilty'!$B:$C,2,FALSE)</f>
        <v>54.03</v>
      </c>
      <c r="F3476" s="21"/>
      <c r="G3476" s="47">
        <f t="shared" si="95"/>
        <v>114</v>
      </c>
      <c r="H3476" s="47">
        <f t="shared" si="96"/>
        <v>82</v>
      </c>
    </row>
    <row r="3477" spans="1:8" x14ac:dyDescent="0.25">
      <c r="A3477" s="21">
        <v>93280</v>
      </c>
      <c r="B3477" s="21"/>
      <c r="C3477" s="21" t="s">
        <v>2399</v>
      </c>
      <c r="D3477" s="21">
        <f>VLOOKUP(A3477,'Novitas non-facility'!$B:$C,2,FALSE)</f>
        <v>88.32</v>
      </c>
      <c r="E3477" s="21">
        <f>VLOOKUP(A3477,'Novitas facilty'!$B:$C,2,FALSE)</f>
        <v>63.25</v>
      </c>
      <c r="F3477" s="21"/>
      <c r="G3477" s="47">
        <f t="shared" si="95"/>
        <v>133</v>
      </c>
      <c r="H3477" s="47">
        <f t="shared" si="96"/>
        <v>95</v>
      </c>
    </row>
    <row r="3478" spans="1:8" x14ac:dyDescent="0.25">
      <c r="A3478" s="21">
        <v>93281</v>
      </c>
      <c r="B3478" s="21"/>
      <c r="C3478" s="21" t="s">
        <v>2400</v>
      </c>
      <c r="D3478" s="21">
        <f>VLOOKUP(A3478,'Novitas non-facility'!$B:$C,2,FALSE)</f>
        <v>94.11</v>
      </c>
      <c r="E3478" s="21">
        <f>VLOOKUP(A3478,'Novitas facilty'!$B:$C,2,FALSE)</f>
        <v>74.06</v>
      </c>
      <c r="F3478" s="21"/>
      <c r="G3478" s="47">
        <f t="shared" si="95"/>
        <v>142</v>
      </c>
      <c r="H3478" s="47">
        <f t="shared" si="96"/>
        <v>112</v>
      </c>
    </row>
    <row r="3479" spans="1:8" x14ac:dyDescent="0.25">
      <c r="A3479" s="21">
        <v>93282</v>
      </c>
      <c r="B3479" s="21"/>
      <c r="C3479" s="21" t="s">
        <v>2401</v>
      </c>
      <c r="D3479" s="21">
        <f>VLOOKUP(A3479,'Novitas non-facility'!$B:$C,2,FALSE)</f>
        <v>89.54</v>
      </c>
      <c r="E3479" s="21">
        <f>VLOOKUP(A3479,'Novitas facilty'!$B:$C,2,FALSE)</f>
        <v>68.2</v>
      </c>
      <c r="F3479" s="21"/>
      <c r="G3479" s="47">
        <f t="shared" si="95"/>
        <v>135</v>
      </c>
      <c r="H3479" s="47">
        <f t="shared" si="96"/>
        <v>103</v>
      </c>
    </row>
    <row r="3480" spans="1:8" x14ac:dyDescent="0.25">
      <c r="A3480" s="21">
        <v>93283</v>
      </c>
      <c r="B3480" s="21"/>
      <c r="C3480" s="21" t="s">
        <v>2401</v>
      </c>
      <c r="D3480" s="21">
        <f>VLOOKUP(A3480,'Novitas non-facility'!$B:$C,2,FALSE)</f>
        <v>108.86</v>
      </c>
      <c r="E3480" s="21">
        <f>VLOOKUP(A3480,'Novitas facilty'!$B:$C,2,FALSE)</f>
        <v>88.46</v>
      </c>
      <c r="F3480" s="21"/>
      <c r="G3480" s="47">
        <f t="shared" si="95"/>
        <v>164</v>
      </c>
      <c r="H3480" s="47">
        <f t="shared" si="96"/>
        <v>133</v>
      </c>
    </row>
    <row r="3481" spans="1:8" x14ac:dyDescent="0.25">
      <c r="A3481" s="21">
        <v>93284</v>
      </c>
      <c r="B3481" s="21"/>
      <c r="C3481" s="21" t="s">
        <v>2401</v>
      </c>
      <c r="D3481" s="21">
        <f>VLOOKUP(A3481,'Novitas non-facility'!$B:$C,2,FALSE)</f>
        <v>117.34</v>
      </c>
      <c r="E3481" s="21">
        <f>VLOOKUP(A3481,'Novitas facilty'!$B:$C,2,FALSE)</f>
        <v>97.76</v>
      </c>
      <c r="F3481" s="21"/>
      <c r="G3481" s="47">
        <f t="shared" si="95"/>
        <v>177</v>
      </c>
      <c r="H3481" s="47">
        <f t="shared" si="96"/>
        <v>147</v>
      </c>
    </row>
    <row r="3482" spans="1:8" x14ac:dyDescent="0.25">
      <c r="A3482" s="21">
        <v>93285</v>
      </c>
      <c r="B3482" s="21"/>
      <c r="C3482" s="21" t="s">
        <v>2402</v>
      </c>
      <c r="D3482" s="21">
        <f>VLOOKUP(A3482,'Novitas non-facility'!$B:$C,2,FALSE)</f>
        <v>67.709999999999994</v>
      </c>
      <c r="E3482" s="21">
        <f>VLOOKUP(A3482,'Novitas facilty'!$B:$C,2,FALSE)</f>
        <v>46.03</v>
      </c>
      <c r="F3482" s="21"/>
      <c r="G3482" s="47">
        <f t="shared" si="95"/>
        <v>102</v>
      </c>
      <c r="H3482" s="47">
        <f t="shared" si="96"/>
        <v>70</v>
      </c>
    </row>
    <row r="3483" spans="1:8" x14ac:dyDescent="0.25">
      <c r="A3483" s="21">
        <v>93286</v>
      </c>
      <c r="B3483" s="21"/>
      <c r="C3483" s="21" t="s">
        <v>2403</v>
      </c>
      <c r="D3483" s="21">
        <f>VLOOKUP(A3483,'Novitas non-facility'!$B:$C,2,FALSE)</f>
        <v>51.62</v>
      </c>
      <c r="E3483" s="21">
        <f>VLOOKUP(A3483,'Novitas facilty'!$B:$C,2,FALSE)</f>
        <v>29.92</v>
      </c>
      <c r="F3483" s="21"/>
      <c r="G3483" s="47">
        <f t="shared" si="95"/>
        <v>78</v>
      </c>
      <c r="H3483" s="47">
        <f t="shared" si="96"/>
        <v>45</v>
      </c>
    </row>
    <row r="3484" spans="1:8" x14ac:dyDescent="0.25">
      <c r="A3484" s="21">
        <v>93287</v>
      </c>
      <c r="B3484" s="21"/>
      <c r="C3484" s="21" t="s">
        <v>2404</v>
      </c>
      <c r="D3484" s="21">
        <f>VLOOKUP(A3484,'Novitas non-facility'!$B:$C,2,FALSE)</f>
        <v>59.57</v>
      </c>
      <c r="E3484" s="21">
        <f>VLOOKUP(A3484,'Novitas facilty'!$B:$C,2,FALSE)</f>
        <v>39.44</v>
      </c>
      <c r="F3484" s="21"/>
      <c r="G3484" s="47">
        <f t="shared" si="95"/>
        <v>90</v>
      </c>
      <c r="H3484" s="47">
        <f t="shared" si="96"/>
        <v>60</v>
      </c>
    </row>
    <row r="3485" spans="1:8" x14ac:dyDescent="0.25">
      <c r="A3485" s="21">
        <v>93288</v>
      </c>
      <c r="B3485" s="21"/>
      <c r="C3485" s="21" t="s">
        <v>2405</v>
      </c>
      <c r="D3485" s="21">
        <f>VLOOKUP(A3485,'Novitas non-facility'!$B:$C,2,FALSE)</f>
        <v>63.06</v>
      </c>
      <c r="E3485" s="21">
        <f>VLOOKUP(A3485,'Novitas facilty'!$B:$C,2,FALSE)</f>
        <v>40.31</v>
      </c>
      <c r="F3485" s="21"/>
      <c r="G3485" s="47">
        <f t="shared" si="95"/>
        <v>95</v>
      </c>
      <c r="H3485" s="47">
        <f t="shared" si="96"/>
        <v>61</v>
      </c>
    </row>
    <row r="3486" spans="1:8" x14ac:dyDescent="0.25">
      <c r="A3486" s="21">
        <v>93289</v>
      </c>
      <c r="B3486" s="21"/>
      <c r="C3486" s="21" t="s">
        <v>2406</v>
      </c>
      <c r="D3486" s="21">
        <f>VLOOKUP(A3486,'Novitas non-facility'!$B:$C,2,FALSE)</f>
        <v>80.69</v>
      </c>
      <c r="E3486" s="21">
        <f>VLOOKUP(A3486,'Novitas facilty'!$B:$C,2,FALSE)</f>
        <v>70.77</v>
      </c>
      <c r="F3486" s="21"/>
      <c r="G3486" s="47">
        <f t="shared" si="95"/>
        <v>122</v>
      </c>
      <c r="H3486" s="47">
        <f t="shared" si="96"/>
        <v>107</v>
      </c>
    </row>
    <row r="3487" spans="1:8" x14ac:dyDescent="0.25">
      <c r="A3487" s="21">
        <v>93290</v>
      </c>
      <c r="B3487" s="21"/>
      <c r="C3487" s="21" t="s">
        <v>2407</v>
      </c>
      <c r="D3487" s="21">
        <f>VLOOKUP(A3487,'Novitas non-facility'!$B:$C,2,FALSE)</f>
        <v>59.97</v>
      </c>
      <c r="E3487" s="21">
        <f>VLOOKUP(A3487,'Novitas facilty'!$B:$C,2,FALSE)</f>
        <v>33.869999999999997</v>
      </c>
      <c r="F3487" s="21"/>
      <c r="G3487" s="47">
        <f t="shared" si="95"/>
        <v>90</v>
      </c>
      <c r="H3487" s="47">
        <f t="shared" si="96"/>
        <v>51</v>
      </c>
    </row>
    <row r="3488" spans="1:8" x14ac:dyDescent="0.25">
      <c r="A3488" s="21">
        <v>93291</v>
      </c>
      <c r="B3488" s="21"/>
      <c r="C3488" s="21" t="s">
        <v>2408</v>
      </c>
      <c r="D3488" s="21">
        <f>VLOOKUP(A3488,'Novitas non-facility'!$B:$C,2,FALSE)</f>
        <v>55.61</v>
      </c>
      <c r="E3488" s="21">
        <f>VLOOKUP(A3488,'Novitas facilty'!$B:$C,2,FALSE)</f>
        <v>39.51</v>
      </c>
      <c r="F3488" s="21"/>
      <c r="G3488" s="47">
        <f t="shared" si="95"/>
        <v>84</v>
      </c>
      <c r="H3488" s="47">
        <f t="shared" si="96"/>
        <v>60</v>
      </c>
    </row>
    <row r="3489" spans="1:8" x14ac:dyDescent="0.25">
      <c r="A3489" s="21">
        <v>93292</v>
      </c>
      <c r="B3489" s="21"/>
      <c r="C3489" s="21" t="s">
        <v>2409</v>
      </c>
      <c r="D3489" s="21">
        <f>VLOOKUP(A3489,'Novitas non-facility'!$B:$C,2,FALSE)</f>
        <v>56.93</v>
      </c>
      <c r="E3489" s="21">
        <f>VLOOKUP(A3489,'Novitas facilty'!$B:$C,2,FALSE)</f>
        <v>35.479999999999997</v>
      </c>
      <c r="F3489" s="21"/>
      <c r="G3489" s="47">
        <f t="shared" si="95"/>
        <v>86</v>
      </c>
      <c r="H3489" s="47">
        <f t="shared" si="96"/>
        <v>54</v>
      </c>
    </row>
    <row r="3490" spans="1:8" x14ac:dyDescent="0.25">
      <c r="A3490" s="21">
        <v>93293</v>
      </c>
      <c r="B3490" s="21"/>
      <c r="C3490" s="21" t="s">
        <v>2410</v>
      </c>
      <c r="D3490" s="21">
        <f>VLOOKUP(A3490,'Novitas non-facility'!$B:$C,2,FALSE)</f>
        <v>50.83</v>
      </c>
      <c r="E3490" s="21">
        <f>VLOOKUP(A3490,'Novitas facilty'!$B:$C,2,FALSE)</f>
        <v>59.25</v>
      </c>
      <c r="F3490" s="21"/>
      <c r="G3490" s="47">
        <f t="shared" si="95"/>
        <v>77</v>
      </c>
      <c r="H3490" s="47">
        <f t="shared" si="96"/>
        <v>89</v>
      </c>
    </row>
    <row r="3491" spans="1:8" x14ac:dyDescent="0.25">
      <c r="A3491" s="21">
        <v>93294</v>
      </c>
      <c r="B3491" s="21"/>
      <c r="C3491" s="21" t="s">
        <v>2411</v>
      </c>
      <c r="D3491" s="21">
        <f>VLOOKUP(A3491,'Novitas non-facility'!$B:$C,2,FALSE)</f>
        <v>31.64</v>
      </c>
      <c r="E3491" s="21">
        <f>VLOOKUP(A3491,'Novitas facilty'!$B:$C,2,FALSE)</f>
        <v>36.29</v>
      </c>
      <c r="F3491" s="21"/>
      <c r="G3491" s="47">
        <f t="shared" si="95"/>
        <v>48</v>
      </c>
      <c r="H3491" s="47">
        <f t="shared" si="96"/>
        <v>55</v>
      </c>
    </row>
    <row r="3492" spans="1:8" x14ac:dyDescent="0.25">
      <c r="A3492" s="21">
        <v>93295</v>
      </c>
      <c r="B3492" s="21"/>
      <c r="C3492" s="21" t="s">
        <v>2412</v>
      </c>
      <c r="D3492" s="21">
        <f>VLOOKUP(A3492,'Novitas non-facility'!$B:$C,2,FALSE)</f>
        <v>38.86</v>
      </c>
      <c r="E3492" s="21">
        <f>VLOOKUP(A3492,'Novitas facilty'!$B:$C,2,FALSE)</f>
        <v>72.2</v>
      </c>
      <c r="F3492" s="21"/>
      <c r="G3492" s="47">
        <f t="shared" si="95"/>
        <v>59</v>
      </c>
      <c r="H3492" s="47">
        <f t="shared" si="96"/>
        <v>109</v>
      </c>
    </row>
    <row r="3493" spans="1:8" x14ac:dyDescent="0.25">
      <c r="A3493" s="21">
        <v>93296</v>
      </c>
      <c r="B3493" s="21"/>
      <c r="C3493" s="21" t="s">
        <v>2413</v>
      </c>
      <c r="D3493" s="21">
        <f>VLOOKUP(A3493,'Novitas non-facility'!$B:$C,2,FALSE)</f>
        <v>25.48</v>
      </c>
      <c r="E3493" s="21">
        <f>VLOOKUP(A3493,'Novitas facilty'!$B:$C,2,FALSE)</f>
        <v>29.39</v>
      </c>
      <c r="F3493" s="21"/>
      <c r="G3493" s="47">
        <f t="shared" ref="G3493:G3556" si="97">ROUNDUP(D3493*$M$2,0)</f>
        <v>39</v>
      </c>
      <c r="H3493" s="47">
        <f t="shared" ref="H3493:H3556" si="98">ROUNDUP(E3493*$M$2,0)</f>
        <v>45</v>
      </c>
    </row>
    <row r="3494" spans="1:8" x14ac:dyDescent="0.25">
      <c r="A3494" s="21">
        <v>93297</v>
      </c>
      <c r="B3494" s="21"/>
      <c r="C3494" s="21" t="s">
        <v>2414</v>
      </c>
      <c r="D3494" s="21">
        <f>VLOOKUP(A3494,'Novitas non-facility'!$B:$C,2,FALSE)</f>
        <v>27.3</v>
      </c>
      <c r="E3494" s="21">
        <f>VLOOKUP(A3494,'Novitas facilty'!$B:$C,2,FALSE)</f>
        <v>28.31</v>
      </c>
      <c r="F3494" s="21"/>
      <c r="G3494" s="47">
        <f t="shared" si="97"/>
        <v>41</v>
      </c>
      <c r="H3494" s="47">
        <f t="shared" si="98"/>
        <v>43</v>
      </c>
    </row>
    <row r="3495" spans="1:8" x14ac:dyDescent="0.25">
      <c r="A3495" s="21">
        <v>93298</v>
      </c>
      <c r="B3495" s="21"/>
      <c r="C3495" s="21" t="s">
        <v>2415</v>
      </c>
      <c r="D3495" s="21">
        <f>VLOOKUP(A3495,'Novitas non-facility'!$B:$C,2,FALSE)</f>
        <v>27.68</v>
      </c>
      <c r="E3495" s="21">
        <f>VLOOKUP(A3495,'Novitas facilty'!$B:$C,2,FALSE)</f>
        <v>28.31</v>
      </c>
      <c r="F3495" s="21"/>
      <c r="G3495" s="47">
        <f t="shared" si="97"/>
        <v>42</v>
      </c>
      <c r="H3495" s="47">
        <f t="shared" si="98"/>
        <v>43</v>
      </c>
    </row>
    <row r="3496" spans="1:8" x14ac:dyDescent="0.25">
      <c r="A3496" s="21">
        <v>93303</v>
      </c>
      <c r="B3496" s="21"/>
      <c r="C3496" s="21" t="s">
        <v>2416</v>
      </c>
      <c r="D3496" s="21">
        <f>VLOOKUP(A3496,'Novitas non-facility'!$B:$C,2,FALSE)</f>
        <v>246.97</v>
      </c>
      <c r="E3496" s="21">
        <f>VLOOKUP(A3496,'Novitas facilty'!$B:$C,2,FALSE)</f>
        <v>266.33999999999997</v>
      </c>
      <c r="F3496" s="21"/>
      <c r="G3496" s="47">
        <f t="shared" si="97"/>
        <v>371</v>
      </c>
      <c r="H3496" s="47">
        <f t="shared" si="98"/>
        <v>400</v>
      </c>
    </row>
    <row r="3497" spans="1:8" x14ac:dyDescent="0.25">
      <c r="A3497" s="21">
        <v>93304</v>
      </c>
      <c r="B3497" s="21"/>
      <c r="C3497" s="21" t="s">
        <v>2416</v>
      </c>
      <c r="D3497" s="21">
        <f>VLOOKUP(A3497,'Novitas non-facility'!$B:$C,2,FALSE)</f>
        <v>174.73</v>
      </c>
      <c r="E3497" s="21">
        <f>VLOOKUP(A3497,'Novitas facilty'!$B:$C,2,FALSE)</f>
        <v>174.5</v>
      </c>
      <c r="F3497" s="21"/>
      <c r="G3497" s="47">
        <f t="shared" si="97"/>
        <v>263</v>
      </c>
      <c r="H3497" s="47">
        <f t="shared" si="98"/>
        <v>262</v>
      </c>
    </row>
    <row r="3498" spans="1:8" x14ac:dyDescent="0.25">
      <c r="A3498" s="21">
        <v>93306</v>
      </c>
      <c r="B3498" s="21"/>
      <c r="C3498" s="21" t="s">
        <v>2417</v>
      </c>
      <c r="D3498" s="21">
        <f>VLOOKUP(A3498,'Novitas non-facility'!$B:$C,2,FALSE)</f>
        <v>218.7</v>
      </c>
      <c r="E3498" s="21">
        <f>VLOOKUP(A3498,'Novitas facilty'!$B:$C,2,FALSE)</f>
        <v>254.26</v>
      </c>
      <c r="F3498" s="21"/>
      <c r="G3498" s="47">
        <f t="shared" si="97"/>
        <v>329</v>
      </c>
      <c r="H3498" s="47">
        <f t="shared" si="98"/>
        <v>382</v>
      </c>
    </row>
    <row r="3499" spans="1:8" x14ac:dyDescent="0.25">
      <c r="A3499" s="21">
        <v>93307</v>
      </c>
      <c r="B3499" s="21"/>
      <c r="C3499" s="21" t="s">
        <v>2418</v>
      </c>
      <c r="D3499" s="21">
        <f>VLOOKUP(A3499,'Novitas non-facility'!$B:$C,2,FALSE)</f>
        <v>152.91</v>
      </c>
      <c r="E3499" s="21">
        <f>VLOOKUP(A3499,'Novitas facilty'!$B:$C,2,FALSE)</f>
        <v>144.88999999999999</v>
      </c>
      <c r="F3499" s="21"/>
      <c r="G3499" s="47">
        <f t="shared" si="97"/>
        <v>230</v>
      </c>
      <c r="H3499" s="47">
        <f t="shared" si="98"/>
        <v>218</v>
      </c>
    </row>
    <row r="3500" spans="1:8" x14ac:dyDescent="0.25">
      <c r="A3500" s="21">
        <v>93308</v>
      </c>
      <c r="B3500" s="21"/>
      <c r="C3500" s="21" t="s">
        <v>2419</v>
      </c>
      <c r="D3500" s="21">
        <f>VLOOKUP(A3500,'Novitas non-facility'!$B:$C,2,FALSE)</f>
        <v>110.31</v>
      </c>
      <c r="E3500" s="21">
        <f>VLOOKUP(A3500,'Novitas facilty'!$B:$C,2,FALSE)</f>
        <v>139.85</v>
      </c>
      <c r="F3500" s="21"/>
      <c r="G3500" s="47">
        <f t="shared" si="97"/>
        <v>166</v>
      </c>
      <c r="H3500" s="47">
        <f t="shared" si="98"/>
        <v>210</v>
      </c>
    </row>
    <row r="3501" spans="1:8" x14ac:dyDescent="0.25">
      <c r="A3501" s="21">
        <v>93312</v>
      </c>
      <c r="B3501" s="21"/>
      <c r="C3501" s="21" t="s">
        <v>2420</v>
      </c>
      <c r="D3501" s="21">
        <f>VLOOKUP(A3501,'Novitas non-facility'!$B:$C,2,FALSE)</f>
        <v>261.91000000000003</v>
      </c>
      <c r="E3501" s="21">
        <f>VLOOKUP(A3501,'Novitas facilty'!$B:$C,2,FALSE)</f>
        <v>338.72</v>
      </c>
      <c r="F3501" s="21"/>
      <c r="G3501" s="47">
        <f t="shared" si="97"/>
        <v>393</v>
      </c>
      <c r="H3501" s="47">
        <f t="shared" si="98"/>
        <v>509</v>
      </c>
    </row>
    <row r="3502" spans="1:8" x14ac:dyDescent="0.25">
      <c r="A3502" s="21">
        <v>93313</v>
      </c>
      <c r="B3502" s="21"/>
      <c r="C3502" s="21" t="s">
        <v>2420</v>
      </c>
      <c r="D3502" s="21">
        <f>VLOOKUP(A3502,'Novitas non-facility'!$B:$C,2,FALSE)</f>
        <v>11.75</v>
      </c>
      <c r="E3502" s="21">
        <f>VLOOKUP(A3502,'Novitas facilty'!$B:$C,2,FALSE)</f>
        <v>23.9</v>
      </c>
      <c r="F3502" s="21"/>
      <c r="G3502" s="47">
        <f t="shared" si="97"/>
        <v>18</v>
      </c>
      <c r="H3502" s="47">
        <f t="shared" si="98"/>
        <v>36</v>
      </c>
    </row>
    <row r="3503" spans="1:8" x14ac:dyDescent="0.25">
      <c r="A3503" s="21">
        <v>93314</v>
      </c>
      <c r="B3503" s="21"/>
      <c r="C3503" s="21" t="s">
        <v>2420</v>
      </c>
      <c r="D3503" s="21">
        <f>VLOOKUP(A3503,'Novitas non-facility'!$B:$C,2,FALSE)</f>
        <v>253.31</v>
      </c>
      <c r="E3503" s="21">
        <f>VLOOKUP(A3503,'Novitas facilty'!$B:$C,2,FALSE)</f>
        <v>333.39</v>
      </c>
      <c r="F3503" s="21"/>
      <c r="G3503" s="47">
        <f t="shared" si="97"/>
        <v>380</v>
      </c>
      <c r="H3503" s="47">
        <f t="shared" si="98"/>
        <v>501</v>
      </c>
    </row>
    <row r="3504" spans="1:8" x14ac:dyDescent="0.25">
      <c r="A3504" s="21">
        <v>93315</v>
      </c>
      <c r="B3504" s="21"/>
      <c r="C3504" s="21" t="s">
        <v>2420</v>
      </c>
      <c r="D3504" s="21">
        <f>VLOOKUP(A3504,'Novitas non-facility'!$B:$C,2,FALSE)</f>
        <v>130.21</v>
      </c>
      <c r="E3504" s="21">
        <f>VLOOKUP(A3504,'Novitas facilty'!$B:$C,2,FALSE)</f>
        <v>0</v>
      </c>
      <c r="F3504" s="21"/>
      <c r="G3504" s="47">
        <f t="shared" si="97"/>
        <v>196</v>
      </c>
      <c r="H3504" s="47">
        <f t="shared" si="98"/>
        <v>0</v>
      </c>
    </row>
    <row r="3505" spans="1:8" x14ac:dyDescent="0.25">
      <c r="A3505" s="21">
        <v>93316</v>
      </c>
      <c r="B3505" s="21"/>
      <c r="C3505" s="21" t="s">
        <v>2420</v>
      </c>
      <c r="D3505" s="21">
        <f>VLOOKUP(A3505,'Novitas non-facility'!$B:$C,2,FALSE)</f>
        <v>26.69</v>
      </c>
      <c r="E3505" s="21">
        <f>VLOOKUP(A3505,'Novitas facilty'!$B:$C,2,FALSE)</f>
        <v>40.770000000000003</v>
      </c>
      <c r="F3505" s="21"/>
      <c r="G3505" s="47">
        <f t="shared" si="97"/>
        <v>41</v>
      </c>
      <c r="H3505" s="47">
        <f t="shared" si="98"/>
        <v>62</v>
      </c>
    </row>
    <row r="3506" spans="1:8" x14ac:dyDescent="0.25">
      <c r="A3506" s="21">
        <v>93317</v>
      </c>
      <c r="B3506" s="21"/>
      <c r="C3506" s="21" t="s">
        <v>2420</v>
      </c>
      <c r="D3506" s="21">
        <f>VLOOKUP(A3506,'Novitas non-facility'!$B:$C,2,FALSE)</f>
        <v>90.97</v>
      </c>
      <c r="E3506" s="21">
        <f>VLOOKUP(A3506,'Novitas facilty'!$B:$C,2,FALSE)</f>
        <v>0</v>
      </c>
      <c r="F3506" s="21"/>
      <c r="G3506" s="47">
        <f t="shared" si="97"/>
        <v>137</v>
      </c>
      <c r="H3506" s="47">
        <f t="shared" si="98"/>
        <v>0</v>
      </c>
    </row>
    <row r="3507" spans="1:8" x14ac:dyDescent="0.25">
      <c r="A3507" s="21">
        <v>93318</v>
      </c>
      <c r="B3507" s="21"/>
      <c r="C3507" s="21" t="s">
        <v>2421</v>
      </c>
      <c r="D3507" s="21">
        <f>VLOOKUP(A3507,'Novitas non-facility'!$B:$C,2,FALSE)</f>
        <v>105.42</v>
      </c>
      <c r="E3507" s="21">
        <f>VLOOKUP(A3507,'Novitas facilty'!$B:$C,2,FALSE)</f>
        <v>0</v>
      </c>
      <c r="F3507" s="21"/>
      <c r="G3507" s="47">
        <f t="shared" si="97"/>
        <v>159</v>
      </c>
      <c r="H3507" s="47">
        <f t="shared" si="98"/>
        <v>0</v>
      </c>
    </row>
    <row r="3508" spans="1:8" x14ac:dyDescent="0.25">
      <c r="A3508" s="21">
        <v>93320</v>
      </c>
      <c r="B3508" s="21"/>
      <c r="C3508" s="21" t="s">
        <v>2422</v>
      </c>
      <c r="D3508" s="21">
        <f>VLOOKUP(A3508,'Novitas non-facility'!$B:$C,2,FALSE)</f>
        <v>56.35</v>
      </c>
      <c r="E3508" s="21">
        <f>VLOOKUP(A3508,'Novitas facilty'!$B:$C,2,FALSE)</f>
        <v>60.26</v>
      </c>
      <c r="F3508" s="21"/>
      <c r="G3508" s="47">
        <f t="shared" si="97"/>
        <v>85</v>
      </c>
      <c r="H3508" s="47">
        <f t="shared" si="98"/>
        <v>91</v>
      </c>
    </row>
    <row r="3509" spans="1:8" x14ac:dyDescent="0.25">
      <c r="A3509" s="21">
        <v>93321</v>
      </c>
      <c r="B3509" s="21"/>
      <c r="C3509" s="21" t="s">
        <v>2422</v>
      </c>
      <c r="D3509" s="21">
        <f>VLOOKUP(A3509,'Novitas non-facility'!$B:$C,2,FALSE)</f>
        <v>28.1</v>
      </c>
      <c r="E3509" s="21">
        <f>VLOOKUP(A3509,'Novitas facilty'!$B:$C,2,FALSE)</f>
        <v>30.47</v>
      </c>
      <c r="F3509" s="21"/>
      <c r="G3509" s="47">
        <f t="shared" si="97"/>
        <v>43</v>
      </c>
      <c r="H3509" s="47">
        <f t="shared" si="98"/>
        <v>46</v>
      </c>
    </row>
    <row r="3510" spans="1:8" x14ac:dyDescent="0.25">
      <c r="A3510" s="21">
        <v>93325</v>
      </c>
      <c r="B3510" s="21"/>
      <c r="C3510" s="21" t="s">
        <v>2423</v>
      </c>
      <c r="D3510" s="21">
        <f>VLOOKUP(A3510,'Novitas non-facility'!$B:$C,2,FALSE)</f>
        <v>26.46</v>
      </c>
      <c r="E3510" s="21">
        <f>VLOOKUP(A3510,'Novitas facilty'!$B:$C,2,FALSE)</f>
        <v>28.75</v>
      </c>
      <c r="F3510" s="21"/>
      <c r="G3510" s="47">
        <f t="shared" si="97"/>
        <v>40</v>
      </c>
      <c r="H3510" s="47">
        <f t="shared" si="98"/>
        <v>44</v>
      </c>
    </row>
    <row r="3511" spans="1:8" x14ac:dyDescent="0.25">
      <c r="A3511" s="21">
        <v>93350</v>
      </c>
      <c r="B3511" s="21"/>
      <c r="C3511" s="21" t="s">
        <v>2424</v>
      </c>
      <c r="D3511" s="21">
        <f>VLOOKUP(A3511,'Novitas non-facility'!$B:$C,2,FALSE)</f>
        <v>206.59</v>
      </c>
      <c r="E3511" s="21">
        <f>VLOOKUP(A3511,'Novitas facilty'!$B:$C,2,FALSE)</f>
        <v>268.58999999999997</v>
      </c>
      <c r="F3511" s="21"/>
      <c r="G3511" s="47">
        <f t="shared" si="97"/>
        <v>310</v>
      </c>
      <c r="H3511" s="47">
        <f t="shared" si="98"/>
        <v>403</v>
      </c>
    </row>
    <row r="3512" spans="1:8" x14ac:dyDescent="0.25">
      <c r="A3512" s="21">
        <v>93351</v>
      </c>
      <c r="B3512" s="21"/>
      <c r="C3512" s="21" t="s">
        <v>2425</v>
      </c>
      <c r="D3512" s="21">
        <f>VLOOKUP(A3512,'Novitas non-facility'!$B:$C,2,FALSE)</f>
        <v>258.54000000000002</v>
      </c>
      <c r="E3512" s="21">
        <f>VLOOKUP(A3512,'Novitas facilty'!$B:$C,2,FALSE)</f>
        <v>301.76</v>
      </c>
      <c r="F3512" s="21"/>
      <c r="G3512" s="47">
        <f t="shared" si="97"/>
        <v>388</v>
      </c>
      <c r="H3512" s="47">
        <f t="shared" si="98"/>
        <v>453</v>
      </c>
    </row>
    <row r="3513" spans="1:8" x14ac:dyDescent="0.25">
      <c r="A3513" s="21">
        <v>93352</v>
      </c>
      <c r="B3513" s="21"/>
      <c r="C3513" s="21" t="s">
        <v>2426</v>
      </c>
      <c r="D3513" s="21">
        <f>VLOOKUP(A3513,'Novitas non-facility'!$B:$C,2,FALSE)</f>
        <v>37.85</v>
      </c>
      <c r="E3513" s="21">
        <f>VLOOKUP(A3513,'Novitas facilty'!$B:$C,2,FALSE)</f>
        <v>37.96</v>
      </c>
      <c r="F3513" s="21"/>
      <c r="G3513" s="47">
        <f t="shared" si="97"/>
        <v>57</v>
      </c>
      <c r="H3513" s="47">
        <f t="shared" si="98"/>
        <v>57</v>
      </c>
    </row>
    <row r="3514" spans="1:8" x14ac:dyDescent="0.25">
      <c r="A3514" s="21">
        <v>93355</v>
      </c>
      <c r="B3514" s="21"/>
      <c r="C3514" s="21" t="s">
        <v>2427</v>
      </c>
      <c r="D3514" s="21">
        <f>VLOOKUP(A3514,'Novitas non-facility'!$B:$C,2,FALSE)</f>
        <v>235.67</v>
      </c>
      <c r="E3514" s="21">
        <f>VLOOKUP(A3514,'Novitas facilty'!$B:$C,2,FALSE)</f>
        <v>241.91</v>
      </c>
      <c r="F3514" s="21"/>
      <c r="G3514" s="47">
        <f t="shared" si="97"/>
        <v>354</v>
      </c>
      <c r="H3514" s="47">
        <f t="shared" si="98"/>
        <v>363</v>
      </c>
    </row>
    <row r="3515" spans="1:8" x14ac:dyDescent="0.25">
      <c r="A3515" s="21">
        <v>93451</v>
      </c>
      <c r="B3515" s="21"/>
      <c r="C3515" s="21" t="s">
        <v>2428</v>
      </c>
      <c r="D3515" s="21">
        <f>VLOOKUP(A3515,'Novitas non-facility'!$B:$C,2,FALSE)</f>
        <v>981.45</v>
      </c>
      <c r="E3515" s="21">
        <f>VLOOKUP(A3515,'Novitas facilty'!$B:$C,2,FALSE)</f>
        <v>884.19</v>
      </c>
      <c r="F3515" s="21"/>
      <c r="G3515" s="47">
        <f t="shared" si="97"/>
        <v>1473</v>
      </c>
      <c r="H3515" s="47">
        <f t="shared" si="98"/>
        <v>1327</v>
      </c>
    </row>
    <row r="3516" spans="1:8" x14ac:dyDescent="0.25">
      <c r="A3516" s="21">
        <v>93452</v>
      </c>
      <c r="B3516" s="21"/>
      <c r="C3516" s="21" t="s">
        <v>2429</v>
      </c>
      <c r="D3516" s="21">
        <f>VLOOKUP(A3516,'Novitas non-facility'!$B:$C,2,FALSE)</f>
        <v>1012.32</v>
      </c>
      <c r="E3516" s="21">
        <f>VLOOKUP(A3516,'Novitas facilty'!$B:$C,2,FALSE)</f>
        <v>990.02</v>
      </c>
      <c r="F3516" s="21"/>
      <c r="G3516" s="47">
        <f t="shared" si="97"/>
        <v>1519</v>
      </c>
      <c r="H3516" s="47">
        <f t="shared" si="98"/>
        <v>1486</v>
      </c>
    </row>
    <row r="3517" spans="1:8" x14ac:dyDescent="0.25">
      <c r="A3517" s="21">
        <v>93453</v>
      </c>
      <c r="B3517" s="21"/>
      <c r="C3517" s="21" t="s">
        <v>2430</v>
      </c>
      <c r="D3517" s="21">
        <f>VLOOKUP(A3517,'Novitas non-facility'!$B:$C,2,FALSE)</f>
        <v>1286.44</v>
      </c>
      <c r="E3517" s="21">
        <f>VLOOKUP(A3517,'Novitas facilty'!$B:$C,2,FALSE)</f>
        <v>1277.07</v>
      </c>
      <c r="F3517" s="21"/>
      <c r="G3517" s="47">
        <f t="shared" si="97"/>
        <v>1930</v>
      </c>
      <c r="H3517" s="47">
        <f t="shared" si="98"/>
        <v>1916</v>
      </c>
    </row>
    <row r="3518" spans="1:8" x14ac:dyDescent="0.25">
      <c r="A3518" s="21">
        <v>93454</v>
      </c>
      <c r="B3518" s="21"/>
      <c r="C3518" s="21" t="s">
        <v>2431</v>
      </c>
      <c r="D3518" s="21">
        <f>VLOOKUP(A3518,'Novitas non-facility'!$B:$C,2,FALSE)</f>
        <v>1016.28</v>
      </c>
      <c r="E3518" s="21">
        <f>VLOOKUP(A3518,'Novitas facilty'!$B:$C,2,FALSE)</f>
        <v>1005.11</v>
      </c>
      <c r="F3518" s="21"/>
      <c r="G3518" s="47">
        <f t="shared" si="97"/>
        <v>1525</v>
      </c>
      <c r="H3518" s="47">
        <f t="shared" si="98"/>
        <v>1508</v>
      </c>
    </row>
    <row r="3519" spans="1:8" x14ac:dyDescent="0.25">
      <c r="A3519" s="21">
        <v>93455</v>
      </c>
      <c r="B3519" s="21"/>
      <c r="C3519" s="21" t="s">
        <v>2432</v>
      </c>
      <c r="D3519" s="21">
        <f>VLOOKUP(A3519,'Novitas non-facility'!$B:$C,2,FALSE)</f>
        <v>1131.29</v>
      </c>
      <c r="E3519" s="21">
        <f>VLOOKUP(A3519,'Novitas facilty'!$B:$C,2,FALSE)</f>
        <v>1170.19</v>
      </c>
      <c r="F3519" s="21"/>
      <c r="G3519" s="47">
        <f t="shared" si="97"/>
        <v>1697</v>
      </c>
      <c r="H3519" s="47">
        <f t="shared" si="98"/>
        <v>1756</v>
      </c>
    </row>
    <row r="3520" spans="1:8" x14ac:dyDescent="0.25">
      <c r="A3520" s="21">
        <v>93456</v>
      </c>
      <c r="B3520" s="21"/>
      <c r="C3520" s="21" t="s">
        <v>2433</v>
      </c>
      <c r="D3520" s="21">
        <f>VLOOKUP(A3520,'Novitas non-facility'!$B:$C,2,FALSE)</f>
        <v>1263.58</v>
      </c>
      <c r="E3520" s="21">
        <f>VLOOKUP(A3520,'Novitas facilty'!$B:$C,2,FALSE)</f>
        <v>1258.8900000000001</v>
      </c>
      <c r="F3520" s="21"/>
      <c r="G3520" s="47">
        <f t="shared" si="97"/>
        <v>1896</v>
      </c>
      <c r="H3520" s="47">
        <f t="shared" si="98"/>
        <v>1889</v>
      </c>
    </row>
    <row r="3521" spans="1:8" x14ac:dyDescent="0.25">
      <c r="A3521" s="21">
        <v>93457</v>
      </c>
      <c r="B3521" s="21"/>
      <c r="C3521" s="21" t="s">
        <v>2434</v>
      </c>
      <c r="D3521" s="21">
        <f>VLOOKUP(A3521,'Novitas non-facility'!$B:$C,2,FALSE)</f>
        <v>1375.99</v>
      </c>
      <c r="E3521" s="21">
        <f>VLOOKUP(A3521,'Novitas facilty'!$B:$C,2,FALSE)</f>
        <v>1423.2</v>
      </c>
      <c r="F3521" s="21"/>
      <c r="G3521" s="47">
        <f t="shared" si="97"/>
        <v>2064</v>
      </c>
      <c r="H3521" s="47">
        <f t="shared" si="98"/>
        <v>2135</v>
      </c>
    </row>
    <row r="3522" spans="1:8" x14ac:dyDescent="0.25">
      <c r="A3522" s="21">
        <v>93458</v>
      </c>
      <c r="B3522" s="21"/>
      <c r="C3522" s="21" t="s">
        <v>2435</v>
      </c>
      <c r="D3522" s="21">
        <f>VLOOKUP(A3522,'Novitas non-facility'!$B:$C,2,FALSE)</f>
        <v>1166.3599999999999</v>
      </c>
      <c r="E3522" s="21">
        <f>VLOOKUP(A3522,'Novitas facilty'!$B:$C,2,FALSE)</f>
        <v>1205.6500000000001</v>
      </c>
      <c r="F3522" s="21"/>
      <c r="G3522" s="47">
        <f t="shared" si="97"/>
        <v>1750</v>
      </c>
      <c r="H3522" s="47">
        <f t="shared" si="98"/>
        <v>1809</v>
      </c>
    </row>
    <row r="3523" spans="1:8" x14ac:dyDescent="0.25">
      <c r="A3523" s="21">
        <v>93459</v>
      </c>
      <c r="B3523" s="21"/>
      <c r="C3523" s="21" t="s">
        <v>2436</v>
      </c>
      <c r="D3523" s="21">
        <f>VLOOKUP(A3523,'Novitas non-facility'!$B:$C,2,FALSE)</f>
        <v>1253.57</v>
      </c>
      <c r="E3523" s="21">
        <f>VLOOKUP(A3523,'Novitas facilty'!$B:$C,2,FALSE)</f>
        <v>1331.67</v>
      </c>
      <c r="F3523" s="21"/>
      <c r="G3523" s="47">
        <f t="shared" si="97"/>
        <v>1881</v>
      </c>
      <c r="H3523" s="47">
        <f t="shared" si="98"/>
        <v>1998</v>
      </c>
    </row>
    <row r="3524" spans="1:8" x14ac:dyDescent="0.25">
      <c r="A3524" s="21">
        <v>93460</v>
      </c>
      <c r="B3524" s="21"/>
      <c r="C3524" s="21" t="s">
        <v>2437</v>
      </c>
      <c r="D3524" s="21">
        <f>VLOOKUP(A3524,'Novitas non-facility'!$B:$C,2,FALSE)</f>
        <v>1392.2</v>
      </c>
      <c r="E3524" s="21">
        <f>VLOOKUP(A3524,'Novitas facilty'!$B:$C,2,FALSE)</f>
        <v>1427.48</v>
      </c>
      <c r="F3524" s="21"/>
      <c r="G3524" s="47">
        <f t="shared" si="97"/>
        <v>2089</v>
      </c>
      <c r="H3524" s="47">
        <f t="shared" si="98"/>
        <v>2142</v>
      </c>
    </row>
    <row r="3525" spans="1:8" x14ac:dyDescent="0.25">
      <c r="A3525" s="21">
        <v>93461</v>
      </c>
      <c r="B3525" s="21"/>
      <c r="C3525" s="21" t="s">
        <v>2437</v>
      </c>
      <c r="D3525" s="21">
        <f>VLOOKUP(A3525,'Novitas non-facility'!$B:$C,2,FALSE)</f>
        <v>1535.32</v>
      </c>
      <c r="E3525" s="21">
        <f>VLOOKUP(A3525,'Novitas facilty'!$B:$C,2,FALSE)</f>
        <v>1633.63</v>
      </c>
      <c r="F3525" s="21"/>
      <c r="G3525" s="47">
        <f t="shared" si="97"/>
        <v>2303</v>
      </c>
      <c r="H3525" s="47">
        <f t="shared" si="98"/>
        <v>2451</v>
      </c>
    </row>
    <row r="3526" spans="1:8" x14ac:dyDescent="0.25">
      <c r="A3526" s="21">
        <v>93462</v>
      </c>
      <c r="B3526" s="21"/>
      <c r="C3526" s="21" t="s">
        <v>2438</v>
      </c>
      <c r="D3526" s="21">
        <f>VLOOKUP(A3526,'Novitas non-facility'!$B:$C,2,FALSE)</f>
        <v>218.92</v>
      </c>
      <c r="E3526" s="21">
        <f>VLOOKUP(A3526,'Novitas facilty'!$B:$C,2,FALSE)</f>
        <v>230.07</v>
      </c>
      <c r="F3526" s="21"/>
      <c r="G3526" s="47">
        <f t="shared" si="97"/>
        <v>329</v>
      </c>
      <c r="H3526" s="47">
        <f t="shared" si="98"/>
        <v>346</v>
      </c>
    </row>
    <row r="3527" spans="1:8" x14ac:dyDescent="0.25">
      <c r="A3527" s="21">
        <v>93463</v>
      </c>
      <c r="B3527" s="21"/>
      <c r="C3527" s="21" t="s">
        <v>2439</v>
      </c>
      <c r="D3527" s="21">
        <f>VLOOKUP(A3527,'Novitas non-facility'!$B:$C,2,FALSE)</f>
        <v>102.92</v>
      </c>
      <c r="E3527" s="21">
        <f>VLOOKUP(A3527,'Novitas facilty'!$B:$C,2,FALSE)</f>
        <v>105.86</v>
      </c>
      <c r="F3527" s="21"/>
      <c r="G3527" s="47">
        <f t="shared" si="97"/>
        <v>155</v>
      </c>
      <c r="H3527" s="47">
        <f t="shared" si="98"/>
        <v>159</v>
      </c>
    </row>
    <row r="3528" spans="1:8" x14ac:dyDescent="0.25">
      <c r="A3528" s="21">
        <v>93464</v>
      </c>
      <c r="B3528" s="21"/>
      <c r="C3528" s="21" t="s">
        <v>2440</v>
      </c>
      <c r="D3528" s="21">
        <f>VLOOKUP(A3528,'Novitas non-facility'!$B:$C,2,FALSE)</f>
        <v>243.47</v>
      </c>
      <c r="E3528" s="21">
        <f>VLOOKUP(A3528,'Novitas facilty'!$B:$C,2,FALSE)</f>
        <v>306.01</v>
      </c>
      <c r="F3528" s="21"/>
      <c r="G3528" s="47">
        <f t="shared" si="97"/>
        <v>366</v>
      </c>
      <c r="H3528" s="47">
        <f t="shared" si="98"/>
        <v>460</v>
      </c>
    </row>
    <row r="3529" spans="1:8" x14ac:dyDescent="0.25">
      <c r="A3529" s="21">
        <v>93503</v>
      </c>
      <c r="B3529" s="21"/>
      <c r="C3529" s="21" t="s">
        <v>2441</v>
      </c>
      <c r="D3529" s="21">
        <f>VLOOKUP(A3529,'Novitas non-facility'!$B:$C,2,FALSE)</f>
        <v>91.84</v>
      </c>
      <c r="E3529" s="21">
        <f>VLOOKUP(A3529,'Novitas facilty'!$B:$C,2,FALSE)</f>
        <v>138.30000000000001</v>
      </c>
      <c r="F3529" s="21"/>
      <c r="G3529" s="47">
        <f t="shared" si="97"/>
        <v>138</v>
      </c>
      <c r="H3529" s="47">
        <f t="shared" si="98"/>
        <v>208</v>
      </c>
    </row>
    <row r="3530" spans="1:8" x14ac:dyDescent="0.25">
      <c r="A3530" s="21">
        <v>93505</v>
      </c>
      <c r="B3530" s="21"/>
      <c r="C3530" s="21" t="s">
        <v>2442</v>
      </c>
      <c r="D3530" s="21">
        <f>VLOOKUP(A3530,'Novitas non-facility'!$B:$C,2,FALSE)</f>
        <v>721.53</v>
      </c>
      <c r="E3530" s="21">
        <f>VLOOKUP(A3530,'Novitas facilty'!$B:$C,2,FALSE)</f>
        <v>855.28</v>
      </c>
      <c r="F3530" s="21"/>
      <c r="G3530" s="47">
        <f t="shared" si="97"/>
        <v>1083</v>
      </c>
      <c r="H3530" s="47">
        <f t="shared" si="98"/>
        <v>1283</v>
      </c>
    </row>
    <row r="3531" spans="1:8" x14ac:dyDescent="0.25">
      <c r="A3531" s="21">
        <v>93530</v>
      </c>
      <c r="B3531" s="21"/>
      <c r="C3531" s="21" t="s">
        <v>2443</v>
      </c>
      <c r="D3531" s="47">
        <v>0</v>
      </c>
      <c r="E3531" s="21">
        <f>VLOOKUP(A3531,'Novitas facilty'!$B:$C,2,FALSE)</f>
        <v>0</v>
      </c>
      <c r="F3531" s="21"/>
      <c r="G3531" s="47">
        <f t="shared" si="97"/>
        <v>0</v>
      </c>
      <c r="H3531" s="47">
        <f t="shared" si="98"/>
        <v>0</v>
      </c>
    </row>
    <row r="3532" spans="1:8" x14ac:dyDescent="0.25">
      <c r="A3532" s="21">
        <v>93531</v>
      </c>
      <c r="B3532" s="21"/>
      <c r="C3532" s="21" t="s">
        <v>2444</v>
      </c>
      <c r="D3532" s="47">
        <v>0</v>
      </c>
      <c r="E3532" s="21">
        <f>VLOOKUP(A3532,'Novitas facilty'!$B:$C,2,FALSE)</f>
        <v>0</v>
      </c>
      <c r="F3532" s="21"/>
      <c r="G3532" s="47">
        <f t="shared" si="97"/>
        <v>0</v>
      </c>
      <c r="H3532" s="47">
        <f t="shared" si="98"/>
        <v>0</v>
      </c>
    </row>
    <row r="3533" spans="1:8" x14ac:dyDescent="0.25">
      <c r="A3533" s="21">
        <v>93532</v>
      </c>
      <c r="B3533" s="21"/>
      <c r="C3533" s="21" t="s">
        <v>2444</v>
      </c>
      <c r="D3533" s="47">
        <v>0</v>
      </c>
      <c r="E3533" s="21">
        <f>VLOOKUP(A3533,'Novitas facilty'!$B:$C,2,FALSE)</f>
        <v>0</v>
      </c>
      <c r="F3533" s="21"/>
      <c r="G3533" s="47">
        <f t="shared" si="97"/>
        <v>0</v>
      </c>
      <c r="H3533" s="47">
        <f t="shared" si="98"/>
        <v>0</v>
      </c>
    </row>
    <row r="3534" spans="1:8" x14ac:dyDescent="0.25">
      <c r="A3534" s="21">
        <v>93533</v>
      </c>
      <c r="B3534" s="21"/>
      <c r="C3534" s="21" t="s">
        <v>2444</v>
      </c>
      <c r="D3534" s="47">
        <v>0</v>
      </c>
      <c r="E3534" s="21">
        <f>VLOOKUP(A3534,'Novitas facilty'!$B:$C,2,FALSE)</f>
        <v>0</v>
      </c>
      <c r="F3534" s="21"/>
      <c r="G3534" s="47">
        <f t="shared" si="97"/>
        <v>0</v>
      </c>
      <c r="H3534" s="47">
        <f t="shared" si="98"/>
        <v>0</v>
      </c>
    </row>
    <row r="3535" spans="1:8" x14ac:dyDescent="0.25">
      <c r="A3535" s="21">
        <v>93561</v>
      </c>
      <c r="B3535" s="21"/>
      <c r="C3535" s="21" t="s">
        <v>2445</v>
      </c>
      <c r="D3535" s="47">
        <v>0</v>
      </c>
      <c r="E3535" s="21">
        <f>VLOOKUP(A3535,'Novitas facilty'!$B:$C,2,FALSE)</f>
        <v>0</v>
      </c>
      <c r="F3535" s="21"/>
      <c r="G3535" s="47">
        <f t="shared" si="97"/>
        <v>0</v>
      </c>
      <c r="H3535" s="47">
        <f t="shared" si="98"/>
        <v>0</v>
      </c>
    </row>
    <row r="3536" spans="1:8" x14ac:dyDescent="0.25">
      <c r="A3536" s="21">
        <v>93562</v>
      </c>
      <c r="B3536" s="21"/>
      <c r="C3536" s="21" t="s">
        <v>2446</v>
      </c>
      <c r="D3536" s="47">
        <v>0</v>
      </c>
      <c r="E3536" s="21">
        <f>VLOOKUP(A3536,'Novitas facilty'!$B:$C,2,FALSE)</f>
        <v>0</v>
      </c>
      <c r="F3536" s="21"/>
      <c r="G3536" s="47">
        <f t="shared" si="97"/>
        <v>0</v>
      </c>
      <c r="H3536" s="47">
        <f t="shared" si="98"/>
        <v>0</v>
      </c>
    </row>
    <row r="3537" spans="1:8" x14ac:dyDescent="0.25">
      <c r="A3537" s="21">
        <v>93563</v>
      </c>
      <c r="B3537" s="21"/>
      <c r="C3537" s="21" t="s">
        <v>2447</v>
      </c>
      <c r="D3537" s="21">
        <f>VLOOKUP(A3537,'Novitas non-facility'!$B:$C,2,FALSE)</f>
        <v>54.38</v>
      </c>
      <c r="E3537" s="21">
        <f>VLOOKUP(A3537,'Novitas facilty'!$B:$C,2,FALSE)</f>
        <v>64.239999999999995</v>
      </c>
      <c r="F3537" s="21"/>
      <c r="G3537" s="47">
        <f t="shared" si="97"/>
        <v>82</v>
      </c>
      <c r="H3537" s="47">
        <f t="shared" si="98"/>
        <v>97</v>
      </c>
    </row>
    <row r="3538" spans="1:8" x14ac:dyDescent="0.25">
      <c r="A3538" s="21">
        <v>93564</v>
      </c>
      <c r="B3538" s="21"/>
      <c r="C3538" s="21" t="s">
        <v>2448</v>
      </c>
      <c r="D3538" s="21">
        <f>VLOOKUP(A3538,'Novitas non-facility'!$B:$C,2,FALSE)</f>
        <v>57.5</v>
      </c>
      <c r="E3538" s="21">
        <f>VLOOKUP(A3538,'Novitas facilty'!$B:$C,2,FALSE)</f>
        <v>67.33</v>
      </c>
      <c r="F3538" s="21"/>
      <c r="G3538" s="47">
        <f t="shared" si="97"/>
        <v>87</v>
      </c>
      <c r="H3538" s="47">
        <f t="shared" si="98"/>
        <v>101</v>
      </c>
    </row>
    <row r="3539" spans="1:8" x14ac:dyDescent="0.25">
      <c r="A3539" s="21">
        <v>93565</v>
      </c>
      <c r="B3539" s="21"/>
      <c r="C3539" s="21" t="s">
        <v>2449</v>
      </c>
      <c r="D3539" s="21">
        <f>VLOOKUP(A3539,'Novitas non-facility'!$B:$C,2,FALSE)</f>
        <v>28.2</v>
      </c>
      <c r="E3539" s="21">
        <f>VLOOKUP(A3539,'Novitas facilty'!$B:$C,2,FALSE)</f>
        <v>50.28</v>
      </c>
      <c r="F3539" s="21"/>
      <c r="G3539" s="47">
        <f t="shared" si="97"/>
        <v>43</v>
      </c>
      <c r="H3539" s="47">
        <f t="shared" si="98"/>
        <v>76</v>
      </c>
    </row>
    <row r="3540" spans="1:8" x14ac:dyDescent="0.25">
      <c r="A3540" s="21">
        <v>93566</v>
      </c>
      <c r="B3540" s="21"/>
      <c r="C3540" s="21" t="s">
        <v>2450</v>
      </c>
      <c r="D3540" s="21">
        <f>VLOOKUP(A3540,'Novitas non-facility'!$B:$C,2,FALSE)</f>
        <v>27.9</v>
      </c>
      <c r="E3540" s="21">
        <f>VLOOKUP(A3540,'Novitas facilty'!$B:$C,2,FALSE)</f>
        <v>50.66</v>
      </c>
      <c r="F3540" s="21"/>
      <c r="G3540" s="47">
        <f t="shared" si="97"/>
        <v>42</v>
      </c>
      <c r="H3540" s="47">
        <f t="shared" si="98"/>
        <v>76</v>
      </c>
    </row>
    <row r="3541" spans="1:8" x14ac:dyDescent="0.25">
      <c r="A3541" s="21">
        <v>93567</v>
      </c>
      <c r="B3541" s="21"/>
      <c r="C3541" s="21" t="s">
        <v>2451</v>
      </c>
      <c r="D3541" s="21">
        <f>VLOOKUP(A3541,'Novitas non-facility'!$B:$C,2,FALSE)</f>
        <v>39.630000000000003</v>
      </c>
      <c r="E3541" s="21">
        <f>VLOOKUP(A3541,'Novitas facilty'!$B:$C,2,FALSE)</f>
        <v>57.48</v>
      </c>
      <c r="F3541" s="21"/>
      <c r="G3541" s="47">
        <f t="shared" si="97"/>
        <v>60</v>
      </c>
      <c r="H3541" s="47">
        <f t="shared" si="98"/>
        <v>87</v>
      </c>
    </row>
    <row r="3542" spans="1:8" x14ac:dyDescent="0.25">
      <c r="A3542" s="21">
        <v>93568</v>
      </c>
      <c r="B3542" s="21"/>
      <c r="C3542" s="21" t="s">
        <v>2452</v>
      </c>
      <c r="D3542" s="21">
        <f>VLOOKUP(A3542,'Novitas non-facility'!$B:$C,2,FALSE)</f>
        <v>49.32</v>
      </c>
      <c r="E3542" s="21">
        <f>VLOOKUP(A3542,'Novitas facilty'!$B:$C,2,FALSE)</f>
        <v>51.79</v>
      </c>
      <c r="F3542" s="21"/>
      <c r="G3542" s="47">
        <f t="shared" si="97"/>
        <v>74</v>
      </c>
      <c r="H3542" s="47">
        <f t="shared" si="98"/>
        <v>78</v>
      </c>
    </row>
    <row r="3543" spans="1:8" x14ac:dyDescent="0.25">
      <c r="A3543" s="21">
        <v>93571</v>
      </c>
      <c r="B3543" s="21"/>
      <c r="C3543" s="21" t="s">
        <v>2453</v>
      </c>
      <c r="D3543" s="21">
        <f>VLOOKUP(A3543,'Novitas non-facility'!$B:$C,2,FALSE)</f>
        <v>75.28</v>
      </c>
      <c r="E3543" s="21">
        <f>VLOOKUP(A3543,'Novitas facilty'!$B:$C,2,FALSE)</f>
        <v>0</v>
      </c>
      <c r="F3543" s="21"/>
      <c r="G3543" s="47">
        <f t="shared" si="97"/>
        <v>113</v>
      </c>
      <c r="H3543" s="47">
        <f t="shared" si="98"/>
        <v>0</v>
      </c>
    </row>
    <row r="3544" spans="1:8" x14ac:dyDescent="0.25">
      <c r="A3544" s="21">
        <v>93572</v>
      </c>
      <c r="B3544" s="21"/>
      <c r="C3544" s="21" t="s">
        <v>2453</v>
      </c>
      <c r="D3544" s="21">
        <f>VLOOKUP(A3544,'Novitas non-facility'!$B:$C,2,FALSE)</f>
        <v>54.62</v>
      </c>
      <c r="E3544" s="21">
        <f>VLOOKUP(A3544,'Novitas facilty'!$B:$C,2,FALSE)</f>
        <v>0</v>
      </c>
      <c r="F3544" s="21"/>
      <c r="G3544" s="47">
        <f t="shared" si="97"/>
        <v>82</v>
      </c>
      <c r="H3544" s="47">
        <f t="shared" si="98"/>
        <v>0</v>
      </c>
    </row>
    <row r="3545" spans="1:8" x14ac:dyDescent="0.25">
      <c r="A3545" s="21">
        <v>93580</v>
      </c>
      <c r="B3545" s="21"/>
      <c r="C3545" s="21" t="s">
        <v>2454</v>
      </c>
      <c r="D3545" s="21">
        <f>VLOOKUP(A3545,'Novitas non-facility'!$B:$C,2,FALSE)</f>
        <v>1015.44</v>
      </c>
      <c r="E3545" s="21">
        <f>VLOOKUP(A3545,'Novitas facilty'!$B:$C,2,FALSE)</f>
        <v>1074.6600000000001</v>
      </c>
      <c r="F3545" s="21"/>
      <c r="G3545" s="47">
        <f t="shared" si="97"/>
        <v>1524</v>
      </c>
      <c r="H3545" s="47">
        <f t="shared" si="98"/>
        <v>1612</v>
      </c>
    </row>
    <row r="3546" spans="1:8" x14ac:dyDescent="0.25">
      <c r="A3546" s="21">
        <v>93581</v>
      </c>
      <c r="B3546" s="21"/>
      <c r="C3546" s="21" t="s">
        <v>2455</v>
      </c>
      <c r="D3546" s="21">
        <f>VLOOKUP(A3546,'Novitas non-facility'!$B:$C,2,FALSE)</f>
        <v>1377.97</v>
      </c>
      <c r="E3546" s="21">
        <f>VLOOKUP(A3546,'Novitas facilty'!$B:$C,2,FALSE)</f>
        <v>1466.27</v>
      </c>
      <c r="F3546" s="21"/>
      <c r="G3546" s="47">
        <f t="shared" si="97"/>
        <v>2067</v>
      </c>
      <c r="H3546" s="47">
        <f t="shared" si="98"/>
        <v>2200</v>
      </c>
    </row>
    <row r="3547" spans="1:8" x14ac:dyDescent="0.25">
      <c r="A3547" s="21">
        <v>93582</v>
      </c>
      <c r="B3547" s="21"/>
      <c r="C3547" s="21" t="s">
        <v>2456</v>
      </c>
      <c r="D3547" s="21">
        <f>VLOOKUP(A3547,'Novitas non-facility'!$B:$C,2,FALSE)</f>
        <v>688.58</v>
      </c>
      <c r="E3547" s="21">
        <f>VLOOKUP(A3547,'Novitas facilty'!$B:$C,2,FALSE)</f>
        <v>733.83</v>
      </c>
      <c r="F3547" s="21"/>
      <c r="G3547" s="47">
        <f t="shared" si="97"/>
        <v>1033</v>
      </c>
      <c r="H3547" s="47">
        <f t="shared" si="98"/>
        <v>1101</v>
      </c>
    </row>
    <row r="3548" spans="1:8" x14ac:dyDescent="0.25">
      <c r="A3548" s="21">
        <v>93583</v>
      </c>
      <c r="B3548" s="21"/>
      <c r="C3548" s="21" t="s">
        <v>2457</v>
      </c>
      <c r="D3548" s="21">
        <f>VLOOKUP(A3548,'Novitas non-facility'!$B:$C,2,FALSE)</f>
        <v>771.45</v>
      </c>
      <c r="E3548" s="21">
        <f>VLOOKUP(A3548,'Novitas facilty'!$B:$C,2,FALSE)</f>
        <v>829.36</v>
      </c>
      <c r="F3548" s="21"/>
      <c r="G3548" s="47">
        <f t="shared" si="97"/>
        <v>1158</v>
      </c>
      <c r="H3548" s="47">
        <f t="shared" si="98"/>
        <v>1245</v>
      </c>
    </row>
    <row r="3549" spans="1:8" x14ac:dyDescent="0.25">
      <c r="A3549" s="21">
        <v>93600</v>
      </c>
      <c r="B3549" s="21"/>
      <c r="C3549" s="21" t="s">
        <v>2458</v>
      </c>
      <c r="D3549" s="21">
        <f>VLOOKUP(A3549,'Novitas non-facility'!$B:$C,2,FALSE)</f>
        <v>122.89</v>
      </c>
      <c r="E3549" s="21">
        <f>VLOOKUP(A3549,'Novitas facilty'!$B:$C,2,FALSE)</f>
        <v>0</v>
      </c>
      <c r="F3549" s="21"/>
      <c r="G3549" s="47">
        <f t="shared" si="97"/>
        <v>185</v>
      </c>
      <c r="H3549" s="47">
        <f t="shared" si="98"/>
        <v>0</v>
      </c>
    </row>
    <row r="3550" spans="1:8" x14ac:dyDescent="0.25">
      <c r="A3550" s="21">
        <v>93602</v>
      </c>
      <c r="B3550" s="21"/>
      <c r="C3550" s="21" t="s">
        <v>2459</v>
      </c>
      <c r="D3550" s="21">
        <f>VLOOKUP(A3550,'Novitas non-facility'!$B:$C,2,FALSE)</f>
        <v>119.51</v>
      </c>
      <c r="E3550" s="21">
        <f>VLOOKUP(A3550,'Novitas facilty'!$B:$C,2,FALSE)</f>
        <v>0</v>
      </c>
      <c r="F3550" s="21"/>
      <c r="G3550" s="47">
        <f t="shared" si="97"/>
        <v>180</v>
      </c>
      <c r="H3550" s="47">
        <f t="shared" si="98"/>
        <v>0</v>
      </c>
    </row>
    <row r="3551" spans="1:8" x14ac:dyDescent="0.25">
      <c r="A3551" s="21">
        <v>93603</v>
      </c>
      <c r="B3551" s="21"/>
      <c r="C3551" s="21" t="s">
        <v>2460</v>
      </c>
      <c r="D3551" s="21">
        <f>VLOOKUP(A3551,'Novitas non-facility'!$B:$C,2,FALSE)</f>
        <v>119.51</v>
      </c>
      <c r="E3551" s="21">
        <f>VLOOKUP(A3551,'Novitas facilty'!$B:$C,2,FALSE)</f>
        <v>0</v>
      </c>
      <c r="F3551" s="21"/>
      <c r="G3551" s="47">
        <f t="shared" si="97"/>
        <v>180</v>
      </c>
      <c r="H3551" s="47">
        <f t="shared" si="98"/>
        <v>0</v>
      </c>
    </row>
    <row r="3552" spans="1:8" x14ac:dyDescent="0.25">
      <c r="A3552" s="21">
        <v>93609</v>
      </c>
      <c r="B3552" s="21"/>
      <c r="C3552" s="21" t="s">
        <v>2461</v>
      </c>
      <c r="D3552" s="21">
        <f>VLOOKUP(A3552,'Novitas non-facility'!$B:$C,2,FALSE)</f>
        <v>286.70999999999998</v>
      </c>
      <c r="E3552" s="21">
        <f>VLOOKUP(A3552,'Novitas facilty'!$B:$C,2,FALSE)</f>
        <v>0</v>
      </c>
      <c r="F3552" s="21"/>
      <c r="G3552" s="47">
        <f t="shared" si="97"/>
        <v>431</v>
      </c>
      <c r="H3552" s="47">
        <f t="shared" si="98"/>
        <v>0</v>
      </c>
    </row>
    <row r="3553" spans="1:8" x14ac:dyDescent="0.25">
      <c r="A3553" s="21">
        <v>93610</v>
      </c>
      <c r="B3553" s="21"/>
      <c r="C3553" s="21" t="s">
        <v>2462</v>
      </c>
      <c r="D3553" s="21">
        <f>VLOOKUP(A3553,'Novitas non-facility'!$B:$C,2,FALSE)</f>
        <v>169.14</v>
      </c>
      <c r="E3553" s="21">
        <f>VLOOKUP(A3553,'Novitas facilty'!$B:$C,2,FALSE)</f>
        <v>0</v>
      </c>
      <c r="F3553" s="21"/>
      <c r="G3553" s="47">
        <f t="shared" si="97"/>
        <v>254</v>
      </c>
      <c r="H3553" s="47">
        <f t="shared" si="98"/>
        <v>0</v>
      </c>
    </row>
    <row r="3554" spans="1:8" x14ac:dyDescent="0.25">
      <c r="A3554" s="21">
        <v>93612</v>
      </c>
      <c r="B3554" s="21"/>
      <c r="C3554" s="21" t="s">
        <v>2463</v>
      </c>
      <c r="D3554" s="21">
        <f>VLOOKUP(A3554,'Novitas non-facility'!$B:$C,2,FALSE)</f>
        <v>166.12</v>
      </c>
      <c r="E3554" s="21">
        <f>VLOOKUP(A3554,'Novitas facilty'!$B:$C,2,FALSE)</f>
        <v>0</v>
      </c>
      <c r="F3554" s="21"/>
      <c r="G3554" s="47">
        <f t="shared" si="97"/>
        <v>250</v>
      </c>
      <c r="H3554" s="47">
        <f t="shared" si="98"/>
        <v>0</v>
      </c>
    </row>
    <row r="3555" spans="1:8" x14ac:dyDescent="0.25">
      <c r="A3555" s="21">
        <v>93613</v>
      </c>
      <c r="B3555" s="21"/>
      <c r="C3555" s="21" t="s">
        <v>2464</v>
      </c>
      <c r="D3555" s="21">
        <f>VLOOKUP(A3555,'Novitas non-facility'!$B:$C,2,FALSE)</f>
        <v>308.22000000000003</v>
      </c>
      <c r="E3555" s="21">
        <f>VLOOKUP(A3555,'Novitas facilty'!$B:$C,2,FALSE)</f>
        <v>437.37</v>
      </c>
      <c r="F3555" s="21"/>
      <c r="G3555" s="47">
        <f t="shared" si="97"/>
        <v>463</v>
      </c>
      <c r="H3555" s="47">
        <f t="shared" si="98"/>
        <v>657</v>
      </c>
    </row>
    <row r="3556" spans="1:8" x14ac:dyDescent="0.25">
      <c r="A3556" s="21">
        <v>93615</v>
      </c>
      <c r="B3556" s="21"/>
      <c r="C3556" s="21" t="s">
        <v>2465</v>
      </c>
      <c r="D3556" s="21">
        <f>VLOOKUP(A3556,'Novitas non-facility'!$B:$C,2,FALSE)</f>
        <v>38.04</v>
      </c>
      <c r="E3556" s="21">
        <f>VLOOKUP(A3556,'Novitas facilty'!$B:$C,2,FALSE)</f>
        <v>0</v>
      </c>
      <c r="F3556" s="21"/>
      <c r="G3556" s="47">
        <f t="shared" si="97"/>
        <v>58</v>
      </c>
      <c r="H3556" s="47">
        <f t="shared" si="98"/>
        <v>0</v>
      </c>
    </row>
    <row r="3557" spans="1:8" x14ac:dyDescent="0.25">
      <c r="A3557" s="21">
        <v>93616</v>
      </c>
      <c r="B3557" s="21"/>
      <c r="C3557" s="21" t="s">
        <v>2465</v>
      </c>
      <c r="D3557" s="21">
        <f>VLOOKUP(A3557,'Novitas non-facility'!$B:$C,2,FALSE)</f>
        <v>60.16</v>
      </c>
      <c r="E3557" s="21">
        <f>VLOOKUP(A3557,'Novitas facilty'!$B:$C,2,FALSE)</f>
        <v>0</v>
      </c>
      <c r="F3557" s="21"/>
      <c r="G3557" s="47">
        <f t="shared" ref="G3557:G3620" si="99">ROUNDUP(D3557*$M$2,0)</f>
        <v>91</v>
      </c>
      <c r="H3557" s="47">
        <f t="shared" ref="H3557:H3620" si="100">ROUNDUP(E3557*$M$2,0)</f>
        <v>0</v>
      </c>
    </row>
    <row r="3558" spans="1:8" x14ac:dyDescent="0.25">
      <c r="A3558" s="21">
        <v>93618</v>
      </c>
      <c r="B3558" s="21"/>
      <c r="C3558" s="21" t="s">
        <v>2466</v>
      </c>
      <c r="D3558" s="21">
        <f>VLOOKUP(A3558,'Novitas non-facility'!$B:$C,2,FALSE)</f>
        <v>227.37</v>
      </c>
      <c r="E3558" s="21">
        <f>VLOOKUP(A3558,'Novitas facilty'!$B:$C,2,FALSE)</f>
        <v>0</v>
      </c>
      <c r="F3558" s="21"/>
      <c r="G3558" s="47">
        <f t="shared" si="99"/>
        <v>342</v>
      </c>
      <c r="H3558" s="47">
        <f t="shared" si="100"/>
        <v>0</v>
      </c>
    </row>
    <row r="3559" spans="1:8" x14ac:dyDescent="0.25">
      <c r="A3559" s="21">
        <v>93619</v>
      </c>
      <c r="B3559" s="21"/>
      <c r="C3559" s="21" t="s">
        <v>2467</v>
      </c>
      <c r="D3559" s="21">
        <f>VLOOKUP(A3559,'Novitas non-facility'!$B:$C,2,FALSE)</f>
        <v>403.04</v>
      </c>
      <c r="E3559" s="21">
        <f>VLOOKUP(A3559,'Novitas facilty'!$B:$C,2,FALSE)</f>
        <v>0</v>
      </c>
      <c r="F3559" s="21"/>
      <c r="G3559" s="47">
        <f t="shared" si="99"/>
        <v>605</v>
      </c>
      <c r="H3559" s="47">
        <f t="shared" si="100"/>
        <v>0</v>
      </c>
    </row>
    <row r="3560" spans="1:8" x14ac:dyDescent="0.25">
      <c r="A3560" s="21">
        <v>93620</v>
      </c>
      <c r="B3560" s="21"/>
      <c r="C3560" s="21" t="s">
        <v>2467</v>
      </c>
      <c r="D3560" s="21">
        <f>VLOOKUP(A3560,'Novitas non-facility'!$B:$C,2,FALSE)</f>
        <v>648.84</v>
      </c>
      <c r="E3560" s="21">
        <f>VLOOKUP(A3560,'Novitas facilty'!$B:$C,2,FALSE)</f>
        <v>0</v>
      </c>
      <c r="F3560" s="21"/>
      <c r="G3560" s="47">
        <f t="shared" si="99"/>
        <v>974</v>
      </c>
      <c r="H3560" s="47">
        <f t="shared" si="100"/>
        <v>0</v>
      </c>
    </row>
    <row r="3561" spans="1:8" x14ac:dyDescent="0.25">
      <c r="A3561" s="21">
        <v>93621</v>
      </c>
      <c r="B3561" s="21"/>
      <c r="C3561" s="21" t="s">
        <v>2467</v>
      </c>
      <c r="D3561" s="21">
        <f>VLOOKUP(A3561,'Novitas non-facility'!$B:$C,2,FALSE)</f>
        <v>86.03</v>
      </c>
      <c r="E3561" s="21">
        <f>VLOOKUP(A3561,'Novitas facilty'!$B:$C,2,FALSE)</f>
        <v>0</v>
      </c>
      <c r="F3561" s="21"/>
      <c r="G3561" s="47">
        <f t="shared" si="99"/>
        <v>130</v>
      </c>
      <c r="H3561" s="47">
        <f t="shared" si="100"/>
        <v>0</v>
      </c>
    </row>
    <row r="3562" spans="1:8" x14ac:dyDescent="0.25">
      <c r="A3562" s="21">
        <v>93622</v>
      </c>
      <c r="B3562" s="21"/>
      <c r="C3562" s="21" t="s">
        <v>2467</v>
      </c>
      <c r="D3562" s="21">
        <f>VLOOKUP(A3562,'Novitas non-facility'!$B:$C,2,FALSE)</f>
        <v>177.87</v>
      </c>
      <c r="E3562" s="21">
        <f>VLOOKUP(A3562,'Novitas facilty'!$B:$C,2,FALSE)</f>
        <v>0</v>
      </c>
      <c r="F3562" s="21"/>
      <c r="G3562" s="47">
        <f t="shared" si="99"/>
        <v>267</v>
      </c>
      <c r="H3562" s="47">
        <f t="shared" si="100"/>
        <v>0</v>
      </c>
    </row>
    <row r="3563" spans="1:8" x14ac:dyDescent="0.25">
      <c r="A3563" s="21">
        <v>93623</v>
      </c>
      <c r="B3563" s="21"/>
      <c r="C3563" s="21" t="s">
        <v>2468</v>
      </c>
      <c r="D3563" s="21">
        <f>VLOOKUP(A3563,'Novitas non-facility'!$B:$C,2,FALSE)</f>
        <v>87.59</v>
      </c>
      <c r="E3563" s="21">
        <f>VLOOKUP(A3563,'Novitas facilty'!$B:$C,2,FALSE)</f>
        <v>0</v>
      </c>
      <c r="F3563" s="21"/>
      <c r="G3563" s="47">
        <f t="shared" si="99"/>
        <v>132</v>
      </c>
      <c r="H3563" s="47">
        <f t="shared" si="100"/>
        <v>0</v>
      </c>
    </row>
    <row r="3564" spans="1:8" x14ac:dyDescent="0.25">
      <c r="A3564" s="21">
        <v>93624</v>
      </c>
      <c r="B3564" s="21"/>
      <c r="C3564" s="21" t="s">
        <v>2469</v>
      </c>
      <c r="D3564" s="21">
        <f>VLOOKUP(A3564,'Novitas non-facility'!$B:$C,2,FALSE)</f>
        <v>258.91000000000003</v>
      </c>
      <c r="E3564" s="21">
        <f>VLOOKUP(A3564,'Novitas facilty'!$B:$C,2,FALSE)</f>
        <v>0</v>
      </c>
      <c r="F3564" s="21"/>
      <c r="G3564" s="47">
        <f t="shared" si="99"/>
        <v>389</v>
      </c>
      <c r="H3564" s="47">
        <f t="shared" si="100"/>
        <v>0</v>
      </c>
    </row>
    <row r="3565" spans="1:8" x14ac:dyDescent="0.25">
      <c r="A3565" s="21">
        <v>93631</v>
      </c>
      <c r="B3565" s="21"/>
      <c r="C3565" s="21" t="s">
        <v>2470</v>
      </c>
      <c r="D3565" s="21">
        <f>VLOOKUP(A3565,'Novitas non-facility'!$B:$C,2,FALSE)</f>
        <v>412.82</v>
      </c>
      <c r="E3565" s="21">
        <f>VLOOKUP(A3565,'Novitas facilty'!$B:$C,2,FALSE)</f>
        <v>0</v>
      </c>
      <c r="F3565" s="21"/>
      <c r="G3565" s="47">
        <f t="shared" si="99"/>
        <v>620</v>
      </c>
      <c r="H3565" s="47">
        <f t="shared" si="100"/>
        <v>0</v>
      </c>
    </row>
    <row r="3566" spans="1:8" x14ac:dyDescent="0.25">
      <c r="A3566" s="21">
        <v>93640</v>
      </c>
      <c r="B3566" s="21"/>
      <c r="C3566" s="21" t="s">
        <v>2471</v>
      </c>
      <c r="D3566" s="21">
        <f>VLOOKUP(A3566,'Novitas non-facility'!$B:$C,2,FALSE)</f>
        <v>184.18</v>
      </c>
      <c r="E3566" s="21">
        <f>VLOOKUP(A3566,'Novitas facilty'!$B:$C,2,FALSE)</f>
        <v>0</v>
      </c>
      <c r="F3566" s="21"/>
      <c r="G3566" s="47">
        <f t="shared" si="99"/>
        <v>277</v>
      </c>
      <c r="H3566" s="47">
        <f t="shared" si="100"/>
        <v>0</v>
      </c>
    </row>
    <row r="3567" spans="1:8" x14ac:dyDescent="0.25">
      <c r="A3567" s="21">
        <v>93641</v>
      </c>
      <c r="B3567" s="21"/>
      <c r="C3567" s="21" t="s">
        <v>2467</v>
      </c>
      <c r="D3567" s="21">
        <f>VLOOKUP(A3567,'Novitas non-facility'!$B:$C,2,FALSE)</f>
        <v>323.2</v>
      </c>
      <c r="E3567" s="21">
        <f>VLOOKUP(A3567,'Novitas facilty'!$B:$C,2,FALSE)</f>
        <v>0</v>
      </c>
      <c r="F3567" s="21"/>
      <c r="G3567" s="47">
        <f t="shared" si="99"/>
        <v>485</v>
      </c>
      <c r="H3567" s="47">
        <f t="shared" si="100"/>
        <v>0</v>
      </c>
    </row>
    <row r="3568" spans="1:8" x14ac:dyDescent="0.25">
      <c r="A3568" s="21">
        <v>93642</v>
      </c>
      <c r="B3568" s="21"/>
      <c r="C3568" s="21" t="s">
        <v>2467</v>
      </c>
      <c r="D3568" s="21">
        <f>VLOOKUP(A3568,'Novitas non-facility'!$B:$C,2,FALSE)</f>
        <v>358.52</v>
      </c>
      <c r="E3568" s="21">
        <f>VLOOKUP(A3568,'Novitas facilty'!$B:$C,2,FALSE)</f>
        <v>470.22</v>
      </c>
      <c r="F3568" s="21"/>
      <c r="G3568" s="47">
        <f t="shared" si="99"/>
        <v>538</v>
      </c>
      <c r="H3568" s="47">
        <f t="shared" si="100"/>
        <v>706</v>
      </c>
    </row>
    <row r="3569" spans="1:8" x14ac:dyDescent="0.25">
      <c r="A3569" s="21">
        <v>93644</v>
      </c>
      <c r="B3569" s="21"/>
      <c r="C3569" s="21" t="s">
        <v>2467</v>
      </c>
      <c r="D3569" s="21">
        <f>VLOOKUP(A3569,'Novitas non-facility'!$B:$C,2,FALSE)</f>
        <v>207.18</v>
      </c>
      <c r="E3569" s="21">
        <f>VLOOKUP(A3569,'Novitas facilty'!$B:$C,2,FALSE)</f>
        <v>305.48</v>
      </c>
      <c r="F3569" s="21"/>
      <c r="G3569" s="47">
        <f t="shared" si="99"/>
        <v>311</v>
      </c>
      <c r="H3569" s="47">
        <f t="shared" si="100"/>
        <v>459</v>
      </c>
    </row>
    <row r="3570" spans="1:8" x14ac:dyDescent="0.25">
      <c r="A3570" s="21">
        <v>93650</v>
      </c>
      <c r="B3570" s="21"/>
      <c r="C3570" s="21" t="s">
        <v>2472</v>
      </c>
      <c r="D3570" s="21">
        <f>VLOOKUP(A3570,'Novitas non-facility'!$B:$C,2,FALSE)</f>
        <v>617.14</v>
      </c>
      <c r="E3570" s="21">
        <f>VLOOKUP(A3570,'Novitas facilty'!$B:$C,2,FALSE)</f>
        <v>664.29</v>
      </c>
      <c r="F3570" s="21"/>
      <c r="G3570" s="47">
        <f t="shared" si="99"/>
        <v>926</v>
      </c>
      <c r="H3570" s="47">
        <f t="shared" si="100"/>
        <v>997</v>
      </c>
    </row>
    <row r="3571" spans="1:8" x14ac:dyDescent="0.25">
      <c r="A3571" s="21">
        <v>93653</v>
      </c>
      <c r="B3571" s="21"/>
      <c r="C3571" s="21" t="s">
        <v>2473</v>
      </c>
      <c r="D3571" s="21">
        <f>VLOOKUP(A3571,'Novitas non-facility'!$B:$C,2,FALSE)</f>
        <v>885.18</v>
      </c>
      <c r="E3571" s="21">
        <f>VLOOKUP(A3571,'Novitas facilty'!$B:$C,2,FALSE)</f>
        <v>933.62</v>
      </c>
      <c r="F3571" s="21"/>
      <c r="G3571" s="47">
        <f t="shared" si="99"/>
        <v>1328</v>
      </c>
      <c r="H3571" s="47">
        <f t="shared" si="100"/>
        <v>1401</v>
      </c>
    </row>
    <row r="3572" spans="1:8" x14ac:dyDescent="0.25">
      <c r="A3572" s="21">
        <v>93654</v>
      </c>
      <c r="B3572" s="21"/>
      <c r="C3572" s="21" t="s">
        <v>2474</v>
      </c>
      <c r="D3572" s="21">
        <f>VLOOKUP(A3572,'Novitas non-facility'!$B:$C,2,FALSE)</f>
        <v>1066.8</v>
      </c>
      <c r="E3572" s="21">
        <f>VLOOKUP(A3572,'Novitas facilty'!$B:$C,2,FALSE)</f>
        <v>1243.74</v>
      </c>
      <c r="F3572" s="21"/>
      <c r="G3572" s="47">
        <f t="shared" si="99"/>
        <v>1601</v>
      </c>
      <c r="H3572" s="47">
        <f t="shared" si="100"/>
        <v>1866</v>
      </c>
    </row>
    <row r="3573" spans="1:8" x14ac:dyDescent="0.25">
      <c r="A3573" s="21">
        <v>93655</v>
      </c>
      <c r="B3573" s="21"/>
      <c r="C3573" s="21" t="s">
        <v>2475</v>
      </c>
      <c r="D3573" s="21">
        <f>VLOOKUP(A3573,'Novitas non-facility'!$B:$C,2,FALSE)</f>
        <v>324.74</v>
      </c>
      <c r="E3573" s="21">
        <f>VLOOKUP(A3573,'Novitas facilty'!$B:$C,2,FALSE)</f>
        <v>466.81</v>
      </c>
      <c r="F3573" s="21"/>
      <c r="G3573" s="47">
        <f t="shared" si="99"/>
        <v>488</v>
      </c>
      <c r="H3573" s="47">
        <f t="shared" si="100"/>
        <v>701</v>
      </c>
    </row>
    <row r="3574" spans="1:8" x14ac:dyDescent="0.25">
      <c r="A3574" s="21">
        <v>93656</v>
      </c>
      <c r="B3574" s="21"/>
      <c r="C3574" s="21" t="s">
        <v>2476</v>
      </c>
      <c r="D3574" s="21">
        <f>VLOOKUP(A3574,'Novitas non-facility'!$B:$C,2,FALSE)</f>
        <v>1003.82</v>
      </c>
      <c r="E3574" s="21">
        <f>VLOOKUP(A3574,'Novitas facilty'!$B:$C,2,FALSE)</f>
        <v>1244.48</v>
      </c>
      <c r="F3574" s="21"/>
      <c r="G3574" s="47">
        <f t="shared" si="99"/>
        <v>1506</v>
      </c>
      <c r="H3574" s="47">
        <f t="shared" si="100"/>
        <v>1867</v>
      </c>
    </row>
    <row r="3575" spans="1:8" x14ac:dyDescent="0.25">
      <c r="A3575" s="21">
        <v>93657</v>
      </c>
      <c r="B3575" s="21"/>
      <c r="C3575" s="21" t="s">
        <v>2477</v>
      </c>
      <c r="D3575" s="21">
        <f>VLOOKUP(A3575,'Novitas non-facility'!$B:$C,2,FALSE)</f>
        <v>324.74</v>
      </c>
      <c r="E3575" s="21">
        <f>VLOOKUP(A3575,'Novitas facilty'!$B:$C,2,FALSE)</f>
        <v>466.8</v>
      </c>
      <c r="F3575" s="21"/>
      <c r="G3575" s="47">
        <f t="shared" si="99"/>
        <v>488</v>
      </c>
      <c r="H3575" s="47">
        <f t="shared" si="100"/>
        <v>701</v>
      </c>
    </row>
    <row r="3576" spans="1:8" x14ac:dyDescent="0.25">
      <c r="A3576" s="21">
        <v>93660</v>
      </c>
      <c r="B3576" s="21"/>
      <c r="C3576" s="21" t="s">
        <v>2478</v>
      </c>
      <c r="D3576" s="21">
        <f>VLOOKUP(A3576,'Novitas non-facility'!$B:$C,2,FALSE)</f>
        <v>176.25</v>
      </c>
      <c r="E3576" s="21">
        <f>VLOOKUP(A3576,'Novitas facilty'!$B:$C,2,FALSE)</f>
        <v>172.77</v>
      </c>
      <c r="F3576" s="21"/>
      <c r="G3576" s="47">
        <f t="shared" si="99"/>
        <v>265</v>
      </c>
      <c r="H3576" s="47">
        <f t="shared" si="100"/>
        <v>260</v>
      </c>
    </row>
    <row r="3577" spans="1:8" x14ac:dyDescent="0.25">
      <c r="A3577" s="21">
        <v>93662</v>
      </c>
      <c r="B3577" s="21"/>
      <c r="C3577" s="21" t="s">
        <v>2479</v>
      </c>
      <c r="D3577" s="21">
        <f>VLOOKUP(A3577,'Novitas non-facility'!$B:$C,2,FALSE)</f>
        <v>76.14</v>
      </c>
      <c r="E3577" s="21">
        <f>VLOOKUP(A3577,'Novitas facilty'!$B:$C,2,FALSE)</f>
        <v>0</v>
      </c>
      <c r="F3577" s="21"/>
      <c r="G3577" s="47">
        <f t="shared" si="99"/>
        <v>115</v>
      </c>
      <c r="H3577" s="47">
        <f t="shared" si="100"/>
        <v>0</v>
      </c>
    </row>
    <row r="3578" spans="1:8" x14ac:dyDescent="0.25">
      <c r="A3578" s="21">
        <v>93701</v>
      </c>
      <c r="B3578" s="21"/>
      <c r="C3578" s="21" t="s">
        <v>2480</v>
      </c>
      <c r="D3578" s="21">
        <f>VLOOKUP(A3578,'Novitas non-facility'!$B:$C,2,FALSE)</f>
        <v>30.05</v>
      </c>
      <c r="E3578" s="21">
        <f>VLOOKUP(A3578,'Novitas facilty'!$B:$C,2,FALSE)</f>
        <v>27.38</v>
      </c>
      <c r="F3578" s="21"/>
      <c r="G3578" s="47">
        <f t="shared" si="99"/>
        <v>46</v>
      </c>
      <c r="H3578" s="47">
        <f t="shared" si="100"/>
        <v>42</v>
      </c>
    </row>
    <row r="3579" spans="1:8" x14ac:dyDescent="0.25">
      <c r="A3579" s="21">
        <v>93702</v>
      </c>
      <c r="B3579" s="21"/>
      <c r="C3579" s="21" t="s">
        <v>2481</v>
      </c>
      <c r="D3579" s="21">
        <f>VLOOKUP(A3579,'Novitas non-facility'!$B:$C,2,FALSE)</f>
        <v>146.19</v>
      </c>
      <c r="E3579" s="21">
        <f>VLOOKUP(A3579,'Novitas facilty'!$B:$C,2,FALSE)</f>
        <v>122.84</v>
      </c>
      <c r="F3579" s="21"/>
      <c r="G3579" s="47">
        <f t="shared" si="99"/>
        <v>220</v>
      </c>
      <c r="H3579" s="47">
        <f t="shared" si="100"/>
        <v>185</v>
      </c>
    </row>
    <row r="3580" spans="1:8" x14ac:dyDescent="0.25">
      <c r="A3580" s="21">
        <v>93724</v>
      </c>
      <c r="B3580" s="21"/>
      <c r="C3580" s="21" t="s">
        <v>2482</v>
      </c>
      <c r="D3580" s="21">
        <f>VLOOKUP(A3580,'Novitas non-facility'!$B:$C,2,FALSE)</f>
        <v>304.45999999999998</v>
      </c>
      <c r="E3580" s="21">
        <f>VLOOKUP(A3580,'Novitas facilty'!$B:$C,2,FALSE)</f>
        <v>290.83</v>
      </c>
      <c r="F3580" s="21"/>
      <c r="G3580" s="47">
        <f t="shared" si="99"/>
        <v>457</v>
      </c>
      <c r="H3580" s="47">
        <f t="shared" si="100"/>
        <v>437</v>
      </c>
    </row>
    <row r="3581" spans="1:8" x14ac:dyDescent="0.25">
      <c r="A3581" s="21">
        <v>93750</v>
      </c>
      <c r="B3581" s="21"/>
      <c r="C3581" s="21" t="s">
        <v>2483</v>
      </c>
      <c r="D3581" s="21">
        <f>VLOOKUP(A3581,'Novitas non-facility'!$B:$C,2,FALSE)</f>
        <v>54.53</v>
      </c>
      <c r="E3581" s="21">
        <f>VLOOKUP(A3581,'Novitas facilty'!$B:$C,2,FALSE)</f>
        <v>42.34</v>
      </c>
      <c r="F3581" s="21"/>
      <c r="G3581" s="47">
        <f t="shared" si="99"/>
        <v>82</v>
      </c>
      <c r="H3581" s="47">
        <f t="shared" si="100"/>
        <v>64</v>
      </c>
    </row>
    <row r="3582" spans="1:8" x14ac:dyDescent="0.25">
      <c r="A3582" s="21">
        <v>93784</v>
      </c>
      <c r="B3582" s="21"/>
      <c r="C3582" s="21" t="s">
        <v>2484</v>
      </c>
      <c r="D3582" s="21">
        <f>VLOOKUP(A3582,'Novitas non-facility'!$B:$C,2,FALSE)</f>
        <v>50.59</v>
      </c>
      <c r="E3582" s="21">
        <f>VLOOKUP(A3582,'Novitas facilty'!$B:$C,2,FALSE)</f>
        <v>59.83</v>
      </c>
      <c r="F3582" s="21"/>
      <c r="G3582" s="47">
        <f t="shared" si="99"/>
        <v>76</v>
      </c>
      <c r="H3582" s="47">
        <f t="shared" si="100"/>
        <v>90</v>
      </c>
    </row>
    <row r="3583" spans="1:8" x14ac:dyDescent="0.25">
      <c r="A3583" s="21">
        <v>93786</v>
      </c>
      <c r="B3583" s="21"/>
      <c r="C3583" s="21" t="s">
        <v>2485</v>
      </c>
      <c r="D3583" s="21">
        <f>VLOOKUP(A3583,'Novitas non-facility'!$B:$C,2,FALSE)</f>
        <v>25.48</v>
      </c>
      <c r="E3583" s="21">
        <f>VLOOKUP(A3583,'Novitas facilty'!$B:$C,2,FALSE)</f>
        <v>33.82</v>
      </c>
      <c r="F3583" s="21"/>
      <c r="G3583" s="47">
        <f t="shared" si="99"/>
        <v>39</v>
      </c>
      <c r="H3583" s="47">
        <f t="shared" si="100"/>
        <v>51</v>
      </c>
    </row>
    <row r="3584" spans="1:8" x14ac:dyDescent="0.25">
      <c r="A3584" s="21">
        <v>93788</v>
      </c>
      <c r="B3584" s="21"/>
      <c r="C3584" s="21" t="s">
        <v>2486</v>
      </c>
      <c r="D3584" s="21">
        <f>VLOOKUP(A3584,'Novitas non-facility'!$B:$C,2,FALSE)</f>
        <v>6.06</v>
      </c>
      <c r="E3584" s="21">
        <f>VLOOKUP(A3584,'Novitas facilty'!$B:$C,2,FALSE)</f>
        <v>6.03</v>
      </c>
      <c r="F3584" s="21"/>
      <c r="G3584" s="47">
        <f t="shared" si="99"/>
        <v>10</v>
      </c>
      <c r="H3584" s="47">
        <f t="shared" si="100"/>
        <v>10</v>
      </c>
    </row>
    <row r="3585" spans="1:8" x14ac:dyDescent="0.25">
      <c r="A3585" s="21">
        <v>93790</v>
      </c>
      <c r="B3585" s="21"/>
      <c r="C3585" s="21" t="s">
        <v>2487</v>
      </c>
      <c r="D3585" s="21">
        <f>VLOOKUP(A3585,'Novitas non-facility'!$B:$C,2,FALSE)</f>
        <v>19.059999999999999</v>
      </c>
      <c r="E3585" s="21">
        <f>VLOOKUP(A3585,'Novitas facilty'!$B:$C,2,FALSE)</f>
        <v>19.98</v>
      </c>
      <c r="F3585" s="21"/>
      <c r="G3585" s="47">
        <f t="shared" si="99"/>
        <v>29</v>
      </c>
      <c r="H3585" s="47">
        <f t="shared" si="100"/>
        <v>30</v>
      </c>
    </row>
    <row r="3586" spans="1:8" x14ac:dyDescent="0.25">
      <c r="A3586" s="21">
        <v>93797</v>
      </c>
      <c r="B3586" s="21"/>
      <c r="C3586" s="21" t="s">
        <v>2488</v>
      </c>
      <c r="D3586" s="21">
        <f>VLOOKUP(A3586,'Novitas non-facility'!$B:$C,2,FALSE)</f>
        <v>18.489999999999998</v>
      </c>
      <c r="E3586" s="21">
        <f>VLOOKUP(A3586,'Novitas facilty'!$B:$C,2,FALSE)</f>
        <v>9.35</v>
      </c>
      <c r="F3586" s="21"/>
      <c r="G3586" s="47">
        <f t="shared" si="99"/>
        <v>28</v>
      </c>
      <c r="H3586" s="47">
        <f t="shared" si="100"/>
        <v>15</v>
      </c>
    </row>
    <row r="3587" spans="1:8" x14ac:dyDescent="0.25">
      <c r="A3587" s="21">
        <v>93798</v>
      </c>
      <c r="B3587" s="21"/>
      <c r="C3587" s="21" t="s">
        <v>2489</v>
      </c>
      <c r="D3587" s="21">
        <f>VLOOKUP(A3587,'Novitas non-facility'!$B:$C,2,FALSE)</f>
        <v>28.07</v>
      </c>
      <c r="E3587" s="21">
        <f>VLOOKUP(A3587,'Novitas facilty'!$B:$C,2,FALSE)</f>
        <v>14.35</v>
      </c>
      <c r="F3587" s="21"/>
      <c r="G3587" s="47">
        <f t="shared" si="99"/>
        <v>43</v>
      </c>
      <c r="H3587" s="47">
        <f t="shared" si="100"/>
        <v>22</v>
      </c>
    </row>
    <row r="3588" spans="1:8" x14ac:dyDescent="0.25">
      <c r="A3588" s="21">
        <v>93880</v>
      </c>
      <c r="B3588" s="21"/>
      <c r="C3588" s="21" t="s">
        <v>2490</v>
      </c>
      <c r="D3588" s="21">
        <f>VLOOKUP(A3588,'Novitas non-facility'!$B:$C,2,FALSE)</f>
        <v>215.54</v>
      </c>
      <c r="E3588" s="21">
        <f>VLOOKUP(A3588,'Novitas facilty'!$B:$C,2,FALSE)</f>
        <v>229.03</v>
      </c>
      <c r="F3588" s="21"/>
      <c r="G3588" s="47">
        <f t="shared" si="99"/>
        <v>324</v>
      </c>
      <c r="H3588" s="47">
        <f t="shared" si="100"/>
        <v>344</v>
      </c>
    </row>
    <row r="3589" spans="1:8" x14ac:dyDescent="0.25">
      <c r="A3589" s="21">
        <v>93882</v>
      </c>
      <c r="B3589" s="21"/>
      <c r="C3589" s="21" t="s">
        <v>2491</v>
      </c>
      <c r="D3589" s="21">
        <f>VLOOKUP(A3589,'Novitas non-facility'!$B:$C,2,FALSE)</f>
        <v>139.91999999999999</v>
      </c>
      <c r="E3589" s="21">
        <f>VLOOKUP(A3589,'Novitas facilty'!$B:$C,2,FALSE)</f>
        <v>146.34</v>
      </c>
      <c r="F3589" s="21"/>
      <c r="G3589" s="47">
        <f t="shared" si="99"/>
        <v>210</v>
      </c>
      <c r="H3589" s="47">
        <f t="shared" si="100"/>
        <v>220</v>
      </c>
    </row>
    <row r="3590" spans="1:8" x14ac:dyDescent="0.25">
      <c r="A3590" s="21">
        <v>93886</v>
      </c>
      <c r="B3590" s="21"/>
      <c r="C3590" s="21" t="s">
        <v>2492</v>
      </c>
      <c r="D3590" s="21">
        <f>VLOOKUP(A3590,'Novitas non-facility'!$B:$C,2,FALSE)</f>
        <v>305.22000000000003</v>
      </c>
      <c r="E3590" s="21">
        <f>VLOOKUP(A3590,'Novitas facilty'!$B:$C,2,FALSE)</f>
        <v>318.87</v>
      </c>
      <c r="F3590" s="21"/>
      <c r="G3590" s="47">
        <f t="shared" si="99"/>
        <v>458</v>
      </c>
      <c r="H3590" s="47">
        <f t="shared" si="100"/>
        <v>479</v>
      </c>
    </row>
    <row r="3591" spans="1:8" x14ac:dyDescent="0.25">
      <c r="A3591" s="21">
        <v>93888</v>
      </c>
      <c r="B3591" s="21"/>
      <c r="C3591" s="21" t="s">
        <v>2493</v>
      </c>
      <c r="D3591" s="21">
        <f>VLOOKUP(A3591,'Novitas non-facility'!$B:$C,2,FALSE)</f>
        <v>146.88</v>
      </c>
      <c r="E3591" s="21">
        <f>VLOOKUP(A3591,'Novitas facilty'!$B:$C,2,FALSE)</f>
        <v>167.32</v>
      </c>
      <c r="F3591" s="21"/>
      <c r="G3591" s="47">
        <f t="shared" si="99"/>
        <v>221</v>
      </c>
      <c r="H3591" s="47">
        <f t="shared" si="100"/>
        <v>251</v>
      </c>
    </row>
    <row r="3592" spans="1:8" x14ac:dyDescent="0.25">
      <c r="A3592" s="21">
        <v>93890</v>
      </c>
      <c r="B3592" s="21"/>
      <c r="C3592" s="21" t="s">
        <v>2494</v>
      </c>
      <c r="D3592" s="21">
        <f>VLOOKUP(A3592,'Novitas non-facility'!$B:$C,2,FALSE)</f>
        <v>313.72000000000003</v>
      </c>
      <c r="E3592" s="21">
        <f>VLOOKUP(A3592,'Novitas facilty'!$B:$C,2,FALSE)</f>
        <v>327.02</v>
      </c>
      <c r="F3592" s="21"/>
      <c r="G3592" s="47">
        <f t="shared" si="99"/>
        <v>471</v>
      </c>
      <c r="H3592" s="47">
        <f t="shared" si="100"/>
        <v>491</v>
      </c>
    </row>
    <row r="3593" spans="1:8" x14ac:dyDescent="0.25">
      <c r="A3593" s="21">
        <v>93892</v>
      </c>
      <c r="B3593" s="21"/>
      <c r="C3593" s="21" t="s">
        <v>2495</v>
      </c>
      <c r="D3593" s="21">
        <f>VLOOKUP(A3593,'Novitas non-facility'!$B:$C,2,FALSE)</f>
        <v>182.65</v>
      </c>
      <c r="E3593" s="21">
        <f>VLOOKUP(A3593,'Novitas facilty'!$B:$C,2,FALSE)</f>
        <v>379.18</v>
      </c>
      <c r="F3593" s="21"/>
      <c r="G3593" s="47">
        <f t="shared" si="99"/>
        <v>274</v>
      </c>
      <c r="H3593" s="47">
        <f t="shared" si="100"/>
        <v>569</v>
      </c>
    </row>
    <row r="3594" spans="1:8" x14ac:dyDescent="0.25">
      <c r="A3594" s="21">
        <v>93893</v>
      </c>
      <c r="B3594" s="21"/>
      <c r="C3594" s="21" t="s">
        <v>2496</v>
      </c>
      <c r="D3594" s="21">
        <f>VLOOKUP(A3594,'Novitas non-facility'!$B:$C,2,FALSE)</f>
        <v>183.37</v>
      </c>
      <c r="E3594" s="21">
        <f>VLOOKUP(A3594,'Novitas facilty'!$B:$C,2,FALSE)</f>
        <v>396.14</v>
      </c>
      <c r="F3594" s="21"/>
      <c r="G3594" s="47">
        <f t="shared" si="99"/>
        <v>276</v>
      </c>
      <c r="H3594" s="47">
        <f t="shared" si="100"/>
        <v>595</v>
      </c>
    </row>
    <row r="3595" spans="1:8" x14ac:dyDescent="0.25">
      <c r="A3595" s="21">
        <v>93922</v>
      </c>
      <c r="B3595" s="21"/>
      <c r="C3595" s="21" t="s">
        <v>2497</v>
      </c>
      <c r="D3595" s="21">
        <f>VLOOKUP(A3595,'Novitas non-facility'!$B:$C,2,FALSE)</f>
        <v>92.76</v>
      </c>
      <c r="E3595" s="21">
        <f>VLOOKUP(A3595,'Novitas facilty'!$B:$C,2,FALSE)</f>
        <v>100.96</v>
      </c>
      <c r="F3595" s="21"/>
      <c r="G3595" s="47">
        <f t="shared" si="99"/>
        <v>140</v>
      </c>
      <c r="H3595" s="47">
        <f t="shared" si="100"/>
        <v>152</v>
      </c>
    </row>
    <row r="3596" spans="1:8" x14ac:dyDescent="0.25">
      <c r="A3596" s="21">
        <v>93923</v>
      </c>
      <c r="B3596" s="21"/>
      <c r="C3596" s="21" t="s">
        <v>2498</v>
      </c>
      <c r="D3596" s="21">
        <f>VLOOKUP(A3596,'Novitas non-facility'!$B:$C,2,FALSE)</f>
        <v>144.66999999999999</v>
      </c>
      <c r="E3596" s="21">
        <f>VLOOKUP(A3596,'Novitas facilty'!$B:$C,2,FALSE)</f>
        <v>157</v>
      </c>
      <c r="F3596" s="21"/>
      <c r="G3596" s="47">
        <f t="shared" si="99"/>
        <v>218</v>
      </c>
      <c r="H3596" s="47">
        <f t="shared" si="100"/>
        <v>236</v>
      </c>
    </row>
    <row r="3597" spans="1:8" x14ac:dyDescent="0.25">
      <c r="A3597" s="21">
        <v>93924</v>
      </c>
      <c r="B3597" s="21"/>
      <c r="C3597" s="21" t="s">
        <v>2499</v>
      </c>
      <c r="D3597" s="21">
        <f>VLOOKUP(A3597,'Novitas non-facility'!$B:$C,2,FALSE)</f>
        <v>177.97</v>
      </c>
      <c r="E3597" s="21">
        <f>VLOOKUP(A3597,'Novitas facilty'!$B:$C,2,FALSE)</f>
        <v>197.1</v>
      </c>
      <c r="F3597" s="21"/>
      <c r="G3597" s="47">
        <f t="shared" si="99"/>
        <v>267</v>
      </c>
      <c r="H3597" s="47">
        <f t="shared" si="100"/>
        <v>296</v>
      </c>
    </row>
    <row r="3598" spans="1:8" x14ac:dyDescent="0.25">
      <c r="A3598" s="21">
        <v>93925</v>
      </c>
      <c r="B3598" s="21"/>
      <c r="C3598" s="21" t="s">
        <v>2500</v>
      </c>
      <c r="D3598" s="21">
        <f>VLOOKUP(A3598,'Novitas non-facility'!$B:$C,2,FALSE)</f>
        <v>271.57</v>
      </c>
      <c r="E3598" s="21">
        <f>VLOOKUP(A3598,'Novitas facilty'!$B:$C,2,FALSE)</f>
        <v>295.11</v>
      </c>
      <c r="F3598" s="21"/>
      <c r="G3598" s="47">
        <f t="shared" si="99"/>
        <v>408</v>
      </c>
      <c r="H3598" s="47">
        <f t="shared" si="100"/>
        <v>443</v>
      </c>
    </row>
    <row r="3599" spans="1:8" x14ac:dyDescent="0.25">
      <c r="A3599" s="21">
        <v>93926</v>
      </c>
      <c r="B3599" s="21"/>
      <c r="C3599" s="21" t="s">
        <v>2500</v>
      </c>
      <c r="D3599" s="21">
        <f>VLOOKUP(A3599,'Novitas non-facility'!$B:$C,2,FALSE)</f>
        <v>144.22</v>
      </c>
      <c r="E3599" s="21">
        <f>VLOOKUP(A3599,'Novitas facilty'!$B:$C,2,FALSE)</f>
        <v>173.74</v>
      </c>
      <c r="F3599" s="21"/>
      <c r="G3599" s="47">
        <f t="shared" si="99"/>
        <v>217</v>
      </c>
      <c r="H3599" s="47">
        <f t="shared" si="100"/>
        <v>261</v>
      </c>
    </row>
    <row r="3600" spans="1:8" x14ac:dyDescent="0.25">
      <c r="A3600" s="21">
        <v>93930</v>
      </c>
      <c r="B3600" s="21"/>
      <c r="C3600" s="21" t="s">
        <v>2501</v>
      </c>
      <c r="D3600" s="21">
        <f>VLOOKUP(A3600,'Novitas non-facility'!$B:$C,2,FALSE)</f>
        <v>220.83</v>
      </c>
      <c r="E3600" s="21">
        <f>VLOOKUP(A3600,'Novitas facilty'!$B:$C,2,FALSE)</f>
        <v>236.68</v>
      </c>
      <c r="F3600" s="21"/>
      <c r="G3600" s="47">
        <f t="shared" si="99"/>
        <v>332</v>
      </c>
      <c r="H3600" s="47">
        <f t="shared" si="100"/>
        <v>356</v>
      </c>
    </row>
    <row r="3601" spans="1:8" x14ac:dyDescent="0.25">
      <c r="A3601" s="21">
        <v>93931</v>
      </c>
      <c r="B3601" s="21"/>
      <c r="C3601" s="21" t="s">
        <v>2501</v>
      </c>
      <c r="D3601" s="21">
        <f>VLOOKUP(A3601,'Novitas non-facility'!$B:$C,2,FALSE)</f>
        <v>139.27000000000001</v>
      </c>
      <c r="E3601" s="21">
        <f>VLOOKUP(A3601,'Novitas facilty'!$B:$C,2,FALSE)</f>
        <v>146.36000000000001</v>
      </c>
      <c r="F3601" s="21"/>
      <c r="G3601" s="47">
        <f t="shared" si="99"/>
        <v>209</v>
      </c>
      <c r="H3601" s="47">
        <f t="shared" si="100"/>
        <v>220</v>
      </c>
    </row>
    <row r="3602" spans="1:8" x14ac:dyDescent="0.25">
      <c r="A3602" s="21">
        <v>93965</v>
      </c>
      <c r="B3602" s="21"/>
      <c r="C3602" s="21" t="s">
        <v>2502</v>
      </c>
      <c r="D3602" s="21">
        <f>VLOOKUP(A3602,'Novitas non-facility'!$B:$C,2,FALSE)</f>
        <v>136.05000000000001</v>
      </c>
      <c r="E3602" s="21">
        <f>VLOOKUP(A3602,'Novitas facilty'!$B:$C,2,FALSE)</f>
        <v>136.05000000000001</v>
      </c>
      <c r="F3602" s="21"/>
      <c r="G3602" s="47">
        <f t="shared" si="99"/>
        <v>205</v>
      </c>
      <c r="H3602" s="47">
        <f t="shared" si="100"/>
        <v>205</v>
      </c>
    </row>
    <row r="3603" spans="1:8" x14ac:dyDescent="0.25">
      <c r="A3603" s="21">
        <v>93970</v>
      </c>
      <c r="B3603" s="21"/>
      <c r="C3603" s="21" t="s">
        <v>2502</v>
      </c>
      <c r="D3603" s="21">
        <f>VLOOKUP(A3603,'Novitas non-facility'!$B:$C,2,FALSE)</f>
        <v>212.82</v>
      </c>
      <c r="E3603" s="21">
        <f>VLOOKUP(A3603,'Novitas facilty'!$B:$C,2,FALSE)</f>
        <v>223.36</v>
      </c>
      <c r="F3603" s="21"/>
      <c r="G3603" s="47">
        <f t="shared" si="99"/>
        <v>320</v>
      </c>
      <c r="H3603" s="47">
        <f t="shared" si="100"/>
        <v>336</v>
      </c>
    </row>
    <row r="3604" spans="1:8" x14ac:dyDescent="0.25">
      <c r="A3604" s="21">
        <v>93971</v>
      </c>
      <c r="B3604" s="21"/>
      <c r="C3604" s="21" t="s">
        <v>2502</v>
      </c>
      <c r="D3604" s="21">
        <f>VLOOKUP(A3604,'Novitas non-facility'!$B:$C,2,FALSE)</f>
        <v>134.84</v>
      </c>
      <c r="E3604" s="21">
        <f>VLOOKUP(A3604,'Novitas facilty'!$B:$C,2,FALSE)</f>
        <v>136.49</v>
      </c>
      <c r="F3604" s="21"/>
      <c r="G3604" s="47">
        <f t="shared" si="99"/>
        <v>203</v>
      </c>
      <c r="H3604" s="47">
        <f t="shared" si="100"/>
        <v>205</v>
      </c>
    </row>
    <row r="3605" spans="1:8" x14ac:dyDescent="0.25">
      <c r="A3605" s="21">
        <v>93975</v>
      </c>
      <c r="B3605" s="21"/>
      <c r="C3605" s="21" t="s">
        <v>2503</v>
      </c>
      <c r="D3605" s="21">
        <f>VLOOKUP(A3605,'Novitas non-facility'!$B:$C,2,FALSE)</f>
        <v>300.08999999999997</v>
      </c>
      <c r="E3605" s="21">
        <f>VLOOKUP(A3605,'Novitas facilty'!$B:$C,2,FALSE)</f>
        <v>319.55</v>
      </c>
      <c r="F3605" s="21"/>
      <c r="G3605" s="47">
        <f t="shared" si="99"/>
        <v>451</v>
      </c>
      <c r="H3605" s="47">
        <f t="shared" si="100"/>
        <v>480</v>
      </c>
    </row>
    <row r="3606" spans="1:8" x14ac:dyDescent="0.25">
      <c r="A3606" s="21">
        <v>93976</v>
      </c>
      <c r="B3606" s="21"/>
      <c r="C3606" s="21" t="s">
        <v>2503</v>
      </c>
      <c r="D3606" s="21">
        <f>VLOOKUP(A3606,'Novitas non-facility'!$B:$C,2,FALSE)</f>
        <v>160.49</v>
      </c>
      <c r="E3606" s="21">
        <f>VLOOKUP(A3606,'Novitas facilty'!$B:$C,2,FALSE)</f>
        <v>183.96</v>
      </c>
      <c r="F3606" s="21"/>
      <c r="G3606" s="47">
        <f t="shared" si="99"/>
        <v>241</v>
      </c>
      <c r="H3606" s="47">
        <f t="shared" si="100"/>
        <v>276</v>
      </c>
    </row>
    <row r="3607" spans="1:8" x14ac:dyDescent="0.25">
      <c r="A3607" s="21">
        <v>93978</v>
      </c>
      <c r="B3607" s="21"/>
      <c r="C3607" s="21" t="s">
        <v>2503</v>
      </c>
      <c r="D3607" s="21">
        <f>VLOOKUP(A3607,'Novitas non-facility'!$B:$C,2,FALSE)</f>
        <v>203.24</v>
      </c>
      <c r="E3607" s="21">
        <f>VLOOKUP(A3607,'Novitas facilty'!$B:$C,2,FALSE)</f>
        <v>216.93</v>
      </c>
      <c r="F3607" s="21"/>
      <c r="G3607" s="47">
        <f t="shared" si="99"/>
        <v>305</v>
      </c>
      <c r="H3607" s="47">
        <f t="shared" si="100"/>
        <v>326</v>
      </c>
    </row>
    <row r="3608" spans="1:8" x14ac:dyDescent="0.25">
      <c r="A3608" s="21">
        <v>93979</v>
      </c>
      <c r="B3608" s="21"/>
      <c r="C3608" s="21" t="s">
        <v>2503</v>
      </c>
      <c r="D3608" s="21">
        <f>VLOOKUP(A3608,'Novitas non-facility'!$B:$C,2,FALSE)</f>
        <v>132.03</v>
      </c>
      <c r="E3608" s="21">
        <f>VLOOKUP(A3608,'Novitas facilty'!$B:$C,2,FALSE)</f>
        <v>135.88</v>
      </c>
      <c r="F3608" s="21"/>
      <c r="G3608" s="47">
        <f t="shared" si="99"/>
        <v>199</v>
      </c>
      <c r="H3608" s="47">
        <f t="shared" si="100"/>
        <v>204</v>
      </c>
    </row>
    <row r="3609" spans="1:8" x14ac:dyDescent="0.25">
      <c r="A3609" s="21">
        <v>93980</v>
      </c>
      <c r="B3609" s="21"/>
      <c r="C3609" s="21" t="s">
        <v>2504</v>
      </c>
      <c r="D3609" s="21">
        <f>VLOOKUP(A3609,'Novitas non-facility'!$B:$C,2,FALSE)</f>
        <v>128</v>
      </c>
      <c r="E3609" s="21">
        <f>VLOOKUP(A3609,'Novitas facilty'!$B:$C,2,FALSE)</f>
        <v>133.21</v>
      </c>
      <c r="F3609" s="21"/>
      <c r="G3609" s="47">
        <f t="shared" si="99"/>
        <v>192</v>
      </c>
      <c r="H3609" s="47">
        <f t="shared" si="100"/>
        <v>200</v>
      </c>
    </row>
    <row r="3610" spans="1:8" x14ac:dyDescent="0.25">
      <c r="A3610" s="21">
        <v>93981</v>
      </c>
      <c r="B3610" s="21"/>
      <c r="C3610" s="21" t="s">
        <v>2504</v>
      </c>
      <c r="D3610" s="21">
        <f>VLOOKUP(A3610,'Novitas non-facility'!$B:$C,2,FALSE)</f>
        <v>78.53</v>
      </c>
      <c r="E3610" s="21">
        <f>VLOOKUP(A3610,'Novitas facilty'!$B:$C,2,FALSE)</f>
        <v>82.13</v>
      </c>
      <c r="F3610" s="21"/>
      <c r="G3610" s="47">
        <f t="shared" si="99"/>
        <v>118</v>
      </c>
      <c r="H3610" s="47">
        <f t="shared" si="100"/>
        <v>124</v>
      </c>
    </row>
    <row r="3611" spans="1:8" x14ac:dyDescent="0.25">
      <c r="A3611" s="21">
        <v>93982</v>
      </c>
      <c r="B3611" s="21"/>
      <c r="C3611" s="21" t="s">
        <v>2505</v>
      </c>
      <c r="D3611" s="21">
        <f>VLOOKUP(A3611,'Novitas non-facility'!$B:$C,2,FALSE)</f>
        <v>48.02</v>
      </c>
      <c r="E3611" s="21">
        <f>VLOOKUP(A3611,'Novitas facilty'!$B:$C,2,FALSE)</f>
        <v>48.02</v>
      </c>
      <c r="F3611" s="21"/>
      <c r="G3611" s="47">
        <f t="shared" si="99"/>
        <v>73</v>
      </c>
      <c r="H3611" s="47">
        <f t="shared" si="100"/>
        <v>73</v>
      </c>
    </row>
    <row r="3612" spans="1:8" x14ac:dyDescent="0.25">
      <c r="A3612" s="21">
        <v>93990</v>
      </c>
      <c r="B3612" s="21"/>
      <c r="C3612" s="21" t="s">
        <v>2506</v>
      </c>
      <c r="D3612" s="21">
        <f>VLOOKUP(A3612,'Novitas non-facility'!$B:$C,2,FALSE)</f>
        <v>144.83000000000001</v>
      </c>
      <c r="E3612" s="21">
        <f>VLOOKUP(A3612,'Novitas facilty'!$B:$C,2,FALSE)</f>
        <v>183.77</v>
      </c>
      <c r="F3612" s="21"/>
      <c r="G3612" s="47">
        <f t="shared" si="99"/>
        <v>218</v>
      </c>
      <c r="H3612" s="47">
        <f t="shared" si="100"/>
        <v>276</v>
      </c>
    </row>
    <row r="3613" spans="1:8" x14ac:dyDescent="0.25">
      <c r="A3613" s="21">
        <v>94002</v>
      </c>
      <c r="B3613" s="21"/>
      <c r="C3613" s="21" t="s">
        <v>2507</v>
      </c>
      <c r="D3613" s="21">
        <f>VLOOKUP(A3613,'Novitas non-facility'!$B:$C,2,FALSE)</f>
        <v>96.48</v>
      </c>
      <c r="E3613" s="21">
        <f>VLOOKUP(A3613,'Novitas facilty'!$B:$C,2,FALSE)</f>
        <v>99.01</v>
      </c>
      <c r="F3613" s="21"/>
      <c r="G3613" s="47">
        <f t="shared" si="99"/>
        <v>145</v>
      </c>
      <c r="H3613" s="47">
        <f t="shared" si="100"/>
        <v>149</v>
      </c>
    </row>
    <row r="3614" spans="1:8" x14ac:dyDescent="0.25">
      <c r="A3614" s="21">
        <v>94003</v>
      </c>
      <c r="B3614" s="21"/>
      <c r="C3614" s="21" t="s">
        <v>2508</v>
      </c>
      <c r="D3614" s="21">
        <f>VLOOKUP(A3614,'Novitas non-facility'!$B:$C,2,FALSE)</f>
        <v>67.63</v>
      </c>
      <c r="E3614" s="21">
        <f>VLOOKUP(A3614,'Novitas facilty'!$B:$C,2,FALSE)</f>
        <v>71.489999999999995</v>
      </c>
      <c r="F3614" s="21"/>
      <c r="G3614" s="47">
        <f t="shared" si="99"/>
        <v>102</v>
      </c>
      <c r="H3614" s="47">
        <f t="shared" si="100"/>
        <v>108</v>
      </c>
    </row>
    <row r="3615" spans="1:8" x14ac:dyDescent="0.25">
      <c r="A3615" s="21">
        <v>94004</v>
      </c>
      <c r="B3615" s="21"/>
      <c r="C3615" s="21" t="s">
        <v>2509</v>
      </c>
      <c r="D3615" s="21">
        <f>VLOOKUP(A3615,'Novitas non-facility'!$B:$C,2,FALSE)</f>
        <v>50.15</v>
      </c>
      <c r="E3615" s="21">
        <f>VLOOKUP(A3615,'Novitas facilty'!$B:$C,2,FALSE)</f>
        <v>52.32</v>
      </c>
      <c r="F3615" s="21"/>
      <c r="G3615" s="47">
        <f t="shared" si="99"/>
        <v>76</v>
      </c>
      <c r="H3615" s="47">
        <f t="shared" si="100"/>
        <v>79</v>
      </c>
    </row>
    <row r="3616" spans="1:8" x14ac:dyDescent="0.25">
      <c r="A3616" s="21">
        <v>94010</v>
      </c>
      <c r="B3616" s="21"/>
      <c r="C3616" s="21" t="s">
        <v>2510</v>
      </c>
      <c r="D3616" s="21">
        <f>VLOOKUP(A3616,'Novitas non-facility'!$B:$C,2,FALSE)</f>
        <v>29.91</v>
      </c>
      <c r="E3616" s="21">
        <f>VLOOKUP(A3616,'Novitas facilty'!$B:$C,2,FALSE)</f>
        <v>40.450000000000003</v>
      </c>
      <c r="F3616" s="21"/>
      <c r="G3616" s="47">
        <f t="shared" si="99"/>
        <v>45</v>
      </c>
      <c r="H3616" s="47">
        <f t="shared" si="100"/>
        <v>61</v>
      </c>
    </row>
    <row r="3617" spans="1:8" x14ac:dyDescent="0.25">
      <c r="A3617" s="21">
        <v>94011</v>
      </c>
      <c r="B3617" s="21"/>
      <c r="C3617" s="21" t="s">
        <v>2511</v>
      </c>
      <c r="D3617" s="21">
        <f>VLOOKUP(A3617,'Novitas non-facility'!$B:$C,2,FALSE)</f>
        <v>90.12</v>
      </c>
      <c r="E3617" s="21">
        <f>VLOOKUP(A3617,'Novitas facilty'!$B:$C,2,FALSE)</f>
        <v>109.89</v>
      </c>
      <c r="F3617" s="21"/>
      <c r="G3617" s="47">
        <f t="shared" si="99"/>
        <v>136</v>
      </c>
      <c r="H3617" s="47">
        <f t="shared" si="100"/>
        <v>165</v>
      </c>
    </row>
    <row r="3618" spans="1:8" x14ac:dyDescent="0.25">
      <c r="A3618" s="21">
        <v>94012</v>
      </c>
      <c r="B3618" s="21"/>
      <c r="C3618" s="21" t="s">
        <v>2512</v>
      </c>
      <c r="D3618" s="21">
        <f>VLOOKUP(A3618,'Novitas non-facility'!$B:$C,2,FALSE)</f>
        <v>146.11000000000001</v>
      </c>
      <c r="E3618" s="21">
        <f>VLOOKUP(A3618,'Novitas facilty'!$B:$C,2,FALSE)</f>
        <v>167.95</v>
      </c>
      <c r="F3618" s="21"/>
      <c r="G3618" s="47">
        <f t="shared" si="99"/>
        <v>220</v>
      </c>
      <c r="H3618" s="47">
        <f t="shared" si="100"/>
        <v>252</v>
      </c>
    </row>
    <row r="3619" spans="1:8" x14ac:dyDescent="0.25">
      <c r="A3619" s="21">
        <v>94013</v>
      </c>
      <c r="B3619" s="21"/>
      <c r="C3619" s="21" t="s">
        <v>2513</v>
      </c>
      <c r="D3619" s="21">
        <f>VLOOKUP(A3619,'Novitas non-facility'!$B:$C,2,FALSE)</f>
        <v>20</v>
      </c>
      <c r="E3619" s="21">
        <f>VLOOKUP(A3619,'Novitas facilty'!$B:$C,2,FALSE)</f>
        <v>36.97</v>
      </c>
      <c r="F3619" s="21"/>
      <c r="G3619" s="47">
        <f t="shared" si="99"/>
        <v>30</v>
      </c>
      <c r="H3619" s="47">
        <f t="shared" si="100"/>
        <v>56</v>
      </c>
    </row>
    <row r="3620" spans="1:8" x14ac:dyDescent="0.25">
      <c r="A3620" s="21">
        <v>94014</v>
      </c>
      <c r="B3620" s="21"/>
      <c r="C3620" s="21" t="s">
        <v>2514</v>
      </c>
      <c r="D3620" s="21">
        <f>VLOOKUP(A3620,'Novitas non-facility'!$B:$C,2,FALSE)</f>
        <v>60.86</v>
      </c>
      <c r="E3620" s="21">
        <f>VLOOKUP(A3620,'Novitas facilty'!$B:$C,2,FALSE)</f>
        <v>62.15</v>
      </c>
      <c r="F3620" s="21"/>
      <c r="G3620" s="47">
        <f t="shared" si="99"/>
        <v>92</v>
      </c>
      <c r="H3620" s="47">
        <f t="shared" si="100"/>
        <v>94</v>
      </c>
    </row>
    <row r="3621" spans="1:8" x14ac:dyDescent="0.25">
      <c r="A3621" s="21">
        <v>94015</v>
      </c>
      <c r="B3621" s="21"/>
      <c r="C3621" s="21" t="s">
        <v>2514</v>
      </c>
      <c r="D3621" s="21">
        <f>VLOOKUP(A3621,'Novitas non-facility'!$B:$C,2,FALSE)</f>
        <v>35</v>
      </c>
      <c r="E3621" s="21">
        <f>VLOOKUP(A3621,'Novitas facilty'!$B:$C,2,FALSE)</f>
        <v>35.03</v>
      </c>
      <c r="F3621" s="21"/>
      <c r="G3621" s="47">
        <f t="shared" ref="G3621:G3684" si="101">ROUNDUP(D3621*$M$2,0)</f>
        <v>53</v>
      </c>
      <c r="H3621" s="47">
        <f t="shared" ref="H3621:H3684" si="102">ROUNDUP(E3621*$M$2,0)</f>
        <v>53</v>
      </c>
    </row>
    <row r="3622" spans="1:8" x14ac:dyDescent="0.25">
      <c r="A3622" s="21">
        <v>94016</v>
      </c>
      <c r="B3622" s="21"/>
      <c r="C3622" s="21" t="s">
        <v>2515</v>
      </c>
      <c r="D3622" s="21">
        <f>VLOOKUP(A3622,'Novitas non-facility'!$B:$C,2,FALSE)</f>
        <v>25.85</v>
      </c>
      <c r="E3622" s="21">
        <f>VLOOKUP(A3622,'Novitas facilty'!$B:$C,2,FALSE)</f>
        <v>27.11</v>
      </c>
      <c r="F3622" s="21"/>
      <c r="G3622" s="47">
        <f t="shared" si="101"/>
        <v>39</v>
      </c>
      <c r="H3622" s="47">
        <f t="shared" si="102"/>
        <v>41</v>
      </c>
    </row>
    <row r="3623" spans="1:8" x14ac:dyDescent="0.25">
      <c r="A3623" s="21">
        <v>94060</v>
      </c>
      <c r="B3623" s="21"/>
      <c r="C3623" s="21" t="s">
        <v>2516</v>
      </c>
      <c r="D3623" s="21">
        <f>VLOOKUP(A3623,'Novitas non-facility'!$B:$C,2,FALSE)</f>
        <v>43.09</v>
      </c>
      <c r="E3623" s="21">
        <f>VLOOKUP(A3623,'Novitas facilty'!$B:$C,2,FALSE)</f>
        <v>68.290000000000006</v>
      </c>
      <c r="F3623" s="21"/>
      <c r="G3623" s="47">
        <f t="shared" si="101"/>
        <v>65</v>
      </c>
      <c r="H3623" s="47">
        <f t="shared" si="102"/>
        <v>103</v>
      </c>
    </row>
    <row r="3624" spans="1:8" x14ac:dyDescent="0.25">
      <c r="A3624" s="21">
        <v>94070</v>
      </c>
      <c r="B3624" s="21"/>
      <c r="C3624" s="21" t="s">
        <v>2516</v>
      </c>
      <c r="D3624" s="21">
        <f>VLOOKUP(A3624,'Novitas non-facility'!$B:$C,2,FALSE)</f>
        <v>67.48</v>
      </c>
      <c r="E3624" s="21">
        <f>VLOOKUP(A3624,'Novitas facilty'!$B:$C,2,FALSE)</f>
        <v>65.87</v>
      </c>
      <c r="F3624" s="21"/>
      <c r="G3624" s="47">
        <f t="shared" si="101"/>
        <v>102</v>
      </c>
      <c r="H3624" s="47">
        <f t="shared" si="102"/>
        <v>99</v>
      </c>
    </row>
    <row r="3625" spans="1:8" x14ac:dyDescent="0.25">
      <c r="A3625" s="21">
        <v>94200</v>
      </c>
      <c r="B3625" s="21"/>
      <c r="C3625" s="21" t="s">
        <v>2517</v>
      </c>
      <c r="D3625" s="21">
        <f>VLOOKUP(A3625,'Novitas non-facility'!$B:$C,2,FALSE)</f>
        <v>16.54</v>
      </c>
      <c r="E3625" s="21">
        <f>VLOOKUP(A3625,'Novitas facilty'!$B:$C,2,FALSE)</f>
        <v>28.18</v>
      </c>
      <c r="F3625" s="21"/>
      <c r="G3625" s="47">
        <f t="shared" si="101"/>
        <v>25</v>
      </c>
      <c r="H3625" s="47">
        <f t="shared" si="102"/>
        <v>43</v>
      </c>
    </row>
    <row r="3626" spans="1:8" x14ac:dyDescent="0.25">
      <c r="A3626" s="21">
        <v>94250</v>
      </c>
      <c r="B3626" s="21"/>
      <c r="C3626" s="21" t="s">
        <v>2518</v>
      </c>
      <c r="D3626" s="21">
        <f>VLOOKUP(A3626,'Novitas non-facility'!$B:$C,2,FALSE)</f>
        <v>29.39</v>
      </c>
      <c r="E3626" s="21">
        <f>VLOOKUP(A3626,'Novitas facilty'!$B:$C,2,FALSE)</f>
        <v>29.39</v>
      </c>
      <c r="F3626" s="21"/>
      <c r="G3626" s="47">
        <f t="shared" si="101"/>
        <v>45</v>
      </c>
      <c r="H3626" s="47">
        <f t="shared" si="102"/>
        <v>45</v>
      </c>
    </row>
    <row r="3627" spans="1:8" x14ac:dyDescent="0.25">
      <c r="A3627" s="21">
        <v>94375</v>
      </c>
      <c r="B3627" s="21"/>
      <c r="C3627" s="21" t="s">
        <v>2519</v>
      </c>
      <c r="D3627" s="21">
        <f>VLOOKUP(A3627,'Novitas non-facility'!$B:$C,2,FALSE)</f>
        <v>42.45</v>
      </c>
      <c r="E3627" s="21">
        <f>VLOOKUP(A3627,'Novitas facilty'!$B:$C,2,FALSE)</f>
        <v>43.58</v>
      </c>
      <c r="F3627" s="21"/>
      <c r="G3627" s="47">
        <f t="shared" si="101"/>
        <v>64</v>
      </c>
      <c r="H3627" s="47">
        <f t="shared" si="102"/>
        <v>66</v>
      </c>
    </row>
    <row r="3628" spans="1:8" x14ac:dyDescent="0.25">
      <c r="A3628" s="21">
        <v>94400</v>
      </c>
      <c r="B3628" s="21"/>
      <c r="C3628" s="21" t="s">
        <v>2520</v>
      </c>
      <c r="D3628" s="21">
        <f>VLOOKUP(A3628,'Novitas non-facility'!$B:$C,2,FALSE)</f>
        <v>62.17</v>
      </c>
      <c r="E3628" s="21">
        <f>VLOOKUP(A3628,'Novitas facilty'!$B:$C,2,FALSE)</f>
        <v>62.17</v>
      </c>
      <c r="F3628" s="21"/>
      <c r="G3628" s="47">
        <f t="shared" si="101"/>
        <v>94</v>
      </c>
      <c r="H3628" s="47">
        <f t="shared" si="102"/>
        <v>94</v>
      </c>
    </row>
    <row r="3629" spans="1:8" x14ac:dyDescent="0.25">
      <c r="A3629" s="21">
        <v>94450</v>
      </c>
      <c r="B3629" s="21"/>
      <c r="C3629" s="21" t="s">
        <v>2521</v>
      </c>
      <c r="D3629" s="21">
        <f>VLOOKUP(A3629,'Novitas non-facility'!$B:$C,2,FALSE)</f>
        <v>92.02</v>
      </c>
      <c r="E3629" s="21">
        <f>VLOOKUP(A3629,'Novitas facilty'!$B:$C,2,FALSE)</f>
        <v>76.27</v>
      </c>
      <c r="F3629" s="21"/>
      <c r="G3629" s="47">
        <f t="shared" si="101"/>
        <v>139</v>
      </c>
      <c r="H3629" s="47">
        <f t="shared" si="102"/>
        <v>115</v>
      </c>
    </row>
    <row r="3630" spans="1:8" x14ac:dyDescent="0.25">
      <c r="A3630" s="21">
        <v>94452</v>
      </c>
      <c r="B3630" s="21"/>
      <c r="C3630" s="21" t="s">
        <v>2522</v>
      </c>
      <c r="D3630" s="21">
        <f>VLOOKUP(A3630,'Novitas non-facility'!$B:$C,2,FALSE)</f>
        <v>54.26</v>
      </c>
      <c r="E3630" s="21">
        <f>VLOOKUP(A3630,'Novitas facilty'!$B:$C,2,FALSE)</f>
        <v>64.52</v>
      </c>
      <c r="F3630" s="21"/>
      <c r="G3630" s="47">
        <f t="shared" si="101"/>
        <v>82</v>
      </c>
      <c r="H3630" s="47">
        <f t="shared" si="102"/>
        <v>97</v>
      </c>
    </row>
    <row r="3631" spans="1:8" x14ac:dyDescent="0.25">
      <c r="A3631" s="21">
        <v>94453</v>
      </c>
      <c r="B3631" s="21"/>
      <c r="C3631" s="21" t="s">
        <v>2523</v>
      </c>
      <c r="D3631" s="21">
        <f>VLOOKUP(A3631,'Novitas non-facility'!$B:$C,2,FALSE)</f>
        <v>74.12</v>
      </c>
      <c r="E3631" s="21">
        <f>VLOOKUP(A3631,'Novitas facilty'!$B:$C,2,FALSE)</f>
        <v>89.56</v>
      </c>
      <c r="F3631" s="21"/>
      <c r="G3631" s="47">
        <f t="shared" si="101"/>
        <v>112</v>
      </c>
      <c r="H3631" s="47">
        <f t="shared" si="102"/>
        <v>135</v>
      </c>
    </row>
    <row r="3632" spans="1:8" x14ac:dyDescent="0.25">
      <c r="A3632" s="21">
        <v>94610</v>
      </c>
      <c r="B3632" s="21"/>
      <c r="C3632" s="21" t="s">
        <v>2524</v>
      </c>
      <c r="D3632" s="21">
        <f>VLOOKUP(A3632,'Novitas non-facility'!$B:$C,2,FALSE)</f>
        <v>59.59</v>
      </c>
      <c r="E3632" s="21">
        <f>VLOOKUP(A3632,'Novitas facilty'!$B:$C,2,FALSE)</f>
        <v>63.83</v>
      </c>
      <c r="F3632" s="21"/>
      <c r="G3632" s="47">
        <f t="shared" si="101"/>
        <v>90</v>
      </c>
      <c r="H3632" s="47">
        <f t="shared" si="102"/>
        <v>96</v>
      </c>
    </row>
    <row r="3633" spans="1:8" x14ac:dyDescent="0.25">
      <c r="A3633" s="21">
        <v>94620</v>
      </c>
      <c r="B3633" s="21"/>
      <c r="C3633" s="21" t="s">
        <v>2525</v>
      </c>
      <c r="D3633" s="21">
        <f>VLOOKUP(A3633,'Novitas non-facility'!$B:$C,2,FALSE)</f>
        <v>61.7</v>
      </c>
      <c r="E3633" s="21">
        <f>VLOOKUP(A3633,'Novitas facilty'!$B:$C,2,FALSE)</f>
        <v>61.7</v>
      </c>
      <c r="F3633" s="21"/>
      <c r="G3633" s="47">
        <f t="shared" si="101"/>
        <v>93</v>
      </c>
      <c r="H3633" s="47">
        <f t="shared" si="102"/>
        <v>93</v>
      </c>
    </row>
    <row r="3634" spans="1:8" x14ac:dyDescent="0.25">
      <c r="A3634" s="21">
        <v>94621</v>
      </c>
      <c r="B3634" s="21"/>
      <c r="C3634" s="21" t="s">
        <v>2526</v>
      </c>
      <c r="D3634" s="21">
        <f>VLOOKUP(A3634,'Novitas non-facility'!$B:$C,2,FALSE)</f>
        <v>169.15</v>
      </c>
      <c r="E3634" s="21">
        <f>VLOOKUP(A3634,'Novitas facilty'!$B:$C,2,FALSE)</f>
        <v>180.91</v>
      </c>
      <c r="F3634" s="21"/>
      <c r="G3634" s="47">
        <f t="shared" si="101"/>
        <v>254</v>
      </c>
      <c r="H3634" s="47">
        <f t="shared" si="102"/>
        <v>272</v>
      </c>
    </row>
    <row r="3635" spans="1:8" x14ac:dyDescent="0.25">
      <c r="A3635" s="21">
        <v>94640</v>
      </c>
      <c r="B3635" s="21"/>
      <c r="C3635" s="21" t="s">
        <v>2527</v>
      </c>
      <c r="D3635" s="21">
        <f>VLOOKUP(A3635,'Novitas non-facility'!$B:$C,2,FALSE)</f>
        <v>10.25</v>
      </c>
      <c r="E3635" s="21">
        <f>VLOOKUP(A3635,'Novitas facilty'!$B:$C,2,FALSE)</f>
        <v>20.93</v>
      </c>
      <c r="F3635" s="21"/>
      <c r="G3635" s="47">
        <f t="shared" si="101"/>
        <v>16</v>
      </c>
      <c r="H3635" s="47">
        <f t="shared" si="102"/>
        <v>32</v>
      </c>
    </row>
    <row r="3636" spans="1:8" x14ac:dyDescent="0.25">
      <c r="A3636" s="21">
        <v>94644</v>
      </c>
      <c r="B3636" s="21"/>
      <c r="C3636" s="21" t="s">
        <v>2528</v>
      </c>
      <c r="D3636" s="21">
        <f>VLOOKUP(A3636,'Novitas non-facility'!$B:$C,2,FALSE)</f>
        <v>67.760000000000005</v>
      </c>
      <c r="E3636" s="21">
        <f>VLOOKUP(A3636,'Novitas facilty'!$B:$C,2,FALSE)</f>
        <v>49.93</v>
      </c>
      <c r="F3636" s="21"/>
      <c r="G3636" s="47">
        <f t="shared" si="101"/>
        <v>102</v>
      </c>
      <c r="H3636" s="47">
        <f t="shared" si="102"/>
        <v>75</v>
      </c>
    </row>
    <row r="3637" spans="1:8" x14ac:dyDescent="0.25">
      <c r="A3637" s="21">
        <v>94645</v>
      </c>
      <c r="B3637" s="21"/>
      <c r="C3637" s="21" t="s">
        <v>2529</v>
      </c>
      <c r="D3637" s="21">
        <f>VLOOKUP(A3637,'Novitas non-facility'!$B:$C,2,FALSE)</f>
        <v>17.86</v>
      </c>
      <c r="E3637" s="21">
        <f>VLOOKUP(A3637,'Novitas facilty'!$B:$C,2,FALSE)</f>
        <v>16.100000000000001</v>
      </c>
      <c r="F3637" s="21"/>
      <c r="G3637" s="47">
        <f t="shared" si="101"/>
        <v>27</v>
      </c>
      <c r="H3637" s="47">
        <f t="shared" si="102"/>
        <v>25</v>
      </c>
    </row>
    <row r="3638" spans="1:8" x14ac:dyDescent="0.25">
      <c r="A3638" s="21">
        <v>94660</v>
      </c>
      <c r="B3638" s="21"/>
      <c r="C3638" s="21" t="s">
        <v>2530</v>
      </c>
      <c r="D3638" s="21">
        <f>VLOOKUP(A3638,'Novitas non-facility'!$B:$C,2,FALSE)</f>
        <v>69.19</v>
      </c>
      <c r="E3638" s="21">
        <f>VLOOKUP(A3638,'Novitas facilty'!$B:$C,2,FALSE)</f>
        <v>39.1</v>
      </c>
      <c r="F3638" s="21"/>
      <c r="G3638" s="47">
        <f t="shared" si="101"/>
        <v>104</v>
      </c>
      <c r="H3638" s="47">
        <f t="shared" si="102"/>
        <v>59</v>
      </c>
    </row>
    <row r="3639" spans="1:8" x14ac:dyDescent="0.25">
      <c r="A3639" s="21">
        <v>94662</v>
      </c>
      <c r="B3639" s="21"/>
      <c r="C3639" s="21" t="s">
        <v>2531</v>
      </c>
      <c r="D3639" s="21">
        <f>VLOOKUP(A3639,'Novitas non-facility'!$B:$C,2,FALSE)</f>
        <v>36.82</v>
      </c>
      <c r="E3639" s="21">
        <f>VLOOKUP(A3639,'Novitas facilty'!$B:$C,2,FALSE)</f>
        <v>39.89</v>
      </c>
      <c r="F3639" s="21"/>
      <c r="G3639" s="47">
        <f t="shared" si="101"/>
        <v>56</v>
      </c>
      <c r="H3639" s="47">
        <f t="shared" si="102"/>
        <v>60</v>
      </c>
    </row>
    <row r="3640" spans="1:8" x14ac:dyDescent="0.25">
      <c r="A3640" s="21">
        <v>94664</v>
      </c>
      <c r="B3640" s="21"/>
      <c r="C3640" s="21" t="s">
        <v>2532</v>
      </c>
      <c r="D3640" s="21">
        <f>VLOOKUP(A3640,'Novitas non-facility'!$B:$C,2,FALSE)</f>
        <v>19.39</v>
      </c>
      <c r="E3640" s="21">
        <f>VLOOKUP(A3640,'Novitas facilty'!$B:$C,2,FALSE)</f>
        <v>19.72</v>
      </c>
      <c r="F3640" s="21"/>
      <c r="G3640" s="47">
        <f t="shared" si="101"/>
        <v>30</v>
      </c>
      <c r="H3640" s="47">
        <f t="shared" si="102"/>
        <v>30</v>
      </c>
    </row>
    <row r="3641" spans="1:8" x14ac:dyDescent="0.25">
      <c r="A3641" s="21">
        <v>94667</v>
      </c>
      <c r="B3641" s="21"/>
      <c r="C3641" s="21" t="s">
        <v>2533</v>
      </c>
      <c r="D3641" s="21">
        <f>VLOOKUP(A3641,'Novitas non-facility'!$B:$C,2,FALSE)</f>
        <v>26.59</v>
      </c>
      <c r="E3641" s="21">
        <f>VLOOKUP(A3641,'Novitas facilty'!$B:$C,2,FALSE)</f>
        <v>29.78</v>
      </c>
      <c r="F3641" s="21"/>
      <c r="G3641" s="47">
        <f t="shared" si="101"/>
        <v>40</v>
      </c>
      <c r="H3641" s="47">
        <f t="shared" si="102"/>
        <v>45</v>
      </c>
    </row>
    <row r="3642" spans="1:8" x14ac:dyDescent="0.25">
      <c r="A3642" s="21">
        <v>94668</v>
      </c>
      <c r="B3642" s="21"/>
      <c r="C3642" s="21" t="s">
        <v>2533</v>
      </c>
      <c r="D3642" s="21">
        <f>VLOOKUP(A3642,'Novitas non-facility'!$B:$C,2,FALSE)</f>
        <v>41.44</v>
      </c>
      <c r="E3642" s="21">
        <f>VLOOKUP(A3642,'Novitas facilty'!$B:$C,2,FALSE)</f>
        <v>33</v>
      </c>
      <c r="F3642" s="21"/>
      <c r="G3642" s="47">
        <f t="shared" si="101"/>
        <v>63</v>
      </c>
      <c r="H3642" s="47">
        <f t="shared" si="102"/>
        <v>50</v>
      </c>
    </row>
    <row r="3643" spans="1:8" x14ac:dyDescent="0.25">
      <c r="A3643" s="21">
        <v>94669</v>
      </c>
      <c r="B3643" s="21"/>
      <c r="C3643" s="21" t="s">
        <v>2534</v>
      </c>
      <c r="D3643" s="21">
        <f>VLOOKUP(A3643,'Novitas non-facility'!$B:$C,2,FALSE)</f>
        <v>22.02</v>
      </c>
      <c r="E3643" s="21">
        <f>VLOOKUP(A3643,'Novitas facilty'!$B:$C,2,FALSE)</f>
        <v>37.44</v>
      </c>
      <c r="F3643" s="21"/>
      <c r="G3643" s="47">
        <f t="shared" si="101"/>
        <v>34</v>
      </c>
      <c r="H3643" s="47">
        <f t="shared" si="102"/>
        <v>57</v>
      </c>
    </row>
    <row r="3644" spans="1:8" x14ac:dyDescent="0.25">
      <c r="A3644" s="21">
        <v>94680</v>
      </c>
      <c r="B3644" s="21"/>
      <c r="C3644" s="21" t="s">
        <v>2535</v>
      </c>
      <c r="D3644" s="21">
        <f>VLOOKUP(A3644,'Novitas non-facility'!$B:$C,2,FALSE)</f>
        <v>58.9</v>
      </c>
      <c r="E3644" s="21">
        <f>VLOOKUP(A3644,'Novitas facilty'!$B:$C,2,FALSE)</f>
        <v>64.3</v>
      </c>
      <c r="F3644" s="21"/>
      <c r="G3644" s="47">
        <f t="shared" si="101"/>
        <v>89</v>
      </c>
      <c r="H3644" s="47">
        <f t="shared" si="102"/>
        <v>97</v>
      </c>
    </row>
    <row r="3645" spans="1:8" x14ac:dyDescent="0.25">
      <c r="A3645" s="21">
        <v>94681</v>
      </c>
      <c r="B3645" s="21"/>
      <c r="C3645" s="21" t="s">
        <v>2536</v>
      </c>
      <c r="D3645" s="21">
        <f>VLOOKUP(A3645,'Novitas non-facility'!$B:$C,2,FALSE)</f>
        <v>52.64</v>
      </c>
      <c r="E3645" s="21">
        <f>VLOOKUP(A3645,'Novitas facilty'!$B:$C,2,FALSE)</f>
        <v>59.28</v>
      </c>
      <c r="F3645" s="21"/>
      <c r="G3645" s="47">
        <f t="shared" si="101"/>
        <v>79</v>
      </c>
      <c r="H3645" s="47">
        <f t="shared" si="102"/>
        <v>89</v>
      </c>
    </row>
    <row r="3646" spans="1:8" x14ac:dyDescent="0.25">
      <c r="A3646" s="21">
        <v>94690</v>
      </c>
      <c r="B3646" s="21"/>
      <c r="C3646" s="21" t="s">
        <v>2537</v>
      </c>
      <c r="D3646" s="21">
        <f>VLOOKUP(A3646,'Novitas non-facility'!$B:$C,2,FALSE)</f>
        <v>53.81</v>
      </c>
      <c r="E3646" s="21">
        <f>VLOOKUP(A3646,'Novitas facilty'!$B:$C,2,FALSE)</f>
        <v>56.52</v>
      </c>
      <c r="F3646" s="21"/>
      <c r="G3646" s="47">
        <f t="shared" si="101"/>
        <v>81</v>
      </c>
      <c r="H3646" s="47">
        <f t="shared" si="102"/>
        <v>85</v>
      </c>
    </row>
    <row r="3647" spans="1:8" x14ac:dyDescent="0.25">
      <c r="A3647" s="21">
        <v>94726</v>
      </c>
      <c r="B3647" s="21"/>
      <c r="C3647" s="21" t="s">
        <v>2538</v>
      </c>
      <c r="D3647" s="21">
        <f>VLOOKUP(A3647,'Novitas non-facility'!$B:$C,2,FALSE)</f>
        <v>60.84</v>
      </c>
      <c r="E3647" s="21">
        <f>VLOOKUP(A3647,'Novitas facilty'!$B:$C,2,FALSE)</f>
        <v>59.06</v>
      </c>
      <c r="F3647" s="21"/>
      <c r="G3647" s="47">
        <f t="shared" si="101"/>
        <v>92</v>
      </c>
      <c r="H3647" s="47">
        <f t="shared" si="102"/>
        <v>89</v>
      </c>
    </row>
    <row r="3648" spans="1:8" x14ac:dyDescent="0.25">
      <c r="A3648" s="21">
        <v>94727</v>
      </c>
      <c r="B3648" s="21"/>
      <c r="C3648" s="21" t="s">
        <v>2539</v>
      </c>
      <c r="D3648" s="21">
        <f>VLOOKUP(A3648,'Novitas non-facility'!$B:$C,2,FALSE)</f>
        <v>48.69</v>
      </c>
      <c r="E3648" s="21">
        <f>VLOOKUP(A3648,'Novitas facilty'!$B:$C,2,FALSE)</f>
        <v>46.98</v>
      </c>
      <c r="F3648" s="21"/>
      <c r="G3648" s="47">
        <f t="shared" si="101"/>
        <v>74</v>
      </c>
      <c r="H3648" s="47">
        <f t="shared" si="102"/>
        <v>71</v>
      </c>
    </row>
    <row r="3649" spans="1:8" x14ac:dyDescent="0.25">
      <c r="A3649" s="21">
        <v>94728</v>
      </c>
      <c r="B3649" s="21"/>
      <c r="C3649" s="21" t="s">
        <v>2540</v>
      </c>
      <c r="D3649" s="21">
        <f>VLOOKUP(A3649,'Novitas non-facility'!$B:$C,2,FALSE)</f>
        <v>44.12</v>
      </c>
      <c r="E3649" s="21">
        <f>VLOOKUP(A3649,'Novitas facilty'!$B:$C,2,FALSE)</f>
        <v>44.96</v>
      </c>
      <c r="F3649" s="21"/>
      <c r="G3649" s="47">
        <f t="shared" si="101"/>
        <v>67</v>
      </c>
      <c r="H3649" s="47">
        <f t="shared" si="102"/>
        <v>68</v>
      </c>
    </row>
    <row r="3650" spans="1:8" x14ac:dyDescent="0.25">
      <c r="A3650" s="21">
        <v>94729</v>
      </c>
      <c r="B3650" s="21"/>
      <c r="C3650" s="21" t="s">
        <v>2541</v>
      </c>
      <c r="D3650" s="21">
        <f>VLOOKUP(A3650,'Novitas non-facility'!$B:$C,2,FALSE)</f>
        <v>63.75</v>
      </c>
      <c r="E3650" s="21">
        <f>VLOOKUP(A3650,'Novitas facilty'!$B:$C,2,FALSE)</f>
        <v>61.33</v>
      </c>
      <c r="F3650" s="21"/>
      <c r="G3650" s="47">
        <f t="shared" si="101"/>
        <v>96</v>
      </c>
      <c r="H3650" s="47">
        <f t="shared" si="102"/>
        <v>92</v>
      </c>
    </row>
    <row r="3651" spans="1:8" x14ac:dyDescent="0.25">
      <c r="A3651" s="21">
        <v>94750</v>
      </c>
      <c r="B3651" s="21"/>
      <c r="C3651" s="21" t="s">
        <v>2542</v>
      </c>
      <c r="D3651" s="21">
        <f>VLOOKUP(A3651,'Novitas non-facility'!$B:$C,2,FALSE)</f>
        <v>90.99</v>
      </c>
      <c r="E3651" s="21">
        <f>VLOOKUP(A3651,'Novitas facilty'!$B:$C,2,FALSE)</f>
        <v>90.99</v>
      </c>
      <c r="F3651" s="21"/>
      <c r="G3651" s="47">
        <f t="shared" si="101"/>
        <v>137</v>
      </c>
      <c r="H3651" s="47">
        <f t="shared" si="102"/>
        <v>137</v>
      </c>
    </row>
    <row r="3652" spans="1:8" x14ac:dyDescent="0.25">
      <c r="A3652" s="21">
        <v>94760</v>
      </c>
      <c r="B3652" s="21"/>
      <c r="C3652" s="21" t="s">
        <v>2543</v>
      </c>
      <c r="D3652" s="21">
        <f>VLOOKUP(A3652,'Novitas non-facility'!$B:$C,2,FALSE)</f>
        <v>2.63</v>
      </c>
      <c r="E3652" s="21">
        <f>VLOOKUP(A3652,'Novitas facilty'!$B:$C,2,FALSE)</f>
        <v>3.61</v>
      </c>
      <c r="F3652" s="21"/>
      <c r="G3652" s="47">
        <f t="shared" si="101"/>
        <v>4</v>
      </c>
      <c r="H3652" s="47">
        <f t="shared" si="102"/>
        <v>6</v>
      </c>
    </row>
    <row r="3653" spans="1:8" x14ac:dyDescent="0.25">
      <c r="A3653" s="21">
        <v>94761</v>
      </c>
      <c r="B3653" s="21"/>
      <c r="C3653" s="21" t="s">
        <v>2543</v>
      </c>
      <c r="D3653" s="21">
        <f>VLOOKUP(A3653,'Novitas non-facility'!$B:$C,2,FALSE)</f>
        <v>4.1500000000000004</v>
      </c>
      <c r="E3653" s="21">
        <f>VLOOKUP(A3653,'Novitas facilty'!$B:$C,2,FALSE)</f>
        <v>5.63</v>
      </c>
      <c r="F3653" s="21"/>
      <c r="G3653" s="47">
        <f t="shared" si="101"/>
        <v>7</v>
      </c>
      <c r="H3653" s="47">
        <f t="shared" si="102"/>
        <v>9</v>
      </c>
    </row>
    <row r="3654" spans="1:8" x14ac:dyDescent="0.25">
      <c r="A3654" s="21">
        <v>94762</v>
      </c>
      <c r="B3654" s="21"/>
      <c r="C3654" s="21" t="s">
        <v>2543</v>
      </c>
      <c r="D3654" s="21">
        <f>VLOOKUP(A3654,'Novitas non-facility'!$B:$C,2,FALSE)</f>
        <v>28.91</v>
      </c>
      <c r="E3654" s="21">
        <f>VLOOKUP(A3654,'Novitas facilty'!$B:$C,2,FALSE)</f>
        <v>27.78</v>
      </c>
      <c r="F3654" s="21"/>
      <c r="G3654" s="47">
        <f t="shared" si="101"/>
        <v>44</v>
      </c>
      <c r="H3654" s="47">
        <f t="shared" si="102"/>
        <v>42</v>
      </c>
    </row>
    <row r="3655" spans="1:8" x14ac:dyDescent="0.25">
      <c r="A3655" s="21">
        <v>94770</v>
      </c>
      <c r="B3655" s="21"/>
      <c r="C3655" s="21" t="s">
        <v>2544</v>
      </c>
      <c r="D3655" s="21">
        <f>VLOOKUP(A3655,'Novitas non-facility'!$B:$C,2,FALSE)</f>
        <v>7.91</v>
      </c>
      <c r="E3655" s="21">
        <f>VLOOKUP(A3655,'Novitas facilty'!$B:$C,2,FALSE)</f>
        <v>7.91</v>
      </c>
      <c r="F3655" s="21"/>
      <c r="G3655" s="47">
        <f t="shared" si="101"/>
        <v>12</v>
      </c>
      <c r="H3655" s="47">
        <f t="shared" si="102"/>
        <v>12</v>
      </c>
    </row>
    <row r="3656" spans="1:8" x14ac:dyDescent="0.25">
      <c r="A3656" s="21">
        <v>94780</v>
      </c>
      <c r="B3656" s="21"/>
      <c r="C3656" s="21" t="s">
        <v>2545</v>
      </c>
      <c r="D3656" s="21">
        <f>VLOOKUP(A3656,'Novitas non-facility'!$B:$C,2,FALSE)</f>
        <v>57.13</v>
      </c>
      <c r="E3656" s="21">
        <f>VLOOKUP(A3656,'Novitas facilty'!$B:$C,2,FALSE)</f>
        <v>25.13</v>
      </c>
      <c r="F3656" s="21"/>
      <c r="G3656" s="47">
        <f t="shared" si="101"/>
        <v>86</v>
      </c>
      <c r="H3656" s="47">
        <f t="shared" si="102"/>
        <v>38</v>
      </c>
    </row>
    <row r="3657" spans="1:8" x14ac:dyDescent="0.25">
      <c r="A3657" s="21">
        <v>94781</v>
      </c>
      <c r="B3657" s="21"/>
      <c r="C3657" s="21" t="s">
        <v>2546</v>
      </c>
      <c r="D3657" s="21">
        <f>VLOOKUP(A3657,'Novitas non-facility'!$B:$C,2,FALSE)</f>
        <v>22.71</v>
      </c>
      <c r="E3657" s="21">
        <f>VLOOKUP(A3657,'Novitas facilty'!$B:$C,2,FALSE)</f>
        <v>8.61</v>
      </c>
      <c r="F3657" s="21"/>
      <c r="G3657" s="47">
        <f t="shared" si="101"/>
        <v>35</v>
      </c>
      <c r="H3657" s="47">
        <f t="shared" si="102"/>
        <v>13</v>
      </c>
    </row>
    <row r="3658" spans="1:8" x14ac:dyDescent="0.25">
      <c r="A3658" s="21">
        <v>95004</v>
      </c>
      <c r="B3658" s="21"/>
      <c r="C3658" s="21" t="s">
        <v>2547</v>
      </c>
      <c r="D3658" s="21">
        <f>VLOOKUP(A3658,'Novitas non-facility'!$B:$C,2,FALSE)</f>
        <v>4.5</v>
      </c>
      <c r="E3658" s="21">
        <f>VLOOKUP(A3658,'Novitas facilty'!$B:$C,2,FALSE)</f>
        <v>7.6</v>
      </c>
      <c r="F3658" s="21"/>
      <c r="G3658" s="47">
        <f t="shared" si="101"/>
        <v>7</v>
      </c>
      <c r="H3658" s="47">
        <f t="shared" si="102"/>
        <v>12</v>
      </c>
    </row>
    <row r="3659" spans="1:8" x14ac:dyDescent="0.25">
      <c r="A3659" s="21">
        <v>95012</v>
      </c>
      <c r="B3659" s="21"/>
      <c r="C3659" s="21" t="s">
        <v>2548</v>
      </c>
      <c r="D3659" s="21">
        <f>VLOOKUP(A3659,'Novitas non-facility'!$B:$C,2,FALSE)</f>
        <v>21.29</v>
      </c>
      <c r="E3659" s="21">
        <f>VLOOKUP(A3659,'Novitas facilty'!$B:$C,2,FALSE)</f>
        <v>21.74</v>
      </c>
      <c r="F3659" s="21"/>
      <c r="G3659" s="47">
        <f t="shared" si="101"/>
        <v>32</v>
      </c>
      <c r="H3659" s="47">
        <f t="shared" si="102"/>
        <v>33</v>
      </c>
    </row>
    <row r="3660" spans="1:8" x14ac:dyDescent="0.25">
      <c r="A3660" s="21">
        <v>95017</v>
      </c>
      <c r="B3660" s="21"/>
      <c r="C3660" s="21" t="s">
        <v>2549</v>
      </c>
      <c r="D3660" s="21">
        <f>VLOOKUP(A3660,'Novitas non-facility'!$B:$C,2,FALSE)</f>
        <v>9.66</v>
      </c>
      <c r="E3660" s="21">
        <f>VLOOKUP(A3660,'Novitas facilty'!$B:$C,2,FALSE)</f>
        <v>3.95</v>
      </c>
      <c r="F3660" s="21"/>
      <c r="G3660" s="47">
        <f t="shared" si="101"/>
        <v>15</v>
      </c>
      <c r="H3660" s="47">
        <f t="shared" si="102"/>
        <v>6</v>
      </c>
    </row>
    <row r="3661" spans="1:8" x14ac:dyDescent="0.25">
      <c r="A3661" s="21">
        <v>95018</v>
      </c>
      <c r="B3661" s="21"/>
      <c r="C3661" s="21" t="s">
        <v>2550</v>
      </c>
      <c r="D3661" s="21">
        <f>VLOOKUP(A3661,'Novitas non-facility'!$B:$C,2,FALSE)</f>
        <v>22.41</v>
      </c>
      <c r="E3661" s="21">
        <f>VLOOKUP(A3661,'Novitas facilty'!$B:$C,2,FALSE)</f>
        <v>7.56</v>
      </c>
      <c r="F3661" s="21"/>
      <c r="G3661" s="47">
        <f t="shared" si="101"/>
        <v>34</v>
      </c>
      <c r="H3661" s="47">
        <f t="shared" si="102"/>
        <v>12</v>
      </c>
    </row>
    <row r="3662" spans="1:8" x14ac:dyDescent="0.25">
      <c r="A3662" s="21">
        <v>95024</v>
      </c>
      <c r="B3662" s="21"/>
      <c r="C3662" s="21" t="s">
        <v>2551</v>
      </c>
      <c r="D3662" s="21">
        <f>VLOOKUP(A3662,'Novitas non-facility'!$B:$C,2,FALSE)</f>
        <v>9.08</v>
      </c>
      <c r="E3662" s="21">
        <f>VLOOKUP(A3662,'Novitas facilty'!$B:$C,2,FALSE)</f>
        <v>1.08</v>
      </c>
      <c r="F3662" s="21"/>
      <c r="G3662" s="47">
        <f t="shared" si="101"/>
        <v>14</v>
      </c>
      <c r="H3662" s="47">
        <f t="shared" si="102"/>
        <v>2</v>
      </c>
    </row>
    <row r="3663" spans="1:8" x14ac:dyDescent="0.25">
      <c r="A3663" s="21">
        <v>95027</v>
      </c>
      <c r="B3663" s="21"/>
      <c r="C3663" s="21" t="s">
        <v>2552</v>
      </c>
      <c r="D3663" s="21">
        <f>VLOOKUP(A3663,'Novitas non-facility'!$B:$C,2,FALSE)</f>
        <v>5.65</v>
      </c>
      <c r="E3663" s="21">
        <f>VLOOKUP(A3663,'Novitas facilty'!$B:$C,2,FALSE)</f>
        <v>5.19</v>
      </c>
      <c r="F3663" s="21"/>
      <c r="G3663" s="47">
        <f t="shared" si="101"/>
        <v>9</v>
      </c>
      <c r="H3663" s="47">
        <f t="shared" si="102"/>
        <v>8</v>
      </c>
    </row>
    <row r="3664" spans="1:8" x14ac:dyDescent="0.25">
      <c r="A3664" s="21">
        <v>95028</v>
      </c>
      <c r="B3664" s="21"/>
      <c r="C3664" s="21" t="s">
        <v>2553</v>
      </c>
      <c r="D3664" s="21">
        <f>VLOOKUP(A3664,'Novitas non-facility'!$B:$C,2,FALSE)</f>
        <v>14.44</v>
      </c>
      <c r="E3664" s="21">
        <f>VLOOKUP(A3664,'Novitas facilty'!$B:$C,2,FALSE)</f>
        <v>15.29</v>
      </c>
      <c r="F3664" s="21"/>
      <c r="G3664" s="47">
        <f t="shared" si="101"/>
        <v>22</v>
      </c>
      <c r="H3664" s="47">
        <f t="shared" si="102"/>
        <v>23</v>
      </c>
    </row>
    <row r="3665" spans="1:8" x14ac:dyDescent="0.25">
      <c r="A3665" s="21">
        <v>95044</v>
      </c>
      <c r="B3665" s="21"/>
      <c r="C3665" s="21" t="s">
        <v>2554</v>
      </c>
      <c r="D3665" s="21">
        <f>VLOOKUP(A3665,'Novitas non-facility'!$B:$C,2,FALSE)</f>
        <v>5.68</v>
      </c>
      <c r="E3665" s="21">
        <f>VLOOKUP(A3665,'Novitas facilty'!$B:$C,2,FALSE)</f>
        <v>6.43</v>
      </c>
      <c r="F3665" s="21"/>
      <c r="G3665" s="47">
        <f t="shared" si="101"/>
        <v>9</v>
      </c>
      <c r="H3665" s="47">
        <f t="shared" si="102"/>
        <v>10</v>
      </c>
    </row>
    <row r="3666" spans="1:8" x14ac:dyDescent="0.25">
      <c r="A3666" s="21">
        <v>95052</v>
      </c>
      <c r="B3666" s="21"/>
      <c r="C3666" s="21" t="s">
        <v>2555</v>
      </c>
      <c r="D3666" s="21">
        <f>VLOOKUP(A3666,'Novitas non-facility'!$B:$C,2,FALSE)</f>
        <v>7.2</v>
      </c>
      <c r="E3666" s="21">
        <f>VLOOKUP(A3666,'Novitas facilty'!$B:$C,2,FALSE)</f>
        <v>7.64</v>
      </c>
      <c r="F3666" s="21"/>
      <c r="G3666" s="47">
        <f t="shared" si="101"/>
        <v>11</v>
      </c>
      <c r="H3666" s="47">
        <f t="shared" si="102"/>
        <v>12</v>
      </c>
    </row>
    <row r="3667" spans="1:8" x14ac:dyDescent="0.25">
      <c r="A3667" s="21">
        <v>95056</v>
      </c>
      <c r="B3667" s="21"/>
      <c r="C3667" s="21" t="s">
        <v>2556</v>
      </c>
      <c r="D3667" s="21">
        <f>VLOOKUP(A3667,'Novitas non-facility'!$B:$C,2,FALSE)</f>
        <v>57.82</v>
      </c>
      <c r="E3667" s="21">
        <f>VLOOKUP(A3667,'Novitas facilty'!$B:$C,2,FALSE)</f>
        <v>50.32</v>
      </c>
      <c r="F3667" s="21"/>
      <c r="G3667" s="47">
        <f t="shared" si="101"/>
        <v>87</v>
      </c>
      <c r="H3667" s="47">
        <f t="shared" si="102"/>
        <v>76</v>
      </c>
    </row>
    <row r="3668" spans="1:8" x14ac:dyDescent="0.25">
      <c r="A3668" s="21">
        <v>95060</v>
      </c>
      <c r="B3668" s="21"/>
      <c r="C3668" s="21" t="s">
        <v>2557</v>
      </c>
      <c r="D3668" s="21">
        <f>VLOOKUP(A3668,'Novitas non-facility'!$B:$C,2,FALSE)</f>
        <v>42.62</v>
      </c>
      <c r="E3668" s="21">
        <f>VLOOKUP(A3668,'Novitas facilty'!$B:$C,2,FALSE)</f>
        <v>39.86</v>
      </c>
      <c r="F3668" s="21"/>
      <c r="G3668" s="47">
        <f t="shared" si="101"/>
        <v>64</v>
      </c>
      <c r="H3668" s="47">
        <f t="shared" si="102"/>
        <v>60</v>
      </c>
    </row>
    <row r="3669" spans="1:8" x14ac:dyDescent="0.25">
      <c r="A3669" s="21">
        <v>95065</v>
      </c>
      <c r="B3669" s="21"/>
      <c r="C3669" s="21" t="s">
        <v>2558</v>
      </c>
      <c r="D3669" s="21">
        <f>VLOOKUP(A3669,'Novitas non-facility'!$B:$C,2,FALSE)</f>
        <v>31.58</v>
      </c>
      <c r="E3669" s="21">
        <f>VLOOKUP(A3669,'Novitas facilty'!$B:$C,2,FALSE)</f>
        <v>28.99</v>
      </c>
      <c r="F3669" s="21"/>
      <c r="G3669" s="47">
        <f t="shared" si="101"/>
        <v>48</v>
      </c>
      <c r="H3669" s="47">
        <f t="shared" si="102"/>
        <v>44</v>
      </c>
    </row>
    <row r="3670" spans="1:8" x14ac:dyDescent="0.25">
      <c r="A3670" s="21">
        <v>95070</v>
      </c>
      <c r="B3670" s="21"/>
      <c r="C3670" s="21" t="s">
        <v>2559</v>
      </c>
      <c r="D3670" s="21">
        <f>VLOOKUP(A3670,'Novitas non-facility'!$B:$C,2,FALSE)</f>
        <v>39.159999999999997</v>
      </c>
      <c r="E3670" s="21">
        <f>VLOOKUP(A3670,'Novitas facilty'!$B:$C,2,FALSE)</f>
        <v>34.619999999999997</v>
      </c>
      <c r="F3670" s="21"/>
      <c r="G3670" s="47">
        <f t="shared" si="101"/>
        <v>59</v>
      </c>
      <c r="H3670" s="47">
        <f t="shared" si="102"/>
        <v>52</v>
      </c>
    </row>
    <row r="3671" spans="1:8" x14ac:dyDescent="0.25">
      <c r="A3671" s="21">
        <v>95071</v>
      </c>
      <c r="B3671" s="21"/>
      <c r="C3671" s="21" t="s">
        <v>2559</v>
      </c>
      <c r="D3671" s="21">
        <f>VLOOKUP(A3671,'Novitas non-facility'!$B:$C,2,FALSE)</f>
        <v>39.85</v>
      </c>
      <c r="E3671" s="21">
        <f>VLOOKUP(A3671,'Novitas facilty'!$B:$C,2,FALSE)</f>
        <v>39.85</v>
      </c>
      <c r="F3671" s="21"/>
      <c r="G3671" s="47">
        <f t="shared" si="101"/>
        <v>60</v>
      </c>
      <c r="H3671" s="47">
        <f t="shared" si="102"/>
        <v>60</v>
      </c>
    </row>
    <row r="3672" spans="1:8" x14ac:dyDescent="0.25">
      <c r="A3672" s="21">
        <v>95076</v>
      </c>
      <c r="B3672" s="21"/>
      <c r="C3672" s="21" t="s">
        <v>2560</v>
      </c>
      <c r="D3672" s="21">
        <f>VLOOKUP(A3672,'Novitas non-facility'!$B:$C,2,FALSE)</f>
        <v>132.58000000000001</v>
      </c>
      <c r="E3672" s="21">
        <f>VLOOKUP(A3672,'Novitas facilty'!$B:$C,2,FALSE)</f>
        <v>78.11</v>
      </c>
      <c r="F3672" s="21"/>
      <c r="G3672" s="47">
        <f t="shared" si="101"/>
        <v>199</v>
      </c>
      <c r="H3672" s="47">
        <f t="shared" si="102"/>
        <v>118</v>
      </c>
    </row>
    <row r="3673" spans="1:8" x14ac:dyDescent="0.25">
      <c r="A3673" s="21">
        <v>95079</v>
      </c>
      <c r="B3673" s="21"/>
      <c r="C3673" s="21" t="s">
        <v>2561</v>
      </c>
      <c r="D3673" s="21">
        <f>VLOOKUP(A3673,'Novitas non-facility'!$B:$C,2,FALSE)</f>
        <v>91.41</v>
      </c>
      <c r="E3673" s="21">
        <f>VLOOKUP(A3673,'Novitas facilty'!$B:$C,2,FALSE)</f>
        <v>71.98</v>
      </c>
      <c r="F3673" s="21"/>
      <c r="G3673" s="47">
        <f t="shared" si="101"/>
        <v>138</v>
      </c>
      <c r="H3673" s="47">
        <f t="shared" si="102"/>
        <v>108</v>
      </c>
    </row>
    <row r="3674" spans="1:8" x14ac:dyDescent="0.25">
      <c r="A3674" s="21">
        <v>95115</v>
      </c>
      <c r="B3674" s="21"/>
      <c r="C3674" s="21" t="s">
        <v>2562</v>
      </c>
      <c r="D3674" s="21">
        <f>VLOOKUP(A3674,'Novitas non-facility'!$B:$C,2,FALSE)</f>
        <v>11.39</v>
      </c>
      <c r="E3674" s="21">
        <f>VLOOKUP(A3674,'Novitas facilty'!$B:$C,2,FALSE)</f>
        <v>10.06</v>
      </c>
      <c r="F3674" s="21"/>
      <c r="G3674" s="47">
        <f t="shared" si="101"/>
        <v>18</v>
      </c>
      <c r="H3674" s="47">
        <f t="shared" si="102"/>
        <v>16</v>
      </c>
    </row>
    <row r="3675" spans="1:8" x14ac:dyDescent="0.25">
      <c r="A3675" s="21">
        <v>95117</v>
      </c>
      <c r="B3675" s="21"/>
      <c r="C3675" s="21" t="s">
        <v>2563</v>
      </c>
      <c r="D3675" s="21">
        <f>VLOOKUP(A3675,'Novitas non-facility'!$B:$C,2,FALSE)</f>
        <v>13.29</v>
      </c>
      <c r="E3675" s="21">
        <f>VLOOKUP(A3675,'Novitas facilty'!$B:$C,2,FALSE)</f>
        <v>11.67</v>
      </c>
      <c r="F3675" s="21"/>
      <c r="G3675" s="47">
        <f t="shared" si="101"/>
        <v>20</v>
      </c>
      <c r="H3675" s="47">
        <f t="shared" si="102"/>
        <v>18</v>
      </c>
    </row>
    <row r="3676" spans="1:8" x14ac:dyDescent="0.25">
      <c r="A3676" s="21">
        <v>95144</v>
      </c>
      <c r="B3676" s="21"/>
      <c r="C3676" s="21" t="s">
        <v>2564</v>
      </c>
      <c r="D3676" s="21">
        <f>VLOOKUP(A3676,'Novitas non-facility'!$B:$C,2,FALSE)</f>
        <v>18.829999999999998</v>
      </c>
      <c r="E3676" s="21">
        <f>VLOOKUP(A3676,'Novitas facilty'!$B:$C,2,FALSE)</f>
        <v>3.6</v>
      </c>
      <c r="F3676" s="21"/>
      <c r="G3676" s="47">
        <f t="shared" si="101"/>
        <v>29</v>
      </c>
      <c r="H3676" s="47">
        <f t="shared" si="102"/>
        <v>6</v>
      </c>
    </row>
    <row r="3677" spans="1:8" x14ac:dyDescent="0.25">
      <c r="A3677" s="21">
        <v>95145</v>
      </c>
      <c r="B3677" s="21"/>
      <c r="C3677" s="21" t="s">
        <v>2564</v>
      </c>
      <c r="D3677" s="21">
        <f>VLOOKUP(A3677,'Novitas non-facility'!$B:$C,2,FALSE)</f>
        <v>37.5</v>
      </c>
      <c r="E3677" s="21">
        <f>VLOOKUP(A3677,'Novitas facilty'!$B:$C,2,FALSE)</f>
        <v>3.22</v>
      </c>
      <c r="F3677" s="21"/>
      <c r="G3677" s="47">
        <f t="shared" si="101"/>
        <v>57</v>
      </c>
      <c r="H3677" s="47">
        <f t="shared" si="102"/>
        <v>5</v>
      </c>
    </row>
    <row r="3678" spans="1:8" x14ac:dyDescent="0.25">
      <c r="A3678" s="21">
        <v>95146</v>
      </c>
      <c r="B3678" s="21"/>
      <c r="C3678" s="21" t="s">
        <v>2564</v>
      </c>
      <c r="D3678" s="21">
        <f>VLOOKUP(A3678,'Novitas non-facility'!$B:$C,2,FALSE)</f>
        <v>69.11</v>
      </c>
      <c r="E3678" s="21">
        <f>VLOOKUP(A3678,'Novitas facilty'!$B:$C,2,FALSE)</f>
        <v>3.22</v>
      </c>
      <c r="F3678" s="21"/>
      <c r="G3678" s="47">
        <f t="shared" si="101"/>
        <v>104</v>
      </c>
      <c r="H3678" s="47">
        <f t="shared" si="102"/>
        <v>5</v>
      </c>
    </row>
    <row r="3679" spans="1:8" x14ac:dyDescent="0.25">
      <c r="A3679" s="21">
        <v>95147</v>
      </c>
      <c r="B3679" s="21"/>
      <c r="C3679" s="21" t="s">
        <v>2564</v>
      </c>
      <c r="D3679" s="21">
        <f>VLOOKUP(A3679,'Novitas non-facility'!$B:$C,2,FALSE)</f>
        <v>66.83</v>
      </c>
      <c r="E3679" s="21">
        <f>VLOOKUP(A3679,'Novitas facilty'!$B:$C,2,FALSE)</f>
        <v>3.22</v>
      </c>
      <c r="F3679" s="21"/>
      <c r="G3679" s="47">
        <f t="shared" si="101"/>
        <v>101</v>
      </c>
      <c r="H3679" s="47">
        <f t="shared" si="102"/>
        <v>5</v>
      </c>
    </row>
    <row r="3680" spans="1:8" x14ac:dyDescent="0.25">
      <c r="A3680" s="21">
        <v>95148</v>
      </c>
      <c r="B3680" s="21"/>
      <c r="C3680" s="21" t="s">
        <v>2564</v>
      </c>
      <c r="D3680" s="21">
        <f>VLOOKUP(A3680,'Novitas non-facility'!$B:$C,2,FALSE)</f>
        <v>98.82</v>
      </c>
      <c r="E3680" s="21">
        <f>VLOOKUP(A3680,'Novitas facilty'!$B:$C,2,FALSE)</f>
        <v>3.22</v>
      </c>
      <c r="F3680" s="21"/>
      <c r="G3680" s="47">
        <f t="shared" si="101"/>
        <v>149</v>
      </c>
      <c r="H3680" s="47">
        <f t="shared" si="102"/>
        <v>5</v>
      </c>
    </row>
    <row r="3681" spans="1:8" x14ac:dyDescent="0.25">
      <c r="A3681" s="21">
        <v>95149</v>
      </c>
      <c r="B3681" s="21"/>
      <c r="C3681" s="21" t="s">
        <v>2564</v>
      </c>
      <c r="D3681" s="21">
        <f>VLOOKUP(A3681,'Novitas non-facility'!$B:$C,2,FALSE)</f>
        <v>130.82</v>
      </c>
      <c r="E3681" s="21">
        <f>VLOOKUP(A3681,'Novitas facilty'!$B:$C,2,FALSE)</f>
        <v>3.22</v>
      </c>
      <c r="F3681" s="21"/>
      <c r="G3681" s="47">
        <f t="shared" si="101"/>
        <v>197</v>
      </c>
      <c r="H3681" s="47">
        <f t="shared" si="102"/>
        <v>5</v>
      </c>
    </row>
    <row r="3682" spans="1:8" x14ac:dyDescent="0.25">
      <c r="A3682" s="21">
        <v>95165</v>
      </c>
      <c r="B3682" s="21"/>
      <c r="C3682" s="21" t="s">
        <v>2564</v>
      </c>
      <c r="D3682" s="21">
        <f>VLOOKUP(A3682,'Novitas non-facility'!$B:$C,2,FALSE)</f>
        <v>16.93</v>
      </c>
      <c r="E3682" s="21">
        <f>VLOOKUP(A3682,'Novitas facilty'!$B:$C,2,FALSE)</f>
        <v>3.6</v>
      </c>
      <c r="F3682" s="21"/>
      <c r="G3682" s="47">
        <f t="shared" si="101"/>
        <v>26</v>
      </c>
      <c r="H3682" s="47">
        <f t="shared" si="102"/>
        <v>6</v>
      </c>
    </row>
    <row r="3683" spans="1:8" x14ac:dyDescent="0.25">
      <c r="A3683" s="21">
        <v>95170</v>
      </c>
      <c r="B3683" s="21"/>
      <c r="C3683" s="21" t="s">
        <v>2564</v>
      </c>
      <c r="D3683" s="21">
        <f>VLOOKUP(A3683,'Novitas non-facility'!$B:$C,2,FALSE)</f>
        <v>12.74</v>
      </c>
      <c r="E3683" s="21">
        <f>VLOOKUP(A3683,'Novitas facilty'!$B:$C,2,FALSE)</f>
        <v>3.22</v>
      </c>
      <c r="F3683" s="21"/>
      <c r="G3683" s="47">
        <f t="shared" si="101"/>
        <v>20</v>
      </c>
      <c r="H3683" s="47">
        <f t="shared" si="102"/>
        <v>5</v>
      </c>
    </row>
    <row r="3684" spans="1:8" x14ac:dyDescent="0.25">
      <c r="A3684" s="21">
        <v>95180</v>
      </c>
      <c r="B3684" s="21"/>
      <c r="C3684" s="21" t="s">
        <v>2565</v>
      </c>
      <c r="D3684" s="21">
        <f>VLOOKUP(A3684,'Novitas non-facility'!$B:$C,2,FALSE)</f>
        <v>148.94</v>
      </c>
      <c r="E3684" s="21">
        <f>VLOOKUP(A3684,'Novitas facilty'!$B:$C,2,FALSE)</f>
        <v>108.56</v>
      </c>
      <c r="F3684" s="21"/>
      <c r="G3684" s="47">
        <f t="shared" si="101"/>
        <v>224</v>
      </c>
      <c r="H3684" s="47">
        <f t="shared" si="102"/>
        <v>163</v>
      </c>
    </row>
    <row r="3685" spans="1:8" x14ac:dyDescent="0.25">
      <c r="A3685" s="21">
        <v>95250</v>
      </c>
      <c r="B3685" s="21"/>
      <c r="C3685" s="21" t="s">
        <v>2566</v>
      </c>
      <c r="D3685" s="21">
        <f>VLOOKUP(A3685,'Novitas non-facility'!$B:$C,2,FALSE)</f>
        <v>165.16</v>
      </c>
      <c r="E3685" s="21">
        <f>VLOOKUP(A3685,'Novitas facilty'!$B:$C,2,FALSE)</f>
        <v>179.6</v>
      </c>
      <c r="F3685" s="21"/>
      <c r="G3685" s="47">
        <f t="shared" ref="G3685:G3748" si="103">ROUNDUP(D3685*$M$2,0)</f>
        <v>248</v>
      </c>
      <c r="H3685" s="47">
        <f t="shared" ref="H3685:H3748" si="104">ROUNDUP(E3685*$M$2,0)</f>
        <v>270</v>
      </c>
    </row>
    <row r="3686" spans="1:8" x14ac:dyDescent="0.25">
      <c r="A3686" s="21">
        <v>95251</v>
      </c>
      <c r="B3686" s="21"/>
      <c r="C3686" s="21" t="s">
        <v>2567</v>
      </c>
      <c r="D3686" s="21">
        <f>VLOOKUP(A3686,'Novitas non-facility'!$B:$C,2,FALSE)</f>
        <v>36.69</v>
      </c>
      <c r="E3686" s="21">
        <f>VLOOKUP(A3686,'Novitas facilty'!$B:$C,2,FALSE)</f>
        <v>46.44</v>
      </c>
      <c r="F3686" s="21"/>
      <c r="G3686" s="47">
        <f t="shared" si="103"/>
        <v>56</v>
      </c>
      <c r="H3686" s="47">
        <f t="shared" si="104"/>
        <v>70</v>
      </c>
    </row>
    <row r="3687" spans="1:8" x14ac:dyDescent="0.25">
      <c r="A3687" s="21">
        <v>95782</v>
      </c>
      <c r="B3687" s="21"/>
      <c r="C3687" s="21" t="s">
        <v>2568</v>
      </c>
      <c r="D3687" s="21">
        <f>VLOOKUP(A3687,'Novitas non-facility'!$B:$C,2,FALSE)</f>
        <v>1073.01</v>
      </c>
      <c r="E3687" s="21">
        <f>VLOOKUP(A3687,'Novitas facilty'!$B:$C,2,FALSE)</f>
        <v>1160.05</v>
      </c>
      <c r="F3687" s="21"/>
      <c r="G3687" s="47">
        <f t="shared" si="103"/>
        <v>1610</v>
      </c>
      <c r="H3687" s="47">
        <f t="shared" si="104"/>
        <v>1741</v>
      </c>
    </row>
    <row r="3688" spans="1:8" x14ac:dyDescent="0.25">
      <c r="A3688" s="21">
        <v>95783</v>
      </c>
      <c r="B3688" s="21"/>
      <c r="C3688" s="21" t="s">
        <v>2569</v>
      </c>
      <c r="D3688" s="21">
        <f>VLOOKUP(A3688,'Novitas non-facility'!$B:$C,2,FALSE)</f>
        <v>1136.6099999999999</v>
      </c>
      <c r="E3688" s="21">
        <f>VLOOKUP(A3688,'Novitas facilty'!$B:$C,2,FALSE)</f>
        <v>1215.6500000000001</v>
      </c>
      <c r="F3688" s="21"/>
      <c r="G3688" s="47">
        <f t="shared" si="103"/>
        <v>1705</v>
      </c>
      <c r="H3688" s="47">
        <f t="shared" si="104"/>
        <v>1824</v>
      </c>
    </row>
    <row r="3689" spans="1:8" x14ac:dyDescent="0.25">
      <c r="A3689" s="21">
        <v>95800</v>
      </c>
      <c r="B3689" s="21"/>
      <c r="C3689" s="21" t="s">
        <v>2570</v>
      </c>
      <c r="D3689" s="21">
        <f>VLOOKUP(A3689,'Novitas non-facility'!$B:$C,2,FALSE)</f>
        <v>166.82</v>
      </c>
      <c r="E3689" s="21">
        <f>VLOOKUP(A3689,'Novitas facilty'!$B:$C,2,FALSE)</f>
        <v>199.19</v>
      </c>
      <c r="F3689" s="21"/>
      <c r="G3689" s="47">
        <f t="shared" si="103"/>
        <v>251</v>
      </c>
      <c r="H3689" s="47">
        <f t="shared" si="104"/>
        <v>299</v>
      </c>
    </row>
    <row r="3690" spans="1:8" x14ac:dyDescent="0.25">
      <c r="A3690" s="21">
        <v>95801</v>
      </c>
      <c r="B3690" s="21"/>
      <c r="C3690" s="21" t="s">
        <v>2571</v>
      </c>
      <c r="D3690" s="21">
        <f>VLOOKUP(A3690,'Novitas non-facility'!$B:$C,2,FALSE)</f>
        <v>102.84</v>
      </c>
      <c r="E3690" s="21">
        <f>VLOOKUP(A3690,'Novitas facilty'!$B:$C,2,FALSE)</f>
        <v>99.46</v>
      </c>
      <c r="F3690" s="21"/>
      <c r="G3690" s="47">
        <f t="shared" si="103"/>
        <v>155</v>
      </c>
      <c r="H3690" s="47">
        <f t="shared" si="104"/>
        <v>150</v>
      </c>
    </row>
    <row r="3691" spans="1:8" x14ac:dyDescent="0.25">
      <c r="A3691" s="21">
        <v>95803</v>
      </c>
      <c r="B3691" s="21"/>
      <c r="C3691" s="21" t="s">
        <v>2572</v>
      </c>
      <c r="D3691" s="21">
        <f>VLOOKUP(A3691,'Novitas non-facility'!$B:$C,2,FALSE)</f>
        <v>155.37</v>
      </c>
      <c r="E3691" s="21">
        <f>VLOOKUP(A3691,'Novitas facilty'!$B:$C,2,FALSE)</f>
        <v>157.83000000000001</v>
      </c>
      <c r="F3691" s="21"/>
      <c r="G3691" s="47">
        <f t="shared" si="103"/>
        <v>234</v>
      </c>
      <c r="H3691" s="47">
        <f t="shared" si="104"/>
        <v>237</v>
      </c>
    </row>
    <row r="3692" spans="1:8" x14ac:dyDescent="0.25">
      <c r="A3692" s="21">
        <v>95805</v>
      </c>
      <c r="B3692" s="21"/>
      <c r="C3692" s="21" t="s">
        <v>2573</v>
      </c>
      <c r="D3692" s="21">
        <f>VLOOKUP(A3692,'Novitas non-facility'!$B:$C,2,FALSE)</f>
        <v>471.72</v>
      </c>
      <c r="E3692" s="21">
        <f>VLOOKUP(A3692,'Novitas facilty'!$B:$C,2,FALSE)</f>
        <v>482.54</v>
      </c>
      <c r="F3692" s="21"/>
      <c r="G3692" s="47">
        <f t="shared" si="103"/>
        <v>708</v>
      </c>
      <c r="H3692" s="47">
        <f t="shared" si="104"/>
        <v>724</v>
      </c>
    </row>
    <row r="3693" spans="1:8" x14ac:dyDescent="0.25">
      <c r="A3693" s="21">
        <v>95806</v>
      </c>
      <c r="B3693" s="21"/>
      <c r="C3693" s="21" t="s">
        <v>2574</v>
      </c>
      <c r="D3693" s="21">
        <f>VLOOKUP(A3693,'Novitas non-facility'!$B:$C,2,FALSE)</f>
        <v>101.46</v>
      </c>
      <c r="E3693" s="21">
        <f>VLOOKUP(A3693,'Novitas facilty'!$B:$C,2,FALSE)</f>
        <v>187.18</v>
      </c>
      <c r="F3693" s="21"/>
      <c r="G3693" s="47">
        <f t="shared" si="103"/>
        <v>153</v>
      </c>
      <c r="H3693" s="47">
        <f t="shared" si="104"/>
        <v>281</v>
      </c>
    </row>
    <row r="3694" spans="1:8" x14ac:dyDescent="0.25">
      <c r="A3694" s="21">
        <v>95807</v>
      </c>
      <c r="B3694" s="21"/>
      <c r="C3694" s="21" t="s">
        <v>2575</v>
      </c>
      <c r="D3694" s="21">
        <f>VLOOKUP(A3694,'Novitas non-facility'!$B:$C,2,FALSE)</f>
        <v>435.72</v>
      </c>
      <c r="E3694" s="21">
        <f>VLOOKUP(A3694,'Novitas facilty'!$B:$C,2,FALSE)</f>
        <v>540.24</v>
      </c>
      <c r="F3694" s="21"/>
      <c r="G3694" s="47">
        <f t="shared" si="103"/>
        <v>654</v>
      </c>
      <c r="H3694" s="47">
        <f t="shared" si="104"/>
        <v>811</v>
      </c>
    </row>
    <row r="3695" spans="1:8" x14ac:dyDescent="0.25">
      <c r="A3695" s="21">
        <v>95808</v>
      </c>
      <c r="B3695" s="21"/>
      <c r="C3695" s="21" t="s">
        <v>2576</v>
      </c>
      <c r="D3695" s="21">
        <f>VLOOKUP(A3695,'Novitas non-facility'!$B:$C,2,FALSE)</f>
        <v>619.36</v>
      </c>
      <c r="E3695" s="21">
        <f>VLOOKUP(A3695,'Novitas facilty'!$B:$C,2,FALSE)</f>
        <v>712.16</v>
      </c>
      <c r="F3695" s="21"/>
      <c r="G3695" s="47">
        <f t="shared" si="103"/>
        <v>930</v>
      </c>
      <c r="H3695" s="47">
        <f t="shared" si="104"/>
        <v>1069</v>
      </c>
    </row>
    <row r="3696" spans="1:8" x14ac:dyDescent="0.25">
      <c r="A3696" s="21">
        <v>95810</v>
      </c>
      <c r="B3696" s="21"/>
      <c r="C3696" s="21" t="s">
        <v>2577</v>
      </c>
      <c r="D3696" s="21">
        <f>VLOOKUP(A3696,'Novitas non-facility'!$B:$C,2,FALSE)</f>
        <v>683.22</v>
      </c>
      <c r="E3696" s="21">
        <f>VLOOKUP(A3696,'Novitas facilty'!$B:$C,2,FALSE)</f>
        <v>700.93</v>
      </c>
      <c r="F3696" s="21"/>
      <c r="G3696" s="47">
        <f t="shared" si="103"/>
        <v>1025</v>
      </c>
      <c r="H3696" s="47">
        <f t="shared" si="104"/>
        <v>1052</v>
      </c>
    </row>
    <row r="3697" spans="1:8" x14ac:dyDescent="0.25">
      <c r="A3697" s="21">
        <v>95811</v>
      </c>
      <c r="B3697" s="21"/>
      <c r="C3697" s="21" t="s">
        <v>2578</v>
      </c>
      <c r="D3697" s="21">
        <f>VLOOKUP(A3697,'Novitas non-facility'!$B:$C,2,FALSE)</f>
        <v>714.82</v>
      </c>
      <c r="E3697" s="21">
        <f>VLOOKUP(A3697,'Novitas facilty'!$B:$C,2,FALSE)</f>
        <v>736.8</v>
      </c>
      <c r="F3697" s="21"/>
      <c r="G3697" s="47">
        <f t="shared" si="103"/>
        <v>1073</v>
      </c>
      <c r="H3697" s="47">
        <f t="shared" si="104"/>
        <v>1106</v>
      </c>
    </row>
    <row r="3698" spans="1:8" x14ac:dyDescent="0.25">
      <c r="A3698" s="21">
        <v>95812</v>
      </c>
      <c r="B3698" s="21"/>
      <c r="C3698" s="21" t="s">
        <v>2579</v>
      </c>
      <c r="D3698" s="21">
        <f>VLOOKUP(A3698,'Novitas non-facility'!$B:$C,2,FALSE)</f>
        <v>389.67</v>
      </c>
      <c r="E3698" s="21">
        <f>VLOOKUP(A3698,'Novitas facilty'!$B:$C,2,FALSE)</f>
        <v>393.18</v>
      </c>
      <c r="F3698" s="21"/>
      <c r="G3698" s="47">
        <f t="shared" si="103"/>
        <v>585</v>
      </c>
      <c r="H3698" s="47">
        <f t="shared" si="104"/>
        <v>590</v>
      </c>
    </row>
    <row r="3699" spans="1:8" x14ac:dyDescent="0.25">
      <c r="A3699" s="21">
        <v>95813</v>
      </c>
      <c r="B3699" s="21"/>
      <c r="C3699" s="21" t="s">
        <v>2580</v>
      </c>
      <c r="D3699" s="21">
        <f>VLOOKUP(A3699,'Novitas non-facility'!$B:$C,2,FALSE)</f>
        <v>483.2</v>
      </c>
      <c r="E3699" s="21">
        <f>VLOOKUP(A3699,'Novitas facilty'!$B:$C,2,FALSE)</f>
        <v>475</v>
      </c>
      <c r="F3699" s="21"/>
      <c r="G3699" s="47">
        <f t="shared" si="103"/>
        <v>725</v>
      </c>
      <c r="H3699" s="47">
        <f t="shared" si="104"/>
        <v>713</v>
      </c>
    </row>
    <row r="3700" spans="1:8" x14ac:dyDescent="0.25">
      <c r="A3700" s="21">
        <v>95816</v>
      </c>
      <c r="B3700" s="21"/>
      <c r="C3700" s="21" t="s">
        <v>2581</v>
      </c>
      <c r="D3700" s="21">
        <f>VLOOKUP(A3700,'Novitas non-facility'!$B:$C,2,FALSE)</f>
        <v>432.33</v>
      </c>
      <c r="E3700" s="21">
        <f>VLOOKUP(A3700,'Novitas facilty'!$B:$C,2,FALSE)</f>
        <v>408.49</v>
      </c>
      <c r="F3700" s="21"/>
      <c r="G3700" s="47">
        <f t="shared" si="103"/>
        <v>649</v>
      </c>
      <c r="H3700" s="47">
        <f t="shared" si="104"/>
        <v>613</v>
      </c>
    </row>
    <row r="3701" spans="1:8" x14ac:dyDescent="0.25">
      <c r="A3701" s="21">
        <v>95819</v>
      </c>
      <c r="B3701" s="21"/>
      <c r="C3701" s="21" t="s">
        <v>2582</v>
      </c>
      <c r="D3701" s="21">
        <f>VLOOKUP(A3701,'Novitas non-facility'!$B:$C,2,FALSE)</f>
        <v>502.03</v>
      </c>
      <c r="E3701" s="21">
        <f>VLOOKUP(A3701,'Novitas facilty'!$B:$C,2,FALSE)</f>
        <v>467.68</v>
      </c>
      <c r="F3701" s="21"/>
      <c r="G3701" s="47">
        <f t="shared" si="103"/>
        <v>754</v>
      </c>
      <c r="H3701" s="47">
        <f t="shared" si="104"/>
        <v>702</v>
      </c>
    </row>
    <row r="3702" spans="1:8" x14ac:dyDescent="0.25">
      <c r="A3702" s="21">
        <v>95822</v>
      </c>
      <c r="B3702" s="21"/>
      <c r="C3702" s="21" t="s">
        <v>2583</v>
      </c>
      <c r="D3702" s="21">
        <f>VLOOKUP(A3702,'Novitas non-facility'!$B:$C,2,FALSE)</f>
        <v>470.04</v>
      </c>
      <c r="E3702" s="21">
        <f>VLOOKUP(A3702,'Novitas facilty'!$B:$C,2,FALSE)</f>
        <v>420.97</v>
      </c>
      <c r="F3702" s="21"/>
      <c r="G3702" s="47">
        <f t="shared" si="103"/>
        <v>706</v>
      </c>
      <c r="H3702" s="47">
        <f t="shared" si="104"/>
        <v>632</v>
      </c>
    </row>
    <row r="3703" spans="1:8" x14ac:dyDescent="0.25">
      <c r="A3703" s="21">
        <v>95824</v>
      </c>
      <c r="B3703" s="21"/>
      <c r="C3703" s="21" t="s">
        <v>2584</v>
      </c>
      <c r="D3703" s="21">
        <f>VLOOKUP(A3703,'Novitas non-facility'!$B:$C,2,FALSE)</f>
        <v>40.29</v>
      </c>
      <c r="E3703" s="21">
        <f>VLOOKUP(A3703,'Novitas facilty'!$B:$C,2,FALSE)</f>
        <v>0</v>
      </c>
      <c r="F3703" s="21"/>
      <c r="G3703" s="47">
        <f t="shared" si="103"/>
        <v>61</v>
      </c>
      <c r="H3703" s="47">
        <f t="shared" si="104"/>
        <v>0</v>
      </c>
    </row>
    <row r="3704" spans="1:8" x14ac:dyDescent="0.25">
      <c r="A3704" s="21">
        <v>95827</v>
      </c>
      <c r="B3704" s="21"/>
      <c r="C3704" s="21" t="s">
        <v>2585</v>
      </c>
      <c r="D3704" s="21">
        <f>VLOOKUP(A3704,'Novitas non-facility'!$B:$C,2,FALSE)</f>
        <v>790.64</v>
      </c>
      <c r="E3704" s="21">
        <f>VLOOKUP(A3704,'Novitas facilty'!$B:$C,2,FALSE)</f>
        <v>790.64</v>
      </c>
      <c r="F3704" s="21"/>
      <c r="G3704" s="47">
        <f t="shared" si="103"/>
        <v>1186</v>
      </c>
      <c r="H3704" s="47">
        <f t="shared" si="104"/>
        <v>1186</v>
      </c>
    </row>
    <row r="3705" spans="1:8" x14ac:dyDescent="0.25">
      <c r="A3705" s="21">
        <v>95829</v>
      </c>
      <c r="B3705" s="21"/>
      <c r="C3705" s="21" t="s">
        <v>2586</v>
      </c>
      <c r="D3705" s="21">
        <f>VLOOKUP(A3705,'Novitas non-facility'!$B:$C,2,FALSE)</f>
        <v>1996.34</v>
      </c>
      <c r="E3705" s="21">
        <f>VLOOKUP(A3705,'Novitas facilty'!$B:$C,2,FALSE)</f>
        <v>2121.98</v>
      </c>
      <c r="F3705" s="21"/>
      <c r="G3705" s="47">
        <f t="shared" si="103"/>
        <v>2995</v>
      </c>
      <c r="H3705" s="47">
        <f t="shared" si="104"/>
        <v>3183</v>
      </c>
    </row>
    <row r="3706" spans="1:8" x14ac:dyDescent="0.25">
      <c r="A3706" s="21">
        <v>95830</v>
      </c>
      <c r="B3706" s="21"/>
      <c r="C3706" s="21" t="s">
        <v>2587</v>
      </c>
      <c r="D3706" s="21">
        <f>VLOOKUP(A3706,'Novitas non-facility'!$B:$C,2,FALSE)</f>
        <v>784.17</v>
      </c>
      <c r="E3706" s="21">
        <f>VLOOKUP(A3706,'Novitas facilty'!$B:$C,2,FALSE)</f>
        <v>97.04</v>
      </c>
      <c r="F3706" s="21"/>
      <c r="G3706" s="47">
        <f t="shared" si="103"/>
        <v>1177</v>
      </c>
      <c r="H3706" s="47">
        <f t="shared" si="104"/>
        <v>146</v>
      </c>
    </row>
    <row r="3707" spans="1:8" x14ac:dyDescent="0.25">
      <c r="A3707" s="21">
        <v>95831</v>
      </c>
      <c r="B3707" s="21"/>
      <c r="C3707" s="21" t="s">
        <v>2588</v>
      </c>
      <c r="D3707" s="21">
        <f>VLOOKUP(A3707,'Novitas non-facility'!$B:$C,2,FALSE)</f>
        <v>33.6</v>
      </c>
      <c r="E3707" s="21">
        <f>VLOOKUP(A3707,'Novitas facilty'!$B:$C,2,FALSE)</f>
        <v>16.28</v>
      </c>
      <c r="F3707" s="21"/>
      <c r="G3707" s="47">
        <f t="shared" si="103"/>
        <v>51</v>
      </c>
      <c r="H3707" s="47">
        <f t="shared" si="104"/>
        <v>25</v>
      </c>
    </row>
    <row r="3708" spans="1:8" x14ac:dyDescent="0.25">
      <c r="A3708" s="21">
        <v>95832</v>
      </c>
      <c r="B3708" s="21"/>
      <c r="C3708" s="21" t="s">
        <v>2589</v>
      </c>
      <c r="D3708" s="21">
        <f>VLOOKUP(A3708,'Novitas non-facility'!$B:$C,2,FALSE)</f>
        <v>32.340000000000003</v>
      </c>
      <c r="E3708" s="21">
        <f>VLOOKUP(A3708,'Novitas facilty'!$B:$C,2,FALSE)</f>
        <v>17.04</v>
      </c>
      <c r="F3708" s="21"/>
      <c r="G3708" s="47">
        <f t="shared" si="103"/>
        <v>49</v>
      </c>
      <c r="H3708" s="47">
        <f t="shared" si="104"/>
        <v>26</v>
      </c>
    </row>
    <row r="3709" spans="1:8" x14ac:dyDescent="0.25">
      <c r="A3709" s="21">
        <v>95833</v>
      </c>
      <c r="B3709" s="21"/>
      <c r="C3709" s="21" t="s">
        <v>2590</v>
      </c>
      <c r="D3709" s="21">
        <f>VLOOKUP(A3709,'Novitas non-facility'!$B:$C,2,FALSE)</f>
        <v>40.590000000000003</v>
      </c>
      <c r="E3709" s="21">
        <f>VLOOKUP(A3709,'Novitas facilty'!$B:$C,2,FALSE)</f>
        <v>22.86</v>
      </c>
      <c r="F3709" s="21"/>
      <c r="G3709" s="47">
        <f t="shared" si="103"/>
        <v>61</v>
      </c>
      <c r="H3709" s="47">
        <f t="shared" si="104"/>
        <v>35</v>
      </c>
    </row>
    <row r="3710" spans="1:8" x14ac:dyDescent="0.25">
      <c r="A3710" s="21">
        <v>95834</v>
      </c>
      <c r="B3710" s="21"/>
      <c r="C3710" s="21" t="s">
        <v>2590</v>
      </c>
      <c r="D3710" s="21">
        <f>VLOOKUP(A3710,'Novitas non-facility'!$B:$C,2,FALSE)</f>
        <v>56.21</v>
      </c>
      <c r="E3710" s="21">
        <f>VLOOKUP(A3710,'Novitas facilty'!$B:$C,2,FALSE)</f>
        <v>33.65</v>
      </c>
      <c r="F3710" s="21"/>
      <c r="G3710" s="47">
        <f t="shared" si="103"/>
        <v>85</v>
      </c>
      <c r="H3710" s="47">
        <f t="shared" si="104"/>
        <v>51</v>
      </c>
    </row>
    <row r="3711" spans="1:8" x14ac:dyDescent="0.25">
      <c r="A3711" s="21">
        <v>95851</v>
      </c>
      <c r="B3711" s="21"/>
      <c r="C3711" s="21" t="s">
        <v>2591</v>
      </c>
      <c r="D3711" s="21">
        <f>VLOOKUP(A3711,'Novitas non-facility'!$B:$C,2,FALSE)</f>
        <v>23.5</v>
      </c>
      <c r="E3711" s="21">
        <f>VLOOKUP(A3711,'Novitas facilty'!$B:$C,2,FALSE)</f>
        <v>8.26</v>
      </c>
      <c r="F3711" s="21"/>
      <c r="G3711" s="47">
        <f t="shared" si="103"/>
        <v>36</v>
      </c>
      <c r="H3711" s="47">
        <f t="shared" si="104"/>
        <v>13</v>
      </c>
    </row>
    <row r="3712" spans="1:8" x14ac:dyDescent="0.25">
      <c r="A3712" s="21">
        <v>95852</v>
      </c>
      <c r="B3712" s="21"/>
      <c r="C3712" s="21" t="s">
        <v>2591</v>
      </c>
      <c r="D3712" s="21">
        <f>VLOOKUP(A3712,'Novitas non-facility'!$B:$C,2,FALSE)</f>
        <v>19.45</v>
      </c>
      <c r="E3712" s="21">
        <f>VLOOKUP(A3712,'Novitas facilty'!$B:$C,2,FALSE)</f>
        <v>5.74</v>
      </c>
      <c r="F3712" s="21"/>
      <c r="G3712" s="47">
        <f t="shared" si="103"/>
        <v>30</v>
      </c>
      <c r="H3712" s="47">
        <f t="shared" si="104"/>
        <v>9</v>
      </c>
    </row>
    <row r="3713" spans="1:8" x14ac:dyDescent="0.25">
      <c r="A3713" s="21">
        <v>95857</v>
      </c>
      <c r="B3713" s="21"/>
      <c r="C3713" s="21" t="s">
        <v>2592</v>
      </c>
      <c r="D3713" s="21">
        <f>VLOOKUP(A3713,'Novitas non-facility'!$B:$C,2,FALSE)</f>
        <v>69.17</v>
      </c>
      <c r="E3713" s="21">
        <f>VLOOKUP(A3713,'Novitas facilty'!$B:$C,2,FALSE)</f>
        <v>30.32</v>
      </c>
      <c r="F3713" s="21"/>
      <c r="G3713" s="47">
        <f t="shared" si="103"/>
        <v>104</v>
      </c>
      <c r="H3713" s="47">
        <f t="shared" si="104"/>
        <v>46</v>
      </c>
    </row>
    <row r="3714" spans="1:8" x14ac:dyDescent="0.25">
      <c r="A3714" s="21">
        <v>95860</v>
      </c>
      <c r="B3714" s="21"/>
      <c r="C3714" s="21" t="s">
        <v>2593</v>
      </c>
      <c r="D3714" s="21">
        <f>VLOOKUP(A3714,'Novitas non-facility'!$B:$C,2,FALSE)</f>
        <v>124.65</v>
      </c>
      <c r="E3714" s="21">
        <f>VLOOKUP(A3714,'Novitas facilty'!$B:$C,2,FALSE)</f>
        <v>135.47</v>
      </c>
      <c r="F3714" s="21"/>
      <c r="G3714" s="47">
        <f t="shared" si="103"/>
        <v>187</v>
      </c>
      <c r="H3714" s="47">
        <f t="shared" si="104"/>
        <v>204</v>
      </c>
    </row>
    <row r="3715" spans="1:8" x14ac:dyDescent="0.25">
      <c r="A3715" s="21">
        <v>95861</v>
      </c>
      <c r="B3715" s="21"/>
      <c r="C3715" s="21" t="s">
        <v>2594</v>
      </c>
      <c r="D3715" s="21">
        <f>VLOOKUP(A3715,'Novitas non-facility'!$B:$C,2,FALSE)</f>
        <v>177.71</v>
      </c>
      <c r="E3715" s="21">
        <f>VLOOKUP(A3715,'Novitas facilty'!$B:$C,2,FALSE)</f>
        <v>189.72</v>
      </c>
      <c r="F3715" s="21"/>
      <c r="G3715" s="47">
        <f t="shared" si="103"/>
        <v>267</v>
      </c>
      <c r="H3715" s="47">
        <f t="shared" si="104"/>
        <v>285</v>
      </c>
    </row>
    <row r="3716" spans="1:8" x14ac:dyDescent="0.25">
      <c r="A3716" s="21">
        <v>95863</v>
      </c>
      <c r="B3716" s="21"/>
      <c r="C3716" s="21" t="s">
        <v>2595</v>
      </c>
      <c r="D3716" s="21">
        <f>VLOOKUP(A3716,'Novitas non-facility'!$B:$C,2,FALSE)</f>
        <v>231.19</v>
      </c>
      <c r="E3716" s="21">
        <f>VLOOKUP(A3716,'Novitas facilty'!$B:$C,2,FALSE)</f>
        <v>235.66</v>
      </c>
      <c r="F3716" s="21"/>
      <c r="G3716" s="47">
        <f t="shared" si="103"/>
        <v>347</v>
      </c>
      <c r="H3716" s="47">
        <f t="shared" si="104"/>
        <v>354</v>
      </c>
    </row>
    <row r="3717" spans="1:8" x14ac:dyDescent="0.25">
      <c r="A3717" s="21">
        <v>95864</v>
      </c>
      <c r="B3717" s="21"/>
      <c r="C3717" s="21" t="s">
        <v>2596</v>
      </c>
      <c r="D3717" s="21">
        <f>VLOOKUP(A3717,'Novitas non-facility'!$B:$C,2,FALSE)</f>
        <v>259.33999999999997</v>
      </c>
      <c r="E3717" s="21">
        <f>VLOOKUP(A3717,'Novitas facilty'!$B:$C,2,FALSE)</f>
        <v>266.58999999999997</v>
      </c>
      <c r="F3717" s="21"/>
      <c r="G3717" s="47">
        <f t="shared" si="103"/>
        <v>390</v>
      </c>
      <c r="H3717" s="47">
        <f t="shared" si="104"/>
        <v>400</v>
      </c>
    </row>
    <row r="3718" spans="1:8" x14ac:dyDescent="0.25">
      <c r="A3718" s="21">
        <v>95865</v>
      </c>
      <c r="B3718" s="21"/>
      <c r="C3718" s="21" t="s">
        <v>2597</v>
      </c>
      <c r="D3718" s="21">
        <f>VLOOKUP(A3718,'Novitas non-facility'!$B:$C,2,FALSE)</f>
        <v>165.09</v>
      </c>
      <c r="E3718" s="21">
        <f>VLOOKUP(A3718,'Novitas facilty'!$B:$C,2,FALSE)</f>
        <v>158.57</v>
      </c>
      <c r="F3718" s="21"/>
      <c r="G3718" s="47">
        <f t="shared" si="103"/>
        <v>248</v>
      </c>
      <c r="H3718" s="47">
        <f t="shared" si="104"/>
        <v>238</v>
      </c>
    </row>
    <row r="3719" spans="1:8" x14ac:dyDescent="0.25">
      <c r="A3719" s="21">
        <v>95866</v>
      </c>
      <c r="B3719" s="21"/>
      <c r="C3719" s="21" t="s">
        <v>2598</v>
      </c>
      <c r="D3719" s="21">
        <f>VLOOKUP(A3719,'Novitas non-facility'!$B:$C,2,FALSE)</f>
        <v>140.19</v>
      </c>
      <c r="E3719" s="21">
        <f>VLOOKUP(A3719,'Novitas facilty'!$B:$C,2,FALSE)</f>
        <v>147.71</v>
      </c>
      <c r="F3719" s="21"/>
      <c r="G3719" s="47">
        <f t="shared" si="103"/>
        <v>211</v>
      </c>
      <c r="H3719" s="47">
        <f t="shared" si="104"/>
        <v>222</v>
      </c>
    </row>
    <row r="3720" spans="1:8" x14ac:dyDescent="0.25">
      <c r="A3720" s="21">
        <v>95867</v>
      </c>
      <c r="B3720" s="21"/>
      <c r="C3720" s="21" t="s">
        <v>2599</v>
      </c>
      <c r="D3720" s="21">
        <f>VLOOKUP(A3720,'Novitas non-facility'!$B:$C,2,FALSE)</f>
        <v>119.42</v>
      </c>
      <c r="E3720" s="21">
        <f>VLOOKUP(A3720,'Novitas facilty'!$B:$C,2,FALSE)</f>
        <v>104.66</v>
      </c>
      <c r="F3720" s="21"/>
      <c r="G3720" s="47">
        <f t="shared" si="103"/>
        <v>180</v>
      </c>
      <c r="H3720" s="47">
        <f t="shared" si="104"/>
        <v>157</v>
      </c>
    </row>
    <row r="3721" spans="1:8" x14ac:dyDescent="0.25">
      <c r="A3721" s="21">
        <v>95868</v>
      </c>
      <c r="B3721" s="21"/>
      <c r="C3721" s="21" t="s">
        <v>2600</v>
      </c>
      <c r="D3721" s="21">
        <f>VLOOKUP(A3721,'Novitas non-facility'!$B:$C,2,FALSE)</f>
        <v>154.87</v>
      </c>
      <c r="E3721" s="21">
        <f>VLOOKUP(A3721,'Novitas facilty'!$B:$C,2,FALSE)</f>
        <v>146.72</v>
      </c>
      <c r="F3721" s="21"/>
      <c r="G3721" s="47">
        <f t="shared" si="103"/>
        <v>233</v>
      </c>
      <c r="H3721" s="47">
        <f t="shared" si="104"/>
        <v>221</v>
      </c>
    </row>
    <row r="3722" spans="1:8" x14ac:dyDescent="0.25">
      <c r="A3722" s="21">
        <v>95869</v>
      </c>
      <c r="B3722" s="21"/>
      <c r="C3722" s="21" t="s">
        <v>2601</v>
      </c>
      <c r="D3722" s="21">
        <f>VLOOKUP(A3722,'Novitas non-facility'!$B:$C,2,FALSE)</f>
        <v>108.14</v>
      </c>
      <c r="E3722" s="21">
        <f>VLOOKUP(A3722,'Novitas facilty'!$B:$C,2,FALSE)</f>
        <v>104.57</v>
      </c>
      <c r="F3722" s="21"/>
      <c r="G3722" s="47">
        <f t="shared" si="103"/>
        <v>163</v>
      </c>
      <c r="H3722" s="47">
        <f t="shared" si="104"/>
        <v>157</v>
      </c>
    </row>
    <row r="3723" spans="1:8" x14ac:dyDescent="0.25">
      <c r="A3723" s="21">
        <v>95870</v>
      </c>
      <c r="B3723" s="21"/>
      <c r="C3723" s="21" t="s">
        <v>2602</v>
      </c>
      <c r="D3723" s="21">
        <f>VLOOKUP(A3723,'Novitas non-facility'!$B:$C,2,FALSE)</f>
        <v>93.66</v>
      </c>
      <c r="E3723" s="21">
        <f>VLOOKUP(A3723,'Novitas facilty'!$B:$C,2,FALSE)</f>
        <v>104.57</v>
      </c>
      <c r="F3723" s="21"/>
      <c r="G3723" s="47">
        <f t="shared" si="103"/>
        <v>141</v>
      </c>
      <c r="H3723" s="47">
        <f t="shared" si="104"/>
        <v>157</v>
      </c>
    </row>
    <row r="3724" spans="1:8" x14ac:dyDescent="0.25">
      <c r="A3724" s="21">
        <v>95872</v>
      </c>
      <c r="B3724" s="21"/>
      <c r="C3724" s="21" t="s">
        <v>2603</v>
      </c>
      <c r="D3724" s="21">
        <f>VLOOKUP(A3724,'Novitas non-facility'!$B:$C,2,FALSE)</f>
        <v>215</v>
      </c>
      <c r="E3724" s="21">
        <f>VLOOKUP(A3724,'Novitas facilty'!$B:$C,2,FALSE)</f>
        <v>213.03</v>
      </c>
      <c r="F3724" s="21"/>
      <c r="G3724" s="47">
        <f t="shared" si="103"/>
        <v>323</v>
      </c>
      <c r="H3724" s="47">
        <f t="shared" si="104"/>
        <v>320</v>
      </c>
    </row>
    <row r="3725" spans="1:8" x14ac:dyDescent="0.25">
      <c r="A3725" s="21">
        <v>95873</v>
      </c>
      <c r="B3725" s="21"/>
      <c r="C3725" s="21" t="s">
        <v>2604</v>
      </c>
      <c r="D3725" s="21">
        <f>VLOOKUP(A3725,'Novitas non-facility'!$B:$C,2,FALSE)</f>
        <v>80.790000000000006</v>
      </c>
      <c r="E3725" s="21">
        <f>VLOOKUP(A3725,'Novitas facilty'!$B:$C,2,FALSE)</f>
        <v>82.44</v>
      </c>
      <c r="F3725" s="21"/>
      <c r="G3725" s="47">
        <f t="shared" si="103"/>
        <v>122</v>
      </c>
      <c r="H3725" s="47">
        <f t="shared" si="104"/>
        <v>124</v>
      </c>
    </row>
    <row r="3726" spans="1:8" x14ac:dyDescent="0.25">
      <c r="A3726" s="21">
        <v>95874</v>
      </c>
      <c r="B3726" s="21"/>
      <c r="C3726" s="21" t="s">
        <v>2605</v>
      </c>
      <c r="D3726" s="21">
        <f>VLOOKUP(A3726,'Novitas non-facility'!$B:$C,2,FALSE)</f>
        <v>86.88</v>
      </c>
      <c r="E3726" s="21">
        <f>VLOOKUP(A3726,'Novitas facilty'!$B:$C,2,FALSE)</f>
        <v>82.03</v>
      </c>
      <c r="F3726" s="21"/>
      <c r="G3726" s="47">
        <f t="shared" si="103"/>
        <v>131</v>
      </c>
      <c r="H3726" s="47">
        <f t="shared" si="104"/>
        <v>124</v>
      </c>
    </row>
    <row r="3727" spans="1:8" x14ac:dyDescent="0.25">
      <c r="A3727" s="21">
        <v>95875</v>
      </c>
      <c r="B3727" s="21"/>
      <c r="C3727" s="21" t="s">
        <v>2606</v>
      </c>
      <c r="D3727" s="21">
        <f>VLOOKUP(A3727,'Novitas non-facility'!$B:$C,2,FALSE)</f>
        <v>152.05000000000001</v>
      </c>
      <c r="E3727" s="21">
        <f>VLOOKUP(A3727,'Novitas facilty'!$B:$C,2,FALSE)</f>
        <v>138.15</v>
      </c>
      <c r="F3727" s="21"/>
      <c r="G3727" s="47">
        <f t="shared" si="103"/>
        <v>229</v>
      </c>
      <c r="H3727" s="47">
        <f t="shared" si="104"/>
        <v>208</v>
      </c>
    </row>
    <row r="3728" spans="1:8" x14ac:dyDescent="0.25">
      <c r="A3728" s="21">
        <v>95885</v>
      </c>
      <c r="B3728" s="21"/>
      <c r="C3728" s="21" t="s">
        <v>2607</v>
      </c>
      <c r="D3728" s="21">
        <f>VLOOKUP(A3728,'Novitas non-facility'!$B:$C,2,FALSE)</f>
        <v>69.42</v>
      </c>
      <c r="E3728" s="21">
        <f>VLOOKUP(A3728,'Novitas facilty'!$B:$C,2,FALSE)</f>
        <v>65.59</v>
      </c>
      <c r="F3728" s="21"/>
      <c r="G3728" s="47">
        <f t="shared" si="103"/>
        <v>105</v>
      </c>
      <c r="H3728" s="47">
        <f t="shared" si="104"/>
        <v>99</v>
      </c>
    </row>
    <row r="3729" spans="1:8" x14ac:dyDescent="0.25">
      <c r="A3729" s="21">
        <v>95886</v>
      </c>
      <c r="B3729" s="21"/>
      <c r="C3729" s="21" t="s">
        <v>2608</v>
      </c>
      <c r="D3729" s="21">
        <f>VLOOKUP(A3729,'Novitas non-facility'!$B:$C,2,FALSE)</f>
        <v>108.21</v>
      </c>
      <c r="E3729" s="21">
        <f>VLOOKUP(A3729,'Novitas facilty'!$B:$C,2,FALSE)</f>
        <v>100.79</v>
      </c>
      <c r="F3729" s="21"/>
      <c r="G3729" s="47">
        <f t="shared" si="103"/>
        <v>163</v>
      </c>
      <c r="H3729" s="47">
        <f t="shared" si="104"/>
        <v>152</v>
      </c>
    </row>
    <row r="3730" spans="1:8" x14ac:dyDescent="0.25">
      <c r="A3730" s="21">
        <v>95887</v>
      </c>
      <c r="B3730" s="21"/>
      <c r="C3730" s="21" t="s">
        <v>2609</v>
      </c>
      <c r="D3730" s="21">
        <f>VLOOKUP(A3730,'Novitas non-facility'!$B:$C,2,FALSE)</f>
        <v>93.03</v>
      </c>
      <c r="E3730" s="21">
        <f>VLOOKUP(A3730,'Novitas facilty'!$B:$C,2,FALSE)</f>
        <v>89.65</v>
      </c>
      <c r="F3730" s="21"/>
      <c r="G3730" s="47">
        <f t="shared" si="103"/>
        <v>140</v>
      </c>
      <c r="H3730" s="47">
        <f t="shared" si="104"/>
        <v>135</v>
      </c>
    </row>
    <row r="3731" spans="1:8" x14ac:dyDescent="0.25">
      <c r="A3731" s="21">
        <v>95905</v>
      </c>
      <c r="B3731" s="21"/>
      <c r="C3731" s="21" t="s">
        <v>2610</v>
      </c>
      <c r="D3731" s="21">
        <f>VLOOKUP(A3731,'Novitas non-facility'!$B:$C,2,FALSE)</f>
        <v>39.01</v>
      </c>
      <c r="E3731" s="21">
        <f>VLOOKUP(A3731,'Novitas facilty'!$B:$C,2,FALSE)</f>
        <v>79.55</v>
      </c>
      <c r="F3731" s="21"/>
      <c r="G3731" s="47">
        <f t="shared" si="103"/>
        <v>59</v>
      </c>
      <c r="H3731" s="47">
        <f t="shared" si="104"/>
        <v>120</v>
      </c>
    </row>
    <row r="3732" spans="1:8" x14ac:dyDescent="0.25">
      <c r="A3732" s="21">
        <v>95907</v>
      </c>
      <c r="B3732" s="21"/>
      <c r="C3732" s="21" t="s">
        <v>2611</v>
      </c>
      <c r="D3732" s="21">
        <f>VLOOKUP(A3732,'Novitas non-facility'!$B:$C,2,FALSE)</f>
        <v>98.63</v>
      </c>
      <c r="E3732" s="21">
        <f>VLOOKUP(A3732,'Novitas facilty'!$B:$C,2,FALSE)</f>
        <v>105.1</v>
      </c>
      <c r="F3732" s="21"/>
      <c r="G3732" s="47">
        <f t="shared" si="103"/>
        <v>148</v>
      </c>
      <c r="H3732" s="47">
        <f t="shared" si="104"/>
        <v>158</v>
      </c>
    </row>
    <row r="3733" spans="1:8" x14ac:dyDescent="0.25">
      <c r="A3733" s="21">
        <v>95908</v>
      </c>
      <c r="B3733" s="21"/>
      <c r="C3733" s="21" t="s">
        <v>2612</v>
      </c>
      <c r="D3733" s="21">
        <f>VLOOKUP(A3733,'Novitas non-facility'!$B:$C,2,FALSE)</f>
        <v>122.67</v>
      </c>
      <c r="E3733" s="21">
        <f>VLOOKUP(A3733,'Novitas facilty'!$B:$C,2,FALSE)</f>
        <v>130.37</v>
      </c>
      <c r="F3733" s="21"/>
      <c r="G3733" s="47">
        <f t="shared" si="103"/>
        <v>185</v>
      </c>
      <c r="H3733" s="47">
        <f t="shared" si="104"/>
        <v>196</v>
      </c>
    </row>
    <row r="3734" spans="1:8" x14ac:dyDescent="0.25">
      <c r="A3734" s="21">
        <v>95909</v>
      </c>
      <c r="B3734" s="21"/>
      <c r="C3734" s="21" t="s">
        <v>2613</v>
      </c>
      <c r="D3734" s="21">
        <f>VLOOKUP(A3734,'Novitas non-facility'!$B:$C,2,FALSE)</f>
        <v>147.38999999999999</v>
      </c>
      <c r="E3734" s="21">
        <f>VLOOKUP(A3734,'Novitas facilty'!$B:$C,2,FALSE)</f>
        <v>158.87</v>
      </c>
      <c r="F3734" s="21"/>
      <c r="G3734" s="47">
        <f t="shared" si="103"/>
        <v>222</v>
      </c>
      <c r="H3734" s="47">
        <f t="shared" si="104"/>
        <v>239</v>
      </c>
    </row>
    <row r="3735" spans="1:8" x14ac:dyDescent="0.25">
      <c r="A3735" s="21">
        <v>95910</v>
      </c>
      <c r="B3735" s="21"/>
      <c r="C3735" s="21" t="s">
        <v>2614</v>
      </c>
      <c r="D3735" s="21">
        <f>VLOOKUP(A3735,'Novitas non-facility'!$B:$C,2,FALSE)</f>
        <v>192.73</v>
      </c>
      <c r="E3735" s="21">
        <f>VLOOKUP(A3735,'Novitas facilty'!$B:$C,2,FALSE)</f>
        <v>211.82</v>
      </c>
      <c r="F3735" s="21"/>
      <c r="G3735" s="47">
        <f t="shared" si="103"/>
        <v>290</v>
      </c>
      <c r="H3735" s="47">
        <f t="shared" si="104"/>
        <v>318</v>
      </c>
    </row>
    <row r="3736" spans="1:8" x14ac:dyDescent="0.25">
      <c r="A3736" s="21">
        <v>95911</v>
      </c>
      <c r="B3736" s="21"/>
      <c r="C3736" s="21" t="s">
        <v>2615</v>
      </c>
      <c r="D3736" s="21">
        <f>VLOOKUP(A3736,'Novitas non-facility'!$B:$C,2,FALSE)</f>
        <v>232.35</v>
      </c>
      <c r="E3736" s="21">
        <f>VLOOKUP(A3736,'Novitas facilty'!$B:$C,2,FALSE)</f>
        <v>255.52</v>
      </c>
      <c r="F3736" s="21"/>
      <c r="G3736" s="47">
        <f t="shared" si="103"/>
        <v>349</v>
      </c>
      <c r="H3736" s="47">
        <f t="shared" si="104"/>
        <v>384</v>
      </c>
    </row>
    <row r="3737" spans="1:8" x14ac:dyDescent="0.25">
      <c r="A3737" s="21">
        <v>95912</v>
      </c>
      <c r="B3737" s="21"/>
      <c r="C3737" s="21" t="s">
        <v>2616</v>
      </c>
      <c r="D3737" s="21">
        <f>VLOOKUP(A3737,'Novitas non-facility'!$B:$C,2,FALSE)</f>
        <v>271.55</v>
      </c>
      <c r="E3737" s="21">
        <f>VLOOKUP(A3737,'Novitas facilty'!$B:$C,2,FALSE)</f>
        <v>285.12</v>
      </c>
      <c r="F3737" s="21"/>
      <c r="G3737" s="47">
        <f t="shared" si="103"/>
        <v>408</v>
      </c>
      <c r="H3737" s="47">
        <f t="shared" si="104"/>
        <v>428</v>
      </c>
    </row>
    <row r="3738" spans="1:8" x14ac:dyDescent="0.25">
      <c r="A3738" s="21">
        <v>95913</v>
      </c>
      <c r="B3738" s="21"/>
      <c r="C3738" s="21" t="s">
        <v>2617</v>
      </c>
      <c r="D3738" s="21">
        <f>VLOOKUP(A3738,'Novitas non-facility'!$B:$C,2,FALSE)</f>
        <v>313.29000000000002</v>
      </c>
      <c r="E3738" s="21">
        <f>VLOOKUP(A3738,'Novitas facilty'!$B:$C,2,FALSE)</f>
        <v>325.77</v>
      </c>
      <c r="F3738" s="21"/>
      <c r="G3738" s="47">
        <f t="shared" si="103"/>
        <v>470</v>
      </c>
      <c r="H3738" s="47">
        <f t="shared" si="104"/>
        <v>489</v>
      </c>
    </row>
    <row r="3739" spans="1:8" x14ac:dyDescent="0.25">
      <c r="A3739" s="21">
        <v>95921</v>
      </c>
      <c r="B3739" s="21"/>
      <c r="C3739" s="21" t="s">
        <v>2618</v>
      </c>
      <c r="D3739" s="21">
        <f>VLOOKUP(A3739,'Novitas non-facility'!$B:$C,2,FALSE)</f>
        <v>96.63</v>
      </c>
      <c r="E3739" s="21">
        <f>VLOOKUP(A3739,'Novitas facilty'!$B:$C,2,FALSE)</f>
        <v>95</v>
      </c>
      <c r="F3739" s="21"/>
      <c r="G3739" s="47">
        <f t="shared" si="103"/>
        <v>145</v>
      </c>
      <c r="H3739" s="47">
        <f t="shared" si="104"/>
        <v>143</v>
      </c>
    </row>
    <row r="3740" spans="1:8" x14ac:dyDescent="0.25">
      <c r="A3740" s="21">
        <v>95922</v>
      </c>
      <c r="B3740" s="21"/>
      <c r="C3740" s="21" t="s">
        <v>2619</v>
      </c>
      <c r="D3740" s="21">
        <f>VLOOKUP(A3740,'Novitas non-facility'!$B:$C,2,FALSE)</f>
        <v>107.09</v>
      </c>
      <c r="E3740" s="21">
        <f>VLOOKUP(A3740,'Novitas facilty'!$B:$C,2,FALSE)</f>
        <v>111.3</v>
      </c>
      <c r="F3740" s="21"/>
      <c r="G3740" s="47">
        <f t="shared" si="103"/>
        <v>161</v>
      </c>
      <c r="H3740" s="47">
        <f t="shared" si="104"/>
        <v>167</v>
      </c>
    </row>
    <row r="3741" spans="1:8" x14ac:dyDescent="0.25">
      <c r="A3741" s="21">
        <v>95923</v>
      </c>
      <c r="B3741" s="21"/>
      <c r="C3741" s="21" t="s">
        <v>2620</v>
      </c>
      <c r="D3741" s="21">
        <f>VLOOKUP(A3741,'Novitas non-facility'!$B:$C,2,FALSE)</f>
        <v>137.38999999999999</v>
      </c>
      <c r="E3741" s="21">
        <f>VLOOKUP(A3741,'Novitas facilty'!$B:$C,2,FALSE)</f>
        <v>183.59</v>
      </c>
      <c r="F3741" s="21"/>
      <c r="G3741" s="47">
        <f t="shared" si="103"/>
        <v>207</v>
      </c>
      <c r="H3741" s="47">
        <f t="shared" si="104"/>
        <v>276</v>
      </c>
    </row>
    <row r="3742" spans="1:8" x14ac:dyDescent="0.25">
      <c r="A3742" s="21">
        <v>95924</v>
      </c>
      <c r="B3742" s="21"/>
      <c r="C3742" s="21" t="s">
        <v>2621</v>
      </c>
      <c r="D3742" s="21">
        <f>VLOOKUP(A3742,'Novitas non-facility'!$B:$C,2,FALSE)</f>
        <v>167.11</v>
      </c>
      <c r="E3742" s="21">
        <f>VLOOKUP(A3742,'Novitas facilty'!$B:$C,2,FALSE)</f>
        <v>163.22999999999999</v>
      </c>
      <c r="F3742" s="21"/>
      <c r="G3742" s="47">
        <f t="shared" si="103"/>
        <v>251</v>
      </c>
      <c r="H3742" s="47">
        <f t="shared" si="104"/>
        <v>245</v>
      </c>
    </row>
    <row r="3743" spans="1:8" x14ac:dyDescent="0.25">
      <c r="A3743" s="21">
        <v>95925</v>
      </c>
      <c r="B3743" s="21"/>
      <c r="C3743" s="21" t="s">
        <v>2622</v>
      </c>
      <c r="D3743" s="21">
        <f>VLOOKUP(A3743,'Novitas non-facility'!$B:$C,2,FALSE)</f>
        <v>200.78</v>
      </c>
      <c r="E3743" s="21">
        <f>VLOOKUP(A3743,'Novitas facilty'!$B:$C,2,FALSE)</f>
        <v>175.24</v>
      </c>
      <c r="F3743" s="21"/>
      <c r="G3743" s="47">
        <f t="shared" si="103"/>
        <v>302</v>
      </c>
      <c r="H3743" s="47">
        <f t="shared" si="104"/>
        <v>263</v>
      </c>
    </row>
    <row r="3744" spans="1:8" x14ac:dyDescent="0.25">
      <c r="A3744" s="21">
        <v>95926</v>
      </c>
      <c r="B3744" s="21"/>
      <c r="C3744" s="21" t="s">
        <v>2622</v>
      </c>
      <c r="D3744" s="21">
        <f>VLOOKUP(A3744,'Novitas non-facility'!$B:$C,2,FALSE)</f>
        <v>174.95</v>
      </c>
      <c r="E3744" s="21">
        <f>VLOOKUP(A3744,'Novitas facilty'!$B:$C,2,FALSE)</f>
        <v>154.69</v>
      </c>
      <c r="F3744" s="21"/>
      <c r="G3744" s="47">
        <f t="shared" si="103"/>
        <v>263</v>
      </c>
      <c r="H3744" s="47">
        <f t="shared" si="104"/>
        <v>233</v>
      </c>
    </row>
    <row r="3745" spans="1:8" x14ac:dyDescent="0.25">
      <c r="A3745" s="21">
        <v>95927</v>
      </c>
      <c r="B3745" s="21"/>
      <c r="C3745" s="21" t="s">
        <v>2622</v>
      </c>
      <c r="D3745" s="21">
        <f>VLOOKUP(A3745,'Novitas non-facility'!$B:$C,2,FALSE)</f>
        <v>187.14</v>
      </c>
      <c r="E3745" s="21">
        <f>VLOOKUP(A3745,'Novitas facilty'!$B:$C,2,FALSE)</f>
        <v>159.91999999999999</v>
      </c>
      <c r="F3745" s="21"/>
      <c r="G3745" s="47">
        <f t="shared" si="103"/>
        <v>281</v>
      </c>
      <c r="H3745" s="47">
        <f t="shared" si="104"/>
        <v>240</v>
      </c>
    </row>
    <row r="3746" spans="1:8" x14ac:dyDescent="0.25">
      <c r="A3746" s="21">
        <v>95928</v>
      </c>
      <c r="B3746" s="21"/>
      <c r="C3746" s="21" t="s">
        <v>2623</v>
      </c>
      <c r="D3746" s="21">
        <f>VLOOKUP(A3746,'Novitas non-facility'!$B:$C,2,FALSE)</f>
        <v>263.49</v>
      </c>
      <c r="E3746" s="21">
        <f>VLOOKUP(A3746,'Novitas facilty'!$B:$C,2,FALSE)</f>
        <v>250.29</v>
      </c>
      <c r="F3746" s="21"/>
      <c r="G3746" s="47">
        <f t="shared" si="103"/>
        <v>396</v>
      </c>
      <c r="H3746" s="47">
        <f t="shared" si="104"/>
        <v>376</v>
      </c>
    </row>
    <row r="3747" spans="1:8" x14ac:dyDescent="0.25">
      <c r="A3747" s="21">
        <v>95929</v>
      </c>
      <c r="B3747" s="21"/>
      <c r="C3747" s="21" t="s">
        <v>2624</v>
      </c>
      <c r="D3747" s="21">
        <f>VLOOKUP(A3747,'Novitas non-facility'!$B:$C,2,FALSE)</f>
        <v>267.72000000000003</v>
      </c>
      <c r="E3747" s="21">
        <f>VLOOKUP(A3747,'Novitas facilty'!$B:$C,2,FALSE)</f>
        <v>252.28</v>
      </c>
      <c r="F3747" s="21"/>
      <c r="G3747" s="47">
        <f t="shared" si="103"/>
        <v>402</v>
      </c>
      <c r="H3747" s="47">
        <f t="shared" si="104"/>
        <v>379</v>
      </c>
    </row>
    <row r="3748" spans="1:8" x14ac:dyDescent="0.25">
      <c r="A3748" s="21">
        <v>95930</v>
      </c>
      <c r="B3748" s="21"/>
      <c r="C3748" s="21" t="s">
        <v>2625</v>
      </c>
      <c r="D3748" s="21">
        <f>VLOOKUP(A3748,'Novitas non-facility'!$B:$C,2,FALSE)</f>
        <v>74.33</v>
      </c>
      <c r="E3748" s="21">
        <f>VLOOKUP(A3748,'Novitas facilty'!$B:$C,2,FALSE)</f>
        <v>146.13</v>
      </c>
      <c r="F3748" s="21"/>
      <c r="G3748" s="47">
        <f t="shared" si="103"/>
        <v>112</v>
      </c>
      <c r="H3748" s="47">
        <f t="shared" si="104"/>
        <v>220</v>
      </c>
    </row>
    <row r="3749" spans="1:8" x14ac:dyDescent="0.25">
      <c r="A3749" s="21">
        <v>95933</v>
      </c>
      <c r="B3749" s="21"/>
      <c r="C3749" s="21" t="s">
        <v>2626</v>
      </c>
      <c r="D3749" s="21">
        <f>VLOOKUP(A3749,'Novitas non-facility'!$B:$C,2,FALSE)</f>
        <v>91.81</v>
      </c>
      <c r="E3749" s="21">
        <f>VLOOKUP(A3749,'Novitas facilty'!$B:$C,2,FALSE)</f>
        <v>83.23</v>
      </c>
      <c r="F3749" s="21"/>
      <c r="G3749" s="47">
        <f t="shared" ref="G3749:G3812" si="105">ROUNDUP(D3749*$M$2,0)</f>
        <v>138</v>
      </c>
      <c r="H3749" s="47">
        <f t="shared" ref="H3749:H3812" si="106">ROUNDUP(E3749*$M$2,0)</f>
        <v>125</v>
      </c>
    </row>
    <row r="3750" spans="1:8" x14ac:dyDescent="0.25">
      <c r="A3750" s="21">
        <v>95937</v>
      </c>
      <c r="B3750" s="21"/>
      <c r="C3750" s="21" t="s">
        <v>2627</v>
      </c>
      <c r="D3750" s="21">
        <f>VLOOKUP(A3750,'Novitas non-facility'!$B:$C,2,FALSE)</f>
        <v>117.92</v>
      </c>
      <c r="E3750" s="21">
        <f>VLOOKUP(A3750,'Novitas facilty'!$B:$C,2,FALSE)</f>
        <v>90.27</v>
      </c>
      <c r="F3750" s="21"/>
      <c r="G3750" s="47">
        <f t="shared" si="105"/>
        <v>177</v>
      </c>
      <c r="H3750" s="47">
        <f t="shared" si="106"/>
        <v>136</v>
      </c>
    </row>
    <row r="3751" spans="1:8" x14ac:dyDescent="0.25">
      <c r="A3751" s="21">
        <v>95938</v>
      </c>
      <c r="B3751" s="21"/>
      <c r="C3751" s="21" t="s">
        <v>2622</v>
      </c>
      <c r="D3751" s="21">
        <f>VLOOKUP(A3751,'Novitas non-facility'!$B:$C,2,FALSE)</f>
        <v>411.64</v>
      </c>
      <c r="E3751" s="21">
        <f>VLOOKUP(A3751,'Novitas facilty'!$B:$C,2,FALSE)</f>
        <v>385.92</v>
      </c>
      <c r="F3751" s="21"/>
      <c r="G3751" s="47">
        <f t="shared" si="105"/>
        <v>618</v>
      </c>
      <c r="H3751" s="47">
        <f t="shared" si="106"/>
        <v>579</v>
      </c>
    </row>
    <row r="3752" spans="1:8" x14ac:dyDescent="0.25">
      <c r="A3752" s="21">
        <v>95939</v>
      </c>
      <c r="B3752" s="21"/>
      <c r="C3752" s="21" t="s">
        <v>2628</v>
      </c>
      <c r="D3752" s="21">
        <f>VLOOKUP(A3752,'Novitas non-facility'!$B:$C,2,FALSE)</f>
        <v>614.23</v>
      </c>
      <c r="E3752" s="21">
        <f>VLOOKUP(A3752,'Novitas facilty'!$B:$C,2,FALSE)</f>
        <v>562.11</v>
      </c>
      <c r="F3752" s="21"/>
      <c r="G3752" s="47">
        <f t="shared" si="105"/>
        <v>922</v>
      </c>
      <c r="H3752" s="47">
        <f t="shared" si="106"/>
        <v>844</v>
      </c>
    </row>
    <row r="3753" spans="1:8" x14ac:dyDescent="0.25">
      <c r="A3753" s="21">
        <v>95940</v>
      </c>
      <c r="B3753" s="21"/>
      <c r="C3753" s="21" t="s">
        <v>2629</v>
      </c>
      <c r="D3753" s="21">
        <f>VLOOKUP(A3753,'Novitas non-facility'!$B:$C,2,FALSE)</f>
        <v>34.31</v>
      </c>
      <c r="E3753" s="21">
        <f>VLOOKUP(A3753,'Novitas facilty'!$B:$C,2,FALSE)</f>
        <v>35.25</v>
      </c>
      <c r="F3753" s="21"/>
      <c r="G3753" s="47">
        <f t="shared" si="105"/>
        <v>52</v>
      </c>
      <c r="H3753" s="47">
        <f t="shared" si="106"/>
        <v>53</v>
      </c>
    </row>
    <row r="3754" spans="1:8" x14ac:dyDescent="0.25">
      <c r="A3754" s="21">
        <v>95950</v>
      </c>
      <c r="B3754" s="21"/>
      <c r="C3754" s="21" t="s">
        <v>2630</v>
      </c>
      <c r="D3754" s="21">
        <f>VLOOKUP(A3754,'Novitas non-facility'!$B:$C,2,FALSE)</f>
        <v>371.47</v>
      </c>
      <c r="E3754" s="21">
        <f>VLOOKUP(A3754,'Novitas facilty'!$B:$C,2,FALSE)</f>
        <v>371.47</v>
      </c>
      <c r="F3754" s="21"/>
      <c r="G3754" s="47">
        <f t="shared" si="105"/>
        <v>558</v>
      </c>
      <c r="H3754" s="47">
        <f t="shared" si="106"/>
        <v>558</v>
      </c>
    </row>
    <row r="3755" spans="1:8" x14ac:dyDescent="0.25">
      <c r="A3755" s="21">
        <v>95951</v>
      </c>
      <c r="B3755" s="21"/>
      <c r="C3755" s="21" t="s">
        <v>2631</v>
      </c>
      <c r="D3755" s="21">
        <f>VLOOKUP(A3755,'Novitas non-facility'!$B:$C,2,FALSE)</f>
        <v>0</v>
      </c>
      <c r="E3755" s="21">
        <f>VLOOKUP(A3755,'Novitas facilty'!$B:$C,2,FALSE)</f>
        <v>0</v>
      </c>
      <c r="F3755" s="21"/>
      <c r="G3755" s="47">
        <f t="shared" si="105"/>
        <v>0</v>
      </c>
      <c r="H3755" s="47">
        <f t="shared" si="106"/>
        <v>0</v>
      </c>
    </row>
    <row r="3756" spans="1:8" x14ac:dyDescent="0.25">
      <c r="A3756" s="21">
        <v>95953</v>
      </c>
      <c r="B3756" s="21"/>
      <c r="C3756" s="21" t="s">
        <v>2632</v>
      </c>
      <c r="D3756" s="21">
        <f>VLOOKUP(A3756,'Novitas non-facility'!$B:$C,2,FALSE)</f>
        <v>469.65</v>
      </c>
      <c r="E3756" s="21">
        <f>VLOOKUP(A3756,'Novitas facilty'!$B:$C,2,FALSE)</f>
        <v>469.65</v>
      </c>
      <c r="F3756" s="21"/>
      <c r="G3756" s="47">
        <f t="shared" si="105"/>
        <v>705</v>
      </c>
      <c r="H3756" s="47">
        <f t="shared" si="106"/>
        <v>705</v>
      </c>
    </row>
    <row r="3757" spans="1:8" x14ac:dyDescent="0.25">
      <c r="A3757" s="21">
        <v>95954</v>
      </c>
      <c r="B3757" s="21"/>
      <c r="C3757" s="21" t="s">
        <v>2633</v>
      </c>
      <c r="D3757" s="21">
        <f>VLOOKUP(A3757,'Novitas non-facility'!$B:$C,2,FALSE)</f>
        <v>451.63</v>
      </c>
      <c r="E3757" s="21">
        <f>VLOOKUP(A3757,'Novitas facilty'!$B:$C,2,FALSE)</f>
        <v>504.57</v>
      </c>
      <c r="F3757" s="21"/>
      <c r="G3757" s="47">
        <f t="shared" si="105"/>
        <v>678</v>
      </c>
      <c r="H3757" s="47">
        <f t="shared" si="106"/>
        <v>757</v>
      </c>
    </row>
    <row r="3758" spans="1:8" x14ac:dyDescent="0.25">
      <c r="A3758" s="21">
        <v>95955</v>
      </c>
      <c r="B3758" s="21"/>
      <c r="C3758" s="21" t="s">
        <v>2634</v>
      </c>
      <c r="D3758" s="21">
        <f>VLOOKUP(A3758,'Novitas non-facility'!$B:$C,2,FALSE)</f>
        <v>215.92</v>
      </c>
      <c r="E3758" s="21">
        <f>VLOOKUP(A3758,'Novitas facilty'!$B:$C,2,FALSE)</f>
        <v>242.81</v>
      </c>
      <c r="F3758" s="21"/>
      <c r="G3758" s="47">
        <f t="shared" si="105"/>
        <v>324</v>
      </c>
      <c r="H3758" s="47">
        <f t="shared" si="106"/>
        <v>365</v>
      </c>
    </row>
    <row r="3759" spans="1:8" x14ac:dyDescent="0.25">
      <c r="A3759" s="21">
        <v>95956</v>
      </c>
      <c r="B3759" s="21"/>
      <c r="C3759" s="21" t="s">
        <v>2635</v>
      </c>
      <c r="D3759" s="21">
        <f>VLOOKUP(A3759,'Novitas non-facility'!$B:$C,2,FALSE)</f>
        <v>1857.58</v>
      </c>
      <c r="E3759" s="21">
        <f>VLOOKUP(A3759,'Novitas facilty'!$B:$C,2,FALSE)</f>
        <v>1857.58</v>
      </c>
      <c r="F3759" s="21"/>
      <c r="G3759" s="47">
        <f t="shared" si="105"/>
        <v>2787</v>
      </c>
      <c r="H3759" s="47">
        <f t="shared" si="106"/>
        <v>2787</v>
      </c>
    </row>
    <row r="3760" spans="1:8" x14ac:dyDescent="0.25">
      <c r="A3760" s="21">
        <v>95957</v>
      </c>
      <c r="B3760" s="21"/>
      <c r="C3760" s="21" t="s">
        <v>2636</v>
      </c>
      <c r="D3760" s="21">
        <f>VLOOKUP(A3760,'Novitas non-facility'!$B:$C,2,FALSE)</f>
        <v>306.94</v>
      </c>
      <c r="E3760" s="21">
        <f>VLOOKUP(A3760,'Novitas facilty'!$B:$C,2,FALSE)</f>
        <v>351.64</v>
      </c>
      <c r="F3760" s="21"/>
      <c r="G3760" s="47">
        <f t="shared" si="105"/>
        <v>461</v>
      </c>
      <c r="H3760" s="47">
        <f t="shared" si="106"/>
        <v>528</v>
      </c>
    </row>
    <row r="3761" spans="1:8" x14ac:dyDescent="0.25">
      <c r="A3761" s="21">
        <v>95958</v>
      </c>
      <c r="B3761" s="21"/>
      <c r="C3761" s="21" t="s">
        <v>2637</v>
      </c>
      <c r="D3761" s="21">
        <f>VLOOKUP(A3761,'Novitas non-facility'!$B:$C,2,FALSE)</f>
        <v>749.33</v>
      </c>
      <c r="E3761" s="21">
        <f>VLOOKUP(A3761,'Novitas facilty'!$B:$C,2,FALSE)</f>
        <v>636.9</v>
      </c>
      <c r="F3761" s="21"/>
      <c r="G3761" s="47">
        <f t="shared" si="105"/>
        <v>1124</v>
      </c>
      <c r="H3761" s="47">
        <f t="shared" si="106"/>
        <v>956</v>
      </c>
    </row>
    <row r="3762" spans="1:8" x14ac:dyDescent="0.25">
      <c r="A3762" s="21">
        <v>95961</v>
      </c>
      <c r="B3762" s="21"/>
      <c r="C3762" s="21" t="s">
        <v>2638</v>
      </c>
      <c r="D3762" s="21">
        <f>VLOOKUP(A3762,'Novitas non-facility'!$B:$C,2,FALSE)</f>
        <v>345.28</v>
      </c>
      <c r="E3762" s="21">
        <f>VLOOKUP(A3762,'Novitas facilty'!$B:$C,2,FALSE)</f>
        <v>324.52</v>
      </c>
      <c r="F3762" s="21"/>
      <c r="G3762" s="47">
        <f t="shared" si="105"/>
        <v>518</v>
      </c>
      <c r="H3762" s="47">
        <f t="shared" si="106"/>
        <v>487</v>
      </c>
    </row>
    <row r="3763" spans="1:8" x14ac:dyDescent="0.25">
      <c r="A3763" s="21">
        <v>95962</v>
      </c>
      <c r="B3763" s="21"/>
      <c r="C3763" s="21" t="s">
        <v>2639</v>
      </c>
      <c r="D3763" s="21">
        <f>VLOOKUP(A3763,'Novitas non-facility'!$B:$C,2,FALSE)</f>
        <v>297.2</v>
      </c>
      <c r="E3763" s="21">
        <f>VLOOKUP(A3763,'Novitas facilty'!$B:$C,2,FALSE)</f>
        <v>287.08</v>
      </c>
      <c r="F3763" s="21"/>
      <c r="G3763" s="47">
        <f t="shared" si="105"/>
        <v>446</v>
      </c>
      <c r="H3763" s="47">
        <f t="shared" si="106"/>
        <v>431</v>
      </c>
    </row>
    <row r="3764" spans="1:8" x14ac:dyDescent="0.25">
      <c r="A3764" s="21">
        <v>95965</v>
      </c>
      <c r="B3764" s="21"/>
      <c r="C3764" s="21" t="s">
        <v>2640</v>
      </c>
      <c r="D3764" s="21">
        <f>VLOOKUP(A3764,'Novitas non-facility'!$B:$C,2,FALSE)</f>
        <v>426.07</v>
      </c>
      <c r="E3764" s="21">
        <f>VLOOKUP(A3764,'Novitas facilty'!$B:$C,2,FALSE)</f>
        <v>0</v>
      </c>
      <c r="F3764" s="21"/>
      <c r="G3764" s="47">
        <f t="shared" si="105"/>
        <v>640</v>
      </c>
      <c r="H3764" s="47">
        <f t="shared" si="106"/>
        <v>0</v>
      </c>
    </row>
    <row r="3765" spans="1:8" x14ac:dyDescent="0.25">
      <c r="A3765" s="21">
        <v>95966</v>
      </c>
      <c r="B3765" s="21"/>
      <c r="C3765" s="21" t="s">
        <v>2641</v>
      </c>
      <c r="D3765" s="21">
        <f>VLOOKUP(A3765,'Novitas non-facility'!$B:$C,2,FALSE)</f>
        <v>217.59</v>
      </c>
      <c r="E3765" s="21">
        <f>VLOOKUP(A3765,'Novitas facilty'!$B:$C,2,FALSE)</f>
        <v>0</v>
      </c>
      <c r="F3765" s="21"/>
      <c r="G3765" s="47">
        <f t="shared" si="105"/>
        <v>327</v>
      </c>
      <c r="H3765" s="47">
        <f t="shared" si="106"/>
        <v>0</v>
      </c>
    </row>
    <row r="3766" spans="1:8" x14ac:dyDescent="0.25">
      <c r="A3766" s="21">
        <v>95967</v>
      </c>
      <c r="B3766" s="21"/>
      <c r="C3766" s="21" t="s">
        <v>2642</v>
      </c>
      <c r="D3766" s="21">
        <f>VLOOKUP(A3766,'Novitas non-facility'!$B:$C,2,FALSE)</f>
        <v>190.8</v>
      </c>
      <c r="E3766" s="21">
        <f>VLOOKUP(A3766,'Novitas facilty'!$B:$C,2,FALSE)</f>
        <v>0</v>
      </c>
      <c r="F3766" s="21"/>
      <c r="G3766" s="47">
        <f t="shared" si="105"/>
        <v>287</v>
      </c>
      <c r="H3766" s="47">
        <f t="shared" si="106"/>
        <v>0</v>
      </c>
    </row>
    <row r="3767" spans="1:8" x14ac:dyDescent="0.25">
      <c r="A3767" s="21">
        <v>95970</v>
      </c>
      <c r="B3767" s="21"/>
      <c r="C3767" s="21" t="s">
        <v>2643</v>
      </c>
      <c r="D3767" s="21">
        <f>VLOOKUP(A3767,'Novitas non-facility'!$B:$C,2,FALSE)</f>
        <v>20.170000000000002</v>
      </c>
      <c r="E3767" s="21">
        <f>VLOOKUP(A3767,'Novitas facilty'!$B:$C,2,FALSE)</f>
        <v>19.79</v>
      </c>
      <c r="F3767" s="21"/>
      <c r="G3767" s="47">
        <f t="shared" si="105"/>
        <v>31</v>
      </c>
      <c r="H3767" s="47">
        <f t="shared" si="106"/>
        <v>30</v>
      </c>
    </row>
    <row r="3768" spans="1:8" x14ac:dyDescent="0.25">
      <c r="A3768" s="21">
        <v>95971</v>
      </c>
      <c r="B3768" s="21"/>
      <c r="C3768" s="21" t="s">
        <v>2644</v>
      </c>
      <c r="D3768" s="21">
        <f>VLOOKUP(A3768,'Novitas non-facility'!$B:$C,2,FALSE)</f>
        <v>51.58</v>
      </c>
      <c r="E3768" s="21">
        <f>VLOOKUP(A3768,'Novitas facilty'!$B:$C,2,FALSE)</f>
        <v>41.29</v>
      </c>
      <c r="F3768" s="21"/>
      <c r="G3768" s="47">
        <f t="shared" si="105"/>
        <v>78</v>
      </c>
      <c r="H3768" s="47">
        <f t="shared" si="106"/>
        <v>62</v>
      </c>
    </row>
    <row r="3769" spans="1:8" x14ac:dyDescent="0.25">
      <c r="A3769" s="21">
        <v>95972</v>
      </c>
      <c r="B3769" s="21"/>
      <c r="C3769" s="21" t="s">
        <v>2645</v>
      </c>
      <c r="D3769" s="21">
        <f>VLOOKUP(A3769,'Novitas non-facility'!$B:$C,2,FALSE)</f>
        <v>61.31</v>
      </c>
      <c r="E3769" s="21">
        <f>VLOOKUP(A3769,'Novitas facilty'!$B:$C,2,FALSE)</f>
        <v>43.03</v>
      </c>
      <c r="F3769" s="21"/>
      <c r="G3769" s="47">
        <f t="shared" si="105"/>
        <v>92</v>
      </c>
      <c r="H3769" s="47">
        <f t="shared" si="106"/>
        <v>65</v>
      </c>
    </row>
    <row r="3770" spans="1:8" x14ac:dyDescent="0.25">
      <c r="A3770" s="21">
        <v>95974</v>
      </c>
      <c r="B3770" s="21"/>
      <c r="C3770" s="21" t="s">
        <v>2646</v>
      </c>
      <c r="D3770" s="21">
        <f>VLOOKUP(A3770,'Novitas non-facility'!$B:$C,2,FALSE)</f>
        <v>226.14</v>
      </c>
      <c r="E3770" s="21">
        <f>VLOOKUP(A3770,'Novitas facilty'!$B:$C,2,FALSE)</f>
        <v>176.6</v>
      </c>
      <c r="F3770" s="21"/>
      <c r="G3770" s="47">
        <f t="shared" si="105"/>
        <v>340</v>
      </c>
      <c r="H3770" s="47">
        <f t="shared" si="106"/>
        <v>265</v>
      </c>
    </row>
    <row r="3771" spans="1:8" x14ac:dyDescent="0.25">
      <c r="A3771" s="21">
        <v>95975</v>
      </c>
      <c r="B3771" s="21"/>
      <c r="C3771" s="21" t="s">
        <v>2646</v>
      </c>
      <c r="D3771" s="21">
        <f>VLOOKUP(A3771,'Novitas non-facility'!$B:$C,2,FALSE)</f>
        <v>121.41</v>
      </c>
      <c r="E3771" s="21">
        <f>VLOOKUP(A3771,'Novitas facilty'!$B:$C,2,FALSE)</f>
        <v>100.06</v>
      </c>
      <c r="F3771" s="21"/>
      <c r="G3771" s="47">
        <f t="shared" si="105"/>
        <v>183</v>
      </c>
      <c r="H3771" s="47">
        <f t="shared" si="106"/>
        <v>151</v>
      </c>
    </row>
    <row r="3772" spans="1:8" x14ac:dyDescent="0.25">
      <c r="A3772" s="21">
        <v>95978</v>
      </c>
      <c r="B3772" s="21"/>
      <c r="C3772" s="21" t="s">
        <v>2647</v>
      </c>
      <c r="D3772" s="21">
        <f>VLOOKUP(A3772,'Novitas non-facility'!$B:$C,2,FALSE)</f>
        <v>271.8</v>
      </c>
      <c r="E3772" s="21">
        <f>VLOOKUP(A3772,'Novitas facilty'!$B:$C,2,FALSE)</f>
        <v>208.15</v>
      </c>
      <c r="F3772" s="21"/>
      <c r="G3772" s="47">
        <f t="shared" si="105"/>
        <v>408</v>
      </c>
      <c r="H3772" s="47">
        <f t="shared" si="106"/>
        <v>313</v>
      </c>
    </row>
    <row r="3773" spans="1:8" x14ac:dyDescent="0.25">
      <c r="A3773" s="21">
        <v>95979</v>
      </c>
      <c r="B3773" s="21"/>
      <c r="C3773" s="21" t="s">
        <v>2648</v>
      </c>
      <c r="D3773" s="21">
        <f>VLOOKUP(A3773,'Novitas non-facility'!$B:$C,2,FALSE)</f>
        <v>117.6</v>
      </c>
      <c r="E3773" s="21">
        <f>VLOOKUP(A3773,'Novitas facilty'!$B:$C,2,FALSE)</f>
        <v>96.65</v>
      </c>
      <c r="F3773" s="21"/>
      <c r="G3773" s="47">
        <f t="shared" si="105"/>
        <v>177</v>
      </c>
      <c r="H3773" s="47">
        <f t="shared" si="106"/>
        <v>145</v>
      </c>
    </row>
    <row r="3774" spans="1:8" x14ac:dyDescent="0.25">
      <c r="A3774" s="21">
        <v>95980</v>
      </c>
      <c r="B3774" s="21"/>
      <c r="C3774" s="21" t="s">
        <v>2649</v>
      </c>
      <c r="D3774" s="21">
        <f>VLOOKUP(A3774,'Novitas non-facility'!$B:$C,2,FALSE)</f>
        <v>48.41</v>
      </c>
      <c r="E3774" s="21">
        <f>VLOOKUP(A3774,'Novitas facilty'!$B:$C,2,FALSE)</f>
        <v>50.09</v>
      </c>
      <c r="F3774" s="21"/>
      <c r="G3774" s="47">
        <f t="shared" si="105"/>
        <v>73</v>
      </c>
      <c r="H3774" s="47">
        <f t="shared" si="106"/>
        <v>76</v>
      </c>
    </row>
    <row r="3775" spans="1:8" x14ac:dyDescent="0.25">
      <c r="A3775" s="21">
        <v>95981</v>
      </c>
      <c r="B3775" s="21"/>
      <c r="C3775" s="21" t="s">
        <v>2650</v>
      </c>
      <c r="D3775" s="21">
        <f>VLOOKUP(A3775,'Novitas non-facility'!$B:$C,2,FALSE)</f>
        <v>42.71</v>
      </c>
      <c r="E3775" s="21">
        <f>VLOOKUP(A3775,'Novitas facilty'!$B:$C,2,FALSE)</f>
        <v>19.100000000000001</v>
      </c>
      <c r="F3775" s="21"/>
      <c r="G3775" s="47">
        <f t="shared" si="105"/>
        <v>65</v>
      </c>
      <c r="H3775" s="47">
        <f t="shared" si="106"/>
        <v>29</v>
      </c>
    </row>
    <row r="3776" spans="1:8" x14ac:dyDescent="0.25">
      <c r="A3776" s="21">
        <v>95982</v>
      </c>
      <c r="B3776" s="21"/>
      <c r="C3776" s="21" t="s">
        <v>2651</v>
      </c>
      <c r="D3776" s="21">
        <f>VLOOKUP(A3776,'Novitas non-facility'!$B:$C,2,FALSE)</f>
        <v>64.34</v>
      </c>
      <c r="E3776" s="21">
        <f>VLOOKUP(A3776,'Novitas facilty'!$B:$C,2,FALSE)</f>
        <v>38.82</v>
      </c>
      <c r="F3776" s="21"/>
      <c r="G3776" s="47">
        <f t="shared" si="105"/>
        <v>97</v>
      </c>
      <c r="H3776" s="47">
        <f t="shared" si="106"/>
        <v>59</v>
      </c>
    </row>
    <row r="3777" spans="1:8" x14ac:dyDescent="0.25">
      <c r="A3777" s="21">
        <v>95990</v>
      </c>
      <c r="B3777" s="21"/>
      <c r="C3777" s="21" t="s">
        <v>2652</v>
      </c>
      <c r="D3777" s="21">
        <f>VLOOKUP(A3777,'Novitas non-facility'!$B:$C,2,FALSE)</f>
        <v>101.93</v>
      </c>
      <c r="E3777" s="21">
        <f>VLOOKUP(A3777,'Novitas facilty'!$B:$C,2,FALSE)</f>
        <v>104.29</v>
      </c>
      <c r="F3777" s="21"/>
      <c r="G3777" s="47">
        <f t="shared" si="105"/>
        <v>153</v>
      </c>
      <c r="H3777" s="47">
        <f t="shared" si="106"/>
        <v>157</v>
      </c>
    </row>
    <row r="3778" spans="1:8" x14ac:dyDescent="0.25">
      <c r="A3778" s="21">
        <v>95991</v>
      </c>
      <c r="B3778" s="21"/>
      <c r="C3778" s="21" t="s">
        <v>2652</v>
      </c>
      <c r="D3778" s="21">
        <f>VLOOKUP(A3778,'Novitas non-facility'!$B:$C,2,FALSE)</f>
        <v>123.1</v>
      </c>
      <c r="E3778" s="21">
        <f>VLOOKUP(A3778,'Novitas facilty'!$B:$C,2,FALSE)</f>
        <v>42.74</v>
      </c>
      <c r="F3778" s="21"/>
      <c r="G3778" s="47">
        <f t="shared" si="105"/>
        <v>185</v>
      </c>
      <c r="H3778" s="47">
        <f t="shared" si="106"/>
        <v>65</v>
      </c>
    </row>
    <row r="3779" spans="1:8" x14ac:dyDescent="0.25">
      <c r="A3779" s="21">
        <v>95992</v>
      </c>
      <c r="B3779" s="21"/>
      <c r="C3779" s="21" t="s">
        <v>2653</v>
      </c>
      <c r="D3779" s="21">
        <f>VLOOKUP(A3779,'Novitas non-facility'!$B:$C,2,FALSE)</f>
        <v>46.83</v>
      </c>
      <c r="E3779" s="21">
        <f>VLOOKUP(A3779,'Novitas facilty'!$B:$C,2,FALSE)</f>
        <v>38.450000000000003</v>
      </c>
      <c r="F3779" s="21"/>
      <c r="G3779" s="47">
        <f t="shared" si="105"/>
        <v>71</v>
      </c>
      <c r="H3779" s="47">
        <f t="shared" si="106"/>
        <v>58</v>
      </c>
    </row>
    <row r="3780" spans="1:8" x14ac:dyDescent="0.25">
      <c r="A3780" s="21">
        <v>96000</v>
      </c>
      <c r="B3780" s="21"/>
      <c r="C3780" s="21" t="s">
        <v>2654</v>
      </c>
      <c r="D3780" s="21">
        <f>VLOOKUP(A3780,'Novitas non-facility'!$B:$C,2,FALSE)</f>
        <v>88.29</v>
      </c>
      <c r="E3780" s="21">
        <f>VLOOKUP(A3780,'Novitas facilty'!$B:$C,2,FALSE)</f>
        <v>102.16</v>
      </c>
      <c r="F3780" s="21"/>
      <c r="G3780" s="47">
        <f t="shared" si="105"/>
        <v>133</v>
      </c>
      <c r="H3780" s="47">
        <f t="shared" si="106"/>
        <v>154</v>
      </c>
    </row>
    <row r="3781" spans="1:8" x14ac:dyDescent="0.25">
      <c r="A3781" s="21">
        <v>96001</v>
      </c>
      <c r="B3781" s="21"/>
      <c r="C3781" s="21" t="s">
        <v>2655</v>
      </c>
      <c r="D3781" s="21">
        <f>VLOOKUP(A3781,'Novitas non-facility'!$B:$C,2,FALSE)</f>
        <v>117.34</v>
      </c>
      <c r="E3781" s="21">
        <f>VLOOKUP(A3781,'Novitas facilty'!$B:$C,2,FALSE)</f>
        <v>114.48</v>
      </c>
      <c r="F3781" s="21"/>
      <c r="G3781" s="47">
        <f t="shared" si="105"/>
        <v>177</v>
      </c>
      <c r="H3781" s="47">
        <f t="shared" si="106"/>
        <v>172</v>
      </c>
    </row>
    <row r="3782" spans="1:8" x14ac:dyDescent="0.25">
      <c r="A3782" s="21">
        <v>96002</v>
      </c>
      <c r="B3782" s="21"/>
      <c r="C3782" s="21" t="s">
        <v>2656</v>
      </c>
      <c r="D3782" s="21">
        <f>VLOOKUP(A3782,'Novitas non-facility'!$B:$C,2,FALSE)</f>
        <v>23.05</v>
      </c>
      <c r="E3782" s="21">
        <f>VLOOKUP(A3782,'Novitas facilty'!$B:$C,2,FALSE)</f>
        <v>23.47</v>
      </c>
      <c r="F3782" s="21"/>
      <c r="G3782" s="47">
        <f t="shared" si="105"/>
        <v>35</v>
      </c>
      <c r="H3782" s="47">
        <f t="shared" si="106"/>
        <v>36</v>
      </c>
    </row>
    <row r="3783" spans="1:8" x14ac:dyDescent="0.25">
      <c r="A3783" s="21">
        <v>96003</v>
      </c>
      <c r="B3783" s="21"/>
      <c r="C3783" s="21" t="s">
        <v>2657</v>
      </c>
      <c r="D3783" s="21">
        <f>VLOOKUP(A3783,'Novitas non-facility'!$B:$C,2,FALSE)</f>
        <v>17.559999999999999</v>
      </c>
      <c r="E3783" s="21">
        <f>VLOOKUP(A3783,'Novitas facilty'!$B:$C,2,FALSE)</f>
        <v>18.399999999999999</v>
      </c>
      <c r="F3783" s="21"/>
      <c r="G3783" s="47">
        <f t="shared" si="105"/>
        <v>27</v>
      </c>
      <c r="H3783" s="47">
        <f t="shared" si="106"/>
        <v>28</v>
      </c>
    </row>
    <row r="3784" spans="1:8" x14ac:dyDescent="0.25">
      <c r="A3784" s="21">
        <v>96004</v>
      </c>
      <c r="B3784" s="21"/>
      <c r="C3784" s="21" t="s">
        <v>2658</v>
      </c>
      <c r="D3784" s="21">
        <f>VLOOKUP(A3784,'Novitas non-facility'!$B:$C,2,FALSE)</f>
        <v>115.47</v>
      </c>
      <c r="E3784" s="21">
        <f>VLOOKUP(A3784,'Novitas facilty'!$B:$C,2,FALSE)</f>
        <v>125.87</v>
      </c>
      <c r="F3784" s="21"/>
      <c r="G3784" s="47">
        <f t="shared" si="105"/>
        <v>174</v>
      </c>
      <c r="H3784" s="47">
        <f t="shared" si="106"/>
        <v>189</v>
      </c>
    </row>
    <row r="3785" spans="1:8" x14ac:dyDescent="0.25">
      <c r="A3785" s="21">
        <v>96020</v>
      </c>
      <c r="B3785" s="21"/>
      <c r="C3785" s="21" t="s">
        <v>2659</v>
      </c>
      <c r="D3785" s="21">
        <f>VLOOKUP(A3785,'Novitas non-facility'!$B:$C,2,FALSE)</f>
        <v>164.35</v>
      </c>
      <c r="E3785" s="21">
        <f>VLOOKUP(A3785,'Novitas facilty'!$B:$C,2,FALSE)</f>
        <v>0</v>
      </c>
      <c r="F3785" s="21"/>
      <c r="G3785" s="47">
        <f t="shared" si="105"/>
        <v>247</v>
      </c>
      <c r="H3785" s="47">
        <f t="shared" si="106"/>
        <v>0</v>
      </c>
    </row>
    <row r="3786" spans="1:8" x14ac:dyDescent="0.25">
      <c r="A3786" s="21">
        <v>96101</v>
      </c>
      <c r="B3786" s="21"/>
      <c r="C3786" s="21" t="s">
        <v>2660</v>
      </c>
      <c r="D3786" s="21">
        <f>VLOOKUP(A3786,'Novitas non-facility'!$B:$C,2,FALSE)</f>
        <v>83.88</v>
      </c>
      <c r="E3786" s="21">
        <f>VLOOKUP(A3786,'Novitas facilty'!$B:$C,2,FALSE)</f>
        <v>83.48</v>
      </c>
      <c r="F3786" s="21"/>
      <c r="G3786" s="47">
        <f t="shared" si="105"/>
        <v>126</v>
      </c>
      <c r="H3786" s="47">
        <f t="shared" si="106"/>
        <v>126</v>
      </c>
    </row>
    <row r="3787" spans="1:8" x14ac:dyDescent="0.25">
      <c r="A3787" s="21">
        <v>96102</v>
      </c>
      <c r="B3787" s="21"/>
      <c r="C3787" s="21" t="s">
        <v>2661</v>
      </c>
      <c r="D3787" s="21">
        <f>VLOOKUP(A3787,'Novitas non-facility'!$B:$C,2,FALSE)</f>
        <v>70.27</v>
      </c>
      <c r="E3787" s="21">
        <f>VLOOKUP(A3787,'Novitas facilty'!$B:$C,2,FALSE)</f>
        <v>24.76</v>
      </c>
      <c r="F3787" s="21"/>
      <c r="G3787" s="47">
        <f t="shared" si="105"/>
        <v>106</v>
      </c>
      <c r="H3787" s="47">
        <f t="shared" si="106"/>
        <v>38</v>
      </c>
    </row>
    <row r="3788" spans="1:8" x14ac:dyDescent="0.25">
      <c r="A3788" s="21">
        <v>96103</v>
      </c>
      <c r="B3788" s="21"/>
      <c r="C3788" s="21" t="s">
        <v>2662</v>
      </c>
      <c r="D3788" s="21">
        <f>VLOOKUP(A3788,'Novitas non-facility'!$B:$C,2,FALSE)</f>
        <v>29.54</v>
      </c>
      <c r="E3788" s="21">
        <f>VLOOKUP(A3788,'Novitas facilty'!$B:$C,2,FALSE)</f>
        <v>28.74</v>
      </c>
      <c r="F3788" s="21"/>
      <c r="G3788" s="47">
        <f t="shared" si="105"/>
        <v>45</v>
      </c>
      <c r="H3788" s="47">
        <f t="shared" si="106"/>
        <v>44</v>
      </c>
    </row>
    <row r="3789" spans="1:8" x14ac:dyDescent="0.25">
      <c r="A3789" s="21">
        <v>96105</v>
      </c>
      <c r="B3789" s="21"/>
      <c r="C3789" s="21" t="s">
        <v>2663</v>
      </c>
      <c r="D3789" s="21">
        <f>VLOOKUP(A3789,'Novitas non-facility'!$B:$C,2,FALSE)</f>
        <v>105.05</v>
      </c>
      <c r="E3789" s="21">
        <f>VLOOKUP(A3789,'Novitas facilty'!$B:$C,2,FALSE)</f>
        <v>115.68</v>
      </c>
      <c r="F3789" s="21"/>
      <c r="G3789" s="47">
        <f t="shared" si="105"/>
        <v>158</v>
      </c>
      <c r="H3789" s="47">
        <f t="shared" si="106"/>
        <v>174</v>
      </c>
    </row>
    <row r="3790" spans="1:8" x14ac:dyDescent="0.25">
      <c r="A3790" s="21">
        <v>96111</v>
      </c>
      <c r="B3790" s="21"/>
      <c r="C3790" s="21" t="s">
        <v>2664</v>
      </c>
      <c r="D3790" s="21">
        <f>VLOOKUP(A3790,'Novitas non-facility'!$B:$C,2,FALSE)</f>
        <v>137.55000000000001</v>
      </c>
      <c r="E3790" s="21">
        <f>VLOOKUP(A3790,'Novitas facilty'!$B:$C,2,FALSE)</f>
        <v>130.30000000000001</v>
      </c>
      <c r="F3790" s="21"/>
      <c r="G3790" s="47">
        <f t="shared" si="105"/>
        <v>207</v>
      </c>
      <c r="H3790" s="47">
        <f t="shared" si="106"/>
        <v>196</v>
      </c>
    </row>
    <row r="3791" spans="1:8" x14ac:dyDescent="0.25">
      <c r="A3791" s="21">
        <v>96116</v>
      </c>
      <c r="B3791" s="21"/>
      <c r="C3791" s="21" t="s">
        <v>2665</v>
      </c>
      <c r="D3791" s="21">
        <f>VLOOKUP(A3791,'Novitas non-facility'!$B:$C,2,FALSE)</f>
        <v>99.09</v>
      </c>
      <c r="E3791" s="21">
        <f>VLOOKUP(A3791,'Novitas facilty'!$B:$C,2,FALSE)</f>
        <v>84.62</v>
      </c>
      <c r="F3791" s="21"/>
      <c r="G3791" s="47">
        <f t="shared" si="105"/>
        <v>149</v>
      </c>
      <c r="H3791" s="47">
        <f t="shared" si="106"/>
        <v>127</v>
      </c>
    </row>
    <row r="3792" spans="1:8" x14ac:dyDescent="0.25">
      <c r="A3792" s="21">
        <v>96118</v>
      </c>
      <c r="B3792" s="21"/>
      <c r="C3792" s="21" t="s">
        <v>2666</v>
      </c>
      <c r="D3792" s="21">
        <f>VLOOKUP(A3792,'Novitas non-facility'!$B:$C,2,FALSE)</f>
        <v>104.43</v>
      </c>
      <c r="E3792" s="21">
        <f>VLOOKUP(A3792,'Novitas facilty'!$B:$C,2,FALSE)</f>
        <v>82.67</v>
      </c>
      <c r="F3792" s="21"/>
      <c r="G3792" s="47">
        <f t="shared" si="105"/>
        <v>157</v>
      </c>
      <c r="H3792" s="47">
        <f t="shared" si="106"/>
        <v>125</v>
      </c>
    </row>
    <row r="3793" spans="1:8" x14ac:dyDescent="0.25">
      <c r="A3793" s="21">
        <v>96119</v>
      </c>
      <c r="B3793" s="21"/>
      <c r="C3793" s="21" t="s">
        <v>2667</v>
      </c>
      <c r="D3793" s="21">
        <f>VLOOKUP(A3793,'Novitas non-facility'!$B:$C,2,FALSE)</f>
        <v>89.04</v>
      </c>
      <c r="E3793" s="21">
        <f>VLOOKUP(A3793,'Novitas facilty'!$B:$C,2,FALSE)</f>
        <v>24.99</v>
      </c>
      <c r="F3793" s="21"/>
      <c r="G3793" s="47">
        <f t="shared" si="105"/>
        <v>134</v>
      </c>
      <c r="H3793" s="47">
        <f t="shared" si="106"/>
        <v>38</v>
      </c>
    </row>
    <row r="3794" spans="1:8" x14ac:dyDescent="0.25">
      <c r="A3794" s="21">
        <v>96120</v>
      </c>
      <c r="B3794" s="21"/>
      <c r="C3794" s="21" t="s">
        <v>2668</v>
      </c>
      <c r="D3794" s="21">
        <f>VLOOKUP(A3794,'Novitas non-facility'!$B:$C,2,FALSE)</f>
        <v>52.9</v>
      </c>
      <c r="E3794" s="21">
        <f>VLOOKUP(A3794,'Novitas facilty'!$B:$C,2,FALSE)</f>
        <v>27.93</v>
      </c>
      <c r="F3794" s="21"/>
      <c r="G3794" s="47">
        <f t="shared" si="105"/>
        <v>80</v>
      </c>
      <c r="H3794" s="47">
        <f t="shared" si="106"/>
        <v>42</v>
      </c>
    </row>
    <row r="3795" spans="1:8" x14ac:dyDescent="0.25">
      <c r="A3795" s="21">
        <v>96125</v>
      </c>
      <c r="B3795" s="21"/>
      <c r="C3795" s="21" t="s">
        <v>2669</v>
      </c>
      <c r="D3795" s="21">
        <f>VLOOKUP(A3795,'Novitas non-facility'!$B:$C,2,FALSE)</f>
        <v>111.05</v>
      </c>
      <c r="E3795" s="21">
        <f>VLOOKUP(A3795,'Novitas facilty'!$B:$C,2,FALSE)</f>
        <v>127.15</v>
      </c>
      <c r="F3795" s="21"/>
      <c r="G3795" s="47">
        <f t="shared" si="105"/>
        <v>167</v>
      </c>
      <c r="H3795" s="47">
        <f t="shared" si="106"/>
        <v>191</v>
      </c>
    </row>
    <row r="3796" spans="1:8" x14ac:dyDescent="0.25">
      <c r="A3796" s="21">
        <v>96127</v>
      </c>
      <c r="B3796" s="21"/>
      <c r="C3796" s="21" t="s">
        <v>2670</v>
      </c>
      <c r="D3796" s="21">
        <f>VLOOKUP(A3796,'Novitas non-facility'!$B:$C,2,FALSE)</f>
        <v>5.3</v>
      </c>
      <c r="E3796" s="21">
        <f>VLOOKUP(A3796,'Novitas facilty'!$B:$C,2,FALSE)</f>
        <v>6.03</v>
      </c>
      <c r="F3796" s="21"/>
      <c r="G3796" s="47">
        <f t="shared" si="105"/>
        <v>8</v>
      </c>
      <c r="H3796" s="47">
        <f t="shared" si="106"/>
        <v>10</v>
      </c>
    </row>
    <row r="3797" spans="1:8" x14ac:dyDescent="0.25">
      <c r="A3797" s="21">
        <v>96150</v>
      </c>
      <c r="B3797" s="21"/>
      <c r="C3797" s="21" t="s">
        <v>2671</v>
      </c>
      <c r="D3797" s="21">
        <f>VLOOKUP(A3797,'Novitas non-facility'!$B:$C,2,FALSE)</f>
        <v>22.76</v>
      </c>
      <c r="E3797" s="21">
        <f>VLOOKUP(A3797,'Novitas facilty'!$B:$C,2,FALSE)</f>
        <v>22.35</v>
      </c>
      <c r="F3797" s="21"/>
      <c r="G3797" s="47">
        <f t="shared" si="105"/>
        <v>35</v>
      </c>
      <c r="H3797" s="47">
        <f t="shared" si="106"/>
        <v>34</v>
      </c>
    </row>
    <row r="3798" spans="1:8" x14ac:dyDescent="0.25">
      <c r="A3798" s="21">
        <v>96151</v>
      </c>
      <c r="B3798" s="21"/>
      <c r="C3798" s="21" t="s">
        <v>2672</v>
      </c>
      <c r="D3798" s="21">
        <f>VLOOKUP(A3798,'Novitas non-facility'!$B:$C,2,FALSE)</f>
        <v>21.62</v>
      </c>
      <c r="E3798" s="21">
        <f>VLOOKUP(A3798,'Novitas facilty'!$B:$C,2,FALSE)</f>
        <v>21.22</v>
      </c>
      <c r="F3798" s="21"/>
      <c r="G3798" s="47">
        <f t="shared" si="105"/>
        <v>33</v>
      </c>
      <c r="H3798" s="47">
        <f t="shared" si="106"/>
        <v>32</v>
      </c>
    </row>
    <row r="3799" spans="1:8" x14ac:dyDescent="0.25">
      <c r="A3799" s="21">
        <v>96152</v>
      </c>
      <c r="B3799" s="21"/>
      <c r="C3799" s="21" t="s">
        <v>2673</v>
      </c>
      <c r="D3799" s="21">
        <f>VLOOKUP(A3799,'Novitas non-facility'!$B:$C,2,FALSE)</f>
        <v>20.88</v>
      </c>
      <c r="E3799" s="21">
        <f>VLOOKUP(A3799,'Novitas facilty'!$B:$C,2,FALSE)</f>
        <v>20.48</v>
      </c>
      <c r="F3799" s="21"/>
      <c r="G3799" s="47">
        <f t="shared" si="105"/>
        <v>32</v>
      </c>
      <c r="H3799" s="47">
        <f t="shared" si="106"/>
        <v>31</v>
      </c>
    </row>
    <row r="3800" spans="1:8" x14ac:dyDescent="0.25">
      <c r="A3800" s="21">
        <v>96153</v>
      </c>
      <c r="B3800" s="21"/>
      <c r="C3800" s="21" t="s">
        <v>2674</v>
      </c>
      <c r="D3800" s="21">
        <f>VLOOKUP(A3800,'Novitas non-facility'!$B:$C,2,FALSE)</f>
        <v>4.87</v>
      </c>
      <c r="E3800" s="21">
        <f>VLOOKUP(A3800,'Novitas facilty'!$B:$C,2,FALSE)</f>
        <v>4.87</v>
      </c>
      <c r="F3800" s="21"/>
      <c r="G3800" s="47">
        <f t="shared" si="105"/>
        <v>8</v>
      </c>
      <c r="H3800" s="47">
        <f t="shared" si="106"/>
        <v>8</v>
      </c>
    </row>
    <row r="3801" spans="1:8" x14ac:dyDescent="0.25">
      <c r="A3801" s="21">
        <v>96154</v>
      </c>
      <c r="B3801" s="21"/>
      <c r="C3801" s="21" t="s">
        <v>2675</v>
      </c>
      <c r="D3801" s="21">
        <f>VLOOKUP(A3801,'Novitas non-facility'!$B:$C,2,FALSE)</f>
        <v>20.52</v>
      </c>
      <c r="E3801" s="21">
        <f>VLOOKUP(A3801,'Novitas facilty'!$B:$C,2,FALSE)</f>
        <v>20.11</v>
      </c>
      <c r="F3801" s="21"/>
      <c r="G3801" s="47">
        <f t="shared" si="105"/>
        <v>31</v>
      </c>
      <c r="H3801" s="47">
        <f t="shared" si="106"/>
        <v>31</v>
      </c>
    </row>
    <row r="3802" spans="1:8" x14ac:dyDescent="0.25">
      <c r="A3802" s="21">
        <v>96360</v>
      </c>
      <c r="B3802" s="21"/>
      <c r="C3802" s="21" t="s">
        <v>2676</v>
      </c>
      <c r="D3802" s="21">
        <f>VLOOKUP(A3802,'Novitas non-facility'!$B:$C,2,FALSE)</f>
        <v>36.42</v>
      </c>
      <c r="E3802" s="21">
        <f>VLOOKUP(A3802,'Novitas facilty'!$B:$C,2,FALSE)</f>
        <v>64.2</v>
      </c>
      <c r="F3802" s="21"/>
      <c r="G3802" s="47">
        <f t="shared" si="105"/>
        <v>55</v>
      </c>
      <c r="H3802" s="47">
        <f t="shared" si="106"/>
        <v>97</v>
      </c>
    </row>
    <row r="3803" spans="1:8" x14ac:dyDescent="0.25">
      <c r="A3803" s="21">
        <v>96361</v>
      </c>
      <c r="B3803" s="21"/>
      <c r="C3803" s="21" t="s">
        <v>2677</v>
      </c>
      <c r="D3803" s="21">
        <f>VLOOKUP(A3803,'Novitas non-facility'!$B:$C,2,FALSE)</f>
        <v>14.18</v>
      </c>
      <c r="E3803" s="21">
        <f>VLOOKUP(A3803,'Novitas facilty'!$B:$C,2,FALSE)</f>
        <v>16.989999999999998</v>
      </c>
      <c r="F3803" s="21"/>
      <c r="G3803" s="47">
        <f t="shared" si="105"/>
        <v>22</v>
      </c>
      <c r="H3803" s="47">
        <f t="shared" si="106"/>
        <v>26</v>
      </c>
    </row>
    <row r="3804" spans="1:8" x14ac:dyDescent="0.25">
      <c r="A3804" s="21">
        <v>96365</v>
      </c>
      <c r="B3804" s="21"/>
      <c r="C3804" s="21" t="s">
        <v>2678</v>
      </c>
      <c r="D3804" s="21">
        <f>VLOOKUP(A3804,'Novitas non-facility'!$B:$C,2,FALSE)</f>
        <v>72</v>
      </c>
      <c r="E3804" s="21">
        <f>VLOOKUP(A3804,'Novitas facilty'!$B:$C,2,FALSE)</f>
        <v>77.739999999999995</v>
      </c>
      <c r="F3804" s="21"/>
      <c r="G3804" s="47">
        <f t="shared" si="105"/>
        <v>108</v>
      </c>
      <c r="H3804" s="47">
        <f t="shared" si="106"/>
        <v>117</v>
      </c>
    </row>
    <row r="3805" spans="1:8" x14ac:dyDescent="0.25">
      <c r="A3805" s="21">
        <v>96366</v>
      </c>
      <c r="B3805" s="21"/>
      <c r="C3805" s="21" t="s">
        <v>2679</v>
      </c>
      <c r="D3805" s="21">
        <f>VLOOKUP(A3805,'Novitas non-facility'!$B:$C,2,FALSE)</f>
        <v>22.68</v>
      </c>
      <c r="E3805" s="21">
        <f>VLOOKUP(A3805,'Novitas facilty'!$B:$C,2,FALSE)</f>
        <v>20.69</v>
      </c>
      <c r="F3805" s="21"/>
      <c r="G3805" s="47">
        <f t="shared" si="105"/>
        <v>35</v>
      </c>
      <c r="H3805" s="47">
        <f t="shared" si="106"/>
        <v>32</v>
      </c>
    </row>
    <row r="3806" spans="1:8" x14ac:dyDescent="0.25">
      <c r="A3806" s="21">
        <v>96367</v>
      </c>
      <c r="B3806" s="21"/>
      <c r="C3806" s="21" t="s">
        <v>2680</v>
      </c>
      <c r="D3806" s="21">
        <f>VLOOKUP(A3806,'Novitas non-facility'!$B:$C,2,FALSE)</f>
        <v>32.17</v>
      </c>
      <c r="E3806" s="21">
        <f>VLOOKUP(A3806,'Novitas facilty'!$B:$C,2,FALSE)</f>
        <v>33.94</v>
      </c>
      <c r="F3806" s="21"/>
      <c r="G3806" s="47">
        <f t="shared" si="105"/>
        <v>49</v>
      </c>
      <c r="H3806" s="47">
        <f t="shared" si="106"/>
        <v>51</v>
      </c>
    </row>
    <row r="3807" spans="1:8" x14ac:dyDescent="0.25">
      <c r="A3807" s="21">
        <v>96368</v>
      </c>
      <c r="B3807" s="21"/>
      <c r="C3807" s="21" t="s">
        <v>2681</v>
      </c>
      <c r="D3807" s="21">
        <f>VLOOKUP(A3807,'Novitas non-facility'!$B:$C,2,FALSE)</f>
        <v>21.95</v>
      </c>
      <c r="E3807" s="21">
        <f>VLOOKUP(A3807,'Novitas facilty'!$B:$C,2,FALSE)</f>
        <v>22.74</v>
      </c>
      <c r="F3807" s="21"/>
      <c r="G3807" s="47">
        <f t="shared" si="105"/>
        <v>33</v>
      </c>
      <c r="H3807" s="47">
        <f t="shared" si="106"/>
        <v>35</v>
      </c>
    </row>
    <row r="3808" spans="1:8" x14ac:dyDescent="0.25">
      <c r="A3808" s="21">
        <v>96369</v>
      </c>
      <c r="B3808" s="21"/>
      <c r="C3808" s="21" t="s">
        <v>2682</v>
      </c>
      <c r="D3808" s="21">
        <f>VLOOKUP(A3808,'Novitas non-facility'!$B:$C,2,FALSE)</f>
        <v>158.46</v>
      </c>
      <c r="E3808" s="21">
        <f>VLOOKUP(A3808,'Novitas facilty'!$B:$C,2,FALSE)</f>
        <v>217.53</v>
      </c>
      <c r="F3808" s="21"/>
      <c r="G3808" s="47">
        <f t="shared" si="105"/>
        <v>238</v>
      </c>
      <c r="H3808" s="47">
        <f t="shared" si="106"/>
        <v>327</v>
      </c>
    </row>
    <row r="3809" spans="1:8" x14ac:dyDescent="0.25">
      <c r="A3809" s="21">
        <v>96370</v>
      </c>
      <c r="B3809" s="21"/>
      <c r="C3809" s="21" t="s">
        <v>2683</v>
      </c>
      <c r="D3809" s="21">
        <f>VLOOKUP(A3809,'Novitas non-facility'!$B:$C,2,FALSE)</f>
        <v>16.97</v>
      </c>
      <c r="E3809" s="21">
        <f>VLOOKUP(A3809,'Novitas facilty'!$B:$C,2,FALSE)</f>
        <v>16.260000000000002</v>
      </c>
      <c r="F3809" s="21"/>
      <c r="G3809" s="47">
        <f t="shared" si="105"/>
        <v>26</v>
      </c>
      <c r="H3809" s="47">
        <f t="shared" si="106"/>
        <v>25</v>
      </c>
    </row>
    <row r="3810" spans="1:8" x14ac:dyDescent="0.25">
      <c r="A3810" s="21">
        <v>96371</v>
      </c>
      <c r="B3810" s="21"/>
      <c r="C3810" s="21" t="s">
        <v>2684</v>
      </c>
      <c r="D3810" s="21">
        <f>VLOOKUP(A3810,'Novitas non-facility'!$B:$C,2,FALSE)</f>
        <v>63.99</v>
      </c>
      <c r="E3810" s="21">
        <f>VLOOKUP(A3810,'Novitas facilty'!$B:$C,2,FALSE)</f>
        <v>82.57</v>
      </c>
      <c r="F3810" s="21"/>
      <c r="G3810" s="47">
        <f t="shared" si="105"/>
        <v>96</v>
      </c>
      <c r="H3810" s="47">
        <f t="shared" si="106"/>
        <v>124</v>
      </c>
    </row>
    <row r="3811" spans="1:8" x14ac:dyDescent="0.25">
      <c r="A3811" s="21">
        <v>96372</v>
      </c>
      <c r="B3811" s="21"/>
      <c r="C3811" s="21" t="s">
        <v>2685</v>
      </c>
      <c r="D3811" s="21">
        <f>VLOOKUP(A3811,'Novitas non-facility'!$B:$C,2,FALSE)</f>
        <v>15.47</v>
      </c>
      <c r="E3811" s="21">
        <f>VLOOKUP(A3811,'Novitas facilty'!$B:$C,2,FALSE)</f>
        <v>27.98</v>
      </c>
      <c r="F3811" s="21"/>
      <c r="G3811" s="47">
        <f t="shared" si="105"/>
        <v>24</v>
      </c>
      <c r="H3811" s="47">
        <f t="shared" si="106"/>
        <v>42</v>
      </c>
    </row>
    <row r="3812" spans="1:8" x14ac:dyDescent="0.25">
      <c r="A3812" s="21">
        <v>96373</v>
      </c>
      <c r="B3812" s="21"/>
      <c r="C3812" s="21" t="s">
        <v>2686</v>
      </c>
      <c r="D3812" s="21">
        <f>VLOOKUP(A3812,'Novitas non-facility'!$B:$C,2,FALSE)</f>
        <v>20.04</v>
      </c>
      <c r="E3812" s="21">
        <f>VLOOKUP(A3812,'Novitas facilty'!$B:$C,2,FALSE)</f>
        <v>21.53</v>
      </c>
      <c r="F3812" s="21"/>
      <c r="G3812" s="47">
        <f t="shared" si="105"/>
        <v>31</v>
      </c>
      <c r="H3812" s="47">
        <f t="shared" si="106"/>
        <v>33</v>
      </c>
    </row>
    <row r="3813" spans="1:8" x14ac:dyDescent="0.25">
      <c r="A3813" s="21">
        <v>96374</v>
      </c>
      <c r="B3813" s="21"/>
      <c r="C3813" s="21" t="s">
        <v>2687</v>
      </c>
      <c r="D3813" s="21">
        <f>VLOOKUP(A3813,'Novitas non-facility'!$B:$C,2,FALSE)</f>
        <v>41.69</v>
      </c>
      <c r="E3813" s="21">
        <f>VLOOKUP(A3813,'Novitas facilty'!$B:$C,2,FALSE)</f>
        <v>63.75</v>
      </c>
      <c r="F3813" s="21"/>
      <c r="G3813" s="47">
        <f t="shared" ref="G3813:G3876" si="107">ROUNDUP(D3813*$M$2,0)</f>
        <v>63</v>
      </c>
      <c r="H3813" s="47">
        <f t="shared" ref="H3813:H3876" si="108">ROUNDUP(E3813*$M$2,0)</f>
        <v>96</v>
      </c>
    </row>
    <row r="3814" spans="1:8" x14ac:dyDescent="0.25">
      <c r="A3814" s="21">
        <v>96375</v>
      </c>
      <c r="B3814" s="21"/>
      <c r="C3814" s="21" t="s">
        <v>2688</v>
      </c>
      <c r="D3814" s="21">
        <f>VLOOKUP(A3814,'Novitas non-facility'!$B:$C,2,FALSE)</f>
        <v>17.2</v>
      </c>
      <c r="E3814" s="21">
        <f>VLOOKUP(A3814,'Novitas facilty'!$B:$C,2,FALSE)</f>
        <v>25.01</v>
      </c>
      <c r="F3814" s="21"/>
      <c r="G3814" s="47">
        <f t="shared" si="107"/>
        <v>26</v>
      </c>
      <c r="H3814" s="47">
        <f t="shared" si="108"/>
        <v>38</v>
      </c>
    </row>
    <row r="3815" spans="1:8" x14ac:dyDescent="0.25">
      <c r="A3815" s="21">
        <v>96401</v>
      </c>
      <c r="B3815" s="21"/>
      <c r="C3815" s="21" t="s">
        <v>2689</v>
      </c>
      <c r="D3815" s="21">
        <f>VLOOKUP(A3815,'Novitas non-facility'!$B:$C,2,FALSE)</f>
        <v>81.900000000000006</v>
      </c>
      <c r="E3815" s="21">
        <f>VLOOKUP(A3815,'Novitas facilty'!$B:$C,2,FALSE)</f>
        <v>83.77</v>
      </c>
      <c r="F3815" s="21"/>
      <c r="G3815" s="47">
        <f t="shared" si="107"/>
        <v>123</v>
      </c>
      <c r="H3815" s="47">
        <f t="shared" si="108"/>
        <v>126</v>
      </c>
    </row>
    <row r="3816" spans="1:8" x14ac:dyDescent="0.25">
      <c r="A3816" s="21">
        <v>96402</v>
      </c>
      <c r="B3816" s="21"/>
      <c r="C3816" s="21" t="s">
        <v>2690</v>
      </c>
      <c r="D3816" s="21">
        <f>VLOOKUP(A3816,'Novitas non-facility'!$B:$C,2,FALSE)</f>
        <v>37.85</v>
      </c>
      <c r="E3816" s="21">
        <f>VLOOKUP(A3816,'Novitas facilty'!$B:$C,2,FALSE)</f>
        <v>35.950000000000003</v>
      </c>
      <c r="F3816" s="21"/>
      <c r="G3816" s="47">
        <f t="shared" si="107"/>
        <v>57</v>
      </c>
      <c r="H3816" s="47">
        <f t="shared" si="108"/>
        <v>54</v>
      </c>
    </row>
    <row r="3817" spans="1:8" x14ac:dyDescent="0.25">
      <c r="A3817" s="21">
        <v>96405</v>
      </c>
      <c r="B3817" s="21"/>
      <c r="C3817" s="21" t="s">
        <v>2691</v>
      </c>
      <c r="D3817" s="21">
        <f>VLOOKUP(A3817,'Novitas non-facility'!$B:$C,2,FALSE)</f>
        <v>93.96</v>
      </c>
      <c r="E3817" s="21">
        <f>VLOOKUP(A3817,'Novitas facilty'!$B:$C,2,FALSE)</f>
        <v>31.11</v>
      </c>
      <c r="F3817" s="21"/>
      <c r="G3817" s="47">
        <f t="shared" si="107"/>
        <v>141</v>
      </c>
      <c r="H3817" s="47">
        <f t="shared" si="108"/>
        <v>47</v>
      </c>
    </row>
    <row r="3818" spans="1:8" x14ac:dyDescent="0.25">
      <c r="A3818" s="21">
        <v>96406</v>
      </c>
      <c r="B3818" s="21"/>
      <c r="C3818" s="21" t="s">
        <v>2692</v>
      </c>
      <c r="D3818" s="21">
        <f>VLOOKUP(A3818,'Novitas non-facility'!$B:$C,2,FALSE)</f>
        <v>146.78</v>
      </c>
      <c r="E3818" s="21">
        <f>VLOOKUP(A3818,'Novitas facilty'!$B:$C,2,FALSE)</f>
        <v>47.75</v>
      </c>
      <c r="F3818" s="21"/>
      <c r="G3818" s="47">
        <f t="shared" si="107"/>
        <v>221</v>
      </c>
      <c r="H3818" s="47">
        <f t="shared" si="108"/>
        <v>72</v>
      </c>
    </row>
    <row r="3819" spans="1:8" x14ac:dyDescent="0.25">
      <c r="A3819" s="21">
        <v>96409</v>
      </c>
      <c r="B3819" s="21"/>
      <c r="C3819" s="21" t="s">
        <v>2693</v>
      </c>
      <c r="D3819" s="21">
        <f>VLOOKUP(A3819,'Novitas non-facility'!$B:$C,2,FALSE)</f>
        <v>113.73</v>
      </c>
      <c r="E3819" s="21">
        <f>VLOOKUP(A3819,'Novitas facilty'!$B:$C,2,FALSE)</f>
        <v>124.73</v>
      </c>
      <c r="F3819" s="21"/>
      <c r="G3819" s="47">
        <f t="shared" si="107"/>
        <v>171</v>
      </c>
      <c r="H3819" s="47">
        <f t="shared" si="108"/>
        <v>188</v>
      </c>
    </row>
    <row r="3820" spans="1:8" x14ac:dyDescent="0.25">
      <c r="A3820" s="21">
        <v>96411</v>
      </c>
      <c r="B3820" s="21"/>
      <c r="C3820" s="21" t="s">
        <v>2694</v>
      </c>
      <c r="D3820" s="21">
        <f>VLOOKUP(A3820,'Novitas non-facility'!$B:$C,2,FALSE)</f>
        <v>62.12</v>
      </c>
      <c r="E3820" s="21">
        <f>VLOOKUP(A3820,'Novitas facilty'!$B:$C,2,FALSE)</f>
        <v>69.72</v>
      </c>
      <c r="F3820" s="21"/>
      <c r="G3820" s="47">
        <f t="shared" si="107"/>
        <v>94</v>
      </c>
      <c r="H3820" s="47">
        <f t="shared" si="108"/>
        <v>105</v>
      </c>
    </row>
    <row r="3821" spans="1:8" x14ac:dyDescent="0.25">
      <c r="A3821" s="21">
        <v>96413</v>
      </c>
      <c r="B3821" s="21"/>
      <c r="C3821" s="21" t="s">
        <v>2695</v>
      </c>
      <c r="D3821" s="21">
        <f>VLOOKUP(A3821,'Novitas non-facility'!$B:$C,2,FALSE)</f>
        <v>147.47999999999999</v>
      </c>
      <c r="E3821" s="21">
        <f>VLOOKUP(A3821,'Novitas facilty'!$B:$C,2,FALSE)</f>
        <v>152.36000000000001</v>
      </c>
      <c r="F3821" s="21"/>
      <c r="G3821" s="47">
        <f t="shared" si="107"/>
        <v>222</v>
      </c>
      <c r="H3821" s="47">
        <f t="shared" si="108"/>
        <v>229</v>
      </c>
    </row>
    <row r="3822" spans="1:8" x14ac:dyDescent="0.25">
      <c r="A3822" s="21">
        <v>96415</v>
      </c>
      <c r="B3822" s="21"/>
      <c r="C3822" s="21" t="s">
        <v>2696</v>
      </c>
      <c r="D3822" s="21">
        <f>VLOOKUP(A3822,'Novitas non-facility'!$B:$C,2,FALSE)</f>
        <v>31.37</v>
      </c>
      <c r="E3822" s="21">
        <f>VLOOKUP(A3822,'Novitas facilty'!$B:$C,2,FALSE)</f>
        <v>31.52</v>
      </c>
      <c r="F3822" s="21"/>
      <c r="G3822" s="47">
        <f t="shared" si="107"/>
        <v>48</v>
      </c>
      <c r="H3822" s="47">
        <f t="shared" si="108"/>
        <v>48</v>
      </c>
    </row>
    <row r="3823" spans="1:8" x14ac:dyDescent="0.25">
      <c r="A3823" s="21">
        <v>96416</v>
      </c>
      <c r="B3823" s="21"/>
      <c r="C3823" s="21" t="s">
        <v>2697</v>
      </c>
      <c r="D3823" s="21">
        <f>VLOOKUP(A3823,'Novitas non-facility'!$B:$C,2,FALSE)</f>
        <v>145.02000000000001</v>
      </c>
      <c r="E3823" s="21">
        <f>VLOOKUP(A3823,'Novitas facilty'!$B:$C,2,FALSE)</f>
        <v>158.66</v>
      </c>
      <c r="F3823" s="21"/>
      <c r="G3823" s="47">
        <f t="shared" si="107"/>
        <v>218</v>
      </c>
      <c r="H3823" s="47">
        <f t="shared" si="108"/>
        <v>238</v>
      </c>
    </row>
    <row r="3824" spans="1:8" x14ac:dyDescent="0.25">
      <c r="A3824" s="21">
        <v>96417</v>
      </c>
      <c r="B3824" s="21"/>
      <c r="C3824" s="21" t="s">
        <v>2698</v>
      </c>
      <c r="D3824" s="21">
        <f>VLOOKUP(A3824,'Novitas non-facility'!$B:$C,2,FALSE)</f>
        <v>72.38</v>
      </c>
      <c r="E3824" s="21">
        <f>VLOOKUP(A3824,'Novitas facilty'!$B:$C,2,FALSE)</f>
        <v>70.09</v>
      </c>
      <c r="F3824" s="21"/>
      <c r="G3824" s="47">
        <f t="shared" si="107"/>
        <v>109</v>
      </c>
      <c r="H3824" s="47">
        <f t="shared" si="108"/>
        <v>106</v>
      </c>
    </row>
    <row r="3825" spans="1:8" x14ac:dyDescent="0.25">
      <c r="A3825" s="21">
        <v>96420</v>
      </c>
      <c r="B3825" s="21"/>
      <c r="C3825" s="21" t="s">
        <v>2699</v>
      </c>
      <c r="D3825" s="21">
        <f>VLOOKUP(A3825,'Novitas non-facility'!$B:$C,2,FALSE)</f>
        <v>116.22</v>
      </c>
      <c r="E3825" s="21">
        <f>VLOOKUP(A3825,'Novitas facilty'!$B:$C,2,FALSE)</f>
        <v>118.93</v>
      </c>
      <c r="F3825" s="21"/>
      <c r="G3825" s="47">
        <f t="shared" si="107"/>
        <v>175</v>
      </c>
      <c r="H3825" s="47">
        <f t="shared" si="108"/>
        <v>179</v>
      </c>
    </row>
    <row r="3826" spans="1:8" x14ac:dyDescent="0.25">
      <c r="A3826" s="21">
        <v>96422</v>
      </c>
      <c r="B3826" s="21"/>
      <c r="C3826" s="21" t="s">
        <v>2700</v>
      </c>
      <c r="D3826" s="21">
        <f>VLOOKUP(A3826,'Novitas non-facility'!$B:$C,2,FALSE)</f>
        <v>178.92</v>
      </c>
      <c r="E3826" s="21">
        <f>VLOOKUP(A3826,'Novitas facilty'!$B:$C,2,FALSE)</f>
        <v>191.8</v>
      </c>
      <c r="F3826" s="21"/>
      <c r="G3826" s="47">
        <f t="shared" si="107"/>
        <v>269</v>
      </c>
      <c r="H3826" s="47">
        <f t="shared" si="108"/>
        <v>288</v>
      </c>
    </row>
    <row r="3827" spans="1:8" x14ac:dyDescent="0.25">
      <c r="A3827" s="21">
        <v>96423</v>
      </c>
      <c r="B3827" s="21"/>
      <c r="C3827" s="21" t="s">
        <v>2701</v>
      </c>
      <c r="D3827" s="21">
        <f>VLOOKUP(A3827,'Novitas non-facility'!$B:$C,2,FALSE)</f>
        <v>82.4</v>
      </c>
      <c r="E3827" s="21">
        <f>VLOOKUP(A3827,'Novitas facilty'!$B:$C,2,FALSE)</f>
        <v>88.35</v>
      </c>
      <c r="F3827" s="21"/>
      <c r="G3827" s="47">
        <f t="shared" si="107"/>
        <v>124</v>
      </c>
      <c r="H3827" s="47">
        <f t="shared" si="108"/>
        <v>133</v>
      </c>
    </row>
    <row r="3828" spans="1:8" x14ac:dyDescent="0.25">
      <c r="A3828" s="21">
        <v>96425</v>
      </c>
      <c r="B3828" s="21"/>
      <c r="C3828" s="21" t="s">
        <v>2702</v>
      </c>
      <c r="D3828" s="21">
        <f>VLOOKUP(A3828,'Novitas non-facility'!$B:$C,2,FALSE)</f>
        <v>191.83</v>
      </c>
      <c r="E3828" s="21">
        <f>VLOOKUP(A3828,'Novitas facilty'!$B:$C,2,FALSE)</f>
        <v>205.07</v>
      </c>
      <c r="F3828" s="21"/>
      <c r="G3828" s="47">
        <f t="shared" si="107"/>
        <v>288</v>
      </c>
      <c r="H3828" s="47">
        <f t="shared" si="108"/>
        <v>308</v>
      </c>
    </row>
    <row r="3829" spans="1:8" x14ac:dyDescent="0.25">
      <c r="A3829" s="21">
        <v>96440</v>
      </c>
      <c r="B3829" s="21"/>
      <c r="C3829" s="21" t="s">
        <v>2703</v>
      </c>
      <c r="D3829" s="21">
        <f>VLOOKUP(A3829,'Novitas non-facility'!$B:$C,2,FALSE)</f>
        <v>851.9</v>
      </c>
      <c r="E3829" s="21">
        <f>VLOOKUP(A3829,'Novitas facilty'!$B:$C,2,FALSE)</f>
        <v>143.44</v>
      </c>
      <c r="F3829" s="21"/>
      <c r="G3829" s="47">
        <f t="shared" si="107"/>
        <v>1278</v>
      </c>
      <c r="H3829" s="47">
        <f t="shared" si="108"/>
        <v>216</v>
      </c>
    </row>
    <row r="3830" spans="1:8" x14ac:dyDescent="0.25">
      <c r="A3830" s="21">
        <v>96446</v>
      </c>
      <c r="B3830" s="21"/>
      <c r="C3830" s="21" t="s">
        <v>2704</v>
      </c>
      <c r="D3830" s="21">
        <f>VLOOKUP(A3830,'Novitas non-facility'!$B:$C,2,FALSE)</f>
        <v>215.03</v>
      </c>
      <c r="E3830" s="21">
        <f>VLOOKUP(A3830,'Novitas facilty'!$B:$C,2,FALSE)</f>
        <v>26.87</v>
      </c>
      <c r="F3830" s="21"/>
      <c r="G3830" s="47">
        <f t="shared" si="107"/>
        <v>323</v>
      </c>
      <c r="H3830" s="47">
        <f t="shared" si="108"/>
        <v>41</v>
      </c>
    </row>
    <row r="3831" spans="1:8" x14ac:dyDescent="0.25">
      <c r="A3831" s="21">
        <v>96450</v>
      </c>
      <c r="B3831" s="21"/>
      <c r="C3831" s="21" t="s">
        <v>2705</v>
      </c>
      <c r="D3831" s="21">
        <f>VLOOKUP(A3831,'Novitas non-facility'!$B:$C,2,FALSE)</f>
        <v>182.85</v>
      </c>
      <c r="E3831" s="21">
        <f>VLOOKUP(A3831,'Novitas facilty'!$B:$C,2,FALSE)</f>
        <v>81.53</v>
      </c>
      <c r="F3831" s="21"/>
      <c r="G3831" s="47">
        <f t="shared" si="107"/>
        <v>275</v>
      </c>
      <c r="H3831" s="47">
        <f t="shared" si="108"/>
        <v>123</v>
      </c>
    </row>
    <row r="3832" spans="1:8" x14ac:dyDescent="0.25">
      <c r="A3832" s="21">
        <v>96521</v>
      </c>
      <c r="B3832" s="21"/>
      <c r="C3832" s="21" t="s">
        <v>2706</v>
      </c>
      <c r="D3832" s="21">
        <f>VLOOKUP(A3832,'Novitas non-facility'!$B:$C,2,FALSE)</f>
        <v>142.72999999999999</v>
      </c>
      <c r="E3832" s="21">
        <f>VLOOKUP(A3832,'Novitas facilty'!$B:$C,2,FALSE)</f>
        <v>155.85</v>
      </c>
      <c r="F3832" s="21"/>
      <c r="G3832" s="47">
        <f t="shared" si="107"/>
        <v>215</v>
      </c>
      <c r="H3832" s="47">
        <f t="shared" si="108"/>
        <v>234</v>
      </c>
    </row>
    <row r="3833" spans="1:8" x14ac:dyDescent="0.25">
      <c r="A3833" s="21">
        <v>96522</v>
      </c>
      <c r="B3833" s="21"/>
      <c r="C3833" s="21" t="s">
        <v>2707</v>
      </c>
      <c r="D3833" s="21">
        <f>VLOOKUP(A3833,'Novitas non-facility'!$B:$C,2,FALSE)</f>
        <v>131.68</v>
      </c>
      <c r="E3833" s="21">
        <f>VLOOKUP(A3833,'Novitas facilty'!$B:$C,2,FALSE)</f>
        <v>127.64</v>
      </c>
      <c r="F3833" s="21"/>
      <c r="G3833" s="47">
        <f t="shared" si="107"/>
        <v>198</v>
      </c>
      <c r="H3833" s="47">
        <f t="shared" si="108"/>
        <v>192</v>
      </c>
    </row>
    <row r="3834" spans="1:8" x14ac:dyDescent="0.25">
      <c r="A3834" s="21">
        <v>96523</v>
      </c>
      <c r="B3834" s="21"/>
      <c r="C3834" s="21" t="s">
        <v>2708</v>
      </c>
      <c r="D3834" s="21">
        <f>VLOOKUP(A3834,'Novitas non-facility'!$B:$C,2,FALSE)</f>
        <v>28.8</v>
      </c>
      <c r="E3834" s="21">
        <f>VLOOKUP(A3834,'Novitas facilty'!$B:$C,2,FALSE)</f>
        <v>28.04</v>
      </c>
      <c r="F3834" s="21"/>
      <c r="G3834" s="47">
        <f t="shared" si="107"/>
        <v>44</v>
      </c>
      <c r="H3834" s="47">
        <f t="shared" si="108"/>
        <v>43</v>
      </c>
    </row>
    <row r="3835" spans="1:8" x14ac:dyDescent="0.25">
      <c r="A3835" s="21">
        <v>96542</v>
      </c>
      <c r="B3835" s="21"/>
      <c r="C3835" s="21" t="s">
        <v>2709</v>
      </c>
      <c r="D3835" s="21">
        <f>VLOOKUP(A3835,'Novitas non-facility'!$B:$C,2,FALSE)</f>
        <v>145.02000000000001</v>
      </c>
      <c r="E3835" s="21">
        <f>VLOOKUP(A3835,'Novitas facilty'!$B:$C,2,FALSE)</f>
        <v>44.85</v>
      </c>
      <c r="F3835" s="21"/>
      <c r="G3835" s="47">
        <f t="shared" si="107"/>
        <v>218</v>
      </c>
      <c r="H3835" s="47">
        <f t="shared" si="108"/>
        <v>68</v>
      </c>
    </row>
    <row r="3836" spans="1:8" x14ac:dyDescent="0.25">
      <c r="A3836" s="21">
        <v>96567</v>
      </c>
      <c r="B3836" s="21"/>
      <c r="C3836" s="21" t="s">
        <v>2710</v>
      </c>
      <c r="D3836" s="21">
        <f>VLOOKUP(A3836,'Novitas non-facility'!$B:$C,2,FALSE)</f>
        <v>160.32</v>
      </c>
      <c r="E3836" s="21">
        <f>VLOOKUP(A3836,'Novitas facilty'!$B:$C,2,FALSE)</f>
        <v>153.44</v>
      </c>
      <c r="F3836" s="21"/>
      <c r="G3836" s="47">
        <f t="shared" si="107"/>
        <v>241</v>
      </c>
      <c r="H3836" s="47">
        <f t="shared" si="108"/>
        <v>231</v>
      </c>
    </row>
    <row r="3837" spans="1:8" x14ac:dyDescent="0.25">
      <c r="A3837" s="21">
        <v>96570</v>
      </c>
      <c r="B3837" s="21"/>
      <c r="C3837" s="21" t="s">
        <v>2711</v>
      </c>
      <c r="D3837" s="21">
        <f>VLOOKUP(A3837,'Novitas non-facility'!$B:$C,2,FALSE)</f>
        <v>57.83</v>
      </c>
      <c r="E3837" s="21">
        <f>VLOOKUP(A3837,'Novitas facilty'!$B:$C,2,FALSE)</f>
        <v>62.27</v>
      </c>
      <c r="F3837" s="21"/>
      <c r="G3837" s="47">
        <f t="shared" si="107"/>
        <v>87</v>
      </c>
      <c r="H3837" s="47">
        <f t="shared" si="108"/>
        <v>94</v>
      </c>
    </row>
    <row r="3838" spans="1:8" x14ac:dyDescent="0.25">
      <c r="A3838" s="21">
        <v>96571</v>
      </c>
      <c r="B3838" s="21"/>
      <c r="C3838" s="21" t="s">
        <v>2712</v>
      </c>
      <c r="D3838" s="21">
        <f>VLOOKUP(A3838,'Novitas non-facility'!$B:$C,2,FALSE)</f>
        <v>26.45</v>
      </c>
      <c r="E3838" s="21">
        <f>VLOOKUP(A3838,'Novitas facilty'!$B:$C,2,FALSE)</f>
        <v>28.98</v>
      </c>
      <c r="F3838" s="21"/>
      <c r="G3838" s="47">
        <f t="shared" si="107"/>
        <v>40</v>
      </c>
      <c r="H3838" s="47">
        <f t="shared" si="108"/>
        <v>44</v>
      </c>
    </row>
    <row r="3839" spans="1:8" x14ac:dyDescent="0.25">
      <c r="A3839" s="21">
        <v>96900</v>
      </c>
      <c r="B3839" s="21"/>
      <c r="C3839" s="21" t="s">
        <v>2713</v>
      </c>
      <c r="D3839" s="21">
        <f>VLOOKUP(A3839,'Novitas non-facility'!$B:$C,2,FALSE)</f>
        <v>27.77</v>
      </c>
      <c r="E3839" s="21">
        <f>VLOOKUP(A3839,'Novitas facilty'!$B:$C,2,FALSE)</f>
        <v>23.35</v>
      </c>
      <c r="F3839" s="21"/>
      <c r="G3839" s="47">
        <f t="shared" si="107"/>
        <v>42</v>
      </c>
      <c r="H3839" s="47">
        <f t="shared" si="108"/>
        <v>36</v>
      </c>
    </row>
    <row r="3840" spans="1:8" x14ac:dyDescent="0.25">
      <c r="A3840" s="21">
        <v>96904</v>
      </c>
      <c r="B3840" s="21"/>
      <c r="C3840" s="21" t="s">
        <v>2714</v>
      </c>
      <c r="D3840" s="21">
        <f>VLOOKUP(A3840,'Novitas non-facility'!$B:$C,2,FALSE)</f>
        <v>79.95</v>
      </c>
      <c r="E3840" s="21">
        <f>VLOOKUP(A3840,'Novitas facilty'!$B:$C,2,FALSE)</f>
        <v>71.27</v>
      </c>
      <c r="F3840" s="21"/>
      <c r="G3840" s="47">
        <f t="shared" si="107"/>
        <v>120</v>
      </c>
      <c r="H3840" s="47">
        <f t="shared" si="108"/>
        <v>107</v>
      </c>
    </row>
    <row r="3841" spans="1:8" x14ac:dyDescent="0.25">
      <c r="A3841" s="21">
        <v>96910</v>
      </c>
      <c r="B3841" s="21"/>
      <c r="C3841" s="21" t="s">
        <v>2715</v>
      </c>
      <c r="D3841" s="21">
        <f>VLOOKUP(A3841,'Novitas non-facility'!$B:$C,2,FALSE)</f>
        <v>134.38</v>
      </c>
      <c r="E3841" s="21">
        <f>VLOOKUP(A3841,'Novitas facilty'!$B:$C,2,FALSE)</f>
        <v>80.95</v>
      </c>
      <c r="F3841" s="21"/>
      <c r="G3841" s="47">
        <f t="shared" si="107"/>
        <v>202</v>
      </c>
      <c r="H3841" s="47">
        <f t="shared" si="108"/>
        <v>122</v>
      </c>
    </row>
    <row r="3842" spans="1:8" x14ac:dyDescent="0.25">
      <c r="A3842" s="21">
        <v>96912</v>
      </c>
      <c r="B3842" s="21"/>
      <c r="C3842" s="21" t="s">
        <v>2716</v>
      </c>
      <c r="D3842" s="21">
        <f>VLOOKUP(A3842,'Novitas non-facility'!$B:$C,2,FALSE)</f>
        <v>114.61</v>
      </c>
      <c r="E3842" s="21">
        <f>VLOOKUP(A3842,'Novitas facilty'!$B:$C,2,FALSE)</f>
        <v>103.51</v>
      </c>
      <c r="F3842" s="21"/>
      <c r="G3842" s="47">
        <f t="shared" si="107"/>
        <v>172</v>
      </c>
      <c r="H3842" s="47">
        <f t="shared" si="108"/>
        <v>156</v>
      </c>
    </row>
    <row r="3843" spans="1:8" x14ac:dyDescent="0.25">
      <c r="A3843" s="21">
        <v>96913</v>
      </c>
      <c r="B3843" s="21"/>
      <c r="C3843" s="21" t="s">
        <v>2717</v>
      </c>
      <c r="D3843" s="21">
        <f>VLOOKUP(A3843,'Novitas non-facility'!$B:$C,2,FALSE)</f>
        <v>173.61</v>
      </c>
      <c r="E3843" s="21">
        <f>VLOOKUP(A3843,'Novitas facilty'!$B:$C,2,FALSE)</f>
        <v>148.6</v>
      </c>
      <c r="F3843" s="21"/>
      <c r="G3843" s="47">
        <f t="shared" si="107"/>
        <v>261</v>
      </c>
      <c r="H3843" s="47">
        <f t="shared" si="108"/>
        <v>223</v>
      </c>
    </row>
    <row r="3844" spans="1:8" x14ac:dyDescent="0.25">
      <c r="A3844" s="21">
        <v>96920</v>
      </c>
      <c r="B3844" s="21"/>
      <c r="C3844" s="21" t="s">
        <v>2718</v>
      </c>
      <c r="D3844" s="21">
        <f>VLOOKUP(A3844,'Novitas non-facility'!$B:$C,2,FALSE)</f>
        <v>174.42</v>
      </c>
      <c r="E3844" s="21">
        <f>VLOOKUP(A3844,'Novitas facilty'!$B:$C,2,FALSE)</f>
        <v>67.77</v>
      </c>
      <c r="F3844" s="21"/>
      <c r="G3844" s="47">
        <f t="shared" si="107"/>
        <v>262</v>
      </c>
      <c r="H3844" s="47">
        <f t="shared" si="108"/>
        <v>102</v>
      </c>
    </row>
    <row r="3845" spans="1:8" x14ac:dyDescent="0.25">
      <c r="A3845" s="21">
        <v>96921</v>
      </c>
      <c r="B3845" s="21"/>
      <c r="C3845" s="21" t="s">
        <v>2719</v>
      </c>
      <c r="D3845" s="21">
        <f>VLOOKUP(A3845,'Novitas non-facility'!$B:$C,2,FALSE)</f>
        <v>191.43</v>
      </c>
      <c r="E3845" s="21">
        <f>VLOOKUP(A3845,'Novitas facilty'!$B:$C,2,FALSE)</f>
        <v>76.78</v>
      </c>
      <c r="F3845" s="21"/>
      <c r="G3845" s="47">
        <f t="shared" si="107"/>
        <v>288</v>
      </c>
      <c r="H3845" s="47">
        <f t="shared" si="108"/>
        <v>116</v>
      </c>
    </row>
    <row r="3846" spans="1:8" x14ac:dyDescent="0.25">
      <c r="A3846" s="21">
        <v>96922</v>
      </c>
      <c r="B3846" s="21"/>
      <c r="C3846" s="21" t="s">
        <v>2720</v>
      </c>
      <c r="D3846" s="21">
        <f>VLOOKUP(A3846,'Novitas non-facility'!$B:$C,2,FALSE)</f>
        <v>259.82</v>
      </c>
      <c r="E3846" s="21">
        <f>VLOOKUP(A3846,'Novitas facilty'!$B:$C,2,FALSE)</f>
        <v>124.22</v>
      </c>
      <c r="F3846" s="21"/>
      <c r="G3846" s="47">
        <f t="shared" si="107"/>
        <v>390</v>
      </c>
      <c r="H3846" s="47">
        <f t="shared" si="108"/>
        <v>187</v>
      </c>
    </row>
    <row r="3847" spans="1:8" x14ac:dyDescent="0.25">
      <c r="A3847" s="21">
        <v>97001</v>
      </c>
      <c r="B3847" s="21"/>
      <c r="C3847" s="21" t="s">
        <v>2721</v>
      </c>
      <c r="D3847" s="21">
        <f>VLOOKUP(A3847,'Novitas non-facility'!$B:$C,2,FALSE)</f>
        <v>81.03</v>
      </c>
      <c r="E3847" s="21">
        <f>VLOOKUP(A3847,'Novitas facilty'!$B:$C,2,FALSE)</f>
        <v>81.03</v>
      </c>
      <c r="F3847" s="21"/>
      <c r="G3847" s="47">
        <f t="shared" si="107"/>
        <v>122</v>
      </c>
      <c r="H3847" s="47">
        <f t="shared" si="108"/>
        <v>122</v>
      </c>
    </row>
    <row r="3848" spans="1:8" x14ac:dyDescent="0.25">
      <c r="A3848" s="21">
        <v>97002</v>
      </c>
      <c r="B3848" s="21"/>
      <c r="C3848" s="21" t="s">
        <v>2722</v>
      </c>
      <c r="D3848" s="21">
        <f>VLOOKUP(A3848,'Novitas non-facility'!$B:$C,2,FALSE)</f>
        <v>45.36</v>
      </c>
      <c r="E3848" s="21">
        <f>VLOOKUP(A3848,'Novitas facilty'!$B:$C,2,FALSE)</f>
        <v>45.36</v>
      </c>
      <c r="F3848" s="21"/>
      <c r="G3848" s="47">
        <f t="shared" si="107"/>
        <v>69</v>
      </c>
      <c r="H3848" s="47">
        <f t="shared" si="108"/>
        <v>69</v>
      </c>
    </row>
    <row r="3849" spans="1:8" x14ac:dyDescent="0.25">
      <c r="A3849" s="21">
        <v>97003</v>
      </c>
      <c r="B3849" s="21"/>
      <c r="C3849" s="21" t="s">
        <v>2723</v>
      </c>
      <c r="D3849" s="21">
        <f>VLOOKUP(A3849,'Novitas non-facility'!$B:$C,2,FALSE)</f>
        <v>91.91</v>
      </c>
      <c r="E3849" s="21">
        <f>VLOOKUP(A3849,'Novitas facilty'!$B:$C,2,FALSE)</f>
        <v>91.91</v>
      </c>
      <c r="F3849" s="21"/>
      <c r="G3849" s="47">
        <f t="shared" si="107"/>
        <v>138</v>
      </c>
      <c r="H3849" s="47">
        <f t="shared" si="108"/>
        <v>138</v>
      </c>
    </row>
    <row r="3850" spans="1:8" x14ac:dyDescent="0.25">
      <c r="A3850" s="21">
        <v>97004</v>
      </c>
      <c r="B3850" s="21"/>
      <c r="C3850" s="21" t="s">
        <v>2724</v>
      </c>
      <c r="D3850" s="21">
        <f>VLOOKUP(A3850,'Novitas non-facility'!$B:$C,2,FALSE)</f>
        <v>57.44</v>
      </c>
      <c r="E3850" s="21">
        <f>VLOOKUP(A3850,'Novitas facilty'!$B:$C,2,FALSE)</f>
        <v>57.44</v>
      </c>
      <c r="F3850" s="21"/>
      <c r="G3850" s="47">
        <f t="shared" si="107"/>
        <v>87</v>
      </c>
      <c r="H3850" s="47">
        <f t="shared" si="108"/>
        <v>87</v>
      </c>
    </row>
    <row r="3851" spans="1:8" x14ac:dyDescent="0.25">
      <c r="A3851" s="21">
        <v>97012</v>
      </c>
      <c r="B3851" s="21"/>
      <c r="C3851" s="21" t="s">
        <v>2725</v>
      </c>
      <c r="D3851" s="21">
        <f>VLOOKUP(A3851,'Novitas non-facility'!$B:$C,2,FALSE)</f>
        <v>15.62</v>
      </c>
      <c r="E3851" s="21">
        <f>VLOOKUP(A3851,'Novitas facilty'!$B:$C,2,FALSE)</f>
        <v>17.22</v>
      </c>
      <c r="F3851" s="21"/>
      <c r="G3851" s="47">
        <f t="shared" si="107"/>
        <v>24</v>
      </c>
      <c r="H3851" s="47">
        <f t="shared" si="108"/>
        <v>26</v>
      </c>
    </row>
    <row r="3852" spans="1:8" x14ac:dyDescent="0.25">
      <c r="A3852" s="21">
        <v>97016</v>
      </c>
      <c r="B3852" s="21"/>
      <c r="C3852" s="21" t="s">
        <v>2726</v>
      </c>
      <c r="D3852" s="21">
        <f>VLOOKUP(A3852,'Novitas non-facility'!$B:$C,2,FALSE)</f>
        <v>12.78</v>
      </c>
      <c r="E3852" s="21">
        <f>VLOOKUP(A3852,'Novitas facilty'!$B:$C,2,FALSE)</f>
        <v>21.09</v>
      </c>
      <c r="F3852" s="21"/>
      <c r="G3852" s="47">
        <f t="shared" si="107"/>
        <v>20</v>
      </c>
      <c r="H3852" s="47">
        <f t="shared" si="108"/>
        <v>32</v>
      </c>
    </row>
    <row r="3853" spans="1:8" x14ac:dyDescent="0.25">
      <c r="A3853" s="21">
        <v>97018</v>
      </c>
      <c r="B3853" s="21"/>
      <c r="C3853" s="21" t="s">
        <v>2727</v>
      </c>
      <c r="D3853" s="21">
        <f>VLOOKUP(A3853,'Novitas non-facility'!$B:$C,2,FALSE)</f>
        <v>6.27</v>
      </c>
      <c r="E3853" s="21">
        <f>VLOOKUP(A3853,'Novitas facilty'!$B:$C,2,FALSE)</f>
        <v>12.26</v>
      </c>
      <c r="F3853" s="21"/>
      <c r="G3853" s="47">
        <f t="shared" si="107"/>
        <v>10</v>
      </c>
      <c r="H3853" s="47">
        <f t="shared" si="108"/>
        <v>19</v>
      </c>
    </row>
    <row r="3854" spans="1:8" x14ac:dyDescent="0.25">
      <c r="A3854" s="21">
        <v>97022</v>
      </c>
      <c r="B3854" s="21"/>
      <c r="C3854" s="21" t="s">
        <v>2728</v>
      </c>
      <c r="D3854" s="21">
        <f>VLOOKUP(A3854,'Novitas non-facility'!$B:$C,2,FALSE)</f>
        <v>18.899999999999999</v>
      </c>
      <c r="E3854" s="21">
        <f>VLOOKUP(A3854,'Novitas facilty'!$B:$C,2,FALSE)</f>
        <v>25.96</v>
      </c>
      <c r="F3854" s="21"/>
      <c r="G3854" s="47">
        <f t="shared" si="107"/>
        <v>29</v>
      </c>
      <c r="H3854" s="47">
        <f t="shared" si="108"/>
        <v>39</v>
      </c>
    </row>
    <row r="3855" spans="1:8" x14ac:dyDescent="0.25">
      <c r="A3855" s="21">
        <v>97024</v>
      </c>
      <c r="B3855" s="21"/>
      <c r="C3855" s="21" t="s">
        <v>2729</v>
      </c>
      <c r="D3855" s="21">
        <f>VLOOKUP(A3855,'Novitas non-facility'!$B:$C,2,FALSE)</f>
        <v>8.17</v>
      </c>
      <c r="E3855" s="21">
        <f>VLOOKUP(A3855,'Novitas facilty'!$B:$C,2,FALSE)</f>
        <v>7.02</v>
      </c>
      <c r="F3855" s="21"/>
      <c r="G3855" s="47">
        <f t="shared" si="107"/>
        <v>13</v>
      </c>
      <c r="H3855" s="47">
        <f t="shared" si="108"/>
        <v>11</v>
      </c>
    </row>
    <row r="3856" spans="1:8" x14ac:dyDescent="0.25">
      <c r="A3856" s="21">
        <v>97026</v>
      </c>
      <c r="B3856" s="21"/>
      <c r="C3856" s="21" t="s">
        <v>2730</v>
      </c>
      <c r="D3856" s="21">
        <f>VLOOKUP(A3856,'Novitas non-facility'!$B:$C,2,FALSE)</f>
        <v>7.41</v>
      </c>
      <c r="E3856" s="21">
        <f>VLOOKUP(A3856,'Novitas facilty'!$B:$C,2,FALSE)</f>
        <v>6.62</v>
      </c>
      <c r="F3856" s="21"/>
      <c r="G3856" s="47">
        <f t="shared" si="107"/>
        <v>12</v>
      </c>
      <c r="H3856" s="47">
        <f t="shared" si="108"/>
        <v>10</v>
      </c>
    </row>
    <row r="3857" spans="1:8" x14ac:dyDescent="0.25">
      <c r="A3857" s="21">
        <v>97028</v>
      </c>
      <c r="B3857" s="21"/>
      <c r="C3857" s="21" t="s">
        <v>2731</v>
      </c>
      <c r="D3857" s="21">
        <f>VLOOKUP(A3857,'Novitas non-facility'!$B:$C,2,FALSE)</f>
        <v>9.25</v>
      </c>
      <c r="E3857" s="21">
        <f>VLOOKUP(A3857,'Novitas facilty'!$B:$C,2,FALSE)</f>
        <v>8.16</v>
      </c>
      <c r="F3857" s="21"/>
      <c r="G3857" s="47">
        <f t="shared" si="107"/>
        <v>14</v>
      </c>
      <c r="H3857" s="47">
        <f t="shared" si="108"/>
        <v>13</v>
      </c>
    </row>
    <row r="3858" spans="1:8" x14ac:dyDescent="0.25">
      <c r="A3858" s="21">
        <v>97032</v>
      </c>
      <c r="B3858" s="21"/>
      <c r="C3858" s="21" t="s">
        <v>2732</v>
      </c>
      <c r="D3858" s="21">
        <f>VLOOKUP(A3858,'Novitas non-facility'!$B:$C,2,FALSE)</f>
        <v>15.62</v>
      </c>
      <c r="E3858" s="21">
        <f>VLOOKUP(A3858,'Novitas facilty'!$B:$C,2,FALSE)</f>
        <v>20.84</v>
      </c>
      <c r="F3858" s="21"/>
      <c r="G3858" s="47">
        <f t="shared" si="107"/>
        <v>24</v>
      </c>
      <c r="H3858" s="47">
        <f t="shared" si="108"/>
        <v>32</v>
      </c>
    </row>
    <row r="3859" spans="1:8" x14ac:dyDescent="0.25">
      <c r="A3859" s="21">
        <v>97033</v>
      </c>
      <c r="B3859" s="21"/>
      <c r="C3859" s="21" t="s">
        <v>2733</v>
      </c>
      <c r="D3859" s="21">
        <f>VLOOKUP(A3859,'Novitas non-facility'!$B:$C,2,FALSE)</f>
        <v>21.69</v>
      </c>
      <c r="E3859" s="21">
        <f>VLOOKUP(A3859,'Novitas facilty'!$B:$C,2,FALSE)</f>
        <v>28.86</v>
      </c>
      <c r="F3859" s="21"/>
      <c r="G3859" s="47">
        <f t="shared" si="107"/>
        <v>33</v>
      </c>
      <c r="H3859" s="47">
        <f t="shared" si="108"/>
        <v>44</v>
      </c>
    </row>
    <row r="3860" spans="1:8" x14ac:dyDescent="0.25">
      <c r="A3860" s="21">
        <v>97034</v>
      </c>
      <c r="B3860" s="21"/>
      <c r="C3860" s="21" t="s">
        <v>2734</v>
      </c>
      <c r="D3860" s="21">
        <f>VLOOKUP(A3860,'Novitas non-facility'!$B:$C,2,FALSE)</f>
        <v>15.74</v>
      </c>
      <c r="E3860" s="21">
        <f>VLOOKUP(A3860,'Novitas facilty'!$B:$C,2,FALSE)</f>
        <v>19.78</v>
      </c>
      <c r="F3860" s="21"/>
      <c r="G3860" s="47">
        <f t="shared" si="107"/>
        <v>24</v>
      </c>
      <c r="H3860" s="47">
        <f t="shared" si="108"/>
        <v>30</v>
      </c>
    </row>
    <row r="3861" spans="1:8" x14ac:dyDescent="0.25">
      <c r="A3861" s="21">
        <v>97035</v>
      </c>
      <c r="B3861" s="21"/>
      <c r="C3861" s="21" t="s">
        <v>2735</v>
      </c>
      <c r="D3861" s="21">
        <f>VLOOKUP(A3861,'Novitas non-facility'!$B:$C,2,FALSE)</f>
        <v>15.74</v>
      </c>
      <c r="E3861" s="21">
        <f>VLOOKUP(A3861,'Novitas facilty'!$B:$C,2,FALSE)</f>
        <v>13.74</v>
      </c>
      <c r="F3861" s="21"/>
      <c r="G3861" s="47">
        <f t="shared" si="107"/>
        <v>24</v>
      </c>
      <c r="H3861" s="47">
        <f t="shared" si="108"/>
        <v>21</v>
      </c>
    </row>
    <row r="3862" spans="1:8" x14ac:dyDescent="0.25">
      <c r="A3862" s="21">
        <v>97036</v>
      </c>
      <c r="B3862" s="21"/>
      <c r="C3862" s="21" t="s">
        <v>2736</v>
      </c>
      <c r="D3862" s="21">
        <f>VLOOKUP(A3862,'Novitas non-facility'!$B:$C,2,FALSE)</f>
        <v>38.770000000000003</v>
      </c>
      <c r="E3862" s="21">
        <f>VLOOKUP(A3862,'Novitas facilty'!$B:$C,2,FALSE)</f>
        <v>36.450000000000003</v>
      </c>
      <c r="F3862" s="21"/>
      <c r="G3862" s="47">
        <f t="shared" si="107"/>
        <v>59</v>
      </c>
      <c r="H3862" s="47">
        <f t="shared" si="108"/>
        <v>55</v>
      </c>
    </row>
    <row r="3863" spans="1:8" x14ac:dyDescent="0.25">
      <c r="A3863" s="21">
        <v>97110</v>
      </c>
      <c r="B3863" s="21"/>
      <c r="C3863" s="21" t="s">
        <v>2737</v>
      </c>
      <c r="D3863" s="21">
        <f>VLOOKUP(A3863,'Novitas non-facility'!$B:$C,2,FALSE)</f>
        <v>32.19</v>
      </c>
      <c r="E3863" s="21">
        <f>VLOOKUP(A3863,'Novitas facilty'!$B:$C,2,FALSE)</f>
        <v>35.020000000000003</v>
      </c>
      <c r="F3863" s="21"/>
      <c r="G3863" s="47">
        <f t="shared" si="107"/>
        <v>49</v>
      </c>
      <c r="H3863" s="47">
        <f t="shared" si="108"/>
        <v>53</v>
      </c>
    </row>
    <row r="3864" spans="1:8" x14ac:dyDescent="0.25">
      <c r="A3864" s="21">
        <v>97112</v>
      </c>
      <c r="B3864" s="21"/>
      <c r="C3864" s="21" t="s">
        <v>2738</v>
      </c>
      <c r="D3864" s="21">
        <f>VLOOKUP(A3864,'Novitas non-facility'!$B:$C,2,FALSE)</f>
        <v>36.99</v>
      </c>
      <c r="E3864" s="21">
        <f>VLOOKUP(A3864,'Novitas facilty'!$B:$C,2,FALSE)</f>
        <v>36.630000000000003</v>
      </c>
      <c r="F3864" s="21"/>
      <c r="G3864" s="47">
        <f t="shared" si="107"/>
        <v>56</v>
      </c>
      <c r="H3864" s="47">
        <f t="shared" si="108"/>
        <v>55</v>
      </c>
    </row>
    <row r="3865" spans="1:8" x14ac:dyDescent="0.25">
      <c r="A3865" s="21">
        <v>97113</v>
      </c>
      <c r="B3865" s="21"/>
      <c r="C3865" s="21" t="s">
        <v>2739</v>
      </c>
      <c r="D3865" s="21">
        <f>VLOOKUP(A3865,'Novitas non-facility'!$B:$C,2,FALSE)</f>
        <v>40.479999999999997</v>
      </c>
      <c r="E3865" s="21">
        <f>VLOOKUP(A3865,'Novitas facilty'!$B:$C,2,FALSE)</f>
        <v>47.15</v>
      </c>
      <c r="F3865" s="21"/>
      <c r="G3865" s="47">
        <f t="shared" si="107"/>
        <v>61</v>
      </c>
      <c r="H3865" s="47">
        <f t="shared" si="108"/>
        <v>71</v>
      </c>
    </row>
    <row r="3866" spans="1:8" x14ac:dyDescent="0.25">
      <c r="A3866" s="21">
        <v>97116</v>
      </c>
      <c r="B3866" s="21"/>
      <c r="C3866" s="21" t="s">
        <v>2740</v>
      </c>
      <c r="D3866" s="21">
        <f>VLOOKUP(A3866,'Novitas non-facility'!$B:$C,2,FALSE)</f>
        <v>32.19</v>
      </c>
      <c r="E3866" s="21">
        <f>VLOOKUP(A3866,'Novitas facilty'!$B:$C,2,FALSE)</f>
        <v>30.78</v>
      </c>
      <c r="F3866" s="21"/>
      <c r="G3866" s="47">
        <f t="shared" si="107"/>
        <v>49</v>
      </c>
      <c r="H3866" s="47">
        <f t="shared" si="108"/>
        <v>47</v>
      </c>
    </row>
    <row r="3867" spans="1:8" x14ac:dyDescent="0.25">
      <c r="A3867" s="21">
        <v>97124</v>
      </c>
      <c r="B3867" s="21"/>
      <c r="C3867" s="21" t="s">
        <v>2741</v>
      </c>
      <c r="D3867" s="21">
        <f>VLOOKUP(A3867,'Novitas non-facility'!$B:$C,2,FALSE)</f>
        <v>33.229999999999997</v>
      </c>
      <c r="E3867" s="21">
        <f>VLOOKUP(A3867,'Novitas facilty'!$B:$C,2,FALSE)</f>
        <v>28.54</v>
      </c>
      <c r="F3867" s="21"/>
      <c r="G3867" s="47">
        <f t="shared" si="107"/>
        <v>50</v>
      </c>
      <c r="H3867" s="47">
        <f t="shared" si="108"/>
        <v>43</v>
      </c>
    </row>
    <row r="3868" spans="1:8" x14ac:dyDescent="0.25">
      <c r="A3868" s="21">
        <v>97140</v>
      </c>
      <c r="B3868" s="21"/>
      <c r="C3868" s="21" t="s">
        <v>2742</v>
      </c>
      <c r="D3868" s="21">
        <f>VLOOKUP(A3868,'Novitas non-facility'!$B:$C,2,FALSE)</f>
        <v>29.58</v>
      </c>
      <c r="E3868" s="21">
        <f>VLOOKUP(A3868,'Novitas facilty'!$B:$C,2,FALSE)</f>
        <v>32.28</v>
      </c>
      <c r="F3868" s="21"/>
      <c r="G3868" s="47">
        <f t="shared" si="107"/>
        <v>45</v>
      </c>
      <c r="H3868" s="47">
        <f t="shared" si="108"/>
        <v>49</v>
      </c>
    </row>
    <row r="3869" spans="1:8" x14ac:dyDescent="0.25">
      <c r="A3869" s="21">
        <v>97150</v>
      </c>
      <c r="B3869" s="21"/>
      <c r="C3869" s="21" t="s">
        <v>2743</v>
      </c>
      <c r="D3869" s="21">
        <f>VLOOKUP(A3869,'Novitas non-facility'!$B:$C,2,FALSE)</f>
        <v>19.309999999999999</v>
      </c>
      <c r="E3869" s="21">
        <f>VLOOKUP(A3869,'Novitas facilty'!$B:$C,2,FALSE)</f>
        <v>18.690000000000001</v>
      </c>
      <c r="F3869" s="21"/>
      <c r="G3869" s="47">
        <f t="shared" si="107"/>
        <v>29</v>
      </c>
      <c r="H3869" s="47">
        <f t="shared" si="108"/>
        <v>29</v>
      </c>
    </row>
    <row r="3870" spans="1:8" x14ac:dyDescent="0.25">
      <c r="A3870" s="21">
        <v>97530</v>
      </c>
      <c r="B3870" s="21"/>
      <c r="C3870" s="21" t="s">
        <v>2744</v>
      </c>
      <c r="D3870" s="21">
        <f>VLOOKUP(A3870,'Novitas non-facility'!$B:$C,2,FALSE)</f>
        <v>40.97</v>
      </c>
      <c r="E3870" s="21">
        <f>VLOOKUP(A3870,'Novitas facilty'!$B:$C,2,FALSE)</f>
        <v>37.89</v>
      </c>
      <c r="F3870" s="21"/>
      <c r="G3870" s="47">
        <f t="shared" si="107"/>
        <v>62</v>
      </c>
      <c r="H3870" s="47">
        <f t="shared" si="108"/>
        <v>57</v>
      </c>
    </row>
    <row r="3871" spans="1:8" x14ac:dyDescent="0.25">
      <c r="A3871" s="21">
        <v>97532</v>
      </c>
      <c r="B3871" s="21"/>
      <c r="C3871" s="21" t="s">
        <v>2745</v>
      </c>
      <c r="D3871" s="21">
        <f>VLOOKUP(A3871,'Novitas non-facility'!$B:$C,2,FALSE)</f>
        <v>28.62</v>
      </c>
      <c r="E3871" s="21">
        <f>VLOOKUP(A3871,'Novitas facilty'!$B:$C,2,FALSE)</f>
        <v>28.62</v>
      </c>
      <c r="F3871" s="21"/>
      <c r="G3871" s="47">
        <f t="shared" si="107"/>
        <v>43</v>
      </c>
      <c r="H3871" s="47">
        <f t="shared" si="108"/>
        <v>43</v>
      </c>
    </row>
    <row r="3872" spans="1:8" x14ac:dyDescent="0.25">
      <c r="A3872" s="21">
        <v>97533</v>
      </c>
      <c r="B3872" s="21"/>
      <c r="C3872" s="21" t="s">
        <v>2746</v>
      </c>
      <c r="D3872" s="21">
        <f>VLOOKUP(A3872,'Novitas non-facility'!$B:$C,2,FALSE)</f>
        <v>70.95</v>
      </c>
      <c r="E3872" s="21">
        <f>VLOOKUP(A3872,'Novitas facilty'!$B:$C,2,FALSE)</f>
        <v>31.44</v>
      </c>
      <c r="F3872" s="21"/>
      <c r="G3872" s="47">
        <f t="shared" si="107"/>
        <v>107</v>
      </c>
      <c r="H3872" s="47">
        <f t="shared" si="108"/>
        <v>48</v>
      </c>
    </row>
    <row r="3873" spans="1:8" x14ac:dyDescent="0.25">
      <c r="A3873" s="21">
        <v>97535</v>
      </c>
      <c r="B3873" s="21"/>
      <c r="C3873" s="21" t="s">
        <v>2747</v>
      </c>
      <c r="D3873" s="21">
        <f>VLOOKUP(A3873,'Novitas non-facility'!$B:$C,2,FALSE)</f>
        <v>35.99</v>
      </c>
      <c r="E3873" s="21">
        <f>VLOOKUP(A3873,'Novitas facilty'!$B:$C,2,FALSE)</f>
        <v>38.24</v>
      </c>
      <c r="F3873" s="21"/>
      <c r="G3873" s="47">
        <f t="shared" si="107"/>
        <v>54</v>
      </c>
      <c r="H3873" s="47">
        <f t="shared" si="108"/>
        <v>58</v>
      </c>
    </row>
    <row r="3874" spans="1:8" x14ac:dyDescent="0.25">
      <c r="A3874" s="21">
        <v>97537</v>
      </c>
      <c r="B3874" s="21"/>
      <c r="C3874" s="21" t="s">
        <v>2748</v>
      </c>
      <c r="D3874" s="21">
        <f>VLOOKUP(A3874,'Novitas non-facility'!$B:$C,2,FALSE)</f>
        <v>34.76</v>
      </c>
      <c r="E3874" s="21">
        <f>VLOOKUP(A3874,'Novitas facilty'!$B:$C,2,FALSE)</f>
        <v>32.6</v>
      </c>
      <c r="F3874" s="21"/>
      <c r="G3874" s="47">
        <f t="shared" si="107"/>
        <v>53</v>
      </c>
      <c r="H3874" s="47">
        <f t="shared" si="108"/>
        <v>49</v>
      </c>
    </row>
    <row r="3875" spans="1:8" x14ac:dyDescent="0.25">
      <c r="A3875" s="21">
        <v>97542</v>
      </c>
      <c r="B3875" s="21"/>
      <c r="C3875" s="21" t="s">
        <v>2749</v>
      </c>
      <c r="D3875" s="21">
        <f>VLOOKUP(A3875,'Novitas non-facility'!$B:$C,2,FALSE)</f>
        <v>34.76</v>
      </c>
      <c r="E3875" s="21">
        <f>VLOOKUP(A3875,'Novitas facilty'!$B:$C,2,FALSE)</f>
        <v>33.409999999999997</v>
      </c>
      <c r="F3875" s="21"/>
      <c r="G3875" s="47">
        <f t="shared" si="107"/>
        <v>53</v>
      </c>
      <c r="H3875" s="47">
        <f t="shared" si="108"/>
        <v>51</v>
      </c>
    </row>
    <row r="3876" spans="1:8" x14ac:dyDescent="0.25">
      <c r="A3876" s="21">
        <v>97545</v>
      </c>
      <c r="B3876" s="21"/>
      <c r="C3876" s="21" t="s">
        <v>2750</v>
      </c>
      <c r="D3876" s="21">
        <f>VLOOKUP(A3876,'Novitas non-facility'!$B:$C,2,FALSE)</f>
        <v>0</v>
      </c>
      <c r="E3876" s="21">
        <f>VLOOKUP(A3876,'Novitas facilty'!$B:$C,2,FALSE)</f>
        <v>0</v>
      </c>
      <c r="F3876" s="21"/>
      <c r="G3876" s="47">
        <f t="shared" si="107"/>
        <v>0</v>
      </c>
      <c r="H3876" s="47">
        <f t="shared" si="108"/>
        <v>0</v>
      </c>
    </row>
    <row r="3877" spans="1:8" x14ac:dyDescent="0.25">
      <c r="A3877" s="21">
        <v>97546</v>
      </c>
      <c r="B3877" s="21"/>
      <c r="C3877" s="21" t="s">
        <v>2751</v>
      </c>
      <c r="D3877" s="21">
        <f>VLOOKUP(A3877,'Novitas non-facility'!$B:$C,2,FALSE)</f>
        <v>0</v>
      </c>
      <c r="E3877" s="21">
        <f>VLOOKUP(A3877,'Novitas facilty'!$B:$C,2,FALSE)</f>
        <v>0</v>
      </c>
      <c r="F3877" s="21"/>
      <c r="G3877" s="47">
        <f t="shared" ref="G3877:G3940" si="109">ROUNDUP(D3877*$M$2,0)</f>
        <v>0</v>
      </c>
      <c r="H3877" s="47">
        <f t="shared" ref="H3877:H3940" si="110">ROUNDUP(E3877*$M$2,0)</f>
        <v>0</v>
      </c>
    </row>
    <row r="3878" spans="1:8" x14ac:dyDescent="0.25">
      <c r="A3878" s="21">
        <v>97597</v>
      </c>
      <c r="B3878" s="21"/>
      <c r="C3878" s="21" t="s">
        <v>2752</v>
      </c>
      <c r="D3878" s="21">
        <f>VLOOKUP(A3878,'Novitas non-facility'!$B:$C,2,FALSE)</f>
        <v>112.21</v>
      </c>
      <c r="E3878" s="21">
        <f>VLOOKUP(A3878,'Novitas facilty'!$B:$C,2,FALSE)</f>
        <v>37.549999999999997</v>
      </c>
      <c r="F3878" s="21"/>
      <c r="G3878" s="47">
        <f t="shared" si="109"/>
        <v>169</v>
      </c>
      <c r="H3878" s="47">
        <f t="shared" si="110"/>
        <v>57</v>
      </c>
    </row>
    <row r="3879" spans="1:8" x14ac:dyDescent="0.25">
      <c r="A3879" s="21">
        <v>97598</v>
      </c>
      <c r="B3879" s="21"/>
      <c r="C3879" s="21" t="s">
        <v>2753</v>
      </c>
      <c r="D3879" s="21">
        <f>VLOOKUP(A3879,'Novitas non-facility'!$B:$C,2,FALSE)</f>
        <v>49.38</v>
      </c>
      <c r="E3879" s="21">
        <f>VLOOKUP(A3879,'Novitas facilty'!$B:$C,2,FALSE)</f>
        <v>26.14</v>
      </c>
      <c r="F3879" s="21"/>
      <c r="G3879" s="47">
        <f t="shared" si="109"/>
        <v>75</v>
      </c>
      <c r="H3879" s="47">
        <f t="shared" si="110"/>
        <v>40</v>
      </c>
    </row>
    <row r="3880" spans="1:8" x14ac:dyDescent="0.25">
      <c r="A3880" s="21">
        <v>97605</v>
      </c>
      <c r="B3880" s="21"/>
      <c r="C3880" s="21" t="s">
        <v>2754</v>
      </c>
      <c r="D3880" s="21">
        <f>VLOOKUP(A3880,'Novitas non-facility'!$B:$C,2,FALSE)</f>
        <v>46.75</v>
      </c>
      <c r="E3880" s="21">
        <f>VLOOKUP(A3880,'Novitas facilty'!$B:$C,2,FALSE)</f>
        <v>26.18</v>
      </c>
      <c r="F3880" s="21"/>
      <c r="G3880" s="47">
        <f t="shared" si="109"/>
        <v>71</v>
      </c>
      <c r="H3880" s="47">
        <f t="shared" si="110"/>
        <v>40</v>
      </c>
    </row>
    <row r="3881" spans="1:8" x14ac:dyDescent="0.25">
      <c r="A3881" s="21">
        <v>97606</v>
      </c>
      <c r="B3881" s="21"/>
      <c r="C3881" s="21" t="s">
        <v>2755</v>
      </c>
      <c r="D3881" s="21">
        <f>VLOOKUP(A3881,'Novitas non-facility'!$B:$C,2,FALSE)</f>
        <v>56.13</v>
      </c>
      <c r="E3881" s="21">
        <f>VLOOKUP(A3881,'Novitas facilty'!$B:$C,2,FALSE)</f>
        <v>28.32</v>
      </c>
      <c r="F3881" s="21"/>
      <c r="G3881" s="47">
        <f t="shared" si="109"/>
        <v>85</v>
      </c>
      <c r="H3881" s="47">
        <f t="shared" si="110"/>
        <v>43</v>
      </c>
    </row>
    <row r="3882" spans="1:8" x14ac:dyDescent="0.25">
      <c r="A3882" s="21">
        <v>97610</v>
      </c>
      <c r="B3882" s="21"/>
      <c r="C3882" s="21" t="s">
        <v>2756</v>
      </c>
      <c r="D3882" s="21">
        <f>VLOOKUP(A3882,'Novitas non-facility'!$B:$C,2,FALSE)</f>
        <v>506.16</v>
      </c>
      <c r="E3882" s="21">
        <f>VLOOKUP(A3882,'Novitas facilty'!$B:$C,2,FALSE)</f>
        <v>19</v>
      </c>
      <c r="F3882" s="21"/>
      <c r="G3882" s="47">
        <f t="shared" si="109"/>
        <v>760</v>
      </c>
      <c r="H3882" s="47">
        <f t="shared" si="110"/>
        <v>29</v>
      </c>
    </row>
    <row r="3883" spans="1:8" x14ac:dyDescent="0.25">
      <c r="A3883" s="21">
        <v>97750</v>
      </c>
      <c r="B3883" s="21"/>
      <c r="C3883" s="21" t="s">
        <v>2757</v>
      </c>
      <c r="D3883" s="21">
        <f>VLOOKUP(A3883,'Novitas non-facility'!$B:$C,2,FALSE)</f>
        <v>37.14</v>
      </c>
      <c r="E3883" s="21">
        <f>VLOOKUP(A3883,'Novitas facilty'!$B:$C,2,FALSE)</f>
        <v>35.82</v>
      </c>
      <c r="F3883" s="21"/>
      <c r="G3883" s="47">
        <f t="shared" si="109"/>
        <v>56</v>
      </c>
      <c r="H3883" s="47">
        <f t="shared" si="110"/>
        <v>54</v>
      </c>
    </row>
    <row r="3884" spans="1:8" x14ac:dyDescent="0.25">
      <c r="A3884" s="21">
        <v>97755</v>
      </c>
      <c r="B3884" s="21"/>
      <c r="C3884" s="21" t="s">
        <v>2758</v>
      </c>
      <c r="D3884" s="21">
        <f>VLOOKUP(A3884,'Novitas non-facility'!$B:$C,2,FALSE)</f>
        <v>41.94</v>
      </c>
      <c r="E3884" s="21">
        <f>VLOOKUP(A3884,'Novitas facilty'!$B:$C,2,FALSE)</f>
        <v>38.44</v>
      </c>
      <c r="F3884" s="21"/>
      <c r="G3884" s="47">
        <f t="shared" si="109"/>
        <v>63</v>
      </c>
      <c r="H3884" s="47">
        <f t="shared" si="110"/>
        <v>58</v>
      </c>
    </row>
    <row r="3885" spans="1:8" x14ac:dyDescent="0.25">
      <c r="A3885" s="21">
        <v>97760</v>
      </c>
      <c r="B3885" s="21"/>
      <c r="C3885" s="21" t="s">
        <v>2759</v>
      </c>
      <c r="D3885" s="21">
        <f>VLOOKUP(A3885,'Novitas non-facility'!$B:$C,2,FALSE)</f>
        <v>53.75</v>
      </c>
      <c r="E3885" s="21">
        <f>VLOOKUP(A3885,'Novitas facilty'!$B:$C,2,FALSE)</f>
        <v>41.46</v>
      </c>
      <c r="F3885" s="21"/>
      <c r="G3885" s="47">
        <f t="shared" si="109"/>
        <v>81</v>
      </c>
      <c r="H3885" s="47">
        <f t="shared" si="110"/>
        <v>63</v>
      </c>
    </row>
    <row r="3886" spans="1:8" x14ac:dyDescent="0.25">
      <c r="A3886" s="21">
        <v>97761</v>
      </c>
      <c r="B3886" s="21"/>
      <c r="C3886" s="21" t="s">
        <v>2760</v>
      </c>
      <c r="D3886" s="21">
        <f>VLOOKUP(A3886,'Novitas non-facility'!$B:$C,2,FALSE)</f>
        <v>46.13</v>
      </c>
      <c r="E3886" s="21">
        <f>VLOOKUP(A3886,'Novitas facilty'!$B:$C,2,FALSE)</f>
        <v>35.82</v>
      </c>
      <c r="F3886" s="21"/>
      <c r="G3886" s="47">
        <f t="shared" si="109"/>
        <v>70</v>
      </c>
      <c r="H3886" s="47">
        <f t="shared" si="110"/>
        <v>54</v>
      </c>
    </row>
    <row r="3887" spans="1:8" x14ac:dyDescent="0.25">
      <c r="A3887" s="21">
        <v>97762</v>
      </c>
      <c r="B3887" s="21"/>
      <c r="C3887" s="21" t="s">
        <v>2761</v>
      </c>
      <c r="D3887" s="21">
        <f>VLOOKUP(A3887,'Novitas non-facility'!$B:$C,2,FALSE)</f>
        <v>53.07</v>
      </c>
      <c r="E3887" s="21">
        <f>VLOOKUP(A3887,'Novitas facilty'!$B:$C,2,FALSE)</f>
        <v>53.07</v>
      </c>
      <c r="F3887" s="21"/>
      <c r="G3887" s="47">
        <f t="shared" si="109"/>
        <v>80</v>
      </c>
      <c r="H3887" s="47">
        <f t="shared" si="110"/>
        <v>80</v>
      </c>
    </row>
    <row r="3888" spans="1:8" x14ac:dyDescent="0.25">
      <c r="A3888" s="21">
        <v>97802</v>
      </c>
      <c r="B3888" s="21"/>
      <c r="C3888" s="21" t="s">
        <v>2762</v>
      </c>
      <c r="D3888" s="21">
        <f>VLOOKUP(A3888,'Novitas non-facility'!$B:$C,2,FALSE)</f>
        <v>39.950000000000003</v>
      </c>
      <c r="E3888" s="21">
        <f>VLOOKUP(A3888,'Novitas facilty'!$B:$C,2,FALSE)</f>
        <v>35</v>
      </c>
      <c r="F3888" s="21"/>
      <c r="G3888" s="47">
        <f t="shared" si="109"/>
        <v>60</v>
      </c>
      <c r="H3888" s="47">
        <f t="shared" si="110"/>
        <v>53</v>
      </c>
    </row>
    <row r="3889" spans="1:8" x14ac:dyDescent="0.25">
      <c r="A3889" s="21">
        <v>97803</v>
      </c>
      <c r="B3889" s="21"/>
      <c r="C3889" s="21" t="s">
        <v>2763</v>
      </c>
      <c r="D3889" s="21">
        <f>VLOOKUP(A3889,'Novitas non-facility'!$B:$C,2,FALSE)</f>
        <v>34.85</v>
      </c>
      <c r="E3889" s="21">
        <f>VLOOKUP(A3889,'Novitas facilty'!$B:$C,2,FALSE)</f>
        <v>29.52</v>
      </c>
      <c r="F3889" s="21"/>
      <c r="G3889" s="47">
        <f t="shared" si="109"/>
        <v>53</v>
      </c>
      <c r="H3889" s="47">
        <f t="shared" si="110"/>
        <v>45</v>
      </c>
    </row>
    <row r="3890" spans="1:8" x14ac:dyDescent="0.25">
      <c r="A3890" s="21">
        <v>97804</v>
      </c>
      <c r="B3890" s="21"/>
      <c r="C3890" s="21" t="s">
        <v>2764</v>
      </c>
      <c r="D3890" s="21">
        <f>VLOOKUP(A3890,'Novitas non-facility'!$B:$C,2,FALSE)</f>
        <v>18.29</v>
      </c>
      <c r="E3890" s="21">
        <f>VLOOKUP(A3890,'Novitas facilty'!$B:$C,2,FALSE)</f>
        <v>16.760000000000002</v>
      </c>
      <c r="F3890" s="21"/>
      <c r="G3890" s="47">
        <f t="shared" si="109"/>
        <v>28</v>
      </c>
      <c r="H3890" s="47">
        <f t="shared" si="110"/>
        <v>26</v>
      </c>
    </row>
    <row r="3891" spans="1:8" x14ac:dyDescent="0.25">
      <c r="A3891" s="21">
        <v>98925</v>
      </c>
      <c r="B3891" s="21"/>
      <c r="C3891" s="21" t="s">
        <v>2765</v>
      </c>
      <c r="D3891" s="21">
        <f>VLOOKUP(A3891,'Novitas non-facility'!$B:$C,2,FALSE)</f>
        <v>33.950000000000003</v>
      </c>
      <c r="E3891" s="21">
        <f>VLOOKUP(A3891,'Novitas facilty'!$B:$C,2,FALSE)</f>
        <v>24.81</v>
      </c>
      <c r="F3891" s="21"/>
      <c r="G3891" s="47">
        <f t="shared" si="109"/>
        <v>51</v>
      </c>
      <c r="H3891" s="47">
        <f t="shared" si="110"/>
        <v>38</v>
      </c>
    </row>
    <row r="3892" spans="1:8" x14ac:dyDescent="0.25">
      <c r="A3892" s="21">
        <v>98926</v>
      </c>
      <c r="B3892" s="21"/>
      <c r="C3892" s="21" t="s">
        <v>2766</v>
      </c>
      <c r="D3892" s="21">
        <f>VLOOKUP(A3892,'Novitas non-facility'!$B:$C,2,FALSE)</f>
        <v>48.46</v>
      </c>
      <c r="E3892" s="21">
        <f>VLOOKUP(A3892,'Novitas facilty'!$B:$C,2,FALSE)</f>
        <v>37.04</v>
      </c>
      <c r="F3892" s="21"/>
      <c r="G3892" s="47">
        <f t="shared" si="109"/>
        <v>73</v>
      </c>
      <c r="H3892" s="47">
        <f t="shared" si="110"/>
        <v>56</v>
      </c>
    </row>
    <row r="3893" spans="1:8" x14ac:dyDescent="0.25">
      <c r="A3893" s="21">
        <v>98927</v>
      </c>
      <c r="B3893" s="21"/>
      <c r="C3893" s="21" t="s">
        <v>2767</v>
      </c>
      <c r="D3893" s="21">
        <f>VLOOKUP(A3893,'Novitas non-facility'!$B:$C,2,FALSE)</f>
        <v>62.6</v>
      </c>
      <c r="E3893" s="21">
        <f>VLOOKUP(A3893,'Novitas facilty'!$B:$C,2,FALSE)</f>
        <v>48.51</v>
      </c>
      <c r="F3893" s="21"/>
      <c r="G3893" s="47">
        <f t="shared" si="109"/>
        <v>94</v>
      </c>
      <c r="H3893" s="47">
        <f t="shared" si="110"/>
        <v>73</v>
      </c>
    </row>
    <row r="3894" spans="1:8" x14ac:dyDescent="0.25">
      <c r="A3894" s="21">
        <v>98928</v>
      </c>
      <c r="B3894" s="21"/>
      <c r="C3894" s="21" t="s">
        <v>2768</v>
      </c>
      <c r="D3894" s="21">
        <f>VLOOKUP(A3894,'Novitas non-facility'!$B:$C,2,FALSE)</f>
        <v>77</v>
      </c>
      <c r="E3894" s="21">
        <f>VLOOKUP(A3894,'Novitas facilty'!$B:$C,2,FALSE)</f>
        <v>61.77</v>
      </c>
      <c r="F3894" s="21"/>
      <c r="G3894" s="47">
        <f t="shared" si="109"/>
        <v>116</v>
      </c>
      <c r="H3894" s="47">
        <f t="shared" si="110"/>
        <v>93</v>
      </c>
    </row>
    <row r="3895" spans="1:8" x14ac:dyDescent="0.25">
      <c r="A3895" s="21">
        <v>98929</v>
      </c>
      <c r="B3895" s="21"/>
      <c r="C3895" s="21" t="s">
        <v>2769</v>
      </c>
      <c r="D3895" s="21">
        <f>VLOOKUP(A3895,'Novitas non-facility'!$B:$C,2,FALSE)</f>
        <v>90.34</v>
      </c>
      <c r="E3895" s="21">
        <f>VLOOKUP(A3895,'Novitas facilty'!$B:$C,2,FALSE)</f>
        <v>73.959999999999994</v>
      </c>
      <c r="F3895" s="21"/>
      <c r="G3895" s="47">
        <f t="shared" si="109"/>
        <v>136</v>
      </c>
      <c r="H3895" s="47">
        <f t="shared" si="110"/>
        <v>111</v>
      </c>
    </row>
    <row r="3896" spans="1:8" x14ac:dyDescent="0.25">
      <c r="A3896" s="21">
        <v>98940</v>
      </c>
      <c r="B3896" s="21"/>
      <c r="C3896" s="21" t="s">
        <v>2770</v>
      </c>
      <c r="D3896" s="21">
        <f>VLOOKUP(A3896,'Novitas non-facility'!$B:$C,2,FALSE)</f>
        <v>29.87</v>
      </c>
      <c r="E3896" s="21">
        <f>VLOOKUP(A3896,'Novitas facilty'!$B:$C,2,FALSE)</f>
        <v>23.4</v>
      </c>
      <c r="F3896" s="21"/>
      <c r="G3896" s="47">
        <f t="shared" si="109"/>
        <v>45</v>
      </c>
      <c r="H3896" s="47">
        <f t="shared" si="110"/>
        <v>36</v>
      </c>
    </row>
    <row r="3897" spans="1:8" x14ac:dyDescent="0.25">
      <c r="A3897" s="21">
        <v>98941</v>
      </c>
      <c r="B3897" s="21"/>
      <c r="C3897" s="21" t="s">
        <v>2771</v>
      </c>
      <c r="D3897" s="21">
        <f>VLOOKUP(A3897,'Novitas non-facility'!$B:$C,2,FALSE)</f>
        <v>42.86</v>
      </c>
      <c r="E3897" s="21">
        <f>VLOOKUP(A3897,'Novitas facilty'!$B:$C,2,FALSE)</f>
        <v>36.01</v>
      </c>
      <c r="F3897" s="21"/>
      <c r="G3897" s="47">
        <f t="shared" si="109"/>
        <v>65</v>
      </c>
      <c r="H3897" s="47">
        <f t="shared" si="110"/>
        <v>55</v>
      </c>
    </row>
    <row r="3898" spans="1:8" x14ac:dyDescent="0.25">
      <c r="A3898" s="21">
        <v>98942</v>
      </c>
      <c r="B3898" s="21"/>
      <c r="C3898" s="21" t="s">
        <v>2772</v>
      </c>
      <c r="D3898" s="21">
        <f>VLOOKUP(A3898,'Novitas non-facility'!$B:$C,2,FALSE)</f>
        <v>55.47</v>
      </c>
      <c r="E3898" s="21">
        <f>VLOOKUP(A3898,'Novitas facilty'!$B:$C,2,FALSE)</f>
        <v>48.62</v>
      </c>
      <c r="F3898" s="21"/>
      <c r="G3898" s="47">
        <f t="shared" si="109"/>
        <v>84</v>
      </c>
      <c r="H3898" s="47">
        <f t="shared" si="110"/>
        <v>73</v>
      </c>
    </row>
    <row r="3899" spans="1:8" x14ac:dyDescent="0.25">
      <c r="A3899" s="21">
        <v>99170</v>
      </c>
      <c r="B3899" s="21"/>
      <c r="C3899" s="21" t="s">
        <v>2773</v>
      </c>
      <c r="D3899" s="21">
        <f>VLOOKUP(A3899,'Novitas non-facility'!$B:$C,2,FALSE)</f>
        <v>178.86</v>
      </c>
      <c r="E3899" s="21">
        <f>VLOOKUP(A3899,'Novitas facilty'!$B:$C,2,FALSE)</f>
        <v>90.12</v>
      </c>
      <c r="F3899" s="21"/>
      <c r="G3899" s="47">
        <f t="shared" si="109"/>
        <v>269</v>
      </c>
      <c r="H3899" s="47">
        <f t="shared" si="110"/>
        <v>136</v>
      </c>
    </row>
    <row r="3900" spans="1:8" x14ac:dyDescent="0.25">
      <c r="A3900" s="21">
        <v>99175</v>
      </c>
      <c r="B3900" s="21"/>
      <c r="C3900" s="21" t="s">
        <v>2774</v>
      </c>
      <c r="D3900" s="21">
        <f>VLOOKUP(A3900,'Novitas non-facility'!$B:$C,2,FALSE)</f>
        <v>34.24</v>
      </c>
      <c r="E3900" s="21">
        <f>VLOOKUP(A3900,'Novitas facilty'!$B:$C,2,FALSE)</f>
        <v>19.32</v>
      </c>
      <c r="F3900" s="21"/>
      <c r="G3900" s="47">
        <f t="shared" si="109"/>
        <v>52</v>
      </c>
      <c r="H3900" s="47">
        <f t="shared" si="110"/>
        <v>29</v>
      </c>
    </row>
    <row r="3901" spans="1:8" x14ac:dyDescent="0.25">
      <c r="A3901" s="21">
        <v>99183</v>
      </c>
      <c r="B3901" s="21"/>
      <c r="C3901" s="21" t="s">
        <v>2775</v>
      </c>
      <c r="D3901" s="21">
        <f>VLOOKUP(A3901,'Novitas non-facility'!$B:$C,2,FALSE)</f>
        <v>112.55</v>
      </c>
      <c r="E3901" s="21">
        <f>VLOOKUP(A3901,'Novitas facilty'!$B:$C,2,FALSE)</f>
        <v>118.21</v>
      </c>
      <c r="F3901" s="21"/>
      <c r="G3901" s="47">
        <f t="shared" si="109"/>
        <v>169</v>
      </c>
      <c r="H3901" s="47">
        <f t="shared" si="110"/>
        <v>178</v>
      </c>
    </row>
    <row r="3902" spans="1:8" x14ac:dyDescent="0.25">
      <c r="A3902" s="21">
        <v>99184</v>
      </c>
      <c r="B3902" s="21"/>
      <c r="C3902" s="21" t="s">
        <v>2776</v>
      </c>
      <c r="D3902" s="21">
        <f>VLOOKUP(A3902,'Novitas non-facility'!$B:$C,2,FALSE)</f>
        <v>227.02</v>
      </c>
      <c r="E3902" s="21">
        <f>VLOOKUP(A3902,'Novitas facilty'!$B:$C,2,FALSE)</f>
        <v>244.97</v>
      </c>
      <c r="F3902" s="21"/>
      <c r="G3902" s="47">
        <f t="shared" si="109"/>
        <v>341</v>
      </c>
      <c r="H3902" s="47">
        <f t="shared" si="110"/>
        <v>368</v>
      </c>
    </row>
    <row r="3903" spans="1:8" x14ac:dyDescent="0.25">
      <c r="A3903" s="21">
        <v>99195</v>
      </c>
      <c r="B3903" s="21"/>
      <c r="C3903" s="21" t="s">
        <v>2777</v>
      </c>
      <c r="D3903" s="21">
        <f>VLOOKUP(A3903,'Novitas non-facility'!$B:$C,2,FALSE)</f>
        <v>110.24</v>
      </c>
      <c r="E3903" s="21">
        <f>VLOOKUP(A3903,'Novitas facilty'!$B:$C,2,FALSE)</f>
        <v>113.51</v>
      </c>
      <c r="F3903" s="21"/>
      <c r="G3903" s="47">
        <f t="shared" si="109"/>
        <v>166</v>
      </c>
      <c r="H3903" s="47">
        <f t="shared" si="110"/>
        <v>171</v>
      </c>
    </row>
    <row r="3904" spans="1:8" x14ac:dyDescent="0.25">
      <c r="A3904" s="21">
        <v>99201</v>
      </c>
      <c r="B3904" s="21"/>
      <c r="C3904" s="21" t="s">
        <v>2778</v>
      </c>
      <c r="D3904" s="21">
        <f>VLOOKUP(A3904,'Novitas non-facility'!$B:$C,2,FALSE)</f>
        <v>47.76</v>
      </c>
      <c r="E3904" s="21">
        <f>VLOOKUP(A3904,'Novitas facilty'!$B:$C,2,FALSE)</f>
        <v>28.43</v>
      </c>
      <c r="F3904" s="21"/>
      <c r="G3904" s="47">
        <f t="shared" si="109"/>
        <v>72</v>
      </c>
      <c r="H3904" s="47">
        <f t="shared" si="110"/>
        <v>43</v>
      </c>
    </row>
    <row r="3905" spans="1:8" x14ac:dyDescent="0.25">
      <c r="A3905" s="21">
        <v>99202</v>
      </c>
      <c r="B3905" s="21"/>
      <c r="C3905" s="21" t="s">
        <v>2778</v>
      </c>
      <c r="D3905" s="21">
        <f>VLOOKUP(A3905,'Novitas non-facility'!$B:$C,2,FALSE)</f>
        <v>78.91</v>
      </c>
      <c r="E3905" s="21">
        <f>VLOOKUP(A3905,'Novitas facilty'!$B:$C,2,FALSE)</f>
        <v>51.11</v>
      </c>
      <c r="F3905" s="21"/>
      <c r="G3905" s="47">
        <f t="shared" si="109"/>
        <v>119</v>
      </c>
      <c r="H3905" s="47">
        <f t="shared" si="110"/>
        <v>77</v>
      </c>
    </row>
    <row r="3906" spans="1:8" x14ac:dyDescent="0.25">
      <c r="A3906" s="21">
        <v>99203</v>
      </c>
      <c r="B3906" s="21"/>
      <c r="C3906" s="21" t="s">
        <v>2778</v>
      </c>
      <c r="D3906" s="21">
        <f>VLOOKUP(A3906,'Novitas non-facility'!$B:$C,2,FALSE)</f>
        <v>121.59</v>
      </c>
      <c r="E3906" s="21">
        <f>VLOOKUP(A3906,'Novitas facilty'!$B:$C,2,FALSE)</f>
        <v>88.08</v>
      </c>
      <c r="F3906" s="21"/>
      <c r="G3906" s="47">
        <f t="shared" si="109"/>
        <v>183</v>
      </c>
      <c r="H3906" s="47">
        <f t="shared" si="110"/>
        <v>133</v>
      </c>
    </row>
    <row r="3907" spans="1:8" x14ac:dyDescent="0.25">
      <c r="A3907" s="21">
        <v>99204</v>
      </c>
      <c r="B3907" s="21"/>
      <c r="C3907" s="21" t="s">
        <v>2778</v>
      </c>
      <c r="D3907" s="21">
        <f>VLOOKUP(A3907,'Novitas non-facility'!$B:$C,2,FALSE)</f>
        <v>179.81</v>
      </c>
      <c r="E3907" s="21">
        <f>VLOOKUP(A3907,'Novitas facilty'!$B:$C,2,FALSE)</f>
        <v>141.72999999999999</v>
      </c>
      <c r="F3907" s="21"/>
      <c r="G3907" s="47">
        <f t="shared" si="109"/>
        <v>270</v>
      </c>
      <c r="H3907" s="47">
        <f t="shared" si="110"/>
        <v>213</v>
      </c>
    </row>
    <row r="3908" spans="1:8" x14ac:dyDescent="0.25">
      <c r="A3908" s="21">
        <v>99205</v>
      </c>
      <c r="B3908" s="21"/>
      <c r="C3908" s="21" t="s">
        <v>2778</v>
      </c>
      <c r="D3908" s="21">
        <f>VLOOKUP(A3908,'Novitas non-facility'!$B:$C,2,FALSE)</f>
        <v>237.1</v>
      </c>
      <c r="E3908" s="21">
        <f>VLOOKUP(A3908,'Novitas facilty'!$B:$C,2,FALSE)</f>
        <v>192.54</v>
      </c>
      <c r="F3908" s="21"/>
      <c r="G3908" s="47">
        <f t="shared" si="109"/>
        <v>356</v>
      </c>
      <c r="H3908" s="47">
        <f t="shared" si="110"/>
        <v>289</v>
      </c>
    </row>
    <row r="3909" spans="1:8" x14ac:dyDescent="0.25">
      <c r="A3909" s="21">
        <v>99211</v>
      </c>
      <c r="B3909" s="21"/>
      <c r="C3909" s="21" t="s">
        <v>2779</v>
      </c>
      <c r="D3909" s="21">
        <f>VLOOKUP(A3909,'Novitas non-facility'!$B:$C,2,FALSE)</f>
        <v>25.73</v>
      </c>
      <c r="E3909" s="21">
        <f>VLOOKUP(A3909,'Novitas facilty'!$B:$C,2,FALSE)</f>
        <v>9.35</v>
      </c>
      <c r="F3909" s="21"/>
      <c r="G3909" s="47">
        <f t="shared" si="109"/>
        <v>39</v>
      </c>
      <c r="H3909" s="47">
        <f t="shared" si="110"/>
        <v>15</v>
      </c>
    </row>
    <row r="3910" spans="1:8" x14ac:dyDescent="0.25">
      <c r="A3910" s="21">
        <v>99212</v>
      </c>
      <c r="B3910" s="21"/>
      <c r="C3910" s="21" t="s">
        <v>2779</v>
      </c>
      <c r="D3910" s="21">
        <f>VLOOKUP(A3910,'Novitas non-facility'!$B:$C,2,FALSE)</f>
        <v>61.75</v>
      </c>
      <c r="E3910" s="21">
        <f>VLOOKUP(A3910,'Novitas facilty'!$B:$C,2,FALSE)</f>
        <v>37.75</v>
      </c>
      <c r="F3910" s="21"/>
      <c r="G3910" s="47">
        <f t="shared" si="109"/>
        <v>93</v>
      </c>
      <c r="H3910" s="47">
        <f t="shared" si="110"/>
        <v>57</v>
      </c>
    </row>
    <row r="3911" spans="1:8" x14ac:dyDescent="0.25">
      <c r="A3911" s="21">
        <v>99213</v>
      </c>
      <c r="B3911" s="21"/>
      <c r="C3911" s="21" t="s">
        <v>2779</v>
      </c>
      <c r="D3911" s="21">
        <f>VLOOKUP(A3911,'Novitas non-facility'!$B:$C,2,FALSE)</f>
        <v>97.96</v>
      </c>
      <c r="E3911" s="21">
        <f>VLOOKUP(A3911,'Novitas facilty'!$B:$C,2,FALSE)</f>
        <v>70.16</v>
      </c>
      <c r="F3911" s="21"/>
      <c r="G3911" s="47">
        <f t="shared" si="109"/>
        <v>147</v>
      </c>
      <c r="H3911" s="47">
        <f t="shared" si="110"/>
        <v>106</v>
      </c>
    </row>
    <row r="3912" spans="1:8" x14ac:dyDescent="0.25">
      <c r="A3912" s="21">
        <v>99214</v>
      </c>
      <c r="B3912" s="21"/>
      <c r="C3912" s="21" t="s">
        <v>2779</v>
      </c>
      <c r="D3912" s="21">
        <f>VLOOKUP(A3912,'Novitas non-facility'!$B:$C,2,FALSE)</f>
        <v>138.31</v>
      </c>
      <c r="E3912" s="21">
        <f>VLOOKUP(A3912,'Novitas facilty'!$B:$C,2,FALSE)</f>
        <v>103.64</v>
      </c>
      <c r="F3912" s="21"/>
      <c r="G3912" s="47">
        <f t="shared" si="109"/>
        <v>208</v>
      </c>
      <c r="H3912" s="47">
        <f t="shared" si="110"/>
        <v>156</v>
      </c>
    </row>
    <row r="3913" spans="1:8" x14ac:dyDescent="0.25">
      <c r="A3913" s="21">
        <v>99215</v>
      </c>
      <c r="B3913" s="21"/>
      <c r="C3913" s="21" t="s">
        <v>2779</v>
      </c>
      <c r="D3913" s="21">
        <f>VLOOKUP(A3913,'Novitas non-facility'!$B:$C,2,FALSE)</f>
        <v>193.44</v>
      </c>
      <c r="E3913" s="21">
        <f>VLOOKUP(A3913,'Novitas facilty'!$B:$C,2,FALSE)</f>
        <v>152.31</v>
      </c>
      <c r="F3913" s="21"/>
      <c r="G3913" s="47">
        <f t="shared" si="109"/>
        <v>291</v>
      </c>
      <c r="H3913" s="47">
        <f t="shared" si="110"/>
        <v>229</v>
      </c>
    </row>
    <row r="3914" spans="1:8" x14ac:dyDescent="0.25">
      <c r="A3914" s="21">
        <v>99217</v>
      </c>
      <c r="B3914" s="21"/>
      <c r="C3914" s="21" t="s">
        <v>2780</v>
      </c>
      <c r="D3914" s="21">
        <f>VLOOKUP(A3914,'Novitas non-facility'!$B:$C,2,FALSE)</f>
        <v>77.88</v>
      </c>
      <c r="E3914" s="21">
        <f>VLOOKUP(A3914,'Novitas facilty'!$B:$C,2,FALSE)</f>
        <v>77.88</v>
      </c>
      <c r="F3914" s="21"/>
      <c r="G3914" s="47">
        <f t="shared" si="109"/>
        <v>117</v>
      </c>
      <c r="H3914" s="47">
        <f t="shared" si="110"/>
        <v>117</v>
      </c>
    </row>
    <row r="3915" spans="1:8" x14ac:dyDescent="0.25">
      <c r="A3915" s="21">
        <v>99218</v>
      </c>
      <c r="B3915" s="21"/>
      <c r="C3915" s="21" t="s">
        <v>2781</v>
      </c>
      <c r="D3915" s="21">
        <f>VLOOKUP(A3915,'Novitas non-facility'!$B:$C,2,FALSE)</f>
        <v>106.12</v>
      </c>
      <c r="E3915" s="21">
        <f>VLOOKUP(A3915,'Novitas facilty'!$B:$C,2,FALSE)</f>
        <v>106.12</v>
      </c>
      <c r="F3915" s="21"/>
      <c r="G3915" s="47">
        <f t="shared" si="109"/>
        <v>160</v>
      </c>
      <c r="H3915" s="47">
        <f t="shared" si="110"/>
        <v>160</v>
      </c>
    </row>
    <row r="3916" spans="1:8" x14ac:dyDescent="0.25">
      <c r="A3916" s="21">
        <v>99219</v>
      </c>
      <c r="B3916" s="21"/>
      <c r="C3916" s="21" t="s">
        <v>2781</v>
      </c>
      <c r="D3916" s="21">
        <f>VLOOKUP(A3916,'Novitas non-facility'!$B:$C,2,FALSE)</f>
        <v>144.33000000000001</v>
      </c>
      <c r="E3916" s="21">
        <f>VLOOKUP(A3916,'Novitas facilty'!$B:$C,2,FALSE)</f>
        <v>144.33000000000001</v>
      </c>
      <c r="F3916" s="21"/>
      <c r="G3916" s="47">
        <f t="shared" si="109"/>
        <v>217</v>
      </c>
      <c r="H3916" s="47">
        <f t="shared" si="110"/>
        <v>217</v>
      </c>
    </row>
    <row r="3917" spans="1:8" x14ac:dyDescent="0.25">
      <c r="A3917" s="21">
        <v>99220</v>
      </c>
      <c r="B3917" s="21"/>
      <c r="C3917" s="21" t="s">
        <v>2781</v>
      </c>
      <c r="D3917" s="21">
        <f>VLOOKUP(A3917,'Novitas non-facility'!$B:$C,2,FALSE)</f>
        <v>197.21</v>
      </c>
      <c r="E3917" s="21">
        <f>VLOOKUP(A3917,'Novitas facilty'!$B:$C,2,FALSE)</f>
        <v>197.21</v>
      </c>
      <c r="F3917" s="21"/>
      <c r="G3917" s="47">
        <f t="shared" si="109"/>
        <v>296</v>
      </c>
      <c r="H3917" s="47">
        <f t="shared" si="110"/>
        <v>296</v>
      </c>
    </row>
    <row r="3918" spans="1:8" x14ac:dyDescent="0.25">
      <c r="A3918" s="21">
        <v>99221</v>
      </c>
      <c r="B3918" s="21"/>
      <c r="C3918" s="21" t="s">
        <v>2782</v>
      </c>
      <c r="D3918" s="21">
        <f>VLOOKUP(A3918,'Novitas non-facility'!$B:$C,2,FALSE)</f>
        <v>88.33</v>
      </c>
      <c r="E3918" s="21">
        <f>VLOOKUP(A3918,'Novitas facilty'!$B:$C,2,FALSE)</f>
        <v>108.09</v>
      </c>
      <c r="F3918" s="21"/>
      <c r="G3918" s="47">
        <f t="shared" si="109"/>
        <v>133</v>
      </c>
      <c r="H3918" s="47">
        <f t="shared" si="110"/>
        <v>163</v>
      </c>
    </row>
    <row r="3919" spans="1:8" x14ac:dyDescent="0.25">
      <c r="A3919" s="21">
        <v>99222</v>
      </c>
      <c r="B3919" s="21"/>
      <c r="C3919" s="21" t="s">
        <v>2782</v>
      </c>
      <c r="D3919" s="21">
        <f>VLOOKUP(A3919,'Novitas non-facility'!$B:$C,2,FALSE)</f>
        <v>138.33000000000001</v>
      </c>
      <c r="E3919" s="21">
        <f>VLOOKUP(A3919,'Novitas facilty'!$B:$C,2,FALSE)</f>
        <v>145.87</v>
      </c>
      <c r="F3919" s="21"/>
      <c r="G3919" s="47">
        <f t="shared" si="109"/>
        <v>208</v>
      </c>
      <c r="H3919" s="47">
        <f t="shared" si="110"/>
        <v>219</v>
      </c>
    </row>
    <row r="3920" spans="1:8" x14ac:dyDescent="0.25">
      <c r="A3920" s="21">
        <v>99223</v>
      </c>
      <c r="B3920" s="21"/>
      <c r="C3920" s="21" t="s">
        <v>2782</v>
      </c>
      <c r="D3920" s="21">
        <f>VLOOKUP(A3920,'Novitas non-facility'!$B:$C,2,FALSE)</f>
        <v>184.35</v>
      </c>
      <c r="E3920" s="21">
        <f>VLOOKUP(A3920,'Novitas facilty'!$B:$C,2,FALSE)</f>
        <v>215.81</v>
      </c>
      <c r="F3920" s="21"/>
      <c r="G3920" s="47">
        <f t="shared" si="109"/>
        <v>277</v>
      </c>
      <c r="H3920" s="47">
        <f t="shared" si="110"/>
        <v>324</v>
      </c>
    </row>
    <row r="3921" spans="1:8" x14ac:dyDescent="0.25">
      <c r="A3921" s="21">
        <v>99224</v>
      </c>
      <c r="B3921" s="21"/>
      <c r="C3921" s="21" t="s">
        <v>2783</v>
      </c>
      <c r="D3921" s="21">
        <f>VLOOKUP(A3921,'Novitas non-facility'!$B:$C,2,FALSE)</f>
        <v>42.32</v>
      </c>
      <c r="E3921" s="21">
        <f>VLOOKUP(A3921,'Novitas facilty'!$B:$C,2,FALSE)</f>
        <v>42.32</v>
      </c>
      <c r="F3921" s="21"/>
      <c r="G3921" s="47">
        <f t="shared" si="109"/>
        <v>64</v>
      </c>
      <c r="H3921" s="47">
        <f t="shared" si="110"/>
        <v>64</v>
      </c>
    </row>
    <row r="3922" spans="1:8" x14ac:dyDescent="0.25">
      <c r="A3922" s="21">
        <v>99225</v>
      </c>
      <c r="B3922" s="21"/>
      <c r="C3922" s="21" t="s">
        <v>2783</v>
      </c>
      <c r="D3922" s="21">
        <f>VLOOKUP(A3922,'Novitas non-facility'!$B:$C,2,FALSE)</f>
        <v>77.48</v>
      </c>
      <c r="E3922" s="21">
        <f>VLOOKUP(A3922,'Novitas facilty'!$B:$C,2,FALSE)</f>
        <v>77.48</v>
      </c>
      <c r="F3922" s="21"/>
      <c r="G3922" s="47">
        <f t="shared" si="109"/>
        <v>117</v>
      </c>
      <c r="H3922" s="47">
        <f t="shared" si="110"/>
        <v>117</v>
      </c>
    </row>
    <row r="3923" spans="1:8" x14ac:dyDescent="0.25">
      <c r="A3923" s="21">
        <v>99226</v>
      </c>
      <c r="B3923" s="21"/>
      <c r="C3923" s="21" t="s">
        <v>2783</v>
      </c>
      <c r="D3923" s="21">
        <f>VLOOKUP(A3923,'Novitas non-facility'!$B:$C,2,FALSE)</f>
        <v>111.9</v>
      </c>
      <c r="E3923" s="21">
        <f>VLOOKUP(A3923,'Novitas facilty'!$B:$C,2,FALSE)</f>
        <v>111.9</v>
      </c>
      <c r="F3923" s="21"/>
      <c r="G3923" s="47">
        <f t="shared" si="109"/>
        <v>168</v>
      </c>
      <c r="H3923" s="47">
        <f t="shared" si="110"/>
        <v>168</v>
      </c>
    </row>
    <row r="3924" spans="1:8" x14ac:dyDescent="0.25">
      <c r="A3924" s="21">
        <v>99231</v>
      </c>
      <c r="B3924" s="21"/>
      <c r="C3924" s="21" t="s">
        <v>2784</v>
      </c>
      <c r="D3924" s="21">
        <f>VLOOKUP(A3924,'Novitas non-facility'!$B:$C,2,FALSE)</f>
        <v>52.74</v>
      </c>
      <c r="E3924" s="21">
        <f>VLOOKUP(A3924,'Novitas facilty'!$B:$C,2,FALSE)</f>
        <v>41.91</v>
      </c>
      <c r="F3924" s="21"/>
      <c r="G3924" s="47">
        <f t="shared" si="109"/>
        <v>80</v>
      </c>
      <c r="H3924" s="47">
        <f t="shared" si="110"/>
        <v>63</v>
      </c>
    </row>
    <row r="3925" spans="1:8" x14ac:dyDescent="0.25">
      <c r="A3925" s="21">
        <v>99232</v>
      </c>
      <c r="B3925" s="21"/>
      <c r="C3925" s="21" t="s">
        <v>2784</v>
      </c>
      <c r="D3925" s="21">
        <f>VLOOKUP(A3925,'Novitas non-facility'!$B:$C,2,FALSE)</f>
        <v>84.1</v>
      </c>
      <c r="E3925" s="21">
        <f>VLOOKUP(A3925,'Novitas facilty'!$B:$C,2,FALSE)</f>
        <v>76.680000000000007</v>
      </c>
      <c r="F3925" s="21"/>
      <c r="G3925" s="47">
        <f t="shared" si="109"/>
        <v>127</v>
      </c>
      <c r="H3925" s="47">
        <f t="shared" si="110"/>
        <v>116</v>
      </c>
    </row>
    <row r="3926" spans="1:8" x14ac:dyDescent="0.25">
      <c r="A3926" s="21">
        <v>99233</v>
      </c>
      <c r="B3926" s="21"/>
      <c r="C3926" s="21" t="s">
        <v>2784</v>
      </c>
      <c r="D3926" s="21">
        <f>VLOOKUP(A3926,'Novitas non-facility'!$B:$C,2,FALSE)</f>
        <v>126.49</v>
      </c>
      <c r="E3926" s="21">
        <f>VLOOKUP(A3926,'Novitas facilty'!$B:$C,2,FALSE)</f>
        <v>110.68</v>
      </c>
      <c r="F3926" s="21"/>
      <c r="G3926" s="47">
        <f t="shared" si="109"/>
        <v>190</v>
      </c>
      <c r="H3926" s="47">
        <f t="shared" si="110"/>
        <v>167</v>
      </c>
    </row>
    <row r="3927" spans="1:8" x14ac:dyDescent="0.25">
      <c r="A3927" s="21">
        <v>99234</v>
      </c>
      <c r="B3927" s="21"/>
      <c r="C3927" s="21" t="s">
        <v>2785</v>
      </c>
      <c r="D3927" s="21">
        <f>VLOOKUP(A3927,'Novitas non-facility'!$B:$C,2,FALSE)</f>
        <v>104.79</v>
      </c>
      <c r="E3927" s="21">
        <f>VLOOKUP(A3927,'Novitas facilty'!$B:$C,2,FALSE)</f>
        <v>142.44</v>
      </c>
      <c r="F3927" s="21"/>
      <c r="G3927" s="47">
        <f t="shared" si="109"/>
        <v>158</v>
      </c>
      <c r="H3927" s="47">
        <f t="shared" si="110"/>
        <v>214</v>
      </c>
    </row>
    <row r="3928" spans="1:8" x14ac:dyDescent="0.25">
      <c r="A3928" s="21">
        <v>99235</v>
      </c>
      <c r="B3928" s="21"/>
      <c r="C3928" s="21" t="s">
        <v>2785</v>
      </c>
      <c r="D3928" s="21">
        <f>VLOOKUP(A3928,'Novitas non-facility'!$B:$C,2,FALSE)</f>
        <v>169.21</v>
      </c>
      <c r="E3928" s="21">
        <f>VLOOKUP(A3928,'Novitas facilty'!$B:$C,2,FALSE)</f>
        <v>179.84</v>
      </c>
      <c r="F3928" s="21"/>
      <c r="G3928" s="47">
        <f t="shared" si="109"/>
        <v>254</v>
      </c>
      <c r="H3928" s="47">
        <f t="shared" si="110"/>
        <v>270</v>
      </c>
    </row>
    <row r="3929" spans="1:8" x14ac:dyDescent="0.25">
      <c r="A3929" s="21">
        <v>99236</v>
      </c>
      <c r="B3929" s="21"/>
      <c r="C3929" s="21" t="s">
        <v>2785</v>
      </c>
      <c r="D3929" s="21">
        <f>VLOOKUP(A3929,'Novitas non-facility'!$B:$C,2,FALSE)</f>
        <v>221.51</v>
      </c>
      <c r="E3929" s="21">
        <f>VLOOKUP(A3929,'Novitas facilty'!$B:$C,2,FALSE)</f>
        <v>231.51</v>
      </c>
      <c r="F3929" s="21"/>
      <c r="G3929" s="47">
        <f t="shared" si="109"/>
        <v>333</v>
      </c>
      <c r="H3929" s="47">
        <f t="shared" si="110"/>
        <v>348</v>
      </c>
    </row>
    <row r="3930" spans="1:8" x14ac:dyDescent="0.25">
      <c r="A3930" s="21">
        <v>99238</v>
      </c>
      <c r="B3930" s="21"/>
      <c r="C3930" s="21" t="s">
        <v>2786</v>
      </c>
      <c r="D3930" s="21">
        <f>VLOOKUP(A3930,'Novitas non-facility'!$B:$C,2,FALSE)</f>
        <v>86.3</v>
      </c>
      <c r="E3930" s="21">
        <f>VLOOKUP(A3930,'Novitas facilty'!$B:$C,2,FALSE)</f>
        <v>77.489999999999995</v>
      </c>
      <c r="F3930" s="21"/>
      <c r="G3930" s="47">
        <f t="shared" si="109"/>
        <v>130</v>
      </c>
      <c r="H3930" s="47">
        <f t="shared" si="110"/>
        <v>117</v>
      </c>
    </row>
    <row r="3931" spans="1:8" x14ac:dyDescent="0.25">
      <c r="A3931" s="21">
        <v>99239</v>
      </c>
      <c r="B3931" s="21"/>
      <c r="C3931" s="21" t="s">
        <v>2786</v>
      </c>
      <c r="D3931" s="21">
        <f>VLOOKUP(A3931,'Novitas non-facility'!$B:$C,2,FALSE)</f>
        <v>122.3</v>
      </c>
      <c r="E3931" s="21">
        <f>VLOOKUP(A3931,'Novitas facilty'!$B:$C,2,FALSE)</f>
        <v>114.69</v>
      </c>
      <c r="F3931" s="21"/>
      <c r="G3931" s="47">
        <f t="shared" si="109"/>
        <v>184</v>
      </c>
      <c r="H3931" s="47">
        <f t="shared" si="110"/>
        <v>173</v>
      </c>
    </row>
    <row r="3932" spans="1:8" x14ac:dyDescent="0.25">
      <c r="A3932" s="21">
        <v>99281</v>
      </c>
      <c r="B3932" s="21"/>
      <c r="C3932" s="21" t="s">
        <v>2787</v>
      </c>
      <c r="D3932" s="21">
        <f>VLOOKUP(A3932,'Novitas non-facility'!$B:$C,2,FALSE)</f>
        <v>12.46</v>
      </c>
      <c r="E3932" s="21">
        <f>VLOOKUP(A3932,'Novitas facilty'!$B:$C,2,FALSE)</f>
        <v>22.51</v>
      </c>
      <c r="F3932" s="21"/>
      <c r="G3932" s="47">
        <v>200</v>
      </c>
      <c r="H3932" s="47">
        <v>200</v>
      </c>
    </row>
    <row r="3933" spans="1:8" x14ac:dyDescent="0.25">
      <c r="A3933" s="21">
        <v>99282</v>
      </c>
      <c r="B3933" s="21"/>
      <c r="C3933" s="21" t="s">
        <v>2787</v>
      </c>
      <c r="D3933" s="21">
        <f>VLOOKUP(A3933,'Novitas non-facility'!$B:$C,2,FALSE)</f>
        <v>44.18</v>
      </c>
      <c r="E3933" s="21">
        <f>VLOOKUP(A3933,'Novitas facilty'!$B:$C,2,FALSE)</f>
        <v>43.88</v>
      </c>
      <c r="F3933" s="21"/>
      <c r="G3933" s="47">
        <v>230</v>
      </c>
      <c r="H3933" s="47">
        <v>230</v>
      </c>
    </row>
    <row r="3934" spans="1:8" x14ac:dyDescent="0.25">
      <c r="A3934" s="21">
        <v>99283</v>
      </c>
      <c r="B3934" s="21"/>
      <c r="C3934" s="21" t="s">
        <v>2787</v>
      </c>
      <c r="D3934" s="21">
        <f>VLOOKUP(A3934,'Novitas non-facility'!$B:$C,2,FALSE)</f>
        <v>75.849999999999994</v>
      </c>
      <c r="E3934" s="21">
        <f>VLOOKUP(A3934,'Novitas facilty'!$B:$C,2,FALSE)</f>
        <v>65.540000000000006</v>
      </c>
      <c r="F3934" s="21"/>
      <c r="G3934" s="47">
        <v>260</v>
      </c>
      <c r="H3934" s="47">
        <v>260</v>
      </c>
    </row>
    <row r="3935" spans="1:8" x14ac:dyDescent="0.25">
      <c r="A3935" s="21">
        <v>99284</v>
      </c>
      <c r="B3935" s="21"/>
      <c r="C3935" s="21" t="s">
        <v>2787</v>
      </c>
      <c r="D3935" s="21">
        <f>VLOOKUP(A3935,'Novitas non-facility'!$B:$C,2,FALSE)</f>
        <v>127.46</v>
      </c>
      <c r="E3935" s="21">
        <f>VLOOKUP(A3935,'Novitas facilty'!$B:$C,2,FALSE)</f>
        <v>124.27</v>
      </c>
      <c r="F3935" s="21"/>
      <c r="G3935" s="47">
        <v>290</v>
      </c>
      <c r="H3935" s="47">
        <v>290</v>
      </c>
    </row>
    <row r="3936" spans="1:8" x14ac:dyDescent="0.25">
      <c r="A3936" s="21">
        <v>99285</v>
      </c>
      <c r="B3936" s="21"/>
      <c r="C3936" s="21" t="s">
        <v>2787</v>
      </c>
      <c r="D3936" s="21">
        <f>VLOOKUP(A3936,'Novitas non-facility'!$B:$C,2,FALSE)</f>
        <v>185.36</v>
      </c>
      <c r="E3936" s="21">
        <f>VLOOKUP(A3936,'Novitas facilty'!$B:$C,2,FALSE)</f>
        <v>183.33</v>
      </c>
      <c r="F3936" s="21"/>
      <c r="G3936" s="47">
        <v>320</v>
      </c>
      <c r="H3936" s="47">
        <v>320</v>
      </c>
    </row>
    <row r="3937" spans="1:8" x14ac:dyDescent="0.25">
      <c r="A3937" s="21">
        <v>99291</v>
      </c>
      <c r="B3937" s="21"/>
      <c r="C3937" s="21" t="s">
        <v>2788</v>
      </c>
      <c r="D3937" s="21">
        <f>VLOOKUP(A3937,'Novitas non-facility'!$B:$C,2,FALSE)</f>
        <v>295.14</v>
      </c>
      <c r="E3937" s="21">
        <f>VLOOKUP(A3937,'Novitas facilty'!$B:$C,2,FALSE)</f>
        <v>225.82</v>
      </c>
      <c r="F3937" s="21"/>
      <c r="G3937" s="47">
        <f t="shared" si="109"/>
        <v>443</v>
      </c>
      <c r="H3937" s="47">
        <f t="shared" si="110"/>
        <v>339</v>
      </c>
    </row>
    <row r="3938" spans="1:8" x14ac:dyDescent="0.25">
      <c r="A3938" s="21">
        <v>99292</v>
      </c>
      <c r="B3938" s="21"/>
      <c r="C3938" s="21" t="s">
        <v>2789</v>
      </c>
      <c r="D3938" s="21">
        <f>VLOOKUP(A3938,'Novitas non-facility'!$B:$C,2,FALSE)</f>
        <v>127.92</v>
      </c>
      <c r="E3938" s="21">
        <f>VLOOKUP(A3938,'Novitas facilty'!$B:$C,2,FALSE)</f>
        <v>113.44</v>
      </c>
      <c r="F3938" s="21"/>
      <c r="G3938" s="47">
        <f t="shared" si="109"/>
        <v>192</v>
      </c>
      <c r="H3938" s="47">
        <f t="shared" si="110"/>
        <v>171</v>
      </c>
    </row>
    <row r="3939" spans="1:8" x14ac:dyDescent="0.25">
      <c r="A3939" s="21">
        <v>99304</v>
      </c>
      <c r="B3939" s="21"/>
      <c r="C3939" s="21" t="s">
        <v>2790</v>
      </c>
      <c r="D3939" s="21">
        <f>VLOOKUP(A3939,'Novitas non-facility'!$B:$C,2,FALSE)</f>
        <v>85.92</v>
      </c>
      <c r="E3939" s="21">
        <f>VLOOKUP(A3939,'Novitas facilty'!$B:$C,2,FALSE)</f>
        <v>97.91</v>
      </c>
      <c r="F3939" s="21"/>
      <c r="G3939" s="47">
        <f t="shared" si="109"/>
        <v>129</v>
      </c>
      <c r="H3939" s="47">
        <f t="shared" si="110"/>
        <v>147</v>
      </c>
    </row>
    <row r="3940" spans="1:8" x14ac:dyDescent="0.25">
      <c r="A3940" s="21">
        <v>99305</v>
      </c>
      <c r="B3940" s="21"/>
      <c r="C3940" s="21" t="s">
        <v>2790</v>
      </c>
      <c r="D3940" s="21">
        <f>VLOOKUP(A3940,'Novitas non-facility'!$B:$C,2,FALSE)</f>
        <v>142.19999999999999</v>
      </c>
      <c r="E3940" s="21">
        <f>VLOOKUP(A3940,'Novitas facilty'!$B:$C,2,FALSE)</f>
        <v>139.22999999999999</v>
      </c>
      <c r="F3940" s="21"/>
      <c r="G3940" s="47">
        <f t="shared" si="109"/>
        <v>214</v>
      </c>
      <c r="H3940" s="47">
        <f t="shared" si="110"/>
        <v>209</v>
      </c>
    </row>
    <row r="3941" spans="1:8" x14ac:dyDescent="0.25">
      <c r="A3941" s="21">
        <v>99306</v>
      </c>
      <c r="B3941" s="21"/>
      <c r="C3941" s="21" t="s">
        <v>2790</v>
      </c>
      <c r="D3941" s="21">
        <f>VLOOKUP(A3941,'Novitas non-facility'!$B:$C,2,FALSE)</f>
        <v>194.02</v>
      </c>
      <c r="E3941" s="21">
        <f>VLOOKUP(A3941,'Novitas facilty'!$B:$C,2,FALSE)</f>
        <v>177.32</v>
      </c>
      <c r="F3941" s="21"/>
      <c r="G3941" s="47">
        <f t="shared" ref="G3941:G4004" si="111">ROUNDUP(D3941*$M$2,0)</f>
        <v>292</v>
      </c>
      <c r="H3941" s="47">
        <f t="shared" ref="H3941:H4004" si="112">ROUNDUP(E3941*$M$2,0)</f>
        <v>266</v>
      </c>
    </row>
    <row r="3942" spans="1:8" x14ac:dyDescent="0.25">
      <c r="A3942" s="21">
        <v>99307</v>
      </c>
      <c r="B3942" s="21"/>
      <c r="C3942" s="21" t="s">
        <v>2791</v>
      </c>
      <c r="D3942" s="21">
        <f>VLOOKUP(A3942,'Novitas non-facility'!$B:$C,2,FALSE)</f>
        <v>42.4</v>
      </c>
      <c r="E3942" s="21">
        <f>VLOOKUP(A3942,'Novitas facilty'!$B:$C,2,FALSE)</f>
        <v>47.97</v>
      </c>
      <c r="F3942" s="21"/>
      <c r="G3942" s="47">
        <f t="shared" si="111"/>
        <v>64</v>
      </c>
      <c r="H3942" s="47">
        <f t="shared" si="112"/>
        <v>72</v>
      </c>
    </row>
    <row r="3943" spans="1:8" x14ac:dyDescent="0.25">
      <c r="A3943" s="21">
        <v>99308</v>
      </c>
      <c r="B3943" s="21"/>
      <c r="C3943" s="21" t="s">
        <v>2791</v>
      </c>
      <c r="D3943" s="21">
        <f>VLOOKUP(A3943,'Novitas non-facility'!$B:$C,2,FALSE)</f>
        <v>79.680000000000007</v>
      </c>
      <c r="E3943" s="21">
        <f>VLOOKUP(A3943,'Novitas facilty'!$B:$C,2,FALSE)</f>
        <v>74.290000000000006</v>
      </c>
      <c r="F3943" s="21"/>
      <c r="G3943" s="47">
        <f t="shared" si="111"/>
        <v>120</v>
      </c>
      <c r="H3943" s="47">
        <f t="shared" si="112"/>
        <v>112</v>
      </c>
    </row>
    <row r="3944" spans="1:8" x14ac:dyDescent="0.25">
      <c r="A3944" s="21">
        <v>99309</v>
      </c>
      <c r="B3944" s="21"/>
      <c r="C3944" s="21" t="s">
        <v>2791</v>
      </c>
      <c r="D3944" s="21">
        <f>VLOOKUP(A3944,'Novitas non-facility'!$B:$C,2,FALSE)</f>
        <v>114</v>
      </c>
      <c r="E3944" s="21">
        <f>VLOOKUP(A3944,'Novitas facilty'!$B:$C,2,FALSE)</f>
        <v>97.84</v>
      </c>
      <c r="F3944" s="21"/>
      <c r="G3944" s="47">
        <f t="shared" si="111"/>
        <v>171</v>
      </c>
      <c r="H3944" s="47">
        <f t="shared" si="112"/>
        <v>147</v>
      </c>
    </row>
    <row r="3945" spans="1:8" x14ac:dyDescent="0.25">
      <c r="A3945" s="21">
        <v>99310</v>
      </c>
      <c r="B3945" s="21"/>
      <c r="C3945" s="21" t="s">
        <v>2791</v>
      </c>
      <c r="D3945" s="21">
        <f>VLOOKUP(A3945,'Novitas non-facility'!$B:$C,2,FALSE)</f>
        <v>163.77000000000001</v>
      </c>
      <c r="E3945" s="21">
        <f>VLOOKUP(A3945,'Novitas facilty'!$B:$C,2,FALSE)</f>
        <v>145.25</v>
      </c>
      <c r="F3945" s="21"/>
      <c r="G3945" s="47">
        <f t="shared" si="111"/>
        <v>246</v>
      </c>
      <c r="H3945" s="47">
        <f t="shared" si="112"/>
        <v>218</v>
      </c>
    </row>
    <row r="3946" spans="1:8" x14ac:dyDescent="0.25">
      <c r="A3946" s="21">
        <v>99315</v>
      </c>
      <c r="B3946" s="21"/>
      <c r="C3946" s="21" t="s">
        <v>2792</v>
      </c>
      <c r="D3946" s="21">
        <f>VLOOKUP(A3946,'Novitas non-facility'!$B:$C,2,FALSE)</f>
        <v>87.1</v>
      </c>
      <c r="E3946" s="21">
        <f>VLOOKUP(A3946,'Novitas facilty'!$B:$C,2,FALSE)</f>
        <v>78.290000000000006</v>
      </c>
      <c r="F3946" s="21"/>
      <c r="G3946" s="47">
        <f t="shared" si="111"/>
        <v>131</v>
      </c>
      <c r="H3946" s="47">
        <f t="shared" si="112"/>
        <v>118</v>
      </c>
    </row>
    <row r="3947" spans="1:8" x14ac:dyDescent="0.25">
      <c r="A3947" s="21">
        <v>99316</v>
      </c>
      <c r="B3947" s="21"/>
      <c r="C3947" s="21" t="s">
        <v>2792</v>
      </c>
      <c r="D3947" s="21">
        <f>VLOOKUP(A3947,'Novitas non-facility'!$B:$C,2,FALSE)</f>
        <v>139.91</v>
      </c>
      <c r="E3947" s="21">
        <f>VLOOKUP(A3947,'Novitas facilty'!$B:$C,2,FALSE)</f>
        <v>113.07</v>
      </c>
      <c r="F3947" s="21"/>
      <c r="G3947" s="47">
        <f t="shared" si="111"/>
        <v>210</v>
      </c>
      <c r="H3947" s="47">
        <f t="shared" si="112"/>
        <v>170</v>
      </c>
    </row>
    <row r="3948" spans="1:8" x14ac:dyDescent="0.25">
      <c r="A3948" s="21">
        <v>99318</v>
      </c>
      <c r="B3948" s="21"/>
      <c r="C3948" s="21" t="s">
        <v>2793</v>
      </c>
      <c r="D3948" s="21">
        <f>VLOOKUP(A3948,'Novitas non-facility'!$B:$C,2,FALSE)</f>
        <v>102.5</v>
      </c>
      <c r="E3948" s="21">
        <f>VLOOKUP(A3948,'Novitas facilty'!$B:$C,2,FALSE)</f>
        <v>102.5</v>
      </c>
      <c r="F3948" s="21"/>
      <c r="G3948" s="47">
        <f t="shared" si="111"/>
        <v>154</v>
      </c>
      <c r="H3948" s="47">
        <f t="shared" si="112"/>
        <v>154</v>
      </c>
    </row>
    <row r="3949" spans="1:8" x14ac:dyDescent="0.25">
      <c r="A3949" s="21">
        <v>99324</v>
      </c>
      <c r="B3949" s="21"/>
      <c r="C3949" s="21" t="s">
        <v>2794</v>
      </c>
      <c r="D3949" s="21">
        <f>VLOOKUP(A3949,'Novitas non-facility'!$B:$C,2,FALSE)</f>
        <v>59.13</v>
      </c>
      <c r="E3949" s="21">
        <f>VLOOKUP(A3949,'Novitas facilty'!$B:$C,2,FALSE)</f>
        <v>59.13</v>
      </c>
      <c r="F3949" s="21"/>
      <c r="G3949" s="47">
        <f t="shared" si="111"/>
        <v>89</v>
      </c>
      <c r="H3949" s="47">
        <f t="shared" si="112"/>
        <v>89</v>
      </c>
    </row>
    <row r="3950" spans="1:8" x14ac:dyDescent="0.25">
      <c r="A3950" s="21">
        <v>99325</v>
      </c>
      <c r="B3950" s="21"/>
      <c r="C3950" s="21" t="s">
        <v>2794</v>
      </c>
      <c r="D3950" s="21">
        <f>VLOOKUP(A3950,'Novitas non-facility'!$B:$C,2,FALSE)</f>
        <v>85.87</v>
      </c>
      <c r="E3950" s="21">
        <f>VLOOKUP(A3950,'Novitas facilty'!$B:$C,2,FALSE)</f>
        <v>85.87</v>
      </c>
      <c r="F3950" s="21"/>
      <c r="G3950" s="47">
        <f t="shared" si="111"/>
        <v>129</v>
      </c>
      <c r="H3950" s="47">
        <f t="shared" si="112"/>
        <v>129</v>
      </c>
    </row>
    <row r="3951" spans="1:8" x14ac:dyDescent="0.25">
      <c r="A3951" s="21">
        <v>99326</v>
      </c>
      <c r="B3951" s="21"/>
      <c r="C3951" s="21" t="s">
        <v>2794</v>
      </c>
      <c r="D3951" s="21">
        <f>VLOOKUP(A3951,'Novitas non-facility'!$B:$C,2,FALSE)</f>
        <v>148.27000000000001</v>
      </c>
      <c r="E3951" s="21">
        <f>VLOOKUP(A3951,'Novitas facilty'!$B:$C,2,FALSE)</f>
        <v>148.27000000000001</v>
      </c>
      <c r="F3951" s="21"/>
      <c r="G3951" s="47">
        <f t="shared" si="111"/>
        <v>223</v>
      </c>
      <c r="H3951" s="47">
        <f t="shared" si="112"/>
        <v>223</v>
      </c>
    </row>
    <row r="3952" spans="1:8" x14ac:dyDescent="0.25">
      <c r="A3952" s="21">
        <v>99327</v>
      </c>
      <c r="B3952" s="21"/>
      <c r="C3952" s="21" t="s">
        <v>2794</v>
      </c>
      <c r="D3952" s="21">
        <f>VLOOKUP(A3952,'Novitas non-facility'!$B:$C,2,FALSE)</f>
        <v>198</v>
      </c>
      <c r="E3952" s="21">
        <f>VLOOKUP(A3952,'Novitas facilty'!$B:$C,2,FALSE)</f>
        <v>198</v>
      </c>
      <c r="F3952" s="21"/>
      <c r="G3952" s="47">
        <f t="shared" si="111"/>
        <v>297</v>
      </c>
      <c r="H3952" s="47">
        <f t="shared" si="112"/>
        <v>297</v>
      </c>
    </row>
    <row r="3953" spans="1:8" x14ac:dyDescent="0.25">
      <c r="A3953" s="21">
        <v>99328</v>
      </c>
      <c r="B3953" s="21"/>
      <c r="C3953" s="21" t="s">
        <v>2794</v>
      </c>
      <c r="D3953" s="21">
        <f>VLOOKUP(A3953,'Novitas non-facility'!$B:$C,2,FALSE)</f>
        <v>231.14</v>
      </c>
      <c r="E3953" s="21">
        <f>VLOOKUP(A3953,'Novitas facilty'!$B:$C,2,FALSE)</f>
        <v>231.14</v>
      </c>
      <c r="F3953" s="21"/>
      <c r="G3953" s="47">
        <f t="shared" si="111"/>
        <v>347</v>
      </c>
      <c r="H3953" s="47">
        <f t="shared" si="112"/>
        <v>347</v>
      </c>
    </row>
    <row r="3954" spans="1:8" x14ac:dyDescent="0.25">
      <c r="A3954" s="21">
        <v>99334</v>
      </c>
      <c r="B3954" s="21"/>
      <c r="C3954" s="21" t="s">
        <v>2795</v>
      </c>
      <c r="D3954" s="21">
        <f>VLOOKUP(A3954,'Novitas non-facility'!$B:$C,2,FALSE)</f>
        <v>64.56</v>
      </c>
      <c r="E3954" s="21">
        <f>VLOOKUP(A3954,'Novitas facilty'!$B:$C,2,FALSE)</f>
        <v>64.56</v>
      </c>
      <c r="F3954" s="21"/>
      <c r="G3954" s="47">
        <f t="shared" si="111"/>
        <v>97</v>
      </c>
      <c r="H3954" s="47">
        <f t="shared" si="112"/>
        <v>97</v>
      </c>
    </row>
    <row r="3955" spans="1:8" x14ac:dyDescent="0.25">
      <c r="A3955" s="21">
        <v>99335</v>
      </c>
      <c r="B3955" s="21"/>
      <c r="C3955" s="21" t="s">
        <v>2795</v>
      </c>
      <c r="D3955" s="21">
        <f>VLOOKUP(A3955,'Novitas non-facility'!$B:$C,2,FALSE)</f>
        <v>101.65</v>
      </c>
      <c r="E3955" s="21">
        <f>VLOOKUP(A3955,'Novitas facilty'!$B:$C,2,FALSE)</f>
        <v>101.65</v>
      </c>
      <c r="F3955" s="21"/>
      <c r="G3955" s="47">
        <f t="shared" si="111"/>
        <v>153</v>
      </c>
      <c r="H3955" s="47">
        <f t="shared" si="112"/>
        <v>153</v>
      </c>
    </row>
    <row r="3956" spans="1:8" x14ac:dyDescent="0.25">
      <c r="A3956" s="21">
        <v>99336</v>
      </c>
      <c r="B3956" s="21"/>
      <c r="C3956" s="21" t="s">
        <v>2795</v>
      </c>
      <c r="D3956" s="21">
        <f>VLOOKUP(A3956,'Novitas non-facility'!$B:$C,2,FALSE)</f>
        <v>143.65</v>
      </c>
      <c r="E3956" s="21">
        <f>VLOOKUP(A3956,'Novitas facilty'!$B:$C,2,FALSE)</f>
        <v>143.65</v>
      </c>
      <c r="F3956" s="21"/>
      <c r="G3956" s="47">
        <f t="shared" si="111"/>
        <v>216</v>
      </c>
      <c r="H3956" s="47">
        <f t="shared" si="112"/>
        <v>216</v>
      </c>
    </row>
    <row r="3957" spans="1:8" x14ac:dyDescent="0.25">
      <c r="A3957" s="21">
        <v>99337</v>
      </c>
      <c r="B3957" s="21"/>
      <c r="C3957" s="21" t="s">
        <v>2795</v>
      </c>
      <c r="D3957" s="21">
        <f>VLOOKUP(A3957,'Novitas non-facility'!$B:$C,2,FALSE)</f>
        <v>205.6</v>
      </c>
      <c r="E3957" s="21">
        <f>VLOOKUP(A3957,'Novitas facilty'!$B:$C,2,FALSE)</f>
        <v>205.6</v>
      </c>
      <c r="F3957" s="21"/>
      <c r="G3957" s="47">
        <f t="shared" si="111"/>
        <v>309</v>
      </c>
      <c r="H3957" s="47">
        <f t="shared" si="112"/>
        <v>309</v>
      </c>
    </row>
    <row r="3958" spans="1:8" x14ac:dyDescent="0.25">
      <c r="A3958" s="21">
        <v>99341</v>
      </c>
      <c r="B3958" s="21"/>
      <c r="C3958" s="21" t="s">
        <v>2796</v>
      </c>
      <c r="D3958" s="21">
        <f>VLOOKUP(A3958,'Novitas non-facility'!$B:$C,2,FALSE)</f>
        <v>51.82</v>
      </c>
      <c r="E3958" s="21">
        <f>VLOOKUP(A3958,'Novitas facilty'!$B:$C,2,FALSE)</f>
        <v>58.73</v>
      </c>
      <c r="F3958" s="21"/>
      <c r="G3958" s="47">
        <f t="shared" si="111"/>
        <v>78</v>
      </c>
      <c r="H3958" s="47">
        <f t="shared" si="112"/>
        <v>89</v>
      </c>
    </row>
    <row r="3959" spans="1:8" x14ac:dyDescent="0.25">
      <c r="A3959" s="21">
        <v>99342</v>
      </c>
      <c r="B3959" s="21"/>
      <c r="C3959" s="21" t="s">
        <v>2796</v>
      </c>
      <c r="D3959" s="21">
        <f>VLOOKUP(A3959,'Novitas non-facility'!$B:$C,2,FALSE)</f>
        <v>82.55</v>
      </c>
      <c r="E3959" s="21">
        <f>VLOOKUP(A3959,'Novitas facilty'!$B:$C,2,FALSE)</f>
        <v>84.26</v>
      </c>
      <c r="F3959" s="21"/>
      <c r="G3959" s="47">
        <f t="shared" si="111"/>
        <v>124</v>
      </c>
      <c r="H3959" s="47">
        <f t="shared" si="112"/>
        <v>127</v>
      </c>
    </row>
    <row r="3960" spans="1:8" x14ac:dyDescent="0.25">
      <c r="A3960" s="21">
        <v>99343</v>
      </c>
      <c r="B3960" s="21"/>
      <c r="C3960" s="21" t="s">
        <v>2796</v>
      </c>
      <c r="D3960" s="21">
        <f>VLOOKUP(A3960,'Novitas non-facility'!$B:$C,2,FALSE)</f>
        <v>138.15</v>
      </c>
      <c r="E3960" s="21">
        <f>VLOOKUP(A3960,'Novitas facilty'!$B:$C,2,FALSE)</f>
        <v>138.15</v>
      </c>
      <c r="F3960" s="21"/>
      <c r="G3960" s="47">
        <f t="shared" si="111"/>
        <v>208</v>
      </c>
      <c r="H3960" s="47">
        <f t="shared" si="112"/>
        <v>208</v>
      </c>
    </row>
    <row r="3961" spans="1:8" x14ac:dyDescent="0.25">
      <c r="A3961" s="21">
        <v>99344</v>
      </c>
      <c r="B3961" s="21"/>
      <c r="C3961" s="21" t="s">
        <v>2796</v>
      </c>
      <c r="D3961" s="21">
        <f>VLOOKUP(A3961,'Novitas non-facility'!$B:$C,2,FALSE)</f>
        <v>152.94</v>
      </c>
      <c r="E3961" s="21">
        <f>VLOOKUP(A3961,'Novitas facilty'!$B:$C,2,FALSE)</f>
        <v>194.25</v>
      </c>
      <c r="F3961" s="21"/>
      <c r="G3961" s="47">
        <f t="shared" si="111"/>
        <v>230</v>
      </c>
      <c r="H3961" s="47">
        <f t="shared" si="112"/>
        <v>292</v>
      </c>
    </row>
    <row r="3962" spans="1:8" x14ac:dyDescent="0.25">
      <c r="A3962" s="21">
        <v>99345</v>
      </c>
      <c r="B3962" s="21"/>
      <c r="C3962" s="21" t="s">
        <v>2796</v>
      </c>
      <c r="D3962" s="21">
        <f>VLOOKUP(A3962,'Novitas non-facility'!$B:$C,2,FALSE)</f>
        <v>215.67</v>
      </c>
      <c r="E3962" s="21">
        <f>VLOOKUP(A3962,'Novitas facilty'!$B:$C,2,FALSE)</f>
        <v>235.53</v>
      </c>
      <c r="F3962" s="21"/>
      <c r="G3962" s="47">
        <f t="shared" si="111"/>
        <v>324</v>
      </c>
      <c r="H3962" s="47">
        <f t="shared" si="112"/>
        <v>354</v>
      </c>
    </row>
    <row r="3963" spans="1:8" x14ac:dyDescent="0.25">
      <c r="A3963" s="21">
        <v>99347</v>
      </c>
      <c r="B3963" s="21"/>
      <c r="C3963" s="21" t="s">
        <v>2797</v>
      </c>
      <c r="D3963" s="21">
        <f>VLOOKUP(A3963,'Novitas non-facility'!$B:$C,2,FALSE)</f>
        <v>47.54</v>
      </c>
      <c r="E3963" s="21">
        <f>VLOOKUP(A3963,'Novitas facilty'!$B:$C,2,FALSE)</f>
        <v>59.17</v>
      </c>
      <c r="F3963" s="21"/>
      <c r="G3963" s="47">
        <f t="shared" si="111"/>
        <v>72</v>
      </c>
      <c r="H3963" s="47">
        <f t="shared" si="112"/>
        <v>89</v>
      </c>
    </row>
    <row r="3964" spans="1:8" x14ac:dyDescent="0.25">
      <c r="A3964" s="21">
        <v>99348</v>
      </c>
      <c r="B3964" s="21"/>
      <c r="C3964" s="21" t="s">
        <v>2797</v>
      </c>
      <c r="D3964" s="21">
        <f>VLOOKUP(A3964,'Novitas non-facility'!$B:$C,2,FALSE)</f>
        <v>81.08</v>
      </c>
      <c r="E3964" s="21">
        <f>VLOOKUP(A3964,'Novitas facilty'!$B:$C,2,FALSE)</f>
        <v>89.74</v>
      </c>
      <c r="F3964" s="21"/>
      <c r="G3964" s="47">
        <f t="shared" si="111"/>
        <v>122</v>
      </c>
      <c r="H3964" s="47">
        <f t="shared" si="112"/>
        <v>135</v>
      </c>
    </row>
    <row r="3965" spans="1:8" x14ac:dyDescent="0.25">
      <c r="A3965" s="21">
        <v>99349</v>
      </c>
      <c r="B3965" s="21"/>
      <c r="C3965" s="21" t="s">
        <v>2797</v>
      </c>
      <c r="D3965" s="21">
        <f>VLOOKUP(A3965,'Novitas non-facility'!$B:$C,2,FALSE)</f>
        <v>135.93</v>
      </c>
      <c r="E3965" s="21">
        <f>VLOOKUP(A3965,'Novitas facilty'!$B:$C,2,FALSE)</f>
        <v>136.87</v>
      </c>
      <c r="F3965" s="21"/>
      <c r="G3965" s="47">
        <f t="shared" si="111"/>
        <v>204</v>
      </c>
      <c r="H3965" s="47">
        <f t="shared" si="112"/>
        <v>206</v>
      </c>
    </row>
    <row r="3966" spans="1:8" x14ac:dyDescent="0.25">
      <c r="A3966" s="21">
        <v>99350</v>
      </c>
      <c r="B3966" s="21"/>
      <c r="C3966" s="21" t="s">
        <v>2797</v>
      </c>
      <c r="D3966" s="21">
        <f>VLOOKUP(A3966,'Novitas non-facility'!$B:$C,2,FALSE)</f>
        <v>198.19</v>
      </c>
      <c r="E3966" s="21">
        <f>VLOOKUP(A3966,'Novitas facilty'!$B:$C,2,FALSE)</f>
        <v>189.77</v>
      </c>
      <c r="F3966" s="21"/>
      <c r="G3966" s="47">
        <f t="shared" si="111"/>
        <v>298</v>
      </c>
      <c r="H3966" s="47">
        <f t="shared" si="112"/>
        <v>285</v>
      </c>
    </row>
    <row r="3967" spans="1:8" x14ac:dyDescent="0.25">
      <c r="A3967" s="21">
        <v>99354</v>
      </c>
      <c r="B3967" s="21"/>
      <c r="C3967" s="21" t="s">
        <v>2798</v>
      </c>
      <c r="D3967" s="21">
        <f>VLOOKUP(A3967,'Novitas non-facility'!$B:$C,2,FALSE)</f>
        <v>107.09</v>
      </c>
      <c r="E3967" s="21">
        <f>VLOOKUP(A3967,'Novitas facilty'!$B:$C,2,FALSE)</f>
        <v>99.03</v>
      </c>
      <c r="F3967" s="21"/>
      <c r="G3967" s="47">
        <f t="shared" si="111"/>
        <v>161</v>
      </c>
      <c r="H3967" s="47">
        <f t="shared" si="112"/>
        <v>149</v>
      </c>
    </row>
    <row r="3968" spans="1:8" x14ac:dyDescent="0.25">
      <c r="A3968" s="21">
        <v>99355</v>
      </c>
      <c r="B3968" s="21"/>
      <c r="C3968" s="21" t="s">
        <v>2798</v>
      </c>
      <c r="D3968" s="21">
        <f>VLOOKUP(A3968,'Novitas non-facility'!$B:$C,2,FALSE)</f>
        <v>103.88</v>
      </c>
      <c r="E3968" s="21">
        <f>VLOOKUP(A3968,'Novitas facilty'!$B:$C,2,FALSE)</f>
        <v>95.82</v>
      </c>
      <c r="F3968" s="21"/>
      <c r="G3968" s="47">
        <f t="shared" si="111"/>
        <v>156</v>
      </c>
      <c r="H3968" s="47">
        <f t="shared" si="112"/>
        <v>144</v>
      </c>
    </row>
    <row r="3969" spans="1:8" x14ac:dyDescent="0.25">
      <c r="A3969" s="21">
        <v>99356</v>
      </c>
      <c r="B3969" s="21"/>
      <c r="C3969" s="21" t="s">
        <v>2799</v>
      </c>
      <c r="D3969" s="21">
        <f>VLOOKUP(A3969,'Novitas non-facility'!$B:$C,2,FALSE)</f>
        <v>98.06</v>
      </c>
      <c r="E3969" s="21">
        <f>VLOOKUP(A3969,'Novitas facilty'!$B:$C,2,FALSE)</f>
        <v>98.06</v>
      </c>
      <c r="F3969" s="21"/>
      <c r="G3969" s="47">
        <f t="shared" si="111"/>
        <v>148</v>
      </c>
      <c r="H3969" s="47">
        <f t="shared" si="112"/>
        <v>148</v>
      </c>
    </row>
    <row r="3970" spans="1:8" x14ac:dyDescent="0.25">
      <c r="A3970" s="21">
        <v>99357</v>
      </c>
      <c r="B3970" s="21"/>
      <c r="C3970" s="21" t="s">
        <v>2799</v>
      </c>
      <c r="D3970" s="21">
        <f>VLOOKUP(A3970,'Novitas non-facility'!$B:$C,2,FALSE)</f>
        <v>97.26</v>
      </c>
      <c r="E3970" s="21">
        <f>VLOOKUP(A3970,'Novitas facilty'!$B:$C,2,FALSE)</f>
        <v>97.26</v>
      </c>
      <c r="F3970" s="21"/>
      <c r="G3970" s="47">
        <f t="shared" si="111"/>
        <v>146</v>
      </c>
      <c r="H3970" s="47">
        <f t="shared" si="112"/>
        <v>146</v>
      </c>
    </row>
    <row r="3971" spans="1:8" x14ac:dyDescent="0.25">
      <c r="A3971" s="21">
        <v>99406</v>
      </c>
      <c r="B3971" s="21"/>
      <c r="C3971" s="21" t="s">
        <v>2800</v>
      </c>
      <c r="D3971" s="21">
        <f>VLOOKUP(A3971,'Novitas non-facility'!$B:$C,2,FALSE)</f>
        <v>15.99</v>
      </c>
      <c r="E3971" s="21">
        <f>VLOOKUP(A3971,'Novitas facilty'!$B:$C,2,FALSE)</f>
        <v>12.57</v>
      </c>
      <c r="F3971" s="21"/>
      <c r="G3971" s="47">
        <f t="shared" si="111"/>
        <v>24</v>
      </c>
      <c r="H3971" s="47">
        <f t="shared" si="112"/>
        <v>19</v>
      </c>
    </row>
    <row r="3972" spans="1:8" x14ac:dyDescent="0.25">
      <c r="A3972" s="21">
        <v>99407</v>
      </c>
      <c r="B3972" s="21"/>
      <c r="C3972" s="21" t="s">
        <v>2801</v>
      </c>
      <c r="D3972" s="21">
        <f>VLOOKUP(A3972,'Novitas non-facility'!$B:$C,2,FALSE)</f>
        <v>29.64</v>
      </c>
      <c r="E3972" s="21">
        <f>VLOOKUP(A3972,'Novitas facilty'!$B:$C,2,FALSE)</f>
        <v>26.6</v>
      </c>
      <c r="F3972" s="21"/>
      <c r="G3972" s="47">
        <f t="shared" si="111"/>
        <v>45</v>
      </c>
      <c r="H3972" s="47">
        <f t="shared" si="112"/>
        <v>40</v>
      </c>
    </row>
    <row r="3973" spans="1:8" x14ac:dyDescent="0.25">
      <c r="A3973" s="21">
        <v>99415</v>
      </c>
      <c r="B3973" s="21"/>
      <c r="C3973" s="21" t="s">
        <v>2802</v>
      </c>
      <c r="D3973" s="21">
        <f>VLOOKUP(A3973,'Novitas non-facility'!$B:$C,2,FALSE)</f>
        <v>21.29</v>
      </c>
      <c r="E3973" s="21">
        <f>VLOOKUP(A3973,'Novitas facilty'!$B:$C,2,FALSE)</f>
        <v>10.06</v>
      </c>
      <c r="F3973" s="21"/>
      <c r="G3973" s="47">
        <f t="shared" si="111"/>
        <v>32</v>
      </c>
      <c r="H3973" s="47">
        <f t="shared" si="112"/>
        <v>16</v>
      </c>
    </row>
    <row r="3974" spans="1:8" x14ac:dyDescent="0.25">
      <c r="A3974" s="21">
        <v>99416</v>
      </c>
      <c r="B3974" s="21"/>
      <c r="C3974" s="21" t="s">
        <v>2803</v>
      </c>
      <c r="D3974" s="21">
        <f>VLOOKUP(A3974,'Novitas non-facility'!$B:$C,2,FALSE)</f>
        <v>9.8699999999999992</v>
      </c>
      <c r="E3974" s="21">
        <f>VLOOKUP(A3974,'Novitas facilty'!$B:$C,2,FALSE)</f>
        <v>5.63</v>
      </c>
      <c r="F3974" s="21"/>
      <c r="G3974" s="47">
        <f t="shared" si="111"/>
        <v>15</v>
      </c>
      <c r="H3974" s="47">
        <f t="shared" si="112"/>
        <v>9</v>
      </c>
    </row>
    <row r="3975" spans="1:8" x14ac:dyDescent="0.25">
      <c r="A3975" s="21">
        <v>99455</v>
      </c>
      <c r="B3975" s="21"/>
      <c r="C3975" s="21" t="s">
        <v>2804</v>
      </c>
      <c r="D3975" s="21">
        <f>VLOOKUP(A3975,'Novitas non-facility'!$B:$C,2,FALSE)</f>
        <v>0</v>
      </c>
      <c r="E3975" s="21">
        <f>VLOOKUP(A3975,'Novitas facilty'!$B:$C,2,FALSE)</f>
        <v>0</v>
      </c>
      <c r="F3975" s="21"/>
      <c r="G3975" s="47">
        <f t="shared" si="111"/>
        <v>0</v>
      </c>
      <c r="H3975" s="47">
        <f t="shared" si="112"/>
        <v>0</v>
      </c>
    </row>
    <row r="3976" spans="1:8" x14ac:dyDescent="0.25">
      <c r="A3976" s="21">
        <v>99456</v>
      </c>
      <c r="B3976" s="21"/>
      <c r="C3976" s="21" t="s">
        <v>2805</v>
      </c>
      <c r="D3976" s="21">
        <f>VLOOKUP(A3976,'Novitas non-facility'!$B:$C,2,FALSE)</f>
        <v>0</v>
      </c>
      <c r="E3976" s="21">
        <f>VLOOKUP(A3976,'Novitas facilty'!$B:$C,2,FALSE)</f>
        <v>0</v>
      </c>
      <c r="F3976" s="21"/>
      <c r="G3976" s="47">
        <f t="shared" si="111"/>
        <v>0</v>
      </c>
      <c r="H3976" s="47">
        <f t="shared" si="112"/>
        <v>0</v>
      </c>
    </row>
    <row r="3977" spans="1:8" x14ac:dyDescent="0.25">
      <c r="A3977" s="21">
        <v>99460</v>
      </c>
      <c r="B3977" s="21"/>
      <c r="C3977" s="21" t="s">
        <v>2806</v>
      </c>
      <c r="D3977" s="21">
        <f>VLOOKUP(A3977,'Novitas non-facility'!$B:$C,2,FALSE)</f>
        <v>98.39</v>
      </c>
      <c r="E3977" s="21">
        <f>VLOOKUP(A3977,'Novitas facilty'!$B:$C,2,FALSE)</f>
        <v>102.54</v>
      </c>
      <c r="F3977" s="21"/>
      <c r="G3977" s="47">
        <f t="shared" si="111"/>
        <v>148</v>
      </c>
      <c r="H3977" s="47">
        <f t="shared" si="112"/>
        <v>154</v>
      </c>
    </row>
    <row r="3978" spans="1:8" x14ac:dyDescent="0.25">
      <c r="A3978" s="21">
        <v>99461</v>
      </c>
      <c r="B3978" s="21"/>
      <c r="C3978" s="21" t="s">
        <v>2807</v>
      </c>
      <c r="D3978" s="21">
        <f>VLOOKUP(A3978,'Novitas non-facility'!$B:$C,2,FALSE)</f>
        <v>99.6</v>
      </c>
      <c r="E3978" s="21">
        <f>VLOOKUP(A3978,'Novitas facilty'!$B:$C,2,FALSE)</f>
        <v>65.319999999999993</v>
      </c>
      <c r="F3978" s="21"/>
      <c r="G3978" s="47">
        <f t="shared" si="111"/>
        <v>150</v>
      </c>
      <c r="H3978" s="47">
        <f t="shared" si="112"/>
        <v>98</v>
      </c>
    </row>
    <row r="3979" spans="1:8" x14ac:dyDescent="0.25">
      <c r="A3979" s="21">
        <v>99462</v>
      </c>
      <c r="B3979" s="21"/>
      <c r="C3979" s="21" t="s">
        <v>2808</v>
      </c>
      <c r="D3979" s="21">
        <f>VLOOKUP(A3979,'Novitas non-facility'!$B:$C,2,FALSE)</f>
        <v>43.44</v>
      </c>
      <c r="E3979" s="21">
        <f>VLOOKUP(A3979,'Novitas facilty'!$B:$C,2,FALSE)</f>
        <v>44.46</v>
      </c>
      <c r="F3979" s="21"/>
      <c r="G3979" s="47">
        <f t="shared" si="111"/>
        <v>66</v>
      </c>
      <c r="H3979" s="47">
        <f t="shared" si="112"/>
        <v>67</v>
      </c>
    </row>
    <row r="3980" spans="1:8" x14ac:dyDescent="0.25">
      <c r="A3980" s="21">
        <v>99463</v>
      </c>
      <c r="B3980" s="21"/>
      <c r="C3980" s="21" t="s">
        <v>2809</v>
      </c>
      <c r="D3980" s="21">
        <f>VLOOKUP(A3980,'Novitas non-facility'!$B:$C,2,FALSE)</f>
        <v>115.88</v>
      </c>
      <c r="E3980" s="21">
        <f>VLOOKUP(A3980,'Novitas facilty'!$B:$C,2,FALSE)</f>
        <v>127.54</v>
      </c>
      <c r="F3980" s="21"/>
      <c r="G3980" s="47">
        <f t="shared" si="111"/>
        <v>174</v>
      </c>
      <c r="H3980" s="47">
        <f t="shared" si="112"/>
        <v>192</v>
      </c>
    </row>
    <row r="3981" spans="1:8" x14ac:dyDescent="0.25">
      <c r="A3981" s="21">
        <v>99464</v>
      </c>
      <c r="B3981" s="21"/>
      <c r="C3981" s="21" t="s">
        <v>2810</v>
      </c>
      <c r="D3981" s="21">
        <f>VLOOKUP(A3981,'Novitas non-facility'!$B:$C,2,FALSE)</f>
        <v>77.2</v>
      </c>
      <c r="E3981" s="21">
        <f>VLOOKUP(A3981,'Novitas facilty'!$B:$C,2,FALSE)</f>
        <v>75.86</v>
      </c>
      <c r="F3981" s="21"/>
      <c r="G3981" s="47">
        <f t="shared" si="111"/>
        <v>116</v>
      </c>
      <c r="H3981" s="47">
        <f t="shared" si="112"/>
        <v>114</v>
      </c>
    </row>
    <row r="3982" spans="1:8" x14ac:dyDescent="0.25">
      <c r="A3982" s="21">
        <v>99465</v>
      </c>
      <c r="B3982" s="21"/>
      <c r="C3982" s="21" t="s">
        <v>2811</v>
      </c>
      <c r="D3982" s="21">
        <f>VLOOKUP(A3982,'Novitas non-facility'!$B:$C,2,FALSE)</f>
        <v>150.07</v>
      </c>
      <c r="E3982" s="21">
        <f>VLOOKUP(A3982,'Novitas facilty'!$B:$C,2,FALSE)</f>
        <v>162.88</v>
      </c>
      <c r="F3982" s="21"/>
      <c r="G3982" s="47">
        <f t="shared" si="111"/>
        <v>226</v>
      </c>
      <c r="H3982" s="47">
        <f t="shared" si="112"/>
        <v>245</v>
      </c>
    </row>
    <row r="3983" spans="1:8" x14ac:dyDescent="0.25">
      <c r="A3983" s="21">
        <v>99466</v>
      </c>
      <c r="B3983" s="21"/>
      <c r="C3983" s="21" t="s">
        <v>2812</v>
      </c>
      <c r="D3983" s="21">
        <f>VLOOKUP(A3983,'Novitas non-facility'!$B:$C,2,FALSE)</f>
        <v>245.58</v>
      </c>
      <c r="E3983" s="21">
        <f>VLOOKUP(A3983,'Novitas facilty'!$B:$C,2,FALSE)</f>
        <v>244.24</v>
      </c>
      <c r="F3983" s="21"/>
      <c r="G3983" s="47">
        <f t="shared" si="111"/>
        <v>369</v>
      </c>
      <c r="H3983" s="47">
        <f t="shared" si="112"/>
        <v>367</v>
      </c>
    </row>
    <row r="3984" spans="1:8" x14ac:dyDescent="0.25">
      <c r="A3984" s="21">
        <v>99467</v>
      </c>
      <c r="B3984" s="21"/>
      <c r="C3984" s="21" t="s">
        <v>2813</v>
      </c>
      <c r="D3984" s="21">
        <f>VLOOKUP(A3984,'Novitas non-facility'!$B:$C,2,FALSE)</f>
        <v>124.2</v>
      </c>
      <c r="E3984" s="21">
        <f>VLOOKUP(A3984,'Novitas facilty'!$B:$C,2,FALSE)</f>
        <v>123.76</v>
      </c>
      <c r="F3984" s="21"/>
      <c r="G3984" s="47">
        <f t="shared" si="111"/>
        <v>187</v>
      </c>
      <c r="H3984" s="47">
        <f t="shared" si="112"/>
        <v>186</v>
      </c>
    </row>
    <row r="3985" spans="1:8" x14ac:dyDescent="0.25">
      <c r="A3985" s="21">
        <v>99468</v>
      </c>
      <c r="B3985" s="21"/>
      <c r="C3985" s="21" t="s">
        <v>2814</v>
      </c>
      <c r="D3985" s="21">
        <f>VLOOKUP(A3985,'Novitas non-facility'!$B:$C,2,FALSE)</f>
        <v>948.14</v>
      </c>
      <c r="E3985" s="21">
        <f>VLOOKUP(A3985,'Novitas facilty'!$B:$C,2,FALSE)</f>
        <v>1004.39</v>
      </c>
      <c r="F3985" s="21"/>
      <c r="G3985" s="47">
        <f t="shared" si="111"/>
        <v>1423</v>
      </c>
      <c r="H3985" s="47">
        <f t="shared" si="112"/>
        <v>1507</v>
      </c>
    </row>
    <row r="3986" spans="1:8" x14ac:dyDescent="0.25">
      <c r="A3986" s="21">
        <v>99469</v>
      </c>
      <c r="B3986" s="21"/>
      <c r="C3986" s="21" t="s">
        <v>2815</v>
      </c>
      <c r="D3986" s="21">
        <f>VLOOKUP(A3986,'Novitas non-facility'!$B:$C,2,FALSE)</f>
        <v>410.33</v>
      </c>
      <c r="E3986" s="21">
        <f>VLOOKUP(A3986,'Novitas facilty'!$B:$C,2,FALSE)</f>
        <v>423.5</v>
      </c>
      <c r="F3986" s="21"/>
      <c r="G3986" s="47">
        <f t="shared" si="111"/>
        <v>616</v>
      </c>
      <c r="H3986" s="47">
        <f t="shared" si="112"/>
        <v>636</v>
      </c>
    </row>
    <row r="3987" spans="1:8" x14ac:dyDescent="0.25">
      <c r="A3987" s="21">
        <v>99471</v>
      </c>
      <c r="B3987" s="21"/>
      <c r="C3987" s="21" t="s">
        <v>2816</v>
      </c>
      <c r="D3987" s="21">
        <f>VLOOKUP(A3987,'Novitas non-facility'!$B:$C,2,FALSE)</f>
        <v>820.36</v>
      </c>
      <c r="E3987" s="21">
        <f>VLOOKUP(A3987,'Novitas facilty'!$B:$C,2,FALSE)</f>
        <v>937.62</v>
      </c>
      <c r="F3987" s="21"/>
      <c r="G3987" s="47">
        <f t="shared" si="111"/>
        <v>1231</v>
      </c>
      <c r="H3987" s="47">
        <f t="shared" si="112"/>
        <v>1407</v>
      </c>
    </row>
    <row r="3988" spans="1:8" x14ac:dyDescent="0.25">
      <c r="A3988" s="21">
        <v>99472</v>
      </c>
      <c r="B3988" s="21"/>
      <c r="C3988" s="21" t="s">
        <v>2817</v>
      </c>
      <c r="D3988" s="21">
        <f>VLOOKUP(A3988,'Novitas non-facility'!$B:$C,2,FALSE)</f>
        <v>416.2</v>
      </c>
      <c r="E3988" s="21">
        <f>VLOOKUP(A3988,'Novitas facilty'!$B:$C,2,FALSE)</f>
        <v>436.26</v>
      </c>
      <c r="F3988" s="21"/>
      <c r="G3988" s="47">
        <f t="shared" si="111"/>
        <v>625</v>
      </c>
      <c r="H3988" s="47">
        <f t="shared" si="112"/>
        <v>655</v>
      </c>
    </row>
    <row r="3989" spans="1:8" x14ac:dyDescent="0.25">
      <c r="A3989" s="21">
        <v>99475</v>
      </c>
      <c r="B3989" s="21"/>
      <c r="C3989" s="21" t="s">
        <v>2818</v>
      </c>
      <c r="D3989" s="21">
        <f>VLOOKUP(A3989,'Novitas non-facility'!$B:$C,2,FALSE)</f>
        <v>591.57000000000005</v>
      </c>
      <c r="E3989" s="21">
        <f>VLOOKUP(A3989,'Novitas facilty'!$B:$C,2,FALSE)</f>
        <v>614</v>
      </c>
      <c r="F3989" s="21"/>
      <c r="G3989" s="47">
        <f t="shared" si="111"/>
        <v>888</v>
      </c>
      <c r="H3989" s="47">
        <f t="shared" si="112"/>
        <v>921</v>
      </c>
    </row>
    <row r="3990" spans="1:8" x14ac:dyDescent="0.25">
      <c r="A3990" s="21">
        <v>99476</v>
      </c>
      <c r="B3990" s="21"/>
      <c r="C3990" s="21" t="s">
        <v>2819</v>
      </c>
      <c r="D3990" s="21">
        <f>VLOOKUP(A3990,'Novitas non-facility'!$B:$C,2,FALSE)</f>
        <v>356.73</v>
      </c>
      <c r="E3990" s="21">
        <f>VLOOKUP(A3990,'Novitas facilty'!$B:$C,2,FALSE)</f>
        <v>369.51</v>
      </c>
      <c r="F3990" s="21"/>
      <c r="G3990" s="47">
        <f t="shared" si="111"/>
        <v>536</v>
      </c>
      <c r="H3990" s="47">
        <f t="shared" si="112"/>
        <v>555</v>
      </c>
    </row>
    <row r="3991" spans="1:8" x14ac:dyDescent="0.25">
      <c r="A3991" s="21">
        <v>99477</v>
      </c>
      <c r="B3991" s="21"/>
      <c r="C3991" s="21" t="s">
        <v>2820</v>
      </c>
      <c r="D3991" s="21">
        <f>VLOOKUP(A3991,'Novitas non-facility'!$B:$C,2,FALSE)</f>
        <v>359.4</v>
      </c>
      <c r="E3991" s="21">
        <f>VLOOKUP(A3991,'Novitas facilty'!$B:$C,2,FALSE)</f>
        <v>380.85</v>
      </c>
      <c r="F3991" s="21"/>
      <c r="G3991" s="47">
        <f t="shared" si="111"/>
        <v>540</v>
      </c>
      <c r="H3991" s="47">
        <f t="shared" si="112"/>
        <v>572</v>
      </c>
    </row>
    <row r="3992" spans="1:8" x14ac:dyDescent="0.25">
      <c r="A3992" s="21">
        <v>99478</v>
      </c>
      <c r="B3992" s="21"/>
      <c r="C3992" s="21" t="s">
        <v>2821</v>
      </c>
      <c r="D3992" s="21">
        <f>VLOOKUP(A3992,'Novitas non-facility'!$B:$C,2,FALSE)</f>
        <v>141.44</v>
      </c>
      <c r="E3992" s="21">
        <f>VLOOKUP(A3992,'Novitas facilty'!$B:$C,2,FALSE)</f>
        <v>145.41</v>
      </c>
      <c r="F3992" s="21"/>
      <c r="G3992" s="47">
        <f t="shared" si="111"/>
        <v>213</v>
      </c>
      <c r="H3992" s="47">
        <f t="shared" si="112"/>
        <v>219</v>
      </c>
    </row>
    <row r="3993" spans="1:8" x14ac:dyDescent="0.25">
      <c r="A3993" s="21">
        <v>99479</v>
      </c>
      <c r="B3993" s="21"/>
      <c r="C3993" s="21" t="s">
        <v>2822</v>
      </c>
      <c r="D3993" s="21">
        <f>VLOOKUP(A3993,'Novitas non-facility'!$B:$C,2,FALSE)</f>
        <v>128.87</v>
      </c>
      <c r="E3993" s="21">
        <f>VLOOKUP(A3993,'Novitas facilty'!$B:$C,2,FALSE)</f>
        <v>132.63</v>
      </c>
      <c r="F3993" s="21"/>
      <c r="G3993" s="47">
        <f t="shared" si="111"/>
        <v>194</v>
      </c>
      <c r="H3993" s="47">
        <f t="shared" si="112"/>
        <v>199</v>
      </c>
    </row>
    <row r="3994" spans="1:8" x14ac:dyDescent="0.25">
      <c r="A3994" s="21">
        <v>99480</v>
      </c>
      <c r="B3994" s="21"/>
      <c r="C3994" s="21" t="s">
        <v>2823</v>
      </c>
      <c r="D3994" s="21">
        <f>VLOOKUP(A3994,'Novitas non-facility'!$B:$C,2,FALSE)</f>
        <v>124.2</v>
      </c>
      <c r="E3994" s="21">
        <f>VLOOKUP(A3994,'Novitas facilty'!$B:$C,2,FALSE)</f>
        <v>126.96</v>
      </c>
      <c r="F3994" s="21"/>
      <c r="G3994" s="47">
        <f t="shared" si="111"/>
        <v>187</v>
      </c>
      <c r="H3994" s="47">
        <f t="shared" si="112"/>
        <v>191</v>
      </c>
    </row>
    <row r="3995" spans="1:8" x14ac:dyDescent="0.25">
      <c r="A3995" s="21">
        <v>99490</v>
      </c>
      <c r="B3995" s="21"/>
      <c r="C3995" s="21" t="s">
        <v>2824</v>
      </c>
      <c r="D3995" s="21">
        <f>VLOOKUP(A3995,'Novitas non-facility'!$B:$C,2,FALSE)</f>
        <v>67.319999999999993</v>
      </c>
      <c r="E3995" s="21">
        <f>VLOOKUP(A3995,'Novitas facilty'!$B:$C,2,FALSE)</f>
        <v>53.61</v>
      </c>
      <c r="F3995" s="21"/>
      <c r="G3995" s="47">
        <f t="shared" si="111"/>
        <v>101</v>
      </c>
      <c r="H3995" s="47">
        <f t="shared" si="112"/>
        <v>81</v>
      </c>
    </row>
    <row r="3996" spans="1:8" x14ac:dyDescent="0.25">
      <c r="A3996" s="21">
        <v>99495</v>
      </c>
      <c r="B3996" s="21"/>
      <c r="C3996" s="21" t="s">
        <v>2825</v>
      </c>
      <c r="D3996" s="21">
        <f>VLOOKUP(A3996,'Novitas non-facility'!$B:$C,2,FALSE)</f>
        <v>222.14</v>
      </c>
      <c r="E3996" s="21">
        <f>VLOOKUP(A3996,'Novitas facilty'!$B:$C,2,FALSE)</f>
        <v>148.63</v>
      </c>
      <c r="F3996" s="21"/>
      <c r="G3996" s="47">
        <f t="shared" si="111"/>
        <v>334</v>
      </c>
      <c r="H3996" s="47">
        <f t="shared" si="112"/>
        <v>223</v>
      </c>
    </row>
    <row r="3997" spans="1:8" x14ac:dyDescent="0.25">
      <c r="A3997" s="21">
        <v>99496</v>
      </c>
      <c r="B3997" s="21"/>
      <c r="C3997" s="21" t="s">
        <v>2826</v>
      </c>
      <c r="D3997" s="21">
        <f>VLOOKUP(A3997,'Novitas non-facility'!$B:$C,2,FALSE)</f>
        <v>300.86</v>
      </c>
      <c r="E3997" s="21">
        <f>VLOOKUP(A3997,'Novitas facilty'!$B:$C,2,FALSE)</f>
        <v>202.59</v>
      </c>
      <c r="F3997" s="21"/>
      <c r="G3997" s="47">
        <f t="shared" si="111"/>
        <v>452</v>
      </c>
      <c r="H3997" s="47">
        <f t="shared" si="112"/>
        <v>304</v>
      </c>
    </row>
    <row r="3998" spans="1:8" x14ac:dyDescent="0.25">
      <c r="A3998" s="21">
        <v>99497</v>
      </c>
      <c r="B3998" s="21"/>
      <c r="C3998" s="21" t="s">
        <v>2827</v>
      </c>
      <c r="D3998" s="21">
        <f>VLOOKUP(A3998,'Novitas non-facility'!$B:$C,2,FALSE)</f>
        <v>88.63</v>
      </c>
      <c r="E3998" s="21">
        <f>VLOOKUP(A3998,'Novitas facilty'!$B:$C,2,FALSE)</f>
        <v>80.25</v>
      </c>
      <c r="F3998" s="21"/>
      <c r="G3998" s="47">
        <f t="shared" si="111"/>
        <v>133</v>
      </c>
      <c r="H3998" s="47">
        <f t="shared" si="112"/>
        <v>121</v>
      </c>
    </row>
    <row r="3999" spans="1:8" x14ac:dyDescent="0.25">
      <c r="A3999" s="21">
        <v>99498</v>
      </c>
      <c r="B3999" s="21"/>
      <c r="C3999" s="21" t="s">
        <v>2828</v>
      </c>
      <c r="D3999" s="21">
        <f>VLOOKUP(A3999,'Novitas non-facility'!$B:$C,2,FALSE)</f>
        <v>76.34</v>
      </c>
      <c r="E3999" s="21">
        <f>VLOOKUP(A3999,'Novitas facilty'!$B:$C,2,FALSE)</f>
        <v>75.959999999999994</v>
      </c>
      <c r="F3999" s="21"/>
      <c r="G3999" s="47">
        <f t="shared" si="111"/>
        <v>115</v>
      </c>
      <c r="H3999" s="47">
        <f t="shared" si="112"/>
        <v>114</v>
      </c>
    </row>
    <row r="4000" spans="1:8" x14ac:dyDescent="0.25">
      <c r="A4000" s="21">
        <v>90371</v>
      </c>
      <c r="B4000" s="21"/>
      <c r="C4000" s="21" t="s">
        <v>2960</v>
      </c>
      <c r="D4000" s="47">
        <f>VLOOKUP(A4000,'ASP drug price 2023'!$B$4:$E$32,4,FALSE)</f>
        <v>128.05099999999999</v>
      </c>
      <c r="E4000" s="21">
        <f>VLOOKUP(A4000,'Novitas facilty'!$B:$C,2,FALSE)</f>
        <v>0</v>
      </c>
      <c r="F4000" s="21"/>
      <c r="G4000" s="47">
        <f t="shared" si="111"/>
        <v>193</v>
      </c>
      <c r="H4000" s="47">
        <f t="shared" si="112"/>
        <v>0</v>
      </c>
    </row>
    <row r="4001" spans="1:8" x14ac:dyDescent="0.25">
      <c r="A4001" s="21">
        <v>90375</v>
      </c>
      <c r="B4001" s="21"/>
      <c r="C4001" s="21" t="s">
        <v>2961</v>
      </c>
      <c r="D4001" s="47">
        <f>VLOOKUP(A4001,'ASP drug price 2023'!$B$4:$E$32,4,FALSE)</f>
        <v>278.23599999999999</v>
      </c>
      <c r="E4001" s="21">
        <f>VLOOKUP(A4001,'Novitas facilty'!$B:$C,2,FALSE)</f>
        <v>0</v>
      </c>
      <c r="F4001" s="21"/>
      <c r="G4001" s="47">
        <f t="shared" si="111"/>
        <v>418</v>
      </c>
      <c r="H4001" s="47">
        <f t="shared" si="112"/>
        <v>0</v>
      </c>
    </row>
    <row r="4002" spans="1:8" x14ac:dyDescent="0.25">
      <c r="A4002" s="21">
        <v>90376</v>
      </c>
      <c r="B4002" s="21"/>
      <c r="C4002" s="21" t="s">
        <v>2962</v>
      </c>
      <c r="D4002" s="47">
        <f>VLOOKUP(A4002,'ASP drug price 2023'!$B$4:$E$32,4,FALSE)</f>
        <v>320.86200000000002</v>
      </c>
      <c r="E4002" s="21">
        <f>VLOOKUP(A4002,'Novitas facilty'!$B:$C,2,FALSE)</f>
        <v>0</v>
      </c>
      <c r="F4002" s="21"/>
      <c r="G4002" s="47">
        <f t="shared" si="111"/>
        <v>482</v>
      </c>
      <c r="H4002" s="47">
        <f t="shared" si="112"/>
        <v>0</v>
      </c>
    </row>
    <row r="4003" spans="1:8" x14ac:dyDescent="0.25">
      <c r="A4003" s="21">
        <v>90585</v>
      </c>
      <c r="B4003" s="21"/>
      <c r="C4003" s="21" t="s">
        <v>2963</v>
      </c>
      <c r="D4003" s="47">
        <v>123.39400000000001</v>
      </c>
      <c r="E4003" s="21">
        <f>VLOOKUP(A4003,'Novitas facilty'!$B:$C,2,FALSE)</f>
        <v>0</v>
      </c>
      <c r="F4003" s="21"/>
      <c r="G4003" s="47">
        <f t="shared" si="111"/>
        <v>186</v>
      </c>
      <c r="H4003" s="47">
        <f t="shared" si="112"/>
        <v>0</v>
      </c>
    </row>
    <row r="4004" spans="1:8" x14ac:dyDescent="0.25">
      <c r="A4004" s="21">
        <v>90586</v>
      </c>
      <c r="B4004" s="21"/>
      <c r="C4004" s="21" t="s">
        <v>2964</v>
      </c>
      <c r="D4004" s="47">
        <f>VLOOKUP(A4004,'ASP drug price 2023'!$B$4:$E$32,4,FALSE)</f>
        <v>143.20500000000001</v>
      </c>
      <c r="E4004" s="21">
        <f>VLOOKUP(A4004,'Novitas facilty'!$B:$C,2,FALSE)</f>
        <v>0</v>
      </c>
      <c r="F4004" s="21"/>
      <c r="G4004" s="47">
        <f t="shared" si="111"/>
        <v>215</v>
      </c>
      <c r="H4004" s="47">
        <f t="shared" si="112"/>
        <v>0</v>
      </c>
    </row>
    <row r="4005" spans="1:8" x14ac:dyDescent="0.25">
      <c r="A4005" s="21">
        <v>90630</v>
      </c>
      <c r="B4005" s="21"/>
      <c r="C4005" s="21" t="s">
        <v>2965</v>
      </c>
      <c r="D4005" s="47">
        <v>23.466899999999999</v>
      </c>
      <c r="E4005" s="21">
        <f>VLOOKUP(A4005,'Novitas facilty'!$B:$C,2,FALSE)</f>
        <v>0</v>
      </c>
      <c r="F4005" s="21"/>
      <c r="G4005" s="47">
        <f t="shared" ref="G4005:G4027" si="113">ROUNDUP(D4005*$M$2,0)</f>
        <v>36</v>
      </c>
      <c r="H4005" s="47">
        <f t="shared" ref="H4005:H4027" si="114">ROUNDUP(E4005*$M$2,0)</f>
        <v>0</v>
      </c>
    </row>
    <row r="4006" spans="1:8" x14ac:dyDescent="0.25">
      <c r="A4006" s="21">
        <v>90632</v>
      </c>
      <c r="B4006" s="21"/>
      <c r="C4006" s="21" t="s">
        <v>2966</v>
      </c>
      <c r="D4006" s="47">
        <f>VLOOKUP(A4006,'ASP drug price 2023'!$B$4:$E$32,4,FALSE)</f>
        <v>70.168999999999997</v>
      </c>
      <c r="E4006" s="21">
        <f>VLOOKUP(A4006,'Novitas facilty'!$B:$C,2,FALSE)</f>
        <v>0</v>
      </c>
      <c r="F4006" s="21"/>
      <c r="G4006" s="47">
        <f t="shared" si="113"/>
        <v>106</v>
      </c>
      <c r="H4006" s="47">
        <f t="shared" si="114"/>
        <v>0</v>
      </c>
    </row>
    <row r="4007" spans="1:8" x14ac:dyDescent="0.25">
      <c r="A4007" s="21">
        <v>90656</v>
      </c>
      <c r="B4007" s="21"/>
      <c r="C4007" s="21" t="s">
        <v>2967</v>
      </c>
      <c r="D4007" s="47">
        <v>13.879499999999998</v>
      </c>
      <c r="E4007" s="21">
        <f>VLOOKUP(A4007,'Novitas facilty'!$B:$C,2,FALSE)</f>
        <v>0</v>
      </c>
      <c r="F4007" s="21"/>
      <c r="G4007" s="47">
        <f t="shared" si="113"/>
        <v>21</v>
      </c>
      <c r="H4007" s="47">
        <f t="shared" si="114"/>
        <v>0</v>
      </c>
    </row>
    <row r="4008" spans="1:8" x14ac:dyDescent="0.25">
      <c r="A4008" s="21">
        <v>90657</v>
      </c>
      <c r="B4008" s="21"/>
      <c r="C4008" s="21" t="s">
        <v>2968</v>
      </c>
      <c r="D4008" s="47">
        <v>6.0220500000000001</v>
      </c>
      <c r="E4008" s="21">
        <f>VLOOKUP(A4008,'Novitas facilty'!$B:$C,2,FALSE)</f>
        <v>0</v>
      </c>
      <c r="F4008" s="21"/>
      <c r="G4008" s="47">
        <f t="shared" si="113"/>
        <v>10</v>
      </c>
      <c r="H4008" s="47">
        <f t="shared" si="114"/>
        <v>0</v>
      </c>
    </row>
    <row r="4009" spans="1:8" x14ac:dyDescent="0.25">
      <c r="A4009" s="21">
        <v>90661</v>
      </c>
      <c r="B4009" s="21"/>
      <c r="C4009" s="21" t="s">
        <v>2969</v>
      </c>
      <c r="D4009" s="47">
        <v>22.287949999999999</v>
      </c>
      <c r="E4009" s="21">
        <f>VLOOKUP(A4009,'Novitas facilty'!$B:$C,2,FALSE)</f>
        <v>0</v>
      </c>
      <c r="F4009" s="21"/>
      <c r="G4009" s="47">
        <f t="shared" si="113"/>
        <v>34</v>
      </c>
      <c r="H4009" s="47">
        <f t="shared" si="114"/>
        <v>0</v>
      </c>
    </row>
    <row r="4010" spans="1:8" x14ac:dyDescent="0.25">
      <c r="A4010" s="21">
        <v>90662</v>
      </c>
      <c r="B4010" s="21"/>
      <c r="C4010" s="21" t="s">
        <v>2970</v>
      </c>
      <c r="D4010" s="47">
        <f>VLOOKUP(A4010,'ASP drug price 2023'!$B$4:$E$32,4,FALSE)</f>
        <v>69.941000000000003</v>
      </c>
      <c r="E4010" s="21">
        <f>VLOOKUP(A4010,'Novitas facilty'!$B:$C,2,FALSE)</f>
        <v>0</v>
      </c>
      <c r="F4010" s="21"/>
      <c r="G4010" s="47">
        <f t="shared" si="113"/>
        <v>105</v>
      </c>
      <c r="H4010" s="47">
        <f t="shared" si="114"/>
        <v>0</v>
      </c>
    </row>
    <row r="4011" spans="1:8" x14ac:dyDescent="0.25">
      <c r="A4011" s="21">
        <v>90670</v>
      </c>
      <c r="B4011" s="21"/>
      <c r="C4011" s="21" t="s">
        <v>2971</v>
      </c>
      <c r="D4011" s="47">
        <f>VLOOKUP(A4011,'ASP drug price 2023'!$B$4:$E$32,4,FALSE)</f>
        <v>257.98865000000001</v>
      </c>
      <c r="E4011" s="21">
        <f>VLOOKUP(A4011,'Novitas facilty'!$B:$C,2,FALSE)</f>
        <v>0</v>
      </c>
      <c r="F4011" s="21"/>
      <c r="G4011" s="47">
        <f t="shared" si="113"/>
        <v>387</v>
      </c>
      <c r="H4011" s="47">
        <f t="shared" si="114"/>
        <v>0</v>
      </c>
    </row>
    <row r="4012" spans="1:8" x14ac:dyDescent="0.25">
      <c r="A4012" s="21">
        <v>90672</v>
      </c>
      <c r="B4012" s="21"/>
      <c r="C4012" s="21" t="s">
        <v>2972</v>
      </c>
      <c r="D4012" s="47">
        <f>VLOOKUP(A4012,'ASP drug price 2023'!$B$4:$E$32,4,FALSE)</f>
        <v>26.876000000000001</v>
      </c>
      <c r="E4012" s="21">
        <f>VLOOKUP(A4012,'Novitas facilty'!$B:$C,2,FALSE)</f>
        <v>0</v>
      </c>
      <c r="F4012" s="21"/>
      <c r="G4012" s="47">
        <f t="shared" si="113"/>
        <v>41</v>
      </c>
      <c r="H4012" s="47">
        <f t="shared" si="114"/>
        <v>0</v>
      </c>
    </row>
    <row r="4013" spans="1:8" x14ac:dyDescent="0.25">
      <c r="A4013" s="21">
        <v>90673</v>
      </c>
      <c r="B4013" s="21"/>
      <c r="C4013" s="21" t="s">
        <v>2973</v>
      </c>
      <c r="D4013" s="47">
        <v>37.192499999999995</v>
      </c>
      <c r="E4013" s="21">
        <f>VLOOKUP(A4013,'Novitas facilty'!$B:$C,2,FALSE)</f>
        <v>0</v>
      </c>
      <c r="F4013" s="21"/>
      <c r="G4013" s="47">
        <f t="shared" si="113"/>
        <v>56</v>
      </c>
      <c r="H4013" s="47">
        <f t="shared" si="114"/>
        <v>0</v>
      </c>
    </row>
    <row r="4014" spans="1:8" x14ac:dyDescent="0.25">
      <c r="A4014" s="21">
        <v>90675</v>
      </c>
      <c r="B4014" s="21"/>
      <c r="C4014" s="21" t="s">
        <v>2974</v>
      </c>
      <c r="D4014" s="47">
        <f>VLOOKUP(A4014,'ASP drug price 2023'!$B$4:$E$32,4,FALSE)</f>
        <v>355.21699999999998</v>
      </c>
      <c r="E4014" s="21">
        <f>VLOOKUP(A4014,'Novitas facilty'!$B:$C,2,FALSE)</f>
        <v>0</v>
      </c>
      <c r="F4014" s="21"/>
      <c r="G4014" s="47">
        <f t="shared" si="113"/>
        <v>533</v>
      </c>
      <c r="H4014" s="47">
        <f t="shared" si="114"/>
        <v>0</v>
      </c>
    </row>
    <row r="4015" spans="1:8" x14ac:dyDescent="0.25">
      <c r="A4015" s="21">
        <v>90685</v>
      </c>
      <c r="B4015" s="21"/>
      <c r="C4015" s="21" t="s">
        <v>2975</v>
      </c>
      <c r="D4015" s="47">
        <v>24.595500000000001</v>
      </c>
      <c r="E4015" s="21">
        <f>VLOOKUP(A4015,'Novitas facilty'!$B:$C,2,FALSE)</f>
        <v>0</v>
      </c>
      <c r="F4015" s="21"/>
      <c r="G4015" s="47">
        <f t="shared" si="113"/>
        <v>37</v>
      </c>
      <c r="H4015" s="47">
        <f t="shared" si="114"/>
        <v>0</v>
      </c>
    </row>
    <row r="4016" spans="1:8" x14ac:dyDescent="0.25">
      <c r="A4016" s="21">
        <v>90686</v>
      </c>
      <c r="B4016" s="21"/>
      <c r="C4016" s="21" t="s">
        <v>2976</v>
      </c>
      <c r="D4016" s="47">
        <f>VLOOKUP(A4016,'ASP drug price 2023'!$B$4:$E$32,4,FALSE)</f>
        <v>21.518000000000001</v>
      </c>
      <c r="E4016" s="21">
        <f>VLOOKUP(A4016,'Novitas facilty'!$B:$C,2,FALSE)</f>
        <v>0</v>
      </c>
      <c r="F4016" s="21"/>
      <c r="G4016" s="47">
        <f t="shared" si="113"/>
        <v>33</v>
      </c>
      <c r="H4016" s="47">
        <f t="shared" si="114"/>
        <v>0</v>
      </c>
    </row>
    <row r="4017" spans="1:8" x14ac:dyDescent="0.25">
      <c r="A4017" s="21">
        <v>90687</v>
      </c>
      <c r="B4017" s="21"/>
      <c r="C4017" s="21" t="s">
        <v>2977</v>
      </c>
      <c r="D4017" s="47">
        <f>VLOOKUP(A4017,'ASP drug price 2023'!$B$4:$E$32,4,FALSE)</f>
        <v>10.241</v>
      </c>
      <c r="E4017" s="21">
        <f>VLOOKUP(A4017,'Novitas facilty'!$B:$C,2,FALSE)</f>
        <v>0</v>
      </c>
      <c r="F4017" s="21"/>
      <c r="G4017" s="47">
        <f t="shared" si="113"/>
        <v>16</v>
      </c>
      <c r="H4017" s="47">
        <f t="shared" si="114"/>
        <v>0</v>
      </c>
    </row>
    <row r="4018" spans="1:8" x14ac:dyDescent="0.25">
      <c r="A4018" s="21">
        <v>90688</v>
      </c>
      <c r="B4018" s="21"/>
      <c r="C4018" s="21" t="s">
        <v>2978</v>
      </c>
      <c r="D4018" s="47">
        <f>VLOOKUP(A4018,'ASP drug price 2023'!$B$4:$E$32,4,FALSE)</f>
        <v>20.481999999999999</v>
      </c>
      <c r="E4018" s="21">
        <f>VLOOKUP(A4018,'Novitas facilty'!$B:$C,2,FALSE)</f>
        <v>0</v>
      </c>
      <c r="F4018" s="21"/>
      <c r="G4018" s="47">
        <f t="shared" si="113"/>
        <v>31</v>
      </c>
      <c r="H4018" s="47">
        <f t="shared" si="114"/>
        <v>0</v>
      </c>
    </row>
    <row r="4019" spans="1:8" x14ac:dyDescent="0.25">
      <c r="A4019" s="21">
        <v>90691</v>
      </c>
      <c r="B4019" s="21"/>
      <c r="C4019" s="21" t="s">
        <v>2979</v>
      </c>
      <c r="D4019" s="47">
        <v>90.078999999999994</v>
      </c>
      <c r="E4019" s="21">
        <f>VLOOKUP(A4019,'Novitas facilty'!$B:$C,2,FALSE)</f>
        <v>0</v>
      </c>
      <c r="F4019" s="21"/>
      <c r="G4019" s="47">
        <f t="shared" si="113"/>
        <v>136</v>
      </c>
      <c r="H4019" s="47">
        <f t="shared" si="114"/>
        <v>0</v>
      </c>
    </row>
    <row r="4020" spans="1:8" x14ac:dyDescent="0.25">
      <c r="A4020" s="21">
        <v>90714</v>
      </c>
      <c r="B4020" s="21"/>
      <c r="C4020" s="21" t="s">
        <v>2980</v>
      </c>
      <c r="D4020" s="47">
        <f>VLOOKUP(A4020,'ASP drug price 2023'!$B$4:$E$32,4,FALSE)</f>
        <v>27.780999999999999</v>
      </c>
      <c r="E4020" s="21">
        <f>VLOOKUP(A4020,'Novitas facilty'!$B:$C,2,FALSE)</f>
        <v>0</v>
      </c>
      <c r="F4020" s="21"/>
      <c r="G4020" s="47">
        <f t="shared" si="113"/>
        <v>42</v>
      </c>
      <c r="H4020" s="47">
        <f t="shared" si="114"/>
        <v>0</v>
      </c>
    </row>
    <row r="4021" spans="1:8" x14ac:dyDescent="0.25">
      <c r="A4021" s="21">
        <v>90715</v>
      </c>
      <c r="B4021" s="21"/>
      <c r="C4021" s="21" t="s">
        <v>2981</v>
      </c>
      <c r="D4021" s="47">
        <f>VLOOKUP(A4021,'ASP drug price 2023'!$B$4:$E$32,4,FALSE)</f>
        <v>37.497999999999998</v>
      </c>
      <c r="E4021" s="21">
        <f>VLOOKUP(A4021,'Novitas facilty'!$B:$C,2,FALSE)</f>
        <v>0</v>
      </c>
      <c r="F4021" s="21"/>
      <c r="G4021" s="47">
        <f t="shared" si="113"/>
        <v>57</v>
      </c>
      <c r="H4021" s="47">
        <f t="shared" si="114"/>
        <v>0</v>
      </c>
    </row>
    <row r="4022" spans="1:8" x14ac:dyDescent="0.25">
      <c r="A4022" s="21">
        <v>90732</v>
      </c>
      <c r="B4022" s="21"/>
      <c r="C4022" s="21" t="s">
        <v>2982</v>
      </c>
      <c r="D4022" s="47">
        <f>VLOOKUP(A4022,'ASP drug price 2023'!$B$4:$E$32,4,FALSE)</f>
        <v>133.47215</v>
      </c>
      <c r="E4022" s="21">
        <f>VLOOKUP(A4022,'Novitas facilty'!$B:$C,2,FALSE)</f>
        <v>0</v>
      </c>
      <c r="F4022" s="21"/>
      <c r="G4022" s="47">
        <f t="shared" si="113"/>
        <v>201</v>
      </c>
      <c r="H4022" s="47">
        <f t="shared" si="114"/>
        <v>0</v>
      </c>
    </row>
    <row r="4023" spans="1:8" x14ac:dyDescent="0.25">
      <c r="A4023" s="21">
        <v>90740</v>
      </c>
      <c r="B4023" s="21"/>
      <c r="C4023" s="21" t="s">
        <v>2983</v>
      </c>
      <c r="D4023" s="47">
        <f>VLOOKUP(A4023,'ASP drug price 2023'!$B$4:$E$32,4,FALSE)</f>
        <v>146.32900000000001</v>
      </c>
      <c r="E4023" s="21">
        <f>VLOOKUP(A4023,'Novitas facilty'!$B:$C,2,FALSE)</f>
        <v>0</v>
      </c>
      <c r="F4023" s="21"/>
      <c r="G4023" s="47">
        <f t="shared" si="113"/>
        <v>220</v>
      </c>
      <c r="H4023" s="47">
        <f t="shared" si="114"/>
        <v>0</v>
      </c>
    </row>
    <row r="4024" spans="1:8" x14ac:dyDescent="0.25">
      <c r="A4024" s="21">
        <v>90743</v>
      </c>
      <c r="B4024" s="21"/>
      <c r="C4024" s="21" t="s">
        <v>2984</v>
      </c>
      <c r="D4024" s="47">
        <f>VLOOKUP(A4024,'ASP drug price 2023'!$B$4:$E$32,4,FALSE)</f>
        <v>73.847300000000004</v>
      </c>
      <c r="E4024" s="21">
        <f>VLOOKUP(A4024,'Novitas facilty'!$B:$C,2,FALSE)</f>
        <v>0</v>
      </c>
      <c r="F4024" s="21"/>
      <c r="G4024" s="47">
        <f t="shared" si="113"/>
        <v>111</v>
      </c>
      <c r="H4024" s="47">
        <f t="shared" si="114"/>
        <v>0</v>
      </c>
    </row>
    <row r="4025" spans="1:8" x14ac:dyDescent="0.25">
      <c r="A4025" s="21">
        <v>90744</v>
      </c>
      <c r="B4025" s="21"/>
      <c r="C4025" s="21" t="s">
        <v>2985</v>
      </c>
      <c r="D4025" s="47">
        <f>VLOOKUP(A4025,'ASP drug price 2023'!$B$4:$E$32,4,FALSE)</f>
        <v>29.894600000000001</v>
      </c>
      <c r="E4025" s="21">
        <f>VLOOKUP(A4025,'Novitas facilty'!$B:$C,2,FALSE)</f>
        <v>0</v>
      </c>
      <c r="F4025" s="21"/>
      <c r="G4025" s="47">
        <f t="shared" si="113"/>
        <v>45</v>
      </c>
      <c r="H4025" s="47">
        <f t="shared" si="114"/>
        <v>0</v>
      </c>
    </row>
    <row r="4026" spans="1:8" x14ac:dyDescent="0.25">
      <c r="A4026" s="21">
        <v>90746</v>
      </c>
      <c r="B4026" s="21"/>
      <c r="C4026" s="21" t="s">
        <v>2986</v>
      </c>
      <c r="D4026" s="47">
        <f>VLOOKUP(A4026,'ASP drug price 2023'!$B$4:$E$32,4,FALSE)</f>
        <v>70.376000000000005</v>
      </c>
      <c r="E4026" s="21">
        <f>VLOOKUP(A4026,'Novitas facilty'!$B:$C,2,FALSE)</f>
        <v>0</v>
      </c>
      <c r="F4026" s="21"/>
      <c r="G4026" s="47">
        <f t="shared" si="113"/>
        <v>106</v>
      </c>
      <c r="H4026" s="47">
        <f t="shared" si="114"/>
        <v>0</v>
      </c>
    </row>
    <row r="4027" spans="1:8" x14ac:dyDescent="0.25">
      <c r="A4027" s="21">
        <v>90747</v>
      </c>
      <c r="B4027" s="21"/>
      <c r="C4027" s="21" t="s">
        <v>2987</v>
      </c>
      <c r="D4027" s="47">
        <f>VLOOKUP(A4027,'ASP drug price 2023'!$B$4:$E$32,4,FALSE)</f>
        <v>140.75200000000001</v>
      </c>
      <c r="E4027" s="21">
        <f>VLOOKUP(A4027,'Novitas facilty'!$B:$C,2,FALSE)</f>
        <v>0</v>
      </c>
      <c r="F4027" s="21"/>
      <c r="G4027" s="47">
        <f t="shared" si="113"/>
        <v>212</v>
      </c>
      <c r="H4027" s="47">
        <f t="shared" si="114"/>
        <v>0</v>
      </c>
    </row>
    <row r="4028" spans="1:8" x14ac:dyDescent="0.25">
      <c r="A4028" s="33" t="s">
        <v>2885</v>
      </c>
      <c r="B4028" s="33"/>
      <c r="C4028" s="33" t="s">
        <v>2988</v>
      </c>
      <c r="D4028" s="48">
        <f>VLOOKUP(A4028,'ASP drug price 2023'!$B$4:$E$741,4,FALSE)</f>
        <v>0.14199999999999999</v>
      </c>
      <c r="E4028" s="48"/>
      <c r="F4028" s="33"/>
      <c r="G4028" s="48">
        <f>ROUNDUP(D4028*$N$2,0)</f>
        <v>1</v>
      </c>
      <c r="H4028" s="48">
        <f>ROUNDUP(E4028*$N$2,0)</f>
        <v>0</v>
      </c>
    </row>
    <row r="4029" spans="1:8" x14ac:dyDescent="0.25">
      <c r="A4029" s="33" t="s">
        <v>2886</v>
      </c>
      <c r="B4029" s="33"/>
      <c r="C4029" s="33" t="s">
        <v>2989</v>
      </c>
      <c r="D4029" s="48">
        <f>VLOOKUP(A4029,'ASP drug price 2023'!$B$4:$E$741,4,FALSE)</f>
        <v>1.4239999999999999</v>
      </c>
      <c r="E4029" s="48"/>
      <c r="F4029" s="33"/>
      <c r="G4029" s="48">
        <f t="shared" ref="G4029:G4036" si="115">ROUNDUP(D4029*$N$2,0)</f>
        <v>3</v>
      </c>
      <c r="H4029" s="48">
        <f t="shared" ref="H4029:H4036" si="116">ROUNDUP(E4029*$N$2,0)</f>
        <v>0</v>
      </c>
    </row>
    <row r="4030" spans="1:8" x14ac:dyDescent="0.25">
      <c r="A4030" s="33" t="s">
        <v>2887</v>
      </c>
      <c r="B4030" s="33"/>
      <c r="C4030" s="33" t="s">
        <v>2990</v>
      </c>
      <c r="D4030" s="48">
        <f>VLOOKUP(A4030,'ASP drug price 2023'!$B$4:$E$741,4,FALSE)</f>
        <v>1.843</v>
      </c>
      <c r="E4030" s="48"/>
      <c r="F4030" s="33"/>
      <c r="G4030" s="48">
        <f t="shared" si="115"/>
        <v>3</v>
      </c>
      <c r="H4030" s="48">
        <f t="shared" si="116"/>
        <v>0</v>
      </c>
    </row>
    <row r="4031" spans="1:8" x14ac:dyDescent="0.25">
      <c r="A4031" s="33" t="s">
        <v>2888</v>
      </c>
      <c r="B4031" s="33"/>
      <c r="C4031" s="33" t="s">
        <v>2991</v>
      </c>
      <c r="D4031" s="48">
        <f>VLOOKUP(A4031,'ASP drug price 2023'!$B$4:$E$741,4,FALSE)</f>
        <v>1.8080000000000001</v>
      </c>
      <c r="E4031" s="48"/>
      <c r="F4031" s="33"/>
      <c r="G4031" s="48">
        <f t="shared" si="115"/>
        <v>3</v>
      </c>
      <c r="H4031" s="48">
        <f t="shared" si="116"/>
        <v>0</v>
      </c>
    </row>
    <row r="4032" spans="1:8" x14ac:dyDescent="0.25">
      <c r="A4032" s="33" t="s">
        <v>2889</v>
      </c>
      <c r="B4032" s="33"/>
      <c r="C4032" s="33" t="s">
        <v>2992</v>
      </c>
      <c r="D4032" s="48">
        <f>VLOOKUP(A4032,'ASP drug price 2023'!$B$4:$E$741,4,FALSE)</f>
        <v>1.581</v>
      </c>
      <c r="E4032" s="48"/>
      <c r="F4032" s="33"/>
      <c r="G4032" s="48">
        <f t="shared" si="115"/>
        <v>3</v>
      </c>
      <c r="H4032" s="48">
        <f t="shared" si="116"/>
        <v>0</v>
      </c>
    </row>
    <row r="4033" spans="1:8" x14ac:dyDescent="0.25">
      <c r="A4033" s="33" t="s">
        <v>2890</v>
      </c>
      <c r="B4033" s="33"/>
      <c r="C4033" s="33" t="s">
        <v>2993</v>
      </c>
      <c r="D4033" s="48">
        <f>VLOOKUP(A4033,'ASP drug price 2023'!$B$4:$E$741,4,FALSE)</f>
        <v>14.747999999999999</v>
      </c>
      <c r="E4033" s="48"/>
      <c r="F4033" s="33"/>
      <c r="G4033" s="48">
        <f t="shared" si="115"/>
        <v>23</v>
      </c>
      <c r="H4033" s="48">
        <f t="shared" si="116"/>
        <v>0</v>
      </c>
    </row>
    <row r="4034" spans="1:8" x14ac:dyDescent="0.25">
      <c r="A4034" s="33" t="s">
        <v>2891</v>
      </c>
      <c r="B4034" s="33"/>
      <c r="C4034" s="33" t="s">
        <v>2994</v>
      </c>
      <c r="D4034" s="48">
        <v>17.802</v>
      </c>
      <c r="E4034" s="48"/>
      <c r="F4034" s="33"/>
      <c r="G4034" s="48">
        <f t="shared" si="115"/>
        <v>27</v>
      </c>
      <c r="H4034" s="48">
        <f t="shared" si="116"/>
        <v>0</v>
      </c>
    </row>
    <row r="4035" spans="1:8" x14ac:dyDescent="0.25">
      <c r="A4035" s="33" t="s">
        <v>2892</v>
      </c>
      <c r="B4035" s="33"/>
      <c r="C4035" s="33" t="s">
        <v>2995</v>
      </c>
      <c r="D4035" s="48">
        <f>VLOOKUP(A4035,'ASP drug price 2023'!$B$4:$E$741,4,FALSE)</f>
        <v>0.33200000000000002</v>
      </c>
      <c r="E4035" s="48"/>
      <c r="F4035" s="33"/>
      <c r="G4035" s="48">
        <f t="shared" si="115"/>
        <v>1</v>
      </c>
      <c r="H4035" s="48">
        <f t="shared" si="116"/>
        <v>0</v>
      </c>
    </row>
    <row r="4036" spans="1:8" x14ac:dyDescent="0.25">
      <c r="A4036" s="33" t="s">
        <v>2893</v>
      </c>
      <c r="B4036" s="33"/>
      <c r="C4036" s="33" t="s">
        <v>2996</v>
      </c>
      <c r="D4036" s="48" t="s">
        <v>3061</v>
      </c>
      <c r="E4036" s="48"/>
      <c r="F4036" s="33"/>
      <c r="G4036" s="48" t="e">
        <f t="shared" si="115"/>
        <v>#VALUE!</v>
      </c>
      <c r="H4036" s="48">
        <f t="shared" si="116"/>
        <v>0</v>
      </c>
    </row>
    <row r="4037" spans="1:8" x14ac:dyDescent="0.25">
      <c r="A4037" s="32" t="s">
        <v>5387</v>
      </c>
      <c r="B4037" s="32"/>
      <c r="C4037" s="32" t="s">
        <v>5388</v>
      </c>
      <c r="D4037" s="49">
        <f>VLOOKUP(A4037,'ASP drug price 2023'!$B$4:$E$741,4,FALSE)</f>
        <v>43.497999999999998</v>
      </c>
      <c r="E4037" s="49"/>
      <c r="F4037" s="32"/>
      <c r="G4037" s="49">
        <f t="shared" ref="G4037:H4068" si="117">ROUNDUP(D4037*$O$2,0)</f>
        <v>66</v>
      </c>
      <c r="H4037" s="49">
        <f t="shared" si="117"/>
        <v>0</v>
      </c>
    </row>
    <row r="4038" spans="1:8" x14ac:dyDescent="0.25">
      <c r="A4038" s="32" t="s">
        <v>5389</v>
      </c>
      <c r="B4038" s="32"/>
      <c r="C4038" s="32" t="s">
        <v>5390</v>
      </c>
      <c r="D4038" s="49" t="e">
        <f>VLOOKUP(A4038,'ASP drug price 2023'!$B$4:$E$741,4,FALSE)</f>
        <v>#N/A</v>
      </c>
      <c r="E4038" s="49"/>
      <c r="F4038" s="32"/>
      <c r="G4038" s="49" t="e">
        <f t="shared" si="117"/>
        <v>#N/A</v>
      </c>
      <c r="H4038" s="49">
        <f t="shared" si="117"/>
        <v>0</v>
      </c>
    </row>
    <row r="4039" spans="1:8" x14ac:dyDescent="0.25">
      <c r="A4039" s="32" t="s">
        <v>5391</v>
      </c>
      <c r="B4039" s="32"/>
      <c r="C4039" s="32" t="s">
        <v>5392</v>
      </c>
      <c r="D4039" s="49">
        <f>VLOOKUP(A4039,'ASP drug price 2023'!$B$4:$E$741,4,FALSE)</f>
        <v>0.98899999999999999</v>
      </c>
      <c r="E4039" s="49"/>
      <c r="F4039" s="32"/>
      <c r="G4039" s="49">
        <f t="shared" si="117"/>
        <v>2</v>
      </c>
      <c r="H4039" s="49">
        <f t="shared" si="117"/>
        <v>0</v>
      </c>
    </row>
    <row r="4040" spans="1:8" x14ac:dyDescent="0.25">
      <c r="A4040" s="32" t="s">
        <v>5393</v>
      </c>
      <c r="B4040" s="32"/>
      <c r="C4040" s="32" t="s">
        <v>5394</v>
      </c>
      <c r="D4040" s="49">
        <f>VLOOKUP(A4040,'ASP drug price 2023'!$B$4:$E$741,4,FALSE)</f>
        <v>0.05</v>
      </c>
      <c r="E4040" s="49"/>
      <c r="F4040" s="32"/>
      <c r="G4040" s="49">
        <f t="shared" si="117"/>
        <v>1</v>
      </c>
      <c r="H4040" s="49">
        <f t="shared" si="117"/>
        <v>0</v>
      </c>
    </row>
    <row r="4041" spans="1:8" x14ac:dyDescent="0.25">
      <c r="A4041" s="32" t="s">
        <v>5395</v>
      </c>
      <c r="B4041" s="32"/>
      <c r="C4041" s="32" t="s">
        <v>5396</v>
      </c>
      <c r="D4041" s="49" t="e">
        <f>VLOOKUP(A4041,'ASP drug price 2023'!$B$4:$E$741,4,FALSE)</f>
        <v>#N/A</v>
      </c>
      <c r="E4041" s="49"/>
      <c r="F4041" s="32"/>
      <c r="G4041" s="49" t="e">
        <f t="shared" si="117"/>
        <v>#N/A</v>
      </c>
      <c r="H4041" s="49">
        <f t="shared" si="117"/>
        <v>0</v>
      </c>
    </row>
    <row r="4042" spans="1:8" x14ac:dyDescent="0.25">
      <c r="A4042" s="32" t="s">
        <v>5397</v>
      </c>
      <c r="B4042" s="32"/>
      <c r="C4042" s="32" t="s">
        <v>5398</v>
      </c>
      <c r="D4042" s="49">
        <f>VLOOKUP(A4042,'ASP drug price 2023'!$B$4:$E$741,4,FALSE)</f>
        <v>0.51500000000000001</v>
      </c>
      <c r="E4042" s="49"/>
      <c r="F4042" s="32"/>
      <c r="G4042" s="49">
        <f t="shared" si="117"/>
        <v>1</v>
      </c>
      <c r="H4042" s="49">
        <f t="shared" si="117"/>
        <v>0</v>
      </c>
    </row>
    <row r="4043" spans="1:8" x14ac:dyDescent="0.25">
      <c r="A4043" s="32" t="s">
        <v>5399</v>
      </c>
      <c r="B4043" s="32"/>
      <c r="C4043" s="32" t="s">
        <v>5400</v>
      </c>
      <c r="D4043" s="49">
        <f>VLOOKUP(A4043,'ASP drug price 2023'!$B$4:$E$741,4,FALSE)</f>
        <v>0.72299999999999998</v>
      </c>
      <c r="E4043" s="49"/>
      <c r="F4043" s="32"/>
      <c r="G4043" s="49">
        <f t="shared" si="117"/>
        <v>2</v>
      </c>
      <c r="H4043" s="49">
        <f t="shared" si="117"/>
        <v>0</v>
      </c>
    </row>
    <row r="4044" spans="1:8" x14ac:dyDescent="0.25">
      <c r="A4044" s="32" t="s">
        <v>5401</v>
      </c>
      <c r="B4044" s="32"/>
      <c r="C4044" s="32" t="s">
        <v>5402</v>
      </c>
      <c r="D4044" s="49">
        <f>VLOOKUP(A4044,'ASP drug price 2023'!$B$4:$E$741,4,FALSE)</f>
        <v>898.327</v>
      </c>
      <c r="E4044" s="49"/>
      <c r="F4044" s="32"/>
      <c r="G4044" s="49">
        <f t="shared" si="117"/>
        <v>1348</v>
      </c>
      <c r="H4044" s="49">
        <f t="shared" si="117"/>
        <v>0</v>
      </c>
    </row>
    <row r="4045" spans="1:8" x14ac:dyDescent="0.25">
      <c r="A4045" s="32" t="s">
        <v>5403</v>
      </c>
      <c r="B4045" s="32"/>
      <c r="C4045" s="32" t="s">
        <v>5404</v>
      </c>
      <c r="D4045" s="49">
        <f>VLOOKUP(A4045,'ASP drug price 2023'!$B$4:$E$741,4,FALSE)</f>
        <v>208.32400000000001</v>
      </c>
      <c r="E4045" s="49"/>
      <c r="F4045" s="32"/>
      <c r="G4045" s="49">
        <f t="shared" si="117"/>
        <v>313</v>
      </c>
      <c r="H4045" s="49">
        <f t="shared" si="117"/>
        <v>0</v>
      </c>
    </row>
    <row r="4046" spans="1:8" x14ac:dyDescent="0.25">
      <c r="A4046" s="32" t="s">
        <v>5405</v>
      </c>
      <c r="B4046" s="32"/>
      <c r="C4046" s="32" t="s">
        <v>5406</v>
      </c>
      <c r="D4046" s="49">
        <f>VLOOKUP(A4046,'ASP drug price 2023'!$B$4:$E$741,4,FALSE)</f>
        <v>2244.9189999999999</v>
      </c>
      <c r="E4046" s="49"/>
      <c r="F4046" s="32"/>
      <c r="G4046" s="49">
        <f t="shared" si="117"/>
        <v>3368</v>
      </c>
      <c r="H4046" s="49">
        <f t="shared" si="117"/>
        <v>0</v>
      </c>
    </row>
    <row r="4047" spans="1:8" x14ac:dyDescent="0.25">
      <c r="A4047" s="32" t="s">
        <v>5407</v>
      </c>
      <c r="B4047" s="32"/>
      <c r="C4047" s="32" t="s">
        <v>5408</v>
      </c>
      <c r="D4047" s="49" t="e">
        <f>VLOOKUP(A4047,'ASP drug price 2023'!$B$4:$E$741,4,FALSE)</f>
        <v>#N/A</v>
      </c>
      <c r="E4047" s="49"/>
      <c r="F4047" s="32"/>
      <c r="G4047" s="49" t="e">
        <f t="shared" si="117"/>
        <v>#N/A</v>
      </c>
      <c r="H4047" s="49">
        <f t="shared" si="117"/>
        <v>0</v>
      </c>
    </row>
    <row r="4048" spans="1:8" x14ac:dyDescent="0.25">
      <c r="A4048" s="32" t="s">
        <v>5409</v>
      </c>
      <c r="B4048" s="32"/>
      <c r="C4048" s="32" t="s">
        <v>5410</v>
      </c>
      <c r="D4048" s="49" t="e">
        <f>VLOOKUP(A4048,'ASP drug price 2023'!$B$4:$E$741,4,FALSE)</f>
        <v>#N/A</v>
      </c>
      <c r="E4048" s="49"/>
      <c r="F4048" s="32"/>
      <c r="G4048" s="49" t="e">
        <f t="shared" si="117"/>
        <v>#N/A</v>
      </c>
      <c r="H4048" s="49">
        <f t="shared" si="117"/>
        <v>0</v>
      </c>
    </row>
    <row r="4049" spans="1:8" x14ac:dyDescent="0.25">
      <c r="A4049" s="32" t="s">
        <v>5411</v>
      </c>
      <c r="B4049" s="32"/>
      <c r="C4049" s="32" t="s">
        <v>5412</v>
      </c>
      <c r="D4049" s="49">
        <f>VLOOKUP(A4049,'ASP drug price 2023'!$B$4:$E$741,4,FALSE)</f>
        <v>188.44399999999999</v>
      </c>
      <c r="E4049" s="49"/>
      <c r="F4049" s="32"/>
      <c r="G4049" s="49">
        <f t="shared" si="117"/>
        <v>283</v>
      </c>
      <c r="H4049" s="49">
        <f t="shared" si="117"/>
        <v>0</v>
      </c>
    </row>
    <row r="4050" spans="1:8" x14ac:dyDescent="0.25">
      <c r="A4050" s="32" t="s">
        <v>5413</v>
      </c>
      <c r="B4050" s="32"/>
      <c r="C4050" s="32" t="s">
        <v>5414</v>
      </c>
      <c r="D4050" s="49">
        <f>VLOOKUP(A4050,'ASP drug price 2023'!$B$4:$E$741,4,FALSE)</f>
        <v>4.5919999999999996</v>
      </c>
      <c r="E4050" s="49"/>
      <c r="F4050" s="32"/>
      <c r="G4050" s="49">
        <f t="shared" si="117"/>
        <v>7</v>
      </c>
      <c r="H4050" s="49">
        <f t="shared" si="117"/>
        <v>0</v>
      </c>
    </row>
    <row r="4051" spans="1:8" x14ac:dyDescent="0.25">
      <c r="A4051" s="32" t="s">
        <v>5415</v>
      </c>
      <c r="B4051" s="32"/>
      <c r="C4051" s="32" t="s">
        <v>5416</v>
      </c>
      <c r="D4051" s="49">
        <f>VLOOKUP(A4051,'ASP drug price 2023'!$B$4:$E$741,4,FALSE)</f>
        <v>5.0990000000000002</v>
      </c>
      <c r="E4051" s="49"/>
      <c r="F4051" s="32"/>
      <c r="G4051" s="49">
        <f t="shared" si="117"/>
        <v>8</v>
      </c>
      <c r="H4051" s="49">
        <f t="shared" si="117"/>
        <v>0</v>
      </c>
    </row>
    <row r="4052" spans="1:8" x14ac:dyDescent="0.25">
      <c r="A4052" s="32" t="s">
        <v>5417</v>
      </c>
      <c r="B4052" s="32"/>
      <c r="C4052" s="32" t="s">
        <v>5418</v>
      </c>
      <c r="D4052" s="49">
        <f>VLOOKUP(A4052,'ASP drug price 2023'!$B$4:$E$741,4,FALSE)</f>
        <v>0.85899999999999999</v>
      </c>
      <c r="E4052" s="49"/>
      <c r="F4052" s="32"/>
      <c r="G4052" s="49">
        <f t="shared" si="117"/>
        <v>2</v>
      </c>
      <c r="H4052" s="49">
        <f t="shared" si="117"/>
        <v>0</v>
      </c>
    </row>
    <row r="4053" spans="1:8" x14ac:dyDescent="0.25">
      <c r="A4053" s="32" t="s">
        <v>5419</v>
      </c>
      <c r="B4053" s="32"/>
      <c r="C4053" s="32" t="s">
        <v>5420</v>
      </c>
      <c r="D4053" s="49">
        <f>VLOOKUP(A4053,'ASP drug price 2023'!$B$4:$E$741,4,FALSE)</f>
        <v>13.093999999999999</v>
      </c>
      <c r="E4053" s="49"/>
      <c r="F4053" s="32"/>
      <c r="G4053" s="49">
        <f t="shared" si="117"/>
        <v>20</v>
      </c>
      <c r="H4053" s="49">
        <f t="shared" si="117"/>
        <v>0</v>
      </c>
    </row>
    <row r="4054" spans="1:8" x14ac:dyDescent="0.25">
      <c r="A4054" s="32" t="s">
        <v>5421</v>
      </c>
      <c r="B4054" s="32"/>
      <c r="C4054" s="32" t="s">
        <v>5422</v>
      </c>
      <c r="D4054" s="49">
        <f>VLOOKUP(A4054,'ASP drug price 2023'!$B$4:$E$741,4,FALSE)</f>
        <v>41.817999999999998</v>
      </c>
      <c r="E4054" s="49"/>
      <c r="F4054" s="32"/>
      <c r="G4054" s="49">
        <f t="shared" si="117"/>
        <v>63</v>
      </c>
      <c r="H4054" s="49">
        <f t="shared" si="117"/>
        <v>0</v>
      </c>
    </row>
    <row r="4055" spans="1:8" x14ac:dyDescent="0.25">
      <c r="A4055" s="32" t="s">
        <v>5423</v>
      </c>
      <c r="B4055" s="32"/>
      <c r="C4055" s="32" t="s">
        <v>5424</v>
      </c>
      <c r="D4055" s="49">
        <f>VLOOKUP(A4055,'ASP drug price 2023'!$B$4:$E$741,4,FALSE)</f>
        <v>10.298999999999999</v>
      </c>
      <c r="E4055" s="49"/>
      <c r="F4055" s="32"/>
      <c r="G4055" s="49">
        <f t="shared" si="117"/>
        <v>16</v>
      </c>
      <c r="H4055" s="49">
        <f t="shared" si="117"/>
        <v>0</v>
      </c>
    </row>
    <row r="4056" spans="1:8" x14ac:dyDescent="0.25">
      <c r="A4056" s="32" t="s">
        <v>5425</v>
      </c>
      <c r="B4056" s="32"/>
      <c r="C4056" s="32" t="s">
        <v>5426</v>
      </c>
      <c r="D4056" s="49">
        <f>VLOOKUP(A4056,'ASP drug price 2023'!$B$4:$E$741,4,FALSE)</f>
        <v>24.52</v>
      </c>
      <c r="E4056" s="49"/>
      <c r="F4056" s="32"/>
      <c r="G4056" s="49">
        <f t="shared" si="117"/>
        <v>37</v>
      </c>
      <c r="H4056" s="49">
        <f t="shared" si="117"/>
        <v>0</v>
      </c>
    </row>
    <row r="4057" spans="1:8" x14ac:dyDescent="0.25">
      <c r="A4057" s="32" t="s">
        <v>5427</v>
      </c>
      <c r="B4057" s="32"/>
      <c r="C4057" s="32" t="s">
        <v>5428</v>
      </c>
      <c r="D4057" s="49">
        <f>VLOOKUP(A4057,'ASP drug price 2023'!$B$4:$E$741,4,FALSE)</f>
        <v>0.72799999999999998</v>
      </c>
      <c r="E4057" s="49"/>
      <c r="F4057" s="32"/>
      <c r="G4057" s="49">
        <f t="shared" si="117"/>
        <v>2</v>
      </c>
      <c r="H4057" s="49">
        <f t="shared" si="117"/>
        <v>0</v>
      </c>
    </row>
    <row r="4058" spans="1:8" x14ac:dyDescent="0.25">
      <c r="A4058" s="32" t="s">
        <v>5429</v>
      </c>
      <c r="B4058" s="32"/>
      <c r="C4058" s="32" t="s">
        <v>5430</v>
      </c>
      <c r="D4058" s="49">
        <f>VLOOKUP(A4058,'ASP drug price 2023'!$B$4:$E$741,4,FALSE)</f>
        <v>2.282</v>
      </c>
      <c r="E4058" s="49"/>
      <c r="F4058" s="32"/>
      <c r="G4058" s="49">
        <f t="shared" si="117"/>
        <v>4</v>
      </c>
      <c r="H4058" s="49">
        <f t="shared" si="117"/>
        <v>0</v>
      </c>
    </row>
    <row r="4059" spans="1:8" x14ac:dyDescent="0.25">
      <c r="A4059" s="32" t="s">
        <v>5431</v>
      </c>
      <c r="B4059" s="32"/>
      <c r="C4059" s="32" t="s">
        <v>5432</v>
      </c>
      <c r="D4059" s="49">
        <f>VLOOKUP(A4059,'ASP drug price 2023'!$B$4:$E$741,4,FALSE)</f>
        <v>0.51300000000000001</v>
      </c>
      <c r="E4059" s="49"/>
      <c r="F4059" s="32"/>
      <c r="G4059" s="49">
        <f t="shared" si="117"/>
        <v>1</v>
      </c>
      <c r="H4059" s="49">
        <f t="shared" si="117"/>
        <v>0</v>
      </c>
    </row>
    <row r="4060" spans="1:8" x14ac:dyDescent="0.25">
      <c r="A4060" s="32" t="s">
        <v>5433</v>
      </c>
      <c r="B4060" s="32"/>
      <c r="C4060" s="32" t="s">
        <v>5434</v>
      </c>
      <c r="D4060" s="49">
        <f>VLOOKUP(A4060,'ASP drug price 2023'!$B$4:$E$741,4,FALSE)</f>
        <v>6.758</v>
      </c>
      <c r="E4060" s="49"/>
      <c r="F4060" s="32"/>
      <c r="G4060" s="49">
        <f t="shared" si="117"/>
        <v>11</v>
      </c>
      <c r="H4060" s="49">
        <f t="shared" si="117"/>
        <v>0</v>
      </c>
    </row>
    <row r="4061" spans="1:8" x14ac:dyDescent="0.25">
      <c r="A4061" s="32" t="s">
        <v>5435</v>
      </c>
      <c r="B4061" s="32"/>
      <c r="C4061" s="32" t="s">
        <v>5436</v>
      </c>
      <c r="D4061" s="49" t="e">
        <f>VLOOKUP(A4061,'ASP drug price 2023'!$B$4:$E$741,4,FALSE)</f>
        <v>#N/A</v>
      </c>
      <c r="E4061" s="49"/>
      <c r="F4061" s="32"/>
      <c r="G4061" s="49" t="e">
        <f t="shared" si="117"/>
        <v>#N/A</v>
      </c>
      <c r="H4061" s="49">
        <f t="shared" si="117"/>
        <v>0</v>
      </c>
    </row>
    <row r="4062" spans="1:8" x14ac:dyDescent="0.25">
      <c r="A4062" s="32" t="s">
        <v>5437</v>
      </c>
      <c r="B4062" s="32"/>
      <c r="C4062" s="32" t="s">
        <v>5438</v>
      </c>
      <c r="D4062" s="49">
        <f>VLOOKUP(A4062,'ASP drug price 2023'!$B$4:$E$741,4,FALSE)</f>
        <v>6.4189999999999996</v>
      </c>
      <c r="E4062" s="49"/>
      <c r="F4062" s="32"/>
      <c r="G4062" s="49">
        <f t="shared" si="117"/>
        <v>10</v>
      </c>
      <c r="H4062" s="49">
        <f t="shared" si="117"/>
        <v>0</v>
      </c>
    </row>
    <row r="4063" spans="1:8" x14ac:dyDescent="0.25">
      <c r="A4063" s="32" t="s">
        <v>5439</v>
      </c>
      <c r="B4063" s="32"/>
      <c r="C4063" s="32" t="s">
        <v>5440</v>
      </c>
      <c r="D4063" s="49">
        <f>VLOOKUP(A4063,'ASP drug price 2023'!$B$4:$E$741,4,FALSE)</f>
        <v>2.5659999999999998</v>
      </c>
      <c r="E4063" s="49"/>
      <c r="F4063" s="32"/>
      <c r="G4063" s="49">
        <f t="shared" si="117"/>
        <v>4</v>
      </c>
      <c r="H4063" s="49">
        <f t="shared" si="117"/>
        <v>0</v>
      </c>
    </row>
    <row r="4064" spans="1:8" x14ac:dyDescent="0.25">
      <c r="A4064" s="32" t="s">
        <v>5441</v>
      </c>
      <c r="B4064" s="32"/>
      <c r="C4064" s="32" t="s">
        <v>5442</v>
      </c>
      <c r="D4064" s="49">
        <f>VLOOKUP(A4064,'ASP drug price 2023'!$B$4:$E$741,4,FALSE)</f>
        <v>6.4000000000000001E-2</v>
      </c>
      <c r="E4064" s="49"/>
      <c r="F4064" s="32"/>
      <c r="G4064" s="49">
        <f t="shared" si="117"/>
        <v>1</v>
      </c>
      <c r="H4064" s="49">
        <f t="shared" si="117"/>
        <v>0</v>
      </c>
    </row>
    <row r="4065" spans="1:8" x14ac:dyDescent="0.25">
      <c r="A4065" s="32" t="s">
        <v>5443</v>
      </c>
      <c r="B4065" s="32"/>
      <c r="C4065" s="32" t="s">
        <v>5444</v>
      </c>
      <c r="D4065" s="49" t="e">
        <f>VLOOKUP(A4065,'ASP drug price 2023'!$B$4:$E$741,4,FALSE)</f>
        <v>#N/A</v>
      </c>
      <c r="E4065" s="49"/>
      <c r="F4065" s="32"/>
      <c r="G4065" s="49" t="e">
        <f t="shared" si="117"/>
        <v>#N/A</v>
      </c>
      <c r="H4065" s="49">
        <f t="shared" si="117"/>
        <v>0</v>
      </c>
    </row>
    <row r="4066" spans="1:8" x14ac:dyDescent="0.25">
      <c r="A4066" s="32" t="s">
        <v>5445</v>
      </c>
      <c r="B4066" s="32"/>
      <c r="C4066" s="32" t="s">
        <v>5446</v>
      </c>
      <c r="D4066" s="49">
        <f>VLOOKUP(A4066,'ASP drug price 2023'!$B$4:$E$741,4,FALSE)</f>
        <v>185.923</v>
      </c>
      <c r="E4066" s="49"/>
      <c r="F4066" s="32"/>
      <c r="G4066" s="49">
        <f t="shared" si="117"/>
        <v>279</v>
      </c>
      <c r="H4066" s="49">
        <f t="shared" si="117"/>
        <v>0</v>
      </c>
    </row>
    <row r="4067" spans="1:8" x14ac:dyDescent="0.25">
      <c r="A4067" s="32" t="s">
        <v>5447</v>
      </c>
      <c r="B4067" s="32"/>
      <c r="C4067" s="32" t="s">
        <v>5448</v>
      </c>
      <c r="D4067" s="49">
        <f>VLOOKUP(A4067,'ASP drug price 2023'!$B$4:$E$741,4,FALSE)</f>
        <v>59.698</v>
      </c>
      <c r="E4067" s="49"/>
      <c r="F4067" s="32"/>
      <c r="G4067" s="49">
        <f t="shared" si="117"/>
        <v>90</v>
      </c>
      <c r="H4067" s="49">
        <f t="shared" si="117"/>
        <v>0</v>
      </c>
    </row>
    <row r="4068" spans="1:8" x14ac:dyDescent="0.25">
      <c r="A4068" s="32" t="s">
        <v>5449</v>
      </c>
      <c r="B4068" s="32"/>
      <c r="C4068" s="32" t="s">
        <v>5450</v>
      </c>
      <c r="D4068" s="49">
        <f>VLOOKUP(A4068,'ASP drug price 2023'!$B$4:$E$741,4,FALSE)</f>
        <v>4238.6880000000001</v>
      </c>
      <c r="E4068" s="49"/>
      <c r="F4068" s="32"/>
      <c r="G4068" s="49">
        <f t="shared" si="117"/>
        <v>6359</v>
      </c>
      <c r="H4068" s="49">
        <f t="shared" si="117"/>
        <v>0</v>
      </c>
    </row>
    <row r="4069" spans="1:8" x14ac:dyDescent="0.25">
      <c r="A4069" s="32" t="s">
        <v>5451</v>
      </c>
      <c r="B4069" s="32"/>
      <c r="C4069" s="32" t="s">
        <v>5452</v>
      </c>
      <c r="D4069" s="49">
        <f>VLOOKUP(A4069,'ASP drug price 2023'!$B$4:$E$741,4,FALSE)</f>
        <v>3.7829999999999999</v>
      </c>
      <c r="E4069" s="49"/>
      <c r="F4069" s="32"/>
      <c r="G4069" s="49">
        <f t="shared" ref="G4069:H4099" si="118">ROUNDUP(D4069*$O$2,0)</f>
        <v>6</v>
      </c>
      <c r="H4069" s="49">
        <f t="shared" si="118"/>
        <v>0</v>
      </c>
    </row>
    <row r="4070" spans="1:8" x14ac:dyDescent="0.25">
      <c r="A4070" s="32" t="s">
        <v>5453</v>
      </c>
      <c r="B4070" s="32"/>
      <c r="C4070" s="32" t="s">
        <v>5454</v>
      </c>
      <c r="D4070" s="49">
        <f>VLOOKUP(A4070,'ASP drug price 2023'!$B$4:$E$741,4,FALSE)</f>
        <v>50.198999999999998</v>
      </c>
      <c r="E4070" s="49"/>
      <c r="F4070" s="32"/>
      <c r="G4070" s="49">
        <f t="shared" si="118"/>
        <v>76</v>
      </c>
      <c r="H4070" s="49">
        <f t="shared" si="118"/>
        <v>0</v>
      </c>
    </row>
    <row r="4071" spans="1:8" x14ac:dyDescent="0.25">
      <c r="A4071" s="32" t="s">
        <v>5455</v>
      </c>
      <c r="B4071" s="32"/>
      <c r="C4071" s="32" t="s">
        <v>5456</v>
      </c>
      <c r="D4071" s="49">
        <f>VLOOKUP(A4071,'ASP drug price 2023'!$B$4:$E$741,4,FALSE)</f>
        <v>24.187999999999999</v>
      </c>
      <c r="E4071" s="49"/>
      <c r="F4071" s="32"/>
      <c r="G4071" s="49">
        <f t="shared" si="118"/>
        <v>37</v>
      </c>
      <c r="H4071" s="49">
        <f t="shared" si="118"/>
        <v>0</v>
      </c>
    </row>
    <row r="4072" spans="1:8" x14ac:dyDescent="0.25">
      <c r="A4072" s="32" t="s">
        <v>5457</v>
      </c>
      <c r="B4072" s="32"/>
      <c r="C4072" s="32" t="s">
        <v>5458</v>
      </c>
      <c r="D4072" s="49">
        <f>VLOOKUP(A4072,'ASP drug price 2023'!$B$4:$E$741,4,FALSE)</f>
        <v>17.463999999999999</v>
      </c>
      <c r="E4072" s="49"/>
      <c r="F4072" s="32"/>
      <c r="G4072" s="49">
        <f t="shared" si="118"/>
        <v>27</v>
      </c>
      <c r="H4072" s="49">
        <f t="shared" si="118"/>
        <v>0</v>
      </c>
    </row>
    <row r="4073" spans="1:8" x14ac:dyDescent="0.25">
      <c r="A4073" s="32" t="s">
        <v>5459</v>
      </c>
      <c r="B4073" s="32"/>
      <c r="C4073" s="32" t="s">
        <v>5460</v>
      </c>
      <c r="D4073" s="49">
        <f>VLOOKUP(A4073,'ASP drug price 2023'!$B$4:$E$741,4,FALSE)</f>
        <v>13.88</v>
      </c>
      <c r="E4073" s="49"/>
      <c r="F4073" s="32"/>
      <c r="G4073" s="49">
        <f t="shared" si="118"/>
        <v>21</v>
      </c>
      <c r="H4073" s="49">
        <f t="shared" si="118"/>
        <v>0</v>
      </c>
    </row>
    <row r="4074" spans="1:8" x14ac:dyDescent="0.25">
      <c r="A4074" s="32" t="s">
        <v>5461</v>
      </c>
      <c r="B4074" s="32"/>
      <c r="C4074" s="32" t="s">
        <v>5462</v>
      </c>
      <c r="D4074" s="49">
        <f>VLOOKUP(A4074,'ASP drug price 2023'!$B$4:$E$741,4,FALSE)</f>
        <v>18.111999999999998</v>
      </c>
      <c r="E4074" s="49"/>
      <c r="F4074" s="32"/>
      <c r="G4074" s="49">
        <f t="shared" si="118"/>
        <v>28</v>
      </c>
      <c r="H4074" s="49">
        <f t="shared" si="118"/>
        <v>0</v>
      </c>
    </row>
    <row r="4075" spans="1:8" x14ac:dyDescent="0.25">
      <c r="A4075" s="32" t="s">
        <v>5463</v>
      </c>
      <c r="B4075" s="32"/>
      <c r="C4075" s="32" t="s">
        <v>5464</v>
      </c>
      <c r="D4075" s="49">
        <f>VLOOKUP(A4075,'ASP drug price 2023'!$B$4:$E$741,4,FALSE)</f>
        <v>0.26100000000000001</v>
      </c>
      <c r="E4075" s="49"/>
      <c r="F4075" s="32"/>
      <c r="G4075" s="49">
        <f t="shared" si="118"/>
        <v>1</v>
      </c>
      <c r="H4075" s="49">
        <f t="shared" si="118"/>
        <v>0</v>
      </c>
    </row>
    <row r="4076" spans="1:8" x14ac:dyDescent="0.25">
      <c r="A4076" s="32" t="s">
        <v>2894</v>
      </c>
      <c r="B4076" s="32"/>
      <c r="C4076" s="32" t="s">
        <v>2997</v>
      </c>
      <c r="D4076" s="49">
        <f>VLOOKUP(A4076,'ASP drug price 2023'!$B$4:$E$741,4,FALSE)</f>
        <v>6.319</v>
      </c>
      <c r="E4076" s="49"/>
      <c r="F4076" s="32"/>
      <c r="G4076" s="49">
        <f t="shared" si="118"/>
        <v>10</v>
      </c>
      <c r="H4076" s="49">
        <f t="shared" si="118"/>
        <v>0</v>
      </c>
    </row>
    <row r="4077" spans="1:8" x14ac:dyDescent="0.25">
      <c r="A4077" s="32" t="s">
        <v>5465</v>
      </c>
      <c r="B4077" s="32"/>
      <c r="C4077" s="32" t="s">
        <v>5466</v>
      </c>
      <c r="D4077" s="49">
        <f>VLOOKUP(A4077,'ASP drug price 2023'!$B$4:$E$741,4,FALSE)</f>
        <v>8.7309999999999999</v>
      </c>
      <c r="E4077" s="49"/>
      <c r="F4077" s="32"/>
      <c r="G4077" s="49">
        <f t="shared" si="118"/>
        <v>14</v>
      </c>
      <c r="H4077" s="49">
        <f t="shared" si="118"/>
        <v>0</v>
      </c>
    </row>
    <row r="4078" spans="1:8" x14ac:dyDescent="0.25">
      <c r="A4078" s="32" t="s">
        <v>2895</v>
      </c>
      <c r="B4078" s="32"/>
      <c r="C4078" s="32" t="s">
        <v>2998</v>
      </c>
      <c r="D4078" s="49">
        <f>VLOOKUP(A4078,'ASP drug price 2023'!$B$4:$E$741,4,FALSE)</f>
        <v>12.475</v>
      </c>
      <c r="E4078" s="49"/>
      <c r="F4078" s="32"/>
      <c r="G4078" s="49">
        <f t="shared" si="118"/>
        <v>19</v>
      </c>
      <c r="H4078" s="49">
        <f t="shared" si="118"/>
        <v>0</v>
      </c>
    </row>
    <row r="4079" spans="1:8" x14ac:dyDescent="0.25">
      <c r="A4079" s="32" t="s">
        <v>5467</v>
      </c>
      <c r="B4079" s="32"/>
      <c r="C4079" s="32" t="s">
        <v>5468</v>
      </c>
      <c r="D4079" s="49">
        <f>VLOOKUP(A4079,'ASP drug price 2023'!$B$4:$E$741,4,FALSE)</f>
        <v>5.1369999999999996</v>
      </c>
      <c r="E4079" s="49"/>
      <c r="F4079" s="32"/>
      <c r="G4079" s="49">
        <f t="shared" si="118"/>
        <v>8</v>
      </c>
      <c r="H4079" s="49">
        <f t="shared" si="118"/>
        <v>0</v>
      </c>
    </row>
    <row r="4080" spans="1:8" x14ac:dyDescent="0.25">
      <c r="A4080" s="32" t="s">
        <v>5469</v>
      </c>
      <c r="B4080" s="32"/>
      <c r="C4080" s="32" t="s">
        <v>5470</v>
      </c>
      <c r="D4080" s="49">
        <f>VLOOKUP(A4080,'ASP drug price 2023'!$B$4:$E$741,4,FALSE)</f>
        <v>4.0380000000000003</v>
      </c>
      <c r="E4080" s="49"/>
      <c r="F4080" s="32"/>
      <c r="G4080" s="49">
        <f t="shared" si="118"/>
        <v>7</v>
      </c>
      <c r="H4080" s="49">
        <f t="shared" si="118"/>
        <v>0</v>
      </c>
    </row>
    <row r="4081" spans="1:8" x14ac:dyDescent="0.25">
      <c r="A4081" s="32" t="s">
        <v>5471</v>
      </c>
      <c r="B4081" s="32"/>
      <c r="C4081" s="32" t="s">
        <v>5472</v>
      </c>
      <c r="D4081" s="49">
        <f>VLOOKUP(A4081,'ASP drug price 2023'!$B$4:$E$741,4,FALSE)</f>
        <v>1.149</v>
      </c>
      <c r="E4081" s="49"/>
      <c r="F4081" s="32"/>
      <c r="G4081" s="49">
        <f t="shared" si="118"/>
        <v>2</v>
      </c>
      <c r="H4081" s="49">
        <f t="shared" si="118"/>
        <v>0</v>
      </c>
    </row>
    <row r="4082" spans="1:8" x14ac:dyDescent="0.25">
      <c r="A4082" s="32" t="s">
        <v>5473</v>
      </c>
      <c r="B4082" s="32"/>
      <c r="C4082" s="32" t="s">
        <v>5474</v>
      </c>
      <c r="D4082" s="49">
        <f>VLOOKUP(A4082,'ASP drug price 2023'!$B$4:$E$741,4,FALSE)</f>
        <v>3.536</v>
      </c>
      <c r="E4082" s="49"/>
      <c r="F4082" s="32"/>
      <c r="G4082" s="49">
        <f t="shared" si="118"/>
        <v>6</v>
      </c>
      <c r="H4082" s="49">
        <f t="shared" si="118"/>
        <v>0</v>
      </c>
    </row>
    <row r="4083" spans="1:8" x14ac:dyDescent="0.25">
      <c r="A4083" s="32" t="s">
        <v>5475</v>
      </c>
      <c r="B4083" s="32"/>
      <c r="C4083" s="32" t="s">
        <v>5476</v>
      </c>
      <c r="D4083" s="49">
        <f>VLOOKUP(A4083,'ASP drug price 2023'!$B$4:$E$741,4,FALSE)</f>
        <v>60.77</v>
      </c>
      <c r="E4083" s="49"/>
      <c r="F4083" s="32"/>
      <c r="G4083" s="49">
        <f t="shared" si="118"/>
        <v>92</v>
      </c>
      <c r="H4083" s="49">
        <f t="shared" si="118"/>
        <v>0</v>
      </c>
    </row>
    <row r="4084" spans="1:8" x14ac:dyDescent="0.25">
      <c r="A4084" s="32" t="s">
        <v>5477</v>
      </c>
      <c r="B4084" s="32"/>
      <c r="C4084" s="32" t="s">
        <v>5478</v>
      </c>
      <c r="D4084" s="49">
        <f>VLOOKUP(A4084,'ASP drug price 2023'!$B$4:$E$741,4,FALSE)</f>
        <v>60.707999999999998</v>
      </c>
      <c r="E4084" s="49"/>
      <c r="F4084" s="32"/>
      <c r="G4084" s="49">
        <f t="shared" si="118"/>
        <v>92</v>
      </c>
      <c r="H4084" s="49">
        <f t="shared" si="118"/>
        <v>0</v>
      </c>
    </row>
    <row r="4085" spans="1:8" x14ac:dyDescent="0.25">
      <c r="A4085" s="32" t="s">
        <v>5479</v>
      </c>
      <c r="B4085" s="32"/>
      <c r="C4085" s="32" t="s">
        <v>5480</v>
      </c>
      <c r="D4085" s="49">
        <f>VLOOKUP(A4085,'ASP drug price 2023'!$B$4:$E$741,4,FALSE)</f>
        <v>5708.5940000000001</v>
      </c>
      <c r="E4085" s="49"/>
      <c r="F4085" s="32"/>
      <c r="G4085" s="49">
        <f t="shared" si="118"/>
        <v>8563</v>
      </c>
      <c r="H4085" s="49">
        <f t="shared" si="118"/>
        <v>0</v>
      </c>
    </row>
    <row r="4086" spans="1:8" x14ac:dyDescent="0.25">
      <c r="A4086" s="32" t="s">
        <v>5481</v>
      </c>
      <c r="B4086" s="32"/>
      <c r="C4086" s="32" t="s">
        <v>5482</v>
      </c>
      <c r="D4086" s="49">
        <f>VLOOKUP(A4086,'ASP drug price 2023'!$B$4:$E$741,4,FALSE)</f>
        <v>5.1680000000000001</v>
      </c>
      <c r="E4086" s="49"/>
      <c r="F4086" s="32"/>
      <c r="G4086" s="49">
        <f t="shared" si="118"/>
        <v>8</v>
      </c>
      <c r="H4086" s="49">
        <f t="shared" si="118"/>
        <v>0</v>
      </c>
    </row>
    <row r="4087" spans="1:8" x14ac:dyDescent="0.25">
      <c r="A4087" s="32" t="s">
        <v>5483</v>
      </c>
      <c r="B4087" s="32"/>
      <c r="C4087" s="32" t="s">
        <v>5484</v>
      </c>
      <c r="D4087" s="49">
        <f>VLOOKUP(A4087,'ASP drug price 2023'!$B$4:$E$741,4,FALSE)</f>
        <v>1937.8869999999999</v>
      </c>
      <c r="E4087" s="49"/>
      <c r="F4087" s="32"/>
      <c r="G4087" s="49">
        <f t="shared" si="118"/>
        <v>2907</v>
      </c>
      <c r="H4087" s="49">
        <f t="shared" si="118"/>
        <v>0</v>
      </c>
    </row>
    <row r="4088" spans="1:8" x14ac:dyDescent="0.25">
      <c r="A4088" s="32" t="s">
        <v>5485</v>
      </c>
      <c r="B4088" s="32"/>
      <c r="C4088" s="32" t="s">
        <v>5486</v>
      </c>
      <c r="D4088" s="49">
        <f>VLOOKUP(A4088,'ASP drug price 2023'!$B$4:$E$741,4,FALSE)</f>
        <v>0.68700000000000006</v>
      </c>
      <c r="E4088" s="49"/>
      <c r="F4088" s="32"/>
      <c r="G4088" s="49">
        <f t="shared" si="118"/>
        <v>2</v>
      </c>
      <c r="H4088" s="49">
        <f t="shared" si="118"/>
        <v>0</v>
      </c>
    </row>
    <row r="4089" spans="1:8" x14ac:dyDescent="0.25">
      <c r="A4089" s="32" t="s">
        <v>5487</v>
      </c>
      <c r="B4089" s="32"/>
      <c r="C4089" s="32" t="s">
        <v>5488</v>
      </c>
      <c r="D4089" s="49">
        <f>VLOOKUP(A4089,'ASP drug price 2023'!$B$4:$E$741,4,FALSE)</f>
        <v>5.617</v>
      </c>
      <c r="E4089" s="49"/>
      <c r="F4089" s="32"/>
      <c r="G4089" s="49">
        <f t="shared" si="118"/>
        <v>9</v>
      </c>
      <c r="H4089" s="49">
        <f t="shared" si="118"/>
        <v>0</v>
      </c>
    </row>
    <row r="4090" spans="1:8" x14ac:dyDescent="0.25">
      <c r="A4090" s="32" t="s">
        <v>5489</v>
      </c>
      <c r="B4090" s="32"/>
      <c r="C4090" s="32" t="s">
        <v>5490</v>
      </c>
      <c r="D4090" s="49">
        <f>VLOOKUP(A4090,'ASP drug price 2023'!$B$4:$E$741,4,FALSE)</f>
        <v>119.55800000000001</v>
      </c>
      <c r="E4090" s="49"/>
      <c r="F4090" s="32"/>
      <c r="G4090" s="49">
        <f t="shared" si="118"/>
        <v>180</v>
      </c>
      <c r="H4090" s="49">
        <f t="shared" si="118"/>
        <v>0</v>
      </c>
    </row>
    <row r="4091" spans="1:8" x14ac:dyDescent="0.25">
      <c r="A4091" s="32" t="s">
        <v>5491</v>
      </c>
      <c r="B4091" s="32"/>
      <c r="C4091" s="32" t="s">
        <v>5492</v>
      </c>
      <c r="D4091" s="49">
        <f>VLOOKUP(A4091,'ASP drug price 2023'!$B$4:$E$741,4,FALSE)</f>
        <v>3.6019999999999999</v>
      </c>
      <c r="E4091" s="49"/>
      <c r="F4091" s="32"/>
      <c r="G4091" s="49">
        <f t="shared" si="118"/>
        <v>6</v>
      </c>
      <c r="H4091" s="49">
        <f t="shared" si="118"/>
        <v>0</v>
      </c>
    </row>
    <row r="4092" spans="1:8" x14ac:dyDescent="0.25">
      <c r="A4092" s="32" t="s">
        <v>5493</v>
      </c>
      <c r="B4092" s="32"/>
      <c r="C4092" s="32" t="s">
        <v>5494</v>
      </c>
      <c r="D4092" s="49">
        <f>VLOOKUP(A4092,'ASP drug price 2023'!$B$4:$E$741,4,FALSE)</f>
        <v>0.26600000000000001</v>
      </c>
      <c r="E4092" s="49"/>
      <c r="F4092" s="32"/>
      <c r="G4092" s="49">
        <f t="shared" si="118"/>
        <v>1</v>
      </c>
      <c r="H4092" s="49">
        <f t="shared" si="118"/>
        <v>0</v>
      </c>
    </row>
    <row r="4093" spans="1:8" x14ac:dyDescent="0.25">
      <c r="A4093" s="32" t="s">
        <v>2896</v>
      </c>
      <c r="B4093" s="32"/>
      <c r="C4093" s="32" t="s">
        <v>2999</v>
      </c>
      <c r="D4093" s="49">
        <f>VLOOKUP(A4093,'ASP drug price 2023'!$B$4:$E$741,4,FALSE)</f>
        <v>2.84</v>
      </c>
      <c r="E4093" s="49"/>
      <c r="F4093" s="32"/>
      <c r="G4093" s="49">
        <f t="shared" si="118"/>
        <v>5</v>
      </c>
      <c r="H4093" s="49">
        <f t="shared" si="118"/>
        <v>0</v>
      </c>
    </row>
    <row r="4094" spans="1:8" x14ac:dyDescent="0.25">
      <c r="A4094" s="32" t="s">
        <v>5495</v>
      </c>
      <c r="B4094" s="32"/>
      <c r="C4094" s="32" t="s">
        <v>5496</v>
      </c>
      <c r="D4094" s="49">
        <f>VLOOKUP(A4094,'ASP drug price 2023'!$B$4:$E$741,4,FALSE)</f>
        <v>0.73</v>
      </c>
      <c r="E4094" s="49"/>
      <c r="F4094" s="32"/>
      <c r="G4094" s="49">
        <f t="shared" si="118"/>
        <v>2</v>
      </c>
      <c r="H4094" s="49">
        <f t="shared" si="118"/>
        <v>0</v>
      </c>
    </row>
    <row r="4095" spans="1:8" x14ac:dyDescent="0.25">
      <c r="A4095" s="32" t="s">
        <v>5497</v>
      </c>
      <c r="B4095" s="32"/>
      <c r="C4095" s="32" t="s">
        <v>5498</v>
      </c>
      <c r="D4095" s="49">
        <f>VLOOKUP(A4095,'ASP drug price 2023'!$B$4:$E$741,4,FALSE)</f>
        <v>1.2869999999999999</v>
      </c>
      <c r="E4095" s="49"/>
      <c r="F4095" s="32"/>
      <c r="G4095" s="49">
        <f t="shared" si="118"/>
        <v>2</v>
      </c>
      <c r="H4095" s="49">
        <f t="shared" si="118"/>
        <v>0</v>
      </c>
    </row>
    <row r="4096" spans="1:8" x14ac:dyDescent="0.25">
      <c r="A4096" s="32" t="s">
        <v>5499</v>
      </c>
      <c r="B4096" s="32"/>
      <c r="C4096" s="32" t="s">
        <v>5500</v>
      </c>
      <c r="D4096" s="49">
        <f>VLOOKUP(A4096,'ASP drug price 2023'!$B$4:$E$741,4,FALSE)</f>
        <v>4.8730000000000002</v>
      </c>
      <c r="E4096" s="49"/>
      <c r="F4096" s="32"/>
      <c r="G4096" s="49">
        <f t="shared" si="118"/>
        <v>8</v>
      </c>
      <c r="H4096" s="49">
        <f t="shared" si="118"/>
        <v>0</v>
      </c>
    </row>
    <row r="4097" spans="1:8" x14ac:dyDescent="0.25">
      <c r="A4097" s="32" t="s">
        <v>5501</v>
      </c>
      <c r="B4097" s="32"/>
      <c r="C4097" s="32" t="s">
        <v>5502</v>
      </c>
      <c r="D4097" s="49">
        <f>VLOOKUP(A4097,'ASP drug price 2023'!$B$4:$E$741,4,FALSE)</f>
        <v>0.52900000000000003</v>
      </c>
      <c r="E4097" s="49"/>
      <c r="F4097" s="32"/>
      <c r="G4097" s="49">
        <f t="shared" si="118"/>
        <v>1</v>
      </c>
      <c r="H4097" s="49">
        <f t="shared" si="118"/>
        <v>0</v>
      </c>
    </row>
    <row r="4098" spans="1:8" x14ac:dyDescent="0.25">
      <c r="A4098" s="32" t="s">
        <v>5503</v>
      </c>
      <c r="B4098" s="32"/>
      <c r="C4098" s="32" t="s">
        <v>5504</v>
      </c>
      <c r="D4098" s="49">
        <f>VLOOKUP(A4098,'ASP drug price 2023'!$B$4:$E$741,4,FALSE)</f>
        <v>2.09</v>
      </c>
      <c r="E4098" s="49"/>
      <c r="F4098" s="32"/>
      <c r="G4098" s="49">
        <f t="shared" si="118"/>
        <v>4</v>
      </c>
      <c r="H4098" s="49">
        <f t="shared" si="118"/>
        <v>0</v>
      </c>
    </row>
    <row r="4099" spans="1:8" x14ac:dyDescent="0.25">
      <c r="A4099" s="32" t="s">
        <v>5505</v>
      </c>
      <c r="B4099" s="32"/>
      <c r="C4099" s="32" t="s">
        <v>5506</v>
      </c>
      <c r="D4099" s="49" t="e">
        <f>VLOOKUP(A4099,'ASP drug price 2023'!$B$4:$E$741,4,FALSE)</f>
        <v>#N/A</v>
      </c>
      <c r="E4099" s="49"/>
      <c r="F4099" s="32"/>
      <c r="G4099" s="49" t="e">
        <f t="shared" si="118"/>
        <v>#N/A</v>
      </c>
      <c r="H4099" s="49">
        <f t="shared" si="118"/>
        <v>0</v>
      </c>
    </row>
    <row r="4100" spans="1:8" x14ac:dyDescent="0.25">
      <c r="A4100" s="26" t="s">
        <v>2897</v>
      </c>
      <c r="B4100" s="26"/>
      <c r="C4100" s="26" t="s">
        <v>3000</v>
      </c>
      <c r="D4100" s="49">
        <f>VLOOKUP(A4100,'ASP drug price 2023'!$B$4:$E$741,4,FALSE)</f>
        <v>6.9379999999999997</v>
      </c>
      <c r="E4100" s="50"/>
      <c r="F4100" s="26"/>
      <c r="G4100" s="50">
        <v>12</v>
      </c>
      <c r="H4100" s="50"/>
    </row>
    <row r="4101" spans="1:8" x14ac:dyDescent="0.25">
      <c r="A4101" s="32" t="s">
        <v>5507</v>
      </c>
      <c r="B4101" s="32"/>
      <c r="C4101" s="32" t="s">
        <v>5508</v>
      </c>
      <c r="D4101" s="49">
        <f>VLOOKUP(A4101,'ASP drug price 2023'!$B$4:$E$741,4,FALSE)</f>
        <v>3.78</v>
      </c>
      <c r="E4101" s="49"/>
      <c r="F4101" s="32"/>
      <c r="G4101" s="49">
        <f t="shared" ref="G4101:G4129" si="119">ROUNDUP(D4101*$O$2,0)</f>
        <v>6</v>
      </c>
      <c r="H4101" s="49"/>
    </row>
    <row r="4102" spans="1:8" x14ac:dyDescent="0.25">
      <c r="A4102" s="32" t="s">
        <v>5509</v>
      </c>
      <c r="B4102" s="32"/>
      <c r="C4102" s="32" t="s">
        <v>5510</v>
      </c>
      <c r="D4102" s="49">
        <f>VLOOKUP(A4102,'ASP drug price 2023'!$B$4:$E$741,4,FALSE)</f>
        <v>1.978</v>
      </c>
      <c r="E4102" s="49"/>
      <c r="F4102" s="32"/>
      <c r="G4102" s="49">
        <f t="shared" si="119"/>
        <v>3</v>
      </c>
      <c r="H4102" s="49"/>
    </row>
    <row r="4103" spans="1:8" x14ac:dyDescent="0.25">
      <c r="A4103" s="32" t="s">
        <v>5511</v>
      </c>
      <c r="B4103" s="32"/>
      <c r="C4103" s="32" t="s">
        <v>5512</v>
      </c>
      <c r="D4103" s="49">
        <f>VLOOKUP(A4103,'ASP drug price 2023'!$B$4:$E$741,4,FALSE)</f>
        <v>5.0609999999999999</v>
      </c>
      <c r="E4103" s="49"/>
      <c r="F4103" s="32"/>
      <c r="G4103" s="49">
        <f t="shared" si="119"/>
        <v>8</v>
      </c>
      <c r="H4103" s="49"/>
    </row>
    <row r="4104" spans="1:8" x14ac:dyDescent="0.25">
      <c r="A4104" s="32" t="s">
        <v>5513</v>
      </c>
      <c r="B4104" s="32"/>
      <c r="C4104" s="32" t="s">
        <v>5514</v>
      </c>
      <c r="D4104" s="49">
        <f>VLOOKUP(A4104,'ASP drug price 2023'!$B$4:$E$741,4,FALSE)</f>
        <v>41.255200000000002</v>
      </c>
      <c r="E4104" s="49"/>
      <c r="F4104" s="32"/>
      <c r="G4104" s="49">
        <f t="shared" si="119"/>
        <v>62</v>
      </c>
      <c r="H4104" s="49"/>
    </row>
    <row r="4105" spans="1:8" x14ac:dyDescent="0.25">
      <c r="A4105" s="32" t="s">
        <v>5515</v>
      </c>
      <c r="B4105" s="32"/>
      <c r="C4105" s="32" t="s">
        <v>5516</v>
      </c>
      <c r="D4105" s="49">
        <f>VLOOKUP(A4105,'ASP drug price 2023'!$B$4:$E$741,4,FALSE)</f>
        <v>22.875</v>
      </c>
      <c r="E4105" s="49"/>
      <c r="F4105" s="32"/>
      <c r="G4105" s="49">
        <f t="shared" si="119"/>
        <v>35</v>
      </c>
      <c r="H4105" s="49"/>
    </row>
    <row r="4106" spans="1:8" x14ac:dyDescent="0.25">
      <c r="A4106" s="32" t="s">
        <v>5517</v>
      </c>
      <c r="B4106" s="32"/>
      <c r="C4106" s="32" t="s">
        <v>5518</v>
      </c>
      <c r="D4106" s="49">
        <f>VLOOKUP(A4106,'ASP drug price 2023'!$B$4:$E$741,4,FALSE)</f>
        <v>22.172999999999998</v>
      </c>
      <c r="E4106" s="49"/>
      <c r="F4106" s="32"/>
      <c r="G4106" s="49">
        <f t="shared" si="119"/>
        <v>34</v>
      </c>
      <c r="H4106" s="49"/>
    </row>
    <row r="4107" spans="1:8" x14ac:dyDescent="0.25">
      <c r="A4107" s="32" t="s">
        <v>5519</v>
      </c>
      <c r="B4107" s="32"/>
      <c r="C4107" s="32" t="s">
        <v>5520</v>
      </c>
      <c r="D4107" s="49">
        <f>VLOOKUP(A4107,'ASP drug price 2023'!$B$4:$E$741,4,FALSE)</f>
        <v>629.77499999999998</v>
      </c>
      <c r="E4107" s="49"/>
      <c r="F4107" s="32"/>
      <c r="G4107" s="49">
        <f t="shared" si="119"/>
        <v>945</v>
      </c>
      <c r="H4107" s="49"/>
    </row>
    <row r="4108" spans="1:8" x14ac:dyDescent="0.25">
      <c r="A4108" s="32" t="s">
        <v>5521</v>
      </c>
      <c r="B4108" s="32"/>
      <c r="C4108" s="32" t="s">
        <v>5522</v>
      </c>
      <c r="D4108" s="49">
        <f>VLOOKUP(A4108,'ASP drug price 2023'!$B$4:$E$741,4,FALSE)</f>
        <v>8.2289999999999992</v>
      </c>
      <c r="E4108" s="49"/>
      <c r="F4108" s="32"/>
      <c r="G4108" s="49">
        <f t="shared" si="119"/>
        <v>13</v>
      </c>
      <c r="H4108" s="49"/>
    </row>
    <row r="4109" spans="1:8" x14ac:dyDescent="0.25">
      <c r="A4109" s="32" t="s">
        <v>5523</v>
      </c>
      <c r="B4109" s="32"/>
      <c r="C4109" s="32" t="s">
        <v>5524</v>
      </c>
      <c r="D4109" s="49">
        <f>VLOOKUP(A4109,'ASP drug price 2023'!$B$4:$E$741,4,FALSE)</f>
        <v>1.091</v>
      </c>
      <c r="E4109" s="49"/>
      <c r="F4109" s="32"/>
      <c r="G4109" s="49">
        <f t="shared" si="119"/>
        <v>2</v>
      </c>
      <c r="H4109" s="49"/>
    </row>
    <row r="4110" spans="1:8" x14ac:dyDescent="0.25">
      <c r="A4110" s="32" t="s">
        <v>5525</v>
      </c>
      <c r="B4110" s="32"/>
      <c r="C4110" s="32" t="s">
        <v>5526</v>
      </c>
      <c r="D4110" s="49">
        <f>VLOOKUP(A4110,'ASP drug price 2023'!$B$4:$E$741,4,FALSE)</f>
        <v>15.784000000000001</v>
      </c>
      <c r="E4110" s="49"/>
      <c r="F4110" s="32"/>
      <c r="G4110" s="49">
        <f t="shared" si="119"/>
        <v>24</v>
      </c>
      <c r="H4110" s="49"/>
    </row>
    <row r="4111" spans="1:8" x14ac:dyDescent="0.25">
      <c r="A4111" s="32" t="s">
        <v>2898</v>
      </c>
      <c r="B4111" s="32"/>
      <c r="C4111" s="32" t="s">
        <v>3001</v>
      </c>
      <c r="D4111" s="49">
        <f>VLOOKUP(A4111,'ASP drug price 2023'!$B$4:$E$741,4,FALSE)</f>
        <v>62.509</v>
      </c>
      <c r="E4111" s="49"/>
      <c r="F4111" s="32"/>
      <c r="G4111" s="49">
        <f t="shared" si="119"/>
        <v>94</v>
      </c>
      <c r="H4111" s="49"/>
    </row>
    <row r="4112" spans="1:8" x14ac:dyDescent="0.25">
      <c r="A4112" s="32" t="s">
        <v>5527</v>
      </c>
      <c r="B4112" s="32"/>
      <c r="C4112" s="32" t="s">
        <v>5528</v>
      </c>
      <c r="D4112" s="49">
        <f>VLOOKUP(A4112,'ASP drug price 2023'!$B$4:$E$741,4,FALSE)</f>
        <v>2.9510000000000001</v>
      </c>
      <c r="E4112" s="49"/>
      <c r="F4112" s="32"/>
      <c r="G4112" s="49">
        <f t="shared" si="119"/>
        <v>5</v>
      </c>
      <c r="H4112" s="49"/>
    </row>
    <row r="4113" spans="1:8" x14ac:dyDescent="0.25">
      <c r="A4113" s="32" t="s">
        <v>5529</v>
      </c>
      <c r="B4113" s="32"/>
      <c r="C4113" s="32" t="s">
        <v>5530</v>
      </c>
      <c r="D4113" s="49" t="e">
        <f>VLOOKUP(A4113,'ASP drug price 2023'!$B$4:$E$741,4,FALSE)</f>
        <v>#N/A</v>
      </c>
      <c r="E4113" s="49"/>
      <c r="F4113" s="32"/>
      <c r="G4113" s="49" t="e">
        <f t="shared" si="119"/>
        <v>#N/A</v>
      </c>
      <c r="H4113" s="49"/>
    </row>
    <row r="4114" spans="1:8" x14ac:dyDescent="0.25">
      <c r="A4114" s="32" t="s">
        <v>5531</v>
      </c>
      <c r="B4114" s="32"/>
      <c r="C4114" s="32" t="s">
        <v>5532</v>
      </c>
      <c r="D4114" s="49">
        <f>VLOOKUP(A4114,'ASP drug price 2023'!$B$4:$E$741,4,FALSE)</f>
        <v>3870.3220000000001</v>
      </c>
      <c r="E4114" s="49"/>
      <c r="F4114" s="32"/>
      <c r="G4114" s="49">
        <f t="shared" si="119"/>
        <v>5806</v>
      </c>
      <c r="H4114" s="49"/>
    </row>
    <row r="4115" spans="1:8" x14ac:dyDescent="0.25">
      <c r="A4115" s="32" t="s">
        <v>5533</v>
      </c>
      <c r="B4115" s="32"/>
      <c r="C4115" s="32" t="s">
        <v>5534</v>
      </c>
      <c r="D4115" s="49">
        <f>VLOOKUP(A4115,'ASP drug price 2023'!$B$4:$E$741,4,FALSE)</f>
        <v>24.419</v>
      </c>
      <c r="E4115" s="49"/>
      <c r="F4115" s="32"/>
      <c r="G4115" s="49">
        <f t="shared" si="119"/>
        <v>37</v>
      </c>
      <c r="H4115" s="49"/>
    </row>
    <row r="4116" spans="1:8" x14ac:dyDescent="0.25">
      <c r="A4116" s="32" t="s">
        <v>5535</v>
      </c>
      <c r="B4116" s="32"/>
      <c r="C4116" s="32" t="s">
        <v>5536</v>
      </c>
      <c r="D4116" s="49">
        <f>VLOOKUP(A4116,'ASP drug price 2023'!$B$4:$E$741,4,FALSE)</f>
        <v>2112.0859999999998</v>
      </c>
      <c r="E4116" s="49"/>
      <c r="F4116" s="32"/>
      <c r="G4116" s="49">
        <f t="shared" si="119"/>
        <v>3169</v>
      </c>
      <c r="H4116" s="49"/>
    </row>
    <row r="4117" spans="1:8" x14ac:dyDescent="0.25">
      <c r="A4117" s="32" t="s">
        <v>5537</v>
      </c>
      <c r="B4117" s="32"/>
      <c r="C4117" s="32" t="s">
        <v>5538</v>
      </c>
      <c r="D4117" s="49">
        <f>VLOOKUP(A4117,'ASP drug price 2023'!$B$4:$E$741,4,FALSE)</f>
        <v>1769.567</v>
      </c>
      <c r="E4117" s="49"/>
      <c r="F4117" s="32"/>
      <c r="G4117" s="49">
        <f t="shared" si="119"/>
        <v>2655</v>
      </c>
      <c r="H4117" s="49"/>
    </row>
    <row r="4118" spans="1:8" x14ac:dyDescent="0.25">
      <c r="A4118" s="32" t="s">
        <v>5539</v>
      </c>
      <c r="B4118" s="32"/>
      <c r="C4118" s="32" t="s">
        <v>5540</v>
      </c>
      <c r="D4118" s="49">
        <f>VLOOKUP(A4118,'ASP drug price 2023'!$B$4:$E$741,4,FALSE)</f>
        <v>14.909000000000001</v>
      </c>
      <c r="E4118" s="49"/>
      <c r="F4118" s="32"/>
      <c r="G4118" s="49">
        <f t="shared" si="119"/>
        <v>23</v>
      </c>
      <c r="H4118" s="49"/>
    </row>
    <row r="4119" spans="1:8" x14ac:dyDescent="0.25">
      <c r="A4119" s="32" t="s">
        <v>5541</v>
      </c>
      <c r="B4119" s="32"/>
      <c r="C4119" s="32" t="s">
        <v>5542</v>
      </c>
      <c r="D4119" s="49">
        <f>VLOOKUP(A4119,'ASP drug price 2023'!$B$4:$E$741,4,FALSE)</f>
        <v>4.8000000000000001E-2</v>
      </c>
      <c r="E4119" s="49"/>
      <c r="F4119" s="32"/>
      <c r="G4119" s="49">
        <f t="shared" si="119"/>
        <v>1</v>
      </c>
      <c r="H4119" s="49"/>
    </row>
    <row r="4120" spans="1:8" x14ac:dyDescent="0.25">
      <c r="A4120" s="32" t="s">
        <v>5543</v>
      </c>
      <c r="B4120" s="32"/>
      <c r="C4120" s="32" t="s">
        <v>5544</v>
      </c>
      <c r="D4120" s="49">
        <f>VLOOKUP(A4120,'ASP drug price 2023'!$B$4:$E$741,4,FALSE)</f>
        <v>3.1230000000000002</v>
      </c>
      <c r="E4120" s="49"/>
      <c r="F4120" s="32"/>
      <c r="G4120" s="49">
        <f t="shared" si="119"/>
        <v>5</v>
      </c>
      <c r="H4120" s="49"/>
    </row>
    <row r="4121" spans="1:8" x14ac:dyDescent="0.25">
      <c r="A4121" s="32" t="s">
        <v>5545</v>
      </c>
      <c r="B4121" s="32"/>
      <c r="C4121" s="32" t="s">
        <v>5546</v>
      </c>
      <c r="D4121" s="49">
        <f>VLOOKUP(A4121,'ASP drug price 2023'!$B$4:$E$741,4,FALSE)</f>
        <v>3.1230000000000002</v>
      </c>
      <c r="E4121" s="49"/>
      <c r="F4121" s="32"/>
      <c r="G4121" s="49">
        <f t="shared" si="119"/>
        <v>5</v>
      </c>
      <c r="H4121" s="49"/>
    </row>
    <row r="4122" spans="1:8" x14ac:dyDescent="0.25">
      <c r="A4122" s="32" t="s">
        <v>5547</v>
      </c>
      <c r="B4122" s="32"/>
      <c r="C4122" s="32" t="s">
        <v>5548</v>
      </c>
      <c r="D4122" s="49">
        <f>VLOOKUP(A4122,'ASP drug price 2023'!$B$4:$E$741,4,FALSE)</f>
        <v>8.2449999999999992</v>
      </c>
      <c r="E4122" s="49"/>
      <c r="F4122" s="32"/>
      <c r="G4122" s="49">
        <f t="shared" si="119"/>
        <v>13</v>
      </c>
      <c r="H4122" s="49"/>
    </row>
    <row r="4123" spans="1:8" x14ac:dyDescent="0.25">
      <c r="A4123" s="32" t="s">
        <v>5549</v>
      </c>
      <c r="B4123" s="32"/>
      <c r="C4123" s="32" t="s">
        <v>5550</v>
      </c>
      <c r="D4123" s="49">
        <f>VLOOKUP(A4123,'ASP drug price 2023'!$B$4:$E$741,4,FALSE)</f>
        <v>1.4359999999999999</v>
      </c>
      <c r="E4123" s="49"/>
      <c r="F4123" s="32"/>
      <c r="G4123" s="49">
        <f t="shared" si="119"/>
        <v>3</v>
      </c>
      <c r="H4123" s="49"/>
    </row>
    <row r="4124" spans="1:8" x14ac:dyDescent="0.25">
      <c r="A4124" s="32" t="s">
        <v>5551</v>
      </c>
      <c r="B4124" s="32"/>
      <c r="C4124" s="32" t="s">
        <v>5552</v>
      </c>
      <c r="D4124" s="49">
        <f>VLOOKUP(A4124,'ASP drug price 2023'!$B$4:$E$741,4,FALSE)</f>
        <v>1.4359999999999999</v>
      </c>
      <c r="E4124" s="49"/>
      <c r="F4124" s="32"/>
      <c r="G4124" s="49">
        <f t="shared" si="119"/>
        <v>3</v>
      </c>
      <c r="H4124" s="49"/>
    </row>
    <row r="4125" spans="1:8" x14ac:dyDescent="0.25">
      <c r="A4125" s="32" t="s">
        <v>5553</v>
      </c>
      <c r="B4125" s="32"/>
      <c r="C4125" s="32" t="s">
        <v>5554</v>
      </c>
      <c r="D4125" s="49">
        <f>VLOOKUP(A4125,'ASP drug price 2023'!$B$4:$E$741,4,FALSE)</f>
        <v>1.276</v>
      </c>
      <c r="E4125" s="49"/>
      <c r="F4125" s="32"/>
      <c r="G4125" s="49">
        <f t="shared" si="119"/>
        <v>2</v>
      </c>
      <c r="H4125" s="49"/>
    </row>
    <row r="4126" spans="1:8" x14ac:dyDescent="0.25">
      <c r="A4126" s="32" t="s">
        <v>5555</v>
      </c>
      <c r="B4126" s="32"/>
      <c r="C4126" s="32" t="s">
        <v>5556</v>
      </c>
      <c r="D4126" s="49">
        <f>VLOOKUP(A4126,'ASP drug price 2023'!$B$4:$E$741,4,FALSE)</f>
        <v>8.6630000000000003</v>
      </c>
      <c r="E4126" s="49"/>
      <c r="F4126" s="32"/>
      <c r="G4126" s="49">
        <f t="shared" si="119"/>
        <v>13</v>
      </c>
      <c r="H4126" s="49"/>
    </row>
    <row r="4127" spans="1:8" x14ac:dyDescent="0.25">
      <c r="A4127" s="32" t="s">
        <v>2899</v>
      </c>
      <c r="B4127" s="32"/>
      <c r="C4127" s="32" t="s">
        <v>3002</v>
      </c>
      <c r="D4127" s="49">
        <f>VLOOKUP(A4127,'ASP drug price 2023'!$B$4:$E$741,4,FALSE)</f>
        <v>23.067</v>
      </c>
      <c r="E4127" s="49"/>
      <c r="F4127" s="32"/>
      <c r="G4127" s="49">
        <f t="shared" si="119"/>
        <v>35</v>
      </c>
      <c r="H4127" s="49"/>
    </row>
    <row r="4128" spans="1:8" x14ac:dyDescent="0.25">
      <c r="A4128" s="32" t="s">
        <v>5557</v>
      </c>
      <c r="B4128" s="32"/>
      <c r="C4128" s="32" t="s">
        <v>5558</v>
      </c>
      <c r="D4128" s="49">
        <f>VLOOKUP(A4128,'ASP drug price 2023'!$B$4:$E$741,4,FALSE)</f>
        <v>29.699000000000002</v>
      </c>
      <c r="E4128" s="49"/>
      <c r="F4128" s="32"/>
      <c r="G4128" s="49">
        <f t="shared" si="119"/>
        <v>45</v>
      </c>
      <c r="H4128" s="49"/>
    </row>
    <row r="4129" spans="1:8" x14ac:dyDescent="0.25">
      <c r="A4129" s="32" t="s">
        <v>2900</v>
      </c>
      <c r="B4129" s="32"/>
      <c r="C4129" s="32" t="s">
        <v>3003</v>
      </c>
      <c r="D4129" s="49">
        <f>VLOOKUP(A4129,'ASP drug price 2023'!$B$4:$E$741,4,FALSE)</f>
        <v>4.6109999999999998</v>
      </c>
      <c r="E4129" s="49"/>
      <c r="F4129" s="32"/>
      <c r="G4129" s="49">
        <f t="shared" si="119"/>
        <v>7</v>
      </c>
      <c r="H4129" s="49"/>
    </row>
    <row r="4130" spans="1:8" x14ac:dyDescent="0.25">
      <c r="A4130" s="26" t="s">
        <v>2901</v>
      </c>
      <c r="B4130" s="26"/>
      <c r="C4130" s="26" t="s">
        <v>3004</v>
      </c>
      <c r="D4130" s="49">
        <f>VLOOKUP(A4130,'ASP drug price 2023'!$B$4:$E$741,4,FALSE)</f>
        <v>8.0549999999999997</v>
      </c>
      <c r="E4130" s="50"/>
      <c r="F4130" s="26"/>
      <c r="G4130" s="50">
        <v>15</v>
      </c>
      <c r="H4130" s="50"/>
    </row>
    <row r="4131" spans="1:8" x14ac:dyDescent="0.25">
      <c r="A4131" s="26" t="s">
        <v>2902</v>
      </c>
      <c r="B4131" s="26"/>
      <c r="C4131" s="26" t="s">
        <v>3005</v>
      </c>
      <c r="D4131" s="49">
        <f>VLOOKUP(A4131,'ASP drug price 2023'!$B$4:$E$741,4,FALSE)</f>
        <v>12.217000000000001</v>
      </c>
      <c r="E4131" s="50"/>
      <c r="F4131" s="26"/>
      <c r="G4131" s="50">
        <v>20</v>
      </c>
      <c r="H4131" s="50"/>
    </row>
    <row r="4132" spans="1:8" x14ac:dyDescent="0.25">
      <c r="A4132" s="32" t="s">
        <v>5559</v>
      </c>
      <c r="B4132" s="32"/>
      <c r="C4132" s="32" t="s">
        <v>5560</v>
      </c>
      <c r="D4132" s="49" t="e">
        <f>VLOOKUP(A4132,'ASP drug price 2023'!$B$4:$E$741,4,FALSE)</f>
        <v>#N/A</v>
      </c>
      <c r="E4132" s="49"/>
      <c r="F4132" s="32"/>
      <c r="G4132" s="49" t="e">
        <f t="shared" ref="G4132:G4163" si="120">ROUNDUP(D4132*$O$2,0)</f>
        <v>#N/A</v>
      </c>
      <c r="H4132" s="49"/>
    </row>
    <row r="4133" spans="1:8" x14ac:dyDescent="0.25">
      <c r="A4133" s="32" t="s">
        <v>5561</v>
      </c>
      <c r="B4133" s="32"/>
      <c r="C4133" s="32" t="s">
        <v>5562</v>
      </c>
      <c r="D4133" s="49">
        <f>VLOOKUP(A4133,'ASP drug price 2023'!$B$4:$E$741,4,FALSE)</f>
        <v>3.2000000000000001E-2</v>
      </c>
      <c r="E4133" s="49"/>
      <c r="F4133" s="32"/>
      <c r="G4133" s="49">
        <f t="shared" si="120"/>
        <v>1</v>
      </c>
      <c r="H4133" s="49"/>
    </row>
    <row r="4134" spans="1:8" x14ac:dyDescent="0.25">
      <c r="A4134" s="32" t="s">
        <v>5563</v>
      </c>
      <c r="B4134" s="32"/>
      <c r="C4134" s="32" t="s">
        <v>5564</v>
      </c>
      <c r="D4134" s="49">
        <f>VLOOKUP(A4134,'ASP drug price 2023'!$B$4:$E$741,4,FALSE)</f>
        <v>0.125</v>
      </c>
      <c r="E4134" s="49"/>
      <c r="F4134" s="32"/>
      <c r="G4134" s="49">
        <f t="shared" si="120"/>
        <v>1</v>
      </c>
      <c r="H4134" s="49"/>
    </row>
    <row r="4135" spans="1:8" x14ac:dyDescent="0.25">
      <c r="A4135" s="32" t="s">
        <v>5565</v>
      </c>
      <c r="B4135" s="32"/>
      <c r="C4135" s="32" t="s">
        <v>5566</v>
      </c>
      <c r="D4135" s="49">
        <f>VLOOKUP(A4135,'ASP drug price 2023'!$B$4:$E$741,4,FALSE)</f>
        <v>57.314999999999998</v>
      </c>
      <c r="E4135" s="49"/>
      <c r="F4135" s="32"/>
      <c r="G4135" s="49">
        <f t="shared" si="120"/>
        <v>86</v>
      </c>
      <c r="H4135" s="49"/>
    </row>
    <row r="4136" spans="1:8" x14ac:dyDescent="0.25">
      <c r="A4136" s="32" t="s">
        <v>5567</v>
      </c>
      <c r="B4136" s="32"/>
      <c r="C4136" s="32" t="s">
        <v>5568</v>
      </c>
      <c r="D4136" s="49">
        <f>VLOOKUP(A4136,'ASP drug price 2023'!$B$4:$E$741,4,FALSE)</f>
        <v>23.931000000000001</v>
      </c>
      <c r="E4136" s="49"/>
      <c r="F4136" s="32"/>
      <c r="G4136" s="49">
        <f t="shared" si="120"/>
        <v>36</v>
      </c>
      <c r="H4136" s="49"/>
    </row>
    <row r="4137" spans="1:8" x14ac:dyDescent="0.25">
      <c r="A4137" s="32" t="s">
        <v>5569</v>
      </c>
      <c r="B4137" s="32"/>
      <c r="C4137" s="32" t="s">
        <v>5570</v>
      </c>
      <c r="D4137" s="49">
        <f>VLOOKUP(A4137,'ASP drug price 2023'!$B$4:$E$741,4,FALSE)</f>
        <v>8.1240000000000006</v>
      </c>
      <c r="E4137" s="49"/>
      <c r="F4137" s="32"/>
      <c r="G4137" s="49">
        <f t="shared" si="120"/>
        <v>13</v>
      </c>
      <c r="H4137" s="49"/>
    </row>
    <row r="4138" spans="1:8" x14ac:dyDescent="0.25">
      <c r="A4138" s="32" t="s">
        <v>5571</v>
      </c>
      <c r="B4138" s="32"/>
      <c r="C4138" s="32" t="s">
        <v>5572</v>
      </c>
      <c r="D4138" s="49">
        <f>VLOOKUP(A4138,'ASP drug price 2023'!$B$4:$E$741,4,FALSE)</f>
        <v>4597.0230000000001</v>
      </c>
      <c r="E4138" s="49"/>
      <c r="F4138" s="32"/>
      <c r="G4138" s="49">
        <f t="shared" si="120"/>
        <v>6896</v>
      </c>
      <c r="H4138" s="49"/>
    </row>
    <row r="4139" spans="1:8" x14ac:dyDescent="0.25">
      <c r="A4139" s="32" t="s">
        <v>5573</v>
      </c>
      <c r="B4139" s="32"/>
      <c r="C4139" s="32" t="s">
        <v>5574</v>
      </c>
      <c r="D4139" s="49">
        <f>VLOOKUP(A4139,'ASP drug price 2023'!$B$4:$E$741,4,FALSE)</f>
        <v>0.56399999999999995</v>
      </c>
      <c r="E4139" s="49"/>
      <c r="F4139" s="32"/>
      <c r="G4139" s="49">
        <f t="shared" si="120"/>
        <v>1</v>
      </c>
      <c r="H4139" s="49"/>
    </row>
    <row r="4140" spans="1:8" x14ac:dyDescent="0.25">
      <c r="A4140" s="32" t="s">
        <v>5575</v>
      </c>
      <c r="B4140" s="32"/>
      <c r="C4140" s="32" t="s">
        <v>5576</v>
      </c>
      <c r="D4140" s="49">
        <f>VLOOKUP(A4140,'ASP drug price 2023'!$B$4:$E$741,4,FALSE)</f>
        <v>4.2229999999999999</v>
      </c>
      <c r="E4140" s="49"/>
      <c r="F4140" s="32"/>
      <c r="G4140" s="49">
        <f t="shared" si="120"/>
        <v>7</v>
      </c>
      <c r="H4140" s="49"/>
    </row>
    <row r="4141" spans="1:8" x14ac:dyDescent="0.25">
      <c r="A4141" s="32" t="s">
        <v>5577</v>
      </c>
      <c r="B4141" s="32"/>
      <c r="C4141" s="32" t="s">
        <v>5578</v>
      </c>
      <c r="D4141" s="49">
        <f>VLOOKUP(A4141,'ASP drug price 2023'!$B$4:$E$741,4,FALSE)</f>
        <v>125.253</v>
      </c>
      <c r="E4141" s="49"/>
      <c r="F4141" s="32"/>
      <c r="G4141" s="49">
        <f t="shared" si="120"/>
        <v>188</v>
      </c>
      <c r="H4141" s="49"/>
    </row>
    <row r="4142" spans="1:8" x14ac:dyDescent="0.25">
      <c r="A4142" s="32" t="s">
        <v>5579</v>
      </c>
      <c r="B4142" s="32"/>
      <c r="C4142" s="32" t="s">
        <v>5580</v>
      </c>
      <c r="D4142" s="49">
        <f>VLOOKUP(A4142,'ASP drug price 2023'!$B$4:$E$741,4,FALSE)</f>
        <v>1.1639999999999999</v>
      </c>
      <c r="E4142" s="49"/>
      <c r="F4142" s="32"/>
      <c r="G4142" s="49">
        <f t="shared" si="120"/>
        <v>2</v>
      </c>
      <c r="H4142" s="49"/>
    </row>
    <row r="4143" spans="1:8" x14ac:dyDescent="0.25">
      <c r="A4143" s="32" t="s">
        <v>5581</v>
      </c>
      <c r="B4143" s="32"/>
      <c r="C4143" s="32" t="s">
        <v>5582</v>
      </c>
      <c r="D4143" s="49">
        <f>VLOOKUP(A4143,'ASP drug price 2023'!$B$4:$E$741,4,FALSE)</f>
        <v>40.514000000000003</v>
      </c>
      <c r="E4143" s="49"/>
      <c r="F4143" s="32"/>
      <c r="G4143" s="49">
        <f t="shared" si="120"/>
        <v>61</v>
      </c>
      <c r="H4143" s="49"/>
    </row>
    <row r="4144" spans="1:8" x14ac:dyDescent="0.25">
      <c r="A4144" s="32" t="s">
        <v>5583</v>
      </c>
      <c r="B4144" s="32"/>
      <c r="C4144" s="32" t="s">
        <v>5584</v>
      </c>
      <c r="D4144" s="49">
        <f>VLOOKUP(A4144,'ASP drug price 2023'!$B$4:$E$741,4,FALSE)</f>
        <v>637.70600000000002</v>
      </c>
      <c r="E4144" s="49"/>
      <c r="F4144" s="32"/>
      <c r="G4144" s="49">
        <f t="shared" si="120"/>
        <v>957</v>
      </c>
      <c r="H4144" s="49"/>
    </row>
    <row r="4145" spans="1:8" x14ac:dyDescent="0.25">
      <c r="A4145" s="32" t="s">
        <v>5585</v>
      </c>
      <c r="B4145" s="32"/>
      <c r="C4145" s="32" t="s">
        <v>5586</v>
      </c>
      <c r="D4145" s="49">
        <f>VLOOKUP(A4145,'ASP drug price 2023'!$B$4:$E$741,4,FALSE)</f>
        <v>16.077000000000002</v>
      </c>
      <c r="E4145" s="49"/>
      <c r="F4145" s="32"/>
      <c r="G4145" s="49">
        <f t="shared" si="120"/>
        <v>25</v>
      </c>
      <c r="H4145" s="49"/>
    </row>
    <row r="4146" spans="1:8" x14ac:dyDescent="0.25">
      <c r="A4146" s="32" t="s">
        <v>5587</v>
      </c>
      <c r="B4146" s="32"/>
      <c r="C4146" s="32" t="s">
        <v>5588</v>
      </c>
      <c r="D4146" s="49">
        <f>VLOOKUP(A4146,'ASP drug price 2023'!$B$4:$E$741,4,FALSE)</f>
        <v>8.1829999999999998</v>
      </c>
      <c r="E4146" s="49"/>
      <c r="F4146" s="32"/>
      <c r="G4146" s="49">
        <f t="shared" si="120"/>
        <v>13</v>
      </c>
      <c r="H4146" s="49"/>
    </row>
    <row r="4147" spans="1:8" x14ac:dyDescent="0.25">
      <c r="A4147" s="32" t="s">
        <v>5589</v>
      </c>
      <c r="B4147" s="32"/>
      <c r="C4147" s="32" t="s">
        <v>5590</v>
      </c>
      <c r="D4147" s="49">
        <f>VLOOKUP(A4147,'ASP drug price 2023'!$B$4:$E$741,4,FALSE)</f>
        <v>3.706</v>
      </c>
      <c r="E4147" s="49"/>
      <c r="F4147" s="32"/>
      <c r="G4147" s="49">
        <f t="shared" si="120"/>
        <v>6</v>
      </c>
      <c r="H4147" s="49"/>
    </row>
    <row r="4148" spans="1:8" x14ac:dyDescent="0.25">
      <c r="A4148" s="32" t="s">
        <v>5591</v>
      </c>
      <c r="B4148" s="32"/>
      <c r="C4148" s="32" t="s">
        <v>5592</v>
      </c>
      <c r="D4148" s="49">
        <f>VLOOKUP(A4148,'ASP drug price 2023'!$B$4:$E$741,4,FALSE)</f>
        <v>6.968</v>
      </c>
      <c r="E4148" s="49"/>
      <c r="F4148" s="32"/>
      <c r="G4148" s="49">
        <f t="shared" si="120"/>
        <v>11</v>
      </c>
      <c r="H4148" s="49"/>
    </row>
    <row r="4149" spans="1:8" x14ac:dyDescent="0.25">
      <c r="A4149" s="32" t="s">
        <v>5593</v>
      </c>
      <c r="B4149" s="32"/>
      <c r="C4149" s="32" t="s">
        <v>5594</v>
      </c>
      <c r="D4149" s="49" t="e">
        <f>VLOOKUP(A4149,'ASP drug price 2023'!$B$4:$E$741,4,FALSE)</f>
        <v>#N/A</v>
      </c>
      <c r="E4149" s="49"/>
      <c r="F4149" s="32"/>
      <c r="G4149" s="49" t="e">
        <f t="shared" si="120"/>
        <v>#N/A</v>
      </c>
      <c r="H4149" s="49"/>
    </row>
    <row r="4150" spans="1:8" x14ac:dyDescent="0.25">
      <c r="A4150" s="32" t="s">
        <v>5595</v>
      </c>
      <c r="B4150" s="32"/>
      <c r="C4150" s="32" t="s">
        <v>5596</v>
      </c>
      <c r="D4150" s="49">
        <f>VLOOKUP(A4150,'ASP drug price 2023'!$B$4:$E$741,4,FALSE)</f>
        <v>0.62</v>
      </c>
      <c r="E4150" s="49"/>
      <c r="F4150" s="32"/>
      <c r="G4150" s="49">
        <f t="shared" si="120"/>
        <v>1</v>
      </c>
      <c r="H4150" s="49"/>
    </row>
    <row r="4151" spans="1:8" x14ac:dyDescent="0.25">
      <c r="A4151" s="32" t="s">
        <v>5597</v>
      </c>
      <c r="B4151" s="32"/>
      <c r="C4151" s="32" t="s">
        <v>5598</v>
      </c>
      <c r="D4151" s="49" t="e">
        <f>VLOOKUP(A4151,'ASP drug price 2023'!$B$4:$E$741,4,FALSE)</f>
        <v>#N/A</v>
      </c>
      <c r="E4151" s="49"/>
      <c r="F4151" s="32"/>
      <c r="G4151" s="49" t="e">
        <f t="shared" si="120"/>
        <v>#N/A</v>
      </c>
      <c r="H4151" s="49"/>
    </row>
    <row r="4152" spans="1:8" x14ac:dyDescent="0.25">
      <c r="A4152" s="32" t="s">
        <v>5599</v>
      </c>
      <c r="B4152" s="32"/>
      <c r="C4152" s="32" t="s">
        <v>5600</v>
      </c>
      <c r="D4152" s="49">
        <f>VLOOKUP(A4152,'ASP drug price 2023'!$B$4:$E$741,4,FALSE)</f>
        <v>0.32300000000000001</v>
      </c>
      <c r="E4152" s="49"/>
      <c r="F4152" s="32"/>
      <c r="G4152" s="49">
        <f t="shared" si="120"/>
        <v>1</v>
      </c>
      <c r="H4152" s="49"/>
    </row>
    <row r="4153" spans="1:8" x14ac:dyDescent="0.25">
      <c r="A4153" s="32" t="s">
        <v>5601</v>
      </c>
      <c r="B4153" s="32"/>
      <c r="C4153" s="32" t="s">
        <v>5602</v>
      </c>
      <c r="D4153" s="49">
        <f>VLOOKUP(A4153,'ASP drug price 2023'!$B$4:$E$741,4,FALSE)</f>
        <v>516.6</v>
      </c>
      <c r="E4153" s="49"/>
      <c r="F4153" s="32"/>
      <c r="G4153" s="49">
        <f t="shared" si="120"/>
        <v>775</v>
      </c>
      <c r="H4153" s="49"/>
    </row>
    <row r="4154" spans="1:8" x14ac:dyDescent="0.25">
      <c r="A4154" s="32" t="s">
        <v>5603</v>
      </c>
      <c r="B4154" s="32"/>
      <c r="C4154" s="32" t="s">
        <v>5604</v>
      </c>
      <c r="D4154" s="49">
        <f>VLOOKUP(A4154,'ASP drug price 2023'!$B$4:$E$741,4,FALSE)</f>
        <v>227.03800000000001</v>
      </c>
      <c r="E4154" s="49"/>
      <c r="F4154" s="32"/>
      <c r="G4154" s="49">
        <f t="shared" si="120"/>
        <v>341</v>
      </c>
      <c r="H4154" s="49"/>
    </row>
    <row r="4155" spans="1:8" x14ac:dyDescent="0.25">
      <c r="A4155" s="32" t="s">
        <v>5605</v>
      </c>
      <c r="B4155" s="32"/>
      <c r="C4155" s="32" t="s">
        <v>5606</v>
      </c>
      <c r="D4155" s="49">
        <f>VLOOKUP(A4155,'ASP drug price 2023'!$B$4:$E$741,4,FALSE)</f>
        <v>15.2</v>
      </c>
      <c r="E4155" s="49"/>
      <c r="F4155" s="32"/>
      <c r="G4155" s="49">
        <f t="shared" si="120"/>
        <v>23</v>
      </c>
      <c r="H4155" s="49"/>
    </row>
    <row r="4156" spans="1:8" x14ac:dyDescent="0.25">
      <c r="A4156" s="32" t="s">
        <v>5607</v>
      </c>
      <c r="B4156" s="32"/>
      <c r="C4156" s="32" t="s">
        <v>5608</v>
      </c>
      <c r="D4156" s="49">
        <f>VLOOKUP(A4156,'ASP drug price 2023'!$B$4:$E$741,4,FALSE)</f>
        <v>15.369</v>
      </c>
      <c r="E4156" s="49"/>
      <c r="F4156" s="32"/>
      <c r="G4156" s="49">
        <f t="shared" si="120"/>
        <v>24</v>
      </c>
      <c r="H4156" s="49"/>
    </row>
    <row r="4157" spans="1:8" x14ac:dyDescent="0.25">
      <c r="A4157" s="32" t="s">
        <v>5609</v>
      </c>
      <c r="B4157" s="32"/>
      <c r="C4157" s="32" t="s">
        <v>5610</v>
      </c>
      <c r="D4157" s="49">
        <f>VLOOKUP(A4157,'ASP drug price 2023'!$B$4:$E$741,4,FALSE)</f>
        <v>83.57</v>
      </c>
      <c r="E4157" s="49"/>
      <c r="F4157" s="32"/>
      <c r="G4157" s="49">
        <f t="shared" si="120"/>
        <v>126</v>
      </c>
      <c r="H4157" s="49"/>
    </row>
    <row r="4158" spans="1:8" x14ac:dyDescent="0.25">
      <c r="A4158" s="32" t="s">
        <v>5611</v>
      </c>
      <c r="B4158" s="32"/>
      <c r="C4158" s="32" t="s">
        <v>5612</v>
      </c>
      <c r="D4158" s="49">
        <f>VLOOKUP(A4158,'ASP drug price 2023'!$B$4:$E$741,4,FALSE)</f>
        <v>11.153</v>
      </c>
      <c r="E4158" s="49"/>
      <c r="F4158" s="32"/>
      <c r="G4158" s="49">
        <f t="shared" si="120"/>
        <v>17</v>
      </c>
      <c r="H4158" s="49"/>
    </row>
    <row r="4159" spans="1:8" x14ac:dyDescent="0.25">
      <c r="A4159" s="32" t="s">
        <v>5613</v>
      </c>
      <c r="B4159" s="32"/>
      <c r="C4159" s="32" t="s">
        <v>5614</v>
      </c>
      <c r="D4159" s="49">
        <f>VLOOKUP(A4159,'ASP drug price 2023'!$B$4:$E$741,4,FALSE)</f>
        <v>355.52300000000002</v>
      </c>
      <c r="E4159" s="49"/>
      <c r="F4159" s="32"/>
      <c r="G4159" s="49">
        <f t="shared" si="120"/>
        <v>534</v>
      </c>
      <c r="H4159" s="49"/>
    </row>
    <row r="4160" spans="1:8" x14ac:dyDescent="0.25">
      <c r="A4160" s="32" t="s">
        <v>5615</v>
      </c>
      <c r="B4160" s="32"/>
      <c r="C4160" s="32" t="s">
        <v>5616</v>
      </c>
      <c r="D4160" s="49">
        <f>VLOOKUP(A4160,'ASP drug price 2023'!$B$4:$E$741,4,FALSE)</f>
        <v>457.00400000000002</v>
      </c>
      <c r="E4160" s="49"/>
      <c r="F4160" s="32"/>
      <c r="G4160" s="49">
        <f t="shared" si="120"/>
        <v>686</v>
      </c>
      <c r="H4160" s="49"/>
    </row>
    <row r="4161" spans="1:8" x14ac:dyDescent="0.25">
      <c r="A4161" s="32" t="s">
        <v>5617</v>
      </c>
      <c r="B4161" s="32"/>
      <c r="C4161" s="32" t="s">
        <v>5618</v>
      </c>
      <c r="D4161" s="49" t="e">
        <f>VLOOKUP(A4161,'ASP drug price 2023'!$B$4:$E$741,4,FALSE)</f>
        <v>#N/A</v>
      </c>
      <c r="E4161" s="49"/>
      <c r="F4161" s="32"/>
      <c r="G4161" s="49" t="e">
        <f t="shared" si="120"/>
        <v>#N/A</v>
      </c>
      <c r="H4161" s="49"/>
    </row>
    <row r="4162" spans="1:8" x14ac:dyDescent="0.25">
      <c r="A4162" s="32" t="s">
        <v>5619</v>
      </c>
      <c r="B4162" s="32"/>
      <c r="C4162" s="32" t="s">
        <v>5620</v>
      </c>
      <c r="D4162" s="49">
        <f>VLOOKUP(A4162,'ASP drug price 2023'!$B$4:$E$741,4,FALSE)</f>
        <v>1.1020000000000001</v>
      </c>
      <c r="E4162" s="49"/>
      <c r="F4162" s="32"/>
      <c r="G4162" s="49">
        <f t="shared" si="120"/>
        <v>2</v>
      </c>
      <c r="H4162" s="49"/>
    </row>
    <row r="4163" spans="1:8" x14ac:dyDescent="0.25">
      <c r="A4163" s="32" t="s">
        <v>5621</v>
      </c>
      <c r="B4163" s="32"/>
      <c r="C4163" s="32" t="s">
        <v>5622</v>
      </c>
      <c r="D4163" s="49">
        <f>VLOOKUP(A4163,'ASP drug price 2023'!$B$4:$E$741,4,FALSE)</f>
        <v>0.98</v>
      </c>
      <c r="E4163" s="49"/>
      <c r="F4163" s="32"/>
      <c r="G4163" s="49">
        <f t="shared" si="120"/>
        <v>2</v>
      </c>
      <c r="H4163" s="49"/>
    </row>
    <row r="4164" spans="1:8" x14ac:dyDescent="0.25">
      <c r="A4164" s="32" t="s">
        <v>5623</v>
      </c>
      <c r="B4164" s="32"/>
      <c r="C4164" s="32" t="s">
        <v>5624</v>
      </c>
      <c r="D4164" s="49">
        <f>VLOOKUP(A4164,'ASP drug price 2023'!$B$4:$E$741,4,FALSE)</f>
        <v>0.40600000000000003</v>
      </c>
      <c r="E4164" s="49"/>
      <c r="F4164" s="32"/>
      <c r="G4164" s="49">
        <f t="shared" ref="G4164:G4195" si="121">ROUNDUP(D4164*$O$2,0)</f>
        <v>1</v>
      </c>
      <c r="H4164" s="49"/>
    </row>
    <row r="4165" spans="1:8" x14ac:dyDescent="0.25">
      <c r="A4165" s="32" t="s">
        <v>5625</v>
      </c>
      <c r="B4165" s="32"/>
      <c r="C4165" s="32" t="s">
        <v>5626</v>
      </c>
      <c r="D4165" s="49">
        <f>VLOOKUP(A4165,'ASP drug price 2023'!$B$4:$E$741,4,FALSE)</f>
        <v>2.3250000000000002</v>
      </c>
      <c r="E4165" s="49"/>
      <c r="F4165" s="32"/>
      <c r="G4165" s="49">
        <f t="shared" si="121"/>
        <v>4</v>
      </c>
      <c r="H4165" s="49"/>
    </row>
    <row r="4166" spans="1:8" x14ac:dyDescent="0.25">
      <c r="A4166" s="32" t="s">
        <v>5627</v>
      </c>
      <c r="B4166" s="32"/>
      <c r="C4166" s="32" t="s">
        <v>5628</v>
      </c>
      <c r="D4166" s="49">
        <f>VLOOKUP(A4166,'ASP drug price 2023'!$B$4:$E$741,4,FALSE)</f>
        <v>0.17499999999999999</v>
      </c>
      <c r="E4166" s="49"/>
      <c r="F4166" s="32"/>
      <c r="G4166" s="49">
        <f t="shared" si="121"/>
        <v>1</v>
      </c>
      <c r="H4166" s="49"/>
    </row>
    <row r="4167" spans="1:8" x14ac:dyDescent="0.25">
      <c r="A4167" s="32" t="s">
        <v>5629</v>
      </c>
      <c r="B4167" s="32"/>
      <c r="C4167" s="32" t="s">
        <v>5630</v>
      </c>
      <c r="D4167" s="49">
        <f>VLOOKUP(A4167,'ASP drug price 2023'!$B$4:$E$741,4,FALSE)</f>
        <v>432.79899999999998</v>
      </c>
      <c r="E4167" s="49"/>
      <c r="F4167" s="32"/>
      <c r="G4167" s="49">
        <f t="shared" si="121"/>
        <v>650</v>
      </c>
      <c r="H4167" s="49"/>
    </row>
    <row r="4168" spans="1:8" x14ac:dyDescent="0.25">
      <c r="A4168" s="32" t="s">
        <v>5631</v>
      </c>
      <c r="B4168" s="32"/>
      <c r="C4168" s="32" t="s">
        <v>5632</v>
      </c>
      <c r="D4168" s="49">
        <f>VLOOKUP(A4168,'ASP drug price 2023'!$B$4:$E$741,4,FALSE)</f>
        <v>47.569000000000003</v>
      </c>
      <c r="E4168" s="49"/>
      <c r="F4168" s="32"/>
      <c r="G4168" s="49">
        <f t="shared" si="121"/>
        <v>72</v>
      </c>
      <c r="H4168" s="49"/>
    </row>
    <row r="4169" spans="1:8" x14ac:dyDescent="0.25">
      <c r="A4169" s="32" t="s">
        <v>5633</v>
      </c>
      <c r="B4169" s="32"/>
      <c r="C4169" s="32" t="s">
        <v>5634</v>
      </c>
      <c r="D4169" s="49">
        <f>VLOOKUP(A4169,'ASP drug price 2023'!$B$4:$E$741,4,FALSE)</f>
        <v>47.87</v>
      </c>
      <c r="E4169" s="49"/>
      <c r="F4169" s="32"/>
      <c r="G4169" s="49">
        <f t="shared" si="121"/>
        <v>72</v>
      </c>
      <c r="H4169" s="49"/>
    </row>
    <row r="4170" spans="1:8" x14ac:dyDescent="0.25">
      <c r="A4170" s="32" t="s">
        <v>5635</v>
      </c>
      <c r="B4170" s="32"/>
      <c r="C4170" s="32" t="s">
        <v>5636</v>
      </c>
      <c r="D4170" s="49">
        <f>VLOOKUP(A4170,'ASP drug price 2023'!$B$4:$E$741,4,FALSE)</f>
        <v>70.489000000000004</v>
      </c>
      <c r="E4170" s="49"/>
      <c r="F4170" s="32"/>
      <c r="G4170" s="49">
        <f t="shared" si="121"/>
        <v>106</v>
      </c>
      <c r="H4170" s="49"/>
    </row>
    <row r="4171" spans="1:8" x14ac:dyDescent="0.25">
      <c r="A4171" s="32" t="s">
        <v>5637</v>
      </c>
      <c r="B4171" s="32"/>
      <c r="C4171" s="32" t="s">
        <v>5638</v>
      </c>
      <c r="D4171" s="49">
        <f>VLOOKUP(A4171,'ASP drug price 2023'!$B$4:$E$741,4,FALSE)</f>
        <v>52.375999999999998</v>
      </c>
      <c r="E4171" s="49"/>
      <c r="F4171" s="32"/>
      <c r="G4171" s="49">
        <f t="shared" si="121"/>
        <v>79</v>
      </c>
      <c r="H4171" s="49"/>
    </row>
    <row r="4172" spans="1:8" x14ac:dyDescent="0.25">
      <c r="A4172" s="32" t="s">
        <v>5639</v>
      </c>
      <c r="B4172" s="32"/>
      <c r="C4172" s="32" t="s">
        <v>5640</v>
      </c>
      <c r="D4172" s="49">
        <f>VLOOKUP(A4172,'ASP drug price 2023'!$B$4:$E$741,4,FALSE)</f>
        <v>12.624000000000001</v>
      </c>
      <c r="E4172" s="49"/>
      <c r="F4172" s="32"/>
      <c r="G4172" s="49">
        <f t="shared" si="121"/>
        <v>19</v>
      </c>
      <c r="H4172" s="49"/>
    </row>
    <row r="4173" spans="1:8" x14ac:dyDescent="0.25">
      <c r="A4173" s="32" t="s">
        <v>5641</v>
      </c>
      <c r="B4173" s="32"/>
      <c r="C4173" s="32" t="s">
        <v>5642</v>
      </c>
      <c r="D4173" s="49">
        <f>VLOOKUP(A4173,'ASP drug price 2023'!$B$4:$E$741,4,FALSE)</f>
        <v>478.69600000000003</v>
      </c>
      <c r="E4173" s="49"/>
      <c r="F4173" s="32"/>
      <c r="G4173" s="49">
        <f t="shared" si="121"/>
        <v>719</v>
      </c>
      <c r="H4173" s="49"/>
    </row>
    <row r="4174" spans="1:8" x14ac:dyDescent="0.25">
      <c r="A4174" s="32" t="s">
        <v>5643</v>
      </c>
      <c r="B4174" s="32"/>
      <c r="C4174" s="32" t="s">
        <v>5644</v>
      </c>
      <c r="D4174" s="49">
        <f>VLOOKUP(A4174,'ASP drug price 2023'!$B$4:$E$741,4,FALSE)</f>
        <v>47.795999999999999</v>
      </c>
      <c r="E4174" s="49"/>
      <c r="F4174" s="32"/>
      <c r="G4174" s="49">
        <f t="shared" si="121"/>
        <v>72</v>
      </c>
      <c r="H4174" s="49"/>
    </row>
    <row r="4175" spans="1:8" x14ac:dyDescent="0.25">
      <c r="A4175" s="32" t="s">
        <v>5645</v>
      </c>
      <c r="B4175" s="32"/>
      <c r="C4175" s="32" t="s">
        <v>5646</v>
      </c>
      <c r="D4175" s="49">
        <f>VLOOKUP(A4175,'ASP drug price 2023'!$B$4:$E$741,4,FALSE)</f>
        <v>73.588999999999999</v>
      </c>
      <c r="E4175" s="49"/>
      <c r="F4175" s="32"/>
      <c r="G4175" s="49">
        <f t="shared" si="121"/>
        <v>111</v>
      </c>
      <c r="H4175" s="49"/>
    </row>
    <row r="4176" spans="1:8" x14ac:dyDescent="0.25">
      <c r="A4176" s="32" t="s">
        <v>5647</v>
      </c>
      <c r="B4176" s="32"/>
      <c r="C4176" s="32" t="s">
        <v>5648</v>
      </c>
      <c r="D4176" s="49">
        <f>VLOOKUP(A4176,'ASP drug price 2023'!$B$4:$E$741,4,FALSE)</f>
        <v>41.064999999999998</v>
      </c>
      <c r="E4176" s="49"/>
      <c r="F4176" s="32"/>
      <c r="G4176" s="49">
        <f t="shared" si="121"/>
        <v>62</v>
      </c>
      <c r="H4176" s="49"/>
    </row>
    <row r="4177" spans="1:8" x14ac:dyDescent="0.25">
      <c r="A4177" s="32" t="s">
        <v>5649</v>
      </c>
      <c r="B4177" s="32"/>
      <c r="C4177" s="32" t="s">
        <v>5650</v>
      </c>
      <c r="D4177" s="49">
        <f>VLOOKUP(A4177,'ASP drug price 2023'!$B$4:$E$741,4,FALSE)</f>
        <v>45.551000000000002</v>
      </c>
      <c r="E4177" s="49"/>
      <c r="F4177" s="32"/>
      <c r="G4177" s="49">
        <f t="shared" si="121"/>
        <v>69</v>
      </c>
      <c r="H4177" s="49"/>
    </row>
    <row r="4178" spans="1:8" x14ac:dyDescent="0.25">
      <c r="A4178" s="32" t="s">
        <v>5651</v>
      </c>
      <c r="B4178" s="32"/>
      <c r="C4178" s="32" t="s">
        <v>5652</v>
      </c>
      <c r="D4178" s="49">
        <f>VLOOKUP(A4178,'ASP drug price 2023'!$B$4:$E$741,4,FALSE)</f>
        <v>41.405999999999999</v>
      </c>
      <c r="E4178" s="49"/>
      <c r="F4178" s="32"/>
      <c r="G4178" s="49">
        <f t="shared" si="121"/>
        <v>63</v>
      </c>
      <c r="H4178" s="49"/>
    </row>
    <row r="4179" spans="1:8" x14ac:dyDescent="0.25">
      <c r="A4179" s="32" t="s">
        <v>5653</v>
      </c>
      <c r="B4179" s="32"/>
      <c r="C4179" s="32" t="s">
        <v>5654</v>
      </c>
      <c r="D4179" s="49">
        <f>VLOOKUP(A4179,'ASP drug price 2023'!$B$4:$E$741,4,FALSE)</f>
        <v>69.426000000000002</v>
      </c>
      <c r="E4179" s="49"/>
      <c r="F4179" s="32"/>
      <c r="G4179" s="49">
        <f t="shared" si="121"/>
        <v>105</v>
      </c>
      <c r="H4179" s="49"/>
    </row>
    <row r="4180" spans="1:8" x14ac:dyDescent="0.25">
      <c r="A4180" s="32" t="s">
        <v>5655</v>
      </c>
      <c r="B4180" s="32"/>
      <c r="C4180" s="32" t="s">
        <v>5656</v>
      </c>
      <c r="D4180" s="49">
        <f>VLOOKUP(A4180,'ASP drug price 2023'!$B$4:$E$741,4,FALSE)</f>
        <v>41.533999999999999</v>
      </c>
      <c r="E4180" s="49"/>
      <c r="F4180" s="32"/>
      <c r="G4180" s="49">
        <f t="shared" si="121"/>
        <v>63</v>
      </c>
      <c r="H4180" s="49"/>
    </row>
    <row r="4181" spans="1:8" x14ac:dyDescent="0.25">
      <c r="A4181" s="32" t="s">
        <v>5657</v>
      </c>
      <c r="B4181" s="32"/>
      <c r="C4181" s="32" t="s">
        <v>5658</v>
      </c>
      <c r="D4181" s="49">
        <f>VLOOKUP(A4181,'ASP drug price 2023'!$B$4:$E$741,4,FALSE)</f>
        <v>16.042000000000002</v>
      </c>
      <c r="E4181" s="49"/>
      <c r="F4181" s="32"/>
      <c r="G4181" s="49">
        <f t="shared" si="121"/>
        <v>25</v>
      </c>
      <c r="H4181" s="49"/>
    </row>
    <row r="4182" spans="1:8" x14ac:dyDescent="0.25">
      <c r="A4182" s="32" t="s">
        <v>5659</v>
      </c>
      <c r="B4182" s="32"/>
      <c r="C4182" s="32" t="s">
        <v>5660</v>
      </c>
      <c r="D4182" s="49">
        <f>VLOOKUP(A4182,'ASP drug price 2023'!$B$4:$E$741,4,FALSE)</f>
        <v>2.794</v>
      </c>
      <c r="E4182" s="49"/>
      <c r="F4182" s="32"/>
      <c r="G4182" s="49">
        <f t="shared" si="121"/>
        <v>5</v>
      </c>
      <c r="H4182" s="49"/>
    </row>
    <row r="4183" spans="1:8" x14ac:dyDescent="0.25">
      <c r="A4183" s="32" t="s">
        <v>5661</v>
      </c>
      <c r="B4183" s="32"/>
      <c r="C4183" s="32" t="s">
        <v>5662</v>
      </c>
      <c r="D4183" s="49">
        <f>VLOOKUP(A4183,'ASP drug price 2023'!$B$4:$E$741,4,FALSE)</f>
        <v>13.847</v>
      </c>
      <c r="E4183" s="49"/>
      <c r="F4183" s="32"/>
      <c r="G4183" s="49">
        <f t="shared" si="121"/>
        <v>21</v>
      </c>
      <c r="H4183" s="49"/>
    </row>
    <row r="4184" spans="1:8" x14ac:dyDescent="0.25">
      <c r="A4184" s="32" t="s">
        <v>5663</v>
      </c>
      <c r="B4184" s="32"/>
      <c r="C4184" s="32" t="s">
        <v>5664</v>
      </c>
      <c r="D4184" s="49">
        <f>VLOOKUP(A4184,'ASP drug price 2023'!$B$4:$E$741,4,FALSE)</f>
        <v>173.77500000000001</v>
      </c>
      <c r="E4184" s="49"/>
      <c r="F4184" s="32"/>
      <c r="G4184" s="49">
        <f t="shared" si="121"/>
        <v>261</v>
      </c>
      <c r="H4184" s="49"/>
    </row>
    <row r="4185" spans="1:8" x14ac:dyDescent="0.25">
      <c r="A4185" s="32" t="s">
        <v>5665</v>
      </c>
      <c r="B4185" s="32"/>
      <c r="C4185" s="32" t="s">
        <v>5666</v>
      </c>
      <c r="D4185" s="49">
        <f>VLOOKUP(A4185,'ASP drug price 2023'!$B$4:$E$741,4,FALSE)</f>
        <v>0.36099999999999999</v>
      </c>
      <c r="E4185" s="49"/>
      <c r="F4185" s="32"/>
      <c r="G4185" s="49">
        <f t="shared" si="121"/>
        <v>1</v>
      </c>
      <c r="H4185" s="49"/>
    </row>
    <row r="4186" spans="1:8" x14ac:dyDescent="0.25">
      <c r="A4186" s="32" t="s">
        <v>5667</v>
      </c>
      <c r="B4186" s="32"/>
      <c r="C4186" s="32" t="s">
        <v>5668</v>
      </c>
      <c r="D4186" s="49">
        <f>VLOOKUP(A4186,'ASP drug price 2023'!$B$4:$E$741,4,FALSE)</f>
        <v>0.85799999999999998</v>
      </c>
      <c r="E4186" s="49"/>
      <c r="F4186" s="32"/>
      <c r="G4186" s="49">
        <f t="shared" si="121"/>
        <v>2</v>
      </c>
      <c r="H4186" s="49"/>
    </row>
    <row r="4187" spans="1:8" x14ac:dyDescent="0.25">
      <c r="A4187" s="32" t="s">
        <v>5669</v>
      </c>
      <c r="B4187" s="32"/>
      <c r="C4187" s="32" t="s">
        <v>5670</v>
      </c>
      <c r="D4187" s="49">
        <f>VLOOKUP(A4187,'ASP drug price 2023'!$B$4:$E$741,4,FALSE)</f>
        <v>7.6520000000000001</v>
      </c>
      <c r="E4187" s="49"/>
      <c r="F4187" s="32"/>
      <c r="G4187" s="49">
        <f t="shared" si="121"/>
        <v>12</v>
      </c>
      <c r="H4187" s="49"/>
    </row>
    <row r="4188" spans="1:8" x14ac:dyDescent="0.25">
      <c r="A4188" s="32" t="s">
        <v>5671</v>
      </c>
      <c r="B4188" s="32"/>
      <c r="C4188" s="32" t="s">
        <v>5672</v>
      </c>
      <c r="D4188" s="49">
        <f>VLOOKUP(A4188,'ASP drug price 2023'!$B$4:$E$741,4,FALSE)</f>
        <v>29.036000000000001</v>
      </c>
      <c r="E4188" s="49"/>
      <c r="F4188" s="32"/>
      <c r="G4188" s="49">
        <f t="shared" si="121"/>
        <v>44</v>
      </c>
      <c r="H4188" s="49"/>
    </row>
    <row r="4189" spans="1:8" x14ac:dyDescent="0.25">
      <c r="A4189" s="32" t="s">
        <v>5673</v>
      </c>
      <c r="B4189" s="32"/>
      <c r="C4189" s="32" t="s">
        <v>5674</v>
      </c>
      <c r="D4189" s="49">
        <f>VLOOKUP(A4189,'ASP drug price 2023'!$B$4:$E$741,4,FALSE)</f>
        <v>1.6E-2</v>
      </c>
      <c r="E4189" s="49"/>
      <c r="F4189" s="32"/>
      <c r="G4189" s="49">
        <f t="shared" si="121"/>
        <v>1</v>
      </c>
      <c r="H4189" s="49"/>
    </row>
    <row r="4190" spans="1:8" x14ac:dyDescent="0.25">
      <c r="A4190" s="32" t="s">
        <v>5675</v>
      </c>
      <c r="B4190" s="32"/>
      <c r="C4190" s="32" t="s">
        <v>5676</v>
      </c>
      <c r="D4190" s="49">
        <f>VLOOKUP(A4190,'ASP drug price 2023'!$B$4:$E$741,4,FALSE)</f>
        <v>0.125</v>
      </c>
      <c r="E4190" s="49"/>
      <c r="F4190" s="32"/>
      <c r="G4190" s="49">
        <f t="shared" si="121"/>
        <v>1</v>
      </c>
      <c r="H4190" s="49"/>
    </row>
    <row r="4191" spans="1:8" x14ac:dyDescent="0.25">
      <c r="A4191" s="32" t="s">
        <v>5677</v>
      </c>
      <c r="B4191" s="32"/>
      <c r="C4191" s="32" t="s">
        <v>5678</v>
      </c>
      <c r="D4191" s="49">
        <f>VLOOKUP(A4191,'ASP drug price 2023'!$B$4:$E$741,4,FALSE)</f>
        <v>13.308</v>
      </c>
      <c r="E4191" s="49"/>
      <c r="F4191" s="32"/>
      <c r="G4191" s="49">
        <f t="shared" si="121"/>
        <v>20</v>
      </c>
      <c r="H4191" s="49"/>
    </row>
    <row r="4192" spans="1:8" x14ac:dyDescent="0.25">
      <c r="A4192" s="32" t="s">
        <v>5679</v>
      </c>
      <c r="B4192" s="32"/>
      <c r="C4192" s="32" t="s">
        <v>5680</v>
      </c>
      <c r="D4192" s="49">
        <f>VLOOKUP(A4192,'ASP drug price 2023'!$B$4:$E$741,4,FALSE)</f>
        <v>0.81399999999999995</v>
      </c>
      <c r="E4192" s="49"/>
      <c r="F4192" s="32"/>
      <c r="G4192" s="49">
        <f t="shared" si="121"/>
        <v>2</v>
      </c>
      <c r="H4192" s="49"/>
    </row>
    <row r="4193" spans="1:8" x14ac:dyDescent="0.25">
      <c r="A4193" s="32" t="s">
        <v>5681</v>
      </c>
      <c r="B4193" s="32"/>
      <c r="C4193" s="32" t="s">
        <v>5682</v>
      </c>
      <c r="D4193" s="49">
        <f>VLOOKUP(A4193,'ASP drug price 2023'!$B$4:$E$741,4,FALSE)</f>
        <v>1.0009999999999999</v>
      </c>
      <c r="E4193" s="49"/>
      <c r="F4193" s="32"/>
      <c r="G4193" s="49">
        <f t="shared" si="121"/>
        <v>2</v>
      </c>
      <c r="H4193" s="49"/>
    </row>
    <row r="4194" spans="1:8" x14ac:dyDescent="0.25">
      <c r="A4194" s="32" t="s">
        <v>5683</v>
      </c>
      <c r="B4194" s="32"/>
      <c r="C4194" s="32" t="s">
        <v>5684</v>
      </c>
      <c r="D4194" s="49">
        <f>VLOOKUP(A4194,'ASP drug price 2023'!$B$4:$E$741,4,FALSE)</f>
        <v>524.41399999999999</v>
      </c>
      <c r="E4194" s="49"/>
      <c r="F4194" s="32"/>
      <c r="G4194" s="49">
        <f t="shared" si="121"/>
        <v>787</v>
      </c>
      <c r="H4194" s="49"/>
    </row>
    <row r="4195" spans="1:8" x14ac:dyDescent="0.25">
      <c r="A4195" s="32" t="s">
        <v>5685</v>
      </c>
      <c r="B4195" s="32"/>
      <c r="C4195" s="32" t="s">
        <v>5686</v>
      </c>
      <c r="D4195" s="49">
        <f>VLOOKUP(A4195,'ASP drug price 2023'!$B$4:$E$741,4,FALSE)</f>
        <v>17.881</v>
      </c>
      <c r="E4195" s="49"/>
      <c r="F4195" s="32"/>
      <c r="G4195" s="49">
        <f t="shared" si="121"/>
        <v>27</v>
      </c>
      <c r="H4195" s="49"/>
    </row>
    <row r="4196" spans="1:8" x14ac:dyDescent="0.25">
      <c r="A4196" s="32" t="s">
        <v>5687</v>
      </c>
      <c r="B4196" s="32"/>
      <c r="C4196" s="32" t="s">
        <v>5688</v>
      </c>
      <c r="D4196" s="49">
        <f>VLOOKUP(A4196,'ASP drug price 2023'!$B$4:$E$741,4,FALSE)</f>
        <v>34.031999999999996</v>
      </c>
      <c r="E4196" s="49"/>
      <c r="F4196" s="32"/>
      <c r="G4196" s="49">
        <f t="shared" ref="G4196:G4205" si="122">ROUNDUP(D4196*$O$2,0)</f>
        <v>52</v>
      </c>
      <c r="H4196" s="49"/>
    </row>
    <row r="4197" spans="1:8" x14ac:dyDescent="0.25">
      <c r="A4197" s="32" t="s">
        <v>5689</v>
      </c>
      <c r="B4197" s="32"/>
      <c r="C4197" s="32" t="s">
        <v>5690</v>
      </c>
      <c r="D4197" s="49" t="e">
        <f>VLOOKUP(A4197,'ASP drug price 2023'!$B$4:$E$741,4,FALSE)</f>
        <v>#N/A</v>
      </c>
      <c r="E4197" s="49"/>
      <c r="F4197" s="32"/>
      <c r="G4197" s="49" t="e">
        <f t="shared" si="122"/>
        <v>#N/A</v>
      </c>
      <c r="H4197" s="49"/>
    </row>
    <row r="4198" spans="1:8" x14ac:dyDescent="0.25">
      <c r="A4198" s="32" t="s">
        <v>5691</v>
      </c>
      <c r="B4198" s="32"/>
      <c r="C4198" s="32" t="s">
        <v>5692</v>
      </c>
      <c r="D4198" s="49">
        <f>VLOOKUP(A4198,'ASP drug price 2023'!$B$4:$E$741,4,FALSE)</f>
        <v>542.87599999999998</v>
      </c>
      <c r="E4198" s="49"/>
      <c r="F4198" s="32"/>
      <c r="G4198" s="49">
        <f t="shared" si="122"/>
        <v>815</v>
      </c>
      <c r="H4198" s="49"/>
    </row>
    <row r="4199" spans="1:8" x14ac:dyDescent="0.25">
      <c r="A4199" s="32" t="s">
        <v>5693</v>
      </c>
      <c r="B4199" s="32"/>
      <c r="C4199" s="32" t="s">
        <v>5694</v>
      </c>
      <c r="D4199" s="49">
        <f>VLOOKUP(A4199,'ASP drug price 2023'!$B$4:$E$741,4,FALSE)</f>
        <v>34.862000000000002</v>
      </c>
      <c r="E4199" s="49"/>
      <c r="F4199" s="32"/>
      <c r="G4199" s="49">
        <f t="shared" si="122"/>
        <v>53</v>
      </c>
      <c r="H4199" s="49"/>
    </row>
    <row r="4200" spans="1:8" x14ac:dyDescent="0.25">
      <c r="A4200" s="32" t="s">
        <v>5695</v>
      </c>
      <c r="B4200" s="32"/>
      <c r="C4200" s="32" t="s">
        <v>5696</v>
      </c>
      <c r="D4200" s="49">
        <f>VLOOKUP(A4200,'ASP drug price 2023'!$B$4:$E$741,4,FALSE)</f>
        <v>16.579000000000001</v>
      </c>
      <c r="E4200" s="49"/>
      <c r="F4200" s="32"/>
      <c r="G4200" s="49">
        <f t="shared" si="122"/>
        <v>25</v>
      </c>
      <c r="H4200" s="49"/>
    </row>
    <row r="4201" spans="1:8" x14ac:dyDescent="0.25">
      <c r="A4201" s="32" t="s">
        <v>5697</v>
      </c>
      <c r="B4201" s="32"/>
      <c r="C4201" s="32" t="s">
        <v>5698</v>
      </c>
      <c r="D4201" s="49">
        <f>VLOOKUP(A4201,'ASP drug price 2023'!$B$4:$E$741,4,FALSE)</f>
        <v>0.223</v>
      </c>
      <c r="E4201" s="49"/>
      <c r="F4201" s="32"/>
      <c r="G4201" s="49">
        <f t="shared" si="122"/>
        <v>1</v>
      </c>
      <c r="H4201" s="49"/>
    </row>
    <row r="4202" spans="1:8" x14ac:dyDescent="0.25">
      <c r="A4202" s="32" t="s">
        <v>5699</v>
      </c>
      <c r="B4202" s="32"/>
      <c r="C4202" s="32" t="s">
        <v>5700</v>
      </c>
      <c r="D4202" s="49">
        <f>VLOOKUP(A4202,'ASP drug price 2023'!$B$4:$E$741,4,FALSE)</f>
        <v>44.396999999999998</v>
      </c>
      <c r="E4202" s="49"/>
      <c r="F4202" s="32"/>
      <c r="G4202" s="49">
        <f t="shared" si="122"/>
        <v>67</v>
      </c>
      <c r="H4202" s="49"/>
    </row>
    <row r="4203" spans="1:8" x14ac:dyDescent="0.25">
      <c r="A4203" s="32" t="s">
        <v>5701</v>
      </c>
      <c r="B4203" s="32"/>
      <c r="C4203" s="32" t="s">
        <v>5702</v>
      </c>
      <c r="D4203" s="49" t="e">
        <f>VLOOKUP(A4203,'ASP drug price 2023'!$B$4:$E$741,4,FALSE)</f>
        <v>#N/A</v>
      </c>
      <c r="E4203" s="49"/>
      <c r="F4203" s="32"/>
      <c r="G4203" s="49" t="e">
        <f t="shared" si="122"/>
        <v>#N/A</v>
      </c>
      <c r="H4203" s="49"/>
    </row>
    <row r="4204" spans="1:8" x14ac:dyDescent="0.25">
      <c r="A4204" s="32" t="s">
        <v>5703</v>
      </c>
      <c r="B4204" s="32"/>
      <c r="C4204" s="32" t="s">
        <v>5704</v>
      </c>
      <c r="D4204" s="49" t="e">
        <f>VLOOKUP(A4204,'ASP drug price 2023'!$B$4:$E$741,4,FALSE)</f>
        <v>#N/A</v>
      </c>
      <c r="E4204" s="49"/>
      <c r="F4204" s="32"/>
      <c r="G4204" s="49" t="e">
        <f t="shared" si="122"/>
        <v>#N/A</v>
      </c>
      <c r="H4204" s="49"/>
    </row>
    <row r="4205" spans="1:8" x14ac:dyDescent="0.25">
      <c r="A4205" s="32" t="s">
        <v>5705</v>
      </c>
      <c r="B4205" s="32"/>
      <c r="C4205" s="32" t="s">
        <v>5706</v>
      </c>
      <c r="D4205" s="49">
        <f>VLOOKUP(A4205,'ASP drug price 2023'!$B$4:$E$741,4,FALSE)</f>
        <v>8.44</v>
      </c>
      <c r="E4205" s="49"/>
      <c r="F4205" s="32"/>
      <c r="G4205" s="49">
        <f t="shared" si="122"/>
        <v>13</v>
      </c>
      <c r="H4205" s="49"/>
    </row>
    <row r="4206" spans="1:8" x14ac:dyDescent="0.25">
      <c r="A4206" s="26" t="s">
        <v>2903</v>
      </c>
      <c r="B4206" s="26"/>
      <c r="C4206" s="26" t="s">
        <v>3006</v>
      </c>
      <c r="D4206" s="49">
        <f>VLOOKUP(A4206,'ASP drug price 2023'!$B$4:$E$741,4,FALSE)</f>
        <v>0.59399999999999997</v>
      </c>
      <c r="E4206" s="50"/>
      <c r="F4206" s="26"/>
      <c r="G4206" s="50">
        <v>5</v>
      </c>
      <c r="H4206" s="50"/>
    </row>
    <row r="4207" spans="1:8" x14ac:dyDescent="0.25">
      <c r="A4207" s="32" t="s">
        <v>5707</v>
      </c>
      <c r="B4207" s="32"/>
      <c r="C4207" s="32" t="s">
        <v>5708</v>
      </c>
      <c r="D4207" s="49">
        <f>VLOOKUP(A4207,'ASP drug price 2023'!$B$4:$E$741,4,FALSE)</f>
        <v>61.56</v>
      </c>
      <c r="E4207" s="49"/>
      <c r="F4207" s="32"/>
      <c r="G4207" s="49">
        <f t="shared" ref="G4207:G4214" si="123">ROUNDUP(D4207*$O$2,0)</f>
        <v>93</v>
      </c>
      <c r="H4207" s="49"/>
    </row>
    <row r="4208" spans="1:8" x14ac:dyDescent="0.25">
      <c r="A4208" s="32" t="s">
        <v>5709</v>
      </c>
      <c r="B4208" s="32"/>
      <c r="C4208" s="32" t="s">
        <v>5710</v>
      </c>
      <c r="D4208" s="49">
        <f>VLOOKUP(A4208,'ASP drug price 2023'!$B$4:$E$741,4,FALSE)</f>
        <v>36.091000000000001</v>
      </c>
      <c r="E4208" s="49"/>
      <c r="F4208" s="32"/>
      <c r="G4208" s="49">
        <f t="shared" si="123"/>
        <v>55</v>
      </c>
      <c r="H4208" s="49"/>
    </row>
    <row r="4209" spans="1:8" x14ac:dyDescent="0.25">
      <c r="A4209" s="32" t="s">
        <v>5711</v>
      </c>
      <c r="B4209" s="32"/>
      <c r="C4209" s="32" t="s">
        <v>5712</v>
      </c>
      <c r="D4209" s="49">
        <f>VLOOKUP(A4209,'ASP drug price 2023'!$B$4:$E$741,4,FALSE)</f>
        <v>0.66</v>
      </c>
      <c r="E4209" s="49"/>
      <c r="F4209" s="32"/>
      <c r="G4209" s="49">
        <f t="shared" si="123"/>
        <v>1</v>
      </c>
      <c r="H4209" s="49"/>
    </row>
    <row r="4210" spans="1:8" x14ac:dyDescent="0.25">
      <c r="A4210" s="32" t="s">
        <v>5713</v>
      </c>
      <c r="B4210" s="32"/>
      <c r="C4210" s="32" t="s">
        <v>5714</v>
      </c>
      <c r="D4210" s="49">
        <f>VLOOKUP(A4210,'ASP drug price 2023'!$B$4:$E$741,4,FALSE)</f>
        <v>1474.1769999999999</v>
      </c>
      <c r="E4210" s="49"/>
      <c r="F4210" s="32"/>
      <c r="G4210" s="49">
        <f t="shared" si="123"/>
        <v>2212</v>
      </c>
      <c r="H4210" s="49"/>
    </row>
    <row r="4211" spans="1:8" x14ac:dyDescent="0.25">
      <c r="A4211" s="32" t="s">
        <v>5715</v>
      </c>
      <c r="B4211" s="32"/>
      <c r="C4211" s="32" t="s">
        <v>5716</v>
      </c>
      <c r="D4211" s="49">
        <f>VLOOKUP(A4211,'ASP drug price 2023'!$B$4:$E$741,4,FALSE)</f>
        <v>8.5999999999999993E-2</v>
      </c>
      <c r="E4211" s="49"/>
      <c r="F4211" s="32"/>
      <c r="G4211" s="49">
        <f t="shared" si="123"/>
        <v>1</v>
      </c>
      <c r="H4211" s="49"/>
    </row>
    <row r="4212" spans="1:8" x14ac:dyDescent="0.25">
      <c r="A4212" s="32" t="s">
        <v>5717</v>
      </c>
      <c r="B4212" s="32"/>
      <c r="C4212" s="32" t="s">
        <v>5718</v>
      </c>
      <c r="D4212" s="49">
        <f>VLOOKUP(A4212,'ASP drug price 2023'!$B$4:$E$741,4,FALSE)</f>
        <v>30.221</v>
      </c>
      <c r="E4212" s="49"/>
      <c r="F4212" s="32"/>
      <c r="G4212" s="49">
        <f t="shared" si="123"/>
        <v>46</v>
      </c>
      <c r="H4212" s="49"/>
    </row>
    <row r="4213" spans="1:8" x14ac:dyDescent="0.25">
      <c r="A4213" s="32" t="s">
        <v>5719</v>
      </c>
      <c r="B4213" s="32"/>
      <c r="C4213" s="32" t="s">
        <v>5720</v>
      </c>
      <c r="D4213" s="49">
        <f>VLOOKUP(A4213,'ASP drug price 2023'!$B$4:$E$741,4,FALSE)</f>
        <v>0.97299999999999998</v>
      </c>
      <c r="E4213" s="49"/>
      <c r="F4213" s="32"/>
      <c r="G4213" s="49">
        <f t="shared" si="123"/>
        <v>2</v>
      </c>
      <c r="H4213" s="49"/>
    </row>
    <row r="4214" spans="1:8" x14ac:dyDescent="0.25">
      <c r="A4214" s="32" t="s">
        <v>5721</v>
      </c>
      <c r="B4214" s="32"/>
      <c r="C4214" s="32" t="s">
        <v>5722</v>
      </c>
      <c r="D4214" s="49">
        <f>VLOOKUP(A4214,'ASP drug price 2023'!$B$4:$E$741,4,FALSE)</f>
        <v>31.687000000000001</v>
      </c>
      <c r="E4214" s="49"/>
      <c r="F4214" s="32"/>
      <c r="G4214" s="49">
        <f t="shared" si="123"/>
        <v>48</v>
      </c>
      <c r="H4214" s="49"/>
    </row>
    <row r="4215" spans="1:8" x14ac:dyDescent="0.25">
      <c r="A4215" s="26" t="s">
        <v>2904</v>
      </c>
      <c r="B4215" s="26"/>
      <c r="C4215" s="26" t="s">
        <v>3007</v>
      </c>
      <c r="D4215" s="49">
        <f>VLOOKUP(A4215,'ASP drug price 2023'!$B$4:$E$741,4,FALSE)</f>
        <v>2.5999999999999999E-2</v>
      </c>
      <c r="E4215" s="50"/>
      <c r="F4215" s="26"/>
      <c r="G4215" s="50">
        <v>5</v>
      </c>
      <c r="H4215" s="50"/>
    </row>
    <row r="4216" spans="1:8" x14ac:dyDescent="0.25">
      <c r="A4216" s="32" t="s">
        <v>5723</v>
      </c>
      <c r="B4216" s="32"/>
      <c r="C4216" s="32" t="s">
        <v>5724</v>
      </c>
      <c r="D4216" s="49">
        <f>VLOOKUP(A4216,'ASP drug price 2023'!$B$4:$E$741,4,FALSE)</f>
        <v>9.8230000000000004</v>
      </c>
      <c r="E4216" s="49"/>
      <c r="F4216" s="32"/>
      <c r="G4216" s="49">
        <f t="shared" ref="G4216:G4230" si="124">ROUNDUP(D4216*$O$2,0)</f>
        <v>15</v>
      </c>
      <c r="H4216" s="49"/>
    </row>
    <row r="4217" spans="1:8" x14ac:dyDescent="0.25">
      <c r="A4217" s="32" t="s">
        <v>5725</v>
      </c>
      <c r="B4217" s="32"/>
      <c r="C4217" s="32" t="s">
        <v>5726</v>
      </c>
      <c r="D4217" s="49">
        <f>VLOOKUP(A4217,'ASP drug price 2023'!$B$4:$E$741,4,FALSE)</f>
        <v>3.2330000000000001</v>
      </c>
      <c r="E4217" s="49"/>
      <c r="F4217" s="32"/>
      <c r="G4217" s="49">
        <f t="shared" si="124"/>
        <v>5</v>
      </c>
      <c r="H4217" s="49"/>
    </row>
    <row r="4218" spans="1:8" x14ac:dyDescent="0.25">
      <c r="A4218" s="32" t="s">
        <v>5727</v>
      </c>
      <c r="B4218" s="32"/>
      <c r="C4218" s="32" t="s">
        <v>5728</v>
      </c>
      <c r="D4218" s="49">
        <f>VLOOKUP(A4218,'ASP drug price 2023'!$B$4:$E$741,4,FALSE)</f>
        <v>0.90600000000000003</v>
      </c>
      <c r="E4218" s="49"/>
      <c r="F4218" s="32"/>
      <c r="G4218" s="49">
        <f t="shared" si="124"/>
        <v>2</v>
      </c>
      <c r="H4218" s="49"/>
    </row>
    <row r="4219" spans="1:8" x14ac:dyDescent="0.25">
      <c r="A4219" s="32" t="s">
        <v>5729</v>
      </c>
      <c r="B4219" s="32"/>
      <c r="C4219" s="32" t="s">
        <v>5730</v>
      </c>
      <c r="D4219" s="49">
        <f>VLOOKUP(A4219,'ASP drug price 2023'!$B$4:$E$741,4,FALSE)</f>
        <v>4.9829999999999997</v>
      </c>
      <c r="E4219" s="49"/>
      <c r="F4219" s="32"/>
      <c r="G4219" s="49">
        <f t="shared" si="124"/>
        <v>8</v>
      </c>
      <c r="H4219" s="49"/>
    </row>
    <row r="4220" spans="1:8" x14ac:dyDescent="0.25">
      <c r="A4220" s="32" t="s">
        <v>5731</v>
      </c>
      <c r="B4220" s="32"/>
      <c r="C4220" s="32" t="s">
        <v>5732</v>
      </c>
      <c r="D4220" s="49">
        <f>VLOOKUP(A4220,'ASP drug price 2023'!$B$4:$E$741,4,FALSE)</f>
        <v>9.593</v>
      </c>
      <c r="E4220" s="49"/>
      <c r="F4220" s="32"/>
      <c r="G4220" s="49">
        <f t="shared" si="124"/>
        <v>15</v>
      </c>
      <c r="H4220" s="49"/>
    </row>
    <row r="4221" spans="1:8" x14ac:dyDescent="0.25">
      <c r="A4221" s="32" t="s">
        <v>5733</v>
      </c>
      <c r="B4221" s="32"/>
      <c r="C4221" s="32" t="s">
        <v>5734</v>
      </c>
      <c r="D4221" s="49">
        <f>VLOOKUP(A4221,'ASP drug price 2023'!$B$4:$E$741,4,FALSE)</f>
        <v>0.621</v>
      </c>
      <c r="E4221" s="49"/>
      <c r="F4221" s="32"/>
      <c r="G4221" s="49">
        <f t="shared" si="124"/>
        <v>1</v>
      </c>
      <c r="H4221" s="49"/>
    </row>
    <row r="4222" spans="1:8" x14ac:dyDescent="0.25">
      <c r="A4222" s="32" t="s">
        <v>5735</v>
      </c>
      <c r="B4222" s="32"/>
      <c r="C4222" s="32" t="s">
        <v>5736</v>
      </c>
      <c r="D4222" s="49">
        <f>VLOOKUP(A4222,'ASP drug price 2023'!$B$4:$E$741,4,FALSE)</f>
        <v>20.192</v>
      </c>
      <c r="E4222" s="49"/>
      <c r="F4222" s="32"/>
      <c r="G4222" s="49">
        <f t="shared" si="124"/>
        <v>31</v>
      </c>
      <c r="H4222" s="49"/>
    </row>
    <row r="4223" spans="1:8" x14ac:dyDescent="0.25">
      <c r="A4223" s="32" t="s">
        <v>5737</v>
      </c>
      <c r="B4223" s="32"/>
      <c r="C4223" s="32" t="s">
        <v>5738</v>
      </c>
      <c r="D4223" s="49">
        <f>VLOOKUP(A4223,'ASP drug price 2023'!$B$4:$E$741,4,FALSE)</f>
        <v>0.92</v>
      </c>
      <c r="E4223" s="49"/>
      <c r="F4223" s="32"/>
      <c r="G4223" s="49">
        <f t="shared" si="124"/>
        <v>2</v>
      </c>
      <c r="H4223" s="49"/>
    </row>
    <row r="4224" spans="1:8" x14ac:dyDescent="0.25">
      <c r="A4224" s="32" t="s">
        <v>5739</v>
      </c>
      <c r="B4224" s="32"/>
      <c r="C4224" s="32" t="s">
        <v>5740</v>
      </c>
      <c r="D4224" s="49">
        <f>VLOOKUP(A4224,'ASP drug price 2023'!$B$4:$E$741,4,FALSE)</f>
        <v>0.157</v>
      </c>
      <c r="E4224" s="49"/>
      <c r="F4224" s="32"/>
      <c r="G4224" s="49">
        <f t="shared" si="124"/>
        <v>1</v>
      </c>
      <c r="H4224" s="49"/>
    </row>
    <row r="4225" spans="1:8" x14ac:dyDescent="0.25">
      <c r="A4225" s="32" t="s">
        <v>5741</v>
      </c>
      <c r="B4225" s="32"/>
      <c r="C4225" s="32" t="s">
        <v>5742</v>
      </c>
      <c r="D4225" s="49">
        <f>VLOOKUP(A4225,'ASP drug price 2023'!$B$4:$E$741,4,FALSE)</f>
        <v>2.4609999999999999</v>
      </c>
      <c r="E4225" s="49"/>
      <c r="F4225" s="32"/>
      <c r="G4225" s="49">
        <f t="shared" si="124"/>
        <v>4</v>
      </c>
      <c r="H4225" s="49"/>
    </row>
    <row r="4226" spans="1:8" x14ac:dyDescent="0.25">
      <c r="A4226" s="32" t="s">
        <v>5743</v>
      </c>
      <c r="B4226" s="32"/>
      <c r="C4226" s="32" t="s">
        <v>5744</v>
      </c>
      <c r="D4226" s="49">
        <f>VLOOKUP(A4226,'ASP drug price 2023'!$B$4:$E$741,4,FALSE)</f>
        <v>9.1010000000000009</v>
      </c>
      <c r="E4226" s="49"/>
      <c r="F4226" s="32"/>
      <c r="G4226" s="49">
        <f t="shared" si="124"/>
        <v>14</v>
      </c>
      <c r="H4226" s="49"/>
    </row>
    <row r="4227" spans="1:8" x14ac:dyDescent="0.25">
      <c r="A4227" s="32" t="s">
        <v>5745</v>
      </c>
      <c r="B4227" s="32"/>
      <c r="C4227" s="32" t="s">
        <v>5746</v>
      </c>
      <c r="D4227" s="49">
        <f>VLOOKUP(A4227,'ASP drug price 2023'!$B$4:$E$741,4,FALSE)</f>
        <v>9.1050000000000004</v>
      </c>
      <c r="E4227" s="49"/>
      <c r="F4227" s="32"/>
      <c r="G4227" s="49">
        <f t="shared" si="124"/>
        <v>14</v>
      </c>
      <c r="H4227" s="49"/>
    </row>
    <row r="4228" spans="1:8" x14ac:dyDescent="0.25">
      <c r="A4228" s="32" t="s">
        <v>5747</v>
      </c>
      <c r="B4228" s="32"/>
      <c r="C4228" s="32" t="s">
        <v>5748</v>
      </c>
      <c r="D4228" s="49">
        <f>VLOOKUP(A4228,'ASP drug price 2023'!$B$4:$E$741,4,FALSE)</f>
        <v>10.263999999999999</v>
      </c>
      <c r="E4228" s="49"/>
      <c r="F4228" s="32"/>
      <c r="G4228" s="49">
        <f t="shared" si="124"/>
        <v>16</v>
      </c>
      <c r="H4228" s="49"/>
    </row>
    <row r="4229" spans="1:8" x14ac:dyDescent="0.25">
      <c r="A4229" s="32" t="s">
        <v>5749</v>
      </c>
      <c r="B4229" s="32"/>
      <c r="C4229" s="32" t="s">
        <v>5750</v>
      </c>
      <c r="D4229" s="49">
        <f>VLOOKUP(A4229,'ASP drug price 2023'!$B$4:$E$741,4,FALSE)</f>
        <v>2.7770000000000001</v>
      </c>
      <c r="E4229" s="49"/>
      <c r="F4229" s="32"/>
      <c r="G4229" s="49">
        <f t="shared" si="124"/>
        <v>5</v>
      </c>
      <c r="H4229" s="49"/>
    </row>
    <row r="4230" spans="1:8" x14ac:dyDescent="0.25">
      <c r="A4230" s="32" t="s">
        <v>5751</v>
      </c>
      <c r="B4230" s="32"/>
      <c r="C4230" s="32" t="s">
        <v>5752</v>
      </c>
      <c r="D4230" s="49">
        <f>VLOOKUP(A4230,'ASP drug price 2023'!$B$4:$E$741,4,FALSE)</f>
        <v>10.3</v>
      </c>
      <c r="E4230" s="49"/>
      <c r="F4230" s="32"/>
      <c r="G4230" s="49">
        <f t="shared" si="124"/>
        <v>16</v>
      </c>
      <c r="H4230" s="49"/>
    </row>
    <row r="4231" spans="1:8" x14ac:dyDescent="0.25">
      <c r="A4231" s="32" t="s">
        <v>5753</v>
      </c>
      <c r="B4231" s="32"/>
      <c r="C4231" s="32" t="s">
        <v>5754</v>
      </c>
      <c r="D4231" s="49">
        <f>VLOOKUP(A4231,'ASP drug price 2023'!$B$4:$E$741,4,FALSE)</f>
        <v>3.7360000000000002</v>
      </c>
      <c r="E4231" s="49"/>
      <c r="F4231" s="32"/>
      <c r="G4231" s="49">
        <f t="shared" ref="G4231:G4294" si="125">ROUNDUP(D4231*$O$2,0)</f>
        <v>6</v>
      </c>
      <c r="H4231" s="49"/>
    </row>
    <row r="4232" spans="1:8" x14ac:dyDescent="0.25">
      <c r="A4232" s="32" t="s">
        <v>5755</v>
      </c>
      <c r="B4232" s="32"/>
      <c r="C4232" s="32" t="s">
        <v>5756</v>
      </c>
      <c r="D4232" s="49">
        <f>VLOOKUP(A4232,'ASP drug price 2023'!$B$4:$E$741,4,FALSE)</f>
        <v>23.821999999999999</v>
      </c>
      <c r="E4232" s="49"/>
      <c r="F4232" s="32"/>
      <c r="G4232" s="49">
        <f t="shared" si="125"/>
        <v>36</v>
      </c>
      <c r="H4232" s="49"/>
    </row>
    <row r="4233" spans="1:8" x14ac:dyDescent="0.25">
      <c r="A4233" s="32" t="s">
        <v>5757</v>
      </c>
      <c r="B4233" s="32"/>
      <c r="C4233" s="32" t="s">
        <v>5758</v>
      </c>
      <c r="D4233" s="49">
        <f>VLOOKUP(A4233,'ASP drug price 2023'!$B$4:$E$741,4,FALSE)</f>
        <v>205.64500000000001</v>
      </c>
      <c r="E4233" s="49"/>
      <c r="F4233" s="32"/>
      <c r="G4233" s="49">
        <f t="shared" si="125"/>
        <v>309</v>
      </c>
      <c r="H4233" s="49"/>
    </row>
    <row r="4234" spans="1:8" x14ac:dyDescent="0.25">
      <c r="A4234" s="32" t="s">
        <v>5759</v>
      </c>
      <c r="B4234" s="32"/>
      <c r="C4234" s="32" t="s">
        <v>5760</v>
      </c>
      <c r="D4234" s="49">
        <f>VLOOKUP(A4234,'ASP drug price 2023'!$B$4:$E$741,4,FALSE)</f>
        <v>1.421</v>
      </c>
      <c r="E4234" s="49"/>
      <c r="F4234" s="32"/>
      <c r="G4234" s="49">
        <f t="shared" si="125"/>
        <v>3</v>
      </c>
      <c r="H4234" s="49"/>
    </row>
    <row r="4235" spans="1:8" x14ac:dyDescent="0.25">
      <c r="A4235" s="32" t="s">
        <v>5761</v>
      </c>
      <c r="B4235" s="32"/>
      <c r="C4235" s="32" t="s">
        <v>5762</v>
      </c>
      <c r="D4235" s="49" t="e">
        <f>VLOOKUP(A4235,'ASP drug price 2023'!$B$4:$E$741,4,FALSE)</f>
        <v>#N/A</v>
      </c>
      <c r="E4235" s="49"/>
      <c r="F4235" s="32"/>
      <c r="G4235" s="49" t="e">
        <f t="shared" si="125"/>
        <v>#N/A</v>
      </c>
      <c r="H4235" s="49"/>
    </row>
    <row r="4236" spans="1:8" x14ac:dyDescent="0.25">
      <c r="A4236" s="32" t="s">
        <v>5763</v>
      </c>
      <c r="B4236" s="32"/>
      <c r="C4236" s="32" t="s">
        <v>5764</v>
      </c>
      <c r="D4236" s="49">
        <f>VLOOKUP(A4236,'ASP drug price 2023'!$B$4:$E$741,4,FALSE)</f>
        <v>38.195999999999998</v>
      </c>
      <c r="E4236" s="49"/>
      <c r="F4236" s="32"/>
      <c r="G4236" s="49">
        <f t="shared" si="125"/>
        <v>58</v>
      </c>
      <c r="H4236" s="49"/>
    </row>
    <row r="4237" spans="1:8" x14ac:dyDescent="0.25">
      <c r="A4237" s="32" t="s">
        <v>5765</v>
      </c>
      <c r="B4237" s="32"/>
      <c r="C4237" s="32" t="s">
        <v>5766</v>
      </c>
      <c r="D4237" s="49">
        <f>VLOOKUP(A4237,'ASP drug price 2023'!$B$4:$E$741,4,FALSE)</f>
        <v>2.9169999999999998</v>
      </c>
      <c r="E4237" s="49"/>
      <c r="F4237" s="32"/>
      <c r="G4237" s="49">
        <f t="shared" si="125"/>
        <v>5</v>
      </c>
      <c r="H4237" s="49"/>
    </row>
    <row r="4238" spans="1:8" x14ac:dyDescent="0.25">
      <c r="A4238" s="32" t="s">
        <v>5767</v>
      </c>
      <c r="B4238" s="32"/>
      <c r="C4238" s="32" t="s">
        <v>5768</v>
      </c>
      <c r="D4238" s="49">
        <f>VLOOKUP(A4238,'ASP drug price 2023'!$B$4:$E$741,4,FALSE)</f>
        <v>4.29</v>
      </c>
      <c r="E4238" s="49"/>
      <c r="F4238" s="32"/>
      <c r="G4238" s="49">
        <f t="shared" si="125"/>
        <v>7</v>
      </c>
      <c r="H4238" s="49"/>
    </row>
    <row r="4239" spans="1:8" x14ac:dyDescent="0.25">
      <c r="A4239" s="32" t="s">
        <v>5769</v>
      </c>
      <c r="B4239" s="32"/>
      <c r="C4239" s="32" t="s">
        <v>5770</v>
      </c>
      <c r="D4239" s="49" t="e">
        <f>VLOOKUP(A4239,'ASP drug price 2023'!$B$4:$E$741,4,FALSE)</f>
        <v>#N/A</v>
      </c>
      <c r="E4239" s="49"/>
      <c r="F4239" s="32"/>
      <c r="G4239" s="49" t="e">
        <f t="shared" si="125"/>
        <v>#N/A</v>
      </c>
      <c r="H4239" s="49"/>
    </row>
    <row r="4240" spans="1:8" x14ac:dyDescent="0.25">
      <c r="A4240" s="32" t="s">
        <v>5771</v>
      </c>
      <c r="B4240" s="32"/>
      <c r="C4240" s="32" t="s">
        <v>5772</v>
      </c>
      <c r="D4240" s="49">
        <f>VLOOKUP(A4240,'ASP drug price 2023'!$B$4:$E$741,4,FALSE)</f>
        <v>9.2999999999999999E-2</v>
      </c>
      <c r="E4240" s="49"/>
      <c r="F4240" s="32"/>
      <c r="G4240" s="49">
        <f t="shared" si="125"/>
        <v>1</v>
      </c>
      <c r="H4240" s="49"/>
    </row>
    <row r="4241" spans="1:8" x14ac:dyDescent="0.25">
      <c r="A4241" s="32" t="s">
        <v>5773</v>
      </c>
      <c r="B4241" s="32"/>
      <c r="C4241" s="32" t="s">
        <v>5774</v>
      </c>
      <c r="D4241" s="49">
        <f>VLOOKUP(A4241,'ASP drug price 2023'!$B$4:$E$741,4,FALSE)</f>
        <v>26.007999999999999</v>
      </c>
      <c r="E4241" s="49"/>
      <c r="F4241" s="32"/>
      <c r="G4241" s="49">
        <f t="shared" si="125"/>
        <v>40</v>
      </c>
      <c r="H4241" s="49"/>
    </row>
    <row r="4242" spans="1:8" x14ac:dyDescent="0.25">
      <c r="A4242" s="32" t="s">
        <v>5775</v>
      </c>
      <c r="B4242" s="32"/>
      <c r="C4242" s="32" t="s">
        <v>5776</v>
      </c>
      <c r="D4242" s="49" t="e">
        <f>VLOOKUP(A4242,'ASP drug price 2023'!$B$4:$E$741,4,FALSE)</f>
        <v>#N/A</v>
      </c>
      <c r="E4242" s="49"/>
      <c r="F4242" s="32"/>
      <c r="G4242" s="49" t="e">
        <f t="shared" si="125"/>
        <v>#N/A</v>
      </c>
      <c r="H4242" s="49"/>
    </row>
    <row r="4243" spans="1:8" x14ac:dyDescent="0.25">
      <c r="A4243" s="32" t="s">
        <v>5777</v>
      </c>
      <c r="B4243" s="32"/>
      <c r="C4243" s="32" t="s">
        <v>5778</v>
      </c>
      <c r="D4243" s="49">
        <f>VLOOKUP(A4243,'ASP drug price 2023'!$B$4:$E$741,4,FALSE)</f>
        <v>25.120999999999999</v>
      </c>
      <c r="E4243" s="49"/>
      <c r="F4243" s="32"/>
      <c r="G4243" s="49">
        <f t="shared" si="125"/>
        <v>38</v>
      </c>
      <c r="H4243" s="49"/>
    </row>
    <row r="4244" spans="1:8" x14ac:dyDescent="0.25">
      <c r="A4244" s="32" t="s">
        <v>5779</v>
      </c>
      <c r="B4244" s="32"/>
      <c r="C4244" s="32" t="s">
        <v>5780</v>
      </c>
      <c r="D4244" s="49">
        <f>VLOOKUP(A4244,'ASP drug price 2023'!$B$4:$E$741,4,FALSE)</f>
        <v>13.331</v>
      </c>
      <c r="E4244" s="49"/>
      <c r="F4244" s="32"/>
      <c r="G4244" s="49">
        <f t="shared" si="125"/>
        <v>20</v>
      </c>
      <c r="H4244" s="49"/>
    </row>
    <row r="4245" spans="1:8" x14ac:dyDescent="0.25">
      <c r="A4245" s="32" t="s">
        <v>5781</v>
      </c>
      <c r="B4245" s="32"/>
      <c r="C4245" s="32" t="s">
        <v>5782</v>
      </c>
      <c r="D4245" s="49">
        <f>VLOOKUP(A4245,'ASP drug price 2023'!$B$4:$E$741,4,FALSE)</f>
        <v>10.38</v>
      </c>
      <c r="E4245" s="49"/>
      <c r="F4245" s="32"/>
      <c r="G4245" s="49">
        <f t="shared" si="125"/>
        <v>16</v>
      </c>
      <c r="H4245" s="49"/>
    </row>
    <row r="4246" spans="1:8" x14ac:dyDescent="0.25">
      <c r="A4246" s="32" t="s">
        <v>5783</v>
      </c>
      <c r="B4246" s="32"/>
      <c r="C4246" s="32" t="s">
        <v>5784</v>
      </c>
      <c r="D4246" s="49">
        <f>VLOOKUP(A4246,'ASP drug price 2023'!$B$4:$E$741,4,FALSE)</f>
        <v>1.0129999999999999</v>
      </c>
      <c r="E4246" s="49"/>
      <c r="F4246" s="32"/>
      <c r="G4246" s="49">
        <f t="shared" si="125"/>
        <v>2</v>
      </c>
      <c r="H4246" s="49"/>
    </row>
    <row r="4247" spans="1:8" x14ac:dyDescent="0.25">
      <c r="A4247" s="32" t="s">
        <v>5785</v>
      </c>
      <c r="B4247" s="32"/>
      <c r="C4247" s="32" t="s">
        <v>5786</v>
      </c>
      <c r="D4247" s="49">
        <f>VLOOKUP(A4247,'ASP drug price 2023'!$B$4:$E$741,4,FALSE)</f>
        <v>0.629</v>
      </c>
      <c r="E4247" s="49"/>
      <c r="F4247" s="32"/>
      <c r="G4247" s="49">
        <f t="shared" si="125"/>
        <v>1</v>
      </c>
      <c r="H4247" s="49"/>
    </row>
    <row r="4248" spans="1:8" x14ac:dyDescent="0.25">
      <c r="A4248" s="32" t="s">
        <v>5787</v>
      </c>
      <c r="B4248" s="32"/>
      <c r="C4248" s="32" t="s">
        <v>5788</v>
      </c>
      <c r="D4248" s="49" t="e">
        <f>VLOOKUP(A4248,'ASP drug price 2023'!$B$4:$E$741,4,FALSE)</f>
        <v>#N/A</v>
      </c>
      <c r="E4248" s="49"/>
      <c r="F4248" s="32"/>
      <c r="G4248" s="49" t="e">
        <f t="shared" si="125"/>
        <v>#N/A</v>
      </c>
      <c r="H4248" s="49"/>
    </row>
    <row r="4249" spans="1:8" x14ac:dyDescent="0.25">
      <c r="A4249" s="32" t="s">
        <v>5789</v>
      </c>
      <c r="B4249" s="32"/>
      <c r="C4249" s="32" t="s">
        <v>5790</v>
      </c>
      <c r="D4249" s="49" t="e">
        <f>VLOOKUP(A4249,'ASP drug price 2023'!$B$4:$E$741,4,FALSE)</f>
        <v>#N/A</v>
      </c>
      <c r="E4249" s="49"/>
      <c r="F4249" s="32"/>
      <c r="G4249" s="49" t="e">
        <f t="shared" si="125"/>
        <v>#N/A</v>
      </c>
      <c r="H4249" s="49"/>
    </row>
    <row r="4250" spans="1:8" x14ac:dyDescent="0.25">
      <c r="A4250" s="32" t="s">
        <v>5791</v>
      </c>
      <c r="B4250" s="32"/>
      <c r="C4250" s="32" t="s">
        <v>5792</v>
      </c>
      <c r="D4250" s="49" t="e">
        <f>VLOOKUP(A4250,'ASP drug price 2023'!$B$4:$E$741,4,FALSE)</f>
        <v>#N/A</v>
      </c>
      <c r="E4250" s="49"/>
      <c r="F4250" s="32"/>
      <c r="G4250" s="49" t="e">
        <f t="shared" si="125"/>
        <v>#N/A</v>
      </c>
      <c r="H4250" s="49"/>
    </row>
    <row r="4251" spans="1:8" x14ac:dyDescent="0.25">
      <c r="A4251" s="32" t="s">
        <v>5793</v>
      </c>
      <c r="B4251" s="32"/>
      <c r="C4251" s="32" t="s">
        <v>5794</v>
      </c>
      <c r="D4251" s="49">
        <f>VLOOKUP(A4251,'ASP drug price 2023'!$B$4:$E$741,4,FALSE)</f>
        <v>3194.98</v>
      </c>
      <c r="E4251" s="49"/>
      <c r="F4251" s="32"/>
      <c r="G4251" s="49">
        <f t="shared" si="125"/>
        <v>4793</v>
      </c>
      <c r="H4251" s="49"/>
    </row>
    <row r="4252" spans="1:8" x14ac:dyDescent="0.25">
      <c r="A4252" s="32" t="s">
        <v>5795</v>
      </c>
      <c r="B4252" s="32"/>
      <c r="C4252" s="32" t="s">
        <v>5796</v>
      </c>
      <c r="D4252" s="49">
        <f>VLOOKUP(A4252,'ASP drug price 2023'!$B$4:$E$741,4,FALSE)</f>
        <v>38.124000000000002</v>
      </c>
      <c r="E4252" s="49"/>
      <c r="F4252" s="32"/>
      <c r="G4252" s="49">
        <f t="shared" si="125"/>
        <v>58</v>
      </c>
      <c r="H4252" s="49"/>
    </row>
    <row r="4253" spans="1:8" x14ac:dyDescent="0.25">
      <c r="A4253" s="32" t="s">
        <v>5797</v>
      </c>
      <c r="B4253" s="32"/>
      <c r="C4253" s="32" t="s">
        <v>5798</v>
      </c>
      <c r="D4253" s="49">
        <f>VLOOKUP(A4253,'ASP drug price 2023'!$B$4:$E$741,4,FALSE)</f>
        <v>22.6</v>
      </c>
      <c r="E4253" s="49"/>
      <c r="F4253" s="32"/>
      <c r="G4253" s="49">
        <f t="shared" si="125"/>
        <v>34</v>
      </c>
      <c r="H4253" s="49"/>
    </row>
    <row r="4254" spans="1:8" x14ac:dyDescent="0.25">
      <c r="A4254" s="32" t="s">
        <v>5799</v>
      </c>
      <c r="B4254" s="32"/>
      <c r="C4254" s="32" t="s">
        <v>5800</v>
      </c>
      <c r="D4254" s="49">
        <f>VLOOKUP(A4254,'ASP drug price 2023'!$B$4:$E$741,4,FALSE)</f>
        <v>0.78200000000000003</v>
      </c>
      <c r="E4254" s="49"/>
      <c r="F4254" s="32"/>
      <c r="G4254" s="49">
        <f t="shared" si="125"/>
        <v>2</v>
      </c>
      <c r="H4254" s="49"/>
    </row>
    <row r="4255" spans="1:8" x14ac:dyDescent="0.25">
      <c r="A4255" s="32" t="s">
        <v>5801</v>
      </c>
      <c r="B4255" s="32"/>
      <c r="C4255" s="32" t="s">
        <v>5802</v>
      </c>
      <c r="D4255" s="49">
        <f>VLOOKUP(A4255,'ASP drug price 2023'!$B$4:$E$741,4,FALSE)</f>
        <v>1.5229999999999999</v>
      </c>
      <c r="E4255" s="49"/>
      <c r="F4255" s="32"/>
      <c r="G4255" s="49">
        <f t="shared" si="125"/>
        <v>3</v>
      </c>
      <c r="H4255" s="49"/>
    </row>
    <row r="4256" spans="1:8" x14ac:dyDescent="0.25">
      <c r="A4256" s="32" t="s">
        <v>5803</v>
      </c>
      <c r="B4256" s="32"/>
      <c r="C4256" s="32" t="s">
        <v>5804</v>
      </c>
      <c r="D4256" s="49">
        <f>VLOOKUP(A4256,'ASP drug price 2023'!$B$4:$E$741,4,FALSE)</f>
        <v>99.769000000000005</v>
      </c>
      <c r="E4256" s="49"/>
      <c r="F4256" s="32"/>
      <c r="G4256" s="49">
        <f t="shared" si="125"/>
        <v>150</v>
      </c>
      <c r="H4256" s="49"/>
    </row>
    <row r="4257" spans="1:8" x14ac:dyDescent="0.25">
      <c r="A4257" s="32" t="s">
        <v>5805</v>
      </c>
      <c r="B4257" s="32"/>
      <c r="C4257" s="32" t="s">
        <v>5806</v>
      </c>
      <c r="D4257" s="49">
        <f>VLOOKUP(A4257,'ASP drug price 2023'!$B$4:$E$741,4,FALSE)</f>
        <v>3.2160000000000002</v>
      </c>
      <c r="E4257" s="49"/>
      <c r="F4257" s="32"/>
      <c r="G4257" s="49">
        <f t="shared" si="125"/>
        <v>5</v>
      </c>
      <c r="H4257" s="49"/>
    </row>
    <row r="4258" spans="1:8" x14ac:dyDescent="0.25">
      <c r="A4258" s="32" t="s">
        <v>5807</v>
      </c>
      <c r="B4258" s="32"/>
      <c r="C4258" s="32" t="s">
        <v>5808</v>
      </c>
      <c r="D4258" s="49">
        <f>VLOOKUP(A4258,'ASP drug price 2023'!$B$4:$E$741,4,FALSE)</f>
        <v>45.854999999999997</v>
      </c>
      <c r="E4258" s="49"/>
      <c r="F4258" s="32"/>
      <c r="G4258" s="49">
        <f t="shared" si="125"/>
        <v>69</v>
      </c>
      <c r="H4258" s="49"/>
    </row>
    <row r="4259" spans="1:8" x14ac:dyDescent="0.25">
      <c r="A4259" s="32" t="s">
        <v>5809</v>
      </c>
      <c r="B4259" s="32"/>
      <c r="C4259" s="32" t="s">
        <v>5810</v>
      </c>
      <c r="D4259" s="49">
        <f>VLOOKUP(A4259,'ASP drug price 2023'!$B$4:$E$741,4,FALSE)</f>
        <v>401.92200000000003</v>
      </c>
      <c r="E4259" s="49"/>
      <c r="F4259" s="32"/>
      <c r="G4259" s="49">
        <f t="shared" si="125"/>
        <v>603</v>
      </c>
      <c r="H4259" s="49"/>
    </row>
    <row r="4260" spans="1:8" x14ac:dyDescent="0.25">
      <c r="A4260" s="32" t="s">
        <v>5811</v>
      </c>
      <c r="B4260" s="32"/>
      <c r="C4260" s="32" t="s">
        <v>5812</v>
      </c>
      <c r="D4260" s="49">
        <f>VLOOKUP(A4260,'ASP drug price 2023'!$B$4:$E$741,4,FALSE)</f>
        <v>7.3330000000000002</v>
      </c>
      <c r="E4260" s="49"/>
      <c r="F4260" s="32"/>
      <c r="G4260" s="49">
        <f t="shared" si="125"/>
        <v>11</v>
      </c>
      <c r="H4260" s="49"/>
    </row>
    <row r="4261" spans="1:8" x14ac:dyDescent="0.25">
      <c r="A4261" s="32" t="s">
        <v>5813</v>
      </c>
      <c r="B4261" s="32"/>
      <c r="C4261" s="32" t="s">
        <v>5814</v>
      </c>
      <c r="D4261" s="49">
        <f>VLOOKUP(A4261,'ASP drug price 2023'!$B$4:$E$741,4,FALSE)</f>
        <v>0.93899999999999995</v>
      </c>
      <c r="E4261" s="49"/>
      <c r="F4261" s="32"/>
      <c r="G4261" s="49">
        <f t="shared" si="125"/>
        <v>2</v>
      </c>
      <c r="H4261" s="49"/>
    </row>
    <row r="4262" spans="1:8" x14ac:dyDescent="0.25">
      <c r="A4262" s="32" t="s">
        <v>5815</v>
      </c>
      <c r="B4262" s="32"/>
      <c r="C4262" s="32" t="s">
        <v>5816</v>
      </c>
      <c r="D4262" s="49">
        <f>VLOOKUP(A4262,'ASP drug price 2023'!$B$4:$E$741,4,FALSE)</f>
        <v>9.5950000000000006</v>
      </c>
      <c r="E4262" s="49"/>
      <c r="F4262" s="32"/>
      <c r="G4262" s="49">
        <f t="shared" si="125"/>
        <v>15</v>
      </c>
      <c r="H4262" s="49"/>
    </row>
    <row r="4263" spans="1:8" x14ac:dyDescent="0.25">
      <c r="A4263" s="32" t="s">
        <v>5817</v>
      </c>
      <c r="B4263" s="32"/>
      <c r="C4263" s="32" t="s">
        <v>5818</v>
      </c>
      <c r="D4263" s="49">
        <f>VLOOKUP(A4263,'ASP drug price 2023'!$B$4:$E$741,4,FALSE)</f>
        <v>95.441000000000003</v>
      </c>
      <c r="E4263" s="49"/>
      <c r="F4263" s="32"/>
      <c r="G4263" s="49">
        <f t="shared" si="125"/>
        <v>144</v>
      </c>
      <c r="H4263" s="49"/>
    </row>
    <row r="4264" spans="1:8" x14ac:dyDescent="0.25">
      <c r="A4264" s="32" t="s">
        <v>5819</v>
      </c>
      <c r="B4264" s="32"/>
      <c r="C4264" s="32" t="s">
        <v>5820</v>
      </c>
      <c r="D4264" s="49">
        <f>VLOOKUP(A4264,'ASP drug price 2023'!$B$4:$E$741,4,FALSE)</f>
        <v>1.284</v>
      </c>
      <c r="E4264" s="49"/>
      <c r="F4264" s="32"/>
      <c r="G4264" s="49">
        <f t="shared" si="125"/>
        <v>2</v>
      </c>
      <c r="H4264" s="49"/>
    </row>
    <row r="4265" spans="1:8" x14ac:dyDescent="0.25">
      <c r="A4265" s="32" t="s">
        <v>5821</v>
      </c>
      <c r="B4265" s="32"/>
      <c r="C4265" s="32" t="s">
        <v>5822</v>
      </c>
      <c r="D4265" s="49">
        <f>VLOOKUP(A4265,'ASP drug price 2023'!$B$4:$E$741,4,FALSE)</f>
        <v>0.14000000000000001</v>
      </c>
      <c r="E4265" s="49"/>
      <c r="F4265" s="32"/>
      <c r="G4265" s="49">
        <f t="shared" si="125"/>
        <v>1</v>
      </c>
      <c r="H4265" s="49"/>
    </row>
    <row r="4266" spans="1:8" x14ac:dyDescent="0.25">
      <c r="A4266" s="32" t="s">
        <v>5823</v>
      </c>
      <c r="B4266" s="32"/>
      <c r="C4266" s="32" t="s">
        <v>5824</v>
      </c>
      <c r="D4266" s="49">
        <f>VLOOKUP(A4266,'ASP drug price 2023'!$B$4:$E$741,4,FALSE)</f>
        <v>1.0229999999999999</v>
      </c>
      <c r="E4266" s="49"/>
      <c r="F4266" s="32"/>
      <c r="G4266" s="49">
        <f t="shared" si="125"/>
        <v>2</v>
      </c>
      <c r="H4266" s="49"/>
    </row>
    <row r="4267" spans="1:8" x14ac:dyDescent="0.25">
      <c r="A4267" s="32" t="s">
        <v>5825</v>
      </c>
      <c r="B4267" s="32"/>
      <c r="C4267" s="32" t="s">
        <v>5826</v>
      </c>
      <c r="D4267" s="49">
        <f>VLOOKUP(A4267,'ASP drug price 2023'!$B$4:$E$741,4,FALSE)</f>
        <v>15.087</v>
      </c>
      <c r="E4267" s="49"/>
      <c r="F4267" s="32"/>
      <c r="G4267" s="49">
        <f t="shared" si="125"/>
        <v>23</v>
      </c>
      <c r="H4267" s="49"/>
    </row>
    <row r="4268" spans="1:8" x14ac:dyDescent="0.25">
      <c r="A4268" s="32" t="s">
        <v>5827</v>
      </c>
      <c r="B4268" s="32"/>
      <c r="C4268" s="32" t="s">
        <v>5828</v>
      </c>
      <c r="D4268" s="49">
        <f>VLOOKUP(A4268,'ASP drug price 2023'!$B$4:$E$741,4,FALSE)</f>
        <v>1.1020000000000001</v>
      </c>
      <c r="E4268" s="49"/>
      <c r="F4268" s="32"/>
      <c r="G4268" s="49">
        <f t="shared" si="125"/>
        <v>2</v>
      </c>
      <c r="H4268" s="49"/>
    </row>
    <row r="4269" spans="1:8" x14ac:dyDescent="0.25">
      <c r="A4269" s="32" t="s">
        <v>5829</v>
      </c>
      <c r="B4269" s="32"/>
      <c r="C4269" s="32" t="s">
        <v>5830</v>
      </c>
      <c r="D4269" s="49">
        <f>VLOOKUP(A4269,'ASP drug price 2023'!$B$4:$E$741,4,FALSE)</f>
        <v>493.97</v>
      </c>
      <c r="E4269" s="49"/>
      <c r="F4269" s="32"/>
      <c r="G4269" s="49">
        <f t="shared" si="125"/>
        <v>741</v>
      </c>
      <c r="H4269" s="49"/>
    </row>
    <row r="4270" spans="1:8" x14ac:dyDescent="0.25">
      <c r="A4270" s="32" t="s">
        <v>5831</v>
      </c>
      <c r="B4270" s="32"/>
      <c r="C4270" s="32" t="s">
        <v>5832</v>
      </c>
      <c r="D4270" s="49">
        <f>VLOOKUP(A4270,'ASP drug price 2023'!$B$4:$E$741,4,FALSE)</f>
        <v>237.19499999999999</v>
      </c>
      <c r="E4270" s="49"/>
      <c r="F4270" s="32"/>
      <c r="G4270" s="49">
        <f t="shared" si="125"/>
        <v>356</v>
      </c>
      <c r="H4270" s="49"/>
    </row>
    <row r="4271" spans="1:8" x14ac:dyDescent="0.25">
      <c r="A4271" s="32" t="s">
        <v>5833</v>
      </c>
      <c r="B4271" s="32"/>
      <c r="C4271" s="32" t="s">
        <v>5834</v>
      </c>
      <c r="D4271" s="49" t="e">
        <f>VLOOKUP(A4271,'ASP drug price 2023'!$B$4:$E$741,4,FALSE)</f>
        <v>#N/A</v>
      </c>
      <c r="E4271" s="49"/>
      <c r="F4271" s="32"/>
      <c r="G4271" s="49" t="e">
        <f t="shared" si="125"/>
        <v>#N/A</v>
      </c>
      <c r="H4271" s="49"/>
    </row>
    <row r="4272" spans="1:8" x14ac:dyDescent="0.25">
      <c r="A4272" s="32" t="s">
        <v>5835</v>
      </c>
      <c r="B4272" s="32"/>
      <c r="C4272" s="32" t="s">
        <v>5836</v>
      </c>
      <c r="D4272" s="49">
        <f>VLOOKUP(A4272,'ASP drug price 2023'!$B$4:$E$741,4,FALSE)</f>
        <v>340.86399999999998</v>
      </c>
      <c r="E4272" s="49"/>
      <c r="F4272" s="32"/>
      <c r="G4272" s="49">
        <f t="shared" si="125"/>
        <v>512</v>
      </c>
      <c r="H4272" s="49"/>
    </row>
    <row r="4273" spans="1:8" x14ac:dyDescent="0.25">
      <c r="A4273" s="32" t="s">
        <v>5837</v>
      </c>
      <c r="B4273" s="32"/>
      <c r="C4273" s="32" t="s">
        <v>5838</v>
      </c>
      <c r="D4273" s="49">
        <f>VLOOKUP(A4273,'ASP drug price 2023'!$B$4:$E$741,4,FALSE)</f>
        <v>61.151000000000003</v>
      </c>
      <c r="E4273" s="49"/>
      <c r="F4273" s="32"/>
      <c r="G4273" s="49">
        <f t="shared" si="125"/>
        <v>92</v>
      </c>
      <c r="H4273" s="49"/>
    </row>
    <row r="4274" spans="1:8" x14ac:dyDescent="0.25">
      <c r="A4274" s="32" t="s">
        <v>5839</v>
      </c>
      <c r="B4274" s="32"/>
      <c r="C4274" s="32" t="s">
        <v>5840</v>
      </c>
      <c r="D4274" s="49">
        <f>VLOOKUP(A4274,'ASP drug price 2023'!$B$4:$E$741,4,FALSE)</f>
        <v>24.34</v>
      </c>
      <c r="E4274" s="49"/>
      <c r="F4274" s="32"/>
      <c r="G4274" s="49">
        <f t="shared" si="125"/>
        <v>37</v>
      </c>
      <c r="H4274" s="49"/>
    </row>
    <row r="4275" spans="1:8" x14ac:dyDescent="0.25">
      <c r="A4275" s="32" t="s">
        <v>5841</v>
      </c>
      <c r="B4275" s="32"/>
      <c r="C4275" s="32" t="s">
        <v>5842</v>
      </c>
      <c r="D4275" s="49">
        <f>VLOOKUP(A4275,'ASP drug price 2023'!$B$4:$E$741,4,FALSE)</f>
        <v>81.772000000000006</v>
      </c>
      <c r="E4275" s="49"/>
      <c r="F4275" s="32"/>
      <c r="G4275" s="49">
        <f t="shared" si="125"/>
        <v>123</v>
      </c>
      <c r="H4275" s="49"/>
    </row>
    <row r="4276" spans="1:8" x14ac:dyDescent="0.25">
      <c r="A4276" s="32" t="s">
        <v>5843</v>
      </c>
      <c r="B4276" s="32"/>
      <c r="C4276" s="32" t="s">
        <v>5844</v>
      </c>
      <c r="D4276" s="49">
        <f>VLOOKUP(A4276,'ASP drug price 2023'!$B$4:$E$741,4,FALSE)</f>
        <v>4.9749999999999996</v>
      </c>
      <c r="E4276" s="49"/>
      <c r="F4276" s="32"/>
      <c r="G4276" s="49">
        <f t="shared" si="125"/>
        <v>8</v>
      </c>
      <c r="H4276" s="49"/>
    </row>
    <row r="4277" spans="1:8" x14ac:dyDescent="0.25">
      <c r="A4277" s="32" t="s">
        <v>5845</v>
      </c>
      <c r="B4277" s="32"/>
      <c r="C4277" s="32" t="s">
        <v>5846</v>
      </c>
      <c r="D4277" s="49">
        <f>VLOOKUP(A4277,'ASP drug price 2023'!$B$4:$E$741,4,FALSE)</f>
        <v>32.923000000000002</v>
      </c>
      <c r="E4277" s="49"/>
      <c r="F4277" s="32"/>
      <c r="G4277" s="49">
        <f t="shared" si="125"/>
        <v>50</v>
      </c>
      <c r="H4277" s="49"/>
    </row>
    <row r="4278" spans="1:8" x14ac:dyDescent="0.25">
      <c r="A4278" s="32" t="s">
        <v>5847</v>
      </c>
      <c r="B4278" s="32"/>
      <c r="C4278" s="32" t="s">
        <v>5848</v>
      </c>
      <c r="D4278" s="49">
        <f>VLOOKUP(A4278,'ASP drug price 2023'!$B$4:$E$741,4,FALSE)</f>
        <v>11.586</v>
      </c>
      <c r="E4278" s="49"/>
      <c r="F4278" s="32"/>
      <c r="G4278" s="49">
        <f t="shared" si="125"/>
        <v>18</v>
      </c>
      <c r="H4278" s="49"/>
    </row>
    <row r="4279" spans="1:8" x14ac:dyDescent="0.25">
      <c r="A4279" s="32" t="s">
        <v>5849</v>
      </c>
      <c r="B4279" s="32"/>
      <c r="C4279" s="32" t="s">
        <v>5850</v>
      </c>
      <c r="D4279" s="49">
        <f>VLOOKUP(A4279,'ASP drug price 2023'!$B$4:$E$741,4,FALSE)</f>
        <v>7.0999999999999994E-2</v>
      </c>
      <c r="E4279" s="49"/>
      <c r="F4279" s="32"/>
      <c r="G4279" s="49">
        <f t="shared" si="125"/>
        <v>1</v>
      </c>
      <c r="H4279" s="49"/>
    </row>
    <row r="4280" spans="1:8" x14ac:dyDescent="0.25">
      <c r="A4280" s="32" t="s">
        <v>5851</v>
      </c>
      <c r="B4280" s="32"/>
      <c r="C4280" s="32" t="s">
        <v>5852</v>
      </c>
      <c r="D4280" s="49">
        <f>VLOOKUP(A4280,'ASP drug price 2023'!$B$4:$E$741,4,FALSE)</f>
        <v>91.241</v>
      </c>
      <c r="E4280" s="49"/>
      <c r="F4280" s="32"/>
      <c r="G4280" s="49">
        <f t="shared" si="125"/>
        <v>137</v>
      </c>
      <c r="H4280" s="49"/>
    </row>
    <row r="4281" spans="1:8" x14ac:dyDescent="0.25">
      <c r="A4281" s="32" t="s">
        <v>5853</v>
      </c>
      <c r="B4281" s="32"/>
      <c r="C4281" s="32" t="s">
        <v>5854</v>
      </c>
      <c r="D4281" s="49">
        <f>VLOOKUP(A4281,'ASP drug price 2023'!$B$4:$E$741,4,FALSE)</f>
        <v>6.2220000000000004</v>
      </c>
      <c r="E4281" s="49"/>
      <c r="F4281" s="32"/>
      <c r="G4281" s="49">
        <f t="shared" si="125"/>
        <v>10</v>
      </c>
      <c r="H4281" s="49"/>
    </row>
    <row r="4282" spans="1:8" x14ac:dyDescent="0.25">
      <c r="A4282" s="32" t="s">
        <v>5855</v>
      </c>
      <c r="B4282" s="32"/>
      <c r="C4282" s="32" t="s">
        <v>5856</v>
      </c>
      <c r="D4282" s="49">
        <f>VLOOKUP(A4282,'ASP drug price 2023'!$B$4:$E$741,4,FALSE)</f>
        <v>123.087</v>
      </c>
      <c r="E4282" s="49"/>
      <c r="F4282" s="32"/>
      <c r="G4282" s="49">
        <f t="shared" si="125"/>
        <v>185</v>
      </c>
      <c r="H4282" s="49"/>
    </row>
    <row r="4283" spans="1:8" x14ac:dyDescent="0.25">
      <c r="A4283" s="32" t="s">
        <v>5857</v>
      </c>
      <c r="B4283" s="32"/>
      <c r="C4283" s="32" t="s">
        <v>5858</v>
      </c>
      <c r="D4283" s="49" t="e">
        <f>VLOOKUP(A4283,'ASP drug price 2023'!$B$4:$E$741,4,FALSE)</f>
        <v>#N/A</v>
      </c>
      <c r="E4283" s="49"/>
      <c r="F4283" s="32"/>
      <c r="G4283" s="49" t="e">
        <f t="shared" si="125"/>
        <v>#N/A</v>
      </c>
      <c r="H4283" s="49"/>
    </row>
    <row r="4284" spans="1:8" x14ac:dyDescent="0.25">
      <c r="A4284" s="32" t="s">
        <v>5859</v>
      </c>
      <c r="B4284" s="32"/>
      <c r="C4284" s="32" t="s">
        <v>5860</v>
      </c>
      <c r="D4284" s="49">
        <f>VLOOKUP(A4284,'ASP drug price 2023'!$B$4:$E$741,4,FALSE)</f>
        <v>56.500999999999998</v>
      </c>
      <c r="E4284" s="49"/>
      <c r="F4284" s="32"/>
      <c r="G4284" s="49">
        <f t="shared" si="125"/>
        <v>85</v>
      </c>
      <c r="H4284" s="49"/>
    </row>
    <row r="4285" spans="1:8" x14ac:dyDescent="0.25">
      <c r="A4285" s="32" t="s">
        <v>5861</v>
      </c>
      <c r="B4285" s="32"/>
      <c r="C4285" s="32" t="s">
        <v>5862</v>
      </c>
      <c r="D4285" s="49" t="e">
        <f>VLOOKUP(A4285,'ASP drug price 2023'!$B$4:$E$741,4,FALSE)</f>
        <v>#N/A</v>
      </c>
      <c r="E4285" s="49"/>
      <c r="F4285" s="32"/>
      <c r="G4285" s="49" t="e">
        <f t="shared" si="125"/>
        <v>#N/A</v>
      </c>
      <c r="H4285" s="49"/>
    </row>
    <row r="4286" spans="1:8" x14ac:dyDescent="0.25">
      <c r="A4286" s="32" t="s">
        <v>5863</v>
      </c>
      <c r="B4286" s="32"/>
      <c r="C4286" s="32" t="s">
        <v>5864</v>
      </c>
      <c r="D4286" s="49">
        <f>VLOOKUP(A4286,'ASP drug price 2023'!$B$4:$E$741,4,FALSE)</f>
        <v>2.0910000000000002</v>
      </c>
      <c r="E4286" s="49"/>
      <c r="F4286" s="32"/>
      <c r="G4286" s="49">
        <f t="shared" si="125"/>
        <v>4</v>
      </c>
      <c r="H4286" s="49"/>
    </row>
    <row r="4287" spans="1:8" x14ac:dyDescent="0.25">
      <c r="A4287" s="32" t="s">
        <v>5865</v>
      </c>
      <c r="B4287" s="32"/>
      <c r="C4287" s="32" t="s">
        <v>5866</v>
      </c>
      <c r="D4287" s="49">
        <f>VLOOKUP(A4287,'ASP drug price 2023'!$B$4:$E$741,4,FALSE)</f>
        <v>4.0789999999999997</v>
      </c>
      <c r="E4287" s="49"/>
      <c r="F4287" s="32"/>
      <c r="G4287" s="49">
        <f t="shared" si="125"/>
        <v>7</v>
      </c>
      <c r="H4287" s="49"/>
    </row>
    <row r="4288" spans="1:8" x14ac:dyDescent="0.25">
      <c r="A4288" s="32" t="s">
        <v>5867</v>
      </c>
      <c r="B4288" s="32"/>
      <c r="C4288" s="32" t="s">
        <v>5866</v>
      </c>
      <c r="D4288" s="49">
        <f>VLOOKUP(A4288,'ASP drug price 2023'!$B$4:$E$741,4,FALSE)</f>
        <v>5.9489999999999998</v>
      </c>
      <c r="E4288" s="49"/>
      <c r="F4288" s="32"/>
      <c r="G4288" s="49">
        <f t="shared" si="125"/>
        <v>9</v>
      </c>
      <c r="H4288" s="49"/>
    </row>
    <row r="4289" spans="1:8" x14ac:dyDescent="0.25">
      <c r="A4289" s="32" t="s">
        <v>5868</v>
      </c>
      <c r="B4289" s="32"/>
      <c r="C4289" s="32" t="s">
        <v>5869</v>
      </c>
      <c r="D4289" s="49">
        <f>VLOOKUP(A4289,'ASP drug price 2023'!$B$4:$E$741,4,FALSE)</f>
        <v>88.034000000000006</v>
      </c>
      <c r="E4289" s="49"/>
      <c r="F4289" s="32"/>
      <c r="G4289" s="49">
        <f t="shared" si="125"/>
        <v>133</v>
      </c>
      <c r="H4289" s="49"/>
    </row>
    <row r="4290" spans="1:8" x14ac:dyDescent="0.25">
      <c r="A4290" s="32" t="s">
        <v>5870</v>
      </c>
      <c r="B4290" s="32"/>
      <c r="C4290" s="32" t="s">
        <v>5871</v>
      </c>
      <c r="D4290" s="49">
        <f>VLOOKUP(A4290,'ASP drug price 2023'!$B$4:$E$741,4,FALSE)</f>
        <v>38.164000000000001</v>
      </c>
      <c r="E4290" s="49"/>
      <c r="F4290" s="32"/>
      <c r="G4290" s="49">
        <f t="shared" si="125"/>
        <v>58</v>
      </c>
      <c r="H4290" s="49"/>
    </row>
    <row r="4291" spans="1:8" x14ac:dyDescent="0.25">
      <c r="A4291" s="32" t="s">
        <v>5872</v>
      </c>
      <c r="B4291" s="32"/>
      <c r="C4291" s="32" t="s">
        <v>5873</v>
      </c>
      <c r="D4291" s="49">
        <f>VLOOKUP(A4291,'ASP drug price 2023'!$B$4:$E$741,4,FALSE)</f>
        <v>0.91800000000000004</v>
      </c>
      <c r="E4291" s="49"/>
      <c r="F4291" s="32"/>
      <c r="G4291" s="49">
        <f t="shared" si="125"/>
        <v>2</v>
      </c>
      <c r="H4291" s="49"/>
    </row>
    <row r="4292" spans="1:8" x14ac:dyDescent="0.25">
      <c r="A4292" s="32" t="s">
        <v>5874</v>
      </c>
      <c r="B4292" s="32"/>
      <c r="C4292" s="32" t="s">
        <v>5875</v>
      </c>
      <c r="D4292" s="49">
        <f>VLOOKUP(A4292,'ASP drug price 2023'!$B$4:$E$741,4,FALSE)</f>
        <v>41.994999999999997</v>
      </c>
      <c r="E4292" s="49"/>
      <c r="F4292" s="32"/>
      <c r="G4292" s="49">
        <f t="shared" si="125"/>
        <v>63</v>
      </c>
      <c r="H4292" s="49"/>
    </row>
    <row r="4293" spans="1:8" x14ac:dyDescent="0.25">
      <c r="A4293" s="32" t="s">
        <v>5876</v>
      </c>
      <c r="B4293" s="32"/>
      <c r="C4293" s="32" t="s">
        <v>5877</v>
      </c>
      <c r="D4293" s="49" t="e">
        <f>VLOOKUP(A4293,'ASP drug price 2023'!$B$4:$E$741,4,FALSE)</f>
        <v>#N/A</v>
      </c>
      <c r="E4293" s="49"/>
      <c r="F4293" s="32"/>
      <c r="G4293" s="49" t="e">
        <f t="shared" si="125"/>
        <v>#N/A</v>
      </c>
      <c r="H4293" s="49"/>
    </row>
    <row r="4294" spans="1:8" x14ac:dyDescent="0.25">
      <c r="A4294" s="32" t="s">
        <v>5878</v>
      </c>
      <c r="B4294" s="32"/>
      <c r="C4294" s="32" t="s">
        <v>5879</v>
      </c>
      <c r="D4294" s="49">
        <f>VLOOKUP(A4294,'ASP drug price 2023'!$B$4:$E$741,4,FALSE)</f>
        <v>1.7430000000000001</v>
      </c>
      <c r="E4294" s="49"/>
      <c r="F4294" s="32"/>
      <c r="G4294" s="49">
        <f t="shared" si="125"/>
        <v>3</v>
      </c>
      <c r="H4294" s="49"/>
    </row>
    <row r="4295" spans="1:8" x14ac:dyDescent="0.25">
      <c r="A4295" s="32" t="s">
        <v>5880</v>
      </c>
      <c r="B4295" s="32"/>
      <c r="C4295" s="32" t="s">
        <v>5881</v>
      </c>
      <c r="D4295" s="49">
        <f>VLOOKUP(A4295,'ASP drug price 2023'!$B$4:$E$741,4,FALSE)</f>
        <v>6.9829999999999997</v>
      </c>
      <c r="E4295" s="49"/>
      <c r="F4295" s="32"/>
      <c r="G4295" s="49">
        <f t="shared" ref="G4295:G4306" si="126">ROUNDUP(D4295*$O$2,0)</f>
        <v>11</v>
      </c>
      <c r="H4295" s="49"/>
    </row>
    <row r="4296" spans="1:8" x14ac:dyDescent="0.25">
      <c r="A4296" s="32" t="s">
        <v>5882</v>
      </c>
      <c r="B4296" s="32"/>
      <c r="C4296" s="32" t="s">
        <v>5883</v>
      </c>
      <c r="D4296" s="49">
        <f>VLOOKUP(A4296,'ASP drug price 2023'!$B$4:$E$741,4,FALSE)</f>
        <v>143.65100000000001</v>
      </c>
      <c r="E4296" s="49"/>
      <c r="F4296" s="32"/>
      <c r="G4296" s="49">
        <f t="shared" si="126"/>
        <v>216</v>
      </c>
      <c r="H4296" s="49"/>
    </row>
    <row r="4297" spans="1:8" x14ac:dyDescent="0.25">
      <c r="A4297" s="32" t="s">
        <v>5884</v>
      </c>
      <c r="B4297" s="32"/>
      <c r="C4297" s="32" t="s">
        <v>5885</v>
      </c>
      <c r="D4297" s="49">
        <f>VLOOKUP(A4297,'ASP drug price 2023'!$B$4:$E$741,4,FALSE)</f>
        <v>1.321</v>
      </c>
      <c r="E4297" s="49"/>
      <c r="F4297" s="32"/>
      <c r="G4297" s="49">
        <f t="shared" si="126"/>
        <v>2</v>
      </c>
      <c r="H4297" s="49"/>
    </row>
    <row r="4298" spans="1:8" x14ac:dyDescent="0.25">
      <c r="A4298" s="32" t="s">
        <v>5886</v>
      </c>
      <c r="B4298" s="32"/>
      <c r="C4298" s="32" t="s">
        <v>5887</v>
      </c>
      <c r="D4298" s="49">
        <f>VLOOKUP(A4298,'ASP drug price 2023'!$B$4:$E$741,4,FALSE)</f>
        <v>4.7E-2</v>
      </c>
      <c r="E4298" s="49"/>
      <c r="F4298" s="32"/>
      <c r="G4298" s="49">
        <f t="shared" si="126"/>
        <v>1</v>
      </c>
      <c r="H4298" s="49"/>
    </row>
    <row r="4299" spans="1:8" x14ac:dyDescent="0.25">
      <c r="A4299" s="32" t="s">
        <v>5888</v>
      </c>
      <c r="B4299" s="32"/>
      <c r="C4299" s="32" t="s">
        <v>5889</v>
      </c>
      <c r="D4299" s="49">
        <f>VLOOKUP(A4299,'ASP drug price 2023'!$B$4:$E$741,4,FALSE)</f>
        <v>36.369999999999997</v>
      </c>
      <c r="E4299" s="49"/>
      <c r="F4299" s="32"/>
      <c r="G4299" s="49">
        <f t="shared" si="126"/>
        <v>55</v>
      </c>
      <c r="H4299" s="49"/>
    </row>
    <row r="4300" spans="1:8" x14ac:dyDescent="0.25">
      <c r="A4300" s="32" t="s">
        <v>5890</v>
      </c>
      <c r="B4300" s="32"/>
      <c r="C4300" s="32" t="s">
        <v>5891</v>
      </c>
      <c r="D4300" s="49">
        <f>VLOOKUP(A4300,'ASP drug price 2023'!$B$4:$E$741,4,FALSE)</f>
        <v>1924.941</v>
      </c>
      <c r="E4300" s="49"/>
      <c r="F4300" s="32"/>
      <c r="G4300" s="49">
        <f t="shared" si="126"/>
        <v>2888</v>
      </c>
      <c r="H4300" s="49"/>
    </row>
    <row r="4301" spans="1:8" x14ac:dyDescent="0.25">
      <c r="A4301" s="32" t="s">
        <v>5892</v>
      </c>
      <c r="B4301" s="32"/>
      <c r="C4301" s="32" t="s">
        <v>5893</v>
      </c>
      <c r="D4301" s="49">
        <f>VLOOKUP(A4301,'ASP drug price 2023'!$B$4:$E$741,4,FALSE)</f>
        <v>0.70899999999999996</v>
      </c>
      <c r="E4301" s="49"/>
      <c r="F4301" s="32"/>
      <c r="G4301" s="49">
        <f t="shared" si="126"/>
        <v>2</v>
      </c>
      <c r="H4301" s="49"/>
    </row>
    <row r="4302" spans="1:8" x14ac:dyDescent="0.25">
      <c r="A4302" s="32" t="s">
        <v>5894</v>
      </c>
      <c r="B4302" s="32"/>
      <c r="C4302" s="32" t="s">
        <v>5895</v>
      </c>
      <c r="D4302" s="49">
        <f>VLOOKUP(A4302,'ASP drug price 2023'!$B$4:$E$741,4,FALSE)</f>
        <v>43.040999999999997</v>
      </c>
      <c r="E4302" s="49"/>
      <c r="F4302" s="32"/>
      <c r="G4302" s="49">
        <f t="shared" si="126"/>
        <v>65</v>
      </c>
      <c r="H4302" s="49"/>
    </row>
    <row r="4303" spans="1:8" x14ac:dyDescent="0.25">
      <c r="A4303" s="32" t="s">
        <v>5896</v>
      </c>
      <c r="B4303" s="32"/>
      <c r="C4303" s="32" t="s">
        <v>5897</v>
      </c>
      <c r="D4303" s="49">
        <f>VLOOKUP(A4303,'ASP drug price 2023'!$B$4:$E$741,4,FALSE)</f>
        <v>2.7170000000000001</v>
      </c>
      <c r="E4303" s="49"/>
      <c r="F4303" s="32"/>
      <c r="G4303" s="49">
        <f t="shared" si="126"/>
        <v>5</v>
      </c>
      <c r="H4303" s="49"/>
    </row>
    <row r="4304" spans="1:8" x14ac:dyDescent="0.25">
      <c r="A4304" s="32" t="s">
        <v>5898</v>
      </c>
      <c r="B4304" s="32"/>
      <c r="C4304" s="32" t="s">
        <v>5899</v>
      </c>
      <c r="D4304" s="49">
        <f>VLOOKUP(A4304,'ASP drug price 2023'!$B$4:$E$741,4,FALSE)</f>
        <v>5.9889999999999999</v>
      </c>
      <c r="E4304" s="49"/>
      <c r="F4304" s="32"/>
      <c r="G4304" s="49">
        <f t="shared" si="126"/>
        <v>9</v>
      </c>
      <c r="H4304" s="49"/>
    </row>
    <row r="4305" spans="1:8" x14ac:dyDescent="0.25">
      <c r="A4305" s="32" t="s">
        <v>5900</v>
      </c>
      <c r="B4305" s="32"/>
      <c r="C4305" s="32" t="s">
        <v>5901</v>
      </c>
      <c r="D4305" s="49">
        <f>VLOOKUP(A4305,'ASP drug price 2023'!$B$4:$E$741,4,FALSE)</f>
        <v>55.527000000000001</v>
      </c>
      <c r="E4305" s="49"/>
      <c r="F4305" s="32"/>
      <c r="G4305" s="49">
        <f t="shared" si="126"/>
        <v>84</v>
      </c>
      <c r="H4305" s="49"/>
    </row>
    <row r="4306" spans="1:8" x14ac:dyDescent="0.25">
      <c r="A4306" s="32" t="s">
        <v>5902</v>
      </c>
      <c r="B4306" s="32"/>
      <c r="C4306" s="32" t="s">
        <v>5903</v>
      </c>
      <c r="D4306" s="49">
        <f>VLOOKUP(A4306,'ASP drug price 2023'!$B$4:$E$741,4,FALSE)</f>
        <v>4.1849999999999996</v>
      </c>
      <c r="E4306" s="49"/>
      <c r="F4306" s="32"/>
      <c r="G4306" s="49">
        <f t="shared" si="126"/>
        <v>7</v>
      </c>
      <c r="H4306" s="49"/>
    </row>
    <row r="4307" spans="1:8" x14ac:dyDescent="0.25">
      <c r="A4307" s="26" t="s">
        <v>2905</v>
      </c>
      <c r="B4307" s="26"/>
      <c r="C4307" s="26" t="s">
        <v>3008</v>
      </c>
      <c r="D4307" s="49">
        <f>VLOOKUP(A4307,'ASP drug price 2023'!$B$4:$E$741,4,FALSE)</f>
        <v>1.06</v>
      </c>
      <c r="E4307" s="50"/>
      <c r="F4307" s="26"/>
      <c r="G4307" s="50">
        <v>15</v>
      </c>
      <c r="H4307" s="50"/>
    </row>
    <row r="4308" spans="1:8" x14ac:dyDescent="0.25">
      <c r="A4308" s="32" t="s">
        <v>5904</v>
      </c>
      <c r="B4308" s="32"/>
      <c r="C4308" s="32" t="s">
        <v>5905</v>
      </c>
      <c r="D4308" s="49" t="e">
        <f>VLOOKUP(A4308,'ASP drug price 2023'!$B$4:$E$741,4,FALSE)</f>
        <v>#N/A</v>
      </c>
      <c r="E4308" s="49"/>
      <c r="F4308" s="32"/>
      <c r="G4308" s="49" t="e">
        <f t="shared" ref="G4308:G4339" si="127">ROUNDUP(D4308*$O$2,0)</f>
        <v>#N/A</v>
      </c>
      <c r="H4308" s="49"/>
    </row>
    <row r="4309" spans="1:8" x14ac:dyDescent="0.25">
      <c r="A4309" s="32" t="s">
        <v>5906</v>
      </c>
      <c r="B4309" s="32"/>
      <c r="C4309" s="32" t="s">
        <v>5907</v>
      </c>
      <c r="D4309" s="49">
        <f>VLOOKUP(A4309,'ASP drug price 2023'!$B$4:$E$741,4,FALSE)</f>
        <v>374.54899999999998</v>
      </c>
      <c r="E4309" s="49"/>
      <c r="F4309" s="32"/>
      <c r="G4309" s="49">
        <f t="shared" si="127"/>
        <v>562</v>
      </c>
      <c r="H4309" s="49"/>
    </row>
    <row r="4310" spans="1:8" x14ac:dyDescent="0.25">
      <c r="A4310" s="32" t="s">
        <v>5908</v>
      </c>
      <c r="B4310" s="32"/>
      <c r="C4310" s="32" t="s">
        <v>5909</v>
      </c>
      <c r="D4310" s="49">
        <f>VLOOKUP(A4310,'ASP drug price 2023'!$B$4:$E$741,4,FALSE)</f>
        <v>155.00200000000001</v>
      </c>
      <c r="E4310" s="49"/>
      <c r="F4310" s="32"/>
      <c r="G4310" s="49">
        <f t="shared" si="127"/>
        <v>233</v>
      </c>
      <c r="H4310" s="49"/>
    </row>
    <row r="4311" spans="1:8" x14ac:dyDescent="0.25">
      <c r="A4311" s="32" t="s">
        <v>5910</v>
      </c>
      <c r="B4311" s="32"/>
      <c r="C4311" s="32" t="s">
        <v>5911</v>
      </c>
      <c r="D4311" s="49">
        <f>VLOOKUP(A4311,'ASP drug price 2023'!$B$4:$E$741,4,FALSE)</f>
        <v>8.5489999999999995</v>
      </c>
      <c r="E4311" s="49"/>
      <c r="F4311" s="32"/>
      <c r="G4311" s="49">
        <f t="shared" si="127"/>
        <v>13</v>
      </c>
      <c r="H4311" s="49"/>
    </row>
    <row r="4312" spans="1:8" x14ac:dyDescent="0.25">
      <c r="A4312" s="32" t="s">
        <v>5912</v>
      </c>
      <c r="B4312" s="32"/>
      <c r="C4312" s="32" t="s">
        <v>5913</v>
      </c>
      <c r="D4312" s="49">
        <f>VLOOKUP(A4312,'ASP drug price 2023'!$B$4:$E$741,4,FALSE)</f>
        <v>2.8559999999999999</v>
      </c>
      <c r="E4312" s="49"/>
      <c r="F4312" s="32"/>
      <c r="G4312" s="49">
        <f t="shared" si="127"/>
        <v>5</v>
      </c>
      <c r="H4312" s="49"/>
    </row>
    <row r="4313" spans="1:8" x14ac:dyDescent="0.25">
      <c r="A4313" s="32" t="s">
        <v>5914</v>
      </c>
      <c r="B4313" s="32"/>
      <c r="C4313" s="32" t="s">
        <v>5915</v>
      </c>
      <c r="D4313" s="49">
        <f>VLOOKUP(A4313,'ASP drug price 2023'!$B$4:$E$741,4,FALSE)</f>
        <v>21.695</v>
      </c>
      <c r="E4313" s="49"/>
      <c r="F4313" s="32"/>
      <c r="G4313" s="49">
        <f t="shared" si="127"/>
        <v>33</v>
      </c>
      <c r="H4313" s="49"/>
    </row>
    <row r="4314" spans="1:8" x14ac:dyDescent="0.25">
      <c r="A4314" s="32" t="s">
        <v>5916</v>
      </c>
      <c r="B4314" s="32"/>
      <c r="C4314" s="32" t="s">
        <v>5917</v>
      </c>
      <c r="D4314" s="49">
        <f>VLOOKUP(A4314,'ASP drug price 2023'!$B$4:$E$741,4,FALSE)</f>
        <v>357.52800000000002</v>
      </c>
      <c r="E4314" s="49"/>
      <c r="F4314" s="32"/>
      <c r="G4314" s="49">
        <f t="shared" si="127"/>
        <v>537</v>
      </c>
      <c r="H4314" s="49"/>
    </row>
    <row r="4315" spans="1:8" x14ac:dyDescent="0.25">
      <c r="A4315" s="32" t="s">
        <v>5918</v>
      </c>
      <c r="B4315" s="32"/>
      <c r="C4315" s="32" t="s">
        <v>5919</v>
      </c>
      <c r="D4315" s="49">
        <f>VLOOKUP(A4315,'ASP drug price 2023'!$B$4:$E$741,4,FALSE)</f>
        <v>11.301</v>
      </c>
      <c r="E4315" s="49"/>
      <c r="F4315" s="32"/>
      <c r="G4315" s="49">
        <f t="shared" si="127"/>
        <v>17</v>
      </c>
      <c r="H4315" s="49"/>
    </row>
    <row r="4316" spans="1:8" x14ac:dyDescent="0.25">
      <c r="A4316" s="32" t="s">
        <v>5920</v>
      </c>
      <c r="B4316" s="32"/>
      <c r="C4316" s="32" t="s">
        <v>5921</v>
      </c>
      <c r="D4316" s="49">
        <f>VLOOKUP(A4316,'ASP drug price 2023'!$B$4:$E$741,4,FALSE)</f>
        <v>10.676</v>
      </c>
      <c r="E4316" s="49"/>
      <c r="F4316" s="32"/>
      <c r="G4316" s="49">
        <f t="shared" si="127"/>
        <v>17</v>
      </c>
      <c r="H4316" s="49"/>
    </row>
    <row r="4317" spans="1:8" x14ac:dyDescent="0.25">
      <c r="A4317" s="32" t="s">
        <v>5922</v>
      </c>
      <c r="B4317" s="32"/>
      <c r="C4317" s="32" t="s">
        <v>5923</v>
      </c>
      <c r="D4317" s="49">
        <f>VLOOKUP(A4317,'ASP drug price 2023'!$B$4:$E$741,4,FALSE)</f>
        <v>2.8039999999999998</v>
      </c>
      <c r="E4317" s="49"/>
      <c r="F4317" s="32"/>
      <c r="G4317" s="49">
        <f t="shared" si="127"/>
        <v>5</v>
      </c>
      <c r="H4317" s="49"/>
    </row>
    <row r="4318" spans="1:8" x14ac:dyDescent="0.25">
      <c r="A4318" s="32" t="s">
        <v>5924</v>
      </c>
      <c r="B4318" s="32"/>
      <c r="C4318" s="32" t="s">
        <v>5925</v>
      </c>
      <c r="D4318" s="49">
        <f>VLOOKUP(A4318,'ASP drug price 2023'!$B$4:$E$741,4,FALSE)</f>
        <v>12.699</v>
      </c>
      <c r="E4318" s="49"/>
      <c r="F4318" s="32"/>
      <c r="G4318" s="49">
        <f t="shared" si="127"/>
        <v>20</v>
      </c>
      <c r="H4318" s="49"/>
    </row>
    <row r="4319" spans="1:8" x14ac:dyDescent="0.25">
      <c r="A4319" s="32" t="s">
        <v>5926</v>
      </c>
      <c r="B4319" s="32"/>
      <c r="C4319" s="32" t="s">
        <v>5927</v>
      </c>
      <c r="D4319" s="49">
        <f>VLOOKUP(A4319,'ASP drug price 2023'!$B$4:$E$741,4,FALSE)</f>
        <v>2.0529999999999999</v>
      </c>
      <c r="E4319" s="49"/>
      <c r="F4319" s="32"/>
      <c r="G4319" s="49">
        <f t="shared" si="127"/>
        <v>4</v>
      </c>
      <c r="H4319" s="49"/>
    </row>
    <row r="4320" spans="1:8" x14ac:dyDescent="0.25">
      <c r="A4320" s="32" t="s">
        <v>5928</v>
      </c>
      <c r="B4320" s="32"/>
      <c r="C4320" s="32" t="s">
        <v>5929</v>
      </c>
      <c r="D4320" s="49">
        <f>VLOOKUP(A4320,'ASP drug price 2023'!$B$4:$E$741,4,FALSE)</f>
        <v>3.19</v>
      </c>
      <c r="E4320" s="49"/>
      <c r="F4320" s="32"/>
      <c r="G4320" s="49">
        <f t="shared" si="127"/>
        <v>5</v>
      </c>
      <c r="H4320" s="49"/>
    </row>
    <row r="4321" spans="1:8" x14ac:dyDescent="0.25">
      <c r="A4321" s="32" t="s">
        <v>5930</v>
      </c>
      <c r="B4321" s="32"/>
      <c r="C4321" s="32" t="s">
        <v>5931</v>
      </c>
      <c r="D4321" s="49">
        <f>VLOOKUP(A4321,'ASP drug price 2023'!$B$4:$E$741,4,FALSE)</f>
        <v>1.1519999999999999</v>
      </c>
      <c r="E4321" s="49"/>
      <c r="F4321" s="32"/>
      <c r="G4321" s="49">
        <f t="shared" si="127"/>
        <v>2</v>
      </c>
      <c r="H4321" s="49"/>
    </row>
    <row r="4322" spans="1:8" x14ac:dyDescent="0.25">
      <c r="A4322" s="32" t="s">
        <v>5932</v>
      </c>
      <c r="B4322" s="32"/>
      <c r="C4322" s="32" t="s">
        <v>5933</v>
      </c>
      <c r="D4322" s="49">
        <f>VLOOKUP(A4322,'ASP drug price 2023'!$B$4:$E$741,4,FALSE)</f>
        <v>0.48499999999999999</v>
      </c>
      <c r="E4322" s="49"/>
      <c r="F4322" s="32"/>
      <c r="G4322" s="49">
        <f t="shared" si="127"/>
        <v>1</v>
      </c>
      <c r="H4322" s="49"/>
    </row>
    <row r="4323" spans="1:8" x14ac:dyDescent="0.25">
      <c r="A4323" s="32" t="s">
        <v>5934</v>
      </c>
      <c r="B4323" s="32"/>
      <c r="C4323" s="32" t="s">
        <v>5935</v>
      </c>
      <c r="D4323" s="49">
        <f>VLOOKUP(A4323,'ASP drug price 2023'!$B$4:$E$741,4,FALSE)</f>
        <v>0.35899999999999999</v>
      </c>
      <c r="E4323" s="49"/>
      <c r="F4323" s="32"/>
      <c r="G4323" s="49">
        <f t="shared" si="127"/>
        <v>1</v>
      </c>
      <c r="H4323" s="49"/>
    </row>
    <row r="4324" spans="1:8" x14ac:dyDescent="0.25">
      <c r="A4324" s="32" t="s">
        <v>5936</v>
      </c>
      <c r="B4324" s="32"/>
      <c r="C4324" s="32" t="s">
        <v>5937</v>
      </c>
      <c r="D4324" s="49">
        <f>VLOOKUP(A4324,'ASP drug price 2023'!$B$4:$E$741,4,FALSE)</f>
        <v>0.66100000000000003</v>
      </c>
      <c r="E4324" s="49"/>
      <c r="F4324" s="32"/>
      <c r="G4324" s="49">
        <f t="shared" si="127"/>
        <v>1</v>
      </c>
      <c r="H4324" s="49"/>
    </row>
    <row r="4325" spans="1:8" x14ac:dyDescent="0.25">
      <c r="A4325" s="32" t="s">
        <v>5938</v>
      </c>
      <c r="B4325" s="32"/>
      <c r="C4325" s="32" t="s">
        <v>5939</v>
      </c>
      <c r="D4325" s="49">
        <f>VLOOKUP(A4325,'ASP drug price 2023'!$B$4:$E$741,4,FALSE)</f>
        <v>0.14000000000000001</v>
      </c>
      <c r="E4325" s="49"/>
      <c r="F4325" s="32"/>
      <c r="G4325" s="49">
        <f t="shared" si="127"/>
        <v>1</v>
      </c>
      <c r="H4325" s="49"/>
    </row>
    <row r="4326" spans="1:8" x14ac:dyDescent="0.25">
      <c r="A4326" s="32" t="s">
        <v>5940</v>
      </c>
      <c r="B4326" s="32"/>
      <c r="C4326" s="32" t="s">
        <v>5941</v>
      </c>
      <c r="D4326" s="49">
        <f>VLOOKUP(A4326,'ASP drug price 2023'!$B$4:$E$741,4,FALSE)</f>
        <v>1.5109999999999999</v>
      </c>
      <c r="E4326" s="49"/>
      <c r="F4326" s="32"/>
      <c r="G4326" s="49">
        <f t="shared" si="127"/>
        <v>3</v>
      </c>
      <c r="H4326" s="49"/>
    </row>
    <row r="4327" spans="1:8" x14ac:dyDescent="0.25">
      <c r="A4327" s="32" t="s">
        <v>5942</v>
      </c>
      <c r="B4327" s="32"/>
      <c r="C4327" s="32" t="s">
        <v>5943</v>
      </c>
      <c r="D4327" s="49">
        <f>VLOOKUP(A4327,'ASP drug price 2023'!$B$4:$E$741,4,FALSE)</f>
        <v>10.156000000000001</v>
      </c>
      <c r="E4327" s="49"/>
      <c r="F4327" s="32"/>
      <c r="G4327" s="49">
        <f t="shared" si="127"/>
        <v>16</v>
      </c>
      <c r="H4327" s="49"/>
    </row>
    <row r="4328" spans="1:8" x14ac:dyDescent="0.25">
      <c r="A4328" s="32" t="s">
        <v>5944</v>
      </c>
      <c r="B4328" s="32"/>
      <c r="C4328" s="32" t="s">
        <v>5945</v>
      </c>
      <c r="D4328" s="49">
        <f>VLOOKUP(A4328,'ASP drug price 2023'!$B$4:$E$741,4,FALSE)</f>
        <v>11.141</v>
      </c>
      <c r="E4328" s="49"/>
      <c r="F4328" s="32"/>
      <c r="G4328" s="49">
        <f t="shared" si="127"/>
        <v>17</v>
      </c>
      <c r="H4328" s="49"/>
    </row>
    <row r="4329" spans="1:8" x14ac:dyDescent="0.25">
      <c r="A4329" s="32" t="s">
        <v>5946</v>
      </c>
      <c r="B4329" s="32"/>
      <c r="C4329" s="32" t="s">
        <v>5947</v>
      </c>
      <c r="D4329" s="49">
        <f>VLOOKUP(A4329,'ASP drug price 2023'!$B$4:$E$741,4,FALSE)</f>
        <v>2.64</v>
      </c>
      <c r="E4329" s="49"/>
      <c r="F4329" s="32"/>
      <c r="G4329" s="49">
        <f t="shared" si="127"/>
        <v>4</v>
      </c>
      <c r="H4329" s="49"/>
    </row>
    <row r="4330" spans="1:8" x14ac:dyDescent="0.25">
      <c r="A4330" s="32" t="s">
        <v>5948</v>
      </c>
      <c r="B4330" s="32"/>
      <c r="C4330" s="32" t="s">
        <v>5947</v>
      </c>
      <c r="D4330" s="49">
        <f>VLOOKUP(A4330,'ASP drug price 2023'!$B$4:$E$741,4,FALSE)</f>
        <v>1.32</v>
      </c>
      <c r="E4330" s="49"/>
      <c r="F4330" s="32"/>
      <c r="G4330" s="49">
        <f t="shared" si="127"/>
        <v>2</v>
      </c>
      <c r="H4330" s="49"/>
    </row>
    <row r="4331" spans="1:8" x14ac:dyDescent="0.25">
      <c r="A4331" s="32" t="s">
        <v>5949</v>
      </c>
      <c r="B4331" s="32"/>
      <c r="C4331" s="32" t="s">
        <v>5950</v>
      </c>
      <c r="D4331" s="49">
        <f>VLOOKUP(A4331,'ASP drug price 2023'!$B$4:$E$741,4,FALSE)</f>
        <v>1.0589999999999999</v>
      </c>
      <c r="E4331" s="49"/>
      <c r="F4331" s="32"/>
      <c r="G4331" s="49">
        <f t="shared" si="127"/>
        <v>2</v>
      </c>
      <c r="H4331" s="49"/>
    </row>
    <row r="4332" spans="1:8" x14ac:dyDescent="0.25">
      <c r="A4332" s="32" t="s">
        <v>5951</v>
      </c>
      <c r="B4332" s="32"/>
      <c r="C4332" s="32" t="s">
        <v>5947</v>
      </c>
      <c r="D4332" s="49">
        <f>VLOOKUP(A4332,'ASP drug price 2023'!$B$4:$E$741,4,FALSE)</f>
        <v>0.66</v>
      </c>
      <c r="E4332" s="49"/>
      <c r="F4332" s="32"/>
      <c r="G4332" s="49">
        <f t="shared" si="127"/>
        <v>1</v>
      </c>
      <c r="H4332" s="49"/>
    </row>
    <row r="4333" spans="1:8" x14ac:dyDescent="0.25">
      <c r="A4333" s="32" t="s">
        <v>5952</v>
      </c>
      <c r="B4333" s="32"/>
      <c r="C4333" s="32" t="s">
        <v>5953</v>
      </c>
      <c r="D4333" s="49">
        <f>VLOOKUP(A4333,'ASP drug price 2023'!$B$4:$E$741,4,FALSE)</f>
        <v>1.748</v>
      </c>
      <c r="E4333" s="49"/>
      <c r="F4333" s="32"/>
      <c r="G4333" s="49">
        <f t="shared" si="127"/>
        <v>3</v>
      </c>
      <c r="H4333" s="49"/>
    </row>
    <row r="4334" spans="1:8" x14ac:dyDescent="0.25">
      <c r="A4334" s="32" t="s">
        <v>5954</v>
      </c>
      <c r="B4334" s="32"/>
      <c r="C4334" s="32" t="s">
        <v>5955</v>
      </c>
      <c r="D4334" s="49">
        <f>VLOOKUP(A4334,'ASP drug price 2023'!$B$4:$E$741,4,FALSE)</f>
        <v>3.496</v>
      </c>
      <c r="E4334" s="49"/>
      <c r="F4334" s="32"/>
      <c r="G4334" s="49">
        <f t="shared" si="127"/>
        <v>6</v>
      </c>
      <c r="H4334" s="49"/>
    </row>
    <row r="4335" spans="1:8" x14ac:dyDescent="0.25">
      <c r="A4335" s="32" t="s">
        <v>5956</v>
      </c>
      <c r="B4335" s="32"/>
      <c r="C4335" s="32" t="s">
        <v>5957</v>
      </c>
      <c r="D4335" s="49">
        <f>VLOOKUP(A4335,'ASP drug price 2023'!$B$4:$E$741,4,FALSE)</f>
        <v>2.5</v>
      </c>
      <c r="E4335" s="49"/>
      <c r="F4335" s="32"/>
      <c r="G4335" s="49">
        <f t="shared" si="127"/>
        <v>4</v>
      </c>
      <c r="H4335" s="49"/>
    </row>
    <row r="4336" spans="1:8" x14ac:dyDescent="0.25">
      <c r="A4336" s="32" t="s">
        <v>5958</v>
      </c>
      <c r="B4336" s="32"/>
      <c r="C4336" s="32" t="s">
        <v>5959</v>
      </c>
      <c r="D4336" s="49">
        <f>VLOOKUP(A4336,'ASP drug price 2023'!$B$4:$E$741,4,FALSE)</f>
        <v>9.4149999999999991</v>
      </c>
      <c r="E4336" s="49"/>
      <c r="F4336" s="32"/>
      <c r="G4336" s="49">
        <f t="shared" si="127"/>
        <v>15</v>
      </c>
      <c r="H4336" s="49"/>
    </row>
    <row r="4337" spans="1:8" x14ac:dyDescent="0.25">
      <c r="A4337" s="32" t="s">
        <v>5960</v>
      </c>
      <c r="B4337" s="32"/>
      <c r="C4337" s="32" t="s">
        <v>5961</v>
      </c>
      <c r="D4337" s="49">
        <f>VLOOKUP(A4337,'ASP drug price 2023'!$B$4:$E$741,4,FALSE)</f>
        <v>1.0840000000000001</v>
      </c>
      <c r="E4337" s="49"/>
      <c r="F4337" s="32"/>
      <c r="G4337" s="49">
        <f t="shared" si="127"/>
        <v>2</v>
      </c>
      <c r="H4337" s="49"/>
    </row>
    <row r="4338" spans="1:8" x14ac:dyDescent="0.25">
      <c r="A4338" s="32" t="s">
        <v>5962</v>
      </c>
      <c r="B4338" s="32"/>
      <c r="C4338" s="32" t="s">
        <v>5963</v>
      </c>
      <c r="D4338" s="49">
        <f>VLOOKUP(A4338,'ASP drug price 2023'!$B$4:$E$741,4,FALSE)</f>
        <v>1.1950000000000001</v>
      </c>
      <c r="E4338" s="49"/>
      <c r="F4338" s="32"/>
      <c r="G4338" s="49">
        <f t="shared" si="127"/>
        <v>2</v>
      </c>
      <c r="H4338" s="49"/>
    </row>
    <row r="4339" spans="1:8" x14ac:dyDescent="0.25">
      <c r="A4339" s="32" t="s">
        <v>5964</v>
      </c>
      <c r="B4339" s="32"/>
      <c r="C4339" s="32" t="s">
        <v>5965</v>
      </c>
      <c r="D4339" s="49">
        <f>VLOOKUP(A4339,'ASP drug price 2023'!$B$4:$E$741,4,FALSE)</f>
        <v>1.3360000000000001</v>
      </c>
      <c r="E4339" s="49"/>
      <c r="F4339" s="32"/>
      <c r="G4339" s="49">
        <f t="shared" si="127"/>
        <v>3</v>
      </c>
      <c r="H4339" s="49"/>
    </row>
    <row r="4340" spans="1:8" x14ac:dyDescent="0.25">
      <c r="A4340" s="32" t="s">
        <v>5966</v>
      </c>
      <c r="B4340" s="32"/>
      <c r="C4340" s="32" t="s">
        <v>5967</v>
      </c>
      <c r="D4340" s="49">
        <f>VLOOKUP(A4340,'ASP drug price 2023'!$B$4:$E$741,4,FALSE)</f>
        <v>1.163</v>
      </c>
      <c r="E4340" s="49"/>
      <c r="F4340" s="32"/>
      <c r="G4340" s="49">
        <f t="shared" ref="G4340:G4362" si="128">ROUNDUP(D4340*$O$2,0)</f>
        <v>2</v>
      </c>
      <c r="H4340" s="49"/>
    </row>
    <row r="4341" spans="1:8" x14ac:dyDescent="0.25">
      <c r="A4341" s="32" t="s">
        <v>5968</v>
      </c>
      <c r="B4341" s="32"/>
      <c r="C4341" s="32" t="s">
        <v>5969</v>
      </c>
      <c r="D4341" s="49">
        <f>VLOOKUP(A4341,'ASP drug price 2023'!$B$4:$E$741,4,FALSE)</f>
        <v>1.3080000000000001</v>
      </c>
      <c r="E4341" s="49"/>
      <c r="F4341" s="32"/>
      <c r="G4341" s="49">
        <f t="shared" si="128"/>
        <v>2</v>
      </c>
      <c r="H4341" s="49"/>
    </row>
    <row r="4342" spans="1:8" x14ac:dyDescent="0.25">
      <c r="A4342" s="32" t="s">
        <v>5970</v>
      </c>
      <c r="B4342" s="32"/>
      <c r="C4342" s="32" t="s">
        <v>5971</v>
      </c>
      <c r="D4342" s="49">
        <f>VLOOKUP(A4342,'ASP drug price 2023'!$B$4:$E$741,4,FALSE)</f>
        <v>2.351</v>
      </c>
      <c r="E4342" s="49"/>
      <c r="F4342" s="32"/>
      <c r="G4342" s="49">
        <f t="shared" si="128"/>
        <v>4</v>
      </c>
      <c r="H4342" s="49"/>
    </row>
    <row r="4343" spans="1:8" x14ac:dyDescent="0.25">
      <c r="A4343" s="32" t="s">
        <v>5972</v>
      </c>
      <c r="B4343" s="32"/>
      <c r="C4343" s="32" t="s">
        <v>5973</v>
      </c>
      <c r="D4343" s="49">
        <f>VLOOKUP(A4343,'ASP drug price 2023'!$B$4:$E$741,4,FALSE)</f>
        <v>1.1040000000000001</v>
      </c>
      <c r="E4343" s="49"/>
      <c r="F4343" s="32"/>
      <c r="G4343" s="49">
        <f t="shared" si="128"/>
        <v>2</v>
      </c>
      <c r="H4343" s="49"/>
    </row>
    <row r="4344" spans="1:8" x14ac:dyDescent="0.25">
      <c r="A4344" s="32" t="s">
        <v>5974</v>
      </c>
      <c r="B4344" s="32"/>
      <c r="C4344" s="32" t="s">
        <v>5975</v>
      </c>
      <c r="D4344" s="49">
        <f>VLOOKUP(A4344,'ASP drug price 2023'!$B$4:$E$741,4,FALSE)</f>
        <v>1.44</v>
      </c>
      <c r="E4344" s="49"/>
      <c r="F4344" s="32"/>
      <c r="G4344" s="49">
        <f t="shared" si="128"/>
        <v>3</v>
      </c>
      <c r="H4344" s="49"/>
    </row>
    <row r="4345" spans="1:8" x14ac:dyDescent="0.25">
      <c r="A4345" s="32" t="s">
        <v>5976</v>
      </c>
      <c r="B4345" s="32"/>
      <c r="C4345" s="32" t="s">
        <v>5977</v>
      </c>
      <c r="D4345" s="49">
        <f>VLOOKUP(A4345,'ASP drug price 2023'!$B$4:$E$741,4,FALSE)</f>
        <v>1.232</v>
      </c>
      <c r="E4345" s="49"/>
      <c r="F4345" s="32"/>
      <c r="G4345" s="49">
        <f t="shared" si="128"/>
        <v>2</v>
      </c>
      <c r="H4345" s="49"/>
    </row>
    <row r="4346" spans="1:8" x14ac:dyDescent="0.25">
      <c r="A4346" s="32" t="s">
        <v>5978</v>
      </c>
      <c r="B4346" s="32"/>
      <c r="C4346" s="32" t="s">
        <v>5979</v>
      </c>
      <c r="D4346" s="49">
        <f>VLOOKUP(A4346,'ASP drug price 2023'!$B$4:$E$741,4,FALSE)</f>
        <v>1.58</v>
      </c>
      <c r="E4346" s="49"/>
      <c r="F4346" s="32"/>
      <c r="G4346" s="49">
        <f t="shared" si="128"/>
        <v>3</v>
      </c>
      <c r="H4346" s="49"/>
    </row>
    <row r="4347" spans="1:8" x14ac:dyDescent="0.25">
      <c r="A4347" s="32" t="s">
        <v>5980</v>
      </c>
      <c r="B4347" s="32"/>
      <c r="C4347" s="32" t="s">
        <v>5981</v>
      </c>
      <c r="D4347" s="49">
        <f>VLOOKUP(A4347,'ASP drug price 2023'!$B$4:$E$741,4,FALSE)</f>
        <v>1.6459999999999999</v>
      </c>
      <c r="E4347" s="49"/>
      <c r="F4347" s="32"/>
      <c r="G4347" s="49">
        <f t="shared" si="128"/>
        <v>3</v>
      </c>
      <c r="H4347" s="49"/>
    </row>
    <row r="4348" spans="1:8" x14ac:dyDescent="0.25">
      <c r="A4348" s="32" t="s">
        <v>5982</v>
      </c>
      <c r="B4348" s="32"/>
      <c r="C4348" s="32" t="s">
        <v>5983</v>
      </c>
      <c r="D4348" s="49">
        <f>VLOOKUP(A4348,'ASP drug price 2023'!$B$4:$E$741,4,FALSE)</f>
        <v>3.17</v>
      </c>
      <c r="E4348" s="49"/>
      <c r="F4348" s="32"/>
      <c r="G4348" s="49">
        <f t="shared" si="128"/>
        <v>5</v>
      </c>
      <c r="H4348" s="49"/>
    </row>
    <row r="4349" spans="1:8" x14ac:dyDescent="0.25">
      <c r="A4349" s="32" t="s">
        <v>5984</v>
      </c>
      <c r="B4349" s="32"/>
      <c r="C4349" s="32" t="s">
        <v>5985</v>
      </c>
      <c r="D4349" s="49">
        <f>VLOOKUP(A4349,'ASP drug price 2023'!$B$4:$E$741,4,FALSE)</f>
        <v>2.254</v>
      </c>
      <c r="E4349" s="49"/>
      <c r="F4349" s="32"/>
      <c r="G4349" s="49">
        <f t="shared" si="128"/>
        <v>4</v>
      </c>
      <c r="H4349" s="49"/>
    </row>
    <row r="4350" spans="1:8" x14ac:dyDescent="0.25">
      <c r="A4350" s="32" t="s">
        <v>5986</v>
      </c>
      <c r="B4350" s="32"/>
      <c r="C4350" s="32" t="s">
        <v>5987</v>
      </c>
      <c r="D4350" s="49">
        <f>VLOOKUP(A4350,'ASP drug price 2023'!$B$4:$E$741,4,FALSE)</f>
        <v>1.633</v>
      </c>
      <c r="E4350" s="49"/>
      <c r="F4350" s="32"/>
      <c r="G4350" s="49">
        <f t="shared" si="128"/>
        <v>3</v>
      </c>
      <c r="H4350" s="49"/>
    </row>
    <row r="4351" spans="1:8" x14ac:dyDescent="0.25">
      <c r="A4351" s="32" t="s">
        <v>5988</v>
      </c>
      <c r="B4351" s="32"/>
      <c r="C4351" s="32" t="s">
        <v>5989</v>
      </c>
      <c r="D4351" s="49">
        <f>VLOOKUP(A4351,'ASP drug price 2023'!$B$4:$E$741,4,FALSE)</f>
        <v>3.371</v>
      </c>
      <c r="E4351" s="49"/>
      <c r="F4351" s="32"/>
      <c r="G4351" s="49">
        <f t="shared" si="128"/>
        <v>6</v>
      </c>
      <c r="H4351" s="49"/>
    </row>
    <row r="4352" spans="1:8" x14ac:dyDescent="0.25">
      <c r="A4352" s="32" t="s">
        <v>5990</v>
      </c>
      <c r="B4352" s="32"/>
      <c r="C4352" s="32" t="s">
        <v>5991</v>
      </c>
      <c r="D4352" s="49">
        <f>VLOOKUP(A4352,'ASP drug price 2023'!$B$4:$E$741,4,FALSE)</f>
        <v>2.1389999999999998</v>
      </c>
      <c r="E4352" s="49"/>
      <c r="F4352" s="32"/>
      <c r="G4352" s="49">
        <f t="shared" si="128"/>
        <v>4</v>
      </c>
      <c r="H4352" s="49"/>
    </row>
    <row r="4353" spans="1:8" x14ac:dyDescent="0.25">
      <c r="A4353" s="32" t="s">
        <v>5992</v>
      </c>
      <c r="B4353" s="32"/>
      <c r="C4353" s="32" t="s">
        <v>5993</v>
      </c>
      <c r="D4353" s="49">
        <f>VLOOKUP(A4353,'ASP drug price 2023'!$B$4:$E$741,4,FALSE)</f>
        <v>390.601</v>
      </c>
      <c r="E4353" s="49"/>
      <c r="F4353" s="32"/>
      <c r="G4353" s="49">
        <f t="shared" si="128"/>
        <v>586</v>
      </c>
      <c r="H4353" s="49"/>
    </row>
    <row r="4354" spans="1:8" x14ac:dyDescent="0.25">
      <c r="A4354" s="32" t="s">
        <v>5994</v>
      </c>
      <c r="B4354" s="32"/>
      <c r="C4354" s="32" t="s">
        <v>5995</v>
      </c>
      <c r="D4354" s="49">
        <f>VLOOKUP(A4354,'ASP drug price 2023'!$B$4:$E$741,4,FALSE)</f>
        <v>336.01799999999997</v>
      </c>
      <c r="E4354" s="49"/>
      <c r="F4354" s="32"/>
      <c r="G4354" s="49">
        <f t="shared" si="128"/>
        <v>505</v>
      </c>
      <c r="H4354" s="49"/>
    </row>
    <row r="4355" spans="1:8" x14ac:dyDescent="0.25">
      <c r="A4355" s="32" t="s">
        <v>5996</v>
      </c>
      <c r="B4355" s="32"/>
      <c r="C4355" s="32" t="s">
        <v>5997</v>
      </c>
      <c r="D4355" s="49">
        <f>VLOOKUP(A4355,'ASP drug price 2023'!$B$4:$E$741,4,FALSE)</f>
        <v>199.97300000000001</v>
      </c>
      <c r="E4355" s="49"/>
      <c r="F4355" s="32"/>
      <c r="G4355" s="49">
        <f t="shared" si="128"/>
        <v>300</v>
      </c>
      <c r="H4355" s="49"/>
    </row>
    <row r="4356" spans="1:8" x14ac:dyDescent="0.25">
      <c r="A4356" s="32" t="s">
        <v>5998</v>
      </c>
      <c r="B4356" s="32"/>
      <c r="C4356" s="32" t="s">
        <v>5999</v>
      </c>
      <c r="D4356" s="49">
        <f>VLOOKUP(A4356,'ASP drug price 2023'!$B$4:$E$741,4,FALSE)</f>
        <v>490.947</v>
      </c>
      <c r="E4356" s="49"/>
      <c r="F4356" s="32"/>
      <c r="G4356" s="49">
        <f t="shared" si="128"/>
        <v>737</v>
      </c>
      <c r="H4356" s="49"/>
    </row>
    <row r="4357" spans="1:8" x14ac:dyDescent="0.25">
      <c r="A4357" s="32" t="s">
        <v>6000</v>
      </c>
      <c r="B4357" s="32"/>
      <c r="C4357" s="32" t="s">
        <v>6001</v>
      </c>
      <c r="D4357" s="49" t="e">
        <f>VLOOKUP(A4357,'ASP drug price 2023'!$B$4:$E$741,4,FALSE)</f>
        <v>#N/A</v>
      </c>
      <c r="E4357" s="49"/>
      <c r="F4357" s="32"/>
      <c r="G4357" s="49" t="e">
        <f t="shared" si="128"/>
        <v>#N/A</v>
      </c>
      <c r="H4357" s="49"/>
    </row>
    <row r="4358" spans="1:8" x14ac:dyDescent="0.25">
      <c r="A4358" s="26" t="s">
        <v>2907</v>
      </c>
      <c r="B4358" s="26"/>
      <c r="C4358" s="26" t="s">
        <v>3009</v>
      </c>
      <c r="D4358" s="49">
        <f>VLOOKUP(A4358,'ASP drug price 2023'!$B$4:$E$741,4,FALSE)</f>
        <v>129.583</v>
      </c>
      <c r="E4358" s="50"/>
      <c r="F4358" s="26"/>
      <c r="G4358" s="49">
        <v>135</v>
      </c>
      <c r="H4358" s="50"/>
    </row>
    <row r="4359" spans="1:8" x14ac:dyDescent="0.25">
      <c r="A4359" s="26" t="s">
        <v>2908</v>
      </c>
      <c r="B4359" s="26"/>
      <c r="C4359" s="26" t="s">
        <v>3010</v>
      </c>
      <c r="D4359" s="49">
        <f>VLOOKUP(A4359,'ASP drug price 2023'!$B$4:$E$741,4,FALSE)</f>
        <v>123.643</v>
      </c>
      <c r="E4359" s="50"/>
      <c r="F4359" s="26"/>
      <c r="G4359" s="49">
        <f t="shared" si="128"/>
        <v>186</v>
      </c>
      <c r="H4359" s="50"/>
    </row>
    <row r="4360" spans="1:8" x14ac:dyDescent="0.25">
      <c r="A4360" s="26" t="s">
        <v>2909</v>
      </c>
      <c r="B4360" s="26"/>
      <c r="C4360" s="26" t="s">
        <v>5384</v>
      </c>
      <c r="D4360" s="49">
        <f>VLOOKUP(A4360,'ASP drug price 2023'!$B$4:$E$741,4,FALSE)*16</f>
        <v>156.59200000000001</v>
      </c>
      <c r="E4360" s="50"/>
      <c r="F4360" s="26"/>
      <c r="G4360" s="49">
        <f t="shared" si="128"/>
        <v>235</v>
      </c>
      <c r="H4360" s="50"/>
    </row>
    <row r="4361" spans="1:8" x14ac:dyDescent="0.25">
      <c r="A4361" s="26" t="s">
        <v>5334</v>
      </c>
      <c r="B4361" s="26"/>
      <c r="C4361" s="26" t="s">
        <v>5385</v>
      </c>
      <c r="D4361" s="49">
        <f>D4360*3</f>
        <v>469.77600000000007</v>
      </c>
      <c r="E4361" s="50"/>
      <c r="F4361" s="26"/>
      <c r="G4361" s="49">
        <f t="shared" si="128"/>
        <v>705</v>
      </c>
      <c r="H4361" s="50"/>
    </row>
    <row r="4362" spans="1:8" x14ac:dyDescent="0.25">
      <c r="A4362" s="26" t="s">
        <v>2910</v>
      </c>
      <c r="B4362" s="26"/>
      <c r="C4362" s="26" t="s">
        <v>3011</v>
      </c>
      <c r="D4362" s="49">
        <f>VLOOKUP(A4362,'ASP drug price 2023'!$B$4:$E$741,4,FALSE)</f>
        <v>517.39400000000001</v>
      </c>
      <c r="E4362" s="50"/>
      <c r="F4362" s="26"/>
      <c r="G4362" s="49">
        <f t="shared" si="128"/>
        <v>777</v>
      </c>
      <c r="H4362" s="50"/>
    </row>
    <row r="4363" spans="1:8" x14ac:dyDescent="0.25">
      <c r="A4363" s="26" t="s">
        <v>2911</v>
      </c>
      <c r="B4363" s="26"/>
      <c r="C4363" s="26" t="s">
        <v>3012</v>
      </c>
      <c r="D4363" s="49">
        <f>VLOOKUP(A4363,'ASP drug price 2023'!$B$4:$E$741,4,FALSE)</f>
        <v>712.178</v>
      </c>
      <c r="E4363" s="50"/>
      <c r="F4363" s="26"/>
      <c r="G4363" s="49">
        <f>ROUNDUP(D4363*$O$2,0)</f>
        <v>1069</v>
      </c>
      <c r="H4363" s="50"/>
    </row>
    <row r="4364" spans="1:8" x14ac:dyDescent="0.25">
      <c r="A4364" s="32" t="s">
        <v>6002</v>
      </c>
      <c r="B4364" s="32"/>
      <c r="C4364" s="32" t="s">
        <v>6003</v>
      </c>
      <c r="D4364" s="49">
        <f>VLOOKUP(A4364,'ASP drug price 2023'!$B$4:$E$741,4,FALSE)</f>
        <v>3.2370000000000001</v>
      </c>
      <c r="E4364" s="49"/>
      <c r="F4364" s="32"/>
      <c r="G4364" s="49">
        <f>ROUNDUP(D4364*$O$2,0)</f>
        <v>5</v>
      </c>
      <c r="H4364" s="49"/>
    </row>
    <row r="4365" spans="1:8" x14ac:dyDescent="0.25">
      <c r="A4365" s="32" t="s">
        <v>6004</v>
      </c>
      <c r="B4365" s="32"/>
      <c r="C4365" s="32" t="s">
        <v>6005</v>
      </c>
      <c r="D4365" s="49">
        <f>VLOOKUP(A4365,'ASP drug price 2023'!$B$4:$E$741,4,FALSE)</f>
        <v>11.845000000000001</v>
      </c>
      <c r="E4365" s="49"/>
      <c r="F4365" s="32"/>
      <c r="G4365" s="49">
        <f t="shared" ref="G4365:G4428" si="129">ROUNDUP(D4365*$O$2,0)</f>
        <v>18</v>
      </c>
      <c r="H4365" s="49"/>
    </row>
    <row r="4366" spans="1:8" x14ac:dyDescent="0.25">
      <c r="A4366" s="32" t="s">
        <v>6006</v>
      </c>
      <c r="B4366" s="32"/>
      <c r="C4366" s="32" t="s">
        <v>6007</v>
      </c>
      <c r="D4366" s="49">
        <f>VLOOKUP(A4366,'ASP drug price 2023'!$B$4:$E$741,4,FALSE)</f>
        <v>2.1</v>
      </c>
      <c r="E4366" s="49"/>
      <c r="F4366" s="32"/>
      <c r="G4366" s="49">
        <f t="shared" si="129"/>
        <v>4</v>
      </c>
      <c r="H4366" s="49"/>
    </row>
    <row r="4367" spans="1:8" x14ac:dyDescent="0.25">
      <c r="A4367" s="32" t="s">
        <v>6008</v>
      </c>
      <c r="B4367" s="32"/>
      <c r="C4367" s="32" t="s">
        <v>6009</v>
      </c>
      <c r="D4367" s="49">
        <f>VLOOKUP(A4367,'ASP drug price 2023'!$B$4:$E$741,4,FALSE)</f>
        <v>1.615</v>
      </c>
      <c r="E4367" s="49"/>
      <c r="F4367" s="32"/>
      <c r="G4367" s="49">
        <f t="shared" si="129"/>
        <v>3</v>
      </c>
      <c r="H4367" s="49"/>
    </row>
    <row r="4368" spans="1:8" x14ac:dyDescent="0.25">
      <c r="A4368" s="32" t="s">
        <v>6010</v>
      </c>
      <c r="B4368" s="32"/>
      <c r="C4368" s="32" t="s">
        <v>6011</v>
      </c>
      <c r="D4368" s="49">
        <f>VLOOKUP(A4368,'ASP drug price 2023'!$B$4:$E$741,4,FALSE)</f>
        <v>3002.828</v>
      </c>
      <c r="E4368" s="49"/>
      <c r="F4368" s="32"/>
      <c r="G4368" s="49">
        <f t="shared" si="129"/>
        <v>4505</v>
      </c>
      <c r="H4368" s="49"/>
    </row>
    <row r="4369" spans="1:8" x14ac:dyDescent="0.25">
      <c r="A4369" s="32" t="s">
        <v>6012</v>
      </c>
      <c r="B4369" s="32"/>
      <c r="C4369" s="32" t="s">
        <v>6013</v>
      </c>
      <c r="D4369" s="49">
        <f>VLOOKUP(A4369,'ASP drug price 2023'!$B$4:$E$741,4,FALSE)</f>
        <v>0.3</v>
      </c>
      <c r="E4369" s="49"/>
      <c r="F4369" s="32"/>
      <c r="G4369" s="49">
        <f t="shared" si="129"/>
        <v>1</v>
      </c>
      <c r="H4369" s="49"/>
    </row>
    <row r="4370" spans="1:8" x14ac:dyDescent="0.25">
      <c r="A4370" s="32" t="s">
        <v>6014</v>
      </c>
      <c r="B4370" s="32"/>
      <c r="C4370" s="32" t="s">
        <v>6015</v>
      </c>
      <c r="D4370" s="49">
        <f>VLOOKUP(A4370,'ASP drug price 2023'!$B$4:$E$741,4,FALSE)</f>
        <v>0.52400000000000002</v>
      </c>
      <c r="E4370" s="49"/>
      <c r="F4370" s="32"/>
      <c r="G4370" s="49">
        <f t="shared" si="129"/>
        <v>1</v>
      </c>
      <c r="H4370" s="49"/>
    </row>
    <row r="4371" spans="1:8" x14ac:dyDescent="0.25">
      <c r="A4371" s="32" t="s">
        <v>6016</v>
      </c>
      <c r="B4371" s="32"/>
      <c r="C4371" s="32" t="s">
        <v>6017</v>
      </c>
      <c r="D4371" s="49">
        <f>VLOOKUP(A4371,'ASP drug price 2023'!$B$4:$E$741,4,FALSE)</f>
        <v>0.254</v>
      </c>
      <c r="E4371" s="49"/>
      <c r="F4371" s="32"/>
      <c r="G4371" s="49">
        <f t="shared" si="129"/>
        <v>1</v>
      </c>
      <c r="H4371" s="49"/>
    </row>
    <row r="4372" spans="1:8" x14ac:dyDescent="0.25">
      <c r="A4372" s="32" t="s">
        <v>6018</v>
      </c>
      <c r="B4372" s="32"/>
      <c r="C4372" s="32" t="s">
        <v>6019</v>
      </c>
      <c r="D4372" s="49">
        <f>VLOOKUP(A4372,'ASP drug price 2023'!$B$4:$E$741,4,FALSE)</f>
        <v>0.23</v>
      </c>
      <c r="E4372" s="49"/>
      <c r="F4372" s="32"/>
      <c r="G4372" s="49">
        <f t="shared" si="129"/>
        <v>1</v>
      </c>
      <c r="H4372" s="49"/>
    </row>
    <row r="4373" spans="1:8" x14ac:dyDescent="0.25">
      <c r="A4373" s="32" t="s">
        <v>6020</v>
      </c>
      <c r="B4373" s="32"/>
      <c r="C4373" s="32" t="s">
        <v>6021</v>
      </c>
      <c r="D4373" s="49">
        <f>VLOOKUP(A4373,'ASP drug price 2023'!$B$4:$E$741,4,FALSE)</f>
        <v>888.99400000000003</v>
      </c>
      <c r="E4373" s="49"/>
      <c r="F4373" s="32"/>
      <c r="G4373" s="49">
        <f t="shared" si="129"/>
        <v>1334</v>
      </c>
      <c r="H4373" s="49"/>
    </row>
    <row r="4374" spans="1:8" x14ac:dyDescent="0.25">
      <c r="A4374" s="32" t="s">
        <v>6022</v>
      </c>
      <c r="B4374" s="32"/>
      <c r="C4374" s="32" t="s">
        <v>6023</v>
      </c>
      <c r="D4374" s="49">
        <f>VLOOKUP(A4374,'ASP drug price 2023'!$B$4:$E$741,4,FALSE)</f>
        <v>1.7999999999999999E-2</v>
      </c>
      <c r="E4374" s="49"/>
      <c r="F4374" s="32"/>
      <c r="G4374" s="49">
        <f t="shared" si="129"/>
        <v>1</v>
      </c>
      <c r="H4374" s="49"/>
    </row>
    <row r="4375" spans="1:8" x14ac:dyDescent="0.25">
      <c r="A4375" s="32" t="s">
        <v>6024</v>
      </c>
      <c r="B4375" s="32"/>
      <c r="C4375" s="32" t="s">
        <v>6025</v>
      </c>
      <c r="D4375" s="49">
        <f>VLOOKUP(A4375,'ASP drug price 2023'!$B$4:$E$741,4,FALSE)</f>
        <v>0.70699999999999996</v>
      </c>
      <c r="E4375" s="49"/>
      <c r="F4375" s="32"/>
      <c r="G4375" s="49">
        <f t="shared" si="129"/>
        <v>2</v>
      </c>
      <c r="H4375" s="49"/>
    </row>
    <row r="4376" spans="1:8" x14ac:dyDescent="0.25">
      <c r="A4376" s="32" t="s">
        <v>6026</v>
      </c>
      <c r="B4376" s="32"/>
      <c r="C4376" s="32" t="s">
        <v>6027</v>
      </c>
      <c r="D4376" s="49">
        <f>VLOOKUP(A4376,'ASP drug price 2023'!$B$4:$E$741,4,FALSE)</f>
        <v>50.115000000000002</v>
      </c>
      <c r="E4376" s="49"/>
      <c r="F4376" s="32"/>
      <c r="G4376" s="49">
        <f t="shared" si="129"/>
        <v>76</v>
      </c>
      <c r="H4376" s="49"/>
    </row>
    <row r="4377" spans="1:8" x14ac:dyDescent="0.25">
      <c r="A4377" s="32" t="s">
        <v>6028</v>
      </c>
      <c r="B4377" s="32"/>
      <c r="C4377" s="32" t="s">
        <v>6029</v>
      </c>
      <c r="D4377" s="49">
        <f>VLOOKUP(A4377,'ASP drug price 2023'!$B$4:$E$741,4,FALSE)</f>
        <v>0.216</v>
      </c>
      <c r="E4377" s="49"/>
      <c r="F4377" s="32"/>
      <c r="G4377" s="49">
        <f t="shared" si="129"/>
        <v>1</v>
      </c>
      <c r="H4377" s="49"/>
    </row>
    <row r="4378" spans="1:8" x14ac:dyDescent="0.25">
      <c r="A4378" s="32" t="s">
        <v>6030</v>
      </c>
      <c r="B4378" s="32"/>
      <c r="C4378" s="32" t="s">
        <v>6031</v>
      </c>
      <c r="D4378" s="49">
        <f>VLOOKUP(A4378,'ASP drug price 2023'!$B$4:$E$741,4,FALSE)</f>
        <v>0.77100000000000002</v>
      </c>
      <c r="E4378" s="49"/>
      <c r="F4378" s="32"/>
      <c r="G4378" s="49">
        <f t="shared" si="129"/>
        <v>2</v>
      </c>
      <c r="H4378" s="49"/>
    </row>
    <row r="4379" spans="1:8" x14ac:dyDescent="0.25">
      <c r="A4379" s="32" t="s">
        <v>6032</v>
      </c>
      <c r="B4379" s="32"/>
      <c r="C4379" s="32" t="s">
        <v>6033</v>
      </c>
      <c r="D4379" s="49">
        <f>VLOOKUP(A4379,'ASP drug price 2023'!$B$4:$E$741,4,FALSE)</f>
        <v>3.1459999999999999</v>
      </c>
      <c r="E4379" s="49"/>
      <c r="F4379" s="32"/>
      <c r="G4379" s="49">
        <f t="shared" si="129"/>
        <v>5</v>
      </c>
      <c r="H4379" s="49"/>
    </row>
    <row r="4380" spans="1:8" x14ac:dyDescent="0.25">
      <c r="A4380" s="32" t="s">
        <v>6034</v>
      </c>
      <c r="B4380" s="32"/>
      <c r="C4380" s="32" t="s">
        <v>6035</v>
      </c>
      <c r="D4380" s="49">
        <f>VLOOKUP(A4380,'ASP drug price 2023'!$B$4:$E$741,4,FALSE)</f>
        <v>233.75200000000001</v>
      </c>
      <c r="E4380" s="49"/>
      <c r="F4380" s="32"/>
      <c r="G4380" s="49">
        <f t="shared" si="129"/>
        <v>351</v>
      </c>
      <c r="H4380" s="49"/>
    </row>
    <row r="4381" spans="1:8" x14ac:dyDescent="0.25">
      <c r="A4381" s="32" t="s">
        <v>6036</v>
      </c>
      <c r="B4381" s="32"/>
      <c r="C4381" s="32" t="s">
        <v>6037</v>
      </c>
      <c r="D4381" s="49">
        <f>VLOOKUP(A4381,'ASP drug price 2023'!$B$4:$E$741,4,FALSE)</f>
        <v>3.5990000000000002</v>
      </c>
      <c r="E4381" s="49"/>
      <c r="F4381" s="32"/>
      <c r="G4381" s="49">
        <f t="shared" si="129"/>
        <v>6</v>
      </c>
      <c r="H4381" s="49"/>
    </row>
    <row r="4382" spans="1:8" x14ac:dyDescent="0.25">
      <c r="A4382" s="32" t="s">
        <v>6038</v>
      </c>
      <c r="B4382" s="32"/>
      <c r="C4382" s="32" t="s">
        <v>6039</v>
      </c>
      <c r="D4382" s="49">
        <f>VLOOKUP(A4382,'ASP drug price 2023'!$B$4:$E$741,4,FALSE)</f>
        <v>3.1760000000000002</v>
      </c>
      <c r="E4382" s="49"/>
      <c r="F4382" s="32"/>
      <c r="G4382" s="49">
        <f t="shared" si="129"/>
        <v>5</v>
      </c>
      <c r="H4382" s="49"/>
    </row>
    <row r="4383" spans="1:8" x14ac:dyDescent="0.25">
      <c r="A4383" s="32" t="s">
        <v>6040</v>
      </c>
      <c r="B4383" s="32"/>
      <c r="C4383" s="32" t="s">
        <v>6041</v>
      </c>
      <c r="D4383" s="49">
        <f>VLOOKUP(A4383,'ASP drug price 2023'!$B$4:$E$741,4,FALSE)</f>
        <v>6.468</v>
      </c>
      <c r="E4383" s="49"/>
      <c r="F4383" s="32"/>
      <c r="G4383" s="49">
        <f t="shared" si="129"/>
        <v>10</v>
      </c>
      <c r="H4383" s="49"/>
    </row>
    <row r="4384" spans="1:8" x14ac:dyDescent="0.25">
      <c r="A4384" s="32" t="s">
        <v>6042</v>
      </c>
      <c r="B4384" s="32"/>
      <c r="C4384" s="32" t="s">
        <v>6043</v>
      </c>
      <c r="D4384" s="49">
        <f>VLOOKUP(A4384,'ASP drug price 2023'!$B$4:$E$741,4,FALSE)</f>
        <v>6.8890000000000002</v>
      </c>
      <c r="E4384" s="49"/>
      <c r="F4384" s="32"/>
      <c r="G4384" s="49">
        <f t="shared" si="129"/>
        <v>11</v>
      </c>
      <c r="H4384" s="49"/>
    </row>
    <row r="4385" spans="1:8" x14ac:dyDescent="0.25">
      <c r="A4385" s="32" t="s">
        <v>6044</v>
      </c>
      <c r="B4385" s="32"/>
      <c r="C4385" s="32" t="s">
        <v>6045</v>
      </c>
      <c r="D4385" s="49">
        <f>VLOOKUP(A4385,'ASP drug price 2023'!$B$4:$E$741,4,FALSE)</f>
        <v>0.182</v>
      </c>
      <c r="E4385" s="49"/>
      <c r="F4385" s="32"/>
      <c r="G4385" s="49">
        <f t="shared" si="129"/>
        <v>1</v>
      </c>
      <c r="H4385" s="49"/>
    </row>
    <row r="4386" spans="1:8" x14ac:dyDescent="0.25">
      <c r="A4386" s="32" t="s">
        <v>6046</v>
      </c>
      <c r="B4386" s="32"/>
      <c r="C4386" s="32" t="s">
        <v>6047</v>
      </c>
      <c r="D4386" s="49">
        <f>VLOOKUP(A4386,'ASP drug price 2023'!$B$4:$E$741,4,FALSE)</f>
        <v>0.22800000000000001</v>
      </c>
      <c r="E4386" s="49"/>
      <c r="F4386" s="32"/>
      <c r="G4386" s="49">
        <f t="shared" si="129"/>
        <v>1</v>
      </c>
      <c r="H4386" s="49"/>
    </row>
    <row r="4387" spans="1:8" x14ac:dyDescent="0.25">
      <c r="A4387" s="32" t="s">
        <v>6048</v>
      </c>
      <c r="B4387" s="32"/>
      <c r="C4387" s="32" t="s">
        <v>6049</v>
      </c>
      <c r="D4387" s="49">
        <f>VLOOKUP(A4387,'ASP drug price 2023'!$B$4:$E$741,4,FALSE)</f>
        <v>3.5000000000000003E-2</v>
      </c>
      <c r="E4387" s="49"/>
      <c r="F4387" s="32"/>
      <c r="G4387" s="49">
        <f t="shared" si="129"/>
        <v>1</v>
      </c>
      <c r="H4387" s="49"/>
    </row>
    <row r="4388" spans="1:8" x14ac:dyDescent="0.25">
      <c r="A4388" s="32" t="s">
        <v>6050</v>
      </c>
      <c r="B4388" s="32"/>
      <c r="C4388" s="32" t="s">
        <v>6051</v>
      </c>
      <c r="D4388" s="49">
        <f>VLOOKUP(A4388,'ASP drug price 2023'!$B$4:$E$741,4,FALSE)</f>
        <v>0.05</v>
      </c>
      <c r="E4388" s="49"/>
      <c r="F4388" s="32"/>
      <c r="G4388" s="49">
        <f t="shared" si="129"/>
        <v>1</v>
      </c>
      <c r="H4388" s="49"/>
    </row>
    <row r="4389" spans="1:8" x14ac:dyDescent="0.25">
      <c r="A4389" s="32" t="s">
        <v>6052</v>
      </c>
      <c r="B4389" s="32"/>
      <c r="C4389" s="32" t="s">
        <v>6053</v>
      </c>
      <c r="D4389" s="49">
        <f>VLOOKUP(A4389,'ASP drug price 2023'!$B$4:$E$741,4,FALSE)</f>
        <v>0.129</v>
      </c>
      <c r="E4389" s="49"/>
      <c r="F4389" s="32"/>
      <c r="G4389" s="49">
        <f t="shared" si="129"/>
        <v>1</v>
      </c>
      <c r="H4389" s="49"/>
    </row>
    <row r="4390" spans="1:8" x14ac:dyDescent="0.25">
      <c r="A4390" s="32" t="s">
        <v>6054</v>
      </c>
      <c r="B4390" s="32"/>
      <c r="C4390" s="32" t="s">
        <v>6055</v>
      </c>
      <c r="D4390" s="49">
        <f>VLOOKUP(A4390,'ASP drug price 2023'!$B$4:$E$741,4,FALSE)</f>
        <v>0.86799999999999999</v>
      </c>
      <c r="E4390" s="49"/>
      <c r="F4390" s="32"/>
      <c r="G4390" s="49">
        <f t="shared" si="129"/>
        <v>2</v>
      </c>
      <c r="H4390" s="49"/>
    </row>
    <row r="4391" spans="1:8" x14ac:dyDescent="0.25">
      <c r="A4391" s="32" t="s">
        <v>6056</v>
      </c>
      <c r="B4391" s="32"/>
      <c r="C4391" s="32" t="s">
        <v>6057</v>
      </c>
      <c r="D4391" s="49">
        <f>VLOOKUP(A4391,'ASP drug price 2023'!$B$4:$E$741,4,FALSE)</f>
        <v>1.64</v>
      </c>
      <c r="E4391" s="49"/>
      <c r="F4391" s="32"/>
      <c r="G4391" s="49">
        <f t="shared" si="129"/>
        <v>3</v>
      </c>
      <c r="H4391" s="49"/>
    </row>
    <row r="4392" spans="1:8" x14ac:dyDescent="0.25">
      <c r="A4392" s="32" t="s">
        <v>6058</v>
      </c>
      <c r="B4392" s="32"/>
      <c r="C4392" s="32" t="s">
        <v>6059</v>
      </c>
      <c r="D4392" s="49">
        <f>VLOOKUP(A4392,'ASP drug price 2023'!$B$4:$E$741,4,FALSE)</f>
        <v>50.12</v>
      </c>
      <c r="E4392" s="49"/>
      <c r="F4392" s="32"/>
      <c r="G4392" s="49">
        <f t="shared" si="129"/>
        <v>76</v>
      </c>
      <c r="H4392" s="49"/>
    </row>
    <row r="4393" spans="1:8" x14ac:dyDescent="0.25">
      <c r="A4393" s="32" t="s">
        <v>6060</v>
      </c>
      <c r="B4393" s="32"/>
      <c r="C4393" s="32" t="s">
        <v>6061</v>
      </c>
      <c r="D4393" s="49">
        <f>VLOOKUP(A4393,'ASP drug price 2023'!$B$4:$E$741,4,FALSE)</f>
        <v>0.22600000000000001</v>
      </c>
      <c r="E4393" s="49"/>
      <c r="F4393" s="32"/>
      <c r="G4393" s="49">
        <f t="shared" si="129"/>
        <v>1</v>
      </c>
      <c r="H4393" s="49"/>
    </row>
    <row r="4394" spans="1:8" x14ac:dyDescent="0.25">
      <c r="A4394" s="32" t="s">
        <v>6062</v>
      </c>
      <c r="B4394" s="32"/>
      <c r="C4394" s="32" t="s">
        <v>6063</v>
      </c>
      <c r="D4394" s="49">
        <f>VLOOKUP(A4394,'ASP drug price 2023'!$B$4:$E$741,4,FALSE)</f>
        <v>0.68799999999999994</v>
      </c>
      <c r="E4394" s="49"/>
      <c r="F4394" s="32"/>
      <c r="G4394" s="49">
        <f t="shared" si="129"/>
        <v>2</v>
      </c>
      <c r="H4394" s="49"/>
    </row>
    <row r="4395" spans="1:8" x14ac:dyDescent="0.25">
      <c r="A4395" s="32" t="s">
        <v>6064</v>
      </c>
      <c r="B4395" s="32"/>
      <c r="C4395" s="32" t="s">
        <v>6065</v>
      </c>
      <c r="D4395" s="49">
        <f>VLOOKUP(A4395,'ASP drug price 2023'!$B$4:$E$741,4,FALSE)</f>
        <v>29.178999999999998</v>
      </c>
      <c r="E4395" s="49"/>
      <c r="F4395" s="32"/>
      <c r="G4395" s="49">
        <f t="shared" si="129"/>
        <v>44</v>
      </c>
      <c r="H4395" s="49"/>
    </row>
    <row r="4396" spans="1:8" x14ac:dyDescent="0.25">
      <c r="A4396" s="32" t="s">
        <v>6066</v>
      </c>
      <c r="B4396" s="32"/>
      <c r="C4396" s="32" t="s">
        <v>6067</v>
      </c>
      <c r="D4396" s="49">
        <f>VLOOKUP(A4396,'ASP drug price 2023'!$B$4:$E$741,4,FALSE)</f>
        <v>704.65</v>
      </c>
      <c r="E4396" s="49"/>
      <c r="F4396" s="32"/>
      <c r="G4396" s="49">
        <f t="shared" si="129"/>
        <v>1057</v>
      </c>
      <c r="H4396" s="49"/>
    </row>
    <row r="4397" spans="1:8" x14ac:dyDescent="0.25">
      <c r="A4397" s="32" t="s">
        <v>6068</v>
      </c>
      <c r="B4397" s="32"/>
      <c r="C4397" s="32" t="s">
        <v>6069</v>
      </c>
      <c r="D4397" s="49">
        <f>VLOOKUP(A4397,'ASP drug price 2023'!$B$4:$E$741,4,FALSE)</f>
        <v>3.2360000000000002</v>
      </c>
      <c r="E4397" s="49"/>
      <c r="F4397" s="32"/>
      <c r="G4397" s="49">
        <f t="shared" si="129"/>
        <v>5</v>
      </c>
      <c r="H4397" s="49"/>
    </row>
    <row r="4398" spans="1:8" x14ac:dyDescent="0.25">
      <c r="A4398" s="32" t="s">
        <v>6070</v>
      </c>
      <c r="B4398" s="32"/>
      <c r="C4398" s="32" t="s">
        <v>6071</v>
      </c>
      <c r="D4398" s="49" t="e">
        <f>VLOOKUP(A4398,'ASP drug price 2023'!$B$4:$E$741,4,FALSE)</f>
        <v>#N/A</v>
      </c>
      <c r="E4398" s="49"/>
      <c r="F4398" s="32"/>
      <c r="G4398" s="49" t="e">
        <f t="shared" si="129"/>
        <v>#N/A</v>
      </c>
      <c r="H4398" s="49"/>
    </row>
    <row r="4399" spans="1:8" x14ac:dyDescent="0.25">
      <c r="A4399" s="32" t="s">
        <v>6072</v>
      </c>
      <c r="B4399" s="32"/>
      <c r="C4399" s="32" t="s">
        <v>6073</v>
      </c>
      <c r="D4399" s="49">
        <f>VLOOKUP(A4399,'ASP drug price 2023'!$B$4:$E$741,4,FALSE)</f>
        <v>0.59699999999999998</v>
      </c>
      <c r="E4399" s="49"/>
      <c r="F4399" s="32"/>
      <c r="G4399" s="49">
        <f t="shared" si="129"/>
        <v>1</v>
      </c>
      <c r="H4399" s="49"/>
    </row>
    <row r="4400" spans="1:8" x14ac:dyDescent="0.25">
      <c r="A4400" s="32" t="s">
        <v>6074</v>
      </c>
      <c r="B4400" s="32"/>
      <c r="C4400" s="32" t="s">
        <v>6075</v>
      </c>
      <c r="D4400" s="49">
        <f>VLOOKUP(A4400,'ASP drug price 2023'!$B$4:$E$741,4,FALSE)</f>
        <v>1.3939999999999999</v>
      </c>
      <c r="E4400" s="49"/>
      <c r="F4400" s="32"/>
      <c r="G4400" s="49">
        <f t="shared" si="129"/>
        <v>3</v>
      </c>
      <c r="H4400" s="49"/>
    </row>
    <row r="4401" spans="1:8" x14ac:dyDescent="0.25">
      <c r="A4401" s="32" t="s">
        <v>6076</v>
      </c>
      <c r="B4401" s="32"/>
      <c r="C4401" s="32" t="s">
        <v>6077</v>
      </c>
      <c r="D4401" s="49">
        <f>VLOOKUP(A4401,'ASP drug price 2023'!$B$4:$E$741,4,FALSE)</f>
        <v>0.67300000000000004</v>
      </c>
      <c r="E4401" s="49"/>
      <c r="F4401" s="32"/>
      <c r="G4401" s="49">
        <f t="shared" si="129"/>
        <v>2</v>
      </c>
      <c r="H4401" s="49"/>
    </row>
    <row r="4402" spans="1:8" x14ac:dyDescent="0.25">
      <c r="A4402" s="32" t="s">
        <v>6078</v>
      </c>
      <c r="B4402" s="32"/>
      <c r="C4402" s="32" t="s">
        <v>6079</v>
      </c>
      <c r="D4402" s="49">
        <f>VLOOKUP(A4402,'ASP drug price 2023'!$B$4:$E$741,4,FALSE)</f>
        <v>0.105</v>
      </c>
      <c r="E4402" s="49"/>
      <c r="F4402" s="32"/>
      <c r="G4402" s="49">
        <f t="shared" si="129"/>
        <v>1</v>
      </c>
      <c r="H4402" s="49"/>
    </row>
    <row r="4403" spans="1:8" x14ac:dyDescent="0.25">
      <c r="A4403" s="32" t="s">
        <v>6080</v>
      </c>
      <c r="B4403" s="32"/>
      <c r="C4403" s="32" t="s">
        <v>6081</v>
      </c>
      <c r="D4403" s="49">
        <f>VLOOKUP(A4403,'ASP drug price 2023'!$B$4:$E$741,4,FALSE)</f>
        <v>76.405000000000001</v>
      </c>
      <c r="E4403" s="49"/>
      <c r="F4403" s="32"/>
      <c r="G4403" s="49">
        <f t="shared" si="129"/>
        <v>115</v>
      </c>
      <c r="H4403" s="49"/>
    </row>
    <row r="4404" spans="1:8" x14ac:dyDescent="0.25">
      <c r="A4404" s="32" t="s">
        <v>6082</v>
      </c>
      <c r="B4404" s="32"/>
      <c r="C4404" s="32" t="s">
        <v>6083</v>
      </c>
      <c r="D4404" s="49" t="e">
        <f>VLOOKUP(A4404,'ASP drug price 2023'!$B$4:$E$741,4,FALSE)</f>
        <v>#N/A</v>
      </c>
      <c r="E4404" s="49"/>
      <c r="F4404" s="32"/>
      <c r="G4404" s="49" t="e">
        <f t="shared" si="129"/>
        <v>#N/A</v>
      </c>
      <c r="H4404" s="49"/>
    </row>
    <row r="4405" spans="1:8" x14ac:dyDescent="0.25">
      <c r="A4405" s="32" t="s">
        <v>6084</v>
      </c>
      <c r="B4405" s="32"/>
      <c r="C4405" s="32" t="s">
        <v>6085</v>
      </c>
      <c r="D4405" s="49">
        <f>VLOOKUP(A4405,'ASP drug price 2023'!$B$4:$E$741,4,FALSE)</f>
        <v>0.22600000000000001</v>
      </c>
      <c r="E4405" s="49"/>
      <c r="F4405" s="32"/>
      <c r="G4405" s="49">
        <f t="shared" si="129"/>
        <v>1</v>
      </c>
      <c r="H4405" s="49"/>
    </row>
    <row r="4406" spans="1:8" x14ac:dyDescent="0.25">
      <c r="A4406" s="32" t="s">
        <v>6086</v>
      </c>
      <c r="B4406" s="32"/>
      <c r="C4406" s="32" t="s">
        <v>6087</v>
      </c>
      <c r="D4406" s="49">
        <f>VLOOKUP(A4406,'ASP drug price 2023'!$B$4:$E$741,4,FALSE)</f>
        <v>409.52800000000002</v>
      </c>
      <c r="E4406" s="49"/>
      <c r="F4406" s="32"/>
      <c r="G4406" s="49">
        <f t="shared" si="129"/>
        <v>615</v>
      </c>
      <c r="H4406" s="49"/>
    </row>
    <row r="4407" spans="1:8" x14ac:dyDescent="0.25">
      <c r="A4407" s="32" t="s">
        <v>6088</v>
      </c>
      <c r="B4407" s="32"/>
      <c r="C4407" s="32" t="s">
        <v>6089</v>
      </c>
      <c r="D4407" s="49">
        <f>VLOOKUP(A4407,'ASP drug price 2023'!$B$4:$E$741,4,FALSE)</f>
        <v>0.21099999999999999</v>
      </c>
      <c r="E4407" s="49"/>
      <c r="F4407" s="32"/>
      <c r="G4407" s="49">
        <f t="shared" si="129"/>
        <v>1</v>
      </c>
      <c r="H4407" s="49"/>
    </row>
    <row r="4408" spans="1:8" x14ac:dyDescent="0.25">
      <c r="A4408" s="32" t="s">
        <v>6090</v>
      </c>
      <c r="B4408" s="32"/>
      <c r="C4408" s="32" t="s">
        <v>6091</v>
      </c>
      <c r="D4408" s="49">
        <f>VLOOKUP(A4408,'ASP drug price 2023'!$B$4:$E$741,4,FALSE)</f>
        <v>104.364</v>
      </c>
      <c r="E4408" s="49"/>
      <c r="F4408" s="32"/>
      <c r="G4408" s="49">
        <f t="shared" si="129"/>
        <v>157</v>
      </c>
      <c r="H4408" s="49"/>
    </row>
    <row r="4409" spans="1:8" x14ac:dyDescent="0.25">
      <c r="A4409" s="32" t="s">
        <v>6092</v>
      </c>
      <c r="B4409" s="32"/>
      <c r="C4409" s="32" t="s">
        <v>6093</v>
      </c>
      <c r="D4409" s="49">
        <f>VLOOKUP(A4409,'ASP drug price 2023'!$B$4:$E$741,4,FALSE)</f>
        <v>2.3969999999999998</v>
      </c>
      <c r="E4409" s="49"/>
      <c r="F4409" s="32"/>
      <c r="G4409" s="49">
        <f t="shared" si="129"/>
        <v>4</v>
      </c>
      <c r="H4409" s="49"/>
    </row>
    <row r="4410" spans="1:8" x14ac:dyDescent="0.25">
      <c r="A4410" s="32" t="s">
        <v>6094</v>
      </c>
      <c r="B4410" s="32"/>
      <c r="C4410" s="32" t="s">
        <v>6095</v>
      </c>
      <c r="D4410" s="49">
        <f>VLOOKUP(A4410,'ASP drug price 2023'!$B$4:$E$741,4,FALSE)</f>
        <v>15.907</v>
      </c>
      <c r="E4410" s="49"/>
      <c r="F4410" s="32"/>
      <c r="G4410" s="49">
        <f t="shared" si="129"/>
        <v>24</v>
      </c>
      <c r="H4410" s="49"/>
    </row>
    <row r="4411" spans="1:8" x14ac:dyDescent="0.25">
      <c r="A4411" s="32" t="s">
        <v>6096</v>
      </c>
      <c r="B4411" s="32"/>
      <c r="C4411" s="32" t="s">
        <v>6097</v>
      </c>
      <c r="D4411" s="49" t="e">
        <f>VLOOKUP(A4411,'ASP drug price 2023'!$B$4:$E$741,4,FALSE)</f>
        <v>#N/A</v>
      </c>
      <c r="E4411" s="49"/>
      <c r="F4411" s="32"/>
      <c r="G4411" s="49" t="e">
        <f t="shared" si="129"/>
        <v>#N/A</v>
      </c>
      <c r="H4411" s="49"/>
    </row>
    <row r="4412" spans="1:8" x14ac:dyDescent="0.25">
      <c r="A4412" s="32" t="s">
        <v>6098</v>
      </c>
      <c r="B4412" s="32"/>
      <c r="C4412" s="32" t="s">
        <v>6099</v>
      </c>
      <c r="D4412" s="49">
        <f>VLOOKUP(A4412,'ASP drug price 2023'!$B$4:$E$741,4,FALSE)</f>
        <v>0.45400000000000001</v>
      </c>
      <c r="E4412" s="49"/>
      <c r="F4412" s="32"/>
      <c r="G4412" s="49">
        <f t="shared" si="129"/>
        <v>1</v>
      </c>
      <c r="H4412" s="49"/>
    </row>
    <row r="4413" spans="1:8" x14ac:dyDescent="0.25">
      <c r="A4413" s="32" t="s">
        <v>6100</v>
      </c>
      <c r="B4413" s="32"/>
      <c r="C4413" s="32" t="s">
        <v>6101</v>
      </c>
      <c r="D4413" s="49">
        <f>VLOOKUP(A4413,'ASP drug price 2023'!$B$4:$E$741,4,FALSE)</f>
        <v>38.018000000000001</v>
      </c>
      <c r="E4413" s="49"/>
      <c r="F4413" s="32"/>
      <c r="G4413" s="49">
        <f t="shared" si="129"/>
        <v>58</v>
      </c>
      <c r="H4413" s="49"/>
    </row>
    <row r="4414" spans="1:8" x14ac:dyDescent="0.25">
      <c r="A4414" s="32" t="s">
        <v>6102</v>
      </c>
      <c r="B4414" s="32"/>
      <c r="C4414" s="32" t="s">
        <v>6103</v>
      </c>
      <c r="D4414" s="49" t="e">
        <f>VLOOKUP(A4414,'ASP drug price 2023'!$B$4:$E$741,4,FALSE)</f>
        <v>#N/A</v>
      </c>
      <c r="E4414" s="49"/>
      <c r="F4414" s="32"/>
      <c r="G4414" s="49" t="e">
        <f t="shared" si="129"/>
        <v>#N/A</v>
      </c>
      <c r="H4414" s="49"/>
    </row>
    <row r="4415" spans="1:8" x14ac:dyDescent="0.25">
      <c r="A4415" s="32" t="s">
        <v>6104</v>
      </c>
      <c r="B4415" s="32"/>
      <c r="C4415" s="32" t="s">
        <v>6105</v>
      </c>
      <c r="D4415" s="49">
        <f>VLOOKUP(A4415,'ASP drug price 2023'!$B$4:$E$741,4,FALSE)</f>
        <v>46.154000000000003</v>
      </c>
      <c r="E4415" s="49"/>
      <c r="F4415" s="32"/>
      <c r="G4415" s="49">
        <f t="shared" si="129"/>
        <v>70</v>
      </c>
      <c r="H4415" s="49"/>
    </row>
    <row r="4416" spans="1:8" x14ac:dyDescent="0.25">
      <c r="A4416" s="32" t="s">
        <v>6106</v>
      </c>
      <c r="B4416" s="32"/>
      <c r="C4416" s="32" t="s">
        <v>6107</v>
      </c>
      <c r="D4416" s="49">
        <f>VLOOKUP(A4416,'ASP drug price 2023'!$B$4:$E$741,4,FALSE)</f>
        <v>14.821999999999999</v>
      </c>
      <c r="E4416" s="49"/>
      <c r="F4416" s="32"/>
      <c r="G4416" s="49">
        <f t="shared" si="129"/>
        <v>23</v>
      </c>
      <c r="H4416" s="49"/>
    </row>
    <row r="4417" spans="1:8" x14ac:dyDescent="0.25">
      <c r="A4417" s="32" t="s">
        <v>6108</v>
      </c>
      <c r="B4417" s="32"/>
      <c r="C4417" s="32" t="s">
        <v>6109</v>
      </c>
      <c r="D4417" s="49">
        <f>VLOOKUP(A4417,'ASP drug price 2023'!$B$4:$E$741,4,FALSE)</f>
        <v>70.751999999999995</v>
      </c>
      <c r="E4417" s="49"/>
      <c r="F4417" s="32"/>
      <c r="G4417" s="49">
        <f t="shared" si="129"/>
        <v>107</v>
      </c>
      <c r="H4417" s="49"/>
    </row>
    <row r="4418" spans="1:8" x14ac:dyDescent="0.25">
      <c r="A4418" s="32" t="s">
        <v>6110</v>
      </c>
      <c r="B4418" s="32"/>
      <c r="C4418" s="32" t="s">
        <v>6111</v>
      </c>
      <c r="D4418" s="49">
        <f>VLOOKUP(A4418,'ASP drug price 2023'!$B$4:$E$741,4,FALSE)</f>
        <v>25.245000000000001</v>
      </c>
      <c r="E4418" s="49"/>
      <c r="F4418" s="32"/>
      <c r="G4418" s="49">
        <f t="shared" si="129"/>
        <v>38</v>
      </c>
      <c r="H4418" s="49"/>
    </row>
    <row r="4419" spans="1:8" x14ac:dyDescent="0.25">
      <c r="A4419" s="32" t="s">
        <v>6112</v>
      </c>
      <c r="B4419" s="32"/>
      <c r="C4419" s="32" t="s">
        <v>6113</v>
      </c>
      <c r="D4419" s="49">
        <f>VLOOKUP(A4419,'ASP drug price 2023'!$B$4:$E$741,4,FALSE)</f>
        <v>9.0109999999999992</v>
      </c>
      <c r="E4419" s="49"/>
      <c r="F4419" s="32"/>
      <c r="G4419" s="49">
        <f t="shared" si="129"/>
        <v>14</v>
      </c>
      <c r="H4419" s="49"/>
    </row>
    <row r="4420" spans="1:8" x14ac:dyDescent="0.25">
      <c r="A4420" s="32" t="s">
        <v>6114</v>
      </c>
      <c r="B4420" s="32"/>
      <c r="C4420" s="32" t="s">
        <v>6115</v>
      </c>
      <c r="D4420" s="49">
        <f>VLOOKUP(A4420,'ASP drug price 2023'!$B$4:$E$741,4,FALSE)</f>
        <v>213.654</v>
      </c>
      <c r="E4420" s="49"/>
      <c r="F4420" s="32"/>
      <c r="G4420" s="49">
        <f t="shared" si="129"/>
        <v>321</v>
      </c>
      <c r="H4420" s="49"/>
    </row>
    <row r="4421" spans="1:8" x14ac:dyDescent="0.25">
      <c r="A4421" s="32" t="s">
        <v>6116</v>
      </c>
      <c r="B4421" s="32"/>
      <c r="C4421" s="32" t="s">
        <v>6117</v>
      </c>
      <c r="D4421" s="49">
        <f>VLOOKUP(A4421,'ASP drug price 2023'!$B$4:$E$741,4,FALSE)</f>
        <v>199.209</v>
      </c>
      <c r="E4421" s="49"/>
      <c r="F4421" s="32"/>
      <c r="G4421" s="49">
        <f t="shared" si="129"/>
        <v>299</v>
      </c>
      <c r="H4421" s="49"/>
    </row>
    <row r="4422" spans="1:8" x14ac:dyDescent="0.25">
      <c r="A4422" s="32" t="s">
        <v>6118</v>
      </c>
      <c r="B4422" s="32"/>
      <c r="C4422" s="32" t="s">
        <v>6119</v>
      </c>
      <c r="D4422" s="49">
        <f>VLOOKUP(A4422,'ASP drug price 2023'!$B$4:$E$741,4,FALSE)</f>
        <v>2.4830000000000001</v>
      </c>
      <c r="E4422" s="49"/>
      <c r="F4422" s="32"/>
      <c r="G4422" s="49">
        <f t="shared" si="129"/>
        <v>4</v>
      </c>
      <c r="H4422" s="49"/>
    </row>
    <row r="4423" spans="1:8" x14ac:dyDescent="0.25">
      <c r="A4423" s="32" t="s">
        <v>6120</v>
      </c>
      <c r="B4423" s="32"/>
      <c r="C4423" s="32" t="s">
        <v>6121</v>
      </c>
      <c r="D4423" s="49">
        <f>VLOOKUP(A4423,'ASP drug price 2023'!$B$4:$E$741,4,FALSE)</f>
        <v>45.061</v>
      </c>
      <c r="E4423" s="49"/>
      <c r="F4423" s="32"/>
      <c r="G4423" s="49">
        <f t="shared" si="129"/>
        <v>68</v>
      </c>
      <c r="H4423" s="49"/>
    </row>
    <row r="4424" spans="1:8" x14ac:dyDescent="0.25">
      <c r="A4424" s="32" t="s">
        <v>6122</v>
      </c>
      <c r="B4424" s="32"/>
      <c r="C4424" s="32" t="s">
        <v>6123</v>
      </c>
      <c r="D4424" s="49">
        <f>VLOOKUP(A4424,'ASP drug price 2023'!$B$4:$E$741,4,FALSE)</f>
        <v>245.96100000000001</v>
      </c>
      <c r="E4424" s="49"/>
      <c r="F4424" s="32"/>
      <c r="G4424" s="49">
        <f t="shared" si="129"/>
        <v>369</v>
      </c>
      <c r="H4424" s="49"/>
    </row>
    <row r="4425" spans="1:8" x14ac:dyDescent="0.25">
      <c r="A4425" s="32" t="s">
        <v>6124</v>
      </c>
      <c r="B4425" s="32"/>
      <c r="C4425" s="32" t="s">
        <v>6125</v>
      </c>
      <c r="D4425" s="49">
        <f>VLOOKUP(A4425,'ASP drug price 2023'!$B$4:$E$741,4,FALSE)</f>
        <v>70.353999999999999</v>
      </c>
      <c r="E4425" s="49"/>
      <c r="F4425" s="32"/>
      <c r="G4425" s="49">
        <f t="shared" si="129"/>
        <v>106</v>
      </c>
      <c r="H4425" s="49"/>
    </row>
    <row r="4426" spans="1:8" x14ac:dyDescent="0.25">
      <c r="A4426" s="32" t="s">
        <v>6126</v>
      </c>
      <c r="B4426" s="32"/>
      <c r="C4426" s="32" t="s">
        <v>6127</v>
      </c>
      <c r="D4426" s="49">
        <f>VLOOKUP(A4426,'ASP drug price 2023'!$B$4:$E$741,4,FALSE)</f>
        <v>1.6919999999999999</v>
      </c>
      <c r="E4426" s="49"/>
      <c r="F4426" s="32"/>
      <c r="G4426" s="49">
        <f t="shared" si="129"/>
        <v>3</v>
      </c>
      <c r="H4426" s="49"/>
    </row>
    <row r="4427" spans="1:8" x14ac:dyDescent="0.25">
      <c r="A4427" s="32" t="s">
        <v>6128</v>
      </c>
      <c r="B4427" s="32"/>
      <c r="C4427" s="32" t="s">
        <v>6129</v>
      </c>
      <c r="D4427" s="49">
        <f>VLOOKUP(A4427,'ASP drug price 2023'!$B$4:$E$741,4,FALSE)</f>
        <v>23.036999999999999</v>
      </c>
      <c r="E4427" s="49"/>
      <c r="F4427" s="32"/>
      <c r="G4427" s="49">
        <f t="shared" si="129"/>
        <v>35</v>
      </c>
      <c r="H4427" s="49"/>
    </row>
    <row r="4428" spans="1:8" x14ac:dyDescent="0.25">
      <c r="A4428" s="32" t="s">
        <v>6130</v>
      </c>
      <c r="B4428" s="32"/>
      <c r="C4428" s="32" t="s">
        <v>6131</v>
      </c>
      <c r="D4428" s="49">
        <f>VLOOKUP(A4428,'ASP drug price 2023'!$B$4:$E$741,4,FALSE)</f>
        <v>22.131</v>
      </c>
      <c r="E4428" s="49"/>
      <c r="F4428" s="32"/>
      <c r="G4428" s="49">
        <f t="shared" si="129"/>
        <v>34</v>
      </c>
      <c r="H4428" s="49"/>
    </row>
    <row r="4429" spans="1:8" x14ac:dyDescent="0.25">
      <c r="A4429" s="32" t="s">
        <v>6132</v>
      </c>
      <c r="B4429" s="32"/>
      <c r="C4429" s="32" t="s">
        <v>6133</v>
      </c>
      <c r="D4429" s="49" t="e">
        <f>VLOOKUP(A4429,'ASP drug price 2023'!$B$4:$E$741,4,FALSE)</f>
        <v>#N/A</v>
      </c>
      <c r="E4429" s="49"/>
      <c r="F4429" s="32"/>
      <c r="G4429" s="49" t="e">
        <f t="shared" ref="G4429:G4490" si="130">ROUNDUP(D4429*$O$2,0)</f>
        <v>#N/A</v>
      </c>
      <c r="H4429" s="49"/>
    </row>
    <row r="4430" spans="1:8" x14ac:dyDescent="0.25">
      <c r="A4430" s="32" t="s">
        <v>6134</v>
      </c>
      <c r="B4430" s="32"/>
      <c r="C4430" s="32" t="s">
        <v>6135</v>
      </c>
      <c r="D4430" s="49">
        <f>VLOOKUP(A4430,'ASP drug price 2023'!$B$4:$E$741,4,FALSE)</f>
        <v>1.02</v>
      </c>
      <c r="E4430" s="49"/>
      <c r="F4430" s="32"/>
      <c r="G4430" s="49">
        <f t="shared" si="130"/>
        <v>2</v>
      </c>
      <c r="H4430" s="49"/>
    </row>
    <row r="4431" spans="1:8" x14ac:dyDescent="0.25">
      <c r="A4431" s="32" t="s">
        <v>6136</v>
      </c>
      <c r="B4431" s="32"/>
      <c r="C4431" s="32" t="s">
        <v>6137</v>
      </c>
      <c r="D4431" s="49">
        <f>VLOOKUP(A4431,'ASP drug price 2023'!$B$4:$E$741,4,FALSE)</f>
        <v>604.79200000000003</v>
      </c>
      <c r="E4431" s="49"/>
      <c r="F4431" s="32"/>
      <c r="G4431" s="49">
        <f t="shared" si="130"/>
        <v>908</v>
      </c>
      <c r="H4431" s="49"/>
    </row>
    <row r="4432" spans="1:8" x14ac:dyDescent="0.25">
      <c r="A4432" s="32" t="s">
        <v>6138</v>
      </c>
      <c r="B4432" s="32"/>
      <c r="C4432" s="32" t="s">
        <v>6139</v>
      </c>
      <c r="D4432" s="49">
        <f>VLOOKUP(A4432,'ASP drug price 2023'!$B$4:$E$741,4,FALSE)</f>
        <v>4.2350000000000003</v>
      </c>
      <c r="E4432" s="49"/>
      <c r="F4432" s="32"/>
      <c r="G4432" s="49">
        <f t="shared" si="130"/>
        <v>7</v>
      </c>
      <c r="H4432" s="49"/>
    </row>
    <row r="4433" spans="1:8" x14ac:dyDescent="0.25">
      <c r="A4433" s="32" t="s">
        <v>6140</v>
      </c>
      <c r="B4433" s="32"/>
      <c r="C4433" s="32" t="s">
        <v>6141</v>
      </c>
      <c r="D4433" s="49">
        <f>VLOOKUP(A4433,'ASP drug price 2023'!$B$4:$E$741,4,FALSE)</f>
        <v>41.643999999999998</v>
      </c>
      <c r="E4433" s="49"/>
      <c r="F4433" s="32"/>
      <c r="G4433" s="49">
        <f t="shared" si="130"/>
        <v>63</v>
      </c>
      <c r="H4433" s="49"/>
    </row>
    <row r="4434" spans="1:8" x14ac:dyDescent="0.25">
      <c r="A4434" s="32" t="s">
        <v>6142</v>
      </c>
      <c r="B4434" s="32"/>
      <c r="C4434" s="32" t="s">
        <v>6143</v>
      </c>
      <c r="D4434" s="49">
        <f>VLOOKUP(A4434,'ASP drug price 2023'!$B$4:$E$741,4,FALSE)</f>
        <v>4.1239999999999997</v>
      </c>
      <c r="E4434" s="49"/>
      <c r="F4434" s="32"/>
      <c r="G4434" s="49">
        <f t="shared" si="130"/>
        <v>7</v>
      </c>
      <c r="H4434" s="49"/>
    </row>
    <row r="4435" spans="1:8" x14ac:dyDescent="0.25">
      <c r="A4435" s="32" t="s">
        <v>6144</v>
      </c>
      <c r="B4435" s="32"/>
      <c r="C4435" s="32" t="s">
        <v>6145</v>
      </c>
      <c r="D4435" s="49">
        <f>VLOOKUP(A4435,'ASP drug price 2023'!$B$4:$E$741,4,FALSE)</f>
        <v>0.57699999999999996</v>
      </c>
      <c r="E4435" s="49"/>
      <c r="F4435" s="32"/>
      <c r="G4435" s="49">
        <f t="shared" si="130"/>
        <v>1</v>
      </c>
      <c r="H4435" s="49"/>
    </row>
    <row r="4436" spans="1:8" x14ac:dyDescent="0.25">
      <c r="A4436" s="32" t="s">
        <v>6146</v>
      </c>
      <c r="B4436" s="32"/>
      <c r="C4436" s="32" t="s">
        <v>6147</v>
      </c>
      <c r="D4436" s="49">
        <f>VLOOKUP(A4436,'ASP drug price 2023'!$B$4:$E$741,4,FALSE)</f>
        <v>1.357</v>
      </c>
      <c r="E4436" s="49"/>
      <c r="F4436" s="32"/>
      <c r="G4436" s="49">
        <f t="shared" si="130"/>
        <v>3</v>
      </c>
      <c r="H4436" s="49"/>
    </row>
    <row r="4437" spans="1:8" x14ac:dyDescent="0.25">
      <c r="A4437" s="32" t="s">
        <v>6148</v>
      </c>
      <c r="B4437" s="32"/>
      <c r="C4437" s="32" t="s">
        <v>6149</v>
      </c>
      <c r="D4437" s="49">
        <f>VLOOKUP(A4437,'ASP drug price 2023'!$B$4:$E$741,4,FALSE)</f>
        <v>126.626</v>
      </c>
      <c r="E4437" s="49"/>
      <c r="F4437" s="32"/>
      <c r="G4437" s="49">
        <f t="shared" si="130"/>
        <v>190</v>
      </c>
      <c r="H4437" s="49"/>
    </row>
    <row r="4438" spans="1:8" x14ac:dyDescent="0.25">
      <c r="A4438" s="32" t="s">
        <v>6150</v>
      </c>
      <c r="B4438" s="32"/>
      <c r="C4438" s="32" t="s">
        <v>6151</v>
      </c>
      <c r="D4438" s="49">
        <f>VLOOKUP(A4438,'ASP drug price 2023'!$B$4:$E$741,4,FALSE)</f>
        <v>0.89400000000000002</v>
      </c>
      <c r="E4438" s="49"/>
      <c r="F4438" s="32"/>
      <c r="G4438" s="49">
        <f t="shared" si="130"/>
        <v>2</v>
      </c>
      <c r="H4438" s="49"/>
    </row>
    <row r="4439" spans="1:8" x14ac:dyDescent="0.25">
      <c r="A4439" s="32" t="s">
        <v>6152</v>
      </c>
      <c r="B4439" s="32"/>
      <c r="C4439" s="32" t="s">
        <v>6153</v>
      </c>
      <c r="D4439" s="49">
        <f>VLOOKUP(A4439,'ASP drug price 2023'!$B$4:$E$741,4,FALSE)</f>
        <v>105.6</v>
      </c>
      <c r="E4439" s="49"/>
      <c r="F4439" s="32"/>
      <c r="G4439" s="49">
        <f t="shared" si="130"/>
        <v>159</v>
      </c>
      <c r="H4439" s="49"/>
    </row>
    <row r="4440" spans="1:8" x14ac:dyDescent="0.25">
      <c r="A4440" s="32" t="s">
        <v>6154</v>
      </c>
      <c r="B4440" s="32"/>
      <c r="C4440" s="32" t="s">
        <v>6155</v>
      </c>
      <c r="D4440" s="49">
        <f>VLOOKUP(A4440,'ASP drug price 2023'!$B$4:$E$741,4,FALSE)</f>
        <v>2.516</v>
      </c>
      <c r="E4440" s="49"/>
      <c r="F4440" s="32"/>
      <c r="G4440" s="49">
        <f t="shared" si="130"/>
        <v>4</v>
      </c>
      <c r="H4440" s="49"/>
    </row>
    <row r="4441" spans="1:8" x14ac:dyDescent="0.25">
      <c r="A4441" s="32" t="s">
        <v>6156</v>
      </c>
      <c r="B4441" s="32"/>
      <c r="C4441" s="32" t="s">
        <v>6157</v>
      </c>
      <c r="D4441" s="49">
        <f>VLOOKUP(A4441,'ASP drug price 2023'!$B$4:$E$741,4,FALSE)</f>
        <v>2890.1680000000001</v>
      </c>
      <c r="E4441" s="49"/>
      <c r="F4441" s="32"/>
      <c r="G4441" s="49">
        <f t="shared" si="130"/>
        <v>4336</v>
      </c>
      <c r="H4441" s="49"/>
    </row>
    <row r="4442" spans="1:8" x14ac:dyDescent="0.25">
      <c r="A4442" s="32" t="s">
        <v>6158</v>
      </c>
      <c r="B4442" s="32"/>
      <c r="C4442" s="32" t="s">
        <v>6159</v>
      </c>
      <c r="D4442" s="49">
        <f>VLOOKUP(A4442,'ASP drug price 2023'!$B$4:$E$741,4,FALSE)</f>
        <v>3.5019999999999998</v>
      </c>
      <c r="E4442" s="49"/>
      <c r="F4442" s="32"/>
      <c r="G4442" s="49">
        <f t="shared" si="130"/>
        <v>6</v>
      </c>
      <c r="H4442" s="49"/>
    </row>
    <row r="4443" spans="1:8" x14ac:dyDescent="0.25">
      <c r="A4443" s="32" t="s">
        <v>6160</v>
      </c>
      <c r="B4443" s="32"/>
      <c r="C4443" s="32" t="s">
        <v>6161</v>
      </c>
      <c r="D4443" s="49">
        <f>VLOOKUP(A4443,'ASP drug price 2023'!$B$4:$E$741,4,FALSE)</f>
        <v>567.92899999999997</v>
      </c>
      <c r="E4443" s="49"/>
      <c r="F4443" s="32"/>
      <c r="G4443" s="49">
        <f t="shared" si="130"/>
        <v>852</v>
      </c>
      <c r="H4443" s="49"/>
    </row>
    <row r="4444" spans="1:8" x14ac:dyDescent="0.25">
      <c r="A4444" s="32" t="s">
        <v>6162</v>
      </c>
      <c r="B4444" s="32"/>
      <c r="C4444" s="32" t="s">
        <v>6163</v>
      </c>
      <c r="D4444" s="49">
        <f>VLOOKUP(A4444,'ASP drug price 2023'!$B$4:$E$741,4,FALSE)</f>
        <v>2.4279999999999999</v>
      </c>
      <c r="E4444" s="49"/>
      <c r="F4444" s="32"/>
      <c r="G4444" s="49">
        <f t="shared" si="130"/>
        <v>4</v>
      </c>
      <c r="H4444" s="49"/>
    </row>
    <row r="4445" spans="1:8" x14ac:dyDescent="0.25">
      <c r="A4445" s="32" t="s">
        <v>6164</v>
      </c>
      <c r="B4445" s="32"/>
      <c r="C4445" s="32" t="s">
        <v>6165</v>
      </c>
      <c r="D4445" s="49">
        <f>VLOOKUP(A4445,'ASP drug price 2023'!$B$4:$E$741,4,FALSE)</f>
        <v>118.648</v>
      </c>
      <c r="E4445" s="49"/>
      <c r="F4445" s="32"/>
      <c r="G4445" s="49">
        <f t="shared" si="130"/>
        <v>178</v>
      </c>
      <c r="H4445" s="49"/>
    </row>
    <row r="4446" spans="1:8" x14ac:dyDescent="0.25">
      <c r="A4446" s="32" t="s">
        <v>6166</v>
      </c>
      <c r="B4446" s="32"/>
      <c r="C4446" s="32" t="s">
        <v>6167</v>
      </c>
      <c r="D4446" s="49">
        <f>VLOOKUP(A4446,'ASP drug price 2023'!$B$4:$E$741,4,FALSE)</f>
        <v>25.654</v>
      </c>
      <c r="E4446" s="49"/>
      <c r="F4446" s="32"/>
      <c r="G4446" s="49">
        <f t="shared" si="130"/>
        <v>39</v>
      </c>
      <c r="H4446" s="49"/>
    </row>
    <row r="4447" spans="1:8" x14ac:dyDescent="0.25">
      <c r="A4447" s="32" t="s">
        <v>6168</v>
      </c>
      <c r="B4447" s="32"/>
      <c r="C4447" s="32" t="s">
        <v>6169</v>
      </c>
      <c r="D4447" s="49">
        <f>VLOOKUP(A4447,'ASP drug price 2023'!$B$4:$E$741,4,FALSE)</f>
        <v>1.718</v>
      </c>
      <c r="E4447" s="49"/>
      <c r="F4447" s="32"/>
      <c r="G4447" s="49">
        <f t="shared" si="130"/>
        <v>3</v>
      </c>
      <c r="H4447" s="49"/>
    </row>
    <row r="4448" spans="1:8" x14ac:dyDescent="0.25">
      <c r="A4448" s="32" t="s">
        <v>6170</v>
      </c>
      <c r="B4448" s="32"/>
      <c r="C4448" s="32" t="s">
        <v>6171</v>
      </c>
      <c r="D4448" s="49">
        <f>VLOOKUP(A4448,'ASP drug price 2023'!$B$4:$E$741,4,FALSE)</f>
        <v>40.432000000000002</v>
      </c>
      <c r="E4448" s="49"/>
      <c r="F4448" s="32"/>
      <c r="G4448" s="49">
        <f t="shared" si="130"/>
        <v>61</v>
      </c>
      <c r="H4448" s="49"/>
    </row>
    <row r="4449" spans="1:8" x14ac:dyDescent="0.25">
      <c r="A4449" s="32" t="s">
        <v>6172</v>
      </c>
      <c r="B4449" s="32"/>
      <c r="C4449" s="32" t="s">
        <v>6173</v>
      </c>
      <c r="D4449" s="49">
        <f>VLOOKUP(A4449,'ASP drug price 2023'!$B$4:$E$741,4,FALSE)</f>
        <v>32.573999999999998</v>
      </c>
      <c r="E4449" s="49"/>
      <c r="F4449" s="32"/>
      <c r="G4449" s="49">
        <f t="shared" si="130"/>
        <v>49</v>
      </c>
      <c r="H4449" s="49"/>
    </row>
    <row r="4450" spans="1:8" x14ac:dyDescent="0.25">
      <c r="A4450" s="32" t="s">
        <v>6174</v>
      </c>
      <c r="B4450" s="32"/>
      <c r="C4450" s="32" t="s">
        <v>6175</v>
      </c>
      <c r="D4450" s="49">
        <f>VLOOKUP(A4450,'ASP drug price 2023'!$B$4:$E$741,4,FALSE)</f>
        <v>188.33099999999999</v>
      </c>
      <c r="E4450" s="49"/>
      <c r="F4450" s="32"/>
      <c r="G4450" s="49">
        <f t="shared" si="130"/>
        <v>283</v>
      </c>
      <c r="H4450" s="49"/>
    </row>
    <row r="4451" spans="1:8" x14ac:dyDescent="0.25">
      <c r="A4451" s="32" t="s">
        <v>6176</v>
      </c>
      <c r="B4451" s="32"/>
      <c r="C4451" s="32" t="s">
        <v>6177</v>
      </c>
      <c r="D4451" s="49">
        <f>VLOOKUP(A4451,'ASP drug price 2023'!$B$4:$E$741,4,FALSE)</f>
        <v>12.598000000000001</v>
      </c>
      <c r="E4451" s="49"/>
      <c r="F4451" s="32"/>
      <c r="G4451" s="49">
        <f t="shared" si="130"/>
        <v>19</v>
      </c>
      <c r="H4451" s="49"/>
    </row>
    <row r="4452" spans="1:8" x14ac:dyDescent="0.25">
      <c r="A4452" s="32" t="s">
        <v>6178</v>
      </c>
      <c r="B4452" s="32"/>
      <c r="C4452" s="32" t="s">
        <v>6179</v>
      </c>
      <c r="D4452" s="49" t="e">
        <f>VLOOKUP(A4452,'ASP drug price 2023'!$B$4:$E$741,4,FALSE)</f>
        <v>#N/A</v>
      </c>
      <c r="E4452" s="49"/>
      <c r="F4452" s="32"/>
      <c r="G4452" s="49" t="e">
        <f t="shared" si="130"/>
        <v>#N/A</v>
      </c>
      <c r="H4452" s="49"/>
    </row>
    <row r="4453" spans="1:8" x14ac:dyDescent="0.25">
      <c r="A4453" s="32" t="s">
        <v>6180</v>
      </c>
      <c r="B4453" s="32"/>
      <c r="C4453" s="32" t="s">
        <v>6181</v>
      </c>
      <c r="D4453" s="49">
        <f>VLOOKUP(A4453,'ASP drug price 2023'!$B$4:$E$741,4,FALSE)</f>
        <v>43324.603000000003</v>
      </c>
      <c r="E4453" s="49"/>
      <c r="F4453" s="32"/>
      <c r="G4453" s="49">
        <f t="shared" si="130"/>
        <v>64987</v>
      </c>
      <c r="H4453" s="49"/>
    </row>
    <row r="4454" spans="1:8" x14ac:dyDescent="0.25">
      <c r="A4454" s="32" t="s">
        <v>6182</v>
      </c>
      <c r="B4454" s="32"/>
      <c r="C4454" s="32" t="s">
        <v>6183</v>
      </c>
      <c r="D4454" s="49">
        <f>VLOOKUP(A4454,'ASP drug price 2023'!$B$4:$E$741,4,FALSE)</f>
        <v>165.76900000000001</v>
      </c>
      <c r="E4454" s="49"/>
      <c r="F4454" s="32"/>
      <c r="G4454" s="49">
        <f t="shared" si="130"/>
        <v>249</v>
      </c>
      <c r="H4454" s="49"/>
    </row>
    <row r="4455" spans="1:8" x14ac:dyDescent="0.25">
      <c r="A4455" s="32" t="s">
        <v>6184</v>
      </c>
      <c r="B4455" s="32"/>
      <c r="C4455" s="32" t="s">
        <v>6185</v>
      </c>
      <c r="D4455" s="49" t="e">
        <f>VLOOKUP(A4455,'ASP drug price 2023'!$B$4:$E$741,4,FALSE)</f>
        <v>#N/A</v>
      </c>
      <c r="E4455" s="49"/>
      <c r="F4455" s="32"/>
      <c r="G4455" s="49" t="e">
        <f t="shared" si="130"/>
        <v>#N/A</v>
      </c>
      <c r="H4455" s="49"/>
    </row>
    <row r="4456" spans="1:8" x14ac:dyDescent="0.25">
      <c r="A4456" s="32" t="s">
        <v>6186</v>
      </c>
      <c r="B4456" s="32"/>
      <c r="C4456" s="32" t="s">
        <v>6187</v>
      </c>
      <c r="D4456" s="49">
        <f>VLOOKUP(A4456,'ASP drug price 2023'!$B$4:$E$741,4,FALSE)</f>
        <v>220.661</v>
      </c>
      <c r="E4456" s="49"/>
      <c r="F4456" s="32"/>
      <c r="G4456" s="49">
        <f t="shared" si="130"/>
        <v>331</v>
      </c>
      <c r="H4456" s="49"/>
    </row>
    <row r="4457" spans="1:8" x14ac:dyDescent="0.25">
      <c r="A4457" s="32" t="s">
        <v>6188</v>
      </c>
      <c r="B4457" s="32"/>
      <c r="C4457" s="32" t="s">
        <v>6189</v>
      </c>
      <c r="D4457" s="49">
        <f>VLOOKUP(A4457,'ASP drug price 2023'!$B$4:$E$741,4,FALSE)</f>
        <v>0.219</v>
      </c>
      <c r="E4457" s="49"/>
      <c r="F4457" s="32"/>
      <c r="G4457" s="49">
        <f t="shared" si="130"/>
        <v>1</v>
      </c>
      <c r="H4457" s="49"/>
    </row>
    <row r="4458" spans="1:8" x14ac:dyDescent="0.25">
      <c r="A4458" s="32" t="s">
        <v>6190</v>
      </c>
      <c r="B4458" s="32"/>
      <c r="C4458" s="32" t="s">
        <v>6189</v>
      </c>
      <c r="D4458" s="49">
        <f>VLOOKUP(A4458,'ASP drug price 2023'!$B$4:$E$741,4,FALSE)</f>
        <v>2.1909999999999998</v>
      </c>
      <c r="E4458" s="49"/>
      <c r="F4458" s="32"/>
      <c r="G4458" s="49">
        <f t="shared" si="130"/>
        <v>4</v>
      </c>
      <c r="H4458" s="49"/>
    </row>
    <row r="4459" spans="1:8" x14ac:dyDescent="0.25">
      <c r="A4459" s="32" t="s">
        <v>6191</v>
      </c>
      <c r="B4459" s="32"/>
      <c r="C4459" s="32" t="s">
        <v>6192</v>
      </c>
      <c r="D4459" s="49">
        <f>VLOOKUP(A4459,'ASP drug price 2023'!$B$4:$E$741,4,FALSE)</f>
        <v>135.28299999999999</v>
      </c>
      <c r="E4459" s="49"/>
      <c r="F4459" s="32"/>
      <c r="G4459" s="49">
        <f t="shared" si="130"/>
        <v>203</v>
      </c>
      <c r="H4459" s="49"/>
    </row>
    <row r="4460" spans="1:8" x14ac:dyDescent="0.25">
      <c r="A4460" s="32" t="s">
        <v>6193</v>
      </c>
      <c r="B4460" s="32"/>
      <c r="C4460" s="32" t="s">
        <v>6194</v>
      </c>
      <c r="D4460" s="49">
        <f>VLOOKUP(A4460,'ASP drug price 2023'!$B$4:$E$741,4,FALSE)</f>
        <v>7.6999999999999999E-2</v>
      </c>
      <c r="E4460" s="49"/>
      <c r="F4460" s="32"/>
      <c r="G4460" s="49">
        <f t="shared" si="130"/>
        <v>1</v>
      </c>
      <c r="H4460" s="49"/>
    </row>
    <row r="4461" spans="1:8" x14ac:dyDescent="0.25">
      <c r="A4461" s="32" t="s">
        <v>6195</v>
      </c>
      <c r="B4461" s="32"/>
      <c r="C4461" s="32" t="s">
        <v>6196</v>
      </c>
      <c r="D4461" s="49">
        <f>VLOOKUP(A4461,'ASP drug price 2023'!$B$4:$E$741,4,FALSE)</f>
        <v>11.975</v>
      </c>
      <c r="E4461" s="49"/>
      <c r="F4461" s="32"/>
      <c r="G4461" s="49">
        <f t="shared" si="130"/>
        <v>18</v>
      </c>
      <c r="H4461" s="49"/>
    </row>
    <row r="4462" spans="1:8" x14ac:dyDescent="0.25">
      <c r="A4462" s="32" t="s">
        <v>6197</v>
      </c>
      <c r="B4462" s="32"/>
      <c r="C4462" s="32" t="s">
        <v>6198</v>
      </c>
      <c r="D4462" s="49">
        <f>VLOOKUP(A4462,'ASP drug price 2023'!$B$4:$E$741,4,FALSE)</f>
        <v>23577.008000000002</v>
      </c>
      <c r="E4462" s="49"/>
      <c r="F4462" s="32"/>
      <c r="G4462" s="49">
        <f t="shared" si="130"/>
        <v>35366</v>
      </c>
      <c r="H4462" s="49"/>
    </row>
    <row r="4463" spans="1:8" x14ac:dyDescent="0.25">
      <c r="A4463" s="32" t="s">
        <v>6199</v>
      </c>
      <c r="B4463" s="32"/>
      <c r="C4463" s="32" t="s">
        <v>6200</v>
      </c>
      <c r="D4463" s="49">
        <f>VLOOKUP(A4463,'ASP drug price 2023'!$B$4:$E$741,4,FALSE)</f>
        <v>0.115</v>
      </c>
      <c r="E4463" s="49"/>
      <c r="F4463" s="32"/>
      <c r="G4463" s="49">
        <f t="shared" si="130"/>
        <v>1</v>
      </c>
      <c r="H4463" s="49"/>
    </row>
    <row r="4464" spans="1:8" x14ac:dyDescent="0.25">
      <c r="A4464" s="32" t="s">
        <v>6201</v>
      </c>
      <c r="B4464" s="32"/>
      <c r="C4464" s="32" t="s">
        <v>6202</v>
      </c>
      <c r="D4464" s="49">
        <f>VLOOKUP(A4464,'ASP drug price 2023'!$B$4:$E$741,4,FALSE)</f>
        <v>2320.116</v>
      </c>
      <c r="E4464" s="49"/>
      <c r="F4464" s="32"/>
      <c r="G4464" s="49">
        <f t="shared" si="130"/>
        <v>3481</v>
      </c>
      <c r="H4464" s="49"/>
    </row>
    <row r="4465" spans="1:8" x14ac:dyDescent="0.25">
      <c r="A4465" s="32" t="s">
        <v>6203</v>
      </c>
      <c r="B4465" s="32"/>
      <c r="C4465" s="32" t="s">
        <v>6204</v>
      </c>
      <c r="D4465" s="49">
        <f>VLOOKUP(A4465,'ASP drug price 2023'!$B$4:$E$741,4,FALSE)</f>
        <v>53.914000000000001</v>
      </c>
      <c r="E4465" s="49"/>
      <c r="F4465" s="32"/>
      <c r="G4465" s="49">
        <f t="shared" si="130"/>
        <v>81</v>
      </c>
      <c r="H4465" s="49"/>
    </row>
    <row r="4466" spans="1:8" x14ac:dyDescent="0.25">
      <c r="A4466" s="32" t="s">
        <v>6205</v>
      </c>
      <c r="B4466" s="32"/>
      <c r="C4466" s="32" t="s">
        <v>6206</v>
      </c>
      <c r="D4466" s="49">
        <f>VLOOKUP(A4466,'ASP drug price 2023'!$B$4:$E$741,4,FALSE)</f>
        <v>44.47</v>
      </c>
      <c r="E4466" s="49"/>
      <c r="F4466" s="32"/>
      <c r="G4466" s="49">
        <f t="shared" si="130"/>
        <v>67</v>
      </c>
      <c r="H4466" s="49"/>
    </row>
    <row r="4467" spans="1:8" x14ac:dyDescent="0.25">
      <c r="A4467" s="32" t="s">
        <v>6207</v>
      </c>
      <c r="B4467" s="32"/>
      <c r="C4467" s="32" t="s">
        <v>6208</v>
      </c>
      <c r="D4467" s="49">
        <f>VLOOKUP(A4467,'ASP drug price 2023'!$B$4:$E$741,4,FALSE)</f>
        <v>54.884</v>
      </c>
      <c r="E4467" s="49"/>
      <c r="F4467" s="32"/>
      <c r="G4467" s="49">
        <f t="shared" si="130"/>
        <v>83</v>
      </c>
      <c r="H4467" s="49"/>
    </row>
    <row r="4468" spans="1:8" x14ac:dyDescent="0.25">
      <c r="A4468" s="32" t="s">
        <v>6209</v>
      </c>
      <c r="B4468" s="32"/>
      <c r="C4468" s="32" t="s">
        <v>6210</v>
      </c>
      <c r="D4468" s="49">
        <f>VLOOKUP(A4468,'ASP drug price 2023'!$B$4:$E$741,4,FALSE)</f>
        <v>30.001000000000001</v>
      </c>
      <c r="E4468" s="49"/>
      <c r="F4468" s="32"/>
      <c r="G4468" s="49">
        <f t="shared" si="130"/>
        <v>46</v>
      </c>
      <c r="H4468" s="49"/>
    </row>
    <row r="4469" spans="1:8" x14ac:dyDescent="0.25">
      <c r="A4469" s="32" t="s">
        <v>6211</v>
      </c>
      <c r="B4469" s="32"/>
      <c r="C4469" s="32" t="s">
        <v>6212</v>
      </c>
      <c r="D4469" s="49">
        <f>VLOOKUP(A4469,'ASP drug price 2023'!$B$4:$E$741,4,FALSE)</f>
        <v>66.947999999999993</v>
      </c>
      <c r="E4469" s="49"/>
      <c r="F4469" s="32"/>
      <c r="G4469" s="49">
        <f t="shared" si="130"/>
        <v>101</v>
      </c>
      <c r="H4469" s="49"/>
    </row>
    <row r="4470" spans="1:8" x14ac:dyDescent="0.25">
      <c r="A4470" s="32" t="s">
        <v>6213</v>
      </c>
      <c r="B4470" s="32"/>
      <c r="C4470" s="32" t="s">
        <v>6214</v>
      </c>
      <c r="D4470" s="49">
        <f>VLOOKUP(A4470,'ASP drug price 2023'!$B$4:$E$741,4,FALSE)</f>
        <v>63.957000000000001</v>
      </c>
      <c r="E4470" s="49"/>
      <c r="F4470" s="32"/>
      <c r="G4470" s="49">
        <f t="shared" si="130"/>
        <v>96</v>
      </c>
      <c r="H4470" s="49"/>
    </row>
    <row r="4471" spans="1:8" x14ac:dyDescent="0.25">
      <c r="A4471" s="32" t="s">
        <v>6215</v>
      </c>
      <c r="B4471" s="32"/>
      <c r="C4471" s="32" t="s">
        <v>6216</v>
      </c>
      <c r="D4471" s="49">
        <f>VLOOKUP(A4471,'ASP drug price 2023'!$B$4:$E$741,4,FALSE)</f>
        <v>143.51</v>
      </c>
      <c r="E4471" s="49"/>
      <c r="F4471" s="32"/>
      <c r="G4471" s="49">
        <f t="shared" si="130"/>
        <v>216</v>
      </c>
      <c r="H4471" s="49"/>
    </row>
    <row r="4472" spans="1:8" x14ac:dyDescent="0.25">
      <c r="A4472" s="32" t="s">
        <v>6217</v>
      </c>
      <c r="B4472" s="32"/>
      <c r="C4472" s="32" t="s">
        <v>6218</v>
      </c>
      <c r="D4472" s="49">
        <f>VLOOKUP(A4472,'ASP drug price 2023'!$B$4:$E$741,4,FALSE)</f>
        <v>27.681000000000001</v>
      </c>
      <c r="E4472" s="49"/>
      <c r="F4472" s="32"/>
      <c r="G4472" s="49">
        <f t="shared" si="130"/>
        <v>42</v>
      </c>
      <c r="H4472" s="49"/>
    </row>
    <row r="4473" spans="1:8" x14ac:dyDescent="0.25">
      <c r="A4473" s="32" t="s">
        <v>6219</v>
      </c>
      <c r="B4473" s="32"/>
      <c r="C4473" s="32" t="s">
        <v>6220</v>
      </c>
      <c r="D4473" s="49">
        <f>VLOOKUP(A4473,'ASP drug price 2023'!$B$4:$E$741,4,FALSE)</f>
        <v>14.407999999999999</v>
      </c>
      <c r="E4473" s="49"/>
      <c r="F4473" s="32"/>
      <c r="G4473" s="49">
        <f t="shared" si="130"/>
        <v>22</v>
      </c>
      <c r="H4473" s="49"/>
    </row>
    <row r="4474" spans="1:8" x14ac:dyDescent="0.25">
      <c r="A4474" s="32" t="s">
        <v>6221</v>
      </c>
      <c r="B4474" s="32"/>
      <c r="C4474" s="32" t="s">
        <v>6222</v>
      </c>
      <c r="D4474" s="49">
        <f>VLOOKUP(A4474,'ASP drug price 2023'!$B$4:$E$741,4,FALSE)</f>
        <v>339.33199999999999</v>
      </c>
      <c r="E4474" s="49"/>
      <c r="F4474" s="32"/>
      <c r="G4474" s="49">
        <f t="shared" si="130"/>
        <v>509</v>
      </c>
      <c r="H4474" s="49"/>
    </row>
    <row r="4475" spans="1:8" x14ac:dyDescent="0.25">
      <c r="A4475" s="32" t="s">
        <v>6223</v>
      </c>
      <c r="B4475" s="32"/>
      <c r="C4475" s="32" t="s">
        <v>6224</v>
      </c>
      <c r="D4475" s="49">
        <f>VLOOKUP(A4475,'ASP drug price 2023'!$B$4:$E$741,4,FALSE)</f>
        <v>66.863</v>
      </c>
      <c r="E4475" s="49"/>
      <c r="F4475" s="32"/>
      <c r="G4475" s="49">
        <f t="shared" si="130"/>
        <v>101</v>
      </c>
      <c r="H4475" s="49"/>
    </row>
    <row r="4476" spans="1:8" x14ac:dyDescent="0.25">
      <c r="A4476" s="32" t="s">
        <v>6225</v>
      </c>
      <c r="B4476" s="32"/>
      <c r="C4476" s="32" t="s">
        <v>6226</v>
      </c>
      <c r="D4476" s="49" t="e">
        <f>VLOOKUP(A4476,'ASP drug price 2023'!$B$4:$E$741,4,FALSE)</f>
        <v>#N/A</v>
      </c>
      <c r="E4476" s="49"/>
      <c r="F4476" s="32"/>
      <c r="G4476" s="49" t="e">
        <f t="shared" si="130"/>
        <v>#N/A</v>
      </c>
      <c r="H4476" s="49"/>
    </row>
    <row r="4477" spans="1:8" x14ac:dyDescent="0.25">
      <c r="A4477" s="32" t="s">
        <v>6227</v>
      </c>
      <c r="B4477" s="32"/>
      <c r="C4477" s="32" t="s">
        <v>6228</v>
      </c>
      <c r="D4477" s="49" t="e">
        <f>VLOOKUP(A4477,'ASP drug price 2023'!$B$4:$E$741,4,FALSE)</f>
        <v>#N/A</v>
      </c>
      <c r="E4477" s="49"/>
      <c r="F4477" s="32"/>
      <c r="G4477" s="49" t="e">
        <f t="shared" si="130"/>
        <v>#N/A</v>
      </c>
      <c r="H4477" s="49"/>
    </row>
    <row r="4478" spans="1:8" x14ac:dyDescent="0.25">
      <c r="A4478" s="32" t="s">
        <v>6229</v>
      </c>
      <c r="B4478" s="32"/>
      <c r="C4478" s="32" t="s">
        <v>6230</v>
      </c>
      <c r="D4478" s="49">
        <f>VLOOKUP(A4478,'ASP drug price 2023'!$B$4:$E$741,4,FALSE)</f>
        <v>370.18400000000003</v>
      </c>
      <c r="E4478" s="49"/>
      <c r="F4478" s="32"/>
      <c r="G4478" s="49">
        <f t="shared" si="130"/>
        <v>556</v>
      </c>
      <c r="H4478" s="49"/>
    </row>
    <row r="4479" spans="1:8" x14ac:dyDescent="0.25">
      <c r="A4479" s="32" t="s">
        <v>6231</v>
      </c>
      <c r="B4479" s="32"/>
      <c r="C4479" s="32" t="s">
        <v>6232</v>
      </c>
      <c r="D4479" s="49">
        <f>VLOOKUP(A4479,'ASP drug price 2023'!$B$4:$E$741,4,FALSE)</f>
        <v>10.411</v>
      </c>
      <c r="E4479" s="49"/>
      <c r="F4479" s="32"/>
      <c r="G4479" s="49">
        <f t="shared" si="130"/>
        <v>16</v>
      </c>
      <c r="H4479" s="49"/>
    </row>
    <row r="4480" spans="1:8" x14ac:dyDescent="0.25">
      <c r="A4480" s="32" t="s">
        <v>6233</v>
      </c>
      <c r="B4480" s="32"/>
      <c r="C4480" s="32" t="s">
        <v>6234</v>
      </c>
      <c r="D4480" s="49">
        <f>VLOOKUP(A4480,'ASP drug price 2023'!$B$4:$E$741,4,FALSE)</f>
        <v>35.200000000000003</v>
      </c>
      <c r="E4480" s="49"/>
      <c r="F4480" s="32"/>
      <c r="G4480" s="49">
        <f t="shared" si="130"/>
        <v>53</v>
      </c>
      <c r="H4480" s="49"/>
    </row>
    <row r="4481" spans="1:8" x14ac:dyDescent="0.25">
      <c r="A4481" s="32" t="s">
        <v>6235</v>
      </c>
      <c r="B4481" s="32"/>
      <c r="C4481" s="32" t="s">
        <v>6236</v>
      </c>
      <c r="D4481" s="49">
        <f>VLOOKUP(A4481,'ASP drug price 2023'!$B$4:$E$741,4,FALSE)</f>
        <v>0.82399999999999995</v>
      </c>
      <c r="E4481" s="49"/>
      <c r="F4481" s="32"/>
      <c r="G4481" s="49">
        <f t="shared" si="130"/>
        <v>2</v>
      </c>
      <c r="H4481" s="49"/>
    </row>
    <row r="4482" spans="1:8" x14ac:dyDescent="0.25">
      <c r="A4482" s="32" t="s">
        <v>6237</v>
      </c>
      <c r="B4482" s="32"/>
      <c r="C4482" s="32" t="s">
        <v>6238</v>
      </c>
      <c r="D4482" s="49">
        <f>VLOOKUP(A4482,'ASP drug price 2023'!$B$4:$E$741,4,FALSE)</f>
        <v>36.270000000000003</v>
      </c>
      <c r="E4482" s="49"/>
      <c r="F4482" s="32"/>
      <c r="G4482" s="49">
        <f t="shared" si="130"/>
        <v>55</v>
      </c>
      <c r="H4482" s="49"/>
    </row>
    <row r="4483" spans="1:8" x14ac:dyDescent="0.25">
      <c r="A4483" s="32" t="s">
        <v>6239</v>
      </c>
      <c r="B4483" s="32"/>
      <c r="C4483" s="32" t="s">
        <v>6240</v>
      </c>
      <c r="D4483" s="49">
        <f>VLOOKUP(A4483,'ASP drug price 2023'!$B$4:$E$741,4,FALSE)</f>
        <v>82.742999999999995</v>
      </c>
      <c r="E4483" s="49"/>
      <c r="F4483" s="32"/>
      <c r="G4483" s="49">
        <f t="shared" si="130"/>
        <v>125</v>
      </c>
      <c r="H4483" s="49"/>
    </row>
    <row r="4484" spans="1:8" x14ac:dyDescent="0.25">
      <c r="A4484" s="32" t="s">
        <v>6241</v>
      </c>
      <c r="B4484" s="32"/>
      <c r="C4484" s="32" t="s">
        <v>6242</v>
      </c>
      <c r="D4484" s="49">
        <f>VLOOKUP(A4484,'ASP drug price 2023'!$B$4:$E$741,4,FALSE)</f>
        <v>1431.385</v>
      </c>
      <c r="E4484" s="49"/>
      <c r="F4484" s="32"/>
      <c r="G4484" s="49">
        <f t="shared" si="130"/>
        <v>2148</v>
      </c>
      <c r="H4484" s="49"/>
    </row>
    <row r="4485" spans="1:8" x14ac:dyDescent="0.25">
      <c r="A4485" s="32" t="s">
        <v>6243</v>
      </c>
      <c r="B4485" s="32"/>
      <c r="C4485" s="32" t="s">
        <v>6244</v>
      </c>
      <c r="D4485" s="49">
        <f>VLOOKUP(A4485,'ASP drug price 2023'!$B$4:$E$741,4,FALSE)</f>
        <v>3.9329999999999998</v>
      </c>
      <c r="E4485" s="49"/>
      <c r="F4485" s="32"/>
      <c r="G4485" s="49">
        <f t="shared" si="130"/>
        <v>6</v>
      </c>
      <c r="H4485" s="49"/>
    </row>
    <row r="4486" spans="1:8" x14ac:dyDescent="0.25">
      <c r="A4486" s="32" t="s">
        <v>6245</v>
      </c>
      <c r="B4486" s="32"/>
      <c r="C4486" s="32" t="s">
        <v>6246</v>
      </c>
      <c r="D4486" s="49">
        <f>VLOOKUP(A4486,'ASP drug price 2023'!$B$4:$E$741,4,FALSE)</f>
        <v>4.9420000000000002</v>
      </c>
      <c r="E4486" s="49"/>
      <c r="F4486" s="32"/>
      <c r="G4486" s="49">
        <f t="shared" si="130"/>
        <v>8</v>
      </c>
      <c r="H4486" s="49"/>
    </row>
    <row r="4487" spans="1:8" x14ac:dyDescent="0.25">
      <c r="A4487" s="32" t="s">
        <v>6247</v>
      </c>
      <c r="B4487" s="32"/>
      <c r="C4487" s="32" t="s">
        <v>6248</v>
      </c>
      <c r="D4487" s="49" t="e">
        <f>VLOOKUP(A4487,'ASP drug price 2023'!$B$4:$E$741,4,FALSE)</f>
        <v>#N/A</v>
      </c>
      <c r="E4487" s="49"/>
      <c r="F4487" s="32"/>
      <c r="G4487" s="49" t="e">
        <f t="shared" si="130"/>
        <v>#N/A</v>
      </c>
      <c r="H4487" s="49"/>
    </row>
    <row r="4488" spans="1:8" x14ac:dyDescent="0.25">
      <c r="A4488" s="32" t="s">
        <v>6249</v>
      </c>
      <c r="B4488" s="32"/>
      <c r="C4488" s="32" t="s">
        <v>6250</v>
      </c>
      <c r="D4488" s="49">
        <f>VLOOKUP(A4488,'ASP drug price 2023'!$B$4:$E$741,4,FALSE)</f>
        <v>9.2509999999999994</v>
      </c>
      <c r="E4488" s="49"/>
      <c r="F4488" s="32"/>
      <c r="G4488" s="49">
        <f t="shared" si="130"/>
        <v>14</v>
      </c>
      <c r="H4488" s="49"/>
    </row>
    <row r="4489" spans="1:8" x14ac:dyDescent="0.25">
      <c r="A4489" s="32" t="s">
        <v>6251</v>
      </c>
      <c r="B4489" s="32"/>
      <c r="C4489" s="32" t="s">
        <v>6252</v>
      </c>
      <c r="D4489" s="49">
        <f>VLOOKUP(A4489,'ASP drug price 2023'!$B$4:$E$741,4,FALSE)</f>
        <v>12.661</v>
      </c>
      <c r="E4489" s="49"/>
      <c r="F4489" s="32"/>
      <c r="G4489" s="49">
        <f t="shared" si="130"/>
        <v>19</v>
      </c>
      <c r="H4489" s="49"/>
    </row>
    <row r="4490" spans="1:8" x14ac:dyDescent="0.25">
      <c r="A4490" s="32" t="s">
        <v>6253</v>
      </c>
      <c r="B4490" s="32"/>
      <c r="C4490" s="32" t="s">
        <v>6254</v>
      </c>
      <c r="D4490" s="49">
        <f>VLOOKUP(A4490,'ASP drug price 2023'!$B$4:$E$741,4,FALSE)</f>
        <v>7.0060000000000002</v>
      </c>
      <c r="E4490" s="49"/>
      <c r="F4490" s="32"/>
      <c r="G4490" s="49">
        <f t="shared" si="130"/>
        <v>11</v>
      </c>
      <c r="H4490" s="49"/>
    </row>
    <row r="4491" spans="1:8" x14ac:dyDescent="0.25">
      <c r="A4491" s="35" t="s">
        <v>2912</v>
      </c>
      <c r="B4491" s="35"/>
      <c r="C4491" s="35" t="s">
        <v>3013</v>
      </c>
      <c r="D4491" s="51">
        <f>VLOOKUP(A4491,'ASP drug price 2023'!$B$4:$E$741,4,FALSE)</f>
        <v>10.554500000000001</v>
      </c>
      <c r="E4491" s="51"/>
      <c r="F4491" s="35"/>
      <c r="G4491" s="51">
        <f>ROUNDUP(D4491*$P$2,0)</f>
        <v>16</v>
      </c>
      <c r="H4491" s="51"/>
    </row>
    <row r="4492" spans="1:8" x14ac:dyDescent="0.25">
      <c r="A4492" s="35" t="s">
        <v>2913</v>
      </c>
      <c r="B4492" s="35"/>
      <c r="C4492" s="35" t="s">
        <v>3014</v>
      </c>
      <c r="D4492" s="51">
        <f>VLOOKUP(A4492,'ASP drug price 2023'!$B$4:$E$741,4,FALSE)</f>
        <v>52.772500000000001</v>
      </c>
      <c r="E4492" s="51"/>
      <c r="F4492" s="35"/>
      <c r="G4492" s="51">
        <f t="shared" ref="G4492:G4494" si="131">ROUNDUP(D4492*$P$2,0)</f>
        <v>80</v>
      </c>
      <c r="H4492" s="51"/>
    </row>
    <row r="4493" spans="1:8" x14ac:dyDescent="0.25">
      <c r="A4493" s="35" t="s">
        <v>2914</v>
      </c>
      <c r="B4493" s="35"/>
      <c r="C4493" s="35" t="s">
        <v>3015</v>
      </c>
      <c r="D4493" s="51">
        <f>VLOOKUP(A4493,'ASP drug price 2023'!$B$4:$E$741,4,FALSE)</f>
        <v>21.109000000000002</v>
      </c>
      <c r="E4493" s="51"/>
      <c r="F4493" s="35"/>
      <c r="G4493" s="51">
        <f t="shared" si="131"/>
        <v>32</v>
      </c>
      <c r="H4493" s="51"/>
    </row>
    <row r="4494" spans="1:8" x14ac:dyDescent="0.25">
      <c r="A4494" s="35" t="s">
        <v>2915</v>
      </c>
      <c r="B4494" s="35"/>
      <c r="C4494" s="35" t="s">
        <v>3016</v>
      </c>
      <c r="D4494" s="51">
        <f>VLOOKUP(A4494,'ASP drug price 2023'!$B$4:$E$741,4,FALSE)</f>
        <v>52.772500000000001</v>
      </c>
      <c r="E4494" s="51"/>
      <c r="F4494" s="35"/>
      <c r="G4494" s="51">
        <f t="shared" si="131"/>
        <v>80</v>
      </c>
      <c r="H4494" s="51"/>
    </row>
    <row r="4495" spans="1:8" x14ac:dyDescent="0.25">
      <c r="A4495" s="36" t="s">
        <v>2916</v>
      </c>
      <c r="B4495" s="36"/>
      <c r="C4495" s="36" t="s">
        <v>3017</v>
      </c>
      <c r="D4495" s="52">
        <f>VLOOKUP(A4495,'ASP drug price 2023'!$B$4:$E$741,4,FALSE)</f>
        <v>0.55600000000000005</v>
      </c>
      <c r="E4495" s="52"/>
      <c r="F4495" s="36"/>
      <c r="G4495" s="52">
        <f>ROUNDUP(D4495*$Q$2,0)</f>
        <v>1</v>
      </c>
      <c r="H4495" s="52"/>
    </row>
    <row r="4496" spans="1:8" x14ac:dyDescent="0.25">
      <c r="A4496" s="36" t="s">
        <v>2917</v>
      </c>
      <c r="B4496" s="36"/>
      <c r="C4496" s="36" t="s">
        <v>3018</v>
      </c>
      <c r="D4496" s="52">
        <f>VLOOKUP(A4496,'ASP drug price 2023'!$B$4:$E$741,4,FALSE)</f>
        <v>0.55600000000000005</v>
      </c>
      <c r="E4496" s="52"/>
      <c r="F4496" s="36"/>
      <c r="G4496" s="52">
        <f t="shared" ref="G4496:G4538" si="132">ROUNDUP(D4496*$Q$2,0)</f>
        <v>1</v>
      </c>
      <c r="H4496" s="52"/>
    </row>
    <row r="4497" spans="1:8" x14ac:dyDescent="0.25">
      <c r="A4497" s="36" t="s">
        <v>2918</v>
      </c>
      <c r="B4497" s="36"/>
      <c r="C4497" s="36" t="s">
        <v>3019</v>
      </c>
      <c r="D4497" s="52">
        <f>VLOOKUP(A4497,'ASP drug price 2023'!$B$4:$E$741,4,FALSE)</f>
        <v>1.2E-2</v>
      </c>
      <c r="E4497" s="52"/>
      <c r="F4497" s="36"/>
      <c r="G4497" s="52">
        <f t="shared" si="132"/>
        <v>1</v>
      </c>
      <c r="H4497" s="52"/>
    </row>
    <row r="4498" spans="1:8" x14ac:dyDescent="0.25">
      <c r="A4498" s="36" t="s">
        <v>2919</v>
      </c>
      <c r="B4498" s="36"/>
      <c r="C4498" s="36" t="s">
        <v>3020</v>
      </c>
      <c r="D4498" s="52" t="e">
        <f>VLOOKUP(A4498,'ASP drug price 2023'!$B$4:$E$741,4,FALSE)</f>
        <v>#N/A</v>
      </c>
      <c r="E4498" s="52"/>
      <c r="F4498" s="36"/>
      <c r="G4498" s="52" t="e">
        <f t="shared" si="132"/>
        <v>#N/A</v>
      </c>
      <c r="H4498" s="52"/>
    </row>
    <row r="4499" spans="1:8" x14ac:dyDescent="0.25">
      <c r="A4499" s="36" t="s">
        <v>2920</v>
      </c>
      <c r="B4499" s="36"/>
      <c r="C4499" s="36" t="s">
        <v>3021</v>
      </c>
      <c r="D4499" s="52" t="e">
        <f>VLOOKUP(A4499,'ASP drug price 2023'!$B$4:$E$741,4,FALSE)</f>
        <v>#N/A</v>
      </c>
      <c r="E4499" s="52"/>
      <c r="F4499" s="36"/>
      <c r="G4499" s="52" t="e">
        <f t="shared" si="132"/>
        <v>#N/A</v>
      </c>
      <c r="H4499" s="52"/>
    </row>
    <row r="4500" spans="1:8" x14ac:dyDescent="0.25">
      <c r="A4500" s="36" t="s">
        <v>2921</v>
      </c>
      <c r="B4500" s="36"/>
      <c r="C4500" s="36" t="s">
        <v>3022</v>
      </c>
      <c r="D4500" s="52" t="e">
        <f>VLOOKUP(A4500,'ASP drug price 2023'!$B$4:$E$741,4,FALSE)</f>
        <v>#N/A</v>
      </c>
      <c r="E4500" s="52"/>
      <c r="F4500" s="36"/>
      <c r="G4500" s="52" t="e">
        <f t="shared" si="132"/>
        <v>#N/A</v>
      </c>
      <c r="H4500" s="52"/>
    </row>
    <row r="4501" spans="1:8" x14ac:dyDescent="0.25">
      <c r="A4501" s="36" t="s">
        <v>2922</v>
      </c>
      <c r="B4501" s="36"/>
      <c r="C4501" s="36" t="s">
        <v>3023</v>
      </c>
      <c r="D4501" s="52">
        <f>VLOOKUP(A4501,'ASP drug price 2023'!$B$4:$E$741,4,FALSE)</f>
        <v>0.78600000000000003</v>
      </c>
      <c r="E4501" s="52"/>
      <c r="F4501" s="36"/>
      <c r="G4501" s="52">
        <f t="shared" si="132"/>
        <v>2</v>
      </c>
      <c r="H4501" s="52"/>
    </row>
    <row r="4502" spans="1:8" x14ac:dyDescent="0.25">
      <c r="A4502" s="36" t="s">
        <v>2923</v>
      </c>
      <c r="B4502" s="36"/>
      <c r="C4502" s="36" t="s">
        <v>3024</v>
      </c>
      <c r="D4502" s="52" t="e">
        <f>VLOOKUP(A4502,'ASP drug price 2023'!$B$4:$E$741,4,FALSE)</f>
        <v>#N/A</v>
      </c>
      <c r="E4502" s="52"/>
      <c r="F4502" s="36"/>
      <c r="G4502" s="52" t="e">
        <f t="shared" si="132"/>
        <v>#N/A</v>
      </c>
      <c r="H4502" s="52"/>
    </row>
    <row r="4503" spans="1:8" x14ac:dyDescent="0.25">
      <c r="A4503" s="36" t="s">
        <v>2924</v>
      </c>
      <c r="B4503" s="36"/>
      <c r="C4503" s="36" t="s">
        <v>3025</v>
      </c>
      <c r="D4503" s="52" t="e">
        <f>VLOOKUP(A4503,'ASP drug price 2023'!$B$4:$E$741,4,FALSE)</f>
        <v>#N/A</v>
      </c>
      <c r="E4503" s="52"/>
      <c r="F4503" s="36"/>
      <c r="G4503" s="52" t="e">
        <f t="shared" si="132"/>
        <v>#N/A</v>
      </c>
      <c r="H4503" s="52"/>
    </row>
    <row r="4504" spans="1:8" x14ac:dyDescent="0.25">
      <c r="A4504" s="36" t="s">
        <v>2925</v>
      </c>
      <c r="B4504" s="36"/>
      <c r="C4504" s="36" t="s">
        <v>3026</v>
      </c>
      <c r="D4504" s="52" t="e">
        <f>VLOOKUP(A4504,'ASP drug price 2023'!$B$4:$E$741,4,FALSE)</f>
        <v>#N/A</v>
      </c>
      <c r="E4504" s="52"/>
      <c r="F4504" s="36"/>
      <c r="G4504" s="52" t="e">
        <f t="shared" si="132"/>
        <v>#N/A</v>
      </c>
      <c r="H4504" s="52"/>
    </row>
    <row r="4505" spans="1:8" x14ac:dyDescent="0.25">
      <c r="A4505" s="36" t="s">
        <v>2926</v>
      </c>
      <c r="B4505" s="36"/>
      <c r="C4505" s="36" t="s">
        <v>3027</v>
      </c>
      <c r="D4505" s="52" t="e">
        <f>VLOOKUP(A4505,'ASP drug price 2023'!$B$4:$E$741,4,FALSE)</f>
        <v>#N/A</v>
      </c>
      <c r="E4505" s="52"/>
      <c r="F4505" s="36"/>
      <c r="G4505" s="52" t="e">
        <f t="shared" si="132"/>
        <v>#N/A</v>
      </c>
      <c r="H4505" s="52"/>
    </row>
    <row r="4506" spans="1:8" x14ac:dyDescent="0.25">
      <c r="A4506" s="36" t="s">
        <v>2927</v>
      </c>
      <c r="B4506" s="36"/>
      <c r="C4506" s="36" t="s">
        <v>3028</v>
      </c>
      <c r="D4506" s="52" t="e">
        <f>VLOOKUP(A4506,'ASP drug price 2023'!$B$4:$E$741,4,FALSE)</f>
        <v>#N/A</v>
      </c>
      <c r="E4506" s="52"/>
      <c r="F4506" s="36"/>
      <c r="G4506" s="52" t="e">
        <f t="shared" si="132"/>
        <v>#N/A</v>
      </c>
      <c r="H4506" s="52"/>
    </row>
    <row r="4507" spans="1:8" x14ac:dyDescent="0.25">
      <c r="A4507" s="36" t="s">
        <v>2928</v>
      </c>
      <c r="B4507" s="36"/>
      <c r="C4507" s="36" t="s">
        <v>3029</v>
      </c>
      <c r="D4507" s="52">
        <f>VLOOKUP(A4507,'ASP drug price 2023'!$B$4:$E$741,4,FALSE)</f>
        <v>53981.464</v>
      </c>
      <c r="E4507" s="52"/>
      <c r="F4507" s="36"/>
      <c r="G4507" s="52">
        <f t="shared" si="132"/>
        <v>80973</v>
      </c>
      <c r="H4507" s="52"/>
    </row>
    <row r="4508" spans="1:8" x14ac:dyDescent="0.25">
      <c r="A4508" s="36" t="s">
        <v>2929</v>
      </c>
      <c r="B4508" s="36"/>
      <c r="C4508" s="36" t="s">
        <v>3030</v>
      </c>
      <c r="D4508" s="52">
        <f>VLOOKUP(A4508,'ASP drug price 2023'!$B$4:$E$741,4,FALSE)</f>
        <v>102.235</v>
      </c>
      <c r="E4508" s="52"/>
      <c r="F4508" s="36"/>
      <c r="G4508" s="52">
        <f t="shared" si="132"/>
        <v>154</v>
      </c>
      <c r="H4508" s="52"/>
    </row>
    <row r="4509" spans="1:8" x14ac:dyDescent="0.25">
      <c r="A4509" s="36" t="s">
        <v>2930</v>
      </c>
      <c r="B4509" s="36"/>
      <c r="C4509" s="36" t="s">
        <v>3031</v>
      </c>
      <c r="D4509" s="52">
        <f>VLOOKUP(A4509,'ASP drug price 2023'!$B$4:$E$741,4,FALSE)</f>
        <v>54.417999999999999</v>
      </c>
      <c r="E4509" s="52"/>
      <c r="F4509" s="36"/>
      <c r="G4509" s="52">
        <f t="shared" si="132"/>
        <v>82</v>
      </c>
      <c r="H4509" s="52"/>
    </row>
    <row r="4510" spans="1:8" x14ac:dyDescent="0.25">
      <c r="A4510" s="36" t="s">
        <v>2931</v>
      </c>
      <c r="B4510" s="36"/>
      <c r="C4510" s="36" t="s">
        <v>3032</v>
      </c>
      <c r="D4510" s="52">
        <f>VLOOKUP(A4510,'ASP drug price 2023'!$B$4:$E$741,4,FALSE)</f>
        <v>139.50899999999999</v>
      </c>
      <c r="E4510" s="52"/>
      <c r="F4510" s="36"/>
      <c r="G4510" s="52">
        <f t="shared" si="132"/>
        <v>210</v>
      </c>
      <c r="H4510" s="52"/>
    </row>
    <row r="4511" spans="1:8" x14ac:dyDescent="0.25">
      <c r="A4511" s="36" t="s">
        <v>2932</v>
      </c>
      <c r="B4511" s="36"/>
      <c r="C4511" s="36" t="s">
        <v>3033</v>
      </c>
      <c r="D4511" s="52">
        <f>VLOOKUP(A4511,'ASP drug price 2023'!$B$4:$E$741,4,FALSE)</f>
        <v>0.82399999999999995</v>
      </c>
      <c r="E4511" s="52"/>
      <c r="F4511" s="36"/>
      <c r="G4511" s="52">
        <f t="shared" si="132"/>
        <v>2</v>
      </c>
      <c r="H4511" s="52"/>
    </row>
    <row r="4512" spans="1:8" x14ac:dyDescent="0.25">
      <c r="A4512" s="36" t="s">
        <v>2933</v>
      </c>
      <c r="B4512" s="36"/>
      <c r="C4512" s="36" t="s">
        <v>3034</v>
      </c>
      <c r="D4512" s="52">
        <f>VLOOKUP(A4512,'ASP drug price 2023'!$B$4:$E$741,4,FALSE)</f>
        <v>30.36</v>
      </c>
      <c r="E4512" s="52"/>
      <c r="F4512" s="36"/>
      <c r="G4512" s="52">
        <f t="shared" si="132"/>
        <v>46</v>
      </c>
      <c r="H4512" s="52"/>
    </row>
    <row r="4513" spans="1:8" x14ac:dyDescent="0.25">
      <c r="A4513" s="36" t="s">
        <v>2934</v>
      </c>
      <c r="B4513" s="36"/>
      <c r="C4513" s="36" t="s">
        <v>3035</v>
      </c>
      <c r="D4513" s="52">
        <f>VLOOKUP(A4513,'ASP drug price 2023'!$B$4:$E$741,4,FALSE)</f>
        <v>12.722</v>
      </c>
      <c r="E4513" s="52"/>
      <c r="F4513" s="36"/>
      <c r="G4513" s="52">
        <f t="shared" si="132"/>
        <v>20</v>
      </c>
      <c r="H4513" s="52"/>
    </row>
    <row r="4514" spans="1:8" x14ac:dyDescent="0.25">
      <c r="A4514" s="36" t="s">
        <v>2935</v>
      </c>
      <c r="B4514" s="36"/>
      <c r="C4514" s="36" t="s">
        <v>3036</v>
      </c>
      <c r="D4514" s="52">
        <f>VLOOKUP(A4514,'ASP drug price 2023'!$B$4:$E$741,4,FALSE)</f>
        <v>47.402999999999999</v>
      </c>
      <c r="E4514" s="52"/>
      <c r="F4514" s="36"/>
      <c r="G4514" s="52">
        <f t="shared" si="132"/>
        <v>72</v>
      </c>
      <c r="H4514" s="52"/>
    </row>
    <row r="4515" spans="1:8" x14ac:dyDescent="0.25">
      <c r="A4515" s="36" t="s">
        <v>2936</v>
      </c>
      <c r="B4515" s="36"/>
      <c r="C4515" s="36" t="s">
        <v>3037</v>
      </c>
      <c r="D4515" s="52">
        <f>VLOOKUP(A4515,'ASP drug price 2023'!$B$4:$E$741,4,FALSE)</f>
        <v>21.356999999999999</v>
      </c>
      <c r="E4515" s="52"/>
      <c r="F4515" s="36"/>
      <c r="G4515" s="52">
        <f t="shared" si="132"/>
        <v>33</v>
      </c>
      <c r="H4515" s="52"/>
    </row>
    <row r="4516" spans="1:8" x14ac:dyDescent="0.25">
      <c r="A4516" s="36" t="s">
        <v>2937</v>
      </c>
      <c r="B4516" s="36"/>
      <c r="C4516" s="36" t="s">
        <v>3038</v>
      </c>
      <c r="D4516" s="52">
        <f>VLOOKUP(A4516,'ASP drug price 2023'!$B$4:$E$741,4,FALSE)</f>
        <v>16.253</v>
      </c>
      <c r="E4516" s="52"/>
      <c r="F4516" s="36"/>
      <c r="G4516" s="52">
        <f t="shared" si="132"/>
        <v>25</v>
      </c>
      <c r="H4516" s="52"/>
    </row>
    <row r="4517" spans="1:8" x14ac:dyDescent="0.25">
      <c r="A4517" s="36" t="s">
        <v>2938</v>
      </c>
      <c r="B4517" s="36"/>
      <c r="C4517" s="36" t="s">
        <v>3039</v>
      </c>
      <c r="D4517" s="52" t="e">
        <f>VLOOKUP(A4517,'ASP drug price 2023'!$B$4:$E$741,4,FALSE)</f>
        <v>#N/A</v>
      </c>
      <c r="E4517" s="52"/>
      <c r="F4517" s="36"/>
      <c r="G4517" s="52" t="e">
        <f t="shared" si="132"/>
        <v>#N/A</v>
      </c>
      <c r="H4517" s="52"/>
    </row>
    <row r="4518" spans="1:8" x14ac:dyDescent="0.25">
      <c r="A4518" s="36" t="s">
        <v>2939</v>
      </c>
      <c r="B4518" s="36"/>
      <c r="C4518" s="36" t="s">
        <v>3040</v>
      </c>
      <c r="D4518" s="52">
        <f>VLOOKUP(A4518,'ASP drug price 2023'!$B$4:$E$741,4,FALSE)</f>
        <v>46.918999999999997</v>
      </c>
      <c r="E4518" s="52"/>
      <c r="F4518" s="36"/>
      <c r="G4518" s="52">
        <f t="shared" si="132"/>
        <v>71</v>
      </c>
      <c r="H4518" s="52"/>
    </row>
    <row r="4519" spans="1:8" x14ac:dyDescent="0.25">
      <c r="A4519" s="36" t="s">
        <v>2940</v>
      </c>
      <c r="B4519" s="36"/>
      <c r="C4519" s="36" t="s">
        <v>3041</v>
      </c>
      <c r="D4519" s="52">
        <f>VLOOKUP(A4519,'ASP drug price 2023'!$B$4:$E$741,4,FALSE)</f>
        <v>42.881</v>
      </c>
      <c r="E4519" s="52"/>
      <c r="F4519" s="36"/>
      <c r="G4519" s="52">
        <f t="shared" si="132"/>
        <v>65</v>
      </c>
      <c r="H4519" s="52"/>
    </row>
    <row r="4520" spans="1:8" x14ac:dyDescent="0.25">
      <c r="A4520" s="36" t="s">
        <v>2941</v>
      </c>
      <c r="B4520" s="36"/>
      <c r="C4520" s="36" t="s">
        <v>3042</v>
      </c>
      <c r="D4520" s="52">
        <f>VLOOKUP(A4520,'ASP drug price 2023'!$B$4:$E$741,4,FALSE)</f>
        <v>7.0609999999999999</v>
      </c>
      <c r="E4520" s="52"/>
      <c r="F4520" s="36"/>
      <c r="G4520" s="52">
        <f t="shared" si="132"/>
        <v>11</v>
      </c>
      <c r="H4520" s="52"/>
    </row>
    <row r="4521" spans="1:8" x14ac:dyDescent="0.25">
      <c r="A4521" s="36" t="s">
        <v>2942</v>
      </c>
      <c r="B4521" s="36"/>
      <c r="C4521" s="36" t="s">
        <v>3043</v>
      </c>
      <c r="D4521" s="52" t="e">
        <f>VLOOKUP(A4521,'ASP drug price 2023'!$B$4:$E$741,4,FALSE)</f>
        <v>#N/A</v>
      </c>
      <c r="E4521" s="52"/>
      <c r="F4521" s="36"/>
      <c r="G4521" s="52" t="e">
        <f t="shared" si="132"/>
        <v>#N/A</v>
      </c>
      <c r="H4521" s="52"/>
    </row>
    <row r="4522" spans="1:8" x14ac:dyDescent="0.25">
      <c r="A4522" s="36" t="s">
        <v>2943</v>
      </c>
      <c r="B4522" s="36"/>
      <c r="C4522" s="36" t="s">
        <v>3044</v>
      </c>
      <c r="D4522" s="52" t="e">
        <f>VLOOKUP(A4522,'ASP drug price 2023'!$B$4:$E$741,4,FALSE)</f>
        <v>#N/A</v>
      </c>
      <c r="E4522" s="52"/>
      <c r="F4522" s="36"/>
      <c r="G4522" s="52" t="e">
        <f t="shared" si="132"/>
        <v>#N/A</v>
      </c>
      <c r="H4522" s="52"/>
    </row>
    <row r="4523" spans="1:8" x14ac:dyDescent="0.25">
      <c r="A4523" s="36" t="s">
        <v>2944</v>
      </c>
      <c r="B4523" s="36"/>
      <c r="C4523" s="36" t="s">
        <v>3045</v>
      </c>
      <c r="D4523" s="52">
        <f>VLOOKUP(A4523,'ASP drug price 2023'!$B$4:$E$741,4,FALSE)</f>
        <v>10.855</v>
      </c>
      <c r="E4523" s="52"/>
      <c r="F4523" s="36"/>
      <c r="G4523" s="52">
        <f t="shared" si="132"/>
        <v>17</v>
      </c>
      <c r="H4523" s="52"/>
    </row>
    <row r="4524" spans="1:8" x14ac:dyDescent="0.25">
      <c r="A4524" s="36" t="s">
        <v>2945</v>
      </c>
      <c r="B4524" s="36"/>
      <c r="C4524" s="36" t="s">
        <v>3046</v>
      </c>
      <c r="D4524" s="52" t="e">
        <f>VLOOKUP(A4524,'ASP drug price 2023'!$B$4:$E$741,4,FALSE)</f>
        <v>#N/A</v>
      </c>
      <c r="E4524" s="52"/>
      <c r="F4524" s="36"/>
      <c r="G4524" s="52" t="e">
        <f t="shared" si="132"/>
        <v>#N/A</v>
      </c>
      <c r="H4524" s="52"/>
    </row>
    <row r="4525" spans="1:8" x14ac:dyDescent="0.25">
      <c r="A4525" s="36" t="s">
        <v>2946</v>
      </c>
      <c r="B4525" s="36"/>
      <c r="C4525" s="36" t="s">
        <v>3047</v>
      </c>
      <c r="D4525" s="52">
        <f>VLOOKUP(A4525,'ASP drug price 2023'!$B$4:$E$741,4,FALSE)</f>
        <v>44.305999999999997</v>
      </c>
      <c r="E4525" s="52"/>
      <c r="F4525" s="36"/>
      <c r="G4525" s="52">
        <f t="shared" si="132"/>
        <v>67</v>
      </c>
      <c r="H4525" s="52"/>
    </row>
    <row r="4526" spans="1:8" x14ac:dyDescent="0.25">
      <c r="A4526" s="36" t="s">
        <v>2947</v>
      </c>
      <c r="B4526" s="36"/>
      <c r="C4526" s="36" t="s">
        <v>3048</v>
      </c>
      <c r="D4526" s="52">
        <f>VLOOKUP(A4526,'ASP drug price 2023'!$B$4:$E$741,4,FALSE)</f>
        <v>23.404</v>
      </c>
      <c r="E4526" s="52"/>
      <c r="F4526" s="36"/>
      <c r="G4526" s="52">
        <f t="shared" si="132"/>
        <v>36</v>
      </c>
      <c r="H4526" s="52"/>
    </row>
    <row r="4527" spans="1:8" x14ac:dyDescent="0.25">
      <c r="A4527" s="36" t="s">
        <v>2948</v>
      </c>
      <c r="B4527" s="36"/>
      <c r="C4527" s="36" t="s">
        <v>3049</v>
      </c>
      <c r="D4527" s="52" t="e">
        <f>VLOOKUP(A4527,'ASP drug price 2023'!$B$4:$E$741,4,FALSE)</f>
        <v>#N/A</v>
      </c>
      <c r="E4527" s="52"/>
      <c r="F4527" s="36"/>
      <c r="G4527" s="52" t="e">
        <f t="shared" si="132"/>
        <v>#N/A</v>
      </c>
      <c r="H4527" s="52"/>
    </row>
    <row r="4528" spans="1:8" x14ac:dyDescent="0.25">
      <c r="A4528" s="36" t="s">
        <v>2949</v>
      </c>
      <c r="B4528" s="36"/>
      <c r="C4528" s="36" t="s">
        <v>3050</v>
      </c>
      <c r="D4528" s="52">
        <f>VLOOKUP(A4528,'ASP drug price 2023'!$B$4:$E$741,4,FALSE)</f>
        <v>0.23799999999999999</v>
      </c>
      <c r="E4528" s="52"/>
      <c r="F4528" s="36"/>
      <c r="G4528" s="52">
        <f t="shared" si="132"/>
        <v>1</v>
      </c>
      <c r="H4528" s="52"/>
    </row>
    <row r="4529" spans="1:8" x14ac:dyDescent="0.25">
      <c r="A4529" s="36" t="s">
        <v>2950</v>
      </c>
      <c r="B4529" s="36"/>
      <c r="C4529" s="36" t="s">
        <v>3051</v>
      </c>
      <c r="D4529" s="52">
        <f>VLOOKUP(A4529,'ASP drug price 2023'!$B$4:$E$741,4,FALSE)</f>
        <v>18.376999999999999</v>
      </c>
      <c r="E4529" s="52"/>
      <c r="F4529" s="36"/>
      <c r="G4529" s="52">
        <f t="shared" si="132"/>
        <v>28</v>
      </c>
      <c r="H4529" s="52"/>
    </row>
    <row r="4530" spans="1:8" x14ac:dyDescent="0.25">
      <c r="A4530" s="36" t="s">
        <v>2951</v>
      </c>
      <c r="B4530" s="36"/>
      <c r="C4530" s="36" t="s">
        <v>3052</v>
      </c>
      <c r="D4530" s="52">
        <f>VLOOKUP(A4530,'ASP drug price 2023'!$B$4:$E$741,4,FALSE)</f>
        <v>30.521000000000001</v>
      </c>
      <c r="E4530" s="52"/>
      <c r="F4530" s="36"/>
      <c r="G4530" s="52">
        <f t="shared" si="132"/>
        <v>46</v>
      </c>
      <c r="H4530" s="52"/>
    </row>
    <row r="4531" spans="1:8" x14ac:dyDescent="0.25">
      <c r="A4531" s="36" t="s">
        <v>2952</v>
      </c>
      <c r="B4531" s="36"/>
      <c r="C4531" s="36" t="s">
        <v>3053</v>
      </c>
      <c r="D4531" s="52">
        <f>VLOOKUP(A4531,'ASP drug price 2023'!$B$4:$E$741,4,FALSE)</f>
        <v>45.780999999999999</v>
      </c>
      <c r="E4531" s="52"/>
      <c r="F4531" s="36"/>
      <c r="G4531" s="52">
        <f t="shared" si="132"/>
        <v>69</v>
      </c>
      <c r="H4531" s="52"/>
    </row>
    <row r="4532" spans="1:8" x14ac:dyDescent="0.25">
      <c r="A4532" s="36" t="s">
        <v>2953</v>
      </c>
      <c r="B4532" s="36"/>
      <c r="C4532" s="36" t="s">
        <v>3054</v>
      </c>
      <c r="D4532" s="52">
        <f>VLOOKUP(A4532,'ASP drug price 2023'!$B$4:$E$741,4,FALSE)</f>
        <v>7.4999999999999997E-2</v>
      </c>
      <c r="E4532" s="52"/>
      <c r="F4532" s="36"/>
      <c r="G4532" s="52">
        <f t="shared" si="132"/>
        <v>1</v>
      </c>
      <c r="H4532" s="52"/>
    </row>
    <row r="4533" spans="1:8" x14ac:dyDescent="0.25">
      <c r="A4533" s="36" t="s">
        <v>2954</v>
      </c>
      <c r="B4533" s="36"/>
      <c r="C4533" s="36" t="s">
        <v>3055</v>
      </c>
      <c r="D4533" s="52" t="e">
        <f>VLOOKUP(A4533,'ASP drug price 2023'!$B$4:$E$741,4,FALSE)</f>
        <v>#N/A</v>
      </c>
      <c r="E4533" s="52"/>
      <c r="F4533" s="36"/>
      <c r="G4533" s="52" t="e">
        <f t="shared" si="132"/>
        <v>#N/A</v>
      </c>
      <c r="H4533" s="52"/>
    </row>
    <row r="4534" spans="1:8" x14ac:dyDescent="0.25">
      <c r="A4534" s="36" t="s">
        <v>2955</v>
      </c>
      <c r="B4534" s="36"/>
      <c r="C4534" s="36" t="s">
        <v>3056</v>
      </c>
      <c r="D4534" s="52">
        <f>VLOOKUP(A4534,'ASP drug price 2023'!$B$4:$E$741,4,FALSE)</f>
        <v>0.14799999999999999</v>
      </c>
      <c r="E4534" s="52"/>
      <c r="F4534" s="36"/>
      <c r="G4534" s="52">
        <f t="shared" si="132"/>
        <v>1</v>
      </c>
      <c r="H4534" s="52"/>
    </row>
    <row r="4535" spans="1:8" x14ac:dyDescent="0.25">
      <c r="A4535" s="36" t="s">
        <v>2956</v>
      </c>
      <c r="B4535" s="36"/>
      <c r="C4535" s="36" t="s">
        <v>3057</v>
      </c>
      <c r="D4535" s="52">
        <f>VLOOKUP(A4535,'ASP drug price 2023'!$B$4:$E$741,4,FALSE)</f>
        <v>0.20599999999999999</v>
      </c>
      <c r="E4535" s="52"/>
      <c r="F4535" s="36"/>
      <c r="G4535" s="52">
        <f t="shared" si="132"/>
        <v>1</v>
      </c>
      <c r="H4535" s="52"/>
    </row>
    <row r="4536" spans="1:8" x14ac:dyDescent="0.25">
      <c r="A4536" s="36" t="s">
        <v>2957</v>
      </c>
      <c r="B4536" s="36"/>
      <c r="C4536" s="36" t="s">
        <v>3058</v>
      </c>
      <c r="D4536" s="52">
        <f>VLOOKUP(A4536,'ASP drug price 2023'!$B$4:$E$741,4,FALSE)</f>
        <v>1.4930000000000001</v>
      </c>
      <c r="E4536" s="52"/>
      <c r="F4536" s="36"/>
      <c r="G4536" s="52">
        <f t="shared" si="132"/>
        <v>3</v>
      </c>
      <c r="H4536" s="52"/>
    </row>
    <row r="4537" spans="1:8" x14ac:dyDescent="0.25">
      <c r="A4537" s="36" t="s">
        <v>2958</v>
      </c>
      <c r="B4537" s="36"/>
      <c r="C4537" s="36" t="s">
        <v>3059</v>
      </c>
      <c r="D4537" s="52">
        <f>VLOOKUP(A4537,'ASP drug price 2023'!$B$4:$E$741,4,FALSE)</f>
        <v>0.47599999999999998</v>
      </c>
      <c r="E4537" s="52"/>
      <c r="F4537" s="36"/>
      <c r="G4537" s="52">
        <f t="shared" si="132"/>
        <v>1</v>
      </c>
      <c r="H4537" s="52"/>
    </row>
    <row r="4538" spans="1:8" x14ac:dyDescent="0.25">
      <c r="A4538" s="36" t="s">
        <v>2959</v>
      </c>
      <c r="B4538" s="36"/>
      <c r="C4538" s="36" t="s">
        <v>3060</v>
      </c>
      <c r="D4538" s="52">
        <f>VLOOKUP(A4538,'ASP drug price 2023'!$B$4:$E$741,4,FALSE)</f>
        <v>0.17399999999999999</v>
      </c>
      <c r="E4538" s="52"/>
      <c r="F4538" s="36"/>
      <c r="G4538" s="52">
        <f t="shared" si="132"/>
        <v>1</v>
      </c>
      <c r="H4538" s="52"/>
    </row>
    <row r="4539" spans="1:8" x14ac:dyDescent="0.25">
      <c r="A4539" s="33" t="s">
        <v>3062</v>
      </c>
      <c r="B4539" s="33"/>
      <c r="C4539" s="33" t="s">
        <v>3063</v>
      </c>
      <c r="D4539" s="48">
        <f>VLOOKUP(A4539,'Noridian DME 2023'!$B$4:$I$3360,8,FALSE)</f>
        <v>0.59</v>
      </c>
      <c r="E4539" s="48"/>
      <c r="F4539" s="33"/>
      <c r="G4539" s="48">
        <f t="shared" ref="G4539:G4602" si="133">ROUNDUP(D4539*$N$2,0)</f>
        <v>1</v>
      </c>
      <c r="H4539" s="48"/>
    </row>
    <row r="4540" spans="1:8" x14ac:dyDescent="0.25">
      <c r="A4540" s="33" t="s">
        <v>3064</v>
      </c>
      <c r="B4540" s="33"/>
      <c r="C4540" s="33" t="s">
        <v>3065</v>
      </c>
      <c r="D4540" s="48">
        <f>VLOOKUP(A4540,'Noridian DME 2023'!$B$4:$I$3360,8,FALSE)</f>
        <v>4.17</v>
      </c>
      <c r="E4540" s="48"/>
      <c r="F4540" s="33"/>
      <c r="G4540" s="48">
        <f t="shared" si="133"/>
        <v>7</v>
      </c>
      <c r="H4540" s="48"/>
    </row>
    <row r="4541" spans="1:8" x14ac:dyDescent="0.25">
      <c r="A4541" s="33" t="s">
        <v>3066</v>
      </c>
      <c r="B4541" s="33"/>
      <c r="C4541" s="33" t="s">
        <v>3067</v>
      </c>
      <c r="D4541" s="48">
        <f>VLOOKUP(A4541,'Noridian DME 2023'!$B$4:$I$3360,8,FALSE)</f>
        <v>25.41</v>
      </c>
      <c r="E4541" s="48"/>
      <c r="F4541" s="33"/>
      <c r="G4541" s="48">
        <f t="shared" si="133"/>
        <v>39</v>
      </c>
      <c r="H4541" s="48"/>
    </row>
    <row r="4542" spans="1:8" x14ac:dyDescent="0.25">
      <c r="A4542" s="33" t="s">
        <v>3068</v>
      </c>
      <c r="B4542" s="33"/>
      <c r="C4542" s="33" t="s">
        <v>3069</v>
      </c>
      <c r="D4542" s="48">
        <f>VLOOKUP(A4542,'Noridian DME 2023'!$B$4:$I$3360,8,FALSE)</f>
        <v>49.45</v>
      </c>
      <c r="E4542" s="48"/>
      <c r="F4542" s="33"/>
      <c r="G4542" s="48">
        <f t="shared" si="133"/>
        <v>75</v>
      </c>
      <c r="H4542" s="48"/>
    </row>
    <row r="4543" spans="1:8" x14ac:dyDescent="0.25">
      <c r="A4543" s="33" t="s">
        <v>3070</v>
      </c>
      <c r="B4543" s="33"/>
      <c r="C4543" s="33" t="s">
        <v>3071</v>
      </c>
      <c r="D4543" s="48">
        <f>VLOOKUP(A4543,'Noridian DME 2023'!$B$4:$I$3360,8,FALSE)</f>
        <v>0.51</v>
      </c>
      <c r="E4543" s="48"/>
      <c r="F4543" s="33"/>
      <c r="G4543" s="48">
        <f t="shared" si="133"/>
        <v>1</v>
      </c>
      <c r="H4543" s="48"/>
    </row>
    <row r="4544" spans="1:8" x14ac:dyDescent="0.25">
      <c r="A4544" s="33" t="s">
        <v>3072</v>
      </c>
      <c r="B4544" s="33"/>
      <c r="C4544" s="33" t="s">
        <v>3073</v>
      </c>
      <c r="D4544" s="48">
        <f>VLOOKUP(A4544,'Noridian DME 2023'!$B$4:$I$3360,8,FALSE)</f>
        <v>2.36</v>
      </c>
      <c r="E4544" s="48"/>
      <c r="F4544" s="33"/>
      <c r="G4544" s="48">
        <f t="shared" si="133"/>
        <v>4</v>
      </c>
      <c r="H4544" s="48"/>
    </row>
    <row r="4545" spans="1:8" x14ac:dyDescent="0.25">
      <c r="A4545" s="33" t="s">
        <v>3074</v>
      </c>
      <c r="B4545" s="33"/>
      <c r="C4545" s="33" t="s">
        <v>3075</v>
      </c>
      <c r="D4545" s="48">
        <f>VLOOKUP(A4545,'Noridian DME 2023'!$B$4:$I$3360,8,FALSE)</f>
        <v>1</v>
      </c>
      <c r="E4545" s="48"/>
      <c r="F4545" s="33"/>
      <c r="G4545" s="48">
        <f t="shared" si="133"/>
        <v>2</v>
      </c>
      <c r="H4545" s="48"/>
    </row>
    <row r="4546" spans="1:8" x14ac:dyDescent="0.25">
      <c r="A4546" s="33" t="s">
        <v>3076</v>
      </c>
      <c r="B4546" s="33"/>
      <c r="C4546" s="33" t="s">
        <v>3077</v>
      </c>
      <c r="D4546" s="48">
        <f>VLOOKUP(A4546,'Noridian DME 2023'!$B$4:$I$3360,8,FALSE)</f>
        <v>1.1599999999999999</v>
      </c>
      <c r="E4546" s="48"/>
      <c r="F4546" s="33"/>
      <c r="G4546" s="48">
        <f t="shared" si="133"/>
        <v>2</v>
      </c>
      <c r="H4546" s="48"/>
    </row>
    <row r="4547" spans="1:8" x14ac:dyDescent="0.25">
      <c r="A4547" s="33" t="s">
        <v>3078</v>
      </c>
      <c r="B4547" s="33"/>
      <c r="C4547" s="33" t="s">
        <v>3079</v>
      </c>
      <c r="D4547" s="48">
        <f>VLOOKUP(A4547,'Noridian DME 2023'!$B$4:$I$3360,8,FALSE)</f>
        <v>8.32</v>
      </c>
      <c r="E4547" s="48"/>
      <c r="F4547" s="33"/>
      <c r="G4547" s="48">
        <f t="shared" si="133"/>
        <v>13</v>
      </c>
      <c r="H4547" s="48"/>
    </row>
    <row r="4548" spans="1:8" x14ac:dyDescent="0.25">
      <c r="A4548" s="33" t="s">
        <v>3080</v>
      </c>
      <c r="B4548" s="33"/>
      <c r="C4548" s="33" t="s">
        <v>3081</v>
      </c>
      <c r="D4548" s="48">
        <f>VLOOKUP(A4548,'Noridian DME 2023'!$B$4:$I$3360,8,FALSE)</f>
        <v>5.2</v>
      </c>
      <c r="E4548" s="48"/>
      <c r="F4548" s="33"/>
      <c r="G4548" s="48">
        <f t="shared" si="133"/>
        <v>8</v>
      </c>
      <c r="H4548" s="48"/>
    </row>
    <row r="4549" spans="1:8" x14ac:dyDescent="0.25">
      <c r="A4549" s="33" t="s">
        <v>3082</v>
      </c>
      <c r="B4549" s="33"/>
      <c r="C4549" s="33" t="s">
        <v>3083</v>
      </c>
      <c r="D4549" s="48">
        <f>VLOOKUP(A4549,'Noridian DME 2023'!$B$4:$I$3360,8,FALSE)</f>
        <v>3.38</v>
      </c>
      <c r="E4549" s="48"/>
      <c r="F4549" s="33"/>
      <c r="G4549" s="48">
        <f t="shared" si="133"/>
        <v>6</v>
      </c>
      <c r="H4549" s="48"/>
    </row>
    <row r="4550" spans="1:8" x14ac:dyDescent="0.25">
      <c r="A4550" s="33" t="s">
        <v>3084</v>
      </c>
      <c r="B4550" s="33"/>
      <c r="C4550" s="33" t="s">
        <v>3085</v>
      </c>
      <c r="D4550" s="48">
        <f>VLOOKUP(A4550,'Noridian DME 2023'!$B$4:$I$3360,8,FALSE)</f>
        <v>16.97</v>
      </c>
      <c r="E4550" s="48"/>
      <c r="F4550" s="33"/>
      <c r="G4550" s="48">
        <f t="shared" si="133"/>
        <v>26</v>
      </c>
      <c r="H4550" s="48"/>
    </row>
    <row r="4551" spans="1:8" x14ac:dyDescent="0.25">
      <c r="A4551" s="33" t="s">
        <v>3086</v>
      </c>
      <c r="B4551" s="33"/>
      <c r="C4551" s="33" t="s">
        <v>3087</v>
      </c>
      <c r="D4551" s="48">
        <f>VLOOKUP(A4551,'Noridian DME 2023'!$B$4:$I$3360,8,FALSE)</f>
        <v>2.12</v>
      </c>
      <c r="E4551" s="48"/>
      <c r="F4551" s="33"/>
      <c r="G4551" s="48">
        <f t="shared" si="133"/>
        <v>4</v>
      </c>
      <c r="H4551" s="48"/>
    </row>
    <row r="4552" spans="1:8" x14ac:dyDescent="0.25">
      <c r="A4552" s="33" t="s">
        <v>3088</v>
      </c>
      <c r="B4552" s="33"/>
      <c r="C4552" s="33" t="s">
        <v>3089</v>
      </c>
      <c r="D4552" s="48">
        <f>VLOOKUP(A4552,'Noridian DME 2023'!$B$4:$I$3360,8,FALSE)</f>
        <v>1.42</v>
      </c>
      <c r="E4552" s="48"/>
      <c r="F4552" s="33"/>
      <c r="G4552" s="48">
        <f t="shared" si="133"/>
        <v>3</v>
      </c>
      <c r="H4552" s="48"/>
    </row>
    <row r="4553" spans="1:8" x14ac:dyDescent="0.25">
      <c r="A4553" s="33" t="s">
        <v>3090</v>
      </c>
      <c r="B4553" s="33"/>
      <c r="C4553" s="33" t="s">
        <v>3091</v>
      </c>
      <c r="D4553" s="48">
        <f>VLOOKUP(A4553,'Noridian DME 2023'!$B$4:$I$3360,8,FALSE)</f>
        <v>4.53</v>
      </c>
      <c r="E4553" s="48"/>
      <c r="F4553" s="33"/>
      <c r="G4553" s="48">
        <f t="shared" si="133"/>
        <v>7</v>
      </c>
      <c r="H4553" s="48"/>
    </row>
    <row r="4554" spans="1:8" x14ac:dyDescent="0.25">
      <c r="A4554" s="33" t="s">
        <v>3092</v>
      </c>
      <c r="B4554" s="33"/>
      <c r="C4554" s="33" t="s">
        <v>3093</v>
      </c>
      <c r="D4554" s="48">
        <f>VLOOKUP(A4554,'Noridian DME 2023'!$B$4:$I$3360,8,FALSE)</f>
        <v>7.02</v>
      </c>
      <c r="E4554" s="48"/>
      <c r="F4554" s="33"/>
      <c r="G4554" s="48">
        <f t="shared" si="133"/>
        <v>11</v>
      </c>
      <c r="H4554" s="48"/>
    </row>
    <row r="4555" spans="1:8" x14ac:dyDescent="0.25">
      <c r="A4555" s="33" t="s">
        <v>3094</v>
      </c>
      <c r="B4555" s="33"/>
      <c r="C4555" s="33" t="s">
        <v>3095</v>
      </c>
      <c r="D4555" s="48">
        <f>VLOOKUP(A4555,'Noridian DME 2023'!$B$4:$I$3360,8,FALSE)</f>
        <v>9.51</v>
      </c>
      <c r="E4555" s="48"/>
      <c r="F4555" s="33"/>
      <c r="G4555" s="48">
        <f t="shared" si="133"/>
        <v>15</v>
      </c>
      <c r="H4555" s="48"/>
    </row>
    <row r="4556" spans="1:8" x14ac:dyDescent="0.25">
      <c r="A4556" s="33" t="s">
        <v>3096</v>
      </c>
      <c r="B4556" s="33"/>
      <c r="C4556" s="33" t="s">
        <v>3097</v>
      </c>
      <c r="D4556" s="48">
        <f>VLOOKUP(A4556,'Noridian DME 2023'!$B$4:$I$3360,8,FALSE)</f>
        <v>16.75</v>
      </c>
      <c r="E4556" s="48"/>
      <c r="F4556" s="33"/>
      <c r="G4556" s="48">
        <f t="shared" si="133"/>
        <v>26</v>
      </c>
      <c r="H4556" s="48"/>
    </row>
    <row r="4557" spans="1:8" x14ac:dyDescent="0.25">
      <c r="A4557" s="33" t="s">
        <v>3098</v>
      </c>
      <c r="B4557" s="33"/>
      <c r="C4557" s="33" t="s">
        <v>3099</v>
      </c>
      <c r="D4557" s="48">
        <f>VLOOKUP(A4557,'Noridian DME 2023'!$B$4:$I$3360,8,FALSE)</f>
        <v>20.39</v>
      </c>
      <c r="E4557" s="48"/>
      <c r="F4557" s="33"/>
      <c r="G4557" s="48">
        <f t="shared" si="133"/>
        <v>31</v>
      </c>
      <c r="H4557" s="48"/>
    </row>
    <row r="4558" spans="1:8" x14ac:dyDescent="0.25">
      <c r="A4558" s="33" t="s">
        <v>3100</v>
      </c>
      <c r="B4558" s="33"/>
      <c r="C4558" s="33" t="s">
        <v>3101</v>
      </c>
      <c r="D4558" s="48">
        <f>VLOOKUP(A4558,'Noridian DME 2023'!$B$4:$I$3360,8,FALSE)</f>
        <v>24.15</v>
      </c>
      <c r="E4558" s="48"/>
      <c r="F4558" s="33"/>
      <c r="G4558" s="48">
        <f t="shared" si="133"/>
        <v>37</v>
      </c>
      <c r="H4558" s="48"/>
    </row>
    <row r="4559" spans="1:8" x14ac:dyDescent="0.25">
      <c r="A4559" s="33" t="s">
        <v>3102</v>
      </c>
      <c r="B4559" s="33"/>
      <c r="C4559" s="33" t="s">
        <v>3103</v>
      </c>
      <c r="D4559" s="48">
        <f>VLOOKUP(A4559,'Noridian DME 2023'!$B$4:$I$3360,8,FALSE)</f>
        <v>31.91</v>
      </c>
      <c r="E4559" s="48"/>
      <c r="F4559" s="33"/>
      <c r="G4559" s="48">
        <f t="shared" si="133"/>
        <v>48</v>
      </c>
      <c r="H4559" s="48"/>
    </row>
    <row r="4560" spans="1:8" x14ac:dyDescent="0.25">
      <c r="A4560" s="33" t="s">
        <v>3104</v>
      </c>
      <c r="B4560" s="33"/>
      <c r="C4560" s="33" t="s">
        <v>3105</v>
      </c>
      <c r="D4560" s="48">
        <f>VLOOKUP(A4560,'Noridian DME 2023'!$B$4:$I$3360,8,FALSE)</f>
        <v>34.32</v>
      </c>
      <c r="E4560" s="48"/>
      <c r="F4560" s="33"/>
      <c r="G4560" s="48">
        <f t="shared" si="133"/>
        <v>52</v>
      </c>
      <c r="H4560" s="48"/>
    </row>
    <row r="4561" spans="1:8" x14ac:dyDescent="0.25">
      <c r="A4561" s="33" t="s">
        <v>3106</v>
      </c>
      <c r="B4561" s="33"/>
      <c r="C4561" s="33" t="s">
        <v>3107</v>
      </c>
      <c r="D4561" s="48">
        <f>VLOOKUP(A4561,'Noridian DME 2023'!$B$4:$I$3360,8,FALSE)</f>
        <v>35.840000000000003</v>
      </c>
      <c r="E4561" s="48"/>
      <c r="F4561" s="33"/>
      <c r="G4561" s="48">
        <f t="shared" si="133"/>
        <v>54</v>
      </c>
      <c r="H4561" s="48"/>
    </row>
    <row r="4562" spans="1:8" x14ac:dyDescent="0.25">
      <c r="A4562" s="33" t="s">
        <v>3108</v>
      </c>
      <c r="B4562" s="33"/>
      <c r="C4562" s="33" t="s">
        <v>3109</v>
      </c>
      <c r="D4562" s="48">
        <f>VLOOKUP(A4562,'Noridian DME 2023'!$B$4:$I$3360,8,FALSE)</f>
        <v>6.69</v>
      </c>
      <c r="E4562" s="48"/>
      <c r="F4562" s="33"/>
      <c r="G4562" s="48">
        <f t="shared" si="133"/>
        <v>11</v>
      </c>
      <c r="H4562" s="48"/>
    </row>
    <row r="4563" spans="1:8" x14ac:dyDescent="0.25">
      <c r="A4563" s="33" t="s">
        <v>3110</v>
      </c>
      <c r="B4563" s="33"/>
      <c r="C4563" s="33" t="s">
        <v>3111</v>
      </c>
      <c r="D4563" s="48">
        <f>VLOOKUP(A4563,'Noridian DME 2023'!$B$4:$I$3360,8,FALSE)</f>
        <v>0</v>
      </c>
      <c r="E4563" s="48"/>
      <c r="F4563" s="33"/>
      <c r="G4563" s="48">
        <f t="shared" si="133"/>
        <v>0</v>
      </c>
      <c r="H4563" s="48"/>
    </row>
    <row r="4564" spans="1:8" x14ac:dyDescent="0.25">
      <c r="A4564" s="33" t="s">
        <v>3112</v>
      </c>
      <c r="B4564" s="33"/>
      <c r="C4564" s="33" t="s">
        <v>3113</v>
      </c>
      <c r="D4564" s="48">
        <f>VLOOKUP(A4564,'Noridian DME 2023'!$B$4:$I$3360,8,FALSE)</f>
        <v>3.93</v>
      </c>
      <c r="E4564" s="48"/>
      <c r="F4564" s="33"/>
      <c r="G4564" s="48">
        <f t="shared" si="133"/>
        <v>6</v>
      </c>
      <c r="H4564" s="48"/>
    </row>
    <row r="4565" spans="1:8" x14ac:dyDescent="0.25">
      <c r="A4565" s="33" t="s">
        <v>3114</v>
      </c>
      <c r="B4565" s="33"/>
      <c r="C4565" s="33" t="s">
        <v>3115</v>
      </c>
      <c r="D4565" s="48">
        <f>VLOOKUP(A4565,'Noridian DME 2023'!$B$4:$I$3360,8,FALSE)</f>
        <v>14.35</v>
      </c>
      <c r="E4565" s="48"/>
      <c r="F4565" s="33"/>
      <c r="G4565" s="48">
        <f t="shared" si="133"/>
        <v>22</v>
      </c>
      <c r="H4565" s="48"/>
    </row>
    <row r="4566" spans="1:8" x14ac:dyDescent="0.25">
      <c r="A4566" s="33" t="s">
        <v>3116</v>
      </c>
      <c r="B4566" s="33"/>
      <c r="C4566" s="33" t="s">
        <v>3117</v>
      </c>
      <c r="D4566" s="48">
        <f>VLOOKUP(A4566,'Noridian DME 2023'!$B$4:$I$3360,8,FALSE)</f>
        <v>56.21</v>
      </c>
      <c r="E4566" s="48"/>
      <c r="F4566" s="33"/>
      <c r="G4566" s="48">
        <f t="shared" si="133"/>
        <v>85</v>
      </c>
      <c r="H4566" s="48"/>
    </row>
    <row r="4567" spans="1:8" x14ac:dyDescent="0.25">
      <c r="A4567" s="33" t="s">
        <v>3118</v>
      </c>
      <c r="B4567" s="33"/>
      <c r="C4567" s="33" t="s">
        <v>3119</v>
      </c>
      <c r="D4567" s="48">
        <f>VLOOKUP(A4567,'Noridian DME 2023'!$B$4:$I$3360,8,FALSE)</f>
        <v>13.88</v>
      </c>
      <c r="E4567" s="48"/>
      <c r="F4567" s="33"/>
      <c r="G4567" s="48">
        <f t="shared" si="133"/>
        <v>21</v>
      </c>
      <c r="H4567" s="48"/>
    </row>
    <row r="4568" spans="1:8" x14ac:dyDescent="0.25">
      <c r="A4568" s="33" t="s">
        <v>3120</v>
      </c>
      <c r="B4568" s="33"/>
      <c r="C4568" s="33" t="s">
        <v>3121</v>
      </c>
      <c r="D4568" s="48">
        <f>VLOOKUP(A4568,'Noridian DME 2023'!$B$4:$I$3360,8,FALSE)</f>
        <v>9.5299999999999994</v>
      </c>
      <c r="E4568" s="48"/>
      <c r="F4568" s="33"/>
      <c r="G4568" s="48">
        <f t="shared" si="133"/>
        <v>15</v>
      </c>
      <c r="H4568" s="48"/>
    </row>
    <row r="4569" spans="1:8" x14ac:dyDescent="0.25">
      <c r="A4569" s="33" t="s">
        <v>3122</v>
      </c>
      <c r="B4569" s="33"/>
      <c r="C4569" s="33" t="s">
        <v>3123</v>
      </c>
      <c r="D4569" s="48">
        <f>VLOOKUP(A4569,'Noridian DME 2023'!$B$4:$I$3360,8,FALSE)</f>
        <v>4.2300000000000004</v>
      </c>
      <c r="E4569" s="48"/>
      <c r="F4569" s="33"/>
      <c r="G4569" s="48">
        <f t="shared" si="133"/>
        <v>7</v>
      </c>
      <c r="H4569" s="48"/>
    </row>
    <row r="4570" spans="1:8" x14ac:dyDescent="0.25">
      <c r="A4570" s="33" t="s">
        <v>3124</v>
      </c>
      <c r="B4570" s="33"/>
      <c r="C4570" s="33" t="s">
        <v>3125</v>
      </c>
      <c r="D4570" s="48">
        <f>VLOOKUP(A4570,'Noridian DME 2023'!$B$4:$I$3360,8,FALSE)</f>
        <v>0.15</v>
      </c>
      <c r="E4570" s="48"/>
      <c r="F4570" s="33"/>
      <c r="G4570" s="48">
        <f t="shared" si="133"/>
        <v>1</v>
      </c>
      <c r="H4570" s="48"/>
    </row>
    <row r="4571" spans="1:8" x14ac:dyDescent="0.25">
      <c r="A4571" s="33" t="s">
        <v>3126</v>
      </c>
      <c r="B4571" s="33"/>
      <c r="C4571" s="33" t="s">
        <v>3127</v>
      </c>
      <c r="D4571" s="48">
        <f>VLOOKUP(A4571,'Noridian DME 2023'!$B$4:$I$3360,8,FALSE)</f>
        <v>2.95</v>
      </c>
      <c r="E4571" s="48"/>
      <c r="F4571" s="33"/>
      <c r="G4571" s="48">
        <f t="shared" si="133"/>
        <v>5</v>
      </c>
      <c r="H4571" s="48"/>
    </row>
    <row r="4572" spans="1:8" x14ac:dyDescent="0.25">
      <c r="A4572" s="33" t="s">
        <v>3128</v>
      </c>
      <c r="B4572" s="33"/>
      <c r="C4572" s="33" t="s">
        <v>3129</v>
      </c>
      <c r="D4572" s="48">
        <f>VLOOKUP(A4572,'Noridian DME 2023'!$B$4:$I$3360,8,FALSE)</f>
        <v>6.54</v>
      </c>
      <c r="E4572" s="48"/>
      <c r="F4572" s="33"/>
      <c r="G4572" s="48">
        <f t="shared" si="133"/>
        <v>10</v>
      </c>
      <c r="H4572" s="48"/>
    </row>
    <row r="4573" spans="1:8" x14ac:dyDescent="0.25">
      <c r="A4573" s="33" t="s">
        <v>3130</v>
      </c>
      <c r="B4573" s="33"/>
      <c r="C4573" s="33" t="s">
        <v>3131</v>
      </c>
      <c r="D4573" s="48">
        <f>VLOOKUP(A4573,'Noridian DME 2023'!$B$4:$I$3360,8,FALSE)</f>
        <v>1.91</v>
      </c>
      <c r="E4573" s="48"/>
      <c r="F4573" s="33"/>
      <c r="G4573" s="48">
        <f t="shared" si="133"/>
        <v>3</v>
      </c>
      <c r="H4573" s="48"/>
    </row>
    <row r="4574" spans="1:8" x14ac:dyDescent="0.25">
      <c r="A4574" s="33" t="s">
        <v>3132</v>
      </c>
      <c r="B4574" s="33"/>
      <c r="C4574" s="33" t="s">
        <v>3133</v>
      </c>
      <c r="D4574" s="48">
        <f>VLOOKUP(A4574,'Noridian DME 2023'!$B$4:$I$3360,8,FALSE)</f>
        <v>14.03</v>
      </c>
      <c r="E4574" s="48"/>
      <c r="F4574" s="33"/>
      <c r="G4574" s="48">
        <f t="shared" si="133"/>
        <v>22</v>
      </c>
      <c r="H4574" s="48"/>
    </row>
    <row r="4575" spans="1:8" x14ac:dyDescent="0.25">
      <c r="A4575" s="33" t="s">
        <v>3134</v>
      </c>
      <c r="B4575" s="33"/>
      <c r="C4575" s="33" t="s">
        <v>3135</v>
      </c>
      <c r="D4575" s="48">
        <f>VLOOKUP(A4575,'Noridian DME 2023'!$B$4:$I$3360,8,FALSE)</f>
        <v>42.22</v>
      </c>
      <c r="E4575" s="48"/>
      <c r="F4575" s="33"/>
      <c r="G4575" s="48">
        <f t="shared" si="133"/>
        <v>64</v>
      </c>
      <c r="H4575" s="48"/>
    </row>
    <row r="4576" spans="1:8" x14ac:dyDescent="0.25">
      <c r="A4576" s="33" t="s">
        <v>3136</v>
      </c>
      <c r="B4576" s="33"/>
      <c r="C4576" s="33" t="s">
        <v>3137</v>
      </c>
      <c r="D4576" s="48">
        <f>VLOOKUP(A4576,'Noridian DME 2023'!$B$4:$I$3360,8,FALSE)</f>
        <v>18.100000000000001</v>
      </c>
      <c r="E4576" s="48"/>
      <c r="F4576" s="33"/>
      <c r="G4576" s="48">
        <f t="shared" si="133"/>
        <v>28</v>
      </c>
      <c r="H4576" s="48"/>
    </row>
    <row r="4577" spans="1:8" x14ac:dyDescent="0.25">
      <c r="A4577" s="33" t="s">
        <v>3138</v>
      </c>
      <c r="B4577" s="33"/>
      <c r="C4577" s="33" t="s">
        <v>3139</v>
      </c>
      <c r="D4577" s="48">
        <f>VLOOKUP(A4577,'Noridian DME 2023'!$B$4:$I$3360,8,FALSE)</f>
        <v>22.66</v>
      </c>
      <c r="E4577" s="48"/>
      <c r="F4577" s="33"/>
      <c r="G4577" s="48">
        <f t="shared" si="133"/>
        <v>34</v>
      </c>
      <c r="H4577" s="48"/>
    </row>
    <row r="4578" spans="1:8" x14ac:dyDescent="0.25">
      <c r="A4578" s="33" t="s">
        <v>3140</v>
      </c>
      <c r="B4578" s="33"/>
      <c r="C4578" s="33" t="s">
        <v>3141</v>
      </c>
      <c r="D4578" s="48">
        <f>VLOOKUP(A4578,'Noridian DME 2023'!$B$4:$I$3360,8,FALSE)</f>
        <v>2.67</v>
      </c>
      <c r="E4578" s="48"/>
      <c r="F4578" s="33"/>
      <c r="G4578" s="48">
        <f t="shared" si="133"/>
        <v>5</v>
      </c>
      <c r="H4578" s="48"/>
    </row>
    <row r="4579" spans="1:8" x14ac:dyDescent="0.25">
      <c r="A4579" s="33" t="s">
        <v>3142</v>
      </c>
      <c r="B4579" s="33"/>
      <c r="C4579" s="33" t="s">
        <v>3143</v>
      </c>
      <c r="D4579" s="48">
        <f>VLOOKUP(A4579,'Noridian DME 2023'!$B$4:$I$3360,8,FALSE)</f>
        <v>2.29</v>
      </c>
      <c r="E4579" s="48"/>
      <c r="F4579" s="33"/>
      <c r="G4579" s="48">
        <f t="shared" si="133"/>
        <v>4</v>
      </c>
      <c r="H4579" s="48"/>
    </row>
    <row r="4580" spans="1:8" x14ac:dyDescent="0.25">
      <c r="A4580" s="33" t="s">
        <v>3144</v>
      </c>
      <c r="B4580" s="33"/>
      <c r="C4580" s="33" t="s">
        <v>3145</v>
      </c>
      <c r="D4580" s="48">
        <f>VLOOKUP(A4580,'Noridian DME 2023'!$B$4:$I$3360,8,FALSE)</f>
        <v>8.5399999999999991</v>
      </c>
      <c r="E4580" s="48"/>
      <c r="F4580" s="33"/>
      <c r="G4580" s="48">
        <f t="shared" si="133"/>
        <v>13</v>
      </c>
      <c r="H4580" s="48"/>
    </row>
    <row r="4581" spans="1:8" x14ac:dyDescent="0.25">
      <c r="A4581" s="33" t="s">
        <v>3146</v>
      </c>
      <c r="B4581" s="33"/>
      <c r="C4581" s="33" t="s">
        <v>3147</v>
      </c>
      <c r="D4581" s="48">
        <f>VLOOKUP(A4581,'Noridian DME 2023'!$B$4:$I$3360,8,FALSE)</f>
        <v>9.3000000000000007</v>
      </c>
      <c r="E4581" s="48"/>
      <c r="F4581" s="33"/>
      <c r="G4581" s="48">
        <f t="shared" si="133"/>
        <v>14</v>
      </c>
      <c r="H4581" s="48"/>
    </row>
    <row r="4582" spans="1:8" x14ac:dyDescent="0.25">
      <c r="A4582" s="33" t="s">
        <v>3148</v>
      </c>
      <c r="B4582" s="33"/>
      <c r="C4582" s="33" t="s">
        <v>3149</v>
      </c>
      <c r="D4582" s="48">
        <f>VLOOKUP(A4582,'Noridian DME 2023'!$B$4:$I$3360,8,FALSE)</f>
        <v>15.55</v>
      </c>
      <c r="E4582" s="48"/>
      <c r="F4582" s="33"/>
      <c r="G4582" s="48">
        <f t="shared" si="133"/>
        <v>24</v>
      </c>
      <c r="H4582" s="48"/>
    </row>
    <row r="4583" spans="1:8" x14ac:dyDescent="0.25">
      <c r="A4583" s="33" t="s">
        <v>3150</v>
      </c>
      <c r="B4583" s="33"/>
      <c r="C4583" s="33" t="s">
        <v>3151</v>
      </c>
      <c r="D4583" s="48">
        <f>VLOOKUP(A4583,'Noridian DME 2023'!$B$4:$I$3360,8,FALSE)</f>
        <v>11.86</v>
      </c>
      <c r="E4583" s="48"/>
      <c r="F4583" s="33"/>
      <c r="G4583" s="48">
        <f t="shared" si="133"/>
        <v>18</v>
      </c>
      <c r="H4583" s="48"/>
    </row>
    <row r="4584" spans="1:8" x14ac:dyDescent="0.25">
      <c r="A4584" s="33" t="s">
        <v>3152</v>
      </c>
      <c r="B4584" s="33"/>
      <c r="C4584" s="33" t="s">
        <v>3153</v>
      </c>
      <c r="D4584" s="48">
        <f>VLOOKUP(A4584,'Noridian DME 2023'!$B$4:$I$3360,8,FALSE)</f>
        <v>60.68</v>
      </c>
      <c r="E4584" s="48"/>
      <c r="F4584" s="33"/>
      <c r="G4584" s="48">
        <f t="shared" si="133"/>
        <v>92</v>
      </c>
      <c r="H4584" s="48"/>
    </row>
    <row r="4585" spans="1:8" x14ac:dyDescent="0.25">
      <c r="A4585" s="33" t="s">
        <v>3154</v>
      </c>
      <c r="B4585" s="33"/>
      <c r="C4585" s="33" t="s">
        <v>3155</v>
      </c>
      <c r="D4585" s="48">
        <f>VLOOKUP(A4585,'Noridian DME 2023'!$B$4:$I$3360,8,FALSE)</f>
        <v>12.23</v>
      </c>
      <c r="E4585" s="48"/>
      <c r="F4585" s="33"/>
      <c r="G4585" s="48">
        <f t="shared" si="133"/>
        <v>19</v>
      </c>
      <c r="H4585" s="48"/>
    </row>
    <row r="4586" spans="1:8" x14ac:dyDescent="0.25">
      <c r="A4586" s="33" t="s">
        <v>3156</v>
      </c>
      <c r="B4586" s="33"/>
      <c r="C4586" s="33" t="s">
        <v>3157</v>
      </c>
      <c r="D4586" s="48">
        <f>VLOOKUP(A4586,'Noridian DME 2023'!$B$4:$I$3360,8,FALSE)</f>
        <v>8.82</v>
      </c>
      <c r="E4586" s="48"/>
      <c r="F4586" s="33"/>
      <c r="G4586" s="48">
        <f t="shared" si="133"/>
        <v>14</v>
      </c>
      <c r="H4586" s="48"/>
    </row>
    <row r="4587" spans="1:8" x14ac:dyDescent="0.25">
      <c r="A4587" s="33" t="s">
        <v>3158</v>
      </c>
      <c r="B4587" s="33"/>
      <c r="C4587" s="33" t="s">
        <v>3159</v>
      </c>
      <c r="D4587" s="48">
        <f>VLOOKUP(A4587,'Noridian DME 2023'!$B$4:$I$3360,8,FALSE)</f>
        <v>0.65</v>
      </c>
      <c r="E4587" s="48"/>
      <c r="F4587" s="33"/>
      <c r="G4587" s="48">
        <f t="shared" si="133"/>
        <v>1</v>
      </c>
      <c r="H4587" s="48"/>
    </row>
    <row r="4588" spans="1:8" x14ac:dyDescent="0.25">
      <c r="A4588" s="33" t="s">
        <v>3160</v>
      </c>
      <c r="B4588" s="33"/>
      <c r="C4588" s="33" t="s">
        <v>3161</v>
      </c>
      <c r="D4588" s="48">
        <f>VLOOKUP(A4588,'Noridian DME 2023'!$B$4:$I$3360,8,FALSE)</f>
        <v>24.27</v>
      </c>
      <c r="E4588" s="48"/>
      <c r="F4588" s="33"/>
      <c r="G4588" s="48">
        <f t="shared" si="133"/>
        <v>37</v>
      </c>
      <c r="H4588" s="48"/>
    </row>
    <row r="4589" spans="1:8" x14ac:dyDescent="0.25">
      <c r="A4589" s="33" t="s">
        <v>3162</v>
      </c>
      <c r="B4589" s="33"/>
      <c r="C4589" s="33" t="s">
        <v>3163</v>
      </c>
      <c r="D4589" s="48">
        <f>VLOOKUP(A4589,'Noridian DME 2023'!$B$4:$I$3360,8,FALSE)</f>
        <v>4.62</v>
      </c>
      <c r="E4589" s="48"/>
      <c r="F4589" s="33"/>
      <c r="G4589" s="48">
        <f t="shared" si="133"/>
        <v>7</v>
      </c>
      <c r="H4589" s="48"/>
    </row>
    <row r="4590" spans="1:8" x14ac:dyDescent="0.25">
      <c r="A4590" s="33" t="s">
        <v>3164</v>
      </c>
      <c r="B4590" s="33"/>
      <c r="C4590" s="33" t="s">
        <v>3165</v>
      </c>
      <c r="D4590" s="48">
        <f>VLOOKUP(A4590,'Noridian DME 2023'!$B$4:$I$3360,8,FALSE)</f>
        <v>3.15</v>
      </c>
      <c r="E4590" s="48"/>
      <c r="F4590" s="33"/>
      <c r="G4590" s="48">
        <f t="shared" si="133"/>
        <v>5</v>
      </c>
      <c r="H4590" s="48"/>
    </row>
    <row r="4591" spans="1:8" x14ac:dyDescent="0.25">
      <c r="A4591" s="33" t="s">
        <v>3166</v>
      </c>
      <c r="B4591" s="33"/>
      <c r="C4591" s="33" t="s">
        <v>3167</v>
      </c>
      <c r="D4591" s="48">
        <f>VLOOKUP(A4591,'Noridian DME 2023'!$B$4:$I$3360,8,FALSE)</f>
        <v>3.91</v>
      </c>
      <c r="E4591" s="48"/>
      <c r="F4591" s="33"/>
      <c r="G4591" s="48">
        <f t="shared" si="133"/>
        <v>6</v>
      </c>
      <c r="H4591" s="48"/>
    </row>
    <row r="4592" spans="1:8" x14ac:dyDescent="0.25">
      <c r="A4592" s="33" t="s">
        <v>3168</v>
      </c>
      <c r="B4592" s="33"/>
      <c r="C4592" s="33" t="s">
        <v>3169</v>
      </c>
      <c r="D4592" s="48">
        <f>VLOOKUP(A4592,'Noridian DME 2023'!$B$4:$I$3360,8,FALSE)</f>
        <v>1.72</v>
      </c>
      <c r="E4592" s="48"/>
      <c r="F4592" s="33"/>
      <c r="G4592" s="48">
        <f t="shared" si="133"/>
        <v>3</v>
      </c>
      <c r="H4592" s="48"/>
    </row>
    <row r="4593" spans="1:8" x14ac:dyDescent="0.25">
      <c r="A4593" s="33" t="s">
        <v>3170</v>
      </c>
      <c r="B4593" s="33"/>
      <c r="C4593" s="33" t="s">
        <v>3171</v>
      </c>
      <c r="D4593" s="48">
        <f>VLOOKUP(A4593,'Noridian DME 2023'!$B$4:$I$3360,8,FALSE)</f>
        <v>9.7899999999999991</v>
      </c>
      <c r="E4593" s="48"/>
      <c r="F4593" s="33"/>
      <c r="G4593" s="48">
        <f t="shared" si="133"/>
        <v>15</v>
      </c>
      <c r="H4593" s="48"/>
    </row>
    <row r="4594" spans="1:8" x14ac:dyDescent="0.25">
      <c r="A4594" s="33" t="s">
        <v>3172</v>
      </c>
      <c r="B4594" s="33"/>
      <c r="C4594" s="33" t="s">
        <v>3173</v>
      </c>
      <c r="D4594" s="48">
        <f>VLOOKUP(A4594,'Noridian DME 2023'!$B$4:$I$3360,8,FALSE)</f>
        <v>0.33</v>
      </c>
      <c r="E4594" s="48"/>
      <c r="F4594" s="33"/>
      <c r="G4594" s="48">
        <f t="shared" si="133"/>
        <v>1</v>
      </c>
      <c r="H4594" s="48"/>
    </row>
    <row r="4595" spans="1:8" x14ac:dyDescent="0.25">
      <c r="A4595" s="33" t="s">
        <v>3174</v>
      </c>
      <c r="B4595" s="33"/>
      <c r="C4595" s="33" t="s">
        <v>3175</v>
      </c>
      <c r="D4595" s="48">
        <f>VLOOKUP(A4595,'Noridian DME 2023'!$B$4:$I$3360,8,FALSE)</f>
        <v>3.23</v>
      </c>
      <c r="E4595" s="48"/>
      <c r="F4595" s="33"/>
      <c r="G4595" s="48">
        <f t="shared" si="133"/>
        <v>5</v>
      </c>
      <c r="H4595" s="48"/>
    </row>
    <row r="4596" spans="1:8" x14ac:dyDescent="0.25">
      <c r="A4596" s="33" t="s">
        <v>3176</v>
      </c>
      <c r="B4596" s="33"/>
      <c r="C4596" s="33" t="s">
        <v>3177</v>
      </c>
      <c r="D4596" s="48">
        <f>VLOOKUP(A4596,'Noridian DME 2023'!$B$4:$I$3360,8,FALSE)</f>
        <v>4.8499999999999996</v>
      </c>
      <c r="E4596" s="48"/>
      <c r="F4596" s="33"/>
      <c r="G4596" s="48">
        <f t="shared" si="133"/>
        <v>8</v>
      </c>
      <c r="H4596" s="48"/>
    </row>
    <row r="4597" spans="1:8" x14ac:dyDescent="0.25">
      <c r="A4597" s="33" t="s">
        <v>3178</v>
      </c>
      <c r="B4597" s="33"/>
      <c r="C4597" s="33" t="s">
        <v>3179</v>
      </c>
      <c r="D4597" s="48">
        <f>VLOOKUP(A4597,'Noridian DME 2023'!$B$4:$I$3360,8,FALSE)</f>
        <v>5.58</v>
      </c>
      <c r="E4597" s="48"/>
      <c r="F4597" s="33"/>
      <c r="G4597" s="48">
        <f t="shared" si="133"/>
        <v>9</v>
      </c>
      <c r="H4597" s="48"/>
    </row>
    <row r="4598" spans="1:8" x14ac:dyDescent="0.25">
      <c r="A4598" s="33" t="s">
        <v>3180</v>
      </c>
      <c r="B4598" s="33"/>
      <c r="C4598" s="33" t="s">
        <v>3181</v>
      </c>
      <c r="D4598" s="48">
        <f>VLOOKUP(A4598,'Noridian DME 2023'!$B$4:$I$3360,8,FALSE)</f>
        <v>8.33</v>
      </c>
      <c r="E4598" s="48"/>
      <c r="F4598" s="33"/>
      <c r="G4598" s="48">
        <f t="shared" si="133"/>
        <v>13</v>
      </c>
      <c r="H4598" s="48"/>
    </row>
    <row r="4599" spans="1:8" x14ac:dyDescent="0.25">
      <c r="A4599" s="33" t="s">
        <v>3182</v>
      </c>
      <c r="B4599" s="33"/>
      <c r="C4599" s="33" t="s">
        <v>3183</v>
      </c>
      <c r="D4599" s="48">
        <f>VLOOKUP(A4599,'Noridian DME 2023'!$B$4:$I$3360,8,FALSE)</f>
        <v>22.84</v>
      </c>
      <c r="E4599" s="48"/>
      <c r="F4599" s="33"/>
      <c r="G4599" s="48">
        <f t="shared" si="133"/>
        <v>35</v>
      </c>
      <c r="H4599" s="48"/>
    </row>
    <row r="4600" spans="1:8" x14ac:dyDescent="0.25">
      <c r="A4600" s="33" t="s">
        <v>3184</v>
      </c>
      <c r="B4600" s="33"/>
      <c r="C4600" s="33" t="s">
        <v>3185</v>
      </c>
      <c r="D4600" s="48">
        <f>VLOOKUP(A4600,'Noridian DME 2023'!$B$4:$I$3360,8,FALSE)</f>
        <v>63.27</v>
      </c>
      <c r="E4600" s="48"/>
      <c r="F4600" s="33"/>
      <c r="G4600" s="48">
        <f t="shared" si="133"/>
        <v>95</v>
      </c>
      <c r="H4600" s="48"/>
    </row>
    <row r="4601" spans="1:8" x14ac:dyDescent="0.25">
      <c r="A4601" s="33" t="s">
        <v>3186</v>
      </c>
      <c r="B4601" s="33"/>
      <c r="C4601" s="33" t="s">
        <v>3187</v>
      </c>
      <c r="D4601" s="48">
        <f>VLOOKUP(A4601,'Noridian DME 2023'!$B$4:$I$3360,8,FALSE)</f>
        <v>5.7</v>
      </c>
      <c r="E4601" s="48"/>
      <c r="F4601" s="33"/>
      <c r="G4601" s="48">
        <f t="shared" si="133"/>
        <v>9</v>
      </c>
      <c r="H4601" s="48"/>
    </row>
    <row r="4602" spans="1:8" x14ac:dyDescent="0.25">
      <c r="A4602" s="33" t="s">
        <v>3188</v>
      </c>
      <c r="B4602" s="33"/>
      <c r="C4602" s="33" t="s">
        <v>3189</v>
      </c>
      <c r="D4602" s="48">
        <f>VLOOKUP(A4602,'Noridian DME 2023'!$B$4:$I$3360,8,FALSE)</f>
        <v>40.89</v>
      </c>
      <c r="E4602" s="48"/>
      <c r="F4602" s="33"/>
      <c r="G4602" s="48">
        <f t="shared" si="133"/>
        <v>62</v>
      </c>
      <c r="H4602" s="48"/>
    </row>
    <row r="4603" spans="1:8" x14ac:dyDescent="0.25">
      <c r="A4603" s="33" t="s">
        <v>3190</v>
      </c>
      <c r="B4603" s="33"/>
      <c r="C4603" s="33" t="s">
        <v>3191</v>
      </c>
      <c r="D4603" s="48">
        <f>VLOOKUP(A4603,'Noridian DME 2023'!$B$4:$I$3360,8,FALSE)</f>
        <v>19.97</v>
      </c>
      <c r="E4603" s="48"/>
      <c r="F4603" s="33"/>
      <c r="G4603" s="48">
        <f t="shared" ref="G4603:G4666" si="134">ROUNDUP(D4603*$N$2,0)</f>
        <v>30</v>
      </c>
      <c r="H4603" s="48"/>
    </row>
    <row r="4604" spans="1:8" x14ac:dyDescent="0.25">
      <c r="A4604" s="33" t="s">
        <v>3192</v>
      </c>
      <c r="B4604" s="33"/>
      <c r="C4604" s="33" t="s">
        <v>3193</v>
      </c>
      <c r="D4604" s="48">
        <f>VLOOKUP(A4604,'Noridian DME 2023'!$B$4:$I$3360,8,FALSE)</f>
        <v>49.65</v>
      </c>
      <c r="E4604" s="48"/>
      <c r="F4604" s="33"/>
      <c r="G4604" s="48">
        <f t="shared" si="134"/>
        <v>75</v>
      </c>
      <c r="H4604" s="48"/>
    </row>
    <row r="4605" spans="1:8" x14ac:dyDescent="0.25">
      <c r="A4605" s="33" t="s">
        <v>3194</v>
      </c>
      <c r="B4605" s="33"/>
      <c r="C4605" s="33" t="s">
        <v>3195</v>
      </c>
      <c r="D4605" s="48">
        <f>VLOOKUP(A4605,'Noridian DME 2023'!$B$4:$I$3360,8,FALSE)</f>
        <v>6.15</v>
      </c>
      <c r="E4605" s="48"/>
      <c r="F4605" s="33"/>
      <c r="G4605" s="48">
        <f t="shared" si="134"/>
        <v>10</v>
      </c>
      <c r="H4605" s="48"/>
    </row>
    <row r="4606" spans="1:8" x14ac:dyDescent="0.25">
      <c r="A4606" s="33" t="s">
        <v>3196</v>
      </c>
      <c r="B4606" s="33"/>
      <c r="C4606" s="33" t="s">
        <v>3197</v>
      </c>
      <c r="D4606" s="48">
        <f>VLOOKUP(A4606,'Noridian DME 2023'!$B$4:$I$3360,8,FALSE)</f>
        <v>32.74</v>
      </c>
      <c r="E4606" s="48"/>
      <c r="F4606" s="33"/>
      <c r="G4606" s="48">
        <f t="shared" si="134"/>
        <v>50</v>
      </c>
      <c r="H4606" s="48"/>
    </row>
    <row r="4607" spans="1:8" x14ac:dyDescent="0.25">
      <c r="A4607" s="33" t="s">
        <v>3198</v>
      </c>
      <c r="B4607" s="33"/>
      <c r="C4607" s="33" t="s">
        <v>3199</v>
      </c>
      <c r="D4607" s="48">
        <f>VLOOKUP(A4607,'Noridian DME 2023'!$B$4:$I$3360,8,FALSE)</f>
        <v>37.49</v>
      </c>
      <c r="E4607" s="48"/>
      <c r="F4607" s="33"/>
      <c r="G4607" s="48">
        <f t="shared" si="134"/>
        <v>57</v>
      </c>
      <c r="H4607" s="48"/>
    </row>
    <row r="4608" spans="1:8" x14ac:dyDescent="0.25">
      <c r="A4608" s="33" t="s">
        <v>3200</v>
      </c>
      <c r="B4608" s="33"/>
      <c r="C4608" s="33" t="s">
        <v>3201</v>
      </c>
      <c r="D4608" s="48">
        <f>VLOOKUP(A4608,'Noridian DME 2023'!$B$4:$I$3360,8,FALSE)</f>
        <v>12.78</v>
      </c>
      <c r="E4608" s="48"/>
      <c r="F4608" s="33"/>
      <c r="G4608" s="48">
        <f t="shared" si="134"/>
        <v>20</v>
      </c>
      <c r="H4608" s="48"/>
    </row>
    <row r="4609" spans="1:8" x14ac:dyDescent="0.25">
      <c r="A4609" s="33" t="s">
        <v>3202</v>
      </c>
      <c r="B4609" s="33"/>
      <c r="C4609" s="33" t="s">
        <v>3203</v>
      </c>
      <c r="D4609" s="48">
        <f>VLOOKUP(A4609,'Noridian DME 2023'!$B$4:$I$3360,8,FALSE)</f>
        <v>6.77</v>
      </c>
      <c r="E4609" s="48"/>
      <c r="F4609" s="33"/>
      <c r="G4609" s="48">
        <f t="shared" si="134"/>
        <v>11</v>
      </c>
      <c r="H4609" s="48"/>
    </row>
    <row r="4610" spans="1:8" x14ac:dyDescent="0.25">
      <c r="A4610" s="33" t="s">
        <v>3204</v>
      </c>
      <c r="B4610" s="33"/>
      <c r="C4610" s="33" t="s">
        <v>3205</v>
      </c>
      <c r="D4610" s="48">
        <f>VLOOKUP(A4610,'Noridian DME 2023'!$B$4:$I$3360,8,FALSE)</f>
        <v>2.99</v>
      </c>
      <c r="E4610" s="48"/>
      <c r="F4610" s="33"/>
      <c r="G4610" s="48">
        <f t="shared" si="134"/>
        <v>5</v>
      </c>
      <c r="H4610" s="48"/>
    </row>
    <row r="4611" spans="1:8" x14ac:dyDescent="0.25">
      <c r="A4611" s="33" t="s">
        <v>3206</v>
      </c>
      <c r="B4611" s="33"/>
      <c r="C4611" s="33" t="s">
        <v>3207</v>
      </c>
      <c r="D4611" s="48">
        <f>VLOOKUP(A4611,'Noridian DME 2023'!$B$4:$I$3360,8,FALSE)</f>
        <v>5.8</v>
      </c>
      <c r="E4611" s="48"/>
      <c r="F4611" s="33"/>
      <c r="G4611" s="48">
        <f t="shared" si="134"/>
        <v>9</v>
      </c>
      <c r="H4611" s="48"/>
    </row>
    <row r="4612" spans="1:8" x14ac:dyDescent="0.25">
      <c r="A4612" s="33" t="s">
        <v>3208</v>
      </c>
      <c r="B4612" s="33"/>
      <c r="C4612" s="33" t="s">
        <v>3209</v>
      </c>
      <c r="D4612" s="48">
        <f>VLOOKUP(A4612,'Noridian DME 2023'!$B$4:$I$3360,8,FALSE)</f>
        <v>8.26</v>
      </c>
      <c r="E4612" s="48"/>
      <c r="F4612" s="33"/>
      <c r="G4612" s="48">
        <f t="shared" si="134"/>
        <v>13</v>
      </c>
      <c r="H4612" s="48"/>
    </row>
    <row r="4613" spans="1:8" x14ac:dyDescent="0.25">
      <c r="A4613" s="33" t="s">
        <v>3210</v>
      </c>
      <c r="B4613" s="33"/>
      <c r="C4613" s="33" t="s">
        <v>3211</v>
      </c>
      <c r="D4613" s="48">
        <f>VLOOKUP(A4613,'Noridian DME 2023'!$B$4:$I$3360,8,FALSE)</f>
        <v>12.77</v>
      </c>
      <c r="E4613" s="48"/>
      <c r="F4613" s="33"/>
      <c r="G4613" s="48">
        <f t="shared" si="134"/>
        <v>20</v>
      </c>
      <c r="H4613" s="48"/>
    </row>
    <row r="4614" spans="1:8" x14ac:dyDescent="0.25">
      <c r="A4614" s="33" t="s">
        <v>3212</v>
      </c>
      <c r="B4614" s="33"/>
      <c r="C4614" s="33" t="s">
        <v>3213</v>
      </c>
      <c r="D4614" s="48">
        <f>VLOOKUP(A4614,'Noridian DME 2023'!$B$4:$I$3360,8,FALSE)</f>
        <v>9.4</v>
      </c>
      <c r="E4614" s="48"/>
      <c r="F4614" s="33"/>
      <c r="G4614" s="48">
        <f t="shared" si="134"/>
        <v>15</v>
      </c>
      <c r="H4614" s="48"/>
    </row>
    <row r="4615" spans="1:8" x14ac:dyDescent="0.25">
      <c r="A4615" s="33" t="s">
        <v>3214</v>
      </c>
      <c r="B4615" s="33"/>
      <c r="C4615" s="33" t="s">
        <v>3215</v>
      </c>
      <c r="D4615" s="48">
        <f>VLOOKUP(A4615,'Noridian DME 2023'!$B$4:$I$3360,8,FALSE)</f>
        <v>10.87</v>
      </c>
      <c r="E4615" s="48"/>
      <c r="F4615" s="33"/>
      <c r="G4615" s="48">
        <f t="shared" si="134"/>
        <v>17</v>
      </c>
      <c r="H4615" s="48"/>
    </row>
    <row r="4616" spans="1:8" x14ac:dyDescent="0.25">
      <c r="A4616" s="33" t="s">
        <v>3216</v>
      </c>
      <c r="B4616" s="33"/>
      <c r="C4616" s="33" t="s">
        <v>3217</v>
      </c>
      <c r="D4616" s="48">
        <f>VLOOKUP(A4616,'Noridian DME 2023'!$B$4:$I$3360,8,FALSE)</f>
        <v>12.02</v>
      </c>
      <c r="E4616" s="48"/>
      <c r="F4616" s="33"/>
      <c r="G4616" s="48">
        <f t="shared" si="134"/>
        <v>19</v>
      </c>
      <c r="H4616" s="48"/>
    </row>
    <row r="4617" spans="1:8" x14ac:dyDescent="0.25">
      <c r="A4617" s="33" t="s">
        <v>3218</v>
      </c>
      <c r="B4617" s="33"/>
      <c r="C4617" s="33" t="s">
        <v>3219</v>
      </c>
      <c r="D4617" s="48">
        <f>VLOOKUP(A4617,'Noridian DME 2023'!$B$4:$I$3360,8,FALSE)</f>
        <v>3.45</v>
      </c>
      <c r="E4617" s="48"/>
      <c r="F4617" s="33"/>
      <c r="G4617" s="48">
        <f t="shared" si="134"/>
        <v>6</v>
      </c>
      <c r="H4617" s="48"/>
    </row>
    <row r="4618" spans="1:8" x14ac:dyDescent="0.25">
      <c r="A4618" s="33" t="s">
        <v>3220</v>
      </c>
      <c r="B4618" s="33"/>
      <c r="C4618" s="33" t="s">
        <v>3221</v>
      </c>
      <c r="D4618" s="48">
        <f>VLOOKUP(A4618,'Noridian DME 2023'!$B$4:$I$3360,8,FALSE)</f>
        <v>0.05</v>
      </c>
      <c r="E4618" s="48"/>
      <c r="F4618" s="33"/>
      <c r="G4618" s="48">
        <f t="shared" si="134"/>
        <v>1</v>
      </c>
      <c r="H4618" s="48"/>
    </row>
    <row r="4619" spans="1:8" x14ac:dyDescent="0.25">
      <c r="A4619" s="33" t="s">
        <v>3222</v>
      </c>
      <c r="B4619" s="33"/>
      <c r="C4619" s="33" t="s">
        <v>3223</v>
      </c>
      <c r="D4619" s="48">
        <f>VLOOKUP(A4619,'Noridian DME 2023'!$B$4:$I$3360,8,FALSE)</f>
        <v>53.83</v>
      </c>
      <c r="E4619" s="48"/>
      <c r="F4619" s="33"/>
      <c r="G4619" s="48">
        <f t="shared" si="134"/>
        <v>81</v>
      </c>
      <c r="H4619" s="48"/>
    </row>
    <row r="4620" spans="1:8" x14ac:dyDescent="0.25">
      <c r="A4620" s="33" t="s">
        <v>3224</v>
      </c>
      <c r="B4620" s="33"/>
      <c r="C4620" s="33" t="s">
        <v>3225</v>
      </c>
      <c r="D4620" s="48" t="e">
        <f>VLOOKUP(A4620,'Noridian DME 2023'!$B$4:$I$3360,8,FALSE)</f>
        <v>#N/A</v>
      </c>
      <c r="E4620" s="48"/>
      <c r="F4620" s="33"/>
      <c r="G4620" s="48" t="e">
        <f t="shared" si="134"/>
        <v>#N/A</v>
      </c>
      <c r="H4620" s="48"/>
    </row>
    <row r="4621" spans="1:8" x14ac:dyDescent="0.25">
      <c r="A4621" s="33" t="s">
        <v>3226</v>
      </c>
      <c r="B4621" s="33"/>
      <c r="C4621" s="33" t="s">
        <v>3227</v>
      </c>
      <c r="D4621" s="48">
        <f>VLOOKUP(A4621,'Noridian DME 2023'!$B$4:$I$3360,8,FALSE)</f>
        <v>18.38</v>
      </c>
      <c r="E4621" s="48"/>
      <c r="F4621" s="33"/>
      <c r="G4621" s="48">
        <f t="shared" si="134"/>
        <v>28</v>
      </c>
      <c r="H4621" s="48"/>
    </row>
    <row r="4622" spans="1:8" x14ac:dyDescent="0.25">
      <c r="A4622" s="33" t="s">
        <v>3228</v>
      </c>
      <c r="B4622" s="33"/>
      <c r="C4622" s="33" t="s">
        <v>3229</v>
      </c>
      <c r="D4622" s="48">
        <f>VLOOKUP(A4622,'Noridian DME 2023'!$B$4:$I$3360,8,FALSE)</f>
        <v>16.32</v>
      </c>
      <c r="E4622" s="48"/>
      <c r="F4622" s="33"/>
      <c r="G4622" s="48">
        <f t="shared" si="134"/>
        <v>25</v>
      </c>
      <c r="H4622" s="48"/>
    </row>
    <row r="4623" spans="1:8" x14ac:dyDescent="0.25">
      <c r="A4623" s="33" t="s">
        <v>3230</v>
      </c>
      <c r="B4623" s="33"/>
      <c r="C4623" s="33" t="s">
        <v>3231</v>
      </c>
      <c r="D4623" s="48">
        <f>VLOOKUP(A4623,'Noridian DME 2023'!$B$4:$I$3360,8,FALSE)</f>
        <v>64.989999999999995</v>
      </c>
      <c r="E4623" s="48"/>
      <c r="F4623" s="33"/>
      <c r="G4623" s="48">
        <f t="shared" si="134"/>
        <v>98</v>
      </c>
      <c r="H4623" s="48"/>
    </row>
    <row r="4624" spans="1:8" x14ac:dyDescent="0.25">
      <c r="A4624" s="33" t="s">
        <v>3232</v>
      </c>
      <c r="B4624" s="33"/>
      <c r="C4624" s="33" t="s">
        <v>3233</v>
      </c>
      <c r="D4624" s="48">
        <f>VLOOKUP(A4624,'Noridian DME 2023'!$B$4:$I$3360,8,FALSE)</f>
        <v>1.85</v>
      </c>
      <c r="E4624" s="48"/>
      <c r="F4624" s="33"/>
      <c r="G4624" s="48">
        <f t="shared" si="134"/>
        <v>3</v>
      </c>
      <c r="H4624" s="48"/>
    </row>
    <row r="4625" spans="1:8" x14ac:dyDescent="0.25">
      <c r="A4625" s="33" t="s">
        <v>3234</v>
      </c>
      <c r="B4625" s="33"/>
      <c r="C4625" s="33" t="s">
        <v>3235</v>
      </c>
      <c r="D4625" s="48">
        <f>VLOOKUP(A4625,'Noridian DME 2023'!$B$4:$I$3360,8,FALSE)</f>
        <v>2.0499999999999998</v>
      </c>
      <c r="E4625" s="48"/>
      <c r="F4625" s="33"/>
      <c r="G4625" s="48">
        <f t="shared" si="134"/>
        <v>4</v>
      </c>
      <c r="H4625" s="48"/>
    </row>
    <row r="4626" spans="1:8" x14ac:dyDescent="0.25">
      <c r="A4626" s="33" t="s">
        <v>3236</v>
      </c>
      <c r="B4626" s="33"/>
      <c r="C4626" s="33" t="s">
        <v>3237</v>
      </c>
      <c r="D4626" s="48">
        <f>VLOOKUP(A4626,'Noridian DME 2023'!$B$4:$I$3360,8,FALSE)</f>
        <v>4.54</v>
      </c>
      <c r="E4626" s="48"/>
      <c r="F4626" s="33"/>
      <c r="G4626" s="48">
        <f t="shared" si="134"/>
        <v>7</v>
      </c>
      <c r="H4626" s="48"/>
    </row>
    <row r="4627" spans="1:8" x14ac:dyDescent="0.25">
      <c r="A4627" s="33" t="s">
        <v>3238</v>
      </c>
      <c r="B4627" s="33"/>
      <c r="C4627" s="33" t="s">
        <v>3239</v>
      </c>
      <c r="D4627" s="48">
        <f>VLOOKUP(A4627,'Noridian DME 2023'!$B$4:$I$3360,8,FALSE)</f>
        <v>7.61</v>
      </c>
      <c r="E4627" s="48"/>
      <c r="F4627" s="33"/>
      <c r="G4627" s="48">
        <f t="shared" si="134"/>
        <v>12</v>
      </c>
      <c r="H4627" s="48"/>
    </row>
    <row r="4628" spans="1:8" x14ac:dyDescent="0.25">
      <c r="A4628" s="33" t="s">
        <v>3240</v>
      </c>
      <c r="B4628" s="33"/>
      <c r="C4628" s="33" t="s">
        <v>3241</v>
      </c>
      <c r="D4628" s="48">
        <f>VLOOKUP(A4628,'Noridian DME 2023'!$B$4:$I$3360,8,FALSE)</f>
        <v>11.65</v>
      </c>
      <c r="E4628" s="48"/>
      <c r="F4628" s="33"/>
      <c r="G4628" s="48">
        <f t="shared" si="134"/>
        <v>18</v>
      </c>
      <c r="H4628" s="48"/>
    </row>
    <row r="4629" spans="1:8" x14ac:dyDescent="0.25">
      <c r="A4629" s="33" t="s">
        <v>3242</v>
      </c>
      <c r="B4629" s="33"/>
      <c r="C4629" s="33" t="s">
        <v>3243</v>
      </c>
      <c r="D4629" s="48">
        <f>VLOOKUP(A4629,'Noridian DME 2023'!$B$4:$I$3360,8,FALSE)</f>
        <v>13.13</v>
      </c>
      <c r="E4629" s="48"/>
      <c r="F4629" s="33"/>
      <c r="G4629" s="48">
        <f t="shared" si="134"/>
        <v>20</v>
      </c>
      <c r="H4629" s="48"/>
    </row>
    <row r="4630" spans="1:8" x14ac:dyDescent="0.25">
      <c r="A4630" s="33" t="s">
        <v>3244</v>
      </c>
      <c r="B4630" s="33"/>
      <c r="C4630" s="33" t="s">
        <v>3245</v>
      </c>
      <c r="D4630" s="48">
        <f>VLOOKUP(A4630,'Noridian DME 2023'!$B$4:$I$3360,8,FALSE)</f>
        <v>8.26</v>
      </c>
      <c r="E4630" s="48"/>
      <c r="F4630" s="33"/>
      <c r="G4630" s="48">
        <f t="shared" si="134"/>
        <v>13</v>
      </c>
      <c r="H4630" s="48"/>
    </row>
    <row r="4631" spans="1:8" x14ac:dyDescent="0.25">
      <c r="A4631" s="33" t="s">
        <v>3246</v>
      </c>
      <c r="B4631" s="33"/>
      <c r="C4631" s="33" t="s">
        <v>3247</v>
      </c>
      <c r="D4631" s="48">
        <f>VLOOKUP(A4631,'Noridian DME 2023'!$B$4:$I$3360,8,FALSE)</f>
        <v>12.02</v>
      </c>
      <c r="E4631" s="48"/>
      <c r="F4631" s="33"/>
      <c r="G4631" s="48">
        <f t="shared" si="134"/>
        <v>19</v>
      </c>
      <c r="H4631" s="48"/>
    </row>
    <row r="4632" spans="1:8" x14ac:dyDescent="0.25">
      <c r="A4632" s="33" t="s">
        <v>3248</v>
      </c>
      <c r="B4632" s="33"/>
      <c r="C4632" s="33" t="s">
        <v>3249</v>
      </c>
      <c r="D4632" s="48">
        <f>VLOOKUP(A4632,'Noridian DME 2023'!$B$4:$I$3360,8,FALSE)</f>
        <v>6.77</v>
      </c>
      <c r="E4632" s="48"/>
      <c r="F4632" s="33"/>
      <c r="G4632" s="48">
        <f t="shared" si="134"/>
        <v>11</v>
      </c>
      <c r="H4632" s="48"/>
    </row>
    <row r="4633" spans="1:8" x14ac:dyDescent="0.25">
      <c r="A4633" s="33" t="s">
        <v>3250</v>
      </c>
      <c r="B4633" s="33"/>
      <c r="C4633" s="33" t="s">
        <v>3251</v>
      </c>
      <c r="D4633" s="48">
        <f>VLOOKUP(A4633,'Noridian DME 2023'!$B$4:$I$3360,8,FALSE)</f>
        <v>3.6</v>
      </c>
      <c r="E4633" s="48"/>
      <c r="F4633" s="33"/>
      <c r="G4633" s="48">
        <f t="shared" si="134"/>
        <v>6</v>
      </c>
      <c r="H4633" s="48"/>
    </row>
    <row r="4634" spans="1:8" x14ac:dyDescent="0.25">
      <c r="A4634" s="33" t="s">
        <v>3252</v>
      </c>
      <c r="B4634" s="33"/>
      <c r="C4634" s="33" t="s">
        <v>3253</v>
      </c>
      <c r="D4634" s="48">
        <f>VLOOKUP(A4634,'Noridian DME 2023'!$B$4:$I$3360,8,FALSE)</f>
        <v>7.33</v>
      </c>
      <c r="E4634" s="48"/>
      <c r="F4634" s="33"/>
      <c r="G4634" s="48">
        <f t="shared" si="134"/>
        <v>11</v>
      </c>
      <c r="H4634" s="48"/>
    </row>
    <row r="4635" spans="1:8" x14ac:dyDescent="0.25">
      <c r="A4635" s="33" t="s">
        <v>3254</v>
      </c>
      <c r="B4635" s="33"/>
      <c r="C4635" s="33" t="s">
        <v>3255</v>
      </c>
      <c r="D4635" s="48">
        <f>VLOOKUP(A4635,'Noridian DME 2023'!$B$4:$I$3360,8,FALSE)</f>
        <v>6.54</v>
      </c>
      <c r="E4635" s="48"/>
      <c r="F4635" s="33"/>
      <c r="G4635" s="48">
        <f t="shared" si="134"/>
        <v>10</v>
      </c>
      <c r="H4635" s="48"/>
    </row>
    <row r="4636" spans="1:8" x14ac:dyDescent="0.25">
      <c r="A4636" s="33" t="s">
        <v>3256</v>
      </c>
      <c r="B4636" s="33"/>
      <c r="C4636" s="33" t="s">
        <v>3257</v>
      </c>
      <c r="D4636" s="48">
        <f>VLOOKUP(A4636,'Noridian DME 2023'!$B$4:$I$3360,8,FALSE)</f>
        <v>7.97</v>
      </c>
      <c r="E4636" s="48"/>
      <c r="F4636" s="33"/>
      <c r="G4636" s="48">
        <f t="shared" si="134"/>
        <v>12</v>
      </c>
      <c r="H4636" s="48"/>
    </row>
    <row r="4637" spans="1:8" x14ac:dyDescent="0.25">
      <c r="A4637" s="33" t="s">
        <v>3258</v>
      </c>
      <c r="B4637" s="33"/>
      <c r="C4637" s="33" t="s">
        <v>3259</v>
      </c>
      <c r="D4637" s="48">
        <f>VLOOKUP(A4637,'Noridian DME 2023'!$B$4:$I$3360,8,FALSE)</f>
        <v>3.66</v>
      </c>
      <c r="E4637" s="48"/>
      <c r="F4637" s="33"/>
      <c r="G4637" s="48">
        <f t="shared" si="134"/>
        <v>6</v>
      </c>
      <c r="H4637" s="48"/>
    </row>
    <row r="4638" spans="1:8" x14ac:dyDescent="0.25">
      <c r="A4638" s="33" t="s">
        <v>3260</v>
      </c>
      <c r="B4638" s="33"/>
      <c r="C4638" s="33" t="s">
        <v>3261</v>
      </c>
      <c r="D4638" s="48">
        <f>VLOOKUP(A4638,'Noridian DME 2023'!$B$4:$I$3360,8,FALSE)</f>
        <v>4.96</v>
      </c>
      <c r="E4638" s="48"/>
      <c r="F4638" s="33"/>
      <c r="G4638" s="48">
        <f t="shared" si="134"/>
        <v>8</v>
      </c>
      <c r="H4638" s="48"/>
    </row>
    <row r="4639" spans="1:8" x14ac:dyDescent="0.25">
      <c r="A4639" s="33" t="s">
        <v>3262</v>
      </c>
      <c r="B4639" s="33"/>
      <c r="C4639" s="33" t="s">
        <v>3263</v>
      </c>
      <c r="D4639" s="48">
        <f>VLOOKUP(A4639,'Noridian DME 2023'!$B$4:$I$3360,8,FALSE)</f>
        <v>2.41</v>
      </c>
      <c r="E4639" s="48"/>
      <c r="F4639" s="33"/>
      <c r="G4639" s="48">
        <f t="shared" si="134"/>
        <v>4</v>
      </c>
      <c r="H4639" s="48"/>
    </row>
    <row r="4640" spans="1:8" x14ac:dyDescent="0.25">
      <c r="A4640" s="33" t="s">
        <v>3264</v>
      </c>
      <c r="B4640" s="33"/>
      <c r="C4640" s="33" t="s">
        <v>3265</v>
      </c>
      <c r="D4640" s="48">
        <f>VLOOKUP(A4640,'Noridian DME 2023'!$B$4:$I$3360,8,FALSE)</f>
        <v>2.29</v>
      </c>
      <c r="E4640" s="48"/>
      <c r="F4640" s="33"/>
      <c r="G4640" s="48">
        <f t="shared" si="134"/>
        <v>4</v>
      </c>
      <c r="H4640" s="48"/>
    </row>
    <row r="4641" spans="1:8" x14ac:dyDescent="0.25">
      <c r="A4641" s="33" t="s">
        <v>3266</v>
      </c>
      <c r="B4641" s="33"/>
      <c r="C4641" s="33" t="s">
        <v>3267</v>
      </c>
      <c r="D4641" s="48">
        <f>VLOOKUP(A4641,'Noridian DME 2023'!$B$4:$I$3360,8,FALSE)</f>
        <v>0</v>
      </c>
      <c r="E4641" s="48"/>
      <c r="F4641" s="33"/>
      <c r="G4641" s="48">
        <f t="shared" si="134"/>
        <v>0</v>
      </c>
      <c r="H4641" s="48"/>
    </row>
    <row r="4642" spans="1:8" x14ac:dyDescent="0.25">
      <c r="A4642" s="33" t="s">
        <v>3268</v>
      </c>
      <c r="B4642" s="33"/>
      <c r="C4642" s="33" t="s">
        <v>3269</v>
      </c>
      <c r="D4642" s="48">
        <f>VLOOKUP(A4642,'Noridian DME 2023'!$B$4:$I$3360,8,FALSE)</f>
        <v>0.15</v>
      </c>
      <c r="E4642" s="48"/>
      <c r="F4642" s="33"/>
      <c r="G4642" s="48">
        <f t="shared" si="134"/>
        <v>1</v>
      </c>
      <c r="H4642" s="48"/>
    </row>
    <row r="4643" spans="1:8" x14ac:dyDescent="0.25">
      <c r="A4643" s="33" t="s">
        <v>3270</v>
      </c>
      <c r="B4643" s="33"/>
      <c r="C4643" s="33" t="s">
        <v>3271</v>
      </c>
      <c r="D4643" s="48">
        <f>VLOOKUP(A4643,'Noridian DME 2023'!$B$4:$I$3360,8,FALSE)</f>
        <v>2.4700000000000002</v>
      </c>
      <c r="E4643" s="48"/>
      <c r="F4643" s="33"/>
      <c r="G4643" s="48">
        <f t="shared" si="134"/>
        <v>4</v>
      </c>
      <c r="H4643" s="48"/>
    </row>
    <row r="4644" spans="1:8" x14ac:dyDescent="0.25">
      <c r="A4644" s="33" t="s">
        <v>3272</v>
      </c>
      <c r="B4644" s="33"/>
      <c r="C4644" s="33" t="s">
        <v>3273</v>
      </c>
      <c r="D4644" s="48">
        <f>VLOOKUP(A4644,'Noridian DME 2023'!$B$4:$I$3360,8,FALSE)</f>
        <v>6.33</v>
      </c>
      <c r="E4644" s="48"/>
      <c r="F4644" s="33"/>
      <c r="G4644" s="48">
        <f t="shared" si="134"/>
        <v>10</v>
      </c>
      <c r="H4644" s="48"/>
    </row>
    <row r="4645" spans="1:8" x14ac:dyDescent="0.25">
      <c r="A4645" s="33" t="s">
        <v>3274</v>
      </c>
      <c r="B4645" s="33"/>
      <c r="C4645" s="33" t="s">
        <v>3275</v>
      </c>
      <c r="D4645" s="48">
        <f>VLOOKUP(A4645,'Noridian DME 2023'!$B$4:$I$3360,8,FALSE)</f>
        <v>4.76</v>
      </c>
      <c r="E4645" s="48"/>
      <c r="F4645" s="33"/>
      <c r="G4645" s="48">
        <f t="shared" si="134"/>
        <v>8</v>
      </c>
      <c r="H4645" s="48"/>
    </row>
    <row r="4646" spans="1:8" x14ac:dyDescent="0.25">
      <c r="A4646" s="33" t="s">
        <v>3276</v>
      </c>
      <c r="B4646" s="33"/>
      <c r="C4646" s="33" t="s">
        <v>3277</v>
      </c>
      <c r="D4646" s="48">
        <f>VLOOKUP(A4646,'Noridian DME 2023'!$B$4:$I$3360,8,FALSE)</f>
        <v>3.63</v>
      </c>
      <c r="E4646" s="48"/>
      <c r="F4646" s="33"/>
      <c r="G4646" s="48">
        <f t="shared" si="134"/>
        <v>6</v>
      </c>
      <c r="H4646" s="48"/>
    </row>
    <row r="4647" spans="1:8" x14ac:dyDescent="0.25">
      <c r="A4647" s="33" t="s">
        <v>3278</v>
      </c>
      <c r="B4647" s="33"/>
      <c r="C4647" s="33" t="s">
        <v>3279</v>
      </c>
      <c r="D4647" s="48">
        <f>VLOOKUP(A4647,'Noridian DME 2023'!$B$4:$I$3360,8,FALSE)</f>
        <v>3.71</v>
      </c>
      <c r="E4647" s="48"/>
      <c r="F4647" s="33"/>
      <c r="G4647" s="48">
        <f t="shared" si="134"/>
        <v>6</v>
      </c>
      <c r="H4647" s="48"/>
    </row>
    <row r="4648" spans="1:8" x14ac:dyDescent="0.25">
      <c r="A4648" s="33" t="s">
        <v>3280</v>
      </c>
      <c r="B4648" s="33"/>
      <c r="C4648" s="33" t="s">
        <v>3281</v>
      </c>
      <c r="D4648" s="48">
        <f>VLOOKUP(A4648,'Noridian DME 2023'!$B$4:$I$3360,8,FALSE)</f>
        <v>8.67</v>
      </c>
      <c r="E4648" s="48"/>
      <c r="F4648" s="33"/>
      <c r="G4648" s="48">
        <f t="shared" si="134"/>
        <v>14</v>
      </c>
      <c r="H4648" s="48"/>
    </row>
    <row r="4649" spans="1:8" x14ac:dyDescent="0.25">
      <c r="A4649" s="33" t="s">
        <v>3282</v>
      </c>
      <c r="B4649" s="33"/>
      <c r="C4649" s="33" t="s">
        <v>3283</v>
      </c>
      <c r="D4649" s="48">
        <f>VLOOKUP(A4649,'Noridian DME 2023'!$B$4:$I$3360,8,FALSE)</f>
        <v>10.97</v>
      </c>
      <c r="E4649" s="48"/>
      <c r="F4649" s="33"/>
      <c r="G4649" s="48">
        <f t="shared" si="134"/>
        <v>17</v>
      </c>
      <c r="H4649" s="48"/>
    </row>
    <row r="4650" spans="1:8" x14ac:dyDescent="0.25">
      <c r="A4650" s="33" t="s">
        <v>3284</v>
      </c>
      <c r="B4650" s="33"/>
      <c r="C4650" s="33" t="s">
        <v>3285</v>
      </c>
      <c r="D4650" s="48">
        <f>VLOOKUP(A4650,'Noridian DME 2023'!$B$4:$I$3360,8,FALSE)</f>
        <v>11.33</v>
      </c>
      <c r="E4650" s="48"/>
      <c r="F4650" s="33"/>
      <c r="G4650" s="48">
        <f t="shared" si="134"/>
        <v>17</v>
      </c>
      <c r="H4650" s="48"/>
    </row>
    <row r="4651" spans="1:8" x14ac:dyDescent="0.25">
      <c r="A4651" s="33" t="s">
        <v>3286</v>
      </c>
      <c r="B4651" s="33"/>
      <c r="C4651" s="33" t="s">
        <v>3287</v>
      </c>
      <c r="D4651" s="48">
        <f>VLOOKUP(A4651,'Noridian DME 2023'!$B$4:$I$3360,8,FALSE)</f>
        <v>8.26</v>
      </c>
      <c r="E4651" s="48"/>
      <c r="F4651" s="33"/>
      <c r="G4651" s="48">
        <f t="shared" si="134"/>
        <v>13</v>
      </c>
      <c r="H4651" s="48"/>
    </row>
    <row r="4652" spans="1:8" x14ac:dyDescent="0.25">
      <c r="A4652" s="33" t="s">
        <v>3288</v>
      </c>
      <c r="B4652" s="33"/>
      <c r="C4652" s="33" t="s">
        <v>3289</v>
      </c>
      <c r="D4652" s="48">
        <f>VLOOKUP(A4652,'Noridian DME 2023'!$B$4:$I$3360,8,FALSE)</f>
        <v>4.7699999999999996</v>
      </c>
      <c r="E4652" s="48"/>
      <c r="F4652" s="33"/>
      <c r="G4652" s="48">
        <f t="shared" si="134"/>
        <v>8</v>
      </c>
      <c r="H4652" s="48"/>
    </row>
    <row r="4653" spans="1:8" x14ac:dyDescent="0.25">
      <c r="A4653" s="33" t="s">
        <v>3290</v>
      </c>
      <c r="B4653" s="33"/>
      <c r="C4653" s="33" t="s">
        <v>3291</v>
      </c>
      <c r="D4653" s="48">
        <f>VLOOKUP(A4653,'Noridian DME 2023'!$B$4:$I$3360,8,FALSE)</f>
        <v>4.46</v>
      </c>
      <c r="E4653" s="48"/>
      <c r="F4653" s="33"/>
      <c r="G4653" s="48">
        <f t="shared" si="134"/>
        <v>7</v>
      </c>
      <c r="H4653" s="48"/>
    </row>
    <row r="4654" spans="1:8" x14ac:dyDescent="0.25">
      <c r="A4654" s="33" t="s">
        <v>3292</v>
      </c>
      <c r="B4654" s="33"/>
      <c r="C4654" s="33" t="s">
        <v>3293</v>
      </c>
      <c r="D4654" s="48">
        <f>VLOOKUP(A4654,'Noridian DME 2023'!$B$4:$I$3360,8,FALSE)</f>
        <v>5</v>
      </c>
      <c r="E4654" s="48"/>
      <c r="F4654" s="33"/>
      <c r="G4654" s="48">
        <f t="shared" si="134"/>
        <v>8</v>
      </c>
      <c r="H4654" s="48"/>
    </row>
    <row r="4655" spans="1:8" x14ac:dyDescent="0.25">
      <c r="A4655" s="33" t="s">
        <v>3294</v>
      </c>
      <c r="B4655" s="33"/>
      <c r="C4655" s="33" t="s">
        <v>3295</v>
      </c>
      <c r="D4655" s="48">
        <f>VLOOKUP(A4655,'Noridian DME 2023'!$B$4:$I$3360,8,FALSE)</f>
        <v>7.66</v>
      </c>
      <c r="E4655" s="48"/>
      <c r="F4655" s="33"/>
      <c r="G4655" s="48">
        <f t="shared" si="134"/>
        <v>12</v>
      </c>
      <c r="H4655" s="48"/>
    </row>
    <row r="4656" spans="1:8" x14ac:dyDescent="0.25">
      <c r="A4656" s="33" t="s">
        <v>3296</v>
      </c>
      <c r="B4656" s="33"/>
      <c r="C4656" s="33" t="s">
        <v>3297</v>
      </c>
      <c r="D4656" s="48">
        <f>VLOOKUP(A4656,'Noridian DME 2023'!$B$4:$I$3360,8,FALSE)</f>
        <v>0.1</v>
      </c>
      <c r="E4656" s="48"/>
      <c r="F4656" s="33"/>
      <c r="G4656" s="48">
        <f t="shared" si="134"/>
        <v>1</v>
      </c>
      <c r="H4656" s="48"/>
    </row>
    <row r="4657" spans="1:8" x14ac:dyDescent="0.25">
      <c r="A4657" s="33" t="s">
        <v>3298</v>
      </c>
      <c r="B4657" s="33"/>
      <c r="C4657" s="33" t="s">
        <v>3299</v>
      </c>
      <c r="D4657" s="48">
        <f>VLOOKUP(A4657,'Noridian DME 2023'!$B$4:$I$3360,8,FALSE)</f>
        <v>0.47</v>
      </c>
      <c r="E4657" s="48"/>
      <c r="F4657" s="33"/>
      <c r="G4657" s="48">
        <f t="shared" si="134"/>
        <v>1</v>
      </c>
      <c r="H4657" s="48"/>
    </row>
    <row r="4658" spans="1:8" x14ac:dyDescent="0.25">
      <c r="A4658" s="33" t="s">
        <v>3300</v>
      </c>
      <c r="B4658" s="33"/>
      <c r="C4658" s="33" t="s">
        <v>3301</v>
      </c>
      <c r="D4658" s="48">
        <f>VLOOKUP(A4658,'Noridian DME 2023'!$B$4:$I$3360,8,FALSE)</f>
        <v>1.86</v>
      </c>
      <c r="E4658" s="48"/>
      <c r="F4658" s="33"/>
      <c r="G4658" s="48">
        <f t="shared" si="134"/>
        <v>3</v>
      </c>
      <c r="H4658" s="48"/>
    </row>
    <row r="4659" spans="1:8" x14ac:dyDescent="0.25">
      <c r="A4659" s="33" t="s">
        <v>3302</v>
      </c>
      <c r="B4659" s="33"/>
      <c r="C4659" s="33" t="s">
        <v>3303</v>
      </c>
      <c r="D4659" s="48">
        <f>VLOOKUP(A4659,'Noridian DME 2023'!$B$4:$I$3360,8,FALSE)</f>
        <v>0.32</v>
      </c>
      <c r="E4659" s="48"/>
      <c r="F4659" s="33"/>
      <c r="G4659" s="48">
        <f t="shared" si="134"/>
        <v>1</v>
      </c>
      <c r="H4659" s="48"/>
    </row>
    <row r="4660" spans="1:8" x14ac:dyDescent="0.25">
      <c r="A4660" s="33" t="s">
        <v>3304</v>
      </c>
      <c r="B4660" s="33"/>
      <c r="C4660" s="33" t="s">
        <v>3305</v>
      </c>
      <c r="D4660" s="48">
        <f>VLOOKUP(A4660,'Noridian DME 2023'!$B$4:$I$3360,8,FALSE)</f>
        <v>4.3899999999999997</v>
      </c>
      <c r="E4660" s="48"/>
      <c r="F4660" s="33"/>
      <c r="G4660" s="48">
        <f t="shared" si="134"/>
        <v>7</v>
      </c>
      <c r="H4660" s="48"/>
    </row>
    <row r="4661" spans="1:8" x14ac:dyDescent="0.25">
      <c r="A4661" s="33" t="s">
        <v>3306</v>
      </c>
      <c r="B4661" s="33"/>
      <c r="C4661" s="33" t="s">
        <v>3307</v>
      </c>
      <c r="D4661" s="48">
        <f>VLOOKUP(A4661,'Noridian DME 2023'!$B$4:$I$3360,8,FALSE)</f>
        <v>17.7</v>
      </c>
      <c r="E4661" s="48"/>
      <c r="F4661" s="33"/>
      <c r="G4661" s="48">
        <f t="shared" si="134"/>
        <v>27</v>
      </c>
      <c r="H4661" s="48"/>
    </row>
    <row r="4662" spans="1:8" x14ac:dyDescent="0.25">
      <c r="A4662" s="33" t="s">
        <v>3308</v>
      </c>
      <c r="B4662" s="33"/>
      <c r="C4662" s="33" t="s">
        <v>3309</v>
      </c>
      <c r="D4662" s="48">
        <f>VLOOKUP(A4662,'Noridian DME 2023'!$B$4:$I$3360,8,FALSE)</f>
        <v>0.48</v>
      </c>
      <c r="E4662" s="48"/>
      <c r="F4662" s="33"/>
      <c r="G4662" s="48">
        <f t="shared" si="134"/>
        <v>1</v>
      </c>
      <c r="H4662" s="48"/>
    </row>
    <row r="4663" spans="1:8" x14ac:dyDescent="0.25">
      <c r="A4663" s="33" t="s">
        <v>3310</v>
      </c>
      <c r="B4663" s="33"/>
      <c r="C4663" s="33" t="s">
        <v>3311</v>
      </c>
      <c r="D4663" s="48">
        <f>VLOOKUP(A4663,'Noridian DME 2023'!$B$4:$I$3360,8,FALSE)</f>
        <v>0</v>
      </c>
      <c r="E4663" s="48"/>
      <c r="F4663" s="33"/>
      <c r="G4663" s="48">
        <f t="shared" si="134"/>
        <v>0</v>
      </c>
      <c r="H4663" s="48"/>
    </row>
    <row r="4664" spans="1:8" x14ac:dyDescent="0.25">
      <c r="A4664" s="33" t="s">
        <v>3312</v>
      </c>
      <c r="B4664" s="33"/>
      <c r="C4664" s="33" t="s">
        <v>3313</v>
      </c>
      <c r="D4664" s="48">
        <f>VLOOKUP(A4664,'Noridian DME 2023'!$B$4:$I$3360,8,FALSE)</f>
        <v>16.149999999999999</v>
      </c>
      <c r="E4664" s="48"/>
      <c r="F4664" s="33"/>
      <c r="G4664" s="48">
        <f t="shared" si="134"/>
        <v>25</v>
      </c>
      <c r="H4664" s="48"/>
    </row>
    <row r="4665" spans="1:8" x14ac:dyDescent="0.25">
      <c r="A4665" s="33" t="s">
        <v>3314</v>
      </c>
      <c r="B4665" s="33"/>
      <c r="C4665" s="33" t="s">
        <v>3315</v>
      </c>
      <c r="D4665" s="48">
        <f>VLOOKUP(A4665,'Noridian DME 2023'!$B$4:$I$3360,8,FALSE)</f>
        <v>14.58</v>
      </c>
      <c r="E4665" s="48"/>
      <c r="F4665" s="33"/>
      <c r="G4665" s="48">
        <f t="shared" si="134"/>
        <v>22</v>
      </c>
      <c r="H4665" s="48"/>
    </row>
    <row r="4666" spans="1:8" x14ac:dyDescent="0.25">
      <c r="A4666" s="33" t="s">
        <v>3316</v>
      </c>
      <c r="B4666" s="33"/>
      <c r="C4666" s="33" t="s">
        <v>3317</v>
      </c>
      <c r="D4666" s="48">
        <f>VLOOKUP(A4666,'Noridian DME 2023'!$B$4:$I$3360,8,FALSE)</f>
        <v>7.25</v>
      </c>
      <c r="E4666" s="48"/>
      <c r="F4666" s="33"/>
      <c r="G4666" s="48">
        <f t="shared" si="134"/>
        <v>11</v>
      </c>
      <c r="H4666" s="48"/>
    </row>
    <row r="4667" spans="1:8" x14ac:dyDescent="0.25">
      <c r="A4667" s="33" t="s">
        <v>3318</v>
      </c>
      <c r="B4667" s="33"/>
      <c r="C4667" s="33" t="s">
        <v>3319</v>
      </c>
      <c r="D4667" s="48">
        <f>VLOOKUP(A4667,'Noridian DME 2023'!$B$4:$I$3360,8,FALSE)</f>
        <v>0.13</v>
      </c>
      <c r="E4667" s="48"/>
      <c r="F4667" s="33"/>
      <c r="G4667" s="48">
        <f t="shared" ref="G4667:G4730" si="135">ROUNDUP(D4667*$N$2,0)</f>
        <v>1</v>
      </c>
      <c r="H4667" s="48"/>
    </row>
    <row r="4668" spans="1:8" x14ac:dyDescent="0.25">
      <c r="A4668" s="33" t="s">
        <v>3320</v>
      </c>
      <c r="B4668" s="33"/>
      <c r="C4668" s="33" t="s">
        <v>3321</v>
      </c>
      <c r="D4668" s="48">
        <f>VLOOKUP(A4668,'Noridian DME 2023'!$B$4:$I$3360,8,FALSE)</f>
        <v>26.53</v>
      </c>
      <c r="E4668" s="48"/>
      <c r="F4668" s="33"/>
      <c r="G4668" s="48">
        <f t="shared" si="135"/>
        <v>40</v>
      </c>
      <c r="H4668" s="48"/>
    </row>
    <row r="4669" spans="1:8" x14ac:dyDescent="0.25">
      <c r="A4669" s="33" t="s">
        <v>3322</v>
      </c>
      <c r="B4669" s="33"/>
      <c r="C4669" s="33" t="s">
        <v>3323</v>
      </c>
      <c r="D4669" s="48">
        <f>VLOOKUP(A4669,'Noridian DME 2023'!$B$4:$I$3360,8,FALSE)</f>
        <v>66.069999999999993</v>
      </c>
      <c r="E4669" s="48"/>
      <c r="F4669" s="33"/>
      <c r="G4669" s="48">
        <f t="shared" si="135"/>
        <v>100</v>
      </c>
      <c r="H4669" s="48"/>
    </row>
    <row r="4670" spans="1:8" x14ac:dyDescent="0.25">
      <c r="A4670" s="33" t="s">
        <v>3324</v>
      </c>
      <c r="B4670" s="33"/>
      <c r="C4670" s="33" t="s">
        <v>3325</v>
      </c>
      <c r="D4670" s="48">
        <f>VLOOKUP(A4670,'Noridian DME 2023'!$B$4:$I$3360,8,FALSE)</f>
        <v>10.24</v>
      </c>
      <c r="E4670" s="48"/>
      <c r="F4670" s="33"/>
      <c r="G4670" s="48">
        <f t="shared" si="135"/>
        <v>16</v>
      </c>
      <c r="H4670" s="48"/>
    </row>
    <row r="4671" spans="1:8" x14ac:dyDescent="0.25">
      <c r="A4671" s="33" t="s">
        <v>3326</v>
      </c>
      <c r="B4671" s="33"/>
      <c r="C4671" s="33" t="s">
        <v>3327</v>
      </c>
      <c r="D4671" s="48">
        <f>VLOOKUP(A4671,'Noridian DME 2023'!$B$4:$I$3360,8,FALSE)</f>
        <v>18.45</v>
      </c>
      <c r="E4671" s="48"/>
      <c r="F4671" s="33"/>
      <c r="G4671" s="48">
        <f t="shared" si="135"/>
        <v>28</v>
      </c>
      <c r="H4671" s="48"/>
    </row>
    <row r="4672" spans="1:8" x14ac:dyDescent="0.25">
      <c r="A4672" s="33" t="s">
        <v>3328</v>
      </c>
      <c r="B4672" s="33"/>
      <c r="C4672" s="33" t="s">
        <v>3329</v>
      </c>
      <c r="D4672" s="48">
        <f>VLOOKUP(A4672,'Noridian DME 2023'!$B$4:$I$3360,8,FALSE)</f>
        <v>4.96</v>
      </c>
      <c r="E4672" s="48"/>
      <c r="F4672" s="33"/>
      <c r="G4672" s="48">
        <f t="shared" si="135"/>
        <v>8</v>
      </c>
      <c r="H4672" s="48"/>
    </row>
    <row r="4673" spans="1:8" x14ac:dyDescent="0.25">
      <c r="A4673" s="33" t="s">
        <v>3330</v>
      </c>
      <c r="B4673" s="33"/>
      <c r="C4673" s="33" t="s">
        <v>3331</v>
      </c>
      <c r="D4673" s="48">
        <f>VLOOKUP(A4673,'Noridian DME 2023'!$B$4:$I$3360,8,FALSE)</f>
        <v>53.62</v>
      </c>
      <c r="E4673" s="48"/>
      <c r="F4673" s="33"/>
      <c r="G4673" s="48">
        <f t="shared" si="135"/>
        <v>81</v>
      </c>
      <c r="H4673" s="48"/>
    </row>
    <row r="4674" spans="1:8" x14ac:dyDescent="0.25">
      <c r="A4674" s="33" t="s">
        <v>3332</v>
      </c>
      <c r="B4674" s="33"/>
      <c r="C4674" s="33" t="s">
        <v>3333</v>
      </c>
      <c r="D4674" s="48">
        <f>VLOOKUP(A4674,'Noridian DME 2023'!$B$4:$I$3360,8,FALSE)</f>
        <v>21.81</v>
      </c>
      <c r="E4674" s="48"/>
      <c r="F4674" s="33"/>
      <c r="G4674" s="48">
        <f t="shared" si="135"/>
        <v>33</v>
      </c>
      <c r="H4674" s="48"/>
    </row>
    <row r="4675" spans="1:8" x14ac:dyDescent="0.25">
      <c r="A4675" s="33" t="s">
        <v>3334</v>
      </c>
      <c r="B4675" s="33"/>
      <c r="C4675" s="33" t="s">
        <v>3335</v>
      </c>
      <c r="D4675" s="48">
        <f>VLOOKUP(A4675,'Noridian DME 2023'!$B$4:$I$3360,8,FALSE)</f>
        <v>66.67</v>
      </c>
      <c r="E4675" s="48"/>
      <c r="F4675" s="33"/>
      <c r="G4675" s="48">
        <f t="shared" si="135"/>
        <v>101</v>
      </c>
      <c r="H4675" s="48"/>
    </row>
    <row r="4676" spans="1:8" x14ac:dyDescent="0.25">
      <c r="A4676" s="33" t="s">
        <v>3336</v>
      </c>
      <c r="B4676" s="33"/>
      <c r="C4676" s="33" t="s">
        <v>3337</v>
      </c>
      <c r="D4676" s="48">
        <f>VLOOKUP(A4676,'Noridian DME 2023'!$B$4:$I$3360,8,FALSE)</f>
        <v>31.63</v>
      </c>
      <c r="E4676" s="48"/>
      <c r="F4676" s="33"/>
      <c r="G4676" s="48">
        <f t="shared" si="135"/>
        <v>48</v>
      </c>
      <c r="H4676" s="48"/>
    </row>
    <row r="4677" spans="1:8" x14ac:dyDescent="0.25">
      <c r="A4677" s="33" t="s">
        <v>3338</v>
      </c>
      <c r="B4677" s="33"/>
      <c r="C4677" s="33" t="s">
        <v>3339</v>
      </c>
      <c r="D4677" s="48">
        <f>VLOOKUP(A4677,'Noridian DME 2023'!$B$4:$I$3360,8,FALSE)</f>
        <v>0.97</v>
      </c>
      <c r="E4677" s="48"/>
      <c r="F4677" s="33"/>
      <c r="G4677" s="48">
        <f t="shared" si="135"/>
        <v>2</v>
      </c>
      <c r="H4677" s="48"/>
    </row>
    <row r="4678" spans="1:8" x14ac:dyDescent="0.25">
      <c r="A4678" s="33" t="s">
        <v>3340</v>
      </c>
      <c r="B4678" s="33"/>
      <c r="C4678" s="33" t="s">
        <v>3341</v>
      </c>
      <c r="D4678" s="48">
        <f>VLOOKUP(A4678,'Noridian DME 2023'!$B$4:$I$3360,8,FALSE)</f>
        <v>0.08</v>
      </c>
      <c r="E4678" s="48"/>
      <c r="F4678" s="33"/>
      <c r="G4678" s="48">
        <f t="shared" si="135"/>
        <v>1</v>
      </c>
      <c r="H4678" s="48"/>
    </row>
    <row r="4679" spans="1:8" x14ac:dyDescent="0.25">
      <c r="A4679" s="33" t="s">
        <v>3342</v>
      </c>
      <c r="B4679" s="33"/>
      <c r="C4679" s="33" t="s">
        <v>3343</v>
      </c>
      <c r="D4679" s="48">
        <f>VLOOKUP(A4679,'Noridian DME 2023'!$B$4:$I$3360,8,FALSE)</f>
        <v>4.12</v>
      </c>
      <c r="E4679" s="48"/>
      <c r="F4679" s="33"/>
      <c r="G4679" s="48">
        <f t="shared" si="135"/>
        <v>7</v>
      </c>
      <c r="H4679" s="48"/>
    </row>
    <row r="4680" spans="1:8" x14ac:dyDescent="0.25">
      <c r="A4680" s="33" t="s">
        <v>3344</v>
      </c>
      <c r="B4680" s="33"/>
      <c r="C4680" s="33" t="s">
        <v>3345</v>
      </c>
      <c r="D4680" s="48">
        <f>VLOOKUP(A4680,'Noridian DME 2023'!$B$4:$I$3360,8,FALSE)</f>
        <v>11.83</v>
      </c>
      <c r="E4680" s="48"/>
      <c r="F4680" s="33"/>
      <c r="G4680" s="48">
        <f t="shared" si="135"/>
        <v>18</v>
      </c>
      <c r="H4680" s="48"/>
    </row>
    <row r="4681" spans="1:8" x14ac:dyDescent="0.25">
      <c r="A4681" s="33" t="s">
        <v>3346</v>
      </c>
      <c r="B4681" s="33"/>
      <c r="C4681" s="33" t="s">
        <v>3347</v>
      </c>
      <c r="D4681" s="48">
        <f>VLOOKUP(A4681,'Noridian DME 2023'!$B$4:$I$3360,8,FALSE)</f>
        <v>2.38</v>
      </c>
      <c r="E4681" s="48"/>
      <c r="F4681" s="33"/>
      <c r="G4681" s="48">
        <f t="shared" si="135"/>
        <v>4</v>
      </c>
      <c r="H4681" s="48"/>
    </row>
    <row r="4682" spans="1:8" x14ac:dyDescent="0.25">
      <c r="A4682" s="33" t="s">
        <v>3348</v>
      </c>
      <c r="B4682" s="33"/>
      <c r="C4682" s="33" t="s">
        <v>3349</v>
      </c>
      <c r="D4682" s="48">
        <f>VLOOKUP(A4682,'Noridian DME 2023'!$B$4:$I$3360,8,FALSE)</f>
        <v>0.8</v>
      </c>
      <c r="E4682" s="48"/>
      <c r="F4682" s="33"/>
      <c r="G4682" s="48">
        <f t="shared" si="135"/>
        <v>2</v>
      </c>
      <c r="H4682" s="48"/>
    </row>
    <row r="4683" spans="1:8" x14ac:dyDescent="0.25">
      <c r="A4683" s="33" t="s">
        <v>3350</v>
      </c>
      <c r="B4683" s="33"/>
      <c r="C4683" s="33" t="s">
        <v>3351</v>
      </c>
      <c r="D4683" s="48">
        <f>VLOOKUP(A4683,'Noridian DME 2023'!$B$4:$I$3360,8,FALSE)</f>
        <v>8.7200000000000006</v>
      </c>
      <c r="E4683" s="48"/>
      <c r="F4683" s="33"/>
      <c r="G4683" s="48">
        <f t="shared" si="135"/>
        <v>14</v>
      </c>
      <c r="H4683" s="48"/>
    </row>
    <row r="4684" spans="1:8" x14ac:dyDescent="0.25">
      <c r="A4684" s="33" t="s">
        <v>3352</v>
      </c>
      <c r="B4684" s="33"/>
      <c r="C4684" s="33" t="s">
        <v>3353</v>
      </c>
      <c r="D4684" s="48">
        <f>VLOOKUP(A4684,'Noridian DME 2023'!$B$4:$I$3360,8,FALSE)</f>
        <v>3.14</v>
      </c>
      <c r="E4684" s="48"/>
      <c r="F4684" s="33"/>
      <c r="G4684" s="48">
        <f t="shared" si="135"/>
        <v>5</v>
      </c>
      <c r="H4684" s="48"/>
    </row>
    <row r="4685" spans="1:8" x14ac:dyDescent="0.25">
      <c r="A4685" s="33" t="s">
        <v>3354</v>
      </c>
      <c r="B4685" s="33"/>
      <c r="C4685" s="33" t="s">
        <v>3355</v>
      </c>
      <c r="D4685" s="48">
        <f>VLOOKUP(A4685,'Noridian DME 2023'!$B$4:$I$3360,8,FALSE)</f>
        <v>9.2100000000000009</v>
      </c>
      <c r="E4685" s="48"/>
      <c r="F4685" s="33"/>
      <c r="G4685" s="48">
        <f t="shared" si="135"/>
        <v>14</v>
      </c>
      <c r="H4685" s="48"/>
    </row>
    <row r="4686" spans="1:8" x14ac:dyDescent="0.25">
      <c r="A4686" s="33" t="s">
        <v>3356</v>
      </c>
      <c r="B4686" s="33"/>
      <c r="C4686" s="33" t="s">
        <v>3357</v>
      </c>
      <c r="D4686" s="48">
        <f>VLOOKUP(A4686,'Noridian DME 2023'!$B$4:$I$3360,8,FALSE)</f>
        <v>4.24</v>
      </c>
      <c r="E4686" s="48"/>
      <c r="F4686" s="33"/>
      <c r="G4686" s="48">
        <f t="shared" si="135"/>
        <v>7</v>
      </c>
      <c r="H4686" s="48"/>
    </row>
    <row r="4687" spans="1:8" x14ac:dyDescent="0.25">
      <c r="A4687" s="33" t="s">
        <v>3358</v>
      </c>
      <c r="B4687" s="33"/>
      <c r="C4687" s="33" t="s">
        <v>3359</v>
      </c>
      <c r="D4687" s="48">
        <f>VLOOKUP(A4687,'Noridian DME 2023'!$B$4:$I$3360,8,FALSE)</f>
        <v>4.87</v>
      </c>
      <c r="E4687" s="48"/>
      <c r="F4687" s="33"/>
      <c r="G4687" s="48">
        <f t="shared" si="135"/>
        <v>8</v>
      </c>
      <c r="H4687" s="48"/>
    </row>
    <row r="4688" spans="1:8" x14ac:dyDescent="0.25">
      <c r="A4688" s="33" t="s">
        <v>3360</v>
      </c>
      <c r="B4688" s="33"/>
      <c r="C4688" s="33" t="s">
        <v>3361</v>
      </c>
      <c r="D4688" s="48">
        <f>VLOOKUP(A4688,'Noridian DME 2023'!$B$4:$I$3360,8,FALSE)</f>
        <v>6.19</v>
      </c>
      <c r="E4688" s="48"/>
      <c r="F4688" s="33"/>
      <c r="G4688" s="48">
        <f t="shared" si="135"/>
        <v>10</v>
      </c>
      <c r="H4688" s="48"/>
    </row>
    <row r="4689" spans="1:8" x14ac:dyDescent="0.25">
      <c r="A4689" s="33" t="s">
        <v>3362</v>
      </c>
      <c r="B4689" s="33"/>
      <c r="C4689" s="33" t="s">
        <v>3363</v>
      </c>
      <c r="D4689" s="48">
        <f>VLOOKUP(A4689,'Noridian DME 2023'!$B$4:$I$3360,8,FALSE)</f>
        <v>7.54</v>
      </c>
      <c r="E4689" s="48"/>
      <c r="F4689" s="33"/>
      <c r="G4689" s="48">
        <f t="shared" si="135"/>
        <v>12</v>
      </c>
      <c r="H4689" s="48"/>
    </row>
    <row r="4690" spans="1:8" x14ac:dyDescent="0.25">
      <c r="A4690" s="33" t="s">
        <v>3364</v>
      </c>
      <c r="B4690" s="33"/>
      <c r="C4690" s="33" t="s">
        <v>3365</v>
      </c>
      <c r="D4690" s="48">
        <f>VLOOKUP(A4690,'Noridian DME 2023'!$B$4:$I$3360,8,FALSE)</f>
        <v>54.58</v>
      </c>
      <c r="E4690" s="48"/>
      <c r="F4690" s="33"/>
      <c r="G4690" s="48">
        <f t="shared" si="135"/>
        <v>82</v>
      </c>
      <c r="H4690" s="48"/>
    </row>
    <row r="4691" spans="1:8" x14ac:dyDescent="0.25">
      <c r="A4691" s="33" t="s">
        <v>3366</v>
      </c>
      <c r="B4691" s="33"/>
      <c r="C4691" s="33" t="s">
        <v>3367</v>
      </c>
      <c r="D4691" s="48">
        <f>VLOOKUP(A4691,'Noridian DME 2023'!$B$4:$I$3360,8,FALSE)</f>
        <v>6.79</v>
      </c>
      <c r="E4691" s="48"/>
      <c r="F4691" s="33"/>
      <c r="G4691" s="48">
        <f t="shared" si="135"/>
        <v>11</v>
      </c>
      <c r="H4691" s="48"/>
    </row>
    <row r="4692" spans="1:8" x14ac:dyDescent="0.25">
      <c r="A4692" s="33" t="s">
        <v>3368</v>
      </c>
      <c r="B4692" s="33"/>
      <c r="C4692" s="33" t="s">
        <v>3369</v>
      </c>
      <c r="D4692" s="48">
        <f>VLOOKUP(A4692,'Noridian DME 2023'!$B$4:$I$3360,8,FALSE)</f>
        <v>3.76</v>
      </c>
      <c r="E4692" s="48"/>
      <c r="F4692" s="33"/>
      <c r="G4692" s="48">
        <f t="shared" si="135"/>
        <v>6</v>
      </c>
      <c r="H4692" s="48"/>
    </row>
    <row r="4693" spans="1:8" x14ac:dyDescent="0.25">
      <c r="A4693" s="33" t="s">
        <v>3370</v>
      </c>
      <c r="B4693" s="33"/>
      <c r="C4693" s="33" t="s">
        <v>3371</v>
      </c>
      <c r="D4693" s="48">
        <f>VLOOKUP(A4693,'Noridian DME 2023'!$B$4:$I$3360,8,FALSE)</f>
        <v>2.13</v>
      </c>
      <c r="E4693" s="48"/>
      <c r="F4693" s="33"/>
      <c r="G4693" s="48">
        <f t="shared" si="135"/>
        <v>4</v>
      </c>
      <c r="H4693" s="48"/>
    </row>
    <row r="4694" spans="1:8" x14ac:dyDescent="0.25">
      <c r="A4694" s="33" t="s">
        <v>3372</v>
      </c>
      <c r="B4694" s="33"/>
      <c r="C4694" s="33" t="s">
        <v>3373</v>
      </c>
      <c r="D4694" s="48">
        <f>VLOOKUP(A4694,'Noridian DME 2023'!$B$4:$I$3360,8,FALSE)</f>
        <v>0</v>
      </c>
      <c r="E4694" s="48"/>
      <c r="F4694" s="33"/>
      <c r="G4694" s="48">
        <f t="shared" si="135"/>
        <v>0</v>
      </c>
      <c r="H4694" s="48"/>
    </row>
    <row r="4695" spans="1:8" x14ac:dyDescent="0.25">
      <c r="A4695" s="33" t="s">
        <v>3374</v>
      </c>
      <c r="B4695" s="33"/>
      <c r="C4695" s="33" t="s">
        <v>3375</v>
      </c>
      <c r="D4695" s="48">
        <f>VLOOKUP(A4695,'Noridian DME 2023'!$B$4:$I$3360,8,FALSE)</f>
        <v>38.21</v>
      </c>
      <c r="E4695" s="48"/>
      <c r="F4695" s="33"/>
      <c r="G4695" s="48">
        <f t="shared" si="135"/>
        <v>58</v>
      </c>
      <c r="H4695" s="48"/>
    </row>
    <row r="4696" spans="1:8" x14ac:dyDescent="0.25">
      <c r="A4696" s="33" t="s">
        <v>3376</v>
      </c>
      <c r="B4696" s="33"/>
      <c r="C4696" s="33" t="s">
        <v>3377</v>
      </c>
      <c r="D4696" s="48">
        <f>VLOOKUP(A4696,'Noridian DME 2023'!$B$4:$I$3360,8,FALSE)</f>
        <v>63.56</v>
      </c>
      <c r="E4696" s="48"/>
      <c r="F4696" s="33"/>
      <c r="G4696" s="48">
        <f t="shared" si="135"/>
        <v>96</v>
      </c>
      <c r="H4696" s="48"/>
    </row>
    <row r="4697" spans="1:8" x14ac:dyDescent="0.25">
      <c r="A4697" s="33" t="s">
        <v>3378</v>
      </c>
      <c r="B4697" s="33"/>
      <c r="C4697" s="33" t="s">
        <v>3379</v>
      </c>
      <c r="D4697" s="48">
        <f>VLOOKUP(A4697,'Noridian DME 2023'!$B$4:$I$3360,8,FALSE)</f>
        <v>2.74</v>
      </c>
      <c r="E4697" s="48"/>
      <c r="F4697" s="33"/>
      <c r="G4697" s="48">
        <f t="shared" si="135"/>
        <v>5</v>
      </c>
      <c r="H4697" s="48"/>
    </row>
    <row r="4698" spans="1:8" x14ac:dyDescent="0.25">
      <c r="A4698" s="33" t="s">
        <v>3380</v>
      </c>
      <c r="B4698" s="33"/>
      <c r="C4698" s="33" t="s">
        <v>3381</v>
      </c>
      <c r="D4698" s="48">
        <f>VLOOKUP(A4698,'Noridian DME 2023'!$B$4:$I$3360,8,FALSE)</f>
        <v>1.98</v>
      </c>
      <c r="E4698" s="48"/>
      <c r="F4698" s="33"/>
      <c r="G4698" s="48">
        <f t="shared" si="135"/>
        <v>3</v>
      </c>
      <c r="H4698" s="48"/>
    </row>
    <row r="4699" spans="1:8" x14ac:dyDescent="0.25">
      <c r="A4699" s="33" t="s">
        <v>3382</v>
      </c>
      <c r="B4699" s="33"/>
      <c r="C4699" s="33" t="s">
        <v>3383</v>
      </c>
      <c r="D4699" s="48">
        <f>VLOOKUP(A4699,'Noridian DME 2023'!$B$4:$I$3360,8,FALSE)</f>
        <v>2.29</v>
      </c>
      <c r="E4699" s="48"/>
      <c r="F4699" s="33"/>
      <c r="G4699" s="48">
        <f t="shared" si="135"/>
        <v>4</v>
      </c>
      <c r="H4699" s="48"/>
    </row>
    <row r="4700" spans="1:8" x14ac:dyDescent="0.25">
      <c r="A4700" s="33" t="s">
        <v>3384</v>
      </c>
      <c r="B4700" s="33"/>
      <c r="C4700" s="33" t="s">
        <v>3385</v>
      </c>
      <c r="D4700" s="48">
        <f>VLOOKUP(A4700,'Noridian DME 2023'!$B$4:$I$3360,8,FALSE)</f>
        <v>2.39</v>
      </c>
      <c r="E4700" s="48"/>
      <c r="F4700" s="33"/>
      <c r="G4700" s="48">
        <f t="shared" si="135"/>
        <v>4</v>
      </c>
      <c r="H4700" s="48"/>
    </row>
    <row r="4701" spans="1:8" x14ac:dyDescent="0.25">
      <c r="A4701" s="33" t="s">
        <v>3386</v>
      </c>
      <c r="B4701" s="33"/>
      <c r="C4701" s="33" t="s">
        <v>3387</v>
      </c>
      <c r="D4701" s="48">
        <f>VLOOKUP(A4701,'Noridian DME 2023'!$B$4:$I$3360,8,FALSE)</f>
        <v>1.88</v>
      </c>
      <c r="E4701" s="48"/>
      <c r="F4701" s="33"/>
      <c r="G4701" s="48">
        <f t="shared" si="135"/>
        <v>3</v>
      </c>
      <c r="H4701" s="48"/>
    </row>
    <row r="4702" spans="1:8" x14ac:dyDescent="0.25">
      <c r="A4702" s="33" t="s">
        <v>3388</v>
      </c>
      <c r="B4702" s="33"/>
      <c r="C4702" s="33" t="s">
        <v>3389</v>
      </c>
      <c r="D4702" s="48">
        <f>VLOOKUP(A4702,'Noridian DME 2023'!$B$4:$I$3360,8,FALSE)</f>
        <v>6.22</v>
      </c>
      <c r="E4702" s="48"/>
      <c r="F4702" s="33"/>
      <c r="G4702" s="48">
        <f t="shared" si="135"/>
        <v>10</v>
      </c>
      <c r="H4702" s="48"/>
    </row>
    <row r="4703" spans="1:8" x14ac:dyDescent="0.25">
      <c r="A4703" s="33" t="s">
        <v>3390</v>
      </c>
      <c r="B4703" s="33"/>
      <c r="C4703" s="33" t="s">
        <v>3391</v>
      </c>
      <c r="D4703" s="48">
        <f>VLOOKUP(A4703,'Noridian DME 2023'!$B$4:$I$3360,8,FALSE)</f>
        <v>12.77</v>
      </c>
      <c r="E4703" s="48"/>
      <c r="F4703" s="33"/>
      <c r="G4703" s="48">
        <f t="shared" si="135"/>
        <v>20</v>
      </c>
      <c r="H4703" s="48"/>
    </row>
    <row r="4704" spans="1:8" x14ac:dyDescent="0.25">
      <c r="A4704" s="33" t="s">
        <v>3392</v>
      </c>
      <c r="B4704" s="33"/>
      <c r="C4704" s="33" t="s">
        <v>3393</v>
      </c>
      <c r="D4704" s="48">
        <f>VLOOKUP(A4704,'Noridian DME 2023'!$B$4:$I$3360,8,FALSE)</f>
        <v>4.7</v>
      </c>
      <c r="E4704" s="48"/>
      <c r="F4704" s="33"/>
      <c r="G4704" s="48">
        <f t="shared" si="135"/>
        <v>8</v>
      </c>
      <c r="H4704" s="48"/>
    </row>
    <row r="4705" spans="1:8" x14ac:dyDescent="0.25">
      <c r="A4705" s="33" t="s">
        <v>3394</v>
      </c>
      <c r="B4705" s="33"/>
      <c r="C4705" s="33" t="s">
        <v>3395</v>
      </c>
      <c r="D4705" s="48">
        <f>VLOOKUP(A4705,'Noridian DME 2023'!$B$4:$I$3360,8,FALSE)</f>
        <v>2.97</v>
      </c>
      <c r="E4705" s="48"/>
      <c r="F4705" s="33"/>
      <c r="G4705" s="48">
        <f t="shared" si="135"/>
        <v>5</v>
      </c>
      <c r="H4705" s="48"/>
    </row>
    <row r="4706" spans="1:8" x14ac:dyDescent="0.25">
      <c r="A4706" s="33" t="s">
        <v>3396</v>
      </c>
      <c r="B4706" s="33"/>
      <c r="C4706" s="33" t="s">
        <v>3397</v>
      </c>
      <c r="D4706" s="48">
        <f>VLOOKUP(A4706,'Noridian DME 2023'!$B$4:$I$3360,8,FALSE)</f>
        <v>3.6</v>
      </c>
      <c r="E4706" s="48"/>
      <c r="F4706" s="33"/>
      <c r="G4706" s="48">
        <f t="shared" si="135"/>
        <v>6</v>
      </c>
      <c r="H4706" s="48"/>
    </row>
    <row r="4707" spans="1:8" x14ac:dyDescent="0.25">
      <c r="A4707" s="33" t="s">
        <v>3398</v>
      </c>
      <c r="B4707" s="33"/>
      <c r="C4707" s="33" t="s">
        <v>3399</v>
      </c>
      <c r="D4707" s="48">
        <f>VLOOKUP(A4707,'Noridian DME 2023'!$B$4:$I$3360,8,FALSE)</f>
        <v>7.99</v>
      </c>
      <c r="E4707" s="48"/>
      <c r="F4707" s="33"/>
      <c r="G4707" s="48">
        <f t="shared" si="135"/>
        <v>12</v>
      </c>
      <c r="H4707" s="48"/>
    </row>
    <row r="4708" spans="1:8" x14ac:dyDescent="0.25">
      <c r="A4708" s="33" t="s">
        <v>3400</v>
      </c>
      <c r="B4708" s="33"/>
      <c r="C4708" s="33" t="s">
        <v>3401</v>
      </c>
      <c r="D4708" s="48">
        <f>VLOOKUP(A4708,'Noridian DME 2023'!$B$4:$I$3360,8,FALSE)</f>
        <v>4.7</v>
      </c>
      <c r="E4708" s="48"/>
      <c r="F4708" s="33"/>
      <c r="G4708" s="48">
        <f t="shared" si="135"/>
        <v>8</v>
      </c>
      <c r="H4708" s="48"/>
    </row>
    <row r="4709" spans="1:8" x14ac:dyDescent="0.25">
      <c r="A4709" s="33" t="s">
        <v>3402</v>
      </c>
      <c r="B4709" s="33"/>
      <c r="C4709" s="33" t="s">
        <v>3403</v>
      </c>
      <c r="D4709" s="48">
        <f>VLOOKUP(A4709,'Noridian DME 2023'!$B$4:$I$3360,8,FALSE)</f>
        <v>4.2300000000000004</v>
      </c>
      <c r="E4709" s="48"/>
      <c r="F4709" s="33"/>
      <c r="G4709" s="48">
        <f t="shared" si="135"/>
        <v>7</v>
      </c>
      <c r="H4709" s="48"/>
    </row>
    <row r="4710" spans="1:8" x14ac:dyDescent="0.25">
      <c r="A4710" s="33" t="s">
        <v>3404</v>
      </c>
      <c r="B4710" s="33"/>
      <c r="C4710" s="33" t="s">
        <v>3405</v>
      </c>
      <c r="D4710" s="48">
        <f>VLOOKUP(A4710,'Noridian DME 2023'!$B$4:$I$3360,8,FALSE)</f>
        <v>4.41</v>
      </c>
      <c r="E4710" s="48"/>
      <c r="F4710" s="33"/>
      <c r="G4710" s="48">
        <f t="shared" si="135"/>
        <v>7</v>
      </c>
      <c r="H4710" s="48"/>
    </row>
    <row r="4711" spans="1:8" x14ac:dyDescent="0.25">
      <c r="A4711" s="33" t="s">
        <v>3406</v>
      </c>
      <c r="B4711" s="33"/>
      <c r="C4711" s="33" t="s">
        <v>3407</v>
      </c>
      <c r="D4711" s="48">
        <f>VLOOKUP(A4711,'Noridian DME 2023'!$B$4:$I$3360,8,FALSE)</f>
        <v>15.83</v>
      </c>
      <c r="E4711" s="48"/>
      <c r="F4711" s="33"/>
      <c r="G4711" s="48">
        <f t="shared" si="135"/>
        <v>24</v>
      </c>
      <c r="H4711" s="48"/>
    </row>
    <row r="4712" spans="1:8" x14ac:dyDescent="0.25">
      <c r="A4712" s="33" t="s">
        <v>3408</v>
      </c>
      <c r="B4712" s="33"/>
      <c r="C4712" s="33" t="s">
        <v>3409</v>
      </c>
      <c r="D4712" s="48">
        <f>VLOOKUP(A4712,'Noridian DME 2023'!$B$4:$I$3360,8,FALSE)</f>
        <v>0.86</v>
      </c>
      <c r="E4712" s="48"/>
      <c r="F4712" s="33"/>
      <c r="G4712" s="48">
        <f t="shared" si="135"/>
        <v>2</v>
      </c>
      <c r="H4712" s="48"/>
    </row>
    <row r="4713" spans="1:8" x14ac:dyDescent="0.25">
      <c r="A4713" s="33" t="s">
        <v>3410</v>
      </c>
      <c r="B4713" s="33"/>
      <c r="C4713" s="33" t="s">
        <v>3411</v>
      </c>
      <c r="D4713" s="48">
        <f>VLOOKUP(A4713,'Noridian DME 2023'!$B$4:$I$3360,8,FALSE)</f>
        <v>2.59</v>
      </c>
      <c r="E4713" s="48"/>
      <c r="F4713" s="33"/>
      <c r="G4713" s="48">
        <f t="shared" si="135"/>
        <v>4</v>
      </c>
      <c r="H4713" s="48"/>
    </row>
    <row r="4714" spans="1:8" x14ac:dyDescent="0.25">
      <c r="A4714" s="33" t="s">
        <v>3412</v>
      </c>
      <c r="B4714" s="33"/>
      <c r="C4714" s="33" t="s">
        <v>3413</v>
      </c>
      <c r="D4714" s="48">
        <f>VLOOKUP(A4714,'Noridian DME 2023'!$B$4:$I$3360,8,FALSE)</f>
        <v>29.79</v>
      </c>
      <c r="E4714" s="48"/>
      <c r="F4714" s="33"/>
      <c r="G4714" s="48">
        <f t="shared" si="135"/>
        <v>45</v>
      </c>
      <c r="H4714" s="48"/>
    </row>
    <row r="4715" spans="1:8" x14ac:dyDescent="0.25">
      <c r="A4715" s="33" t="s">
        <v>3414</v>
      </c>
      <c r="B4715" s="33"/>
      <c r="C4715" s="33" t="s">
        <v>3415</v>
      </c>
      <c r="D4715" s="48">
        <f>VLOOKUP(A4715,'Noridian DME 2023'!$B$4:$I$3360,8,FALSE)</f>
        <v>54.22</v>
      </c>
      <c r="E4715" s="48"/>
      <c r="F4715" s="33"/>
      <c r="G4715" s="48">
        <f t="shared" si="135"/>
        <v>82</v>
      </c>
      <c r="H4715" s="48"/>
    </row>
    <row r="4716" spans="1:8" x14ac:dyDescent="0.25">
      <c r="A4716" s="33" t="s">
        <v>3416</v>
      </c>
      <c r="B4716" s="33"/>
      <c r="C4716" s="33" t="s">
        <v>3417</v>
      </c>
      <c r="D4716" s="48">
        <f>VLOOKUP(A4716,'Noridian DME 2023'!$B$4:$I$3360,8,FALSE)</f>
        <v>39.14</v>
      </c>
      <c r="E4716" s="48"/>
      <c r="F4716" s="33"/>
      <c r="G4716" s="48">
        <f t="shared" si="135"/>
        <v>59</v>
      </c>
      <c r="H4716" s="48"/>
    </row>
    <row r="4717" spans="1:8" x14ac:dyDescent="0.25">
      <c r="A4717" s="33" t="s">
        <v>3418</v>
      </c>
      <c r="B4717" s="33"/>
      <c r="C4717" s="33" t="s">
        <v>3419</v>
      </c>
      <c r="D4717" s="48">
        <f>VLOOKUP(A4717,'Noridian DME 2023'!$B$4:$I$3360,8,FALSE)</f>
        <v>6.27</v>
      </c>
      <c r="E4717" s="48"/>
      <c r="F4717" s="33"/>
      <c r="G4717" s="48">
        <f t="shared" si="135"/>
        <v>10</v>
      </c>
      <c r="H4717" s="48"/>
    </row>
    <row r="4718" spans="1:8" x14ac:dyDescent="0.25">
      <c r="A4718" s="33" t="s">
        <v>3420</v>
      </c>
      <c r="B4718" s="33"/>
      <c r="C4718" s="33" t="s">
        <v>3421</v>
      </c>
      <c r="D4718" s="48">
        <f>VLOOKUP(A4718,'Noridian DME 2023'!$B$4:$I$3360,8,FALSE)</f>
        <v>11.9</v>
      </c>
      <c r="E4718" s="48"/>
      <c r="F4718" s="33"/>
      <c r="G4718" s="48">
        <f t="shared" si="135"/>
        <v>18</v>
      </c>
      <c r="H4718" s="48"/>
    </row>
    <row r="4719" spans="1:8" x14ac:dyDescent="0.25">
      <c r="A4719" s="33" t="s">
        <v>3422</v>
      </c>
      <c r="B4719" s="33"/>
      <c r="C4719" s="33" t="s">
        <v>3423</v>
      </c>
      <c r="D4719" s="48">
        <f>VLOOKUP(A4719,'Noridian DME 2023'!$B$4:$I$3360,8,FALSE)</f>
        <v>0.32</v>
      </c>
      <c r="E4719" s="48"/>
      <c r="F4719" s="33"/>
      <c r="G4719" s="48">
        <f t="shared" si="135"/>
        <v>1</v>
      </c>
      <c r="H4719" s="48"/>
    </row>
    <row r="4720" spans="1:8" x14ac:dyDescent="0.25">
      <c r="A4720" s="33" t="s">
        <v>3424</v>
      </c>
      <c r="B4720" s="33"/>
      <c r="C4720" s="33" t="s">
        <v>3425</v>
      </c>
      <c r="D4720" s="48">
        <f>VLOOKUP(A4720,'Noridian DME 2023'!$B$4:$I$3360,8,FALSE)</f>
        <v>8.7100000000000009</v>
      </c>
      <c r="E4720" s="48"/>
      <c r="F4720" s="33"/>
      <c r="G4720" s="48">
        <f t="shared" si="135"/>
        <v>14</v>
      </c>
      <c r="H4720" s="48"/>
    </row>
    <row r="4721" spans="1:8" x14ac:dyDescent="0.25">
      <c r="A4721" s="33" t="s">
        <v>3426</v>
      </c>
      <c r="B4721" s="33"/>
      <c r="C4721" s="33" t="s">
        <v>3427</v>
      </c>
      <c r="D4721" s="48">
        <f>VLOOKUP(A4721,'Noridian DME 2023'!$B$4:$I$3360,8,FALSE)</f>
        <v>14.52</v>
      </c>
      <c r="E4721" s="48"/>
      <c r="F4721" s="33"/>
      <c r="G4721" s="48">
        <f t="shared" si="135"/>
        <v>22</v>
      </c>
      <c r="H4721" s="48"/>
    </row>
    <row r="4722" spans="1:8" x14ac:dyDescent="0.25">
      <c r="A4722" s="33" t="s">
        <v>3428</v>
      </c>
      <c r="B4722" s="33"/>
      <c r="C4722" s="33" t="s">
        <v>3429</v>
      </c>
      <c r="D4722" s="48">
        <f>VLOOKUP(A4722,'Noridian DME 2023'!$B$4:$I$3360,8,FALSE)</f>
        <v>1.74</v>
      </c>
      <c r="E4722" s="48"/>
      <c r="F4722" s="33"/>
      <c r="G4722" s="48">
        <f t="shared" si="135"/>
        <v>3</v>
      </c>
      <c r="H4722" s="48"/>
    </row>
    <row r="4723" spans="1:8" x14ac:dyDescent="0.25">
      <c r="A4723" s="33" t="s">
        <v>3430</v>
      </c>
      <c r="B4723" s="33"/>
      <c r="C4723" s="33" t="s">
        <v>3431</v>
      </c>
      <c r="D4723" s="48">
        <f>VLOOKUP(A4723,'Noridian DME 2023'!$B$4:$I$3360,8,FALSE)</f>
        <v>21.08</v>
      </c>
      <c r="E4723" s="48"/>
      <c r="F4723" s="33"/>
      <c r="G4723" s="48">
        <f t="shared" si="135"/>
        <v>32</v>
      </c>
      <c r="H4723" s="48"/>
    </row>
    <row r="4724" spans="1:8" x14ac:dyDescent="0.25">
      <c r="A4724" s="33" t="s">
        <v>3432</v>
      </c>
      <c r="B4724" s="33"/>
      <c r="C4724" s="33" t="s">
        <v>3433</v>
      </c>
      <c r="D4724" s="48">
        <f>VLOOKUP(A4724,'Noridian DME 2023'!$B$4:$I$3360,8,FALSE)</f>
        <v>15.04</v>
      </c>
      <c r="E4724" s="48"/>
      <c r="F4724" s="33"/>
      <c r="G4724" s="48">
        <f t="shared" si="135"/>
        <v>23</v>
      </c>
      <c r="H4724" s="48"/>
    </row>
    <row r="4725" spans="1:8" x14ac:dyDescent="0.25">
      <c r="A4725" s="33" t="s">
        <v>3434</v>
      </c>
      <c r="B4725" s="33"/>
      <c r="C4725" s="33" t="s">
        <v>3435</v>
      </c>
      <c r="D4725" s="48">
        <f>VLOOKUP(A4725,'Noridian DME 2023'!$B$4:$I$3360,8,FALSE)</f>
        <v>84.57</v>
      </c>
      <c r="E4725" s="48"/>
      <c r="F4725" s="33"/>
      <c r="G4725" s="48">
        <f t="shared" si="135"/>
        <v>127</v>
      </c>
      <c r="H4725" s="48"/>
    </row>
    <row r="4726" spans="1:8" x14ac:dyDescent="0.25">
      <c r="A4726" s="33" t="s">
        <v>3436</v>
      </c>
      <c r="B4726" s="33"/>
      <c r="C4726" s="33" t="s">
        <v>3437</v>
      </c>
      <c r="D4726" s="48">
        <f>VLOOKUP(A4726,'Noridian DME 2023'!$B$4:$I$3360,8,FALSE)</f>
        <v>253.63</v>
      </c>
      <c r="E4726" s="48"/>
      <c r="F4726" s="33"/>
      <c r="G4726" s="48">
        <f t="shared" si="135"/>
        <v>381</v>
      </c>
      <c r="H4726" s="48"/>
    </row>
    <row r="4727" spans="1:8" x14ac:dyDescent="0.25">
      <c r="A4727" s="33" t="s">
        <v>3438</v>
      </c>
      <c r="B4727" s="33"/>
      <c r="C4727" s="33" t="s">
        <v>3439</v>
      </c>
      <c r="D4727" s="48">
        <f>VLOOKUP(A4727,'Noridian DME 2023'!$B$4:$I$3360,8,FALSE)</f>
        <v>43.06</v>
      </c>
      <c r="E4727" s="48"/>
      <c r="F4727" s="33"/>
      <c r="G4727" s="48">
        <f t="shared" si="135"/>
        <v>65</v>
      </c>
      <c r="H4727" s="48"/>
    </row>
    <row r="4728" spans="1:8" x14ac:dyDescent="0.25">
      <c r="A4728" s="33" t="s">
        <v>3440</v>
      </c>
      <c r="B4728" s="33"/>
      <c r="C4728" s="33" t="s">
        <v>3441</v>
      </c>
      <c r="D4728" s="48">
        <f>VLOOKUP(A4728,'Noridian DME 2023'!$B$4:$I$3360,8,FALSE)</f>
        <v>43.06</v>
      </c>
      <c r="E4728" s="48"/>
      <c r="F4728" s="33"/>
      <c r="G4728" s="48">
        <f t="shared" si="135"/>
        <v>65</v>
      </c>
      <c r="H4728" s="48"/>
    </row>
    <row r="4729" spans="1:8" x14ac:dyDescent="0.25">
      <c r="A4729" s="33" t="s">
        <v>3442</v>
      </c>
      <c r="B4729" s="33"/>
      <c r="C4729" s="33" t="s">
        <v>3443</v>
      </c>
      <c r="D4729" s="48">
        <f>VLOOKUP(A4729,'Noridian DME 2023'!$B$4:$I$3360,8,FALSE)</f>
        <v>43.06</v>
      </c>
      <c r="E4729" s="48"/>
      <c r="F4729" s="33"/>
      <c r="G4729" s="48">
        <f t="shared" si="135"/>
        <v>65</v>
      </c>
      <c r="H4729" s="48"/>
    </row>
    <row r="4730" spans="1:8" x14ac:dyDescent="0.25">
      <c r="A4730" s="33" t="s">
        <v>3444</v>
      </c>
      <c r="B4730" s="33"/>
      <c r="C4730" s="33" t="s">
        <v>3445</v>
      </c>
      <c r="D4730" s="48">
        <f>VLOOKUP(A4730,'Noridian DME 2023'!$B$4:$I$3360,8,FALSE)</f>
        <v>43.06</v>
      </c>
      <c r="E4730" s="48"/>
      <c r="F4730" s="33"/>
      <c r="G4730" s="48">
        <f t="shared" si="135"/>
        <v>65</v>
      </c>
      <c r="H4730" s="48"/>
    </row>
    <row r="4731" spans="1:8" x14ac:dyDescent="0.25">
      <c r="A4731" s="33" t="s">
        <v>3446</v>
      </c>
      <c r="B4731" s="33"/>
      <c r="C4731" s="33" t="s">
        <v>3447</v>
      </c>
      <c r="D4731" s="48">
        <f>VLOOKUP(A4731,'Noridian DME 2023'!$B$4:$I$3360,8,FALSE)</f>
        <v>43.06</v>
      </c>
      <c r="E4731" s="48"/>
      <c r="F4731" s="33"/>
      <c r="G4731" s="48">
        <f t="shared" ref="G4731:G4794" si="136">ROUNDUP(D4731*$N$2,0)</f>
        <v>65</v>
      </c>
      <c r="H4731" s="48"/>
    </row>
    <row r="4732" spans="1:8" x14ac:dyDescent="0.25">
      <c r="A4732" s="33" t="s">
        <v>3448</v>
      </c>
      <c r="B4732" s="33"/>
      <c r="C4732" s="33" t="s">
        <v>3449</v>
      </c>
      <c r="D4732" s="48">
        <f>VLOOKUP(A4732,'Noridian DME 2023'!$B$4:$I$3360,8,FALSE)</f>
        <v>34.49</v>
      </c>
      <c r="E4732" s="48"/>
      <c r="F4732" s="33"/>
      <c r="G4732" s="48">
        <f t="shared" si="136"/>
        <v>52</v>
      </c>
      <c r="H4732" s="48"/>
    </row>
    <row r="4733" spans="1:8" x14ac:dyDescent="0.25">
      <c r="A4733" s="33" t="s">
        <v>3450</v>
      </c>
      <c r="B4733" s="33"/>
      <c r="C4733" s="33" t="s">
        <v>3451</v>
      </c>
      <c r="D4733" s="48">
        <f>VLOOKUP(A4733,'Noridian DME 2023'!$B$4:$I$3360,8,FALSE)</f>
        <v>51.47</v>
      </c>
      <c r="E4733" s="48"/>
      <c r="F4733" s="33"/>
      <c r="G4733" s="48">
        <f t="shared" si="136"/>
        <v>78</v>
      </c>
      <c r="H4733" s="48"/>
    </row>
    <row r="4734" spans="1:8" x14ac:dyDescent="0.25">
      <c r="A4734" s="33" t="s">
        <v>3452</v>
      </c>
      <c r="B4734" s="33"/>
      <c r="C4734" s="33" t="s">
        <v>3453</v>
      </c>
      <c r="D4734" s="48">
        <f>VLOOKUP(A4734,'Noridian DME 2023'!$B$4:$I$3360,8,FALSE)</f>
        <v>41.19</v>
      </c>
      <c r="E4734" s="48"/>
      <c r="F4734" s="33"/>
      <c r="G4734" s="48">
        <f t="shared" si="136"/>
        <v>62</v>
      </c>
      <c r="H4734" s="48"/>
    </row>
    <row r="4735" spans="1:8" x14ac:dyDescent="0.25">
      <c r="A4735" s="33" t="s">
        <v>3454</v>
      </c>
      <c r="B4735" s="33"/>
      <c r="C4735" s="33" t="s">
        <v>3455</v>
      </c>
      <c r="D4735" s="48">
        <f>VLOOKUP(A4735,'Noridian DME 2023'!$B$4:$I$3360,8,FALSE)</f>
        <v>3.04</v>
      </c>
      <c r="E4735" s="48"/>
      <c r="F4735" s="33"/>
      <c r="G4735" s="48">
        <f t="shared" si="136"/>
        <v>5</v>
      </c>
      <c r="H4735" s="48"/>
    </row>
    <row r="4736" spans="1:8" x14ac:dyDescent="0.25">
      <c r="A4736" s="33" t="s">
        <v>3456</v>
      </c>
      <c r="B4736" s="33"/>
      <c r="C4736" s="33" t="s">
        <v>3457</v>
      </c>
      <c r="D4736" s="48">
        <f>VLOOKUP(A4736,'Noridian DME 2023'!$B$4:$I$3360,8,FALSE)</f>
        <v>27.96</v>
      </c>
      <c r="E4736" s="48"/>
      <c r="F4736" s="33"/>
      <c r="G4736" s="48">
        <f t="shared" si="136"/>
        <v>42</v>
      </c>
      <c r="H4736" s="48"/>
    </row>
    <row r="4737" spans="1:8" x14ac:dyDescent="0.25">
      <c r="A4737" s="33" t="s">
        <v>3458</v>
      </c>
      <c r="B4737" s="33"/>
      <c r="C4737" s="33" t="s">
        <v>3459</v>
      </c>
      <c r="D4737" s="48">
        <f>VLOOKUP(A4737,'Noridian DME 2023'!$B$4:$I$3360,8,FALSE)</f>
        <v>27.96</v>
      </c>
      <c r="E4737" s="48"/>
      <c r="F4737" s="33"/>
      <c r="G4737" s="48">
        <f t="shared" si="136"/>
        <v>42</v>
      </c>
      <c r="H4737" s="48"/>
    </row>
    <row r="4738" spans="1:8" x14ac:dyDescent="0.25">
      <c r="A4738" s="33" t="s">
        <v>3460</v>
      </c>
      <c r="B4738" s="33"/>
      <c r="C4738" s="33" t="s">
        <v>3461</v>
      </c>
      <c r="D4738" s="48">
        <f>VLOOKUP(A4738,'Noridian DME 2023'!$B$4:$I$3360,8,FALSE)</f>
        <v>253.09</v>
      </c>
      <c r="E4738" s="48"/>
      <c r="F4738" s="33"/>
      <c r="G4738" s="48">
        <f t="shared" si="136"/>
        <v>380</v>
      </c>
      <c r="H4738" s="48"/>
    </row>
    <row r="4739" spans="1:8" x14ac:dyDescent="0.25">
      <c r="A4739" s="33" t="s">
        <v>3462</v>
      </c>
      <c r="B4739" s="33"/>
      <c r="C4739" s="33" t="s">
        <v>3463</v>
      </c>
      <c r="D4739" s="48">
        <f>VLOOKUP(A4739,'Noridian DME 2023'!$B$4:$I$3360,8,FALSE)</f>
        <v>8.23</v>
      </c>
      <c r="E4739" s="48"/>
      <c r="F4739" s="33"/>
      <c r="G4739" s="48">
        <f t="shared" si="136"/>
        <v>13</v>
      </c>
      <c r="H4739" s="48"/>
    </row>
    <row r="4740" spans="1:8" x14ac:dyDescent="0.25">
      <c r="A4740" s="33" t="s">
        <v>3464</v>
      </c>
      <c r="B4740" s="33"/>
      <c r="C4740" s="33" t="s">
        <v>3465</v>
      </c>
      <c r="D4740" s="48">
        <f>VLOOKUP(A4740,'Noridian DME 2023'!$B$4:$I$3360,8,FALSE)</f>
        <v>19.12</v>
      </c>
      <c r="E4740" s="48"/>
      <c r="F4740" s="33"/>
      <c r="G4740" s="48">
        <f t="shared" si="136"/>
        <v>29</v>
      </c>
      <c r="H4740" s="48"/>
    </row>
    <row r="4741" spans="1:8" x14ac:dyDescent="0.25">
      <c r="A4741" s="33" t="s">
        <v>3466</v>
      </c>
      <c r="B4741" s="33"/>
      <c r="C4741" s="33" t="s">
        <v>3467</v>
      </c>
      <c r="D4741" s="48">
        <f>VLOOKUP(A4741,'Noridian DME 2023'!$B$4:$I$3360,8,FALSE)</f>
        <v>9.7899999999999991</v>
      </c>
      <c r="E4741" s="48"/>
      <c r="F4741" s="33"/>
      <c r="G4741" s="48">
        <f t="shared" si="136"/>
        <v>15</v>
      </c>
      <c r="H4741" s="48"/>
    </row>
    <row r="4742" spans="1:8" x14ac:dyDescent="0.25">
      <c r="A4742" s="33" t="s">
        <v>3468</v>
      </c>
      <c r="B4742" s="33"/>
      <c r="C4742" s="33" t="s">
        <v>3469</v>
      </c>
      <c r="D4742" s="48">
        <f>VLOOKUP(A4742,'Noridian DME 2023'!$B$4:$I$3360,8,FALSE)</f>
        <v>21.87</v>
      </c>
      <c r="E4742" s="48"/>
      <c r="F4742" s="33"/>
      <c r="G4742" s="48">
        <f t="shared" si="136"/>
        <v>33</v>
      </c>
      <c r="H4742" s="48"/>
    </row>
    <row r="4743" spans="1:8" x14ac:dyDescent="0.25">
      <c r="A4743" s="33" t="s">
        <v>3470</v>
      </c>
      <c r="B4743" s="33"/>
      <c r="C4743" s="33" t="s">
        <v>3471</v>
      </c>
      <c r="D4743" s="48">
        <f>VLOOKUP(A4743,'Noridian DME 2023'!$B$4:$I$3360,8,FALSE)</f>
        <v>7.02</v>
      </c>
      <c r="E4743" s="48"/>
      <c r="F4743" s="33"/>
      <c r="G4743" s="48">
        <f t="shared" si="136"/>
        <v>11</v>
      </c>
      <c r="H4743" s="48"/>
    </row>
    <row r="4744" spans="1:8" x14ac:dyDescent="0.25">
      <c r="A4744" s="33" t="s">
        <v>3472</v>
      </c>
      <c r="B4744" s="33"/>
      <c r="C4744" s="33" t="s">
        <v>3473</v>
      </c>
      <c r="D4744" s="48">
        <f>VLOOKUP(A4744,'Noridian DME 2023'!$B$4:$I$3360,8,FALSE)</f>
        <v>4.4800000000000004</v>
      </c>
      <c r="E4744" s="48"/>
      <c r="F4744" s="33"/>
      <c r="G4744" s="48">
        <f t="shared" si="136"/>
        <v>7</v>
      </c>
      <c r="H4744" s="48"/>
    </row>
    <row r="4745" spans="1:8" x14ac:dyDescent="0.25">
      <c r="A4745" s="33" t="s">
        <v>3474</v>
      </c>
      <c r="B4745" s="33"/>
      <c r="C4745" s="33" t="s">
        <v>3475</v>
      </c>
      <c r="D4745" s="48">
        <f>VLOOKUP(A4745,'Noridian DME 2023'!$B$4:$I$3360,8,FALSE)</f>
        <v>8.27</v>
      </c>
      <c r="E4745" s="48"/>
      <c r="F4745" s="33"/>
      <c r="G4745" s="48">
        <f t="shared" si="136"/>
        <v>13</v>
      </c>
      <c r="H4745" s="48"/>
    </row>
    <row r="4746" spans="1:8" x14ac:dyDescent="0.25">
      <c r="A4746" s="33" t="s">
        <v>3476</v>
      </c>
      <c r="B4746" s="33"/>
      <c r="C4746" s="33" t="s">
        <v>3477</v>
      </c>
      <c r="D4746" s="48">
        <f>VLOOKUP(A4746,'Noridian DME 2023'!$B$4:$I$3360,8,FALSE)</f>
        <v>9.77</v>
      </c>
      <c r="E4746" s="48"/>
      <c r="F4746" s="33"/>
      <c r="G4746" s="48">
        <f t="shared" si="136"/>
        <v>15</v>
      </c>
      <c r="H4746" s="48"/>
    </row>
    <row r="4747" spans="1:8" x14ac:dyDescent="0.25">
      <c r="A4747" s="33" t="s">
        <v>3478</v>
      </c>
      <c r="B4747" s="33"/>
      <c r="C4747" s="33" t="s">
        <v>3479</v>
      </c>
      <c r="D4747" s="48">
        <f>VLOOKUP(A4747,'Noridian DME 2023'!$B$4:$I$3360,8,FALSE)</f>
        <v>9.94</v>
      </c>
      <c r="E4747" s="48"/>
      <c r="F4747" s="33"/>
      <c r="G4747" s="48">
        <f t="shared" si="136"/>
        <v>15</v>
      </c>
      <c r="H4747" s="48"/>
    </row>
    <row r="4748" spans="1:8" x14ac:dyDescent="0.25">
      <c r="A4748" s="33" t="s">
        <v>3480</v>
      </c>
      <c r="B4748" s="33"/>
      <c r="C4748" s="33" t="s">
        <v>3481</v>
      </c>
      <c r="D4748" s="48">
        <f>VLOOKUP(A4748,'Noridian DME 2023'!$B$4:$I$3360,8,FALSE)</f>
        <v>26.5</v>
      </c>
      <c r="E4748" s="48"/>
      <c r="F4748" s="33"/>
      <c r="G4748" s="48">
        <f t="shared" si="136"/>
        <v>40</v>
      </c>
      <c r="H4748" s="48"/>
    </row>
    <row r="4749" spans="1:8" x14ac:dyDescent="0.25">
      <c r="A4749" s="33" t="s">
        <v>3482</v>
      </c>
      <c r="B4749" s="33"/>
      <c r="C4749" s="33" t="s">
        <v>3483</v>
      </c>
      <c r="D4749" s="48">
        <f>VLOOKUP(A4749,'Noridian DME 2023'!$B$4:$I$3360,8,FALSE)</f>
        <v>39.06</v>
      </c>
      <c r="E4749" s="48"/>
      <c r="F4749" s="33"/>
      <c r="G4749" s="48">
        <f t="shared" si="136"/>
        <v>59</v>
      </c>
      <c r="H4749" s="48"/>
    </row>
    <row r="4750" spans="1:8" x14ac:dyDescent="0.25">
      <c r="A4750" s="33" t="s">
        <v>3484</v>
      </c>
      <c r="B4750" s="33"/>
      <c r="C4750" s="33" t="s">
        <v>3485</v>
      </c>
      <c r="D4750" s="48">
        <f>VLOOKUP(A4750,'Noridian DME 2023'!$B$4:$I$3360,8,FALSE)</f>
        <v>12.91</v>
      </c>
      <c r="E4750" s="48"/>
      <c r="F4750" s="33"/>
      <c r="G4750" s="48">
        <f t="shared" si="136"/>
        <v>20</v>
      </c>
      <c r="H4750" s="48"/>
    </row>
    <row r="4751" spans="1:8" x14ac:dyDescent="0.25">
      <c r="A4751" s="33" t="s">
        <v>3486</v>
      </c>
      <c r="B4751" s="33"/>
      <c r="C4751" s="33" t="s">
        <v>3487</v>
      </c>
      <c r="D4751" s="48">
        <f>VLOOKUP(A4751,'Noridian DME 2023'!$B$4:$I$3360,8,FALSE)</f>
        <v>13.69</v>
      </c>
      <c r="E4751" s="48"/>
      <c r="F4751" s="33"/>
      <c r="G4751" s="48">
        <f t="shared" si="136"/>
        <v>21</v>
      </c>
      <c r="H4751" s="48"/>
    </row>
    <row r="4752" spans="1:8" x14ac:dyDescent="0.25">
      <c r="A4752" s="33" t="s">
        <v>3488</v>
      </c>
      <c r="B4752" s="33"/>
      <c r="C4752" s="33" t="s">
        <v>3489</v>
      </c>
      <c r="D4752" s="48">
        <f>VLOOKUP(A4752,'Noridian DME 2023'!$B$4:$I$3360,8,FALSE)</f>
        <v>0.05</v>
      </c>
      <c r="E4752" s="48"/>
      <c r="F4752" s="33"/>
      <c r="G4752" s="48">
        <f t="shared" si="136"/>
        <v>1</v>
      </c>
      <c r="H4752" s="48"/>
    </row>
    <row r="4753" spans="1:8" x14ac:dyDescent="0.25">
      <c r="A4753" s="33" t="s">
        <v>3490</v>
      </c>
      <c r="B4753" s="33"/>
      <c r="C4753" s="33" t="s">
        <v>3491</v>
      </c>
      <c r="D4753" s="48">
        <f>VLOOKUP(A4753,'Noridian DME 2023'!$B$4:$I$3360,8,FALSE)</f>
        <v>0</v>
      </c>
      <c r="E4753" s="48"/>
      <c r="F4753" s="33"/>
      <c r="G4753" s="48">
        <f t="shared" si="136"/>
        <v>0</v>
      </c>
      <c r="H4753" s="48"/>
    </row>
    <row r="4754" spans="1:8" x14ac:dyDescent="0.25">
      <c r="A4754" s="33" t="s">
        <v>3492</v>
      </c>
      <c r="B4754" s="33"/>
      <c r="C4754" s="33" t="s">
        <v>3493</v>
      </c>
      <c r="D4754" s="48">
        <f>VLOOKUP(A4754,'Noridian DME 2023'!$B$4:$I$3360,8,FALSE)</f>
        <v>1.27</v>
      </c>
      <c r="E4754" s="48"/>
      <c r="F4754" s="33"/>
      <c r="G4754" s="48">
        <f t="shared" si="136"/>
        <v>2</v>
      </c>
      <c r="H4754" s="48"/>
    </row>
    <row r="4755" spans="1:8" x14ac:dyDescent="0.25">
      <c r="A4755" s="33" t="s">
        <v>3494</v>
      </c>
      <c r="B4755" s="33"/>
      <c r="C4755" s="33" t="s">
        <v>3495</v>
      </c>
      <c r="D4755" s="48">
        <f>VLOOKUP(A4755,'Noridian DME 2023'!$B$4:$I$3360,8,FALSE)</f>
        <v>3.45</v>
      </c>
      <c r="E4755" s="48"/>
      <c r="F4755" s="33"/>
      <c r="G4755" s="48">
        <f t="shared" si="136"/>
        <v>6</v>
      </c>
      <c r="H4755" s="48"/>
    </row>
    <row r="4756" spans="1:8" x14ac:dyDescent="0.25">
      <c r="A4756" s="33" t="s">
        <v>3496</v>
      </c>
      <c r="B4756" s="33"/>
      <c r="C4756" s="33" t="s">
        <v>3497</v>
      </c>
      <c r="D4756" s="48">
        <f>VLOOKUP(A4756,'Noridian DME 2023'!$B$4:$I$3360,8,FALSE)</f>
        <v>2.84</v>
      </c>
      <c r="E4756" s="48"/>
      <c r="F4756" s="33"/>
      <c r="G4756" s="48">
        <f t="shared" si="136"/>
        <v>5</v>
      </c>
      <c r="H4756" s="48"/>
    </row>
    <row r="4757" spans="1:8" x14ac:dyDescent="0.25">
      <c r="A4757" s="33" t="s">
        <v>3498</v>
      </c>
      <c r="B4757" s="33"/>
      <c r="C4757" s="33" t="s">
        <v>3499</v>
      </c>
      <c r="D4757" s="48">
        <f>VLOOKUP(A4757,'Noridian DME 2023'!$B$4:$I$3360,8,FALSE)</f>
        <v>3.23</v>
      </c>
      <c r="E4757" s="48"/>
      <c r="F4757" s="33"/>
      <c r="G4757" s="48">
        <f t="shared" si="136"/>
        <v>5</v>
      </c>
      <c r="H4757" s="48"/>
    </row>
    <row r="4758" spans="1:8" x14ac:dyDescent="0.25">
      <c r="A4758" s="33" t="s">
        <v>3500</v>
      </c>
      <c r="B4758" s="33"/>
      <c r="C4758" s="33" t="s">
        <v>3501</v>
      </c>
      <c r="D4758" s="48">
        <f>VLOOKUP(A4758,'Noridian DME 2023'!$B$4:$I$3360,8,FALSE)</f>
        <v>4.79</v>
      </c>
      <c r="E4758" s="48"/>
      <c r="F4758" s="33"/>
      <c r="G4758" s="48">
        <f t="shared" si="136"/>
        <v>8</v>
      </c>
      <c r="H4758" s="48"/>
    </row>
    <row r="4759" spans="1:8" x14ac:dyDescent="0.25">
      <c r="A4759" s="33" t="s">
        <v>3502</v>
      </c>
      <c r="B4759" s="33"/>
      <c r="C4759" s="33" t="s">
        <v>3503</v>
      </c>
      <c r="D4759" s="48">
        <f>VLOOKUP(A4759,'Noridian DME 2023'!$B$4:$I$3360,8,FALSE)</f>
        <v>4.79</v>
      </c>
      <c r="E4759" s="48"/>
      <c r="F4759" s="33"/>
      <c r="G4759" s="48">
        <f t="shared" si="136"/>
        <v>8</v>
      </c>
      <c r="H4759" s="48"/>
    </row>
    <row r="4760" spans="1:8" x14ac:dyDescent="0.25">
      <c r="A4760" s="33" t="s">
        <v>3504</v>
      </c>
      <c r="B4760" s="33"/>
      <c r="C4760" s="33" t="s">
        <v>3505</v>
      </c>
      <c r="D4760" s="48">
        <f>VLOOKUP(A4760,'Noridian DME 2023'!$B$4:$I$3360,8,FALSE)</f>
        <v>6.22</v>
      </c>
      <c r="E4760" s="48"/>
      <c r="F4760" s="33"/>
      <c r="G4760" s="48">
        <f t="shared" si="136"/>
        <v>10</v>
      </c>
      <c r="H4760" s="48"/>
    </row>
    <row r="4761" spans="1:8" x14ac:dyDescent="0.25">
      <c r="A4761" s="33" t="s">
        <v>3506</v>
      </c>
      <c r="B4761" s="33"/>
      <c r="C4761" s="33" t="s">
        <v>3507</v>
      </c>
      <c r="D4761" s="48">
        <f>VLOOKUP(A4761,'Noridian DME 2023'!$B$4:$I$3360,8,FALSE)</f>
        <v>9.1300000000000008</v>
      </c>
      <c r="E4761" s="48"/>
      <c r="F4761" s="33"/>
      <c r="G4761" s="48">
        <f t="shared" si="136"/>
        <v>14</v>
      </c>
      <c r="H4761" s="48"/>
    </row>
    <row r="4762" spans="1:8" x14ac:dyDescent="0.25">
      <c r="A4762" s="33" t="s">
        <v>3508</v>
      </c>
      <c r="B4762" s="33"/>
      <c r="C4762" s="33" t="s">
        <v>3509</v>
      </c>
      <c r="D4762" s="48">
        <f>VLOOKUP(A4762,'Noridian DME 2023'!$B$4:$I$3360,8,FALSE)</f>
        <v>25.5</v>
      </c>
      <c r="E4762" s="48"/>
      <c r="F4762" s="33"/>
      <c r="G4762" s="48">
        <f t="shared" si="136"/>
        <v>39</v>
      </c>
      <c r="H4762" s="48"/>
    </row>
    <row r="4763" spans="1:8" x14ac:dyDescent="0.25">
      <c r="A4763" s="33" t="s">
        <v>3510</v>
      </c>
      <c r="B4763" s="33"/>
      <c r="C4763" s="33" t="s">
        <v>3511</v>
      </c>
      <c r="D4763" s="48">
        <f>VLOOKUP(A4763,'Noridian DME 2023'!$B$4:$I$3360,8,FALSE)</f>
        <v>8.7100000000000009</v>
      </c>
      <c r="E4763" s="48"/>
      <c r="F4763" s="33"/>
      <c r="G4763" s="48">
        <f t="shared" si="136"/>
        <v>14</v>
      </c>
      <c r="H4763" s="48"/>
    </row>
    <row r="4764" spans="1:8" x14ac:dyDescent="0.25">
      <c r="A4764" s="33" t="s">
        <v>3512</v>
      </c>
      <c r="B4764" s="33"/>
      <c r="C4764" s="33" t="s">
        <v>3513</v>
      </c>
      <c r="D4764" s="48">
        <f>VLOOKUP(A4764,'Noridian DME 2023'!$B$4:$I$3360,8,FALSE)</f>
        <v>22.37</v>
      </c>
      <c r="E4764" s="48"/>
      <c r="F4764" s="33"/>
      <c r="G4764" s="48">
        <f t="shared" si="136"/>
        <v>34</v>
      </c>
      <c r="H4764" s="48"/>
    </row>
    <row r="4765" spans="1:8" x14ac:dyDescent="0.25">
      <c r="A4765" s="33" t="s">
        <v>3514</v>
      </c>
      <c r="B4765" s="33"/>
      <c r="C4765" s="33" t="s">
        <v>3515</v>
      </c>
      <c r="D4765" s="48">
        <f>VLOOKUP(A4765,'Noridian DME 2023'!$B$4:$I$3360,8,FALSE)</f>
        <v>36.24</v>
      </c>
      <c r="E4765" s="48"/>
      <c r="F4765" s="33"/>
      <c r="G4765" s="48">
        <f t="shared" si="136"/>
        <v>55</v>
      </c>
      <c r="H4765" s="48"/>
    </row>
    <row r="4766" spans="1:8" x14ac:dyDescent="0.25">
      <c r="A4766" s="33" t="s">
        <v>3516</v>
      </c>
      <c r="B4766" s="33"/>
      <c r="C4766" s="33" t="s">
        <v>3517</v>
      </c>
      <c r="D4766" s="48">
        <f>VLOOKUP(A4766,'Noridian DME 2023'!$B$4:$I$3360,8,FALSE)</f>
        <v>10.52</v>
      </c>
      <c r="E4766" s="48"/>
      <c r="F4766" s="33"/>
      <c r="G4766" s="48">
        <f t="shared" si="136"/>
        <v>16</v>
      </c>
      <c r="H4766" s="48"/>
    </row>
    <row r="4767" spans="1:8" x14ac:dyDescent="0.25">
      <c r="A4767" s="33" t="s">
        <v>3518</v>
      </c>
      <c r="B4767" s="33"/>
      <c r="C4767" s="33" t="s">
        <v>3519</v>
      </c>
      <c r="D4767" s="48">
        <f>VLOOKUP(A4767,'Noridian DME 2023'!$B$4:$I$3360,8,FALSE)</f>
        <v>30.32</v>
      </c>
      <c r="E4767" s="48"/>
      <c r="F4767" s="33"/>
      <c r="G4767" s="48">
        <f t="shared" si="136"/>
        <v>46</v>
      </c>
      <c r="H4767" s="48"/>
    </row>
    <row r="4768" spans="1:8" x14ac:dyDescent="0.25">
      <c r="A4768" s="33" t="s">
        <v>3520</v>
      </c>
      <c r="B4768" s="33"/>
      <c r="C4768" s="33" t="s">
        <v>3521</v>
      </c>
      <c r="D4768" s="48">
        <f>VLOOKUP(A4768,'Noridian DME 2023'!$B$4:$I$3360,8,FALSE)</f>
        <v>16.29</v>
      </c>
      <c r="E4768" s="48"/>
      <c r="F4768" s="33"/>
      <c r="G4768" s="48">
        <f t="shared" si="136"/>
        <v>25</v>
      </c>
      <c r="H4768" s="48"/>
    </row>
    <row r="4769" spans="1:8" x14ac:dyDescent="0.25">
      <c r="A4769" s="33" t="s">
        <v>3522</v>
      </c>
      <c r="B4769" s="33"/>
      <c r="C4769" s="33" t="s">
        <v>3523</v>
      </c>
      <c r="D4769" s="48">
        <f>VLOOKUP(A4769,'Noridian DME 2023'!$B$4:$I$3360,8,FALSE)</f>
        <v>3.42</v>
      </c>
      <c r="E4769" s="48"/>
      <c r="F4769" s="33"/>
      <c r="G4769" s="48">
        <f t="shared" si="136"/>
        <v>6</v>
      </c>
      <c r="H4769" s="48"/>
    </row>
    <row r="4770" spans="1:8" x14ac:dyDescent="0.25">
      <c r="A4770" s="33" t="s">
        <v>3524</v>
      </c>
      <c r="B4770" s="33"/>
      <c r="C4770" s="33" t="s">
        <v>3525</v>
      </c>
      <c r="D4770" s="48">
        <f>VLOOKUP(A4770,'Noridian DME 2023'!$B$4:$I$3360,8,FALSE)</f>
        <v>8.0500000000000007</v>
      </c>
      <c r="E4770" s="48"/>
      <c r="F4770" s="33"/>
      <c r="G4770" s="48">
        <f t="shared" si="136"/>
        <v>13</v>
      </c>
      <c r="H4770" s="48"/>
    </row>
    <row r="4771" spans="1:8" x14ac:dyDescent="0.25">
      <c r="A4771" s="33" t="s">
        <v>3526</v>
      </c>
      <c r="B4771" s="33"/>
      <c r="C4771" s="33" t="s">
        <v>3527</v>
      </c>
      <c r="D4771" s="48">
        <f>VLOOKUP(A4771,'Noridian DME 2023'!$B$4:$I$3360,8,FALSE)</f>
        <v>16.39</v>
      </c>
      <c r="E4771" s="48"/>
      <c r="F4771" s="33"/>
      <c r="G4771" s="48">
        <f t="shared" si="136"/>
        <v>25</v>
      </c>
      <c r="H4771" s="48"/>
    </row>
    <row r="4772" spans="1:8" x14ac:dyDescent="0.25">
      <c r="A4772" s="33" t="s">
        <v>3528</v>
      </c>
      <c r="B4772" s="33"/>
      <c r="C4772" s="33" t="s">
        <v>3529</v>
      </c>
      <c r="D4772" s="48">
        <f>VLOOKUP(A4772,'Noridian DME 2023'!$B$4:$I$3360,8,FALSE)</f>
        <v>52.24</v>
      </c>
      <c r="E4772" s="48"/>
      <c r="F4772" s="33"/>
      <c r="G4772" s="48">
        <f t="shared" si="136"/>
        <v>79</v>
      </c>
      <c r="H4772" s="48"/>
    </row>
    <row r="4773" spans="1:8" x14ac:dyDescent="0.25">
      <c r="A4773" s="33" t="s">
        <v>3530</v>
      </c>
      <c r="B4773" s="33"/>
      <c r="C4773" s="33" t="s">
        <v>3531</v>
      </c>
      <c r="D4773" s="48">
        <f>VLOOKUP(A4773,'Noridian DME 2023'!$B$4:$I$3360,8,FALSE)</f>
        <v>9.67</v>
      </c>
      <c r="E4773" s="48"/>
      <c r="F4773" s="33"/>
      <c r="G4773" s="48">
        <f t="shared" si="136"/>
        <v>15</v>
      </c>
      <c r="H4773" s="48"/>
    </row>
    <row r="4774" spans="1:8" x14ac:dyDescent="0.25">
      <c r="A4774" s="33" t="s">
        <v>3532</v>
      </c>
      <c r="B4774" s="33"/>
      <c r="C4774" s="33" t="s">
        <v>3533</v>
      </c>
      <c r="D4774" s="48">
        <f>VLOOKUP(A4774,'Noridian DME 2023'!$B$4:$I$3360,8,FALSE)</f>
        <v>13.21</v>
      </c>
      <c r="E4774" s="48"/>
      <c r="F4774" s="33"/>
      <c r="G4774" s="48">
        <f t="shared" si="136"/>
        <v>20</v>
      </c>
      <c r="H4774" s="48"/>
    </row>
    <row r="4775" spans="1:8" x14ac:dyDescent="0.25">
      <c r="A4775" s="33" t="s">
        <v>3534</v>
      </c>
      <c r="B4775" s="33"/>
      <c r="C4775" s="33" t="s">
        <v>3535</v>
      </c>
      <c r="D4775" s="48">
        <f>VLOOKUP(A4775,'Noridian DME 2023'!$B$4:$I$3360,8,FALSE)</f>
        <v>31.63</v>
      </c>
      <c r="E4775" s="48"/>
      <c r="F4775" s="33"/>
      <c r="G4775" s="48">
        <f t="shared" si="136"/>
        <v>48</v>
      </c>
      <c r="H4775" s="48"/>
    </row>
    <row r="4776" spans="1:8" x14ac:dyDescent="0.25">
      <c r="A4776" s="33" t="s">
        <v>3536</v>
      </c>
      <c r="B4776" s="33"/>
      <c r="C4776" s="33" t="s">
        <v>3537</v>
      </c>
      <c r="D4776" s="48">
        <f>VLOOKUP(A4776,'Noridian DME 2023'!$B$4:$I$3360,8,FALSE)</f>
        <v>21.61</v>
      </c>
      <c r="E4776" s="48"/>
      <c r="F4776" s="33"/>
      <c r="G4776" s="48">
        <f t="shared" si="136"/>
        <v>33</v>
      </c>
      <c r="H4776" s="48"/>
    </row>
    <row r="4777" spans="1:8" x14ac:dyDescent="0.25">
      <c r="A4777" s="33" t="s">
        <v>3538</v>
      </c>
      <c r="B4777" s="33"/>
      <c r="C4777" s="33" t="s">
        <v>3539</v>
      </c>
      <c r="D4777" s="48">
        <f>VLOOKUP(A4777,'Noridian DME 2023'!$B$4:$I$3360,8,FALSE)</f>
        <v>2.64</v>
      </c>
      <c r="E4777" s="48"/>
      <c r="F4777" s="33"/>
      <c r="G4777" s="48">
        <f t="shared" si="136"/>
        <v>4</v>
      </c>
      <c r="H4777" s="48"/>
    </row>
    <row r="4778" spans="1:8" x14ac:dyDescent="0.25">
      <c r="A4778" s="33" t="s">
        <v>3540</v>
      </c>
      <c r="B4778" s="33"/>
      <c r="C4778" s="33" t="s">
        <v>3541</v>
      </c>
      <c r="D4778" s="48">
        <f>VLOOKUP(A4778,'Noridian DME 2023'!$B$4:$I$3360,8,FALSE)</f>
        <v>4.33</v>
      </c>
      <c r="E4778" s="48"/>
      <c r="F4778" s="33"/>
      <c r="G4778" s="48">
        <f t="shared" si="136"/>
        <v>7</v>
      </c>
      <c r="H4778" s="48"/>
    </row>
    <row r="4779" spans="1:8" x14ac:dyDescent="0.25">
      <c r="A4779" s="33" t="s">
        <v>3542</v>
      </c>
      <c r="B4779" s="33"/>
      <c r="C4779" s="33" t="s">
        <v>3543</v>
      </c>
      <c r="D4779" s="48">
        <f>VLOOKUP(A4779,'Noridian DME 2023'!$B$4:$I$3360,8,FALSE)</f>
        <v>8.42</v>
      </c>
      <c r="E4779" s="48"/>
      <c r="F4779" s="33"/>
      <c r="G4779" s="48">
        <f t="shared" si="136"/>
        <v>13</v>
      </c>
      <c r="H4779" s="48"/>
    </row>
    <row r="4780" spans="1:8" x14ac:dyDescent="0.25">
      <c r="A4780" s="33" t="s">
        <v>3544</v>
      </c>
      <c r="B4780" s="33"/>
      <c r="C4780" s="33" t="s">
        <v>3545</v>
      </c>
      <c r="D4780" s="48">
        <f>VLOOKUP(A4780,'Noridian DME 2023'!$B$4:$I$3360,8,FALSE)</f>
        <v>1.59</v>
      </c>
      <c r="E4780" s="48"/>
      <c r="F4780" s="33"/>
      <c r="G4780" s="48">
        <f t="shared" si="136"/>
        <v>3</v>
      </c>
      <c r="H4780" s="48"/>
    </row>
    <row r="4781" spans="1:8" x14ac:dyDescent="0.25">
      <c r="A4781" s="33" t="s">
        <v>3546</v>
      </c>
      <c r="B4781" s="33"/>
      <c r="C4781" s="33" t="s">
        <v>3547</v>
      </c>
      <c r="D4781" s="48">
        <f>VLOOKUP(A4781,'Noridian DME 2023'!$B$4:$I$3360,8,FALSE)</f>
        <v>4.04</v>
      </c>
      <c r="E4781" s="48"/>
      <c r="F4781" s="33"/>
      <c r="G4781" s="48">
        <f t="shared" si="136"/>
        <v>7</v>
      </c>
      <c r="H4781" s="48"/>
    </row>
    <row r="4782" spans="1:8" x14ac:dyDescent="0.25">
      <c r="A4782" s="33" t="s">
        <v>3548</v>
      </c>
      <c r="B4782" s="33"/>
      <c r="C4782" s="33" t="s">
        <v>3549</v>
      </c>
      <c r="D4782" s="48">
        <f>VLOOKUP(A4782,'Noridian DME 2023'!$B$4:$I$3360,8,FALSE)</f>
        <v>2.04</v>
      </c>
      <c r="E4782" s="48"/>
      <c r="F4782" s="33"/>
      <c r="G4782" s="48">
        <f t="shared" si="136"/>
        <v>4</v>
      </c>
      <c r="H4782" s="48"/>
    </row>
    <row r="4783" spans="1:8" x14ac:dyDescent="0.25">
      <c r="A4783" s="33" t="s">
        <v>3550</v>
      </c>
      <c r="B4783" s="33"/>
      <c r="C4783" s="33" t="s">
        <v>3551</v>
      </c>
      <c r="D4783" s="48">
        <f>VLOOKUP(A4783,'Noridian DME 2023'!$B$4:$I$3360,8,FALSE)</f>
        <v>5.73</v>
      </c>
      <c r="E4783" s="48"/>
      <c r="F4783" s="33"/>
      <c r="G4783" s="48">
        <f t="shared" si="136"/>
        <v>9</v>
      </c>
      <c r="H4783" s="48"/>
    </row>
    <row r="4784" spans="1:8" x14ac:dyDescent="0.25">
      <c r="A4784" s="33" t="s">
        <v>3552</v>
      </c>
      <c r="B4784" s="33"/>
      <c r="C4784" s="33" t="s">
        <v>3553</v>
      </c>
      <c r="D4784" s="48">
        <f>VLOOKUP(A4784,'Noridian DME 2023'!$B$4:$I$3360,8,FALSE)</f>
        <v>14.54</v>
      </c>
      <c r="E4784" s="48"/>
      <c r="F4784" s="33"/>
      <c r="G4784" s="48">
        <f t="shared" si="136"/>
        <v>22</v>
      </c>
      <c r="H4784" s="48"/>
    </row>
    <row r="4785" spans="1:8" x14ac:dyDescent="0.25">
      <c r="A4785" s="33" t="s">
        <v>3554</v>
      </c>
      <c r="B4785" s="33"/>
      <c r="C4785" s="33" t="s">
        <v>3555</v>
      </c>
      <c r="D4785" s="48">
        <f>VLOOKUP(A4785,'Noridian DME 2023'!$B$4:$I$3360,8,FALSE)</f>
        <v>2.54</v>
      </c>
      <c r="E4785" s="48"/>
      <c r="F4785" s="33"/>
      <c r="G4785" s="48">
        <f t="shared" si="136"/>
        <v>4</v>
      </c>
      <c r="H4785" s="48"/>
    </row>
    <row r="4786" spans="1:8" x14ac:dyDescent="0.25">
      <c r="A4786" s="33" t="s">
        <v>3556</v>
      </c>
      <c r="B4786" s="33"/>
      <c r="C4786" s="33" t="s">
        <v>3557</v>
      </c>
      <c r="D4786" s="48">
        <f>VLOOKUP(A4786,'Noridian DME 2023'!$B$4:$I$3360,8,FALSE)</f>
        <v>0.15</v>
      </c>
      <c r="E4786" s="48"/>
      <c r="F4786" s="33"/>
      <c r="G4786" s="48">
        <f t="shared" si="136"/>
        <v>1</v>
      </c>
      <c r="H4786" s="48"/>
    </row>
    <row r="4787" spans="1:8" x14ac:dyDescent="0.25">
      <c r="A4787" s="33" t="s">
        <v>3558</v>
      </c>
      <c r="B4787" s="33"/>
      <c r="C4787" s="33" t="s">
        <v>3559</v>
      </c>
      <c r="D4787" s="48">
        <f>VLOOKUP(A4787,'Noridian DME 2023'!$B$4:$I$3360,8,FALSE)</f>
        <v>0.55000000000000004</v>
      </c>
      <c r="E4787" s="48"/>
      <c r="F4787" s="33"/>
      <c r="G4787" s="48">
        <f t="shared" si="136"/>
        <v>1</v>
      </c>
      <c r="H4787" s="48"/>
    </row>
    <row r="4788" spans="1:8" x14ac:dyDescent="0.25">
      <c r="A4788" s="33" t="s">
        <v>3560</v>
      </c>
      <c r="B4788" s="33"/>
      <c r="C4788" s="33" t="s">
        <v>3561</v>
      </c>
      <c r="D4788" s="48">
        <f>VLOOKUP(A4788,'Noridian DME 2023'!$B$4:$I$3360,8,FALSE)</f>
        <v>2.4900000000000002</v>
      </c>
      <c r="E4788" s="48"/>
      <c r="F4788" s="33"/>
      <c r="G4788" s="48">
        <f t="shared" si="136"/>
        <v>4</v>
      </c>
      <c r="H4788" s="48"/>
    </row>
    <row r="4789" spans="1:8" x14ac:dyDescent="0.25">
      <c r="A4789" s="33" t="s">
        <v>3562</v>
      </c>
      <c r="B4789" s="33"/>
      <c r="C4789" s="33" t="s">
        <v>3563</v>
      </c>
      <c r="D4789" s="48">
        <f>VLOOKUP(A4789,'Noridian DME 2023'!$B$4:$I$3360,8,FALSE)</f>
        <v>0.5</v>
      </c>
      <c r="E4789" s="48"/>
      <c r="F4789" s="33"/>
      <c r="G4789" s="48">
        <f t="shared" si="136"/>
        <v>1</v>
      </c>
      <c r="H4789" s="48"/>
    </row>
    <row r="4790" spans="1:8" x14ac:dyDescent="0.25">
      <c r="A4790" s="33" t="s">
        <v>3564</v>
      </c>
      <c r="B4790" s="33"/>
      <c r="C4790" s="33" t="s">
        <v>3565</v>
      </c>
      <c r="D4790" s="48">
        <f>VLOOKUP(A4790,'Noridian DME 2023'!$B$4:$I$3360,8,FALSE)</f>
        <v>0</v>
      </c>
      <c r="E4790" s="48"/>
      <c r="F4790" s="33"/>
      <c r="G4790" s="48">
        <f t="shared" si="136"/>
        <v>0</v>
      </c>
      <c r="H4790" s="48"/>
    </row>
    <row r="4791" spans="1:8" x14ac:dyDescent="0.25">
      <c r="A4791" s="33" t="s">
        <v>3566</v>
      </c>
      <c r="B4791" s="33"/>
      <c r="C4791" s="33" t="s">
        <v>3567</v>
      </c>
      <c r="D4791" s="48">
        <f>VLOOKUP(A4791,'Noridian DME 2023'!$B$4:$I$3360,8,FALSE)</f>
        <v>0.91</v>
      </c>
      <c r="E4791" s="48"/>
      <c r="F4791" s="33"/>
      <c r="G4791" s="48">
        <f t="shared" si="136"/>
        <v>2</v>
      </c>
      <c r="H4791" s="48"/>
    </row>
    <row r="4792" spans="1:8" x14ac:dyDescent="0.25">
      <c r="A4792" s="33" t="s">
        <v>3568</v>
      </c>
      <c r="B4792" s="33"/>
      <c r="C4792" s="33" t="s">
        <v>3569</v>
      </c>
      <c r="D4792" s="48">
        <f>VLOOKUP(A4792,'Noridian DME 2023'!$B$4:$I$3360,8,FALSE)</f>
        <v>0.21</v>
      </c>
      <c r="E4792" s="48"/>
      <c r="F4792" s="33"/>
      <c r="G4792" s="48">
        <f t="shared" si="136"/>
        <v>1</v>
      </c>
      <c r="H4792" s="48"/>
    </row>
    <row r="4793" spans="1:8" x14ac:dyDescent="0.25">
      <c r="A4793" s="33" t="s">
        <v>3570</v>
      </c>
      <c r="B4793" s="33"/>
      <c r="C4793" s="33" t="s">
        <v>3571</v>
      </c>
      <c r="D4793" s="48">
        <f>VLOOKUP(A4793,'Noridian DME 2023'!$B$4:$I$3360,8,FALSE)</f>
        <v>0.37</v>
      </c>
      <c r="E4793" s="48"/>
      <c r="F4793" s="33"/>
      <c r="G4793" s="48">
        <f t="shared" si="136"/>
        <v>1</v>
      </c>
      <c r="H4793" s="48"/>
    </row>
    <row r="4794" spans="1:8" x14ac:dyDescent="0.25">
      <c r="A4794" s="33" t="s">
        <v>3572</v>
      </c>
      <c r="B4794" s="33"/>
      <c r="C4794" s="33" t="s">
        <v>3573</v>
      </c>
      <c r="D4794" s="48">
        <f>VLOOKUP(A4794,'Noridian DME 2023'!$B$4:$I$3360,8,FALSE)</f>
        <v>0.74</v>
      </c>
      <c r="E4794" s="48"/>
      <c r="F4794" s="33"/>
      <c r="G4794" s="48">
        <f t="shared" si="136"/>
        <v>2</v>
      </c>
      <c r="H4794" s="48"/>
    </row>
    <row r="4795" spans="1:8" x14ac:dyDescent="0.25">
      <c r="A4795" s="33" t="s">
        <v>3574</v>
      </c>
      <c r="B4795" s="33"/>
      <c r="C4795" s="33" t="s">
        <v>3575</v>
      </c>
      <c r="D4795" s="48">
        <f>VLOOKUP(A4795,'Noridian DME 2023'!$B$4:$I$3360,8,FALSE)</f>
        <v>0.42</v>
      </c>
      <c r="E4795" s="48"/>
      <c r="F4795" s="33"/>
      <c r="G4795" s="48">
        <f t="shared" ref="G4795:G4858" si="137">ROUNDUP(D4795*$N$2,0)</f>
        <v>1</v>
      </c>
      <c r="H4795" s="48"/>
    </row>
    <row r="4796" spans="1:8" x14ac:dyDescent="0.25">
      <c r="A4796" s="33" t="s">
        <v>3576</v>
      </c>
      <c r="B4796" s="33"/>
      <c r="C4796" s="33" t="s">
        <v>3577</v>
      </c>
      <c r="D4796" s="48">
        <f>VLOOKUP(A4796,'Noridian DME 2023'!$B$4:$I$3360,8,FALSE)</f>
        <v>0.52</v>
      </c>
      <c r="E4796" s="48"/>
      <c r="F4796" s="33"/>
      <c r="G4796" s="48">
        <f t="shared" si="137"/>
        <v>1</v>
      </c>
      <c r="H4796" s="48"/>
    </row>
    <row r="4797" spans="1:8" x14ac:dyDescent="0.25">
      <c r="A4797" s="33" t="s">
        <v>3578</v>
      </c>
      <c r="B4797" s="33"/>
      <c r="C4797" s="33" t="s">
        <v>3579</v>
      </c>
      <c r="D4797" s="48">
        <f>VLOOKUP(A4797,'Noridian DME 2023'!$B$4:$I$3360,8,FALSE)</f>
        <v>0.91</v>
      </c>
      <c r="E4797" s="48"/>
      <c r="F4797" s="33"/>
      <c r="G4797" s="48">
        <f t="shared" si="137"/>
        <v>2</v>
      </c>
      <c r="H4797" s="48"/>
    </row>
    <row r="4798" spans="1:8" x14ac:dyDescent="0.25">
      <c r="A4798" s="33" t="s">
        <v>3580</v>
      </c>
      <c r="B4798" s="33"/>
      <c r="C4798" s="33" t="s">
        <v>3581</v>
      </c>
      <c r="D4798" s="48">
        <f>VLOOKUP(A4798,'Noridian DME 2023'!$B$4:$I$3360,8,FALSE)</f>
        <v>1.53</v>
      </c>
      <c r="E4798" s="48"/>
      <c r="F4798" s="33"/>
      <c r="G4798" s="48">
        <f t="shared" si="137"/>
        <v>3</v>
      </c>
      <c r="H4798" s="48"/>
    </row>
    <row r="4799" spans="1:8" x14ac:dyDescent="0.25">
      <c r="A4799" s="33" t="s">
        <v>3582</v>
      </c>
      <c r="B4799" s="33"/>
      <c r="C4799" s="33" t="s">
        <v>3583</v>
      </c>
      <c r="D4799" s="48">
        <f>VLOOKUP(A4799,'Noridian DME 2023'!$B$4:$I$3360,8,FALSE)</f>
        <v>2.33</v>
      </c>
      <c r="E4799" s="48"/>
      <c r="F4799" s="33"/>
      <c r="G4799" s="48">
        <f t="shared" si="137"/>
        <v>4</v>
      </c>
      <c r="H4799" s="48"/>
    </row>
    <row r="4800" spans="1:8" x14ac:dyDescent="0.25">
      <c r="A4800" s="33" t="s">
        <v>3584</v>
      </c>
      <c r="B4800" s="33"/>
      <c r="C4800" s="33" t="s">
        <v>3585</v>
      </c>
      <c r="D4800" s="48">
        <f>VLOOKUP(A4800,'Noridian DME 2023'!$B$4:$I$3360,8,FALSE)</f>
        <v>2.33</v>
      </c>
      <c r="E4800" s="48"/>
      <c r="F4800" s="33"/>
      <c r="G4800" s="48">
        <f t="shared" si="137"/>
        <v>4</v>
      </c>
      <c r="H4800" s="48"/>
    </row>
    <row r="4801" spans="1:8" x14ac:dyDescent="0.25">
      <c r="A4801" s="33" t="s">
        <v>3586</v>
      </c>
      <c r="B4801" s="33"/>
      <c r="C4801" s="33" t="s">
        <v>3587</v>
      </c>
      <c r="D4801" s="48">
        <f>VLOOKUP(A4801,'Noridian DME 2023'!$B$4:$I$3360,8,FALSE)</f>
        <v>2.33</v>
      </c>
      <c r="E4801" s="48"/>
      <c r="F4801" s="33"/>
      <c r="G4801" s="48">
        <f t="shared" si="137"/>
        <v>4</v>
      </c>
      <c r="H4801" s="48"/>
    </row>
    <row r="4802" spans="1:8" x14ac:dyDescent="0.25">
      <c r="A4802" s="33" t="s">
        <v>3588</v>
      </c>
      <c r="B4802" s="33"/>
      <c r="C4802" s="33" t="s">
        <v>3589</v>
      </c>
      <c r="D4802" s="48">
        <f>VLOOKUP(A4802,'Noridian DME 2023'!$B$4:$I$3360,8,FALSE)</f>
        <v>7.85</v>
      </c>
      <c r="E4802" s="48"/>
      <c r="F4802" s="33"/>
      <c r="G4802" s="48">
        <f t="shared" si="137"/>
        <v>12</v>
      </c>
      <c r="H4802" s="48"/>
    </row>
    <row r="4803" spans="1:8" x14ac:dyDescent="0.25">
      <c r="A4803" s="33" t="s">
        <v>3590</v>
      </c>
      <c r="B4803" s="33"/>
      <c r="C4803" s="33" t="s">
        <v>3591</v>
      </c>
      <c r="D4803" s="48">
        <f>VLOOKUP(A4803,'Noridian DME 2023'!$B$4:$I$3360,8,FALSE)</f>
        <v>0.84</v>
      </c>
      <c r="E4803" s="48"/>
      <c r="F4803" s="33"/>
      <c r="G4803" s="48">
        <f t="shared" si="137"/>
        <v>2</v>
      </c>
      <c r="H4803" s="48"/>
    </row>
    <row r="4804" spans="1:8" x14ac:dyDescent="0.25">
      <c r="A4804" s="33" t="s">
        <v>3592</v>
      </c>
      <c r="B4804" s="33"/>
      <c r="C4804" s="33" t="s">
        <v>3593</v>
      </c>
      <c r="D4804" s="48">
        <f>VLOOKUP(A4804,'Noridian DME 2023'!$B$4:$I$3360,8,FALSE)</f>
        <v>1.04</v>
      </c>
      <c r="E4804" s="48"/>
      <c r="F4804" s="33"/>
      <c r="G4804" s="48">
        <f t="shared" si="137"/>
        <v>2</v>
      </c>
      <c r="H4804" s="48"/>
    </row>
    <row r="4805" spans="1:8" x14ac:dyDescent="0.25">
      <c r="A4805" s="33" t="s">
        <v>3594</v>
      </c>
      <c r="B4805" s="33"/>
      <c r="C4805" s="33" t="s">
        <v>3595</v>
      </c>
      <c r="D4805" s="48">
        <f>VLOOKUP(A4805,'Noridian DME 2023'!$B$4:$I$3360,8,FALSE)</f>
        <v>1.85</v>
      </c>
      <c r="E4805" s="48"/>
      <c r="F4805" s="33"/>
      <c r="G4805" s="48">
        <f t="shared" si="137"/>
        <v>3</v>
      </c>
      <c r="H4805" s="48"/>
    </row>
    <row r="4806" spans="1:8" x14ac:dyDescent="0.25">
      <c r="A4806" s="33" t="s">
        <v>3596</v>
      </c>
      <c r="B4806" s="33"/>
      <c r="C4806" s="33" t="s">
        <v>3597</v>
      </c>
      <c r="D4806" s="48">
        <f>VLOOKUP(A4806,'Noridian DME 2023'!$B$4:$I$3360,8,FALSE)</f>
        <v>1.67</v>
      </c>
      <c r="E4806" s="48"/>
      <c r="F4806" s="33"/>
      <c r="G4806" s="48">
        <f t="shared" si="137"/>
        <v>3</v>
      </c>
      <c r="H4806" s="48"/>
    </row>
    <row r="4807" spans="1:8" x14ac:dyDescent="0.25">
      <c r="A4807" s="33" t="s">
        <v>3598</v>
      </c>
      <c r="B4807" s="33"/>
      <c r="C4807" s="33" t="s">
        <v>3599</v>
      </c>
      <c r="D4807" s="48">
        <f>VLOOKUP(A4807,'Noridian DME 2023'!$B$4:$I$3360,8,FALSE)</f>
        <v>1.51</v>
      </c>
      <c r="E4807" s="48"/>
      <c r="F4807" s="33"/>
      <c r="G4807" s="48">
        <f t="shared" si="137"/>
        <v>3</v>
      </c>
      <c r="H4807" s="48"/>
    </row>
    <row r="4808" spans="1:8" x14ac:dyDescent="0.25">
      <c r="A4808" s="33" t="s">
        <v>3600</v>
      </c>
      <c r="B4808" s="33"/>
      <c r="C4808" s="33" t="s">
        <v>3601</v>
      </c>
      <c r="D4808" s="48">
        <f>VLOOKUP(A4808,'Noridian DME 2023'!$B$4:$I$3360,8,FALSE)</f>
        <v>0</v>
      </c>
      <c r="E4808" s="48"/>
      <c r="F4808" s="33"/>
      <c r="G4808" s="48">
        <f t="shared" si="137"/>
        <v>0</v>
      </c>
      <c r="H4808" s="48"/>
    </row>
    <row r="4809" spans="1:8" x14ac:dyDescent="0.25">
      <c r="A4809" s="33" t="s">
        <v>3602</v>
      </c>
      <c r="B4809" s="33"/>
      <c r="C4809" s="33" t="s">
        <v>3603</v>
      </c>
      <c r="D4809" s="48">
        <f>VLOOKUP(A4809,'Noridian DME 2023'!$B$4:$I$3360,8,FALSE)</f>
        <v>0</v>
      </c>
      <c r="E4809" s="48"/>
      <c r="F4809" s="33"/>
      <c r="G4809" s="48">
        <f t="shared" si="137"/>
        <v>0</v>
      </c>
      <c r="H4809" s="48"/>
    </row>
    <row r="4810" spans="1:8" x14ac:dyDescent="0.25">
      <c r="A4810" s="33" t="s">
        <v>3604</v>
      </c>
      <c r="B4810" s="33"/>
      <c r="C4810" s="33" t="s">
        <v>3605</v>
      </c>
      <c r="D4810" s="48">
        <f>VLOOKUP(A4810,'Noridian DME 2023'!$B$4:$I$3360,8,FALSE)</f>
        <v>0</v>
      </c>
      <c r="E4810" s="48"/>
      <c r="F4810" s="33"/>
      <c r="G4810" s="48">
        <f t="shared" si="137"/>
        <v>0</v>
      </c>
      <c r="H4810" s="48"/>
    </row>
    <row r="4811" spans="1:8" x14ac:dyDescent="0.25">
      <c r="A4811" s="33" t="s">
        <v>3606</v>
      </c>
      <c r="B4811" s="33"/>
      <c r="C4811" s="33" t="s">
        <v>3607</v>
      </c>
      <c r="D4811" s="48">
        <f>VLOOKUP(A4811,'Noridian DME 2023'!$B$4:$I$3360,8,FALSE)</f>
        <v>0</v>
      </c>
      <c r="E4811" s="48"/>
      <c r="F4811" s="33"/>
      <c r="G4811" s="48">
        <f t="shared" si="137"/>
        <v>0</v>
      </c>
      <c r="H4811" s="48"/>
    </row>
    <row r="4812" spans="1:8" x14ac:dyDescent="0.25">
      <c r="A4812" s="33" t="s">
        <v>3608</v>
      </c>
      <c r="B4812" s="33"/>
      <c r="C4812" s="33" t="s">
        <v>3609</v>
      </c>
      <c r="D4812" s="48">
        <f>VLOOKUP(A4812,'Noridian DME 2023'!$B$4:$I$3360,8,FALSE)</f>
        <v>0</v>
      </c>
      <c r="E4812" s="48"/>
      <c r="F4812" s="33"/>
      <c r="G4812" s="48">
        <f t="shared" si="137"/>
        <v>0</v>
      </c>
      <c r="H4812" s="48"/>
    </row>
    <row r="4813" spans="1:8" x14ac:dyDescent="0.25">
      <c r="A4813" s="33" t="s">
        <v>3610</v>
      </c>
      <c r="B4813" s="33"/>
      <c r="C4813" s="33" t="s">
        <v>3611</v>
      </c>
      <c r="D4813" s="48">
        <f>VLOOKUP(A4813,'Noridian DME 2023'!$B$4:$I$3360,8,FALSE)</f>
        <v>0</v>
      </c>
      <c r="E4813" s="48"/>
      <c r="F4813" s="33"/>
      <c r="G4813" s="48">
        <f t="shared" si="137"/>
        <v>0</v>
      </c>
      <c r="H4813" s="48"/>
    </row>
    <row r="4814" spans="1:8" x14ac:dyDescent="0.25">
      <c r="A4814" s="33" t="s">
        <v>3612</v>
      </c>
      <c r="B4814" s="33"/>
      <c r="C4814" s="33" t="s">
        <v>3613</v>
      </c>
      <c r="D4814" s="48">
        <f>VLOOKUP(A4814,'Noridian DME 2023'!$B$4:$I$3360,8,FALSE)</f>
        <v>0</v>
      </c>
      <c r="E4814" s="48"/>
      <c r="F4814" s="33"/>
      <c r="G4814" s="48">
        <f t="shared" si="137"/>
        <v>0</v>
      </c>
      <c r="H4814" s="48"/>
    </row>
    <row r="4815" spans="1:8" x14ac:dyDescent="0.25">
      <c r="A4815" s="33" t="s">
        <v>3614</v>
      </c>
      <c r="B4815" s="33"/>
      <c r="C4815" s="33" t="s">
        <v>3615</v>
      </c>
      <c r="D4815" s="48">
        <f>VLOOKUP(A4815,'Noridian DME 2023'!$B$4:$I$3360,8,FALSE)</f>
        <v>0</v>
      </c>
      <c r="E4815" s="48"/>
      <c r="F4815" s="33"/>
      <c r="G4815" s="48">
        <f t="shared" si="137"/>
        <v>0</v>
      </c>
      <c r="H4815" s="48"/>
    </row>
    <row r="4816" spans="1:8" x14ac:dyDescent="0.25">
      <c r="A4816" s="33" t="s">
        <v>3616</v>
      </c>
      <c r="B4816" s="33"/>
      <c r="C4816" s="33" t="s">
        <v>3617</v>
      </c>
      <c r="D4816" s="48">
        <f>VLOOKUP(A4816,'Noridian DME 2023'!$B$4:$I$3360,8,FALSE)</f>
        <v>0</v>
      </c>
      <c r="E4816" s="48"/>
      <c r="F4816" s="33"/>
      <c r="G4816" s="48">
        <f t="shared" si="137"/>
        <v>0</v>
      </c>
      <c r="H4816" s="48"/>
    </row>
    <row r="4817" spans="1:8" x14ac:dyDescent="0.25">
      <c r="A4817" s="33" t="s">
        <v>3618</v>
      </c>
      <c r="B4817" s="33"/>
      <c r="C4817" s="33" t="s">
        <v>3619</v>
      </c>
      <c r="D4817" s="48">
        <f>VLOOKUP(A4817,'Noridian DME 2023'!$B$4:$I$3360,8,FALSE)</f>
        <v>0</v>
      </c>
      <c r="E4817" s="48"/>
      <c r="F4817" s="33"/>
      <c r="G4817" s="48">
        <f t="shared" si="137"/>
        <v>0</v>
      </c>
      <c r="H4817" s="48"/>
    </row>
    <row r="4818" spans="1:8" x14ac:dyDescent="0.25">
      <c r="A4818" s="33" t="s">
        <v>3620</v>
      </c>
      <c r="B4818" s="33"/>
      <c r="C4818" s="33" t="s">
        <v>3621</v>
      </c>
      <c r="D4818" s="48">
        <f>VLOOKUP(A4818,'Noridian DME 2023'!$B$4:$I$3360,8,FALSE)</f>
        <v>0</v>
      </c>
      <c r="E4818" s="48"/>
      <c r="F4818" s="33"/>
      <c r="G4818" s="48">
        <f t="shared" si="137"/>
        <v>0</v>
      </c>
      <c r="H4818" s="48"/>
    </row>
    <row r="4819" spans="1:8" x14ac:dyDescent="0.25">
      <c r="A4819" s="33" t="s">
        <v>3622</v>
      </c>
      <c r="B4819" s="33"/>
      <c r="C4819" s="33" t="s">
        <v>3623</v>
      </c>
      <c r="D4819" s="48">
        <f>VLOOKUP(A4819,'Noridian DME 2023'!$B$4:$I$3360,8,FALSE)</f>
        <v>0</v>
      </c>
      <c r="E4819" s="48"/>
      <c r="F4819" s="33"/>
      <c r="G4819" s="48">
        <f t="shared" si="137"/>
        <v>0</v>
      </c>
      <c r="H4819" s="48"/>
    </row>
    <row r="4820" spans="1:8" x14ac:dyDescent="0.25">
      <c r="A4820" s="33" t="s">
        <v>3624</v>
      </c>
      <c r="B4820" s="33"/>
      <c r="C4820" s="33" t="s">
        <v>3625</v>
      </c>
      <c r="D4820" s="48">
        <f>VLOOKUP(A4820,'Noridian DME 2023'!$B$4:$I$3360,8,FALSE)</f>
        <v>57.53</v>
      </c>
      <c r="E4820" s="48"/>
      <c r="F4820" s="33"/>
      <c r="G4820" s="48">
        <f t="shared" si="137"/>
        <v>87</v>
      </c>
      <c r="H4820" s="48"/>
    </row>
    <row r="4821" spans="1:8" x14ac:dyDescent="0.25">
      <c r="A4821" s="33" t="s">
        <v>3626</v>
      </c>
      <c r="B4821" s="33"/>
      <c r="C4821" s="33" t="s">
        <v>3627</v>
      </c>
      <c r="D4821" s="48">
        <f>VLOOKUP(A4821,'Noridian DME 2023'!$B$4:$I$3360,8,FALSE)</f>
        <v>81.069999999999993</v>
      </c>
      <c r="E4821" s="48"/>
      <c r="F4821" s="33"/>
      <c r="G4821" s="48">
        <f t="shared" si="137"/>
        <v>122</v>
      </c>
      <c r="H4821" s="48"/>
    </row>
    <row r="4822" spans="1:8" x14ac:dyDescent="0.25">
      <c r="A4822" s="33" t="s">
        <v>3628</v>
      </c>
      <c r="B4822" s="33"/>
      <c r="C4822" s="33" t="s">
        <v>3629</v>
      </c>
      <c r="D4822" s="48">
        <f>VLOOKUP(A4822,'Noridian DME 2023'!$B$4:$I$3360,8,FALSE)</f>
        <v>0</v>
      </c>
      <c r="E4822" s="48"/>
      <c r="F4822" s="33"/>
      <c r="G4822" s="48">
        <f t="shared" si="137"/>
        <v>0</v>
      </c>
      <c r="H4822" s="48"/>
    </row>
    <row r="4823" spans="1:8" x14ac:dyDescent="0.25">
      <c r="A4823" s="33" t="s">
        <v>3630</v>
      </c>
      <c r="B4823" s="33"/>
      <c r="C4823" s="33" t="s">
        <v>3631</v>
      </c>
      <c r="D4823" s="48">
        <f>VLOOKUP(A4823,'Noridian DME 2023'!$B$4:$I$3360,8,FALSE)</f>
        <v>29.72</v>
      </c>
      <c r="E4823" s="48"/>
      <c r="F4823" s="33"/>
      <c r="G4823" s="48">
        <f t="shared" si="137"/>
        <v>45</v>
      </c>
      <c r="H4823" s="48"/>
    </row>
    <row r="4824" spans="1:8" x14ac:dyDescent="0.25">
      <c r="A4824" s="33" t="s">
        <v>3632</v>
      </c>
      <c r="B4824" s="33"/>
      <c r="C4824" s="33" t="s">
        <v>3633</v>
      </c>
      <c r="D4824" s="48">
        <f>VLOOKUP(A4824,'Noridian DME 2023'!$B$4:$I$3360,8,FALSE)</f>
        <v>9.16</v>
      </c>
      <c r="E4824" s="48"/>
      <c r="F4824" s="33"/>
      <c r="G4824" s="48">
        <f t="shared" si="137"/>
        <v>14</v>
      </c>
      <c r="H4824" s="48"/>
    </row>
    <row r="4825" spans="1:8" x14ac:dyDescent="0.25">
      <c r="A4825" s="33" t="s">
        <v>3634</v>
      </c>
      <c r="B4825" s="33"/>
      <c r="C4825" s="33" t="s">
        <v>3635</v>
      </c>
      <c r="D4825" s="48">
        <f>VLOOKUP(A4825,'Noridian DME 2023'!$B$4:$I$3360,8,FALSE)</f>
        <v>39.68</v>
      </c>
      <c r="E4825" s="48"/>
      <c r="F4825" s="33"/>
      <c r="G4825" s="48">
        <f t="shared" si="137"/>
        <v>60</v>
      </c>
      <c r="H4825" s="48"/>
    </row>
    <row r="4826" spans="1:8" x14ac:dyDescent="0.25">
      <c r="A4826" s="33" t="s">
        <v>3636</v>
      </c>
      <c r="B4826" s="33"/>
      <c r="C4826" s="33" t="s">
        <v>3637</v>
      </c>
      <c r="D4826" s="48">
        <f>VLOOKUP(A4826,'Noridian DME 2023'!$B$4:$I$3360,8,FALSE)</f>
        <v>4.62</v>
      </c>
      <c r="E4826" s="48"/>
      <c r="F4826" s="33"/>
      <c r="G4826" s="48">
        <f t="shared" si="137"/>
        <v>7</v>
      </c>
      <c r="H4826" s="48"/>
    </row>
    <row r="4827" spans="1:8" x14ac:dyDescent="0.25">
      <c r="A4827" s="33" t="s">
        <v>3638</v>
      </c>
      <c r="B4827" s="33"/>
      <c r="C4827" s="33" t="s">
        <v>3639</v>
      </c>
      <c r="D4827" s="48">
        <f>VLOOKUP(A4827,'Noridian DME 2023'!$B$4:$I$3360,8,FALSE)</f>
        <v>2.19</v>
      </c>
      <c r="E4827" s="48"/>
      <c r="F4827" s="33"/>
      <c r="G4827" s="48">
        <f t="shared" si="137"/>
        <v>4</v>
      </c>
      <c r="H4827" s="48"/>
    </row>
    <row r="4828" spans="1:8" x14ac:dyDescent="0.25">
      <c r="A4828" s="33" t="s">
        <v>3640</v>
      </c>
      <c r="B4828" s="33"/>
      <c r="C4828" s="33" t="s">
        <v>3641</v>
      </c>
      <c r="D4828" s="48">
        <f>VLOOKUP(A4828,'Noridian DME 2023'!$B$4:$I$3360,8,FALSE)</f>
        <v>1.59</v>
      </c>
      <c r="E4828" s="48"/>
      <c r="F4828" s="33"/>
      <c r="G4828" s="48">
        <f t="shared" si="137"/>
        <v>3</v>
      </c>
      <c r="H4828" s="48"/>
    </row>
    <row r="4829" spans="1:8" x14ac:dyDescent="0.25">
      <c r="A4829" s="33" t="s">
        <v>3642</v>
      </c>
      <c r="B4829" s="33"/>
      <c r="C4829" s="33" t="s">
        <v>3643</v>
      </c>
      <c r="D4829" s="48">
        <f>VLOOKUP(A4829,'Noridian DME 2023'!$B$4:$I$3360,8,FALSE)</f>
        <v>18.48</v>
      </c>
      <c r="E4829" s="48"/>
      <c r="F4829" s="33"/>
      <c r="G4829" s="48">
        <f t="shared" si="137"/>
        <v>28</v>
      </c>
      <c r="H4829" s="48"/>
    </row>
    <row r="4830" spans="1:8" x14ac:dyDescent="0.25">
      <c r="A4830" s="33" t="s">
        <v>3644</v>
      </c>
      <c r="B4830" s="33"/>
      <c r="C4830" s="33" t="s">
        <v>3645</v>
      </c>
      <c r="D4830" s="48">
        <f>VLOOKUP(A4830,'Noridian DME 2023'!$B$4:$I$3360,8,FALSE)</f>
        <v>8.65</v>
      </c>
      <c r="E4830" s="48"/>
      <c r="F4830" s="33"/>
      <c r="G4830" s="48">
        <f t="shared" si="137"/>
        <v>13</v>
      </c>
      <c r="H4830" s="48"/>
    </row>
    <row r="4831" spans="1:8" x14ac:dyDescent="0.25">
      <c r="A4831" s="33" t="s">
        <v>3646</v>
      </c>
      <c r="B4831" s="33"/>
      <c r="C4831" s="33" t="s">
        <v>3647</v>
      </c>
      <c r="D4831" s="48">
        <f>VLOOKUP(A4831,'Noridian DME 2023'!$B$4:$I$3360,8,FALSE)</f>
        <v>3.95</v>
      </c>
      <c r="E4831" s="48"/>
      <c r="F4831" s="33"/>
      <c r="G4831" s="48">
        <f t="shared" si="137"/>
        <v>6</v>
      </c>
      <c r="H4831" s="48"/>
    </row>
    <row r="4832" spans="1:8" x14ac:dyDescent="0.25">
      <c r="A4832" s="33" t="s">
        <v>3648</v>
      </c>
      <c r="B4832" s="33"/>
      <c r="C4832" s="33" t="s">
        <v>3649</v>
      </c>
      <c r="D4832" s="48">
        <f>VLOOKUP(A4832,'Noridian DME 2023'!$B$4:$I$3360,8,FALSE)</f>
        <v>14.62</v>
      </c>
      <c r="E4832" s="48"/>
      <c r="F4832" s="33"/>
      <c r="G4832" s="48">
        <f t="shared" si="137"/>
        <v>22</v>
      </c>
      <c r="H4832" s="48"/>
    </row>
    <row r="4833" spans="1:8" x14ac:dyDescent="0.25">
      <c r="A4833" s="33" t="s">
        <v>3650</v>
      </c>
      <c r="B4833" s="33"/>
      <c r="C4833" s="33" t="s">
        <v>3651</v>
      </c>
      <c r="D4833" s="48">
        <f>VLOOKUP(A4833,'Noridian DME 2023'!$B$4:$I$3360,8,FALSE)</f>
        <v>50.39</v>
      </c>
      <c r="E4833" s="48"/>
      <c r="F4833" s="33"/>
      <c r="G4833" s="48">
        <f t="shared" si="137"/>
        <v>76</v>
      </c>
      <c r="H4833" s="48"/>
    </row>
    <row r="4834" spans="1:8" x14ac:dyDescent="0.25">
      <c r="A4834" s="33" t="s">
        <v>3652</v>
      </c>
      <c r="B4834" s="33"/>
      <c r="C4834" s="33" t="s">
        <v>3653</v>
      </c>
      <c r="D4834" s="48">
        <f>VLOOKUP(A4834,'Noridian DME 2023'!$B$4:$I$3360,8,FALSE)</f>
        <v>20.79</v>
      </c>
      <c r="E4834" s="48"/>
      <c r="F4834" s="33"/>
      <c r="G4834" s="48">
        <f t="shared" si="137"/>
        <v>32</v>
      </c>
      <c r="H4834" s="48"/>
    </row>
    <row r="4835" spans="1:8" x14ac:dyDescent="0.25">
      <c r="A4835" s="33" t="s">
        <v>3654</v>
      </c>
      <c r="B4835" s="33"/>
      <c r="C4835" s="33" t="s">
        <v>3655</v>
      </c>
      <c r="D4835" s="48">
        <f>VLOOKUP(A4835,'Noridian DME 2023'!$B$4:$I$3360,8,FALSE)</f>
        <v>3.55</v>
      </c>
      <c r="E4835" s="48"/>
      <c r="F4835" s="33"/>
      <c r="G4835" s="48">
        <f t="shared" si="137"/>
        <v>6</v>
      </c>
      <c r="H4835" s="48"/>
    </row>
    <row r="4836" spans="1:8" x14ac:dyDescent="0.25">
      <c r="A4836" s="33" t="s">
        <v>3656</v>
      </c>
      <c r="B4836" s="33"/>
      <c r="C4836" s="33" t="s">
        <v>3657</v>
      </c>
      <c r="D4836" s="48">
        <f>VLOOKUP(A4836,'Noridian DME 2023'!$B$4:$I$3360,8,FALSE)</f>
        <v>0.72</v>
      </c>
      <c r="E4836" s="48"/>
      <c r="F4836" s="33"/>
      <c r="G4836" s="48">
        <f t="shared" si="137"/>
        <v>2</v>
      </c>
      <c r="H4836" s="48"/>
    </row>
    <row r="4837" spans="1:8" x14ac:dyDescent="0.25">
      <c r="A4837" s="33" t="s">
        <v>3658</v>
      </c>
      <c r="B4837" s="33"/>
      <c r="C4837" s="33" t="s">
        <v>3659</v>
      </c>
      <c r="D4837" s="48">
        <f>VLOOKUP(A4837,'Noridian DME 2023'!$B$4:$I$3360,8,FALSE)</f>
        <v>4.12</v>
      </c>
      <c r="E4837" s="48"/>
      <c r="F4837" s="33"/>
      <c r="G4837" s="48">
        <f t="shared" si="137"/>
        <v>7</v>
      </c>
      <c r="H4837" s="48"/>
    </row>
    <row r="4838" spans="1:8" x14ac:dyDescent="0.25">
      <c r="A4838" s="33" t="s">
        <v>3660</v>
      </c>
      <c r="B4838" s="33"/>
      <c r="C4838" s="33" t="s">
        <v>3661</v>
      </c>
      <c r="D4838" s="48">
        <f>VLOOKUP(A4838,'Noridian DME 2023'!$B$4:$I$3360,8,FALSE)</f>
        <v>1.6</v>
      </c>
      <c r="E4838" s="48"/>
      <c r="F4838" s="33"/>
      <c r="G4838" s="48">
        <f t="shared" si="137"/>
        <v>3</v>
      </c>
      <c r="H4838" s="48"/>
    </row>
    <row r="4839" spans="1:8" x14ac:dyDescent="0.25">
      <c r="A4839" s="33" t="s">
        <v>3662</v>
      </c>
      <c r="B4839" s="33"/>
      <c r="C4839" s="33" t="s">
        <v>3663</v>
      </c>
      <c r="D4839" s="48">
        <f>VLOOKUP(A4839,'Noridian DME 2023'!$B$4:$I$3360,8,FALSE)</f>
        <v>8.69</v>
      </c>
      <c r="E4839" s="48"/>
      <c r="F4839" s="33"/>
      <c r="G4839" s="48">
        <f t="shared" si="137"/>
        <v>14</v>
      </c>
      <c r="H4839" s="48"/>
    </row>
    <row r="4840" spans="1:8" x14ac:dyDescent="0.25">
      <c r="A4840" s="33" t="s">
        <v>3664</v>
      </c>
      <c r="B4840" s="33"/>
      <c r="C4840" s="33" t="s">
        <v>3665</v>
      </c>
      <c r="D4840" s="48">
        <f>VLOOKUP(A4840,'Noridian DME 2023'!$B$4:$I$3360,8,FALSE)</f>
        <v>141.22</v>
      </c>
      <c r="E4840" s="48"/>
      <c r="F4840" s="33"/>
      <c r="G4840" s="48">
        <f t="shared" si="137"/>
        <v>212</v>
      </c>
      <c r="H4840" s="48"/>
    </row>
    <row r="4841" spans="1:8" x14ac:dyDescent="0.25">
      <c r="A4841" s="33" t="s">
        <v>3666</v>
      </c>
      <c r="B4841" s="33"/>
      <c r="C4841" s="33" t="s">
        <v>3667</v>
      </c>
      <c r="D4841" s="48">
        <f>VLOOKUP(A4841,'Noridian DME 2023'!$B$4:$I$3360,8,FALSE)</f>
        <v>0.41</v>
      </c>
      <c r="E4841" s="48"/>
      <c r="F4841" s="33"/>
      <c r="G4841" s="48">
        <f t="shared" si="137"/>
        <v>1</v>
      </c>
      <c r="H4841" s="48"/>
    </row>
    <row r="4842" spans="1:8" x14ac:dyDescent="0.25">
      <c r="A4842" s="33" t="s">
        <v>3668</v>
      </c>
      <c r="B4842" s="33"/>
      <c r="C4842" s="33" t="s">
        <v>3669</v>
      </c>
      <c r="D4842" s="48">
        <f>VLOOKUP(A4842,'Noridian DME 2023'!$B$4:$I$3360,8,FALSE)</f>
        <v>18.54</v>
      </c>
      <c r="E4842" s="48"/>
      <c r="F4842" s="33"/>
      <c r="G4842" s="48">
        <f t="shared" si="137"/>
        <v>28</v>
      </c>
      <c r="H4842" s="48"/>
    </row>
    <row r="4843" spans="1:8" x14ac:dyDescent="0.25">
      <c r="A4843" s="33" t="s">
        <v>3670</v>
      </c>
      <c r="B4843" s="33"/>
      <c r="C4843" s="33" t="s">
        <v>3671</v>
      </c>
      <c r="D4843" s="48">
        <f>VLOOKUP(A4843,'Noridian DME 2023'!$B$4:$I$3360,8,FALSE)</f>
        <v>57.85</v>
      </c>
      <c r="E4843" s="48"/>
      <c r="F4843" s="33"/>
      <c r="G4843" s="48">
        <f t="shared" si="137"/>
        <v>87</v>
      </c>
      <c r="H4843" s="48"/>
    </row>
    <row r="4844" spans="1:8" x14ac:dyDescent="0.25">
      <c r="A4844" s="33" t="s">
        <v>3672</v>
      </c>
      <c r="B4844" s="33"/>
      <c r="C4844" s="33" t="s">
        <v>3673</v>
      </c>
      <c r="D4844" s="48">
        <f>VLOOKUP(A4844,'Noridian DME 2023'!$B$4:$I$3360,8,FALSE)</f>
        <v>38.229999999999997</v>
      </c>
      <c r="E4844" s="48"/>
      <c r="F4844" s="33"/>
      <c r="G4844" s="48">
        <f t="shared" si="137"/>
        <v>58</v>
      </c>
      <c r="H4844" s="48"/>
    </row>
    <row r="4845" spans="1:8" x14ac:dyDescent="0.25">
      <c r="A4845" s="33" t="s">
        <v>3674</v>
      </c>
      <c r="B4845" s="33"/>
      <c r="C4845" s="33" t="s">
        <v>3675</v>
      </c>
      <c r="D4845" s="48">
        <f>VLOOKUP(A4845,'Noridian DME 2023'!$B$4:$I$3360,8,FALSE)</f>
        <v>157.78</v>
      </c>
      <c r="E4845" s="48"/>
      <c r="F4845" s="33"/>
      <c r="G4845" s="48">
        <f t="shared" si="137"/>
        <v>237</v>
      </c>
      <c r="H4845" s="48"/>
    </row>
    <row r="4846" spans="1:8" x14ac:dyDescent="0.25">
      <c r="A4846" s="33" t="s">
        <v>3676</v>
      </c>
      <c r="B4846" s="33"/>
      <c r="C4846" s="33" t="s">
        <v>3677</v>
      </c>
      <c r="D4846" s="48">
        <f>VLOOKUP(A4846,'Noridian DME 2023'!$B$4:$I$3360,8,FALSE)</f>
        <v>44.28</v>
      </c>
      <c r="E4846" s="48"/>
      <c r="F4846" s="33"/>
      <c r="G4846" s="48">
        <f t="shared" si="137"/>
        <v>67</v>
      </c>
      <c r="H4846" s="48"/>
    </row>
    <row r="4847" spans="1:8" x14ac:dyDescent="0.25">
      <c r="A4847" s="33" t="s">
        <v>3678</v>
      </c>
      <c r="B4847" s="33"/>
      <c r="C4847" s="33" t="s">
        <v>3679</v>
      </c>
      <c r="D4847" s="48">
        <f>VLOOKUP(A4847,'Noridian DME 2023'!$B$4:$I$3360,8,FALSE)</f>
        <v>19.98</v>
      </c>
      <c r="E4847" s="48"/>
      <c r="F4847" s="33"/>
      <c r="G4847" s="48">
        <f t="shared" si="137"/>
        <v>30</v>
      </c>
      <c r="H4847" s="48"/>
    </row>
    <row r="4848" spans="1:8" x14ac:dyDescent="0.25">
      <c r="A4848" s="33" t="s">
        <v>3680</v>
      </c>
      <c r="B4848" s="33"/>
      <c r="C4848" s="33" t="s">
        <v>3681</v>
      </c>
      <c r="D4848" s="48">
        <f>VLOOKUP(A4848,'Noridian DME 2023'!$B$4:$I$3360,8,FALSE)</f>
        <v>131.29</v>
      </c>
      <c r="E4848" s="48"/>
      <c r="F4848" s="33"/>
      <c r="G4848" s="48">
        <f t="shared" si="137"/>
        <v>197</v>
      </c>
      <c r="H4848" s="48"/>
    </row>
    <row r="4849" spans="1:8" x14ac:dyDescent="0.25">
      <c r="A4849" s="33" t="s">
        <v>3682</v>
      </c>
      <c r="B4849" s="33"/>
      <c r="C4849" s="33" t="s">
        <v>3683</v>
      </c>
      <c r="D4849" s="48">
        <f>VLOOKUP(A4849,'Noridian DME 2023'!$B$4:$I$3360,8,FALSE)</f>
        <v>48.95</v>
      </c>
      <c r="E4849" s="48"/>
      <c r="F4849" s="33"/>
      <c r="G4849" s="48">
        <f t="shared" si="137"/>
        <v>74</v>
      </c>
      <c r="H4849" s="48"/>
    </row>
    <row r="4850" spans="1:8" x14ac:dyDescent="0.25">
      <c r="A4850" s="33" t="s">
        <v>3684</v>
      </c>
      <c r="B4850" s="33"/>
      <c r="C4850" s="33" t="s">
        <v>3685</v>
      </c>
      <c r="D4850" s="48">
        <f>VLOOKUP(A4850,'Noridian DME 2023'!$B$4:$I$3360,8,FALSE)</f>
        <v>27.69</v>
      </c>
      <c r="E4850" s="48"/>
      <c r="F4850" s="33"/>
      <c r="G4850" s="48">
        <f t="shared" si="137"/>
        <v>42</v>
      </c>
      <c r="H4850" s="48"/>
    </row>
    <row r="4851" spans="1:8" x14ac:dyDescent="0.25">
      <c r="A4851" s="33" t="s">
        <v>3686</v>
      </c>
      <c r="B4851" s="33"/>
      <c r="C4851" s="33" t="s">
        <v>3687</v>
      </c>
      <c r="D4851" s="48">
        <f>VLOOKUP(A4851,'Noridian DME 2023'!$B$4:$I$3360,8,FALSE)</f>
        <v>21.44</v>
      </c>
      <c r="E4851" s="48"/>
      <c r="F4851" s="33"/>
      <c r="G4851" s="48">
        <f t="shared" si="137"/>
        <v>33</v>
      </c>
      <c r="H4851" s="48"/>
    </row>
    <row r="4852" spans="1:8" x14ac:dyDescent="0.25">
      <c r="A4852" s="33" t="s">
        <v>3688</v>
      </c>
      <c r="B4852" s="33"/>
      <c r="C4852" s="33" t="s">
        <v>3689</v>
      </c>
      <c r="D4852" s="48">
        <f>VLOOKUP(A4852,'Noridian DME 2023'!$B$4:$I$3360,8,FALSE)</f>
        <v>80.56</v>
      </c>
      <c r="E4852" s="48"/>
      <c r="F4852" s="33"/>
      <c r="G4852" s="48">
        <f t="shared" si="137"/>
        <v>121</v>
      </c>
      <c r="H4852" s="48"/>
    </row>
    <row r="4853" spans="1:8" x14ac:dyDescent="0.25">
      <c r="A4853" s="33" t="s">
        <v>3690</v>
      </c>
      <c r="B4853" s="33"/>
      <c r="C4853" s="33" t="s">
        <v>3691</v>
      </c>
      <c r="D4853" s="48">
        <f>VLOOKUP(A4853,'Noridian DME 2023'!$B$4:$I$3360,8,FALSE)</f>
        <v>25.97</v>
      </c>
      <c r="E4853" s="48"/>
      <c r="F4853" s="33"/>
      <c r="G4853" s="48">
        <f t="shared" si="137"/>
        <v>39</v>
      </c>
      <c r="H4853" s="48"/>
    </row>
    <row r="4854" spans="1:8" x14ac:dyDescent="0.25">
      <c r="A4854" s="33" t="s">
        <v>3692</v>
      </c>
      <c r="B4854" s="33"/>
      <c r="C4854" s="33" t="s">
        <v>3693</v>
      </c>
      <c r="D4854" s="48">
        <f>VLOOKUP(A4854,'Noridian DME 2023'!$B$4:$I$3360,8,FALSE)</f>
        <v>14.14</v>
      </c>
      <c r="E4854" s="48"/>
      <c r="F4854" s="33"/>
      <c r="G4854" s="48">
        <f t="shared" si="137"/>
        <v>22</v>
      </c>
      <c r="H4854" s="48"/>
    </row>
    <row r="4855" spans="1:8" x14ac:dyDescent="0.25">
      <c r="A4855" s="33" t="s">
        <v>3694</v>
      </c>
      <c r="B4855" s="33"/>
      <c r="C4855" s="33" t="s">
        <v>3695</v>
      </c>
      <c r="D4855" s="48">
        <f>VLOOKUP(A4855,'Noridian DME 2023'!$B$4:$I$3360,8,FALSE)</f>
        <v>21.55</v>
      </c>
      <c r="E4855" s="48"/>
      <c r="F4855" s="33"/>
      <c r="G4855" s="48">
        <f t="shared" si="137"/>
        <v>33</v>
      </c>
      <c r="H4855" s="48"/>
    </row>
    <row r="4856" spans="1:8" x14ac:dyDescent="0.25">
      <c r="A4856" s="33" t="s">
        <v>3696</v>
      </c>
      <c r="B4856" s="33"/>
      <c r="C4856" s="33" t="s">
        <v>3697</v>
      </c>
      <c r="D4856" s="48">
        <f>VLOOKUP(A4856,'Noridian DME 2023'!$B$4:$I$3360,8,FALSE)</f>
        <v>3.14</v>
      </c>
      <c r="E4856" s="48"/>
      <c r="F4856" s="33"/>
      <c r="G4856" s="48">
        <f t="shared" si="137"/>
        <v>5</v>
      </c>
      <c r="H4856" s="48"/>
    </row>
    <row r="4857" spans="1:8" x14ac:dyDescent="0.25">
      <c r="A4857" s="33" t="s">
        <v>3698</v>
      </c>
      <c r="B4857" s="33"/>
      <c r="C4857" s="33" t="s">
        <v>3699</v>
      </c>
      <c r="D4857" s="48">
        <f>VLOOKUP(A4857,'Noridian DME 2023'!$B$4:$I$3360,8,FALSE)</f>
        <v>9.6300000000000008</v>
      </c>
      <c r="E4857" s="48"/>
      <c r="F4857" s="33"/>
      <c r="G4857" s="48">
        <f t="shared" si="137"/>
        <v>15</v>
      </c>
      <c r="H4857" s="48"/>
    </row>
    <row r="4858" spans="1:8" x14ac:dyDescent="0.25">
      <c r="A4858" s="33" t="s">
        <v>3700</v>
      </c>
      <c r="B4858" s="33"/>
      <c r="C4858" s="33" t="s">
        <v>3701</v>
      </c>
      <c r="D4858" s="48">
        <f>VLOOKUP(A4858,'Noridian DME 2023'!$B$4:$I$3360,8,FALSE)</f>
        <v>52.49</v>
      </c>
      <c r="E4858" s="48"/>
      <c r="F4858" s="33"/>
      <c r="G4858" s="48">
        <f t="shared" si="137"/>
        <v>79</v>
      </c>
      <c r="H4858" s="48"/>
    </row>
    <row r="4859" spans="1:8" x14ac:dyDescent="0.25">
      <c r="A4859" s="33" t="s">
        <v>3702</v>
      </c>
      <c r="B4859" s="33"/>
      <c r="C4859" s="33" t="s">
        <v>3703</v>
      </c>
      <c r="D4859" s="48">
        <f>VLOOKUP(A4859,'Noridian DME 2023'!$B$4:$I$3360,8,FALSE)</f>
        <v>98.66</v>
      </c>
      <c r="E4859" s="48"/>
      <c r="F4859" s="33"/>
      <c r="G4859" s="48">
        <f t="shared" ref="G4859:G4885" si="138">ROUNDUP(D4859*$N$2,0)</f>
        <v>148</v>
      </c>
      <c r="H4859" s="48"/>
    </row>
    <row r="4860" spans="1:8" x14ac:dyDescent="0.25">
      <c r="A4860" s="33" t="s">
        <v>3704</v>
      </c>
      <c r="B4860" s="33"/>
      <c r="C4860" s="33" t="s">
        <v>3705</v>
      </c>
      <c r="D4860" s="48">
        <f>VLOOKUP(A4860,'Noridian DME 2023'!$B$4:$I$3360,8,FALSE)</f>
        <v>102.76</v>
      </c>
      <c r="E4860" s="48"/>
      <c r="F4860" s="33"/>
      <c r="G4860" s="48">
        <f t="shared" si="138"/>
        <v>155</v>
      </c>
      <c r="H4860" s="48"/>
    </row>
    <row r="4861" spans="1:8" x14ac:dyDescent="0.25">
      <c r="A4861" s="33" t="s">
        <v>3706</v>
      </c>
      <c r="B4861" s="33"/>
      <c r="C4861" s="33" t="s">
        <v>3707</v>
      </c>
      <c r="D4861" s="48">
        <f>VLOOKUP(A4861,'Noridian DME 2023'!$B$4:$I$3360,8,FALSE)</f>
        <v>16.27</v>
      </c>
      <c r="E4861" s="48"/>
      <c r="F4861" s="33"/>
      <c r="G4861" s="48">
        <f t="shared" si="138"/>
        <v>25</v>
      </c>
      <c r="H4861" s="48"/>
    </row>
    <row r="4862" spans="1:8" x14ac:dyDescent="0.25">
      <c r="A4862" s="33" t="s">
        <v>3708</v>
      </c>
      <c r="B4862" s="33"/>
      <c r="C4862" s="33" t="s">
        <v>3709</v>
      </c>
      <c r="D4862" s="48">
        <f>VLOOKUP(A4862,'Noridian DME 2023'!$B$4:$I$3360,8,FALSE)</f>
        <v>16.510000000000002</v>
      </c>
      <c r="E4862" s="48"/>
      <c r="F4862" s="33"/>
      <c r="G4862" s="48">
        <f t="shared" si="138"/>
        <v>25</v>
      </c>
      <c r="H4862" s="48"/>
    </row>
    <row r="4863" spans="1:8" x14ac:dyDescent="0.25">
      <c r="A4863" s="33" t="s">
        <v>3710</v>
      </c>
      <c r="B4863" s="33"/>
      <c r="C4863" s="33" t="s">
        <v>3711</v>
      </c>
      <c r="D4863" s="48">
        <f>VLOOKUP(A4863,'Noridian DME 2023'!$B$4:$I$3360,8,FALSE)</f>
        <v>160.79</v>
      </c>
      <c r="E4863" s="48"/>
      <c r="F4863" s="33"/>
      <c r="G4863" s="48">
        <f t="shared" si="138"/>
        <v>242</v>
      </c>
      <c r="H4863" s="48"/>
    </row>
    <row r="4864" spans="1:8" x14ac:dyDescent="0.25">
      <c r="A4864" s="33" t="s">
        <v>3712</v>
      </c>
      <c r="B4864" s="33"/>
      <c r="C4864" s="33" t="s">
        <v>3713</v>
      </c>
      <c r="D4864" s="48">
        <f>VLOOKUP(A4864,'Noridian DME 2023'!$B$4:$I$3360,8,FALSE)</f>
        <v>54.93</v>
      </c>
      <c r="E4864" s="48"/>
      <c r="F4864" s="33"/>
      <c r="G4864" s="48">
        <f t="shared" si="138"/>
        <v>83</v>
      </c>
      <c r="H4864" s="48"/>
    </row>
    <row r="4865" spans="1:8" x14ac:dyDescent="0.25">
      <c r="A4865" s="33" t="s">
        <v>3714</v>
      </c>
      <c r="B4865" s="33"/>
      <c r="C4865" s="33" t="s">
        <v>3715</v>
      </c>
      <c r="D4865" s="48">
        <f>VLOOKUP(A4865,'Noridian DME 2023'!$B$4:$I$3360,8,FALSE)</f>
        <v>139.66</v>
      </c>
      <c r="E4865" s="48"/>
      <c r="F4865" s="33"/>
      <c r="G4865" s="48">
        <f t="shared" si="138"/>
        <v>210</v>
      </c>
      <c r="H4865" s="48"/>
    </row>
    <row r="4866" spans="1:8" x14ac:dyDescent="0.25">
      <c r="A4866" s="33" t="s">
        <v>3716</v>
      </c>
      <c r="B4866" s="33"/>
      <c r="C4866" s="33" t="s">
        <v>3717</v>
      </c>
      <c r="D4866" s="48">
        <f>VLOOKUP(A4866,'Noridian DME 2023'!$B$4:$I$3360,8,FALSE)</f>
        <v>66.39</v>
      </c>
      <c r="E4866" s="48"/>
      <c r="F4866" s="33"/>
      <c r="G4866" s="48">
        <f t="shared" si="138"/>
        <v>100</v>
      </c>
      <c r="H4866" s="48"/>
    </row>
    <row r="4867" spans="1:8" x14ac:dyDescent="0.25">
      <c r="A4867" s="33" t="s">
        <v>3718</v>
      </c>
      <c r="B4867" s="33"/>
      <c r="C4867" s="33" t="s">
        <v>3719</v>
      </c>
      <c r="D4867" s="48">
        <f>VLOOKUP(A4867,'Noridian DME 2023'!$B$4:$I$3360,8,FALSE)</f>
        <v>15.09</v>
      </c>
      <c r="E4867" s="48"/>
      <c r="F4867" s="33"/>
      <c r="G4867" s="48">
        <f t="shared" si="138"/>
        <v>23</v>
      </c>
      <c r="H4867" s="48"/>
    </row>
    <row r="4868" spans="1:8" x14ac:dyDescent="0.25">
      <c r="A4868" s="33" t="s">
        <v>3720</v>
      </c>
      <c r="B4868" s="33"/>
      <c r="C4868" s="33" t="s">
        <v>3721</v>
      </c>
      <c r="D4868" s="48">
        <f>VLOOKUP(A4868,'Noridian DME 2023'!$B$4:$I$3360,8,FALSE)</f>
        <v>0.91</v>
      </c>
      <c r="E4868" s="48"/>
      <c r="F4868" s="33"/>
      <c r="G4868" s="48">
        <f t="shared" si="138"/>
        <v>2</v>
      </c>
      <c r="H4868" s="48"/>
    </row>
    <row r="4869" spans="1:8" x14ac:dyDescent="0.25">
      <c r="A4869" s="33" t="s">
        <v>3722</v>
      </c>
      <c r="B4869" s="33"/>
      <c r="C4869" s="33" t="s">
        <v>3723</v>
      </c>
      <c r="D4869" s="48">
        <f>VLOOKUP(A4869,'Noridian DME 2023'!$B$4:$I$3360,8,FALSE)</f>
        <v>6.24</v>
      </c>
      <c r="E4869" s="48"/>
      <c r="F4869" s="33"/>
      <c r="G4869" s="48">
        <f t="shared" si="138"/>
        <v>10</v>
      </c>
      <c r="H4869" s="48"/>
    </row>
    <row r="4870" spans="1:8" x14ac:dyDescent="0.25">
      <c r="A4870" s="33" t="s">
        <v>3724</v>
      </c>
      <c r="B4870" s="33"/>
      <c r="C4870" s="33" t="s">
        <v>3725</v>
      </c>
      <c r="D4870" s="48">
        <f>VLOOKUP(A4870,'Noridian DME 2023'!$B$4:$I$3360,8,FALSE)</f>
        <v>0.43</v>
      </c>
      <c r="E4870" s="48"/>
      <c r="F4870" s="33"/>
      <c r="G4870" s="48">
        <f t="shared" si="138"/>
        <v>1</v>
      </c>
      <c r="H4870" s="48"/>
    </row>
    <row r="4871" spans="1:8" x14ac:dyDescent="0.25">
      <c r="A4871" s="33" t="s">
        <v>3726</v>
      </c>
      <c r="B4871" s="33"/>
      <c r="C4871" s="33" t="s">
        <v>3727</v>
      </c>
      <c r="D4871" s="48">
        <f>VLOOKUP(A4871,'Noridian DME 2023'!$B$4:$I$3360,8,FALSE)</f>
        <v>3.32</v>
      </c>
      <c r="E4871" s="48"/>
      <c r="F4871" s="33"/>
      <c r="G4871" s="48">
        <f t="shared" si="138"/>
        <v>5</v>
      </c>
      <c r="H4871" s="48"/>
    </row>
    <row r="4872" spans="1:8" x14ac:dyDescent="0.25">
      <c r="A4872" s="33" t="s">
        <v>3728</v>
      </c>
      <c r="B4872" s="33"/>
      <c r="C4872" s="33" t="s">
        <v>3729</v>
      </c>
      <c r="D4872" s="48">
        <f>VLOOKUP(A4872,'Noridian DME 2023'!$B$4:$I$3360,8,FALSE)</f>
        <v>3.82</v>
      </c>
      <c r="E4872" s="48"/>
      <c r="F4872" s="33"/>
      <c r="G4872" s="48">
        <f t="shared" si="138"/>
        <v>6</v>
      </c>
      <c r="H4872" s="48"/>
    </row>
    <row r="4873" spans="1:8" x14ac:dyDescent="0.25">
      <c r="A4873" s="33" t="s">
        <v>3730</v>
      </c>
      <c r="B4873" s="33"/>
      <c r="C4873" s="33" t="s">
        <v>3731</v>
      </c>
      <c r="D4873" s="48">
        <f>VLOOKUP(A4873,'Noridian DME 2023'!$B$4:$I$3360,8,FALSE)</f>
        <v>1.87</v>
      </c>
      <c r="E4873" s="48"/>
      <c r="F4873" s="33"/>
      <c r="G4873" s="48">
        <f t="shared" si="138"/>
        <v>3</v>
      </c>
      <c r="H4873" s="48"/>
    </row>
    <row r="4874" spans="1:8" x14ac:dyDescent="0.25">
      <c r="A4874" s="33" t="s">
        <v>3732</v>
      </c>
      <c r="B4874" s="33"/>
      <c r="C4874" s="33" t="s">
        <v>3733</v>
      </c>
      <c r="D4874" s="48">
        <f>VLOOKUP(A4874,'Noridian DME 2023'!$B$4:$I$3360,8,FALSE)</f>
        <v>63.14</v>
      </c>
      <c r="E4874" s="48"/>
      <c r="F4874" s="33"/>
      <c r="G4874" s="48">
        <f t="shared" si="138"/>
        <v>95</v>
      </c>
      <c r="H4874" s="48"/>
    </row>
    <row r="4875" spans="1:8" x14ac:dyDescent="0.25">
      <c r="A4875" s="33" t="s">
        <v>3734</v>
      </c>
      <c r="B4875" s="33"/>
      <c r="C4875" s="33" t="s">
        <v>3735</v>
      </c>
      <c r="D4875" s="48">
        <f>VLOOKUP(A4875,'Noridian DME 2023'!$B$4:$I$3360,8,FALSE)</f>
        <v>62.56</v>
      </c>
      <c r="E4875" s="48"/>
      <c r="F4875" s="33"/>
      <c r="G4875" s="48">
        <f t="shared" si="138"/>
        <v>94</v>
      </c>
      <c r="H4875" s="48"/>
    </row>
    <row r="4876" spans="1:8" x14ac:dyDescent="0.25">
      <c r="A4876" s="33" t="s">
        <v>3736</v>
      </c>
      <c r="B4876" s="33"/>
      <c r="C4876" s="33" t="s">
        <v>3737</v>
      </c>
      <c r="D4876" s="48">
        <f>VLOOKUP(A4876,'Noridian DME 2023'!$B$4:$I$3360,8,FALSE)</f>
        <v>60.06</v>
      </c>
      <c r="E4876" s="48"/>
      <c r="F4876" s="33"/>
      <c r="G4876" s="48">
        <f t="shared" si="138"/>
        <v>91</v>
      </c>
      <c r="H4876" s="48"/>
    </row>
    <row r="4877" spans="1:8" x14ac:dyDescent="0.25">
      <c r="A4877" s="33" t="s">
        <v>3738</v>
      </c>
      <c r="B4877" s="33"/>
      <c r="C4877" s="33" t="s">
        <v>3739</v>
      </c>
      <c r="D4877" s="48">
        <f>VLOOKUP(A4877,'Noridian DME 2023'!$B$4:$I$3360,8,FALSE)</f>
        <v>102.95</v>
      </c>
      <c r="E4877" s="48"/>
      <c r="F4877" s="33"/>
      <c r="G4877" s="48">
        <f t="shared" si="138"/>
        <v>155</v>
      </c>
      <c r="H4877" s="48"/>
    </row>
    <row r="4878" spans="1:8" x14ac:dyDescent="0.25">
      <c r="A4878" s="33" t="s">
        <v>3740</v>
      </c>
      <c r="B4878" s="33"/>
      <c r="C4878" s="33" t="s">
        <v>3741</v>
      </c>
      <c r="D4878" s="48">
        <f>VLOOKUP(A4878,'Noridian DME 2023'!$B$4:$I$3360,8,FALSE)</f>
        <v>2.74</v>
      </c>
      <c r="E4878" s="48"/>
      <c r="F4878" s="33"/>
      <c r="G4878" s="48">
        <f t="shared" si="138"/>
        <v>5</v>
      </c>
      <c r="H4878" s="48"/>
    </row>
    <row r="4879" spans="1:8" x14ac:dyDescent="0.25">
      <c r="A4879" s="33" t="s">
        <v>3742</v>
      </c>
      <c r="B4879" s="33"/>
      <c r="C4879" s="33" t="s">
        <v>3743</v>
      </c>
      <c r="D4879" s="48">
        <f>VLOOKUP(A4879,'Noridian DME 2023'!$B$4:$I$3360,8,FALSE)</f>
        <v>4.51</v>
      </c>
      <c r="E4879" s="48"/>
      <c r="F4879" s="33"/>
      <c r="G4879" s="48">
        <f t="shared" si="138"/>
        <v>7</v>
      </c>
      <c r="H4879" s="48"/>
    </row>
    <row r="4880" spans="1:8" x14ac:dyDescent="0.25">
      <c r="A4880" s="33" t="s">
        <v>3744</v>
      </c>
      <c r="B4880" s="33"/>
      <c r="C4880" s="33" t="s">
        <v>3745</v>
      </c>
      <c r="D4880" s="48">
        <f>VLOOKUP(A4880,'Noridian DME 2023'!$B$4:$I$3360,8,FALSE)</f>
        <v>4.76</v>
      </c>
      <c r="E4880" s="48"/>
      <c r="F4880" s="33"/>
      <c r="G4880" s="48">
        <f t="shared" si="138"/>
        <v>8</v>
      </c>
      <c r="H4880" s="48"/>
    </row>
    <row r="4881" spans="1:8" x14ac:dyDescent="0.25">
      <c r="A4881" s="33" t="s">
        <v>3746</v>
      </c>
      <c r="B4881" s="33"/>
      <c r="C4881" s="33" t="s">
        <v>3747</v>
      </c>
      <c r="D4881" s="48">
        <f>VLOOKUP(A4881,'Noridian DME 2023'!$B$4:$I$3360,8,FALSE)</f>
        <v>203.96</v>
      </c>
      <c r="E4881" s="48"/>
      <c r="F4881" s="33"/>
      <c r="G4881" s="48">
        <f t="shared" si="138"/>
        <v>306</v>
      </c>
      <c r="H4881" s="48"/>
    </row>
    <row r="4882" spans="1:8" x14ac:dyDescent="0.25">
      <c r="A4882" s="33" t="s">
        <v>3748</v>
      </c>
      <c r="B4882" s="33"/>
      <c r="C4882" s="33" t="s">
        <v>3749</v>
      </c>
      <c r="D4882" s="48">
        <f>VLOOKUP(A4882,'Noridian DME 2023'!$B$4:$I$3360,8,FALSE)</f>
        <v>203.96</v>
      </c>
      <c r="E4882" s="48"/>
      <c r="F4882" s="33"/>
      <c r="G4882" s="48">
        <f t="shared" si="138"/>
        <v>306</v>
      </c>
      <c r="H4882" s="48"/>
    </row>
    <row r="4883" spans="1:8" x14ac:dyDescent="0.25">
      <c r="A4883" s="33" t="s">
        <v>3750</v>
      </c>
      <c r="B4883" s="33"/>
      <c r="C4883" s="33" t="s">
        <v>3751</v>
      </c>
      <c r="D4883" s="48">
        <f>VLOOKUP(A4883,'Noridian DME 2023'!$B$4:$I$3360,8,FALSE)</f>
        <v>0</v>
      </c>
      <c r="E4883" s="48"/>
      <c r="F4883" s="33"/>
      <c r="G4883" s="48">
        <f t="shared" si="138"/>
        <v>0</v>
      </c>
      <c r="H4883" s="48"/>
    </row>
    <row r="4884" spans="1:8" x14ac:dyDescent="0.25">
      <c r="A4884" s="33" t="s">
        <v>3752</v>
      </c>
      <c r="B4884" s="33"/>
      <c r="C4884" s="33" t="s">
        <v>3753</v>
      </c>
      <c r="D4884" s="48">
        <f>VLOOKUP(A4884,'Noridian DME 2023'!$B$4:$I$3360,8,FALSE)</f>
        <v>0</v>
      </c>
      <c r="E4884" s="48"/>
      <c r="F4884" s="33"/>
      <c r="G4884" s="48">
        <f t="shared" si="138"/>
        <v>0</v>
      </c>
      <c r="H4884" s="48"/>
    </row>
    <row r="4885" spans="1:8" x14ac:dyDescent="0.25">
      <c r="A4885" s="33" t="s">
        <v>3754</v>
      </c>
      <c r="B4885" s="33"/>
      <c r="C4885" s="33" t="s">
        <v>3755</v>
      </c>
      <c r="D4885" s="48">
        <f>VLOOKUP(A4885,'Noridian DME 2023'!$B$4:$I$3360,8,FALSE)</f>
        <v>0</v>
      </c>
      <c r="E4885" s="48"/>
      <c r="F4885" s="33"/>
      <c r="G4885" s="48">
        <f t="shared" si="138"/>
        <v>0</v>
      </c>
      <c r="H4885" s="48"/>
    </row>
    <row r="4886" spans="1:8" x14ac:dyDescent="0.25">
      <c r="A4886" s="34" t="s">
        <v>3756</v>
      </c>
      <c r="B4886" s="34"/>
      <c r="C4886" s="34" t="s">
        <v>3757</v>
      </c>
      <c r="D4886" s="53">
        <f>VLOOKUP(A4886,'Noridian DME 2023'!$B$4:$I$3360,6,FALSE)</f>
        <v>28.03</v>
      </c>
      <c r="E4886" s="53"/>
      <c r="F4886" s="34"/>
      <c r="G4886" s="53">
        <f t="shared" ref="G4886:G4949" si="139">ROUNDUP(D4886*$R$2,0)</f>
        <v>43</v>
      </c>
      <c r="H4886" s="53"/>
    </row>
    <row r="4887" spans="1:8" x14ac:dyDescent="0.25">
      <c r="A4887" s="34" t="s">
        <v>3758</v>
      </c>
      <c r="B4887" s="34"/>
      <c r="C4887" s="34" t="s">
        <v>3759</v>
      </c>
      <c r="D4887" s="53">
        <f>VLOOKUP(A4887,'Noridian DME 2023'!$B$4:$I$3360,6,FALSE)</f>
        <v>65.319999999999993</v>
      </c>
      <c r="E4887" s="53"/>
      <c r="F4887" s="34"/>
      <c r="G4887" s="53">
        <f t="shared" si="139"/>
        <v>98</v>
      </c>
      <c r="H4887" s="53"/>
    </row>
    <row r="4888" spans="1:8" x14ac:dyDescent="0.25">
      <c r="A4888" s="34" t="s">
        <v>3760</v>
      </c>
      <c r="B4888" s="34"/>
      <c r="C4888" s="34" t="s">
        <v>3761</v>
      </c>
      <c r="D4888" s="53">
        <f>VLOOKUP(A4888,'Noridian DME 2023'!$B$4:$I$3360,6,FALSE)</f>
        <v>103.19</v>
      </c>
      <c r="E4888" s="53"/>
      <c r="F4888" s="34"/>
      <c r="G4888" s="53">
        <f t="shared" si="139"/>
        <v>155</v>
      </c>
      <c r="H4888" s="53"/>
    </row>
    <row r="4889" spans="1:8" x14ac:dyDescent="0.25">
      <c r="A4889" s="34" t="s">
        <v>3762</v>
      </c>
      <c r="B4889" s="34"/>
      <c r="C4889" s="34" t="s">
        <v>3763</v>
      </c>
      <c r="D4889" s="53">
        <f>VLOOKUP(A4889,'Noridian DME 2023'!$B$4:$I$3360,6,FALSE)</f>
        <v>70.81</v>
      </c>
      <c r="E4889" s="53"/>
      <c r="F4889" s="34"/>
      <c r="G4889" s="53">
        <f t="shared" si="139"/>
        <v>107</v>
      </c>
      <c r="H4889" s="53"/>
    </row>
    <row r="4890" spans="1:8" x14ac:dyDescent="0.25">
      <c r="A4890" s="34" t="s">
        <v>3764</v>
      </c>
      <c r="B4890" s="34"/>
      <c r="C4890" s="34" t="s">
        <v>3765</v>
      </c>
      <c r="D4890" s="53">
        <f>VLOOKUP(A4890,'Noridian DME 2023'!$B$4:$I$3360,6,FALSE)</f>
        <v>49.22</v>
      </c>
      <c r="E4890" s="53"/>
      <c r="F4890" s="34"/>
      <c r="G4890" s="53">
        <f t="shared" si="139"/>
        <v>74</v>
      </c>
      <c r="H4890" s="53"/>
    </row>
    <row r="4891" spans="1:8" x14ac:dyDescent="0.25">
      <c r="A4891" s="34" t="s">
        <v>3766</v>
      </c>
      <c r="B4891" s="34"/>
      <c r="C4891" s="34" t="s">
        <v>3767</v>
      </c>
      <c r="D4891" s="53">
        <f>VLOOKUP(A4891,'Noridian DME 2023'!$B$4:$I$3360,6,FALSE)</f>
        <v>28.12</v>
      </c>
      <c r="E4891" s="53"/>
      <c r="F4891" s="34"/>
      <c r="G4891" s="53">
        <f t="shared" si="139"/>
        <v>43</v>
      </c>
      <c r="H4891" s="53"/>
    </row>
    <row r="4892" spans="1:8" x14ac:dyDescent="0.25">
      <c r="A4892" s="34" t="s">
        <v>3768</v>
      </c>
      <c r="B4892" s="34"/>
      <c r="C4892" s="34" t="s">
        <v>3769</v>
      </c>
      <c r="D4892" s="53">
        <f>VLOOKUP(A4892,'Noridian DME 2023'!$B$4:$I$3360,6,FALSE)</f>
        <v>62.76</v>
      </c>
      <c r="E4892" s="53"/>
      <c r="F4892" s="34"/>
      <c r="G4892" s="53">
        <f t="shared" si="139"/>
        <v>95</v>
      </c>
      <c r="H4892" s="53"/>
    </row>
    <row r="4893" spans="1:8" x14ac:dyDescent="0.25">
      <c r="A4893" s="34" t="s">
        <v>3770</v>
      </c>
      <c r="B4893" s="34"/>
      <c r="C4893" s="34" t="s">
        <v>3771</v>
      </c>
      <c r="D4893" s="53">
        <f>VLOOKUP(A4893,'Noridian DME 2023'!$B$4:$I$3360,6,FALSE)</f>
        <v>36.9</v>
      </c>
      <c r="E4893" s="53"/>
      <c r="F4893" s="34"/>
      <c r="G4893" s="53">
        <f t="shared" si="139"/>
        <v>56</v>
      </c>
      <c r="H4893" s="53"/>
    </row>
    <row r="4894" spans="1:8" x14ac:dyDescent="0.25">
      <c r="A4894" s="34" t="s">
        <v>3772</v>
      </c>
      <c r="B4894" s="34"/>
      <c r="C4894" s="34" t="s">
        <v>3773</v>
      </c>
      <c r="D4894" s="53">
        <f>VLOOKUP(A4894,'Noridian DME 2023'!$B$4:$I$3360,6,FALSE)</f>
        <v>25.61</v>
      </c>
      <c r="E4894" s="53"/>
      <c r="F4894" s="34"/>
      <c r="G4894" s="53">
        <f t="shared" si="139"/>
        <v>39</v>
      </c>
      <c r="H4894" s="53"/>
    </row>
    <row r="4895" spans="1:8" x14ac:dyDescent="0.25">
      <c r="A4895" s="34" t="s">
        <v>3774</v>
      </c>
      <c r="B4895" s="34"/>
      <c r="C4895" s="34" t="s">
        <v>3775</v>
      </c>
      <c r="D4895" s="53">
        <f>VLOOKUP(A4895,'Noridian DME 2023'!$B$4:$I$3360,8,FALSE)</f>
        <v>57.64</v>
      </c>
      <c r="E4895" s="53"/>
      <c r="F4895" s="34"/>
      <c r="G4895" s="53">
        <f t="shared" si="139"/>
        <v>87</v>
      </c>
      <c r="H4895" s="53"/>
    </row>
    <row r="4896" spans="1:8" x14ac:dyDescent="0.25">
      <c r="A4896" s="34" t="s">
        <v>3776</v>
      </c>
      <c r="B4896" s="34"/>
      <c r="C4896" s="34" t="s">
        <v>3777</v>
      </c>
      <c r="D4896" s="53">
        <f>VLOOKUP(A4896,'Noridian DME 2023'!$B$4:$I$3360,8,FALSE)</f>
        <v>58.9</v>
      </c>
      <c r="E4896" s="53"/>
      <c r="F4896" s="34"/>
      <c r="G4896" s="53">
        <f t="shared" si="139"/>
        <v>89</v>
      </c>
      <c r="H4896" s="53"/>
    </row>
    <row r="4897" spans="1:8" x14ac:dyDescent="0.25">
      <c r="A4897" s="34" t="s">
        <v>3778</v>
      </c>
      <c r="B4897" s="34"/>
      <c r="C4897" s="34" t="s">
        <v>3779</v>
      </c>
      <c r="D4897" s="53">
        <f>VLOOKUP(A4897,'Noridian DME 2023'!$B$4:$I$3360,8,FALSE)</f>
        <v>32.35</v>
      </c>
      <c r="E4897" s="53"/>
      <c r="F4897" s="34"/>
      <c r="G4897" s="53">
        <f t="shared" si="139"/>
        <v>49</v>
      </c>
      <c r="H4897" s="53"/>
    </row>
    <row r="4898" spans="1:8" x14ac:dyDescent="0.25">
      <c r="A4898" s="34" t="s">
        <v>3780</v>
      </c>
      <c r="B4898" s="34"/>
      <c r="C4898" s="34" t="s">
        <v>3781</v>
      </c>
      <c r="D4898" s="53">
        <f>VLOOKUP(A4898,'Noridian DME 2023'!$B$4:$I$3360,8,FALSE)</f>
        <v>72.290000000000006</v>
      </c>
      <c r="E4898" s="53"/>
      <c r="F4898" s="34"/>
      <c r="G4898" s="53">
        <f t="shared" si="139"/>
        <v>109</v>
      </c>
      <c r="H4898" s="53"/>
    </row>
    <row r="4899" spans="1:8" x14ac:dyDescent="0.25">
      <c r="A4899" s="34" t="s">
        <v>3782</v>
      </c>
      <c r="B4899" s="34"/>
      <c r="C4899" s="34" t="s">
        <v>3783</v>
      </c>
      <c r="D4899" s="53">
        <f>VLOOKUP(A4899,'Noridian DME 2023'!$B$4:$I$3360,8,FALSE)</f>
        <v>73.709999999999994</v>
      </c>
      <c r="E4899" s="53"/>
      <c r="F4899" s="34"/>
      <c r="G4899" s="53">
        <f t="shared" si="139"/>
        <v>111</v>
      </c>
      <c r="H4899" s="53"/>
    </row>
    <row r="4900" spans="1:8" x14ac:dyDescent="0.25">
      <c r="A4900" s="34" t="s">
        <v>3784</v>
      </c>
      <c r="B4900" s="34"/>
      <c r="C4900" s="34" t="s">
        <v>3785</v>
      </c>
      <c r="D4900" s="53">
        <f>VLOOKUP(A4900,'Noridian DME 2023'!$B$4:$I$3360,8,FALSE)</f>
        <v>32.78</v>
      </c>
      <c r="E4900" s="53"/>
      <c r="F4900" s="34"/>
      <c r="G4900" s="53">
        <f t="shared" si="139"/>
        <v>50</v>
      </c>
      <c r="H4900" s="53"/>
    </row>
    <row r="4901" spans="1:8" x14ac:dyDescent="0.25">
      <c r="A4901" s="34" t="s">
        <v>3786</v>
      </c>
      <c r="B4901" s="34"/>
      <c r="C4901" s="34" t="s">
        <v>3787</v>
      </c>
      <c r="D4901" s="53">
        <f>VLOOKUP(A4901,'Noridian DME 2023'!$B$4:$I$3360,8,FALSE)</f>
        <v>503.85</v>
      </c>
      <c r="E4901" s="53"/>
      <c r="F4901" s="34"/>
      <c r="G4901" s="53">
        <f t="shared" si="139"/>
        <v>756</v>
      </c>
      <c r="H4901" s="53"/>
    </row>
    <row r="4902" spans="1:8" x14ac:dyDescent="0.25">
      <c r="A4902" s="34" t="s">
        <v>3788</v>
      </c>
      <c r="B4902" s="34"/>
      <c r="C4902" s="34" t="s">
        <v>3789</v>
      </c>
      <c r="D4902" s="53">
        <f>VLOOKUP(A4902,'Noridian DME 2023'!$B$4:$I$3360,8,FALSE)</f>
        <v>103.39</v>
      </c>
      <c r="E4902" s="53"/>
      <c r="F4902" s="34"/>
      <c r="G4902" s="53">
        <f t="shared" si="139"/>
        <v>156</v>
      </c>
      <c r="H4902" s="53"/>
    </row>
    <row r="4903" spans="1:8" x14ac:dyDescent="0.25">
      <c r="A4903" s="34" t="s">
        <v>3790</v>
      </c>
      <c r="B4903" s="34"/>
      <c r="C4903" s="34" t="s">
        <v>3791</v>
      </c>
      <c r="D4903" s="53">
        <f>VLOOKUP(A4903,'Noridian DME 2023'!$B$4:$I$3360,8,FALSE)</f>
        <v>15.57</v>
      </c>
      <c r="E4903" s="53"/>
      <c r="F4903" s="34"/>
      <c r="G4903" s="53">
        <f t="shared" si="139"/>
        <v>24</v>
      </c>
      <c r="H4903" s="53"/>
    </row>
    <row r="4904" spans="1:8" x14ac:dyDescent="0.25">
      <c r="A4904" s="34" t="s">
        <v>3792</v>
      </c>
      <c r="B4904" s="34"/>
      <c r="C4904" s="34" t="s">
        <v>3793</v>
      </c>
      <c r="D4904" s="53">
        <f>VLOOKUP(A4904,'Noridian DME 2023'!$B$4:$I$3360,8,FALSE)</f>
        <v>92.29</v>
      </c>
      <c r="E4904" s="53"/>
      <c r="F4904" s="34"/>
      <c r="G4904" s="53">
        <f t="shared" si="139"/>
        <v>139</v>
      </c>
      <c r="H4904" s="53"/>
    </row>
    <row r="4905" spans="1:8" x14ac:dyDescent="0.25">
      <c r="A4905" s="34" t="s">
        <v>3794</v>
      </c>
      <c r="B4905" s="34"/>
      <c r="C4905" s="34" t="s">
        <v>3795</v>
      </c>
      <c r="D4905" s="53">
        <f>VLOOKUP(A4905,'Noridian DME 2023'!$B$4:$I$3360,8,FALSE)</f>
        <v>62.73</v>
      </c>
      <c r="E4905" s="53"/>
      <c r="F4905" s="34"/>
      <c r="G4905" s="53">
        <f t="shared" si="139"/>
        <v>95</v>
      </c>
      <c r="H4905" s="53"/>
    </row>
    <row r="4906" spans="1:8" x14ac:dyDescent="0.25">
      <c r="A4906" s="34" t="s">
        <v>3796</v>
      </c>
      <c r="B4906" s="34"/>
      <c r="C4906" s="34" t="s">
        <v>3797</v>
      </c>
      <c r="D4906" s="53">
        <f>VLOOKUP(A4906,'Noridian DME 2023'!$B$4:$I$3360,8,FALSE)</f>
        <v>27.5</v>
      </c>
      <c r="E4906" s="53"/>
      <c r="F4906" s="34"/>
      <c r="G4906" s="53">
        <f t="shared" si="139"/>
        <v>42</v>
      </c>
      <c r="H4906" s="53"/>
    </row>
    <row r="4907" spans="1:8" x14ac:dyDescent="0.25">
      <c r="A4907" s="34" t="s">
        <v>3798</v>
      </c>
      <c r="B4907" s="34"/>
      <c r="C4907" s="34" t="s">
        <v>3799</v>
      </c>
      <c r="D4907" s="53">
        <f>VLOOKUP(A4907,'Noridian DME 2023'!$B$4:$I$3360,8,FALSE)</f>
        <v>20.32</v>
      </c>
      <c r="E4907" s="53"/>
      <c r="F4907" s="34"/>
      <c r="G4907" s="53">
        <f t="shared" si="139"/>
        <v>31</v>
      </c>
      <c r="H4907" s="53"/>
    </row>
    <row r="4908" spans="1:8" x14ac:dyDescent="0.25">
      <c r="A4908" s="34" t="s">
        <v>3800</v>
      </c>
      <c r="B4908" s="34"/>
      <c r="C4908" s="34" t="s">
        <v>3801</v>
      </c>
      <c r="D4908" s="53">
        <f>VLOOKUP(A4908,'Noridian DME 2023'!$B$4:$I$3360,8,FALSE)</f>
        <v>62.25</v>
      </c>
      <c r="E4908" s="53"/>
      <c r="F4908" s="34"/>
      <c r="G4908" s="53">
        <f t="shared" si="139"/>
        <v>94</v>
      </c>
      <c r="H4908" s="53"/>
    </row>
    <row r="4909" spans="1:8" x14ac:dyDescent="0.25">
      <c r="A4909" s="34" t="s">
        <v>3802</v>
      </c>
      <c r="B4909" s="34"/>
      <c r="C4909" s="34" t="s">
        <v>3803</v>
      </c>
      <c r="D4909" s="53">
        <f>VLOOKUP(A4909,'Noridian DME 2023'!$B$4:$I$3360,8,FALSE)</f>
        <v>27.26</v>
      </c>
      <c r="E4909" s="53"/>
      <c r="F4909" s="34"/>
      <c r="G4909" s="53">
        <f t="shared" si="139"/>
        <v>41</v>
      </c>
      <c r="H4909" s="53"/>
    </row>
    <row r="4910" spans="1:8" x14ac:dyDescent="0.25">
      <c r="A4910" s="34" t="s">
        <v>3804</v>
      </c>
      <c r="B4910" s="34"/>
      <c r="C4910" s="34" t="s">
        <v>3805</v>
      </c>
      <c r="D4910" s="53">
        <f>VLOOKUP(A4910,'Noridian DME 2023'!$B$4:$I$3360,8,FALSE)</f>
        <v>17.440000000000001</v>
      </c>
      <c r="E4910" s="53"/>
      <c r="F4910" s="34"/>
      <c r="G4910" s="53">
        <f t="shared" si="139"/>
        <v>27</v>
      </c>
      <c r="H4910" s="53"/>
    </row>
    <row r="4911" spans="1:8" x14ac:dyDescent="0.25">
      <c r="A4911" s="34" t="s">
        <v>3806</v>
      </c>
      <c r="B4911" s="34"/>
      <c r="C4911" s="34" t="s">
        <v>3807</v>
      </c>
      <c r="D4911" s="53">
        <f>VLOOKUP(A4911,'Noridian DME 2023'!$B$4:$I$3360,8,FALSE)</f>
        <v>35.130000000000003</v>
      </c>
      <c r="E4911" s="53"/>
      <c r="F4911" s="34"/>
      <c r="G4911" s="53">
        <f t="shared" si="139"/>
        <v>53</v>
      </c>
      <c r="H4911" s="53"/>
    </row>
    <row r="4912" spans="1:8" x14ac:dyDescent="0.25">
      <c r="A4912" s="34" t="s">
        <v>3808</v>
      </c>
      <c r="B4912" s="34"/>
      <c r="C4912" s="34" t="s">
        <v>3809</v>
      </c>
      <c r="D4912" s="53">
        <f>VLOOKUP(A4912,'Noridian DME 2023'!$B$4:$I$3360,8,FALSE)</f>
        <v>31.3</v>
      </c>
      <c r="E4912" s="53"/>
      <c r="F4912" s="34"/>
      <c r="G4912" s="53">
        <f t="shared" si="139"/>
        <v>47</v>
      </c>
      <c r="H4912" s="53"/>
    </row>
    <row r="4913" spans="1:8" x14ac:dyDescent="0.25">
      <c r="A4913" s="34" t="s">
        <v>3810</v>
      </c>
      <c r="B4913" s="34"/>
      <c r="C4913" s="34" t="s">
        <v>3811</v>
      </c>
      <c r="D4913" s="53">
        <f>VLOOKUP(A4913,'Noridian DME 2023'!$B$4:$I$3360,8,FALSE)</f>
        <v>193.77</v>
      </c>
      <c r="E4913" s="53"/>
      <c r="F4913" s="34"/>
      <c r="G4913" s="53">
        <f t="shared" si="139"/>
        <v>291</v>
      </c>
      <c r="H4913" s="53"/>
    </row>
    <row r="4914" spans="1:8" x14ac:dyDescent="0.25">
      <c r="A4914" s="34" t="s">
        <v>3812</v>
      </c>
      <c r="B4914" s="34"/>
      <c r="C4914" s="34" t="s">
        <v>3813</v>
      </c>
      <c r="D4914" s="53">
        <f>VLOOKUP(A4914,'Noridian DME 2023'!$B$4:$I$3360,8,FALSE)</f>
        <v>79.12</v>
      </c>
      <c r="E4914" s="53"/>
      <c r="F4914" s="34"/>
      <c r="G4914" s="53">
        <f t="shared" si="139"/>
        <v>119</v>
      </c>
      <c r="H4914" s="53"/>
    </row>
    <row r="4915" spans="1:8" x14ac:dyDescent="0.25">
      <c r="A4915" s="34" t="s">
        <v>3814</v>
      </c>
      <c r="B4915" s="34"/>
      <c r="C4915" s="34" t="s">
        <v>3815</v>
      </c>
      <c r="D4915" s="53">
        <f>VLOOKUP(A4915,'Noridian DME 2023'!$B$4:$I$3360,8,FALSE)</f>
        <v>15.64</v>
      </c>
      <c r="E4915" s="53"/>
      <c r="F4915" s="34"/>
      <c r="G4915" s="53">
        <f t="shared" si="139"/>
        <v>24</v>
      </c>
      <c r="H4915" s="53"/>
    </row>
    <row r="4916" spans="1:8" x14ac:dyDescent="0.25">
      <c r="A4916" s="34" t="s">
        <v>3816</v>
      </c>
      <c r="B4916" s="34"/>
      <c r="C4916" s="34" t="s">
        <v>3817</v>
      </c>
      <c r="D4916" s="53">
        <f>VLOOKUP(A4916,'Noridian DME 2023'!$B$4:$I$3360,8,FALSE)</f>
        <v>13.35</v>
      </c>
      <c r="E4916" s="53"/>
      <c r="F4916" s="34"/>
      <c r="G4916" s="53">
        <f t="shared" si="139"/>
        <v>21</v>
      </c>
      <c r="H4916" s="53"/>
    </row>
    <row r="4917" spans="1:8" x14ac:dyDescent="0.25">
      <c r="A4917" s="34" t="s">
        <v>3818</v>
      </c>
      <c r="B4917" s="34"/>
      <c r="C4917" s="34" t="s">
        <v>3819</v>
      </c>
      <c r="D4917" s="53">
        <f>VLOOKUP(A4917,'Noridian DME 2023'!$B$4:$I$3360,8,FALSE)</f>
        <v>145.06</v>
      </c>
      <c r="E4917" s="53"/>
      <c r="F4917" s="34"/>
      <c r="G4917" s="53">
        <f t="shared" si="139"/>
        <v>218</v>
      </c>
      <c r="H4917" s="53"/>
    </row>
    <row r="4918" spans="1:8" x14ac:dyDescent="0.25">
      <c r="A4918" s="34" t="s">
        <v>3820</v>
      </c>
      <c r="B4918" s="34"/>
      <c r="C4918" s="34" t="s">
        <v>3821</v>
      </c>
      <c r="D4918" s="53">
        <f>VLOOKUP(A4918,'Noridian DME 2023'!$B$4:$I$3360,8,FALSE)</f>
        <v>190.77</v>
      </c>
      <c r="E4918" s="53"/>
      <c r="F4918" s="34"/>
      <c r="G4918" s="53">
        <f t="shared" si="139"/>
        <v>287</v>
      </c>
      <c r="H4918" s="53"/>
    </row>
    <row r="4919" spans="1:8" x14ac:dyDescent="0.25">
      <c r="A4919" s="34" t="s">
        <v>3822</v>
      </c>
      <c r="B4919" s="34"/>
      <c r="C4919" s="34" t="s">
        <v>3823</v>
      </c>
      <c r="D4919" s="53">
        <f>VLOOKUP(A4919,'Noridian DME 2023'!$B$4:$I$3360,8,FALSE)</f>
        <v>35.770000000000003</v>
      </c>
      <c r="E4919" s="53"/>
      <c r="F4919" s="34"/>
      <c r="G4919" s="53">
        <f t="shared" si="139"/>
        <v>54</v>
      </c>
      <c r="H4919" s="53"/>
    </row>
    <row r="4920" spans="1:8" x14ac:dyDescent="0.25">
      <c r="A4920" s="34" t="s">
        <v>3824</v>
      </c>
      <c r="B4920" s="34"/>
      <c r="C4920" s="34" t="s">
        <v>3825</v>
      </c>
      <c r="D4920" s="53">
        <f>VLOOKUP(A4920,'Noridian DME 2023'!$B$4:$I$3360,8,FALSE)</f>
        <v>88.08</v>
      </c>
      <c r="E4920" s="53"/>
      <c r="F4920" s="34"/>
      <c r="G4920" s="53">
        <f t="shared" si="139"/>
        <v>133</v>
      </c>
      <c r="H4920" s="53"/>
    </row>
    <row r="4921" spans="1:8" x14ac:dyDescent="0.25">
      <c r="A4921" s="34" t="s">
        <v>3826</v>
      </c>
      <c r="B4921" s="34"/>
      <c r="C4921" s="34" t="s">
        <v>3827</v>
      </c>
      <c r="D4921" s="53">
        <f>VLOOKUP(A4921,'Noridian DME 2023'!$B$4:$I$3360,8,FALSE)</f>
        <v>21.01</v>
      </c>
      <c r="E4921" s="53"/>
      <c r="F4921" s="34"/>
      <c r="G4921" s="53">
        <f t="shared" si="139"/>
        <v>32</v>
      </c>
      <c r="H4921" s="53"/>
    </row>
    <row r="4922" spans="1:8" x14ac:dyDescent="0.25">
      <c r="A4922" s="34" t="s">
        <v>3828</v>
      </c>
      <c r="B4922" s="34"/>
      <c r="C4922" s="34" t="s">
        <v>3829</v>
      </c>
      <c r="D4922" s="53">
        <f>VLOOKUP(A4922,'Noridian DME 2023'!$B$4:$I$3360,8,FALSE)</f>
        <v>26.36</v>
      </c>
      <c r="E4922" s="53"/>
      <c r="F4922" s="34"/>
      <c r="G4922" s="53">
        <f t="shared" si="139"/>
        <v>40</v>
      </c>
      <c r="H4922" s="53"/>
    </row>
    <row r="4923" spans="1:8" x14ac:dyDescent="0.25">
      <c r="A4923" s="34" t="s">
        <v>3830</v>
      </c>
      <c r="B4923" s="34"/>
      <c r="C4923" s="34" t="s">
        <v>3831</v>
      </c>
      <c r="D4923" s="53">
        <f>VLOOKUP(A4923,'Noridian DME 2023'!$B$4:$I$3360,8,FALSE)</f>
        <v>187</v>
      </c>
      <c r="E4923" s="53"/>
      <c r="F4923" s="34"/>
      <c r="G4923" s="53">
        <f t="shared" si="139"/>
        <v>281</v>
      </c>
      <c r="H4923" s="53"/>
    </row>
    <row r="4924" spans="1:8" x14ac:dyDescent="0.25">
      <c r="A4924" s="34" t="s">
        <v>3832</v>
      </c>
      <c r="B4924" s="34"/>
      <c r="C4924" s="34" t="s">
        <v>3833</v>
      </c>
      <c r="D4924" s="53">
        <f>VLOOKUP(A4924,'Noridian DME 2023'!$B$4:$I$3360,8,FALSE)</f>
        <v>233.66</v>
      </c>
      <c r="E4924" s="53"/>
      <c r="F4924" s="34"/>
      <c r="G4924" s="53">
        <f t="shared" si="139"/>
        <v>351</v>
      </c>
      <c r="H4924" s="53"/>
    </row>
    <row r="4925" spans="1:8" x14ac:dyDescent="0.25">
      <c r="A4925" s="34" t="s">
        <v>3834</v>
      </c>
      <c r="B4925" s="34"/>
      <c r="C4925" s="34" t="s">
        <v>3835</v>
      </c>
      <c r="D4925" s="53">
        <f>VLOOKUP(A4925,'Noridian DME 2023'!$B$4:$I$3360,8,FALSE)</f>
        <v>23.1</v>
      </c>
      <c r="E4925" s="53"/>
      <c r="F4925" s="34"/>
      <c r="G4925" s="53">
        <f t="shared" si="139"/>
        <v>35</v>
      </c>
      <c r="H4925" s="53"/>
    </row>
    <row r="4926" spans="1:8" x14ac:dyDescent="0.25">
      <c r="A4926" s="34" t="s">
        <v>3836</v>
      </c>
      <c r="B4926" s="34"/>
      <c r="C4926" s="34" t="s">
        <v>3837</v>
      </c>
      <c r="D4926" s="53">
        <f>VLOOKUP(A4926,'Noridian DME 2023'!$B$4:$I$3360,8,FALSE)</f>
        <v>26.38</v>
      </c>
      <c r="E4926" s="53"/>
      <c r="F4926" s="34"/>
      <c r="G4926" s="53">
        <f t="shared" si="139"/>
        <v>40</v>
      </c>
      <c r="H4926" s="53"/>
    </row>
    <row r="4927" spans="1:8" x14ac:dyDescent="0.25">
      <c r="A4927" s="34" t="s">
        <v>3838</v>
      </c>
      <c r="B4927" s="34"/>
      <c r="C4927" s="34" t="s">
        <v>3839</v>
      </c>
      <c r="D4927" s="53">
        <f>VLOOKUP(A4927,'Noridian DME 2023'!$B$4:$I$3360,8,FALSE)</f>
        <v>29.88</v>
      </c>
      <c r="E4927" s="53"/>
      <c r="F4927" s="34"/>
      <c r="G4927" s="53">
        <f t="shared" si="139"/>
        <v>45</v>
      </c>
      <c r="H4927" s="53"/>
    </row>
    <row r="4928" spans="1:8" x14ac:dyDescent="0.25">
      <c r="A4928" s="34" t="s">
        <v>3840</v>
      </c>
      <c r="B4928" s="34"/>
      <c r="C4928" s="34" t="s">
        <v>3841</v>
      </c>
      <c r="D4928" s="53">
        <f>VLOOKUP(A4928,'Noridian DME 2023'!$B$4:$I$3360,8,FALSE)</f>
        <v>54.29</v>
      </c>
      <c r="E4928" s="53"/>
      <c r="F4928" s="34"/>
      <c r="G4928" s="53">
        <f t="shared" si="139"/>
        <v>82</v>
      </c>
      <c r="H4928" s="53"/>
    </row>
    <row r="4929" spans="1:8" x14ac:dyDescent="0.25">
      <c r="A4929" s="34" t="s">
        <v>3842</v>
      </c>
      <c r="B4929" s="34"/>
      <c r="C4929" s="34" t="s">
        <v>3843</v>
      </c>
      <c r="D4929" s="53">
        <f>VLOOKUP(A4929,'Noridian DME 2023'!$B$4:$I$3360,8,FALSE)</f>
        <v>13.28</v>
      </c>
      <c r="E4929" s="53"/>
      <c r="F4929" s="34"/>
      <c r="G4929" s="53">
        <f t="shared" si="139"/>
        <v>20</v>
      </c>
      <c r="H4929" s="53"/>
    </row>
    <row r="4930" spans="1:8" x14ac:dyDescent="0.25">
      <c r="A4930" s="34" t="s">
        <v>3844</v>
      </c>
      <c r="B4930" s="34"/>
      <c r="C4930" s="34" t="s">
        <v>3845</v>
      </c>
      <c r="D4930" s="53">
        <f>VLOOKUP(A4930,'Noridian DME 2023'!$B$4:$I$3360,8,FALSE)</f>
        <v>825.95</v>
      </c>
      <c r="E4930" s="53"/>
      <c r="F4930" s="34"/>
      <c r="G4930" s="53">
        <f t="shared" si="139"/>
        <v>1239</v>
      </c>
      <c r="H4930" s="53"/>
    </row>
    <row r="4931" spans="1:8" x14ac:dyDescent="0.25">
      <c r="A4931" s="34" t="s">
        <v>3846</v>
      </c>
      <c r="B4931" s="34"/>
      <c r="C4931" s="34" t="s">
        <v>3847</v>
      </c>
      <c r="D4931" s="53">
        <f>VLOOKUP(A4931,'Noridian DME 2023'!$B$4:$I$3360,8,FALSE)</f>
        <v>4188.92</v>
      </c>
      <c r="E4931" s="53"/>
      <c r="F4931" s="34"/>
      <c r="G4931" s="53">
        <f t="shared" si="139"/>
        <v>6284</v>
      </c>
      <c r="H4931" s="53"/>
    </row>
    <row r="4932" spans="1:8" x14ac:dyDescent="0.25">
      <c r="A4932" s="34" t="s">
        <v>3848</v>
      </c>
      <c r="B4932" s="34"/>
      <c r="C4932" s="34" t="s">
        <v>3849</v>
      </c>
      <c r="D4932" s="53">
        <f>VLOOKUP(A4932,'Noridian DME 2023'!$B$4:$I$3360,8,FALSE)</f>
        <v>36.44</v>
      </c>
      <c r="E4932" s="53"/>
      <c r="F4932" s="34"/>
      <c r="G4932" s="53">
        <f t="shared" si="139"/>
        <v>55</v>
      </c>
      <c r="H4932" s="53"/>
    </row>
    <row r="4933" spans="1:8" x14ac:dyDescent="0.25">
      <c r="A4933" s="34" t="s">
        <v>3850</v>
      </c>
      <c r="B4933" s="34"/>
      <c r="C4933" s="34" t="s">
        <v>3851</v>
      </c>
      <c r="D4933" s="53">
        <f>VLOOKUP(A4933,'Noridian DME 2023'!$B$4:$I$3360,8,FALSE)</f>
        <v>25.8</v>
      </c>
      <c r="E4933" s="53"/>
      <c r="F4933" s="34"/>
      <c r="G4933" s="53">
        <f t="shared" si="139"/>
        <v>39</v>
      </c>
      <c r="H4933" s="53"/>
    </row>
    <row r="4934" spans="1:8" x14ac:dyDescent="0.25">
      <c r="A4934" s="34" t="s">
        <v>3852</v>
      </c>
      <c r="B4934" s="34"/>
      <c r="C4934" s="34" t="s">
        <v>3853</v>
      </c>
      <c r="D4934" s="53">
        <f>VLOOKUP(A4934,'Noridian DME 2023'!$B$4:$I$3360,8,FALSE)</f>
        <v>25.05</v>
      </c>
      <c r="E4934" s="53"/>
      <c r="F4934" s="34"/>
      <c r="G4934" s="53">
        <f t="shared" si="139"/>
        <v>38</v>
      </c>
      <c r="H4934" s="53"/>
    </row>
    <row r="4935" spans="1:8" x14ac:dyDescent="0.25">
      <c r="A4935" s="34" t="s">
        <v>3854</v>
      </c>
      <c r="B4935" s="34"/>
      <c r="C4935" s="34" t="s">
        <v>3855</v>
      </c>
      <c r="D4935" s="53">
        <f>VLOOKUP(A4935,'Noridian DME 2023'!$B$4:$I$3360,8,FALSE)</f>
        <v>37.04</v>
      </c>
      <c r="E4935" s="53"/>
      <c r="F4935" s="34"/>
      <c r="G4935" s="53">
        <f t="shared" si="139"/>
        <v>56</v>
      </c>
      <c r="H4935" s="53"/>
    </row>
    <row r="4936" spans="1:8" x14ac:dyDescent="0.25">
      <c r="A4936" s="34" t="s">
        <v>3856</v>
      </c>
      <c r="B4936" s="34"/>
      <c r="C4936" s="34" t="s">
        <v>3857</v>
      </c>
      <c r="D4936" s="53">
        <f>VLOOKUP(A4936,'Noridian DME 2023'!$B$4:$I$3360,8,FALSE)</f>
        <v>89.62</v>
      </c>
      <c r="E4936" s="53"/>
      <c r="F4936" s="34"/>
      <c r="G4936" s="53">
        <f t="shared" si="139"/>
        <v>135</v>
      </c>
      <c r="H4936" s="53"/>
    </row>
    <row r="4937" spans="1:8" x14ac:dyDescent="0.25">
      <c r="A4937" s="34" t="s">
        <v>3858</v>
      </c>
      <c r="B4937" s="34"/>
      <c r="C4937" s="34" t="s">
        <v>3859</v>
      </c>
      <c r="D4937" s="53">
        <f>VLOOKUP(A4937,'Noridian DME 2023'!$B$4:$I$3360,8,FALSE)</f>
        <v>83.28</v>
      </c>
      <c r="E4937" s="53"/>
      <c r="F4937" s="34"/>
      <c r="G4937" s="53">
        <f t="shared" si="139"/>
        <v>125</v>
      </c>
      <c r="H4937" s="53"/>
    </row>
    <row r="4938" spans="1:8" x14ac:dyDescent="0.25">
      <c r="A4938" s="34" t="s">
        <v>3860</v>
      </c>
      <c r="B4938" s="34"/>
      <c r="C4938" s="34" t="s">
        <v>3861</v>
      </c>
      <c r="D4938" s="53">
        <f>VLOOKUP(A4938,'Noridian DME 2023'!$B$4:$I$3360,8,FALSE)</f>
        <v>219.37</v>
      </c>
      <c r="E4938" s="53"/>
      <c r="F4938" s="34"/>
      <c r="G4938" s="53">
        <f t="shared" si="139"/>
        <v>330</v>
      </c>
      <c r="H4938" s="53"/>
    </row>
    <row r="4939" spans="1:8" x14ac:dyDescent="0.25">
      <c r="A4939" s="34" t="s">
        <v>3862</v>
      </c>
      <c r="B4939" s="34"/>
      <c r="C4939" s="34" t="s">
        <v>3863</v>
      </c>
      <c r="D4939" s="53">
        <f>VLOOKUP(A4939,'Noridian DME 2023'!$B$4:$I$3360,8,FALSE)</f>
        <v>43.43</v>
      </c>
      <c r="E4939" s="53"/>
      <c r="F4939" s="34"/>
      <c r="G4939" s="53">
        <f t="shared" si="139"/>
        <v>66</v>
      </c>
      <c r="H4939" s="53"/>
    </row>
    <row r="4940" spans="1:8" x14ac:dyDescent="0.25">
      <c r="A4940" s="34" t="s">
        <v>3864</v>
      </c>
      <c r="B4940" s="34"/>
      <c r="C4940" s="34" t="s">
        <v>3865</v>
      </c>
      <c r="D4940" s="53">
        <f>VLOOKUP(A4940,'Noridian DME 2023'!$B$4:$I$3360,8,FALSE)</f>
        <v>80.08</v>
      </c>
      <c r="E4940" s="53"/>
      <c r="F4940" s="34"/>
      <c r="G4940" s="53">
        <f t="shared" si="139"/>
        <v>121</v>
      </c>
      <c r="H4940" s="53"/>
    </row>
    <row r="4941" spans="1:8" x14ac:dyDescent="0.25">
      <c r="A4941" s="34" t="s">
        <v>3866</v>
      </c>
      <c r="B4941" s="34"/>
      <c r="C4941" s="34" t="s">
        <v>3867</v>
      </c>
      <c r="D4941" s="53">
        <f>VLOOKUP(A4941,'Noridian DME 2023'!$B$4:$I$3360,8,FALSE)</f>
        <v>561.20000000000005</v>
      </c>
      <c r="E4941" s="53"/>
      <c r="F4941" s="34"/>
      <c r="G4941" s="53">
        <f t="shared" si="139"/>
        <v>842</v>
      </c>
      <c r="H4941" s="53"/>
    </row>
    <row r="4942" spans="1:8" x14ac:dyDescent="0.25">
      <c r="A4942" s="34" t="s">
        <v>3868</v>
      </c>
      <c r="B4942" s="34"/>
      <c r="C4942" s="34" t="s">
        <v>3869</v>
      </c>
      <c r="D4942" s="53">
        <f>VLOOKUP(A4942,'Noridian DME 2023'!$B$4:$I$3360,8,FALSE)</f>
        <v>439.32</v>
      </c>
      <c r="E4942" s="53"/>
      <c r="F4942" s="34"/>
      <c r="G4942" s="53">
        <f t="shared" si="139"/>
        <v>659</v>
      </c>
      <c r="H4942" s="53"/>
    </row>
    <row r="4943" spans="1:8" x14ac:dyDescent="0.25">
      <c r="A4943" s="34" t="s">
        <v>3870</v>
      </c>
      <c r="B4943" s="34"/>
      <c r="C4943" s="34" t="s">
        <v>3871</v>
      </c>
      <c r="D4943" s="53">
        <f>VLOOKUP(A4943,'Noridian DME 2023'!$B$4:$I$3360,8,FALSE)</f>
        <v>22.94</v>
      </c>
      <c r="E4943" s="53"/>
      <c r="F4943" s="34"/>
      <c r="G4943" s="53">
        <f t="shared" si="139"/>
        <v>35</v>
      </c>
      <c r="H4943" s="53"/>
    </row>
    <row r="4944" spans="1:8" x14ac:dyDescent="0.25">
      <c r="A4944" s="34" t="s">
        <v>3872</v>
      </c>
      <c r="B4944" s="34"/>
      <c r="C4944" s="34" t="s">
        <v>3873</v>
      </c>
      <c r="D4944" s="53">
        <f>VLOOKUP(A4944,'Noridian DME 2023'!$B$4:$I$3360,8,FALSE)</f>
        <v>50.9</v>
      </c>
      <c r="E4944" s="53"/>
      <c r="F4944" s="34"/>
      <c r="G4944" s="53">
        <f t="shared" si="139"/>
        <v>77</v>
      </c>
      <c r="H4944" s="53"/>
    </row>
    <row r="4945" spans="1:8" x14ac:dyDescent="0.25">
      <c r="A4945" s="34" t="s">
        <v>3874</v>
      </c>
      <c r="B4945" s="34"/>
      <c r="C4945" s="34" t="s">
        <v>3875</v>
      </c>
      <c r="D4945" s="53">
        <f>VLOOKUP(A4945,'Noridian DME 2023'!$B$4:$I$3360,8,FALSE)</f>
        <v>598.22</v>
      </c>
      <c r="E4945" s="53"/>
      <c r="F4945" s="34"/>
      <c r="G4945" s="53">
        <f t="shared" si="139"/>
        <v>898</v>
      </c>
      <c r="H4945" s="53"/>
    </row>
    <row r="4946" spans="1:8" x14ac:dyDescent="0.25">
      <c r="A4946" s="34" t="s">
        <v>3876</v>
      </c>
      <c r="B4946" s="34"/>
      <c r="C4946" s="34" t="s">
        <v>3877</v>
      </c>
      <c r="D4946" s="53">
        <f>VLOOKUP(A4946,'Noridian DME 2023'!$B$4:$I$3360,8,FALSE)</f>
        <v>132.46</v>
      </c>
      <c r="E4946" s="53"/>
      <c r="F4946" s="34"/>
      <c r="G4946" s="53">
        <f t="shared" si="139"/>
        <v>199</v>
      </c>
      <c r="H4946" s="53"/>
    </row>
    <row r="4947" spans="1:8" x14ac:dyDescent="0.25">
      <c r="A4947" s="34" t="s">
        <v>3878</v>
      </c>
      <c r="B4947" s="34"/>
      <c r="C4947" s="34" t="s">
        <v>3879</v>
      </c>
      <c r="D4947" s="53">
        <f>VLOOKUP(A4947,'Noridian DME 2023'!$B$4:$I$3360,8,FALSE)</f>
        <v>77.260000000000005</v>
      </c>
      <c r="E4947" s="53"/>
      <c r="F4947" s="34"/>
      <c r="G4947" s="53">
        <f t="shared" si="139"/>
        <v>116</v>
      </c>
      <c r="H4947" s="53"/>
    </row>
    <row r="4948" spans="1:8" x14ac:dyDescent="0.25">
      <c r="A4948" s="34" t="s">
        <v>3880</v>
      </c>
      <c r="B4948" s="34"/>
      <c r="C4948" s="34" t="s">
        <v>3881</v>
      </c>
      <c r="D4948" s="53">
        <f>VLOOKUP(A4948,'Noridian DME 2023'!$B$4:$I$3360,8,FALSE)</f>
        <v>65.87</v>
      </c>
      <c r="E4948" s="53"/>
      <c r="F4948" s="34"/>
      <c r="G4948" s="53">
        <f t="shared" si="139"/>
        <v>99</v>
      </c>
      <c r="H4948" s="53"/>
    </row>
    <row r="4949" spans="1:8" x14ac:dyDescent="0.25">
      <c r="A4949" s="34" t="s">
        <v>3882</v>
      </c>
      <c r="B4949" s="34"/>
      <c r="C4949" s="34" t="s">
        <v>3883</v>
      </c>
      <c r="D4949" s="53">
        <f>VLOOKUP(A4949,'Noridian DME 2023'!$B$4:$I$3360,8,FALSE)</f>
        <v>80.349999999999994</v>
      </c>
      <c r="E4949" s="53"/>
      <c r="F4949" s="34"/>
      <c r="G4949" s="53">
        <f t="shared" si="139"/>
        <v>121</v>
      </c>
      <c r="H4949" s="53"/>
    </row>
    <row r="4950" spans="1:8" x14ac:dyDescent="0.25">
      <c r="A4950" s="34" t="s">
        <v>3884</v>
      </c>
      <c r="B4950" s="34"/>
      <c r="C4950" s="34" t="s">
        <v>3885</v>
      </c>
      <c r="D4950" s="53">
        <f>VLOOKUP(A4950,'Noridian DME 2023'!$B$4:$I$3360,8,FALSE)</f>
        <v>69.78</v>
      </c>
      <c r="E4950" s="53"/>
      <c r="F4950" s="34"/>
      <c r="G4950" s="53">
        <f t="shared" ref="G4950:G5013" si="140">ROUNDUP(D4950*$R$2,0)</f>
        <v>105</v>
      </c>
      <c r="H4950" s="53"/>
    </row>
    <row r="4951" spans="1:8" x14ac:dyDescent="0.25">
      <c r="A4951" s="34" t="s">
        <v>3886</v>
      </c>
      <c r="B4951" s="34"/>
      <c r="C4951" s="34" t="s">
        <v>3887</v>
      </c>
      <c r="D4951" s="53">
        <f>VLOOKUP(A4951,'Noridian DME 2023'!$B$4:$I$3360,8,FALSE)</f>
        <v>91.49</v>
      </c>
      <c r="E4951" s="53"/>
      <c r="F4951" s="34"/>
      <c r="G4951" s="53">
        <f t="shared" si="140"/>
        <v>138</v>
      </c>
      <c r="H4951" s="53"/>
    </row>
    <row r="4952" spans="1:8" x14ac:dyDescent="0.25">
      <c r="A4952" s="34" t="s">
        <v>3888</v>
      </c>
      <c r="B4952" s="34"/>
      <c r="C4952" s="34" t="s">
        <v>3889</v>
      </c>
      <c r="D4952" s="53">
        <f>VLOOKUP(A4952,'Noridian DME 2023'!$B$4:$I$3360,8,FALSE)</f>
        <v>84.59</v>
      </c>
      <c r="E4952" s="53"/>
      <c r="F4952" s="34"/>
      <c r="G4952" s="53">
        <f t="shared" si="140"/>
        <v>127</v>
      </c>
      <c r="H4952" s="53"/>
    </row>
    <row r="4953" spans="1:8" x14ac:dyDescent="0.25">
      <c r="A4953" s="34" t="s">
        <v>3890</v>
      </c>
      <c r="B4953" s="34"/>
      <c r="C4953" s="34" t="s">
        <v>3891</v>
      </c>
      <c r="D4953" s="53">
        <f>VLOOKUP(A4953,'Noridian DME 2023'!$B$4:$I$3360,8,FALSE)</f>
        <v>181.72</v>
      </c>
      <c r="E4953" s="53"/>
      <c r="F4953" s="34"/>
      <c r="G4953" s="53">
        <f t="shared" si="140"/>
        <v>273</v>
      </c>
      <c r="H4953" s="53"/>
    </row>
    <row r="4954" spans="1:8" x14ac:dyDescent="0.25">
      <c r="A4954" s="34" t="s">
        <v>3892</v>
      </c>
      <c r="B4954" s="34"/>
      <c r="C4954" s="34" t="s">
        <v>3893</v>
      </c>
      <c r="D4954" s="53">
        <f>VLOOKUP(A4954,'Noridian DME 2023'!$B$4:$I$3360,8,FALSE)</f>
        <v>161.1</v>
      </c>
      <c r="E4954" s="53"/>
      <c r="F4954" s="34"/>
      <c r="G4954" s="53">
        <f t="shared" si="140"/>
        <v>242</v>
      </c>
      <c r="H4954" s="53"/>
    </row>
    <row r="4955" spans="1:8" x14ac:dyDescent="0.25">
      <c r="A4955" s="34" t="s">
        <v>3894</v>
      </c>
      <c r="B4955" s="34"/>
      <c r="C4955" s="34" t="s">
        <v>3895</v>
      </c>
      <c r="D4955" s="53">
        <f>VLOOKUP(A4955,'Noridian DME 2023'!$B$4:$I$3360,8,FALSE)</f>
        <v>156.94</v>
      </c>
      <c r="E4955" s="53"/>
      <c r="F4955" s="34"/>
      <c r="G4955" s="53">
        <f t="shared" si="140"/>
        <v>236</v>
      </c>
      <c r="H4955" s="53"/>
    </row>
    <row r="4956" spans="1:8" x14ac:dyDescent="0.25">
      <c r="A4956" s="34" t="s">
        <v>3896</v>
      </c>
      <c r="B4956" s="34"/>
      <c r="C4956" s="34" t="s">
        <v>3897</v>
      </c>
      <c r="D4956" s="53">
        <f>VLOOKUP(A4956,'Noridian DME 2023'!$B$4:$I$3360,8,FALSE)</f>
        <v>173.15</v>
      </c>
      <c r="E4956" s="53"/>
      <c r="F4956" s="34"/>
      <c r="G4956" s="53">
        <f t="shared" si="140"/>
        <v>260</v>
      </c>
      <c r="H4956" s="53"/>
    </row>
    <row r="4957" spans="1:8" x14ac:dyDescent="0.25">
      <c r="A4957" s="34" t="s">
        <v>3898</v>
      </c>
      <c r="B4957" s="34"/>
      <c r="C4957" s="34" t="s">
        <v>3899</v>
      </c>
      <c r="D4957" s="53">
        <f>VLOOKUP(A4957,'Noridian DME 2023'!$B$4:$I$3360,8,FALSE)</f>
        <v>17.66</v>
      </c>
      <c r="E4957" s="53"/>
      <c r="F4957" s="34"/>
      <c r="G4957" s="53">
        <f t="shared" si="140"/>
        <v>27</v>
      </c>
      <c r="H4957" s="53"/>
    </row>
    <row r="4958" spans="1:8" x14ac:dyDescent="0.25">
      <c r="A4958" s="34" t="s">
        <v>3900</v>
      </c>
      <c r="B4958" s="34"/>
      <c r="C4958" s="34" t="s">
        <v>3901</v>
      </c>
      <c r="D4958" s="53">
        <f>VLOOKUP(A4958,'Noridian DME 2023'!$B$4:$I$3360,8,FALSE)</f>
        <v>15.29</v>
      </c>
      <c r="E4958" s="53"/>
      <c r="F4958" s="34"/>
      <c r="G4958" s="53">
        <f t="shared" si="140"/>
        <v>23</v>
      </c>
      <c r="H4958" s="53"/>
    </row>
    <row r="4959" spans="1:8" x14ac:dyDescent="0.25">
      <c r="A4959" s="34" t="s">
        <v>3902</v>
      </c>
      <c r="B4959" s="34"/>
      <c r="C4959" s="34" t="s">
        <v>3903</v>
      </c>
      <c r="D4959" s="53">
        <f>VLOOKUP(A4959,'Noridian DME 2023'!$B$4:$I$3360,8,FALSE)</f>
        <v>336.3</v>
      </c>
      <c r="E4959" s="53"/>
      <c r="F4959" s="34"/>
      <c r="G4959" s="53">
        <f t="shared" si="140"/>
        <v>505</v>
      </c>
      <c r="H4959" s="53"/>
    </row>
    <row r="4960" spans="1:8" x14ac:dyDescent="0.25">
      <c r="A4960" s="34" t="s">
        <v>3904</v>
      </c>
      <c r="B4960" s="34"/>
      <c r="C4960" s="34" t="s">
        <v>3905</v>
      </c>
      <c r="D4960" s="53">
        <f>VLOOKUP(A4960,'Noridian DME 2023'!$B$4:$I$3360,8,FALSE)</f>
        <v>37.840000000000003</v>
      </c>
      <c r="E4960" s="53"/>
      <c r="F4960" s="34"/>
      <c r="G4960" s="53">
        <f t="shared" si="140"/>
        <v>57</v>
      </c>
      <c r="H4960" s="53"/>
    </row>
    <row r="4961" spans="1:8" x14ac:dyDescent="0.25">
      <c r="A4961" s="34" t="s">
        <v>3906</v>
      </c>
      <c r="B4961" s="34"/>
      <c r="C4961" s="34" t="s">
        <v>3907</v>
      </c>
      <c r="D4961" s="53">
        <f>VLOOKUP(A4961,'Noridian DME 2023'!$B$4:$I$3360,8,FALSE)</f>
        <v>66</v>
      </c>
      <c r="E4961" s="53"/>
      <c r="F4961" s="34"/>
      <c r="G4961" s="53">
        <f t="shared" si="140"/>
        <v>99</v>
      </c>
      <c r="H4961" s="53"/>
    </row>
    <row r="4962" spans="1:8" x14ac:dyDescent="0.25">
      <c r="A4962" s="34" t="s">
        <v>3908</v>
      </c>
      <c r="B4962" s="34"/>
      <c r="C4962" s="34" t="s">
        <v>3909</v>
      </c>
      <c r="D4962" s="53">
        <f>VLOOKUP(A4962,'Noridian DME 2023'!$B$4:$I$3360,8,FALSE)</f>
        <v>51.21</v>
      </c>
      <c r="E4962" s="53"/>
      <c r="F4962" s="34"/>
      <c r="G4962" s="53">
        <f t="shared" si="140"/>
        <v>77</v>
      </c>
      <c r="H4962" s="53"/>
    </row>
    <row r="4963" spans="1:8" x14ac:dyDescent="0.25">
      <c r="A4963" s="34" t="s">
        <v>3910</v>
      </c>
      <c r="B4963" s="34"/>
      <c r="C4963" s="34" t="s">
        <v>3911</v>
      </c>
      <c r="D4963" s="53">
        <f>VLOOKUP(A4963,'Noridian DME 2023'!$B$4:$I$3360,8,FALSE)</f>
        <v>70.84</v>
      </c>
      <c r="E4963" s="53"/>
      <c r="F4963" s="34"/>
      <c r="G4963" s="53">
        <f t="shared" si="140"/>
        <v>107</v>
      </c>
      <c r="H4963" s="53"/>
    </row>
    <row r="4964" spans="1:8" x14ac:dyDescent="0.25">
      <c r="A4964" s="34" t="s">
        <v>3912</v>
      </c>
      <c r="B4964" s="34"/>
      <c r="C4964" s="34" t="s">
        <v>3913</v>
      </c>
      <c r="D4964" s="53">
        <f>VLOOKUP(A4964,'Noridian DME 2023'!$B$4:$I$3360,8,FALSE)</f>
        <v>67.3</v>
      </c>
      <c r="E4964" s="53"/>
      <c r="F4964" s="34"/>
      <c r="G4964" s="53">
        <f t="shared" si="140"/>
        <v>101</v>
      </c>
      <c r="H4964" s="53"/>
    </row>
    <row r="4965" spans="1:8" x14ac:dyDescent="0.25">
      <c r="A4965" s="34" t="s">
        <v>3914</v>
      </c>
      <c r="B4965" s="34"/>
      <c r="C4965" s="34" t="s">
        <v>3915</v>
      </c>
      <c r="D4965" s="53">
        <f>VLOOKUP(A4965,'Noridian DME 2023'!$B$4:$I$3360,8,FALSE)</f>
        <v>83.18</v>
      </c>
      <c r="E4965" s="53"/>
      <c r="F4965" s="34"/>
      <c r="G4965" s="53">
        <f t="shared" si="140"/>
        <v>125</v>
      </c>
      <c r="H4965" s="53"/>
    </row>
    <row r="4966" spans="1:8" x14ac:dyDescent="0.25">
      <c r="A4966" s="34" t="s">
        <v>3916</v>
      </c>
      <c r="B4966" s="34"/>
      <c r="C4966" s="34" t="s">
        <v>3917</v>
      </c>
      <c r="D4966" s="53">
        <f>VLOOKUP(A4966,'Noridian DME 2023'!$B$4:$I$3360,8,FALSE)</f>
        <v>83.18</v>
      </c>
      <c r="E4966" s="53"/>
      <c r="F4966" s="34"/>
      <c r="G4966" s="53">
        <f t="shared" si="140"/>
        <v>125</v>
      </c>
      <c r="H4966" s="53"/>
    </row>
    <row r="4967" spans="1:8" x14ac:dyDescent="0.25">
      <c r="A4967" s="34" t="s">
        <v>3918</v>
      </c>
      <c r="B4967" s="34"/>
      <c r="C4967" s="34" t="s">
        <v>3919</v>
      </c>
      <c r="D4967" s="53">
        <f>VLOOKUP(A4967,'Noridian DME 2023'!$B$4:$I$3360,8,FALSE)</f>
        <v>139.21</v>
      </c>
      <c r="E4967" s="53"/>
      <c r="F4967" s="34"/>
      <c r="G4967" s="53">
        <f t="shared" si="140"/>
        <v>209</v>
      </c>
      <c r="H4967" s="53"/>
    </row>
    <row r="4968" spans="1:8" x14ac:dyDescent="0.25">
      <c r="A4968" s="34" t="s">
        <v>3920</v>
      </c>
      <c r="B4968" s="34"/>
      <c r="C4968" s="34" t="s">
        <v>3921</v>
      </c>
      <c r="D4968" s="53">
        <f>VLOOKUP(A4968,'Noridian DME 2023'!$B$4:$I$3360,8,FALSE)</f>
        <v>127.52</v>
      </c>
      <c r="E4968" s="53"/>
      <c r="F4968" s="34"/>
      <c r="G4968" s="53">
        <f t="shared" si="140"/>
        <v>192</v>
      </c>
      <c r="H4968" s="53"/>
    </row>
    <row r="4969" spans="1:8" x14ac:dyDescent="0.25">
      <c r="A4969" s="34" t="s">
        <v>3922</v>
      </c>
      <c r="B4969" s="34"/>
      <c r="C4969" s="34" t="s">
        <v>3923</v>
      </c>
      <c r="D4969" s="53">
        <f>VLOOKUP(A4969,'Noridian DME 2023'!$B$4:$I$3360,8,FALSE)</f>
        <v>301.55</v>
      </c>
      <c r="E4969" s="53"/>
      <c r="F4969" s="34"/>
      <c r="G4969" s="53">
        <f t="shared" si="140"/>
        <v>453</v>
      </c>
      <c r="H4969" s="53"/>
    </row>
    <row r="4970" spans="1:8" x14ac:dyDescent="0.25">
      <c r="A4970" s="34" t="s">
        <v>3924</v>
      </c>
      <c r="B4970" s="34"/>
      <c r="C4970" s="34" t="s">
        <v>3925</v>
      </c>
      <c r="D4970" s="53">
        <f>VLOOKUP(A4970,'Noridian DME 2023'!$B$4:$I$3360,8,FALSE)</f>
        <v>202.19</v>
      </c>
      <c r="E4970" s="53"/>
      <c r="F4970" s="34"/>
      <c r="G4970" s="53">
        <f t="shared" si="140"/>
        <v>304</v>
      </c>
      <c r="H4970" s="53"/>
    </row>
    <row r="4971" spans="1:8" x14ac:dyDescent="0.25">
      <c r="A4971" s="34" t="s">
        <v>3926</v>
      </c>
      <c r="B4971" s="34"/>
      <c r="C4971" s="34" t="s">
        <v>3927</v>
      </c>
      <c r="D4971" s="53">
        <f>VLOOKUP(A4971,'Noridian DME 2023'!$B$4:$I$3360,8,FALSE)</f>
        <v>593.44000000000005</v>
      </c>
      <c r="E4971" s="53"/>
      <c r="F4971" s="34"/>
      <c r="G4971" s="53">
        <f t="shared" si="140"/>
        <v>891</v>
      </c>
      <c r="H4971" s="53"/>
    </row>
    <row r="4972" spans="1:8" x14ac:dyDescent="0.25">
      <c r="A4972" s="34" t="s">
        <v>3928</v>
      </c>
      <c r="B4972" s="34"/>
      <c r="C4972" s="34" t="s">
        <v>3929</v>
      </c>
      <c r="D4972" s="53">
        <f>VLOOKUP(A4972,'Noridian DME 2023'!$B$4:$I$3360,8,FALSE)</f>
        <v>213.2</v>
      </c>
      <c r="E4972" s="53"/>
      <c r="F4972" s="34"/>
      <c r="G4972" s="53">
        <f t="shared" si="140"/>
        <v>320</v>
      </c>
      <c r="H4972" s="53"/>
    </row>
    <row r="4973" spans="1:8" x14ac:dyDescent="0.25">
      <c r="A4973" s="34" t="s">
        <v>3930</v>
      </c>
      <c r="B4973" s="34"/>
      <c r="C4973" s="34" t="s">
        <v>3931</v>
      </c>
      <c r="D4973" s="53">
        <f>VLOOKUP(A4973,'Noridian DME 2023'!$B$4:$I$3360,8,FALSE)</f>
        <v>618.96</v>
      </c>
      <c r="E4973" s="53"/>
      <c r="F4973" s="34"/>
      <c r="G4973" s="53">
        <f t="shared" si="140"/>
        <v>929</v>
      </c>
      <c r="H4973" s="53"/>
    </row>
    <row r="4974" spans="1:8" x14ac:dyDescent="0.25">
      <c r="A4974" s="34" t="s">
        <v>3932</v>
      </c>
      <c r="B4974" s="34"/>
      <c r="C4974" s="34" t="s">
        <v>3933</v>
      </c>
      <c r="D4974" s="53">
        <f>VLOOKUP(A4974,'Noridian DME 2023'!$B$4:$I$3360,8,FALSE)</f>
        <v>12.92</v>
      </c>
      <c r="E4974" s="53"/>
      <c r="F4974" s="34"/>
      <c r="G4974" s="53">
        <f t="shared" si="140"/>
        <v>20</v>
      </c>
      <c r="H4974" s="53"/>
    </row>
    <row r="4975" spans="1:8" x14ac:dyDescent="0.25">
      <c r="A4975" s="34" t="s">
        <v>3934</v>
      </c>
      <c r="B4975" s="34"/>
      <c r="C4975" s="34" t="s">
        <v>3935</v>
      </c>
      <c r="D4975" s="53">
        <f>VLOOKUP(A4975,'Noridian DME 2023'!$B$4:$I$3360,8,FALSE)</f>
        <v>145.11000000000001</v>
      </c>
      <c r="E4975" s="53"/>
      <c r="F4975" s="34"/>
      <c r="G4975" s="53">
        <f t="shared" si="140"/>
        <v>218</v>
      </c>
      <c r="H4975" s="53"/>
    </row>
    <row r="4976" spans="1:8" x14ac:dyDescent="0.25">
      <c r="A4976" s="34" t="s">
        <v>3936</v>
      </c>
      <c r="B4976" s="34"/>
      <c r="C4976" s="34" t="s">
        <v>3937</v>
      </c>
      <c r="D4976" s="53">
        <f>VLOOKUP(A4976,'Noridian DME 2023'!$B$4:$I$3360,8,FALSE)</f>
        <v>236.19</v>
      </c>
      <c r="E4976" s="53"/>
      <c r="F4976" s="34"/>
      <c r="G4976" s="53">
        <f t="shared" si="140"/>
        <v>355</v>
      </c>
      <c r="H4976" s="53"/>
    </row>
    <row r="4977" spans="1:8" x14ac:dyDescent="0.25">
      <c r="A4977" s="34" t="s">
        <v>3938</v>
      </c>
      <c r="B4977" s="34"/>
      <c r="C4977" s="34" t="s">
        <v>3939</v>
      </c>
      <c r="D4977" s="53">
        <f>VLOOKUP(A4977,'Noridian DME 2023'!$B$4:$I$3360,8,FALSE)</f>
        <v>10.66</v>
      </c>
      <c r="E4977" s="53"/>
      <c r="F4977" s="34"/>
      <c r="G4977" s="53">
        <f t="shared" si="140"/>
        <v>16</v>
      </c>
      <c r="H4977" s="53"/>
    </row>
    <row r="4978" spans="1:8" x14ac:dyDescent="0.25">
      <c r="A4978" s="34" t="s">
        <v>3940</v>
      </c>
      <c r="B4978" s="34"/>
      <c r="C4978" s="34" t="s">
        <v>3941</v>
      </c>
      <c r="D4978" s="53">
        <f>VLOOKUP(A4978,'Noridian DME 2023'!$B$4:$I$3360,8,FALSE)</f>
        <v>11.85</v>
      </c>
      <c r="E4978" s="53"/>
      <c r="F4978" s="34"/>
      <c r="G4978" s="53">
        <f t="shared" si="140"/>
        <v>18</v>
      </c>
      <c r="H4978" s="53"/>
    </row>
    <row r="4979" spans="1:8" x14ac:dyDescent="0.25">
      <c r="A4979" s="34" t="s">
        <v>3942</v>
      </c>
      <c r="B4979" s="34"/>
      <c r="C4979" s="34" t="s">
        <v>3943</v>
      </c>
      <c r="D4979" s="53">
        <f>VLOOKUP(A4979,'Noridian DME 2023'!$B$4:$I$3360,8,FALSE)</f>
        <v>270.86</v>
      </c>
      <c r="E4979" s="53"/>
      <c r="F4979" s="34"/>
      <c r="G4979" s="53">
        <f t="shared" si="140"/>
        <v>407</v>
      </c>
      <c r="H4979" s="53"/>
    </row>
    <row r="4980" spans="1:8" x14ac:dyDescent="0.25">
      <c r="A4980" s="34" t="s">
        <v>3944</v>
      </c>
      <c r="B4980" s="34"/>
      <c r="C4980" s="34" t="s">
        <v>3945</v>
      </c>
      <c r="D4980" s="53">
        <f>VLOOKUP(A4980,'Noridian DME 2023'!$B$4:$I$3360,8,FALSE)</f>
        <v>296.36</v>
      </c>
      <c r="E4980" s="53"/>
      <c r="F4980" s="34"/>
      <c r="G4980" s="53">
        <f t="shared" si="140"/>
        <v>445</v>
      </c>
      <c r="H4980" s="53"/>
    </row>
    <row r="4981" spans="1:8" x14ac:dyDescent="0.25">
      <c r="A4981" s="34" t="s">
        <v>3946</v>
      </c>
      <c r="B4981" s="34"/>
      <c r="C4981" s="34" t="s">
        <v>3947</v>
      </c>
      <c r="D4981" s="53">
        <f>VLOOKUP(A4981,'Noridian DME 2023'!$B$4:$I$3360,8,FALSE)</f>
        <v>317.47000000000003</v>
      </c>
      <c r="E4981" s="53"/>
      <c r="F4981" s="34"/>
      <c r="G4981" s="53">
        <f t="shared" si="140"/>
        <v>477</v>
      </c>
      <c r="H4981" s="53"/>
    </row>
    <row r="4982" spans="1:8" x14ac:dyDescent="0.25">
      <c r="A4982" s="34" t="s">
        <v>3948</v>
      </c>
      <c r="B4982" s="34"/>
      <c r="C4982" s="34" t="s">
        <v>3949</v>
      </c>
      <c r="D4982" s="53">
        <f>VLOOKUP(A4982,'Noridian DME 2023'!$B$4:$I$3360,8,FALSE)</f>
        <v>123.6</v>
      </c>
      <c r="E4982" s="53"/>
      <c r="F4982" s="34"/>
      <c r="G4982" s="53">
        <f t="shared" si="140"/>
        <v>186</v>
      </c>
      <c r="H4982" s="53"/>
    </row>
    <row r="4983" spans="1:8" x14ac:dyDescent="0.25">
      <c r="A4983" s="34" t="s">
        <v>3950</v>
      </c>
      <c r="B4983" s="34"/>
      <c r="C4983" s="34" t="s">
        <v>3951</v>
      </c>
      <c r="D4983" s="53">
        <f>VLOOKUP(A4983,'Noridian DME 2023'!$B$4:$I$3360,8,FALSE)</f>
        <v>23.7</v>
      </c>
      <c r="E4983" s="53"/>
      <c r="F4983" s="34"/>
      <c r="G4983" s="53">
        <f t="shared" si="140"/>
        <v>36</v>
      </c>
      <c r="H4983" s="53"/>
    </row>
    <row r="4984" spans="1:8" x14ac:dyDescent="0.25">
      <c r="A4984" s="34" t="s">
        <v>3952</v>
      </c>
      <c r="B4984" s="34"/>
      <c r="C4984" s="34" t="s">
        <v>3953</v>
      </c>
      <c r="D4984" s="53">
        <f>VLOOKUP(A4984,'Noridian DME 2023'!$B$4:$I$3360,8,FALSE)</f>
        <v>47.04</v>
      </c>
      <c r="E4984" s="53"/>
      <c r="F4984" s="34"/>
      <c r="G4984" s="53">
        <f t="shared" si="140"/>
        <v>71</v>
      </c>
      <c r="H4984" s="53"/>
    </row>
    <row r="4985" spans="1:8" x14ac:dyDescent="0.25">
      <c r="A4985" s="34" t="s">
        <v>3954</v>
      </c>
      <c r="B4985" s="34"/>
      <c r="C4985" s="34" t="s">
        <v>3955</v>
      </c>
      <c r="D4985" s="53">
        <f>VLOOKUP(A4985,'Noridian DME 2023'!$B$4:$I$3360,8,FALSE)</f>
        <v>47.04</v>
      </c>
      <c r="E4985" s="53"/>
      <c r="F4985" s="34"/>
      <c r="G4985" s="53">
        <f t="shared" si="140"/>
        <v>71</v>
      </c>
      <c r="H4985" s="53"/>
    </row>
    <row r="4986" spans="1:8" x14ac:dyDescent="0.25">
      <c r="A4986" s="34" t="s">
        <v>3956</v>
      </c>
      <c r="B4986" s="34"/>
      <c r="C4986" s="34" t="s">
        <v>3957</v>
      </c>
      <c r="D4986" s="53">
        <f>VLOOKUP(A4986,'Noridian DME 2023'!$B$4:$I$3360,8,FALSE)</f>
        <v>123.6</v>
      </c>
      <c r="E4986" s="53"/>
      <c r="F4986" s="34"/>
      <c r="G4986" s="53">
        <f t="shared" si="140"/>
        <v>186</v>
      </c>
      <c r="H4986" s="53"/>
    </row>
    <row r="4987" spans="1:8" x14ac:dyDescent="0.25">
      <c r="A4987" s="34" t="s">
        <v>3958</v>
      </c>
      <c r="B4987" s="34"/>
      <c r="C4987" s="34" t="s">
        <v>3959</v>
      </c>
      <c r="D4987" s="53">
        <f>VLOOKUP(A4987,'Noridian DME 2023'!$B$4:$I$3360,8,FALSE)</f>
        <v>61.98</v>
      </c>
      <c r="E4987" s="53"/>
      <c r="F4987" s="34"/>
      <c r="G4987" s="53">
        <f t="shared" si="140"/>
        <v>93</v>
      </c>
      <c r="H4987" s="53"/>
    </row>
    <row r="4988" spans="1:8" x14ac:dyDescent="0.25">
      <c r="A4988" s="34" t="s">
        <v>3960</v>
      </c>
      <c r="B4988" s="34"/>
      <c r="C4988" s="34" t="s">
        <v>3961</v>
      </c>
      <c r="D4988" s="53">
        <f>VLOOKUP(A4988,'Noridian DME 2023'!$B$4:$I$3360,8,FALSE)</f>
        <v>61.98</v>
      </c>
      <c r="E4988" s="53"/>
      <c r="F4988" s="34"/>
      <c r="G4988" s="53">
        <f t="shared" si="140"/>
        <v>93</v>
      </c>
      <c r="H4988" s="53"/>
    </row>
    <row r="4989" spans="1:8" x14ac:dyDescent="0.25">
      <c r="A4989" s="34" t="s">
        <v>3962</v>
      </c>
      <c r="B4989" s="34"/>
      <c r="C4989" s="34" t="s">
        <v>3963</v>
      </c>
      <c r="D4989" s="53">
        <f>VLOOKUP(A4989,'Noridian DME 2023'!$B$4:$I$3360,8,FALSE)</f>
        <v>58.3</v>
      </c>
      <c r="E4989" s="53"/>
      <c r="F4989" s="34"/>
      <c r="G4989" s="53">
        <f t="shared" si="140"/>
        <v>88</v>
      </c>
      <c r="H4989" s="53"/>
    </row>
    <row r="4990" spans="1:8" x14ac:dyDescent="0.25">
      <c r="A4990" s="34" t="s">
        <v>3964</v>
      </c>
      <c r="B4990" s="34"/>
      <c r="C4990" s="34" t="s">
        <v>3965</v>
      </c>
      <c r="D4990" s="53">
        <f>VLOOKUP(A4990,'Noridian DME 2023'!$B$4:$I$3360,8,FALSE)</f>
        <v>58.3</v>
      </c>
      <c r="E4990" s="53"/>
      <c r="F4990" s="34"/>
      <c r="G4990" s="53">
        <f t="shared" si="140"/>
        <v>88</v>
      </c>
      <c r="H4990" s="53"/>
    </row>
    <row r="4991" spans="1:8" x14ac:dyDescent="0.25">
      <c r="A4991" s="34" t="s">
        <v>3966</v>
      </c>
      <c r="B4991" s="34"/>
      <c r="C4991" s="34" t="s">
        <v>3967</v>
      </c>
      <c r="D4991" s="53">
        <f>VLOOKUP(A4991,'Noridian DME 2023'!$B$4:$I$3360,8,FALSE)</f>
        <v>387.54</v>
      </c>
      <c r="E4991" s="53"/>
      <c r="F4991" s="34"/>
      <c r="G4991" s="53">
        <f t="shared" si="140"/>
        <v>582</v>
      </c>
      <c r="H4991" s="53"/>
    </row>
    <row r="4992" spans="1:8" x14ac:dyDescent="0.25">
      <c r="A4992" s="34" t="s">
        <v>3968</v>
      </c>
      <c r="B4992" s="34"/>
      <c r="C4992" s="34" t="s">
        <v>3969</v>
      </c>
      <c r="D4992" s="53">
        <f>VLOOKUP(A4992,'Noridian DME 2023'!$B$4:$I$3360,8,FALSE)</f>
        <v>1269.4000000000001</v>
      </c>
      <c r="E4992" s="53"/>
      <c r="F4992" s="34"/>
      <c r="G4992" s="53">
        <f t="shared" si="140"/>
        <v>1905</v>
      </c>
      <c r="H4992" s="53"/>
    </row>
    <row r="4993" spans="1:8" x14ac:dyDescent="0.25">
      <c r="A4993" s="34" t="s">
        <v>3970</v>
      </c>
      <c r="B4993" s="34"/>
      <c r="C4993" s="34" t="s">
        <v>3971</v>
      </c>
      <c r="D4993" s="53">
        <f>VLOOKUP(A4993,'Noridian DME 2023'!$B$4:$I$3360,8,FALSE)</f>
        <v>1269.4000000000001</v>
      </c>
      <c r="E4993" s="53"/>
      <c r="F4993" s="34"/>
      <c r="G4993" s="53">
        <f t="shared" si="140"/>
        <v>1905</v>
      </c>
      <c r="H4993" s="53"/>
    </row>
    <row r="4994" spans="1:8" x14ac:dyDescent="0.25">
      <c r="A4994" s="34" t="s">
        <v>3972</v>
      </c>
      <c r="B4994" s="34"/>
      <c r="C4994" s="34" t="s">
        <v>3973</v>
      </c>
      <c r="D4994" s="53">
        <f>VLOOKUP(A4994,'Noridian DME 2023'!$B$4:$I$3360,8,FALSE)</f>
        <v>152.13</v>
      </c>
      <c r="E4994" s="53"/>
      <c r="F4994" s="34"/>
      <c r="G4994" s="53">
        <f t="shared" si="140"/>
        <v>229</v>
      </c>
      <c r="H4994" s="53"/>
    </row>
    <row r="4995" spans="1:8" x14ac:dyDescent="0.25">
      <c r="A4995" s="34" t="s">
        <v>3974</v>
      </c>
      <c r="B4995" s="34"/>
      <c r="C4995" s="34" t="s">
        <v>3975</v>
      </c>
      <c r="D4995" s="53">
        <f>VLOOKUP(A4995,'Noridian DME 2023'!$B$4:$I$3360,8,FALSE)</f>
        <v>381.27</v>
      </c>
      <c r="E4995" s="53"/>
      <c r="F4995" s="34"/>
      <c r="G4995" s="53">
        <f t="shared" si="140"/>
        <v>572</v>
      </c>
      <c r="H4995" s="53"/>
    </row>
    <row r="4996" spans="1:8" x14ac:dyDescent="0.25">
      <c r="A4996" s="34" t="s">
        <v>3976</v>
      </c>
      <c r="B4996" s="34"/>
      <c r="C4996" s="34" t="s">
        <v>3977</v>
      </c>
      <c r="D4996" s="53">
        <f>VLOOKUP(A4996,'Noridian DME 2023'!$B$4:$I$3360,8,FALSE)</f>
        <v>458.77</v>
      </c>
      <c r="E4996" s="53"/>
      <c r="F4996" s="34"/>
      <c r="G4996" s="53">
        <f t="shared" si="140"/>
        <v>689</v>
      </c>
      <c r="H4996" s="53"/>
    </row>
    <row r="4997" spans="1:8" x14ac:dyDescent="0.25">
      <c r="A4997" s="34" t="s">
        <v>3978</v>
      </c>
      <c r="B4997" s="34"/>
      <c r="C4997" s="34" t="s">
        <v>3979</v>
      </c>
      <c r="D4997" s="53">
        <f>VLOOKUP(A4997,'Noridian DME 2023'!$B$4:$I$3360,8,FALSE)</f>
        <v>58.45</v>
      </c>
      <c r="E4997" s="53"/>
      <c r="F4997" s="34"/>
      <c r="G4997" s="53">
        <f t="shared" si="140"/>
        <v>88</v>
      </c>
      <c r="H4997" s="53"/>
    </row>
    <row r="4998" spans="1:8" x14ac:dyDescent="0.25">
      <c r="A4998" s="34" t="s">
        <v>3980</v>
      </c>
      <c r="B4998" s="34"/>
      <c r="C4998" s="34" t="s">
        <v>3981</v>
      </c>
      <c r="D4998" s="53">
        <f>VLOOKUP(A4998,'Noridian DME 2023'!$B$4:$I$3360,8,FALSE)</f>
        <v>536.66</v>
      </c>
      <c r="E4998" s="53"/>
      <c r="F4998" s="34"/>
      <c r="G4998" s="53">
        <f t="shared" si="140"/>
        <v>805</v>
      </c>
      <c r="H4998" s="53"/>
    </row>
    <row r="4999" spans="1:8" x14ac:dyDescent="0.25">
      <c r="A4999" s="34" t="s">
        <v>3982</v>
      </c>
      <c r="B4999" s="34"/>
      <c r="C4999" s="34" t="s">
        <v>3983</v>
      </c>
      <c r="D4999" s="53">
        <f>VLOOKUP(A4999,'Noridian DME 2023'!$B$4:$I$3360,8,FALSE)</f>
        <v>1413.84</v>
      </c>
      <c r="E4999" s="53"/>
      <c r="F4999" s="34"/>
      <c r="G4999" s="53">
        <f t="shared" si="140"/>
        <v>2121</v>
      </c>
      <c r="H4999" s="53"/>
    </row>
    <row r="5000" spans="1:8" x14ac:dyDescent="0.25">
      <c r="A5000" s="34" t="s">
        <v>3984</v>
      </c>
      <c r="B5000" s="34"/>
      <c r="C5000" s="34" t="s">
        <v>3985</v>
      </c>
      <c r="D5000" s="53">
        <f>VLOOKUP(A5000,'Noridian DME 2023'!$B$4:$I$3360,8,FALSE)</f>
        <v>49.12</v>
      </c>
      <c r="E5000" s="53"/>
      <c r="F5000" s="34"/>
      <c r="G5000" s="53">
        <f t="shared" si="140"/>
        <v>74</v>
      </c>
      <c r="H5000" s="53"/>
    </row>
    <row r="5001" spans="1:8" x14ac:dyDescent="0.25">
      <c r="A5001" s="34" t="s">
        <v>3986</v>
      </c>
      <c r="B5001" s="34"/>
      <c r="C5001" s="34" t="s">
        <v>3987</v>
      </c>
      <c r="D5001" s="53">
        <f>VLOOKUP(A5001,'Noridian DME 2023'!$B$4:$I$3360,8,FALSE)</f>
        <v>0</v>
      </c>
      <c r="E5001" s="53"/>
      <c r="F5001" s="34"/>
      <c r="G5001" s="53">
        <f t="shared" si="140"/>
        <v>0</v>
      </c>
      <c r="H5001" s="53"/>
    </row>
    <row r="5002" spans="1:8" x14ac:dyDescent="0.25">
      <c r="A5002" s="34" t="s">
        <v>3988</v>
      </c>
      <c r="B5002" s="34"/>
      <c r="C5002" s="34" t="s">
        <v>3989</v>
      </c>
      <c r="D5002" s="53">
        <f>VLOOKUP(A5002,'Noridian DME 2023'!$B$4:$I$3360,8,FALSE)</f>
        <v>0</v>
      </c>
      <c r="E5002" s="53"/>
      <c r="F5002" s="34"/>
      <c r="G5002" s="53">
        <f t="shared" si="140"/>
        <v>0</v>
      </c>
      <c r="H5002" s="53"/>
    </row>
    <row r="5003" spans="1:8" x14ac:dyDescent="0.25">
      <c r="A5003" s="34" t="s">
        <v>3990</v>
      </c>
      <c r="B5003" s="34"/>
      <c r="C5003" s="34" t="s">
        <v>3991</v>
      </c>
      <c r="D5003" s="53">
        <f>VLOOKUP(A5003,'Noridian DME 2023'!$B$4:$I$3360,8,FALSE)</f>
        <v>145.97</v>
      </c>
      <c r="E5003" s="53"/>
      <c r="F5003" s="34"/>
      <c r="G5003" s="53">
        <f t="shared" si="140"/>
        <v>219</v>
      </c>
      <c r="H5003" s="53"/>
    </row>
    <row r="5004" spans="1:8" x14ac:dyDescent="0.25">
      <c r="A5004" s="34" t="s">
        <v>3992</v>
      </c>
      <c r="B5004" s="34"/>
      <c r="C5004" s="34" t="s">
        <v>3993</v>
      </c>
      <c r="D5004" s="53">
        <f>VLOOKUP(A5004,'Noridian DME 2023'!$B$4:$I$3360,8,FALSE)</f>
        <v>66.680000000000007</v>
      </c>
      <c r="E5004" s="53"/>
      <c r="F5004" s="34"/>
      <c r="G5004" s="53">
        <f t="shared" si="140"/>
        <v>101</v>
      </c>
      <c r="H5004" s="53"/>
    </row>
    <row r="5005" spans="1:8" x14ac:dyDescent="0.25">
      <c r="A5005" s="34" t="s">
        <v>3994</v>
      </c>
      <c r="B5005" s="34"/>
      <c r="C5005" s="34" t="s">
        <v>3995</v>
      </c>
      <c r="D5005" s="53">
        <f>VLOOKUP(A5005,'Noridian DME 2023'!$B$4:$I$3360,8,FALSE)</f>
        <v>167.09</v>
      </c>
      <c r="E5005" s="53"/>
      <c r="F5005" s="34"/>
      <c r="G5005" s="53">
        <f t="shared" si="140"/>
        <v>251</v>
      </c>
      <c r="H5005" s="53"/>
    </row>
    <row r="5006" spans="1:8" x14ac:dyDescent="0.25">
      <c r="A5006" s="34" t="s">
        <v>3996</v>
      </c>
      <c r="B5006" s="34"/>
      <c r="C5006" s="34" t="s">
        <v>3997</v>
      </c>
      <c r="D5006" s="53">
        <f>VLOOKUP(A5006,'Noridian DME 2023'!$B$4:$I$3360,8,FALSE)</f>
        <v>91.04</v>
      </c>
      <c r="E5006" s="53"/>
      <c r="F5006" s="34"/>
      <c r="G5006" s="53">
        <f t="shared" si="140"/>
        <v>137</v>
      </c>
      <c r="H5006" s="53"/>
    </row>
    <row r="5007" spans="1:8" x14ac:dyDescent="0.25">
      <c r="A5007" s="34" t="s">
        <v>3998</v>
      </c>
      <c r="B5007" s="34"/>
      <c r="C5007" s="34" t="s">
        <v>3999</v>
      </c>
      <c r="D5007" s="53">
        <f>VLOOKUP(A5007,'Noridian DME 2023'!$B$4:$I$3360,8,FALSE)</f>
        <v>204.42</v>
      </c>
      <c r="E5007" s="53"/>
      <c r="F5007" s="34"/>
      <c r="G5007" s="53">
        <f t="shared" si="140"/>
        <v>307</v>
      </c>
      <c r="H5007" s="53"/>
    </row>
    <row r="5008" spans="1:8" x14ac:dyDescent="0.25">
      <c r="A5008" s="34" t="s">
        <v>4000</v>
      </c>
      <c r="B5008" s="34"/>
      <c r="C5008" s="34" t="s">
        <v>4001</v>
      </c>
      <c r="D5008" s="53">
        <f>VLOOKUP(A5008,'Noridian DME 2023'!$B$4:$I$3360,8,FALSE)</f>
        <v>53.39</v>
      </c>
      <c r="E5008" s="53"/>
      <c r="F5008" s="34"/>
      <c r="G5008" s="53">
        <f t="shared" si="140"/>
        <v>81</v>
      </c>
      <c r="H5008" s="53"/>
    </row>
    <row r="5009" spans="1:8" x14ac:dyDescent="0.25">
      <c r="A5009" s="34" t="s">
        <v>4002</v>
      </c>
      <c r="B5009" s="34"/>
      <c r="C5009" s="34" t="s">
        <v>4003</v>
      </c>
      <c r="D5009" s="53">
        <f>VLOOKUP(A5009,'Noridian DME 2023'!$B$4:$I$3360,8,FALSE)</f>
        <v>9.99</v>
      </c>
      <c r="E5009" s="53"/>
      <c r="F5009" s="34"/>
      <c r="G5009" s="53">
        <f t="shared" si="140"/>
        <v>15</v>
      </c>
      <c r="H5009" s="53"/>
    </row>
    <row r="5010" spans="1:8" x14ac:dyDescent="0.25">
      <c r="A5010" s="34" t="s">
        <v>4004</v>
      </c>
      <c r="B5010" s="34"/>
      <c r="C5010" s="34" t="s">
        <v>4005</v>
      </c>
      <c r="D5010" s="53">
        <f>VLOOKUP(A5010,'Noridian DME 2023'!$B$4:$I$3360,8,FALSE)</f>
        <v>35.85</v>
      </c>
      <c r="E5010" s="53"/>
      <c r="F5010" s="34"/>
      <c r="G5010" s="53">
        <f t="shared" si="140"/>
        <v>54</v>
      </c>
      <c r="H5010" s="53"/>
    </row>
    <row r="5011" spans="1:8" x14ac:dyDescent="0.25">
      <c r="A5011" s="34" t="s">
        <v>4006</v>
      </c>
      <c r="B5011" s="34"/>
      <c r="C5011" s="34" t="s">
        <v>4007</v>
      </c>
      <c r="D5011" s="53">
        <f>VLOOKUP(A5011,'Noridian DME 2023'!$B$4:$I$3360,8,FALSE)</f>
        <v>50.48</v>
      </c>
      <c r="E5011" s="53"/>
      <c r="F5011" s="34"/>
      <c r="G5011" s="53">
        <f t="shared" si="140"/>
        <v>76</v>
      </c>
      <c r="H5011" s="53"/>
    </row>
    <row r="5012" spans="1:8" x14ac:dyDescent="0.25">
      <c r="A5012" s="34" t="s">
        <v>4008</v>
      </c>
      <c r="B5012" s="34"/>
      <c r="C5012" s="34" t="s">
        <v>4009</v>
      </c>
      <c r="D5012" s="53">
        <f>VLOOKUP(A5012,'Noridian DME 2023'!$B$4:$I$3360,8,FALSE)</f>
        <v>136.69</v>
      </c>
      <c r="E5012" s="53"/>
      <c r="F5012" s="34"/>
      <c r="G5012" s="53">
        <f t="shared" si="140"/>
        <v>206</v>
      </c>
      <c r="H5012" s="53"/>
    </row>
    <row r="5013" spans="1:8" x14ac:dyDescent="0.25">
      <c r="A5013" s="34" t="s">
        <v>4010</v>
      </c>
      <c r="B5013" s="34"/>
      <c r="C5013" s="34" t="s">
        <v>4011</v>
      </c>
      <c r="D5013" s="53">
        <f>VLOOKUP(A5013,'Noridian DME 2023'!$B$4:$I$3360,8,FALSE)</f>
        <v>153.35</v>
      </c>
      <c r="E5013" s="53"/>
      <c r="F5013" s="34"/>
      <c r="G5013" s="53">
        <f t="shared" si="140"/>
        <v>231</v>
      </c>
      <c r="H5013" s="53"/>
    </row>
    <row r="5014" spans="1:8" x14ac:dyDescent="0.25">
      <c r="A5014" s="34" t="s">
        <v>4012</v>
      </c>
      <c r="B5014" s="34"/>
      <c r="C5014" s="34" t="s">
        <v>4013</v>
      </c>
      <c r="D5014" s="53">
        <f>VLOOKUP(A5014,'Noridian DME 2023'!$B$4:$I$3360,8,FALSE)</f>
        <v>35.96</v>
      </c>
      <c r="E5014" s="53"/>
      <c r="F5014" s="34"/>
      <c r="G5014" s="53">
        <f t="shared" ref="G5014:G5077" si="141">ROUNDUP(D5014*$R$2,0)</f>
        <v>54</v>
      </c>
      <c r="H5014" s="53"/>
    </row>
    <row r="5015" spans="1:8" x14ac:dyDescent="0.25">
      <c r="A5015" s="34" t="s">
        <v>4014</v>
      </c>
      <c r="B5015" s="34"/>
      <c r="C5015" s="34" t="s">
        <v>4015</v>
      </c>
      <c r="D5015" s="53">
        <f>VLOOKUP(A5015,'Noridian DME 2023'!$B$4:$I$3360,8,FALSE)</f>
        <v>58.55</v>
      </c>
      <c r="E5015" s="53"/>
      <c r="F5015" s="34"/>
      <c r="G5015" s="53">
        <f t="shared" si="141"/>
        <v>88</v>
      </c>
      <c r="H5015" s="53"/>
    </row>
    <row r="5016" spans="1:8" x14ac:dyDescent="0.25">
      <c r="A5016" s="34" t="s">
        <v>4016</v>
      </c>
      <c r="B5016" s="34"/>
      <c r="C5016" s="34" t="s">
        <v>4017</v>
      </c>
      <c r="D5016" s="53">
        <f>VLOOKUP(A5016,'Noridian DME 2023'!$B$4:$I$3360,8,FALSE)</f>
        <v>63.24</v>
      </c>
      <c r="E5016" s="53"/>
      <c r="F5016" s="34"/>
      <c r="G5016" s="53">
        <f t="shared" si="141"/>
        <v>95</v>
      </c>
      <c r="H5016" s="53"/>
    </row>
    <row r="5017" spans="1:8" x14ac:dyDescent="0.25">
      <c r="A5017" s="34" t="s">
        <v>4018</v>
      </c>
      <c r="B5017" s="34"/>
      <c r="C5017" s="34" t="s">
        <v>4019</v>
      </c>
      <c r="D5017" s="53">
        <f>VLOOKUP(A5017,'Noridian DME 2023'!$B$4:$I$3360,8,FALSE)</f>
        <v>39.25</v>
      </c>
      <c r="E5017" s="53"/>
      <c r="F5017" s="34"/>
      <c r="G5017" s="53">
        <f t="shared" si="141"/>
        <v>59</v>
      </c>
      <c r="H5017" s="53"/>
    </row>
    <row r="5018" spans="1:8" x14ac:dyDescent="0.25">
      <c r="A5018" s="34" t="s">
        <v>4020</v>
      </c>
      <c r="B5018" s="34"/>
      <c r="C5018" s="34" t="s">
        <v>4021</v>
      </c>
      <c r="D5018" s="53">
        <f>VLOOKUP(A5018,'Noridian DME 2023'!$B$4:$I$3360,8,FALSE)</f>
        <v>35.130000000000003</v>
      </c>
      <c r="E5018" s="53"/>
      <c r="F5018" s="34"/>
      <c r="G5018" s="53">
        <f t="shared" si="141"/>
        <v>53</v>
      </c>
      <c r="H5018" s="53"/>
    </row>
    <row r="5019" spans="1:8" x14ac:dyDescent="0.25">
      <c r="A5019" s="34" t="s">
        <v>4022</v>
      </c>
      <c r="B5019" s="34"/>
      <c r="C5019" s="34" t="s">
        <v>4023</v>
      </c>
      <c r="D5019" s="53">
        <f>VLOOKUP(A5019,'Noridian DME 2023'!$B$4:$I$3360,8,FALSE)</f>
        <v>25.94</v>
      </c>
      <c r="E5019" s="53"/>
      <c r="F5019" s="34"/>
      <c r="G5019" s="53">
        <f t="shared" si="141"/>
        <v>39</v>
      </c>
      <c r="H5019" s="53"/>
    </row>
    <row r="5020" spans="1:8" x14ac:dyDescent="0.25">
      <c r="A5020" s="34" t="s">
        <v>4024</v>
      </c>
      <c r="B5020" s="34"/>
      <c r="C5020" s="34" t="s">
        <v>4025</v>
      </c>
      <c r="D5020" s="53">
        <f>VLOOKUP(A5020,'Noridian DME 2023'!$B$4:$I$3360,8,FALSE)</f>
        <v>88.86</v>
      </c>
      <c r="E5020" s="53"/>
      <c r="F5020" s="34"/>
      <c r="G5020" s="53">
        <f t="shared" si="141"/>
        <v>134</v>
      </c>
      <c r="H5020" s="53"/>
    </row>
    <row r="5021" spans="1:8" x14ac:dyDescent="0.25">
      <c r="A5021" s="34" t="s">
        <v>4026</v>
      </c>
      <c r="B5021" s="34"/>
      <c r="C5021" s="34" t="s">
        <v>4027</v>
      </c>
      <c r="D5021" s="53">
        <f>VLOOKUP(A5021,'Noridian DME 2023'!$B$4:$I$3360,8,FALSE)</f>
        <v>316.31</v>
      </c>
      <c r="E5021" s="53"/>
      <c r="F5021" s="34"/>
      <c r="G5021" s="53">
        <f t="shared" si="141"/>
        <v>475</v>
      </c>
      <c r="H5021" s="53"/>
    </row>
    <row r="5022" spans="1:8" x14ac:dyDescent="0.25">
      <c r="A5022" s="34" t="s">
        <v>4028</v>
      </c>
      <c r="B5022" s="34"/>
      <c r="C5022" s="34" t="s">
        <v>4029</v>
      </c>
      <c r="D5022" s="53">
        <f>VLOOKUP(A5022,'Noridian DME 2023'!$B$4:$I$3360,8,FALSE)</f>
        <v>560.59</v>
      </c>
      <c r="E5022" s="53"/>
      <c r="F5022" s="34"/>
      <c r="G5022" s="53">
        <f t="shared" si="141"/>
        <v>841</v>
      </c>
      <c r="H5022" s="53"/>
    </row>
    <row r="5023" spans="1:8" x14ac:dyDescent="0.25">
      <c r="A5023" s="34" t="s">
        <v>4030</v>
      </c>
      <c r="B5023" s="34"/>
      <c r="C5023" s="34" t="s">
        <v>4031</v>
      </c>
      <c r="D5023" s="53">
        <f>VLOOKUP(A5023,'Noridian DME 2023'!$B$4:$I$3360,8,FALSE)</f>
        <v>404.33</v>
      </c>
      <c r="E5023" s="53"/>
      <c r="F5023" s="34"/>
      <c r="G5023" s="53">
        <f t="shared" si="141"/>
        <v>607</v>
      </c>
      <c r="H5023" s="53"/>
    </row>
    <row r="5024" spans="1:8" x14ac:dyDescent="0.25">
      <c r="A5024" s="34" t="s">
        <v>4032</v>
      </c>
      <c r="B5024" s="34"/>
      <c r="C5024" s="34" t="s">
        <v>4033</v>
      </c>
      <c r="D5024" s="53">
        <f>VLOOKUP(A5024,'Noridian DME 2023'!$B$4:$I$3360,8,FALSE)</f>
        <v>326.12</v>
      </c>
      <c r="E5024" s="53"/>
      <c r="F5024" s="34"/>
      <c r="G5024" s="53">
        <f t="shared" si="141"/>
        <v>490</v>
      </c>
      <c r="H5024" s="53"/>
    </row>
    <row r="5025" spans="1:8" x14ac:dyDescent="0.25">
      <c r="A5025" s="34" t="s">
        <v>4034</v>
      </c>
      <c r="B5025" s="34"/>
      <c r="C5025" s="34" t="s">
        <v>4035</v>
      </c>
      <c r="D5025" s="53">
        <f>VLOOKUP(A5025,'Noridian DME 2023'!$B$4:$I$3360,8,FALSE)</f>
        <v>0</v>
      </c>
      <c r="E5025" s="53"/>
      <c r="F5025" s="34"/>
      <c r="G5025" s="53">
        <f t="shared" si="141"/>
        <v>0</v>
      </c>
      <c r="H5025" s="53"/>
    </row>
    <row r="5026" spans="1:8" x14ac:dyDescent="0.25">
      <c r="A5026" s="34" t="s">
        <v>4036</v>
      </c>
      <c r="B5026" s="34"/>
      <c r="C5026" s="34" t="s">
        <v>4037</v>
      </c>
      <c r="D5026" s="53">
        <f>VLOOKUP(A5026,'Noridian DME 2023'!$B$4:$I$3360,8,FALSE)</f>
        <v>116.27</v>
      </c>
      <c r="E5026" s="53"/>
      <c r="F5026" s="34"/>
      <c r="G5026" s="53">
        <f t="shared" si="141"/>
        <v>175</v>
      </c>
      <c r="H5026" s="53"/>
    </row>
    <row r="5027" spans="1:8" x14ac:dyDescent="0.25">
      <c r="A5027" s="34" t="s">
        <v>4038</v>
      </c>
      <c r="B5027" s="34"/>
      <c r="C5027" s="34" t="s">
        <v>4039</v>
      </c>
      <c r="D5027" s="53">
        <f>VLOOKUP(A5027,'Noridian DME 2023'!$B$4:$I$3360,8,FALSE)</f>
        <v>99.97</v>
      </c>
      <c r="E5027" s="53"/>
      <c r="F5027" s="34"/>
      <c r="G5027" s="53">
        <f t="shared" si="141"/>
        <v>150</v>
      </c>
      <c r="H5027" s="53"/>
    </row>
    <row r="5028" spans="1:8" x14ac:dyDescent="0.25">
      <c r="A5028" s="34" t="s">
        <v>4040</v>
      </c>
      <c r="B5028" s="34"/>
      <c r="C5028" s="34" t="s">
        <v>4041</v>
      </c>
      <c r="D5028" s="53">
        <f>VLOOKUP(A5028,'Noridian DME 2023'!$B$4:$I$3360,8,FALSE)</f>
        <v>308.52</v>
      </c>
      <c r="E5028" s="53"/>
      <c r="F5028" s="34"/>
      <c r="G5028" s="53">
        <f t="shared" si="141"/>
        <v>463</v>
      </c>
      <c r="H5028" s="53"/>
    </row>
    <row r="5029" spans="1:8" x14ac:dyDescent="0.25">
      <c r="A5029" s="34" t="s">
        <v>4042</v>
      </c>
      <c r="B5029" s="34"/>
      <c r="C5029" s="34" t="s">
        <v>4043</v>
      </c>
      <c r="D5029" s="53" t="e">
        <f>VLOOKUP(A5029,'Noridian DME 2023'!$B$4:$I$3360,8,FALSE)</f>
        <v>#N/A</v>
      </c>
      <c r="E5029" s="53"/>
      <c r="F5029" s="34"/>
      <c r="G5029" s="53" t="e">
        <f t="shared" si="141"/>
        <v>#N/A</v>
      </c>
      <c r="H5029" s="53"/>
    </row>
    <row r="5030" spans="1:8" x14ac:dyDescent="0.25">
      <c r="A5030" s="34" t="s">
        <v>4044</v>
      </c>
      <c r="B5030" s="34"/>
      <c r="C5030" s="34" t="s">
        <v>4045</v>
      </c>
      <c r="D5030" s="53">
        <f>VLOOKUP(A5030,'Noridian DME 2023'!$B$4:$I$3360,8,FALSE)</f>
        <v>308.52</v>
      </c>
      <c r="E5030" s="53"/>
      <c r="F5030" s="34"/>
      <c r="G5030" s="53">
        <f t="shared" si="141"/>
        <v>463</v>
      </c>
      <c r="H5030" s="53"/>
    </row>
    <row r="5031" spans="1:8" x14ac:dyDescent="0.25">
      <c r="A5031" s="34" t="s">
        <v>4046</v>
      </c>
      <c r="B5031" s="34"/>
      <c r="C5031" s="34" t="s">
        <v>4047</v>
      </c>
      <c r="D5031" s="53">
        <f>VLOOKUP(A5031,'Noridian DME 2023'!$B$4:$I$3360,8,FALSE)</f>
        <v>81.66</v>
      </c>
      <c r="E5031" s="53"/>
      <c r="F5031" s="34"/>
      <c r="G5031" s="53">
        <f t="shared" si="141"/>
        <v>123</v>
      </c>
      <c r="H5031" s="53"/>
    </row>
    <row r="5032" spans="1:8" x14ac:dyDescent="0.25">
      <c r="A5032" s="34" t="s">
        <v>4048</v>
      </c>
      <c r="B5032" s="34"/>
      <c r="C5032" s="34" t="s">
        <v>4049</v>
      </c>
      <c r="D5032" s="53">
        <f>VLOOKUP(A5032,'Noridian DME 2023'!$B$4:$I$3360,8,FALSE)</f>
        <v>126.93</v>
      </c>
      <c r="E5032" s="53"/>
      <c r="F5032" s="34"/>
      <c r="G5032" s="53">
        <f t="shared" si="141"/>
        <v>191</v>
      </c>
      <c r="H5032" s="53"/>
    </row>
    <row r="5033" spans="1:8" x14ac:dyDescent="0.25">
      <c r="A5033" s="34" t="s">
        <v>4050</v>
      </c>
      <c r="B5033" s="34"/>
      <c r="C5033" s="34" t="s">
        <v>4051</v>
      </c>
      <c r="D5033" s="53">
        <f>VLOOKUP(A5033,'Noridian DME 2023'!$B$4:$I$3360,8,FALSE)</f>
        <v>1148.9000000000001</v>
      </c>
      <c r="E5033" s="53"/>
      <c r="F5033" s="34"/>
      <c r="G5033" s="53">
        <f t="shared" si="141"/>
        <v>1724</v>
      </c>
      <c r="H5033" s="53"/>
    </row>
    <row r="5034" spans="1:8" x14ac:dyDescent="0.25">
      <c r="A5034" s="34" t="s">
        <v>4052</v>
      </c>
      <c r="B5034" s="34"/>
      <c r="C5034" s="34" t="s">
        <v>4053</v>
      </c>
      <c r="D5034" s="53">
        <f>VLOOKUP(A5034,'Noridian DME 2023'!$B$4:$I$3360,8,FALSE)</f>
        <v>126.1</v>
      </c>
      <c r="E5034" s="53"/>
      <c r="F5034" s="34"/>
      <c r="G5034" s="53">
        <f t="shared" si="141"/>
        <v>190</v>
      </c>
      <c r="H5034" s="53"/>
    </row>
    <row r="5035" spans="1:8" x14ac:dyDescent="0.25">
      <c r="A5035" s="34" t="s">
        <v>4054</v>
      </c>
      <c r="B5035" s="34"/>
      <c r="C5035" s="34" t="s">
        <v>4055</v>
      </c>
      <c r="D5035" s="53">
        <f>VLOOKUP(A5035,'Noridian DME 2023'!$B$4:$I$3360,8,FALSE)</f>
        <v>126.1</v>
      </c>
      <c r="E5035" s="53"/>
      <c r="F5035" s="34"/>
      <c r="G5035" s="53">
        <f t="shared" si="141"/>
        <v>190</v>
      </c>
      <c r="H5035" s="53"/>
    </row>
    <row r="5036" spans="1:8" x14ac:dyDescent="0.25">
      <c r="A5036" s="34" t="s">
        <v>4056</v>
      </c>
      <c r="B5036" s="34"/>
      <c r="C5036" s="34" t="s">
        <v>4057</v>
      </c>
      <c r="D5036" s="53">
        <f>VLOOKUP(A5036,'Noridian DME 2023'!$B$4:$I$3360,8,FALSE)</f>
        <v>869.92</v>
      </c>
      <c r="E5036" s="53"/>
      <c r="F5036" s="34"/>
      <c r="G5036" s="53">
        <f t="shared" si="141"/>
        <v>1305</v>
      </c>
      <c r="H5036" s="53"/>
    </row>
    <row r="5037" spans="1:8" x14ac:dyDescent="0.25">
      <c r="A5037" s="34" t="s">
        <v>4058</v>
      </c>
      <c r="B5037" s="34"/>
      <c r="C5037" s="34" t="s">
        <v>4059</v>
      </c>
      <c r="D5037" s="53">
        <f>VLOOKUP(A5037,'Noridian DME 2023'!$B$4:$I$3360,8,FALSE)</f>
        <v>1221.3599999999999</v>
      </c>
      <c r="E5037" s="53"/>
      <c r="F5037" s="34"/>
      <c r="G5037" s="53">
        <f t="shared" si="141"/>
        <v>1833</v>
      </c>
      <c r="H5037" s="53"/>
    </row>
    <row r="5038" spans="1:8" x14ac:dyDescent="0.25">
      <c r="A5038" s="34" t="s">
        <v>4060</v>
      </c>
      <c r="B5038" s="34"/>
      <c r="C5038" s="34" t="s">
        <v>4061</v>
      </c>
      <c r="D5038" s="53">
        <f>VLOOKUP(A5038,'Noridian DME 2023'!$B$4:$I$3360,8,FALSE)</f>
        <v>5992.71</v>
      </c>
      <c r="E5038" s="53"/>
      <c r="F5038" s="34"/>
      <c r="G5038" s="53">
        <f t="shared" si="141"/>
        <v>8990</v>
      </c>
      <c r="H5038" s="53"/>
    </row>
    <row r="5039" spans="1:8" x14ac:dyDescent="0.25">
      <c r="A5039" s="34" t="s">
        <v>4062</v>
      </c>
      <c r="B5039" s="34"/>
      <c r="C5039" s="34" t="s">
        <v>4063</v>
      </c>
      <c r="D5039" s="53">
        <f>VLOOKUP(A5039,'Noridian DME 2023'!$B$4:$I$3360,8,FALSE)</f>
        <v>139.04</v>
      </c>
      <c r="E5039" s="53"/>
      <c r="F5039" s="34"/>
      <c r="G5039" s="53">
        <f t="shared" si="141"/>
        <v>209</v>
      </c>
      <c r="H5039" s="53"/>
    </row>
    <row r="5040" spans="1:8" x14ac:dyDescent="0.25">
      <c r="A5040" s="34" t="s">
        <v>4064</v>
      </c>
      <c r="B5040" s="34"/>
      <c r="C5040" s="34" t="s">
        <v>4065</v>
      </c>
      <c r="D5040" s="53">
        <f>VLOOKUP(A5040,'Noridian DME 2023'!$B$4:$I$3360,8,FALSE)</f>
        <v>76.849999999999994</v>
      </c>
      <c r="E5040" s="53"/>
      <c r="F5040" s="34"/>
      <c r="G5040" s="53">
        <f t="shared" si="141"/>
        <v>116</v>
      </c>
      <c r="H5040" s="53"/>
    </row>
    <row r="5041" spans="1:8" x14ac:dyDescent="0.25">
      <c r="A5041" s="34" t="s">
        <v>4066</v>
      </c>
      <c r="B5041" s="34"/>
      <c r="C5041" s="34" t="s">
        <v>4067</v>
      </c>
      <c r="D5041" s="53">
        <f>VLOOKUP(A5041,'Noridian DME 2023'!$B$4:$I$3360,8,FALSE)</f>
        <v>72.19</v>
      </c>
      <c r="E5041" s="53"/>
      <c r="F5041" s="34"/>
      <c r="G5041" s="53">
        <f t="shared" si="141"/>
        <v>109</v>
      </c>
      <c r="H5041" s="53"/>
    </row>
    <row r="5042" spans="1:8" x14ac:dyDescent="0.25">
      <c r="A5042" s="34" t="s">
        <v>4068</v>
      </c>
      <c r="B5042" s="34"/>
      <c r="C5042" s="34" t="s">
        <v>4069</v>
      </c>
      <c r="D5042" s="53">
        <f>VLOOKUP(A5042,'Noridian DME 2023'!$B$4:$I$3360,8,FALSE)</f>
        <v>212.45</v>
      </c>
      <c r="E5042" s="53"/>
      <c r="F5042" s="34"/>
      <c r="G5042" s="53">
        <f t="shared" si="141"/>
        <v>319</v>
      </c>
      <c r="H5042" s="53"/>
    </row>
    <row r="5043" spans="1:8" x14ac:dyDescent="0.25">
      <c r="A5043" s="34" t="s">
        <v>4070</v>
      </c>
      <c r="B5043" s="34"/>
      <c r="C5043" s="34" t="s">
        <v>4071</v>
      </c>
      <c r="D5043" s="53">
        <f>VLOOKUP(A5043,'Noridian DME 2023'!$B$4:$I$3360,8,FALSE)</f>
        <v>154.86000000000001</v>
      </c>
      <c r="E5043" s="53"/>
      <c r="F5043" s="34"/>
      <c r="G5043" s="53">
        <f t="shared" si="141"/>
        <v>233</v>
      </c>
      <c r="H5043" s="53"/>
    </row>
    <row r="5044" spans="1:8" x14ac:dyDescent="0.25">
      <c r="A5044" s="34" t="s">
        <v>4072</v>
      </c>
      <c r="B5044" s="34"/>
      <c r="C5044" s="34" t="s">
        <v>4073</v>
      </c>
      <c r="D5044" s="53">
        <f>VLOOKUP(A5044,'Noridian DME 2023'!$B$4:$I$3360,8,FALSE)</f>
        <v>183.65</v>
      </c>
      <c r="E5044" s="53"/>
      <c r="F5044" s="34"/>
      <c r="G5044" s="53">
        <f t="shared" si="141"/>
        <v>276</v>
      </c>
      <c r="H5044" s="53"/>
    </row>
    <row r="5045" spans="1:8" x14ac:dyDescent="0.25">
      <c r="A5045" s="34" t="s">
        <v>4074</v>
      </c>
      <c r="B5045" s="34"/>
      <c r="C5045" s="34" t="s">
        <v>4075</v>
      </c>
      <c r="D5045" s="53">
        <f>VLOOKUP(A5045,'Noridian DME 2023'!$B$4:$I$3360,8,FALSE)</f>
        <v>430.57</v>
      </c>
      <c r="E5045" s="53"/>
      <c r="F5045" s="34"/>
      <c r="G5045" s="53">
        <f t="shared" si="141"/>
        <v>646</v>
      </c>
      <c r="H5045" s="53"/>
    </row>
    <row r="5046" spans="1:8" x14ac:dyDescent="0.25">
      <c r="A5046" s="34" t="s">
        <v>4076</v>
      </c>
      <c r="B5046" s="34"/>
      <c r="C5046" s="34" t="s">
        <v>4077</v>
      </c>
      <c r="D5046" s="53">
        <f>VLOOKUP(A5046,'Noridian DME 2023'!$B$4:$I$3360,8,FALSE)</f>
        <v>499.49</v>
      </c>
      <c r="E5046" s="53"/>
      <c r="F5046" s="34"/>
      <c r="G5046" s="53">
        <f t="shared" si="141"/>
        <v>750</v>
      </c>
      <c r="H5046" s="53"/>
    </row>
    <row r="5047" spans="1:8" x14ac:dyDescent="0.25">
      <c r="A5047" s="34" t="s">
        <v>4078</v>
      </c>
      <c r="B5047" s="34"/>
      <c r="C5047" s="34" t="s">
        <v>4079</v>
      </c>
      <c r="D5047" s="53">
        <f>VLOOKUP(A5047,'Noridian DME 2023'!$B$4:$I$3360,8,FALSE)</f>
        <v>231.48</v>
      </c>
      <c r="E5047" s="53"/>
      <c r="F5047" s="34"/>
      <c r="G5047" s="53">
        <f t="shared" si="141"/>
        <v>348</v>
      </c>
      <c r="H5047" s="53"/>
    </row>
    <row r="5048" spans="1:8" x14ac:dyDescent="0.25">
      <c r="A5048" s="34" t="s">
        <v>4080</v>
      </c>
      <c r="B5048" s="34"/>
      <c r="C5048" s="34" t="s">
        <v>4081</v>
      </c>
      <c r="D5048" s="53">
        <f>VLOOKUP(A5048,'Noridian DME 2023'!$B$4:$I$3360,8,FALSE)</f>
        <v>1629.4</v>
      </c>
      <c r="E5048" s="53"/>
      <c r="F5048" s="34"/>
      <c r="G5048" s="53">
        <f t="shared" si="141"/>
        <v>2445</v>
      </c>
      <c r="H5048" s="53"/>
    </row>
    <row r="5049" spans="1:8" x14ac:dyDescent="0.25">
      <c r="A5049" s="34" t="s">
        <v>4082</v>
      </c>
      <c r="B5049" s="34"/>
      <c r="C5049" s="34" t="s">
        <v>4083</v>
      </c>
      <c r="D5049" s="53">
        <f>VLOOKUP(A5049,'Noridian DME 2023'!$B$4:$I$3360,8,FALSE)</f>
        <v>552.37</v>
      </c>
      <c r="E5049" s="53"/>
      <c r="F5049" s="34"/>
      <c r="G5049" s="53">
        <f t="shared" si="141"/>
        <v>829</v>
      </c>
      <c r="H5049" s="53"/>
    </row>
    <row r="5050" spans="1:8" x14ac:dyDescent="0.25">
      <c r="A5050" s="34" t="s">
        <v>4084</v>
      </c>
      <c r="B5050" s="34"/>
      <c r="C5050" s="34" t="s">
        <v>4085</v>
      </c>
      <c r="D5050" s="53">
        <f>VLOOKUP(A5050,'Noridian DME 2023'!$B$4:$I$3360,8,FALSE)</f>
        <v>429.17</v>
      </c>
      <c r="E5050" s="53"/>
      <c r="F5050" s="34"/>
      <c r="G5050" s="53">
        <f t="shared" si="141"/>
        <v>644</v>
      </c>
      <c r="H5050" s="53"/>
    </row>
    <row r="5051" spans="1:8" x14ac:dyDescent="0.25">
      <c r="A5051" s="34" t="s">
        <v>4086</v>
      </c>
      <c r="B5051" s="34"/>
      <c r="C5051" s="34" t="s">
        <v>4087</v>
      </c>
      <c r="D5051" s="53">
        <f>VLOOKUP(A5051,'Noridian DME 2023'!$B$4:$I$3360,8,FALSE)</f>
        <v>356.62</v>
      </c>
      <c r="E5051" s="53"/>
      <c r="F5051" s="34"/>
      <c r="G5051" s="53">
        <f t="shared" si="141"/>
        <v>535</v>
      </c>
      <c r="H5051" s="53"/>
    </row>
    <row r="5052" spans="1:8" x14ac:dyDescent="0.25">
      <c r="A5052" s="34" t="s">
        <v>4088</v>
      </c>
      <c r="B5052" s="34"/>
      <c r="C5052" s="34" t="s">
        <v>4089</v>
      </c>
      <c r="D5052" s="53">
        <f>VLOOKUP(A5052,'Noridian DME 2023'!$B$4:$I$3360,8,FALSE)</f>
        <v>511.39</v>
      </c>
      <c r="E5052" s="53"/>
      <c r="F5052" s="34"/>
      <c r="G5052" s="53">
        <f t="shared" si="141"/>
        <v>768</v>
      </c>
      <c r="H5052" s="53"/>
    </row>
    <row r="5053" spans="1:8" x14ac:dyDescent="0.25">
      <c r="A5053" s="34" t="s">
        <v>4090</v>
      </c>
      <c r="B5053" s="34"/>
      <c r="C5053" s="34" t="s">
        <v>4091</v>
      </c>
      <c r="D5053" s="53">
        <f>VLOOKUP(A5053,'Noridian DME 2023'!$B$4:$I$3360,8,FALSE)</f>
        <v>1195</v>
      </c>
      <c r="E5053" s="53"/>
      <c r="F5053" s="34"/>
      <c r="G5053" s="53">
        <f t="shared" si="141"/>
        <v>1793</v>
      </c>
      <c r="H5053" s="53"/>
    </row>
    <row r="5054" spans="1:8" x14ac:dyDescent="0.25">
      <c r="A5054" s="34" t="s">
        <v>4092</v>
      </c>
      <c r="B5054" s="34"/>
      <c r="C5054" s="34" t="s">
        <v>4093</v>
      </c>
      <c r="D5054" s="53">
        <f>VLOOKUP(A5054,'Noridian DME 2023'!$B$4:$I$3360,8,FALSE)</f>
        <v>1500.6</v>
      </c>
      <c r="E5054" s="53"/>
      <c r="F5054" s="34"/>
      <c r="G5054" s="53">
        <f t="shared" si="141"/>
        <v>2251</v>
      </c>
      <c r="H5054" s="53"/>
    </row>
    <row r="5055" spans="1:8" x14ac:dyDescent="0.25">
      <c r="A5055" s="34" t="s">
        <v>4094</v>
      </c>
      <c r="B5055" s="34"/>
      <c r="C5055" s="34" t="s">
        <v>4095</v>
      </c>
      <c r="D5055" s="53">
        <f>VLOOKUP(A5055,'Noridian DME 2023'!$B$4:$I$3360,8,FALSE)</f>
        <v>1849.81</v>
      </c>
      <c r="E5055" s="53"/>
      <c r="F5055" s="34"/>
      <c r="G5055" s="53">
        <f t="shared" si="141"/>
        <v>2775</v>
      </c>
      <c r="H5055" s="53"/>
    </row>
    <row r="5056" spans="1:8" x14ac:dyDescent="0.25">
      <c r="A5056" s="34" t="s">
        <v>4096</v>
      </c>
      <c r="B5056" s="34"/>
      <c r="C5056" s="34" t="s">
        <v>4097</v>
      </c>
      <c r="D5056" s="53">
        <f>VLOOKUP(A5056,'Noridian DME 2023'!$B$4:$I$3360,8,FALSE)</f>
        <v>5887.8</v>
      </c>
      <c r="E5056" s="53"/>
      <c r="F5056" s="34"/>
      <c r="G5056" s="53">
        <f t="shared" si="141"/>
        <v>8832</v>
      </c>
      <c r="H5056" s="53"/>
    </row>
    <row r="5057" spans="1:8" x14ac:dyDescent="0.25">
      <c r="A5057" s="34" t="s">
        <v>4098</v>
      </c>
      <c r="B5057" s="34"/>
      <c r="C5057" s="34" t="s">
        <v>4099</v>
      </c>
      <c r="D5057" s="53">
        <f>VLOOKUP(A5057,'Noridian DME 2023'!$B$4:$I$3360,8,FALSE)</f>
        <v>52.46</v>
      </c>
      <c r="E5057" s="53"/>
      <c r="F5057" s="34"/>
      <c r="G5057" s="53">
        <f t="shared" si="141"/>
        <v>79</v>
      </c>
      <c r="H5057" s="53"/>
    </row>
    <row r="5058" spans="1:8" x14ac:dyDescent="0.25">
      <c r="A5058" s="34" t="s">
        <v>4100</v>
      </c>
      <c r="B5058" s="34"/>
      <c r="C5058" s="34" t="s">
        <v>4101</v>
      </c>
      <c r="D5058" s="53">
        <f>VLOOKUP(A5058,'Noridian DME 2023'!$B$4:$I$3360,8,FALSE)</f>
        <v>179.7</v>
      </c>
      <c r="E5058" s="53"/>
      <c r="F5058" s="34"/>
      <c r="G5058" s="53">
        <f t="shared" si="141"/>
        <v>270</v>
      </c>
      <c r="H5058" s="53"/>
    </row>
    <row r="5059" spans="1:8" x14ac:dyDescent="0.25">
      <c r="A5059" s="34" t="s">
        <v>4102</v>
      </c>
      <c r="B5059" s="34"/>
      <c r="C5059" s="34" t="s">
        <v>4103</v>
      </c>
      <c r="D5059" s="53">
        <f>VLOOKUP(A5059,'Noridian DME 2023'!$B$4:$I$3360,8,FALSE)</f>
        <v>180.49</v>
      </c>
      <c r="E5059" s="53"/>
      <c r="F5059" s="34"/>
      <c r="G5059" s="53">
        <f t="shared" si="141"/>
        <v>271</v>
      </c>
      <c r="H5059" s="53"/>
    </row>
    <row r="5060" spans="1:8" x14ac:dyDescent="0.25">
      <c r="A5060" s="34" t="s">
        <v>4104</v>
      </c>
      <c r="B5060" s="34"/>
      <c r="C5060" s="34" t="s">
        <v>4105</v>
      </c>
      <c r="D5060" s="53">
        <f>VLOOKUP(A5060,'Noridian DME 2023'!$B$4:$I$3360,8,FALSE)</f>
        <v>192.45</v>
      </c>
      <c r="E5060" s="53"/>
      <c r="F5060" s="34"/>
      <c r="G5060" s="53">
        <f t="shared" si="141"/>
        <v>289</v>
      </c>
      <c r="H5060" s="53"/>
    </row>
    <row r="5061" spans="1:8" x14ac:dyDescent="0.25">
      <c r="A5061" s="34" t="s">
        <v>4106</v>
      </c>
      <c r="B5061" s="34"/>
      <c r="C5061" s="34" t="s">
        <v>4107</v>
      </c>
      <c r="D5061" s="53">
        <f>VLOOKUP(A5061,'Noridian DME 2023'!$B$4:$I$3360,8,FALSE)</f>
        <v>69.540000000000006</v>
      </c>
      <c r="E5061" s="53"/>
      <c r="F5061" s="34"/>
      <c r="G5061" s="53">
        <f t="shared" si="141"/>
        <v>105</v>
      </c>
      <c r="H5061" s="53"/>
    </row>
    <row r="5062" spans="1:8" x14ac:dyDescent="0.25">
      <c r="A5062" s="34" t="s">
        <v>4108</v>
      </c>
      <c r="B5062" s="34"/>
      <c r="C5062" s="34" t="s">
        <v>4109</v>
      </c>
      <c r="D5062" s="53">
        <f>VLOOKUP(A5062,'Noridian DME 2023'!$B$4:$I$3360,8,FALSE)</f>
        <v>121.78</v>
      </c>
      <c r="E5062" s="53"/>
      <c r="F5062" s="34"/>
      <c r="G5062" s="53">
        <f t="shared" si="141"/>
        <v>183</v>
      </c>
      <c r="H5062" s="53"/>
    </row>
    <row r="5063" spans="1:8" x14ac:dyDescent="0.25">
      <c r="A5063" s="34" t="s">
        <v>4110</v>
      </c>
      <c r="B5063" s="34"/>
      <c r="C5063" s="34" t="s">
        <v>4111</v>
      </c>
      <c r="D5063" s="53">
        <f>VLOOKUP(A5063,'Noridian DME 2023'!$B$4:$I$3360,8,FALSE)</f>
        <v>119.05</v>
      </c>
      <c r="E5063" s="53"/>
      <c r="F5063" s="34"/>
      <c r="G5063" s="53">
        <f t="shared" si="141"/>
        <v>179</v>
      </c>
      <c r="H5063" s="53"/>
    </row>
    <row r="5064" spans="1:8" x14ac:dyDescent="0.25">
      <c r="A5064" s="34" t="s">
        <v>4112</v>
      </c>
      <c r="B5064" s="34"/>
      <c r="C5064" s="34" t="s">
        <v>4113</v>
      </c>
      <c r="D5064" s="53">
        <f>VLOOKUP(A5064,'Noridian DME 2023'!$B$4:$I$3360,8,FALSE)</f>
        <v>5019.93</v>
      </c>
      <c r="E5064" s="53"/>
      <c r="F5064" s="34"/>
      <c r="G5064" s="53">
        <f t="shared" si="141"/>
        <v>7530</v>
      </c>
      <c r="H5064" s="53"/>
    </row>
    <row r="5065" spans="1:8" x14ac:dyDescent="0.25">
      <c r="A5065" s="34" t="s">
        <v>4114</v>
      </c>
      <c r="B5065" s="34"/>
      <c r="C5065" s="34" t="s">
        <v>4115</v>
      </c>
      <c r="D5065" s="53">
        <f>VLOOKUP(A5065,'Noridian DME 2023'!$B$4:$I$3360,8,FALSE)</f>
        <v>5174.1400000000003</v>
      </c>
      <c r="E5065" s="53"/>
      <c r="F5065" s="34"/>
      <c r="G5065" s="53">
        <f t="shared" si="141"/>
        <v>7762</v>
      </c>
      <c r="H5065" s="53"/>
    </row>
    <row r="5066" spans="1:8" x14ac:dyDescent="0.25">
      <c r="A5066" s="34" t="s">
        <v>4116</v>
      </c>
      <c r="B5066" s="34"/>
      <c r="C5066" s="34" t="s">
        <v>4117</v>
      </c>
      <c r="D5066" s="53">
        <f>VLOOKUP(A5066,'Noridian DME 2023'!$B$4:$I$3360,8,FALSE)</f>
        <v>378.17</v>
      </c>
      <c r="E5066" s="53"/>
      <c r="F5066" s="34"/>
      <c r="G5066" s="53">
        <f t="shared" si="141"/>
        <v>568</v>
      </c>
      <c r="H5066" s="53"/>
    </row>
    <row r="5067" spans="1:8" x14ac:dyDescent="0.25">
      <c r="A5067" s="34" t="s">
        <v>4118</v>
      </c>
      <c r="B5067" s="34"/>
      <c r="C5067" s="34" t="s">
        <v>4119</v>
      </c>
      <c r="D5067" s="53">
        <f>VLOOKUP(A5067,'Noridian DME 2023'!$B$4:$I$3360,8,FALSE)</f>
        <v>4299.6099999999997</v>
      </c>
      <c r="E5067" s="53"/>
      <c r="F5067" s="34"/>
      <c r="G5067" s="53">
        <f t="shared" si="141"/>
        <v>6450</v>
      </c>
      <c r="H5067" s="53"/>
    </row>
    <row r="5068" spans="1:8" x14ac:dyDescent="0.25">
      <c r="A5068" s="34" t="s">
        <v>4120</v>
      </c>
      <c r="B5068" s="34"/>
      <c r="C5068" s="34" t="s">
        <v>4121</v>
      </c>
      <c r="D5068" s="53">
        <f>VLOOKUP(A5068,'Noridian DME 2023'!$B$4:$I$3360,8,FALSE)</f>
        <v>146.22999999999999</v>
      </c>
      <c r="E5068" s="53"/>
      <c r="F5068" s="34"/>
      <c r="G5068" s="53">
        <f t="shared" si="141"/>
        <v>220</v>
      </c>
      <c r="H5068" s="53"/>
    </row>
    <row r="5069" spans="1:8" x14ac:dyDescent="0.25">
      <c r="A5069" s="34" t="s">
        <v>4122</v>
      </c>
      <c r="B5069" s="34"/>
      <c r="C5069" s="34" t="s">
        <v>4123</v>
      </c>
      <c r="D5069" s="53">
        <f>VLOOKUP(A5069,'Noridian DME 2023'!$B$4:$I$3360,8,FALSE)</f>
        <v>1471.72</v>
      </c>
      <c r="E5069" s="53"/>
      <c r="F5069" s="34"/>
      <c r="G5069" s="53">
        <f t="shared" si="141"/>
        <v>2208</v>
      </c>
      <c r="H5069" s="53"/>
    </row>
    <row r="5070" spans="1:8" x14ac:dyDescent="0.25">
      <c r="A5070" s="34" t="s">
        <v>4124</v>
      </c>
      <c r="B5070" s="34"/>
      <c r="C5070" s="34" t="s">
        <v>4125</v>
      </c>
      <c r="D5070" s="53">
        <f>VLOOKUP(A5070,'Noridian DME 2023'!$B$4:$I$3360,8,FALSE)</f>
        <v>111.88</v>
      </c>
      <c r="E5070" s="53"/>
      <c r="F5070" s="34"/>
      <c r="G5070" s="53">
        <f t="shared" si="141"/>
        <v>168</v>
      </c>
      <c r="H5070" s="53"/>
    </row>
    <row r="5071" spans="1:8" x14ac:dyDescent="0.25">
      <c r="A5071" s="34" t="s">
        <v>4126</v>
      </c>
      <c r="B5071" s="34"/>
      <c r="C5071" s="34" t="s">
        <v>4127</v>
      </c>
      <c r="D5071" s="53">
        <f>VLOOKUP(A5071,'Noridian DME 2023'!$B$4:$I$3360,8,FALSE)</f>
        <v>161.83000000000001</v>
      </c>
      <c r="E5071" s="53"/>
      <c r="F5071" s="34"/>
      <c r="G5071" s="53">
        <f t="shared" si="141"/>
        <v>243</v>
      </c>
      <c r="H5071" s="53"/>
    </row>
    <row r="5072" spans="1:8" x14ac:dyDescent="0.25">
      <c r="A5072" s="34" t="s">
        <v>4128</v>
      </c>
      <c r="B5072" s="34"/>
      <c r="C5072" s="34" t="s">
        <v>4129</v>
      </c>
      <c r="D5072" s="53">
        <f>VLOOKUP(A5072,'Noridian DME 2023'!$B$4:$I$3360,8,FALSE)</f>
        <v>22.03</v>
      </c>
      <c r="E5072" s="53"/>
      <c r="F5072" s="34"/>
      <c r="G5072" s="53">
        <f t="shared" si="141"/>
        <v>34</v>
      </c>
      <c r="H5072" s="53"/>
    </row>
    <row r="5073" spans="1:8" x14ac:dyDescent="0.25">
      <c r="A5073" s="34" t="s">
        <v>4130</v>
      </c>
      <c r="B5073" s="34"/>
      <c r="C5073" s="34" t="s">
        <v>4131</v>
      </c>
      <c r="D5073" s="53">
        <f>VLOOKUP(A5073,'Noridian DME 2023'!$B$4:$I$3360,8,FALSE)</f>
        <v>13.79</v>
      </c>
      <c r="E5073" s="53"/>
      <c r="F5073" s="34"/>
      <c r="G5073" s="53">
        <f t="shared" si="141"/>
        <v>21</v>
      </c>
      <c r="H5073" s="53"/>
    </row>
    <row r="5074" spans="1:8" x14ac:dyDescent="0.25">
      <c r="A5074" s="34" t="s">
        <v>4132</v>
      </c>
      <c r="B5074" s="34"/>
      <c r="C5074" s="34" t="s">
        <v>4133</v>
      </c>
      <c r="D5074" s="53">
        <f>VLOOKUP(A5074,'Noridian DME 2023'!$B$4:$I$3360,8,FALSE)</f>
        <v>288.61</v>
      </c>
      <c r="E5074" s="53"/>
      <c r="F5074" s="34"/>
      <c r="G5074" s="53">
        <f t="shared" si="141"/>
        <v>433</v>
      </c>
      <c r="H5074" s="53"/>
    </row>
    <row r="5075" spans="1:8" x14ac:dyDescent="0.25">
      <c r="A5075" s="34" t="s">
        <v>4134</v>
      </c>
      <c r="B5075" s="34"/>
      <c r="C5075" s="34" t="s">
        <v>4135</v>
      </c>
      <c r="D5075" s="53">
        <f>VLOOKUP(A5075,'Noridian DME 2023'!$B$4:$I$3360,8,FALSE)</f>
        <v>5709.7</v>
      </c>
      <c r="E5075" s="53"/>
      <c r="F5075" s="34"/>
      <c r="G5075" s="53">
        <f t="shared" si="141"/>
        <v>8565</v>
      </c>
      <c r="H5075" s="53"/>
    </row>
    <row r="5076" spans="1:8" x14ac:dyDescent="0.25">
      <c r="A5076" s="34" t="s">
        <v>4136</v>
      </c>
      <c r="B5076" s="34"/>
      <c r="C5076" s="34" t="s">
        <v>4137</v>
      </c>
      <c r="D5076" s="53">
        <f>VLOOKUP(A5076,'Noridian DME 2023'!$B$4:$I$3360,8,FALSE)</f>
        <v>10388.629999999999</v>
      </c>
      <c r="E5076" s="53"/>
      <c r="F5076" s="34"/>
      <c r="G5076" s="53">
        <f t="shared" si="141"/>
        <v>15583</v>
      </c>
      <c r="H5076" s="53"/>
    </row>
    <row r="5077" spans="1:8" x14ac:dyDescent="0.25">
      <c r="A5077" s="34" t="s">
        <v>4138</v>
      </c>
      <c r="B5077" s="34"/>
      <c r="C5077" s="34" t="s">
        <v>4139</v>
      </c>
      <c r="D5077" s="53">
        <f>VLOOKUP(A5077,'Noridian DME 2023'!$B$4:$I$3360,8,FALSE)</f>
        <v>524.26</v>
      </c>
      <c r="E5077" s="53"/>
      <c r="F5077" s="34"/>
      <c r="G5077" s="53">
        <f t="shared" si="141"/>
        <v>787</v>
      </c>
      <c r="H5077" s="53"/>
    </row>
    <row r="5078" spans="1:8" x14ac:dyDescent="0.25">
      <c r="A5078" s="34" t="s">
        <v>4140</v>
      </c>
      <c r="B5078" s="34"/>
      <c r="C5078" s="34" t="s">
        <v>4141</v>
      </c>
      <c r="D5078" s="53">
        <f>VLOOKUP(A5078,'Noridian DME 2023'!$B$4:$I$3360,8,FALSE)</f>
        <v>534.12</v>
      </c>
      <c r="E5078" s="53"/>
      <c r="F5078" s="34"/>
      <c r="G5078" s="53">
        <f t="shared" ref="G5078:G5141" si="142">ROUNDUP(D5078*$R$2,0)</f>
        <v>802</v>
      </c>
      <c r="H5078" s="53"/>
    </row>
    <row r="5079" spans="1:8" x14ac:dyDescent="0.25">
      <c r="A5079" s="34" t="s">
        <v>4142</v>
      </c>
      <c r="B5079" s="34"/>
      <c r="C5079" s="34" t="s">
        <v>4143</v>
      </c>
      <c r="D5079" s="53">
        <f>VLOOKUP(A5079,'Noridian DME 2023'!$B$4:$I$3360,8,FALSE)</f>
        <v>10236.83</v>
      </c>
      <c r="E5079" s="53"/>
      <c r="F5079" s="34"/>
      <c r="G5079" s="53">
        <f t="shared" si="142"/>
        <v>15356</v>
      </c>
      <c r="H5079" s="53"/>
    </row>
    <row r="5080" spans="1:8" x14ac:dyDescent="0.25">
      <c r="A5080" s="34" t="s">
        <v>4144</v>
      </c>
      <c r="B5080" s="34"/>
      <c r="C5080" s="34" t="s">
        <v>4145</v>
      </c>
      <c r="D5080" s="53">
        <f>VLOOKUP(A5080,'Noridian DME 2023'!$B$4:$I$3360,8,FALSE)</f>
        <v>343.3</v>
      </c>
      <c r="E5080" s="53"/>
      <c r="F5080" s="34"/>
      <c r="G5080" s="53">
        <f t="shared" si="142"/>
        <v>515</v>
      </c>
      <c r="H5080" s="53"/>
    </row>
    <row r="5081" spans="1:8" x14ac:dyDescent="0.25">
      <c r="A5081" s="34" t="s">
        <v>4146</v>
      </c>
      <c r="B5081" s="34"/>
      <c r="C5081" s="34" t="s">
        <v>4147</v>
      </c>
      <c r="D5081" s="53">
        <f>VLOOKUP(A5081,'Noridian DME 2023'!$B$4:$I$3360,8,FALSE)</f>
        <v>82.82</v>
      </c>
      <c r="E5081" s="53"/>
      <c r="F5081" s="34"/>
      <c r="G5081" s="53">
        <f t="shared" si="142"/>
        <v>125</v>
      </c>
      <c r="H5081" s="53"/>
    </row>
    <row r="5082" spans="1:8" x14ac:dyDescent="0.25">
      <c r="A5082" s="34" t="s">
        <v>4148</v>
      </c>
      <c r="B5082" s="34"/>
      <c r="C5082" s="34" t="s">
        <v>4149</v>
      </c>
      <c r="D5082" s="53">
        <f>VLOOKUP(A5082,'Noridian DME 2023'!$B$4:$I$3360,8,FALSE)</f>
        <v>68.540000000000006</v>
      </c>
      <c r="E5082" s="53"/>
      <c r="F5082" s="34"/>
      <c r="G5082" s="53">
        <f t="shared" si="142"/>
        <v>103</v>
      </c>
      <c r="H5082" s="53"/>
    </row>
    <row r="5083" spans="1:8" x14ac:dyDescent="0.25">
      <c r="A5083" s="34" t="s">
        <v>4150</v>
      </c>
      <c r="B5083" s="34"/>
      <c r="C5083" s="34" t="s">
        <v>4151</v>
      </c>
      <c r="D5083" s="53">
        <f>VLOOKUP(A5083,'Noridian DME 2023'!$B$4:$I$3360,8,FALSE)</f>
        <v>118.75</v>
      </c>
      <c r="E5083" s="53"/>
      <c r="F5083" s="34"/>
      <c r="G5083" s="53">
        <f t="shared" si="142"/>
        <v>179</v>
      </c>
      <c r="H5083" s="53"/>
    </row>
    <row r="5084" spans="1:8" x14ac:dyDescent="0.25">
      <c r="A5084" s="34" t="s">
        <v>4152</v>
      </c>
      <c r="B5084" s="34"/>
      <c r="C5084" s="34" t="s">
        <v>4153</v>
      </c>
      <c r="D5084" s="53">
        <f>VLOOKUP(A5084,'Noridian DME 2023'!$B$4:$I$3360,8,FALSE)</f>
        <v>66.84</v>
      </c>
      <c r="E5084" s="53"/>
      <c r="F5084" s="34"/>
      <c r="G5084" s="53">
        <f t="shared" si="142"/>
        <v>101</v>
      </c>
      <c r="H5084" s="53"/>
    </row>
    <row r="5085" spans="1:8" x14ac:dyDescent="0.25">
      <c r="A5085" s="34" t="s">
        <v>4154</v>
      </c>
      <c r="B5085" s="34"/>
      <c r="C5085" s="34" t="s">
        <v>4155</v>
      </c>
      <c r="D5085" s="53">
        <f>VLOOKUP(A5085,'Noridian DME 2023'!$B$4:$I$3360,8,FALSE)</f>
        <v>20.47</v>
      </c>
      <c r="E5085" s="53"/>
      <c r="F5085" s="34"/>
      <c r="G5085" s="53">
        <f t="shared" si="142"/>
        <v>31</v>
      </c>
      <c r="H5085" s="53"/>
    </row>
    <row r="5086" spans="1:8" x14ac:dyDescent="0.25">
      <c r="A5086" s="34" t="s">
        <v>4156</v>
      </c>
      <c r="B5086" s="34"/>
      <c r="C5086" s="34" t="s">
        <v>4157</v>
      </c>
      <c r="D5086" s="53">
        <f>VLOOKUP(A5086,'Noridian DME 2023'!$B$4:$I$3360,8,FALSE)</f>
        <v>45.26</v>
      </c>
      <c r="E5086" s="53"/>
      <c r="F5086" s="34"/>
      <c r="G5086" s="53">
        <f t="shared" si="142"/>
        <v>68</v>
      </c>
      <c r="H5086" s="53"/>
    </row>
    <row r="5087" spans="1:8" x14ac:dyDescent="0.25">
      <c r="A5087" s="34" t="s">
        <v>4158</v>
      </c>
      <c r="B5087" s="34"/>
      <c r="C5087" s="34" t="s">
        <v>4159</v>
      </c>
      <c r="D5087" s="53">
        <f>VLOOKUP(A5087,'Noridian DME 2023'!$B$4:$I$3360,8,FALSE)</f>
        <v>139.69999999999999</v>
      </c>
      <c r="E5087" s="53"/>
      <c r="F5087" s="34"/>
      <c r="G5087" s="53">
        <f t="shared" si="142"/>
        <v>210</v>
      </c>
      <c r="H5087" s="53"/>
    </row>
    <row r="5088" spans="1:8" x14ac:dyDescent="0.25">
      <c r="A5088" s="34" t="s">
        <v>4160</v>
      </c>
      <c r="B5088" s="34"/>
      <c r="C5088" s="34" t="s">
        <v>4161</v>
      </c>
      <c r="D5088" s="53">
        <f>VLOOKUP(A5088,'Noridian DME 2023'!$B$4:$I$3360,8,FALSE)</f>
        <v>141.91</v>
      </c>
      <c r="E5088" s="53"/>
      <c r="F5088" s="34"/>
      <c r="G5088" s="53">
        <f t="shared" si="142"/>
        <v>213</v>
      </c>
      <c r="H5088" s="53"/>
    </row>
    <row r="5089" spans="1:8" x14ac:dyDescent="0.25">
      <c r="A5089" s="34" t="s">
        <v>4162</v>
      </c>
      <c r="B5089" s="34"/>
      <c r="C5089" s="34" t="s">
        <v>4163</v>
      </c>
      <c r="D5089" s="53">
        <f>VLOOKUP(A5089,'Noridian DME 2023'!$B$4:$I$3360,8,FALSE)</f>
        <v>136.1</v>
      </c>
      <c r="E5089" s="53"/>
      <c r="F5089" s="34"/>
      <c r="G5089" s="53">
        <f t="shared" si="142"/>
        <v>205</v>
      </c>
      <c r="H5089" s="53"/>
    </row>
    <row r="5090" spans="1:8" x14ac:dyDescent="0.25">
      <c r="A5090" s="34" t="s">
        <v>4164</v>
      </c>
      <c r="B5090" s="34"/>
      <c r="C5090" s="34" t="s">
        <v>4165</v>
      </c>
      <c r="D5090" s="53">
        <f>VLOOKUP(A5090,'Noridian DME 2023'!$B$4:$I$3360,8,FALSE)</f>
        <v>144.85</v>
      </c>
      <c r="E5090" s="53"/>
      <c r="F5090" s="34"/>
      <c r="G5090" s="53">
        <f t="shared" si="142"/>
        <v>218</v>
      </c>
      <c r="H5090" s="53"/>
    </row>
    <row r="5091" spans="1:8" x14ac:dyDescent="0.25">
      <c r="A5091" s="34" t="s">
        <v>4166</v>
      </c>
      <c r="B5091" s="34"/>
      <c r="C5091" s="34" t="s">
        <v>4167</v>
      </c>
      <c r="D5091" s="53">
        <f>VLOOKUP(A5091,'Noridian DME 2023'!$B$4:$I$3360,8,FALSE)</f>
        <v>14.69</v>
      </c>
      <c r="E5091" s="53"/>
      <c r="F5091" s="34"/>
      <c r="G5091" s="53">
        <f t="shared" si="142"/>
        <v>23</v>
      </c>
      <c r="H5091" s="53"/>
    </row>
    <row r="5092" spans="1:8" x14ac:dyDescent="0.25">
      <c r="A5092" s="34" t="s">
        <v>4168</v>
      </c>
      <c r="B5092" s="34"/>
      <c r="C5092" s="34" t="s">
        <v>4169</v>
      </c>
      <c r="D5092" s="53">
        <f>VLOOKUP(A5092,'Noridian DME 2023'!$B$4:$I$3360,8,FALSE)</f>
        <v>49.08</v>
      </c>
      <c r="E5092" s="53"/>
      <c r="F5092" s="34"/>
      <c r="G5092" s="53">
        <f t="shared" si="142"/>
        <v>74</v>
      </c>
      <c r="H5092" s="53"/>
    </row>
    <row r="5093" spans="1:8" x14ac:dyDescent="0.25">
      <c r="A5093" s="34" t="s">
        <v>4170</v>
      </c>
      <c r="B5093" s="34"/>
      <c r="C5093" s="34" t="s">
        <v>4171</v>
      </c>
      <c r="D5093" s="53">
        <f>VLOOKUP(A5093,'Noridian DME 2023'!$B$4:$I$3360,8,FALSE)</f>
        <v>98</v>
      </c>
      <c r="E5093" s="53"/>
      <c r="F5093" s="34"/>
      <c r="G5093" s="53">
        <f t="shared" si="142"/>
        <v>147</v>
      </c>
      <c r="H5093" s="53"/>
    </row>
    <row r="5094" spans="1:8" x14ac:dyDescent="0.25">
      <c r="A5094" s="34" t="s">
        <v>4172</v>
      </c>
      <c r="B5094" s="34"/>
      <c r="C5094" s="34" t="s">
        <v>4173</v>
      </c>
      <c r="D5094" s="53">
        <f>VLOOKUP(A5094,'Noridian DME 2023'!$B$4:$I$3360,8,FALSE)</f>
        <v>52.78</v>
      </c>
      <c r="E5094" s="53"/>
      <c r="F5094" s="34"/>
      <c r="G5094" s="53">
        <f t="shared" si="142"/>
        <v>80</v>
      </c>
      <c r="H5094" s="53"/>
    </row>
    <row r="5095" spans="1:8" x14ac:dyDescent="0.25">
      <c r="A5095" s="34" t="s">
        <v>4174</v>
      </c>
      <c r="B5095" s="34"/>
      <c r="C5095" s="34" t="s">
        <v>4175</v>
      </c>
      <c r="D5095" s="53">
        <f>VLOOKUP(A5095,'Noridian DME 2023'!$B$4:$I$3360,8,FALSE)</f>
        <v>52.78</v>
      </c>
      <c r="E5095" s="53"/>
      <c r="F5095" s="34"/>
      <c r="G5095" s="53">
        <f t="shared" si="142"/>
        <v>80</v>
      </c>
      <c r="H5095" s="53"/>
    </row>
    <row r="5096" spans="1:8" x14ac:dyDescent="0.25">
      <c r="A5096" s="34" t="s">
        <v>4176</v>
      </c>
      <c r="B5096" s="34"/>
      <c r="C5096" s="34" t="s">
        <v>4177</v>
      </c>
      <c r="D5096" s="53">
        <f>VLOOKUP(A5096,'Noridian DME 2023'!$B$4:$I$3360,8,FALSE)</f>
        <v>30.25</v>
      </c>
      <c r="E5096" s="53"/>
      <c r="F5096" s="34"/>
      <c r="G5096" s="53">
        <f t="shared" si="142"/>
        <v>46</v>
      </c>
      <c r="H5096" s="53"/>
    </row>
    <row r="5097" spans="1:8" x14ac:dyDescent="0.25">
      <c r="A5097" s="34" t="s">
        <v>4178</v>
      </c>
      <c r="B5097" s="34"/>
      <c r="C5097" s="34" t="s">
        <v>4179</v>
      </c>
      <c r="D5097" s="53">
        <f>VLOOKUP(A5097,'Noridian DME 2023'!$B$4:$I$3360,8,FALSE)</f>
        <v>26.2</v>
      </c>
      <c r="E5097" s="53"/>
      <c r="F5097" s="34"/>
      <c r="G5097" s="53">
        <f t="shared" si="142"/>
        <v>40</v>
      </c>
      <c r="H5097" s="53"/>
    </row>
    <row r="5098" spans="1:8" x14ac:dyDescent="0.25">
      <c r="A5098" s="34" t="s">
        <v>4180</v>
      </c>
      <c r="B5098" s="34"/>
      <c r="C5098" s="34" t="s">
        <v>4181</v>
      </c>
      <c r="D5098" s="53">
        <f>VLOOKUP(A5098,'Noridian DME 2023'!$B$4:$I$3360,8,FALSE)</f>
        <v>51.51</v>
      </c>
      <c r="E5098" s="53"/>
      <c r="F5098" s="34"/>
      <c r="G5098" s="53">
        <f t="shared" si="142"/>
        <v>78</v>
      </c>
      <c r="H5098" s="53"/>
    </row>
    <row r="5099" spans="1:8" x14ac:dyDescent="0.25">
      <c r="A5099" s="34" t="s">
        <v>4182</v>
      </c>
      <c r="B5099" s="34"/>
      <c r="C5099" s="34" t="s">
        <v>4183</v>
      </c>
      <c r="D5099" s="53">
        <f>VLOOKUP(A5099,'Noridian DME 2023'!$B$4:$I$3360,8,FALSE)</f>
        <v>26.39</v>
      </c>
      <c r="E5099" s="53"/>
      <c r="F5099" s="34"/>
      <c r="G5099" s="53">
        <f t="shared" si="142"/>
        <v>40</v>
      </c>
      <c r="H5099" s="53"/>
    </row>
    <row r="5100" spans="1:8" x14ac:dyDescent="0.25">
      <c r="A5100" s="34" t="s">
        <v>4184</v>
      </c>
      <c r="B5100" s="34"/>
      <c r="C5100" s="34" t="s">
        <v>4185</v>
      </c>
      <c r="D5100" s="53">
        <f>VLOOKUP(A5100,'Noridian DME 2023'!$B$4:$I$3360,8,FALSE)</f>
        <v>54.57</v>
      </c>
      <c r="E5100" s="53"/>
      <c r="F5100" s="34"/>
      <c r="G5100" s="53">
        <f t="shared" si="142"/>
        <v>82</v>
      </c>
      <c r="H5100" s="53"/>
    </row>
    <row r="5101" spans="1:8" x14ac:dyDescent="0.25">
      <c r="A5101" s="34" t="s">
        <v>4186</v>
      </c>
      <c r="B5101" s="34"/>
      <c r="C5101" s="34" t="s">
        <v>4187</v>
      </c>
      <c r="D5101" s="53">
        <f>VLOOKUP(A5101,'Noridian DME 2023'!$B$4:$I$3360,8,FALSE)</f>
        <v>58.94</v>
      </c>
      <c r="E5101" s="53"/>
      <c r="F5101" s="34"/>
      <c r="G5101" s="53">
        <f t="shared" si="142"/>
        <v>89</v>
      </c>
      <c r="H5101" s="53"/>
    </row>
    <row r="5102" spans="1:8" x14ac:dyDescent="0.25">
      <c r="A5102" s="34" t="s">
        <v>4188</v>
      </c>
      <c r="B5102" s="34"/>
      <c r="C5102" s="34" t="s">
        <v>4189</v>
      </c>
      <c r="D5102" s="53">
        <f>VLOOKUP(A5102,'Noridian DME 2023'!$B$4:$I$3360,8,FALSE)</f>
        <v>78.680000000000007</v>
      </c>
      <c r="E5102" s="53"/>
      <c r="F5102" s="34"/>
      <c r="G5102" s="53">
        <f t="shared" si="142"/>
        <v>119</v>
      </c>
      <c r="H5102" s="53"/>
    </row>
    <row r="5103" spans="1:8" x14ac:dyDescent="0.25">
      <c r="A5103" s="34" t="s">
        <v>4190</v>
      </c>
      <c r="B5103" s="34"/>
      <c r="C5103" s="34" t="s">
        <v>4191</v>
      </c>
      <c r="D5103" s="53">
        <f>VLOOKUP(A5103,'Noridian DME 2023'!$B$4:$I$3360,8,FALSE)</f>
        <v>806.51</v>
      </c>
      <c r="E5103" s="53"/>
      <c r="F5103" s="34"/>
      <c r="G5103" s="53">
        <f t="shared" si="142"/>
        <v>1210</v>
      </c>
      <c r="H5103" s="53"/>
    </row>
    <row r="5104" spans="1:8" x14ac:dyDescent="0.25">
      <c r="A5104" s="34" t="s">
        <v>4192</v>
      </c>
      <c r="B5104" s="34"/>
      <c r="C5104" s="34" t="s">
        <v>4193</v>
      </c>
      <c r="D5104" s="53">
        <f>VLOOKUP(A5104,'Noridian DME 2023'!$B$4:$I$3360,8,FALSE)</f>
        <v>780.07</v>
      </c>
      <c r="E5104" s="53"/>
      <c r="F5104" s="34"/>
      <c r="G5104" s="53">
        <f t="shared" si="142"/>
        <v>1171</v>
      </c>
      <c r="H5104" s="53"/>
    </row>
    <row r="5105" spans="1:8" x14ac:dyDescent="0.25">
      <c r="A5105" s="34" t="s">
        <v>4194</v>
      </c>
      <c r="B5105" s="34"/>
      <c r="C5105" s="34" t="s">
        <v>4195</v>
      </c>
      <c r="D5105" s="53">
        <f>VLOOKUP(A5105,'Noridian DME 2023'!$B$4:$I$3360,8,FALSE)</f>
        <v>90.6</v>
      </c>
      <c r="E5105" s="53"/>
      <c r="F5105" s="34"/>
      <c r="G5105" s="53">
        <f t="shared" si="142"/>
        <v>136</v>
      </c>
      <c r="H5105" s="53"/>
    </row>
    <row r="5106" spans="1:8" x14ac:dyDescent="0.25">
      <c r="A5106" s="34" t="s">
        <v>4196</v>
      </c>
      <c r="B5106" s="34"/>
      <c r="C5106" s="34" t="s">
        <v>4197</v>
      </c>
      <c r="D5106" s="53">
        <f>VLOOKUP(A5106,'Noridian DME 2023'!$B$4:$I$3360,8,FALSE)</f>
        <v>15.68</v>
      </c>
      <c r="E5106" s="53"/>
      <c r="F5106" s="34"/>
      <c r="G5106" s="53">
        <f t="shared" si="142"/>
        <v>24</v>
      </c>
      <c r="H5106" s="53"/>
    </row>
    <row r="5107" spans="1:8" x14ac:dyDescent="0.25">
      <c r="A5107" s="34" t="s">
        <v>4198</v>
      </c>
      <c r="B5107" s="34"/>
      <c r="C5107" s="34" t="s">
        <v>4199</v>
      </c>
      <c r="D5107" s="53">
        <f>VLOOKUP(A5107,'Noridian DME 2023'!$B$4:$I$3360,8,FALSE)</f>
        <v>19.670000000000002</v>
      </c>
      <c r="E5107" s="53"/>
      <c r="F5107" s="34"/>
      <c r="G5107" s="53">
        <f t="shared" si="142"/>
        <v>30</v>
      </c>
      <c r="H5107" s="53"/>
    </row>
    <row r="5108" spans="1:8" x14ac:dyDescent="0.25">
      <c r="A5108" s="34" t="s">
        <v>4200</v>
      </c>
      <c r="B5108" s="34"/>
      <c r="C5108" s="34" t="s">
        <v>4201</v>
      </c>
      <c r="D5108" s="53">
        <f>VLOOKUP(A5108,'Noridian DME 2023'!$B$4:$I$3360,8,FALSE)</f>
        <v>17.739999999999998</v>
      </c>
      <c r="E5108" s="53"/>
      <c r="F5108" s="34"/>
      <c r="G5108" s="53">
        <f t="shared" si="142"/>
        <v>27</v>
      </c>
      <c r="H5108" s="53"/>
    </row>
    <row r="5109" spans="1:8" x14ac:dyDescent="0.25">
      <c r="A5109" s="34" t="s">
        <v>4202</v>
      </c>
      <c r="B5109" s="34"/>
      <c r="C5109" s="34" t="s">
        <v>4203</v>
      </c>
      <c r="D5109" s="53">
        <f>VLOOKUP(A5109,'Noridian DME 2023'!$B$4:$I$3360,8,FALSE)</f>
        <v>89.85</v>
      </c>
      <c r="E5109" s="53"/>
      <c r="F5109" s="34"/>
      <c r="G5109" s="53">
        <f t="shared" si="142"/>
        <v>135</v>
      </c>
      <c r="H5109" s="53"/>
    </row>
    <row r="5110" spans="1:8" x14ac:dyDescent="0.25">
      <c r="A5110" s="34" t="s">
        <v>4204</v>
      </c>
      <c r="B5110" s="34"/>
      <c r="C5110" s="34" t="s">
        <v>4205</v>
      </c>
      <c r="D5110" s="53">
        <f>VLOOKUP(A5110,'Noridian DME 2023'!$B$4:$I$3360,8,FALSE)</f>
        <v>135.66</v>
      </c>
      <c r="E5110" s="53"/>
      <c r="F5110" s="34"/>
      <c r="G5110" s="53">
        <f t="shared" si="142"/>
        <v>204</v>
      </c>
      <c r="H5110" s="53"/>
    </row>
    <row r="5111" spans="1:8" x14ac:dyDescent="0.25">
      <c r="A5111" s="34" t="s">
        <v>4206</v>
      </c>
      <c r="B5111" s="34"/>
      <c r="C5111" s="34" t="s">
        <v>4207</v>
      </c>
      <c r="D5111" s="53">
        <f>VLOOKUP(A5111,'Noridian DME 2023'!$B$4:$I$3360,8,FALSE)</f>
        <v>48.33</v>
      </c>
      <c r="E5111" s="53"/>
      <c r="F5111" s="34"/>
      <c r="G5111" s="53">
        <f t="shared" si="142"/>
        <v>73</v>
      </c>
      <c r="H5111" s="53"/>
    </row>
    <row r="5112" spans="1:8" x14ac:dyDescent="0.25">
      <c r="A5112" s="34" t="s">
        <v>4208</v>
      </c>
      <c r="B5112" s="34"/>
      <c r="C5112" s="34" t="s">
        <v>4209</v>
      </c>
      <c r="D5112" s="53">
        <f>VLOOKUP(A5112,'Noridian DME 2023'!$B$4:$I$3360,8,FALSE)</f>
        <v>52.14</v>
      </c>
      <c r="E5112" s="53"/>
      <c r="F5112" s="34"/>
      <c r="G5112" s="53">
        <f t="shared" si="142"/>
        <v>79</v>
      </c>
      <c r="H5112" s="53"/>
    </row>
    <row r="5113" spans="1:8" x14ac:dyDescent="0.25">
      <c r="A5113" s="34" t="s">
        <v>4210</v>
      </c>
      <c r="B5113" s="34"/>
      <c r="C5113" s="34" t="s">
        <v>4211</v>
      </c>
      <c r="D5113" s="53">
        <f>VLOOKUP(A5113,'Noridian DME 2023'!$B$4:$I$3360,8,FALSE)</f>
        <v>83.31</v>
      </c>
      <c r="E5113" s="53"/>
      <c r="F5113" s="34"/>
      <c r="G5113" s="53">
        <f t="shared" si="142"/>
        <v>125</v>
      </c>
      <c r="H5113" s="53"/>
    </row>
    <row r="5114" spans="1:8" x14ac:dyDescent="0.25">
      <c r="A5114" s="34" t="s">
        <v>4212</v>
      </c>
      <c r="B5114" s="34"/>
      <c r="C5114" s="34" t="s">
        <v>4213</v>
      </c>
      <c r="D5114" s="53">
        <f>VLOOKUP(A5114,'Noridian DME 2023'!$B$4:$I$3360,8,FALSE)</f>
        <v>24.83</v>
      </c>
      <c r="E5114" s="53"/>
      <c r="F5114" s="34"/>
      <c r="G5114" s="53">
        <f t="shared" si="142"/>
        <v>38</v>
      </c>
      <c r="H5114" s="53"/>
    </row>
    <row r="5115" spans="1:8" x14ac:dyDescent="0.25">
      <c r="A5115" s="34" t="s">
        <v>4214</v>
      </c>
      <c r="B5115" s="34"/>
      <c r="C5115" s="34" t="s">
        <v>4215</v>
      </c>
      <c r="D5115" s="53">
        <f>VLOOKUP(A5115,'Noridian DME 2023'!$B$4:$I$3360,8,FALSE)</f>
        <v>77.09</v>
      </c>
      <c r="E5115" s="53"/>
      <c r="F5115" s="34"/>
      <c r="G5115" s="53">
        <f t="shared" si="142"/>
        <v>116</v>
      </c>
      <c r="H5115" s="53"/>
    </row>
    <row r="5116" spans="1:8" x14ac:dyDescent="0.25">
      <c r="A5116" s="34" t="s">
        <v>4216</v>
      </c>
      <c r="B5116" s="34"/>
      <c r="C5116" s="34" t="s">
        <v>4217</v>
      </c>
      <c r="D5116" s="53">
        <f>VLOOKUP(A5116,'Noridian DME 2023'!$B$4:$I$3360,8,FALSE)</f>
        <v>81.59</v>
      </c>
      <c r="E5116" s="53"/>
      <c r="F5116" s="34"/>
      <c r="G5116" s="53">
        <f t="shared" si="142"/>
        <v>123</v>
      </c>
      <c r="H5116" s="53"/>
    </row>
    <row r="5117" spans="1:8" x14ac:dyDescent="0.25">
      <c r="A5117" s="34" t="s">
        <v>4218</v>
      </c>
      <c r="B5117" s="34"/>
      <c r="C5117" s="34" t="s">
        <v>4219</v>
      </c>
      <c r="D5117" s="53">
        <f>VLOOKUP(A5117,'Noridian DME 2023'!$B$4:$I$3360,8,FALSE)</f>
        <v>23.83</v>
      </c>
      <c r="E5117" s="53"/>
      <c r="F5117" s="34"/>
      <c r="G5117" s="53">
        <f t="shared" si="142"/>
        <v>36</v>
      </c>
      <c r="H5117" s="53"/>
    </row>
    <row r="5118" spans="1:8" x14ac:dyDescent="0.25">
      <c r="A5118" s="34" t="s">
        <v>4220</v>
      </c>
      <c r="B5118" s="34"/>
      <c r="C5118" s="34" t="s">
        <v>4221</v>
      </c>
      <c r="D5118" s="53">
        <f>VLOOKUP(A5118,'Noridian DME 2023'!$B$4:$I$3360,8,FALSE)</f>
        <v>194.41</v>
      </c>
      <c r="E5118" s="53"/>
      <c r="F5118" s="34"/>
      <c r="G5118" s="53">
        <f t="shared" si="142"/>
        <v>292</v>
      </c>
      <c r="H5118" s="53"/>
    </row>
    <row r="5119" spans="1:8" x14ac:dyDescent="0.25">
      <c r="A5119" s="34" t="s">
        <v>4222</v>
      </c>
      <c r="B5119" s="34"/>
      <c r="C5119" s="34" t="s">
        <v>4223</v>
      </c>
      <c r="D5119" s="53">
        <f>VLOOKUP(A5119,'Noridian DME 2023'!$B$4:$I$3360,8,FALSE)</f>
        <v>38.74</v>
      </c>
      <c r="E5119" s="53"/>
      <c r="F5119" s="34"/>
      <c r="G5119" s="53">
        <f t="shared" si="142"/>
        <v>59</v>
      </c>
      <c r="H5119" s="53"/>
    </row>
    <row r="5120" spans="1:8" x14ac:dyDescent="0.25">
      <c r="A5120" s="34" t="s">
        <v>4224</v>
      </c>
      <c r="B5120" s="34"/>
      <c r="C5120" s="34" t="s">
        <v>4225</v>
      </c>
      <c r="D5120" s="53">
        <f>VLOOKUP(A5120,'Noridian DME 2023'!$B$4:$I$3360,8,FALSE)</f>
        <v>76.14</v>
      </c>
      <c r="E5120" s="53"/>
      <c r="F5120" s="34"/>
      <c r="G5120" s="53">
        <f t="shared" si="142"/>
        <v>115</v>
      </c>
      <c r="H5120" s="53"/>
    </row>
    <row r="5121" spans="1:8" x14ac:dyDescent="0.25">
      <c r="A5121" s="34" t="s">
        <v>4226</v>
      </c>
      <c r="B5121" s="34"/>
      <c r="C5121" s="34" t="s">
        <v>4227</v>
      </c>
      <c r="D5121" s="53">
        <f>VLOOKUP(A5121,'Noridian DME 2023'!$B$4:$I$3360,8,FALSE)</f>
        <v>83.63</v>
      </c>
      <c r="E5121" s="53"/>
      <c r="F5121" s="34"/>
      <c r="G5121" s="53">
        <f t="shared" si="142"/>
        <v>126</v>
      </c>
      <c r="H5121" s="53"/>
    </row>
    <row r="5122" spans="1:8" x14ac:dyDescent="0.25">
      <c r="A5122" s="34" t="s">
        <v>4228</v>
      </c>
      <c r="B5122" s="34"/>
      <c r="C5122" s="34" t="s">
        <v>4229</v>
      </c>
      <c r="D5122" s="53">
        <f>VLOOKUP(A5122,'Noridian DME 2023'!$B$4:$I$3360,8,FALSE)</f>
        <v>32.21</v>
      </c>
      <c r="E5122" s="53"/>
      <c r="F5122" s="34"/>
      <c r="G5122" s="53">
        <f t="shared" si="142"/>
        <v>49</v>
      </c>
      <c r="H5122" s="53"/>
    </row>
    <row r="5123" spans="1:8" x14ac:dyDescent="0.25">
      <c r="A5123" s="34" t="s">
        <v>4230</v>
      </c>
      <c r="B5123" s="34"/>
      <c r="C5123" s="34" t="s">
        <v>4231</v>
      </c>
      <c r="D5123" s="53">
        <f>VLOOKUP(A5123,'Noridian DME 2023'!$B$4:$I$3360,8,FALSE)</f>
        <v>43.96</v>
      </c>
      <c r="E5123" s="53"/>
      <c r="F5123" s="34"/>
      <c r="G5123" s="53">
        <f t="shared" si="142"/>
        <v>66</v>
      </c>
      <c r="H5123" s="53"/>
    </row>
    <row r="5124" spans="1:8" x14ac:dyDescent="0.25">
      <c r="A5124" s="34" t="s">
        <v>4232</v>
      </c>
      <c r="B5124" s="34"/>
      <c r="C5124" s="34" t="s">
        <v>4233</v>
      </c>
      <c r="D5124" s="53">
        <f>VLOOKUP(A5124,'Noridian DME 2023'!$B$4:$I$3360,8,FALSE)</f>
        <v>49.29</v>
      </c>
      <c r="E5124" s="53"/>
      <c r="F5124" s="34"/>
      <c r="G5124" s="53">
        <f t="shared" si="142"/>
        <v>74</v>
      </c>
      <c r="H5124" s="53"/>
    </row>
    <row r="5125" spans="1:8" x14ac:dyDescent="0.25">
      <c r="A5125" s="34" t="s">
        <v>4234</v>
      </c>
      <c r="B5125" s="34"/>
      <c r="C5125" s="34" t="s">
        <v>4235</v>
      </c>
      <c r="D5125" s="53">
        <f>VLOOKUP(A5125,'Noridian DME 2023'!$B$4:$I$3360,8,FALSE)</f>
        <v>54.38</v>
      </c>
      <c r="E5125" s="53"/>
      <c r="F5125" s="34"/>
      <c r="G5125" s="53">
        <f t="shared" si="142"/>
        <v>82</v>
      </c>
      <c r="H5125" s="53"/>
    </row>
    <row r="5126" spans="1:8" x14ac:dyDescent="0.25">
      <c r="A5126" s="34" t="s">
        <v>4236</v>
      </c>
      <c r="B5126" s="34"/>
      <c r="C5126" s="34" t="s">
        <v>4237</v>
      </c>
      <c r="D5126" s="53">
        <f>VLOOKUP(A5126,'Noridian DME 2023'!$B$4:$I$3360,8,FALSE)</f>
        <v>312.56</v>
      </c>
      <c r="E5126" s="53"/>
      <c r="F5126" s="34"/>
      <c r="G5126" s="53">
        <f t="shared" si="142"/>
        <v>469</v>
      </c>
      <c r="H5126" s="53"/>
    </row>
    <row r="5127" spans="1:8" x14ac:dyDescent="0.25">
      <c r="A5127" s="34" t="s">
        <v>4238</v>
      </c>
      <c r="B5127" s="34"/>
      <c r="C5127" s="34" t="s">
        <v>4239</v>
      </c>
      <c r="D5127" s="53">
        <f>VLOOKUP(A5127,'Noridian DME 2023'!$B$4:$I$3360,8,FALSE)</f>
        <v>215.95</v>
      </c>
      <c r="E5127" s="53"/>
      <c r="F5127" s="34"/>
      <c r="G5127" s="53">
        <f t="shared" si="142"/>
        <v>324</v>
      </c>
      <c r="H5127" s="53"/>
    </row>
    <row r="5128" spans="1:8" x14ac:dyDescent="0.25">
      <c r="A5128" s="34" t="s">
        <v>4240</v>
      </c>
      <c r="B5128" s="34"/>
      <c r="C5128" s="34" t="s">
        <v>4241</v>
      </c>
      <c r="D5128" s="53">
        <f>VLOOKUP(A5128,'Noridian DME 2023'!$B$4:$I$3360,8,FALSE)</f>
        <v>24.34</v>
      </c>
      <c r="E5128" s="53"/>
      <c r="F5128" s="34"/>
      <c r="G5128" s="53">
        <f t="shared" si="142"/>
        <v>37</v>
      </c>
      <c r="H5128" s="53"/>
    </row>
    <row r="5129" spans="1:8" x14ac:dyDescent="0.25">
      <c r="A5129" s="34" t="s">
        <v>4242</v>
      </c>
      <c r="B5129" s="34"/>
      <c r="C5129" s="34" t="s">
        <v>4243</v>
      </c>
      <c r="D5129" s="53">
        <f>VLOOKUP(A5129,'Noridian DME 2023'!$B$4:$I$3360,8,FALSE)</f>
        <v>646.9</v>
      </c>
      <c r="E5129" s="53"/>
      <c r="F5129" s="34"/>
      <c r="G5129" s="53">
        <f t="shared" si="142"/>
        <v>971</v>
      </c>
      <c r="H5129" s="53"/>
    </row>
    <row r="5130" spans="1:8" x14ac:dyDescent="0.25">
      <c r="A5130" s="34" t="s">
        <v>4244</v>
      </c>
      <c r="B5130" s="34"/>
      <c r="C5130" s="34" t="s">
        <v>4245</v>
      </c>
      <c r="D5130" s="53">
        <f>VLOOKUP(A5130,'Noridian DME 2023'!$B$4:$I$3360,8,FALSE)</f>
        <v>382.78</v>
      </c>
      <c r="E5130" s="53"/>
      <c r="F5130" s="34"/>
      <c r="G5130" s="53">
        <f t="shared" si="142"/>
        <v>575</v>
      </c>
      <c r="H5130" s="53"/>
    </row>
    <row r="5131" spans="1:8" x14ac:dyDescent="0.25">
      <c r="A5131" s="34" t="s">
        <v>4246</v>
      </c>
      <c r="B5131" s="34"/>
      <c r="C5131" s="34" t="s">
        <v>4247</v>
      </c>
      <c r="D5131" s="53">
        <f>VLOOKUP(A5131,'Noridian DME 2023'!$B$4:$I$3360,8,FALSE)</f>
        <v>83.61</v>
      </c>
      <c r="E5131" s="53"/>
      <c r="F5131" s="34"/>
      <c r="G5131" s="53">
        <f t="shared" si="142"/>
        <v>126</v>
      </c>
      <c r="H5131" s="53"/>
    </row>
    <row r="5132" spans="1:8" x14ac:dyDescent="0.25">
      <c r="A5132" s="34" t="s">
        <v>4248</v>
      </c>
      <c r="B5132" s="34"/>
      <c r="C5132" s="34" t="s">
        <v>4249</v>
      </c>
      <c r="D5132" s="53">
        <f>VLOOKUP(A5132,'Noridian DME 2023'!$B$4:$I$3360,8,FALSE)</f>
        <v>85.6</v>
      </c>
      <c r="E5132" s="53"/>
      <c r="F5132" s="34"/>
      <c r="G5132" s="53">
        <f t="shared" si="142"/>
        <v>129</v>
      </c>
      <c r="H5132" s="53"/>
    </row>
    <row r="5133" spans="1:8" x14ac:dyDescent="0.25">
      <c r="A5133" s="34" t="s">
        <v>4250</v>
      </c>
      <c r="B5133" s="34"/>
      <c r="C5133" s="34" t="s">
        <v>4251</v>
      </c>
      <c r="D5133" s="53">
        <f>VLOOKUP(A5133,'Noridian DME 2023'!$B$4:$I$3360,8,FALSE)</f>
        <v>22.36</v>
      </c>
      <c r="E5133" s="53"/>
      <c r="F5133" s="34"/>
      <c r="G5133" s="53">
        <f t="shared" si="142"/>
        <v>34</v>
      </c>
      <c r="H5133" s="53"/>
    </row>
    <row r="5134" spans="1:8" x14ac:dyDescent="0.25">
      <c r="A5134" s="34" t="s">
        <v>4252</v>
      </c>
      <c r="B5134" s="34"/>
      <c r="C5134" s="34" t="s">
        <v>4253</v>
      </c>
      <c r="D5134" s="53">
        <f>VLOOKUP(A5134,'Noridian DME 2023'!$B$4:$I$3360,8,FALSE)</f>
        <v>30.3</v>
      </c>
      <c r="E5134" s="53"/>
      <c r="F5134" s="34"/>
      <c r="G5134" s="53">
        <f t="shared" si="142"/>
        <v>46</v>
      </c>
      <c r="H5134" s="53"/>
    </row>
    <row r="5135" spans="1:8" x14ac:dyDescent="0.25">
      <c r="A5135" s="34" t="s">
        <v>4254</v>
      </c>
      <c r="B5135" s="34"/>
      <c r="C5135" s="34" t="s">
        <v>4255</v>
      </c>
      <c r="D5135" s="53">
        <f>VLOOKUP(A5135,'Noridian DME 2023'!$B$4:$I$3360,8,FALSE)</f>
        <v>435.15</v>
      </c>
      <c r="E5135" s="53"/>
      <c r="F5135" s="34"/>
      <c r="G5135" s="53">
        <f t="shared" si="142"/>
        <v>653</v>
      </c>
      <c r="H5135" s="53"/>
    </row>
    <row r="5136" spans="1:8" x14ac:dyDescent="0.25">
      <c r="A5136" s="34" t="s">
        <v>4256</v>
      </c>
      <c r="B5136" s="34"/>
      <c r="C5136" s="34" t="s">
        <v>4257</v>
      </c>
      <c r="D5136" s="53">
        <f>VLOOKUP(A5136,'Noridian DME 2023'!$B$4:$I$3360,8,FALSE)</f>
        <v>499.23</v>
      </c>
      <c r="E5136" s="53"/>
      <c r="F5136" s="34"/>
      <c r="G5136" s="53">
        <f t="shared" si="142"/>
        <v>749</v>
      </c>
      <c r="H5136" s="53"/>
    </row>
    <row r="5137" spans="1:8" x14ac:dyDescent="0.25">
      <c r="A5137" s="34" t="s">
        <v>4258</v>
      </c>
      <c r="B5137" s="34"/>
      <c r="C5137" s="34" t="s">
        <v>4259</v>
      </c>
      <c r="D5137" s="53">
        <f>VLOOKUP(A5137,'Noridian DME 2023'!$B$4:$I$3360,8,FALSE)</f>
        <v>549.92999999999995</v>
      </c>
      <c r="E5137" s="53"/>
      <c r="F5137" s="34"/>
      <c r="G5137" s="53">
        <f t="shared" si="142"/>
        <v>825</v>
      </c>
      <c r="H5137" s="53"/>
    </row>
    <row r="5138" spans="1:8" x14ac:dyDescent="0.25">
      <c r="A5138" s="34" t="s">
        <v>4260</v>
      </c>
      <c r="B5138" s="34"/>
      <c r="C5138" s="34" t="s">
        <v>4261</v>
      </c>
      <c r="D5138" s="53">
        <f>VLOOKUP(A5138,'Noridian DME 2023'!$B$4:$I$3360,8,FALSE)</f>
        <v>599.98</v>
      </c>
      <c r="E5138" s="53"/>
      <c r="F5138" s="34"/>
      <c r="G5138" s="53">
        <f t="shared" si="142"/>
        <v>900</v>
      </c>
      <c r="H5138" s="53"/>
    </row>
    <row r="5139" spans="1:8" x14ac:dyDescent="0.25">
      <c r="A5139" s="34" t="s">
        <v>4262</v>
      </c>
      <c r="B5139" s="34"/>
      <c r="C5139" s="34" t="s">
        <v>4263</v>
      </c>
      <c r="D5139" s="53">
        <f>VLOOKUP(A5139,'Noridian DME 2023'!$B$4:$I$3360,8,FALSE)</f>
        <v>738.54</v>
      </c>
      <c r="E5139" s="53"/>
      <c r="F5139" s="34"/>
      <c r="G5139" s="53">
        <f t="shared" si="142"/>
        <v>1108</v>
      </c>
      <c r="H5139" s="53"/>
    </row>
    <row r="5140" spans="1:8" x14ac:dyDescent="0.25">
      <c r="A5140" s="34" t="s">
        <v>4264</v>
      </c>
      <c r="B5140" s="34"/>
      <c r="C5140" s="34" t="s">
        <v>4265</v>
      </c>
      <c r="D5140" s="53">
        <f>VLOOKUP(A5140,'Noridian DME 2023'!$B$4:$I$3360,8,FALSE)</f>
        <v>937.61</v>
      </c>
      <c r="E5140" s="53"/>
      <c r="F5140" s="34"/>
      <c r="G5140" s="53">
        <f t="shared" si="142"/>
        <v>1407</v>
      </c>
      <c r="H5140" s="53"/>
    </row>
    <row r="5141" spans="1:8" x14ac:dyDescent="0.25">
      <c r="A5141" s="34" t="s">
        <v>4266</v>
      </c>
      <c r="B5141" s="34"/>
      <c r="C5141" s="34" t="s">
        <v>4267</v>
      </c>
      <c r="D5141" s="53">
        <f>VLOOKUP(A5141,'Noridian DME 2023'!$B$4:$I$3360,8,FALSE)</f>
        <v>955.31</v>
      </c>
      <c r="E5141" s="53"/>
      <c r="F5141" s="34"/>
      <c r="G5141" s="53">
        <f t="shared" si="142"/>
        <v>1433</v>
      </c>
      <c r="H5141" s="53"/>
    </row>
    <row r="5142" spans="1:8" x14ac:dyDescent="0.25">
      <c r="A5142" s="34" t="s">
        <v>4268</v>
      </c>
      <c r="B5142" s="34"/>
      <c r="C5142" s="34" t="s">
        <v>4269</v>
      </c>
      <c r="D5142" s="53">
        <f>VLOOKUP(A5142,'Noridian DME 2023'!$B$4:$I$3360,8,FALSE)</f>
        <v>0</v>
      </c>
      <c r="E5142" s="53"/>
      <c r="F5142" s="34"/>
      <c r="G5142" s="53">
        <f t="shared" ref="G5142:G5205" si="143">ROUNDUP(D5142*$R$2,0)</f>
        <v>0</v>
      </c>
      <c r="H5142" s="53"/>
    </row>
    <row r="5143" spans="1:8" x14ac:dyDescent="0.25">
      <c r="A5143" s="34" t="s">
        <v>4270</v>
      </c>
      <c r="B5143" s="34"/>
      <c r="C5143" s="34" t="s">
        <v>4271</v>
      </c>
      <c r="D5143" s="53">
        <f>VLOOKUP(A5143,'Noridian DME 2023'!$B$4:$I$3360,8,FALSE)</f>
        <v>128.56</v>
      </c>
      <c r="E5143" s="53"/>
      <c r="F5143" s="34"/>
      <c r="G5143" s="53">
        <f t="shared" si="143"/>
        <v>193</v>
      </c>
      <c r="H5143" s="53"/>
    </row>
    <row r="5144" spans="1:8" x14ac:dyDescent="0.25">
      <c r="A5144" s="34" t="s">
        <v>4272</v>
      </c>
      <c r="B5144" s="34"/>
      <c r="C5144" s="34" t="s">
        <v>4273</v>
      </c>
      <c r="D5144" s="53">
        <f>VLOOKUP(A5144,'Noridian DME 2023'!$B$4:$I$3360,8,FALSE)</f>
        <v>0</v>
      </c>
      <c r="E5144" s="53"/>
      <c r="F5144" s="34"/>
      <c r="G5144" s="53">
        <f t="shared" si="143"/>
        <v>0</v>
      </c>
      <c r="H5144" s="53"/>
    </row>
    <row r="5145" spans="1:8" x14ac:dyDescent="0.25">
      <c r="A5145" s="34" t="s">
        <v>4274</v>
      </c>
      <c r="B5145" s="34"/>
      <c r="C5145" s="34" t="s">
        <v>4275</v>
      </c>
      <c r="D5145" s="53">
        <f>VLOOKUP(A5145,'Noridian DME 2023'!$B$4:$I$3360,8,FALSE)</f>
        <v>128.56</v>
      </c>
      <c r="E5145" s="53"/>
      <c r="F5145" s="34"/>
      <c r="G5145" s="53">
        <f t="shared" si="143"/>
        <v>193</v>
      </c>
      <c r="H5145" s="53"/>
    </row>
    <row r="5146" spans="1:8" x14ac:dyDescent="0.25">
      <c r="A5146" s="34" t="s">
        <v>4276</v>
      </c>
      <c r="B5146" s="34"/>
      <c r="C5146" s="34" t="s">
        <v>4277</v>
      </c>
      <c r="D5146" s="53">
        <f>VLOOKUP(A5146,'Noridian DME 2023'!$B$4:$I$3360,8,FALSE)</f>
        <v>48.58</v>
      </c>
      <c r="E5146" s="53"/>
      <c r="F5146" s="34"/>
      <c r="G5146" s="53">
        <f t="shared" si="143"/>
        <v>73</v>
      </c>
      <c r="H5146" s="53"/>
    </row>
    <row r="5147" spans="1:8" x14ac:dyDescent="0.25">
      <c r="A5147" s="34" t="s">
        <v>4278</v>
      </c>
      <c r="B5147" s="34"/>
      <c r="C5147" s="34" t="s">
        <v>4279</v>
      </c>
      <c r="D5147" s="53">
        <f>VLOOKUP(A5147,'Noridian DME 2023'!$B$4:$I$3360,8,FALSE)</f>
        <v>131.94999999999999</v>
      </c>
      <c r="E5147" s="53"/>
      <c r="F5147" s="34"/>
      <c r="G5147" s="53">
        <f t="shared" si="143"/>
        <v>198</v>
      </c>
      <c r="H5147" s="53"/>
    </row>
    <row r="5148" spans="1:8" x14ac:dyDescent="0.25">
      <c r="A5148" s="34" t="s">
        <v>4280</v>
      </c>
      <c r="B5148" s="34"/>
      <c r="C5148" s="34" t="s">
        <v>4281</v>
      </c>
      <c r="D5148" s="53">
        <f>VLOOKUP(A5148,'Noridian DME 2023'!$B$4:$I$3360,8,FALSE)</f>
        <v>126.58</v>
      </c>
      <c r="E5148" s="53"/>
      <c r="F5148" s="34"/>
      <c r="G5148" s="53">
        <f t="shared" si="143"/>
        <v>190</v>
      </c>
      <c r="H5148" s="53"/>
    </row>
    <row r="5149" spans="1:8" x14ac:dyDescent="0.25">
      <c r="A5149" s="34" t="s">
        <v>4282</v>
      </c>
      <c r="B5149" s="34"/>
      <c r="C5149" s="34" t="s">
        <v>4283</v>
      </c>
      <c r="D5149" s="53">
        <f>VLOOKUP(A5149,'Noridian DME 2023'!$B$4:$I$3360,8,FALSE)</f>
        <v>0</v>
      </c>
      <c r="E5149" s="53"/>
      <c r="F5149" s="34"/>
      <c r="G5149" s="53">
        <f t="shared" si="143"/>
        <v>0</v>
      </c>
      <c r="H5149" s="53"/>
    </row>
    <row r="5150" spans="1:8" x14ac:dyDescent="0.25">
      <c r="A5150" s="34" t="s">
        <v>4284</v>
      </c>
      <c r="B5150" s="34"/>
      <c r="C5150" s="34" t="s">
        <v>4285</v>
      </c>
      <c r="D5150" s="53">
        <f>VLOOKUP(A5150,'Noridian DME 2023'!$B$4:$I$3360,8,FALSE)</f>
        <v>0</v>
      </c>
      <c r="E5150" s="53"/>
      <c r="F5150" s="34"/>
      <c r="G5150" s="53">
        <f t="shared" si="143"/>
        <v>0</v>
      </c>
      <c r="H5150" s="53"/>
    </row>
    <row r="5151" spans="1:8" x14ac:dyDescent="0.25">
      <c r="A5151" s="34" t="s">
        <v>4286</v>
      </c>
      <c r="B5151" s="34"/>
      <c r="C5151" s="34" t="s">
        <v>4287</v>
      </c>
      <c r="D5151" s="53">
        <f>VLOOKUP(A5151,'Noridian DME 2023'!$B$4:$I$3360,8,FALSE)</f>
        <v>21.21</v>
      </c>
      <c r="E5151" s="53"/>
      <c r="F5151" s="34"/>
      <c r="G5151" s="53">
        <f t="shared" si="143"/>
        <v>32</v>
      </c>
      <c r="H5151" s="53"/>
    </row>
    <row r="5152" spans="1:8" x14ac:dyDescent="0.25">
      <c r="A5152" s="34" t="s">
        <v>4288</v>
      </c>
      <c r="B5152" s="34"/>
      <c r="C5152" s="34" t="s">
        <v>4289</v>
      </c>
      <c r="D5152" s="53">
        <f>VLOOKUP(A5152,'Noridian DME 2023'!$B$4:$I$3360,8,FALSE)</f>
        <v>16.71</v>
      </c>
      <c r="E5152" s="53"/>
      <c r="F5152" s="34"/>
      <c r="G5152" s="53">
        <f t="shared" si="143"/>
        <v>26</v>
      </c>
      <c r="H5152" s="53"/>
    </row>
    <row r="5153" spans="1:8" x14ac:dyDescent="0.25">
      <c r="A5153" s="34" t="s">
        <v>4290</v>
      </c>
      <c r="B5153" s="34"/>
      <c r="C5153" s="34" t="s">
        <v>4291</v>
      </c>
      <c r="D5153" s="53">
        <f>VLOOKUP(A5153,'Noridian DME 2023'!$B$4:$I$3360,8,FALSE)</f>
        <v>42.34</v>
      </c>
      <c r="E5153" s="53"/>
      <c r="F5153" s="34"/>
      <c r="G5153" s="53">
        <f t="shared" si="143"/>
        <v>64</v>
      </c>
      <c r="H5153" s="53"/>
    </row>
    <row r="5154" spans="1:8" x14ac:dyDescent="0.25">
      <c r="A5154" s="34" t="s">
        <v>4292</v>
      </c>
      <c r="B5154" s="34"/>
      <c r="C5154" s="34" t="s">
        <v>4293</v>
      </c>
      <c r="D5154" s="53">
        <f>VLOOKUP(A5154,'Noridian DME 2023'!$B$4:$I$3360,8,FALSE)</f>
        <v>133.57</v>
      </c>
      <c r="E5154" s="53"/>
      <c r="F5154" s="34"/>
      <c r="G5154" s="53">
        <f t="shared" si="143"/>
        <v>201</v>
      </c>
      <c r="H5154" s="53"/>
    </row>
    <row r="5155" spans="1:8" x14ac:dyDescent="0.25">
      <c r="A5155" s="34" t="s">
        <v>4294</v>
      </c>
      <c r="B5155" s="34"/>
      <c r="C5155" s="34" t="s">
        <v>4295</v>
      </c>
      <c r="D5155" s="53">
        <f>VLOOKUP(A5155,'Noridian DME 2023'!$B$4:$I$3360,8,FALSE)</f>
        <v>51.87</v>
      </c>
      <c r="E5155" s="53"/>
      <c r="F5155" s="34"/>
      <c r="G5155" s="53">
        <f t="shared" si="143"/>
        <v>78</v>
      </c>
      <c r="H5155" s="53"/>
    </row>
    <row r="5156" spans="1:8" x14ac:dyDescent="0.25">
      <c r="A5156" s="34" t="s">
        <v>4296</v>
      </c>
      <c r="B5156" s="34"/>
      <c r="C5156" s="34" t="s">
        <v>4297</v>
      </c>
      <c r="D5156" s="53">
        <f>VLOOKUP(A5156,'Noridian DME 2023'!$B$4:$I$3360,8,FALSE)</f>
        <v>669.41</v>
      </c>
      <c r="E5156" s="53"/>
      <c r="F5156" s="34"/>
      <c r="G5156" s="53">
        <f t="shared" si="143"/>
        <v>1005</v>
      </c>
      <c r="H5156" s="53"/>
    </row>
    <row r="5157" spans="1:8" x14ac:dyDescent="0.25">
      <c r="A5157" s="34" t="s">
        <v>4298</v>
      </c>
      <c r="B5157" s="34"/>
      <c r="C5157" s="34" t="s">
        <v>4299</v>
      </c>
      <c r="D5157" s="53">
        <f>VLOOKUP(A5157,'Noridian DME 2023'!$B$4:$I$3360,8,FALSE)</f>
        <v>1004.49</v>
      </c>
      <c r="E5157" s="53"/>
      <c r="F5157" s="34"/>
      <c r="G5157" s="53">
        <f t="shared" si="143"/>
        <v>1507</v>
      </c>
      <c r="H5157" s="53"/>
    </row>
    <row r="5158" spans="1:8" x14ac:dyDescent="0.25">
      <c r="A5158" s="34" t="s">
        <v>4300</v>
      </c>
      <c r="B5158" s="34"/>
      <c r="C5158" s="34" t="s">
        <v>4301</v>
      </c>
      <c r="D5158" s="53">
        <f>VLOOKUP(A5158,'Noridian DME 2023'!$B$4:$I$3360,8,FALSE)</f>
        <v>124.96</v>
      </c>
      <c r="E5158" s="53"/>
      <c r="F5158" s="34"/>
      <c r="G5158" s="53">
        <f t="shared" si="143"/>
        <v>188</v>
      </c>
      <c r="H5158" s="53"/>
    </row>
    <row r="5159" spans="1:8" x14ac:dyDescent="0.25">
      <c r="A5159" s="34" t="s">
        <v>4302</v>
      </c>
      <c r="B5159" s="34"/>
      <c r="C5159" s="34" t="s">
        <v>4303</v>
      </c>
      <c r="D5159" s="53">
        <f>VLOOKUP(A5159,'Noridian DME 2023'!$B$4:$I$3360,8,FALSE)</f>
        <v>17.190000000000001</v>
      </c>
      <c r="E5159" s="53"/>
      <c r="F5159" s="34"/>
      <c r="G5159" s="53">
        <f t="shared" si="143"/>
        <v>26</v>
      </c>
      <c r="H5159" s="53"/>
    </row>
    <row r="5160" spans="1:8" x14ac:dyDescent="0.25">
      <c r="A5160" s="34" t="s">
        <v>4304</v>
      </c>
      <c r="B5160" s="34"/>
      <c r="C5160" s="34" t="s">
        <v>4305</v>
      </c>
      <c r="D5160" s="53">
        <f>VLOOKUP(A5160,'Noridian DME 2023'!$B$4:$I$3360,8,FALSE)</f>
        <v>38.200000000000003</v>
      </c>
      <c r="E5160" s="53"/>
      <c r="F5160" s="34"/>
      <c r="G5160" s="53">
        <f t="shared" si="143"/>
        <v>58</v>
      </c>
      <c r="H5160" s="53"/>
    </row>
    <row r="5161" spans="1:8" x14ac:dyDescent="0.25">
      <c r="A5161" s="34" t="s">
        <v>4306</v>
      </c>
      <c r="B5161" s="34"/>
      <c r="C5161" s="34" t="s">
        <v>4307</v>
      </c>
      <c r="D5161" s="53">
        <f>VLOOKUP(A5161,'Noridian DME 2023'!$B$4:$I$3360,8,FALSE)</f>
        <v>135.44999999999999</v>
      </c>
      <c r="E5161" s="53"/>
      <c r="F5161" s="34"/>
      <c r="G5161" s="53">
        <f t="shared" si="143"/>
        <v>204</v>
      </c>
      <c r="H5161" s="53"/>
    </row>
    <row r="5162" spans="1:8" x14ac:dyDescent="0.25">
      <c r="A5162" s="34" t="s">
        <v>4308</v>
      </c>
      <c r="B5162" s="34"/>
      <c r="C5162" s="34" t="s">
        <v>4309</v>
      </c>
      <c r="D5162" s="53">
        <f>VLOOKUP(A5162,'Noridian DME 2023'!$B$4:$I$3360,8,FALSE)</f>
        <v>150.68</v>
      </c>
      <c r="E5162" s="53"/>
      <c r="F5162" s="34"/>
      <c r="G5162" s="53">
        <f t="shared" si="143"/>
        <v>227</v>
      </c>
      <c r="H5162" s="53"/>
    </row>
    <row r="5163" spans="1:8" x14ac:dyDescent="0.25">
      <c r="A5163" s="34" t="s">
        <v>4310</v>
      </c>
      <c r="B5163" s="34"/>
      <c r="C5163" s="34" t="s">
        <v>4311</v>
      </c>
      <c r="D5163" s="53">
        <f>VLOOKUP(A5163,'Noridian DME 2023'!$B$4:$I$3360,8,FALSE)</f>
        <v>145.66999999999999</v>
      </c>
      <c r="E5163" s="53"/>
      <c r="F5163" s="34"/>
      <c r="G5163" s="53">
        <f t="shared" si="143"/>
        <v>219</v>
      </c>
      <c r="H5163" s="53"/>
    </row>
    <row r="5164" spans="1:8" x14ac:dyDescent="0.25">
      <c r="A5164" s="34" t="s">
        <v>4312</v>
      </c>
      <c r="B5164" s="34"/>
      <c r="C5164" s="34" t="s">
        <v>4313</v>
      </c>
      <c r="D5164" s="53">
        <f>VLOOKUP(A5164,'Noridian DME 2023'!$B$4:$I$3360,8,FALSE)</f>
        <v>95.97</v>
      </c>
      <c r="E5164" s="53"/>
      <c r="F5164" s="34"/>
      <c r="G5164" s="53">
        <f t="shared" si="143"/>
        <v>144</v>
      </c>
      <c r="H5164" s="53"/>
    </row>
    <row r="5165" spans="1:8" x14ac:dyDescent="0.25">
      <c r="A5165" s="34" t="s">
        <v>4314</v>
      </c>
      <c r="B5165" s="34"/>
      <c r="C5165" s="34" t="s">
        <v>4315</v>
      </c>
      <c r="D5165" s="53">
        <f>VLOOKUP(A5165,'Noridian DME 2023'!$B$4:$I$3360,8,FALSE)</f>
        <v>130.46</v>
      </c>
      <c r="E5165" s="53"/>
      <c r="F5165" s="34"/>
      <c r="G5165" s="53">
        <f t="shared" si="143"/>
        <v>196</v>
      </c>
      <c r="H5165" s="53"/>
    </row>
    <row r="5166" spans="1:8" x14ac:dyDescent="0.25">
      <c r="A5166" s="34" t="s">
        <v>4316</v>
      </c>
      <c r="B5166" s="34"/>
      <c r="C5166" s="34" t="s">
        <v>4317</v>
      </c>
      <c r="D5166" s="53">
        <f>VLOOKUP(A5166,'Noridian DME 2023'!$B$4:$I$3360,8,FALSE)</f>
        <v>154.27000000000001</v>
      </c>
      <c r="E5166" s="53"/>
      <c r="F5166" s="34"/>
      <c r="G5166" s="53">
        <f t="shared" si="143"/>
        <v>232</v>
      </c>
      <c r="H5166" s="53"/>
    </row>
    <row r="5167" spans="1:8" x14ac:dyDescent="0.25">
      <c r="A5167" s="34" t="s">
        <v>4318</v>
      </c>
      <c r="B5167" s="34"/>
      <c r="C5167" s="34" t="s">
        <v>4319</v>
      </c>
      <c r="D5167" s="53">
        <f>VLOOKUP(A5167,'Noridian DME 2023'!$B$4:$I$3360,8,FALSE)</f>
        <v>200.51</v>
      </c>
      <c r="E5167" s="53"/>
      <c r="F5167" s="34"/>
      <c r="G5167" s="53">
        <f t="shared" si="143"/>
        <v>301</v>
      </c>
      <c r="H5167" s="53"/>
    </row>
    <row r="5168" spans="1:8" x14ac:dyDescent="0.25">
      <c r="A5168" s="34" t="s">
        <v>4320</v>
      </c>
      <c r="B5168" s="34"/>
      <c r="C5168" s="34" t="s">
        <v>4321</v>
      </c>
      <c r="D5168" s="53">
        <f>VLOOKUP(A5168,'Noridian DME 2023'!$B$4:$I$3360,8,FALSE)</f>
        <v>170.91</v>
      </c>
      <c r="E5168" s="53"/>
      <c r="F5168" s="34"/>
      <c r="G5168" s="53">
        <f t="shared" si="143"/>
        <v>257</v>
      </c>
      <c r="H5168" s="53"/>
    </row>
    <row r="5169" spans="1:8" x14ac:dyDescent="0.25">
      <c r="A5169" s="34" t="s">
        <v>4322</v>
      </c>
      <c r="B5169" s="34"/>
      <c r="C5169" s="34" t="s">
        <v>4323</v>
      </c>
      <c r="D5169" s="53">
        <f>VLOOKUP(A5169,'Noridian DME 2023'!$B$4:$I$3360,8,FALSE)</f>
        <v>146.97999999999999</v>
      </c>
      <c r="E5169" s="53"/>
      <c r="F5169" s="34"/>
      <c r="G5169" s="53">
        <f t="shared" si="143"/>
        <v>221</v>
      </c>
      <c r="H5169" s="53"/>
    </row>
    <row r="5170" spans="1:8" x14ac:dyDescent="0.25">
      <c r="A5170" s="34" t="s">
        <v>4324</v>
      </c>
      <c r="B5170" s="34"/>
      <c r="C5170" s="34" t="s">
        <v>4325</v>
      </c>
      <c r="D5170" s="53">
        <f>VLOOKUP(A5170,'Noridian DME 2023'!$B$4:$I$3360,8,FALSE)</f>
        <v>138.04</v>
      </c>
      <c r="E5170" s="53"/>
      <c r="F5170" s="34"/>
      <c r="G5170" s="53">
        <f t="shared" si="143"/>
        <v>208</v>
      </c>
      <c r="H5170" s="53"/>
    </row>
    <row r="5171" spans="1:8" x14ac:dyDescent="0.25">
      <c r="A5171" s="34" t="s">
        <v>4326</v>
      </c>
      <c r="B5171" s="34"/>
      <c r="C5171" s="34" t="s">
        <v>4327</v>
      </c>
      <c r="D5171" s="53">
        <f>VLOOKUP(A5171,'Noridian DME 2023'!$B$4:$I$3360,8,FALSE)</f>
        <v>135.18</v>
      </c>
      <c r="E5171" s="53"/>
      <c r="F5171" s="34"/>
      <c r="G5171" s="53">
        <f t="shared" si="143"/>
        <v>203</v>
      </c>
      <c r="H5171" s="53"/>
    </row>
    <row r="5172" spans="1:8" x14ac:dyDescent="0.25">
      <c r="A5172" s="34" t="s">
        <v>4328</v>
      </c>
      <c r="B5172" s="34"/>
      <c r="C5172" s="34" t="s">
        <v>4329</v>
      </c>
      <c r="D5172" s="53">
        <f>VLOOKUP(A5172,'Noridian DME 2023'!$B$4:$I$3360,8,FALSE)</f>
        <v>103.94</v>
      </c>
      <c r="E5172" s="53"/>
      <c r="F5172" s="34"/>
      <c r="G5172" s="53">
        <f t="shared" si="143"/>
        <v>156</v>
      </c>
      <c r="H5172" s="53"/>
    </row>
    <row r="5173" spans="1:8" x14ac:dyDescent="0.25">
      <c r="A5173" s="34" t="s">
        <v>4330</v>
      </c>
      <c r="B5173" s="34"/>
      <c r="C5173" s="34" t="s">
        <v>4331</v>
      </c>
      <c r="D5173" s="53">
        <f>VLOOKUP(A5173,'Noridian DME 2023'!$B$4:$I$3360,8,FALSE)</f>
        <v>81.75</v>
      </c>
      <c r="E5173" s="53"/>
      <c r="F5173" s="34"/>
      <c r="G5173" s="53">
        <f t="shared" si="143"/>
        <v>123</v>
      </c>
      <c r="H5173" s="53"/>
    </row>
    <row r="5174" spans="1:8" x14ac:dyDescent="0.25">
      <c r="A5174" s="34" t="s">
        <v>4332</v>
      </c>
      <c r="B5174" s="34"/>
      <c r="C5174" s="34" t="s">
        <v>4333</v>
      </c>
      <c r="D5174" s="53">
        <f>VLOOKUP(A5174,'Noridian DME 2023'!$B$4:$I$3360,8,FALSE)</f>
        <v>314.64999999999998</v>
      </c>
      <c r="E5174" s="53"/>
      <c r="F5174" s="34"/>
      <c r="G5174" s="53">
        <f t="shared" si="143"/>
        <v>472</v>
      </c>
      <c r="H5174" s="53"/>
    </row>
    <row r="5175" spans="1:8" x14ac:dyDescent="0.25">
      <c r="A5175" s="34" t="s">
        <v>4334</v>
      </c>
      <c r="B5175" s="34"/>
      <c r="C5175" s="34" t="s">
        <v>4335</v>
      </c>
      <c r="D5175" s="53">
        <f>VLOOKUP(A5175,'Noridian DME 2023'!$B$4:$I$3360,8,FALSE)</f>
        <v>114.78</v>
      </c>
      <c r="E5175" s="53"/>
      <c r="F5175" s="34"/>
      <c r="G5175" s="53">
        <f t="shared" si="143"/>
        <v>173</v>
      </c>
      <c r="H5175" s="53"/>
    </row>
    <row r="5176" spans="1:8" x14ac:dyDescent="0.25">
      <c r="A5176" s="34" t="s">
        <v>4336</v>
      </c>
      <c r="B5176" s="34"/>
      <c r="C5176" s="34" t="s">
        <v>4337</v>
      </c>
      <c r="D5176" s="53">
        <f>VLOOKUP(A5176,'Noridian DME 2023'!$B$4:$I$3360,8,FALSE)</f>
        <v>91.33</v>
      </c>
      <c r="E5176" s="53"/>
      <c r="F5176" s="34"/>
      <c r="G5176" s="53">
        <f t="shared" si="143"/>
        <v>137</v>
      </c>
      <c r="H5176" s="53"/>
    </row>
    <row r="5177" spans="1:8" x14ac:dyDescent="0.25">
      <c r="A5177" s="34" t="s">
        <v>4338</v>
      </c>
      <c r="B5177" s="34"/>
      <c r="C5177" s="34" t="s">
        <v>4339</v>
      </c>
      <c r="D5177" s="53">
        <f>VLOOKUP(A5177,'Noridian DME 2023'!$B$4:$I$3360,8,FALSE)</f>
        <v>117.45</v>
      </c>
      <c r="E5177" s="53"/>
      <c r="F5177" s="34"/>
      <c r="G5177" s="53">
        <f t="shared" si="143"/>
        <v>177</v>
      </c>
      <c r="H5177" s="53"/>
    </row>
    <row r="5178" spans="1:8" x14ac:dyDescent="0.25">
      <c r="A5178" s="34" t="s">
        <v>4340</v>
      </c>
      <c r="B5178" s="34"/>
      <c r="C5178" s="34" t="s">
        <v>4341</v>
      </c>
      <c r="D5178" s="53">
        <f>VLOOKUP(A5178,'Noridian DME 2023'!$B$4:$I$3360,8,FALSE)</f>
        <v>125.53</v>
      </c>
      <c r="E5178" s="53"/>
      <c r="F5178" s="34"/>
      <c r="G5178" s="53">
        <f t="shared" si="143"/>
        <v>189</v>
      </c>
      <c r="H5178" s="53"/>
    </row>
    <row r="5179" spans="1:8" x14ac:dyDescent="0.25">
      <c r="A5179" s="34" t="s">
        <v>4342</v>
      </c>
      <c r="B5179" s="34"/>
      <c r="C5179" s="34" t="s">
        <v>4343</v>
      </c>
      <c r="D5179" s="53">
        <f>VLOOKUP(A5179,'Noridian DME 2023'!$B$4:$I$3360,8,FALSE)</f>
        <v>145.04</v>
      </c>
      <c r="E5179" s="53"/>
      <c r="F5179" s="34"/>
      <c r="G5179" s="53">
        <f t="shared" si="143"/>
        <v>218</v>
      </c>
      <c r="H5179" s="53"/>
    </row>
    <row r="5180" spans="1:8" x14ac:dyDescent="0.25">
      <c r="A5180" s="34" t="s">
        <v>4344</v>
      </c>
      <c r="B5180" s="34"/>
      <c r="C5180" s="34" t="s">
        <v>4345</v>
      </c>
      <c r="D5180" s="53">
        <f>VLOOKUP(A5180,'Noridian DME 2023'!$B$4:$I$3360,8,FALSE)</f>
        <v>142</v>
      </c>
      <c r="E5180" s="53"/>
      <c r="F5180" s="34"/>
      <c r="G5180" s="53">
        <f t="shared" si="143"/>
        <v>213</v>
      </c>
      <c r="H5180" s="53"/>
    </row>
    <row r="5181" spans="1:8" x14ac:dyDescent="0.25">
      <c r="A5181" s="34" t="s">
        <v>4346</v>
      </c>
      <c r="B5181" s="34"/>
      <c r="C5181" s="34" t="s">
        <v>4347</v>
      </c>
      <c r="D5181" s="53">
        <f>VLOOKUP(A5181,'Noridian DME 2023'!$B$4:$I$3360,8,FALSE)</f>
        <v>107.98</v>
      </c>
      <c r="E5181" s="53"/>
      <c r="F5181" s="34"/>
      <c r="G5181" s="53">
        <f t="shared" si="143"/>
        <v>162</v>
      </c>
      <c r="H5181" s="53"/>
    </row>
    <row r="5182" spans="1:8" x14ac:dyDescent="0.25">
      <c r="A5182" s="34" t="s">
        <v>4348</v>
      </c>
      <c r="B5182" s="34"/>
      <c r="C5182" s="34" t="s">
        <v>4349</v>
      </c>
      <c r="D5182" s="53">
        <f>VLOOKUP(A5182,'Noridian DME 2023'!$B$4:$I$3360,8,FALSE)</f>
        <v>55.75</v>
      </c>
      <c r="E5182" s="53"/>
      <c r="F5182" s="34"/>
      <c r="G5182" s="53">
        <f t="shared" si="143"/>
        <v>84</v>
      </c>
      <c r="H5182" s="53"/>
    </row>
    <row r="5183" spans="1:8" x14ac:dyDescent="0.25">
      <c r="A5183" s="34" t="s">
        <v>4350</v>
      </c>
      <c r="B5183" s="34"/>
      <c r="C5183" s="34" t="s">
        <v>4351</v>
      </c>
      <c r="D5183" s="53">
        <f>VLOOKUP(A5183,'Noridian DME 2023'!$B$4:$I$3360,8,FALSE)</f>
        <v>90.13</v>
      </c>
      <c r="E5183" s="53"/>
      <c r="F5183" s="34"/>
      <c r="G5183" s="53">
        <f t="shared" si="143"/>
        <v>136</v>
      </c>
      <c r="H5183" s="53"/>
    </row>
    <row r="5184" spans="1:8" x14ac:dyDescent="0.25">
      <c r="A5184" s="34" t="s">
        <v>4352</v>
      </c>
      <c r="B5184" s="34"/>
      <c r="C5184" s="34" t="s">
        <v>4349</v>
      </c>
      <c r="D5184" s="53">
        <f>VLOOKUP(A5184,'Noridian DME 2023'!$B$4:$I$3360,8,FALSE)</f>
        <v>98.43</v>
      </c>
      <c r="E5184" s="53"/>
      <c r="F5184" s="34"/>
      <c r="G5184" s="53">
        <f t="shared" si="143"/>
        <v>148</v>
      </c>
      <c r="H5184" s="53"/>
    </row>
    <row r="5185" spans="1:8" x14ac:dyDescent="0.25">
      <c r="A5185" s="34" t="s">
        <v>4353</v>
      </c>
      <c r="B5185" s="34"/>
      <c r="C5185" s="34" t="s">
        <v>4351</v>
      </c>
      <c r="D5185" s="53">
        <f>VLOOKUP(A5185,'Noridian DME 2023'!$B$4:$I$3360,8,FALSE)</f>
        <v>107.92</v>
      </c>
      <c r="E5185" s="53"/>
      <c r="F5185" s="34"/>
      <c r="G5185" s="53">
        <f t="shared" si="143"/>
        <v>162</v>
      </c>
      <c r="H5185" s="53"/>
    </row>
    <row r="5186" spans="1:8" x14ac:dyDescent="0.25">
      <c r="A5186" s="34" t="s">
        <v>4354</v>
      </c>
      <c r="B5186" s="34"/>
      <c r="C5186" s="34" t="s">
        <v>4355</v>
      </c>
      <c r="D5186" s="53">
        <f>VLOOKUP(A5186,'Noridian DME 2023'!$B$4:$I$3360,8,FALSE)</f>
        <v>45.24</v>
      </c>
      <c r="E5186" s="53"/>
      <c r="F5186" s="34"/>
      <c r="G5186" s="53">
        <f t="shared" si="143"/>
        <v>68</v>
      </c>
      <c r="H5186" s="53"/>
    </row>
    <row r="5187" spans="1:8" x14ac:dyDescent="0.25">
      <c r="A5187" s="34" t="s">
        <v>4356</v>
      </c>
      <c r="B5187" s="34"/>
      <c r="C5187" s="34" t="s">
        <v>4357</v>
      </c>
      <c r="D5187" s="53">
        <f>VLOOKUP(A5187,'Noridian DME 2023'!$B$4:$I$3360,8,FALSE)</f>
        <v>470.09</v>
      </c>
      <c r="E5187" s="53"/>
      <c r="F5187" s="34"/>
      <c r="G5187" s="53">
        <f t="shared" si="143"/>
        <v>706</v>
      </c>
      <c r="H5187" s="53"/>
    </row>
    <row r="5188" spans="1:8" x14ac:dyDescent="0.25">
      <c r="A5188" s="34" t="s">
        <v>4358</v>
      </c>
      <c r="B5188" s="34"/>
      <c r="C5188" s="34" t="s">
        <v>4359</v>
      </c>
      <c r="D5188" s="53">
        <f>VLOOKUP(A5188,'Noridian DME 2023'!$B$4:$I$3360,8,FALSE)</f>
        <v>369.04</v>
      </c>
      <c r="E5188" s="53"/>
      <c r="F5188" s="34"/>
      <c r="G5188" s="53">
        <f t="shared" si="143"/>
        <v>554</v>
      </c>
      <c r="H5188" s="53"/>
    </row>
    <row r="5189" spans="1:8" x14ac:dyDescent="0.25">
      <c r="A5189" s="34" t="s">
        <v>4360</v>
      </c>
      <c r="B5189" s="34"/>
      <c r="C5189" s="34" t="s">
        <v>4361</v>
      </c>
      <c r="D5189" s="53">
        <f>VLOOKUP(A5189,'Noridian DME 2023'!$B$4:$I$3360,8,FALSE)</f>
        <v>31.68</v>
      </c>
      <c r="E5189" s="53"/>
      <c r="F5189" s="34"/>
      <c r="G5189" s="53">
        <f t="shared" si="143"/>
        <v>48</v>
      </c>
      <c r="H5189" s="53"/>
    </row>
    <row r="5190" spans="1:8" x14ac:dyDescent="0.25">
      <c r="A5190" s="34" t="s">
        <v>4362</v>
      </c>
      <c r="B5190" s="34"/>
      <c r="C5190" s="34" t="s">
        <v>4363</v>
      </c>
      <c r="D5190" s="53">
        <f>VLOOKUP(A5190,'Noridian DME 2023'!$B$4:$I$3360,8,FALSE)</f>
        <v>2706.36</v>
      </c>
      <c r="E5190" s="53"/>
      <c r="F5190" s="34"/>
      <c r="G5190" s="53">
        <f t="shared" si="143"/>
        <v>4060</v>
      </c>
      <c r="H5190" s="53"/>
    </row>
    <row r="5191" spans="1:8" x14ac:dyDescent="0.25">
      <c r="A5191" s="34" t="s">
        <v>4364</v>
      </c>
      <c r="B5191" s="34"/>
      <c r="C5191" s="34" t="s">
        <v>4365</v>
      </c>
      <c r="D5191" s="53">
        <f>VLOOKUP(A5191,'Noridian DME 2023'!$B$4:$I$3360,8,FALSE)</f>
        <v>0</v>
      </c>
      <c r="E5191" s="53"/>
      <c r="F5191" s="34"/>
      <c r="G5191" s="53">
        <f t="shared" si="143"/>
        <v>0</v>
      </c>
      <c r="H5191" s="53"/>
    </row>
    <row r="5192" spans="1:8" x14ac:dyDescent="0.25">
      <c r="A5192" s="34" t="s">
        <v>4366</v>
      </c>
      <c r="B5192" s="34"/>
      <c r="C5192" s="34" t="s">
        <v>4367</v>
      </c>
      <c r="D5192" s="53">
        <f>VLOOKUP(A5192,'Noridian DME 2023'!$B$4:$I$3360,8,FALSE)</f>
        <v>284.41000000000003</v>
      </c>
      <c r="E5192" s="53"/>
      <c r="F5192" s="34"/>
      <c r="G5192" s="53">
        <f t="shared" si="143"/>
        <v>427</v>
      </c>
      <c r="H5192" s="53"/>
    </row>
    <row r="5193" spans="1:8" x14ac:dyDescent="0.25">
      <c r="A5193" s="34" t="s">
        <v>4368</v>
      </c>
      <c r="B5193" s="34"/>
      <c r="C5193" s="34" t="s">
        <v>4369</v>
      </c>
      <c r="D5193" s="53">
        <f>VLOOKUP(A5193,'Noridian DME 2023'!$B$4:$I$3360,8,FALSE)</f>
        <v>294.64999999999998</v>
      </c>
      <c r="E5193" s="53"/>
      <c r="F5193" s="34"/>
      <c r="G5193" s="53">
        <f t="shared" si="143"/>
        <v>442</v>
      </c>
      <c r="H5193" s="53"/>
    </row>
    <row r="5194" spans="1:8" x14ac:dyDescent="0.25">
      <c r="A5194" s="34" t="s">
        <v>4370</v>
      </c>
      <c r="B5194" s="34"/>
      <c r="C5194" s="34" t="s">
        <v>4371</v>
      </c>
      <c r="D5194" s="53">
        <f>VLOOKUP(A5194,'Noridian DME 2023'!$B$4:$I$3360,8,FALSE)</f>
        <v>256.52999999999997</v>
      </c>
      <c r="E5194" s="53"/>
      <c r="F5194" s="34"/>
      <c r="G5194" s="53">
        <f t="shared" si="143"/>
        <v>385</v>
      </c>
      <c r="H5194" s="53"/>
    </row>
    <row r="5195" spans="1:8" x14ac:dyDescent="0.25">
      <c r="A5195" s="34" t="s">
        <v>4372</v>
      </c>
      <c r="B5195" s="34"/>
      <c r="C5195" s="34" t="s">
        <v>4373</v>
      </c>
      <c r="D5195" s="53">
        <f>VLOOKUP(A5195,'Noridian DME 2023'!$B$4:$I$3360,8,FALSE)</f>
        <v>247.03</v>
      </c>
      <c r="E5195" s="53"/>
      <c r="F5195" s="34"/>
      <c r="G5195" s="53">
        <f t="shared" si="143"/>
        <v>371</v>
      </c>
      <c r="H5195" s="53"/>
    </row>
    <row r="5196" spans="1:8" x14ac:dyDescent="0.25">
      <c r="A5196" s="34" t="s">
        <v>4374</v>
      </c>
      <c r="B5196" s="34"/>
      <c r="C5196" s="34" t="s">
        <v>4375</v>
      </c>
      <c r="D5196" s="53">
        <f>VLOOKUP(A5196,'Noridian DME 2023'!$B$4:$I$3360,8,FALSE)</f>
        <v>217.93</v>
      </c>
      <c r="E5196" s="53"/>
      <c r="F5196" s="34"/>
      <c r="G5196" s="53">
        <f t="shared" si="143"/>
        <v>327</v>
      </c>
      <c r="H5196" s="53"/>
    </row>
    <row r="5197" spans="1:8" x14ac:dyDescent="0.25">
      <c r="A5197" s="34" t="s">
        <v>4376</v>
      </c>
      <c r="B5197" s="34"/>
      <c r="C5197" s="34" t="s">
        <v>4377</v>
      </c>
      <c r="D5197" s="53">
        <f>VLOOKUP(A5197,'Noridian DME 2023'!$B$4:$I$3360,8,FALSE)</f>
        <v>219.82</v>
      </c>
      <c r="E5197" s="53"/>
      <c r="F5197" s="34"/>
      <c r="G5197" s="53">
        <f t="shared" si="143"/>
        <v>330</v>
      </c>
      <c r="H5197" s="53"/>
    </row>
    <row r="5198" spans="1:8" x14ac:dyDescent="0.25">
      <c r="A5198" s="34" t="s">
        <v>4378</v>
      </c>
      <c r="B5198" s="34"/>
      <c r="C5198" s="34" t="s">
        <v>4379</v>
      </c>
      <c r="D5198" s="53">
        <f>VLOOKUP(A5198,'Noridian DME 2023'!$B$4:$I$3360,8,FALSE)</f>
        <v>217.93</v>
      </c>
      <c r="E5198" s="53"/>
      <c r="F5198" s="34"/>
      <c r="G5198" s="53">
        <f t="shared" si="143"/>
        <v>327</v>
      </c>
      <c r="H5198" s="53"/>
    </row>
    <row r="5199" spans="1:8" x14ac:dyDescent="0.25">
      <c r="A5199" s="34" t="s">
        <v>4380</v>
      </c>
      <c r="B5199" s="34"/>
      <c r="C5199" s="34" t="s">
        <v>4381</v>
      </c>
      <c r="D5199" s="53">
        <f>VLOOKUP(A5199,'Noridian DME 2023'!$B$4:$I$3360,8,FALSE)</f>
        <v>137.02000000000001</v>
      </c>
      <c r="E5199" s="53"/>
      <c r="F5199" s="34"/>
      <c r="G5199" s="53">
        <f t="shared" si="143"/>
        <v>206</v>
      </c>
      <c r="H5199" s="53"/>
    </row>
    <row r="5200" spans="1:8" x14ac:dyDescent="0.25">
      <c r="A5200" s="34" t="s">
        <v>4382</v>
      </c>
      <c r="B5200" s="34"/>
      <c r="C5200" s="34" t="s">
        <v>4383</v>
      </c>
      <c r="D5200" s="53">
        <f>VLOOKUP(A5200,'Noridian DME 2023'!$B$4:$I$3360,8,FALSE)</f>
        <v>102.18</v>
      </c>
      <c r="E5200" s="53"/>
      <c r="F5200" s="34"/>
      <c r="G5200" s="53">
        <f t="shared" si="143"/>
        <v>154</v>
      </c>
      <c r="H5200" s="53"/>
    </row>
    <row r="5201" spans="1:8" x14ac:dyDescent="0.25">
      <c r="A5201" s="34" t="s">
        <v>4384</v>
      </c>
      <c r="B5201" s="34"/>
      <c r="C5201" s="34" t="s">
        <v>4385</v>
      </c>
      <c r="D5201" s="53">
        <f>VLOOKUP(A5201,'Noridian DME 2023'!$B$4:$I$3360,8,FALSE)</f>
        <v>163.32</v>
      </c>
      <c r="E5201" s="53"/>
      <c r="F5201" s="34"/>
      <c r="G5201" s="53">
        <f t="shared" si="143"/>
        <v>245</v>
      </c>
      <c r="H5201" s="53"/>
    </row>
    <row r="5202" spans="1:8" x14ac:dyDescent="0.25">
      <c r="A5202" s="34" t="s">
        <v>4386</v>
      </c>
      <c r="B5202" s="34"/>
      <c r="C5202" s="34" t="s">
        <v>4387</v>
      </c>
      <c r="D5202" s="53">
        <f>VLOOKUP(A5202,'Noridian DME 2023'!$B$4:$I$3360,8,FALSE)</f>
        <v>157.19</v>
      </c>
      <c r="E5202" s="53"/>
      <c r="F5202" s="34"/>
      <c r="G5202" s="53">
        <f t="shared" si="143"/>
        <v>236</v>
      </c>
      <c r="H5202" s="53"/>
    </row>
    <row r="5203" spans="1:8" x14ac:dyDescent="0.25">
      <c r="A5203" s="34" t="s">
        <v>4388</v>
      </c>
      <c r="B5203" s="34"/>
      <c r="C5203" s="34" t="s">
        <v>4389</v>
      </c>
      <c r="D5203" s="53">
        <f>VLOOKUP(A5203,'Noridian DME 2023'!$B$4:$I$3360,8,FALSE)</f>
        <v>555.76</v>
      </c>
      <c r="E5203" s="53"/>
      <c r="F5203" s="34"/>
      <c r="G5203" s="53">
        <f t="shared" si="143"/>
        <v>834</v>
      </c>
      <c r="H5203" s="53"/>
    </row>
    <row r="5204" spans="1:8" x14ac:dyDescent="0.25">
      <c r="A5204" s="34" t="s">
        <v>4390</v>
      </c>
      <c r="B5204" s="34"/>
      <c r="C5204" s="34" t="s">
        <v>4391</v>
      </c>
      <c r="D5204" s="53">
        <f>VLOOKUP(A5204,'Noridian DME 2023'!$B$4:$I$3360,8,FALSE)</f>
        <v>118.24</v>
      </c>
      <c r="E5204" s="53"/>
      <c r="F5204" s="34"/>
      <c r="G5204" s="53">
        <f t="shared" si="143"/>
        <v>178</v>
      </c>
      <c r="H5204" s="53"/>
    </row>
    <row r="5205" spans="1:8" x14ac:dyDescent="0.25">
      <c r="A5205" s="34" t="s">
        <v>4392</v>
      </c>
      <c r="B5205" s="34"/>
      <c r="C5205" s="34" t="s">
        <v>4393</v>
      </c>
      <c r="D5205" s="53">
        <f>VLOOKUP(A5205,'Noridian DME 2023'!$B$4:$I$3360,8,FALSE)</f>
        <v>507.9</v>
      </c>
      <c r="E5205" s="53"/>
      <c r="F5205" s="34"/>
      <c r="G5205" s="53">
        <f t="shared" si="143"/>
        <v>762</v>
      </c>
      <c r="H5205" s="53"/>
    </row>
    <row r="5206" spans="1:8" x14ac:dyDescent="0.25">
      <c r="A5206" s="34" t="s">
        <v>4394</v>
      </c>
      <c r="B5206" s="34"/>
      <c r="C5206" s="34" t="s">
        <v>4395</v>
      </c>
      <c r="D5206" s="53">
        <f>VLOOKUP(A5206,'Noridian DME 2023'!$B$4:$I$3360,8,FALSE)</f>
        <v>2855.78</v>
      </c>
      <c r="E5206" s="53"/>
      <c r="F5206" s="34"/>
      <c r="G5206" s="53">
        <f t="shared" ref="G5206:G5269" si="144">ROUNDUP(D5206*$R$2,0)</f>
        <v>4284</v>
      </c>
      <c r="H5206" s="53"/>
    </row>
    <row r="5207" spans="1:8" x14ac:dyDescent="0.25">
      <c r="A5207" s="34" t="s">
        <v>4396</v>
      </c>
      <c r="B5207" s="34"/>
      <c r="C5207" s="34" t="s">
        <v>4397</v>
      </c>
      <c r="D5207" s="53">
        <f>VLOOKUP(A5207,'Noridian DME 2023'!$B$4:$I$3360,8,FALSE)</f>
        <v>37.659999999999997</v>
      </c>
      <c r="E5207" s="53"/>
      <c r="F5207" s="34"/>
      <c r="G5207" s="53">
        <f t="shared" si="144"/>
        <v>57</v>
      </c>
      <c r="H5207" s="53"/>
    </row>
    <row r="5208" spans="1:8" x14ac:dyDescent="0.25">
      <c r="A5208" s="34" t="s">
        <v>4398</v>
      </c>
      <c r="B5208" s="34"/>
      <c r="C5208" s="34" t="s">
        <v>4399</v>
      </c>
      <c r="D5208" s="53">
        <f>VLOOKUP(A5208,'Noridian DME 2023'!$B$4:$I$3360,8,FALSE)</f>
        <v>28.38</v>
      </c>
      <c r="E5208" s="53"/>
      <c r="F5208" s="34"/>
      <c r="G5208" s="53">
        <f t="shared" si="144"/>
        <v>43</v>
      </c>
      <c r="H5208" s="53"/>
    </row>
    <row r="5209" spans="1:8" x14ac:dyDescent="0.25">
      <c r="A5209" s="34" t="s">
        <v>4400</v>
      </c>
      <c r="B5209" s="34"/>
      <c r="C5209" s="34" t="s">
        <v>4401</v>
      </c>
      <c r="D5209" s="53">
        <f>VLOOKUP(A5209,'Noridian DME 2023'!$B$4:$I$3360,8,FALSE)</f>
        <v>156.77000000000001</v>
      </c>
      <c r="E5209" s="53"/>
      <c r="F5209" s="34"/>
      <c r="G5209" s="53">
        <f t="shared" si="144"/>
        <v>236</v>
      </c>
      <c r="H5209" s="53"/>
    </row>
    <row r="5210" spans="1:8" x14ac:dyDescent="0.25">
      <c r="A5210" s="34" t="s">
        <v>4402</v>
      </c>
      <c r="B5210" s="34"/>
      <c r="C5210" s="34" t="s">
        <v>4403</v>
      </c>
      <c r="D5210" s="53">
        <f>VLOOKUP(A5210,'Noridian DME 2023'!$B$4:$I$3360,8,FALSE)</f>
        <v>123.6</v>
      </c>
      <c r="E5210" s="53"/>
      <c r="F5210" s="34"/>
      <c r="G5210" s="53">
        <f t="shared" si="144"/>
        <v>186</v>
      </c>
      <c r="H5210" s="53"/>
    </row>
    <row r="5211" spans="1:8" x14ac:dyDescent="0.25">
      <c r="A5211" s="34" t="s">
        <v>4404</v>
      </c>
      <c r="B5211" s="34"/>
      <c r="C5211" s="34" t="s">
        <v>4405</v>
      </c>
      <c r="D5211" s="53">
        <f>VLOOKUP(A5211,'Noridian DME 2023'!$B$4:$I$3360,8,FALSE)</f>
        <v>123.6</v>
      </c>
      <c r="E5211" s="53"/>
      <c r="F5211" s="34"/>
      <c r="G5211" s="53">
        <f t="shared" si="144"/>
        <v>186</v>
      </c>
      <c r="H5211" s="53"/>
    </row>
    <row r="5212" spans="1:8" x14ac:dyDescent="0.25">
      <c r="A5212" s="34" t="s">
        <v>4406</v>
      </c>
      <c r="B5212" s="34"/>
      <c r="C5212" s="34" t="s">
        <v>4407</v>
      </c>
      <c r="D5212" s="53">
        <f>VLOOKUP(A5212,'Noridian DME 2023'!$B$4:$I$3360,8,FALSE)</f>
        <v>47.04</v>
      </c>
      <c r="E5212" s="53"/>
      <c r="F5212" s="34"/>
      <c r="G5212" s="53">
        <f t="shared" si="144"/>
        <v>71</v>
      </c>
      <c r="H5212" s="53"/>
    </row>
    <row r="5213" spans="1:8" x14ac:dyDescent="0.25">
      <c r="A5213" s="34" t="s">
        <v>4408</v>
      </c>
      <c r="B5213" s="34"/>
      <c r="C5213" s="34" t="s">
        <v>4409</v>
      </c>
      <c r="D5213" s="53">
        <f>VLOOKUP(A5213,'Noridian DME 2023'!$B$4:$I$3360,8,FALSE)</f>
        <v>159.56</v>
      </c>
      <c r="E5213" s="53"/>
      <c r="F5213" s="34"/>
      <c r="G5213" s="53">
        <f t="shared" si="144"/>
        <v>240</v>
      </c>
      <c r="H5213" s="53"/>
    </row>
    <row r="5214" spans="1:8" x14ac:dyDescent="0.25">
      <c r="A5214" s="34" t="s">
        <v>4410</v>
      </c>
      <c r="B5214" s="34"/>
      <c r="C5214" s="34" t="s">
        <v>4411</v>
      </c>
      <c r="D5214" s="53">
        <f>VLOOKUP(A5214,'Noridian DME 2023'!$B$4:$I$3360,8,FALSE)</f>
        <v>133.59</v>
      </c>
      <c r="E5214" s="53"/>
      <c r="F5214" s="34"/>
      <c r="G5214" s="53">
        <f t="shared" si="144"/>
        <v>201</v>
      </c>
      <c r="H5214" s="53"/>
    </row>
    <row r="5215" spans="1:8" x14ac:dyDescent="0.25">
      <c r="A5215" s="34" t="s">
        <v>4412</v>
      </c>
      <c r="B5215" s="34"/>
      <c r="C5215" s="34" t="s">
        <v>4413</v>
      </c>
      <c r="D5215" s="53">
        <f>VLOOKUP(A5215,'Noridian DME 2023'!$B$4:$I$3360,8,FALSE)</f>
        <v>38.99</v>
      </c>
      <c r="E5215" s="53"/>
      <c r="F5215" s="34"/>
      <c r="G5215" s="53">
        <f t="shared" si="144"/>
        <v>59</v>
      </c>
      <c r="H5215" s="53"/>
    </row>
    <row r="5216" spans="1:8" x14ac:dyDescent="0.25">
      <c r="A5216" s="34" t="s">
        <v>4414</v>
      </c>
      <c r="B5216" s="34"/>
      <c r="C5216" s="34" t="s">
        <v>4415</v>
      </c>
      <c r="D5216" s="53">
        <f>VLOOKUP(A5216,'Noridian DME 2023'!$B$4:$I$3360,8,FALSE)</f>
        <v>13.79</v>
      </c>
      <c r="E5216" s="53"/>
      <c r="F5216" s="34"/>
      <c r="G5216" s="53">
        <f t="shared" si="144"/>
        <v>21</v>
      </c>
      <c r="H5216" s="53"/>
    </row>
    <row r="5217" spans="1:8" x14ac:dyDescent="0.25">
      <c r="A5217" s="34" t="s">
        <v>4416</v>
      </c>
      <c r="B5217" s="34"/>
      <c r="C5217" s="34" t="s">
        <v>4417</v>
      </c>
      <c r="D5217" s="53">
        <f>VLOOKUP(A5217,'Noridian DME 2023'!$B$4:$I$3360,8,FALSE)</f>
        <v>27.69</v>
      </c>
      <c r="E5217" s="53"/>
      <c r="F5217" s="34"/>
      <c r="G5217" s="53">
        <f t="shared" si="144"/>
        <v>42</v>
      </c>
      <c r="H5217" s="53"/>
    </row>
    <row r="5218" spans="1:8" x14ac:dyDescent="0.25">
      <c r="A5218" s="34" t="s">
        <v>4418</v>
      </c>
      <c r="B5218" s="34"/>
      <c r="C5218" s="34" t="s">
        <v>4419</v>
      </c>
      <c r="D5218" s="53">
        <f>VLOOKUP(A5218,'Noridian DME 2023'!$B$4:$I$3360,8,FALSE)</f>
        <v>138.47</v>
      </c>
      <c r="E5218" s="53"/>
      <c r="F5218" s="34"/>
      <c r="G5218" s="53">
        <f t="shared" si="144"/>
        <v>208</v>
      </c>
      <c r="H5218" s="53"/>
    </row>
    <row r="5219" spans="1:8" x14ac:dyDescent="0.25">
      <c r="A5219" s="34" t="s">
        <v>4420</v>
      </c>
      <c r="B5219" s="34"/>
      <c r="C5219" s="34" t="s">
        <v>4421</v>
      </c>
      <c r="D5219" s="53">
        <f>VLOOKUP(A5219,'Noridian DME 2023'!$B$4:$I$3360,8,FALSE)</f>
        <v>161.02000000000001</v>
      </c>
      <c r="E5219" s="53"/>
      <c r="F5219" s="34"/>
      <c r="G5219" s="53">
        <f t="shared" si="144"/>
        <v>242</v>
      </c>
      <c r="H5219" s="53"/>
    </row>
    <row r="5220" spans="1:8" x14ac:dyDescent="0.25">
      <c r="A5220" s="34" t="s">
        <v>4422</v>
      </c>
      <c r="B5220" s="34"/>
      <c r="C5220" s="34" t="s">
        <v>4423</v>
      </c>
      <c r="D5220" s="53">
        <f>VLOOKUP(A5220,'Noridian DME 2023'!$B$4:$I$3360,8,FALSE)</f>
        <v>434.62</v>
      </c>
      <c r="E5220" s="53"/>
      <c r="F5220" s="34"/>
      <c r="G5220" s="53">
        <f t="shared" si="144"/>
        <v>652</v>
      </c>
      <c r="H5220" s="53"/>
    </row>
    <row r="5221" spans="1:8" x14ac:dyDescent="0.25">
      <c r="A5221" s="34" t="s">
        <v>4424</v>
      </c>
      <c r="B5221" s="34"/>
      <c r="C5221" s="34" t="s">
        <v>4425</v>
      </c>
      <c r="D5221" s="53">
        <f>VLOOKUP(A5221,'Noridian DME 2023'!$B$4:$I$3360,8,FALSE)</f>
        <v>149.46</v>
      </c>
      <c r="E5221" s="53"/>
      <c r="F5221" s="34"/>
      <c r="G5221" s="53">
        <f t="shared" si="144"/>
        <v>225</v>
      </c>
      <c r="H5221" s="53"/>
    </row>
    <row r="5222" spans="1:8" x14ac:dyDescent="0.25">
      <c r="A5222" s="34" t="s">
        <v>4426</v>
      </c>
      <c r="B5222" s="34"/>
      <c r="C5222" s="34" t="s">
        <v>4427</v>
      </c>
      <c r="D5222" s="53">
        <f>VLOOKUP(A5222,'Noridian DME 2023'!$B$4:$I$3360,8,FALSE)</f>
        <v>132.16</v>
      </c>
      <c r="E5222" s="53"/>
      <c r="F5222" s="34"/>
      <c r="G5222" s="53">
        <f t="shared" si="144"/>
        <v>199</v>
      </c>
      <c r="H5222" s="53"/>
    </row>
    <row r="5223" spans="1:8" x14ac:dyDescent="0.25">
      <c r="A5223" s="34" t="s">
        <v>4428</v>
      </c>
      <c r="B5223" s="34"/>
      <c r="C5223" s="34" t="s">
        <v>4429</v>
      </c>
      <c r="D5223" s="53">
        <f>VLOOKUP(A5223,'Noridian DME 2023'!$B$4:$I$3360,8,FALSE)</f>
        <v>149.46</v>
      </c>
      <c r="E5223" s="53"/>
      <c r="F5223" s="34"/>
      <c r="G5223" s="53">
        <f t="shared" si="144"/>
        <v>225</v>
      </c>
      <c r="H5223" s="53"/>
    </row>
    <row r="5224" spans="1:8" x14ac:dyDescent="0.25">
      <c r="A5224" s="34" t="s">
        <v>4430</v>
      </c>
      <c r="B5224" s="34"/>
      <c r="C5224" s="34" t="s">
        <v>4431</v>
      </c>
      <c r="D5224" s="53">
        <f>VLOOKUP(A5224,'Noridian DME 2023'!$B$4:$I$3360,8,FALSE)</f>
        <v>167.37</v>
      </c>
      <c r="E5224" s="53"/>
      <c r="F5224" s="34"/>
      <c r="G5224" s="53">
        <f t="shared" si="144"/>
        <v>252</v>
      </c>
      <c r="H5224" s="53"/>
    </row>
    <row r="5225" spans="1:8" x14ac:dyDescent="0.25">
      <c r="A5225" s="34" t="s">
        <v>4432</v>
      </c>
      <c r="B5225" s="34"/>
      <c r="C5225" s="34" t="s">
        <v>4433</v>
      </c>
      <c r="D5225" s="53">
        <f>VLOOKUP(A5225,'Noridian DME 2023'!$B$4:$I$3360,8,FALSE)</f>
        <v>114.36</v>
      </c>
      <c r="E5225" s="53"/>
      <c r="F5225" s="34"/>
      <c r="G5225" s="53">
        <f t="shared" si="144"/>
        <v>172</v>
      </c>
      <c r="H5225" s="53"/>
    </row>
    <row r="5226" spans="1:8" x14ac:dyDescent="0.25">
      <c r="A5226" s="34" t="s">
        <v>4434</v>
      </c>
      <c r="B5226" s="34"/>
      <c r="C5226" s="34" t="s">
        <v>4435</v>
      </c>
      <c r="D5226" s="53">
        <f>VLOOKUP(A5226,'Noridian DME 2023'!$B$4:$I$3360,8,FALSE)</f>
        <v>149.46</v>
      </c>
      <c r="E5226" s="53"/>
      <c r="F5226" s="34"/>
      <c r="G5226" s="53">
        <f t="shared" si="144"/>
        <v>225</v>
      </c>
      <c r="H5226" s="53"/>
    </row>
    <row r="5227" spans="1:8" x14ac:dyDescent="0.25">
      <c r="A5227" s="34" t="s">
        <v>4436</v>
      </c>
      <c r="B5227" s="34"/>
      <c r="C5227" s="34" t="s">
        <v>4437</v>
      </c>
      <c r="D5227" s="53">
        <f>VLOOKUP(A5227,'Noridian DME 2023'!$B$4:$I$3360,8,FALSE)</f>
        <v>170.03</v>
      </c>
      <c r="E5227" s="53"/>
      <c r="F5227" s="34"/>
      <c r="G5227" s="53">
        <f t="shared" si="144"/>
        <v>256</v>
      </c>
      <c r="H5227" s="53"/>
    </row>
    <row r="5228" spans="1:8" x14ac:dyDescent="0.25">
      <c r="A5228" s="34" t="s">
        <v>4438</v>
      </c>
      <c r="B5228" s="34"/>
      <c r="C5228" s="34" t="s">
        <v>4439</v>
      </c>
      <c r="D5228" s="53">
        <f>VLOOKUP(A5228,'Noridian DME 2023'!$B$4:$I$3360,8,FALSE)</f>
        <v>173.57</v>
      </c>
      <c r="E5228" s="53"/>
      <c r="F5228" s="34"/>
      <c r="G5228" s="53">
        <f t="shared" si="144"/>
        <v>261</v>
      </c>
      <c r="H5228" s="53"/>
    </row>
    <row r="5229" spans="1:8" x14ac:dyDescent="0.25">
      <c r="A5229" s="34" t="s">
        <v>4440</v>
      </c>
      <c r="B5229" s="34"/>
      <c r="C5229" s="34" t="s">
        <v>4441</v>
      </c>
      <c r="D5229" s="53">
        <f>VLOOKUP(A5229,'Noridian DME 2023'!$B$4:$I$3360,8,FALSE)</f>
        <v>108.71</v>
      </c>
      <c r="E5229" s="53"/>
      <c r="F5229" s="34"/>
      <c r="G5229" s="53">
        <f t="shared" si="144"/>
        <v>164</v>
      </c>
      <c r="H5229" s="53"/>
    </row>
    <row r="5230" spans="1:8" x14ac:dyDescent="0.25">
      <c r="A5230" s="34" t="s">
        <v>4442</v>
      </c>
      <c r="B5230" s="34"/>
      <c r="C5230" s="34" t="s">
        <v>4443</v>
      </c>
      <c r="D5230" s="53">
        <f>VLOOKUP(A5230,'Noridian DME 2023'!$B$4:$I$3360,8,FALSE)</f>
        <v>139.94999999999999</v>
      </c>
      <c r="E5230" s="53"/>
      <c r="F5230" s="34"/>
      <c r="G5230" s="53">
        <f t="shared" si="144"/>
        <v>210</v>
      </c>
      <c r="H5230" s="53"/>
    </row>
    <row r="5231" spans="1:8" x14ac:dyDescent="0.25">
      <c r="A5231" s="34" t="s">
        <v>4444</v>
      </c>
      <c r="B5231" s="34"/>
      <c r="C5231" s="34" t="s">
        <v>4445</v>
      </c>
      <c r="D5231" s="53">
        <f>VLOOKUP(A5231,'Noridian DME 2023'!$B$4:$I$3360,8,FALSE)</f>
        <v>149.46</v>
      </c>
      <c r="E5231" s="53"/>
      <c r="F5231" s="34"/>
      <c r="G5231" s="53">
        <f t="shared" si="144"/>
        <v>225</v>
      </c>
      <c r="H5231" s="53"/>
    </row>
    <row r="5232" spans="1:8" x14ac:dyDescent="0.25">
      <c r="A5232" s="34" t="s">
        <v>4446</v>
      </c>
      <c r="B5232" s="34"/>
      <c r="C5232" s="34" t="s">
        <v>4447</v>
      </c>
      <c r="D5232" s="53">
        <f>VLOOKUP(A5232,'Noridian DME 2023'!$B$4:$I$3360,8,FALSE)</f>
        <v>149.46</v>
      </c>
      <c r="E5232" s="53"/>
      <c r="F5232" s="34"/>
      <c r="G5232" s="53">
        <f t="shared" si="144"/>
        <v>225</v>
      </c>
      <c r="H5232" s="53"/>
    </row>
    <row r="5233" spans="1:8" x14ac:dyDescent="0.25">
      <c r="A5233" s="34" t="s">
        <v>4448</v>
      </c>
      <c r="B5233" s="34"/>
      <c r="C5233" s="34" t="s">
        <v>4449</v>
      </c>
      <c r="D5233" s="53">
        <f>VLOOKUP(A5233,'Noridian DME 2023'!$B$4:$I$3360,8,FALSE)</f>
        <v>84.5</v>
      </c>
      <c r="E5233" s="53"/>
      <c r="F5233" s="34"/>
      <c r="G5233" s="53">
        <f t="shared" si="144"/>
        <v>127</v>
      </c>
      <c r="H5233" s="53"/>
    </row>
    <row r="5234" spans="1:8" x14ac:dyDescent="0.25">
      <c r="A5234" s="34" t="s">
        <v>4450</v>
      </c>
      <c r="B5234" s="34"/>
      <c r="C5234" s="34" t="s">
        <v>4451</v>
      </c>
      <c r="D5234" s="53">
        <f>VLOOKUP(A5234,'Noridian DME 2023'!$B$4:$I$3360,8,FALSE)</f>
        <v>494.48</v>
      </c>
      <c r="E5234" s="53"/>
      <c r="F5234" s="34"/>
      <c r="G5234" s="53">
        <f t="shared" si="144"/>
        <v>742</v>
      </c>
      <c r="H5234" s="53"/>
    </row>
    <row r="5235" spans="1:8" x14ac:dyDescent="0.25">
      <c r="A5235" s="34" t="s">
        <v>4452</v>
      </c>
      <c r="B5235" s="34"/>
      <c r="C5235" s="34" t="s">
        <v>4453</v>
      </c>
      <c r="D5235" s="53">
        <f>VLOOKUP(A5235,'Noridian DME 2023'!$B$4:$I$3360,8,FALSE)</f>
        <v>602.41999999999996</v>
      </c>
      <c r="E5235" s="53"/>
      <c r="F5235" s="34"/>
      <c r="G5235" s="53">
        <f t="shared" si="144"/>
        <v>904</v>
      </c>
      <c r="H5235" s="53"/>
    </row>
    <row r="5236" spans="1:8" x14ac:dyDescent="0.25">
      <c r="A5236" s="34" t="s">
        <v>4454</v>
      </c>
      <c r="B5236" s="34"/>
      <c r="C5236" s="34" t="s">
        <v>4455</v>
      </c>
      <c r="D5236" s="53">
        <f>VLOOKUP(A5236,'Noridian DME 2023'!$B$4:$I$3360,8,FALSE)</f>
        <v>64.67</v>
      </c>
      <c r="E5236" s="53"/>
      <c r="F5236" s="34"/>
      <c r="G5236" s="53">
        <f t="shared" si="144"/>
        <v>98</v>
      </c>
      <c r="H5236" s="53"/>
    </row>
    <row r="5237" spans="1:8" x14ac:dyDescent="0.25">
      <c r="A5237" s="34" t="s">
        <v>4456</v>
      </c>
      <c r="B5237" s="34"/>
      <c r="C5237" s="34" t="s">
        <v>4457</v>
      </c>
      <c r="D5237" s="53">
        <f>VLOOKUP(A5237,'Noridian DME 2023'!$B$4:$I$3360,8,FALSE)</f>
        <v>843.54</v>
      </c>
      <c r="E5237" s="53"/>
      <c r="F5237" s="34"/>
      <c r="G5237" s="53">
        <f t="shared" si="144"/>
        <v>1266</v>
      </c>
      <c r="H5237" s="53"/>
    </row>
    <row r="5238" spans="1:8" x14ac:dyDescent="0.25">
      <c r="A5238" s="34" t="s">
        <v>4458</v>
      </c>
      <c r="B5238" s="34"/>
      <c r="C5238" s="34" t="s">
        <v>4459</v>
      </c>
      <c r="D5238" s="53">
        <f>VLOOKUP(A5238,'Noridian DME 2023'!$B$4:$I$3360,8,FALSE)</f>
        <v>250.75</v>
      </c>
      <c r="E5238" s="53"/>
      <c r="F5238" s="34"/>
      <c r="G5238" s="53">
        <f t="shared" si="144"/>
        <v>377</v>
      </c>
      <c r="H5238" s="53"/>
    </row>
    <row r="5239" spans="1:8" x14ac:dyDescent="0.25">
      <c r="A5239" s="34" t="s">
        <v>4460</v>
      </c>
      <c r="B5239" s="34"/>
      <c r="C5239" s="34" t="s">
        <v>4461</v>
      </c>
      <c r="D5239" s="53">
        <f>VLOOKUP(A5239,'Noridian DME 2023'!$B$4:$I$3360,8,FALSE)</f>
        <v>377.05</v>
      </c>
      <c r="E5239" s="53"/>
      <c r="F5239" s="34"/>
      <c r="G5239" s="53">
        <f t="shared" si="144"/>
        <v>566</v>
      </c>
      <c r="H5239" s="53"/>
    </row>
    <row r="5240" spans="1:8" x14ac:dyDescent="0.25">
      <c r="A5240" s="34" t="s">
        <v>4462</v>
      </c>
      <c r="B5240" s="34"/>
      <c r="C5240" s="34" t="s">
        <v>4463</v>
      </c>
      <c r="D5240" s="53">
        <f>VLOOKUP(A5240,'Noridian DME 2023'!$B$4:$I$3360,8,FALSE)</f>
        <v>350.89</v>
      </c>
      <c r="E5240" s="53"/>
      <c r="F5240" s="34"/>
      <c r="G5240" s="53">
        <f t="shared" si="144"/>
        <v>527</v>
      </c>
      <c r="H5240" s="53"/>
    </row>
    <row r="5241" spans="1:8" x14ac:dyDescent="0.25">
      <c r="A5241" s="34" t="s">
        <v>4464</v>
      </c>
      <c r="B5241" s="34"/>
      <c r="C5241" s="34" t="s">
        <v>4465</v>
      </c>
      <c r="D5241" s="53">
        <f>VLOOKUP(A5241,'Noridian DME 2023'!$B$4:$I$3360,8,FALSE)</f>
        <v>490.45</v>
      </c>
      <c r="E5241" s="53"/>
      <c r="F5241" s="34"/>
      <c r="G5241" s="53">
        <f t="shared" si="144"/>
        <v>736</v>
      </c>
      <c r="H5241" s="53"/>
    </row>
    <row r="5242" spans="1:8" x14ac:dyDescent="0.25">
      <c r="A5242" s="34" t="s">
        <v>4466</v>
      </c>
      <c r="B5242" s="34"/>
      <c r="C5242" s="34" t="s">
        <v>4467</v>
      </c>
      <c r="D5242" s="53">
        <f>VLOOKUP(A5242,'Noridian DME 2023'!$B$4:$I$3360,8,FALSE)</f>
        <v>487.13</v>
      </c>
      <c r="E5242" s="53"/>
      <c r="F5242" s="34"/>
      <c r="G5242" s="53">
        <f t="shared" si="144"/>
        <v>731</v>
      </c>
      <c r="H5242" s="53"/>
    </row>
    <row r="5243" spans="1:8" x14ac:dyDescent="0.25">
      <c r="A5243" s="34" t="s">
        <v>4468</v>
      </c>
      <c r="B5243" s="34"/>
      <c r="C5243" s="34" t="s">
        <v>4469</v>
      </c>
      <c r="D5243" s="53">
        <f>VLOOKUP(A5243,'Noridian DME 2023'!$B$4:$I$3360,8,FALSE)</f>
        <v>838.94</v>
      </c>
      <c r="E5243" s="53"/>
      <c r="F5243" s="34"/>
      <c r="G5243" s="53">
        <f t="shared" si="144"/>
        <v>1259</v>
      </c>
      <c r="H5243" s="53"/>
    </row>
    <row r="5244" spans="1:8" x14ac:dyDescent="0.25">
      <c r="A5244" s="34" t="s">
        <v>4470</v>
      </c>
      <c r="B5244" s="34"/>
      <c r="C5244" s="34" t="s">
        <v>4471</v>
      </c>
      <c r="D5244" s="53">
        <f>VLOOKUP(A5244,'Noridian DME 2023'!$B$4:$I$3360,8,FALSE)</f>
        <v>39.47</v>
      </c>
      <c r="E5244" s="53"/>
      <c r="F5244" s="34"/>
      <c r="G5244" s="53">
        <f t="shared" si="144"/>
        <v>60</v>
      </c>
      <c r="H5244" s="53"/>
    </row>
    <row r="5245" spans="1:8" x14ac:dyDescent="0.25">
      <c r="A5245" s="34" t="s">
        <v>4472</v>
      </c>
      <c r="B5245" s="34"/>
      <c r="C5245" s="34" t="s">
        <v>4473</v>
      </c>
      <c r="D5245" s="53">
        <f>VLOOKUP(A5245,'Noridian DME 2023'!$B$4:$I$3360,8,FALSE)</f>
        <v>43.44</v>
      </c>
      <c r="E5245" s="53"/>
      <c r="F5245" s="34"/>
      <c r="G5245" s="53">
        <f t="shared" si="144"/>
        <v>66</v>
      </c>
      <c r="H5245" s="53"/>
    </row>
    <row r="5246" spans="1:8" x14ac:dyDescent="0.25">
      <c r="A5246" s="34" t="s">
        <v>4474</v>
      </c>
      <c r="B5246" s="34"/>
      <c r="C5246" s="34" t="s">
        <v>4475</v>
      </c>
      <c r="D5246" s="53">
        <f>VLOOKUP(A5246,'Noridian DME 2023'!$B$4:$I$3360,8,FALSE)</f>
        <v>51.89</v>
      </c>
      <c r="E5246" s="53"/>
      <c r="F5246" s="34"/>
      <c r="G5246" s="53">
        <f t="shared" si="144"/>
        <v>78</v>
      </c>
      <c r="H5246" s="53"/>
    </row>
    <row r="5247" spans="1:8" x14ac:dyDescent="0.25">
      <c r="A5247" s="34" t="s">
        <v>4476</v>
      </c>
      <c r="B5247" s="34"/>
      <c r="C5247" s="34" t="s">
        <v>4477</v>
      </c>
      <c r="D5247" s="53">
        <f>VLOOKUP(A5247,'Noridian DME 2023'!$B$4:$I$3360,8,FALSE)</f>
        <v>91.89</v>
      </c>
      <c r="E5247" s="53"/>
      <c r="F5247" s="34"/>
      <c r="G5247" s="53">
        <f t="shared" si="144"/>
        <v>138</v>
      </c>
      <c r="H5247" s="53"/>
    </row>
    <row r="5248" spans="1:8" x14ac:dyDescent="0.25">
      <c r="A5248" s="34" t="s">
        <v>4478</v>
      </c>
      <c r="B5248" s="34"/>
      <c r="C5248" s="34" t="s">
        <v>4479</v>
      </c>
      <c r="D5248" s="53">
        <f>VLOOKUP(A5248,'Noridian DME 2023'!$B$4:$I$3360,8,FALSE)</f>
        <v>100.05</v>
      </c>
      <c r="E5248" s="53"/>
      <c r="F5248" s="34"/>
      <c r="G5248" s="53">
        <f t="shared" si="144"/>
        <v>151</v>
      </c>
      <c r="H5248" s="53"/>
    </row>
    <row r="5249" spans="1:8" x14ac:dyDescent="0.25">
      <c r="A5249" s="34" t="s">
        <v>4480</v>
      </c>
      <c r="B5249" s="34"/>
      <c r="C5249" s="34" t="s">
        <v>4481</v>
      </c>
      <c r="D5249" s="53">
        <f>VLOOKUP(A5249,'Noridian DME 2023'!$B$4:$I$3360,8,FALSE)</f>
        <v>6.05</v>
      </c>
      <c r="E5249" s="53"/>
      <c r="F5249" s="34"/>
      <c r="G5249" s="53">
        <f t="shared" si="144"/>
        <v>10</v>
      </c>
      <c r="H5249" s="53"/>
    </row>
    <row r="5250" spans="1:8" x14ac:dyDescent="0.25">
      <c r="A5250" s="34" t="s">
        <v>4482</v>
      </c>
      <c r="B5250" s="34"/>
      <c r="C5250" s="34" t="s">
        <v>4483</v>
      </c>
      <c r="D5250" s="53">
        <f>VLOOKUP(A5250,'Noridian DME 2023'!$B$4:$I$3360,8,FALSE)</f>
        <v>42.04</v>
      </c>
      <c r="E5250" s="53"/>
      <c r="F5250" s="34"/>
      <c r="G5250" s="53">
        <f t="shared" si="144"/>
        <v>64</v>
      </c>
      <c r="H5250" s="53"/>
    </row>
    <row r="5251" spans="1:8" x14ac:dyDescent="0.25">
      <c r="A5251" s="34" t="s">
        <v>4484</v>
      </c>
      <c r="B5251" s="34"/>
      <c r="C5251" s="34" t="s">
        <v>4485</v>
      </c>
      <c r="D5251" s="53">
        <f>VLOOKUP(A5251,'Noridian DME 2023'!$B$4:$I$3360,8,FALSE)</f>
        <v>6.99</v>
      </c>
      <c r="E5251" s="53"/>
      <c r="F5251" s="34"/>
      <c r="G5251" s="53">
        <f t="shared" si="144"/>
        <v>11</v>
      </c>
      <c r="H5251" s="53"/>
    </row>
    <row r="5252" spans="1:8" x14ac:dyDescent="0.25">
      <c r="A5252" s="34" t="s">
        <v>4486</v>
      </c>
      <c r="B5252" s="34"/>
      <c r="C5252" s="34" t="s">
        <v>4487</v>
      </c>
      <c r="D5252" s="53">
        <f>VLOOKUP(A5252,'Noridian DME 2023'!$B$4:$I$3360,8,FALSE)</f>
        <v>35.14</v>
      </c>
      <c r="E5252" s="53"/>
      <c r="F5252" s="34"/>
      <c r="G5252" s="53">
        <f t="shared" si="144"/>
        <v>53</v>
      </c>
      <c r="H5252" s="53"/>
    </row>
    <row r="5253" spans="1:8" x14ac:dyDescent="0.25">
      <c r="A5253" s="34" t="s">
        <v>4488</v>
      </c>
      <c r="B5253" s="34"/>
      <c r="C5253" s="34" t="s">
        <v>4489</v>
      </c>
      <c r="D5253" s="53">
        <f>VLOOKUP(A5253,'Noridian DME 2023'!$B$4:$I$3360,8,FALSE)</f>
        <v>38.840000000000003</v>
      </c>
      <c r="E5253" s="53"/>
      <c r="F5253" s="34"/>
      <c r="G5253" s="53">
        <f t="shared" si="144"/>
        <v>59</v>
      </c>
      <c r="H5253" s="53"/>
    </row>
    <row r="5254" spans="1:8" x14ac:dyDescent="0.25">
      <c r="A5254" s="34" t="s">
        <v>4490</v>
      </c>
      <c r="B5254" s="34"/>
      <c r="C5254" s="34" t="s">
        <v>4491</v>
      </c>
      <c r="D5254" s="53">
        <f>VLOOKUP(A5254,'Noridian DME 2023'!$B$4:$I$3360,8,FALSE)</f>
        <v>11.59</v>
      </c>
      <c r="E5254" s="53"/>
      <c r="F5254" s="34"/>
      <c r="G5254" s="53">
        <f t="shared" si="144"/>
        <v>18</v>
      </c>
      <c r="H5254" s="53"/>
    </row>
    <row r="5255" spans="1:8" x14ac:dyDescent="0.25">
      <c r="A5255" s="34" t="s">
        <v>4492</v>
      </c>
      <c r="B5255" s="34"/>
      <c r="C5255" s="34" t="s">
        <v>4493</v>
      </c>
      <c r="D5255" s="53">
        <f>VLOOKUP(A5255,'Noridian DME 2023'!$B$4:$I$3360,8,FALSE)</f>
        <v>51.77</v>
      </c>
      <c r="E5255" s="53"/>
      <c r="F5255" s="34"/>
      <c r="G5255" s="53">
        <f t="shared" si="144"/>
        <v>78</v>
      </c>
      <c r="H5255" s="53"/>
    </row>
    <row r="5256" spans="1:8" x14ac:dyDescent="0.25">
      <c r="A5256" s="34" t="s">
        <v>4494</v>
      </c>
      <c r="B5256" s="34"/>
      <c r="C5256" s="34" t="s">
        <v>4495</v>
      </c>
      <c r="D5256" s="53">
        <f>VLOOKUP(A5256,'Noridian DME 2023'!$B$4:$I$3360,8,FALSE)</f>
        <v>45.81</v>
      </c>
      <c r="E5256" s="53"/>
      <c r="F5256" s="34"/>
      <c r="G5256" s="53">
        <f t="shared" si="144"/>
        <v>69</v>
      </c>
      <c r="H5256" s="53"/>
    </row>
    <row r="5257" spans="1:8" x14ac:dyDescent="0.25">
      <c r="A5257" s="34" t="s">
        <v>4496</v>
      </c>
      <c r="B5257" s="34"/>
      <c r="C5257" s="34" t="s">
        <v>4497</v>
      </c>
      <c r="D5257" s="53">
        <f>VLOOKUP(A5257,'Noridian DME 2023'!$B$4:$I$3360,8,FALSE)</f>
        <v>51.77</v>
      </c>
      <c r="E5257" s="53"/>
      <c r="F5257" s="34"/>
      <c r="G5257" s="53">
        <f t="shared" si="144"/>
        <v>78</v>
      </c>
      <c r="H5257" s="53"/>
    </row>
    <row r="5258" spans="1:8" x14ac:dyDescent="0.25">
      <c r="A5258" s="34" t="s">
        <v>4498</v>
      </c>
      <c r="B5258" s="34"/>
      <c r="C5258" s="34" t="s">
        <v>4499</v>
      </c>
      <c r="D5258" s="53">
        <f>VLOOKUP(A5258,'Noridian DME 2023'!$B$4:$I$3360,8,FALSE)</f>
        <v>45.81</v>
      </c>
      <c r="E5258" s="53"/>
      <c r="F5258" s="34"/>
      <c r="G5258" s="53">
        <f t="shared" si="144"/>
        <v>69</v>
      </c>
      <c r="H5258" s="53"/>
    </row>
    <row r="5259" spans="1:8" x14ac:dyDescent="0.25">
      <c r="A5259" s="34" t="s">
        <v>4500</v>
      </c>
      <c r="B5259" s="34"/>
      <c r="C5259" s="34" t="s">
        <v>4501</v>
      </c>
      <c r="D5259" s="53">
        <f>VLOOKUP(A5259,'Noridian DME 2023'!$B$4:$I$3360,8,FALSE)</f>
        <v>32.36</v>
      </c>
      <c r="E5259" s="53"/>
      <c r="F5259" s="34"/>
      <c r="G5259" s="53">
        <f t="shared" si="144"/>
        <v>49</v>
      </c>
      <c r="H5259" s="53"/>
    </row>
    <row r="5260" spans="1:8" x14ac:dyDescent="0.25">
      <c r="A5260" s="34" t="s">
        <v>4502</v>
      </c>
      <c r="B5260" s="34"/>
      <c r="C5260" s="34" t="s">
        <v>4503</v>
      </c>
      <c r="D5260" s="53">
        <f>VLOOKUP(A5260,'Noridian DME 2023'!$B$4:$I$3360,8,FALSE)</f>
        <v>30.11</v>
      </c>
      <c r="E5260" s="53"/>
      <c r="F5260" s="34"/>
      <c r="G5260" s="53">
        <f t="shared" si="144"/>
        <v>46</v>
      </c>
      <c r="H5260" s="53"/>
    </row>
    <row r="5261" spans="1:8" x14ac:dyDescent="0.25">
      <c r="A5261" s="34" t="s">
        <v>4504</v>
      </c>
      <c r="B5261" s="34"/>
      <c r="C5261" s="34" t="s">
        <v>4505</v>
      </c>
      <c r="D5261" s="53">
        <f>VLOOKUP(A5261,'Noridian DME 2023'!$B$4:$I$3360,8,FALSE)</f>
        <v>24.98</v>
      </c>
      <c r="E5261" s="53"/>
      <c r="F5261" s="34"/>
      <c r="G5261" s="53">
        <f t="shared" si="144"/>
        <v>38</v>
      </c>
      <c r="H5261" s="53"/>
    </row>
    <row r="5262" spans="1:8" x14ac:dyDescent="0.25">
      <c r="A5262" s="34" t="s">
        <v>4506</v>
      </c>
      <c r="B5262" s="34"/>
      <c r="C5262" s="34" t="s">
        <v>4507</v>
      </c>
      <c r="D5262" s="53">
        <f>VLOOKUP(A5262,'Noridian DME 2023'!$B$4:$I$3360,8,FALSE)</f>
        <v>108.11</v>
      </c>
      <c r="E5262" s="53"/>
      <c r="F5262" s="34"/>
      <c r="G5262" s="53">
        <f t="shared" si="144"/>
        <v>163</v>
      </c>
      <c r="H5262" s="53"/>
    </row>
    <row r="5263" spans="1:8" x14ac:dyDescent="0.25">
      <c r="A5263" s="34" t="s">
        <v>4508</v>
      </c>
      <c r="B5263" s="34"/>
      <c r="C5263" s="34" t="s">
        <v>4509</v>
      </c>
      <c r="D5263" s="53">
        <f>VLOOKUP(A5263,'Noridian DME 2023'!$B$4:$I$3360,8,FALSE)</f>
        <v>20.79</v>
      </c>
      <c r="E5263" s="53"/>
      <c r="F5263" s="34"/>
      <c r="G5263" s="53">
        <f t="shared" si="144"/>
        <v>32</v>
      </c>
      <c r="H5263" s="53"/>
    </row>
    <row r="5264" spans="1:8" x14ac:dyDescent="0.25">
      <c r="A5264" s="34" t="s">
        <v>4510</v>
      </c>
      <c r="B5264" s="34"/>
      <c r="C5264" s="34" t="s">
        <v>4511</v>
      </c>
      <c r="D5264" s="53">
        <f>VLOOKUP(A5264,'Noridian DME 2023'!$B$4:$I$3360,8,FALSE)</f>
        <v>44.73</v>
      </c>
      <c r="E5264" s="53"/>
      <c r="F5264" s="34"/>
      <c r="G5264" s="53">
        <f t="shared" si="144"/>
        <v>68</v>
      </c>
      <c r="H5264" s="53"/>
    </row>
    <row r="5265" spans="1:8" x14ac:dyDescent="0.25">
      <c r="A5265" s="34" t="s">
        <v>4512</v>
      </c>
      <c r="B5265" s="34"/>
      <c r="C5265" s="34" t="s">
        <v>4513</v>
      </c>
      <c r="D5265" s="53">
        <f>VLOOKUP(A5265,'Noridian DME 2023'!$B$4:$I$3360,8,FALSE)</f>
        <v>239.19</v>
      </c>
      <c r="E5265" s="53"/>
      <c r="F5265" s="34"/>
      <c r="G5265" s="53">
        <f t="shared" si="144"/>
        <v>359</v>
      </c>
      <c r="H5265" s="53"/>
    </row>
    <row r="5266" spans="1:8" x14ac:dyDescent="0.25">
      <c r="A5266" s="34" t="s">
        <v>4514</v>
      </c>
      <c r="B5266" s="34"/>
      <c r="C5266" s="34" t="s">
        <v>4515</v>
      </c>
      <c r="D5266" s="53">
        <f>VLOOKUP(A5266,'Noridian DME 2023'!$B$4:$I$3360,8,FALSE)</f>
        <v>108.3</v>
      </c>
      <c r="E5266" s="53"/>
      <c r="F5266" s="34"/>
      <c r="G5266" s="53">
        <f t="shared" si="144"/>
        <v>163</v>
      </c>
      <c r="H5266" s="53"/>
    </row>
    <row r="5267" spans="1:8" x14ac:dyDescent="0.25">
      <c r="A5267" s="34" t="s">
        <v>4516</v>
      </c>
      <c r="B5267" s="34"/>
      <c r="C5267" s="34" t="s">
        <v>4517</v>
      </c>
      <c r="D5267" s="53">
        <f>VLOOKUP(A5267,'Noridian DME 2023'!$B$4:$I$3360,8,FALSE)</f>
        <v>160.24</v>
      </c>
      <c r="E5267" s="53"/>
      <c r="F5267" s="34"/>
      <c r="G5267" s="53">
        <f t="shared" si="144"/>
        <v>241</v>
      </c>
      <c r="H5267" s="53"/>
    </row>
    <row r="5268" spans="1:8" x14ac:dyDescent="0.25">
      <c r="A5268" s="34" t="s">
        <v>4518</v>
      </c>
      <c r="B5268" s="34"/>
      <c r="C5268" s="34" t="s">
        <v>4519</v>
      </c>
      <c r="D5268" s="53">
        <f>VLOOKUP(A5268,'Noridian DME 2023'!$B$4:$I$3360,8,FALSE)</f>
        <v>126.94</v>
      </c>
      <c r="E5268" s="53"/>
      <c r="F5268" s="34"/>
      <c r="G5268" s="53">
        <f t="shared" si="144"/>
        <v>191</v>
      </c>
      <c r="H5268" s="53"/>
    </row>
    <row r="5269" spans="1:8" x14ac:dyDescent="0.25">
      <c r="A5269" s="34" t="s">
        <v>4520</v>
      </c>
      <c r="B5269" s="34"/>
      <c r="C5269" s="34" t="s">
        <v>4521</v>
      </c>
      <c r="D5269" s="53">
        <f>VLOOKUP(A5269,'Noridian DME 2023'!$B$4:$I$3360,8,FALSE)</f>
        <v>256.39</v>
      </c>
      <c r="E5269" s="53"/>
      <c r="F5269" s="34"/>
      <c r="G5269" s="53">
        <f t="shared" si="144"/>
        <v>385</v>
      </c>
      <c r="H5269" s="53"/>
    </row>
    <row r="5270" spans="1:8" x14ac:dyDescent="0.25">
      <c r="A5270" s="34" t="s">
        <v>4522</v>
      </c>
      <c r="B5270" s="34"/>
      <c r="C5270" s="34" t="s">
        <v>4523</v>
      </c>
      <c r="D5270" s="53">
        <f>VLOOKUP(A5270,'Noridian DME 2023'!$B$4:$I$3360,8,FALSE)</f>
        <v>257.89</v>
      </c>
      <c r="E5270" s="53"/>
      <c r="F5270" s="34"/>
      <c r="G5270" s="53">
        <f t="shared" ref="G5270:G5333" si="145">ROUNDUP(D5270*$R$2,0)</f>
        <v>387</v>
      </c>
      <c r="H5270" s="53"/>
    </row>
    <row r="5271" spans="1:8" x14ac:dyDescent="0.25">
      <c r="A5271" s="34" t="s">
        <v>4524</v>
      </c>
      <c r="B5271" s="34"/>
      <c r="C5271" s="34" t="s">
        <v>4525</v>
      </c>
      <c r="D5271" s="53">
        <f>VLOOKUP(A5271,'Noridian DME 2023'!$B$4:$I$3360,8,FALSE)</f>
        <v>40.98</v>
      </c>
      <c r="E5271" s="53"/>
      <c r="F5271" s="34"/>
      <c r="G5271" s="53">
        <f t="shared" si="145"/>
        <v>62</v>
      </c>
      <c r="H5271" s="53"/>
    </row>
    <row r="5272" spans="1:8" x14ac:dyDescent="0.25">
      <c r="A5272" s="34" t="s">
        <v>4526</v>
      </c>
      <c r="B5272" s="34"/>
      <c r="C5272" s="34" t="s">
        <v>4527</v>
      </c>
      <c r="D5272" s="53">
        <f>VLOOKUP(A5272,'Noridian DME 2023'!$B$4:$I$3360,8,FALSE)</f>
        <v>172.46</v>
      </c>
      <c r="E5272" s="53"/>
      <c r="F5272" s="34"/>
      <c r="G5272" s="53">
        <f t="shared" si="145"/>
        <v>259</v>
      </c>
      <c r="H5272" s="53"/>
    </row>
    <row r="5273" spans="1:8" x14ac:dyDescent="0.25">
      <c r="A5273" s="34" t="s">
        <v>4528</v>
      </c>
      <c r="B5273" s="34"/>
      <c r="C5273" s="34" t="s">
        <v>4529</v>
      </c>
      <c r="D5273" s="53">
        <f>VLOOKUP(A5273,'Noridian DME 2023'!$B$4:$I$3360,8,FALSE)</f>
        <v>160.32</v>
      </c>
      <c r="E5273" s="53"/>
      <c r="F5273" s="34"/>
      <c r="G5273" s="53">
        <f t="shared" si="145"/>
        <v>241</v>
      </c>
      <c r="H5273" s="53"/>
    </row>
    <row r="5274" spans="1:8" x14ac:dyDescent="0.25">
      <c r="A5274" s="34" t="s">
        <v>4530</v>
      </c>
      <c r="B5274" s="34"/>
      <c r="C5274" s="34" t="s">
        <v>4531</v>
      </c>
      <c r="D5274" s="53">
        <f>VLOOKUP(A5274,'Noridian DME 2023'!$B$4:$I$3360,8,FALSE)</f>
        <v>78.27</v>
      </c>
      <c r="E5274" s="53"/>
      <c r="F5274" s="34"/>
      <c r="G5274" s="53">
        <f t="shared" si="145"/>
        <v>118</v>
      </c>
      <c r="H5274" s="53"/>
    </row>
    <row r="5275" spans="1:8" x14ac:dyDescent="0.25">
      <c r="A5275" s="34" t="s">
        <v>4532</v>
      </c>
      <c r="B5275" s="34"/>
      <c r="C5275" s="34" t="s">
        <v>4533</v>
      </c>
      <c r="D5275" s="53">
        <f>VLOOKUP(A5275,'Noridian DME 2023'!$B$4:$I$3360,8,FALSE)</f>
        <v>50.23</v>
      </c>
      <c r="E5275" s="53"/>
      <c r="F5275" s="34"/>
      <c r="G5275" s="53">
        <f t="shared" si="145"/>
        <v>76</v>
      </c>
      <c r="H5275" s="53"/>
    </row>
    <row r="5276" spans="1:8" x14ac:dyDescent="0.25">
      <c r="A5276" s="34" t="s">
        <v>4534</v>
      </c>
      <c r="B5276" s="34"/>
      <c r="C5276" s="34" t="s">
        <v>4535</v>
      </c>
      <c r="D5276" s="53">
        <f>VLOOKUP(A5276,'Noridian DME 2023'!$B$4:$I$3360,8,FALSE)</f>
        <v>153.19999999999999</v>
      </c>
      <c r="E5276" s="53"/>
      <c r="F5276" s="34"/>
      <c r="G5276" s="53">
        <f t="shared" si="145"/>
        <v>230</v>
      </c>
      <c r="H5276" s="53"/>
    </row>
    <row r="5277" spans="1:8" x14ac:dyDescent="0.25">
      <c r="A5277" s="34" t="s">
        <v>4536</v>
      </c>
      <c r="B5277" s="34"/>
      <c r="C5277" s="34" t="s">
        <v>4537</v>
      </c>
      <c r="D5277" s="53">
        <f>VLOOKUP(A5277,'Noridian DME 2023'!$B$4:$I$3360,8,FALSE)</f>
        <v>39.799999999999997</v>
      </c>
      <c r="E5277" s="53"/>
      <c r="F5277" s="34"/>
      <c r="G5277" s="53">
        <f t="shared" si="145"/>
        <v>60</v>
      </c>
      <c r="H5277" s="53"/>
    </row>
    <row r="5278" spans="1:8" x14ac:dyDescent="0.25">
      <c r="A5278" s="34" t="s">
        <v>4538</v>
      </c>
      <c r="B5278" s="34"/>
      <c r="C5278" s="34" t="s">
        <v>4539</v>
      </c>
      <c r="D5278" s="53">
        <f>VLOOKUP(A5278,'Noridian DME 2023'!$B$4:$I$3360,8,FALSE)</f>
        <v>299.04000000000002</v>
      </c>
      <c r="E5278" s="53"/>
      <c r="F5278" s="34"/>
      <c r="G5278" s="53">
        <f t="shared" si="145"/>
        <v>449</v>
      </c>
      <c r="H5278" s="53"/>
    </row>
    <row r="5279" spans="1:8" x14ac:dyDescent="0.25">
      <c r="A5279" s="34" t="s">
        <v>4540</v>
      </c>
      <c r="B5279" s="34"/>
      <c r="C5279" s="34" t="s">
        <v>4541</v>
      </c>
      <c r="D5279" s="53">
        <f>VLOOKUP(A5279,'Noridian DME 2023'!$B$4:$I$3360,8,FALSE)</f>
        <v>565.13</v>
      </c>
      <c r="E5279" s="53"/>
      <c r="F5279" s="34"/>
      <c r="G5279" s="53">
        <f t="shared" si="145"/>
        <v>848</v>
      </c>
      <c r="H5279" s="53"/>
    </row>
    <row r="5280" spans="1:8" x14ac:dyDescent="0.25">
      <c r="A5280" s="34" t="s">
        <v>4542</v>
      </c>
      <c r="B5280" s="34"/>
      <c r="C5280" s="34" t="s">
        <v>4543</v>
      </c>
      <c r="D5280" s="53">
        <f>VLOOKUP(A5280,'Noridian DME 2023'!$B$4:$I$3360,8,FALSE)</f>
        <v>202.44</v>
      </c>
      <c r="E5280" s="53"/>
      <c r="F5280" s="34"/>
      <c r="G5280" s="53">
        <f t="shared" si="145"/>
        <v>304</v>
      </c>
      <c r="H5280" s="53"/>
    </row>
    <row r="5281" spans="1:8" x14ac:dyDescent="0.25">
      <c r="A5281" s="34" t="s">
        <v>4544</v>
      </c>
      <c r="B5281" s="34"/>
      <c r="C5281" s="34" t="s">
        <v>4545</v>
      </c>
      <c r="D5281" s="53">
        <f>VLOOKUP(A5281,'Noridian DME 2023'!$B$4:$I$3360,8,FALSE)</f>
        <v>391.43</v>
      </c>
      <c r="E5281" s="53"/>
      <c r="F5281" s="34"/>
      <c r="G5281" s="53">
        <f t="shared" si="145"/>
        <v>588</v>
      </c>
      <c r="H5281" s="53"/>
    </row>
    <row r="5282" spans="1:8" x14ac:dyDescent="0.25">
      <c r="A5282" s="34" t="s">
        <v>4546</v>
      </c>
      <c r="B5282" s="34"/>
      <c r="C5282" s="34" t="s">
        <v>4547</v>
      </c>
      <c r="D5282" s="53">
        <f>VLOOKUP(A5282,'Noridian DME 2023'!$B$4:$I$3360,8,FALSE)</f>
        <v>476.56</v>
      </c>
      <c r="E5282" s="53"/>
      <c r="F5282" s="34"/>
      <c r="G5282" s="53">
        <f t="shared" si="145"/>
        <v>715</v>
      </c>
      <c r="H5282" s="53"/>
    </row>
    <row r="5283" spans="1:8" x14ac:dyDescent="0.25">
      <c r="A5283" s="34" t="s">
        <v>4548</v>
      </c>
      <c r="B5283" s="34"/>
      <c r="C5283" s="34" t="s">
        <v>4549</v>
      </c>
      <c r="D5283" s="53">
        <f>VLOOKUP(A5283,'Noridian DME 2023'!$B$4:$I$3360,8,FALSE)</f>
        <v>714.91</v>
      </c>
      <c r="E5283" s="53"/>
      <c r="F5283" s="34"/>
      <c r="G5283" s="53">
        <f t="shared" si="145"/>
        <v>1073</v>
      </c>
      <c r="H5283" s="53"/>
    </row>
    <row r="5284" spans="1:8" x14ac:dyDescent="0.25">
      <c r="A5284" s="34" t="s">
        <v>4550</v>
      </c>
      <c r="B5284" s="34"/>
      <c r="C5284" s="34" t="s">
        <v>4551</v>
      </c>
      <c r="D5284" s="53">
        <f>VLOOKUP(A5284,'Noridian DME 2023'!$B$4:$I$3360,8,FALSE)</f>
        <v>595.77</v>
      </c>
      <c r="E5284" s="53"/>
      <c r="F5284" s="34"/>
      <c r="G5284" s="53">
        <f t="shared" si="145"/>
        <v>894</v>
      </c>
      <c r="H5284" s="53"/>
    </row>
    <row r="5285" spans="1:8" x14ac:dyDescent="0.25">
      <c r="A5285" s="34" t="s">
        <v>4552</v>
      </c>
      <c r="B5285" s="34"/>
      <c r="C5285" s="34" t="s">
        <v>4553</v>
      </c>
      <c r="D5285" s="53">
        <f>VLOOKUP(A5285,'Noridian DME 2023'!$B$4:$I$3360,8,FALSE)</f>
        <v>953.24</v>
      </c>
      <c r="E5285" s="53"/>
      <c r="F5285" s="34"/>
      <c r="G5285" s="53">
        <f t="shared" si="145"/>
        <v>1430</v>
      </c>
      <c r="H5285" s="53"/>
    </row>
    <row r="5286" spans="1:8" x14ac:dyDescent="0.25">
      <c r="A5286" s="34" t="s">
        <v>4554</v>
      </c>
      <c r="B5286" s="34"/>
      <c r="C5286" s="34" t="s">
        <v>4555</v>
      </c>
      <c r="D5286" s="53">
        <f>VLOOKUP(A5286,'Noridian DME 2023'!$B$4:$I$3360,8,FALSE)</f>
        <v>801.07</v>
      </c>
      <c r="E5286" s="53"/>
      <c r="F5286" s="34"/>
      <c r="G5286" s="53">
        <f t="shared" si="145"/>
        <v>1202</v>
      </c>
      <c r="H5286" s="53"/>
    </row>
    <row r="5287" spans="1:8" x14ac:dyDescent="0.25">
      <c r="A5287" s="34" t="s">
        <v>4556</v>
      </c>
      <c r="B5287" s="34"/>
      <c r="C5287" s="34" t="s">
        <v>4557</v>
      </c>
      <c r="D5287" s="53">
        <f>VLOOKUP(A5287,'Noridian DME 2023'!$B$4:$I$3360,8,FALSE)</f>
        <v>185.72</v>
      </c>
      <c r="E5287" s="53"/>
      <c r="F5287" s="34"/>
      <c r="G5287" s="53">
        <f t="shared" si="145"/>
        <v>279</v>
      </c>
      <c r="H5287" s="53"/>
    </row>
    <row r="5288" spans="1:8" x14ac:dyDescent="0.25">
      <c r="A5288" s="34" t="s">
        <v>4558</v>
      </c>
      <c r="B5288" s="34"/>
      <c r="C5288" s="34" t="s">
        <v>4559</v>
      </c>
      <c r="D5288" s="53">
        <f>VLOOKUP(A5288,'Noridian DME 2023'!$B$4:$I$3360,8,FALSE)</f>
        <v>137.31</v>
      </c>
      <c r="E5288" s="53"/>
      <c r="F5288" s="34"/>
      <c r="G5288" s="53">
        <f t="shared" si="145"/>
        <v>206</v>
      </c>
      <c r="H5288" s="53"/>
    </row>
    <row r="5289" spans="1:8" x14ac:dyDescent="0.25">
      <c r="A5289" s="34" t="s">
        <v>4560</v>
      </c>
      <c r="B5289" s="34"/>
      <c r="C5289" s="34" t="s">
        <v>4561</v>
      </c>
      <c r="D5289" s="53">
        <f>VLOOKUP(A5289,'Noridian DME 2023'!$B$4:$I$3360,8,FALSE)</f>
        <v>134.87</v>
      </c>
      <c r="E5289" s="53"/>
      <c r="F5289" s="34"/>
      <c r="G5289" s="53">
        <f t="shared" si="145"/>
        <v>203</v>
      </c>
      <c r="H5289" s="53"/>
    </row>
    <row r="5290" spans="1:8" x14ac:dyDescent="0.25">
      <c r="A5290" s="34" t="s">
        <v>4562</v>
      </c>
      <c r="B5290" s="34"/>
      <c r="C5290" s="34" t="s">
        <v>4563</v>
      </c>
      <c r="D5290" s="53">
        <f>VLOOKUP(A5290,'Noridian DME 2023'!$B$4:$I$3360,8,FALSE)</f>
        <v>120.16</v>
      </c>
      <c r="E5290" s="53"/>
      <c r="F5290" s="34"/>
      <c r="G5290" s="53">
        <f t="shared" si="145"/>
        <v>181</v>
      </c>
      <c r="H5290" s="53"/>
    </row>
    <row r="5291" spans="1:8" x14ac:dyDescent="0.25">
      <c r="A5291" s="34" t="s">
        <v>4564</v>
      </c>
      <c r="B5291" s="34"/>
      <c r="C5291" s="34" t="s">
        <v>4565</v>
      </c>
      <c r="D5291" s="53">
        <f>VLOOKUP(A5291,'Noridian DME 2023'!$B$4:$I$3360,8,FALSE)</f>
        <v>168.8</v>
      </c>
      <c r="E5291" s="53"/>
      <c r="F5291" s="34"/>
      <c r="G5291" s="53">
        <f t="shared" si="145"/>
        <v>254</v>
      </c>
      <c r="H5291" s="53"/>
    </row>
    <row r="5292" spans="1:8" x14ac:dyDescent="0.25">
      <c r="A5292" s="34" t="s">
        <v>4566</v>
      </c>
      <c r="B5292" s="34"/>
      <c r="C5292" s="34" t="s">
        <v>4567</v>
      </c>
      <c r="D5292" s="53">
        <f>VLOOKUP(A5292,'Noridian DME 2023'!$B$4:$I$3360,8,FALSE)</f>
        <v>134.6</v>
      </c>
      <c r="E5292" s="53"/>
      <c r="F5292" s="34"/>
      <c r="G5292" s="53">
        <f t="shared" si="145"/>
        <v>202</v>
      </c>
      <c r="H5292" s="53"/>
    </row>
    <row r="5293" spans="1:8" x14ac:dyDescent="0.25">
      <c r="A5293" s="34" t="s">
        <v>4568</v>
      </c>
      <c r="B5293" s="34"/>
      <c r="C5293" s="34" t="s">
        <v>4569</v>
      </c>
      <c r="D5293" s="53">
        <f>VLOOKUP(A5293,'Noridian DME 2023'!$B$4:$I$3360,8,FALSE)</f>
        <v>94.42</v>
      </c>
      <c r="E5293" s="53"/>
      <c r="F5293" s="34"/>
      <c r="G5293" s="53">
        <f t="shared" si="145"/>
        <v>142</v>
      </c>
      <c r="H5293" s="53"/>
    </row>
    <row r="5294" spans="1:8" x14ac:dyDescent="0.25">
      <c r="A5294" s="34" t="s">
        <v>4570</v>
      </c>
      <c r="B5294" s="34"/>
      <c r="C5294" s="34" t="s">
        <v>4571</v>
      </c>
      <c r="D5294" s="53">
        <f>VLOOKUP(A5294,'Noridian DME 2023'!$B$4:$I$3360,8,FALSE)</f>
        <v>196.07</v>
      </c>
      <c r="E5294" s="53"/>
      <c r="F5294" s="34"/>
      <c r="G5294" s="53">
        <f t="shared" si="145"/>
        <v>295</v>
      </c>
      <c r="H5294" s="53"/>
    </row>
    <row r="5295" spans="1:8" x14ac:dyDescent="0.25">
      <c r="A5295" s="34" t="s">
        <v>4572</v>
      </c>
      <c r="B5295" s="34"/>
      <c r="C5295" s="34" t="s">
        <v>4573</v>
      </c>
      <c r="D5295" s="53">
        <f>VLOOKUP(A5295,'Noridian DME 2023'!$B$4:$I$3360,8,FALSE)</f>
        <v>428.88</v>
      </c>
      <c r="E5295" s="53"/>
      <c r="F5295" s="34"/>
      <c r="G5295" s="53">
        <f t="shared" si="145"/>
        <v>644</v>
      </c>
      <c r="H5295" s="53"/>
    </row>
    <row r="5296" spans="1:8" x14ac:dyDescent="0.25">
      <c r="A5296" s="34" t="s">
        <v>4574</v>
      </c>
      <c r="B5296" s="34"/>
      <c r="C5296" s="34" t="s">
        <v>4575</v>
      </c>
      <c r="D5296" s="53">
        <f>VLOOKUP(A5296,'Noridian DME 2023'!$B$4:$I$3360,8,FALSE)</f>
        <v>49.02</v>
      </c>
      <c r="E5296" s="53"/>
      <c r="F5296" s="34"/>
      <c r="G5296" s="53">
        <f t="shared" si="145"/>
        <v>74</v>
      </c>
      <c r="H5296" s="53"/>
    </row>
    <row r="5297" spans="1:8" x14ac:dyDescent="0.25">
      <c r="A5297" s="34" t="s">
        <v>4576</v>
      </c>
      <c r="B5297" s="34"/>
      <c r="C5297" s="34" t="s">
        <v>4577</v>
      </c>
      <c r="D5297" s="53">
        <f>VLOOKUP(A5297,'Noridian DME 2023'!$B$4:$I$3360,8,FALSE)</f>
        <v>43.78</v>
      </c>
      <c r="E5297" s="53"/>
      <c r="F5297" s="34"/>
      <c r="G5297" s="53">
        <f t="shared" si="145"/>
        <v>66</v>
      </c>
      <c r="H5297" s="53"/>
    </row>
    <row r="5298" spans="1:8" x14ac:dyDescent="0.25">
      <c r="A5298" s="34" t="s">
        <v>4578</v>
      </c>
      <c r="B5298" s="34"/>
      <c r="C5298" s="34" t="s">
        <v>4579</v>
      </c>
      <c r="D5298" s="53">
        <f>VLOOKUP(A5298,'Noridian DME 2023'!$B$4:$I$3360,8,FALSE)</f>
        <v>66.16</v>
      </c>
      <c r="E5298" s="53"/>
      <c r="F5298" s="34"/>
      <c r="G5298" s="53">
        <f t="shared" si="145"/>
        <v>100</v>
      </c>
      <c r="H5298" s="53"/>
    </row>
    <row r="5299" spans="1:8" x14ac:dyDescent="0.25">
      <c r="A5299" s="34" t="s">
        <v>4580</v>
      </c>
      <c r="B5299" s="34"/>
      <c r="C5299" s="34" t="s">
        <v>4581</v>
      </c>
      <c r="D5299" s="53">
        <f>VLOOKUP(A5299,'Noridian DME 2023'!$B$4:$I$3360,8,FALSE)</f>
        <v>156.49</v>
      </c>
      <c r="E5299" s="53"/>
      <c r="F5299" s="34"/>
      <c r="G5299" s="53">
        <f t="shared" si="145"/>
        <v>235</v>
      </c>
      <c r="H5299" s="53"/>
    </row>
    <row r="5300" spans="1:8" x14ac:dyDescent="0.25">
      <c r="A5300" s="34" t="s">
        <v>4582</v>
      </c>
      <c r="B5300" s="34"/>
      <c r="C5300" s="34" t="s">
        <v>4583</v>
      </c>
      <c r="D5300" s="53">
        <f>VLOOKUP(A5300,'Noridian DME 2023'!$B$4:$I$3360,8,FALSE)</f>
        <v>0</v>
      </c>
      <c r="E5300" s="53"/>
      <c r="F5300" s="34"/>
      <c r="G5300" s="53">
        <f t="shared" si="145"/>
        <v>0</v>
      </c>
      <c r="H5300" s="53"/>
    </row>
    <row r="5301" spans="1:8" x14ac:dyDescent="0.25">
      <c r="A5301" s="34" t="s">
        <v>4584</v>
      </c>
      <c r="B5301" s="34"/>
      <c r="C5301" s="34" t="s">
        <v>4585</v>
      </c>
      <c r="D5301" s="53">
        <f>VLOOKUP(A5301,'Noridian DME 2023'!$B$4:$I$3360,8,FALSE)</f>
        <v>89.91</v>
      </c>
      <c r="E5301" s="53"/>
      <c r="F5301" s="34"/>
      <c r="G5301" s="53">
        <f t="shared" si="145"/>
        <v>135</v>
      </c>
      <c r="H5301" s="53"/>
    </row>
    <row r="5302" spans="1:8" x14ac:dyDescent="0.25">
      <c r="A5302" s="34" t="s">
        <v>4586</v>
      </c>
      <c r="B5302" s="34"/>
      <c r="C5302" s="34" t="s">
        <v>4587</v>
      </c>
      <c r="D5302" s="53">
        <f>VLOOKUP(A5302,'Noridian DME 2023'!$B$4:$I$3360,8,FALSE)</f>
        <v>58.35</v>
      </c>
      <c r="E5302" s="53"/>
      <c r="F5302" s="34"/>
      <c r="G5302" s="53">
        <f t="shared" si="145"/>
        <v>88</v>
      </c>
      <c r="H5302" s="53"/>
    </row>
    <row r="5303" spans="1:8" x14ac:dyDescent="0.25">
      <c r="A5303" s="34" t="s">
        <v>4588</v>
      </c>
      <c r="B5303" s="34"/>
      <c r="C5303" s="34" t="s">
        <v>4589</v>
      </c>
      <c r="D5303" s="53">
        <f>VLOOKUP(A5303,'Noridian DME 2023'!$B$4:$I$3360,8,FALSE)</f>
        <v>79.88</v>
      </c>
      <c r="E5303" s="53"/>
      <c r="F5303" s="34"/>
      <c r="G5303" s="53">
        <f t="shared" si="145"/>
        <v>120</v>
      </c>
      <c r="H5303" s="53"/>
    </row>
    <row r="5304" spans="1:8" x14ac:dyDescent="0.25">
      <c r="A5304" s="34" t="s">
        <v>4590</v>
      </c>
      <c r="B5304" s="34"/>
      <c r="C5304" s="34" t="s">
        <v>4591</v>
      </c>
      <c r="D5304" s="53">
        <f>VLOOKUP(A5304,'Noridian DME 2023'!$B$4:$I$3360,8,FALSE)</f>
        <v>145.4</v>
      </c>
      <c r="E5304" s="53"/>
      <c r="F5304" s="34"/>
      <c r="G5304" s="53">
        <f t="shared" si="145"/>
        <v>219</v>
      </c>
      <c r="H5304" s="53"/>
    </row>
    <row r="5305" spans="1:8" x14ac:dyDescent="0.25">
      <c r="A5305" s="34" t="s">
        <v>4592</v>
      </c>
      <c r="B5305" s="34"/>
      <c r="C5305" s="34" t="s">
        <v>4593</v>
      </c>
      <c r="D5305" s="53">
        <f>VLOOKUP(A5305,'Noridian DME 2023'!$B$4:$I$3360,8,FALSE)</f>
        <v>53.53</v>
      </c>
      <c r="E5305" s="53"/>
      <c r="F5305" s="34"/>
      <c r="G5305" s="53">
        <f t="shared" si="145"/>
        <v>81</v>
      </c>
      <c r="H5305" s="53"/>
    </row>
    <row r="5306" spans="1:8" x14ac:dyDescent="0.25">
      <c r="A5306" s="34" t="s">
        <v>4594</v>
      </c>
      <c r="B5306" s="34"/>
      <c r="C5306" s="34" t="s">
        <v>4595</v>
      </c>
      <c r="D5306" s="53">
        <f>VLOOKUP(A5306,'Noridian DME 2023'!$B$4:$I$3360,8,FALSE)</f>
        <v>63.23</v>
      </c>
      <c r="E5306" s="53"/>
      <c r="F5306" s="34"/>
      <c r="G5306" s="53">
        <f t="shared" si="145"/>
        <v>95</v>
      </c>
      <c r="H5306" s="53"/>
    </row>
    <row r="5307" spans="1:8" x14ac:dyDescent="0.25">
      <c r="A5307" s="34" t="s">
        <v>4596</v>
      </c>
      <c r="B5307" s="34"/>
      <c r="C5307" s="34" t="s">
        <v>4597</v>
      </c>
      <c r="D5307" s="53">
        <f>VLOOKUP(A5307,'Noridian DME 2023'!$B$4:$I$3360,8,FALSE)</f>
        <v>73.17</v>
      </c>
      <c r="E5307" s="53"/>
      <c r="F5307" s="34"/>
      <c r="G5307" s="53">
        <f t="shared" si="145"/>
        <v>110</v>
      </c>
      <c r="H5307" s="53"/>
    </row>
    <row r="5308" spans="1:8" x14ac:dyDescent="0.25">
      <c r="A5308" s="34" t="s">
        <v>4598</v>
      </c>
      <c r="B5308" s="34"/>
      <c r="C5308" s="34" t="s">
        <v>4599</v>
      </c>
      <c r="D5308" s="53">
        <f>VLOOKUP(A5308,'Noridian DME 2023'!$B$4:$I$3360,8,FALSE)</f>
        <v>21.64</v>
      </c>
      <c r="E5308" s="53"/>
      <c r="F5308" s="34"/>
      <c r="G5308" s="53">
        <f t="shared" si="145"/>
        <v>33</v>
      </c>
      <c r="H5308" s="53"/>
    </row>
    <row r="5309" spans="1:8" x14ac:dyDescent="0.25">
      <c r="A5309" s="34" t="s">
        <v>4600</v>
      </c>
      <c r="B5309" s="34"/>
      <c r="C5309" s="34" t="s">
        <v>4601</v>
      </c>
      <c r="D5309" s="53">
        <f>VLOOKUP(A5309,'Noridian DME 2023'!$B$4:$I$3360,8,FALSE)</f>
        <v>147.86000000000001</v>
      </c>
      <c r="E5309" s="53"/>
      <c r="F5309" s="34"/>
      <c r="G5309" s="53">
        <f t="shared" si="145"/>
        <v>222</v>
      </c>
      <c r="H5309" s="53"/>
    </row>
    <row r="5310" spans="1:8" x14ac:dyDescent="0.25">
      <c r="A5310" s="34" t="s">
        <v>4602</v>
      </c>
      <c r="B5310" s="34"/>
      <c r="C5310" s="34" t="s">
        <v>4603</v>
      </c>
      <c r="D5310" s="53">
        <f>VLOOKUP(A5310,'Noridian DME 2023'!$B$4:$I$3360,8,FALSE)</f>
        <v>70.84</v>
      </c>
      <c r="E5310" s="53"/>
      <c r="F5310" s="34"/>
      <c r="G5310" s="53">
        <f t="shared" si="145"/>
        <v>107</v>
      </c>
      <c r="H5310" s="53"/>
    </row>
    <row r="5311" spans="1:8" x14ac:dyDescent="0.25">
      <c r="A5311" s="34" t="s">
        <v>4604</v>
      </c>
      <c r="B5311" s="34"/>
      <c r="C5311" s="34" t="s">
        <v>4605</v>
      </c>
      <c r="D5311" s="53">
        <f>VLOOKUP(A5311,'Noridian DME 2023'!$B$4:$I$3360,8,FALSE)</f>
        <v>51.84</v>
      </c>
      <c r="E5311" s="53"/>
      <c r="F5311" s="34"/>
      <c r="G5311" s="53">
        <f t="shared" si="145"/>
        <v>78</v>
      </c>
      <c r="H5311" s="53"/>
    </row>
    <row r="5312" spans="1:8" x14ac:dyDescent="0.25">
      <c r="A5312" s="34" t="s">
        <v>4606</v>
      </c>
      <c r="B5312" s="34"/>
      <c r="C5312" s="34" t="s">
        <v>4607</v>
      </c>
      <c r="D5312" s="53">
        <f>VLOOKUP(A5312,'Noridian DME 2023'!$B$4:$I$3360,8,FALSE)</f>
        <v>123.24</v>
      </c>
      <c r="E5312" s="53"/>
      <c r="F5312" s="34"/>
      <c r="G5312" s="53">
        <f t="shared" si="145"/>
        <v>185</v>
      </c>
      <c r="H5312" s="53"/>
    </row>
    <row r="5313" spans="1:8" x14ac:dyDescent="0.25">
      <c r="A5313" s="34" t="s">
        <v>4608</v>
      </c>
      <c r="B5313" s="34"/>
      <c r="C5313" s="34" t="s">
        <v>4609</v>
      </c>
      <c r="D5313" s="53">
        <f>VLOOKUP(A5313,'Noridian DME 2023'!$B$4:$I$3360,8,FALSE)</f>
        <v>57.35</v>
      </c>
      <c r="E5313" s="53"/>
      <c r="F5313" s="34"/>
      <c r="G5313" s="53">
        <f t="shared" si="145"/>
        <v>87</v>
      </c>
      <c r="H5313" s="53"/>
    </row>
    <row r="5314" spans="1:8" x14ac:dyDescent="0.25">
      <c r="A5314" s="34" t="s">
        <v>4610</v>
      </c>
      <c r="B5314" s="34"/>
      <c r="C5314" s="34" t="s">
        <v>4611</v>
      </c>
      <c r="D5314" s="53">
        <f>VLOOKUP(A5314,'Noridian DME 2023'!$B$4:$I$3360,8,FALSE)</f>
        <v>55.4</v>
      </c>
      <c r="E5314" s="53"/>
      <c r="F5314" s="34"/>
      <c r="G5314" s="53">
        <f t="shared" si="145"/>
        <v>84</v>
      </c>
      <c r="H5314" s="53"/>
    </row>
    <row r="5315" spans="1:8" x14ac:dyDescent="0.25">
      <c r="A5315" s="34" t="s">
        <v>4612</v>
      </c>
      <c r="B5315" s="34"/>
      <c r="C5315" s="34" t="s">
        <v>4613</v>
      </c>
      <c r="D5315" s="53">
        <f>VLOOKUP(A5315,'Noridian DME 2023'!$B$4:$I$3360,8,FALSE)</f>
        <v>30.74</v>
      </c>
      <c r="E5315" s="53"/>
      <c r="F5315" s="34"/>
      <c r="G5315" s="53">
        <f t="shared" si="145"/>
        <v>47</v>
      </c>
      <c r="H5315" s="53"/>
    </row>
    <row r="5316" spans="1:8" x14ac:dyDescent="0.25">
      <c r="A5316" s="34" t="s">
        <v>4614</v>
      </c>
      <c r="B5316" s="34"/>
      <c r="C5316" s="34" t="s">
        <v>4615</v>
      </c>
      <c r="D5316" s="53">
        <f>VLOOKUP(A5316,'Noridian DME 2023'!$B$4:$I$3360,8,FALSE)</f>
        <v>47.72</v>
      </c>
      <c r="E5316" s="53"/>
      <c r="F5316" s="34"/>
      <c r="G5316" s="53">
        <f t="shared" si="145"/>
        <v>72</v>
      </c>
      <c r="H5316" s="53"/>
    </row>
    <row r="5317" spans="1:8" x14ac:dyDescent="0.25">
      <c r="A5317" s="34" t="s">
        <v>4616</v>
      </c>
      <c r="B5317" s="34"/>
      <c r="C5317" s="34" t="s">
        <v>4617</v>
      </c>
      <c r="D5317" s="53">
        <f>VLOOKUP(A5317,'Noridian DME 2023'!$B$4:$I$3360,8,FALSE)</f>
        <v>20.21</v>
      </c>
      <c r="E5317" s="53"/>
      <c r="F5317" s="34"/>
      <c r="G5317" s="53">
        <f t="shared" si="145"/>
        <v>31</v>
      </c>
      <c r="H5317" s="53"/>
    </row>
    <row r="5318" spans="1:8" x14ac:dyDescent="0.25">
      <c r="A5318" s="34" t="s">
        <v>4618</v>
      </c>
      <c r="B5318" s="34"/>
      <c r="C5318" s="34" t="s">
        <v>4619</v>
      </c>
      <c r="D5318" s="53">
        <f>VLOOKUP(A5318,'Noridian DME 2023'!$B$4:$I$3360,8,FALSE)</f>
        <v>51.38</v>
      </c>
      <c r="E5318" s="53"/>
      <c r="F5318" s="34"/>
      <c r="G5318" s="53">
        <f t="shared" si="145"/>
        <v>78</v>
      </c>
      <c r="H5318" s="53"/>
    </row>
    <row r="5319" spans="1:8" x14ac:dyDescent="0.25">
      <c r="A5319" s="34" t="s">
        <v>4620</v>
      </c>
      <c r="B5319" s="34"/>
      <c r="C5319" s="34" t="s">
        <v>4621</v>
      </c>
      <c r="D5319" s="53">
        <f>VLOOKUP(A5319,'Noridian DME 2023'!$B$4:$I$3360,8,FALSE)</f>
        <v>69.91</v>
      </c>
      <c r="E5319" s="53"/>
      <c r="F5319" s="34"/>
      <c r="G5319" s="53">
        <f t="shared" si="145"/>
        <v>105</v>
      </c>
      <c r="H5319" s="53"/>
    </row>
    <row r="5320" spans="1:8" x14ac:dyDescent="0.25">
      <c r="A5320" s="34" t="s">
        <v>4622</v>
      </c>
      <c r="B5320" s="34"/>
      <c r="C5320" s="34" t="s">
        <v>4509</v>
      </c>
      <c r="D5320" s="53">
        <f>VLOOKUP(A5320,'Noridian DME 2023'!$B$4:$I$3360,8,FALSE)</f>
        <v>49.37</v>
      </c>
      <c r="E5320" s="53"/>
      <c r="F5320" s="34"/>
      <c r="G5320" s="53">
        <f t="shared" si="145"/>
        <v>75</v>
      </c>
      <c r="H5320" s="53"/>
    </row>
    <row r="5321" spans="1:8" x14ac:dyDescent="0.25">
      <c r="A5321" s="34" t="s">
        <v>4623</v>
      </c>
      <c r="B5321" s="34"/>
      <c r="C5321" s="34" t="s">
        <v>4624</v>
      </c>
      <c r="D5321" s="53">
        <f>VLOOKUP(A5321,'Noridian DME 2023'!$B$4:$I$3360,8,FALSE)</f>
        <v>61.05</v>
      </c>
      <c r="E5321" s="53"/>
      <c r="F5321" s="34"/>
      <c r="G5321" s="53">
        <f t="shared" si="145"/>
        <v>92</v>
      </c>
      <c r="H5321" s="53"/>
    </row>
    <row r="5322" spans="1:8" x14ac:dyDescent="0.25">
      <c r="A5322" s="34" t="s">
        <v>4625</v>
      </c>
      <c r="B5322" s="34"/>
      <c r="C5322" s="34" t="s">
        <v>4626</v>
      </c>
      <c r="D5322" s="53">
        <f>VLOOKUP(A5322,'Noridian DME 2023'!$B$4:$I$3360,8,FALSE)</f>
        <v>496.22</v>
      </c>
      <c r="E5322" s="53"/>
      <c r="F5322" s="34"/>
      <c r="G5322" s="53">
        <f t="shared" si="145"/>
        <v>745</v>
      </c>
      <c r="H5322" s="53"/>
    </row>
    <row r="5323" spans="1:8" x14ac:dyDescent="0.25">
      <c r="A5323" s="34" t="s">
        <v>4627</v>
      </c>
      <c r="B5323" s="34"/>
      <c r="C5323" s="34" t="s">
        <v>4628</v>
      </c>
      <c r="D5323" s="53">
        <f>VLOOKUP(A5323,'Noridian DME 2023'!$B$4:$I$3360,8,FALSE)</f>
        <v>1065.22</v>
      </c>
      <c r="E5323" s="53"/>
      <c r="F5323" s="34"/>
      <c r="G5323" s="53">
        <f t="shared" si="145"/>
        <v>1598</v>
      </c>
      <c r="H5323" s="53"/>
    </row>
    <row r="5324" spans="1:8" x14ac:dyDescent="0.25">
      <c r="A5324" s="34" t="s">
        <v>4629</v>
      </c>
      <c r="B5324" s="34"/>
      <c r="C5324" s="34" t="s">
        <v>4630</v>
      </c>
      <c r="D5324" s="53">
        <f>VLOOKUP(A5324,'Noridian DME 2023'!$B$4:$I$3360,8,FALSE)</f>
        <v>520.04</v>
      </c>
      <c r="E5324" s="53"/>
      <c r="F5324" s="34"/>
      <c r="G5324" s="53">
        <f t="shared" si="145"/>
        <v>781</v>
      </c>
      <c r="H5324" s="53"/>
    </row>
    <row r="5325" spans="1:8" x14ac:dyDescent="0.25">
      <c r="A5325" s="34" t="s">
        <v>4631</v>
      </c>
      <c r="B5325" s="34"/>
      <c r="C5325" s="34" t="s">
        <v>4632</v>
      </c>
      <c r="D5325" s="53">
        <f>VLOOKUP(A5325,'Noridian DME 2023'!$B$4:$I$3360,8,FALSE)</f>
        <v>1590.24</v>
      </c>
      <c r="E5325" s="53"/>
      <c r="F5325" s="34"/>
      <c r="G5325" s="53">
        <f t="shared" si="145"/>
        <v>2386</v>
      </c>
      <c r="H5325" s="53"/>
    </row>
    <row r="5326" spans="1:8" x14ac:dyDescent="0.25">
      <c r="A5326" s="34" t="s">
        <v>4633</v>
      </c>
      <c r="B5326" s="34"/>
      <c r="C5326" s="34" t="s">
        <v>4634</v>
      </c>
      <c r="D5326" s="53">
        <f>VLOOKUP(A5326,'Noridian DME 2023'!$B$4:$I$3360,8,FALSE)</f>
        <v>2097.77</v>
      </c>
      <c r="E5326" s="53"/>
      <c r="F5326" s="34"/>
      <c r="G5326" s="53">
        <f t="shared" si="145"/>
        <v>3147</v>
      </c>
      <c r="H5326" s="53"/>
    </row>
    <row r="5327" spans="1:8" x14ac:dyDescent="0.25">
      <c r="A5327" s="34" t="s">
        <v>4635</v>
      </c>
      <c r="B5327" s="34"/>
      <c r="C5327" s="34" t="s">
        <v>4636</v>
      </c>
      <c r="D5327" s="53">
        <f>VLOOKUP(A5327,'Noridian DME 2023'!$B$4:$I$3360,8,FALSE)</f>
        <v>3075.93</v>
      </c>
      <c r="E5327" s="53"/>
      <c r="F5327" s="34"/>
      <c r="G5327" s="53">
        <f t="shared" si="145"/>
        <v>4614</v>
      </c>
      <c r="H5327" s="53"/>
    </row>
    <row r="5328" spans="1:8" x14ac:dyDescent="0.25">
      <c r="A5328" s="34" t="s">
        <v>4637</v>
      </c>
      <c r="B5328" s="34"/>
      <c r="C5328" s="34" t="s">
        <v>4638</v>
      </c>
      <c r="D5328" s="53">
        <f>VLOOKUP(A5328,'Noridian DME 2023'!$B$4:$I$3360,8,FALSE)</f>
        <v>4756.42</v>
      </c>
      <c r="E5328" s="53"/>
      <c r="F5328" s="34"/>
      <c r="G5328" s="53">
        <f t="shared" si="145"/>
        <v>7135</v>
      </c>
      <c r="H5328" s="53"/>
    </row>
    <row r="5329" spans="1:8" x14ac:dyDescent="0.25">
      <c r="A5329" s="34" t="s">
        <v>4639</v>
      </c>
      <c r="B5329" s="34"/>
      <c r="C5329" s="34" t="s">
        <v>4640</v>
      </c>
      <c r="D5329" s="53">
        <f>VLOOKUP(A5329,'Noridian DME 2023'!$B$4:$I$3360,8,FALSE)</f>
        <v>9000.9</v>
      </c>
      <c r="E5329" s="53"/>
      <c r="F5329" s="34"/>
      <c r="G5329" s="53">
        <f t="shared" si="145"/>
        <v>13502</v>
      </c>
      <c r="H5329" s="53"/>
    </row>
    <row r="5330" spans="1:8" x14ac:dyDescent="0.25">
      <c r="A5330" s="34" t="s">
        <v>4641</v>
      </c>
      <c r="B5330" s="34"/>
      <c r="C5330" s="34" t="s">
        <v>4642</v>
      </c>
      <c r="D5330" s="53">
        <f>VLOOKUP(A5330,'Noridian DME 2023'!$B$4:$I$3360,8,FALSE)</f>
        <v>0</v>
      </c>
      <c r="E5330" s="53"/>
      <c r="F5330" s="34"/>
      <c r="G5330" s="53">
        <f t="shared" si="145"/>
        <v>0</v>
      </c>
      <c r="H5330" s="53"/>
    </row>
    <row r="5331" spans="1:8" x14ac:dyDescent="0.25">
      <c r="A5331" s="34" t="s">
        <v>4643</v>
      </c>
      <c r="B5331" s="34"/>
      <c r="C5331" s="34" t="s">
        <v>4644</v>
      </c>
      <c r="D5331" s="53">
        <f>VLOOKUP(A5331,'Noridian DME 2023'!$B$4:$I$3360,8,FALSE)</f>
        <v>0</v>
      </c>
      <c r="E5331" s="53"/>
      <c r="F5331" s="34"/>
      <c r="G5331" s="53">
        <f t="shared" si="145"/>
        <v>0</v>
      </c>
      <c r="H5331" s="53"/>
    </row>
    <row r="5332" spans="1:8" x14ac:dyDescent="0.25">
      <c r="A5332" s="34" t="s">
        <v>4645</v>
      </c>
      <c r="B5332" s="34"/>
      <c r="C5332" s="34" t="s">
        <v>4646</v>
      </c>
      <c r="D5332" s="53">
        <f>VLOOKUP(A5332,'Noridian DME 2023'!$B$4:$I$3360,8,FALSE)</f>
        <v>48.22</v>
      </c>
      <c r="E5332" s="53"/>
      <c r="F5332" s="34"/>
      <c r="G5332" s="53">
        <f t="shared" si="145"/>
        <v>73</v>
      </c>
      <c r="H5332" s="53"/>
    </row>
    <row r="5333" spans="1:8" x14ac:dyDescent="0.25">
      <c r="A5333" s="34" t="s">
        <v>4647</v>
      </c>
      <c r="B5333" s="34"/>
      <c r="C5333" s="34" t="s">
        <v>4648</v>
      </c>
      <c r="D5333" s="53">
        <f>VLOOKUP(A5333,'Noridian DME 2023'!$B$4:$I$3360,8,FALSE)</f>
        <v>99.64</v>
      </c>
      <c r="E5333" s="53"/>
      <c r="F5333" s="34"/>
      <c r="G5333" s="53">
        <f t="shared" si="145"/>
        <v>150</v>
      </c>
      <c r="H5333" s="53"/>
    </row>
    <row r="5334" spans="1:8" x14ac:dyDescent="0.25">
      <c r="A5334" s="34" t="s">
        <v>4649</v>
      </c>
      <c r="B5334" s="34"/>
      <c r="C5334" s="34" t="s">
        <v>4650</v>
      </c>
      <c r="D5334" s="53">
        <f>VLOOKUP(A5334,'Noridian DME 2023'!$B$4:$I$3360,8,FALSE)</f>
        <v>122.74</v>
      </c>
      <c r="E5334" s="53"/>
      <c r="F5334" s="34"/>
      <c r="G5334" s="53">
        <f t="shared" ref="G5334:G5360" si="146">ROUNDUP(D5334*$R$2,0)</f>
        <v>185</v>
      </c>
      <c r="H5334" s="53"/>
    </row>
    <row r="5335" spans="1:8" x14ac:dyDescent="0.25">
      <c r="A5335" s="34" t="s">
        <v>4651</v>
      </c>
      <c r="B5335" s="34"/>
      <c r="C5335" s="34" t="s">
        <v>4652</v>
      </c>
      <c r="D5335" s="53">
        <f>VLOOKUP(A5335,'Noridian DME 2023'!$B$4:$I$3360,8,FALSE)</f>
        <v>167.89</v>
      </c>
      <c r="E5335" s="53"/>
      <c r="F5335" s="34"/>
      <c r="G5335" s="53">
        <f t="shared" si="146"/>
        <v>252</v>
      </c>
      <c r="H5335" s="53"/>
    </row>
    <row r="5336" spans="1:8" x14ac:dyDescent="0.25">
      <c r="A5336" s="34" t="s">
        <v>4653</v>
      </c>
      <c r="B5336" s="34"/>
      <c r="C5336" s="34" t="s">
        <v>4654</v>
      </c>
      <c r="D5336" s="53">
        <f>VLOOKUP(A5336,'Noridian DME 2023'!$B$4:$I$3360,8,FALSE)</f>
        <v>245.33</v>
      </c>
      <c r="E5336" s="53"/>
      <c r="F5336" s="34"/>
      <c r="G5336" s="53">
        <f t="shared" si="146"/>
        <v>368</v>
      </c>
      <c r="H5336" s="53"/>
    </row>
    <row r="5337" spans="1:8" x14ac:dyDescent="0.25">
      <c r="A5337" s="34" t="s">
        <v>4655</v>
      </c>
      <c r="B5337" s="34"/>
      <c r="C5337" s="34" t="s">
        <v>4656</v>
      </c>
      <c r="D5337" s="53">
        <f>VLOOKUP(A5337,'Noridian DME 2023'!$B$4:$I$3360,8,FALSE)</f>
        <v>396.29</v>
      </c>
      <c r="E5337" s="53"/>
      <c r="F5337" s="34"/>
      <c r="G5337" s="53">
        <f t="shared" si="146"/>
        <v>595</v>
      </c>
      <c r="H5337" s="53"/>
    </row>
    <row r="5338" spans="1:8" x14ac:dyDescent="0.25">
      <c r="A5338" s="34" t="s">
        <v>4657</v>
      </c>
      <c r="B5338" s="34"/>
      <c r="C5338" s="34" t="s">
        <v>4658</v>
      </c>
      <c r="D5338" s="53">
        <f>VLOOKUP(A5338,'Noridian DME 2023'!$B$4:$I$3360,8,FALSE)</f>
        <v>241.97</v>
      </c>
      <c r="E5338" s="53"/>
      <c r="F5338" s="34"/>
      <c r="G5338" s="53">
        <f t="shared" si="146"/>
        <v>363</v>
      </c>
      <c r="H5338" s="53"/>
    </row>
    <row r="5339" spans="1:8" x14ac:dyDescent="0.25">
      <c r="A5339" s="34" t="s">
        <v>4659</v>
      </c>
      <c r="B5339" s="34"/>
      <c r="C5339" s="34" t="s">
        <v>4660</v>
      </c>
      <c r="D5339" s="53">
        <f>VLOOKUP(A5339,'Noridian DME 2023'!$B$4:$I$3360,8,FALSE)</f>
        <v>303.87</v>
      </c>
      <c r="E5339" s="53"/>
      <c r="F5339" s="34"/>
      <c r="G5339" s="53">
        <f t="shared" si="146"/>
        <v>456</v>
      </c>
      <c r="H5339" s="53"/>
    </row>
    <row r="5340" spans="1:8" x14ac:dyDescent="0.25">
      <c r="A5340" s="34" t="s">
        <v>4661</v>
      </c>
      <c r="B5340" s="34"/>
      <c r="C5340" s="34" t="s">
        <v>4662</v>
      </c>
      <c r="D5340" s="53">
        <f>VLOOKUP(A5340,'Noridian DME 2023'!$B$4:$I$3360,8,FALSE)</f>
        <v>219.37</v>
      </c>
      <c r="E5340" s="53"/>
      <c r="F5340" s="34"/>
      <c r="G5340" s="53">
        <f t="shared" si="146"/>
        <v>330</v>
      </c>
      <c r="H5340" s="53"/>
    </row>
    <row r="5341" spans="1:8" x14ac:dyDescent="0.25">
      <c r="A5341" s="34" t="s">
        <v>4663</v>
      </c>
      <c r="B5341" s="34"/>
      <c r="C5341" s="34" t="s">
        <v>4664</v>
      </c>
      <c r="D5341" s="53">
        <f>VLOOKUP(A5341,'Noridian DME 2023'!$B$4:$I$3360,8,FALSE)</f>
        <v>359.56</v>
      </c>
      <c r="E5341" s="53"/>
      <c r="F5341" s="34"/>
      <c r="G5341" s="53">
        <f t="shared" si="146"/>
        <v>540</v>
      </c>
      <c r="H5341" s="53"/>
    </row>
    <row r="5342" spans="1:8" x14ac:dyDescent="0.25">
      <c r="A5342" s="34" t="s">
        <v>4665</v>
      </c>
      <c r="B5342" s="34"/>
      <c r="C5342" s="34" t="s">
        <v>4666</v>
      </c>
      <c r="D5342" s="53">
        <f>VLOOKUP(A5342,'Noridian DME 2023'!$B$4:$I$3360,8,FALSE)</f>
        <v>357.53</v>
      </c>
      <c r="E5342" s="53"/>
      <c r="F5342" s="34"/>
      <c r="G5342" s="53">
        <f t="shared" si="146"/>
        <v>537</v>
      </c>
      <c r="H5342" s="53"/>
    </row>
    <row r="5343" spans="1:8" x14ac:dyDescent="0.25">
      <c r="A5343" s="34" t="s">
        <v>4667</v>
      </c>
      <c r="B5343" s="34"/>
      <c r="C5343" s="34" t="s">
        <v>4668</v>
      </c>
      <c r="D5343" s="53">
        <f>VLOOKUP(A5343,'Noridian DME 2023'!$B$4:$I$3360,8,FALSE)</f>
        <v>525.24</v>
      </c>
      <c r="E5343" s="53"/>
      <c r="F5343" s="34"/>
      <c r="G5343" s="53">
        <f t="shared" si="146"/>
        <v>788</v>
      </c>
      <c r="H5343" s="53"/>
    </row>
    <row r="5344" spans="1:8" x14ac:dyDescent="0.25">
      <c r="A5344" s="34" t="s">
        <v>4669</v>
      </c>
      <c r="B5344" s="34"/>
      <c r="C5344" s="34" t="s">
        <v>4670</v>
      </c>
      <c r="D5344" s="53">
        <f>VLOOKUP(A5344,'Noridian DME 2023'!$B$4:$I$3360,8,FALSE)</f>
        <v>416.94</v>
      </c>
      <c r="E5344" s="53"/>
      <c r="F5344" s="34"/>
      <c r="G5344" s="53">
        <f t="shared" si="146"/>
        <v>626</v>
      </c>
      <c r="H5344" s="53"/>
    </row>
    <row r="5345" spans="1:8" x14ac:dyDescent="0.25">
      <c r="A5345" s="34" t="s">
        <v>4671</v>
      </c>
      <c r="B5345" s="34"/>
      <c r="C5345" s="34" t="s">
        <v>4672</v>
      </c>
      <c r="D5345" s="53">
        <f>VLOOKUP(A5345,'Noridian DME 2023'!$B$4:$I$3360,8,FALSE)</f>
        <v>549.74</v>
      </c>
      <c r="E5345" s="53"/>
      <c r="F5345" s="34"/>
      <c r="G5345" s="53">
        <f t="shared" si="146"/>
        <v>825</v>
      </c>
      <c r="H5345" s="53"/>
    </row>
    <row r="5346" spans="1:8" x14ac:dyDescent="0.25">
      <c r="A5346" s="34" t="s">
        <v>4673</v>
      </c>
      <c r="B5346" s="34"/>
      <c r="C5346" s="34" t="s">
        <v>4674</v>
      </c>
      <c r="D5346" s="53">
        <f>VLOOKUP(A5346,'Noridian DME 2023'!$B$4:$I$3360,8,FALSE)</f>
        <v>56.89</v>
      </c>
      <c r="E5346" s="53"/>
      <c r="F5346" s="34"/>
      <c r="G5346" s="53">
        <f t="shared" si="146"/>
        <v>86</v>
      </c>
      <c r="H5346" s="53"/>
    </row>
    <row r="5347" spans="1:8" x14ac:dyDescent="0.25">
      <c r="A5347" s="34" t="s">
        <v>4675</v>
      </c>
      <c r="B5347" s="34"/>
      <c r="C5347" s="34" t="s">
        <v>4676</v>
      </c>
      <c r="D5347" s="53">
        <f>VLOOKUP(A5347,'Noridian DME 2023'!$B$4:$I$3360,8,FALSE)</f>
        <v>454.29</v>
      </c>
      <c r="E5347" s="53"/>
      <c r="F5347" s="34"/>
      <c r="G5347" s="53">
        <f t="shared" si="146"/>
        <v>682</v>
      </c>
      <c r="H5347" s="53"/>
    </row>
    <row r="5348" spans="1:8" x14ac:dyDescent="0.25">
      <c r="A5348" s="34" t="s">
        <v>4677</v>
      </c>
      <c r="B5348" s="34"/>
      <c r="C5348" s="34" t="s">
        <v>4678</v>
      </c>
      <c r="D5348" s="53">
        <f>VLOOKUP(A5348,'Noridian DME 2023'!$B$4:$I$3360,8,FALSE)</f>
        <v>523.38</v>
      </c>
      <c r="E5348" s="53"/>
      <c r="F5348" s="34"/>
      <c r="G5348" s="53">
        <f t="shared" si="146"/>
        <v>786</v>
      </c>
      <c r="H5348" s="53"/>
    </row>
    <row r="5349" spans="1:8" x14ac:dyDescent="0.25">
      <c r="A5349" s="34" t="s">
        <v>4679</v>
      </c>
      <c r="B5349" s="34"/>
      <c r="C5349" s="34" t="s">
        <v>4680</v>
      </c>
      <c r="D5349" s="53">
        <f>VLOOKUP(A5349,'Noridian DME 2023'!$B$4:$I$3360,8,FALSE)</f>
        <v>362.58</v>
      </c>
      <c r="E5349" s="53"/>
      <c r="F5349" s="34"/>
      <c r="G5349" s="53">
        <f t="shared" si="146"/>
        <v>544</v>
      </c>
      <c r="H5349" s="53"/>
    </row>
    <row r="5350" spans="1:8" x14ac:dyDescent="0.25">
      <c r="A5350" s="34" t="s">
        <v>4681</v>
      </c>
      <c r="B5350" s="34"/>
      <c r="C5350" s="34" t="s">
        <v>4682</v>
      </c>
      <c r="D5350" s="53">
        <f>VLOOKUP(A5350,'Noridian DME 2023'!$B$4:$I$3360,8,FALSE)</f>
        <v>459.26</v>
      </c>
      <c r="E5350" s="53"/>
      <c r="F5350" s="34"/>
      <c r="G5350" s="53">
        <f t="shared" si="146"/>
        <v>689</v>
      </c>
      <c r="H5350" s="53"/>
    </row>
    <row r="5351" spans="1:8" x14ac:dyDescent="0.25">
      <c r="A5351" s="34" t="s">
        <v>4683</v>
      </c>
      <c r="B5351" s="34"/>
      <c r="C5351" s="34" t="s">
        <v>4684</v>
      </c>
      <c r="D5351" s="53">
        <f>VLOOKUP(A5351,'Noridian DME 2023'!$B$4:$I$3360,8,FALSE)</f>
        <v>367.69</v>
      </c>
      <c r="E5351" s="53"/>
      <c r="F5351" s="34"/>
      <c r="G5351" s="53">
        <f t="shared" si="146"/>
        <v>552</v>
      </c>
      <c r="H5351" s="53"/>
    </row>
    <row r="5352" spans="1:8" x14ac:dyDescent="0.25">
      <c r="A5352" s="34" t="s">
        <v>4685</v>
      </c>
      <c r="B5352" s="34"/>
      <c r="C5352" s="34" t="s">
        <v>4686</v>
      </c>
      <c r="D5352" s="53">
        <f>VLOOKUP(A5352,'Noridian DME 2023'!$B$4:$I$3360,8,FALSE)</f>
        <v>457.76</v>
      </c>
      <c r="E5352" s="53"/>
      <c r="F5352" s="34"/>
      <c r="G5352" s="53">
        <f t="shared" si="146"/>
        <v>687</v>
      </c>
      <c r="H5352" s="53"/>
    </row>
    <row r="5353" spans="1:8" x14ac:dyDescent="0.25">
      <c r="A5353" s="34" t="s">
        <v>4687</v>
      </c>
      <c r="B5353" s="34"/>
      <c r="C5353" s="34" t="s">
        <v>4688</v>
      </c>
      <c r="D5353" s="53">
        <f>VLOOKUP(A5353,'Noridian DME 2023'!$B$4:$I$3360,8,FALSE)</f>
        <v>738.64</v>
      </c>
      <c r="E5353" s="53"/>
      <c r="F5353" s="34"/>
      <c r="G5353" s="53">
        <f t="shared" si="146"/>
        <v>1108</v>
      </c>
      <c r="H5353" s="53"/>
    </row>
    <row r="5354" spans="1:8" x14ac:dyDescent="0.25">
      <c r="A5354" s="34" t="s">
        <v>4689</v>
      </c>
      <c r="B5354" s="34"/>
      <c r="C5354" s="34" t="s">
        <v>4690</v>
      </c>
      <c r="D5354" s="53">
        <f>VLOOKUP(A5354,'Noridian DME 2023'!$B$4:$I$3360,8,FALSE)</f>
        <v>1141.55</v>
      </c>
      <c r="E5354" s="53"/>
      <c r="F5354" s="34"/>
      <c r="G5354" s="53">
        <f t="shared" si="146"/>
        <v>1713</v>
      </c>
      <c r="H5354" s="53"/>
    </row>
    <row r="5355" spans="1:8" x14ac:dyDescent="0.25">
      <c r="A5355" s="34" t="s">
        <v>4691</v>
      </c>
      <c r="B5355" s="34"/>
      <c r="C5355" s="34" t="s">
        <v>4692</v>
      </c>
      <c r="D5355" s="53">
        <f>VLOOKUP(A5355,'Noridian DME 2023'!$B$4:$I$3360,8,FALSE)</f>
        <v>894.5</v>
      </c>
      <c r="E5355" s="53"/>
      <c r="F5355" s="34"/>
      <c r="G5355" s="53">
        <f t="shared" si="146"/>
        <v>1342</v>
      </c>
      <c r="H5355" s="53"/>
    </row>
    <row r="5356" spans="1:8" x14ac:dyDescent="0.25">
      <c r="A5356" s="34" t="s">
        <v>4693</v>
      </c>
      <c r="B5356" s="34"/>
      <c r="C5356" s="34" t="s">
        <v>4694</v>
      </c>
      <c r="D5356" s="53">
        <f>VLOOKUP(A5356,'Noridian DME 2023'!$B$4:$I$3360,8,FALSE)</f>
        <v>1135.48</v>
      </c>
      <c r="E5356" s="53"/>
      <c r="F5356" s="34"/>
      <c r="G5356" s="53">
        <f t="shared" si="146"/>
        <v>1704</v>
      </c>
      <c r="H5356" s="53"/>
    </row>
    <row r="5357" spans="1:8" x14ac:dyDescent="0.25">
      <c r="A5357" s="34" t="s">
        <v>4695</v>
      </c>
      <c r="B5357" s="34"/>
      <c r="C5357" s="34" t="s">
        <v>4696</v>
      </c>
      <c r="D5357" s="53">
        <f>VLOOKUP(A5357,'Noridian DME 2023'!$B$4:$I$3360,8,FALSE)</f>
        <v>754.38</v>
      </c>
      <c r="E5357" s="53"/>
      <c r="F5357" s="34"/>
      <c r="G5357" s="53">
        <f t="shared" si="146"/>
        <v>1132</v>
      </c>
      <c r="H5357" s="53"/>
    </row>
    <row r="5358" spans="1:8" x14ac:dyDescent="0.25">
      <c r="A5358" s="34" t="s">
        <v>4697</v>
      </c>
      <c r="B5358" s="34"/>
      <c r="C5358" s="34" t="s">
        <v>4698</v>
      </c>
      <c r="D5358" s="53">
        <f>VLOOKUP(A5358,'Noridian DME 2023'!$B$4:$I$3360,8,FALSE)</f>
        <v>322.58</v>
      </c>
      <c r="E5358" s="53"/>
      <c r="F5358" s="34"/>
      <c r="G5358" s="53">
        <f t="shared" si="146"/>
        <v>484</v>
      </c>
      <c r="H5358" s="53"/>
    </row>
    <row r="5359" spans="1:8" x14ac:dyDescent="0.25">
      <c r="A5359" s="34" t="s">
        <v>4699</v>
      </c>
      <c r="B5359" s="34"/>
      <c r="C5359" s="34" t="s">
        <v>4700</v>
      </c>
      <c r="D5359" s="53">
        <f>VLOOKUP(A5359,'Noridian DME 2023'!$B$4:$I$3360,8,FALSE)</f>
        <v>200.47</v>
      </c>
      <c r="E5359" s="53"/>
      <c r="F5359" s="34"/>
      <c r="G5359" s="53">
        <f t="shared" si="146"/>
        <v>301</v>
      </c>
      <c r="H5359" s="53"/>
    </row>
    <row r="5360" spans="1:8" x14ac:dyDescent="0.25">
      <c r="A5360" s="34" t="s">
        <v>4701</v>
      </c>
      <c r="B5360" s="34"/>
      <c r="C5360" s="34" t="s">
        <v>4702</v>
      </c>
      <c r="D5360" s="53">
        <f>VLOOKUP(A5360,'Noridian DME 2023'!$B$4:$I$3360,8,FALSE)</f>
        <v>167.12</v>
      </c>
      <c r="E5360" s="53"/>
      <c r="F5360" s="34"/>
      <c r="G5360" s="53">
        <f t="shared" si="146"/>
        <v>251</v>
      </c>
      <c r="H5360" s="53"/>
    </row>
    <row r="5361" spans="1:8" x14ac:dyDescent="0.25">
      <c r="A5361" s="37" t="s">
        <v>4703</v>
      </c>
      <c r="B5361" s="37"/>
      <c r="C5361" s="37" t="s">
        <v>4704</v>
      </c>
      <c r="D5361" s="54">
        <f>VLOOKUP(A5361,'Noridian DME 2023'!$B$4:$I$3360,8,FALSE)</f>
        <v>35.630000000000003</v>
      </c>
      <c r="E5361" s="54"/>
      <c r="F5361" s="37"/>
      <c r="G5361" s="54">
        <f t="shared" ref="G5361:G5392" si="147">ROUNDUP(D5361*$S$2,0)</f>
        <v>54</v>
      </c>
      <c r="H5361" s="54"/>
    </row>
    <row r="5362" spans="1:8" x14ac:dyDescent="0.25">
      <c r="A5362" s="37" t="s">
        <v>4705</v>
      </c>
      <c r="B5362" s="37"/>
      <c r="C5362" s="37" t="s">
        <v>4706</v>
      </c>
      <c r="D5362" s="54">
        <f>VLOOKUP(A5362,'Noridian DME 2023'!$B$4:$I$3360,8,FALSE)</f>
        <v>58.66</v>
      </c>
      <c r="E5362" s="54"/>
      <c r="F5362" s="37"/>
      <c r="G5362" s="54">
        <f t="shared" si="147"/>
        <v>88</v>
      </c>
      <c r="H5362" s="54"/>
    </row>
    <row r="5363" spans="1:8" x14ac:dyDescent="0.25">
      <c r="A5363" s="37" t="s">
        <v>4707</v>
      </c>
      <c r="B5363" s="37"/>
      <c r="C5363" s="37" t="s">
        <v>4708</v>
      </c>
      <c r="D5363" s="54">
        <f>VLOOKUP(A5363,'Noridian DME 2023'!$B$4:$I$3360,8,FALSE)</f>
        <v>55.2</v>
      </c>
      <c r="E5363" s="54"/>
      <c r="F5363" s="37"/>
      <c r="G5363" s="54">
        <f t="shared" si="147"/>
        <v>83</v>
      </c>
      <c r="H5363" s="54"/>
    </row>
    <row r="5364" spans="1:8" x14ac:dyDescent="0.25">
      <c r="A5364" s="37" t="s">
        <v>4709</v>
      </c>
      <c r="B5364" s="37"/>
      <c r="C5364" s="37" t="s">
        <v>4710</v>
      </c>
      <c r="D5364" s="54">
        <f>VLOOKUP(A5364,'Noridian DME 2023'!$B$4:$I$3360,8,FALSE)</f>
        <v>71.36</v>
      </c>
      <c r="E5364" s="54"/>
      <c r="F5364" s="37"/>
      <c r="G5364" s="54">
        <f t="shared" si="147"/>
        <v>108</v>
      </c>
      <c r="H5364" s="54"/>
    </row>
    <row r="5365" spans="1:8" x14ac:dyDescent="0.25">
      <c r="A5365" s="37" t="s">
        <v>4711</v>
      </c>
      <c r="B5365" s="37"/>
      <c r="C5365" s="37" t="s">
        <v>4712</v>
      </c>
      <c r="D5365" s="54">
        <f>VLOOKUP(A5365,'Noridian DME 2023'!$B$4:$I$3360,8,FALSE)</f>
        <v>2458.64</v>
      </c>
      <c r="E5365" s="54"/>
      <c r="F5365" s="37"/>
      <c r="G5365" s="54">
        <f t="shared" si="147"/>
        <v>3688</v>
      </c>
      <c r="H5365" s="54"/>
    </row>
    <row r="5366" spans="1:8" x14ac:dyDescent="0.25">
      <c r="A5366" s="37" t="s">
        <v>4713</v>
      </c>
      <c r="B5366" s="37"/>
      <c r="C5366" s="37" t="s">
        <v>4714</v>
      </c>
      <c r="D5366" s="54">
        <f>VLOOKUP(A5366,'Noridian DME 2023'!$B$4:$I$3360,8,FALSE)</f>
        <v>90.83</v>
      </c>
      <c r="E5366" s="54"/>
      <c r="F5366" s="37"/>
      <c r="G5366" s="54">
        <f t="shared" si="147"/>
        <v>137</v>
      </c>
      <c r="H5366" s="54"/>
    </row>
    <row r="5367" spans="1:8" x14ac:dyDescent="0.25">
      <c r="A5367" s="37" t="s">
        <v>4715</v>
      </c>
      <c r="B5367" s="37"/>
      <c r="C5367" s="37" t="s">
        <v>4716</v>
      </c>
      <c r="D5367" s="54">
        <f>VLOOKUP(A5367,'Noridian DME 2023'!$B$4:$I$3360,8,FALSE)</f>
        <v>126.02</v>
      </c>
      <c r="E5367" s="54"/>
      <c r="F5367" s="37"/>
      <c r="G5367" s="54">
        <f t="shared" si="147"/>
        <v>190</v>
      </c>
      <c r="H5367" s="54"/>
    </row>
    <row r="5368" spans="1:8" x14ac:dyDescent="0.25">
      <c r="A5368" s="37" t="s">
        <v>4717</v>
      </c>
      <c r="B5368" s="37"/>
      <c r="C5368" s="37" t="s">
        <v>4718</v>
      </c>
      <c r="D5368" s="54">
        <f>VLOOKUP(A5368,'Noridian DME 2023'!$B$4:$I$3360,8,FALSE)</f>
        <v>95.05</v>
      </c>
      <c r="E5368" s="54"/>
      <c r="F5368" s="37"/>
      <c r="G5368" s="54">
        <f t="shared" si="147"/>
        <v>143</v>
      </c>
      <c r="H5368" s="54"/>
    </row>
    <row r="5369" spans="1:8" x14ac:dyDescent="0.25">
      <c r="A5369" s="37" t="s">
        <v>4719</v>
      </c>
      <c r="B5369" s="37"/>
      <c r="C5369" s="37" t="s">
        <v>4720</v>
      </c>
      <c r="D5369" s="54">
        <f>VLOOKUP(A5369,'Noridian DME 2023'!$B$4:$I$3360,8,FALSE)</f>
        <v>481.53</v>
      </c>
      <c r="E5369" s="54"/>
      <c r="F5369" s="37"/>
      <c r="G5369" s="54">
        <f t="shared" si="147"/>
        <v>723</v>
      </c>
      <c r="H5369" s="54"/>
    </row>
    <row r="5370" spans="1:8" x14ac:dyDescent="0.25">
      <c r="A5370" s="37" t="s">
        <v>4721</v>
      </c>
      <c r="B5370" s="37"/>
      <c r="C5370" s="37" t="s">
        <v>4722</v>
      </c>
      <c r="D5370" s="54">
        <f>VLOOKUP(A5370,'Noridian DME 2023'!$B$4:$I$3360,8,FALSE)</f>
        <v>660.97</v>
      </c>
      <c r="E5370" s="54"/>
      <c r="F5370" s="37"/>
      <c r="G5370" s="54">
        <f t="shared" si="147"/>
        <v>992</v>
      </c>
      <c r="H5370" s="54"/>
    </row>
    <row r="5371" spans="1:8" x14ac:dyDescent="0.25">
      <c r="A5371" s="37" t="s">
        <v>4723</v>
      </c>
      <c r="B5371" s="37"/>
      <c r="C5371" s="37" t="s">
        <v>4724</v>
      </c>
      <c r="D5371" s="54">
        <f>VLOOKUP(A5371,'Noridian DME 2023'!$B$4:$I$3360,8,FALSE)</f>
        <v>405.45</v>
      </c>
      <c r="E5371" s="54"/>
      <c r="F5371" s="37"/>
      <c r="G5371" s="54">
        <f t="shared" si="147"/>
        <v>609</v>
      </c>
      <c r="H5371" s="54"/>
    </row>
    <row r="5372" spans="1:8" x14ac:dyDescent="0.25">
      <c r="A5372" s="37" t="s">
        <v>4725</v>
      </c>
      <c r="B5372" s="37"/>
      <c r="C5372" s="37" t="s">
        <v>4726</v>
      </c>
      <c r="D5372" s="54">
        <f>VLOOKUP(A5372,'Noridian DME 2023'!$B$4:$I$3360,8,FALSE)</f>
        <v>15.94</v>
      </c>
      <c r="E5372" s="54"/>
      <c r="F5372" s="37"/>
      <c r="G5372" s="54">
        <f t="shared" si="147"/>
        <v>24</v>
      </c>
      <c r="H5372" s="54"/>
    </row>
    <row r="5373" spans="1:8" x14ac:dyDescent="0.25">
      <c r="A5373" s="37" t="s">
        <v>4727</v>
      </c>
      <c r="B5373" s="37"/>
      <c r="C5373" s="37" t="s">
        <v>4728</v>
      </c>
      <c r="D5373" s="54">
        <f>VLOOKUP(A5373,'Noridian DME 2023'!$B$4:$I$3360,8,FALSE)</f>
        <v>55.25</v>
      </c>
      <c r="E5373" s="54"/>
      <c r="F5373" s="37"/>
      <c r="G5373" s="54">
        <f t="shared" si="147"/>
        <v>83</v>
      </c>
      <c r="H5373" s="54"/>
    </row>
    <row r="5374" spans="1:8" x14ac:dyDescent="0.25">
      <c r="A5374" s="37" t="s">
        <v>4729</v>
      </c>
      <c r="B5374" s="37"/>
      <c r="C5374" s="37" t="s">
        <v>4730</v>
      </c>
      <c r="D5374" s="54">
        <f>VLOOKUP(A5374,'Noridian DME 2023'!$B$4:$I$3360,8,FALSE)</f>
        <v>31.14</v>
      </c>
      <c r="E5374" s="54"/>
      <c r="F5374" s="37"/>
      <c r="G5374" s="54">
        <f t="shared" si="147"/>
        <v>47</v>
      </c>
      <c r="H5374" s="54"/>
    </row>
    <row r="5375" spans="1:8" x14ac:dyDescent="0.25">
      <c r="A5375" s="37" t="s">
        <v>4731</v>
      </c>
      <c r="B5375" s="37"/>
      <c r="C5375" s="37" t="s">
        <v>4732</v>
      </c>
      <c r="D5375" s="54">
        <f>VLOOKUP(A5375,'Noridian DME 2023'!$B$4:$I$3360,8,FALSE)</f>
        <v>15.94</v>
      </c>
      <c r="E5375" s="54"/>
      <c r="F5375" s="37"/>
      <c r="G5375" s="54">
        <f t="shared" si="147"/>
        <v>24</v>
      </c>
      <c r="H5375" s="54"/>
    </row>
    <row r="5376" spans="1:8" x14ac:dyDescent="0.25">
      <c r="A5376" s="37" t="s">
        <v>4733</v>
      </c>
      <c r="B5376" s="37"/>
      <c r="C5376" s="37" t="s">
        <v>4734</v>
      </c>
      <c r="D5376" s="54">
        <f>VLOOKUP(A5376,'Noridian DME 2023'!$B$4:$I$3360,8,FALSE)</f>
        <v>53.1</v>
      </c>
      <c r="E5376" s="54"/>
      <c r="F5376" s="37"/>
      <c r="G5376" s="54">
        <f t="shared" si="147"/>
        <v>80</v>
      </c>
      <c r="H5376" s="54"/>
    </row>
    <row r="5377" spans="1:8" x14ac:dyDescent="0.25">
      <c r="A5377" s="37" t="s">
        <v>4735</v>
      </c>
      <c r="B5377" s="37"/>
      <c r="C5377" s="37" t="s">
        <v>4736</v>
      </c>
      <c r="D5377" s="54">
        <f>VLOOKUP(A5377,'Noridian DME 2023'!$B$4:$I$3360,8,FALSE)</f>
        <v>52.01</v>
      </c>
      <c r="E5377" s="54"/>
      <c r="F5377" s="37"/>
      <c r="G5377" s="54">
        <f t="shared" si="147"/>
        <v>79</v>
      </c>
      <c r="H5377" s="54"/>
    </row>
    <row r="5378" spans="1:8" x14ac:dyDescent="0.25">
      <c r="A5378" s="37" t="s">
        <v>4737</v>
      </c>
      <c r="B5378" s="37"/>
      <c r="C5378" s="37" t="s">
        <v>4738</v>
      </c>
      <c r="D5378" s="54">
        <f>VLOOKUP(A5378,'Noridian DME 2023'!$B$4:$I$3360,8,FALSE)</f>
        <v>27.25</v>
      </c>
      <c r="E5378" s="54"/>
      <c r="F5378" s="37"/>
      <c r="G5378" s="54">
        <f t="shared" si="147"/>
        <v>41</v>
      </c>
      <c r="H5378" s="54"/>
    </row>
    <row r="5379" spans="1:8" x14ac:dyDescent="0.25">
      <c r="A5379" s="37" t="s">
        <v>4739</v>
      </c>
      <c r="B5379" s="37"/>
      <c r="C5379" s="37" t="s">
        <v>4740</v>
      </c>
      <c r="D5379" s="54">
        <f>VLOOKUP(A5379,'Noridian DME 2023'!$B$4:$I$3360,8,FALSE)</f>
        <v>59.02</v>
      </c>
      <c r="E5379" s="54"/>
      <c r="F5379" s="37"/>
      <c r="G5379" s="54">
        <f t="shared" si="147"/>
        <v>89</v>
      </c>
      <c r="H5379" s="54"/>
    </row>
    <row r="5380" spans="1:8" x14ac:dyDescent="0.25">
      <c r="A5380" s="37" t="s">
        <v>4741</v>
      </c>
      <c r="B5380" s="37"/>
      <c r="C5380" s="37" t="s">
        <v>4742</v>
      </c>
      <c r="D5380" s="54">
        <f>VLOOKUP(A5380,'Noridian DME 2023'!$B$4:$I$3360,8,FALSE)</f>
        <v>63.51</v>
      </c>
      <c r="E5380" s="54"/>
      <c r="F5380" s="37"/>
      <c r="G5380" s="54">
        <f t="shared" si="147"/>
        <v>96</v>
      </c>
      <c r="H5380" s="54"/>
    </row>
    <row r="5381" spans="1:8" x14ac:dyDescent="0.25">
      <c r="A5381" s="37" t="s">
        <v>4743</v>
      </c>
      <c r="B5381" s="37"/>
      <c r="C5381" s="37" t="s">
        <v>4744</v>
      </c>
      <c r="D5381" s="54">
        <f>VLOOKUP(A5381,'Noridian DME 2023'!$B$4:$I$3360,8,FALSE)</f>
        <v>56.81</v>
      </c>
      <c r="E5381" s="54"/>
      <c r="F5381" s="37"/>
      <c r="G5381" s="54">
        <f t="shared" si="147"/>
        <v>86</v>
      </c>
      <c r="H5381" s="54"/>
    </row>
    <row r="5382" spans="1:8" x14ac:dyDescent="0.25">
      <c r="A5382" s="37" t="s">
        <v>4745</v>
      </c>
      <c r="B5382" s="37"/>
      <c r="C5382" s="37" t="s">
        <v>4746</v>
      </c>
      <c r="D5382" s="54">
        <f>VLOOKUP(A5382,'Noridian DME 2023'!$B$4:$I$3360,8,FALSE)</f>
        <v>37.19</v>
      </c>
      <c r="E5382" s="54"/>
      <c r="F5382" s="37"/>
      <c r="G5382" s="54">
        <f t="shared" si="147"/>
        <v>56</v>
      </c>
      <c r="H5382" s="54"/>
    </row>
    <row r="5383" spans="1:8" x14ac:dyDescent="0.25">
      <c r="A5383" s="37" t="s">
        <v>4747</v>
      </c>
      <c r="B5383" s="37"/>
      <c r="C5383" s="37" t="s">
        <v>4748</v>
      </c>
      <c r="D5383" s="54">
        <f>VLOOKUP(A5383,'Noridian DME 2023'!$B$4:$I$3360,8,FALSE)</f>
        <v>22.1</v>
      </c>
      <c r="E5383" s="54"/>
      <c r="F5383" s="37"/>
      <c r="G5383" s="54">
        <f t="shared" si="147"/>
        <v>34</v>
      </c>
      <c r="H5383" s="54"/>
    </row>
    <row r="5384" spans="1:8" x14ac:dyDescent="0.25">
      <c r="A5384" s="37" t="s">
        <v>4749</v>
      </c>
      <c r="B5384" s="37"/>
      <c r="C5384" s="37" t="s">
        <v>4750</v>
      </c>
      <c r="D5384" s="54">
        <f>VLOOKUP(A5384,'Noridian DME 2023'!$B$4:$I$3360,8,FALSE)</f>
        <v>19.07</v>
      </c>
      <c r="E5384" s="54"/>
      <c r="F5384" s="37"/>
      <c r="G5384" s="54">
        <f t="shared" si="147"/>
        <v>29</v>
      </c>
      <c r="H5384" s="54"/>
    </row>
    <row r="5385" spans="1:8" x14ac:dyDescent="0.25">
      <c r="A5385" s="37" t="s">
        <v>4751</v>
      </c>
      <c r="B5385" s="37"/>
      <c r="C5385" s="37" t="s">
        <v>4752</v>
      </c>
      <c r="D5385" s="54">
        <f>VLOOKUP(A5385,'Noridian DME 2023'!$B$4:$I$3360,8,FALSE)</f>
        <v>63.49</v>
      </c>
      <c r="E5385" s="54"/>
      <c r="F5385" s="37"/>
      <c r="G5385" s="54">
        <f t="shared" si="147"/>
        <v>96</v>
      </c>
      <c r="H5385" s="54"/>
    </row>
    <row r="5386" spans="1:8" x14ac:dyDescent="0.25">
      <c r="A5386" s="37" t="s">
        <v>4753</v>
      </c>
      <c r="B5386" s="37"/>
      <c r="C5386" s="37" t="s">
        <v>4754</v>
      </c>
      <c r="D5386" s="54">
        <f>VLOOKUP(A5386,'Noridian DME 2023'!$B$4:$I$3360,8,FALSE)</f>
        <v>22.22</v>
      </c>
      <c r="E5386" s="54"/>
      <c r="F5386" s="37"/>
      <c r="G5386" s="54">
        <f t="shared" si="147"/>
        <v>34</v>
      </c>
      <c r="H5386" s="54"/>
    </row>
    <row r="5387" spans="1:8" x14ac:dyDescent="0.25">
      <c r="A5387" s="37" t="s">
        <v>4755</v>
      </c>
      <c r="B5387" s="37"/>
      <c r="C5387" s="37" t="s">
        <v>4756</v>
      </c>
      <c r="D5387" s="54">
        <f>VLOOKUP(A5387,'Noridian DME 2023'!$B$4:$I$3360,8,FALSE)</f>
        <v>80.650000000000006</v>
      </c>
      <c r="E5387" s="54"/>
      <c r="F5387" s="37"/>
      <c r="G5387" s="54">
        <f t="shared" si="147"/>
        <v>121</v>
      </c>
      <c r="H5387" s="54"/>
    </row>
    <row r="5388" spans="1:8" x14ac:dyDescent="0.25">
      <c r="A5388" s="37" t="s">
        <v>4757</v>
      </c>
      <c r="B5388" s="37"/>
      <c r="C5388" s="37" t="s">
        <v>4758</v>
      </c>
      <c r="D5388" s="54">
        <f>VLOOKUP(A5388,'Noridian DME 2023'!$B$4:$I$3360,8,FALSE)</f>
        <v>36.56</v>
      </c>
      <c r="E5388" s="54"/>
      <c r="F5388" s="37"/>
      <c r="G5388" s="54">
        <f t="shared" si="147"/>
        <v>55</v>
      </c>
      <c r="H5388" s="54"/>
    </row>
    <row r="5389" spans="1:8" x14ac:dyDescent="0.25">
      <c r="A5389" s="37" t="s">
        <v>4759</v>
      </c>
      <c r="B5389" s="37"/>
      <c r="C5389" s="37" t="s">
        <v>4760</v>
      </c>
      <c r="D5389" s="54">
        <f>VLOOKUP(A5389,'Noridian DME 2023'!$B$4:$I$3360,8,FALSE)</f>
        <v>58.18</v>
      </c>
      <c r="E5389" s="54"/>
      <c r="F5389" s="37"/>
      <c r="G5389" s="54">
        <f t="shared" si="147"/>
        <v>88</v>
      </c>
      <c r="H5389" s="54"/>
    </row>
    <row r="5390" spans="1:8" x14ac:dyDescent="0.25">
      <c r="A5390" s="37" t="s">
        <v>4761</v>
      </c>
      <c r="B5390" s="37"/>
      <c r="C5390" s="37" t="s">
        <v>4762</v>
      </c>
      <c r="D5390" s="54">
        <f>VLOOKUP(A5390,'Noridian DME 2023'!$B$4:$I$3360,8,FALSE)</f>
        <v>81.67</v>
      </c>
      <c r="E5390" s="54"/>
      <c r="F5390" s="37"/>
      <c r="G5390" s="54">
        <f t="shared" si="147"/>
        <v>123</v>
      </c>
      <c r="H5390" s="54"/>
    </row>
    <row r="5391" spans="1:8" x14ac:dyDescent="0.25">
      <c r="A5391" s="37" t="s">
        <v>4763</v>
      </c>
      <c r="B5391" s="37"/>
      <c r="C5391" s="37" t="s">
        <v>4764</v>
      </c>
      <c r="D5391" s="54">
        <f>VLOOKUP(A5391,'Noridian DME 2023'!$B$4:$I$3360,8,FALSE)</f>
        <v>99.77</v>
      </c>
      <c r="E5391" s="54"/>
      <c r="F5391" s="37"/>
      <c r="G5391" s="54">
        <f t="shared" si="147"/>
        <v>150</v>
      </c>
      <c r="H5391" s="54"/>
    </row>
    <row r="5392" spans="1:8" x14ac:dyDescent="0.25">
      <c r="A5392" s="37" t="s">
        <v>4765</v>
      </c>
      <c r="B5392" s="37"/>
      <c r="C5392" s="37" t="s">
        <v>4766</v>
      </c>
      <c r="D5392" s="54">
        <f>VLOOKUP(A5392,'Noridian DME 2023'!$B$4:$I$3360,8,FALSE)</f>
        <v>106.48</v>
      </c>
      <c r="E5392" s="54"/>
      <c r="F5392" s="37"/>
      <c r="G5392" s="54">
        <f t="shared" si="147"/>
        <v>160</v>
      </c>
      <c r="H5392" s="54"/>
    </row>
    <row r="5393" spans="1:8" x14ac:dyDescent="0.25">
      <c r="A5393" s="37" t="s">
        <v>4767</v>
      </c>
      <c r="B5393" s="37"/>
      <c r="C5393" s="37" t="s">
        <v>4768</v>
      </c>
      <c r="D5393" s="54">
        <f>VLOOKUP(A5393,'Noridian DME 2023'!$B$4:$I$3360,8,FALSE)</f>
        <v>52.96</v>
      </c>
      <c r="E5393" s="54"/>
      <c r="F5393" s="37"/>
      <c r="G5393" s="54">
        <f t="shared" ref="G5393:G5424" si="148">ROUNDUP(D5393*$S$2,0)</f>
        <v>80</v>
      </c>
      <c r="H5393" s="54"/>
    </row>
    <row r="5394" spans="1:8" x14ac:dyDescent="0.25">
      <c r="A5394" s="37" t="s">
        <v>4769</v>
      </c>
      <c r="B5394" s="37"/>
      <c r="C5394" s="37" t="s">
        <v>4770</v>
      </c>
      <c r="D5394" s="54">
        <f>VLOOKUP(A5394,'Noridian DME 2023'!$B$4:$I$3360,8,FALSE)</f>
        <v>111.75</v>
      </c>
      <c r="E5394" s="54"/>
      <c r="F5394" s="37"/>
      <c r="G5394" s="54">
        <f t="shared" si="148"/>
        <v>168</v>
      </c>
      <c r="H5394" s="54"/>
    </row>
    <row r="5395" spans="1:8" x14ac:dyDescent="0.25">
      <c r="A5395" s="37" t="s">
        <v>4771</v>
      </c>
      <c r="B5395" s="37"/>
      <c r="C5395" s="37" t="s">
        <v>4772</v>
      </c>
      <c r="D5395" s="54">
        <f>VLOOKUP(A5395,'Noridian DME 2023'!$B$4:$I$3360,8,FALSE)</f>
        <v>18.670000000000002</v>
      </c>
      <c r="E5395" s="54"/>
      <c r="F5395" s="37"/>
      <c r="G5395" s="54">
        <f t="shared" si="148"/>
        <v>29</v>
      </c>
      <c r="H5395" s="54"/>
    </row>
    <row r="5396" spans="1:8" x14ac:dyDescent="0.25">
      <c r="A5396" s="37" t="s">
        <v>4773</v>
      </c>
      <c r="B5396" s="37"/>
      <c r="C5396" s="37" t="s">
        <v>4774</v>
      </c>
      <c r="D5396" s="54">
        <f>VLOOKUP(A5396,'Noridian DME 2023'!$B$4:$I$3360,8,FALSE)</f>
        <v>125.55</v>
      </c>
      <c r="E5396" s="54"/>
      <c r="F5396" s="37"/>
      <c r="G5396" s="54">
        <f t="shared" si="148"/>
        <v>189</v>
      </c>
      <c r="H5396" s="54"/>
    </row>
    <row r="5397" spans="1:8" x14ac:dyDescent="0.25">
      <c r="A5397" s="37" t="s">
        <v>4775</v>
      </c>
      <c r="B5397" s="37"/>
      <c r="C5397" s="37" t="s">
        <v>4776</v>
      </c>
      <c r="D5397" s="54">
        <f>VLOOKUP(A5397,'Noridian DME 2023'!$B$4:$I$3360,8,FALSE)</f>
        <v>77.819999999999993</v>
      </c>
      <c r="E5397" s="54"/>
      <c r="F5397" s="37"/>
      <c r="G5397" s="54">
        <f t="shared" si="148"/>
        <v>117</v>
      </c>
      <c r="H5397" s="54"/>
    </row>
    <row r="5398" spans="1:8" x14ac:dyDescent="0.25">
      <c r="A5398" s="37" t="s">
        <v>4777</v>
      </c>
      <c r="B5398" s="37"/>
      <c r="C5398" s="37" t="s">
        <v>4778</v>
      </c>
      <c r="D5398" s="54">
        <f>VLOOKUP(A5398,'Noridian DME 2023'!$B$4:$I$3360,8,FALSE)</f>
        <v>40.72</v>
      </c>
      <c r="E5398" s="54"/>
      <c r="F5398" s="37"/>
      <c r="G5398" s="54">
        <f t="shared" si="148"/>
        <v>62</v>
      </c>
      <c r="H5398" s="54"/>
    </row>
    <row r="5399" spans="1:8" x14ac:dyDescent="0.25">
      <c r="A5399" s="37" t="s">
        <v>4779</v>
      </c>
      <c r="B5399" s="37"/>
      <c r="C5399" s="37" t="s">
        <v>4780</v>
      </c>
      <c r="D5399" s="54">
        <f>VLOOKUP(A5399,'Noridian DME 2023'!$B$4:$I$3360,8,FALSE)</f>
        <v>61.43</v>
      </c>
      <c r="E5399" s="54"/>
      <c r="F5399" s="37"/>
      <c r="G5399" s="54">
        <f t="shared" si="148"/>
        <v>93</v>
      </c>
      <c r="H5399" s="54"/>
    </row>
    <row r="5400" spans="1:8" x14ac:dyDescent="0.25">
      <c r="A5400" s="37" t="s">
        <v>4781</v>
      </c>
      <c r="B5400" s="37"/>
      <c r="C5400" s="37" t="s">
        <v>4782</v>
      </c>
      <c r="D5400" s="54">
        <f>VLOOKUP(A5400,'Noridian DME 2023'!$B$4:$I$3360,8,FALSE)</f>
        <v>27.41</v>
      </c>
      <c r="E5400" s="54"/>
      <c r="F5400" s="37"/>
      <c r="G5400" s="54">
        <f t="shared" si="148"/>
        <v>42</v>
      </c>
      <c r="H5400" s="54"/>
    </row>
    <row r="5401" spans="1:8" x14ac:dyDescent="0.25">
      <c r="A5401" s="37" t="s">
        <v>4783</v>
      </c>
      <c r="B5401" s="37"/>
      <c r="C5401" s="37" t="s">
        <v>4784</v>
      </c>
      <c r="D5401" s="54">
        <f>VLOOKUP(A5401,'Noridian DME 2023'!$B$4:$I$3360,8,FALSE)</f>
        <v>113.91</v>
      </c>
      <c r="E5401" s="54"/>
      <c r="F5401" s="37"/>
      <c r="G5401" s="54">
        <f t="shared" si="148"/>
        <v>171</v>
      </c>
      <c r="H5401" s="54"/>
    </row>
    <row r="5402" spans="1:8" x14ac:dyDescent="0.25">
      <c r="A5402" s="37" t="s">
        <v>4785</v>
      </c>
      <c r="B5402" s="37"/>
      <c r="C5402" s="37" t="s">
        <v>4786</v>
      </c>
      <c r="D5402" s="54">
        <f>VLOOKUP(A5402,'Noridian DME 2023'!$B$4:$I$3360,8,FALSE)</f>
        <v>13.66</v>
      </c>
      <c r="E5402" s="54"/>
      <c r="F5402" s="37"/>
      <c r="G5402" s="54">
        <f t="shared" si="148"/>
        <v>21</v>
      </c>
      <c r="H5402" s="54"/>
    </row>
    <row r="5403" spans="1:8" x14ac:dyDescent="0.25">
      <c r="A5403" s="37" t="s">
        <v>4787</v>
      </c>
      <c r="B5403" s="37"/>
      <c r="C5403" s="37" t="s">
        <v>4788</v>
      </c>
      <c r="D5403" s="54">
        <f>VLOOKUP(A5403,'Noridian DME 2023'!$B$4:$I$3360,8,FALSE)</f>
        <v>299.39999999999998</v>
      </c>
      <c r="E5403" s="54"/>
      <c r="F5403" s="37"/>
      <c r="G5403" s="54">
        <f t="shared" si="148"/>
        <v>450</v>
      </c>
      <c r="H5403" s="54"/>
    </row>
    <row r="5404" spans="1:8" x14ac:dyDescent="0.25">
      <c r="A5404" s="37" t="s">
        <v>4789</v>
      </c>
      <c r="B5404" s="37"/>
      <c r="C5404" s="37" t="s">
        <v>4790</v>
      </c>
      <c r="D5404" s="54">
        <f>VLOOKUP(A5404,'Noridian DME 2023'!$B$4:$I$3360,8,FALSE)</f>
        <v>3.28</v>
      </c>
      <c r="E5404" s="54"/>
      <c r="F5404" s="37"/>
      <c r="G5404" s="54">
        <f t="shared" si="148"/>
        <v>5</v>
      </c>
      <c r="H5404" s="54"/>
    </row>
    <row r="5405" spans="1:8" x14ac:dyDescent="0.25">
      <c r="A5405" s="37" t="s">
        <v>4791</v>
      </c>
      <c r="B5405" s="37"/>
      <c r="C5405" s="37" t="s">
        <v>4792</v>
      </c>
      <c r="D5405" s="54">
        <f>VLOOKUP(A5405,'Noridian DME 2023'!$B$4:$I$3360,8,FALSE)</f>
        <v>1.46</v>
      </c>
      <c r="E5405" s="54"/>
      <c r="F5405" s="37"/>
      <c r="G5405" s="54">
        <f t="shared" si="148"/>
        <v>3</v>
      </c>
      <c r="H5405" s="54"/>
    </row>
    <row r="5406" spans="1:8" x14ac:dyDescent="0.25">
      <c r="A5406" s="37" t="s">
        <v>4793</v>
      </c>
      <c r="B5406" s="37"/>
      <c r="C5406" s="37" t="s">
        <v>4794</v>
      </c>
      <c r="D5406" s="54">
        <f>VLOOKUP(A5406,'Noridian DME 2023'!$B$4:$I$3360,8,FALSE)</f>
        <v>8.24</v>
      </c>
      <c r="E5406" s="54"/>
      <c r="F5406" s="37"/>
      <c r="G5406" s="54">
        <f t="shared" si="148"/>
        <v>13</v>
      </c>
      <c r="H5406" s="54"/>
    </row>
    <row r="5407" spans="1:8" x14ac:dyDescent="0.25">
      <c r="A5407" s="37" t="s">
        <v>4795</v>
      </c>
      <c r="B5407" s="37"/>
      <c r="C5407" s="37" t="s">
        <v>4796</v>
      </c>
      <c r="D5407" s="54">
        <f>VLOOKUP(A5407,'Noridian DME 2023'!$B$4:$I$3360,8,FALSE)</f>
        <v>0.74</v>
      </c>
      <c r="E5407" s="54"/>
      <c r="F5407" s="37"/>
      <c r="G5407" s="54">
        <f t="shared" si="148"/>
        <v>2</v>
      </c>
      <c r="H5407" s="54"/>
    </row>
    <row r="5408" spans="1:8" x14ac:dyDescent="0.25">
      <c r="A5408" s="37" t="s">
        <v>4797</v>
      </c>
      <c r="B5408" s="37"/>
      <c r="C5408" s="37" t="s">
        <v>4798</v>
      </c>
      <c r="D5408" s="54">
        <f>VLOOKUP(A5408,'Noridian DME 2023'!$B$4:$I$3360,8,FALSE)</f>
        <v>7.94</v>
      </c>
      <c r="E5408" s="54"/>
      <c r="F5408" s="37"/>
      <c r="G5408" s="54">
        <f t="shared" si="148"/>
        <v>12</v>
      </c>
      <c r="H5408" s="54"/>
    </row>
    <row r="5409" spans="1:8" x14ac:dyDescent="0.25">
      <c r="A5409" s="37" t="s">
        <v>4799</v>
      </c>
      <c r="B5409" s="37"/>
      <c r="C5409" s="37" t="s">
        <v>4800</v>
      </c>
      <c r="D5409" s="54">
        <f>VLOOKUP(A5409,'Noridian DME 2023'!$B$4:$I$3360,8,FALSE)</f>
        <v>18.989999999999998</v>
      </c>
      <c r="E5409" s="54"/>
      <c r="F5409" s="37"/>
      <c r="G5409" s="54">
        <f t="shared" si="148"/>
        <v>29</v>
      </c>
      <c r="H5409" s="54"/>
    </row>
    <row r="5410" spans="1:8" x14ac:dyDescent="0.25">
      <c r="A5410" s="37" t="s">
        <v>4801</v>
      </c>
      <c r="B5410" s="37"/>
      <c r="C5410" s="37" t="s">
        <v>4802</v>
      </c>
      <c r="D5410" s="54">
        <f>VLOOKUP(A5410,'Noridian DME 2023'!$B$4:$I$3360,8,FALSE)</f>
        <v>3348.99</v>
      </c>
      <c r="E5410" s="54"/>
      <c r="F5410" s="37"/>
      <c r="G5410" s="54">
        <f t="shared" si="148"/>
        <v>5024</v>
      </c>
      <c r="H5410" s="54"/>
    </row>
    <row r="5411" spans="1:8" x14ac:dyDescent="0.25">
      <c r="A5411" s="37" t="s">
        <v>4803</v>
      </c>
      <c r="B5411" s="37"/>
      <c r="C5411" s="37" t="s">
        <v>4804</v>
      </c>
      <c r="D5411" s="54">
        <f>VLOOKUP(A5411,'Noridian DME 2023'!$B$4:$I$3360,8,FALSE)</f>
        <v>25.84</v>
      </c>
      <c r="E5411" s="54"/>
      <c r="F5411" s="37"/>
      <c r="G5411" s="54">
        <f t="shared" si="148"/>
        <v>39</v>
      </c>
      <c r="H5411" s="54"/>
    </row>
    <row r="5412" spans="1:8" x14ac:dyDescent="0.25">
      <c r="A5412" s="37" t="s">
        <v>4805</v>
      </c>
      <c r="B5412" s="37"/>
      <c r="C5412" s="37" t="s">
        <v>4806</v>
      </c>
      <c r="D5412" s="54">
        <f>VLOOKUP(A5412,'Noridian DME 2023'!$B$4:$I$3360,8,FALSE)</f>
        <v>161.19</v>
      </c>
      <c r="E5412" s="54"/>
      <c r="F5412" s="37"/>
      <c r="G5412" s="54">
        <f t="shared" si="148"/>
        <v>242</v>
      </c>
      <c r="H5412" s="54"/>
    </row>
    <row r="5413" spans="1:8" x14ac:dyDescent="0.25">
      <c r="A5413" s="37" t="s">
        <v>4807</v>
      </c>
      <c r="B5413" s="37"/>
      <c r="C5413" s="37" t="s">
        <v>4808</v>
      </c>
      <c r="D5413" s="54">
        <f>VLOOKUP(A5413,'Noridian DME 2023'!$B$4:$I$3360,8,FALSE)</f>
        <v>1071.98</v>
      </c>
      <c r="E5413" s="54"/>
      <c r="F5413" s="37"/>
      <c r="G5413" s="54">
        <f t="shared" si="148"/>
        <v>1608</v>
      </c>
      <c r="H5413" s="54"/>
    </row>
    <row r="5414" spans="1:8" x14ac:dyDescent="0.25">
      <c r="A5414" s="37" t="s">
        <v>4809</v>
      </c>
      <c r="B5414" s="37"/>
      <c r="C5414" s="37" t="s">
        <v>4810</v>
      </c>
      <c r="D5414" s="54">
        <f>VLOOKUP(A5414,'Noridian DME 2023'!$B$4:$I$3360,8,FALSE)</f>
        <v>94.9</v>
      </c>
      <c r="E5414" s="54"/>
      <c r="F5414" s="37"/>
      <c r="G5414" s="54">
        <f t="shared" si="148"/>
        <v>143</v>
      </c>
      <c r="H5414" s="54"/>
    </row>
    <row r="5415" spans="1:8" x14ac:dyDescent="0.25">
      <c r="A5415" s="37" t="s">
        <v>4811</v>
      </c>
      <c r="B5415" s="37"/>
      <c r="C5415" s="37" t="s">
        <v>4812</v>
      </c>
      <c r="D5415" s="54">
        <f>VLOOKUP(A5415,'Noridian DME 2023'!$B$4:$I$3360,8,FALSE)</f>
        <v>229.26</v>
      </c>
      <c r="E5415" s="54"/>
      <c r="F5415" s="37"/>
      <c r="G5415" s="54">
        <f t="shared" si="148"/>
        <v>344</v>
      </c>
      <c r="H5415" s="54"/>
    </row>
    <row r="5416" spans="1:8" x14ac:dyDescent="0.25">
      <c r="A5416" s="37" t="s">
        <v>4813</v>
      </c>
      <c r="B5416" s="37"/>
      <c r="C5416" s="37" t="s">
        <v>4814</v>
      </c>
      <c r="D5416" s="54">
        <f>VLOOKUP(A5416,'Noridian DME 2023'!$B$4:$I$3360,8,FALSE)</f>
        <v>32.090000000000003</v>
      </c>
      <c r="E5416" s="54"/>
      <c r="F5416" s="37"/>
      <c r="G5416" s="54">
        <f t="shared" si="148"/>
        <v>49</v>
      </c>
      <c r="H5416" s="54"/>
    </row>
    <row r="5417" spans="1:8" x14ac:dyDescent="0.25">
      <c r="A5417" s="37" t="s">
        <v>4815</v>
      </c>
      <c r="B5417" s="37"/>
      <c r="C5417" s="37" t="s">
        <v>4816</v>
      </c>
      <c r="D5417" s="54">
        <f>VLOOKUP(A5417,'Noridian DME 2023'!$B$4:$I$3360,8,FALSE)</f>
        <v>47.04</v>
      </c>
      <c r="E5417" s="54"/>
      <c r="F5417" s="37"/>
      <c r="G5417" s="54">
        <f t="shared" si="148"/>
        <v>71</v>
      </c>
      <c r="H5417" s="54"/>
    </row>
    <row r="5418" spans="1:8" x14ac:dyDescent="0.25">
      <c r="A5418" s="37" t="s">
        <v>4817</v>
      </c>
      <c r="B5418" s="37"/>
      <c r="C5418" s="37" t="s">
        <v>4818</v>
      </c>
      <c r="D5418" s="54">
        <f>VLOOKUP(A5418,'Noridian DME 2023'!$B$4:$I$3360,8,FALSE)</f>
        <v>1059.32</v>
      </c>
      <c r="E5418" s="54"/>
      <c r="F5418" s="37"/>
      <c r="G5418" s="54">
        <f t="shared" si="148"/>
        <v>1589</v>
      </c>
      <c r="H5418" s="54"/>
    </row>
    <row r="5419" spans="1:8" x14ac:dyDescent="0.25">
      <c r="A5419" s="37" t="s">
        <v>4819</v>
      </c>
      <c r="B5419" s="37"/>
      <c r="C5419" s="37" t="s">
        <v>4820</v>
      </c>
      <c r="D5419" s="54">
        <f>VLOOKUP(A5419,'Noridian DME 2023'!$B$4:$I$3360,8,FALSE)</f>
        <v>1858.88</v>
      </c>
      <c r="E5419" s="54"/>
      <c r="F5419" s="37"/>
      <c r="G5419" s="54">
        <f t="shared" si="148"/>
        <v>2789</v>
      </c>
      <c r="H5419" s="54"/>
    </row>
    <row r="5420" spans="1:8" x14ac:dyDescent="0.25">
      <c r="A5420" s="37" t="s">
        <v>4821</v>
      </c>
      <c r="B5420" s="37"/>
      <c r="C5420" s="37" t="s">
        <v>4822</v>
      </c>
      <c r="D5420" s="54">
        <f>VLOOKUP(A5420,'Noridian DME 2023'!$B$4:$I$3360,8,FALSE)</f>
        <v>2372.7600000000002</v>
      </c>
      <c r="E5420" s="54"/>
      <c r="F5420" s="37"/>
      <c r="G5420" s="54">
        <f t="shared" si="148"/>
        <v>3560</v>
      </c>
      <c r="H5420" s="54"/>
    </row>
    <row r="5421" spans="1:8" x14ac:dyDescent="0.25">
      <c r="A5421" s="37" t="s">
        <v>4823</v>
      </c>
      <c r="B5421" s="37"/>
      <c r="C5421" s="37" t="s">
        <v>4824</v>
      </c>
      <c r="D5421" s="54">
        <f>VLOOKUP(A5421,'Noridian DME 2023'!$B$4:$I$3360,8,FALSE)</f>
        <v>1651.97</v>
      </c>
      <c r="E5421" s="54"/>
      <c r="F5421" s="37"/>
      <c r="G5421" s="54">
        <f t="shared" si="148"/>
        <v>2478</v>
      </c>
      <c r="H5421" s="54"/>
    </row>
    <row r="5422" spans="1:8" x14ac:dyDescent="0.25">
      <c r="A5422" s="37" t="s">
        <v>4825</v>
      </c>
      <c r="B5422" s="37"/>
      <c r="C5422" s="37" t="s">
        <v>4826</v>
      </c>
      <c r="D5422" s="54">
        <f>VLOOKUP(A5422,'Noridian DME 2023'!$B$4:$I$3360,8,FALSE)</f>
        <v>2545.65</v>
      </c>
      <c r="E5422" s="54"/>
      <c r="F5422" s="37"/>
      <c r="G5422" s="54">
        <f t="shared" si="148"/>
        <v>3819</v>
      </c>
      <c r="H5422" s="54"/>
    </row>
    <row r="5423" spans="1:8" x14ac:dyDescent="0.25">
      <c r="A5423" s="37" t="s">
        <v>4827</v>
      </c>
      <c r="B5423" s="37"/>
      <c r="C5423" s="37" t="s">
        <v>4828</v>
      </c>
      <c r="D5423" s="54">
        <f>VLOOKUP(A5423,'Noridian DME 2023'!$B$4:$I$3360,8,FALSE)</f>
        <v>3936.08</v>
      </c>
      <c r="E5423" s="54"/>
      <c r="F5423" s="37"/>
      <c r="G5423" s="54">
        <f t="shared" si="148"/>
        <v>5905</v>
      </c>
      <c r="H5423" s="54"/>
    </row>
    <row r="5424" spans="1:8" x14ac:dyDescent="0.25">
      <c r="A5424" s="37" t="s">
        <v>4829</v>
      </c>
      <c r="B5424" s="37"/>
      <c r="C5424" s="37" t="s">
        <v>4830</v>
      </c>
      <c r="D5424" s="54">
        <f>VLOOKUP(A5424,'Noridian DME 2023'!$B$4:$I$3360,8,FALSE)</f>
        <v>318.93</v>
      </c>
      <c r="E5424" s="54"/>
      <c r="F5424" s="37"/>
      <c r="G5424" s="54">
        <f t="shared" si="148"/>
        <v>479</v>
      </c>
      <c r="H5424" s="54"/>
    </row>
    <row r="5425" spans="1:8" x14ac:dyDescent="0.25">
      <c r="A5425" s="37" t="s">
        <v>4831</v>
      </c>
      <c r="B5425" s="37"/>
      <c r="C5425" s="37" t="s">
        <v>4832</v>
      </c>
      <c r="D5425" s="54">
        <f>VLOOKUP(A5425,'Noridian DME 2023'!$B$4:$I$3360,8,FALSE)</f>
        <v>353.91</v>
      </c>
      <c r="E5425" s="54"/>
      <c r="F5425" s="37"/>
      <c r="G5425" s="54">
        <f t="shared" ref="G5425:G5456" si="149">ROUNDUP(D5425*$S$2,0)</f>
        <v>531</v>
      </c>
      <c r="H5425" s="54"/>
    </row>
    <row r="5426" spans="1:8" x14ac:dyDescent="0.25">
      <c r="A5426" s="37" t="s">
        <v>4833</v>
      </c>
      <c r="B5426" s="37"/>
      <c r="C5426" s="37" t="s">
        <v>4834</v>
      </c>
      <c r="D5426" s="54">
        <f>VLOOKUP(A5426,'Noridian DME 2023'!$B$4:$I$3360,8,FALSE)</f>
        <v>392.11</v>
      </c>
      <c r="E5426" s="54"/>
      <c r="F5426" s="37"/>
      <c r="G5426" s="54">
        <f t="shared" si="149"/>
        <v>589</v>
      </c>
      <c r="H5426" s="54"/>
    </row>
    <row r="5427" spans="1:8" x14ac:dyDescent="0.25">
      <c r="A5427" s="37" t="s">
        <v>4835</v>
      </c>
      <c r="B5427" s="37"/>
      <c r="C5427" s="37" t="s">
        <v>4836</v>
      </c>
      <c r="D5427" s="54">
        <f>VLOOKUP(A5427,'Noridian DME 2023'!$B$4:$I$3360,8,FALSE)</f>
        <v>370.33</v>
      </c>
      <c r="E5427" s="54"/>
      <c r="F5427" s="37"/>
      <c r="G5427" s="54">
        <f t="shared" si="149"/>
        <v>556</v>
      </c>
      <c r="H5427" s="54"/>
    </row>
    <row r="5428" spans="1:8" x14ac:dyDescent="0.25">
      <c r="A5428" s="37" t="s">
        <v>4837</v>
      </c>
      <c r="B5428" s="37"/>
      <c r="C5428" s="37" t="s">
        <v>4838</v>
      </c>
      <c r="D5428" s="54">
        <f>VLOOKUP(A5428,'Noridian DME 2023'!$B$4:$I$3360,8,FALSE)</f>
        <v>329.31</v>
      </c>
      <c r="E5428" s="54"/>
      <c r="F5428" s="37"/>
      <c r="G5428" s="54">
        <f t="shared" si="149"/>
        <v>494</v>
      </c>
      <c r="H5428" s="54"/>
    </row>
    <row r="5429" spans="1:8" x14ac:dyDescent="0.25">
      <c r="A5429" s="37" t="s">
        <v>4839</v>
      </c>
      <c r="B5429" s="37"/>
      <c r="C5429" s="37" t="s">
        <v>4840</v>
      </c>
      <c r="D5429" s="54">
        <f>VLOOKUP(A5429,'Noridian DME 2023'!$B$4:$I$3360,8,FALSE)</f>
        <v>368.02</v>
      </c>
      <c r="E5429" s="54"/>
      <c r="F5429" s="37"/>
      <c r="G5429" s="54">
        <f t="shared" si="149"/>
        <v>553</v>
      </c>
      <c r="H5429" s="54"/>
    </row>
    <row r="5430" spans="1:8" x14ac:dyDescent="0.25">
      <c r="A5430" s="37" t="s">
        <v>4841</v>
      </c>
      <c r="B5430" s="37"/>
      <c r="C5430" s="37" t="s">
        <v>4842</v>
      </c>
      <c r="D5430" s="54">
        <f>VLOOKUP(A5430,'Noridian DME 2023'!$B$4:$I$3360,8,FALSE)</f>
        <v>413.41</v>
      </c>
      <c r="E5430" s="54"/>
      <c r="F5430" s="37"/>
      <c r="G5430" s="54">
        <f t="shared" si="149"/>
        <v>621</v>
      </c>
      <c r="H5430" s="54"/>
    </row>
    <row r="5431" spans="1:8" x14ac:dyDescent="0.25">
      <c r="A5431" s="37" t="s">
        <v>4843</v>
      </c>
      <c r="B5431" s="37"/>
      <c r="C5431" s="37" t="s">
        <v>4844</v>
      </c>
      <c r="D5431" s="54">
        <f>VLOOKUP(A5431,'Noridian DME 2023'!$B$4:$I$3360,8,FALSE)</f>
        <v>398.81</v>
      </c>
      <c r="E5431" s="54"/>
      <c r="F5431" s="37"/>
      <c r="G5431" s="54">
        <f t="shared" si="149"/>
        <v>599</v>
      </c>
      <c r="H5431" s="54"/>
    </row>
    <row r="5432" spans="1:8" x14ac:dyDescent="0.25">
      <c r="A5432" s="37" t="s">
        <v>4845</v>
      </c>
      <c r="B5432" s="37"/>
      <c r="C5432" s="37" t="s">
        <v>4846</v>
      </c>
      <c r="D5432" s="54">
        <f>VLOOKUP(A5432,'Noridian DME 2023'!$B$4:$I$3360,8,FALSE)</f>
        <v>545.59</v>
      </c>
      <c r="E5432" s="54"/>
      <c r="F5432" s="37"/>
      <c r="G5432" s="54">
        <f t="shared" si="149"/>
        <v>819</v>
      </c>
      <c r="H5432" s="54"/>
    </row>
    <row r="5433" spans="1:8" x14ac:dyDescent="0.25">
      <c r="A5433" s="37" t="s">
        <v>4847</v>
      </c>
      <c r="B5433" s="37"/>
      <c r="C5433" s="37" t="s">
        <v>4848</v>
      </c>
      <c r="D5433" s="54">
        <f>VLOOKUP(A5433,'Noridian DME 2023'!$B$4:$I$3360,8,FALSE)</f>
        <v>514.48</v>
      </c>
      <c r="E5433" s="54"/>
      <c r="F5433" s="37"/>
      <c r="G5433" s="54">
        <f t="shared" si="149"/>
        <v>772</v>
      </c>
      <c r="H5433" s="54"/>
    </row>
    <row r="5434" spans="1:8" x14ac:dyDescent="0.25">
      <c r="A5434" s="37" t="s">
        <v>4849</v>
      </c>
      <c r="B5434" s="37"/>
      <c r="C5434" s="37" t="s">
        <v>4850</v>
      </c>
      <c r="D5434" s="54">
        <f>VLOOKUP(A5434,'Noridian DME 2023'!$B$4:$I$3360,8,FALSE)</f>
        <v>819.77</v>
      </c>
      <c r="E5434" s="54"/>
      <c r="F5434" s="37"/>
      <c r="G5434" s="54">
        <f t="shared" si="149"/>
        <v>1230</v>
      </c>
      <c r="H5434" s="54"/>
    </row>
    <row r="5435" spans="1:8" x14ac:dyDescent="0.25">
      <c r="A5435" s="37" t="s">
        <v>4851</v>
      </c>
      <c r="B5435" s="37"/>
      <c r="C5435" s="37" t="s">
        <v>4852</v>
      </c>
      <c r="D5435" s="54">
        <f>VLOOKUP(A5435,'Noridian DME 2023'!$B$4:$I$3360,8,FALSE)</f>
        <v>717.09</v>
      </c>
      <c r="E5435" s="54"/>
      <c r="F5435" s="37"/>
      <c r="G5435" s="54">
        <f t="shared" si="149"/>
        <v>1076</v>
      </c>
      <c r="H5435" s="54"/>
    </row>
    <row r="5436" spans="1:8" x14ac:dyDescent="0.25">
      <c r="A5436" s="37" t="s">
        <v>4853</v>
      </c>
      <c r="B5436" s="37"/>
      <c r="C5436" s="37" t="s">
        <v>4854</v>
      </c>
      <c r="D5436" s="54">
        <f>VLOOKUP(A5436,'Noridian DME 2023'!$B$4:$I$3360,8,FALSE)</f>
        <v>1027.5999999999999</v>
      </c>
      <c r="E5436" s="54"/>
      <c r="F5436" s="37"/>
      <c r="G5436" s="54">
        <f t="shared" si="149"/>
        <v>1542</v>
      </c>
      <c r="H5436" s="54"/>
    </row>
    <row r="5437" spans="1:8" x14ac:dyDescent="0.25">
      <c r="A5437" s="37" t="s">
        <v>4855</v>
      </c>
      <c r="B5437" s="37"/>
      <c r="C5437" s="37" t="s">
        <v>4856</v>
      </c>
      <c r="D5437" s="54">
        <f>VLOOKUP(A5437,'Noridian DME 2023'!$B$4:$I$3360,8,FALSE)</f>
        <v>975.52</v>
      </c>
      <c r="E5437" s="54"/>
      <c r="F5437" s="37"/>
      <c r="G5437" s="54">
        <f t="shared" si="149"/>
        <v>1464</v>
      </c>
      <c r="H5437" s="54"/>
    </row>
    <row r="5438" spans="1:8" x14ac:dyDescent="0.25">
      <c r="A5438" s="37" t="s">
        <v>4857</v>
      </c>
      <c r="B5438" s="37"/>
      <c r="C5438" s="37" t="s">
        <v>4858</v>
      </c>
      <c r="D5438" s="54">
        <f>VLOOKUP(A5438,'Noridian DME 2023'!$B$4:$I$3360,8,FALSE)</f>
        <v>483.71</v>
      </c>
      <c r="E5438" s="54"/>
      <c r="F5438" s="37"/>
      <c r="G5438" s="54">
        <f t="shared" si="149"/>
        <v>726</v>
      </c>
      <c r="H5438" s="54"/>
    </row>
    <row r="5439" spans="1:8" x14ac:dyDescent="0.25">
      <c r="A5439" s="37" t="s">
        <v>4859</v>
      </c>
      <c r="B5439" s="37"/>
      <c r="C5439" s="37" t="s">
        <v>4860</v>
      </c>
      <c r="D5439" s="54">
        <f>VLOOKUP(A5439,'Noridian DME 2023'!$B$4:$I$3360,8,FALSE)</f>
        <v>501.68</v>
      </c>
      <c r="E5439" s="54"/>
      <c r="F5439" s="37"/>
      <c r="G5439" s="54">
        <f t="shared" si="149"/>
        <v>753</v>
      </c>
      <c r="H5439" s="54"/>
    </row>
    <row r="5440" spans="1:8" x14ac:dyDescent="0.25">
      <c r="A5440" s="37" t="s">
        <v>4861</v>
      </c>
      <c r="B5440" s="37"/>
      <c r="C5440" s="37" t="s">
        <v>4862</v>
      </c>
      <c r="D5440" s="54">
        <f>VLOOKUP(A5440,'Noridian DME 2023'!$B$4:$I$3360,8,FALSE)</f>
        <v>604.88</v>
      </c>
      <c r="E5440" s="54"/>
      <c r="F5440" s="37"/>
      <c r="G5440" s="54">
        <f t="shared" si="149"/>
        <v>908</v>
      </c>
      <c r="H5440" s="54"/>
    </row>
    <row r="5441" spans="1:8" x14ac:dyDescent="0.25">
      <c r="A5441" s="37" t="s">
        <v>4863</v>
      </c>
      <c r="B5441" s="37"/>
      <c r="C5441" s="37" t="s">
        <v>4864</v>
      </c>
      <c r="D5441" s="54">
        <f>VLOOKUP(A5441,'Noridian DME 2023'!$B$4:$I$3360,8,FALSE)</f>
        <v>537.85</v>
      </c>
      <c r="E5441" s="54"/>
      <c r="F5441" s="37"/>
      <c r="G5441" s="54">
        <f t="shared" si="149"/>
        <v>807</v>
      </c>
      <c r="H5441" s="54"/>
    </row>
    <row r="5442" spans="1:8" x14ac:dyDescent="0.25">
      <c r="A5442" s="37" t="s">
        <v>4865</v>
      </c>
      <c r="B5442" s="37"/>
      <c r="C5442" s="37" t="s">
        <v>4866</v>
      </c>
      <c r="D5442" s="54">
        <f>VLOOKUP(A5442,'Noridian DME 2023'!$B$4:$I$3360,8,FALSE)</f>
        <v>796.48</v>
      </c>
      <c r="E5442" s="54"/>
      <c r="F5442" s="37"/>
      <c r="G5442" s="54">
        <f t="shared" si="149"/>
        <v>1195</v>
      </c>
      <c r="H5442" s="54"/>
    </row>
    <row r="5443" spans="1:8" x14ac:dyDescent="0.25">
      <c r="A5443" s="37" t="s">
        <v>4867</v>
      </c>
      <c r="B5443" s="37"/>
      <c r="C5443" s="37" t="s">
        <v>4868</v>
      </c>
      <c r="D5443" s="54">
        <f>VLOOKUP(A5443,'Noridian DME 2023'!$B$4:$I$3360,8,FALSE)</f>
        <v>1217.3599999999999</v>
      </c>
      <c r="E5443" s="54"/>
      <c r="F5443" s="37"/>
      <c r="G5443" s="54">
        <f t="shared" si="149"/>
        <v>1827</v>
      </c>
      <c r="H5443" s="54"/>
    </row>
    <row r="5444" spans="1:8" x14ac:dyDescent="0.25">
      <c r="A5444" s="37" t="s">
        <v>4869</v>
      </c>
      <c r="B5444" s="37"/>
      <c r="C5444" s="37" t="s">
        <v>4870</v>
      </c>
      <c r="D5444" s="54">
        <f>VLOOKUP(A5444,'Noridian DME 2023'!$B$4:$I$3360,8,FALSE)</f>
        <v>534.20000000000005</v>
      </c>
      <c r="E5444" s="54"/>
      <c r="F5444" s="37"/>
      <c r="G5444" s="54">
        <f t="shared" si="149"/>
        <v>802</v>
      </c>
      <c r="H5444" s="54"/>
    </row>
    <row r="5445" spans="1:8" x14ac:dyDescent="0.25">
      <c r="A5445" s="37" t="s">
        <v>4871</v>
      </c>
      <c r="B5445" s="37"/>
      <c r="C5445" s="37" t="s">
        <v>4872</v>
      </c>
      <c r="D5445" s="54">
        <f>VLOOKUP(A5445,'Noridian DME 2023'!$B$4:$I$3360,8,FALSE)</f>
        <v>533.70000000000005</v>
      </c>
      <c r="E5445" s="54"/>
      <c r="F5445" s="37"/>
      <c r="G5445" s="54">
        <f t="shared" si="149"/>
        <v>801</v>
      </c>
      <c r="H5445" s="54"/>
    </row>
    <row r="5446" spans="1:8" x14ac:dyDescent="0.25">
      <c r="A5446" s="37" t="s">
        <v>4873</v>
      </c>
      <c r="B5446" s="37"/>
      <c r="C5446" s="37" t="s">
        <v>4874</v>
      </c>
      <c r="D5446" s="54">
        <f>VLOOKUP(A5446,'Noridian DME 2023'!$B$4:$I$3360,8,FALSE)</f>
        <v>636.69000000000005</v>
      </c>
      <c r="E5446" s="54"/>
      <c r="F5446" s="37"/>
      <c r="G5446" s="54">
        <f t="shared" si="149"/>
        <v>956</v>
      </c>
      <c r="H5446" s="54"/>
    </row>
    <row r="5447" spans="1:8" x14ac:dyDescent="0.25">
      <c r="A5447" s="37" t="s">
        <v>4875</v>
      </c>
      <c r="B5447" s="37"/>
      <c r="C5447" s="37" t="s">
        <v>4876</v>
      </c>
      <c r="D5447" s="54">
        <f>VLOOKUP(A5447,'Noridian DME 2023'!$B$4:$I$3360,8,FALSE)</f>
        <v>908.58</v>
      </c>
      <c r="E5447" s="54"/>
      <c r="F5447" s="37"/>
      <c r="G5447" s="54">
        <f t="shared" si="149"/>
        <v>1363</v>
      </c>
      <c r="H5447" s="54"/>
    </row>
    <row r="5448" spans="1:8" x14ac:dyDescent="0.25">
      <c r="A5448" s="37" t="s">
        <v>4877</v>
      </c>
      <c r="B5448" s="37"/>
      <c r="C5448" s="37" t="s">
        <v>4878</v>
      </c>
      <c r="D5448" s="54">
        <f>VLOOKUP(A5448,'Noridian DME 2023'!$B$4:$I$3360,8,FALSE)</f>
        <v>873.53</v>
      </c>
      <c r="E5448" s="54"/>
      <c r="F5448" s="37"/>
      <c r="G5448" s="54">
        <f t="shared" si="149"/>
        <v>1311</v>
      </c>
      <c r="H5448" s="54"/>
    </row>
    <row r="5449" spans="1:8" x14ac:dyDescent="0.25">
      <c r="A5449" s="37" t="s">
        <v>4879</v>
      </c>
      <c r="B5449" s="37"/>
      <c r="C5449" s="37" t="s">
        <v>4880</v>
      </c>
      <c r="D5449" s="54">
        <f>VLOOKUP(A5449,'Noridian DME 2023'!$B$4:$I$3360,8,FALSE)</f>
        <v>1053.8900000000001</v>
      </c>
      <c r="E5449" s="54"/>
      <c r="F5449" s="37"/>
      <c r="G5449" s="54">
        <f t="shared" si="149"/>
        <v>1581</v>
      </c>
      <c r="H5449" s="54"/>
    </row>
    <row r="5450" spans="1:8" x14ac:dyDescent="0.25">
      <c r="A5450" s="37" t="s">
        <v>4881</v>
      </c>
      <c r="B5450" s="37"/>
      <c r="C5450" s="37" t="s">
        <v>4882</v>
      </c>
      <c r="D5450" s="54">
        <f>VLOOKUP(A5450,'Noridian DME 2023'!$B$4:$I$3360,8,FALSE)</f>
        <v>1013.33</v>
      </c>
      <c r="E5450" s="54"/>
      <c r="F5450" s="37"/>
      <c r="G5450" s="54">
        <f t="shared" si="149"/>
        <v>1520</v>
      </c>
      <c r="H5450" s="54"/>
    </row>
    <row r="5451" spans="1:8" x14ac:dyDescent="0.25">
      <c r="A5451" s="37" t="s">
        <v>4883</v>
      </c>
      <c r="B5451" s="37"/>
      <c r="C5451" s="37" t="s">
        <v>4884</v>
      </c>
      <c r="D5451" s="54">
        <f>VLOOKUP(A5451,'Noridian DME 2023'!$B$4:$I$3360,8,FALSE)</f>
        <v>1217.71</v>
      </c>
      <c r="E5451" s="54"/>
      <c r="F5451" s="37"/>
      <c r="G5451" s="54">
        <f t="shared" si="149"/>
        <v>1827</v>
      </c>
      <c r="H5451" s="54"/>
    </row>
    <row r="5452" spans="1:8" x14ac:dyDescent="0.25">
      <c r="A5452" s="37" t="s">
        <v>4885</v>
      </c>
      <c r="B5452" s="37"/>
      <c r="C5452" s="37" t="s">
        <v>4886</v>
      </c>
      <c r="D5452" s="54">
        <f>VLOOKUP(A5452,'Noridian DME 2023'!$B$4:$I$3360,8,FALSE)</f>
        <v>1250.9100000000001</v>
      </c>
      <c r="E5452" s="54"/>
      <c r="F5452" s="37"/>
      <c r="G5452" s="54">
        <f t="shared" si="149"/>
        <v>1877</v>
      </c>
      <c r="H5452" s="54"/>
    </row>
    <row r="5453" spans="1:8" x14ac:dyDescent="0.25">
      <c r="A5453" s="37" t="s">
        <v>4887</v>
      </c>
      <c r="B5453" s="37"/>
      <c r="C5453" s="37" t="s">
        <v>4888</v>
      </c>
      <c r="D5453" s="54">
        <f>VLOOKUP(A5453,'Noridian DME 2023'!$B$4:$I$3360,8,FALSE)</f>
        <v>1657.17</v>
      </c>
      <c r="E5453" s="54"/>
      <c r="F5453" s="37"/>
      <c r="G5453" s="54">
        <f t="shared" si="149"/>
        <v>2486</v>
      </c>
      <c r="H5453" s="54"/>
    </row>
    <row r="5454" spans="1:8" x14ac:dyDescent="0.25">
      <c r="A5454" s="37" t="s">
        <v>4889</v>
      </c>
      <c r="B5454" s="37"/>
      <c r="C5454" s="37" t="s">
        <v>4890</v>
      </c>
      <c r="D5454" s="54">
        <f>VLOOKUP(A5454,'Noridian DME 2023'!$B$4:$I$3360,8,FALSE)</f>
        <v>1565.44</v>
      </c>
      <c r="E5454" s="54"/>
      <c r="F5454" s="37"/>
      <c r="G5454" s="54">
        <f t="shared" si="149"/>
        <v>2349</v>
      </c>
      <c r="H5454" s="54"/>
    </row>
    <row r="5455" spans="1:8" x14ac:dyDescent="0.25">
      <c r="A5455" s="37" t="s">
        <v>4891</v>
      </c>
      <c r="B5455" s="37"/>
      <c r="C5455" s="37" t="s">
        <v>4892</v>
      </c>
      <c r="D5455" s="54">
        <f>VLOOKUP(A5455,'Noridian DME 2023'!$B$4:$I$3360,8,FALSE)</f>
        <v>975.23</v>
      </c>
      <c r="E5455" s="54"/>
      <c r="F5455" s="37"/>
      <c r="G5455" s="54">
        <f t="shared" si="149"/>
        <v>1463</v>
      </c>
      <c r="H5455" s="54"/>
    </row>
    <row r="5456" spans="1:8" x14ac:dyDescent="0.25">
      <c r="A5456" s="37" t="s">
        <v>4893</v>
      </c>
      <c r="B5456" s="37"/>
      <c r="C5456" s="37" t="s">
        <v>4894</v>
      </c>
      <c r="D5456" s="54">
        <f>VLOOKUP(A5456,'Noridian DME 2023'!$B$4:$I$3360,8,FALSE)</f>
        <v>994.79</v>
      </c>
      <c r="E5456" s="54"/>
      <c r="F5456" s="37"/>
      <c r="G5456" s="54">
        <f t="shared" si="149"/>
        <v>1493</v>
      </c>
      <c r="H5456" s="54"/>
    </row>
    <row r="5457" spans="1:8" x14ac:dyDescent="0.25">
      <c r="A5457" s="37" t="s">
        <v>4895</v>
      </c>
      <c r="B5457" s="37"/>
      <c r="C5457" s="37" t="s">
        <v>4896</v>
      </c>
      <c r="D5457" s="54">
        <f>VLOOKUP(A5457,'Noridian DME 2023'!$B$4:$I$3360,8,FALSE)</f>
        <v>1209.99</v>
      </c>
      <c r="E5457" s="54"/>
      <c r="F5457" s="37"/>
      <c r="G5457" s="54">
        <f t="shared" ref="G5457:G5465" si="150">ROUNDUP(D5457*$S$2,0)</f>
        <v>1815</v>
      </c>
      <c r="H5457" s="54"/>
    </row>
    <row r="5458" spans="1:8" x14ac:dyDescent="0.25">
      <c r="A5458" s="37" t="s">
        <v>4897</v>
      </c>
      <c r="B5458" s="37"/>
      <c r="C5458" s="37" t="s">
        <v>4898</v>
      </c>
      <c r="D5458" s="54">
        <f>VLOOKUP(A5458,'Noridian DME 2023'!$B$4:$I$3360,8,FALSE)</f>
        <v>1153.96</v>
      </c>
      <c r="E5458" s="54"/>
      <c r="F5458" s="37"/>
      <c r="G5458" s="54">
        <f t="shared" si="150"/>
        <v>1731</v>
      </c>
      <c r="H5458" s="54"/>
    </row>
    <row r="5459" spans="1:8" x14ac:dyDescent="0.25">
      <c r="A5459" s="37" t="s">
        <v>4899</v>
      </c>
      <c r="B5459" s="37"/>
      <c r="C5459" s="37" t="s">
        <v>4900</v>
      </c>
      <c r="D5459" s="54">
        <f>VLOOKUP(A5459,'Noridian DME 2023'!$B$4:$I$3360,8,FALSE)</f>
        <v>1728.63</v>
      </c>
      <c r="E5459" s="54"/>
      <c r="F5459" s="37"/>
      <c r="G5459" s="54">
        <f t="shared" si="150"/>
        <v>2593</v>
      </c>
      <c r="H5459" s="54"/>
    </row>
    <row r="5460" spans="1:8" x14ac:dyDescent="0.25">
      <c r="A5460" s="37" t="s">
        <v>4901</v>
      </c>
      <c r="B5460" s="37"/>
      <c r="C5460" s="37" t="s">
        <v>4902</v>
      </c>
      <c r="D5460" s="54">
        <f>VLOOKUP(A5460,'Noridian DME 2023'!$B$4:$I$3360,8,FALSE)</f>
        <v>976.8</v>
      </c>
      <c r="E5460" s="54"/>
      <c r="F5460" s="37"/>
      <c r="G5460" s="54">
        <f t="shared" si="150"/>
        <v>1466</v>
      </c>
      <c r="H5460" s="54"/>
    </row>
    <row r="5461" spans="1:8" x14ac:dyDescent="0.25">
      <c r="A5461" s="37" t="s">
        <v>4903</v>
      </c>
      <c r="B5461" s="37"/>
      <c r="C5461" s="37" t="s">
        <v>4904</v>
      </c>
      <c r="D5461" s="54">
        <f>VLOOKUP(A5461,'Noridian DME 2023'!$B$4:$I$3360,8,FALSE)</f>
        <v>1209.99</v>
      </c>
      <c r="E5461" s="54"/>
      <c r="F5461" s="37"/>
      <c r="G5461" s="54">
        <f t="shared" si="150"/>
        <v>1815</v>
      </c>
      <c r="H5461" s="54"/>
    </row>
    <row r="5462" spans="1:8" x14ac:dyDescent="0.25">
      <c r="A5462" s="37" t="s">
        <v>4905</v>
      </c>
      <c r="B5462" s="37"/>
      <c r="C5462" s="37" t="s">
        <v>4906</v>
      </c>
      <c r="D5462" s="54">
        <f>VLOOKUP(A5462,'Noridian DME 2023'!$B$4:$I$3360,8,FALSE)</f>
        <v>1728.63</v>
      </c>
      <c r="E5462" s="54"/>
      <c r="F5462" s="37"/>
      <c r="G5462" s="54">
        <f t="shared" si="150"/>
        <v>2593</v>
      </c>
      <c r="H5462" s="54"/>
    </row>
    <row r="5463" spans="1:8" x14ac:dyDescent="0.25">
      <c r="A5463" s="37" t="s">
        <v>4907</v>
      </c>
      <c r="B5463" s="37"/>
      <c r="C5463" s="37" t="s">
        <v>4908</v>
      </c>
      <c r="D5463" s="54">
        <f>VLOOKUP(A5463,'Noridian DME 2023'!$B$4:$I$3360,8,FALSE)</f>
        <v>2057.0700000000002</v>
      </c>
      <c r="E5463" s="54"/>
      <c r="F5463" s="37"/>
      <c r="G5463" s="54">
        <f t="shared" si="150"/>
        <v>3086</v>
      </c>
      <c r="H5463" s="54"/>
    </row>
    <row r="5464" spans="1:8" x14ac:dyDescent="0.25">
      <c r="A5464" s="37" t="s">
        <v>4909</v>
      </c>
      <c r="B5464" s="37"/>
      <c r="C5464" s="37" t="s">
        <v>4910</v>
      </c>
      <c r="D5464" s="54">
        <v>834.89</v>
      </c>
      <c r="E5464" s="54"/>
      <c r="F5464" s="37"/>
      <c r="G5464" s="54">
        <f t="shared" si="150"/>
        <v>1253</v>
      </c>
      <c r="H5464" s="54"/>
    </row>
    <row r="5465" spans="1:8" x14ac:dyDescent="0.25">
      <c r="A5465" s="37" t="s">
        <v>4911</v>
      </c>
      <c r="B5465" s="37"/>
      <c r="C5465" s="37" t="s">
        <v>4912</v>
      </c>
      <c r="D5465" s="54">
        <v>915.74</v>
      </c>
      <c r="E5465" s="54"/>
      <c r="F5465" s="37"/>
      <c r="G5465" s="54">
        <f t="shared" si="150"/>
        <v>1374</v>
      </c>
      <c r="H5465" s="54"/>
    </row>
    <row r="5466" spans="1:8" x14ac:dyDescent="0.25">
      <c r="A5466" s="39" t="s">
        <v>4964</v>
      </c>
      <c r="B5466" s="39"/>
      <c r="C5466" s="39" t="s">
        <v>4965</v>
      </c>
      <c r="D5466" s="55">
        <f>VLOOKUP(A5466,'Noridian DME 2023'!$B$4:$I$3360,6,FALSE)</f>
        <v>251.57</v>
      </c>
      <c r="E5466" s="55"/>
      <c r="F5466" s="39"/>
      <c r="G5466" s="55">
        <f>ROUNDUP(D5466*$U$2,0)</f>
        <v>378</v>
      </c>
      <c r="H5466" s="55"/>
    </row>
    <row r="5467" spans="1:8" x14ac:dyDescent="0.25">
      <c r="A5467" s="39" t="s">
        <v>4966</v>
      </c>
      <c r="B5467" s="39"/>
      <c r="C5467" s="39" t="s">
        <v>4967</v>
      </c>
      <c r="D5467" s="55">
        <f>VLOOKUP(A5467,'Noridian DME 2023'!$B$4:$I$3360,6,FALSE)</f>
        <v>16405.830000000002</v>
      </c>
      <c r="E5467" s="55"/>
      <c r="F5467" s="39"/>
      <c r="G5467" s="55">
        <f t="shared" ref="G5467:G5530" si="151">ROUNDUP(D5467*$U$2,0)</f>
        <v>24609</v>
      </c>
      <c r="H5467" s="55"/>
    </row>
    <row r="5468" spans="1:8" x14ac:dyDescent="0.25">
      <c r="A5468" s="39" t="s">
        <v>4968</v>
      </c>
      <c r="B5468" s="39"/>
      <c r="C5468" s="39" t="s">
        <v>4969</v>
      </c>
      <c r="D5468" s="55">
        <f>VLOOKUP(A5468,'Noridian DME 2023'!$B$4:$I$3360,6,FALSE)</f>
        <v>123295.8</v>
      </c>
      <c r="E5468" s="55"/>
      <c r="F5468" s="39"/>
      <c r="G5468" s="55">
        <f t="shared" si="151"/>
        <v>184944</v>
      </c>
      <c r="H5468" s="55"/>
    </row>
    <row r="5469" spans="1:8" x14ac:dyDescent="0.25">
      <c r="A5469" s="39" t="s">
        <v>4970</v>
      </c>
      <c r="B5469" s="39"/>
      <c r="C5469" s="39" t="s">
        <v>4971</v>
      </c>
      <c r="D5469" s="55">
        <f>VLOOKUP(A5469,'Noridian DME 2023'!$B$4:$I$3360,6,FALSE)</f>
        <v>19892.349999999999</v>
      </c>
      <c r="E5469" s="55"/>
      <c r="F5469" s="39"/>
      <c r="G5469" s="55">
        <f t="shared" si="151"/>
        <v>29839</v>
      </c>
      <c r="H5469" s="55"/>
    </row>
    <row r="5470" spans="1:8" x14ac:dyDescent="0.25">
      <c r="A5470" s="39" t="s">
        <v>4972</v>
      </c>
      <c r="B5470" s="39"/>
      <c r="C5470" s="39" t="s">
        <v>4973</v>
      </c>
      <c r="D5470" s="55">
        <f>VLOOKUP(A5470,'Noridian DME 2023'!$B$4:$I$3360,6,FALSE)</f>
        <v>6230.66</v>
      </c>
      <c r="E5470" s="55"/>
      <c r="F5470" s="39"/>
      <c r="G5470" s="55">
        <f t="shared" si="151"/>
        <v>9346</v>
      </c>
      <c r="H5470" s="55"/>
    </row>
    <row r="5471" spans="1:8" x14ac:dyDescent="0.25">
      <c r="A5471" s="39" t="s">
        <v>4974</v>
      </c>
      <c r="B5471" s="39"/>
      <c r="C5471" s="39" t="s">
        <v>4975</v>
      </c>
      <c r="D5471" s="55">
        <f>VLOOKUP(A5471,'Noridian DME 2023'!$B$4:$I$3360,6,FALSE)</f>
        <v>25667.51</v>
      </c>
      <c r="E5471" s="55"/>
      <c r="F5471" s="39"/>
      <c r="G5471" s="55">
        <f t="shared" si="151"/>
        <v>38502</v>
      </c>
      <c r="H5471" s="55"/>
    </row>
    <row r="5472" spans="1:8" x14ac:dyDescent="0.25">
      <c r="A5472" s="39" t="s">
        <v>4976</v>
      </c>
      <c r="B5472" s="39"/>
      <c r="C5472" s="39" t="s">
        <v>4977</v>
      </c>
      <c r="D5472" s="55">
        <f>VLOOKUP(A5472,'Noridian DME 2023'!$B$4:$I$3360,6,FALSE)</f>
        <v>4984.54</v>
      </c>
      <c r="E5472" s="55"/>
      <c r="F5472" s="39"/>
      <c r="G5472" s="55">
        <f t="shared" si="151"/>
        <v>7477</v>
      </c>
      <c r="H5472" s="55"/>
    </row>
    <row r="5473" spans="1:8" x14ac:dyDescent="0.25">
      <c r="A5473" s="39" t="s">
        <v>4978</v>
      </c>
      <c r="B5473" s="39"/>
      <c r="C5473" s="39" t="s">
        <v>4979</v>
      </c>
      <c r="D5473" s="55">
        <f>VLOOKUP(A5473,'Noridian DME 2023'!$B$4:$I$3360,6,FALSE)</f>
        <v>481.24</v>
      </c>
      <c r="E5473" s="55"/>
      <c r="F5473" s="39"/>
      <c r="G5473" s="55">
        <f t="shared" si="151"/>
        <v>722</v>
      </c>
      <c r="H5473" s="55"/>
    </row>
    <row r="5474" spans="1:8" x14ac:dyDescent="0.25">
      <c r="A5474" s="39" t="s">
        <v>4980</v>
      </c>
      <c r="B5474" s="39"/>
      <c r="C5474" s="39" t="s">
        <v>4981</v>
      </c>
      <c r="D5474" s="55">
        <f>VLOOKUP(A5474,'Noridian DME 2023'!$B$4:$I$3360,6,FALSE)</f>
        <v>400.54</v>
      </c>
      <c r="E5474" s="55"/>
      <c r="F5474" s="39"/>
      <c r="G5474" s="55">
        <f t="shared" si="151"/>
        <v>601</v>
      </c>
      <c r="H5474" s="55"/>
    </row>
    <row r="5475" spans="1:8" x14ac:dyDescent="0.25">
      <c r="A5475" s="39" t="s">
        <v>4982</v>
      </c>
      <c r="B5475" s="39"/>
      <c r="C5475" s="39" t="s">
        <v>4983</v>
      </c>
      <c r="D5475" s="55">
        <f>VLOOKUP(A5475,'Noridian DME 2023'!$B$4:$I$3360,6,FALSE)</f>
        <v>467.29</v>
      </c>
      <c r="E5475" s="55"/>
      <c r="F5475" s="39"/>
      <c r="G5475" s="55">
        <f t="shared" si="151"/>
        <v>701</v>
      </c>
      <c r="H5475" s="55"/>
    </row>
    <row r="5476" spans="1:8" x14ac:dyDescent="0.25">
      <c r="A5476" s="39" t="s">
        <v>4984</v>
      </c>
      <c r="B5476" s="39"/>
      <c r="C5476" s="39" t="s">
        <v>4985</v>
      </c>
      <c r="D5476" s="55">
        <f>VLOOKUP(A5476,'Noridian DME 2023'!$B$4:$I$3360,6,FALSE)</f>
        <v>22252.34</v>
      </c>
      <c r="E5476" s="55"/>
      <c r="F5476" s="39"/>
      <c r="G5476" s="55">
        <f t="shared" si="151"/>
        <v>33379</v>
      </c>
      <c r="H5476" s="55"/>
    </row>
    <row r="5477" spans="1:8" x14ac:dyDescent="0.25">
      <c r="A5477" s="39" t="s">
        <v>4986</v>
      </c>
      <c r="B5477" s="39"/>
      <c r="C5477" s="39" t="s">
        <v>4987</v>
      </c>
      <c r="D5477" s="55">
        <f>VLOOKUP(A5477,'Noridian DME 2023'!$B$4:$I$3360,6,FALSE)</f>
        <v>962.54</v>
      </c>
      <c r="E5477" s="55"/>
      <c r="F5477" s="39"/>
      <c r="G5477" s="55">
        <f t="shared" si="151"/>
        <v>1444</v>
      </c>
      <c r="H5477" s="55"/>
    </row>
    <row r="5478" spans="1:8" x14ac:dyDescent="0.25">
      <c r="A5478" s="39" t="s">
        <v>4988</v>
      </c>
      <c r="B5478" s="39"/>
      <c r="C5478" s="39" t="s">
        <v>4989</v>
      </c>
      <c r="D5478" s="55">
        <f>VLOOKUP(A5478,'Noridian DME 2023'!$B$4:$I$3360,6,FALSE)</f>
        <v>1513.2</v>
      </c>
      <c r="E5478" s="55"/>
      <c r="F5478" s="39"/>
      <c r="G5478" s="55">
        <f t="shared" si="151"/>
        <v>2270</v>
      </c>
      <c r="H5478" s="55"/>
    </row>
    <row r="5479" spans="1:8" x14ac:dyDescent="0.25">
      <c r="A5479" s="39" t="s">
        <v>4990</v>
      </c>
      <c r="B5479" s="39"/>
      <c r="C5479" s="39" t="s">
        <v>4991</v>
      </c>
      <c r="D5479" s="55">
        <f>VLOOKUP(A5479,'Noridian DME 2023'!$B$4:$I$3360,6,FALSE)</f>
        <v>121.91</v>
      </c>
      <c r="E5479" s="55"/>
      <c r="F5479" s="39"/>
      <c r="G5479" s="55">
        <f t="shared" si="151"/>
        <v>183</v>
      </c>
      <c r="H5479" s="55"/>
    </row>
    <row r="5480" spans="1:8" x14ac:dyDescent="0.25">
      <c r="A5480" s="39" t="s">
        <v>4992</v>
      </c>
      <c r="B5480" s="39"/>
      <c r="C5480" s="39" t="s">
        <v>4993</v>
      </c>
      <c r="D5480" s="55">
        <f>VLOOKUP(A5480,'Noridian DME 2023'!$B$4:$I$3360,6,FALSE)</f>
        <v>347.12</v>
      </c>
      <c r="E5480" s="55"/>
      <c r="F5480" s="39"/>
      <c r="G5480" s="55">
        <f t="shared" si="151"/>
        <v>521</v>
      </c>
      <c r="H5480" s="55"/>
    </row>
    <row r="5481" spans="1:8" x14ac:dyDescent="0.25">
      <c r="A5481" s="39" t="s">
        <v>4994</v>
      </c>
      <c r="B5481" s="39"/>
      <c r="C5481" s="39" t="s">
        <v>4995</v>
      </c>
      <c r="D5481" s="55">
        <f>VLOOKUP(A5481,'Noridian DME 2023'!$B$4:$I$3360,6,FALSE)</f>
        <v>293.73</v>
      </c>
      <c r="E5481" s="55"/>
      <c r="F5481" s="39"/>
      <c r="G5481" s="55">
        <f t="shared" si="151"/>
        <v>441</v>
      </c>
      <c r="H5481" s="55"/>
    </row>
    <row r="5482" spans="1:8" x14ac:dyDescent="0.25">
      <c r="A5482" s="39" t="s">
        <v>4996</v>
      </c>
      <c r="B5482" s="39"/>
      <c r="C5482" s="39" t="s">
        <v>4997</v>
      </c>
      <c r="D5482" s="55">
        <f>VLOOKUP(A5482,'Noridian DME 2023'!$B$4:$I$3360,6,FALSE)</f>
        <v>5718.29</v>
      </c>
      <c r="E5482" s="55"/>
      <c r="F5482" s="39"/>
      <c r="G5482" s="55">
        <f t="shared" si="151"/>
        <v>8578</v>
      </c>
      <c r="H5482" s="55"/>
    </row>
    <row r="5483" spans="1:8" x14ac:dyDescent="0.25">
      <c r="A5483" s="39" t="s">
        <v>4998</v>
      </c>
      <c r="B5483" s="39"/>
      <c r="C5483" s="39" t="s">
        <v>4999</v>
      </c>
      <c r="D5483" s="55">
        <f>VLOOKUP(A5483,'Noridian DME 2023'!$B$4:$I$3360,6,FALSE)</f>
        <v>2052.38</v>
      </c>
      <c r="E5483" s="55"/>
      <c r="F5483" s="39"/>
      <c r="G5483" s="55">
        <f t="shared" si="151"/>
        <v>3079</v>
      </c>
      <c r="H5483" s="55"/>
    </row>
    <row r="5484" spans="1:8" x14ac:dyDescent="0.25">
      <c r="A5484" s="39" t="s">
        <v>5000</v>
      </c>
      <c r="B5484" s="39"/>
      <c r="C5484" s="39" t="s">
        <v>5001</v>
      </c>
      <c r="D5484" s="55">
        <f>VLOOKUP(A5484,'Noridian DME 2023'!$B$4:$I$3360,6,FALSE)</f>
        <v>640.87</v>
      </c>
      <c r="E5484" s="55"/>
      <c r="F5484" s="39"/>
      <c r="G5484" s="55">
        <f t="shared" si="151"/>
        <v>962</v>
      </c>
      <c r="H5484" s="55"/>
    </row>
    <row r="5485" spans="1:8" x14ac:dyDescent="0.25">
      <c r="A5485" s="39" t="s">
        <v>5002</v>
      </c>
      <c r="B5485" s="39"/>
      <c r="C5485" s="39" t="s">
        <v>5003</v>
      </c>
      <c r="D5485" s="55">
        <f>VLOOKUP(A5485,'Noridian DME 2023'!$B$4:$I$3360,6,FALSE)</f>
        <v>703.18</v>
      </c>
      <c r="E5485" s="55"/>
      <c r="F5485" s="39"/>
      <c r="G5485" s="55">
        <f t="shared" si="151"/>
        <v>1055</v>
      </c>
      <c r="H5485" s="55"/>
    </row>
    <row r="5486" spans="1:8" x14ac:dyDescent="0.25">
      <c r="A5486" s="39" t="s">
        <v>5004</v>
      </c>
      <c r="B5486" s="39"/>
      <c r="C5486" s="39" t="s">
        <v>5005</v>
      </c>
      <c r="D5486" s="55">
        <f>VLOOKUP(A5486,'Noridian DME 2023'!$B$4:$I$3360,6,FALSE)</f>
        <v>228.47</v>
      </c>
      <c r="E5486" s="55"/>
      <c r="F5486" s="39"/>
      <c r="G5486" s="55">
        <f t="shared" si="151"/>
        <v>343</v>
      </c>
      <c r="H5486" s="55"/>
    </row>
    <row r="5487" spans="1:8" x14ac:dyDescent="0.25">
      <c r="A5487" s="39" t="s">
        <v>5006</v>
      </c>
      <c r="B5487" s="39"/>
      <c r="C5487" s="39" t="s">
        <v>5007</v>
      </c>
      <c r="D5487" s="55">
        <f>VLOOKUP(A5487,'Noridian DME 2023'!$B$4:$I$3360,6,FALSE)</f>
        <v>41.8</v>
      </c>
      <c r="E5487" s="55"/>
      <c r="F5487" s="39"/>
      <c r="G5487" s="55">
        <f t="shared" si="151"/>
        <v>63</v>
      </c>
      <c r="H5487" s="55"/>
    </row>
    <row r="5488" spans="1:8" x14ac:dyDescent="0.25">
      <c r="A5488" s="39" t="s">
        <v>5008</v>
      </c>
      <c r="B5488" s="39"/>
      <c r="C5488" s="39" t="s">
        <v>5009</v>
      </c>
      <c r="D5488" s="55">
        <f>VLOOKUP(A5488,'Noridian DME 2023'!$B$4:$I$3360,6,FALSE)</f>
        <v>699.12</v>
      </c>
      <c r="E5488" s="55"/>
      <c r="F5488" s="39"/>
      <c r="G5488" s="55">
        <f t="shared" si="151"/>
        <v>1049</v>
      </c>
      <c r="H5488" s="55"/>
    </row>
    <row r="5489" spans="1:8" x14ac:dyDescent="0.25">
      <c r="A5489" s="39" t="s">
        <v>5010</v>
      </c>
      <c r="B5489" s="39"/>
      <c r="C5489" s="39" t="s">
        <v>5011</v>
      </c>
      <c r="D5489" s="55">
        <f>VLOOKUP(A5489,'Noridian DME 2023'!$B$4:$I$3360,6,FALSE)</f>
        <v>890.07</v>
      </c>
      <c r="E5489" s="55"/>
      <c r="F5489" s="39"/>
      <c r="G5489" s="55">
        <f t="shared" si="151"/>
        <v>1336</v>
      </c>
      <c r="H5489" s="55"/>
    </row>
    <row r="5490" spans="1:8" x14ac:dyDescent="0.25">
      <c r="A5490" s="39" t="s">
        <v>5012</v>
      </c>
      <c r="B5490" s="39"/>
      <c r="C5490" s="39" t="s">
        <v>5013</v>
      </c>
      <c r="D5490" s="55">
        <f>VLOOKUP(A5490,'Noridian DME 2023'!$B$4:$I$3360,6,FALSE)</f>
        <v>1780.17</v>
      </c>
      <c r="E5490" s="55"/>
      <c r="F5490" s="39"/>
      <c r="G5490" s="55">
        <f t="shared" si="151"/>
        <v>2671</v>
      </c>
      <c r="H5490" s="55"/>
    </row>
    <row r="5491" spans="1:8" x14ac:dyDescent="0.25">
      <c r="A5491" s="39" t="s">
        <v>5014</v>
      </c>
      <c r="B5491" s="39"/>
      <c r="C5491" s="39" t="s">
        <v>5015</v>
      </c>
      <c r="D5491" s="55">
        <f>VLOOKUP(A5491,'Noridian DME 2023'!$B$4:$I$3360,6,FALSE)</f>
        <v>939.35</v>
      </c>
      <c r="E5491" s="55"/>
      <c r="F5491" s="39"/>
      <c r="G5491" s="55">
        <f t="shared" si="151"/>
        <v>1410</v>
      </c>
      <c r="H5491" s="55"/>
    </row>
    <row r="5492" spans="1:8" x14ac:dyDescent="0.25">
      <c r="A5492" s="39" t="s">
        <v>5016</v>
      </c>
      <c r="B5492" s="39"/>
      <c r="C5492" s="39" t="s">
        <v>5017</v>
      </c>
      <c r="D5492" s="55">
        <f>VLOOKUP(A5492,'Noridian DME 2023'!$B$4:$I$3360,6,FALSE)</f>
        <v>1169.27</v>
      </c>
      <c r="E5492" s="55"/>
      <c r="F5492" s="39"/>
      <c r="G5492" s="55">
        <f t="shared" si="151"/>
        <v>1754</v>
      </c>
      <c r="H5492" s="55"/>
    </row>
    <row r="5493" spans="1:8" x14ac:dyDescent="0.25">
      <c r="A5493" s="39" t="s">
        <v>5018</v>
      </c>
      <c r="B5493" s="39"/>
      <c r="C5493" s="39" t="s">
        <v>5019</v>
      </c>
      <c r="D5493" s="55">
        <f>VLOOKUP(A5493,'Noridian DME 2023'!$B$4:$I$3360,6,FALSE)</f>
        <v>58.2</v>
      </c>
      <c r="E5493" s="55"/>
      <c r="F5493" s="39"/>
      <c r="G5493" s="55">
        <f t="shared" si="151"/>
        <v>88</v>
      </c>
      <c r="H5493" s="55"/>
    </row>
    <row r="5494" spans="1:8" x14ac:dyDescent="0.25">
      <c r="A5494" s="39" t="s">
        <v>5020</v>
      </c>
      <c r="B5494" s="39"/>
      <c r="C5494" s="39" t="s">
        <v>5021</v>
      </c>
      <c r="D5494" s="55">
        <f>VLOOKUP(A5494,'Noridian DME 2023'!$B$4:$I$3360,6,FALSE)</f>
        <v>219.89</v>
      </c>
      <c r="E5494" s="55"/>
      <c r="F5494" s="39"/>
      <c r="G5494" s="55">
        <f t="shared" si="151"/>
        <v>330</v>
      </c>
      <c r="H5494" s="55"/>
    </row>
    <row r="5495" spans="1:8" x14ac:dyDescent="0.25">
      <c r="A5495" s="39" t="s">
        <v>5022</v>
      </c>
      <c r="B5495" s="39"/>
      <c r="C5495" s="39" t="s">
        <v>5023</v>
      </c>
      <c r="D5495" s="55">
        <f>VLOOKUP(A5495,'Noridian DME 2023'!$B$4:$I$3360,6,FALSE)</f>
        <v>41.78</v>
      </c>
      <c r="E5495" s="55"/>
      <c r="F5495" s="39"/>
      <c r="G5495" s="55">
        <f t="shared" si="151"/>
        <v>63</v>
      </c>
      <c r="H5495" s="55"/>
    </row>
    <row r="5496" spans="1:8" x14ac:dyDescent="0.25">
      <c r="A5496" s="39" t="s">
        <v>5024</v>
      </c>
      <c r="B5496" s="39"/>
      <c r="C5496" s="39" t="s">
        <v>5025</v>
      </c>
      <c r="D5496" s="55">
        <f>VLOOKUP(A5496,'Noridian DME 2023'!$B$4:$I$3360,6,FALSE)</f>
        <v>144.66999999999999</v>
      </c>
      <c r="E5496" s="55"/>
      <c r="F5496" s="39"/>
      <c r="G5496" s="55">
        <f t="shared" si="151"/>
        <v>218</v>
      </c>
      <c r="H5496" s="55"/>
    </row>
    <row r="5497" spans="1:8" x14ac:dyDescent="0.25">
      <c r="A5497" s="39" t="s">
        <v>5026</v>
      </c>
      <c r="B5497" s="39"/>
      <c r="C5497" s="39" t="s">
        <v>5027</v>
      </c>
      <c r="D5497" s="55">
        <f>VLOOKUP(A5497,'Noridian DME 2023'!$B$4:$I$3360,6,FALSE)</f>
        <v>15.41</v>
      </c>
      <c r="E5497" s="55"/>
      <c r="F5497" s="39"/>
      <c r="G5497" s="55">
        <f t="shared" si="151"/>
        <v>24</v>
      </c>
      <c r="H5497" s="55"/>
    </row>
    <row r="5498" spans="1:8" x14ac:dyDescent="0.25">
      <c r="A5498" s="39" t="s">
        <v>5028</v>
      </c>
      <c r="B5498" s="39"/>
      <c r="C5498" s="39" t="s">
        <v>5029</v>
      </c>
      <c r="D5498" s="55">
        <f>VLOOKUP(A5498,'Noridian DME 2023'!$B$4:$I$3360,6,FALSE)</f>
        <v>34.72</v>
      </c>
      <c r="E5498" s="55"/>
      <c r="F5498" s="39"/>
      <c r="G5498" s="55">
        <f t="shared" si="151"/>
        <v>53</v>
      </c>
      <c r="H5498" s="55"/>
    </row>
    <row r="5499" spans="1:8" x14ac:dyDescent="0.25">
      <c r="A5499" s="39" t="s">
        <v>5030</v>
      </c>
      <c r="B5499" s="39"/>
      <c r="C5499" s="39" t="s">
        <v>5031</v>
      </c>
      <c r="D5499" s="55">
        <f>VLOOKUP(A5499,'Noridian DME 2023'!$B$4:$I$3360,6,FALSE)</f>
        <v>7.7</v>
      </c>
      <c r="E5499" s="55"/>
      <c r="F5499" s="39"/>
      <c r="G5499" s="55">
        <f t="shared" si="151"/>
        <v>12</v>
      </c>
      <c r="H5499" s="55"/>
    </row>
    <row r="5500" spans="1:8" x14ac:dyDescent="0.25">
      <c r="A5500" s="39" t="s">
        <v>5032</v>
      </c>
      <c r="B5500" s="39"/>
      <c r="C5500" s="39" t="s">
        <v>5033</v>
      </c>
      <c r="D5500" s="55">
        <f>VLOOKUP(A5500,'Noridian DME 2023'!$B$4:$I$3360,6,FALSE)</f>
        <v>17.350000000000001</v>
      </c>
      <c r="E5500" s="55"/>
      <c r="F5500" s="39"/>
      <c r="G5500" s="55">
        <f t="shared" si="151"/>
        <v>27</v>
      </c>
      <c r="H5500" s="55"/>
    </row>
    <row r="5501" spans="1:8" x14ac:dyDescent="0.25">
      <c r="A5501" s="39" t="s">
        <v>5034</v>
      </c>
      <c r="B5501" s="39"/>
      <c r="C5501" s="39" t="s">
        <v>5035</v>
      </c>
      <c r="D5501" s="55">
        <f>VLOOKUP(A5501,'Noridian DME 2023'!$B$4:$I$3360,6,FALSE)</f>
        <v>10.29</v>
      </c>
      <c r="E5501" s="55"/>
      <c r="F5501" s="39"/>
      <c r="G5501" s="55">
        <f t="shared" si="151"/>
        <v>16</v>
      </c>
      <c r="H5501" s="55"/>
    </row>
    <row r="5502" spans="1:8" x14ac:dyDescent="0.25">
      <c r="A5502" s="39" t="s">
        <v>5036</v>
      </c>
      <c r="B5502" s="39"/>
      <c r="C5502" s="39" t="s">
        <v>5037</v>
      </c>
      <c r="D5502" s="55">
        <f>VLOOKUP(A5502,'Noridian DME 2023'!$B$4:$I$3360,6,FALSE)</f>
        <v>23.14</v>
      </c>
      <c r="E5502" s="55"/>
      <c r="F5502" s="39"/>
      <c r="G5502" s="55">
        <f t="shared" si="151"/>
        <v>35</v>
      </c>
      <c r="H5502" s="55"/>
    </row>
    <row r="5503" spans="1:8" x14ac:dyDescent="0.25">
      <c r="A5503" s="39" t="s">
        <v>5038</v>
      </c>
      <c r="B5503" s="39"/>
      <c r="C5503" s="39" t="s">
        <v>5039</v>
      </c>
      <c r="D5503" s="55">
        <f>VLOOKUP(A5503,'Noridian DME 2023'!$B$4:$I$3360,6,FALSE)</f>
        <v>5.13</v>
      </c>
      <c r="E5503" s="55"/>
      <c r="F5503" s="39"/>
      <c r="G5503" s="55">
        <f t="shared" si="151"/>
        <v>8</v>
      </c>
      <c r="H5503" s="55"/>
    </row>
    <row r="5504" spans="1:8" x14ac:dyDescent="0.25">
      <c r="A5504" s="39" t="s">
        <v>5040</v>
      </c>
      <c r="B5504" s="39"/>
      <c r="C5504" s="39" t="s">
        <v>5041</v>
      </c>
      <c r="D5504" s="55">
        <f>VLOOKUP(A5504,'Noridian DME 2023'!$B$4:$I$3360,6,FALSE)</f>
        <v>11.6</v>
      </c>
      <c r="E5504" s="55"/>
      <c r="F5504" s="39"/>
      <c r="G5504" s="55">
        <f t="shared" si="151"/>
        <v>18</v>
      </c>
      <c r="H5504" s="55"/>
    </row>
    <row r="5505" spans="1:8" x14ac:dyDescent="0.25">
      <c r="A5505" s="39" t="s">
        <v>5042</v>
      </c>
      <c r="B5505" s="39"/>
      <c r="C5505" s="39" t="s">
        <v>5043</v>
      </c>
      <c r="D5505" s="55">
        <f>VLOOKUP(A5505,'Noridian DME 2023'!$B$4:$I$3360,6,FALSE)</f>
        <v>18.73</v>
      </c>
      <c r="E5505" s="55"/>
      <c r="F5505" s="39"/>
      <c r="G5505" s="55">
        <f t="shared" si="151"/>
        <v>29</v>
      </c>
      <c r="H5505" s="55"/>
    </row>
    <row r="5506" spans="1:8" x14ac:dyDescent="0.25">
      <c r="A5506" s="39" t="s">
        <v>5044</v>
      </c>
      <c r="B5506" s="39"/>
      <c r="C5506" s="39" t="s">
        <v>5045</v>
      </c>
      <c r="D5506" s="55">
        <f>VLOOKUP(A5506,'Noridian DME 2023'!$B$4:$I$3360,6,FALSE)</f>
        <v>31.58</v>
      </c>
      <c r="E5506" s="55"/>
      <c r="F5506" s="39"/>
      <c r="G5506" s="55">
        <f t="shared" si="151"/>
        <v>48</v>
      </c>
      <c r="H5506" s="55"/>
    </row>
    <row r="5507" spans="1:8" x14ac:dyDescent="0.25">
      <c r="A5507" s="39" t="s">
        <v>5046</v>
      </c>
      <c r="B5507" s="39"/>
      <c r="C5507" s="39" t="s">
        <v>5047</v>
      </c>
      <c r="D5507" s="55">
        <f>VLOOKUP(A5507,'Noridian DME 2023'!$B$4:$I$3360,6,FALSE)</f>
        <v>9.3800000000000008</v>
      </c>
      <c r="E5507" s="55"/>
      <c r="F5507" s="39"/>
      <c r="G5507" s="55">
        <f t="shared" si="151"/>
        <v>15</v>
      </c>
      <c r="H5507" s="55"/>
    </row>
    <row r="5508" spans="1:8" x14ac:dyDescent="0.25">
      <c r="A5508" s="39" t="s">
        <v>5048</v>
      </c>
      <c r="B5508" s="39"/>
      <c r="C5508" s="39" t="s">
        <v>5049</v>
      </c>
      <c r="D5508" s="55">
        <f>VLOOKUP(A5508,'Noridian DME 2023'!$B$4:$I$3360,6,FALSE)</f>
        <v>15.78</v>
      </c>
      <c r="E5508" s="55"/>
      <c r="F5508" s="39"/>
      <c r="G5508" s="55">
        <f t="shared" si="151"/>
        <v>24</v>
      </c>
      <c r="H5508" s="55"/>
    </row>
    <row r="5509" spans="1:8" x14ac:dyDescent="0.25">
      <c r="A5509" s="39" t="s">
        <v>5050</v>
      </c>
      <c r="B5509" s="39"/>
      <c r="C5509" s="39" t="s">
        <v>5051</v>
      </c>
      <c r="D5509" s="55">
        <f>VLOOKUP(A5509,'Noridian DME 2023'!$B$4:$I$3360,6,FALSE)</f>
        <v>10.82</v>
      </c>
      <c r="E5509" s="55"/>
      <c r="F5509" s="39"/>
      <c r="G5509" s="55">
        <f t="shared" si="151"/>
        <v>17</v>
      </c>
      <c r="H5509" s="55"/>
    </row>
    <row r="5510" spans="1:8" x14ac:dyDescent="0.25">
      <c r="A5510" s="39" t="s">
        <v>5052</v>
      </c>
      <c r="B5510" s="39"/>
      <c r="C5510" s="39" t="s">
        <v>5053</v>
      </c>
      <c r="D5510" s="55">
        <f>VLOOKUP(A5510,'Noridian DME 2023'!$B$4:$I$3360,6,FALSE)</f>
        <v>17.25</v>
      </c>
      <c r="E5510" s="55"/>
      <c r="F5510" s="39"/>
      <c r="G5510" s="55">
        <f t="shared" si="151"/>
        <v>26</v>
      </c>
      <c r="H5510" s="55"/>
    </row>
    <row r="5511" spans="1:8" x14ac:dyDescent="0.25">
      <c r="A5511" s="39" t="s">
        <v>5054</v>
      </c>
      <c r="B5511" s="39"/>
      <c r="C5511" s="39" t="s">
        <v>5055</v>
      </c>
      <c r="D5511" s="55">
        <f>VLOOKUP(A5511,'Noridian DME 2023'!$B$4:$I$3360,6,FALSE)</f>
        <v>5.42</v>
      </c>
      <c r="E5511" s="55"/>
      <c r="F5511" s="39"/>
      <c r="G5511" s="55">
        <f t="shared" si="151"/>
        <v>9</v>
      </c>
      <c r="H5511" s="55"/>
    </row>
    <row r="5512" spans="1:8" x14ac:dyDescent="0.25">
      <c r="A5512" s="39" t="s">
        <v>5056</v>
      </c>
      <c r="B5512" s="39"/>
      <c r="C5512" s="39" t="s">
        <v>5057</v>
      </c>
      <c r="D5512" s="55">
        <f>VLOOKUP(A5512,'Noridian DME 2023'!$B$4:$I$3360,6,FALSE)</f>
        <v>8.66</v>
      </c>
      <c r="E5512" s="55"/>
      <c r="F5512" s="39"/>
      <c r="G5512" s="55">
        <f t="shared" si="151"/>
        <v>13</v>
      </c>
      <c r="H5512" s="55"/>
    </row>
    <row r="5513" spans="1:8" x14ac:dyDescent="0.25">
      <c r="A5513" s="39" t="s">
        <v>5058</v>
      </c>
      <c r="B5513" s="39"/>
      <c r="C5513" s="39" t="s">
        <v>5059</v>
      </c>
      <c r="D5513" s="55">
        <f>VLOOKUP(A5513,'Noridian DME 2023'!$B$4:$I$3360,6,FALSE)</f>
        <v>8.01</v>
      </c>
      <c r="E5513" s="55"/>
      <c r="F5513" s="39"/>
      <c r="G5513" s="55">
        <f t="shared" si="151"/>
        <v>13</v>
      </c>
      <c r="H5513" s="55"/>
    </row>
    <row r="5514" spans="1:8" x14ac:dyDescent="0.25">
      <c r="A5514" s="39" t="s">
        <v>5060</v>
      </c>
      <c r="B5514" s="39"/>
      <c r="C5514" s="39" t="s">
        <v>5061</v>
      </c>
      <c r="D5514" s="55">
        <f>VLOOKUP(A5514,'Noridian DME 2023'!$B$4:$I$3360,6,FALSE)</f>
        <v>14.46</v>
      </c>
      <c r="E5514" s="55"/>
      <c r="F5514" s="39"/>
      <c r="G5514" s="55">
        <f t="shared" si="151"/>
        <v>22</v>
      </c>
      <c r="H5514" s="55"/>
    </row>
    <row r="5515" spans="1:8" x14ac:dyDescent="0.25">
      <c r="A5515" s="39" t="s">
        <v>5062</v>
      </c>
      <c r="B5515" s="39"/>
      <c r="C5515" s="39" t="s">
        <v>5063</v>
      </c>
      <c r="D5515" s="55">
        <f>VLOOKUP(A5515,'Noridian DME 2023'!$B$4:$I$3360,6,FALSE)</f>
        <v>4.03</v>
      </c>
      <c r="E5515" s="55"/>
      <c r="F5515" s="39"/>
      <c r="G5515" s="55">
        <f t="shared" si="151"/>
        <v>7</v>
      </c>
      <c r="H5515" s="55"/>
    </row>
    <row r="5516" spans="1:8" x14ac:dyDescent="0.25">
      <c r="A5516" s="39" t="s">
        <v>5064</v>
      </c>
      <c r="B5516" s="39"/>
      <c r="C5516" s="39" t="s">
        <v>5065</v>
      </c>
      <c r="D5516" s="55">
        <f>VLOOKUP(A5516,'Noridian DME 2023'!$B$4:$I$3360,6,FALSE)</f>
        <v>7.24</v>
      </c>
      <c r="E5516" s="55"/>
      <c r="F5516" s="39"/>
      <c r="G5516" s="55">
        <f t="shared" si="151"/>
        <v>11</v>
      </c>
      <c r="H5516" s="55"/>
    </row>
    <row r="5517" spans="1:8" x14ac:dyDescent="0.25">
      <c r="A5517" s="39" t="s">
        <v>5066</v>
      </c>
      <c r="B5517" s="39"/>
      <c r="C5517" s="39" t="s">
        <v>5067</v>
      </c>
      <c r="D5517" s="55">
        <f>VLOOKUP(A5517,'Noridian DME 2023'!$B$4:$I$3360,6,FALSE)</f>
        <v>44.9</v>
      </c>
      <c r="E5517" s="55"/>
      <c r="F5517" s="39"/>
      <c r="G5517" s="55">
        <f t="shared" si="151"/>
        <v>68</v>
      </c>
      <c r="H5517" s="55"/>
    </row>
    <row r="5518" spans="1:8" x14ac:dyDescent="0.25">
      <c r="A5518" s="39" t="s">
        <v>5068</v>
      </c>
      <c r="B5518" s="39"/>
      <c r="C5518" s="39" t="s">
        <v>5069</v>
      </c>
      <c r="D5518" s="55">
        <f>VLOOKUP(A5518,'Noridian DME 2023'!$B$4:$I$3360,6,FALSE)</f>
        <v>140.27000000000001</v>
      </c>
      <c r="E5518" s="55"/>
      <c r="F5518" s="39"/>
      <c r="G5518" s="55">
        <f t="shared" si="151"/>
        <v>211</v>
      </c>
      <c r="H5518" s="55"/>
    </row>
    <row r="5519" spans="1:8" x14ac:dyDescent="0.25">
      <c r="A5519" s="39" t="s">
        <v>5070</v>
      </c>
      <c r="B5519" s="39"/>
      <c r="C5519" s="39" t="s">
        <v>5071</v>
      </c>
      <c r="D5519" s="55">
        <f>VLOOKUP(A5519,'Noridian DME 2023'!$B$4:$I$3360,6,FALSE)</f>
        <v>22.48</v>
      </c>
      <c r="E5519" s="55"/>
      <c r="F5519" s="39"/>
      <c r="G5519" s="55">
        <f t="shared" si="151"/>
        <v>34</v>
      </c>
      <c r="H5519" s="55"/>
    </row>
    <row r="5520" spans="1:8" x14ac:dyDescent="0.25">
      <c r="A5520" s="39" t="s">
        <v>5072</v>
      </c>
      <c r="B5520" s="39"/>
      <c r="C5520" s="39" t="s">
        <v>5073</v>
      </c>
      <c r="D5520" s="55">
        <f>VLOOKUP(A5520,'Noridian DME 2023'!$B$4:$I$3360,6,FALSE)</f>
        <v>70.180000000000007</v>
      </c>
      <c r="E5520" s="55"/>
      <c r="F5520" s="39"/>
      <c r="G5520" s="55">
        <f t="shared" si="151"/>
        <v>106</v>
      </c>
      <c r="H5520" s="55"/>
    </row>
    <row r="5521" spans="1:8" x14ac:dyDescent="0.25">
      <c r="A5521" s="39" t="s">
        <v>5074</v>
      </c>
      <c r="B5521" s="39"/>
      <c r="C5521" s="39" t="s">
        <v>5075</v>
      </c>
      <c r="D5521" s="55">
        <f>VLOOKUP(A5521,'Noridian DME 2023'!$B$4:$I$3360,6,FALSE)</f>
        <v>34.36</v>
      </c>
      <c r="E5521" s="55"/>
      <c r="F5521" s="39"/>
      <c r="G5521" s="55">
        <f t="shared" si="151"/>
        <v>52</v>
      </c>
      <c r="H5521" s="55"/>
    </row>
    <row r="5522" spans="1:8" x14ac:dyDescent="0.25">
      <c r="A5522" s="39" t="s">
        <v>5076</v>
      </c>
      <c r="B5522" s="39"/>
      <c r="C5522" s="39" t="s">
        <v>5077</v>
      </c>
      <c r="D5522" s="55">
        <f>VLOOKUP(A5522,'Noridian DME 2023'!$B$4:$I$3360,6,FALSE)</f>
        <v>90.44</v>
      </c>
      <c r="E5522" s="55"/>
      <c r="F5522" s="39"/>
      <c r="G5522" s="55">
        <f t="shared" si="151"/>
        <v>136</v>
      </c>
      <c r="H5522" s="55"/>
    </row>
    <row r="5523" spans="1:8" x14ac:dyDescent="0.25">
      <c r="A5523" s="39" t="s">
        <v>5078</v>
      </c>
      <c r="B5523" s="39"/>
      <c r="C5523" s="39" t="s">
        <v>5079</v>
      </c>
      <c r="D5523" s="55">
        <f>VLOOKUP(A5523,'Noridian DME 2023'!$B$4:$I$3360,6,FALSE)</f>
        <v>17.16</v>
      </c>
      <c r="E5523" s="55"/>
      <c r="F5523" s="39"/>
      <c r="G5523" s="55">
        <f t="shared" si="151"/>
        <v>26</v>
      </c>
      <c r="H5523" s="55"/>
    </row>
    <row r="5524" spans="1:8" x14ac:dyDescent="0.25">
      <c r="A5524" s="39" t="s">
        <v>5080</v>
      </c>
      <c r="B5524" s="39"/>
      <c r="C5524" s="39" t="s">
        <v>5081</v>
      </c>
      <c r="D5524" s="55">
        <f>VLOOKUP(A5524,'Noridian DME 2023'!$B$4:$I$3360,6,FALSE)</f>
        <v>45.22</v>
      </c>
      <c r="E5524" s="55"/>
      <c r="F5524" s="39"/>
      <c r="G5524" s="55">
        <f t="shared" si="151"/>
        <v>68</v>
      </c>
      <c r="H5524" s="55"/>
    </row>
    <row r="5525" spans="1:8" x14ac:dyDescent="0.25">
      <c r="A5525" s="39" t="s">
        <v>5082</v>
      </c>
      <c r="B5525" s="39"/>
      <c r="C5525" s="39" t="s">
        <v>5083</v>
      </c>
      <c r="D5525" s="55">
        <f>VLOOKUP(A5525,'Noridian DME 2023'!$B$4:$I$3360,6,FALSE)</f>
        <v>32.06</v>
      </c>
      <c r="E5525" s="55"/>
      <c r="F5525" s="39"/>
      <c r="G5525" s="55">
        <f t="shared" si="151"/>
        <v>49</v>
      </c>
      <c r="H5525" s="55"/>
    </row>
    <row r="5526" spans="1:8" x14ac:dyDescent="0.25">
      <c r="A5526" s="39" t="s">
        <v>5084</v>
      </c>
      <c r="B5526" s="39"/>
      <c r="C5526" s="39" t="s">
        <v>5085</v>
      </c>
      <c r="D5526" s="55">
        <f>VLOOKUP(A5526,'Noridian DME 2023'!$B$4:$I$3360,6,FALSE)</f>
        <v>79.69</v>
      </c>
      <c r="E5526" s="55"/>
      <c r="F5526" s="39"/>
      <c r="G5526" s="55">
        <f t="shared" si="151"/>
        <v>120</v>
      </c>
      <c r="H5526" s="55"/>
    </row>
    <row r="5527" spans="1:8" x14ac:dyDescent="0.25">
      <c r="A5527" s="39" t="s">
        <v>5086</v>
      </c>
      <c r="B5527" s="39"/>
      <c r="C5527" s="39" t="s">
        <v>5087</v>
      </c>
      <c r="D5527" s="55">
        <f>VLOOKUP(A5527,'Noridian DME 2023'!$B$4:$I$3360,6,FALSE)</f>
        <v>16.02</v>
      </c>
      <c r="E5527" s="55"/>
      <c r="F5527" s="39"/>
      <c r="G5527" s="55">
        <f t="shared" si="151"/>
        <v>25</v>
      </c>
      <c r="H5527" s="55"/>
    </row>
    <row r="5528" spans="1:8" x14ac:dyDescent="0.25">
      <c r="A5528" s="39" t="s">
        <v>5088</v>
      </c>
      <c r="B5528" s="39"/>
      <c r="C5528" s="39" t="s">
        <v>5089</v>
      </c>
      <c r="D5528" s="55">
        <f>VLOOKUP(A5528,'Noridian DME 2023'!$B$4:$I$3360,6,FALSE)</f>
        <v>39.869999999999997</v>
      </c>
      <c r="E5528" s="55"/>
      <c r="F5528" s="39"/>
      <c r="G5528" s="55">
        <f t="shared" si="151"/>
        <v>60</v>
      </c>
      <c r="H5528" s="55"/>
    </row>
    <row r="5529" spans="1:8" x14ac:dyDescent="0.25">
      <c r="A5529" s="39" t="s">
        <v>5090</v>
      </c>
      <c r="B5529" s="39"/>
      <c r="C5529" s="39" t="s">
        <v>5091</v>
      </c>
      <c r="D5529" s="55">
        <f>VLOOKUP(A5529,'Noridian DME 2023'!$B$4:$I$3360,6,FALSE)</f>
        <v>19.52</v>
      </c>
      <c r="E5529" s="55"/>
      <c r="F5529" s="39"/>
      <c r="G5529" s="55">
        <f t="shared" si="151"/>
        <v>30</v>
      </c>
      <c r="H5529" s="55"/>
    </row>
    <row r="5530" spans="1:8" x14ac:dyDescent="0.25">
      <c r="A5530" s="39" t="s">
        <v>5092</v>
      </c>
      <c r="B5530" s="39"/>
      <c r="C5530" s="39" t="s">
        <v>5093</v>
      </c>
      <c r="D5530" s="55">
        <f>VLOOKUP(A5530,'Noridian DME 2023'!$B$4:$I$3360,6,FALSE)</f>
        <v>48.97</v>
      </c>
      <c r="E5530" s="55"/>
      <c r="F5530" s="39"/>
      <c r="G5530" s="55">
        <f t="shared" si="151"/>
        <v>74</v>
      </c>
      <c r="H5530" s="55"/>
    </row>
    <row r="5531" spans="1:8" x14ac:dyDescent="0.25">
      <c r="A5531" s="39" t="s">
        <v>5094</v>
      </c>
      <c r="B5531" s="39"/>
      <c r="C5531" s="39" t="s">
        <v>5095</v>
      </c>
      <c r="D5531" s="55">
        <f>VLOOKUP(A5531,'Noridian DME 2023'!$B$4:$I$3360,6,FALSE)</f>
        <v>9.8000000000000007</v>
      </c>
      <c r="E5531" s="55"/>
      <c r="F5531" s="39"/>
      <c r="G5531" s="55">
        <f t="shared" ref="G5531:G5541" si="152">ROUNDUP(D5531*$U$2,0)</f>
        <v>15</v>
      </c>
      <c r="H5531" s="55"/>
    </row>
    <row r="5532" spans="1:8" x14ac:dyDescent="0.25">
      <c r="A5532" s="39" t="s">
        <v>5096</v>
      </c>
      <c r="B5532" s="39"/>
      <c r="C5532" s="39" t="s">
        <v>5097</v>
      </c>
      <c r="D5532" s="55">
        <f>VLOOKUP(A5532,'Noridian DME 2023'!$B$4:$I$3360,6,FALSE)</f>
        <v>24.48</v>
      </c>
      <c r="E5532" s="55"/>
      <c r="F5532" s="39"/>
      <c r="G5532" s="55">
        <f t="shared" si="152"/>
        <v>37</v>
      </c>
      <c r="H5532" s="55"/>
    </row>
    <row r="5533" spans="1:8" x14ac:dyDescent="0.25">
      <c r="A5533" s="39" t="s">
        <v>5098</v>
      </c>
      <c r="B5533" s="39"/>
      <c r="C5533" s="39" t="s">
        <v>5099</v>
      </c>
      <c r="D5533" s="55">
        <f>VLOOKUP(A5533,'Noridian DME 2023'!$B$4:$I$3360,6,FALSE)</f>
        <v>23.77</v>
      </c>
      <c r="E5533" s="55"/>
      <c r="F5533" s="39"/>
      <c r="G5533" s="55">
        <f t="shared" si="152"/>
        <v>36</v>
      </c>
      <c r="H5533" s="55"/>
    </row>
    <row r="5534" spans="1:8" x14ac:dyDescent="0.25">
      <c r="A5534" s="39" t="s">
        <v>5100</v>
      </c>
      <c r="B5534" s="39"/>
      <c r="C5534" s="39" t="s">
        <v>5101</v>
      </c>
      <c r="D5534" s="55">
        <f>VLOOKUP(A5534,'Noridian DME 2023'!$B$4:$I$3360,6,FALSE)</f>
        <v>40.58</v>
      </c>
      <c r="E5534" s="55"/>
      <c r="F5534" s="39"/>
      <c r="G5534" s="55">
        <f t="shared" si="152"/>
        <v>61</v>
      </c>
      <c r="H5534" s="55"/>
    </row>
    <row r="5535" spans="1:8" x14ac:dyDescent="0.25">
      <c r="A5535" s="39" t="s">
        <v>5102</v>
      </c>
      <c r="B5535" s="39"/>
      <c r="C5535" s="39" t="s">
        <v>5103</v>
      </c>
      <c r="D5535" s="55">
        <f>VLOOKUP(A5535,'Noridian DME 2023'!$B$4:$I$3360,6,FALSE)</f>
        <v>11.89</v>
      </c>
      <c r="E5535" s="55"/>
      <c r="F5535" s="39"/>
      <c r="G5535" s="55">
        <f t="shared" si="152"/>
        <v>18</v>
      </c>
      <c r="H5535" s="55"/>
    </row>
    <row r="5536" spans="1:8" x14ac:dyDescent="0.25">
      <c r="A5536" s="39" t="s">
        <v>5104</v>
      </c>
      <c r="B5536" s="39"/>
      <c r="C5536" s="39" t="s">
        <v>5105</v>
      </c>
      <c r="D5536" s="55">
        <f>VLOOKUP(A5536,'Noridian DME 2023'!$B$4:$I$3360,6,FALSE)</f>
        <v>20.32</v>
      </c>
      <c r="E5536" s="55"/>
      <c r="F5536" s="39"/>
      <c r="G5536" s="55">
        <f t="shared" si="152"/>
        <v>31</v>
      </c>
      <c r="H5536" s="55"/>
    </row>
    <row r="5537" spans="1:8" x14ac:dyDescent="0.25">
      <c r="A5537" s="39" t="s">
        <v>5106</v>
      </c>
      <c r="B5537" s="39"/>
      <c r="C5537" s="39" t="s">
        <v>5107</v>
      </c>
      <c r="D5537" s="55">
        <f>VLOOKUP(A5537,'Noridian DME 2023'!$B$4:$I$3360,6,FALSE)</f>
        <v>13.8</v>
      </c>
      <c r="E5537" s="55"/>
      <c r="F5537" s="39"/>
      <c r="G5537" s="55">
        <f t="shared" si="152"/>
        <v>21</v>
      </c>
      <c r="H5537" s="55"/>
    </row>
    <row r="5538" spans="1:8" x14ac:dyDescent="0.25">
      <c r="A5538" s="39" t="s">
        <v>5108</v>
      </c>
      <c r="B5538" s="39"/>
      <c r="C5538" s="39" t="s">
        <v>5109</v>
      </c>
      <c r="D5538" s="55">
        <f>VLOOKUP(A5538,'Noridian DME 2023'!$B$4:$I$3360,6,FALSE)</f>
        <v>22.19</v>
      </c>
      <c r="E5538" s="55"/>
      <c r="F5538" s="39"/>
      <c r="G5538" s="55">
        <f t="shared" si="152"/>
        <v>34</v>
      </c>
      <c r="H5538" s="55"/>
    </row>
    <row r="5539" spans="1:8" x14ac:dyDescent="0.25">
      <c r="A5539" s="39" t="s">
        <v>5110</v>
      </c>
      <c r="B5539" s="39"/>
      <c r="C5539" s="39" t="s">
        <v>5111</v>
      </c>
      <c r="D5539" s="55">
        <f>VLOOKUP(A5539,'Noridian DME 2023'!$B$4:$I$3360,6,FALSE)</f>
        <v>6.87</v>
      </c>
      <c r="E5539" s="55"/>
      <c r="F5539" s="39"/>
      <c r="G5539" s="55">
        <f t="shared" si="152"/>
        <v>11</v>
      </c>
      <c r="H5539" s="55"/>
    </row>
    <row r="5540" spans="1:8" x14ac:dyDescent="0.25">
      <c r="A5540" s="39" t="s">
        <v>5112</v>
      </c>
      <c r="B5540" s="39"/>
      <c r="C5540" s="39" t="s">
        <v>5113</v>
      </c>
      <c r="D5540" s="55">
        <f>VLOOKUP(A5540,'Noridian DME 2023'!$B$4:$I$3360,6,FALSE)</f>
        <v>11.11</v>
      </c>
      <c r="E5540" s="55"/>
      <c r="F5540" s="39"/>
      <c r="G5540" s="55">
        <f t="shared" si="152"/>
        <v>17</v>
      </c>
      <c r="H5540" s="55"/>
    </row>
    <row r="5541" spans="1:8" x14ac:dyDescent="0.25">
      <c r="A5541" s="39" t="s">
        <v>5114</v>
      </c>
      <c r="B5541" s="39"/>
      <c r="C5541" s="39" t="s">
        <v>5115</v>
      </c>
      <c r="D5541" s="55">
        <f>VLOOKUP(A5541,'Noridian DME 2023'!$B$4:$I$3360,6,FALSE)</f>
        <v>2.5</v>
      </c>
      <c r="E5541" s="55"/>
      <c r="F5541" s="39"/>
      <c r="G5541" s="55">
        <f t="shared" si="152"/>
        <v>4</v>
      </c>
      <c r="H5541" s="55"/>
    </row>
    <row r="5542" spans="1:8" x14ac:dyDescent="0.25">
      <c r="A5542" t="s">
        <v>5116</v>
      </c>
      <c r="C5542" t="s">
        <v>5117</v>
      </c>
      <c r="D5542" s="56">
        <f>VLOOKUP(A5542,'Noridian DME 2023'!$B$4:$I$3360,6,FALSE)</f>
        <v>95.51</v>
      </c>
      <c r="G5542" s="56">
        <f>ROUNDUP(D5542*$V$2,0)</f>
        <v>144</v>
      </c>
    </row>
    <row r="5543" spans="1:8" x14ac:dyDescent="0.25">
      <c r="A5543" t="s">
        <v>5118</v>
      </c>
      <c r="C5543" t="s">
        <v>5119</v>
      </c>
      <c r="D5543" s="56">
        <f>VLOOKUP(A5543,'Noridian DME 2023'!$B$4:$I$3360,6,FALSE)</f>
        <v>59.67</v>
      </c>
      <c r="G5543" s="56">
        <f t="shared" ref="G5543:G5606" si="153">ROUNDUP(D5543*$V$2,0)</f>
        <v>90</v>
      </c>
    </row>
    <row r="5544" spans="1:8" x14ac:dyDescent="0.25">
      <c r="A5544" t="s">
        <v>5120</v>
      </c>
      <c r="C5544" t="s">
        <v>5121</v>
      </c>
      <c r="D5544" s="56">
        <f>VLOOKUP(A5544,'Noridian DME 2023'!$B$4:$I$3360,6,FALSE)</f>
        <v>62.87</v>
      </c>
      <c r="G5544" s="56">
        <f t="shared" si="153"/>
        <v>95</v>
      </c>
    </row>
    <row r="5545" spans="1:8" x14ac:dyDescent="0.25">
      <c r="A5545" t="s">
        <v>5122</v>
      </c>
      <c r="C5545" t="s">
        <v>5123</v>
      </c>
      <c r="D5545" s="56">
        <f>VLOOKUP(A5545,'Noridian DME 2023'!$B$4:$I$3360,6,FALSE)</f>
        <v>88.44</v>
      </c>
      <c r="G5545" s="56">
        <f t="shared" si="153"/>
        <v>133</v>
      </c>
    </row>
    <row r="5546" spans="1:8" x14ac:dyDescent="0.25">
      <c r="A5546" t="s">
        <v>5124</v>
      </c>
      <c r="C5546" t="s">
        <v>5125</v>
      </c>
      <c r="D5546" s="56">
        <f>VLOOKUP(A5546,'Noridian DME 2023'!$B$4:$I$3360,6,FALSE)</f>
        <v>51.81</v>
      </c>
      <c r="G5546" s="56">
        <f t="shared" si="153"/>
        <v>78</v>
      </c>
    </row>
    <row r="5547" spans="1:8" x14ac:dyDescent="0.25">
      <c r="A5547" t="s">
        <v>5126</v>
      </c>
      <c r="C5547" t="s">
        <v>5127</v>
      </c>
      <c r="D5547" s="56">
        <f>VLOOKUP(A5547,'Noridian DME 2023'!$B$4:$I$3360,6,FALSE)</f>
        <v>57.38</v>
      </c>
      <c r="G5547" s="56">
        <f t="shared" si="153"/>
        <v>87</v>
      </c>
    </row>
    <row r="5548" spans="1:8" x14ac:dyDescent="0.25">
      <c r="A5548" t="s">
        <v>5128</v>
      </c>
      <c r="C5548" t="s">
        <v>5129</v>
      </c>
      <c r="D5548" s="56">
        <f>VLOOKUP(A5548,'Noridian DME 2023'!$B$4:$I$3360,6,FALSE)</f>
        <v>62.47</v>
      </c>
      <c r="G5548" s="56">
        <f t="shared" si="153"/>
        <v>94</v>
      </c>
    </row>
    <row r="5549" spans="1:8" x14ac:dyDescent="0.25">
      <c r="A5549" t="s">
        <v>5130</v>
      </c>
      <c r="C5549" t="s">
        <v>5131</v>
      </c>
      <c r="D5549" s="56">
        <f>VLOOKUP(A5549,'Noridian DME 2023'!$B$4:$I$3360,6,FALSE)</f>
        <v>69.319999999999993</v>
      </c>
      <c r="G5549" s="56">
        <f t="shared" si="153"/>
        <v>104</v>
      </c>
    </row>
    <row r="5550" spans="1:8" x14ac:dyDescent="0.25">
      <c r="A5550" t="s">
        <v>5132</v>
      </c>
      <c r="C5550" t="s">
        <v>5133</v>
      </c>
      <c r="D5550" s="56">
        <f>VLOOKUP(A5550,'Noridian DME 2023'!$B$4:$I$3360,6,FALSE)</f>
        <v>65.92</v>
      </c>
      <c r="G5550" s="56">
        <f t="shared" si="153"/>
        <v>99</v>
      </c>
    </row>
    <row r="5551" spans="1:8" x14ac:dyDescent="0.25">
      <c r="A5551" t="s">
        <v>5134</v>
      </c>
      <c r="C5551" t="s">
        <v>5135</v>
      </c>
      <c r="D5551" s="56">
        <f>VLOOKUP(A5551,'Noridian DME 2023'!$B$4:$I$3360,6,FALSE)</f>
        <v>68.260000000000005</v>
      </c>
      <c r="G5551" s="56">
        <f t="shared" si="153"/>
        <v>103</v>
      </c>
    </row>
    <row r="5552" spans="1:8" x14ac:dyDescent="0.25">
      <c r="A5552" t="s">
        <v>5136</v>
      </c>
      <c r="C5552" t="s">
        <v>5137</v>
      </c>
      <c r="D5552" s="56">
        <f>VLOOKUP(A5552,'Noridian DME 2023'!$B$4:$I$3360,6,FALSE)</f>
        <v>75.52</v>
      </c>
      <c r="G5552" s="56">
        <f t="shared" si="153"/>
        <v>114</v>
      </c>
    </row>
    <row r="5553" spans="1:7" x14ac:dyDescent="0.25">
      <c r="A5553" t="s">
        <v>5138</v>
      </c>
      <c r="C5553" t="s">
        <v>5139</v>
      </c>
      <c r="D5553" s="56">
        <f>VLOOKUP(A5553,'Noridian DME 2023'!$B$4:$I$3360,6,FALSE)</f>
        <v>74.52</v>
      </c>
      <c r="G5553" s="56">
        <f t="shared" si="153"/>
        <v>112</v>
      </c>
    </row>
    <row r="5554" spans="1:7" x14ac:dyDescent="0.25">
      <c r="A5554" t="s">
        <v>5140</v>
      </c>
      <c r="C5554" t="s">
        <v>5141</v>
      </c>
      <c r="D5554" s="56">
        <f>VLOOKUP(A5554,'Noridian DME 2023'!$B$4:$I$3360,6,FALSE)</f>
        <v>77.680000000000007</v>
      </c>
      <c r="G5554" s="56">
        <f t="shared" si="153"/>
        <v>117</v>
      </c>
    </row>
    <row r="5555" spans="1:7" x14ac:dyDescent="0.25">
      <c r="A5555" t="s">
        <v>5142</v>
      </c>
      <c r="C5555" t="s">
        <v>5143</v>
      </c>
      <c r="D5555" s="56">
        <f>VLOOKUP(A5555,'Noridian DME 2023'!$B$4:$I$3360,6,FALSE)</f>
        <v>84.81</v>
      </c>
      <c r="G5555" s="56">
        <f t="shared" si="153"/>
        <v>128</v>
      </c>
    </row>
    <row r="5556" spans="1:7" x14ac:dyDescent="0.25">
      <c r="A5556" t="s">
        <v>5144</v>
      </c>
      <c r="C5556" t="s">
        <v>5145</v>
      </c>
      <c r="D5556" s="56">
        <f>VLOOKUP(A5556,'Noridian DME 2023'!$B$4:$I$3360,6,FALSE)</f>
        <v>95.57</v>
      </c>
      <c r="G5556" s="56">
        <f t="shared" si="153"/>
        <v>144</v>
      </c>
    </row>
    <row r="5557" spans="1:7" x14ac:dyDescent="0.25">
      <c r="A5557" t="s">
        <v>5146</v>
      </c>
      <c r="C5557" t="s">
        <v>5147</v>
      </c>
      <c r="D5557" s="56">
        <f>VLOOKUP(A5557,'Noridian DME 2023'!$B$4:$I$3360,6,FALSE)</f>
        <v>103.53</v>
      </c>
      <c r="G5557" s="56">
        <f t="shared" si="153"/>
        <v>156</v>
      </c>
    </row>
    <row r="5558" spans="1:7" x14ac:dyDescent="0.25">
      <c r="A5558" t="s">
        <v>5148</v>
      </c>
      <c r="C5558" t="s">
        <v>5149</v>
      </c>
      <c r="D5558" s="56">
        <f>VLOOKUP(A5558,'Noridian DME 2023'!$B$4:$I$3360,6,FALSE)</f>
        <v>112.67</v>
      </c>
      <c r="G5558" s="56">
        <f t="shared" si="153"/>
        <v>170</v>
      </c>
    </row>
    <row r="5559" spans="1:7" x14ac:dyDescent="0.25">
      <c r="A5559" t="s">
        <v>5150</v>
      </c>
      <c r="C5559" t="s">
        <v>5151</v>
      </c>
      <c r="D5559" s="56">
        <f>VLOOKUP(A5559,'Noridian DME 2023'!$B$4:$I$3360,6,FALSE)</f>
        <v>111.7</v>
      </c>
      <c r="G5559" s="56">
        <f t="shared" si="153"/>
        <v>168</v>
      </c>
    </row>
    <row r="5560" spans="1:7" x14ac:dyDescent="0.25">
      <c r="A5560" t="s">
        <v>5152</v>
      </c>
      <c r="C5560" t="s">
        <v>5153</v>
      </c>
      <c r="D5560" s="56">
        <f>VLOOKUP(A5560,'Noridian DME 2023'!$B$4:$I$3360,6,FALSE)</f>
        <v>115.32</v>
      </c>
      <c r="G5560" s="56">
        <f t="shared" si="153"/>
        <v>173</v>
      </c>
    </row>
    <row r="5561" spans="1:7" x14ac:dyDescent="0.25">
      <c r="A5561" t="s">
        <v>5154</v>
      </c>
      <c r="C5561" t="s">
        <v>5155</v>
      </c>
      <c r="D5561" s="56">
        <f>VLOOKUP(A5561,'Noridian DME 2023'!$B$4:$I$3360,6,FALSE)</f>
        <v>78.099999999999994</v>
      </c>
      <c r="G5561" s="56">
        <f t="shared" si="153"/>
        <v>118</v>
      </c>
    </row>
    <row r="5562" spans="1:7" x14ac:dyDescent="0.25">
      <c r="A5562" t="s">
        <v>5156</v>
      </c>
      <c r="C5562" t="s">
        <v>5157</v>
      </c>
      <c r="D5562" s="56">
        <f>VLOOKUP(A5562,'Noridian DME 2023'!$B$4:$I$3360,6,FALSE)</f>
        <v>85.11</v>
      </c>
      <c r="G5562" s="56">
        <f t="shared" si="153"/>
        <v>128</v>
      </c>
    </row>
    <row r="5563" spans="1:7" x14ac:dyDescent="0.25">
      <c r="A5563" t="s">
        <v>5158</v>
      </c>
      <c r="C5563" t="s">
        <v>5159</v>
      </c>
      <c r="D5563" s="56">
        <f>VLOOKUP(A5563,'Noridian DME 2023'!$B$4:$I$3360,6,FALSE)</f>
        <v>100.16</v>
      </c>
      <c r="G5563" s="56">
        <f t="shared" si="153"/>
        <v>151</v>
      </c>
    </row>
    <row r="5564" spans="1:7" x14ac:dyDescent="0.25">
      <c r="A5564" t="s">
        <v>5160</v>
      </c>
      <c r="C5564" t="s">
        <v>5161</v>
      </c>
      <c r="D5564" s="56">
        <f>VLOOKUP(A5564,'Noridian DME 2023'!$B$4:$I$3360,6,FALSE)</f>
        <v>78.790000000000006</v>
      </c>
      <c r="G5564" s="56">
        <f t="shared" si="153"/>
        <v>119</v>
      </c>
    </row>
    <row r="5565" spans="1:7" x14ac:dyDescent="0.25">
      <c r="A5565" t="s">
        <v>5162</v>
      </c>
      <c r="C5565" t="s">
        <v>5163</v>
      </c>
      <c r="D5565" s="56">
        <f>VLOOKUP(A5565,'Noridian DME 2023'!$B$4:$I$3360,6,FALSE)</f>
        <v>82.36</v>
      </c>
      <c r="G5565" s="56">
        <f t="shared" si="153"/>
        <v>124</v>
      </c>
    </row>
    <row r="5566" spans="1:7" x14ac:dyDescent="0.25">
      <c r="A5566" t="s">
        <v>5164</v>
      </c>
      <c r="C5566" t="s">
        <v>5165</v>
      </c>
      <c r="D5566" s="56">
        <f>VLOOKUP(A5566,'Noridian DME 2023'!$B$4:$I$3360,6,FALSE)</f>
        <v>89.05</v>
      </c>
      <c r="G5566" s="56">
        <f t="shared" si="153"/>
        <v>134</v>
      </c>
    </row>
    <row r="5567" spans="1:7" x14ac:dyDescent="0.25">
      <c r="A5567" t="s">
        <v>5166</v>
      </c>
      <c r="C5567" t="s">
        <v>5167</v>
      </c>
      <c r="D5567" s="56">
        <f>VLOOKUP(A5567,'Noridian DME 2023'!$B$4:$I$3360,6,FALSE)</f>
        <v>95.67</v>
      </c>
      <c r="G5567" s="56">
        <f t="shared" si="153"/>
        <v>144</v>
      </c>
    </row>
    <row r="5568" spans="1:7" x14ac:dyDescent="0.25">
      <c r="A5568" t="s">
        <v>5168</v>
      </c>
      <c r="C5568" t="s">
        <v>5169</v>
      </c>
      <c r="D5568" s="56">
        <f>VLOOKUP(A5568,'Noridian DME 2023'!$B$4:$I$3360,6,FALSE)</f>
        <v>87.04</v>
      </c>
      <c r="G5568" s="56">
        <f t="shared" si="153"/>
        <v>131</v>
      </c>
    </row>
    <row r="5569" spans="1:7" x14ac:dyDescent="0.25">
      <c r="A5569" t="s">
        <v>5170</v>
      </c>
      <c r="C5569" t="s">
        <v>5171</v>
      </c>
      <c r="D5569" s="56">
        <f>VLOOKUP(A5569,'Noridian DME 2023'!$B$4:$I$3360,6,FALSE)</f>
        <v>91.35</v>
      </c>
      <c r="G5569" s="56">
        <f t="shared" si="153"/>
        <v>138</v>
      </c>
    </row>
    <row r="5570" spans="1:7" x14ac:dyDescent="0.25">
      <c r="A5570" t="s">
        <v>5172</v>
      </c>
      <c r="C5570" t="s">
        <v>5173</v>
      </c>
      <c r="D5570" s="56">
        <f>VLOOKUP(A5570,'Noridian DME 2023'!$B$4:$I$3360,6,FALSE)</f>
        <v>98.35</v>
      </c>
      <c r="G5570" s="56">
        <f t="shared" si="153"/>
        <v>148</v>
      </c>
    </row>
    <row r="5571" spans="1:7" x14ac:dyDescent="0.25">
      <c r="A5571" t="s">
        <v>5174</v>
      </c>
      <c r="C5571" t="s">
        <v>5175</v>
      </c>
      <c r="D5571" s="56">
        <f>VLOOKUP(A5571,'Noridian DME 2023'!$B$4:$I$3360,6,FALSE)</f>
        <v>108.48</v>
      </c>
      <c r="G5571" s="56">
        <f t="shared" si="153"/>
        <v>163</v>
      </c>
    </row>
    <row r="5572" spans="1:7" x14ac:dyDescent="0.25">
      <c r="A5572" t="s">
        <v>5176</v>
      </c>
      <c r="C5572" t="s">
        <v>5177</v>
      </c>
      <c r="D5572" s="56">
        <f>VLOOKUP(A5572,'Noridian DME 2023'!$B$4:$I$3360,6,FALSE)</f>
        <v>112.49</v>
      </c>
      <c r="G5572" s="56">
        <f t="shared" si="153"/>
        <v>169</v>
      </c>
    </row>
    <row r="5573" spans="1:7" x14ac:dyDescent="0.25">
      <c r="A5573" t="s">
        <v>5178</v>
      </c>
      <c r="C5573" t="s">
        <v>5179</v>
      </c>
      <c r="D5573" s="56">
        <f>VLOOKUP(A5573,'Noridian DME 2023'!$B$4:$I$3360,6,FALSE)</f>
        <v>116.16</v>
      </c>
      <c r="G5573" s="56">
        <f t="shared" si="153"/>
        <v>175</v>
      </c>
    </row>
    <row r="5574" spans="1:7" x14ac:dyDescent="0.25">
      <c r="A5574" t="s">
        <v>5180</v>
      </c>
      <c r="C5574" t="s">
        <v>5181</v>
      </c>
      <c r="D5574" s="56">
        <f>VLOOKUP(A5574,'Noridian DME 2023'!$B$4:$I$3360,6,FALSE)</f>
        <v>117.34</v>
      </c>
      <c r="G5574" s="56">
        <f t="shared" si="153"/>
        <v>177</v>
      </c>
    </row>
    <row r="5575" spans="1:7" x14ac:dyDescent="0.25">
      <c r="A5575" t="s">
        <v>5182</v>
      </c>
      <c r="C5575" t="s">
        <v>5183</v>
      </c>
      <c r="D5575" s="56">
        <f>VLOOKUP(A5575,'Noridian DME 2023'!$B$4:$I$3360,6,FALSE)</f>
        <v>127.55</v>
      </c>
      <c r="G5575" s="56">
        <f t="shared" si="153"/>
        <v>192</v>
      </c>
    </row>
    <row r="5576" spans="1:7" x14ac:dyDescent="0.25">
      <c r="A5576" t="s">
        <v>5184</v>
      </c>
      <c r="C5576" t="s">
        <v>5149</v>
      </c>
      <c r="D5576" s="56">
        <f>VLOOKUP(A5576,'Noridian DME 2023'!$B$4:$I$3360,6,FALSE)</f>
        <v>129.47999999999999</v>
      </c>
      <c r="G5576" s="56">
        <f t="shared" si="153"/>
        <v>195</v>
      </c>
    </row>
    <row r="5577" spans="1:7" x14ac:dyDescent="0.25">
      <c r="A5577" t="s">
        <v>5185</v>
      </c>
      <c r="C5577" t="s">
        <v>5186</v>
      </c>
      <c r="D5577" s="56">
        <f>VLOOKUP(A5577,'Noridian DME 2023'!$B$4:$I$3360,6,FALSE)</f>
        <v>154.07</v>
      </c>
      <c r="G5577" s="56">
        <f t="shared" si="153"/>
        <v>232</v>
      </c>
    </row>
    <row r="5578" spans="1:7" x14ac:dyDescent="0.25">
      <c r="A5578" t="s">
        <v>5187</v>
      </c>
      <c r="C5578" t="s">
        <v>5188</v>
      </c>
      <c r="D5578" s="56">
        <f>VLOOKUP(A5578,'Noridian DME 2023'!$B$4:$I$3360,6,FALSE)</f>
        <v>67.819999999999993</v>
      </c>
      <c r="G5578" s="56">
        <f t="shared" si="153"/>
        <v>102</v>
      </c>
    </row>
    <row r="5579" spans="1:7" x14ac:dyDescent="0.25">
      <c r="A5579" t="s">
        <v>5189</v>
      </c>
      <c r="C5579" t="s">
        <v>5190</v>
      </c>
      <c r="D5579" s="56">
        <f>VLOOKUP(A5579,'Noridian DME 2023'!$B$4:$I$3360,6,FALSE)</f>
        <v>55</v>
      </c>
      <c r="G5579" s="56">
        <f t="shared" si="153"/>
        <v>83</v>
      </c>
    </row>
    <row r="5580" spans="1:7" x14ac:dyDescent="0.25">
      <c r="A5580" t="s">
        <v>5191</v>
      </c>
      <c r="C5580" t="s">
        <v>5192</v>
      </c>
      <c r="D5580" s="56">
        <f>VLOOKUP(A5580,'Noridian DME 2023'!$B$4:$I$3360,6,FALSE)</f>
        <v>134.54</v>
      </c>
      <c r="G5580" s="56">
        <f t="shared" si="153"/>
        <v>202</v>
      </c>
    </row>
    <row r="5581" spans="1:7" x14ac:dyDescent="0.25">
      <c r="A5581" t="s">
        <v>5193</v>
      </c>
      <c r="C5581" t="s">
        <v>5194</v>
      </c>
      <c r="D5581" s="56">
        <f>VLOOKUP(A5581,'Noridian DME 2023'!$B$4:$I$3360,6,FALSE)</f>
        <v>99.39</v>
      </c>
      <c r="G5581" s="56">
        <f t="shared" si="153"/>
        <v>150</v>
      </c>
    </row>
    <row r="5582" spans="1:7" x14ac:dyDescent="0.25">
      <c r="A5582" t="s">
        <v>5195</v>
      </c>
      <c r="C5582" t="s">
        <v>5196</v>
      </c>
      <c r="D5582" s="56">
        <f>VLOOKUP(A5582,'Noridian DME 2023'!$B$4:$I$3360,6,FALSE)</f>
        <v>117.18</v>
      </c>
      <c r="G5582" s="56">
        <f t="shared" si="153"/>
        <v>176</v>
      </c>
    </row>
    <row r="5583" spans="1:7" x14ac:dyDescent="0.25">
      <c r="A5583" t="s">
        <v>5197</v>
      </c>
      <c r="C5583" t="s">
        <v>5198</v>
      </c>
      <c r="D5583" s="56">
        <f>VLOOKUP(A5583,'Noridian DME 2023'!$B$4:$I$3360,6,FALSE)</f>
        <v>124.91</v>
      </c>
      <c r="G5583" s="56">
        <f t="shared" si="153"/>
        <v>188</v>
      </c>
    </row>
    <row r="5584" spans="1:7" x14ac:dyDescent="0.25">
      <c r="A5584" t="s">
        <v>5199</v>
      </c>
      <c r="C5584" t="s">
        <v>5200</v>
      </c>
      <c r="D5584" s="56">
        <f>VLOOKUP(A5584,'Noridian DME 2023'!$B$4:$I$3360,6,FALSE)</f>
        <v>97.82</v>
      </c>
      <c r="G5584" s="56">
        <f t="shared" si="153"/>
        <v>147</v>
      </c>
    </row>
    <row r="5585" spans="1:7" x14ac:dyDescent="0.25">
      <c r="A5585" t="s">
        <v>5201</v>
      </c>
      <c r="C5585" t="s">
        <v>5202</v>
      </c>
      <c r="D5585" s="56">
        <f>VLOOKUP(A5585,'Noridian DME 2023'!$B$4:$I$3360,6,FALSE)</f>
        <v>102.35</v>
      </c>
      <c r="G5585" s="56">
        <f t="shared" si="153"/>
        <v>154</v>
      </c>
    </row>
    <row r="5586" spans="1:7" x14ac:dyDescent="0.25">
      <c r="A5586" t="s">
        <v>5203</v>
      </c>
      <c r="C5586" t="s">
        <v>5204</v>
      </c>
      <c r="D5586" s="56">
        <f>VLOOKUP(A5586,'Noridian DME 2023'!$B$4:$I$3360,6,FALSE)</f>
        <v>118.6</v>
      </c>
      <c r="G5586" s="56">
        <f t="shared" si="153"/>
        <v>178</v>
      </c>
    </row>
    <row r="5587" spans="1:7" x14ac:dyDescent="0.25">
      <c r="A5587" t="s">
        <v>5205</v>
      </c>
      <c r="C5587" t="s">
        <v>5206</v>
      </c>
      <c r="D5587" s="56">
        <f>VLOOKUP(A5587,'Noridian DME 2023'!$B$4:$I$3360,6,FALSE)</f>
        <v>122.11</v>
      </c>
      <c r="G5587" s="56">
        <f t="shared" si="153"/>
        <v>184</v>
      </c>
    </row>
    <row r="5588" spans="1:7" x14ac:dyDescent="0.25">
      <c r="A5588" t="s">
        <v>5207</v>
      </c>
      <c r="C5588" t="s">
        <v>5208</v>
      </c>
      <c r="D5588" s="56">
        <f>VLOOKUP(A5588,'Noridian DME 2023'!$B$4:$I$3360,6,FALSE)</f>
        <v>115.61</v>
      </c>
      <c r="G5588" s="56">
        <f t="shared" si="153"/>
        <v>174</v>
      </c>
    </row>
    <row r="5589" spans="1:7" x14ac:dyDescent="0.25">
      <c r="A5589" t="s">
        <v>5209</v>
      </c>
      <c r="C5589" t="s">
        <v>5210</v>
      </c>
      <c r="D5589" s="56">
        <f>VLOOKUP(A5589,'Noridian DME 2023'!$B$4:$I$3360,6,FALSE)</f>
        <v>121.15</v>
      </c>
      <c r="G5589" s="56">
        <f t="shared" si="153"/>
        <v>182</v>
      </c>
    </row>
    <row r="5590" spans="1:7" x14ac:dyDescent="0.25">
      <c r="A5590" t="s">
        <v>5211</v>
      </c>
      <c r="C5590" t="s">
        <v>5212</v>
      </c>
      <c r="D5590" s="56">
        <f>VLOOKUP(A5590,'Noridian DME 2023'!$B$4:$I$3360,6,FALSE)</f>
        <v>132</v>
      </c>
      <c r="G5590" s="56">
        <f t="shared" si="153"/>
        <v>198</v>
      </c>
    </row>
    <row r="5591" spans="1:7" x14ac:dyDescent="0.25">
      <c r="A5591" t="s">
        <v>5213</v>
      </c>
      <c r="C5591" t="s">
        <v>5214</v>
      </c>
      <c r="D5591" s="56">
        <f>VLOOKUP(A5591,'Noridian DME 2023'!$B$4:$I$3360,6,FALSE)</f>
        <v>130.43</v>
      </c>
      <c r="G5591" s="56">
        <f t="shared" si="153"/>
        <v>196</v>
      </c>
    </row>
    <row r="5592" spans="1:7" x14ac:dyDescent="0.25">
      <c r="A5592" t="s">
        <v>5215</v>
      </c>
      <c r="C5592" t="s">
        <v>5216</v>
      </c>
      <c r="D5592" s="56">
        <f>VLOOKUP(A5592,'Noridian DME 2023'!$B$4:$I$3360,6,FALSE)</f>
        <v>135.71</v>
      </c>
      <c r="G5592" s="56">
        <f t="shared" si="153"/>
        <v>204</v>
      </c>
    </row>
    <row r="5593" spans="1:7" x14ac:dyDescent="0.25">
      <c r="A5593" t="s">
        <v>5217</v>
      </c>
      <c r="C5593" t="s">
        <v>5218</v>
      </c>
      <c r="D5593" s="56">
        <f>VLOOKUP(A5593,'Noridian DME 2023'!$B$4:$I$3360,6,FALSE)</f>
        <v>136.49</v>
      </c>
      <c r="G5593" s="56">
        <f t="shared" si="153"/>
        <v>205</v>
      </c>
    </row>
    <row r="5594" spans="1:7" x14ac:dyDescent="0.25">
      <c r="A5594" t="s">
        <v>5219</v>
      </c>
      <c r="C5594" t="s">
        <v>5220</v>
      </c>
      <c r="D5594" s="56">
        <f>VLOOKUP(A5594,'Noridian DME 2023'!$B$4:$I$3360,6,FALSE)</f>
        <v>152.44</v>
      </c>
      <c r="G5594" s="56">
        <f t="shared" si="153"/>
        <v>229</v>
      </c>
    </row>
    <row r="5595" spans="1:7" x14ac:dyDescent="0.25">
      <c r="A5595" t="s">
        <v>5221</v>
      </c>
      <c r="C5595" t="s">
        <v>5222</v>
      </c>
      <c r="D5595" s="56">
        <f>VLOOKUP(A5595,'Noridian DME 2023'!$B$4:$I$3360,6,FALSE)</f>
        <v>163.71</v>
      </c>
      <c r="G5595" s="56">
        <f t="shared" si="153"/>
        <v>246</v>
      </c>
    </row>
    <row r="5596" spans="1:7" x14ac:dyDescent="0.25">
      <c r="A5596" t="s">
        <v>5223</v>
      </c>
      <c r="C5596" t="s">
        <v>5224</v>
      </c>
      <c r="D5596" s="56">
        <f>VLOOKUP(A5596,'Noridian DME 2023'!$B$4:$I$3360,6,FALSE)</f>
        <v>181.75</v>
      </c>
      <c r="G5596" s="56">
        <f t="shared" si="153"/>
        <v>273</v>
      </c>
    </row>
    <row r="5597" spans="1:7" x14ac:dyDescent="0.25">
      <c r="A5597" t="s">
        <v>5225</v>
      </c>
      <c r="C5597" t="s">
        <v>5226</v>
      </c>
      <c r="D5597" s="56">
        <f>VLOOKUP(A5597,'Noridian DME 2023'!$B$4:$I$3360,6,FALSE)</f>
        <v>223.44</v>
      </c>
      <c r="G5597" s="56">
        <f t="shared" si="153"/>
        <v>336</v>
      </c>
    </row>
    <row r="5598" spans="1:7" x14ac:dyDescent="0.25">
      <c r="A5598" t="s">
        <v>5227</v>
      </c>
      <c r="C5598" t="s">
        <v>5228</v>
      </c>
      <c r="D5598" s="56">
        <f>VLOOKUP(A5598,'Noridian DME 2023'!$B$4:$I$3360,6,FALSE)</f>
        <v>75.650000000000006</v>
      </c>
      <c r="G5598" s="56">
        <f t="shared" si="153"/>
        <v>114</v>
      </c>
    </row>
    <row r="5599" spans="1:7" x14ac:dyDescent="0.25">
      <c r="A5599" t="s">
        <v>5229</v>
      </c>
      <c r="C5599" t="s">
        <v>5230</v>
      </c>
      <c r="D5599" s="56">
        <f>VLOOKUP(A5599,'Noridian DME 2023'!$B$4:$I$3360,6,FALSE)</f>
        <v>79.8</v>
      </c>
      <c r="G5599" s="56">
        <f t="shared" si="153"/>
        <v>120</v>
      </c>
    </row>
    <row r="5600" spans="1:7" x14ac:dyDescent="0.25">
      <c r="A5600" t="s">
        <v>5231</v>
      </c>
      <c r="C5600" t="s">
        <v>5232</v>
      </c>
      <c r="D5600" s="56">
        <f>VLOOKUP(A5600,'Noridian DME 2023'!$B$4:$I$3360,6,FALSE)</f>
        <v>179.15</v>
      </c>
      <c r="G5600" s="56">
        <f t="shared" si="153"/>
        <v>269</v>
      </c>
    </row>
    <row r="5601" spans="1:7" x14ac:dyDescent="0.25">
      <c r="A5601" t="s">
        <v>5233</v>
      </c>
      <c r="C5601" t="s">
        <v>5234</v>
      </c>
      <c r="D5601" s="56">
        <f>VLOOKUP(A5601,'Noridian DME 2023'!$B$4:$I$3360,6,FALSE)</f>
        <v>136.58000000000001</v>
      </c>
      <c r="G5601" s="56">
        <f>ROUNDUP(D5601*$V$2,0)</f>
        <v>205</v>
      </c>
    </row>
    <row r="5602" spans="1:7" x14ac:dyDescent="0.25">
      <c r="A5602" t="s">
        <v>5235</v>
      </c>
      <c r="C5602" t="s">
        <v>5236</v>
      </c>
      <c r="D5602" s="56">
        <f>VLOOKUP(A5602,'Noridian DME 2023'!$B$4:$I$3360,6,FALSE)</f>
        <v>164.6</v>
      </c>
      <c r="G5602" s="56">
        <f t="shared" si="153"/>
        <v>247</v>
      </c>
    </row>
    <row r="5603" spans="1:7" x14ac:dyDescent="0.25">
      <c r="A5603" t="s">
        <v>5237</v>
      </c>
      <c r="C5603" t="s">
        <v>5238</v>
      </c>
      <c r="D5603" s="56">
        <f>VLOOKUP(A5603,'Noridian DME 2023'!$B$4:$I$3360,6,FALSE)</f>
        <v>123.8</v>
      </c>
      <c r="G5603" s="56">
        <f t="shared" si="153"/>
        <v>186</v>
      </c>
    </row>
    <row r="5604" spans="1:7" x14ac:dyDescent="0.25">
      <c r="A5604" t="s">
        <v>5239</v>
      </c>
      <c r="C5604" t="s">
        <v>5240</v>
      </c>
      <c r="D5604" s="56">
        <f>VLOOKUP(A5604,'Noridian DME 2023'!$B$4:$I$3360,6,FALSE)</f>
        <v>188.58</v>
      </c>
      <c r="G5604" s="56">
        <f t="shared" si="153"/>
        <v>283</v>
      </c>
    </row>
    <row r="5605" spans="1:7" x14ac:dyDescent="0.25">
      <c r="A5605" t="s">
        <v>5241</v>
      </c>
      <c r="C5605" t="s">
        <v>5242</v>
      </c>
      <c r="D5605" s="56">
        <f>VLOOKUP(A5605,'Noridian DME 2023'!$B$4:$I$3360,6,FALSE)</f>
        <v>232.32</v>
      </c>
      <c r="G5605" s="56">
        <f t="shared" si="153"/>
        <v>349</v>
      </c>
    </row>
    <row r="5606" spans="1:7" x14ac:dyDescent="0.25">
      <c r="A5606" t="s">
        <v>5243</v>
      </c>
      <c r="C5606" t="s">
        <v>5244</v>
      </c>
      <c r="D5606" s="56">
        <f>VLOOKUP(A5606,'Noridian DME 2023'!$B$4:$I$3360,6,FALSE)</f>
        <v>213.97</v>
      </c>
      <c r="G5606" s="56">
        <f t="shared" si="153"/>
        <v>321</v>
      </c>
    </row>
    <row r="5607" spans="1:7" x14ac:dyDescent="0.25">
      <c r="A5607" t="s">
        <v>5245</v>
      </c>
      <c r="C5607" t="s">
        <v>5246</v>
      </c>
      <c r="D5607" s="56">
        <f>VLOOKUP(A5607,'Noridian DME 2023'!$B$4:$I$3360,6,FALSE)</f>
        <v>169.01</v>
      </c>
      <c r="G5607" s="56">
        <f t="shared" ref="G5607:G5642" si="154">ROUNDUP(D5607*$V$2,0)</f>
        <v>254</v>
      </c>
    </row>
    <row r="5608" spans="1:7" x14ac:dyDescent="0.25">
      <c r="A5608" t="s">
        <v>5247</v>
      </c>
      <c r="C5608" t="s">
        <v>5248</v>
      </c>
      <c r="D5608" s="56">
        <f>VLOOKUP(A5608,'Noridian DME 2023'!$B$4:$I$3360,6,FALSE)</f>
        <v>242.83</v>
      </c>
      <c r="G5608" s="56">
        <f t="shared" si="154"/>
        <v>365</v>
      </c>
    </row>
    <row r="5609" spans="1:7" x14ac:dyDescent="0.25">
      <c r="A5609" t="s">
        <v>5249</v>
      </c>
      <c r="C5609" t="s">
        <v>5250</v>
      </c>
      <c r="D5609" s="56">
        <f>VLOOKUP(A5609,'Noridian DME 2023'!$B$4:$I$3360,6,FALSE)</f>
        <v>286.93</v>
      </c>
      <c r="G5609" s="56">
        <f t="shared" si="154"/>
        <v>431</v>
      </c>
    </row>
    <row r="5610" spans="1:7" x14ac:dyDescent="0.25">
      <c r="A5610" t="s">
        <v>5251</v>
      </c>
      <c r="C5610" t="s">
        <v>5252</v>
      </c>
      <c r="D5610" s="56">
        <f>VLOOKUP(A5610,'Noridian DME 2023'!$B$4:$I$3360,6,FALSE)</f>
        <v>240.9</v>
      </c>
      <c r="G5610" s="56">
        <f t="shared" si="154"/>
        <v>362</v>
      </c>
    </row>
    <row r="5611" spans="1:7" x14ac:dyDescent="0.25">
      <c r="A5611" t="s">
        <v>5253</v>
      </c>
      <c r="C5611" t="s">
        <v>5254</v>
      </c>
      <c r="D5611" s="56">
        <f>VLOOKUP(A5611,'Noridian DME 2023'!$B$4:$I$3360,6,FALSE)</f>
        <v>158.85</v>
      </c>
      <c r="G5611" s="56">
        <f t="shared" si="154"/>
        <v>239</v>
      </c>
    </row>
    <row r="5612" spans="1:7" x14ac:dyDescent="0.25">
      <c r="A5612" t="s">
        <v>5255</v>
      </c>
      <c r="C5612" t="s">
        <v>5256</v>
      </c>
      <c r="D5612" s="56">
        <f>VLOOKUP(A5612,'Noridian DME 2023'!$B$4:$I$3360,6,FALSE)</f>
        <v>276.57</v>
      </c>
      <c r="G5612" s="56">
        <f t="shared" si="154"/>
        <v>415</v>
      </c>
    </row>
    <row r="5613" spans="1:7" x14ac:dyDescent="0.25">
      <c r="A5613" t="s">
        <v>5257</v>
      </c>
      <c r="C5613" t="s">
        <v>5258</v>
      </c>
      <c r="D5613" s="56">
        <f>VLOOKUP(A5613,'Noridian DME 2023'!$B$4:$I$3360,6,FALSE)</f>
        <v>269.14999999999998</v>
      </c>
      <c r="G5613" s="56">
        <f t="shared" si="154"/>
        <v>404</v>
      </c>
    </row>
    <row r="5614" spans="1:7" x14ac:dyDescent="0.25">
      <c r="A5614" t="s">
        <v>5259</v>
      </c>
      <c r="C5614" t="s">
        <v>5260</v>
      </c>
      <c r="D5614" s="56">
        <f>VLOOKUP(A5614,'Noridian DME 2023'!$B$4:$I$3360,6,FALSE)</f>
        <v>229.37</v>
      </c>
      <c r="G5614" s="56">
        <f t="shared" si="154"/>
        <v>345</v>
      </c>
    </row>
    <row r="5615" spans="1:7" x14ac:dyDescent="0.25">
      <c r="A5615" t="s">
        <v>5261</v>
      </c>
      <c r="C5615" t="s">
        <v>5262</v>
      </c>
      <c r="D5615" s="56">
        <f>VLOOKUP(A5615,'Noridian DME 2023'!$B$4:$I$3360,6,FALSE)</f>
        <v>339.73</v>
      </c>
      <c r="G5615" s="56">
        <f t="shared" si="154"/>
        <v>510</v>
      </c>
    </row>
    <row r="5616" spans="1:7" x14ac:dyDescent="0.25">
      <c r="A5616" t="s">
        <v>5263</v>
      </c>
      <c r="C5616" t="s">
        <v>5264</v>
      </c>
      <c r="D5616" s="56">
        <f>VLOOKUP(A5616,'Noridian DME 2023'!$B$4:$I$3360,6,FALSE)</f>
        <v>745.8</v>
      </c>
      <c r="G5616" s="56">
        <f t="shared" si="154"/>
        <v>1119</v>
      </c>
    </row>
    <row r="5617" spans="1:7" x14ac:dyDescent="0.25">
      <c r="A5617" t="s">
        <v>5265</v>
      </c>
      <c r="C5617" t="s">
        <v>5266</v>
      </c>
      <c r="D5617" s="56">
        <f>VLOOKUP(A5617,'Noridian DME 2023'!$B$4:$I$3360,6,FALSE)</f>
        <v>1367.29</v>
      </c>
      <c r="G5617" s="56">
        <f t="shared" si="154"/>
        <v>2051</v>
      </c>
    </row>
    <row r="5618" spans="1:7" x14ac:dyDescent="0.25">
      <c r="A5618" t="s">
        <v>5267</v>
      </c>
      <c r="C5618" t="s">
        <v>5268</v>
      </c>
      <c r="D5618" s="56">
        <f>VLOOKUP(A5618,'Noridian DME 2023'!$B$4:$I$3360,6,FALSE)</f>
        <v>92.73</v>
      </c>
      <c r="G5618" s="56">
        <f t="shared" si="154"/>
        <v>140</v>
      </c>
    </row>
    <row r="5619" spans="1:7" x14ac:dyDescent="0.25">
      <c r="A5619" t="s">
        <v>5269</v>
      </c>
      <c r="C5619" t="s">
        <v>5270</v>
      </c>
      <c r="D5619" s="56">
        <f>VLOOKUP(A5619,'Noridian DME 2023'!$B$4:$I$3360,6,FALSE)</f>
        <v>563.77</v>
      </c>
      <c r="G5619" s="56">
        <f t="shared" si="154"/>
        <v>846</v>
      </c>
    </row>
    <row r="5620" spans="1:7" x14ac:dyDescent="0.25">
      <c r="A5620" t="s">
        <v>5271</v>
      </c>
      <c r="C5620" t="s">
        <v>5272</v>
      </c>
      <c r="D5620" s="56">
        <f>VLOOKUP(A5620,'Noridian DME 2023'!$B$4:$I$3360,6,FALSE)</f>
        <v>303.89999999999998</v>
      </c>
      <c r="G5620" s="56">
        <f t="shared" si="154"/>
        <v>456</v>
      </c>
    </row>
    <row r="5621" spans="1:7" x14ac:dyDescent="0.25">
      <c r="A5621" t="s">
        <v>5273</v>
      </c>
      <c r="C5621" t="s">
        <v>5274</v>
      </c>
      <c r="D5621" s="56">
        <f>VLOOKUP(A5621,'Noridian DME 2023'!$B$4:$I$3360,6,FALSE)</f>
        <v>1962.71</v>
      </c>
      <c r="G5621" s="56">
        <f t="shared" si="154"/>
        <v>2945</v>
      </c>
    </row>
    <row r="5622" spans="1:7" x14ac:dyDescent="0.25">
      <c r="A5622" t="s">
        <v>5275</v>
      </c>
      <c r="C5622" t="s">
        <v>5276</v>
      </c>
      <c r="D5622" s="56">
        <f>VLOOKUP(A5622,'Noridian DME 2023'!$B$4:$I$3360,6,FALSE)</f>
        <v>463.43</v>
      </c>
      <c r="G5622" s="56">
        <f t="shared" si="154"/>
        <v>696</v>
      </c>
    </row>
    <row r="5623" spans="1:7" x14ac:dyDescent="0.25">
      <c r="A5623" t="s">
        <v>5277</v>
      </c>
      <c r="C5623" t="s">
        <v>5278</v>
      </c>
      <c r="D5623" s="56">
        <f>VLOOKUP(A5623,'Noridian DME 2023'!$B$4:$I$3360,6,FALSE)</f>
        <v>135.97999999999999</v>
      </c>
      <c r="G5623" s="56">
        <f t="shared" si="154"/>
        <v>204</v>
      </c>
    </row>
    <row r="5624" spans="1:7" x14ac:dyDescent="0.25">
      <c r="A5624" t="s">
        <v>5279</v>
      </c>
      <c r="C5624" t="s">
        <v>5280</v>
      </c>
      <c r="D5624" s="56">
        <f>VLOOKUP(A5624,'Noridian DME 2023'!$B$4:$I$3360,6,FALSE)</f>
        <v>135.97999999999999</v>
      </c>
      <c r="G5624" s="56">
        <f t="shared" si="154"/>
        <v>204</v>
      </c>
    </row>
    <row r="5625" spans="1:7" x14ac:dyDescent="0.25">
      <c r="A5625" t="s">
        <v>5281</v>
      </c>
      <c r="C5625" t="s">
        <v>5282</v>
      </c>
      <c r="D5625" s="56">
        <f>VLOOKUP(A5625,'Noridian DME 2023'!$B$4:$I$3360,6,FALSE)</f>
        <v>135.97999999999999</v>
      </c>
      <c r="G5625" s="56">
        <f t="shared" si="154"/>
        <v>204</v>
      </c>
    </row>
    <row r="5626" spans="1:7" x14ac:dyDescent="0.25">
      <c r="A5626" t="s">
        <v>5283</v>
      </c>
      <c r="C5626" t="s">
        <v>5284</v>
      </c>
      <c r="D5626" s="56">
        <f>VLOOKUP(A5626,'Noridian DME 2023'!$B$4:$I$3360,6,FALSE)</f>
        <v>66.73</v>
      </c>
      <c r="G5626" s="56">
        <f t="shared" si="154"/>
        <v>101</v>
      </c>
    </row>
    <row r="5627" spans="1:7" x14ac:dyDescent="0.25">
      <c r="A5627" t="s">
        <v>5285</v>
      </c>
      <c r="C5627" t="s">
        <v>5286</v>
      </c>
      <c r="D5627" s="56">
        <f>VLOOKUP(A5627,'Noridian DME 2023'!$B$4:$I$3360,6,FALSE)</f>
        <v>97.67</v>
      </c>
      <c r="G5627" s="56">
        <f t="shared" si="154"/>
        <v>147</v>
      </c>
    </row>
    <row r="5628" spans="1:7" x14ac:dyDescent="0.25">
      <c r="A5628" t="s">
        <v>5287</v>
      </c>
      <c r="C5628" t="s">
        <v>5288</v>
      </c>
      <c r="D5628" s="56">
        <f>VLOOKUP(A5628,'Noridian DME 2023'!$B$4:$I$3360,6,FALSE)</f>
        <v>17.71</v>
      </c>
      <c r="G5628" s="56">
        <f t="shared" si="154"/>
        <v>27</v>
      </c>
    </row>
    <row r="5629" spans="1:7" x14ac:dyDescent="0.25">
      <c r="A5629" t="s">
        <v>5289</v>
      </c>
      <c r="C5629" t="s">
        <v>5290</v>
      </c>
      <c r="D5629" s="56">
        <f>VLOOKUP(A5629,'Noridian DME 2023'!$B$4:$I$3360,6,FALSE)</f>
        <v>43.49</v>
      </c>
      <c r="G5629" s="56">
        <f t="shared" si="154"/>
        <v>66</v>
      </c>
    </row>
    <row r="5630" spans="1:7" x14ac:dyDescent="0.25">
      <c r="A5630" t="s">
        <v>5291</v>
      </c>
      <c r="C5630" t="s">
        <v>5292</v>
      </c>
      <c r="D5630" s="56">
        <f>VLOOKUP(A5630,'Noridian DME 2023'!$B$4:$I$3360,6,FALSE)</f>
        <v>32.119999999999997</v>
      </c>
      <c r="G5630" s="56">
        <f t="shared" si="154"/>
        <v>49</v>
      </c>
    </row>
    <row r="5631" spans="1:7" x14ac:dyDescent="0.25">
      <c r="A5631" t="s">
        <v>5293</v>
      </c>
      <c r="C5631" t="s">
        <v>5294</v>
      </c>
      <c r="D5631" s="56">
        <f>VLOOKUP(A5631,'Noridian DME 2023'!$B$4:$I$3360,6,FALSE)</f>
        <v>24.99</v>
      </c>
      <c r="G5631" s="56">
        <f t="shared" si="154"/>
        <v>38</v>
      </c>
    </row>
    <row r="5632" spans="1:7" x14ac:dyDescent="0.25">
      <c r="A5632" t="s">
        <v>5295</v>
      </c>
      <c r="C5632" t="s">
        <v>5296</v>
      </c>
      <c r="D5632" s="56">
        <f>VLOOKUP(A5632,'Noridian DME 2023'!$B$4:$I$3360,6,FALSE)</f>
        <v>15.64</v>
      </c>
      <c r="G5632" s="56">
        <f t="shared" si="154"/>
        <v>24</v>
      </c>
    </row>
    <row r="5633" spans="1:7" x14ac:dyDescent="0.25">
      <c r="A5633" t="s">
        <v>5297</v>
      </c>
      <c r="C5633" t="s">
        <v>5298</v>
      </c>
      <c r="D5633" s="56">
        <f>VLOOKUP(A5633,'Noridian DME 2023'!$B$4:$I$3360,6,FALSE)</f>
        <v>29.07</v>
      </c>
      <c r="G5633" s="56">
        <f t="shared" si="154"/>
        <v>44</v>
      </c>
    </row>
    <row r="5634" spans="1:7" x14ac:dyDescent="0.25">
      <c r="A5634" t="s">
        <v>5299</v>
      </c>
      <c r="C5634" t="s">
        <v>5300</v>
      </c>
      <c r="D5634" s="56">
        <f>VLOOKUP(A5634,'Noridian DME 2023'!$B$4:$I$3360,6,FALSE)</f>
        <v>25.3</v>
      </c>
      <c r="G5634" s="56">
        <f t="shared" si="154"/>
        <v>38</v>
      </c>
    </row>
    <row r="5635" spans="1:7" x14ac:dyDescent="0.25">
      <c r="A5635" t="s">
        <v>5301</v>
      </c>
      <c r="C5635" t="s">
        <v>5302</v>
      </c>
      <c r="D5635" s="56">
        <f>VLOOKUP(A5635,'Noridian DME 2023'!$B$4:$I$3360,6,FALSE)</f>
        <v>24.4</v>
      </c>
      <c r="G5635" s="56">
        <f t="shared" si="154"/>
        <v>37</v>
      </c>
    </row>
    <row r="5636" spans="1:7" x14ac:dyDescent="0.25">
      <c r="A5636" t="s">
        <v>5303</v>
      </c>
      <c r="C5636" t="s">
        <v>5304</v>
      </c>
      <c r="D5636" s="56">
        <f>VLOOKUP(A5636,'Noridian DME 2023'!$B$4:$I$3360,6,FALSE)</f>
        <v>81.58</v>
      </c>
      <c r="G5636" s="56">
        <f t="shared" si="154"/>
        <v>123</v>
      </c>
    </row>
    <row r="5637" spans="1:7" x14ac:dyDescent="0.25">
      <c r="A5637" t="s">
        <v>5305</v>
      </c>
      <c r="C5637" t="s">
        <v>5306</v>
      </c>
      <c r="D5637" s="56">
        <f>VLOOKUP(A5637,'Noridian DME 2023'!$B$4:$I$3360,6,FALSE)</f>
        <v>29.73</v>
      </c>
      <c r="G5637" s="56">
        <f t="shared" si="154"/>
        <v>45</v>
      </c>
    </row>
    <row r="5638" spans="1:7" x14ac:dyDescent="0.25">
      <c r="A5638" t="s">
        <v>5307</v>
      </c>
      <c r="C5638" t="s">
        <v>5308</v>
      </c>
      <c r="D5638" s="56">
        <f>VLOOKUP(A5638,'Noridian DME 2023'!$B$4:$I$3360,6,FALSE)</f>
        <v>19.09</v>
      </c>
      <c r="G5638" s="56">
        <f t="shared" si="154"/>
        <v>29</v>
      </c>
    </row>
    <row r="5639" spans="1:7" x14ac:dyDescent="0.25">
      <c r="A5639" t="s">
        <v>5309</v>
      </c>
      <c r="C5639" t="s">
        <v>5310</v>
      </c>
      <c r="D5639" s="56">
        <f>VLOOKUP(A5639,'Noridian DME 2023'!$B$4:$I$3360,6,FALSE)</f>
        <v>88.1</v>
      </c>
      <c r="G5639" s="56">
        <f t="shared" si="154"/>
        <v>133</v>
      </c>
    </row>
    <row r="5640" spans="1:7" x14ac:dyDescent="0.25">
      <c r="A5640" t="s">
        <v>5311</v>
      </c>
      <c r="C5640" t="s">
        <v>5312</v>
      </c>
      <c r="D5640" s="56">
        <f>VLOOKUP(A5640,'Noridian DME 2023'!$B$4:$I$3360,6,FALSE)</f>
        <v>99.33</v>
      </c>
      <c r="G5640" s="56">
        <f t="shared" si="154"/>
        <v>149</v>
      </c>
    </row>
    <row r="5641" spans="1:7" x14ac:dyDescent="0.25">
      <c r="A5641" t="s">
        <v>5313</v>
      </c>
      <c r="C5641" t="s">
        <v>5314</v>
      </c>
      <c r="D5641" s="56">
        <f>VLOOKUP(A5641,'Noridian DME 2023'!$B$4:$I$3360,6,FALSE)</f>
        <v>64.599999999999994</v>
      </c>
      <c r="G5641" s="56">
        <f t="shared" si="154"/>
        <v>97</v>
      </c>
    </row>
    <row r="5642" spans="1:7" x14ac:dyDescent="0.25">
      <c r="A5642" t="s">
        <v>5315</v>
      </c>
      <c r="C5642" t="s">
        <v>5316</v>
      </c>
      <c r="D5642" s="56">
        <f>VLOOKUP(A5642,'Noridian DME 2023'!$B$4:$I$3360,6,FALSE)</f>
        <v>0</v>
      </c>
      <c r="G5642" s="56">
        <f t="shared" si="154"/>
        <v>0</v>
      </c>
    </row>
    <row r="5643" spans="1:7" x14ac:dyDescent="0.25">
      <c r="A5643" t="s">
        <v>2906</v>
      </c>
      <c r="C5643" t="s">
        <v>7145</v>
      </c>
      <c r="D5643" s="56">
        <v>60</v>
      </c>
      <c r="G5643" s="56">
        <f>ROUNDUP(D5643*$V$2,0)</f>
        <v>90</v>
      </c>
    </row>
    <row r="5644" spans="1:7" x14ac:dyDescent="0.25">
      <c r="A5644" t="s">
        <v>7154</v>
      </c>
      <c r="C5644" t="s">
        <v>9273</v>
      </c>
      <c r="D5644" s="56">
        <v>123</v>
      </c>
      <c r="G5644" s="56">
        <f>ROUNDUP(D5644*$V$2,0)</f>
        <v>185</v>
      </c>
    </row>
    <row r="5645" spans="1:7" x14ac:dyDescent="0.25">
      <c r="A5645" t="s">
        <v>7141</v>
      </c>
      <c r="C5645" t="s">
        <v>9267</v>
      </c>
      <c r="D5645" s="56">
        <v>447.24</v>
      </c>
      <c r="G5645" s="56">
        <f>ROUNDUP(D5645*$V$2,0)</f>
        <v>671</v>
      </c>
    </row>
    <row r="5646" spans="1:7" x14ac:dyDescent="0.25">
      <c r="A5646" t="s">
        <v>7078</v>
      </c>
      <c r="C5646" t="s">
        <v>9268</v>
      </c>
      <c r="D5646" s="56">
        <v>542.52</v>
      </c>
      <c r="G5646" s="56">
        <f>ROUNDUP(D5646*$V$2,0)</f>
        <v>814</v>
      </c>
    </row>
    <row r="5647" spans="1:7" x14ac:dyDescent="0.25">
      <c r="A5647" t="s">
        <v>7147</v>
      </c>
      <c r="C5647" t="s">
        <v>9269</v>
      </c>
      <c r="D5647" s="56">
        <v>399.57</v>
      </c>
      <c r="G5647" s="56">
        <f>ROUNDUP(D5647*$V$2,0)</f>
        <v>600</v>
      </c>
    </row>
  </sheetData>
  <sheetProtection selectLockedCells="1" selectUnlockedCells="1"/>
  <autoFilter ref="A2:E5647"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B3464"/>
  <sheetViews>
    <sheetView topLeftCell="A3364" workbookViewId="0">
      <selection activeCell="G3461" sqref="G3461"/>
    </sheetView>
  </sheetViews>
  <sheetFormatPr defaultRowHeight="15" x14ac:dyDescent="0.25"/>
  <sheetData>
    <row r="3" spans="2:28" x14ac:dyDescent="0.25">
      <c r="B3" t="s">
        <v>7493</v>
      </c>
      <c r="C3" t="s">
        <v>7494</v>
      </c>
      <c r="D3" t="s">
        <v>7495</v>
      </c>
      <c r="E3" t="s">
        <v>7496</v>
      </c>
      <c r="F3" t="s">
        <v>7497</v>
      </c>
      <c r="G3" t="s">
        <v>7498</v>
      </c>
      <c r="H3" t="s">
        <v>7499</v>
      </c>
      <c r="I3" t="s">
        <v>7500</v>
      </c>
      <c r="J3" t="s">
        <v>7501</v>
      </c>
      <c r="K3" t="s">
        <v>7502</v>
      </c>
      <c r="L3" t="s">
        <v>7503</v>
      </c>
      <c r="M3" t="s">
        <v>5365</v>
      </c>
      <c r="S3" t="s">
        <v>7493</v>
      </c>
      <c r="T3" t="s">
        <v>7501</v>
      </c>
      <c r="U3" t="s">
        <v>7502</v>
      </c>
      <c r="V3" t="s">
        <v>7503</v>
      </c>
      <c r="Z3" t="s">
        <v>7501</v>
      </c>
      <c r="AA3" t="s">
        <v>7502</v>
      </c>
      <c r="AB3" t="s">
        <v>7503</v>
      </c>
    </row>
    <row r="4" spans="2:28" x14ac:dyDescent="0.25">
      <c r="B4" t="s">
        <v>3062</v>
      </c>
      <c r="C4" t="s">
        <v>7504</v>
      </c>
      <c r="D4" t="s">
        <v>7504</v>
      </c>
      <c r="E4" t="s">
        <v>6259</v>
      </c>
      <c r="F4" t="s">
        <v>7505</v>
      </c>
      <c r="G4">
        <v>0.59</v>
      </c>
      <c r="H4">
        <v>0.5</v>
      </c>
      <c r="I4">
        <v>0.59</v>
      </c>
      <c r="J4">
        <v>0</v>
      </c>
      <c r="K4">
        <v>0.59</v>
      </c>
      <c r="L4">
        <v>0</v>
      </c>
      <c r="M4" t="s">
        <v>3063</v>
      </c>
      <c r="S4" t="s">
        <v>3062</v>
      </c>
      <c r="T4">
        <v>0</v>
      </c>
      <c r="U4">
        <v>0.59</v>
      </c>
      <c r="V4">
        <v>0</v>
      </c>
      <c r="X4" t="s">
        <v>3066</v>
      </c>
      <c r="Y4" t="s">
        <v>3067</v>
      </c>
      <c r="Z4">
        <f>VLOOKUP(X4,$S$4:$V$3360,2,FALSE)</f>
        <v>26.97</v>
      </c>
      <c r="AA4">
        <f>VLOOKUP(X4,$S$4:$V$3360,3,FALSE)</f>
        <v>25.41</v>
      </c>
      <c r="AB4">
        <f>VLOOKUP(X4,$S$4:$V$3360,4,FALSE)</f>
        <v>26.97</v>
      </c>
    </row>
    <row r="5" spans="2:28" x14ac:dyDescent="0.25">
      <c r="B5" t="s">
        <v>3064</v>
      </c>
      <c r="C5" t="s">
        <v>7504</v>
      </c>
      <c r="D5" t="s">
        <v>7504</v>
      </c>
      <c r="E5" t="s">
        <v>6259</v>
      </c>
      <c r="F5" t="s">
        <v>7506</v>
      </c>
      <c r="G5">
        <v>4.17</v>
      </c>
      <c r="H5">
        <v>3.54</v>
      </c>
      <c r="I5">
        <v>4.17</v>
      </c>
      <c r="J5">
        <v>0</v>
      </c>
      <c r="K5">
        <v>4.17</v>
      </c>
      <c r="L5">
        <v>0</v>
      </c>
      <c r="M5" t="s">
        <v>3065</v>
      </c>
      <c r="S5" t="s">
        <v>3064</v>
      </c>
      <c r="T5">
        <v>0</v>
      </c>
      <c r="U5">
        <v>4.17</v>
      </c>
      <c r="V5">
        <v>0</v>
      </c>
      <c r="X5" t="s">
        <v>3068</v>
      </c>
      <c r="Y5" t="s">
        <v>3069</v>
      </c>
      <c r="Z5">
        <f t="shared" ref="Z5:Z68" si="0">VLOOKUP(X5,$S$4:$V$3360,2,FALSE)</f>
        <v>53.68</v>
      </c>
      <c r="AA5">
        <f t="shared" ref="AA5:AA68" si="1">VLOOKUP(X5,$S$4:$V$3360,3,FALSE)</f>
        <v>49.45</v>
      </c>
      <c r="AB5">
        <f t="shared" ref="AB5:AB68" si="2">VLOOKUP(X5,$S$4:$V$3360,4,FALSE)</f>
        <v>53.68</v>
      </c>
    </row>
    <row r="6" spans="2:28" x14ac:dyDescent="0.25">
      <c r="B6" t="s">
        <v>3064</v>
      </c>
      <c r="C6" t="s">
        <v>7507</v>
      </c>
      <c r="D6" t="s">
        <v>7504</v>
      </c>
      <c r="E6" t="s">
        <v>6259</v>
      </c>
      <c r="F6" t="s">
        <v>7505</v>
      </c>
      <c r="G6">
        <v>4.17</v>
      </c>
      <c r="H6">
        <v>3.54</v>
      </c>
      <c r="I6">
        <v>4.17</v>
      </c>
      <c r="J6">
        <v>0</v>
      </c>
      <c r="K6">
        <v>4.17</v>
      </c>
      <c r="L6">
        <v>0</v>
      </c>
      <c r="M6" t="s">
        <v>3065</v>
      </c>
      <c r="S6" t="s">
        <v>3064</v>
      </c>
      <c r="T6">
        <v>0</v>
      </c>
      <c r="U6">
        <v>4.17</v>
      </c>
      <c r="V6">
        <v>0</v>
      </c>
      <c r="X6" t="s">
        <v>3070</v>
      </c>
      <c r="Y6" t="s">
        <v>3071</v>
      </c>
      <c r="Z6">
        <f t="shared" si="0"/>
        <v>0</v>
      </c>
      <c r="AA6">
        <f t="shared" si="1"/>
        <v>0.51</v>
      </c>
      <c r="AB6">
        <f t="shared" si="2"/>
        <v>0</v>
      </c>
    </row>
    <row r="7" spans="2:28" x14ac:dyDescent="0.25">
      <c r="B7" t="s">
        <v>3066</v>
      </c>
      <c r="C7" t="s">
        <v>7504</v>
      </c>
      <c r="D7" t="s">
        <v>7504</v>
      </c>
      <c r="E7" t="s">
        <v>7508</v>
      </c>
      <c r="F7" t="s">
        <v>7506</v>
      </c>
      <c r="G7">
        <v>0</v>
      </c>
      <c r="H7">
        <v>0</v>
      </c>
      <c r="I7">
        <v>25.41</v>
      </c>
      <c r="J7">
        <v>26.97</v>
      </c>
      <c r="K7">
        <v>25.41</v>
      </c>
      <c r="L7">
        <v>26.97</v>
      </c>
      <c r="M7" t="s">
        <v>7509</v>
      </c>
      <c r="S7" t="s">
        <v>3066</v>
      </c>
      <c r="T7">
        <v>26.97</v>
      </c>
      <c r="U7">
        <v>25.41</v>
      </c>
      <c r="V7">
        <v>26.97</v>
      </c>
      <c r="X7" t="s">
        <v>3070</v>
      </c>
      <c r="Y7" t="s">
        <v>3071</v>
      </c>
      <c r="Z7">
        <f t="shared" si="0"/>
        <v>0</v>
      </c>
      <c r="AA7">
        <f t="shared" si="1"/>
        <v>0.51</v>
      </c>
      <c r="AB7">
        <f t="shared" si="2"/>
        <v>0</v>
      </c>
    </row>
    <row r="8" spans="2:28" x14ac:dyDescent="0.25">
      <c r="B8" t="s">
        <v>3068</v>
      </c>
      <c r="C8" t="s">
        <v>7504</v>
      </c>
      <c r="D8" t="s">
        <v>7504</v>
      </c>
      <c r="E8" t="s">
        <v>7508</v>
      </c>
      <c r="F8" t="s">
        <v>7506</v>
      </c>
      <c r="G8">
        <v>0</v>
      </c>
      <c r="H8">
        <v>0</v>
      </c>
      <c r="I8">
        <v>49.45</v>
      </c>
      <c r="J8">
        <v>53.68</v>
      </c>
      <c r="K8">
        <v>49.45</v>
      </c>
      <c r="L8">
        <v>53.68</v>
      </c>
      <c r="M8" t="s">
        <v>3069</v>
      </c>
      <c r="S8" t="s">
        <v>3068</v>
      </c>
      <c r="T8">
        <v>53.68</v>
      </c>
      <c r="U8">
        <v>49.45</v>
      </c>
      <c r="V8">
        <v>53.68</v>
      </c>
      <c r="X8" t="s">
        <v>3072</v>
      </c>
      <c r="Y8" t="s">
        <v>3073</v>
      </c>
      <c r="Z8">
        <f t="shared" si="0"/>
        <v>0</v>
      </c>
      <c r="AA8">
        <f t="shared" si="1"/>
        <v>2.36</v>
      </c>
      <c r="AB8">
        <f t="shared" si="2"/>
        <v>0</v>
      </c>
    </row>
    <row r="9" spans="2:28" x14ac:dyDescent="0.25">
      <c r="B9" t="s">
        <v>7510</v>
      </c>
      <c r="C9" t="s">
        <v>7504</v>
      </c>
      <c r="D9" t="s">
        <v>7504</v>
      </c>
      <c r="E9" t="s">
        <v>7508</v>
      </c>
      <c r="F9" t="s">
        <v>7506</v>
      </c>
      <c r="G9">
        <v>0</v>
      </c>
      <c r="H9">
        <v>0</v>
      </c>
      <c r="I9">
        <v>25.41</v>
      </c>
      <c r="J9">
        <v>26.97</v>
      </c>
      <c r="K9">
        <v>25.41</v>
      </c>
      <c r="L9">
        <v>26.97</v>
      </c>
      <c r="M9" t="s">
        <v>7511</v>
      </c>
      <c r="S9" t="s">
        <v>7510</v>
      </c>
      <c r="T9">
        <v>26.97</v>
      </c>
      <c r="U9">
        <v>25.41</v>
      </c>
      <c r="V9">
        <v>26.97</v>
      </c>
      <c r="X9" t="s">
        <v>3072</v>
      </c>
      <c r="Y9" t="s">
        <v>3073</v>
      </c>
      <c r="Z9">
        <f t="shared" si="0"/>
        <v>0</v>
      </c>
      <c r="AA9">
        <f t="shared" si="1"/>
        <v>2.36</v>
      </c>
      <c r="AB9">
        <f t="shared" si="2"/>
        <v>0</v>
      </c>
    </row>
    <row r="10" spans="2:28" x14ac:dyDescent="0.25">
      <c r="B10" t="s">
        <v>7512</v>
      </c>
      <c r="C10" t="s">
        <v>7504</v>
      </c>
      <c r="D10" t="s">
        <v>7504</v>
      </c>
      <c r="E10" t="s">
        <v>7508</v>
      </c>
      <c r="F10" t="s">
        <v>7506</v>
      </c>
      <c r="G10">
        <v>0</v>
      </c>
      <c r="H10">
        <v>0</v>
      </c>
      <c r="I10">
        <v>3.28</v>
      </c>
      <c r="J10">
        <v>3.36</v>
      </c>
      <c r="K10">
        <v>3.28</v>
      </c>
      <c r="L10">
        <v>3.36</v>
      </c>
      <c r="M10" t="s">
        <v>7513</v>
      </c>
      <c r="S10" t="s">
        <v>7512</v>
      </c>
      <c r="T10">
        <v>3.36</v>
      </c>
      <c r="U10">
        <v>3.28</v>
      </c>
      <c r="V10">
        <v>3.36</v>
      </c>
      <c r="X10" t="s">
        <v>3074</v>
      </c>
      <c r="Y10" t="s">
        <v>3075</v>
      </c>
      <c r="Z10">
        <f t="shared" si="0"/>
        <v>0</v>
      </c>
      <c r="AA10">
        <f t="shared" si="1"/>
        <v>1</v>
      </c>
      <c r="AB10">
        <f t="shared" si="2"/>
        <v>0</v>
      </c>
    </row>
    <row r="11" spans="2:28" x14ac:dyDescent="0.25">
      <c r="B11" t="s">
        <v>3070</v>
      </c>
      <c r="C11" t="s">
        <v>7514</v>
      </c>
      <c r="D11" t="s">
        <v>7504</v>
      </c>
      <c r="E11" t="s">
        <v>7508</v>
      </c>
      <c r="F11" t="s">
        <v>7515</v>
      </c>
      <c r="G11">
        <v>0</v>
      </c>
      <c r="H11">
        <v>0</v>
      </c>
      <c r="I11">
        <v>0.51</v>
      </c>
      <c r="J11">
        <v>0</v>
      </c>
      <c r="K11">
        <v>0.51</v>
      </c>
      <c r="L11">
        <v>0</v>
      </c>
      <c r="M11" t="s">
        <v>3071</v>
      </c>
      <c r="S11" t="s">
        <v>3070</v>
      </c>
      <c r="T11">
        <v>0</v>
      </c>
      <c r="U11">
        <v>0.51</v>
      </c>
      <c r="V11">
        <v>0</v>
      </c>
      <c r="X11" t="s">
        <v>3074</v>
      </c>
      <c r="Y11" t="s">
        <v>3075</v>
      </c>
      <c r="Z11">
        <f t="shared" si="0"/>
        <v>0</v>
      </c>
      <c r="AA11">
        <f t="shared" si="1"/>
        <v>1</v>
      </c>
      <c r="AB11">
        <f t="shared" si="2"/>
        <v>0</v>
      </c>
    </row>
    <row r="12" spans="2:28" x14ac:dyDescent="0.25">
      <c r="B12" t="s">
        <v>3072</v>
      </c>
      <c r="C12" t="s">
        <v>7514</v>
      </c>
      <c r="D12" t="s">
        <v>7504</v>
      </c>
      <c r="E12" t="s">
        <v>7508</v>
      </c>
      <c r="F12" t="s">
        <v>7515</v>
      </c>
      <c r="G12">
        <v>0</v>
      </c>
      <c r="H12">
        <v>0</v>
      </c>
      <c r="I12">
        <v>2.36</v>
      </c>
      <c r="J12">
        <v>0</v>
      </c>
      <c r="K12">
        <v>2.36</v>
      </c>
      <c r="L12">
        <v>0</v>
      </c>
      <c r="M12" t="s">
        <v>3073</v>
      </c>
      <c r="S12" t="s">
        <v>3072</v>
      </c>
      <c r="T12">
        <v>0</v>
      </c>
      <c r="U12">
        <v>2.36</v>
      </c>
      <c r="V12">
        <v>0</v>
      </c>
      <c r="X12" t="s">
        <v>3076</v>
      </c>
      <c r="Y12" t="s">
        <v>3077</v>
      </c>
      <c r="Z12">
        <f t="shared" si="0"/>
        <v>0</v>
      </c>
      <c r="AA12">
        <f t="shared" si="1"/>
        <v>1.1599999999999999</v>
      </c>
      <c r="AB12">
        <f t="shared" si="2"/>
        <v>0</v>
      </c>
    </row>
    <row r="13" spans="2:28" x14ac:dyDescent="0.25">
      <c r="B13" t="s">
        <v>3074</v>
      </c>
      <c r="C13" t="s">
        <v>7514</v>
      </c>
      <c r="D13" t="s">
        <v>7504</v>
      </c>
      <c r="E13" t="s">
        <v>7508</v>
      </c>
      <c r="F13" t="s">
        <v>7515</v>
      </c>
      <c r="G13">
        <v>0</v>
      </c>
      <c r="H13">
        <v>0</v>
      </c>
      <c r="I13">
        <v>1</v>
      </c>
      <c r="J13">
        <v>0</v>
      </c>
      <c r="K13">
        <v>1</v>
      </c>
      <c r="L13">
        <v>0</v>
      </c>
      <c r="M13" t="s">
        <v>3075</v>
      </c>
      <c r="S13" t="s">
        <v>3074</v>
      </c>
      <c r="T13">
        <v>0</v>
      </c>
      <c r="U13">
        <v>1</v>
      </c>
      <c r="V13">
        <v>0</v>
      </c>
      <c r="X13" t="s">
        <v>3076</v>
      </c>
      <c r="Y13" t="s">
        <v>3077</v>
      </c>
      <c r="Z13">
        <f t="shared" si="0"/>
        <v>0</v>
      </c>
      <c r="AA13">
        <f t="shared" si="1"/>
        <v>1.1599999999999999</v>
      </c>
      <c r="AB13">
        <f t="shared" si="2"/>
        <v>0</v>
      </c>
    </row>
    <row r="14" spans="2:28" x14ac:dyDescent="0.25">
      <c r="B14" t="s">
        <v>3076</v>
      </c>
      <c r="C14" t="s">
        <v>7514</v>
      </c>
      <c r="D14" t="s">
        <v>7504</v>
      </c>
      <c r="E14" t="s">
        <v>7508</v>
      </c>
      <c r="F14" t="s">
        <v>7515</v>
      </c>
      <c r="G14">
        <v>0</v>
      </c>
      <c r="H14">
        <v>0</v>
      </c>
      <c r="I14">
        <v>1.1599999999999999</v>
      </c>
      <c r="J14">
        <v>0</v>
      </c>
      <c r="K14">
        <v>1.1599999999999999</v>
      </c>
      <c r="L14">
        <v>0</v>
      </c>
      <c r="M14" t="s">
        <v>3077</v>
      </c>
      <c r="S14" t="s">
        <v>3076</v>
      </c>
      <c r="T14">
        <v>0</v>
      </c>
      <c r="U14">
        <v>1.1599999999999999</v>
      </c>
      <c r="V14">
        <v>0</v>
      </c>
      <c r="X14" t="s">
        <v>3078</v>
      </c>
      <c r="Y14" t="s">
        <v>3079</v>
      </c>
      <c r="Z14">
        <f t="shared" si="0"/>
        <v>0</v>
      </c>
      <c r="AA14">
        <f t="shared" si="1"/>
        <v>8.32</v>
      </c>
      <c r="AB14">
        <f t="shared" si="2"/>
        <v>0</v>
      </c>
    </row>
    <row r="15" spans="2:28" x14ac:dyDescent="0.25">
      <c r="B15" t="s">
        <v>7516</v>
      </c>
      <c r="C15" t="s">
        <v>7517</v>
      </c>
      <c r="D15" t="s">
        <v>7504</v>
      </c>
      <c r="E15" t="s">
        <v>7508</v>
      </c>
      <c r="F15" t="s">
        <v>7506</v>
      </c>
      <c r="G15">
        <v>0</v>
      </c>
      <c r="H15">
        <v>0</v>
      </c>
      <c r="I15">
        <v>261.95</v>
      </c>
      <c r="J15">
        <v>0</v>
      </c>
      <c r="K15">
        <v>261.95</v>
      </c>
      <c r="L15">
        <v>0</v>
      </c>
      <c r="M15" t="s">
        <v>7518</v>
      </c>
      <c r="S15" t="s">
        <v>7516</v>
      </c>
      <c r="T15">
        <v>0</v>
      </c>
      <c r="U15">
        <v>261.95</v>
      </c>
      <c r="V15">
        <v>0</v>
      </c>
      <c r="X15" t="s">
        <v>3078</v>
      </c>
      <c r="Y15" t="s">
        <v>3079</v>
      </c>
      <c r="Z15">
        <f t="shared" si="0"/>
        <v>0</v>
      </c>
      <c r="AA15">
        <f t="shared" si="1"/>
        <v>8.32</v>
      </c>
      <c r="AB15">
        <f t="shared" si="2"/>
        <v>0</v>
      </c>
    </row>
    <row r="16" spans="2:28" x14ac:dyDescent="0.25">
      <c r="B16" t="s">
        <v>7519</v>
      </c>
      <c r="C16" t="s">
        <v>7504</v>
      </c>
      <c r="D16" t="s">
        <v>7504</v>
      </c>
      <c r="E16" t="s">
        <v>7508</v>
      </c>
      <c r="F16" t="s">
        <v>7506</v>
      </c>
      <c r="G16">
        <v>255.01</v>
      </c>
      <c r="H16">
        <v>216.76</v>
      </c>
      <c r="I16">
        <v>255.01</v>
      </c>
      <c r="J16">
        <v>0</v>
      </c>
      <c r="K16">
        <v>255.01</v>
      </c>
      <c r="L16">
        <v>0</v>
      </c>
      <c r="M16" t="s">
        <v>7520</v>
      </c>
      <c r="S16" t="s">
        <v>7519</v>
      </c>
      <c r="T16">
        <v>0</v>
      </c>
      <c r="U16">
        <v>255.01</v>
      </c>
      <c r="V16">
        <v>0</v>
      </c>
      <c r="X16" t="s">
        <v>3082</v>
      </c>
      <c r="Y16" t="s">
        <v>3083</v>
      </c>
      <c r="Z16">
        <f t="shared" si="0"/>
        <v>0</v>
      </c>
      <c r="AA16">
        <f t="shared" si="1"/>
        <v>3.38</v>
      </c>
      <c r="AB16">
        <f t="shared" si="2"/>
        <v>0</v>
      </c>
    </row>
    <row r="17" spans="2:28" x14ac:dyDescent="0.25">
      <c r="B17" t="s">
        <v>7519</v>
      </c>
      <c r="C17" t="s">
        <v>7517</v>
      </c>
      <c r="D17" t="s">
        <v>7504</v>
      </c>
      <c r="E17" t="s">
        <v>7508</v>
      </c>
      <c r="F17" t="s">
        <v>7506</v>
      </c>
      <c r="G17">
        <v>296.72000000000003</v>
      </c>
      <c r="H17">
        <v>252.21</v>
      </c>
      <c r="I17">
        <v>296.72000000000003</v>
      </c>
      <c r="J17">
        <v>0</v>
      </c>
      <c r="K17">
        <v>296.72000000000003</v>
      </c>
      <c r="L17">
        <v>0</v>
      </c>
      <c r="M17" t="s">
        <v>7520</v>
      </c>
      <c r="S17" t="s">
        <v>7519</v>
      </c>
      <c r="T17">
        <v>0</v>
      </c>
      <c r="U17">
        <v>296.72000000000003</v>
      </c>
      <c r="V17">
        <v>0</v>
      </c>
      <c r="X17" t="s">
        <v>3082</v>
      </c>
      <c r="Y17" t="s">
        <v>3083</v>
      </c>
      <c r="Z17">
        <f t="shared" si="0"/>
        <v>0</v>
      </c>
      <c r="AA17">
        <f t="shared" si="1"/>
        <v>3.38</v>
      </c>
      <c r="AB17">
        <f t="shared" si="2"/>
        <v>0</v>
      </c>
    </row>
    <row r="18" spans="2:28" x14ac:dyDescent="0.25">
      <c r="B18" t="s">
        <v>3078</v>
      </c>
      <c r="C18" t="s">
        <v>7514</v>
      </c>
      <c r="D18" t="s">
        <v>7504</v>
      </c>
      <c r="E18" t="s">
        <v>7508</v>
      </c>
      <c r="F18" t="s">
        <v>7515</v>
      </c>
      <c r="G18">
        <v>0</v>
      </c>
      <c r="H18">
        <v>0</v>
      </c>
      <c r="I18">
        <v>8.32</v>
      </c>
      <c r="J18">
        <v>0</v>
      </c>
      <c r="K18">
        <v>8.32</v>
      </c>
      <c r="L18">
        <v>0</v>
      </c>
      <c r="M18" t="s">
        <v>3079</v>
      </c>
      <c r="S18" t="s">
        <v>3078</v>
      </c>
      <c r="T18">
        <v>0</v>
      </c>
      <c r="U18">
        <v>8.32</v>
      </c>
      <c r="V18">
        <v>0</v>
      </c>
      <c r="X18" t="s">
        <v>3086</v>
      </c>
      <c r="Y18" t="s">
        <v>3087</v>
      </c>
      <c r="Z18">
        <f t="shared" si="0"/>
        <v>0</v>
      </c>
      <c r="AA18">
        <f t="shared" si="1"/>
        <v>2.12</v>
      </c>
      <c r="AB18">
        <f t="shared" si="2"/>
        <v>0</v>
      </c>
    </row>
    <row r="19" spans="2:28" x14ac:dyDescent="0.25">
      <c r="B19" t="s">
        <v>3080</v>
      </c>
      <c r="C19" t="s">
        <v>7504</v>
      </c>
      <c r="D19" t="s">
        <v>7504</v>
      </c>
      <c r="E19" t="s">
        <v>7508</v>
      </c>
      <c r="F19" t="s">
        <v>7506</v>
      </c>
      <c r="G19">
        <v>5.47</v>
      </c>
      <c r="H19">
        <v>4.6500000000000004</v>
      </c>
      <c r="I19">
        <v>5.2</v>
      </c>
      <c r="J19">
        <v>0</v>
      </c>
      <c r="K19">
        <v>5.2</v>
      </c>
      <c r="L19">
        <v>0</v>
      </c>
      <c r="M19" t="s">
        <v>3081</v>
      </c>
      <c r="S19" t="s">
        <v>3080</v>
      </c>
      <c r="T19">
        <v>0</v>
      </c>
      <c r="U19">
        <v>5.2</v>
      </c>
      <c r="V19">
        <v>0</v>
      </c>
      <c r="X19" t="s">
        <v>3086</v>
      </c>
      <c r="Y19" t="s">
        <v>3087</v>
      </c>
      <c r="Z19">
        <f t="shared" si="0"/>
        <v>0</v>
      </c>
      <c r="AA19">
        <f t="shared" si="1"/>
        <v>2.12</v>
      </c>
      <c r="AB19">
        <f t="shared" si="2"/>
        <v>0</v>
      </c>
    </row>
    <row r="20" spans="2:28" x14ac:dyDescent="0.25">
      <c r="B20" t="s">
        <v>3082</v>
      </c>
      <c r="C20" t="s">
        <v>7504</v>
      </c>
      <c r="D20" t="s">
        <v>7504</v>
      </c>
      <c r="E20" t="s">
        <v>7508</v>
      </c>
      <c r="F20" t="s">
        <v>7506</v>
      </c>
      <c r="G20">
        <v>0</v>
      </c>
      <c r="H20">
        <v>0</v>
      </c>
      <c r="I20">
        <v>3.38</v>
      </c>
      <c r="J20">
        <v>0</v>
      </c>
      <c r="K20">
        <v>3.38</v>
      </c>
      <c r="L20">
        <v>0</v>
      </c>
      <c r="M20" t="s">
        <v>3083</v>
      </c>
      <c r="S20" t="s">
        <v>3082</v>
      </c>
      <c r="T20">
        <v>0</v>
      </c>
      <c r="U20">
        <v>3.38</v>
      </c>
      <c r="V20">
        <v>0</v>
      </c>
      <c r="X20" t="s">
        <v>3088</v>
      </c>
      <c r="Y20" t="s">
        <v>3089</v>
      </c>
      <c r="Z20">
        <f t="shared" si="0"/>
        <v>0</v>
      </c>
      <c r="AA20">
        <f t="shared" si="1"/>
        <v>1.42</v>
      </c>
      <c r="AB20">
        <f t="shared" si="2"/>
        <v>0</v>
      </c>
    </row>
    <row r="21" spans="2:28" x14ac:dyDescent="0.25">
      <c r="B21" t="s">
        <v>3084</v>
      </c>
      <c r="C21" t="s">
        <v>7504</v>
      </c>
      <c r="D21" t="s">
        <v>7504</v>
      </c>
      <c r="E21" t="s">
        <v>7508</v>
      </c>
      <c r="F21" t="s">
        <v>7506</v>
      </c>
      <c r="G21">
        <v>16.97</v>
      </c>
      <c r="H21">
        <v>14.42</v>
      </c>
      <c r="I21">
        <v>16.97</v>
      </c>
      <c r="J21">
        <v>0</v>
      </c>
      <c r="K21">
        <v>16.97</v>
      </c>
      <c r="L21">
        <v>0</v>
      </c>
      <c r="M21" t="s">
        <v>3085</v>
      </c>
      <c r="S21" t="s">
        <v>3084</v>
      </c>
      <c r="T21">
        <v>0</v>
      </c>
      <c r="U21">
        <v>16.97</v>
      </c>
      <c r="V21">
        <v>0</v>
      </c>
      <c r="X21" t="s">
        <v>3088</v>
      </c>
      <c r="Y21" t="s">
        <v>3089</v>
      </c>
      <c r="Z21">
        <f t="shared" si="0"/>
        <v>0</v>
      </c>
      <c r="AA21">
        <f t="shared" si="1"/>
        <v>1.42</v>
      </c>
      <c r="AB21">
        <f t="shared" si="2"/>
        <v>0</v>
      </c>
    </row>
    <row r="22" spans="2:28" x14ac:dyDescent="0.25">
      <c r="B22" t="s">
        <v>3086</v>
      </c>
      <c r="C22" t="s">
        <v>7504</v>
      </c>
      <c r="D22" t="s">
        <v>7504</v>
      </c>
      <c r="E22" t="s">
        <v>7508</v>
      </c>
      <c r="F22" t="s">
        <v>7506</v>
      </c>
      <c r="G22">
        <v>0</v>
      </c>
      <c r="H22">
        <v>0</v>
      </c>
      <c r="I22">
        <v>2.12</v>
      </c>
      <c r="J22">
        <v>0</v>
      </c>
      <c r="K22">
        <v>2.12</v>
      </c>
      <c r="L22">
        <v>0</v>
      </c>
      <c r="M22" t="s">
        <v>3087</v>
      </c>
      <c r="S22" t="s">
        <v>3086</v>
      </c>
      <c r="T22">
        <v>0</v>
      </c>
      <c r="U22">
        <v>2.12</v>
      </c>
      <c r="V22">
        <v>0</v>
      </c>
      <c r="X22" t="s">
        <v>3110</v>
      </c>
      <c r="Y22" t="s">
        <v>3111</v>
      </c>
      <c r="Z22">
        <f t="shared" si="0"/>
        <v>0</v>
      </c>
      <c r="AA22">
        <f t="shared" si="1"/>
        <v>0</v>
      </c>
      <c r="AB22">
        <f t="shared" si="2"/>
        <v>0</v>
      </c>
    </row>
    <row r="23" spans="2:28" x14ac:dyDescent="0.25">
      <c r="B23" t="s">
        <v>3088</v>
      </c>
      <c r="C23" t="s">
        <v>7504</v>
      </c>
      <c r="D23" t="s">
        <v>7504</v>
      </c>
      <c r="E23" t="s">
        <v>7508</v>
      </c>
      <c r="F23" t="s">
        <v>7506</v>
      </c>
      <c r="G23">
        <v>0</v>
      </c>
      <c r="H23">
        <v>0</v>
      </c>
      <c r="I23">
        <v>1.42</v>
      </c>
      <c r="J23">
        <v>0</v>
      </c>
      <c r="K23">
        <v>1.42</v>
      </c>
      <c r="L23">
        <v>0</v>
      </c>
      <c r="M23" t="s">
        <v>3089</v>
      </c>
      <c r="S23" t="s">
        <v>3088</v>
      </c>
      <c r="T23">
        <v>0</v>
      </c>
      <c r="U23">
        <v>1.42</v>
      </c>
      <c r="V23">
        <v>0</v>
      </c>
      <c r="X23" t="s">
        <v>3224</v>
      </c>
      <c r="Y23" t="s">
        <v>3225</v>
      </c>
      <c r="Z23" t="e">
        <f t="shared" si="0"/>
        <v>#N/A</v>
      </c>
      <c r="AA23" t="e">
        <f t="shared" si="1"/>
        <v>#N/A</v>
      </c>
      <c r="AB23" t="e">
        <f t="shared" si="2"/>
        <v>#N/A</v>
      </c>
    </row>
    <row r="24" spans="2:28" x14ac:dyDescent="0.25">
      <c r="B24" t="s">
        <v>3090</v>
      </c>
      <c r="C24" t="s">
        <v>7504</v>
      </c>
      <c r="D24" t="s">
        <v>7504</v>
      </c>
      <c r="E24" t="s">
        <v>6259</v>
      </c>
      <c r="F24" t="s">
        <v>7506</v>
      </c>
      <c r="G24">
        <v>4.53</v>
      </c>
      <c r="H24">
        <v>3.85</v>
      </c>
      <c r="I24">
        <v>4.53</v>
      </c>
      <c r="J24">
        <v>0</v>
      </c>
      <c r="K24">
        <v>4.53</v>
      </c>
      <c r="L24">
        <v>0</v>
      </c>
      <c r="M24" t="s">
        <v>3091</v>
      </c>
      <c r="S24" t="s">
        <v>3090</v>
      </c>
      <c r="T24">
        <v>0</v>
      </c>
      <c r="U24">
        <v>4.53</v>
      </c>
      <c r="V24">
        <v>0</v>
      </c>
      <c r="X24" t="s">
        <v>3266</v>
      </c>
      <c r="Y24" t="s">
        <v>3267</v>
      </c>
      <c r="Z24">
        <f t="shared" si="0"/>
        <v>0</v>
      </c>
      <c r="AA24">
        <f t="shared" si="1"/>
        <v>0</v>
      </c>
      <c r="AB24">
        <f t="shared" si="2"/>
        <v>0</v>
      </c>
    </row>
    <row r="25" spans="2:28" x14ac:dyDescent="0.25">
      <c r="B25" t="s">
        <v>3092</v>
      </c>
      <c r="C25" t="s">
        <v>7504</v>
      </c>
      <c r="D25" t="s">
        <v>7504</v>
      </c>
      <c r="E25" t="s">
        <v>7508</v>
      </c>
      <c r="F25" t="s">
        <v>7521</v>
      </c>
      <c r="G25">
        <v>8.4700000000000006</v>
      </c>
      <c r="H25">
        <v>6.35</v>
      </c>
      <c r="I25">
        <v>7.02</v>
      </c>
      <c r="J25">
        <v>0</v>
      </c>
      <c r="K25">
        <v>6.89</v>
      </c>
      <c r="L25">
        <v>0</v>
      </c>
      <c r="M25" t="s">
        <v>3093</v>
      </c>
      <c r="S25" t="s">
        <v>3092</v>
      </c>
      <c r="T25">
        <v>0</v>
      </c>
      <c r="U25">
        <v>6.89</v>
      </c>
      <c r="V25">
        <v>0</v>
      </c>
      <c r="X25" t="s">
        <v>3310</v>
      </c>
      <c r="Y25" t="s">
        <v>3311</v>
      </c>
      <c r="Z25">
        <f t="shared" si="0"/>
        <v>0</v>
      </c>
      <c r="AA25">
        <f t="shared" si="1"/>
        <v>0</v>
      </c>
      <c r="AB25">
        <f t="shared" si="2"/>
        <v>0</v>
      </c>
    </row>
    <row r="26" spans="2:28" x14ac:dyDescent="0.25">
      <c r="B26" t="s">
        <v>3094</v>
      </c>
      <c r="C26" t="s">
        <v>7504</v>
      </c>
      <c r="D26" t="s">
        <v>7504</v>
      </c>
      <c r="E26" t="s">
        <v>6259</v>
      </c>
      <c r="F26" t="s">
        <v>7505</v>
      </c>
      <c r="G26">
        <v>10.27</v>
      </c>
      <c r="H26">
        <v>8.73</v>
      </c>
      <c r="I26">
        <v>9.51</v>
      </c>
      <c r="J26">
        <v>0</v>
      </c>
      <c r="K26">
        <v>9.51</v>
      </c>
      <c r="L26">
        <v>0</v>
      </c>
      <c r="M26" t="s">
        <v>3095</v>
      </c>
      <c r="S26" t="s">
        <v>3094</v>
      </c>
      <c r="T26">
        <v>0</v>
      </c>
      <c r="U26">
        <v>9.51</v>
      </c>
      <c r="V26">
        <v>0</v>
      </c>
      <c r="X26" t="s">
        <v>3314</v>
      </c>
      <c r="Y26" t="s">
        <v>3315</v>
      </c>
      <c r="Z26">
        <f t="shared" si="0"/>
        <v>18.38</v>
      </c>
      <c r="AA26">
        <f t="shared" si="1"/>
        <v>14.58</v>
      </c>
      <c r="AB26">
        <f t="shared" si="2"/>
        <v>18.38</v>
      </c>
    </row>
    <row r="27" spans="2:28" x14ac:dyDescent="0.25">
      <c r="B27" t="s">
        <v>3096</v>
      </c>
      <c r="C27" t="s">
        <v>7504</v>
      </c>
      <c r="D27" t="s">
        <v>7504</v>
      </c>
      <c r="E27" t="s">
        <v>6259</v>
      </c>
      <c r="F27" t="s">
        <v>7505</v>
      </c>
      <c r="G27">
        <v>19.7</v>
      </c>
      <c r="H27">
        <v>16.75</v>
      </c>
      <c r="I27">
        <v>16.75</v>
      </c>
      <c r="J27">
        <v>0</v>
      </c>
      <c r="K27">
        <v>16.75</v>
      </c>
      <c r="L27">
        <v>0</v>
      </c>
      <c r="M27" t="s">
        <v>3097</v>
      </c>
      <c r="S27" t="s">
        <v>3096</v>
      </c>
      <c r="T27">
        <v>0</v>
      </c>
      <c r="U27">
        <v>16.75</v>
      </c>
      <c r="V27">
        <v>0</v>
      </c>
      <c r="X27" t="s">
        <v>3326</v>
      </c>
      <c r="Y27" t="s">
        <v>3327</v>
      </c>
      <c r="Z27">
        <f t="shared" si="0"/>
        <v>25.6</v>
      </c>
      <c r="AA27">
        <f t="shared" si="1"/>
        <v>18.45</v>
      </c>
      <c r="AB27">
        <f t="shared" si="2"/>
        <v>25.6</v>
      </c>
    </row>
    <row r="28" spans="2:28" x14ac:dyDescent="0.25">
      <c r="B28" t="s">
        <v>3098</v>
      </c>
      <c r="C28" t="s">
        <v>7504</v>
      </c>
      <c r="D28" t="s">
        <v>7504</v>
      </c>
      <c r="E28" t="s">
        <v>6259</v>
      </c>
      <c r="F28" t="s">
        <v>7505</v>
      </c>
      <c r="G28">
        <v>23.99</v>
      </c>
      <c r="H28">
        <v>20.39</v>
      </c>
      <c r="I28">
        <v>20.39</v>
      </c>
      <c r="J28">
        <v>0</v>
      </c>
      <c r="K28">
        <v>20.39</v>
      </c>
      <c r="L28">
        <v>0</v>
      </c>
      <c r="M28" t="s">
        <v>3099</v>
      </c>
      <c r="S28" t="s">
        <v>3098</v>
      </c>
      <c r="T28">
        <v>0</v>
      </c>
      <c r="U28">
        <v>20.39</v>
      </c>
      <c r="V28">
        <v>0</v>
      </c>
      <c r="X28" t="s">
        <v>3330</v>
      </c>
      <c r="Y28" t="s">
        <v>3331</v>
      </c>
      <c r="Z28">
        <f t="shared" si="0"/>
        <v>63.73</v>
      </c>
      <c r="AA28">
        <f t="shared" si="1"/>
        <v>53.62</v>
      </c>
      <c r="AB28">
        <f t="shared" si="2"/>
        <v>63.73</v>
      </c>
    </row>
    <row r="29" spans="2:28" x14ac:dyDescent="0.25">
      <c r="B29" t="s">
        <v>3100</v>
      </c>
      <c r="C29" t="s">
        <v>7504</v>
      </c>
      <c r="D29" t="s">
        <v>7504</v>
      </c>
      <c r="E29" t="s">
        <v>6259</v>
      </c>
      <c r="F29" t="s">
        <v>7505</v>
      </c>
      <c r="G29">
        <v>24.63</v>
      </c>
      <c r="H29">
        <v>20.94</v>
      </c>
      <c r="I29">
        <v>24.15</v>
      </c>
      <c r="J29">
        <v>0</v>
      </c>
      <c r="K29">
        <v>24.15</v>
      </c>
      <c r="L29">
        <v>0</v>
      </c>
      <c r="M29" t="s">
        <v>3101</v>
      </c>
      <c r="S29" t="s">
        <v>3100</v>
      </c>
      <c r="T29">
        <v>0</v>
      </c>
      <c r="U29">
        <v>24.15</v>
      </c>
      <c r="V29">
        <v>0</v>
      </c>
      <c r="X29" t="s">
        <v>3346</v>
      </c>
      <c r="Y29" t="s">
        <v>3347</v>
      </c>
      <c r="Z29">
        <f t="shared" si="0"/>
        <v>2.41</v>
      </c>
      <c r="AA29">
        <f t="shared" si="1"/>
        <v>2.38</v>
      </c>
      <c r="AB29">
        <f t="shared" si="2"/>
        <v>2.41</v>
      </c>
    </row>
    <row r="30" spans="2:28" x14ac:dyDescent="0.25">
      <c r="B30" t="s">
        <v>3102</v>
      </c>
      <c r="C30" t="s">
        <v>7504</v>
      </c>
      <c r="D30" t="s">
        <v>7504</v>
      </c>
      <c r="E30" t="s">
        <v>6259</v>
      </c>
      <c r="F30" t="s">
        <v>7505</v>
      </c>
      <c r="G30">
        <v>33.619999999999997</v>
      </c>
      <c r="H30">
        <v>28.58</v>
      </c>
      <c r="I30">
        <v>31.91</v>
      </c>
      <c r="J30">
        <v>0</v>
      </c>
      <c r="K30">
        <v>31.91</v>
      </c>
      <c r="L30">
        <v>0</v>
      </c>
      <c r="M30" t="s">
        <v>3103</v>
      </c>
      <c r="S30" t="s">
        <v>3102</v>
      </c>
      <c r="T30">
        <v>0</v>
      </c>
      <c r="U30">
        <v>31.91</v>
      </c>
      <c r="V30">
        <v>0</v>
      </c>
      <c r="X30" t="s">
        <v>3368</v>
      </c>
      <c r="Y30" t="s">
        <v>3369</v>
      </c>
      <c r="Z30">
        <f t="shared" si="0"/>
        <v>3.88</v>
      </c>
      <c r="AA30">
        <f t="shared" si="1"/>
        <v>3.76</v>
      </c>
      <c r="AB30">
        <f t="shared" si="2"/>
        <v>3.88</v>
      </c>
    </row>
    <row r="31" spans="2:28" x14ac:dyDescent="0.25">
      <c r="B31" t="s">
        <v>3104</v>
      </c>
      <c r="C31" t="s">
        <v>7504</v>
      </c>
      <c r="D31" t="s">
        <v>7504</v>
      </c>
      <c r="E31" t="s">
        <v>6259</v>
      </c>
      <c r="F31" t="s">
        <v>7505</v>
      </c>
      <c r="G31">
        <v>35.08</v>
      </c>
      <c r="H31">
        <v>29.82</v>
      </c>
      <c r="I31">
        <v>34.32</v>
      </c>
      <c r="J31">
        <v>0</v>
      </c>
      <c r="K31">
        <v>34.32</v>
      </c>
      <c r="L31">
        <v>0</v>
      </c>
      <c r="M31" t="s">
        <v>3105</v>
      </c>
      <c r="S31" t="s">
        <v>3104</v>
      </c>
      <c r="T31">
        <v>0</v>
      </c>
      <c r="U31">
        <v>34.32</v>
      </c>
      <c r="V31">
        <v>0</v>
      </c>
      <c r="X31" t="s">
        <v>3368</v>
      </c>
      <c r="Y31" t="s">
        <v>3369</v>
      </c>
      <c r="Z31">
        <f t="shared" si="0"/>
        <v>3.88</v>
      </c>
      <c r="AA31">
        <f t="shared" si="1"/>
        <v>3.76</v>
      </c>
      <c r="AB31">
        <f t="shared" si="2"/>
        <v>3.88</v>
      </c>
    </row>
    <row r="32" spans="2:28" x14ac:dyDescent="0.25">
      <c r="B32" t="s">
        <v>3106</v>
      </c>
      <c r="C32" t="s">
        <v>7504</v>
      </c>
      <c r="D32" t="s">
        <v>7504</v>
      </c>
      <c r="E32" t="s">
        <v>6259</v>
      </c>
      <c r="F32" t="s">
        <v>7505</v>
      </c>
      <c r="G32">
        <v>37.770000000000003</v>
      </c>
      <c r="H32">
        <v>32.1</v>
      </c>
      <c r="I32">
        <v>35.840000000000003</v>
      </c>
      <c r="J32">
        <v>0</v>
      </c>
      <c r="K32">
        <v>35.840000000000003</v>
      </c>
      <c r="L32">
        <v>0</v>
      </c>
      <c r="M32" t="s">
        <v>3107</v>
      </c>
      <c r="S32" t="s">
        <v>3106</v>
      </c>
      <c r="T32">
        <v>0</v>
      </c>
      <c r="U32">
        <v>35.840000000000003</v>
      </c>
      <c r="V32">
        <v>0</v>
      </c>
      <c r="X32" t="s">
        <v>3368</v>
      </c>
      <c r="Y32" t="s">
        <v>3369</v>
      </c>
      <c r="Z32">
        <f t="shared" si="0"/>
        <v>3.88</v>
      </c>
      <c r="AA32">
        <f t="shared" si="1"/>
        <v>3.76</v>
      </c>
      <c r="AB32">
        <f t="shared" si="2"/>
        <v>3.88</v>
      </c>
    </row>
    <row r="33" spans="2:28" x14ac:dyDescent="0.25">
      <c r="B33" t="s">
        <v>3108</v>
      </c>
      <c r="C33" t="s">
        <v>7504</v>
      </c>
      <c r="D33" t="s">
        <v>7504</v>
      </c>
      <c r="E33" t="s">
        <v>6259</v>
      </c>
      <c r="F33" t="s">
        <v>7505</v>
      </c>
      <c r="G33">
        <v>7.11</v>
      </c>
      <c r="H33">
        <v>6.04</v>
      </c>
      <c r="I33">
        <v>6.69</v>
      </c>
      <c r="J33">
        <v>0</v>
      </c>
      <c r="K33">
        <v>6.69</v>
      </c>
      <c r="L33">
        <v>0</v>
      </c>
      <c r="M33" t="s">
        <v>3109</v>
      </c>
      <c r="S33" t="s">
        <v>3108</v>
      </c>
      <c r="T33">
        <v>0</v>
      </c>
      <c r="U33">
        <v>6.69</v>
      </c>
      <c r="V33">
        <v>0</v>
      </c>
      <c r="X33" t="s">
        <v>3368</v>
      </c>
      <c r="Y33" t="s">
        <v>3369</v>
      </c>
      <c r="Z33">
        <f t="shared" si="0"/>
        <v>3.88</v>
      </c>
      <c r="AA33">
        <f t="shared" si="1"/>
        <v>3.76</v>
      </c>
      <c r="AB33">
        <f t="shared" si="2"/>
        <v>3.88</v>
      </c>
    </row>
    <row r="34" spans="2:28" x14ac:dyDescent="0.25">
      <c r="B34" t="s">
        <v>3110</v>
      </c>
      <c r="C34" t="s">
        <v>7504</v>
      </c>
      <c r="D34" t="s">
        <v>7504</v>
      </c>
      <c r="E34" t="s">
        <v>6259</v>
      </c>
      <c r="F34" t="s">
        <v>7505</v>
      </c>
      <c r="G34">
        <v>0</v>
      </c>
      <c r="H34">
        <v>0</v>
      </c>
      <c r="I34">
        <v>0</v>
      </c>
      <c r="J34">
        <v>0</v>
      </c>
      <c r="K34">
        <v>0</v>
      </c>
      <c r="L34">
        <v>0</v>
      </c>
      <c r="M34" t="s">
        <v>3111</v>
      </c>
      <c r="S34" t="s">
        <v>3110</v>
      </c>
      <c r="T34">
        <v>0</v>
      </c>
      <c r="U34">
        <v>0</v>
      </c>
      <c r="V34">
        <v>0</v>
      </c>
      <c r="X34" t="s">
        <v>3368</v>
      </c>
      <c r="Y34" t="s">
        <v>3369</v>
      </c>
      <c r="Z34">
        <f t="shared" si="0"/>
        <v>3.88</v>
      </c>
      <c r="AA34">
        <f t="shared" si="1"/>
        <v>3.76</v>
      </c>
      <c r="AB34">
        <f t="shared" si="2"/>
        <v>3.88</v>
      </c>
    </row>
    <row r="35" spans="2:28" x14ac:dyDescent="0.25">
      <c r="B35" t="s">
        <v>3112</v>
      </c>
      <c r="C35" t="s">
        <v>7504</v>
      </c>
      <c r="D35" t="s">
        <v>7504</v>
      </c>
      <c r="E35" t="s">
        <v>7508</v>
      </c>
      <c r="F35" t="s">
        <v>7505</v>
      </c>
      <c r="G35">
        <v>4.05</v>
      </c>
      <c r="H35">
        <v>3.44</v>
      </c>
      <c r="I35">
        <v>3.93</v>
      </c>
      <c r="J35">
        <v>0</v>
      </c>
      <c r="K35">
        <v>3.93</v>
      </c>
      <c r="L35">
        <v>0</v>
      </c>
      <c r="M35" t="s">
        <v>3113</v>
      </c>
      <c r="S35" t="s">
        <v>3112</v>
      </c>
      <c r="T35">
        <v>0</v>
      </c>
      <c r="U35">
        <v>3.93</v>
      </c>
      <c r="V35">
        <v>0</v>
      </c>
      <c r="X35" t="s">
        <v>3368</v>
      </c>
      <c r="Y35" t="s">
        <v>3369</v>
      </c>
      <c r="Z35">
        <f t="shared" si="0"/>
        <v>3.88</v>
      </c>
      <c r="AA35">
        <f t="shared" si="1"/>
        <v>3.76</v>
      </c>
      <c r="AB35">
        <f t="shared" si="2"/>
        <v>3.88</v>
      </c>
    </row>
    <row r="36" spans="2:28" x14ac:dyDescent="0.25">
      <c r="B36" t="s">
        <v>3114</v>
      </c>
      <c r="C36" t="s">
        <v>7504</v>
      </c>
      <c r="D36" t="s">
        <v>7504</v>
      </c>
      <c r="E36" t="s">
        <v>6259</v>
      </c>
      <c r="F36" t="s">
        <v>7505</v>
      </c>
      <c r="G36">
        <v>14.35</v>
      </c>
      <c r="H36">
        <v>12.2</v>
      </c>
      <c r="I36">
        <v>14.35</v>
      </c>
      <c r="J36">
        <v>0</v>
      </c>
      <c r="K36">
        <v>14.35</v>
      </c>
      <c r="L36">
        <v>0</v>
      </c>
      <c r="M36" t="s">
        <v>3115</v>
      </c>
      <c r="S36" t="s">
        <v>3114</v>
      </c>
      <c r="T36">
        <v>0</v>
      </c>
      <c r="U36">
        <v>14.35</v>
      </c>
      <c r="V36">
        <v>0</v>
      </c>
      <c r="X36" t="s">
        <v>3370</v>
      </c>
      <c r="Y36" t="s">
        <v>3371</v>
      </c>
      <c r="Z36">
        <f t="shared" si="0"/>
        <v>2.2400000000000002</v>
      </c>
      <c r="AA36">
        <f t="shared" si="1"/>
        <v>2.13</v>
      </c>
      <c r="AB36">
        <f t="shared" si="2"/>
        <v>2.2400000000000002</v>
      </c>
    </row>
    <row r="37" spans="2:28" x14ac:dyDescent="0.25">
      <c r="B37" t="s">
        <v>3116</v>
      </c>
      <c r="C37" t="s">
        <v>7504</v>
      </c>
      <c r="D37" t="s">
        <v>7504</v>
      </c>
      <c r="E37" t="s">
        <v>6259</v>
      </c>
      <c r="F37" t="s">
        <v>7505</v>
      </c>
      <c r="G37">
        <v>59.32</v>
      </c>
      <c r="H37">
        <v>50.42</v>
      </c>
      <c r="I37">
        <v>56.21</v>
      </c>
      <c r="J37">
        <v>0</v>
      </c>
      <c r="K37">
        <v>56.21</v>
      </c>
      <c r="L37">
        <v>0</v>
      </c>
      <c r="M37" t="s">
        <v>3117</v>
      </c>
      <c r="S37" t="s">
        <v>3116</v>
      </c>
      <c r="T37">
        <v>0</v>
      </c>
      <c r="U37">
        <v>56.21</v>
      </c>
      <c r="V37">
        <v>0</v>
      </c>
      <c r="X37" t="s">
        <v>3370</v>
      </c>
      <c r="Y37" t="s">
        <v>3371</v>
      </c>
      <c r="Z37">
        <f t="shared" si="0"/>
        <v>2.2400000000000002</v>
      </c>
      <c r="AA37">
        <f t="shared" si="1"/>
        <v>2.13</v>
      </c>
      <c r="AB37">
        <f t="shared" si="2"/>
        <v>2.2400000000000002</v>
      </c>
    </row>
    <row r="38" spans="2:28" x14ac:dyDescent="0.25">
      <c r="B38" t="s">
        <v>3118</v>
      </c>
      <c r="C38" t="s">
        <v>7504</v>
      </c>
      <c r="D38" t="s">
        <v>7504</v>
      </c>
      <c r="E38" t="s">
        <v>6259</v>
      </c>
      <c r="F38" t="s">
        <v>7505</v>
      </c>
      <c r="G38">
        <v>13.88</v>
      </c>
      <c r="H38">
        <v>11.8</v>
      </c>
      <c r="I38">
        <v>13.88</v>
      </c>
      <c r="J38">
        <v>0</v>
      </c>
      <c r="K38">
        <v>13.88</v>
      </c>
      <c r="L38">
        <v>0</v>
      </c>
      <c r="M38" t="s">
        <v>3119</v>
      </c>
      <c r="S38" t="s">
        <v>3118</v>
      </c>
      <c r="T38">
        <v>0</v>
      </c>
      <c r="U38">
        <v>13.88</v>
      </c>
      <c r="V38">
        <v>0</v>
      </c>
      <c r="X38" t="s">
        <v>3370</v>
      </c>
      <c r="Y38" t="s">
        <v>3371</v>
      </c>
      <c r="Z38">
        <f t="shared" si="0"/>
        <v>2.2400000000000002</v>
      </c>
      <c r="AA38">
        <f t="shared" si="1"/>
        <v>2.13</v>
      </c>
      <c r="AB38">
        <f t="shared" si="2"/>
        <v>2.2400000000000002</v>
      </c>
    </row>
    <row r="39" spans="2:28" x14ac:dyDescent="0.25">
      <c r="B39" t="s">
        <v>3120</v>
      </c>
      <c r="C39" t="s">
        <v>7504</v>
      </c>
      <c r="D39" t="s">
        <v>7504</v>
      </c>
      <c r="E39" t="s">
        <v>6259</v>
      </c>
      <c r="F39" t="s">
        <v>7505</v>
      </c>
      <c r="G39">
        <v>9.5299999999999994</v>
      </c>
      <c r="H39">
        <v>8.1</v>
      </c>
      <c r="I39">
        <v>9.5299999999999994</v>
      </c>
      <c r="J39">
        <v>0</v>
      </c>
      <c r="K39">
        <v>9.5299999999999994</v>
      </c>
      <c r="L39">
        <v>0</v>
      </c>
      <c r="M39" t="s">
        <v>3121</v>
      </c>
      <c r="S39" t="s">
        <v>3120</v>
      </c>
      <c r="T39">
        <v>0</v>
      </c>
      <c r="U39">
        <v>9.5299999999999994</v>
      </c>
      <c r="V39">
        <v>0</v>
      </c>
      <c r="X39" t="s">
        <v>3370</v>
      </c>
      <c r="Y39" t="s">
        <v>3371</v>
      </c>
      <c r="Z39">
        <f t="shared" si="0"/>
        <v>2.2400000000000002</v>
      </c>
      <c r="AA39">
        <f t="shared" si="1"/>
        <v>2.13</v>
      </c>
      <c r="AB39">
        <f t="shared" si="2"/>
        <v>2.2400000000000002</v>
      </c>
    </row>
    <row r="40" spans="2:28" x14ac:dyDescent="0.25">
      <c r="B40" t="s">
        <v>3122</v>
      </c>
      <c r="C40" t="s">
        <v>7504</v>
      </c>
      <c r="D40" t="s">
        <v>7504</v>
      </c>
      <c r="E40" t="s">
        <v>6259</v>
      </c>
      <c r="F40" t="s">
        <v>7505</v>
      </c>
      <c r="G40">
        <v>4.2300000000000004</v>
      </c>
      <c r="H40">
        <v>3.6</v>
      </c>
      <c r="I40">
        <v>4.2300000000000004</v>
      </c>
      <c r="J40">
        <v>0</v>
      </c>
      <c r="K40">
        <v>4.2300000000000004</v>
      </c>
      <c r="L40">
        <v>0</v>
      </c>
      <c r="M40" t="s">
        <v>3123</v>
      </c>
      <c r="S40" t="s">
        <v>3122</v>
      </c>
      <c r="T40">
        <v>0</v>
      </c>
      <c r="U40">
        <v>4.2300000000000004</v>
      </c>
      <c r="V40">
        <v>0</v>
      </c>
      <c r="X40" t="s">
        <v>3370</v>
      </c>
      <c r="Y40" t="s">
        <v>3371</v>
      </c>
      <c r="Z40">
        <f t="shared" si="0"/>
        <v>2.2400000000000002</v>
      </c>
      <c r="AA40">
        <f t="shared" si="1"/>
        <v>2.13</v>
      </c>
      <c r="AB40">
        <f t="shared" si="2"/>
        <v>2.2400000000000002</v>
      </c>
    </row>
    <row r="41" spans="2:28" x14ac:dyDescent="0.25">
      <c r="B41" t="s">
        <v>3124</v>
      </c>
      <c r="C41" t="s">
        <v>7504</v>
      </c>
      <c r="D41" t="s">
        <v>7504</v>
      </c>
      <c r="E41" t="s">
        <v>6259</v>
      </c>
      <c r="F41" t="s">
        <v>7505</v>
      </c>
      <c r="G41">
        <v>0.15</v>
      </c>
      <c r="H41">
        <v>0.13</v>
      </c>
      <c r="I41">
        <v>0.15</v>
      </c>
      <c r="J41">
        <v>0</v>
      </c>
      <c r="K41">
        <v>0.15</v>
      </c>
      <c r="L41">
        <v>0</v>
      </c>
      <c r="M41" t="s">
        <v>3125</v>
      </c>
      <c r="S41" t="s">
        <v>3124</v>
      </c>
      <c r="T41">
        <v>0</v>
      </c>
      <c r="U41">
        <v>0.15</v>
      </c>
      <c r="V41">
        <v>0</v>
      </c>
      <c r="X41" t="s">
        <v>3370</v>
      </c>
      <c r="Y41" t="s">
        <v>3371</v>
      </c>
      <c r="Z41">
        <f t="shared" si="0"/>
        <v>2.2400000000000002</v>
      </c>
      <c r="AA41">
        <f t="shared" si="1"/>
        <v>2.13</v>
      </c>
      <c r="AB41">
        <f t="shared" si="2"/>
        <v>2.2400000000000002</v>
      </c>
    </row>
    <row r="42" spans="2:28" x14ac:dyDescent="0.25">
      <c r="B42" t="s">
        <v>3126</v>
      </c>
      <c r="C42" t="s">
        <v>7504</v>
      </c>
      <c r="D42" t="s">
        <v>7504</v>
      </c>
      <c r="E42" t="s">
        <v>6259</v>
      </c>
      <c r="F42" t="s">
        <v>7505</v>
      </c>
      <c r="G42">
        <v>2.95</v>
      </c>
      <c r="H42">
        <v>2.5099999999999998</v>
      </c>
      <c r="I42">
        <v>2.95</v>
      </c>
      <c r="J42">
        <v>0</v>
      </c>
      <c r="K42">
        <v>2.95</v>
      </c>
      <c r="L42">
        <v>0</v>
      </c>
      <c r="M42" t="s">
        <v>3127</v>
      </c>
      <c r="S42" t="s">
        <v>3126</v>
      </c>
      <c r="T42">
        <v>0</v>
      </c>
      <c r="U42">
        <v>2.95</v>
      </c>
      <c r="V42">
        <v>0</v>
      </c>
      <c r="X42" t="s">
        <v>3372</v>
      </c>
      <c r="Y42" t="s">
        <v>3373</v>
      </c>
      <c r="Z42">
        <f t="shared" si="0"/>
        <v>0</v>
      </c>
      <c r="AA42">
        <f t="shared" si="1"/>
        <v>0</v>
      </c>
      <c r="AB42">
        <f t="shared" si="2"/>
        <v>0</v>
      </c>
    </row>
    <row r="43" spans="2:28" x14ac:dyDescent="0.25">
      <c r="B43" t="s">
        <v>3128</v>
      </c>
      <c r="C43" t="s">
        <v>7504</v>
      </c>
      <c r="D43" t="s">
        <v>7504</v>
      </c>
      <c r="E43" t="s">
        <v>6259</v>
      </c>
      <c r="F43" t="s">
        <v>7505</v>
      </c>
      <c r="G43">
        <v>6.54</v>
      </c>
      <c r="H43">
        <v>5.56</v>
      </c>
      <c r="I43">
        <v>6.54</v>
      </c>
      <c r="J43">
        <v>0</v>
      </c>
      <c r="K43">
        <v>6.54</v>
      </c>
      <c r="L43">
        <v>0</v>
      </c>
      <c r="M43" t="s">
        <v>3129</v>
      </c>
      <c r="S43" t="s">
        <v>3128</v>
      </c>
      <c r="T43">
        <v>0</v>
      </c>
      <c r="U43">
        <v>6.54</v>
      </c>
      <c r="V43">
        <v>0</v>
      </c>
      <c r="X43" t="s">
        <v>3372</v>
      </c>
      <c r="Y43" t="s">
        <v>3373</v>
      </c>
      <c r="Z43">
        <f t="shared" si="0"/>
        <v>0</v>
      </c>
      <c r="AA43">
        <f t="shared" si="1"/>
        <v>0</v>
      </c>
      <c r="AB43">
        <f t="shared" si="2"/>
        <v>0</v>
      </c>
    </row>
    <row r="44" spans="2:28" x14ac:dyDescent="0.25">
      <c r="B44" t="s">
        <v>3130</v>
      </c>
      <c r="C44" t="s">
        <v>7504</v>
      </c>
      <c r="D44" t="s">
        <v>7504</v>
      </c>
      <c r="E44" t="s">
        <v>6259</v>
      </c>
      <c r="F44" t="s">
        <v>7505</v>
      </c>
      <c r="G44">
        <v>1.91</v>
      </c>
      <c r="H44">
        <v>1.62</v>
      </c>
      <c r="I44">
        <v>1.91</v>
      </c>
      <c r="J44">
        <v>0</v>
      </c>
      <c r="K44">
        <v>1.91</v>
      </c>
      <c r="L44">
        <v>0</v>
      </c>
      <c r="M44" t="s">
        <v>3131</v>
      </c>
      <c r="S44" t="s">
        <v>3130</v>
      </c>
      <c r="T44">
        <v>0</v>
      </c>
      <c r="U44">
        <v>1.91</v>
      </c>
      <c r="V44">
        <v>0</v>
      </c>
      <c r="X44" t="s">
        <v>3372</v>
      </c>
      <c r="Y44" t="s">
        <v>3373</v>
      </c>
      <c r="Z44">
        <f t="shared" si="0"/>
        <v>0</v>
      </c>
      <c r="AA44">
        <f t="shared" si="1"/>
        <v>0</v>
      </c>
      <c r="AB44">
        <f t="shared" si="2"/>
        <v>0</v>
      </c>
    </row>
    <row r="45" spans="2:28" x14ac:dyDescent="0.25">
      <c r="B45" t="s">
        <v>3132</v>
      </c>
      <c r="C45" t="s">
        <v>7504</v>
      </c>
      <c r="D45" t="s">
        <v>7504</v>
      </c>
      <c r="E45" t="s">
        <v>6259</v>
      </c>
      <c r="F45" t="s">
        <v>7505</v>
      </c>
      <c r="G45">
        <v>16.32</v>
      </c>
      <c r="H45">
        <v>13.87</v>
      </c>
      <c r="I45">
        <v>14.03</v>
      </c>
      <c r="J45">
        <v>0</v>
      </c>
      <c r="K45">
        <v>14.03</v>
      </c>
      <c r="L45">
        <v>0</v>
      </c>
      <c r="M45" t="s">
        <v>3133</v>
      </c>
      <c r="S45" t="s">
        <v>3132</v>
      </c>
      <c r="T45">
        <v>0</v>
      </c>
      <c r="U45">
        <v>14.03</v>
      </c>
      <c r="V45">
        <v>0</v>
      </c>
      <c r="X45" t="s">
        <v>3376</v>
      </c>
      <c r="Y45" t="s">
        <v>3377</v>
      </c>
      <c r="Z45">
        <f t="shared" si="0"/>
        <v>73.02</v>
      </c>
      <c r="AA45">
        <f t="shared" si="1"/>
        <v>61.57</v>
      </c>
      <c r="AB45">
        <f t="shared" si="2"/>
        <v>69.040000000000006</v>
      </c>
    </row>
    <row r="46" spans="2:28" x14ac:dyDescent="0.25">
      <c r="B46" t="s">
        <v>3134</v>
      </c>
      <c r="C46" t="s">
        <v>7504</v>
      </c>
      <c r="D46" t="s">
        <v>7504</v>
      </c>
      <c r="E46" t="s">
        <v>6259</v>
      </c>
      <c r="F46" t="s">
        <v>7505</v>
      </c>
      <c r="G46">
        <v>42.22</v>
      </c>
      <c r="H46">
        <v>35.89</v>
      </c>
      <c r="I46">
        <v>42.22</v>
      </c>
      <c r="J46">
        <v>0</v>
      </c>
      <c r="K46">
        <v>42.22</v>
      </c>
      <c r="L46">
        <v>0</v>
      </c>
      <c r="M46" t="s">
        <v>3135</v>
      </c>
      <c r="S46" t="s">
        <v>3134</v>
      </c>
      <c r="T46">
        <v>0</v>
      </c>
      <c r="U46">
        <v>42.22</v>
      </c>
      <c r="V46">
        <v>0</v>
      </c>
      <c r="X46" t="s">
        <v>3376</v>
      </c>
      <c r="Y46" t="s">
        <v>3377</v>
      </c>
      <c r="Z46">
        <f t="shared" si="0"/>
        <v>73.02</v>
      </c>
      <c r="AA46">
        <f t="shared" si="1"/>
        <v>61.57</v>
      </c>
      <c r="AB46">
        <f t="shared" si="2"/>
        <v>69.040000000000006</v>
      </c>
    </row>
    <row r="47" spans="2:28" x14ac:dyDescent="0.25">
      <c r="B47" t="s">
        <v>3136</v>
      </c>
      <c r="C47" t="s">
        <v>7504</v>
      </c>
      <c r="D47" t="s">
        <v>7504</v>
      </c>
      <c r="E47" t="s">
        <v>6259</v>
      </c>
      <c r="F47" t="s">
        <v>7505</v>
      </c>
      <c r="G47">
        <v>21.29</v>
      </c>
      <c r="H47">
        <v>18.100000000000001</v>
      </c>
      <c r="I47">
        <v>18.100000000000001</v>
      </c>
      <c r="J47">
        <v>0</v>
      </c>
      <c r="K47">
        <v>18.100000000000001</v>
      </c>
      <c r="L47">
        <v>0</v>
      </c>
      <c r="M47" t="s">
        <v>3137</v>
      </c>
      <c r="S47" t="s">
        <v>3136</v>
      </c>
      <c r="T47">
        <v>0</v>
      </c>
      <c r="U47">
        <v>18.100000000000001</v>
      </c>
      <c r="V47">
        <v>0</v>
      </c>
      <c r="X47" t="s">
        <v>3376</v>
      </c>
      <c r="Y47" t="s">
        <v>3377</v>
      </c>
      <c r="Z47">
        <f t="shared" si="0"/>
        <v>73.02</v>
      </c>
      <c r="AA47">
        <f t="shared" si="1"/>
        <v>61.57</v>
      </c>
      <c r="AB47">
        <f t="shared" si="2"/>
        <v>69.040000000000006</v>
      </c>
    </row>
    <row r="48" spans="2:28" x14ac:dyDescent="0.25">
      <c r="B48" t="s">
        <v>3138</v>
      </c>
      <c r="C48" t="s">
        <v>7504</v>
      </c>
      <c r="D48" t="s">
        <v>7504</v>
      </c>
      <c r="E48" t="s">
        <v>6259</v>
      </c>
      <c r="F48" t="s">
        <v>7505</v>
      </c>
      <c r="G48">
        <v>26.04</v>
      </c>
      <c r="H48">
        <v>22.13</v>
      </c>
      <c r="I48">
        <v>22.66</v>
      </c>
      <c r="J48">
        <v>0</v>
      </c>
      <c r="K48">
        <v>22.66</v>
      </c>
      <c r="L48">
        <v>0</v>
      </c>
      <c r="M48" t="s">
        <v>3139</v>
      </c>
      <c r="S48" t="s">
        <v>3138</v>
      </c>
      <c r="T48">
        <v>0</v>
      </c>
      <c r="U48">
        <v>22.66</v>
      </c>
      <c r="V48">
        <v>0</v>
      </c>
      <c r="X48" t="s">
        <v>3490</v>
      </c>
      <c r="Y48" t="s">
        <v>3491</v>
      </c>
      <c r="Z48">
        <f t="shared" si="0"/>
        <v>0</v>
      </c>
      <c r="AA48">
        <f t="shared" si="1"/>
        <v>0</v>
      </c>
      <c r="AB48">
        <f t="shared" si="2"/>
        <v>0</v>
      </c>
    </row>
    <row r="49" spans="2:28" x14ac:dyDescent="0.25">
      <c r="B49" t="s">
        <v>3140</v>
      </c>
      <c r="C49" t="s">
        <v>7504</v>
      </c>
      <c r="D49" t="s">
        <v>7504</v>
      </c>
      <c r="E49" t="s">
        <v>6259</v>
      </c>
      <c r="F49" t="s">
        <v>7505</v>
      </c>
      <c r="G49">
        <v>2.67</v>
      </c>
      <c r="H49">
        <v>2.27</v>
      </c>
      <c r="I49">
        <v>2.67</v>
      </c>
      <c r="J49">
        <v>0</v>
      </c>
      <c r="K49">
        <v>2.67</v>
      </c>
      <c r="L49">
        <v>0</v>
      </c>
      <c r="M49" t="s">
        <v>3141</v>
      </c>
      <c r="S49" t="s">
        <v>3140</v>
      </c>
      <c r="T49">
        <v>0</v>
      </c>
      <c r="U49">
        <v>2.67</v>
      </c>
      <c r="V49">
        <v>0</v>
      </c>
      <c r="X49" t="s">
        <v>3564</v>
      </c>
      <c r="Y49" t="s">
        <v>3565</v>
      </c>
      <c r="Z49">
        <f t="shared" si="0"/>
        <v>0</v>
      </c>
      <c r="AA49">
        <f t="shared" si="1"/>
        <v>0</v>
      </c>
      <c r="AB49">
        <f t="shared" si="2"/>
        <v>0</v>
      </c>
    </row>
    <row r="50" spans="2:28" x14ac:dyDescent="0.25">
      <c r="B50" t="s">
        <v>3142</v>
      </c>
      <c r="C50" t="s">
        <v>7504</v>
      </c>
      <c r="D50" t="s">
        <v>7504</v>
      </c>
      <c r="E50" t="s">
        <v>6259</v>
      </c>
      <c r="F50" t="s">
        <v>7505</v>
      </c>
      <c r="G50">
        <v>2.41</v>
      </c>
      <c r="H50">
        <v>2.0499999999999998</v>
      </c>
      <c r="I50">
        <v>2.29</v>
      </c>
      <c r="J50">
        <v>0</v>
      </c>
      <c r="K50">
        <v>2.29</v>
      </c>
      <c r="L50">
        <v>0</v>
      </c>
      <c r="M50" t="s">
        <v>3143</v>
      </c>
      <c r="S50" t="s">
        <v>3142</v>
      </c>
      <c r="T50">
        <v>0</v>
      </c>
      <c r="U50">
        <v>2.29</v>
      </c>
      <c r="V50">
        <v>0</v>
      </c>
      <c r="X50" t="s">
        <v>3600</v>
      </c>
      <c r="Y50" t="s">
        <v>3601</v>
      </c>
      <c r="Z50">
        <f t="shared" si="0"/>
        <v>0</v>
      </c>
      <c r="AA50">
        <f t="shared" si="1"/>
        <v>0</v>
      </c>
      <c r="AB50">
        <f t="shared" si="2"/>
        <v>0</v>
      </c>
    </row>
    <row r="51" spans="2:28" x14ac:dyDescent="0.25">
      <c r="B51" t="s">
        <v>3144</v>
      </c>
      <c r="C51" t="s">
        <v>7504</v>
      </c>
      <c r="D51" t="s">
        <v>7504</v>
      </c>
      <c r="E51" t="s">
        <v>6259</v>
      </c>
      <c r="F51" t="s">
        <v>7505</v>
      </c>
      <c r="G51">
        <v>8.5399999999999991</v>
      </c>
      <c r="H51">
        <v>7.26</v>
      </c>
      <c r="I51">
        <v>8.5399999999999991</v>
      </c>
      <c r="J51">
        <v>0</v>
      </c>
      <c r="K51">
        <v>8.5399999999999991</v>
      </c>
      <c r="L51">
        <v>0</v>
      </c>
      <c r="M51" t="s">
        <v>3145</v>
      </c>
      <c r="S51" t="s">
        <v>3144</v>
      </c>
      <c r="T51">
        <v>0</v>
      </c>
      <c r="U51">
        <v>8.5399999999999991</v>
      </c>
      <c r="V51">
        <v>0</v>
      </c>
      <c r="X51" t="s">
        <v>3602</v>
      </c>
      <c r="Y51" t="s">
        <v>3603</v>
      </c>
      <c r="Z51">
        <f t="shared" si="0"/>
        <v>0</v>
      </c>
      <c r="AA51">
        <f t="shared" si="1"/>
        <v>0</v>
      </c>
      <c r="AB51">
        <f t="shared" si="2"/>
        <v>0</v>
      </c>
    </row>
    <row r="52" spans="2:28" x14ac:dyDescent="0.25">
      <c r="B52" t="s">
        <v>3146</v>
      </c>
      <c r="C52" t="s">
        <v>7504</v>
      </c>
      <c r="D52" t="s">
        <v>7504</v>
      </c>
      <c r="E52" t="s">
        <v>6259</v>
      </c>
      <c r="F52" t="s">
        <v>7505</v>
      </c>
      <c r="G52">
        <v>9.32</v>
      </c>
      <c r="H52">
        <v>7.92</v>
      </c>
      <c r="I52">
        <v>9.3000000000000007</v>
      </c>
      <c r="J52">
        <v>0</v>
      </c>
      <c r="K52">
        <v>9.3000000000000007</v>
      </c>
      <c r="L52">
        <v>0</v>
      </c>
      <c r="M52" t="s">
        <v>3147</v>
      </c>
      <c r="S52" t="s">
        <v>3146</v>
      </c>
      <c r="T52">
        <v>0</v>
      </c>
      <c r="U52">
        <v>9.3000000000000007</v>
      </c>
      <c r="V52">
        <v>0</v>
      </c>
      <c r="X52" t="s">
        <v>3604</v>
      </c>
      <c r="Y52" t="s">
        <v>3605</v>
      </c>
      <c r="Z52">
        <f t="shared" si="0"/>
        <v>0</v>
      </c>
      <c r="AA52">
        <f t="shared" si="1"/>
        <v>0</v>
      </c>
      <c r="AB52">
        <f t="shared" si="2"/>
        <v>0</v>
      </c>
    </row>
    <row r="53" spans="2:28" x14ac:dyDescent="0.25">
      <c r="B53" t="s">
        <v>3148</v>
      </c>
      <c r="C53" t="s">
        <v>7504</v>
      </c>
      <c r="D53" t="s">
        <v>7504</v>
      </c>
      <c r="E53" t="s">
        <v>6259</v>
      </c>
      <c r="F53" t="s">
        <v>7505</v>
      </c>
      <c r="G53">
        <v>15.7</v>
      </c>
      <c r="H53">
        <v>13.35</v>
      </c>
      <c r="I53">
        <v>15.55</v>
      </c>
      <c r="J53">
        <v>0</v>
      </c>
      <c r="K53">
        <v>15.55</v>
      </c>
      <c r="L53">
        <v>0</v>
      </c>
      <c r="M53" t="s">
        <v>3149</v>
      </c>
      <c r="S53" t="s">
        <v>3148</v>
      </c>
      <c r="T53">
        <v>0</v>
      </c>
      <c r="U53">
        <v>15.55</v>
      </c>
      <c r="V53">
        <v>0</v>
      </c>
      <c r="X53" t="s">
        <v>3606</v>
      </c>
      <c r="Y53" t="s">
        <v>3607</v>
      </c>
      <c r="Z53">
        <f t="shared" si="0"/>
        <v>0</v>
      </c>
      <c r="AA53">
        <f t="shared" si="1"/>
        <v>0</v>
      </c>
      <c r="AB53">
        <f t="shared" si="2"/>
        <v>0</v>
      </c>
    </row>
    <row r="54" spans="2:28" x14ac:dyDescent="0.25">
      <c r="B54" t="s">
        <v>3150</v>
      </c>
      <c r="C54" t="s">
        <v>7504</v>
      </c>
      <c r="D54" t="s">
        <v>7504</v>
      </c>
      <c r="E54" t="s">
        <v>6259</v>
      </c>
      <c r="F54" t="s">
        <v>7505</v>
      </c>
      <c r="G54">
        <v>11.86</v>
      </c>
      <c r="H54">
        <v>10.08</v>
      </c>
      <c r="I54">
        <v>11.86</v>
      </c>
      <c r="J54">
        <v>0</v>
      </c>
      <c r="K54">
        <v>11.86</v>
      </c>
      <c r="L54">
        <v>0</v>
      </c>
      <c r="M54" t="s">
        <v>3151</v>
      </c>
      <c r="S54" t="s">
        <v>3150</v>
      </c>
      <c r="T54">
        <v>0</v>
      </c>
      <c r="U54">
        <v>11.86</v>
      </c>
      <c r="V54">
        <v>0</v>
      </c>
      <c r="X54" t="s">
        <v>3608</v>
      </c>
      <c r="Y54" t="s">
        <v>3609</v>
      </c>
      <c r="Z54">
        <f t="shared" si="0"/>
        <v>0</v>
      </c>
      <c r="AA54">
        <f t="shared" si="1"/>
        <v>0</v>
      </c>
      <c r="AB54">
        <f t="shared" si="2"/>
        <v>0</v>
      </c>
    </row>
    <row r="55" spans="2:28" x14ac:dyDescent="0.25">
      <c r="B55" t="s">
        <v>3152</v>
      </c>
      <c r="C55" t="s">
        <v>7504</v>
      </c>
      <c r="D55" t="s">
        <v>7504</v>
      </c>
      <c r="E55" t="s">
        <v>6259</v>
      </c>
      <c r="F55" t="s">
        <v>7505</v>
      </c>
      <c r="G55">
        <v>60.68</v>
      </c>
      <c r="H55">
        <v>51.58</v>
      </c>
      <c r="I55">
        <v>60.68</v>
      </c>
      <c r="J55">
        <v>0</v>
      </c>
      <c r="K55">
        <v>60.68</v>
      </c>
      <c r="L55">
        <v>0</v>
      </c>
      <c r="M55" t="s">
        <v>3153</v>
      </c>
      <c r="S55" t="s">
        <v>3152</v>
      </c>
      <c r="T55">
        <v>0</v>
      </c>
      <c r="U55">
        <v>60.68</v>
      </c>
      <c r="V55">
        <v>0</v>
      </c>
      <c r="X55" t="s">
        <v>3610</v>
      </c>
      <c r="Y55" t="s">
        <v>3611</v>
      </c>
      <c r="Z55">
        <f t="shared" si="0"/>
        <v>0</v>
      </c>
      <c r="AA55">
        <f t="shared" si="1"/>
        <v>0</v>
      </c>
      <c r="AB55">
        <f t="shared" si="2"/>
        <v>0</v>
      </c>
    </row>
    <row r="56" spans="2:28" x14ac:dyDescent="0.25">
      <c r="B56" t="s">
        <v>3154</v>
      </c>
      <c r="C56" t="s">
        <v>7504</v>
      </c>
      <c r="D56" t="s">
        <v>7504</v>
      </c>
      <c r="E56" t="s">
        <v>6259</v>
      </c>
      <c r="F56" t="s">
        <v>7505</v>
      </c>
      <c r="G56">
        <v>12.91</v>
      </c>
      <c r="H56">
        <v>10.97</v>
      </c>
      <c r="I56">
        <v>12.23</v>
      </c>
      <c r="J56">
        <v>0</v>
      </c>
      <c r="K56">
        <v>12.23</v>
      </c>
      <c r="L56">
        <v>0</v>
      </c>
      <c r="M56" t="s">
        <v>3155</v>
      </c>
      <c r="S56" t="s">
        <v>3154</v>
      </c>
      <c r="T56">
        <v>0</v>
      </c>
      <c r="U56">
        <v>12.23</v>
      </c>
      <c r="V56">
        <v>0</v>
      </c>
      <c r="X56" t="s">
        <v>3612</v>
      </c>
      <c r="Y56" t="s">
        <v>3613</v>
      </c>
      <c r="Z56">
        <f t="shared" si="0"/>
        <v>0</v>
      </c>
      <c r="AA56">
        <f t="shared" si="1"/>
        <v>0</v>
      </c>
      <c r="AB56">
        <f t="shared" si="2"/>
        <v>0</v>
      </c>
    </row>
    <row r="57" spans="2:28" x14ac:dyDescent="0.25">
      <c r="B57" t="s">
        <v>3156</v>
      </c>
      <c r="C57" t="s">
        <v>7504</v>
      </c>
      <c r="D57" t="s">
        <v>7504</v>
      </c>
      <c r="E57" t="s">
        <v>6259</v>
      </c>
      <c r="F57" t="s">
        <v>7505</v>
      </c>
      <c r="G57">
        <v>8.82</v>
      </c>
      <c r="H57">
        <v>7.5</v>
      </c>
      <c r="I57">
        <v>8.82</v>
      </c>
      <c r="J57">
        <v>0</v>
      </c>
      <c r="K57">
        <v>8.82</v>
      </c>
      <c r="L57">
        <v>0</v>
      </c>
      <c r="M57" t="s">
        <v>3157</v>
      </c>
      <c r="S57" t="s">
        <v>3156</v>
      </c>
      <c r="T57">
        <v>0</v>
      </c>
      <c r="U57">
        <v>8.82</v>
      </c>
      <c r="V57">
        <v>0</v>
      </c>
      <c r="X57" t="s">
        <v>3614</v>
      </c>
      <c r="Y57" t="s">
        <v>3615</v>
      </c>
      <c r="Z57">
        <f t="shared" si="0"/>
        <v>0</v>
      </c>
      <c r="AA57">
        <f t="shared" si="1"/>
        <v>0</v>
      </c>
      <c r="AB57">
        <f t="shared" si="2"/>
        <v>0</v>
      </c>
    </row>
    <row r="58" spans="2:28" x14ac:dyDescent="0.25">
      <c r="B58" t="s">
        <v>3158</v>
      </c>
      <c r="C58" t="s">
        <v>7504</v>
      </c>
      <c r="D58" t="s">
        <v>7504</v>
      </c>
      <c r="E58" t="s">
        <v>7508</v>
      </c>
      <c r="F58" t="s">
        <v>7505</v>
      </c>
      <c r="G58">
        <v>0.65</v>
      </c>
      <c r="H58">
        <v>0.55000000000000004</v>
      </c>
      <c r="I58">
        <v>0.65</v>
      </c>
      <c r="J58">
        <v>0</v>
      </c>
      <c r="K58">
        <v>0.65</v>
      </c>
      <c r="L58">
        <v>0</v>
      </c>
      <c r="M58" t="s">
        <v>3159</v>
      </c>
      <c r="S58" t="s">
        <v>3158</v>
      </c>
      <c r="T58">
        <v>0</v>
      </c>
      <c r="U58">
        <v>0.65</v>
      </c>
      <c r="V58">
        <v>0</v>
      </c>
      <c r="X58" t="s">
        <v>3616</v>
      </c>
      <c r="Y58" t="s">
        <v>3617</v>
      </c>
      <c r="Z58">
        <f t="shared" si="0"/>
        <v>0</v>
      </c>
      <c r="AA58">
        <f t="shared" si="1"/>
        <v>0</v>
      </c>
      <c r="AB58">
        <f t="shared" si="2"/>
        <v>0</v>
      </c>
    </row>
    <row r="59" spans="2:28" x14ac:dyDescent="0.25">
      <c r="B59" t="s">
        <v>3160</v>
      </c>
      <c r="C59" t="s">
        <v>7504</v>
      </c>
      <c r="D59" t="s">
        <v>7504</v>
      </c>
      <c r="E59" t="s">
        <v>7508</v>
      </c>
      <c r="F59" t="s">
        <v>7505</v>
      </c>
      <c r="G59">
        <v>24.42</v>
      </c>
      <c r="H59">
        <v>20.76</v>
      </c>
      <c r="I59">
        <v>24.27</v>
      </c>
      <c r="J59">
        <v>0</v>
      </c>
      <c r="K59">
        <v>24.27</v>
      </c>
      <c r="L59">
        <v>0</v>
      </c>
      <c r="M59" t="s">
        <v>3161</v>
      </c>
      <c r="S59" t="s">
        <v>3160</v>
      </c>
      <c r="T59">
        <v>0</v>
      </c>
      <c r="U59">
        <v>24.27</v>
      </c>
      <c r="V59">
        <v>0</v>
      </c>
      <c r="X59" t="s">
        <v>3618</v>
      </c>
      <c r="Y59" t="s">
        <v>3619</v>
      </c>
      <c r="Z59">
        <f t="shared" si="0"/>
        <v>0</v>
      </c>
      <c r="AA59">
        <f t="shared" si="1"/>
        <v>0</v>
      </c>
      <c r="AB59">
        <f t="shared" si="2"/>
        <v>0</v>
      </c>
    </row>
    <row r="60" spans="2:28" x14ac:dyDescent="0.25">
      <c r="B60" t="s">
        <v>3162</v>
      </c>
      <c r="C60" t="s">
        <v>7504</v>
      </c>
      <c r="D60" t="s">
        <v>7504</v>
      </c>
      <c r="E60" t="s">
        <v>7508</v>
      </c>
      <c r="F60" t="s">
        <v>7505</v>
      </c>
      <c r="G60">
        <v>4.62</v>
      </c>
      <c r="H60">
        <v>3.93</v>
      </c>
      <c r="I60">
        <v>4.62</v>
      </c>
      <c r="J60">
        <v>0</v>
      </c>
      <c r="K60">
        <v>4.62</v>
      </c>
      <c r="L60">
        <v>0</v>
      </c>
      <c r="M60" t="s">
        <v>3163</v>
      </c>
      <c r="S60" t="s">
        <v>3162</v>
      </c>
      <c r="T60">
        <v>0</v>
      </c>
      <c r="U60">
        <v>4.62</v>
      </c>
      <c r="V60">
        <v>0</v>
      </c>
      <c r="X60" t="s">
        <v>3620</v>
      </c>
      <c r="Y60" t="s">
        <v>3621</v>
      </c>
      <c r="Z60">
        <f t="shared" si="0"/>
        <v>0</v>
      </c>
      <c r="AA60">
        <f t="shared" si="1"/>
        <v>0</v>
      </c>
      <c r="AB60">
        <f t="shared" si="2"/>
        <v>0</v>
      </c>
    </row>
    <row r="61" spans="2:28" x14ac:dyDescent="0.25">
      <c r="B61" t="s">
        <v>3164</v>
      </c>
      <c r="C61" t="s">
        <v>7504</v>
      </c>
      <c r="D61" t="s">
        <v>7504</v>
      </c>
      <c r="E61" t="s">
        <v>7508</v>
      </c>
      <c r="F61" t="s">
        <v>7505</v>
      </c>
      <c r="G61">
        <v>3.15</v>
      </c>
      <c r="H61">
        <v>2.68</v>
      </c>
      <c r="I61">
        <v>3.15</v>
      </c>
      <c r="J61">
        <v>0</v>
      </c>
      <c r="K61">
        <v>3.15</v>
      </c>
      <c r="L61">
        <v>0</v>
      </c>
      <c r="M61" t="s">
        <v>3165</v>
      </c>
      <c r="S61" t="s">
        <v>3164</v>
      </c>
      <c r="T61">
        <v>0</v>
      </c>
      <c r="U61">
        <v>3.15</v>
      </c>
      <c r="V61">
        <v>0</v>
      </c>
      <c r="X61" t="s">
        <v>3622</v>
      </c>
      <c r="Y61" t="s">
        <v>3623</v>
      </c>
      <c r="Z61">
        <f t="shared" si="0"/>
        <v>0</v>
      </c>
      <c r="AA61">
        <f t="shared" si="1"/>
        <v>0</v>
      </c>
      <c r="AB61">
        <f t="shared" si="2"/>
        <v>0</v>
      </c>
    </row>
    <row r="62" spans="2:28" x14ac:dyDescent="0.25">
      <c r="B62" t="s">
        <v>3166</v>
      </c>
      <c r="C62" t="s">
        <v>7504</v>
      </c>
      <c r="D62" t="s">
        <v>7504</v>
      </c>
      <c r="E62" t="s">
        <v>7508</v>
      </c>
      <c r="F62" t="s">
        <v>7505</v>
      </c>
      <c r="G62">
        <v>3.91</v>
      </c>
      <c r="H62">
        <v>3.32</v>
      </c>
      <c r="I62">
        <v>3.91</v>
      </c>
      <c r="J62">
        <v>0</v>
      </c>
      <c r="K62">
        <v>3.91</v>
      </c>
      <c r="L62">
        <v>0</v>
      </c>
      <c r="M62" t="s">
        <v>3167</v>
      </c>
      <c r="S62" t="s">
        <v>3166</v>
      </c>
      <c r="T62">
        <v>0</v>
      </c>
      <c r="U62">
        <v>3.91</v>
      </c>
      <c r="V62">
        <v>0</v>
      </c>
      <c r="X62" t="s">
        <v>3628</v>
      </c>
      <c r="Y62" t="s">
        <v>3629</v>
      </c>
      <c r="Z62">
        <f t="shared" si="0"/>
        <v>0</v>
      </c>
      <c r="AA62">
        <f t="shared" si="1"/>
        <v>0</v>
      </c>
      <c r="AB62">
        <f t="shared" si="2"/>
        <v>0</v>
      </c>
    </row>
    <row r="63" spans="2:28" x14ac:dyDescent="0.25">
      <c r="B63" t="s">
        <v>3168</v>
      </c>
      <c r="C63" t="s">
        <v>7504</v>
      </c>
      <c r="D63" t="s">
        <v>7504</v>
      </c>
      <c r="E63" t="s">
        <v>7508</v>
      </c>
      <c r="F63" t="s">
        <v>7505</v>
      </c>
      <c r="G63">
        <v>1.72</v>
      </c>
      <c r="H63">
        <v>1.46</v>
      </c>
      <c r="I63">
        <v>1.72</v>
      </c>
      <c r="J63">
        <v>0</v>
      </c>
      <c r="K63">
        <v>1.72</v>
      </c>
      <c r="L63">
        <v>0</v>
      </c>
      <c r="M63" t="s">
        <v>3169</v>
      </c>
      <c r="S63" t="s">
        <v>3168</v>
      </c>
      <c r="T63">
        <v>0</v>
      </c>
      <c r="U63">
        <v>1.72</v>
      </c>
      <c r="V63">
        <v>0</v>
      </c>
      <c r="X63" t="s">
        <v>3628</v>
      </c>
      <c r="Y63" t="s">
        <v>3629</v>
      </c>
      <c r="Z63">
        <f t="shared" si="0"/>
        <v>0</v>
      </c>
      <c r="AA63">
        <f t="shared" si="1"/>
        <v>0</v>
      </c>
      <c r="AB63">
        <f t="shared" si="2"/>
        <v>0</v>
      </c>
    </row>
    <row r="64" spans="2:28" x14ac:dyDescent="0.25">
      <c r="B64" t="s">
        <v>3170</v>
      </c>
      <c r="C64" t="s">
        <v>7504</v>
      </c>
      <c r="D64" t="s">
        <v>7504</v>
      </c>
      <c r="E64" t="s">
        <v>7508</v>
      </c>
      <c r="F64" t="s">
        <v>7505</v>
      </c>
      <c r="G64">
        <v>9.7899999999999991</v>
      </c>
      <c r="H64">
        <v>8.32</v>
      </c>
      <c r="I64">
        <v>9.7899999999999991</v>
      </c>
      <c r="J64">
        <v>0</v>
      </c>
      <c r="K64">
        <v>9.7899999999999991</v>
      </c>
      <c r="L64">
        <v>0</v>
      </c>
      <c r="M64" t="s">
        <v>3171</v>
      </c>
      <c r="S64" t="s">
        <v>3170</v>
      </c>
      <c r="T64">
        <v>0</v>
      </c>
      <c r="U64">
        <v>9.7899999999999991</v>
      </c>
      <c r="V64">
        <v>0</v>
      </c>
      <c r="X64" t="s">
        <v>3630</v>
      </c>
      <c r="Y64" t="s">
        <v>3631</v>
      </c>
      <c r="Z64">
        <f t="shared" si="0"/>
        <v>31.45</v>
      </c>
      <c r="AA64">
        <f t="shared" si="1"/>
        <v>29.72</v>
      </c>
      <c r="AB64">
        <f t="shared" si="2"/>
        <v>31.45</v>
      </c>
    </row>
    <row r="65" spans="2:28" x14ac:dyDescent="0.25">
      <c r="B65" t="s">
        <v>3172</v>
      </c>
      <c r="C65" t="s">
        <v>7504</v>
      </c>
      <c r="D65" t="s">
        <v>7504</v>
      </c>
      <c r="E65" t="s">
        <v>7508</v>
      </c>
      <c r="F65" t="s">
        <v>7505</v>
      </c>
      <c r="G65">
        <v>0.33</v>
      </c>
      <c r="H65">
        <v>0.28000000000000003</v>
      </c>
      <c r="I65">
        <v>0.33</v>
      </c>
      <c r="J65">
        <v>0</v>
      </c>
      <c r="K65">
        <v>0.33</v>
      </c>
      <c r="L65">
        <v>0</v>
      </c>
      <c r="M65" t="s">
        <v>3173</v>
      </c>
      <c r="S65" t="s">
        <v>3172</v>
      </c>
      <c r="T65">
        <v>0</v>
      </c>
      <c r="U65">
        <v>0.33</v>
      </c>
      <c r="V65">
        <v>0</v>
      </c>
      <c r="X65" t="s">
        <v>3632</v>
      </c>
      <c r="Y65" t="s">
        <v>3633</v>
      </c>
      <c r="Z65">
        <f t="shared" si="0"/>
        <v>9.5500000000000007</v>
      </c>
      <c r="AA65">
        <f t="shared" si="1"/>
        <v>9.16</v>
      </c>
      <c r="AB65">
        <f t="shared" si="2"/>
        <v>9.5500000000000007</v>
      </c>
    </row>
    <row r="66" spans="2:28" x14ac:dyDescent="0.25">
      <c r="B66" t="s">
        <v>3174</v>
      </c>
      <c r="C66" t="s">
        <v>7504</v>
      </c>
      <c r="D66" t="s">
        <v>7504</v>
      </c>
      <c r="E66" t="s">
        <v>7508</v>
      </c>
      <c r="F66" t="s">
        <v>7505</v>
      </c>
      <c r="G66">
        <v>3.23</v>
      </c>
      <c r="H66">
        <v>2.75</v>
      </c>
      <c r="I66">
        <v>3.23</v>
      </c>
      <c r="J66">
        <v>0</v>
      </c>
      <c r="K66">
        <v>3.23</v>
      </c>
      <c r="L66">
        <v>0</v>
      </c>
      <c r="M66" t="s">
        <v>3175</v>
      </c>
      <c r="S66" t="s">
        <v>3174</v>
      </c>
      <c r="T66">
        <v>0</v>
      </c>
      <c r="U66">
        <v>3.23</v>
      </c>
      <c r="V66">
        <v>0</v>
      </c>
      <c r="X66" t="s">
        <v>3632</v>
      </c>
      <c r="Y66" t="s">
        <v>3633</v>
      </c>
      <c r="Z66">
        <f t="shared" si="0"/>
        <v>9.5500000000000007</v>
      </c>
      <c r="AA66">
        <f t="shared" si="1"/>
        <v>9.16</v>
      </c>
      <c r="AB66">
        <f t="shared" si="2"/>
        <v>9.5500000000000007</v>
      </c>
    </row>
    <row r="67" spans="2:28" x14ac:dyDescent="0.25">
      <c r="B67" t="s">
        <v>3176</v>
      </c>
      <c r="C67" t="s">
        <v>7504</v>
      </c>
      <c r="D67" t="s">
        <v>7504</v>
      </c>
      <c r="E67" t="s">
        <v>7508</v>
      </c>
      <c r="F67" t="s">
        <v>7505</v>
      </c>
      <c r="G67">
        <v>4.8499999999999996</v>
      </c>
      <c r="H67">
        <v>4.12</v>
      </c>
      <c r="I67">
        <v>4.8499999999999996</v>
      </c>
      <c r="J67">
        <v>0</v>
      </c>
      <c r="K67">
        <v>4.8499999999999996</v>
      </c>
      <c r="L67">
        <v>0</v>
      </c>
      <c r="M67" t="s">
        <v>3177</v>
      </c>
      <c r="S67" t="s">
        <v>3176</v>
      </c>
      <c r="T67">
        <v>0</v>
      </c>
      <c r="U67">
        <v>4.8499999999999996</v>
      </c>
      <c r="V67">
        <v>0</v>
      </c>
      <c r="X67" t="s">
        <v>3638</v>
      </c>
      <c r="Y67" t="s">
        <v>3639</v>
      </c>
      <c r="Z67">
        <f t="shared" si="0"/>
        <v>2.77</v>
      </c>
      <c r="AA67">
        <f t="shared" si="1"/>
        <v>2.19</v>
      </c>
      <c r="AB67">
        <f t="shared" si="2"/>
        <v>2.77</v>
      </c>
    </row>
    <row r="68" spans="2:28" x14ac:dyDescent="0.25">
      <c r="B68" t="s">
        <v>3178</v>
      </c>
      <c r="C68" t="s">
        <v>7504</v>
      </c>
      <c r="D68" t="s">
        <v>7504</v>
      </c>
      <c r="E68" t="s">
        <v>7508</v>
      </c>
      <c r="F68" t="s">
        <v>7505</v>
      </c>
      <c r="G68">
        <v>5.58</v>
      </c>
      <c r="H68">
        <v>4.74</v>
      </c>
      <c r="I68">
        <v>5.58</v>
      </c>
      <c r="J68">
        <v>0</v>
      </c>
      <c r="K68">
        <v>5.58</v>
      </c>
      <c r="L68">
        <v>0</v>
      </c>
      <c r="M68" t="s">
        <v>3179</v>
      </c>
      <c r="S68" t="s">
        <v>3178</v>
      </c>
      <c r="T68">
        <v>0</v>
      </c>
      <c r="U68">
        <v>5.58</v>
      </c>
      <c r="V68">
        <v>0</v>
      </c>
      <c r="X68" t="s">
        <v>3640</v>
      </c>
      <c r="Y68" t="s">
        <v>3641</v>
      </c>
      <c r="Z68">
        <f t="shared" si="0"/>
        <v>1.82</v>
      </c>
      <c r="AA68">
        <f t="shared" si="1"/>
        <v>1.59</v>
      </c>
      <c r="AB68">
        <f t="shared" si="2"/>
        <v>1.82</v>
      </c>
    </row>
    <row r="69" spans="2:28" x14ac:dyDescent="0.25">
      <c r="B69" t="s">
        <v>3180</v>
      </c>
      <c r="C69" t="s">
        <v>7504</v>
      </c>
      <c r="D69" t="s">
        <v>7504</v>
      </c>
      <c r="E69" t="s">
        <v>7508</v>
      </c>
      <c r="F69" t="s">
        <v>7505</v>
      </c>
      <c r="G69">
        <v>8.33</v>
      </c>
      <c r="H69">
        <v>7.08</v>
      </c>
      <c r="I69">
        <v>8.33</v>
      </c>
      <c r="J69">
        <v>0</v>
      </c>
      <c r="K69">
        <v>8.33</v>
      </c>
      <c r="L69">
        <v>0</v>
      </c>
      <c r="M69" t="s">
        <v>3181</v>
      </c>
      <c r="S69" t="s">
        <v>3180</v>
      </c>
      <c r="T69">
        <v>0</v>
      </c>
      <c r="U69">
        <v>8.33</v>
      </c>
      <c r="V69">
        <v>0</v>
      </c>
      <c r="X69" t="s">
        <v>3642</v>
      </c>
      <c r="Y69" t="s">
        <v>3643</v>
      </c>
      <c r="Z69">
        <f t="shared" ref="Z69:Z107" si="3">VLOOKUP(X69,$S$4:$V$3360,2,FALSE)</f>
        <v>25.97</v>
      </c>
      <c r="AA69">
        <f t="shared" ref="AA69:AA107" si="4">VLOOKUP(X69,$S$4:$V$3360,3,FALSE)</f>
        <v>18.48</v>
      </c>
      <c r="AB69">
        <f t="shared" ref="AB69:AB107" si="5">VLOOKUP(X69,$S$4:$V$3360,4,FALSE)</f>
        <v>25.97</v>
      </c>
    </row>
    <row r="70" spans="2:28" x14ac:dyDescent="0.25">
      <c r="B70" t="s">
        <v>3182</v>
      </c>
      <c r="C70" t="s">
        <v>7504</v>
      </c>
      <c r="D70" t="s">
        <v>7504</v>
      </c>
      <c r="E70" t="s">
        <v>7508</v>
      </c>
      <c r="F70" t="s">
        <v>7505</v>
      </c>
      <c r="G70">
        <v>22.84</v>
      </c>
      <c r="H70">
        <v>19.41</v>
      </c>
      <c r="I70">
        <v>22.84</v>
      </c>
      <c r="J70">
        <v>0</v>
      </c>
      <c r="K70">
        <v>22.84</v>
      </c>
      <c r="L70">
        <v>0</v>
      </c>
      <c r="M70" t="s">
        <v>3183</v>
      </c>
      <c r="S70" t="s">
        <v>3182</v>
      </c>
      <c r="T70">
        <v>0</v>
      </c>
      <c r="U70">
        <v>22.84</v>
      </c>
      <c r="V70">
        <v>0</v>
      </c>
      <c r="X70" t="s">
        <v>3644</v>
      </c>
      <c r="Y70" t="s">
        <v>3645</v>
      </c>
      <c r="Z70">
        <f t="shared" si="3"/>
        <v>9.9700000000000006</v>
      </c>
      <c r="AA70">
        <f t="shared" si="4"/>
        <v>8.65</v>
      </c>
      <c r="AB70">
        <f t="shared" si="5"/>
        <v>9.9700000000000006</v>
      </c>
    </row>
    <row r="71" spans="2:28" x14ac:dyDescent="0.25">
      <c r="B71" t="s">
        <v>3184</v>
      </c>
      <c r="C71" t="s">
        <v>7504</v>
      </c>
      <c r="D71" t="s">
        <v>7504</v>
      </c>
      <c r="E71" t="s">
        <v>7508</v>
      </c>
      <c r="F71" t="s">
        <v>7505</v>
      </c>
      <c r="G71">
        <v>63.27</v>
      </c>
      <c r="H71">
        <v>53.78</v>
      </c>
      <c r="I71">
        <v>63.27</v>
      </c>
      <c r="J71">
        <v>0</v>
      </c>
      <c r="K71">
        <v>63.27</v>
      </c>
      <c r="L71">
        <v>0</v>
      </c>
      <c r="M71" t="s">
        <v>3185</v>
      </c>
      <c r="S71" t="s">
        <v>3184</v>
      </c>
      <c r="T71">
        <v>0</v>
      </c>
      <c r="U71">
        <v>63.27</v>
      </c>
      <c r="V71">
        <v>0</v>
      </c>
      <c r="X71" t="s">
        <v>3646</v>
      </c>
      <c r="Y71" t="s">
        <v>3647</v>
      </c>
      <c r="Z71">
        <f t="shared" si="3"/>
        <v>4.6500000000000004</v>
      </c>
      <c r="AA71">
        <f t="shared" si="4"/>
        <v>3.95</v>
      </c>
      <c r="AB71">
        <f t="shared" si="5"/>
        <v>4.6500000000000004</v>
      </c>
    </row>
    <row r="72" spans="2:28" x14ac:dyDescent="0.25">
      <c r="B72" t="s">
        <v>3186</v>
      </c>
      <c r="C72" t="s">
        <v>7504</v>
      </c>
      <c r="D72" t="s">
        <v>7504</v>
      </c>
      <c r="E72" t="s">
        <v>7508</v>
      </c>
      <c r="F72" t="s">
        <v>7505</v>
      </c>
      <c r="G72">
        <v>5.7</v>
      </c>
      <c r="H72">
        <v>4.8499999999999996</v>
      </c>
      <c r="I72">
        <v>5.7</v>
      </c>
      <c r="J72">
        <v>0</v>
      </c>
      <c r="K72">
        <v>5.7</v>
      </c>
      <c r="L72">
        <v>0</v>
      </c>
      <c r="M72" t="s">
        <v>3187</v>
      </c>
      <c r="S72" t="s">
        <v>3186</v>
      </c>
      <c r="T72">
        <v>0</v>
      </c>
      <c r="U72">
        <v>5.7</v>
      </c>
      <c r="V72">
        <v>0</v>
      </c>
      <c r="X72" t="s">
        <v>3652</v>
      </c>
      <c r="Y72" t="s">
        <v>3653</v>
      </c>
      <c r="Z72">
        <f t="shared" si="3"/>
        <v>25.21</v>
      </c>
      <c r="AA72">
        <f t="shared" si="4"/>
        <v>20.79</v>
      </c>
      <c r="AB72">
        <f t="shared" si="5"/>
        <v>25.21</v>
      </c>
    </row>
    <row r="73" spans="2:28" x14ac:dyDescent="0.25">
      <c r="B73" t="s">
        <v>3188</v>
      </c>
      <c r="C73" t="s">
        <v>7504</v>
      </c>
      <c r="D73" t="s">
        <v>7504</v>
      </c>
      <c r="E73" t="s">
        <v>7508</v>
      </c>
      <c r="F73" t="s">
        <v>7505</v>
      </c>
      <c r="G73">
        <v>40.89</v>
      </c>
      <c r="H73">
        <v>34.76</v>
      </c>
      <c r="I73">
        <v>40.89</v>
      </c>
      <c r="J73">
        <v>0</v>
      </c>
      <c r="K73">
        <v>40.89</v>
      </c>
      <c r="L73">
        <v>0</v>
      </c>
      <c r="M73" t="s">
        <v>3189</v>
      </c>
      <c r="S73" t="s">
        <v>3188</v>
      </c>
      <c r="T73">
        <v>0</v>
      </c>
      <c r="U73">
        <v>40.89</v>
      </c>
      <c r="V73">
        <v>0</v>
      </c>
      <c r="X73" t="s">
        <v>3654</v>
      </c>
      <c r="Y73" t="s">
        <v>3655</v>
      </c>
      <c r="Z73">
        <f t="shared" si="3"/>
        <v>4.16</v>
      </c>
      <c r="AA73">
        <f t="shared" si="4"/>
        <v>3.55</v>
      </c>
      <c r="AB73">
        <f t="shared" si="5"/>
        <v>4.16</v>
      </c>
    </row>
    <row r="74" spans="2:28" x14ac:dyDescent="0.25">
      <c r="B74" t="s">
        <v>3190</v>
      </c>
      <c r="C74" t="s">
        <v>7504</v>
      </c>
      <c r="D74" t="s">
        <v>7504</v>
      </c>
      <c r="E74" t="s">
        <v>7508</v>
      </c>
      <c r="F74" t="s">
        <v>7505</v>
      </c>
      <c r="G74">
        <v>19.97</v>
      </c>
      <c r="H74">
        <v>16.97</v>
      </c>
      <c r="I74">
        <v>19.97</v>
      </c>
      <c r="J74">
        <v>0</v>
      </c>
      <c r="K74">
        <v>19.97</v>
      </c>
      <c r="L74">
        <v>0</v>
      </c>
      <c r="M74" t="s">
        <v>3191</v>
      </c>
      <c r="S74" t="s">
        <v>3190</v>
      </c>
      <c r="T74">
        <v>0</v>
      </c>
      <c r="U74">
        <v>19.97</v>
      </c>
      <c r="V74">
        <v>0</v>
      </c>
      <c r="X74" t="s">
        <v>3656</v>
      </c>
      <c r="Y74" t="s">
        <v>3657</v>
      </c>
      <c r="Z74">
        <f t="shared" si="3"/>
        <v>0.86</v>
      </c>
      <c r="AA74">
        <f t="shared" si="4"/>
        <v>0.72</v>
      </c>
      <c r="AB74">
        <f t="shared" si="5"/>
        <v>0.86</v>
      </c>
    </row>
    <row r="75" spans="2:28" x14ac:dyDescent="0.25">
      <c r="B75" t="s">
        <v>3192</v>
      </c>
      <c r="C75" t="s">
        <v>7504</v>
      </c>
      <c r="D75" t="s">
        <v>7504</v>
      </c>
      <c r="E75" t="s">
        <v>7508</v>
      </c>
      <c r="F75" t="s">
        <v>7505</v>
      </c>
      <c r="G75">
        <v>49.65</v>
      </c>
      <c r="H75">
        <v>42.2</v>
      </c>
      <c r="I75">
        <v>49.65</v>
      </c>
      <c r="J75">
        <v>0</v>
      </c>
      <c r="K75">
        <v>49.65</v>
      </c>
      <c r="L75">
        <v>0</v>
      </c>
      <c r="M75" t="s">
        <v>3193</v>
      </c>
      <c r="S75" t="s">
        <v>3192</v>
      </c>
      <c r="T75">
        <v>0</v>
      </c>
      <c r="U75">
        <v>49.65</v>
      </c>
      <c r="V75">
        <v>0</v>
      </c>
      <c r="X75" t="s">
        <v>3658</v>
      </c>
      <c r="Y75" t="s">
        <v>3659</v>
      </c>
      <c r="Z75">
        <f t="shared" si="3"/>
        <v>4.74</v>
      </c>
      <c r="AA75">
        <f t="shared" si="4"/>
        <v>4.12</v>
      </c>
      <c r="AB75">
        <f t="shared" si="5"/>
        <v>4.74</v>
      </c>
    </row>
    <row r="76" spans="2:28" x14ac:dyDescent="0.25">
      <c r="B76" t="s">
        <v>3194</v>
      </c>
      <c r="C76" t="s">
        <v>7504</v>
      </c>
      <c r="D76" t="s">
        <v>7504</v>
      </c>
      <c r="E76" t="s">
        <v>7508</v>
      </c>
      <c r="F76" t="s">
        <v>7505</v>
      </c>
      <c r="G76">
        <v>6.15</v>
      </c>
      <c r="H76">
        <v>5.23</v>
      </c>
      <c r="I76">
        <v>6.15</v>
      </c>
      <c r="J76">
        <v>0</v>
      </c>
      <c r="K76">
        <v>6.15</v>
      </c>
      <c r="L76">
        <v>0</v>
      </c>
      <c r="M76" t="s">
        <v>3195</v>
      </c>
      <c r="S76" t="s">
        <v>3194</v>
      </c>
      <c r="T76">
        <v>0</v>
      </c>
      <c r="U76">
        <v>6.15</v>
      </c>
      <c r="V76">
        <v>0</v>
      </c>
      <c r="X76" t="s">
        <v>3660</v>
      </c>
      <c r="Y76" t="s">
        <v>3661</v>
      </c>
      <c r="Z76">
        <f t="shared" si="3"/>
        <v>1.89</v>
      </c>
      <c r="AA76">
        <f t="shared" si="4"/>
        <v>1.6</v>
      </c>
      <c r="AB76">
        <f t="shared" si="5"/>
        <v>1.89</v>
      </c>
    </row>
    <row r="77" spans="2:28" x14ac:dyDescent="0.25">
      <c r="B77" t="s">
        <v>3196</v>
      </c>
      <c r="C77" t="s">
        <v>7504</v>
      </c>
      <c r="D77" t="s">
        <v>7504</v>
      </c>
      <c r="E77" t="s">
        <v>7508</v>
      </c>
      <c r="F77" t="s">
        <v>7505</v>
      </c>
      <c r="G77">
        <v>32.74</v>
      </c>
      <c r="H77">
        <v>27.83</v>
      </c>
      <c r="I77">
        <v>32.74</v>
      </c>
      <c r="J77">
        <v>0</v>
      </c>
      <c r="K77">
        <v>32.74</v>
      </c>
      <c r="L77">
        <v>0</v>
      </c>
      <c r="M77" t="s">
        <v>3197</v>
      </c>
      <c r="S77" t="s">
        <v>3196</v>
      </c>
      <c r="T77">
        <v>0</v>
      </c>
      <c r="U77">
        <v>32.74</v>
      </c>
      <c r="V77">
        <v>0</v>
      </c>
      <c r="X77" t="s">
        <v>3664</v>
      </c>
      <c r="Y77" t="s">
        <v>3665</v>
      </c>
      <c r="Z77">
        <f t="shared" si="3"/>
        <v>162.52000000000001</v>
      </c>
      <c r="AA77">
        <f t="shared" si="4"/>
        <v>141.22</v>
      </c>
      <c r="AB77">
        <f t="shared" si="5"/>
        <v>162.52000000000001</v>
      </c>
    </row>
    <row r="78" spans="2:28" x14ac:dyDescent="0.25">
      <c r="B78" t="s">
        <v>3198</v>
      </c>
      <c r="C78" t="s">
        <v>7504</v>
      </c>
      <c r="D78" t="s">
        <v>7504</v>
      </c>
      <c r="E78" t="s">
        <v>7508</v>
      </c>
      <c r="F78" t="s">
        <v>7505</v>
      </c>
      <c r="G78">
        <v>37.49</v>
      </c>
      <c r="H78">
        <v>31.87</v>
      </c>
      <c r="I78">
        <v>37.49</v>
      </c>
      <c r="J78">
        <v>0</v>
      </c>
      <c r="K78">
        <v>37.49</v>
      </c>
      <c r="L78">
        <v>0</v>
      </c>
      <c r="M78" t="s">
        <v>3199</v>
      </c>
      <c r="S78" t="s">
        <v>3198</v>
      </c>
      <c r="T78">
        <v>0</v>
      </c>
      <c r="U78">
        <v>37.49</v>
      </c>
      <c r="V78">
        <v>0</v>
      </c>
      <c r="X78" t="s">
        <v>3664</v>
      </c>
      <c r="Y78" t="s">
        <v>3665</v>
      </c>
      <c r="Z78">
        <f t="shared" si="3"/>
        <v>162.52000000000001</v>
      </c>
      <c r="AA78">
        <f t="shared" si="4"/>
        <v>141.22</v>
      </c>
      <c r="AB78">
        <f t="shared" si="5"/>
        <v>162.52000000000001</v>
      </c>
    </row>
    <row r="79" spans="2:28" x14ac:dyDescent="0.25">
      <c r="B79" t="s">
        <v>3200</v>
      </c>
      <c r="C79" t="s">
        <v>7504</v>
      </c>
      <c r="D79" t="s">
        <v>7504</v>
      </c>
      <c r="E79" t="s">
        <v>7508</v>
      </c>
      <c r="F79" t="s">
        <v>7505</v>
      </c>
      <c r="G79">
        <v>12.78</v>
      </c>
      <c r="H79">
        <v>10.86</v>
      </c>
      <c r="I79">
        <v>12.78</v>
      </c>
      <c r="J79">
        <v>0</v>
      </c>
      <c r="K79">
        <v>12.78</v>
      </c>
      <c r="L79">
        <v>0</v>
      </c>
      <c r="M79" t="s">
        <v>3201</v>
      </c>
      <c r="S79" t="s">
        <v>3200</v>
      </c>
      <c r="T79">
        <v>0</v>
      </c>
      <c r="U79">
        <v>12.78</v>
      </c>
      <c r="V79">
        <v>0</v>
      </c>
      <c r="X79" t="s">
        <v>3664</v>
      </c>
      <c r="Y79" t="s">
        <v>3665</v>
      </c>
      <c r="Z79">
        <f t="shared" si="3"/>
        <v>162.52000000000001</v>
      </c>
      <c r="AA79">
        <f t="shared" si="4"/>
        <v>141.22</v>
      </c>
      <c r="AB79">
        <f t="shared" si="5"/>
        <v>162.52000000000001</v>
      </c>
    </row>
    <row r="80" spans="2:28" x14ac:dyDescent="0.25">
      <c r="B80" t="s">
        <v>3202</v>
      </c>
      <c r="C80" t="s">
        <v>7504</v>
      </c>
      <c r="D80" t="s">
        <v>7504</v>
      </c>
      <c r="E80" t="s">
        <v>7508</v>
      </c>
      <c r="F80" t="s">
        <v>7505</v>
      </c>
      <c r="G80">
        <v>6.77</v>
      </c>
      <c r="H80">
        <v>5.75</v>
      </c>
      <c r="I80">
        <v>6.77</v>
      </c>
      <c r="J80">
        <v>0</v>
      </c>
      <c r="K80">
        <v>6.77</v>
      </c>
      <c r="L80">
        <v>0</v>
      </c>
      <c r="M80" t="s">
        <v>3203</v>
      </c>
      <c r="S80" t="s">
        <v>3202</v>
      </c>
      <c r="T80">
        <v>0</v>
      </c>
      <c r="U80">
        <v>6.77</v>
      </c>
      <c r="V80">
        <v>0</v>
      </c>
      <c r="X80" t="s">
        <v>3666</v>
      </c>
      <c r="Y80" t="s">
        <v>3667</v>
      </c>
      <c r="Z80">
        <f t="shared" si="3"/>
        <v>0.46</v>
      </c>
      <c r="AA80">
        <f t="shared" si="4"/>
        <v>0.41</v>
      </c>
      <c r="AB80">
        <f t="shared" si="5"/>
        <v>0.46</v>
      </c>
    </row>
    <row r="81" spans="2:28" x14ac:dyDescent="0.25">
      <c r="B81" t="s">
        <v>3204</v>
      </c>
      <c r="C81" t="s">
        <v>7504</v>
      </c>
      <c r="D81" t="s">
        <v>7504</v>
      </c>
      <c r="E81" t="s">
        <v>7508</v>
      </c>
      <c r="F81" t="s">
        <v>7505</v>
      </c>
      <c r="G81">
        <v>2.99</v>
      </c>
      <c r="H81">
        <v>2.54</v>
      </c>
      <c r="I81">
        <v>2.99</v>
      </c>
      <c r="J81">
        <v>0</v>
      </c>
      <c r="K81">
        <v>2.99</v>
      </c>
      <c r="L81">
        <v>0</v>
      </c>
      <c r="M81" t="s">
        <v>3205</v>
      </c>
      <c r="S81" t="s">
        <v>3204</v>
      </c>
      <c r="T81">
        <v>0</v>
      </c>
      <c r="U81">
        <v>2.99</v>
      </c>
      <c r="V81">
        <v>0</v>
      </c>
      <c r="X81" t="s">
        <v>3674</v>
      </c>
      <c r="Y81" t="s">
        <v>3675</v>
      </c>
      <c r="Z81">
        <f t="shared" si="3"/>
        <v>195.58</v>
      </c>
      <c r="AA81">
        <f t="shared" si="4"/>
        <v>157.78</v>
      </c>
      <c r="AB81">
        <f t="shared" si="5"/>
        <v>195.58</v>
      </c>
    </row>
    <row r="82" spans="2:28" x14ac:dyDescent="0.25">
      <c r="B82" t="s">
        <v>3206</v>
      </c>
      <c r="C82" t="s">
        <v>7504</v>
      </c>
      <c r="D82" t="s">
        <v>7504</v>
      </c>
      <c r="E82" t="s">
        <v>7508</v>
      </c>
      <c r="F82" t="s">
        <v>7505</v>
      </c>
      <c r="G82">
        <v>5.8</v>
      </c>
      <c r="H82">
        <v>4.93</v>
      </c>
      <c r="I82">
        <v>5.8</v>
      </c>
      <c r="J82">
        <v>0</v>
      </c>
      <c r="K82">
        <v>5.8</v>
      </c>
      <c r="L82">
        <v>0</v>
      </c>
      <c r="M82" t="s">
        <v>3207</v>
      </c>
      <c r="S82" t="s">
        <v>3206</v>
      </c>
      <c r="T82">
        <v>0</v>
      </c>
      <c r="U82">
        <v>5.8</v>
      </c>
      <c r="V82">
        <v>0</v>
      </c>
      <c r="X82" t="s">
        <v>3676</v>
      </c>
      <c r="Y82" t="s">
        <v>3677</v>
      </c>
      <c r="Z82">
        <f t="shared" si="3"/>
        <v>54.37</v>
      </c>
      <c r="AA82">
        <f t="shared" si="4"/>
        <v>44.28</v>
      </c>
      <c r="AB82">
        <f t="shared" si="5"/>
        <v>54.37</v>
      </c>
    </row>
    <row r="83" spans="2:28" x14ac:dyDescent="0.25">
      <c r="B83" t="s">
        <v>3208</v>
      </c>
      <c r="C83" t="s">
        <v>7504</v>
      </c>
      <c r="D83" t="s">
        <v>7504</v>
      </c>
      <c r="E83" t="s">
        <v>7508</v>
      </c>
      <c r="F83" t="s">
        <v>7505</v>
      </c>
      <c r="G83">
        <v>8.26</v>
      </c>
      <c r="H83">
        <v>7.02</v>
      </c>
      <c r="I83">
        <v>8.26</v>
      </c>
      <c r="J83">
        <v>0</v>
      </c>
      <c r="K83">
        <v>8.26</v>
      </c>
      <c r="L83">
        <v>0</v>
      </c>
      <c r="M83" t="s">
        <v>3209</v>
      </c>
      <c r="S83" t="s">
        <v>3208</v>
      </c>
      <c r="T83">
        <v>0</v>
      </c>
      <c r="U83">
        <v>8.26</v>
      </c>
      <c r="V83">
        <v>0</v>
      </c>
      <c r="X83" t="s">
        <v>3678</v>
      </c>
      <c r="Y83" t="s">
        <v>3679</v>
      </c>
      <c r="Z83">
        <f t="shared" si="3"/>
        <v>23.27</v>
      </c>
      <c r="AA83">
        <f t="shared" si="4"/>
        <v>19.98</v>
      </c>
      <c r="AB83">
        <f t="shared" si="5"/>
        <v>23.27</v>
      </c>
    </row>
    <row r="84" spans="2:28" x14ac:dyDescent="0.25">
      <c r="B84" t="s">
        <v>3210</v>
      </c>
      <c r="C84" t="s">
        <v>7504</v>
      </c>
      <c r="D84" t="s">
        <v>7504</v>
      </c>
      <c r="E84" t="s">
        <v>7508</v>
      </c>
      <c r="F84" t="s">
        <v>7505</v>
      </c>
      <c r="G84">
        <v>12.77</v>
      </c>
      <c r="H84">
        <v>10.85</v>
      </c>
      <c r="I84">
        <v>12.77</v>
      </c>
      <c r="J84">
        <v>0</v>
      </c>
      <c r="K84">
        <v>12.77</v>
      </c>
      <c r="L84">
        <v>0</v>
      </c>
      <c r="M84" t="s">
        <v>3211</v>
      </c>
      <c r="S84" t="s">
        <v>3210</v>
      </c>
      <c r="T84">
        <v>0</v>
      </c>
      <c r="U84">
        <v>12.77</v>
      </c>
      <c r="V84">
        <v>0</v>
      </c>
      <c r="X84" t="s">
        <v>3680</v>
      </c>
      <c r="Y84" t="s">
        <v>3681</v>
      </c>
      <c r="Z84">
        <f t="shared" si="3"/>
        <v>165.02</v>
      </c>
      <c r="AA84">
        <f t="shared" si="4"/>
        <v>131.29</v>
      </c>
      <c r="AB84">
        <f t="shared" si="5"/>
        <v>165.02</v>
      </c>
    </row>
    <row r="85" spans="2:28" x14ac:dyDescent="0.25">
      <c r="B85" t="s">
        <v>3212</v>
      </c>
      <c r="C85" t="s">
        <v>7504</v>
      </c>
      <c r="D85" t="s">
        <v>7504</v>
      </c>
      <c r="E85" t="s">
        <v>7508</v>
      </c>
      <c r="F85" t="s">
        <v>7505</v>
      </c>
      <c r="G85">
        <v>9.4</v>
      </c>
      <c r="H85">
        <v>7.99</v>
      </c>
      <c r="I85">
        <v>9.4</v>
      </c>
      <c r="J85">
        <v>0</v>
      </c>
      <c r="K85">
        <v>9.4</v>
      </c>
      <c r="L85">
        <v>0</v>
      </c>
      <c r="M85" t="s">
        <v>3213</v>
      </c>
      <c r="S85" t="s">
        <v>3212</v>
      </c>
      <c r="T85">
        <v>0</v>
      </c>
      <c r="U85">
        <v>9.4</v>
      </c>
      <c r="V85">
        <v>0</v>
      </c>
      <c r="X85" t="s">
        <v>3682</v>
      </c>
      <c r="Y85" t="s">
        <v>3683</v>
      </c>
      <c r="Z85">
        <f t="shared" si="3"/>
        <v>61.62</v>
      </c>
      <c r="AA85">
        <f t="shared" si="4"/>
        <v>48.95</v>
      </c>
      <c r="AB85">
        <f t="shared" si="5"/>
        <v>61.62</v>
      </c>
    </row>
    <row r="86" spans="2:28" x14ac:dyDescent="0.25">
      <c r="B86" t="s">
        <v>3214</v>
      </c>
      <c r="C86" t="s">
        <v>7504</v>
      </c>
      <c r="D86" t="s">
        <v>7504</v>
      </c>
      <c r="E86" t="s">
        <v>7508</v>
      </c>
      <c r="F86" t="s">
        <v>7505</v>
      </c>
      <c r="G86">
        <v>10.87</v>
      </c>
      <c r="H86">
        <v>9.24</v>
      </c>
      <c r="I86">
        <v>10.87</v>
      </c>
      <c r="J86">
        <v>0</v>
      </c>
      <c r="K86">
        <v>10.87</v>
      </c>
      <c r="L86">
        <v>0</v>
      </c>
      <c r="M86" t="s">
        <v>3215</v>
      </c>
      <c r="S86" t="s">
        <v>3214</v>
      </c>
      <c r="T86">
        <v>0</v>
      </c>
      <c r="U86">
        <v>10.87</v>
      </c>
      <c r="V86">
        <v>0</v>
      </c>
      <c r="X86" t="s">
        <v>3684</v>
      </c>
      <c r="Y86" t="s">
        <v>3685</v>
      </c>
      <c r="Z86">
        <f t="shared" si="3"/>
        <v>35.33</v>
      </c>
      <c r="AA86">
        <f t="shared" si="4"/>
        <v>27.69</v>
      </c>
      <c r="AB86">
        <f t="shared" si="5"/>
        <v>35.33</v>
      </c>
    </row>
    <row r="87" spans="2:28" x14ac:dyDescent="0.25">
      <c r="B87" t="s">
        <v>3216</v>
      </c>
      <c r="C87" t="s">
        <v>7504</v>
      </c>
      <c r="D87" t="s">
        <v>7504</v>
      </c>
      <c r="E87" t="s">
        <v>7508</v>
      </c>
      <c r="F87" t="s">
        <v>7505</v>
      </c>
      <c r="G87">
        <v>12.02</v>
      </c>
      <c r="H87">
        <v>10.220000000000001</v>
      </c>
      <c r="I87">
        <v>12.02</v>
      </c>
      <c r="J87">
        <v>0</v>
      </c>
      <c r="K87">
        <v>12.02</v>
      </c>
      <c r="L87">
        <v>0</v>
      </c>
      <c r="M87" t="s">
        <v>3217</v>
      </c>
      <c r="S87" t="s">
        <v>3216</v>
      </c>
      <c r="T87">
        <v>0</v>
      </c>
      <c r="U87">
        <v>12.02</v>
      </c>
      <c r="V87">
        <v>0</v>
      </c>
      <c r="X87" t="s">
        <v>3686</v>
      </c>
      <c r="Y87" t="s">
        <v>3687</v>
      </c>
      <c r="Z87">
        <f t="shared" si="3"/>
        <v>26.2</v>
      </c>
      <c r="AA87">
        <f t="shared" si="4"/>
        <v>21.44</v>
      </c>
      <c r="AB87">
        <f t="shared" si="5"/>
        <v>26.2</v>
      </c>
    </row>
    <row r="88" spans="2:28" x14ac:dyDescent="0.25">
      <c r="B88" t="s">
        <v>3218</v>
      </c>
      <c r="C88" t="s">
        <v>7504</v>
      </c>
      <c r="D88" t="s">
        <v>7504</v>
      </c>
      <c r="E88" t="s">
        <v>7508</v>
      </c>
      <c r="F88" t="s">
        <v>7505</v>
      </c>
      <c r="G88">
        <v>3.45</v>
      </c>
      <c r="H88">
        <v>2.93</v>
      </c>
      <c r="I88">
        <v>3.45</v>
      </c>
      <c r="J88">
        <v>0</v>
      </c>
      <c r="K88">
        <v>3.45</v>
      </c>
      <c r="L88">
        <v>0</v>
      </c>
      <c r="M88" t="s">
        <v>3219</v>
      </c>
      <c r="S88" t="s">
        <v>3218</v>
      </c>
      <c r="T88">
        <v>0</v>
      </c>
      <c r="U88">
        <v>3.45</v>
      </c>
      <c r="V88">
        <v>0</v>
      </c>
      <c r="X88" t="s">
        <v>3688</v>
      </c>
      <c r="Y88" t="s">
        <v>3689</v>
      </c>
      <c r="Z88">
        <f t="shared" si="3"/>
        <v>103.01</v>
      </c>
      <c r="AA88">
        <f t="shared" si="4"/>
        <v>80.56</v>
      </c>
      <c r="AB88">
        <f t="shared" si="5"/>
        <v>103.01</v>
      </c>
    </row>
    <row r="89" spans="2:28" x14ac:dyDescent="0.25">
      <c r="B89" t="s">
        <v>3220</v>
      </c>
      <c r="C89" t="s">
        <v>7504</v>
      </c>
      <c r="D89" t="s">
        <v>7504</v>
      </c>
      <c r="E89" t="s">
        <v>7508</v>
      </c>
      <c r="F89" t="s">
        <v>7505</v>
      </c>
      <c r="G89">
        <v>0.05</v>
      </c>
      <c r="H89">
        <v>0.04</v>
      </c>
      <c r="I89">
        <v>0.05</v>
      </c>
      <c r="J89">
        <v>0</v>
      </c>
      <c r="K89">
        <v>0.05</v>
      </c>
      <c r="L89">
        <v>0</v>
      </c>
      <c r="M89" t="s">
        <v>3221</v>
      </c>
      <c r="S89" t="s">
        <v>3220</v>
      </c>
      <c r="T89">
        <v>0</v>
      </c>
      <c r="U89">
        <v>0.05</v>
      </c>
      <c r="V89">
        <v>0</v>
      </c>
      <c r="X89" t="s">
        <v>3690</v>
      </c>
      <c r="Y89" t="s">
        <v>3691</v>
      </c>
      <c r="Z89">
        <f t="shared" si="3"/>
        <v>32.07</v>
      </c>
      <c r="AA89">
        <f t="shared" si="4"/>
        <v>25.97</v>
      </c>
      <c r="AB89">
        <f t="shared" si="5"/>
        <v>32.07</v>
      </c>
    </row>
    <row r="90" spans="2:28" x14ac:dyDescent="0.25">
      <c r="B90" t="s">
        <v>3222</v>
      </c>
      <c r="C90" t="s">
        <v>7504</v>
      </c>
      <c r="D90" t="s">
        <v>7504</v>
      </c>
      <c r="E90" t="s">
        <v>7508</v>
      </c>
      <c r="F90" t="s">
        <v>7505</v>
      </c>
      <c r="G90">
        <v>53.83</v>
      </c>
      <c r="H90">
        <v>45.76</v>
      </c>
      <c r="I90">
        <v>53.83</v>
      </c>
      <c r="J90">
        <v>0</v>
      </c>
      <c r="K90">
        <v>53.83</v>
      </c>
      <c r="L90">
        <v>0</v>
      </c>
      <c r="M90" t="s">
        <v>3223</v>
      </c>
      <c r="S90" t="s">
        <v>3222</v>
      </c>
      <c r="T90">
        <v>0</v>
      </c>
      <c r="U90">
        <v>53.83</v>
      </c>
      <c r="V90">
        <v>0</v>
      </c>
      <c r="X90" t="s">
        <v>3692</v>
      </c>
      <c r="Y90" t="s">
        <v>3693</v>
      </c>
      <c r="Z90">
        <f t="shared" si="3"/>
        <v>17.170000000000002</v>
      </c>
      <c r="AA90">
        <f t="shared" si="4"/>
        <v>14.14</v>
      </c>
      <c r="AB90">
        <f t="shared" si="5"/>
        <v>17.170000000000002</v>
      </c>
    </row>
    <row r="91" spans="2:28" x14ac:dyDescent="0.25">
      <c r="B91" t="s">
        <v>3226</v>
      </c>
      <c r="C91" t="s">
        <v>7504</v>
      </c>
      <c r="D91" t="s">
        <v>7504</v>
      </c>
      <c r="E91" t="s">
        <v>7508</v>
      </c>
      <c r="F91" t="s">
        <v>7505</v>
      </c>
      <c r="G91">
        <v>18.38</v>
      </c>
      <c r="H91">
        <v>15.62</v>
      </c>
      <c r="I91">
        <v>18.38</v>
      </c>
      <c r="J91">
        <v>0</v>
      </c>
      <c r="K91">
        <v>18.38</v>
      </c>
      <c r="L91">
        <v>0</v>
      </c>
      <c r="M91" t="s">
        <v>3227</v>
      </c>
      <c r="S91" t="s">
        <v>3226</v>
      </c>
      <c r="T91">
        <v>0</v>
      </c>
      <c r="U91">
        <v>18.38</v>
      </c>
      <c r="V91">
        <v>0</v>
      </c>
      <c r="X91" t="s">
        <v>3694</v>
      </c>
      <c r="Y91" t="s">
        <v>3695</v>
      </c>
      <c r="Z91">
        <f t="shared" si="3"/>
        <v>30.11</v>
      </c>
      <c r="AA91">
        <f t="shared" si="4"/>
        <v>21.55</v>
      </c>
      <c r="AB91">
        <f t="shared" si="5"/>
        <v>30.11</v>
      </c>
    </row>
    <row r="92" spans="2:28" x14ac:dyDescent="0.25">
      <c r="B92" t="s">
        <v>3228</v>
      </c>
      <c r="C92" t="s">
        <v>7504</v>
      </c>
      <c r="D92" t="s">
        <v>7504</v>
      </c>
      <c r="E92" t="s">
        <v>7508</v>
      </c>
      <c r="F92" t="s">
        <v>7505</v>
      </c>
      <c r="G92">
        <v>16.32</v>
      </c>
      <c r="H92">
        <v>13.87</v>
      </c>
      <c r="I92">
        <v>16.32</v>
      </c>
      <c r="J92">
        <v>0</v>
      </c>
      <c r="K92">
        <v>16.32</v>
      </c>
      <c r="L92">
        <v>0</v>
      </c>
      <c r="M92" t="s">
        <v>3229</v>
      </c>
      <c r="S92" t="s">
        <v>3228</v>
      </c>
      <c r="T92">
        <v>0</v>
      </c>
      <c r="U92">
        <v>16.32</v>
      </c>
      <c r="V92">
        <v>0</v>
      </c>
      <c r="X92" t="s">
        <v>3696</v>
      </c>
      <c r="Y92" t="s">
        <v>3697</v>
      </c>
      <c r="Z92">
        <f t="shared" si="3"/>
        <v>3.97</v>
      </c>
      <c r="AA92">
        <f t="shared" si="4"/>
        <v>3.14</v>
      </c>
      <c r="AB92">
        <f t="shared" si="5"/>
        <v>3.97</v>
      </c>
    </row>
    <row r="93" spans="2:28" x14ac:dyDescent="0.25">
      <c r="B93" t="s">
        <v>3230</v>
      </c>
      <c r="C93" t="s">
        <v>7504</v>
      </c>
      <c r="D93" t="s">
        <v>7504</v>
      </c>
      <c r="E93" t="s">
        <v>7508</v>
      </c>
      <c r="F93" t="s">
        <v>7505</v>
      </c>
      <c r="G93">
        <v>64.989999999999995</v>
      </c>
      <c r="H93">
        <v>55.24</v>
      </c>
      <c r="I93">
        <v>64.989999999999995</v>
      </c>
      <c r="J93">
        <v>0</v>
      </c>
      <c r="K93">
        <v>64.989999999999995</v>
      </c>
      <c r="L93">
        <v>0</v>
      </c>
      <c r="M93" t="s">
        <v>3231</v>
      </c>
      <c r="S93" t="s">
        <v>3230</v>
      </c>
      <c r="T93">
        <v>0</v>
      </c>
      <c r="U93">
        <v>64.989999999999995</v>
      </c>
      <c r="V93">
        <v>0</v>
      </c>
      <c r="X93" t="s">
        <v>3698</v>
      </c>
      <c r="Y93" t="s">
        <v>3699</v>
      </c>
      <c r="Z93">
        <f t="shared" si="3"/>
        <v>12.66</v>
      </c>
      <c r="AA93">
        <f t="shared" si="4"/>
        <v>9.6300000000000008</v>
      </c>
      <c r="AB93">
        <f t="shared" si="5"/>
        <v>12.66</v>
      </c>
    </row>
    <row r="94" spans="2:28" x14ac:dyDescent="0.25">
      <c r="B94" t="s">
        <v>3232</v>
      </c>
      <c r="C94" t="s">
        <v>7504</v>
      </c>
      <c r="D94" t="s">
        <v>7504</v>
      </c>
      <c r="E94" t="s">
        <v>7508</v>
      </c>
      <c r="F94" t="s">
        <v>7505</v>
      </c>
      <c r="G94">
        <v>2.12</v>
      </c>
      <c r="H94">
        <v>1.8</v>
      </c>
      <c r="I94">
        <v>1.85</v>
      </c>
      <c r="J94">
        <v>0</v>
      </c>
      <c r="K94">
        <v>1.85</v>
      </c>
      <c r="L94">
        <v>0</v>
      </c>
      <c r="M94" t="s">
        <v>3233</v>
      </c>
      <c r="S94" t="s">
        <v>3232</v>
      </c>
      <c r="T94">
        <v>0</v>
      </c>
      <c r="U94">
        <v>1.85</v>
      </c>
      <c r="V94">
        <v>0</v>
      </c>
      <c r="X94" t="s">
        <v>3704</v>
      </c>
      <c r="Y94" t="s">
        <v>3705</v>
      </c>
      <c r="Z94">
        <f t="shared" si="3"/>
        <v>122.23</v>
      </c>
      <c r="AA94">
        <f t="shared" si="4"/>
        <v>102.76</v>
      </c>
      <c r="AB94">
        <f t="shared" si="5"/>
        <v>122.23</v>
      </c>
    </row>
    <row r="95" spans="2:28" x14ac:dyDescent="0.25">
      <c r="B95" t="s">
        <v>3234</v>
      </c>
      <c r="C95" t="s">
        <v>7504</v>
      </c>
      <c r="D95" t="s">
        <v>7504</v>
      </c>
      <c r="E95" t="s">
        <v>7508</v>
      </c>
      <c r="F95" t="s">
        <v>7505</v>
      </c>
      <c r="G95">
        <v>2.23</v>
      </c>
      <c r="H95">
        <v>1.9</v>
      </c>
      <c r="I95">
        <v>2.0499999999999998</v>
      </c>
      <c r="J95">
        <v>0</v>
      </c>
      <c r="K95">
        <v>2.12</v>
      </c>
      <c r="L95">
        <v>0</v>
      </c>
      <c r="M95" t="s">
        <v>3235</v>
      </c>
      <c r="S95" t="s">
        <v>3234</v>
      </c>
      <c r="T95">
        <v>0</v>
      </c>
      <c r="U95">
        <v>2.12</v>
      </c>
      <c r="V95">
        <v>0</v>
      </c>
      <c r="X95" t="s">
        <v>3706</v>
      </c>
      <c r="Y95" t="s">
        <v>3707</v>
      </c>
      <c r="Z95">
        <f t="shared" si="3"/>
        <v>18.86</v>
      </c>
      <c r="AA95">
        <f t="shared" si="4"/>
        <v>16.27</v>
      </c>
      <c r="AB95">
        <f t="shared" si="5"/>
        <v>18.86</v>
      </c>
    </row>
    <row r="96" spans="2:28" x14ac:dyDescent="0.25">
      <c r="B96" t="s">
        <v>3236</v>
      </c>
      <c r="C96" t="s">
        <v>7504</v>
      </c>
      <c r="D96" t="s">
        <v>7504</v>
      </c>
      <c r="E96" t="s">
        <v>7508</v>
      </c>
      <c r="F96" t="s">
        <v>7505</v>
      </c>
      <c r="G96">
        <v>4.54</v>
      </c>
      <c r="H96">
        <v>3.86</v>
      </c>
      <c r="I96">
        <v>4.54</v>
      </c>
      <c r="J96">
        <v>0</v>
      </c>
      <c r="K96">
        <v>4.54</v>
      </c>
      <c r="L96">
        <v>0</v>
      </c>
      <c r="M96" t="s">
        <v>3237</v>
      </c>
      <c r="S96" t="s">
        <v>3236</v>
      </c>
      <c r="T96">
        <v>0</v>
      </c>
      <c r="U96">
        <v>4.54</v>
      </c>
      <c r="V96">
        <v>0</v>
      </c>
      <c r="X96" t="s">
        <v>3706</v>
      </c>
      <c r="Y96" t="s">
        <v>3707</v>
      </c>
      <c r="Z96">
        <f t="shared" si="3"/>
        <v>18.86</v>
      </c>
      <c r="AA96">
        <f t="shared" si="4"/>
        <v>16.27</v>
      </c>
      <c r="AB96">
        <f t="shared" si="5"/>
        <v>18.86</v>
      </c>
    </row>
    <row r="97" spans="2:28" x14ac:dyDescent="0.25">
      <c r="B97" t="s">
        <v>3238</v>
      </c>
      <c r="C97" t="s">
        <v>7504</v>
      </c>
      <c r="D97" t="s">
        <v>7504</v>
      </c>
      <c r="E97" t="s">
        <v>7508</v>
      </c>
      <c r="F97" t="s">
        <v>7505</v>
      </c>
      <c r="G97">
        <v>7.61</v>
      </c>
      <c r="H97">
        <v>6.47</v>
      </c>
      <c r="I97">
        <v>7.61</v>
      </c>
      <c r="J97">
        <v>0</v>
      </c>
      <c r="K97">
        <v>7.61</v>
      </c>
      <c r="L97">
        <v>0</v>
      </c>
      <c r="M97" t="s">
        <v>3239</v>
      </c>
      <c r="S97" t="s">
        <v>3238</v>
      </c>
      <c r="T97">
        <v>0</v>
      </c>
      <c r="U97">
        <v>7.61</v>
      </c>
      <c r="V97">
        <v>0</v>
      </c>
      <c r="X97" t="s">
        <v>3706</v>
      </c>
      <c r="Y97" t="s">
        <v>3707</v>
      </c>
      <c r="Z97">
        <f t="shared" si="3"/>
        <v>18.86</v>
      </c>
      <c r="AA97">
        <f t="shared" si="4"/>
        <v>16.27</v>
      </c>
      <c r="AB97">
        <f t="shared" si="5"/>
        <v>18.86</v>
      </c>
    </row>
    <row r="98" spans="2:28" x14ac:dyDescent="0.25">
      <c r="B98" t="s">
        <v>3240</v>
      </c>
      <c r="C98" t="s">
        <v>7504</v>
      </c>
      <c r="D98" t="s">
        <v>7504</v>
      </c>
      <c r="E98" t="s">
        <v>7508</v>
      </c>
      <c r="F98" t="s">
        <v>7505</v>
      </c>
      <c r="G98">
        <v>11.65</v>
      </c>
      <c r="H98">
        <v>9.9</v>
      </c>
      <c r="I98">
        <v>11.65</v>
      </c>
      <c r="J98">
        <v>0</v>
      </c>
      <c r="K98">
        <v>11.65</v>
      </c>
      <c r="L98">
        <v>0</v>
      </c>
      <c r="M98" t="s">
        <v>3241</v>
      </c>
      <c r="S98" t="s">
        <v>3240</v>
      </c>
      <c r="T98">
        <v>0</v>
      </c>
      <c r="U98">
        <v>11.65</v>
      </c>
      <c r="V98">
        <v>0</v>
      </c>
      <c r="X98" t="s">
        <v>3708</v>
      </c>
      <c r="Y98" t="s">
        <v>3709</v>
      </c>
      <c r="Z98">
        <f t="shared" si="3"/>
        <v>19.670000000000002</v>
      </c>
      <c r="AA98">
        <f t="shared" si="4"/>
        <v>16.510000000000002</v>
      </c>
      <c r="AB98">
        <f t="shared" si="5"/>
        <v>19.670000000000002</v>
      </c>
    </row>
    <row r="99" spans="2:28" x14ac:dyDescent="0.25">
      <c r="B99" t="s">
        <v>3242</v>
      </c>
      <c r="C99" t="s">
        <v>7504</v>
      </c>
      <c r="D99" t="s">
        <v>7504</v>
      </c>
      <c r="E99" t="s">
        <v>7508</v>
      </c>
      <c r="F99" t="s">
        <v>7505</v>
      </c>
      <c r="G99">
        <v>13.13</v>
      </c>
      <c r="H99">
        <v>11.16</v>
      </c>
      <c r="I99">
        <v>13.13</v>
      </c>
      <c r="J99">
        <v>0</v>
      </c>
      <c r="K99">
        <v>13.13</v>
      </c>
      <c r="L99">
        <v>0</v>
      </c>
      <c r="M99" t="s">
        <v>3243</v>
      </c>
      <c r="S99" t="s">
        <v>3242</v>
      </c>
      <c r="T99">
        <v>0</v>
      </c>
      <c r="U99">
        <v>13.13</v>
      </c>
      <c r="V99">
        <v>0</v>
      </c>
      <c r="X99" t="s">
        <v>3750</v>
      </c>
      <c r="Y99" t="s">
        <v>3751</v>
      </c>
      <c r="Z99">
        <f t="shared" si="3"/>
        <v>0</v>
      </c>
      <c r="AA99">
        <f t="shared" si="4"/>
        <v>0</v>
      </c>
      <c r="AB99">
        <f t="shared" si="5"/>
        <v>0</v>
      </c>
    </row>
    <row r="100" spans="2:28" x14ac:dyDescent="0.25">
      <c r="B100" t="s">
        <v>3244</v>
      </c>
      <c r="C100" t="s">
        <v>7504</v>
      </c>
      <c r="D100" t="s">
        <v>7504</v>
      </c>
      <c r="E100" t="s">
        <v>7508</v>
      </c>
      <c r="F100" t="s">
        <v>7505</v>
      </c>
      <c r="G100">
        <v>8.26</v>
      </c>
      <c r="H100">
        <v>7.02</v>
      </c>
      <c r="I100">
        <v>8.26</v>
      </c>
      <c r="J100">
        <v>0</v>
      </c>
      <c r="K100">
        <v>8.26</v>
      </c>
      <c r="L100">
        <v>0</v>
      </c>
      <c r="M100" t="s">
        <v>3245</v>
      </c>
      <c r="S100" t="s">
        <v>3244</v>
      </c>
      <c r="T100">
        <v>0</v>
      </c>
      <c r="U100">
        <v>8.26</v>
      </c>
      <c r="V100">
        <v>0</v>
      </c>
      <c r="X100" t="s">
        <v>3750</v>
      </c>
      <c r="Y100" t="s">
        <v>3751</v>
      </c>
      <c r="Z100">
        <f t="shared" si="3"/>
        <v>0</v>
      </c>
      <c r="AA100">
        <f t="shared" si="4"/>
        <v>0</v>
      </c>
      <c r="AB100">
        <f t="shared" si="5"/>
        <v>0</v>
      </c>
    </row>
    <row r="101" spans="2:28" x14ac:dyDescent="0.25">
      <c r="B101" t="s">
        <v>3246</v>
      </c>
      <c r="C101" t="s">
        <v>7504</v>
      </c>
      <c r="D101" t="s">
        <v>7504</v>
      </c>
      <c r="E101" t="s">
        <v>7508</v>
      </c>
      <c r="F101" t="s">
        <v>7505</v>
      </c>
      <c r="G101">
        <v>12.02</v>
      </c>
      <c r="H101">
        <v>10.220000000000001</v>
      </c>
      <c r="I101">
        <v>12.02</v>
      </c>
      <c r="J101">
        <v>0</v>
      </c>
      <c r="K101">
        <v>12.02</v>
      </c>
      <c r="L101">
        <v>0</v>
      </c>
      <c r="M101" t="s">
        <v>3247</v>
      </c>
      <c r="S101" t="s">
        <v>3246</v>
      </c>
      <c r="T101">
        <v>0</v>
      </c>
      <c r="U101">
        <v>12.02</v>
      </c>
      <c r="V101">
        <v>0</v>
      </c>
      <c r="X101" t="s">
        <v>3750</v>
      </c>
      <c r="Y101" t="s">
        <v>3751</v>
      </c>
      <c r="Z101">
        <f t="shared" si="3"/>
        <v>0</v>
      </c>
      <c r="AA101">
        <f t="shared" si="4"/>
        <v>0</v>
      </c>
      <c r="AB101">
        <f t="shared" si="5"/>
        <v>0</v>
      </c>
    </row>
    <row r="102" spans="2:28" x14ac:dyDescent="0.25">
      <c r="B102" t="s">
        <v>3248</v>
      </c>
      <c r="C102" t="s">
        <v>7504</v>
      </c>
      <c r="D102" t="s">
        <v>7504</v>
      </c>
      <c r="E102" t="s">
        <v>7508</v>
      </c>
      <c r="F102" t="s">
        <v>7505</v>
      </c>
      <c r="G102">
        <v>6.77</v>
      </c>
      <c r="H102">
        <v>5.75</v>
      </c>
      <c r="I102">
        <v>6.77</v>
      </c>
      <c r="J102">
        <v>0</v>
      </c>
      <c r="K102">
        <v>6.77</v>
      </c>
      <c r="L102">
        <v>0</v>
      </c>
      <c r="M102" t="s">
        <v>3249</v>
      </c>
      <c r="S102" t="s">
        <v>3248</v>
      </c>
      <c r="T102">
        <v>0</v>
      </c>
      <c r="U102">
        <v>6.77</v>
      </c>
      <c r="V102">
        <v>0</v>
      </c>
      <c r="X102" t="s">
        <v>3752</v>
      </c>
      <c r="Y102" t="s">
        <v>3753</v>
      </c>
      <c r="Z102">
        <f t="shared" si="3"/>
        <v>0</v>
      </c>
      <c r="AA102">
        <f t="shared" si="4"/>
        <v>0</v>
      </c>
      <c r="AB102">
        <f t="shared" si="5"/>
        <v>0</v>
      </c>
    </row>
    <row r="103" spans="2:28" x14ac:dyDescent="0.25">
      <c r="B103" t="s">
        <v>3250</v>
      </c>
      <c r="C103" t="s">
        <v>7504</v>
      </c>
      <c r="D103" t="s">
        <v>7504</v>
      </c>
      <c r="E103" t="s">
        <v>7508</v>
      </c>
      <c r="F103" t="s">
        <v>7505</v>
      </c>
      <c r="G103">
        <v>3.6</v>
      </c>
      <c r="H103">
        <v>3.06</v>
      </c>
      <c r="I103">
        <v>3.6</v>
      </c>
      <c r="J103">
        <v>0</v>
      </c>
      <c r="K103">
        <v>3.6</v>
      </c>
      <c r="L103">
        <v>0</v>
      </c>
      <c r="M103" t="s">
        <v>3251</v>
      </c>
      <c r="S103" t="s">
        <v>3250</v>
      </c>
      <c r="T103">
        <v>0</v>
      </c>
      <c r="U103">
        <v>3.6</v>
      </c>
      <c r="V103">
        <v>0</v>
      </c>
      <c r="X103" t="s">
        <v>3752</v>
      </c>
      <c r="Y103" t="s">
        <v>3753</v>
      </c>
      <c r="Z103">
        <f t="shared" si="3"/>
        <v>0</v>
      </c>
      <c r="AA103">
        <f t="shared" si="4"/>
        <v>0</v>
      </c>
      <c r="AB103">
        <f t="shared" si="5"/>
        <v>0</v>
      </c>
    </row>
    <row r="104" spans="2:28" x14ac:dyDescent="0.25">
      <c r="B104" t="s">
        <v>3252</v>
      </c>
      <c r="C104" t="s">
        <v>7504</v>
      </c>
      <c r="D104" t="s">
        <v>7504</v>
      </c>
      <c r="E104" t="s">
        <v>7508</v>
      </c>
      <c r="F104" t="s">
        <v>7505</v>
      </c>
      <c r="G104">
        <v>7.33</v>
      </c>
      <c r="H104">
        <v>6.23</v>
      </c>
      <c r="I104">
        <v>7.33</v>
      </c>
      <c r="J104">
        <v>0</v>
      </c>
      <c r="K104">
        <v>7.33</v>
      </c>
      <c r="L104">
        <v>0</v>
      </c>
      <c r="M104" t="s">
        <v>3253</v>
      </c>
      <c r="S104" t="s">
        <v>3252</v>
      </c>
      <c r="T104">
        <v>0</v>
      </c>
      <c r="U104">
        <v>7.33</v>
      </c>
      <c r="V104">
        <v>0</v>
      </c>
      <c r="X104" t="s">
        <v>3752</v>
      </c>
      <c r="Y104" t="s">
        <v>3753</v>
      </c>
      <c r="Z104">
        <f t="shared" si="3"/>
        <v>0</v>
      </c>
      <c r="AA104">
        <f t="shared" si="4"/>
        <v>0</v>
      </c>
      <c r="AB104">
        <f t="shared" si="5"/>
        <v>0</v>
      </c>
    </row>
    <row r="105" spans="2:28" x14ac:dyDescent="0.25">
      <c r="B105" t="s">
        <v>3254</v>
      </c>
      <c r="C105" t="s">
        <v>7504</v>
      </c>
      <c r="D105" t="s">
        <v>7504</v>
      </c>
      <c r="E105" t="s">
        <v>7508</v>
      </c>
      <c r="F105" t="s">
        <v>7505</v>
      </c>
      <c r="G105">
        <v>6.54</v>
      </c>
      <c r="H105">
        <v>5.56</v>
      </c>
      <c r="I105">
        <v>6.54</v>
      </c>
      <c r="J105">
        <v>0</v>
      </c>
      <c r="K105">
        <v>6.54</v>
      </c>
      <c r="L105">
        <v>0</v>
      </c>
      <c r="M105" t="s">
        <v>3255</v>
      </c>
      <c r="S105" t="s">
        <v>3254</v>
      </c>
      <c r="T105">
        <v>0</v>
      </c>
      <c r="U105">
        <v>6.54</v>
      </c>
      <c r="V105">
        <v>0</v>
      </c>
      <c r="X105" t="s">
        <v>3754</v>
      </c>
      <c r="Y105" t="s">
        <v>3755</v>
      </c>
      <c r="Z105">
        <f t="shared" si="3"/>
        <v>0</v>
      </c>
      <c r="AA105">
        <f t="shared" si="4"/>
        <v>0</v>
      </c>
      <c r="AB105">
        <f t="shared" si="5"/>
        <v>0</v>
      </c>
    </row>
    <row r="106" spans="2:28" x14ac:dyDescent="0.25">
      <c r="B106" t="s">
        <v>3256</v>
      </c>
      <c r="C106" t="s">
        <v>7504</v>
      </c>
      <c r="D106" t="s">
        <v>7504</v>
      </c>
      <c r="E106" t="s">
        <v>7508</v>
      </c>
      <c r="F106" t="s">
        <v>7505</v>
      </c>
      <c r="G106">
        <v>7.97</v>
      </c>
      <c r="H106">
        <v>6.77</v>
      </c>
      <c r="I106">
        <v>7.97</v>
      </c>
      <c r="J106">
        <v>0</v>
      </c>
      <c r="K106">
        <v>7.97</v>
      </c>
      <c r="L106">
        <v>0</v>
      </c>
      <c r="M106" t="s">
        <v>3257</v>
      </c>
      <c r="S106" t="s">
        <v>3256</v>
      </c>
      <c r="T106">
        <v>0</v>
      </c>
      <c r="U106">
        <v>7.97</v>
      </c>
      <c r="V106">
        <v>0</v>
      </c>
      <c r="X106" t="s">
        <v>3754</v>
      </c>
      <c r="Y106" t="s">
        <v>3755</v>
      </c>
      <c r="Z106">
        <f t="shared" si="3"/>
        <v>0</v>
      </c>
      <c r="AA106">
        <f t="shared" si="4"/>
        <v>0</v>
      </c>
      <c r="AB106">
        <f t="shared" si="5"/>
        <v>0</v>
      </c>
    </row>
    <row r="107" spans="2:28" x14ac:dyDescent="0.25">
      <c r="B107" t="s">
        <v>3258</v>
      </c>
      <c r="C107" t="s">
        <v>7504</v>
      </c>
      <c r="D107" t="s">
        <v>7504</v>
      </c>
      <c r="E107" t="s">
        <v>7508</v>
      </c>
      <c r="F107" t="s">
        <v>7505</v>
      </c>
      <c r="G107">
        <v>3.66</v>
      </c>
      <c r="H107">
        <v>3.11</v>
      </c>
      <c r="I107">
        <v>3.66</v>
      </c>
      <c r="J107">
        <v>0</v>
      </c>
      <c r="K107">
        <v>3.66</v>
      </c>
      <c r="L107">
        <v>0</v>
      </c>
      <c r="M107" t="s">
        <v>3259</v>
      </c>
      <c r="S107" t="s">
        <v>3258</v>
      </c>
      <c r="T107">
        <v>0</v>
      </c>
      <c r="U107">
        <v>3.66</v>
      </c>
      <c r="V107">
        <v>0</v>
      </c>
      <c r="X107" t="s">
        <v>3754</v>
      </c>
      <c r="Y107" t="s">
        <v>3755</v>
      </c>
      <c r="Z107">
        <f t="shared" si="3"/>
        <v>0</v>
      </c>
      <c r="AA107">
        <f t="shared" si="4"/>
        <v>0</v>
      </c>
      <c r="AB107">
        <f t="shared" si="5"/>
        <v>0</v>
      </c>
    </row>
    <row r="108" spans="2:28" x14ac:dyDescent="0.25">
      <c r="B108" t="s">
        <v>3260</v>
      </c>
      <c r="C108" t="s">
        <v>7504</v>
      </c>
      <c r="D108" t="s">
        <v>7504</v>
      </c>
      <c r="E108" t="s">
        <v>7508</v>
      </c>
      <c r="F108" t="s">
        <v>7505</v>
      </c>
      <c r="G108">
        <v>4.96</v>
      </c>
      <c r="H108">
        <v>4.22</v>
      </c>
      <c r="I108">
        <v>4.96</v>
      </c>
      <c r="J108">
        <v>0</v>
      </c>
      <c r="K108">
        <v>4.96</v>
      </c>
      <c r="L108">
        <v>0</v>
      </c>
      <c r="M108" t="s">
        <v>3261</v>
      </c>
      <c r="S108" t="s">
        <v>3260</v>
      </c>
      <c r="T108">
        <v>0</v>
      </c>
      <c r="U108">
        <v>4.96</v>
      </c>
      <c r="V108">
        <v>0</v>
      </c>
    </row>
    <row r="109" spans="2:28" x14ac:dyDescent="0.25">
      <c r="B109" t="s">
        <v>3262</v>
      </c>
      <c r="C109" t="s">
        <v>7504</v>
      </c>
      <c r="D109" t="s">
        <v>7504</v>
      </c>
      <c r="E109" t="s">
        <v>7508</v>
      </c>
      <c r="F109" t="s">
        <v>7505</v>
      </c>
      <c r="G109">
        <v>2.41</v>
      </c>
      <c r="H109">
        <v>2.0499999999999998</v>
      </c>
      <c r="I109">
        <v>2.41</v>
      </c>
      <c r="J109">
        <v>0</v>
      </c>
      <c r="K109">
        <v>2.41</v>
      </c>
      <c r="L109">
        <v>0</v>
      </c>
      <c r="M109" t="s">
        <v>3263</v>
      </c>
      <c r="S109" t="s">
        <v>3262</v>
      </c>
      <c r="T109">
        <v>0</v>
      </c>
      <c r="U109">
        <v>2.41</v>
      </c>
      <c r="V109">
        <v>0</v>
      </c>
    </row>
    <row r="110" spans="2:28" x14ac:dyDescent="0.25">
      <c r="B110" t="s">
        <v>3264</v>
      </c>
      <c r="C110" t="s">
        <v>7504</v>
      </c>
      <c r="D110" t="s">
        <v>7504</v>
      </c>
      <c r="E110" t="s">
        <v>7508</v>
      </c>
      <c r="F110" t="s">
        <v>7505</v>
      </c>
      <c r="G110">
        <v>2.29</v>
      </c>
      <c r="H110">
        <v>1.95</v>
      </c>
      <c r="I110">
        <v>2.29</v>
      </c>
      <c r="J110">
        <v>0</v>
      </c>
      <c r="K110">
        <v>2.29</v>
      </c>
      <c r="L110">
        <v>0</v>
      </c>
      <c r="M110" t="s">
        <v>3265</v>
      </c>
      <c r="S110" t="s">
        <v>3264</v>
      </c>
      <c r="T110">
        <v>0</v>
      </c>
      <c r="U110">
        <v>2.29</v>
      </c>
      <c r="V110">
        <v>0</v>
      </c>
    </row>
    <row r="111" spans="2:28" x14ac:dyDescent="0.25">
      <c r="B111" t="s">
        <v>3266</v>
      </c>
      <c r="C111" t="s">
        <v>7504</v>
      </c>
      <c r="D111" t="s">
        <v>7504</v>
      </c>
      <c r="E111" t="s">
        <v>7508</v>
      </c>
      <c r="F111" t="s">
        <v>7505</v>
      </c>
      <c r="G111">
        <v>0</v>
      </c>
      <c r="H111">
        <v>0</v>
      </c>
      <c r="I111">
        <v>0</v>
      </c>
      <c r="J111">
        <v>0</v>
      </c>
      <c r="K111">
        <v>0</v>
      </c>
      <c r="L111">
        <v>0</v>
      </c>
      <c r="M111" t="s">
        <v>3267</v>
      </c>
      <c r="S111" t="s">
        <v>3266</v>
      </c>
      <c r="T111">
        <v>0</v>
      </c>
      <c r="U111">
        <v>0</v>
      </c>
      <c r="V111">
        <v>0</v>
      </c>
    </row>
    <row r="112" spans="2:28" x14ac:dyDescent="0.25">
      <c r="B112" t="s">
        <v>3268</v>
      </c>
      <c r="C112" t="s">
        <v>7504</v>
      </c>
      <c r="D112" t="s">
        <v>7504</v>
      </c>
      <c r="E112" t="s">
        <v>7508</v>
      </c>
      <c r="F112" t="s">
        <v>7505</v>
      </c>
      <c r="G112">
        <v>0.15</v>
      </c>
      <c r="H112">
        <v>0.13</v>
      </c>
      <c r="I112">
        <v>0.15</v>
      </c>
      <c r="J112">
        <v>0</v>
      </c>
      <c r="K112">
        <v>0.15</v>
      </c>
      <c r="L112">
        <v>0</v>
      </c>
      <c r="M112" t="s">
        <v>3269</v>
      </c>
      <c r="S112" t="s">
        <v>3268</v>
      </c>
      <c r="T112">
        <v>0</v>
      </c>
      <c r="U112">
        <v>0.15</v>
      </c>
      <c r="V112">
        <v>0</v>
      </c>
    </row>
    <row r="113" spans="2:22" x14ac:dyDescent="0.25">
      <c r="B113" t="s">
        <v>3270</v>
      </c>
      <c r="C113" t="s">
        <v>7504</v>
      </c>
      <c r="D113" t="s">
        <v>7504</v>
      </c>
      <c r="E113" t="s">
        <v>7508</v>
      </c>
      <c r="F113" t="s">
        <v>7505</v>
      </c>
      <c r="G113">
        <v>2.4700000000000002</v>
      </c>
      <c r="H113">
        <v>2.1</v>
      </c>
      <c r="I113">
        <v>2.4700000000000002</v>
      </c>
      <c r="J113">
        <v>0</v>
      </c>
      <c r="K113">
        <v>2.4700000000000002</v>
      </c>
      <c r="L113">
        <v>0</v>
      </c>
      <c r="M113" t="s">
        <v>3271</v>
      </c>
      <c r="S113" t="s">
        <v>3270</v>
      </c>
      <c r="T113">
        <v>0</v>
      </c>
      <c r="U113">
        <v>2.4700000000000002</v>
      </c>
      <c r="V113">
        <v>0</v>
      </c>
    </row>
    <row r="114" spans="2:22" x14ac:dyDescent="0.25">
      <c r="B114" t="s">
        <v>3272</v>
      </c>
      <c r="C114" t="s">
        <v>7504</v>
      </c>
      <c r="D114" t="s">
        <v>7504</v>
      </c>
      <c r="E114" t="s">
        <v>7508</v>
      </c>
      <c r="F114" t="s">
        <v>7505</v>
      </c>
      <c r="G114">
        <v>6.33</v>
      </c>
      <c r="H114">
        <v>5.38</v>
      </c>
      <c r="I114">
        <v>6.33</v>
      </c>
      <c r="J114">
        <v>0</v>
      </c>
      <c r="K114">
        <v>6.33</v>
      </c>
      <c r="L114">
        <v>0</v>
      </c>
      <c r="M114" t="s">
        <v>3273</v>
      </c>
      <c r="S114" t="s">
        <v>3272</v>
      </c>
      <c r="T114">
        <v>0</v>
      </c>
      <c r="U114">
        <v>6.33</v>
      </c>
      <c r="V114">
        <v>0</v>
      </c>
    </row>
    <row r="115" spans="2:22" x14ac:dyDescent="0.25">
      <c r="B115" t="s">
        <v>3274</v>
      </c>
      <c r="C115" t="s">
        <v>7504</v>
      </c>
      <c r="D115" t="s">
        <v>7504</v>
      </c>
      <c r="E115" t="s">
        <v>7508</v>
      </c>
      <c r="F115" t="s">
        <v>7505</v>
      </c>
      <c r="G115">
        <v>4.76</v>
      </c>
      <c r="H115">
        <v>4.05</v>
      </c>
      <c r="I115">
        <v>4.76</v>
      </c>
      <c r="J115">
        <v>0</v>
      </c>
      <c r="K115">
        <v>4.76</v>
      </c>
      <c r="L115">
        <v>0</v>
      </c>
      <c r="M115" t="s">
        <v>3275</v>
      </c>
      <c r="S115" t="s">
        <v>3274</v>
      </c>
      <c r="T115">
        <v>0</v>
      </c>
      <c r="U115">
        <v>4.76</v>
      </c>
      <c r="V115">
        <v>0</v>
      </c>
    </row>
    <row r="116" spans="2:22" x14ac:dyDescent="0.25">
      <c r="B116" t="s">
        <v>3276</v>
      </c>
      <c r="C116" t="s">
        <v>7504</v>
      </c>
      <c r="D116" t="s">
        <v>7504</v>
      </c>
      <c r="E116" t="s">
        <v>7508</v>
      </c>
      <c r="F116" t="s">
        <v>7505</v>
      </c>
      <c r="G116">
        <v>3.63</v>
      </c>
      <c r="H116">
        <v>3.09</v>
      </c>
      <c r="I116">
        <v>3.63</v>
      </c>
      <c r="J116">
        <v>0</v>
      </c>
      <c r="K116">
        <v>3.63</v>
      </c>
      <c r="L116">
        <v>0</v>
      </c>
      <c r="M116" t="s">
        <v>3277</v>
      </c>
      <c r="S116" t="s">
        <v>3276</v>
      </c>
      <c r="T116">
        <v>0</v>
      </c>
      <c r="U116">
        <v>3.63</v>
      </c>
      <c r="V116">
        <v>0</v>
      </c>
    </row>
    <row r="117" spans="2:22" x14ac:dyDescent="0.25">
      <c r="B117" t="s">
        <v>3278</v>
      </c>
      <c r="C117" t="s">
        <v>7504</v>
      </c>
      <c r="D117" t="s">
        <v>7504</v>
      </c>
      <c r="E117" t="s">
        <v>7508</v>
      </c>
      <c r="F117" t="s">
        <v>7505</v>
      </c>
      <c r="G117">
        <v>3.71</v>
      </c>
      <c r="H117">
        <v>3.15</v>
      </c>
      <c r="I117">
        <v>3.71</v>
      </c>
      <c r="J117">
        <v>0</v>
      </c>
      <c r="K117">
        <v>3.71</v>
      </c>
      <c r="L117">
        <v>0</v>
      </c>
      <c r="M117" t="s">
        <v>3279</v>
      </c>
      <c r="S117" t="s">
        <v>3278</v>
      </c>
      <c r="T117">
        <v>0</v>
      </c>
      <c r="U117">
        <v>3.71</v>
      </c>
      <c r="V117">
        <v>0</v>
      </c>
    </row>
    <row r="118" spans="2:22" x14ac:dyDescent="0.25">
      <c r="B118" t="s">
        <v>3280</v>
      </c>
      <c r="C118" t="s">
        <v>7504</v>
      </c>
      <c r="D118" t="s">
        <v>7504</v>
      </c>
      <c r="E118" t="s">
        <v>7508</v>
      </c>
      <c r="F118" t="s">
        <v>7505</v>
      </c>
      <c r="G118">
        <v>8.67</v>
      </c>
      <c r="H118">
        <v>7.37</v>
      </c>
      <c r="I118">
        <v>8.67</v>
      </c>
      <c r="J118">
        <v>0</v>
      </c>
      <c r="K118">
        <v>8.67</v>
      </c>
      <c r="L118">
        <v>0</v>
      </c>
      <c r="M118" t="s">
        <v>3281</v>
      </c>
      <c r="S118" t="s">
        <v>3280</v>
      </c>
      <c r="T118">
        <v>0</v>
      </c>
      <c r="U118">
        <v>8.67</v>
      </c>
      <c r="V118">
        <v>0</v>
      </c>
    </row>
    <row r="119" spans="2:22" x14ac:dyDescent="0.25">
      <c r="B119" t="s">
        <v>3282</v>
      </c>
      <c r="C119" t="s">
        <v>7504</v>
      </c>
      <c r="D119" t="s">
        <v>7504</v>
      </c>
      <c r="E119" t="s">
        <v>7508</v>
      </c>
      <c r="F119" t="s">
        <v>7505</v>
      </c>
      <c r="G119">
        <v>10.97</v>
      </c>
      <c r="H119">
        <v>9.32</v>
      </c>
      <c r="I119">
        <v>10.97</v>
      </c>
      <c r="J119">
        <v>0</v>
      </c>
      <c r="K119">
        <v>10.97</v>
      </c>
      <c r="L119">
        <v>0</v>
      </c>
      <c r="M119" t="s">
        <v>3283</v>
      </c>
      <c r="S119" t="s">
        <v>3282</v>
      </c>
      <c r="T119">
        <v>0</v>
      </c>
      <c r="U119">
        <v>10.97</v>
      </c>
      <c r="V119">
        <v>0</v>
      </c>
    </row>
    <row r="120" spans="2:22" x14ac:dyDescent="0.25">
      <c r="B120" t="s">
        <v>3284</v>
      </c>
      <c r="C120" t="s">
        <v>7504</v>
      </c>
      <c r="D120" t="s">
        <v>7504</v>
      </c>
      <c r="E120" t="s">
        <v>7508</v>
      </c>
      <c r="F120" t="s">
        <v>7505</v>
      </c>
      <c r="G120">
        <v>11.33</v>
      </c>
      <c r="H120">
        <v>9.6300000000000008</v>
      </c>
      <c r="I120">
        <v>11.33</v>
      </c>
      <c r="J120">
        <v>0</v>
      </c>
      <c r="K120">
        <v>11.33</v>
      </c>
      <c r="L120">
        <v>0</v>
      </c>
      <c r="M120" t="s">
        <v>3285</v>
      </c>
      <c r="S120" t="s">
        <v>3284</v>
      </c>
      <c r="T120">
        <v>0</v>
      </c>
      <c r="U120">
        <v>11.33</v>
      </c>
      <c r="V120">
        <v>0</v>
      </c>
    </row>
    <row r="121" spans="2:22" x14ac:dyDescent="0.25">
      <c r="B121" t="s">
        <v>3286</v>
      </c>
      <c r="C121" t="s">
        <v>7504</v>
      </c>
      <c r="D121" t="s">
        <v>7504</v>
      </c>
      <c r="E121" t="s">
        <v>7508</v>
      </c>
      <c r="F121" t="s">
        <v>7505</v>
      </c>
      <c r="G121">
        <v>8.26</v>
      </c>
      <c r="H121">
        <v>7.02</v>
      </c>
      <c r="I121">
        <v>8.26</v>
      </c>
      <c r="J121">
        <v>0</v>
      </c>
      <c r="K121">
        <v>8.26</v>
      </c>
      <c r="L121">
        <v>0</v>
      </c>
      <c r="M121" t="s">
        <v>3287</v>
      </c>
      <c r="S121" t="s">
        <v>3286</v>
      </c>
      <c r="T121">
        <v>0</v>
      </c>
      <c r="U121">
        <v>8.26</v>
      </c>
      <c r="V121">
        <v>0</v>
      </c>
    </row>
    <row r="122" spans="2:22" x14ac:dyDescent="0.25">
      <c r="B122" t="s">
        <v>3288</v>
      </c>
      <c r="C122" t="s">
        <v>7504</v>
      </c>
      <c r="D122" t="s">
        <v>7504</v>
      </c>
      <c r="E122" t="s">
        <v>7508</v>
      </c>
      <c r="F122" t="s">
        <v>7505</v>
      </c>
      <c r="G122">
        <v>4.7699999999999996</v>
      </c>
      <c r="H122">
        <v>4.05</v>
      </c>
      <c r="I122">
        <v>4.7699999999999996</v>
      </c>
      <c r="J122">
        <v>0</v>
      </c>
      <c r="K122">
        <v>4.7699999999999996</v>
      </c>
      <c r="L122">
        <v>0</v>
      </c>
      <c r="M122" t="s">
        <v>3289</v>
      </c>
      <c r="S122" t="s">
        <v>3288</v>
      </c>
      <c r="T122">
        <v>0</v>
      </c>
      <c r="U122">
        <v>4.7699999999999996</v>
      </c>
      <c r="V122">
        <v>0</v>
      </c>
    </row>
    <row r="123" spans="2:22" x14ac:dyDescent="0.25">
      <c r="B123" t="s">
        <v>3290</v>
      </c>
      <c r="C123" t="s">
        <v>7504</v>
      </c>
      <c r="D123" t="s">
        <v>7504</v>
      </c>
      <c r="E123" t="s">
        <v>7508</v>
      </c>
      <c r="F123" t="s">
        <v>7505</v>
      </c>
      <c r="G123">
        <v>4.46</v>
      </c>
      <c r="H123">
        <v>3.79</v>
      </c>
      <c r="I123">
        <v>4.46</v>
      </c>
      <c r="J123">
        <v>0</v>
      </c>
      <c r="K123">
        <v>4.46</v>
      </c>
      <c r="L123">
        <v>0</v>
      </c>
      <c r="M123" t="s">
        <v>3291</v>
      </c>
      <c r="S123" t="s">
        <v>3290</v>
      </c>
      <c r="T123">
        <v>0</v>
      </c>
      <c r="U123">
        <v>4.46</v>
      </c>
      <c r="V123">
        <v>0</v>
      </c>
    </row>
    <row r="124" spans="2:22" x14ac:dyDescent="0.25">
      <c r="B124" t="s">
        <v>3292</v>
      </c>
      <c r="C124" t="s">
        <v>7504</v>
      </c>
      <c r="D124" t="s">
        <v>7504</v>
      </c>
      <c r="E124" t="s">
        <v>7508</v>
      </c>
      <c r="F124" t="s">
        <v>7505</v>
      </c>
      <c r="G124">
        <v>5</v>
      </c>
      <c r="H124">
        <v>4.25</v>
      </c>
      <c r="I124">
        <v>5</v>
      </c>
      <c r="J124">
        <v>0</v>
      </c>
      <c r="K124">
        <v>5</v>
      </c>
      <c r="L124">
        <v>0</v>
      </c>
      <c r="M124" t="s">
        <v>3293</v>
      </c>
      <c r="S124" t="s">
        <v>3292</v>
      </c>
      <c r="T124">
        <v>0</v>
      </c>
      <c r="U124">
        <v>5</v>
      </c>
      <c r="V124">
        <v>0</v>
      </c>
    </row>
    <row r="125" spans="2:22" x14ac:dyDescent="0.25">
      <c r="B125" t="s">
        <v>3294</v>
      </c>
      <c r="C125" t="s">
        <v>7504</v>
      </c>
      <c r="D125" t="s">
        <v>7504</v>
      </c>
      <c r="E125" t="s">
        <v>7508</v>
      </c>
      <c r="F125" t="s">
        <v>7505</v>
      </c>
      <c r="G125">
        <v>7.66</v>
      </c>
      <c r="H125">
        <v>6.51</v>
      </c>
      <c r="I125">
        <v>7.66</v>
      </c>
      <c r="J125">
        <v>0</v>
      </c>
      <c r="K125">
        <v>7.66</v>
      </c>
      <c r="L125">
        <v>0</v>
      </c>
      <c r="M125" t="s">
        <v>3295</v>
      </c>
      <c r="S125" t="s">
        <v>3294</v>
      </c>
      <c r="T125">
        <v>0</v>
      </c>
      <c r="U125">
        <v>7.66</v>
      </c>
      <c r="V125">
        <v>0</v>
      </c>
    </row>
    <row r="126" spans="2:22" x14ac:dyDescent="0.25">
      <c r="B126" t="s">
        <v>7522</v>
      </c>
      <c r="C126" t="s">
        <v>7504</v>
      </c>
      <c r="D126" t="s">
        <v>7504</v>
      </c>
      <c r="E126" t="s">
        <v>6259</v>
      </c>
      <c r="F126" t="s">
        <v>7505</v>
      </c>
      <c r="G126">
        <v>25.5</v>
      </c>
      <c r="H126">
        <v>21.68</v>
      </c>
      <c r="I126">
        <v>25.5</v>
      </c>
      <c r="J126">
        <v>0</v>
      </c>
      <c r="K126">
        <v>25.5</v>
      </c>
      <c r="L126">
        <v>0</v>
      </c>
      <c r="M126" t="s">
        <v>7523</v>
      </c>
      <c r="S126" t="s">
        <v>7522</v>
      </c>
      <c r="T126">
        <v>0</v>
      </c>
      <c r="U126">
        <v>25.5</v>
      </c>
      <c r="V126">
        <v>0</v>
      </c>
    </row>
    <row r="127" spans="2:22" x14ac:dyDescent="0.25">
      <c r="B127" t="s">
        <v>7524</v>
      </c>
      <c r="C127" t="s">
        <v>7504</v>
      </c>
      <c r="D127" t="s">
        <v>7504</v>
      </c>
      <c r="E127" t="s">
        <v>6259</v>
      </c>
      <c r="F127" t="s">
        <v>7505</v>
      </c>
      <c r="G127">
        <v>25.5</v>
      </c>
      <c r="H127">
        <v>21.68</v>
      </c>
      <c r="I127">
        <v>25.5</v>
      </c>
      <c r="J127">
        <v>0</v>
      </c>
      <c r="K127">
        <v>25.5</v>
      </c>
      <c r="L127">
        <v>0</v>
      </c>
      <c r="M127" t="s">
        <v>7525</v>
      </c>
      <c r="S127" t="s">
        <v>7524</v>
      </c>
      <c r="T127">
        <v>0</v>
      </c>
      <c r="U127">
        <v>25.5</v>
      </c>
      <c r="V127">
        <v>0</v>
      </c>
    </row>
    <row r="128" spans="2:22" x14ac:dyDescent="0.25">
      <c r="B128" t="s">
        <v>3296</v>
      </c>
      <c r="C128" t="s">
        <v>7507</v>
      </c>
      <c r="D128" t="s">
        <v>7504</v>
      </c>
      <c r="E128" t="s">
        <v>7508</v>
      </c>
      <c r="F128" t="s">
        <v>7505</v>
      </c>
      <c r="G128">
        <v>0.1</v>
      </c>
      <c r="H128">
        <v>0.09</v>
      </c>
      <c r="I128">
        <v>0.1</v>
      </c>
      <c r="J128">
        <v>0</v>
      </c>
      <c r="K128">
        <v>0.1</v>
      </c>
      <c r="L128">
        <v>0</v>
      </c>
      <c r="M128" t="s">
        <v>3297</v>
      </c>
      <c r="S128" t="s">
        <v>3296</v>
      </c>
      <c r="T128">
        <v>0</v>
      </c>
      <c r="U128">
        <v>0.1</v>
      </c>
      <c r="V128">
        <v>0</v>
      </c>
    </row>
    <row r="129" spans="2:22" x14ac:dyDescent="0.25">
      <c r="B129" t="s">
        <v>3296</v>
      </c>
      <c r="C129" t="s">
        <v>7526</v>
      </c>
      <c r="D129" t="s">
        <v>7504</v>
      </c>
      <c r="E129" t="s">
        <v>7508</v>
      </c>
      <c r="F129" t="s">
        <v>7505</v>
      </c>
      <c r="G129">
        <v>0.1</v>
      </c>
      <c r="H129">
        <v>0.09</v>
      </c>
      <c r="I129">
        <v>0.1</v>
      </c>
      <c r="J129">
        <v>0</v>
      </c>
      <c r="K129">
        <v>0.1</v>
      </c>
      <c r="L129">
        <v>0</v>
      </c>
      <c r="M129" t="s">
        <v>3297</v>
      </c>
      <c r="S129" t="s">
        <v>3296</v>
      </c>
      <c r="T129">
        <v>0</v>
      </c>
      <c r="U129">
        <v>0.1</v>
      </c>
      <c r="V129">
        <v>0</v>
      </c>
    </row>
    <row r="130" spans="2:22" x14ac:dyDescent="0.25">
      <c r="B130" t="s">
        <v>3296</v>
      </c>
      <c r="C130" t="s">
        <v>7527</v>
      </c>
      <c r="D130" t="s">
        <v>7504</v>
      </c>
      <c r="E130" t="s">
        <v>7508</v>
      </c>
      <c r="F130" t="s">
        <v>7505</v>
      </c>
      <c r="G130">
        <v>0.14000000000000001</v>
      </c>
      <c r="H130">
        <v>0.12</v>
      </c>
      <c r="I130">
        <v>0.14000000000000001</v>
      </c>
      <c r="J130">
        <v>0</v>
      </c>
      <c r="K130">
        <v>0.14000000000000001</v>
      </c>
      <c r="L130">
        <v>0</v>
      </c>
      <c r="M130" t="s">
        <v>3297</v>
      </c>
      <c r="S130" t="s">
        <v>3296</v>
      </c>
      <c r="T130">
        <v>0</v>
      </c>
      <c r="U130">
        <v>0.14000000000000001</v>
      </c>
      <c r="V130">
        <v>0</v>
      </c>
    </row>
    <row r="131" spans="2:22" x14ac:dyDescent="0.25">
      <c r="B131" t="s">
        <v>3298</v>
      </c>
      <c r="C131" t="s">
        <v>7507</v>
      </c>
      <c r="D131" t="s">
        <v>7504</v>
      </c>
      <c r="E131" t="s">
        <v>7508</v>
      </c>
      <c r="F131" t="s">
        <v>7505</v>
      </c>
      <c r="G131">
        <v>0.47</v>
      </c>
      <c r="H131">
        <v>0.4</v>
      </c>
      <c r="I131">
        <v>0.47</v>
      </c>
      <c r="J131">
        <v>0</v>
      </c>
      <c r="K131">
        <v>0.47</v>
      </c>
      <c r="L131">
        <v>0</v>
      </c>
      <c r="M131" t="s">
        <v>3299</v>
      </c>
      <c r="S131" t="s">
        <v>3298</v>
      </c>
      <c r="T131">
        <v>0</v>
      </c>
      <c r="U131">
        <v>0.47</v>
      </c>
      <c r="V131">
        <v>0</v>
      </c>
    </row>
    <row r="132" spans="2:22" x14ac:dyDescent="0.25">
      <c r="B132" t="s">
        <v>3298</v>
      </c>
      <c r="C132" t="s">
        <v>7526</v>
      </c>
      <c r="D132" t="s">
        <v>7504</v>
      </c>
      <c r="E132" t="s">
        <v>7508</v>
      </c>
      <c r="F132" t="s">
        <v>7505</v>
      </c>
      <c r="G132">
        <v>0.47</v>
      </c>
      <c r="H132">
        <v>0.4</v>
      </c>
      <c r="I132">
        <v>0.47</v>
      </c>
      <c r="J132">
        <v>0</v>
      </c>
      <c r="K132">
        <v>0.47</v>
      </c>
      <c r="L132">
        <v>0</v>
      </c>
      <c r="M132" t="s">
        <v>3299</v>
      </c>
      <c r="S132" t="s">
        <v>3298</v>
      </c>
      <c r="T132">
        <v>0</v>
      </c>
      <c r="U132">
        <v>0.47</v>
      </c>
      <c r="V132">
        <v>0</v>
      </c>
    </row>
    <row r="133" spans="2:22" x14ac:dyDescent="0.25">
      <c r="B133" t="s">
        <v>3298</v>
      </c>
      <c r="C133" t="s">
        <v>7527</v>
      </c>
      <c r="D133" t="s">
        <v>7504</v>
      </c>
      <c r="E133" t="s">
        <v>7508</v>
      </c>
      <c r="F133" t="s">
        <v>7505</v>
      </c>
      <c r="G133">
        <v>0.51</v>
      </c>
      <c r="H133">
        <v>0.43</v>
      </c>
      <c r="I133">
        <v>0.51</v>
      </c>
      <c r="J133">
        <v>0</v>
      </c>
      <c r="K133">
        <v>0.51</v>
      </c>
      <c r="L133">
        <v>0</v>
      </c>
      <c r="M133" t="s">
        <v>3299</v>
      </c>
      <c r="S133" t="s">
        <v>3298</v>
      </c>
      <c r="T133">
        <v>0</v>
      </c>
      <c r="U133">
        <v>0.51</v>
      </c>
      <c r="V133">
        <v>0</v>
      </c>
    </row>
    <row r="134" spans="2:22" x14ac:dyDescent="0.25">
      <c r="B134" t="s">
        <v>3300</v>
      </c>
      <c r="C134" t="s">
        <v>7504</v>
      </c>
      <c r="D134" t="s">
        <v>7504</v>
      </c>
      <c r="E134" t="s">
        <v>7508</v>
      </c>
      <c r="F134" t="s">
        <v>7505</v>
      </c>
      <c r="G134">
        <v>1.89</v>
      </c>
      <c r="H134">
        <v>1.61</v>
      </c>
      <c r="I134">
        <v>1.86</v>
      </c>
      <c r="J134">
        <v>0</v>
      </c>
      <c r="K134">
        <v>1.86</v>
      </c>
      <c r="L134">
        <v>0</v>
      </c>
      <c r="M134" t="s">
        <v>3301</v>
      </c>
      <c r="S134" t="s">
        <v>3300</v>
      </c>
      <c r="T134">
        <v>0</v>
      </c>
      <c r="U134">
        <v>1.86</v>
      </c>
      <c r="V134">
        <v>0</v>
      </c>
    </row>
    <row r="135" spans="2:22" x14ac:dyDescent="0.25">
      <c r="B135" t="s">
        <v>3302</v>
      </c>
      <c r="C135" t="s">
        <v>7504</v>
      </c>
      <c r="D135" t="s">
        <v>7504</v>
      </c>
      <c r="E135" t="s">
        <v>7508</v>
      </c>
      <c r="F135" t="s">
        <v>7505</v>
      </c>
      <c r="G135">
        <v>0.32</v>
      </c>
      <c r="H135">
        <v>0.27</v>
      </c>
      <c r="I135">
        <v>0.32</v>
      </c>
      <c r="J135">
        <v>0</v>
      </c>
      <c r="K135">
        <v>0.32</v>
      </c>
      <c r="L135">
        <v>0</v>
      </c>
      <c r="M135" t="s">
        <v>3303</v>
      </c>
      <c r="S135" t="s">
        <v>3302</v>
      </c>
      <c r="T135">
        <v>0</v>
      </c>
      <c r="U135">
        <v>0.32</v>
      </c>
      <c r="V135">
        <v>0</v>
      </c>
    </row>
    <row r="136" spans="2:22" x14ac:dyDescent="0.25">
      <c r="B136" t="s">
        <v>3304</v>
      </c>
      <c r="C136" t="s">
        <v>7504</v>
      </c>
      <c r="D136" t="s">
        <v>7504</v>
      </c>
      <c r="E136" t="s">
        <v>7508</v>
      </c>
      <c r="F136" t="s">
        <v>7528</v>
      </c>
      <c r="G136">
        <v>4.3899999999999997</v>
      </c>
      <c r="H136">
        <v>3.73</v>
      </c>
      <c r="I136">
        <v>4.3899999999999997</v>
      </c>
      <c r="J136">
        <v>0</v>
      </c>
      <c r="K136">
        <v>4.3899999999999997</v>
      </c>
      <c r="L136">
        <v>0</v>
      </c>
      <c r="M136" t="s">
        <v>3305</v>
      </c>
      <c r="S136" t="s">
        <v>3304</v>
      </c>
      <c r="T136">
        <v>0</v>
      </c>
      <c r="U136">
        <v>4.3899999999999997</v>
      </c>
      <c r="V136">
        <v>0</v>
      </c>
    </row>
    <row r="137" spans="2:22" x14ac:dyDescent="0.25">
      <c r="B137" t="s">
        <v>3306</v>
      </c>
      <c r="C137" t="s">
        <v>7504</v>
      </c>
      <c r="D137" t="s">
        <v>7504</v>
      </c>
      <c r="E137" t="s">
        <v>7508</v>
      </c>
      <c r="F137" t="s">
        <v>7528</v>
      </c>
      <c r="G137">
        <v>17.7</v>
      </c>
      <c r="H137">
        <v>15.05</v>
      </c>
      <c r="I137">
        <v>17.7</v>
      </c>
      <c r="J137">
        <v>0</v>
      </c>
      <c r="K137">
        <v>17.7</v>
      </c>
      <c r="L137">
        <v>0</v>
      </c>
      <c r="M137" t="s">
        <v>3307</v>
      </c>
      <c r="S137" t="s">
        <v>3306</v>
      </c>
      <c r="T137">
        <v>0</v>
      </c>
      <c r="U137">
        <v>17.7</v>
      </c>
      <c r="V137">
        <v>0</v>
      </c>
    </row>
    <row r="138" spans="2:22" x14ac:dyDescent="0.25">
      <c r="B138" t="s">
        <v>3308</v>
      </c>
      <c r="C138" t="s">
        <v>7504</v>
      </c>
      <c r="D138" t="s">
        <v>7504</v>
      </c>
      <c r="E138" t="s">
        <v>7508</v>
      </c>
      <c r="F138" t="s">
        <v>7505</v>
      </c>
      <c r="G138">
        <v>0.49</v>
      </c>
      <c r="H138">
        <v>0.42</v>
      </c>
      <c r="I138">
        <v>0.48</v>
      </c>
      <c r="J138">
        <v>0</v>
      </c>
      <c r="K138">
        <v>0.48</v>
      </c>
      <c r="L138">
        <v>0</v>
      </c>
      <c r="M138" t="s">
        <v>3309</v>
      </c>
      <c r="S138" t="s">
        <v>3308</v>
      </c>
      <c r="T138">
        <v>0</v>
      </c>
      <c r="U138">
        <v>0.48</v>
      </c>
      <c r="V138">
        <v>0</v>
      </c>
    </row>
    <row r="139" spans="2:22" x14ac:dyDescent="0.25">
      <c r="B139" t="s">
        <v>3310</v>
      </c>
      <c r="C139" t="s">
        <v>7504</v>
      </c>
      <c r="D139" t="s">
        <v>7504</v>
      </c>
      <c r="E139" t="s">
        <v>7508</v>
      </c>
      <c r="F139" t="s">
        <v>7505</v>
      </c>
      <c r="G139">
        <v>0</v>
      </c>
      <c r="H139">
        <v>0</v>
      </c>
      <c r="I139">
        <v>0</v>
      </c>
      <c r="J139">
        <v>0</v>
      </c>
      <c r="K139">
        <v>0</v>
      </c>
      <c r="L139">
        <v>0</v>
      </c>
      <c r="M139" t="s">
        <v>3311</v>
      </c>
      <c r="S139" t="s">
        <v>3310</v>
      </c>
      <c r="T139">
        <v>0</v>
      </c>
      <c r="U139">
        <v>0</v>
      </c>
      <c r="V139">
        <v>0</v>
      </c>
    </row>
    <row r="140" spans="2:22" x14ac:dyDescent="0.25">
      <c r="B140" t="s">
        <v>3312</v>
      </c>
      <c r="C140" t="s">
        <v>7504</v>
      </c>
      <c r="D140" t="s">
        <v>7504</v>
      </c>
      <c r="E140" t="s">
        <v>7508</v>
      </c>
      <c r="F140" t="s">
        <v>7506</v>
      </c>
      <c r="G140">
        <v>16.149999999999999</v>
      </c>
      <c r="H140">
        <v>13.73</v>
      </c>
      <c r="I140">
        <v>16.149999999999999</v>
      </c>
      <c r="J140">
        <v>0</v>
      </c>
      <c r="K140">
        <v>13.73</v>
      </c>
      <c r="L140">
        <v>0</v>
      </c>
      <c r="M140" t="s">
        <v>3313</v>
      </c>
      <c r="S140" t="s">
        <v>3312</v>
      </c>
      <c r="T140">
        <v>0</v>
      </c>
      <c r="U140">
        <v>13.73</v>
      </c>
      <c r="V140">
        <v>0</v>
      </c>
    </row>
    <row r="141" spans="2:22" x14ac:dyDescent="0.25">
      <c r="B141" t="s">
        <v>3314</v>
      </c>
      <c r="C141" t="s">
        <v>7504</v>
      </c>
      <c r="D141" t="s">
        <v>7504</v>
      </c>
      <c r="E141" t="s">
        <v>7508</v>
      </c>
      <c r="F141" t="s">
        <v>7506</v>
      </c>
      <c r="G141">
        <v>0</v>
      </c>
      <c r="H141">
        <v>0</v>
      </c>
      <c r="I141">
        <v>14.58</v>
      </c>
      <c r="J141">
        <v>18.38</v>
      </c>
      <c r="K141">
        <v>14.58</v>
      </c>
      <c r="L141">
        <v>18.38</v>
      </c>
      <c r="M141" t="s">
        <v>3315</v>
      </c>
      <c r="S141" t="s">
        <v>3314</v>
      </c>
      <c r="T141">
        <v>18.38</v>
      </c>
      <c r="U141">
        <v>14.58</v>
      </c>
      <c r="V141">
        <v>18.38</v>
      </c>
    </row>
    <row r="142" spans="2:22" x14ac:dyDescent="0.25">
      <c r="B142" t="s">
        <v>3316</v>
      </c>
      <c r="C142" t="s">
        <v>7504</v>
      </c>
      <c r="D142" t="s">
        <v>7504</v>
      </c>
      <c r="E142" t="s">
        <v>7508</v>
      </c>
      <c r="F142" t="s">
        <v>7506</v>
      </c>
      <c r="G142">
        <v>7.25</v>
      </c>
      <c r="H142">
        <v>6.16</v>
      </c>
      <c r="I142">
        <v>7.25</v>
      </c>
      <c r="J142">
        <v>0</v>
      </c>
      <c r="K142">
        <v>6.16</v>
      </c>
      <c r="L142">
        <v>0</v>
      </c>
      <c r="M142" t="s">
        <v>3317</v>
      </c>
      <c r="S142" t="s">
        <v>3316</v>
      </c>
      <c r="T142">
        <v>0</v>
      </c>
      <c r="U142">
        <v>6.16</v>
      </c>
      <c r="V142">
        <v>0</v>
      </c>
    </row>
    <row r="143" spans="2:22" x14ac:dyDescent="0.25">
      <c r="B143" t="s">
        <v>3318</v>
      </c>
      <c r="C143" t="s">
        <v>7504</v>
      </c>
      <c r="D143" t="s">
        <v>7504</v>
      </c>
      <c r="E143" t="s">
        <v>7508</v>
      </c>
      <c r="F143" t="s">
        <v>7506</v>
      </c>
      <c r="G143">
        <v>0.13</v>
      </c>
      <c r="H143">
        <v>0.11</v>
      </c>
      <c r="I143">
        <v>0.13</v>
      </c>
      <c r="J143">
        <v>0</v>
      </c>
      <c r="K143">
        <v>0.13</v>
      </c>
      <c r="L143">
        <v>0</v>
      </c>
      <c r="M143" t="s">
        <v>3319</v>
      </c>
      <c r="S143" t="s">
        <v>3318</v>
      </c>
      <c r="T143">
        <v>0</v>
      </c>
      <c r="U143">
        <v>0.13</v>
      </c>
      <c r="V143">
        <v>0</v>
      </c>
    </row>
    <row r="144" spans="2:22" x14ac:dyDescent="0.25">
      <c r="B144" t="s">
        <v>3320</v>
      </c>
      <c r="C144" t="s">
        <v>7504</v>
      </c>
      <c r="D144" t="s">
        <v>7504</v>
      </c>
      <c r="E144" t="s">
        <v>6261</v>
      </c>
      <c r="F144" t="s">
        <v>7521</v>
      </c>
      <c r="G144">
        <v>32.409999999999997</v>
      </c>
      <c r="H144">
        <v>24.3</v>
      </c>
      <c r="I144">
        <v>26.53</v>
      </c>
      <c r="J144">
        <v>0</v>
      </c>
      <c r="K144">
        <v>26.53</v>
      </c>
      <c r="L144">
        <v>0</v>
      </c>
      <c r="M144" t="s">
        <v>3321</v>
      </c>
      <c r="S144" t="s">
        <v>3320</v>
      </c>
      <c r="T144">
        <v>0</v>
      </c>
      <c r="U144">
        <v>26.53</v>
      </c>
      <c r="V144">
        <v>0</v>
      </c>
    </row>
    <row r="145" spans="2:22" x14ac:dyDescent="0.25">
      <c r="B145" t="s">
        <v>3322</v>
      </c>
      <c r="C145" t="s">
        <v>7504</v>
      </c>
      <c r="D145" t="s">
        <v>7504</v>
      </c>
      <c r="E145" t="s">
        <v>6261</v>
      </c>
      <c r="F145" t="s">
        <v>7521</v>
      </c>
      <c r="G145">
        <v>80.64</v>
      </c>
      <c r="H145">
        <v>60.48</v>
      </c>
      <c r="I145">
        <v>66.069999999999993</v>
      </c>
      <c r="J145">
        <v>0</v>
      </c>
      <c r="K145">
        <v>66.069999999999993</v>
      </c>
      <c r="L145">
        <v>0</v>
      </c>
      <c r="M145" t="s">
        <v>3323</v>
      </c>
      <c r="S145" t="s">
        <v>3322</v>
      </c>
      <c r="T145">
        <v>0</v>
      </c>
      <c r="U145">
        <v>66.069999999999993</v>
      </c>
      <c r="V145">
        <v>0</v>
      </c>
    </row>
    <row r="146" spans="2:22" x14ac:dyDescent="0.25">
      <c r="B146" t="s">
        <v>7529</v>
      </c>
      <c r="C146" t="s">
        <v>7504</v>
      </c>
      <c r="D146" t="s">
        <v>7504</v>
      </c>
      <c r="E146" t="s">
        <v>6261</v>
      </c>
      <c r="F146" t="s">
        <v>7521</v>
      </c>
      <c r="G146">
        <v>1868.4</v>
      </c>
      <c r="H146">
        <v>1401.3</v>
      </c>
      <c r="I146">
        <v>1530.65</v>
      </c>
      <c r="J146">
        <v>0</v>
      </c>
      <c r="K146">
        <v>1530.65</v>
      </c>
      <c r="L146">
        <v>0</v>
      </c>
      <c r="M146" t="s">
        <v>7530</v>
      </c>
      <c r="S146" t="s">
        <v>7529</v>
      </c>
      <c r="T146">
        <v>0</v>
      </c>
      <c r="U146">
        <v>1530.65</v>
      </c>
      <c r="V146">
        <v>0</v>
      </c>
    </row>
    <row r="147" spans="2:22" x14ac:dyDescent="0.25">
      <c r="B147" t="s">
        <v>3324</v>
      </c>
      <c r="C147" t="s">
        <v>7504</v>
      </c>
      <c r="D147" t="s">
        <v>7504</v>
      </c>
      <c r="E147" t="s">
        <v>6261</v>
      </c>
      <c r="F147" t="s">
        <v>7531</v>
      </c>
      <c r="G147">
        <v>10.24</v>
      </c>
      <c r="H147">
        <v>8.6999999999999993</v>
      </c>
      <c r="I147">
        <v>10.24</v>
      </c>
      <c r="J147">
        <v>0</v>
      </c>
      <c r="K147">
        <v>10.24</v>
      </c>
      <c r="L147">
        <v>0</v>
      </c>
      <c r="M147" t="s">
        <v>3325</v>
      </c>
      <c r="S147" t="s">
        <v>3324</v>
      </c>
      <c r="T147">
        <v>0</v>
      </c>
      <c r="U147">
        <v>10.24</v>
      </c>
      <c r="V147">
        <v>0</v>
      </c>
    </row>
    <row r="148" spans="2:22" x14ac:dyDescent="0.25">
      <c r="B148" t="s">
        <v>3326</v>
      </c>
      <c r="C148" t="s">
        <v>7504</v>
      </c>
      <c r="D148" t="s">
        <v>7504</v>
      </c>
      <c r="E148" t="s">
        <v>7508</v>
      </c>
      <c r="F148" t="s">
        <v>7506</v>
      </c>
      <c r="G148">
        <v>0</v>
      </c>
      <c r="H148">
        <v>0</v>
      </c>
      <c r="I148">
        <v>18.45</v>
      </c>
      <c r="J148">
        <v>25.6</v>
      </c>
      <c r="K148">
        <v>18.45</v>
      </c>
      <c r="L148">
        <v>25.6</v>
      </c>
      <c r="M148" t="s">
        <v>3327</v>
      </c>
      <c r="S148" t="s">
        <v>3326</v>
      </c>
      <c r="T148">
        <v>25.6</v>
      </c>
      <c r="U148">
        <v>18.45</v>
      </c>
      <c r="V148">
        <v>25.6</v>
      </c>
    </row>
    <row r="149" spans="2:22" x14ac:dyDescent="0.25">
      <c r="B149" t="s">
        <v>7532</v>
      </c>
      <c r="C149" t="s">
        <v>7504</v>
      </c>
      <c r="D149" t="s">
        <v>7504</v>
      </c>
      <c r="E149" t="s">
        <v>7508</v>
      </c>
      <c r="F149" t="s">
        <v>7506</v>
      </c>
      <c r="G149">
        <v>0</v>
      </c>
      <c r="H149">
        <v>0</v>
      </c>
      <c r="I149">
        <v>38.32</v>
      </c>
      <c r="J149">
        <v>0</v>
      </c>
      <c r="K149">
        <v>38.32</v>
      </c>
      <c r="L149">
        <v>0</v>
      </c>
      <c r="M149" t="s">
        <v>7533</v>
      </c>
      <c r="S149" t="s">
        <v>7532</v>
      </c>
      <c r="T149">
        <v>0</v>
      </c>
      <c r="U149">
        <v>38.32</v>
      </c>
      <c r="V149">
        <v>0</v>
      </c>
    </row>
    <row r="150" spans="2:22" x14ac:dyDescent="0.25">
      <c r="B150" t="s">
        <v>3328</v>
      </c>
      <c r="C150" t="s">
        <v>7514</v>
      </c>
      <c r="D150" t="s">
        <v>7504</v>
      </c>
      <c r="E150" t="s">
        <v>7508</v>
      </c>
      <c r="F150" t="s">
        <v>7515</v>
      </c>
      <c r="G150">
        <v>4.96</v>
      </c>
      <c r="H150">
        <v>4.22</v>
      </c>
      <c r="I150">
        <v>4.96</v>
      </c>
      <c r="J150">
        <v>0</v>
      </c>
      <c r="K150">
        <v>4.96</v>
      </c>
      <c r="L150">
        <v>0</v>
      </c>
      <c r="M150" t="s">
        <v>3329</v>
      </c>
      <c r="S150" t="s">
        <v>3328</v>
      </c>
      <c r="T150">
        <v>0</v>
      </c>
      <c r="U150">
        <v>4.96</v>
      </c>
      <c r="V150">
        <v>0</v>
      </c>
    </row>
    <row r="151" spans="2:22" x14ac:dyDescent="0.25">
      <c r="B151" t="s">
        <v>3330</v>
      </c>
      <c r="C151" t="s">
        <v>7514</v>
      </c>
      <c r="D151" t="s">
        <v>7504</v>
      </c>
      <c r="E151" t="s">
        <v>7508</v>
      </c>
      <c r="F151" t="s">
        <v>7515</v>
      </c>
      <c r="G151">
        <v>0</v>
      </c>
      <c r="H151">
        <v>0</v>
      </c>
      <c r="I151">
        <v>53.62</v>
      </c>
      <c r="J151">
        <v>63.73</v>
      </c>
      <c r="K151">
        <v>53.62</v>
      </c>
      <c r="L151">
        <v>63.73</v>
      </c>
      <c r="M151" t="s">
        <v>3331</v>
      </c>
      <c r="S151" t="s">
        <v>3330</v>
      </c>
      <c r="T151">
        <v>63.73</v>
      </c>
      <c r="U151">
        <v>53.62</v>
      </c>
      <c r="V151">
        <v>63.73</v>
      </c>
    </row>
    <row r="152" spans="2:22" x14ac:dyDescent="0.25">
      <c r="B152" t="s">
        <v>3332</v>
      </c>
      <c r="C152" t="s">
        <v>7514</v>
      </c>
      <c r="D152" t="s">
        <v>7504</v>
      </c>
      <c r="E152" t="s">
        <v>7508</v>
      </c>
      <c r="F152" t="s">
        <v>7515</v>
      </c>
      <c r="G152">
        <v>21.81</v>
      </c>
      <c r="H152">
        <v>18.54</v>
      </c>
      <c r="I152">
        <v>21.81</v>
      </c>
      <c r="J152">
        <v>0</v>
      </c>
      <c r="K152">
        <v>21.81</v>
      </c>
      <c r="L152">
        <v>0</v>
      </c>
      <c r="M152" t="s">
        <v>3333</v>
      </c>
      <c r="S152" t="s">
        <v>3332</v>
      </c>
      <c r="T152">
        <v>0</v>
      </c>
      <c r="U152">
        <v>21.81</v>
      </c>
      <c r="V152">
        <v>0</v>
      </c>
    </row>
    <row r="153" spans="2:22" x14ac:dyDescent="0.25">
      <c r="B153" t="s">
        <v>3334</v>
      </c>
      <c r="C153" t="s">
        <v>7504</v>
      </c>
      <c r="D153" t="s">
        <v>7504</v>
      </c>
      <c r="E153" t="s">
        <v>7508</v>
      </c>
      <c r="F153" t="s">
        <v>7534</v>
      </c>
      <c r="G153">
        <v>66.67</v>
      </c>
      <c r="H153">
        <v>56.67</v>
      </c>
      <c r="I153">
        <v>66.67</v>
      </c>
      <c r="J153">
        <v>0</v>
      </c>
      <c r="K153">
        <v>66.67</v>
      </c>
      <c r="L153">
        <v>0</v>
      </c>
      <c r="M153" t="s">
        <v>3335</v>
      </c>
      <c r="S153" t="s">
        <v>3334</v>
      </c>
      <c r="T153">
        <v>0</v>
      </c>
      <c r="U153">
        <v>66.67</v>
      </c>
      <c r="V153">
        <v>0</v>
      </c>
    </row>
    <row r="154" spans="2:22" x14ac:dyDescent="0.25">
      <c r="B154" t="s">
        <v>3336</v>
      </c>
      <c r="C154" t="s">
        <v>7504</v>
      </c>
      <c r="D154" t="s">
        <v>7504</v>
      </c>
      <c r="E154" t="s">
        <v>7508</v>
      </c>
      <c r="F154" t="s">
        <v>7515</v>
      </c>
      <c r="G154">
        <v>31.63</v>
      </c>
      <c r="H154">
        <v>26.89</v>
      </c>
      <c r="I154">
        <v>31.63</v>
      </c>
      <c r="J154">
        <v>0</v>
      </c>
      <c r="K154">
        <v>31.63</v>
      </c>
      <c r="L154">
        <v>0</v>
      </c>
      <c r="M154" t="s">
        <v>3337</v>
      </c>
      <c r="S154" t="s">
        <v>3336</v>
      </c>
      <c r="T154">
        <v>0</v>
      </c>
      <c r="U154">
        <v>31.63</v>
      </c>
      <c r="V154">
        <v>0</v>
      </c>
    </row>
    <row r="155" spans="2:22" x14ac:dyDescent="0.25">
      <c r="B155" t="s">
        <v>3338</v>
      </c>
      <c r="C155" t="s">
        <v>7504</v>
      </c>
      <c r="D155" t="s">
        <v>7504</v>
      </c>
      <c r="E155" t="s">
        <v>7508</v>
      </c>
      <c r="F155" t="s">
        <v>7506</v>
      </c>
      <c r="G155">
        <v>0.97</v>
      </c>
      <c r="H155">
        <v>0.82</v>
      </c>
      <c r="I155">
        <v>0.97</v>
      </c>
      <c r="J155">
        <v>0</v>
      </c>
      <c r="K155">
        <v>0.97</v>
      </c>
      <c r="L155">
        <v>0</v>
      </c>
      <c r="M155" t="s">
        <v>3339</v>
      </c>
      <c r="S155" t="s">
        <v>3338</v>
      </c>
      <c r="T155">
        <v>0</v>
      </c>
      <c r="U155">
        <v>0.97</v>
      </c>
      <c r="V155">
        <v>0</v>
      </c>
    </row>
    <row r="156" spans="2:22" x14ac:dyDescent="0.25">
      <c r="B156" t="s">
        <v>3340</v>
      </c>
      <c r="C156" t="s">
        <v>7504</v>
      </c>
      <c r="D156" t="s">
        <v>7504</v>
      </c>
      <c r="E156" t="s">
        <v>7508</v>
      </c>
      <c r="F156" t="s">
        <v>7506</v>
      </c>
      <c r="G156">
        <v>0.08</v>
      </c>
      <c r="H156">
        <v>7.0000000000000007E-2</v>
      </c>
      <c r="I156">
        <v>0.08</v>
      </c>
      <c r="J156">
        <v>0</v>
      </c>
      <c r="K156">
        <v>0.08</v>
      </c>
      <c r="L156">
        <v>0</v>
      </c>
      <c r="M156" t="s">
        <v>3341</v>
      </c>
      <c r="S156" t="s">
        <v>3340</v>
      </c>
      <c r="T156">
        <v>0</v>
      </c>
      <c r="U156">
        <v>0.08</v>
      </c>
      <c r="V156">
        <v>0</v>
      </c>
    </row>
    <row r="157" spans="2:22" x14ac:dyDescent="0.25">
      <c r="B157" t="s">
        <v>3342</v>
      </c>
      <c r="C157" t="s">
        <v>7504</v>
      </c>
      <c r="D157" t="s">
        <v>7504</v>
      </c>
      <c r="E157" t="s">
        <v>7508</v>
      </c>
      <c r="F157" t="s">
        <v>7506</v>
      </c>
      <c r="G157">
        <v>4.12</v>
      </c>
      <c r="H157">
        <v>3.5</v>
      </c>
      <c r="I157">
        <v>4.12</v>
      </c>
      <c r="J157">
        <v>0</v>
      </c>
      <c r="K157">
        <v>4.12</v>
      </c>
      <c r="L157">
        <v>0</v>
      </c>
      <c r="M157" t="s">
        <v>3343</v>
      </c>
      <c r="S157" t="s">
        <v>3342</v>
      </c>
      <c r="T157">
        <v>0</v>
      </c>
      <c r="U157">
        <v>4.12</v>
      </c>
      <c r="V157">
        <v>0</v>
      </c>
    </row>
    <row r="158" spans="2:22" x14ac:dyDescent="0.25">
      <c r="B158" t="s">
        <v>3344</v>
      </c>
      <c r="C158" t="s">
        <v>7514</v>
      </c>
      <c r="D158" t="s">
        <v>7504</v>
      </c>
      <c r="E158" t="s">
        <v>7508</v>
      </c>
      <c r="F158" t="s">
        <v>7515</v>
      </c>
      <c r="G158">
        <v>11.83</v>
      </c>
      <c r="H158">
        <v>10.06</v>
      </c>
      <c r="I158">
        <v>11.83</v>
      </c>
      <c r="J158">
        <v>0</v>
      </c>
      <c r="K158">
        <v>11.83</v>
      </c>
      <c r="L158">
        <v>0</v>
      </c>
      <c r="M158" t="s">
        <v>3345</v>
      </c>
      <c r="S158" t="s">
        <v>3344</v>
      </c>
      <c r="T158">
        <v>0</v>
      </c>
      <c r="U158">
        <v>11.83</v>
      </c>
      <c r="V158">
        <v>0</v>
      </c>
    </row>
    <row r="159" spans="2:22" x14ac:dyDescent="0.25">
      <c r="B159" t="s">
        <v>3344</v>
      </c>
      <c r="C159" t="s">
        <v>7535</v>
      </c>
      <c r="D159" t="s">
        <v>7504</v>
      </c>
      <c r="E159" t="s">
        <v>7508</v>
      </c>
      <c r="F159" t="s">
        <v>7515</v>
      </c>
      <c r="G159">
        <v>1.37</v>
      </c>
      <c r="H159">
        <v>1.1599999999999999</v>
      </c>
      <c r="I159">
        <v>1.37</v>
      </c>
      <c r="J159">
        <v>0</v>
      </c>
      <c r="K159">
        <v>1.37</v>
      </c>
      <c r="L159">
        <v>0</v>
      </c>
      <c r="M159" t="s">
        <v>3345</v>
      </c>
      <c r="S159" t="s">
        <v>3344</v>
      </c>
      <c r="T159">
        <v>0</v>
      </c>
      <c r="U159">
        <v>1.37</v>
      </c>
      <c r="V159">
        <v>0</v>
      </c>
    </row>
    <row r="160" spans="2:22" x14ac:dyDescent="0.25">
      <c r="B160" t="s">
        <v>3344</v>
      </c>
      <c r="C160" t="s">
        <v>7536</v>
      </c>
      <c r="D160" t="s">
        <v>7504</v>
      </c>
      <c r="E160" t="s">
        <v>7508</v>
      </c>
      <c r="F160" t="s">
        <v>7515</v>
      </c>
      <c r="G160">
        <v>8.8699999999999992</v>
      </c>
      <c r="H160">
        <v>7.54</v>
      </c>
      <c r="I160">
        <v>8.8699999999999992</v>
      </c>
      <c r="J160">
        <v>0</v>
      </c>
      <c r="K160">
        <v>8.8699999999999992</v>
      </c>
      <c r="L160">
        <v>0</v>
      </c>
      <c r="M160" t="s">
        <v>3345</v>
      </c>
      <c r="S160" t="s">
        <v>3344</v>
      </c>
      <c r="T160">
        <v>0</v>
      </c>
      <c r="U160">
        <v>8.8699999999999992</v>
      </c>
      <c r="V160">
        <v>0</v>
      </c>
    </row>
    <row r="161" spans="2:22" x14ac:dyDescent="0.25">
      <c r="B161" t="s">
        <v>3346</v>
      </c>
      <c r="C161" t="s">
        <v>7514</v>
      </c>
      <c r="D161" t="s">
        <v>7504</v>
      </c>
      <c r="E161" t="s">
        <v>7508</v>
      </c>
      <c r="F161" t="s">
        <v>7515</v>
      </c>
      <c r="G161">
        <v>0</v>
      </c>
      <c r="H161">
        <v>0</v>
      </c>
      <c r="I161">
        <v>2.38</v>
      </c>
      <c r="J161">
        <v>2.41</v>
      </c>
      <c r="K161">
        <v>2.38</v>
      </c>
      <c r="L161">
        <v>2.41</v>
      </c>
      <c r="M161" t="s">
        <v>3347</v>
      </c>
      <c r="S161" t="s">
        <v>3346</v>
      </c>
      <c r="T161">
        <v>2.41</v>
      </c>
      <c r="U161">
        <v>2.38</v>
      </c>
      <c r="V161">
        <v>2.41</v>
      </c>
    </row>
    <row r="162" spans="2:22" x14ac:dyDescent="0.25">
      <c r="B162" t="s">
        <v>3348</v>
      </c>
      <c r="C162" t="s">
        <v>7504</v>
      </c>
      <c r="D162" t="s">
        <v>7504</v>
      </c>
      <c r="E162" t="s">
        <v>7508</v>
      </c>
      <c r="F162" t="s">
        <v>7506</v>
      </c>
      <c r="G162">
        <v>0.85</v>
      </c>
      <c r="H162">
        <v>0.72</v>
      </c>
      <c r="I162">
        <v>0.8</v>
      </c>
      <c r="J162">
        <v>0</v>
      </c>
      <c r="K162">
        <v>0.8</v>
      </c>
      <c r="L162">
        <v>0</v>
      </c>
      <c r="M162" t="s">
        <v>3349</v>
      </c>
      <c r="S162" t="s">
        <v>3348</v>
      </c>
      <c r="T162">
        <v>0</v>
      </c>
      <c r="U162">
        <v>0.8</v>
      </c>
      <c r="V162">
        <v>0</v>
      </c>
    </row>
    <row r="163" spans="2:22" x14ac:dyDescent="0.25">
      <c r="B163" t="s">
        <v>3350</v>
      </c>
      <c r="C163" t="s">
        <v>7504</v>
      </c>
      <c r="D163" t="s">
        <v>7504</v>
      </c>
      <c r="E163" t="s">
        <v>7508</v>
      </c>
      <c r="F163" t="s">
        <v>7505</v>
      </c>
      <c r="G163">
        <v>8.7200000000000006</v>
      </c>
      <c r="H163">
        <v>7.41</v>
      </c>
      <c r="I163">
        <v>8.7200000000000006</v>
      </c>
      <c r="J163">
        <v>0</v>
      </c>
      <c r="K163">
        <v>8.7200000000000006</v>
      </c>
      <c r="L163">
        <v>0</v>
      </c>
      <c r="M163" t="s">
        <v>3351</v>
      </c>
      <c r="S163" t="s">
        <v>3350</v>
      </c>
      <c r="T163">
        <v>0</v>
      </c>
      <c r="U163">
        <v>8.7200000000000006</v>
      </c>
      <c r="V163">
        <v>0</v>
      </c>
    </row>
    <row r="164" spans="2:22" x14ac:dyDescent="0.25">
      <c r="B164" t="s">
        <v>3352</v>
      </c>
      <c r="C164" t="s">
        <v>7514</v>
      </c>
      <c r="D164" t="s">
        <v>7504</v>
      </c>
      <c r="E164" t="s">
        <v>7508</v>
      </c>
      <c r="F164" t="s">
        <v>7515</v>
      </c>
      <c r="G164">
        <v>3.51</v>
      </c>
      <c r="H164">
        <v>2.98</v>
      </c>
      <c r="I164">
        <v>3.14</v>
      </c>
      <c r="J164">
        <v>0</v>
      </c>
      <c r="K164">
        <v>3.14</v>
      </c>
      <c r="L164">
        <v>0</v>
      </c>
      <c r="M164" t="s">
        <v>3353</v>
      </c>
      <c r="S164" t="s">
        <v>3352</v>
      </c>
      <c r="T164">
        <v>0</v>
      </c>
      <c r="U164">
        <v>3.14</v>
      </c>
      <c r="V164">
        <v>0</v>
      </c>
    </row>
    <row r="165" spans="2:22" x14ac:dyDescent="0.25">
      <c r="B165" t="s">
        <v>3354</v>
      </c>
      <c r="C165" t="s">
        <v>7504</v>
      </c>
      <c r="D165" t="s">
        <v>7504</v>
      </c>
      <c r="E165" t="s">
        <v>7508</v>
      </c>
      <c r="F165" t="s">
        <v>7505</v>
      </c>
      <c r="G165">
        <v>9.2100000000000009</v>
      </c>
      <c r="H165">
        <v>7.83</v>
      </c>
      <c r="I165">
        <v>9.2100000000000009</v>
      </c>
      <c r="J165">
        <v>0</v>
      </c>
      <c r="K165">
        <v>9.2100000000000009</v>
      </c>
      <c r="L165">
        <v>0</v>
      </c>
      <c r="M165" t="s">
        <v>3355</v>
      </c>
      <c r="S165" t="s">
        <v>3354</v>
      </c>
      <c r="T165">
        <v>0</v>
      </c>
      <c r="U165">
        <v>9.2100000000000009</v>
      </c>
      <c r="V165">
        <v>0</v>
      </c>
    </row>
    <row r="166" spans="2:22" x14ac:dyDescent="0.25">
      <c r="B166" t="s">
        <v>3356</v>
      </c>
      <c r="C166" t="s">
        <v>7504</v>
      </c>
      <c r="D166" t="s">
        <v>7504</v>
      </c>
      <c r="E166" t="s">
        <v>7508</v>
      </c>
      <c r="F166" t="s">
        <v>7505</v>
      </c>
      <c r="G166">
        <v>4.24</v>
      </c>
      <c r="H166">
        <v>3.6</v>
      </c>
      <c r="I166">
        <v>4.24</v>
      </c>
      <c r="J166">
        <v>0</v>
      </c>
      <c r="K166">
        <v>4.24</v>
      </c>
      <c r="L166">
        <v>0</v>
      </c>
      <c r="M166" t="s">
        <v>3357</v>
      </c>
      <c r="S166" t="s">
        <v>3356</v>
      </c>
      <c r="T166">
        <v>0</v>
      </c>
      <c r="U166">
        <v>4.24</v>
      </c>
      <c r="V166">
        <v>0</v>
      </c>
    </row>
    <row r="167" spans="2:22" x14ac:dyDescent="0.25">
      <c r="B167" t="s">
        <v>3358</v>
      </c>
      <c r="C167" t="s">
        <v>7514</v>
      </c>
      <c r="D167" t="s">
        <v>7504</v>
      </c>
      <c r="E167" t="s">
        <v>7508</v>
      </c>
      <c r="F167" t="s">
        <v>7515</v>
      </c>
      <c r="G167">
        <v>4.9800000000000004</v>
      </c>
      <c r="H167">
        <v>4.2300000000000004</v>
      </c>
      <c r="I167">
        <v>4.87</v>
      </c>
      <c r="J167">
        <v>0</v>
      </c>
      <c r="K167">
        <v>4.87</v>
      </c>
      <c r="L167">
        <v>0</v>
      </c>
      <c r="M167" t="s">
        <v>3359</v>
      </c>
      <c r="S167" t="s">
        <v>3358</v>
      </c>
      <c r="T167">
        <v>0</v>
      </c>
      <c r="U167">
        <v>4.87</v>
      </c>
      <c r="V167">
        <v>0</v>
      </c>
    </row>
    <row r="168" spans="2:22" x14ac:dyDescent="0.25">
      <c r="B168" t="s">
        <v>3360</v>
      </c>
      <c r="C168" t="s">
        <v>7504</v>
      </c>
      <c r="D168" t="s">
        <v>7504</v>
      </c>
      <c r="E168" t="s">
        <v>7508</v>
      </c>
      <c r="F168" t="s">
        <v>7505</v>
      </c>
      <c r="G168">
        <v>6.19</v>
      </c>
      <c r="H168">
        <v>5.26</v>
      </c>
      <c r="I168">
        <v>6.19</v>
      </c>
      <c r="J168">
        <v>0</v>
      </c>
      <c r="K168">
        <v>6.19</v>
      </c>
      <c r="L168">
        <v>0</v>
      </c>
      <c r="M168" t="s">
        <v>3361</v>
      </c>
      <c r="S168" t="s">
        <v>3360</v>
      </c>
      <c r="T168">
        <v>0</v>
      </c>
      <c r="U168">
        <v>6.19</v>
      </c>
      <c r="V168">
        <v>0</v>
      </c>
    </row>
    <row r="169" spans="2:22" x14ac:dyDescent="0.25">
      <c r="B169" t="s">
        <v>3362</v>
      </c>
      <c r="C169" t="s">
        <v>7514</v>
      </c>
      <c r="D169" t="s">
        <v>7504</v>
      </c>
      <c r="E169" t="s">
        <v>7508</v>
      </c>
      <c r="F169" t="s">
        <v>7515</v>
      </c>
      <c r="G169">
        <v>8.2899999999999991</v>
      </c>
      <c r="H169">
        <v>7.05</v>
      </c>
      <c r="I169">
        <v>7.54</v>
      </c>
      <c r="J169">
        <v>0</v>
      </c>
      <c r="K169">
        <v>7.37</v>
      </c>
      <c r="L169">
        <v>0</v>
      </c>
      <c r="M169" t="s">
        <v>3363</v>
      </c>
      <c r="S169" t="s">
        <v>3362</v>
      </c>
      <c r="T169">
        <v>0</v>
      </c>
      <c r="U169">
        <v>7.37</v>
      </c>
      <c r="V169">
        <v>0</v>
      </c>
    </row>
    <row r="170" spans="2:22" x14ac:dyDescent="0.25">
      <c r="B170" t="s">
        <v>3364</v>
      </c>
      <c r="C170" t="s">
        <v>7514</v>
      </c>
      <c r="D170" t="s">
        <v>7504</v>
      </c>
      <c r="E170" t="s">
        <v>7508</v>
      </c>
      <c r="F170" t="s">
        <v>7515</v>
      </c>
      <c r="G170">
        <v>54.58</v>
      </c>
      <c r="H170">
        <v>46.39</v>
      </c>
      <c r="I170">
        <v>54.58</v>
      </c>
      <c r="J170">
        <v>0</v>
      </c>
      <c r="K170">
        <v>54.58</v>
      </c>
      <c r="L170">
        <v>0</v>
      </c>
      <c r="M170" t="s">
        <v>3365</v>
      </c>
      <c r="S170" t="s">
        <v>3364</v>
      </c>
      <c r="T170">
        <v>0</v>
      </c>
      <c r="U170">
        <v>54.58</v>
      </c>
      <c r="V170">
        <v>0</v>
      </c>
    </row>
    <row r="171" spans="2:22" x14ac:dyDescent="0.25">
      <c r="B171" t="s">
        <v>3366</v>
      </c>
      <c r="C171" t="s">
        <v>7514</v>
      </c>
      <c r="D171" t="s">
        <v>7504</v>
      </c>
      <c r="E171" t="s">
        <v>7508</v>
      </c>
      <c r="F171" t="s">
        <v>7515</v>
      </c>
      <c r="G171">
        <v>6.79</v>
      </c>
      <c r="H171">
        <v>5.77</v>
      </c>
      <c r="I171">
        <v>6.79</v>
      </c>
      <c r="J171">
        <v>0</v>
      </c>
      <c r="K171">
        <v>5.77</v>
      </c>
      <c r="L171">
        <v>0</v>
      </c>
      <c r="M171" t="s">
        <v>3367</v>
      </c>
      <c r="S171" t="s">
        <v>3366</v>
      </c>
      <c r="T171">
        <v>0</v>
      </c>
      <c r="U171">
        <v>5.77</v>
      </c>
      <c r="V171">
        <v>0</v>
      </c>
    </row>
    <row r="172" spans="2:22" x14ac:dyDescent="0.25">
      <c r="B172" t="s">
        <v>3366</v>
      </c>
      <c r="C172" t="s">
        <v>7535</v>
      </c>
      <c r="D172" t="s">
        <v>7504</v>
      </c>
      <c r="E172" t="s">
        <v>7508</v>
      </c>
      <c r="F172" t="s">
        <v>7515</v>
      </c>
      <c r="G172">
        <v>0.93</v>
      </c>
      <c r="H172">
        <v>0.79</v>
      </c>
      <c r="I172">
        <v>0.93</v>
      </c>
      <c r="J172">
        <v>0</v>
      </c>
      <c r="K172">
        <v>0.79</v>
      </c>
      <c r="L172">
        <v>0</v>
      </c>
      <c r="M172" t="s">
        <v>3367</v>
      </c>
      <c r="S172" t="s">
        <v>3366</v>
      </c>
      <c r="T172">
        <v>0</v>
      </c>
      <c r="U172">
        <v>0.79</v>
      </c>
      <c r="V172">
        <v>0</v>
      </c>
    </row>
    <row r="173" spans="2:22" x14ac:dyDescent="0.25">
      <c r="B173" t="s">
        <v>3366</v>
      </c>
      <c r="C173" t="s">
        <v>7536</v>
      </c>
      <c r="D173" t="s">
        <v>7504</v>
      </c>
      <c r="E173" t="s">
        <v>7508</v>
      </c>
      <c r="F173" t="s">
        <v>7515</v>
      </c>
      <c r="G173">
        <v>4.53</v>
      </c>
      <c r="H173">
        <v>3.85</v>
      </c>
      <c r="I173">
        <v>4.53</v>
      </c>
      <c r="J173">
        <v>0</v>
      </c>
      <c r="K173">
        <v>3.85</v>
      </c>
      <c r="L173">
        <v>0</v>
      </c>
      <c r="M173" t="s">
        <v>3367</v>
      </c>
      <c r="S173" t="s">
        <v>3366</v>
      </c>
      <c r="T173">
        <v>0</v>
      </c>
      <c r="U173">
        <v>3.85</v>
      </c>
      <c r="V173">
        <v>0</v>
      </c>
    </row>
    <row r="174" spans="2:22" x14ac:dyDescent="0.25">
      <c r="B174" t="s">
        <v>3368</v>
      </c>
      <c r="C174" t="s">
        <v>7514</v>
      </c>
      <c r="D174" t="s">
        <v>7504</v>
      </c>
      <c r="E174" t="s">
        <v>7508</v>
      </c>
      <c r="F174" t="s">
        <v>7515</v>
      </c>
      <c r="G174">
        <v>0</v>
      </c>
      <c r="H174">
        <v>0</v>
      </c>
      <c r="I174">
        <v>3.76</v>
      </c>
      <c r="J174">
        <v>3.88</v>
      </c>
      <c r="K174">
        <v>3.76</v>
      </c>
      <c r="L174">
        <v>3.88</v>
      </c>
      <c r="M174" t="s">
        <v>3369</v>
      </c>
      <c r="S174" t="s">
        <v>3368</v>
      </c>
      <c r="T174">
        <v>3.88</v>
      </c>
      <c r="U174">
        <v>3.76</v>
      </c>
      <c r="V174">
        <v>3.88</v>
      </c>
    </row>
    <row r="175" spans="2:22" x14ac:dyDescent="0.25">
      <c r="B175" t="s">
        <v>3368</v>
      </c>
      <c r="C175" t="s">
        <v>7514</v>
      </c>
      <c r="D175" t="s">
        <v>7537</v>
      </c>
      <c r="E175" t="s">
        <v>7508</v>
      </c>
      <c r="F175" t="s">
        <v>7515</v>
      </c>
      <c r="G175">
        <v>0</v>
      </c>
      <c r="H175">
        <v>0</v>
      </c>
      <c r="I175">
        <v>3.91</v>
      </c>
      <c r="J175">
        <v>4.17</v>
      </c>
      <c r="K175">
        <v>3.91</v>
      </c>
      <c r="L175">
        <v>4.17</v>
      </c>
      <c r="M175" t="s">
        <v>3369</v>
      </c>
      <c r="S175" t="s">
        <v>3368</v>
      </c>
      <c r="T175">
        <v>4.17</v>
      </c>
      <c r="U175">
        <v>3.91</v>
      </c>
      <c r="V175">
        <v>4.17</v>
      </c>
    </row>
    <row r="176" spans="2:22" x14ac:dyDescent="0.25">
      <c r="B176" t="s">
        <v>3368</v>
      </c>
      <c r="C176" t="s">
        <v>7535</v>
      </c>
      <c r="D176" t="s">
        <v>7504</v>
      </c>
      <c r="E176" t="s">
        <v>7508</v>
      </c>
      <c r="F176" t="s">
        <v>7515</v>
      </c>
      <c r="G176">
        <v>0</v>
      </c>
      <c r="H176">
        <v>0</v>
      </c>
      <c r="I176">
        <v>0.4</v>
      </c>
      <c r="J176">
        <v>0.43</v>
      </c>
      <c r="K176">
        <v>0.38</v>
      </c>
      <c r="L176">
        <v>0.39</v>
      </c>
      <c r="M176" t="s">
        <v>3369</v>
      </c>
      <c r="S176" t="s">
        <v>3368</v>
      </c>
      <c r="T176">
        <v>0.43</v>
      </c>
      <c r="U176">
        <v>0.38</v>
      </c>
      <c r="V176">
        <v>0.39</v>
      </c>
    </row>
    <row r="177" spans="2:22" x14ac:dyDescent="0.25">
      <c r="B177" t="s">
        <v>3368</v>
      </c>
      <c r="C177" t="s">
        <v>7535</v>
      </c>
      <c r="D177" t="s">
        <v>7537</v>
      </c>
      <c r="E177" t="s">
        <v>7508</v>
      </c>
      <c r="F177" t="s">
        <v>7515</v>
      </c>
      <c r="G177">
        <v>0</v>
      </c>
      <c r="H177">
        <v>0</v>
      </c>
      <c r="I177">
        <v>0.42</v>
      </c>
      <c r="J177">
        <v>0.46</v>
      </c>
      <c r="K177">
        <v>0.4</v>
      </c>
      <c r="L177">
        <v>0.42</v>
      </c>
      <c r="M177" t="s">
        <v>3369</v>
      </c>
      <c r="S177" t="s">
        <v>3368</v>
      </c>
      <c r="T177">
        <v>0.46</v>
      </c>
      <c r="U177">
        <v>0.4</v>
      </c>
      <c r="V177">
        <v>0.42</v>
      </c>
    </row>
    <row r="178" spans="2:22" x14ac:dyDescent="0.25">
      <c r="B178" t="s">
        <v>3368</v>
      </c>
      <c r="C178" t="s">
        <v>7536</v>
      </c>
      <c r="D178" t="s">
        <v>7504</v>
      </c>
      <c r="E178" t="s">
        <v>7508</v>
      </c>
      <c r="F178" t="s">
        <v>7515</v>
      </c>
      <c r="G178">
        <v>0</v>
      </c>
      <c r="H178">
        <v>0</v>
      </c>
      <c r="I178">
        <v>2.8</v>
      </c>
      <c r="J178">
        <v>2.86</v>
      </c>
      <c r="K178">
        <v>2.8</v>
      </c>
      <c r="L178">
        <v>2.86</v>
      </c>
      <c r="M178" t="s">
        <v>3369</v>
      </c>
      <c r="S178" t="s">
        <v>3368</v>
      </c>
      <c r="T178">
        <v>2.86</v>
      </c>
      <c r="U178">
        <v>2.8</v>
      </c>
      <c r="V178">
        <v>2.86</v>
      </c>
    </row>
    <row r="179" spans="2:22" x14ac:dyDescent="0.25">
      <c r="B179" t="s">
        <v>3368</v>
      </c>
      <c r="C179" t="s">
        <v>7536</v>
      </c>
      <c r="D179" t="s">
        <v>7537</v>
      </c>
      <c r="E179" t="s">
        <v>7508</v>
      </c>
      <c r="F179" t="s">
        <v>7515</v>
      </c>
      <c r="G179">
        <v>0</v>
      </c>
      <c r="H179">
        <v>0</v>
      </c>
      <c r="I179">
        <v>2.91</v>
      </c>
      <c r="J179">
        <v>3.08</v>
      </c>
      <c r="K179">
        <v>2.91</v>
      </c>
      <c r="L179">
        <v>3.08</v>
      </c>
      <c r="M179" t="s">
        <v>3369</v>
      </c>
      <c r="S179" t="s">
        <v>3368</v>
      </c>
      <c r="T179">
        <v>3.08</v>
      </c>
      <c r="U179">
        <v>2.91</v>
      </c>
      <c r="V179">
        <v>3.08</v>
      </c>
    </row>
    <row r="180" spans="2:22" x14ac:dyDescent="0.25">
      <c r="B180" t="s">
        <v>3370</v>
      </c>
      <c r="C180" t="s">
        <v>7514</v>
      </c>
      <c r="D180" t="s">
        <v>7504</v>
      </c>
      <c r="E180" t="s">
        <v>7508</v>
      </c>
      <c r="F180" t="s">
        <v>7515</v>
      </c>
      <c r="G180">
        <v>0</v>
      </c>
      <c r="H180">
        <v>0</v>
      </c>
      <c r="I180">
        <v>2.13</v>
      </c>
      <c r="J180">
        <v>2.2400000000000002</v>
      </c>
      <c r="K180">
        <v>2.13</v>
      </c>
      <c r="L180">
        <v>2.2400000000000002</v>
      </c>
      <c r="M180" t="s">
        <v>3371</v>
      </c>
      <c r="S180" t="s">
        <v>3370</v>
      </c>
      <c r="T180">
        <v>2.2400000000000002</v>
      </c>
      <c r="U180">
        <v>2.13</v>
      </c>
      <c r="V180">
        <v>2.2400000000000002</v>
      </c>
    </row>
    <row r="181" spans="2:22" x14ac:dyDescent="0.25">
      <c r="B181" t="s">
        <v>3370</v>
      </c>
      <c r="C181" t="s">
        <v>7514</v>
      </c>
      <c r="D181" t="s">
        <v>7537</v>
      </c>
      <c r="E181" t="s">
        <v>7508</v>
      </c>
      <c r="F181" t="s">
        <v>7515</v>
      </c>
      <c r="G181">
        <v>0</v>
      </c>
      <c r="H181">
        <v>0</v>
      </c>
      <c r="I181">
        <v>2.2200000000000002</v>
      </c>
      <c r="J181">
        <v>2.42</v>
      </c>
      <c r="K181">
        <v>2.2200000000000002</v>
      </c>
      <c r="L181">
        <v>2.42</v>
      </c>
      <c r="M181" t="s">
        <v>3371</v>
      </c>
      <c r="S181" t="s">
        <v>3370</v>
      </c>
      <c r="T181">
        <v>2.42</v>
      </c>
      <c r="U181">
        <v>2.2200000000000002</v>
      </c>
      <c r="V181">
        <v>2.42</v>
      </c>
    </row>
    <row r="182" spans="2:22" x14ac:dyDescent="0.25">
      <c r="B182" t="s">
        <v>3370</v>
      </c>
      <c r="C182" t="s">
        <v>7535</v>
      </c>
      <c r="D182" t="s">
        <v>7504</v>
      </c>
      <c r="E182" t="s">
        <v>7508</v>
      </c>
      <c r="F182" t="s">
        <v>7515</v>
      </c>
      <c r="G182">
        <v>0</v>
      </c>
      <c r="H182">
        <v>0</v>
      </c>
      <c r="I182">
        <v>0.24</v>
      </c>
      <c r="J182">
        <v>0.27</v>
      </c>
      <c r="K182">
        <v>0.23</v>
      </c>
      <c r="L182">
        <v>0.25</v>
      </c>
      <c r="M182" t="s">
        <v>3371</v>
      </c>
      <c r="S182" t="s">
        <v>3370</v>
      </c>
      <c r="T182">
        <v>0.27</v>
      </c>
      <c r="U182">
        <v>0.23</v>
      </c>
      <c r="V182">
        <v>0.25</v>
      </c>
    </row>
    <row r="183" spans="2:22" x14ac:dyDescent="0.25">
      <c r="B183" t="s">
        <v>3370</v>
      </c>
      <c r="C183" t="s">
        <v>7535</v>
      </c>
      <c r="D183" t="s">
        <v>7537</v>
      </c>
      <c r="E183" t="s">
        <v>7508</v>
      </c>
      <c r="F183" t="s">
        <v>7515</v>
      </c>
      <c r="G183">
        <v>0</v>
      </c>
      <c r="H183">
        <v>0</v>
      </c>
      <c r="I183">
        <v>0.25</v>
      </c>
      <c r="J183">
        <v>0.28999999999999998</v>
      </c>
      <c r="K183">
        <v>0.24</v>
      </c>
      <c r="L183">
        <v>0.27</v>
      </c>
      <c r="M183" t="s">
        <v>3371</v>
      </c>
      <c r="S183" t="s">
        <v>3370</v>
      </c>
      <c r="T183">
        <v>0.28999999999999998</v>
      </c>
      <c r="U183">
        <v>0.24</v>
      </c>
      <c r="V183">
        <v>0.27</v>
      </c>
    </row>
    <row r="184" spans="2:22" x14ac:dyDescent="0.25">
      <c r="B184" t="s">
        <v>3370</v>
      </c>
      <c r="C184" t="s">
        <v>7536</v>
      </c>
      <c r="D184" t="s">
        <v>7504</v>
      </c>
      <c r="E184" t="s">
        <v>7508</v>
      </c>
      <c r="F184" t="s">
        <v>7515</v>
      </c>
      <c r="G184">
        <v>0</v>
      </c>
      <c r="H184">
        <v>0</v>
      </c>
      <c r="I184">
        <v>1.6</v>
      </c>
      <c r="J184">
        <v>1.69</v>
      </c>
      <c r="K184">
        <v>1.56</v>
      </c>
      <c r="L184">
        <v>1.59</v>
      </c>
      <c r="M184" t="s">
        <v>3371</v>
      </c>
      <c r="S184" t="s">
        <v>3370</v>
      </c>
      <c r="T184">
        <v>1.69</v>
      </c>
      <c r="U184">
        <v>1.56</v>
      </c>
      <c r="V184">
        <v>1.59</v>
      </c>
    </row>
    <row r="185" spans="2:22" x14ac:dyDescent="0.25">
      <c r="B185" t="s">
        <v>3370</v>
      </c>
      <c r="C185" t="s">
        <v>7536</v>
      </c>
      <c r="D185" t="s">
        <v>7537</v>
      </c>
      <c r="E185" t="s">
        <v>7508</v>
      </c>
      <c r="F185" t="s">
        <v>7515</v>
      </c>
      <c r="G185">
        <v>0</v>
      </c>
      <c r="H185">
        <v>0</v>
      </c>
      <c r="I185">
        <v>1.67</v>
      </c>
      <c r="J185">
        <v>1.82</v>
      </c>
      <c r="K185">
        <v>1.62</v>
      </c>
      <c r="L185">
        <v>1.71</v>
      </c>
      <c r="M185" t="s">
        <v>3371</v>
      </c>
      <c r="S185" t="s">
        <v>3370</v>
      </c>
      <c r="T185">
        <v>1.82</v>
      </c>
      <c r="U185">
        <v>1.62</v>
      </c>
      <c r="V185">
        <v>1.71</v>
      </c>
    </row>
    <row r="186" spans="2:22" x14ac:dyDescent="0.25">
      <c r="B186" t="s">
        <v>3372</v>
      </c>
      <c r="C186" t="s">
        <v>7514</v>
      </c>
      <c r="D186" t="s">
        <v>7504</v>
      </c>
      <c r="E186" t="s">
        <v>7508</v>
      </c>
      <c r="F186" t="s">
        <v>7515</v>
      </c>
      <c r="G186">
        <v>0</v>
      </c>
      <c r="H186">
        <v>0</v>
      </c>
      <c r="I186">
        <v>0</v>
      </c>
      <c r="J186">
        <v>0</v>
      </c>
      <c r="K186">
        <v>0</v>
      </c>
      <c r="L186">
        <v>0</v>
      </c>
      <c r="M186" t="s">
        <v>3373</v>
      </c>
      <c r="S186" t="s">
        <v>3372</v>
      </c>
      <c r="T186">
        <v>0</v>
      </c>
      <c r="U186">
        <v>0</v>
      </c>
      <c r="V186">
        <v>0</v>
      </c>
    </row>
    <row r="187" spans="2:22" x14ac:dyDescent="0.25">
      <c r="B187" t="s">
        <v>3372</v>
      </c>
      <c r="C187" t="s">
        <v>7535</v>
      </c>
      <c r="D187" t="s">
        <v>7504</v>
      </c>
      <c r="E187" t="s">
        <v>7508</v>
      </c>
      <c r="F187" t="s">
        <v>7515</v>
      </c>
      <c r="G187">
        <v>0</v>
      </c>
      <c r="H187">
        <v>0</v>
      </c>
      <c r="I187">
        <v>0</v>
      </c>
      <c r="J187">
        <v>0</v>
      </c>
      <c r="K187">
        <v>0</v>
      </c>
      <c r="L187">
        <v>0</v>
      </c>
      <c r="M187" t="s">
        <v>3373</v>
      </c>
      <c r="S187" t="s">
        <v>3372</v>
      </c>
      <c r="T187">
        <v>0</v>
      </c>
      <c r="U187">
        <v>0</v>
      </c>
      <c r="V187">
        <v>0</v>
      </c>
    </row>
    <row r="188" spans="2:22" x14ac:dyDescent="0.25">
      <c r="B188" t="s">
        <v>3372</v>
      </c>
      <c r="C188" t="s">
        <v>7536</v>
      </c>
      <c r="D188" t="s">
        <v>7504</v>
      </c>
      <c r="E188" t="s">
        <v>7508</v>
      </c>
      <c r="F188" t="s">
        <v>7515</v>
      </c>
      <c r="G188">
        <v>0</v>
      </c>
      <c r="H188">
        <v>0</v>
      </c>
      <c r="I188">
        <v>0</v>
      </c>
      <c r="J188">
        <v>0</v>
      </c>
      <c r="K188">
        <v>0</v>
      </c>
      <c r="L188">
        <v>0</v>
      </c>
      <c r="M188" t="s">
        <v>3373</v>
      </c>
      <c r="S188" t="s">
        <v>3372</v>
      </c>
      <c r="T188">
        <v>0</v>
      </c>
      <c r="U188">
        <v>0</v>
      </c>
      <c r="V188">
        <v>0</v>
      </c>
    </row>
    <row r="189" spans="2:22" x14ac:dyDescent="0.25">
      <c r="B189" t="s">
        <v>3374</v>
      </c>
      <c r="C189" t="s">
        <v>7535</v>
      </c>
      <c r="D189" t="s">
        <v>7504</v>
      </c>
      <c r="E189" t="s">
        <v>7508</v>
      </c>
      <c r="F189" t="s">
        <v>7538</v>
      </c>
      <c r="G189">
        <v>38.21</v>
      </c>
      <c r="H189">
        <v>32.479999999999997</v>
      </c>
      <c r="I189">
        <v>38.21</v>
      </c>
      <c r="J189">
        <v>0</v>
      </c>
      <c r="K189">
        <v>38.21</v>
      </c>
      <c r="L189">
        <v>0</v>
      </c>
      <c r="M189" t="s">
        <v>3375</v>
      </c>
      <c r="S189" t="s">
        <v>3374</v>
      </c>
      <c r="T189">
        <v>0</v>
      </c>
      <c r="U189">
        <v>38.21</v>
      </c>
      <c r="V189">
        <v>0</v>
      </c>
    </row>
    <row r="190" spans="2:22" x14ac:dyDescent="0.25">
      <c r="B190" t="s">
        <v>3376</v>
      </c>
      <c r="C190" t="s">
        <v>7514</v>
      </c>
      <c r="D190" t="s">
        <v>7504</v>
      </c>
      <c r="E190" t="s">
        <v>7508</v>
      </c>
      <c r="F190" t="s">
        <v>7515</v>
      </c>
      <c r="G190">
        <v>0</v>
      </c>
      <c r="H190">
        <v>0</v>
      </c>
      <c r="I190">
        <v>63.56</v>
      </c>
      <c r="J190">
        <v>73.02</v>
      </c>
      <c r="K190">
        <v>61.57</v>
      </c>
      <c r="L190">
        <v>69.040000000000006</v>
      </c>
      <c r="M190" t="s">
        <v>3377</v>
      </c>
      <c r="S190" t="s">
        <v>3376</v>
      </c>
      <c r="T190">
        <v>73.02</v>
      </c>
      <c r="U190">
        <v>61.57</v>
      </c>
      <c r="V190">
        <v>69.040000000000006</v>
      </c>
    </row>
    <row r="191" spans="2:22" x14ac:dyDescent="0.25">
      <c r="B191" t="s">
        <v>3376</v>
      </c>
      <c r="C191" t="s">
        <v>7535</v>
      </c>
      <c r="D191" t="s">
        <v>7504</v>
      </c>
      <c r="E191" t="s">
        <v>7508</v>
      </c>
      <c r="F191" t="s">
        <v>7515</v>
      </c>
      <c r="G191">
        <v>0</v>
      </c>
      <c r="H191">
        <v>0</v>
      </c>
      <c r="I191">
        <v>6.35</v>
      </c>
      <c r="J191">
        <v>7.3</v>
      </c>
      <c r="K191">
        <v>6.19</v>
      </c>
      <c r="L191">
        <v>6.97</v>
      </c>
      <c r="M191" t="s">
        <v>3377</v>
      </c>
      <c r="S191" t="s">
        <v>3376</v>
      </c>
      <c r="T191">
        <v>7.3</v>
      </c>
      <c r="U191">
        <v>6.19</v>
      </c>
      <c r="V191">
        <v>6.97</v>
      </c>
    </row>
    <row r="192" spans="2:22" x14ac:dyDescent="0.25">
      <c r="B192" t="s">
        <v>3376</v>
      </c>
      <c r="C192" t="s">
        <v>7536</v>
      </c>
      <c r="D192" t="s">
        <v>7504</v>
      </c>
      <c r="E192" t="s">
        <v>7508</v>
      </c>
      <c r="F192" t="s">
        <v>7515</v>
      </c>
      <c r="G192">
        <v>0</v>
      </c>
      <c r="H192">
        <v>0</v>
      </c>
      <c r="I192">
        <v>47.68</v>
      </c>
      <c r="J192">
        <v>54.78</v>
      </c>
      <c r="K192">
        <v>45.44</v>
      </c>
      <c r="L192">
        <v>50.3</v>
      </c>
      <c r="M192" t="s">
        <v>3377</v>
      </c>
      <c r="S192" t="s">
        <v>3376</v>
      </c>
      <c r="T192">
        <v>54.78</v>
      </c>
      <c r="U192">
        <v>45.44</v>
      </c>
      <c r="V192">
        <v>50.3</v>
      </c>
    </row>
    <row r="193" spans="2:22" x14ac:dyDescent="0.25">
      <c r="B193" t="s">
        <v>3378</v>
      </c>
      <c r="C193" t="s">
        <v>7504</v>
      </c>
      <c r="D193" t="s">
        <v>7504</v>
      </c>
      <c r="E193" t="s">
        <v>7508</v>
      </c>
      <c r="F193" t="s">
        <v>7505</v>
      </c>
      <c r="G193">
        <v>2.74</v>
      </c>
      <c r="H193">
        <v>2.33</v>
      </c>
      <c r="I193">
        <v>2.74</v>
      </c>
      <c r="J193">
        <v>0</v>
      </c>
      <c r="K193">
        <v>2.74</v>
      </c>
      <c r="L193">
        <v>0</v>
      </c>
      <c r="M193" t="s">
        <v>3379</v>
      </c>
      <c r="S193" t="s">
        <v>3378</v>
      </c>
      <c r="T193">
        <v>0</v>
      </c>
      <c r="U193">
        <v>2.74</v>
      </c>
      <c r="V193">
        <v>0</v>
      </c>
    </row>
    <row r="194" spans="2:22" x14ac:dyDescent="0.25">
      <c r="B194" t="s">
        <v>3380</v>
      </c>
      <c r="C194" t="s">
        <v>7504</v>
      </c>
      <c r="D194" t="s">
        <v>7504</v>
      </c>
      <c r="E194" t="s">
        <v>7508</v>
      </c>
      <c r="F194" t="s">
        <v>7505</v>
      </c>
      <c r="G194">
        <v>1.98</v>
      </c>
      <c r="H194">
        <v>1.68</v>
      </c>
      <c r="I194">
        <v>1.98</v>
      </c>
      <c r="J194">
        <v>0</v>
      </c>
      <c r="K194">
        <v>1.98</v>
      </c>
      <c r="L194">
        <v>0</v>
      </c>
      <c r="M194" t="s">
        <v>3381</v>
      </c>
      <c r="S194" t="s">
        <v>3380</v>
      </c>
      <c r="T194">
        <v>0</v>
      </c>
      <c r="U194">
        <v>1.98</v>
      </c>
      <c r="V194">
        <v>0</v>
      </c>
    </row>
    <row r="195" spans="2:22" x14ac:dyDescent="0.25">
      <c r="B195" t="s">
        <v>3382</v>
      </c>
      <c r="C195" t="s">
        <v>7504</v>
      </c>
      <c r="D195" t="s">
        <v>7504</v>
      </c>
      <c r="E195" t="s">
        <v>7508</v>
      </c>
      <c r="F195" t="s">
        <v>7505</v>
      </c>
      <c r="G195">
        <v>2.29</v>
      </c>
      <c r="H195">
        <v>1.95</v>
      </c>
      <c r="I195">
        <v>2.29</v>
      </c>
      <c r="J195">
        <v>0</v>
      </c>
      <c r="K195">
        <v>2.29</v>
      </c>
      <c r="L195">
        <v>0</v>
      </c>
      <c r="M195" t="s">
        <v>3383</v>
      </c>
      <c r="S195" t="s">
        <v>3382</v>
      </c>
      <c r="T195">
        <v>0</v>
      </c>
      <c r="U195">
        <v>2.29</v>
      </c>
      <c r="V195">
        <v>0</v>
      </c>
    </row>
    <row r="196" spans="2:22" x14ac:dyDescent="0.25">
      <c r="B196" t="s">
        <v>3384</v>
      </c>
      <c r="C196" t="s">
        <v>7504</v>
      </c>
      <c r="D196" t="s">
        <v>7504</v>
      </c>
      <c r="E196" t="s">
        <v>7508</v>
      </c>
      <c r="F196" t="s">
        <v>7505</v>
      </c>
      <c r="G196">
        <v>2.39</v>
      </c>
      <c r="H196">
        <v>2.0299999999999998</v>
      </c>
      <c r="I196">
        <v>2.39</v>
      </c>
      <c r="J196">
        <v>0</v>
      </c>
      <c r="K196">
        <v>2.39</v>
      </c>
      <c r="L196">
        <v>0</v>
      </c>
      <c r="M196" t="s">
        <v>3385</v>
      </c>
      <c r="S196" t="s">
        <v>3384</v>
      </c>
      <c r="T196">
        <v>0</v>
      </c>
      <c r="U196">
        <v>2.39</v>
      </c>
      <c r="V196">
        <v>0</v>
      </c>
    </row>
    <row r="197" spans="2:22" x14ac:dyDescent="0.25">
      <c r="B197" t="s">
        <v>3386</v>
      </c>
      <c r="C197" t="s">
        <v>7504</v>
      </c>
      <c r="D197" t="s">
        <v>7504</v>
      </c>
      <c r="E197" t="s">
        <v>7508</v>
      </c>
      <c r="F197" t="s">
        <v>7505</v>
      </c>
      <c r="G197">
        <v>1.91</v>
      </c>
      <c r="H197">
        <v>1.62</v>
      </c>
      <c r="I197">
        <v>1.88</v>
      </c>
      <c r="J197">
        <v>0</v>
      </c>
      <c r="K197">
        <v>1.88</v>
      </c>
      <c r="L197">
        <v>0</v>
      </c>
      <c r="M197" t="s">
        <v>3387</v>
      </c>
      <c r="S197" t="s">
        <v>3386</v>
      </c>
      <c r="T197">
        <v>0</v>
      </c>
      <c r="U197">
        <v>1.88</v>
      </c>
      <c r="V197">
        <v>0</v>
      </c>
    </row>
    <row r="198" spans="2:22" x14ac:dyDescent="0.25">
      <c r="B198" t="s">
        <v>3388</v>
      </c>
      <c r="C198" t="s">
        <v>7504</v>
      </c>
      <c r="D198" t="s">
        <v>7504</v>
      </c>
      <c r="E198" t="s">
        <v>7508</v>
      </c>
      <c r="F198" t="s">
        <v>7505</v>
      </c>
      <c r="G198">
        <v>6.22</v>
      </c>
      <c r="H198">
        <v>5.29</v>
      </c>
      <c r="I198">
        <v>6.22</v>
      </c>
      <c r="J198">
        <v>0</v>
      </c>
      <c r="K198">
        <v>6.22</v>
      </c>
      <c r="L198">
        <v>0</v>
      </c>
      <c r="M198" t="s">
        <v>3389</v>
      </c>
      <c r="S198" t="s">
        <v>3388</v>
      </c>
      <c r="T198">
        <v>0</v>
      </c>
      <c r="U198">
        <v>6.22</v>
      </c>
      <c r="V198">
        <v>0</v>
      </c>
    </row>
    <row r="199" spans="2:22" x14ac:dyDescent="0.25">
      <c r="B199" t="s">
        <v>3390</v>
      </c>
      <c r="C199" t="s">
        <v>7504</v>
      </c>
      <c r="D199" t="s">
        <v>7504</v>
      </c>
      <c r="E199" t="s">
        <v>7508</v>
      </c>
      <c r="F199" t="s">
        <v>7505</v>
      </c>
      <c r="G199">
        <v>12.77</v>
      </c>
      <c r="H199">
        <v>10.85</v>
      </c>
      <c r="I199">
        <v>12.77</v>
      </c>
      <c r="J199">
        <v>0</v>
      </c>
      <c r="K199">
        <v>12.77</v>
      </c>
      <c r="L199">
        <v>0</v>
      </c>
      <c r="M199" t="s">
        <v>3391</v>
      </c>
      <c r="S199" t="s">
        <v>3390</v>
      </c>
      <c r="T199">
        <v>0</v>
      </c>
      <c r="U199">
        <v>12.77</v>
      </c>
      <c r="V199">
        <v>0</v>
      </c>
    </row>
    <row r="200" spans="2:22" x14ac:dyDescent="0.25">
      <c r="B200" t="s">
        <v>3392</v>
      </c>
      <c r="C200" t="s">
        <v>7504</v>
      </c>
      <c r="D200" t="s">
        <v>7504</v>
      </c>
      <c r="E200" t="s">
        <v>7508</v>
      </c>
      <c r="F200" t="s">
        <v>7505</v>
      </c>
      <c r="G200">
        <v>4.7</v>
      </c>
      <c r="H200">
        <v>4</v>
      </c>
      <c r="I200">
        <v>4.7</v>
      </c>
      <c r="J200">
        <v>0</v>
      </c>
      <c r="K200">
        <v>4.7</v>
      </c>
      <c r="L200">
        <v>0</v>
      </c>
      <c r="M200" t="s">
        <v>3393</v>
      </c>
      <c r="S200" t="s">
        <v>3392</v>
      </c>
      <c r="T200">
        <v>0</v>
      </c>
      <c r="U200">
        <v>4.7</v>
      </c>
      <c r="V200">
        <v>0</v>
      </c>
    </row>
    <row r="201" spans="2:22" x14ac:dyDescent="0.25">
      <c r="B201" t="s">
        <v>3394</v>
      </c>
      <c r="C201" t="s">
        <v>7504</v>
      </c>
      <c r="D201" t="s">
        <v>7504</v>
      </c>
      <c r="E201" t="s">
        <v>7508</v>
      </c>
      <c r="F201" t="s">
        <v>7505</v>
      </c>
      <c r="G201">
        <v>2.97</v>
      </c>
      <c r="H201">
        <v>2.52</v>
      </c>
      <c r="I201">
        <v>2.97</v>
      </c>
      <c r="J201">
        <v>0</v>
      </c>
      <c r="K201">
        <v>2.97</v>
      </c>
      <c r="L201">
        <v>0</v>
      </c>
      <c r="M201" t="s">
        <v>3395</v>
      </c>
      <c r="S201" t="s">
        <v>3394</v>
      </c>
      <c r="T201">
        <v>0</v>
      </c>
      <c r="U201">
        <v>2.97</v>
      </c>
      <c r="V201">
        <v>0</v>
      </c>
    </row>
    <row r="202" spans="2:22" x14ac:dyDescent="0.25">
      <c r="B202" t="s">
        <v>3396</v>
      </c>
      <c r="C202" t="s">
        <v>7504</v>
      </c>
      <c r="D202" t="s">
        <v>7504</v>
      </c>
      <c r="E202" t="s">
        <v>7508</v>
      </c>
      <c r="F202" t="s">
        <v>7505</v>
      </c>
      <c r="G202">
        <v>3.6</v>
      </c>
      <c r="H202">
        <v>3.06</v>
      </c>
      <c r="I202">
        <v>3.6</v>
      </c>
      <c r="J202">
        <v>0</v>
      </c>
      <c r="K202">
        <v>3.6</v>
      </c>
      <c r="L202">
        <v>0</v>
      </c>
      <c r="M202" t="s">
        <v>3397</v>
      </c>
      <c r="S202" t="s">
        <v>3396</v>
      </c>
      <c r="T202">
        <v>0</v>
      </c>
      <c r="U202">
        <v>3.6</v>
      </c>
      <c r="V202">
        <v>0</v>
      </c>
    </row>
    <row r="203" spans="2:22" x14ac:dyDescent="0.25">
      <c r="B203" t="s">
        <v>3398</v>
      </c>
      <c r="C203" t="s">
        <v>7504</v>
      </c>
      <c r="D203" t="s">
        <v>7504</v>
      </c>
      <c r="E203" t="s">
        <v>7508</v>
      </c>
      <c r="F203" t="s">
        <v>7505</v>
      </c>
      <c r="G203">
        <v>7.99</v>
      </c>
      <c r="H203">
        <v>6.79</v>
      </c>
      <c r="I203">
        <v>7.99</v>
      </c>
      <c r="J203">
        <v>0</v>
      </c>
      <c r="K203">
        <v>7.99</v>
      </c>
      <c r="L203">
        <v>0</v>
      </c>
      <c r="M203" t="s">
        <v>3399</v>
      </c>
      <c r="S203" t="s">
        <v>3398</v>
      </c>
      <c r="T203">
        <v>0</v>
      </c>
      <c r="U203">
        <v>7.99</v>
      </c>
      <c r="V203">
        <v>0</v>
      </c>
    </row>
    <row r="204" spans="2:22" x14ac:dyDescent="0.25">
      <c r="B204" t="s">
        <v>3400</v>
      </c>
      <c r="C204" t="s">
        <v>7504</v>
      </c>
      <c r="D204" t="s">
        <v>7504</v>
      </c>
      <c r="E204" t="s">
        <v>7508</v>
      </c>
      <c r="F204" t="s">
        <v>7505</v>
      </c>
      <c r="G204">
        <v>4.7</v>
      </c>
      <c r="H204">
        <v>4</v>
      </c>
      <c r="I204">
        <v>4.7</v>
      </c>
      <c r="J204">
        <v>0</v>
      </c>
      <c r="K204">
        <v>4.7</v>
      </c>
      <c r="L204">
        <v>0</v>
      </c>
      <c r="M204" t="s">
        <v>3401</v>
      </c>
      <c r="S204" t="s">
        <v>3400</v>
      </c>
      <c r="T204">
        <v>0</v>
      </c>
      <c r="U204">
        <v>4.7</v>
      </c>
      <c r="V204">
        <v>0</v>
      </c>
    </row>
    <row r="205" spans="2:22" x14ac:dyDescent="0.25">
      <c r="B205" t="s">
        <v>3402</v>
      </c>
      <c r="C205" t="s">
        <v>7504</v>
      </c>
      <c r="D205" t="s">
        <v>7504</v>
      </c>
      <c r="E205" t="s">
        <v>7508</v>
      </c>
      <c r="F205" t="s">
        <v>7505</v>
      </c>
      <c r="G205">
        <v>4.2300000000000004</v>
      </c>
      <c r="H205">
        <v>3.6</v>
      </c>
      <c r="I205">
        <v>4.2300000000000004</v>
      </c>
      <c r="J205">
        <v>0</v>
      </c>
      <c r="K205">
        <v>4.2300000000000004</v>
      </c>
      <c r="L205">
        <v>0</v>
      </c>
      <c r="M205" t="s">
        <v>3403</v>
      </c>
      <c r="S205" t="s">
        <v>3402</v>
      </c>
      <c r="T205">
        <v>0</v>
      </c>
      <c r="U205">
        <v>4.2300000000000004</v>
      </c>
      <c r="V205">
        <v>0</v>
      </c>
    </row>
    <row r="206" spans="2:22" x14ac:dyDescent="0.25">
      <c r="B206" t="s">
        <v>3404</v>
      </c>
      <c r="C206" t="s">
        <v>7504</v>
      </c>
      <c r="D206" t="s">
        <v>7504</v>
      </c>
      <c r="E206" t="s">
        <v>7508</v>
      </c>
      <c r="F206" t="s">
        <v>7505</v>
      </c>
      <c r="G206">
        <v>4.41</v>
      </c>
      <c r="H206">
        <v>3.75</v>
      </c>
      <c r="I206">
        <v>4.41</v>
      </c>
      <c r="J206">
        <v>0</v>
      </c>
      <c r="K206">
        <v>4.41</v>
      </c>
      <c r="L206">
        <v>0</v>
      </c>
      <c r="M206" t="s">
        <v>3405</v>
      </c>
      <c r="S206" t="s">
        <v>3404</v>
      </c>
      <c r="T206">
        <v>0</v>
      </c>
      <c r="U206">
        <v>4.41</v>
      </c>
      <c r="V206">
        <v>0</v>
      </c>
    </row>
    <row r="207" spans="2:22" x14ac:dyDescent="0.25">
      <c r="B207" t="s">
        <v>3406</v>
      </c>
      <c r="C207" t="s">
        <v>7504</v>
      </c>
      <c r="D207" t="s">
        <v>7504</v>
      </c>
      <c r="E207" t="s">
        <v>7508</v>
      </c>
      <c r="F207" t="s">
        <v>7505</v>
      </c>
      <c r="G207">
        <v>15.83</v>
      </c>
      <c r="H207">
        <v>13.46</v>
      </c>
      <c r="I207">
        <v>15.83</v>
      </c>
      <c r="J207">
        <v>0</v>
      </c>
      <c r="K207">
        <v>15.83</v>
      </c>
      <c r="L207">
        <v>0</v>
      </c>
      <c r="M207" t="s">
        <v>3407</v>
      </c>
      <c r="S207" t="s">
        <v>3406</v>
      </c>
      <c r="T207">
        <v>0</v>
      </c>
      <c r="U207">
        <v>15.83</v>
      </c>
      <c r="V207">
        <v>0</v>
      </c>
    </row>
    <row r="208" spans="2:22" x14ac:dyDescent="0.25">
      <c r="B208" t="s">
        <v>3408</v>
      </c>
      <c r="C208" t="s">
        <v>7504</v>
      </c>
      <c r="D208" t="s">
        <v>7504</v>
      </c>
      <c r="E208" t="s">
        <v>7508</v>
      </c>
      <c r="F208" t="s">
        <v>7505</v>
      </c>
      <c r="G208">
        <v>0.86</v>
      </c>
      <c r="H208">
        <v>0.73</v>
      </c>
      <c r="I208">
        <v>0.86</v>
      </c>
      <c r="J208">
        <v>0</v>
      </c>
      <c r="K208">
        <v>0.86</v>
      </c>
      <c r="L208">
        <v>0</v>
      </c>
      <c r="M208" t="s">
        <v>3409</v>
      </c>
      <c r="S208" t="s">
        <v>3408</v>
      </c>
      <c r="T208">
        <v>0</v>
      </c>
      <c r="U208">
        <v>0.86</v>
      </c>
      <c r="V208">
        <v>0</v>
      </c>
    </row>
    <row r="209" spans="2:22" x14ac:dyDescent="0.25">
      <c r="B209" t="s">
        <v>3410</v>
      </c>
      <c r="C209" t="s">
        <v>7504</v>
      </c>
      <c r="D209" t="s">
        <v>7504</v>
      </c>
      <c r="E209" t="s">
        <v>7508</v>
      </c>
      <c r="F209" t="s">
        <v>7505</v>
      </c>
      <c r="G209">
        <v>2.6</v>
      </c>
      <c r="H209">
        <v>2.21</v>
      </c>
      <c r="I209">
        <v>2.59</v>
      </c>
      <c r="J209">
        <v>0</v>
      </c>
      <c r="K209">
        <v>2.59</v>
      </c>
      <c r="L209">
        <v>0</v>
      </c>
      <c r="M209" t="s">
        <v>3411</v>
      </c>
      <c r="S209" t="s">
        <v>3410</v>
      </c>
      <c r="T209">
        <v>0</v>
      </c>
      <c r="U209">
        <v>2.59</v>
      </c>
      <c r="V209">
        <v>0</v>
      </c>
    </row>
    <row r="210" spans="2:22" x14ac:dyDescent="0.25">
      <c r="B210" t="s">
        <v>3412</v>
      </c>
      <c r="C210" t="s">
        <v>7504</v>
      </c>
      <c r="D210" t="s">
        <v>7504</v>
      </c>
      <c r="E210" t="s">
        <v>7508</v>
      </c>
      <c r="F210" t="s">
        <v>7505</v>
      </c>
      <c r="G210">
        <v>30.01</v>
      </c>
      <c r="H210">
        <v>25.51</v>
      </c>
      <c r="I210">
        <v>29.79</v>
      </c>
      <c r="J210">
        <v>0</v>
      </c>
      <c r="K210">
        <v>29.79</v>
      </c>
      <c r="L210">
        <v>0</v>
      </c>
      <c r="M210" t="s">
        <v>3413</v>
      </c>
      <c r="S210" t="s">
        <v>3412</v>
      </c>
      <c r="T210">
        <v>0</v>
      </c>
      <c r="U210">
        <v>29.79</v>
      </c>
      <c r="V210">
        <v>0</v>
      </c>
    </row>
    <row r="211" spans="2:22" x14ac:dyDescent="0.25">
      <c r="B211" t="s">
        <v>3414</v>
      </c>
      <c r="C211" t="s">
        <v>7504</v>
      </c>
      <c r="D211" t="s">
        <v>7504</v>
      </c>
      <c r="E211" t="s">
        <v>7508</v>
      </c>
      <c r="F211" t="s">
        <v>7505</v>
      </c>
      <c r="G211">
        <v>54.22</v>
      </c>
      <c r="H211">
        <v>46.09</v>
      </c>
      <c r="I211">
        <v>54.22</v>
      </c>
      <c r="J211">
        <v>0</v>
      </c>
      <c r="K211">
        <v>54.22</v>
      </c>
      <c r="L211">
        <v>0</v>
      </c>
      <c r="M211" t="s">
        <v>3415</v>
      </c>
      <c r="S211" t="s">
        <v>3414</v>
      </c>
      <c r="T211">
        <v>0</v>
      </c>
      <c r="U211">
        <v>54.22</v>
      </c>
      <c r="V211">
        <v>0</v>
      </c>
    </row>
    <row r="212" spans="2:22" x14ac:dyDescent="0.25">
      <c r="B212" t="s">
        <v>3416</v>
      </c>
      <c r="C212" t="s">
        <v>7504</v>
      </c>
      <c r="D212" t="s">
        <v>7504</v>
      </c>
      <c r="E212" t="s">
        <v>7508</v>
      </c>
      <c r="F212" t="s">
        <v>7505</v>
      </c>
      <c r="G212">
        <v>46.05</v>
      </c>
      <c r="H212">
        <v>39.14</v>
      </c>
      <c r="I212">
        <v>39.14</v>
      </c>
      <c r="J212">
        <v>0</v>
      </c>
      <c r="K212">
        <v>39.14</v>
      </c>
      <c r="L212">
        <v>0</v>
      </c>
      <c r="M212" t="s">
        <v>3417</v>
      </c>
      <c r="S212" t="s">
        <v>3416</v>
      </c>
      <c r="T212">
        <v>0</v>
      </c>
      <c r="U212">
        <v>39.14</v>
      </c>
      <c r="V212">
        <v>0</v>
      </c>
    </row>
    <row r="213" spans="2:22" x14ac:dyDescent="0.25">
      <c r="B213" t="s">
        <v>3418</v>
      </c>
      <c r="C213" t="s">
        <v>7504</v>
      </c>
      <c r="D213" t="s">
        <v>7504</v>
      </c>
      <c r="E213" t="s">
        <v>7508</v>
      </c>
      <c r="F213" t="s">
        <v>7505</v>
      </c>
      <c r="G213">
        <v>6.27</v>
      </c>
      <c r="H213">
        <v>5.33</v>
      </c>
      <c r="I213">
        <v>6.27</v>
      </c>
      <c r="J213">
        <v>0</v>
      </c>
      <c r="K213">
        <v>6.27</v>
      </c>
      <c r="L213">
        <v>0</v>
      </c>
      <c r="M213" t="s">
        <v>3419</v>
      </c>
      <c r="S213" t="s">
        <v>3418</v>
      </c>
      <c r="T213">
        <v>0</v>
      </c>
      <c r="U213">
        <v>6.27</v>
      </c>
      <c r="V213">
        <v>0</v>
      </c>
    </row>
    <row r="214" spans="2:22" x14ac:dyDescent="0.25">
      <c r="B214" t="s">
        <v>3420</v>
      </c>
      <c r="C214" t="s">
        <v>7504</v>
      </c>
      <c r="D214" t="s">
        <v>7504</v>
      </c>
      <c r="E214" t="s">
        <v>7508</v>
      </c>
      <c r="F214" t="s">
        <v>7505</v>
      </c>
      <c r="G214">
        <v>11.9</v>
      </c>
      <c r="H214">
        <v>10.119999999999999</v>
      </c>
      <c r="I214">
        <v>11.9</v>
      </c>
      <c r="J214">
        <v>0</v>
      </c>
      <c r="K214">
        <v>11.9</v>
      </c>
      <c r="L214">
        <v>0</v>
      </c>
      <c r="M214" t="s">
        <v>3421</v>
      </c>
      <c r="S214" t="s">
        <v>3420</v>
      </c>
      <c r="T214">
        <v>0</v>
      </c>
      <c r="U214">
        <v>11.9</v>
      </c>
      <c r="V214">
        <v>0</v>
      </c>
    </row>
    <row r="215" spans="2:22" x14ac:dyDescent="0.25">
      <c r="B215" t="s">
        <v>3422</v>
      </c>
      <c r="C215" t="s">
        <v>7507</v>
      </c>
      <c r="D215" t="s">
        <v>7504</v>
      </c>
      <c r="E215" t="s">
        <v>7508</v>
      </c>
      <c r="F215" t="s">
        <v>7505</v>
      </c>
      <c r="G215">
        <v>0.32</v>
      </c>
      <c r="H215">
        <v>0.27</v>
      </c>
      <c r="I215">
        <v>0.32</v>
      </c>
      <c r="J215">
        <v>0</v>
      </c>
      <c r="K215">
        <v>0.32</v>
      </c>
      <c r="L215">
        <v>0</v>
      </c>
      <c r="M215" t="s">
        <v>3423</v>
      </c>
      <c r="S215" t="s">
        <v>3422</v>
      </c>
      <c r="T215">
        <v>0</v>
      </c>
      <c r="U215">
        <v>0.32</v>
      </c>
      <c r="V215">
        <v>0</v>
      </c>
    </row>
    <row r="216" spans="2:22" x14ac:dyDescent="0.25">
      <c r="B216" t="s">
        <v>3422</v>
      </c>
      <c r="C216" t="s">
        <v>7526</v>
      </c>
      <c r="D216" t="s">
        <v>7504</v>
      </c>
      <c r="E216" t="s">
        <v>7508</v>
      </c>
      <c r="F216" t="s">
        <v>7521</v>
      </c>
      <c r="G216">
        <v>0.36</v>
      </c>
      <c r="H216">
        <v>0.27</v>
      </c>
      <c r="I216">
        <v>0.3</v>
      </c>
      <c r="J216">
        <v>0</v>
      </c>
      <c r="K216">
        <v>0.28999999999999998</v>
      </c>
      <c r="L216">
        <v>0</v>
      </c>
      <c r="M216" t="s">
        <v>3423</v>
      </c>
      <c r="S216" t="s">
        <v>3422</v>
      </c>
      <c r="T216">
        <v>0</v>
      </c>
      <c r="U216">
        <v>0.28999999999999998</v>
      </c>
      <c r="V216">
        <v>0</v>
      </c>
    </row>
    <row r="217" spans="2:22" x14ac:dyDescent="0.25">
      <c r="B217" t="s">
        <v>3424</v>
      </c>
      <c r="C217" t="s">
        <v>7504</v>
      </c>
      <c r="D217" t="s">
        <v>7504</v>
      </c>
      <c r="E217" t="s">
        <v>7508</v>
      </c>
      <c r="F217" t="s">
        <v>7505</v>
      </c>
      <c r="G217">
        <v>9.91</v>
      </c>
      <c r="H217">
        <v>8.42</v>
      </c>
      <c r="I217">
        <v>8.7100000000000009</v>
      </c>
      <c r="J217">
        <v>0</v>
      </c>
      <c r="K217">
        <v>8.7100000000000009</v>
      </c>
      <c r="L217">
        <v>0</v>
      </c>
      <c r="M217" t="s">
        <v>3425</v>
      </c>
      <c r="S217" t="s">
        <v>3424</v>
      </c>
      <c r="T217">
        <v>0</v>
      </c>
      <c r="U217">
        <v>8.7100000000000009</v>
      </c>
      <c r="V217">
        <v>0</v>
      </c>
    </row>
    <row r="218" spans="2:22" x14ac:dyDescent="0.25">
      <c r="B218" t="s">
        <v>3426</v>
      </c>
      <c r="C218" t="s">
        <v>7504</v>
      </c>
      <c r="D218" t="s">
        <v>7504</v>
      </c>
      <c r="E218" t="s">
        <v>7508</v>
      </c>
      <c r="F218" t="s">
        <v>7505</v>
      </c>
      <c r="G218">
        <v>17.079999999999998</v>
      </c>
      <c r="H218">
        <v>14.52</v>
      </c>
      <c r="I218">
        <v>14.52</v>
      </c>
      <c r="J218">
        <v>0</v>
      </c>
      <c r="K218">
        <v>14.52</v>
      </c>
      <c r="L218">
        <v>0</v>
      </c>
      <c r="M218" t="s">
        <v>3427</v>
      </c>
      <c r="S218" t="s">
        <v>3426</v>
      </c>
      <c r="T218">
        <v>0</v>
      </c>
      <c r="U218">
        <v>14.52</v>
      </c>
      <c r="V218">
        <v>0</v>
      </c>
    </row>
    <row r="219" spans="2:22" x14ac:dyDescent="0.25">
      <c r="B219" t="s">
        <v>3428</v>
      </c>
      <c r="C219" t="s">
        <v>7504</v>
      </c>
      <c r="D219" t="s">
        <v>7504</v>
      </c>
      <c r="E219" t="s">
        <v>7508</v>
      </c>
      <c r="F219" t="s">
        <v>7505</v>
      </c>
      <c r="G219">
        <v>1.74</v>
      </c>
      <c r="H219">
        <v>1.48</v>
      </c>
      <c r="I219">
        <v>1.74</v>
      </c>
      <c r="J219">
        <v>0</v>
      </c>
      <c r="K219">
        <v>1.74</v>
      </c>
      <c r="L219">
        <v>0</v>
      </c>
      <c r="M219" t="s">
        <v>3429</v>
      </c>
      <c r="S219" t="s">
        <v>3428</v>
      </c>
      <c r="T219">
        <v>0</v>
      </c>
      <c r="U219">
        <v>1.74</v>
      </c>
      <c r="V219">
        <v>0</v>
      </c>
    </row>
    <row r="220" spans="2:22" x14ac:dyDescent="0.25">
      <c r="B220" t="s">
        <v>3430</v>
      </c>
      <c r="C220" t="s">
        <v>7504</v>
      </c>
      <c r="D220" t="s">
        <v>7504</v>
      </c>
      <c r="E220" t="s">
        <v>7508</v>
      </c>
      <c r="F220" t="s">
        <v>7505</v>
      </c>
      <c r="G220">
        <v>21.08</v>
      </c>
      <c r="H220">
        <v>17.920000000000002</v>
      </c>
      <c r="I220">
        <v>21.08</v>
      </c>
      <c r="J220">
        <v>0</v>
      </c>
      <c r="K220">
        <v>21.08</v>
      </c>
      <c r="L220">
        <v>0</v>
      </c>
      <c r="M220" t="s">
        <v>3431</v>
      </c>
      <c r="S220" t="s">
        <v>3430</v>
      </c>
      <c r="T220">
        <v>0</v>
      </c>
      <c r="U220">
        <v>21.08</v>
      </c>
      <c r="V220">
        <v>0</v>
      </c>
    </row>
    <row r="221" spans="2:22" x14ac:dyDescent="0.25">
      <c r="B221" t="s">
        <v>3432</v>
      </c>
      <c r="C221" t="s">
        <v>7504</v>
      </c>
      <c r="D221" t="s">
        <v>7504</v>
      </c>
      <c r="E221" t="s">
        <v>7508</v>
      </c>
      <c r="F221" t="s">
        <v>7505</v>
      </c>
      <c r="G221">
        <v>15.04</v>
      </c>
      <c r="H221">
        <v>12.78</v>
      </c>
      <c r="I221">
        <v>15.04</v>
      </c>
      <c r="J221">
        <v>0</v>
      </c>
      <c r="K221">
        <v>15.04</v>
      </c>
      <c r="L221">
        <v>0</v>
      </c>
      <c r="M221" t="s">
        <v>3433</v>
      </c>
      <c r="S221" t="s">
        <v>3432</v>
      </c>
      <c r="T221">
        <v>0</v>
      </c>
      <c r="U221">
        <v>15.04</v>
      </c>
      <c r="V221">
        <v>0</v>
      </c>
    </row>
    <row r="222" spans="2:22" x14ac:dyDescent="0.25">
      <c r="B222" t="s">
        <v>3434</v>
      </c>
      <c r="C222" t="s">
        <v>7504</v>
      </c>
      <c r="D222" t="s">
        <v>7504</v>
      </c>
      <c r="E222" t="s">
        <v>7508</v>
      </c>
      <c r="F222" t="s">
        <v>7539</v>
      </c>
      <c r="G222">
        <v>101.48</v>
      </c>
      <c r="H222">
        <v>76.11</v>
      </c>
      <c r="I222">
        <v>84.57</v>
      </c>
      <c r="J222">
        <v>0</v>
      </c>
      <c r="K222">
        <v>84.57</v>
      </c>
      <c r="L222">
        <v>0</v>
      </c>
      <c r="M222" t="s">
        <v>3435</v>
      </c>
      <c r="S222" t="s">
        <v>3434</v>
      </c>
      <c r="T222">
        <v>0</v>
      </c>
      <c r="U222">
        <v>84.57</v>
      </c>
      <c r="V222">
        <v>0</v>
      </c>
    </row>
    <row r="223" spans="2:22" x14ac:dyDescent="0.25">
      <c r="B223" t="s">
        <v>3436</v>
      </c>
      <c r="C223" t="s">
        <v>7504</v>
      </c>
      <c r="D223" t="s">
        <v>7504</v>
      </c>
      <c r="E223" t="s">
        <v>7508</v>
      </c>
      <c r="F223" t="s">
        <v>7539</v>
      </c>
      <c r="G223">
        <v>304.36</v>
      </c>
      <c r="H223">
        <v>228.27</v>
      </c>
      <c r="I223">
        <v>253.63</v>
      </c>
      <c r="J223">
        <v>0</v>
      </c>
      <c r="K223">
        <v>253.63</v>
      </c>
      <c r="L223">
        <v>0</v>
      </c>
      <c r="M223" t="s">
        <v>3437</v>
      </c>
      <c r="S223" t="s">
        <v>3436</v>
      </c>
      <c r="T223">
        <v>0</v>
      </c>
      <c r="U223">
        <v>253.63</v>
      </c>
      <c r="V223">
        <v>0</v>
      </c>
    </row>
    <row r="224" spans="2:22" x14ac:dyDescent="0.25">
      <c r="B224" t="s">
        <v>3438</v>
      </c>
      <c r="C224" t="s">
        <v>7504</v>
      </c>
      <c r="D224" t="s">
        <v>7504</v>
      </c>
      <c r="E224" t="s">
        <v>7508</v>
      </c>
      <c r="F224" t="s">
        <v>7539</v>
      </c>
      <c r="G224">
        <v>51.67</v>
      </c>
      <c r="H224">
        <v>38.75</v>
      </c>
      <c r="I224">
        <v>43.06</v>
      </c>
      <c r="J224">
        <v>0</v>
      </c>
      <c r="K224">
        <v>43.06</v>
      </c>
      <c r="L224">
        <v>0</v>
      </c>
      <c r="M224" t="s">
        <v>3439</v>
      </c>
      <c r="S224" t="s">
        <v>3438</v>
      </c>
      <c r="T224">
        <v>0</v>
      </c>
      <c r="U224">
        <v>43.06</v>
      </c>
      <c r="V224">
        <v>0</v>
      </c>
    </row>
    <row r="225" spans="2:22" x14ac:dyDescent="0.25">
      <c r="B225" t="s">
        <v>3440</v>
      </c>
      <c r="C225" t="s">
        <v>7504</v>
      </c>
      <c r="D225" t="s">
        <v>7504</v>
      </c>
      <c r="E225" t="s">
        <v>7508</v>
      </c>
      <c r="F225" t="s">
        <v>7539</v>
      </c>
      <c r="G225">
        <v>51.67</v>
      </c>
      <c r="H225">
        <v>38.75</v>
      </c>
      <c r="I225">
        <v>43.06</v>
      </c>
      <c r="J225">
        <v>0</v>
      </c>
      <c r="K225">
        <v>43.06</v>
      </c>
      <c r="L225">
        <v>0</v>
      </c>
      <c r="M225" t="s">
        <v>3441</v>
      </c>
      <c r="S225" t="s">
        <v>3440</v>
      </c>
      <c r="T225">
        <v>0</v>
      </c>
      <c r="U225">
        <v>43.06</v>
      </c>
      <c r="V225">
        <v>0</v>
      </c>
    </row>
    <row r="226" spans="2:22" x14ac:dyDescent="0.25">
      <c r="B226" t="s">
        <v>3442</v>
      </c>
      <c r="C226" t="s">
        <v>7504</v>
      </c>
      <c r="D226" t="s">
        <v>7504</v>
      </c>
      <c r="E226" t="s">
        <v>7508</v>
      </c>
      <c r="F226" t="s">
        <v>7539</v>
      </c>
      <c r="G226">
        <v>51.67</v>
      </c>
      <c r="H226">
        <v>38.75</v>
      </c>
      <c r="I226">
        <v>43.06</v>
      </c>
      <c r="J226">
        <v>0</v>
      </c>
      <c r="K226">
        <v>43.06</v>
      </c>
      <c r="L226">
        <v>0</v>
      </c>
      <c r="M226" t="s">
        <v>3443</v>
      </c>
      <c r="S226" t="s">
        <v>3442</v>
      </c>
      <c r="T226">
        <v>0</v>
      </c>
      <c r="U226">
        <v>43.06</v>
      </c>
      <c r="V226">
        <v>0</v>
      </c>
    </row>
    <row r="227" spans="2:22" x14ac:dyDescent="0.25">
      <c r="B227" t="s">
        <v>3444</v>
      </c>
      <c r="C227" t="s">
        <v>7504</v>
      </c>
      <c r="D227" t="s">
        <v>7504</v>
      </c>
      <c r="E227" t="s">
        <v>7508</v>
      </c>
      <c r="F227" t="s">
        <v>7539</v>
      </c>
      <c r="G227">
        <v>51.67</v>
      </c>
      <c r="H227">
        <v>38.75</v>
      </c>
      <c r="I227">
        <v>43.06</v>
      </c>
      <c r="J227">
        <v>0</v>
      </c>
      <c r="K227">
        <v>43.06</v>
      </c>
      <c r="L227">
        <v>0</v>
      </c>
      <c r="M227" t="s">
        <v>3445</v>
      </c>
      <c r="S227" t="s">
        <v>3444</v>
      </c>
      <c r="T227">
        <v>0</v>
      </c>
      <c r="U227">
        <v>43.06</v>
      </c>
      <c r="V227">
        <v>0</v>
      </c>
    </row>
    <row r="228" spans="2:22" x14ac:dyDescent="0.25">
      <c r="B228" t="s">
        <v>3446</v>
      </c>
      <c r="C228" t="s">
        <v>7504</v>
      </c>
      <c r="D228" t="s">
        <v>7504</v>
      </c>
      <c r="E228" t="s">
        <v>7508</v>
      </c>
      <c r="F228" t="s">
        <v>7539</v>
      </c>
      <c r="G228">
        <v>51.67</v>
      </c>
      <c r="H228">
        <v>38.75</v>
      </c>
      <c r="I228">
        <v>43.06</v>
      </c>
      <c r="J228">
        <v>0</v>
      </c>
      <c r="K228">
        <v>43.06</v>
      </c>
      <c r="L228">
        <v>0</v>
      </c>
      <c r="M228" t="s">
        <v>3447</v>
      </c>
      <c r="S228" t="s">
        <v>3446</v>
      </c>
      <c r="T228">
        <v>0</v>
      </c>
      <c r="U228">
        <v>43.06</v>
      </c>
      <c r="V228">
        <v>0</v>
      </c>
    </row>
    <row r="229" spans="2:22" x14ac:dyDescent="0.25">
      <c r="B229" t="s">
        <v>3448</v>
      </c>
      <c r="C229" t="s">
        <v>7504</v>
      </c>
      <c r="D229" t="s">
        <v>7504</v>
      </c>
      <c r="E229" t="s">
        <v>7508</v>
      </c>
      <c r="F229" t="s">
        <v>7539</v>
      </c>
      <c r="G229">
        <v>41.39</v>
      </c>
      <c r="H229">
        <v>31.04</v>
      </c>
      <c r="I229">
        <v>34.49</v>
      </c>
      <c r="J229">
        <v>0</v>
      </c>
      <c r="K229">
        <v>34.49</v>
      </c>
      <c r="L229">
        <v>0</v>
      </c>
      <c r="M229" t="s">
        <v>3449</v>
      </c>
      <c r="S229" t="s">
        <v>3448</v>
      </c>
      <c r="T229">
        <v>0</v>
      </c>
      <c r="U229">
        <v>34.49</v>
      </c>
      <c r="V229">
        <v>0</v>
      </c>
    </row>
    <row r="230" spans="2:22" x14ac:dyDescent="0.25">
      <c r="B230" t="s">
        <v>3450</v>
      </c>
      <c r="C230" t="s">
        <v>7504</v>
      </c>
      <c r="D230" t="s">
        <v>7504</v>
      </c>
      <c r="E230" t="s">
        <v>7508</v>
      </c>
      <c r="F230" t="s">
        <v>7539</v>
      </c>
      <c r="G230">
        <v>61.76</v>
      </c>
      <c r="H230">
        <v>46.32</v>
      </c>
      <c r="I230">
        <v>51.47</v>
      </c>
      <c r="J230">
        <v>0</v>
      </c>
      <c r="K230">
        <v>51.47</v>
      </c>
      <c r="L230">
        <v>0</v>
      </c>
      <c r="M230" t="s">
        <v>3451</v>
      </c>
      <c r="S230" t="s">
        <v>3450</v>
      </c>
      <c r="T230">
        <v>0</v>
      </c>
      <c r="U230">
        <v>51.47</v>
      </c>
      <c r="V230">
        <v>0</v>
      </c>
    </row>
    <row r="231" spans="2:22" x14ac:dyDescent="0.25">
      <c r="B231" t="s">
        <v>7540</v>
      </c>
      <c r="C231" t="s">
        <v>7504</v>
      </c>
      <c r="D231" t="s">
        <v>7504</v>
      </c>
      <c r="E231" t="s">
        <v>7508</v>
      </c>
      <c r="F231" t="s">
        <v>7539</v>
      </c>
      <c r="G231">
        <v>61.76</v>
      </c>
      <c r="H231">
        <v>46.32</v>
      </c>
      <c r="I231">
        <v>51.47</v>
      </c>
      <c r="J231">
        <v>0</v>
      </c>
      <c r="K231">
        <v>51.47</v>
      </c>
      <c r="L231">
        <v>0</v>
      </c>
      <c r="M231" t="s">
        <v>7541</v>
      </c>
      <c r="S231" t="s">
        <v>7540</v>
      </c>
      <c r="T231">
        <v>0</v>
      </c>
      <c r="U231">
        <v>51.47</v>
      </c>
      <c r="V231">
        <v>0</v>
      </c>
    </row>
    <row r="232" spans="2:22" x14ac:dyDescent="0.25">
      <c r="B232" t="s">
        <v>3452</v>
      </c>
      <c r="C232" t="s">
        <v>7504</v>
      </c>
      <c r="D232" t="s">
        <v>7504</v>
      </c>
      <c r="E232" t="s">
        <v>6259</v>
      </c>
      <c r="F232" t="s">
        <v>7528</v>
      </c>
      <c r="G232">
        <v>41.19</v>
      </c>
      <c r="H232">
        <v>35.01</v>
      </c>
      <c r="I232">
        <v>41.19</v>
      </c>
      <c r="J232">
        <v>0</v>
      </c>
      <c r="K232">
        <v>41.19</v>
      </c>
      <c r="L232">
        <v>0</v>
      </c>
      <c r="M232" t="s">
        <v>3453</v>
      </c>
      <c r="S232" t="s">
        <v>3452</v>
      </c>
      <c r="T232">
        <v>0</v>
      </c>
      <c r="U232">
        <v>41.19</v>
      </c>
      <c r="V232">
        <v>0</v>
      </c>
    </row>
    <row r="233" spans="2:22" x14ac:dyDescent="0.25">
      <c r="B233" t="s">
        <v>3454</v>
      </c>
      <c r="C233" t="s">
        <v>7504</v>
      </c>
      <c r="D233" t="s">
        <v>7504</v>
      </c>
      <c r="E233" t="s">
        <v>6259</v>
      </c>
      <c r="F233" t="s">
        <v>7528</v>
      </c>
      <c r="G233">
        <v>3.04</v>
      </c>
      <c r="H233">
        <v>2.58</v>
      </c>
      <c r="I233">
        <v>3.04</v>
      </c>
      <c r="J233">
        <v>0</v>
      </c>
      <c r="K233">
        <v>3.04</v>
      </c>
      <c r="L233">
        <v>0</v>
      </c>
      <c r="M233" t="s">
        <v>3455</v>
      </c>
      <c r="S233" t="s">
        <v>3454</v>
      </c>
      <c r="T233">
        <v>0</v>
      </c>
      <c r="U233">
        <v>3.04</v>
      </c>
      <c r="V233">
        <v>0</v>
      </c>
    </row>
    <row r="234" spans="2:22" x14ac:dyDescent="0.25">
      <c r="B234" t="s">
        <v>3456</v>
      </c>
      <c r="C234" t="s">
        <v>7504</v>
      </c>
      <c r="D234" t="s">
        <v>7504</v>
      </c>
      <c r="E234" t="s">
        <v>6259</v>
      </c>
      <c r="F234" t="s">
        <v>7528</v>
      </c>
      <c r="G234">
        <v>27.96</v>
      </c>
      <c r="H234">
        <v>23.77</v>
      </c>
      <c r="I234">
        <v>27.96</v>
      </c>
      <c r="J234">
        <v>0</v>
      </c>
      <c r="K234">
        <v>27.96</v>
      </c>
      <c r="L234">
        <v>0</v>
      </c>
      <c r="M234" t="s">
        <v>3457</v>
      </c>
      <c r="S234" t="s">
        <v>3456</v>
      </c>
      <c r="T234">
        <v>0</v>
      </c>
      <c r="U234">
        <v>27.96</v>
      </c>
      <c r="V234">
        <v>0</v>
      </c>
    </row>
    <row r="235" spans="2:22" x14ac:dyDescent="0.25">
      <c r="B235" t="s">
        <v>3458</v>
      </c>
      <c r="C235" t="s">
        <v>7504</v>
      </c>
      <c r="D235" t="s">
        <v>7504</v>
      </c>
      <c r="E235" t="s">
        <v>6259</v>
      </c>
      <c r="F235" t="s">
        <v>7528</v>
      </c>
      <c r="G235">
        <v>27.96</v>
      </c>
      <c r="H235">
        <v>23.77</v>
      </c>
      <c r="I235">
        <v>27.96</v>
      </c>
      <c r="J235">
        <v>0</v>
      </c>
      <c r="K235">
        <v>27.96</v>
      </c>
      <c r="L235">
        <v>0</v>
      </c>
      <c r="M235" t="s">
        <v>3459</v>
      </c>
      <c r="S235" t="s">
        <v>3458</v>
      </c>
      <c r="T235">
        <v>0</v>
      </c>
      <c r="U235">
        <v>27.96</v>
      </c>
      <c r="V235">
        <v>0</v>
      </c>
    </row>
    <row r="236" spans="2:22" x14ac:dyDescent="0.25">
      <c r="B236" t="s">
        <v>3460</v>
      </c>
      <c r="C236" t="s">
        <v>7504</v>
      </c>
      <c r="D236" t="s">
        <v>7504</v>
      </c>
      <c r="E236" t="s">
        <v>6259</v>
      </c>
      <c r="F236" t="s">
        <v>7528</v>
      </c>
      <c r="G236">
        <v>253.09</v>
      </c>
      <c r="H236">
        <v>215.13</v>
      </c>
      <c r="I236">
        <v>253.09</v>
      </c>
      <c r="J236">
        <v>0</v>
      </c>
      <c r="K236">
        <v>253.09</v>
      </c>
      <c r="L236">
        <v>0</v>
      </c>
      <c r="M236" t="s">
        <v>3461</v>
      </c>
      <c r="S236" t="s">
        <v>3460</v>
      </c>
      <c r="T236">
        <v>0</v>
      </c>
      <c r="U236">
        <v>253.09</v>
      </c>
      <c r="V236">
        <v>0</v>
      </c>
    </row>
    <row r="237" spans="2:22" x14ac:dyDescent="0.25">
      <c r="B237" t="s">
        <v>3462</v>
      </c>
      <c r="C237" t="s">
        <v>7504</v>
      </c>
      <c r="D237" t="s">
        <v>7504</v>
      </c>
      <c r="E237" t="s">
        <v>6259</v>
      </c>
      <c r="F237" t="s">
        <v>7528</v>
      </c>
      <c r="G237">
        <v>8.23</v>
      </c>
      <c r="H237">
        <v>7</v>
      </c>
      <c r="I237">
        <v>8.23</v>
      </c>
      <c r="J237">
        <v>0</v>
      </c>
      <c r="K237">
        <v>8.23</v>
      </c>
      <c r="L237">
        <v>0</v>
      </c>
      <c r="M237" t="s">
        <v>3463</v>
      </c>
      <c r="S237" t="s">
        <v>3462</v>
      </c>
      <c r="T237">
        <v>0</v>
      </c>
      <c r="U237">
        <v>8.23</v>
      </c>
      <c r="V237">
        <v>0</v>
      </c>
    </row>
    <row r="238" spans="2:22" x14ac:dyDescent="0.25">
      <c r="B238" t="s">
        <v>3464</v>
      </c>
      <c r="C238" t="s">
        <v>7504</v>
      </c>
      <c r="D238" t="s">
        <v>7504</v>
      </c>
      <c r="E238" t="s">
        <v>6259</v>
      </c>
      <c r="F238" t="s">
        <v>7528</v>
      </c>
      <c r="G238">
        <v>19.12</v>
      </c>
      <c r="H238">
        <v>16.25</v>
      </c>
      <c r="I238">
        <v>19.12</v>
      </c>
      <c r="J238">
        <v>0</v>
      </c>
      <c r="K238">
        <v>19.12</v>
      </c>
      <c r="L238">
        <v>0</v>
      </c>
      <c r="M238" t="s">
        <v>3465</v>
      </c>
      <c r="S238" t="s">
        <v>3464</v>
      </c>
      <c r="T238">
        <v>0</v>
      </c>
      <c r="U238">
        <v>19.12</v>
      </c>
      <c r="V238">
        <v>0</v>
      </c>
    </row>
    <row r="239" spans="2:22" x14ac:dyDescent="0.25">
      <c r="B239" t="s">
        <v>3466</v>
      </c>
      <c r="C239" t="s">
        <v>7504</v>
      </c>
      <c r="D239" t="s">
        <v>7504</v>
      </c>
      <c r="E239" t="s">
        <v>6259</v>
      </c>
      <c r="F239" t="s">
        <v>7528</v>
      </c>
      <c r="G239">
        <v>9.7899999999999991</v>
      </c>
      <c r="H239">
        <v>8.32</v>
      </c>
      <c r="I239">
        <v>9.7899999999999991</v>
      </c>
      <c r="J239">
        <v>0</v>
      </c>
      <c r="K239">
        <v>9.7899999999999991</v>
      </c>
      <c r="L239">
        <v>0</v>
      </c>
      <c r="M239" t="s">
        <v>3467</v>
      </c>
      <c r="S239" t="s">
        <v>3466</v>
      </c>
      <c r="T239">
        <v>0</v>
      </c>
      <c r="U239">
        <v>9.7899999999999991</v>
      </c>
      <c r="V239">
        <v>0</v>
      </c>
    </row>
    <row r="240" spans="2:22" x14ac:dyDescent="0.25">
      <c r="B240" t="s">
        <v>3468</v>
      </c>
      <c r="C240" t="s">
        <v>7504</v>
      </c>
      <c r="D240" t="s">
        <v>7504</v>
      </c>
      <c r="E240" t="s">
        <v>6259</v>
      </c>
      <c r="F240" t="s">
        <v>7528</v>
      </c>
      <c r="G240">
        <v>21.87</v>
      </c>
      <c r="H240">
        <v>18.59</v>
      </c>
      <c r="I240">
        <v>21.87</v>
      </c>
      <c r="J240">
        <v>0</v>
      </c>
      <c r="K240">
        <v>21.87</v>
      </c>
      <c r="L240">
        <v>0</v>
      </c>
      <c r="M240" t="s">
        <v>3469</v>
      </c>
      <c r="S240" t="s">
        <v>3468</v>
      </c>
      <c r="T240">
        <v>0</v>
      </c>
      <c r="U240">
        <v>21.87</v>
      </c>
      <c r="V240">
        <v>0</v>
      </c>
    </row>
    <row r="241" spans="2:22" x14ac:dyDescent="0.25">
      <c r="B241" t="s">
        <v>3470</v>
      </c>
      <c r="C241" t="s">
        <v>7504</v>
      </c>
      <c r="D241" t="s">
        <v>7504</v>
      </c>
      <c r="E241" t="s">
        <v>6259</v>
      </c>
      <c r="F241" t="s">
        <v>7528</v>
      </c>
      <c r="G241">
        <v>7.02</v>
      </c>
      <c r="H241">
        <v>5.97</v>
      </c>
      <c r="I241">
        <v>7.02</v>
      </c>
      <c r="J241">
        <v>0</v>
      </c>
      <c r="K241">
        <v>7.02</v>
      </c>
      <c r="L241">
        <v>0</v>
      </c>
      <c r="M241" t="s">
        <v>3471</v>
      </c>
      <c r="S241" t="s">
        <v>3470</v>
      </c>
      <c r="T241">
        <v>0</v>
      </c>
      <c r="U241">
        <v>7.02</v>
      </c>
      <c r="V241">
        <v>0</v>
      </c>
    </row>
    <row r="242" spans="2:22" x14ac:dyDescent="0.25">
      <c r="B242" t="s">
        <v>3472</v>
      </c>
      <c r="C242" t="s">
        <v>7504</v>
      </c>
      <c r="D242" t="s">
        <v>7504</v>
      </c>
      <c r="E242" t="s">
        <v>6259</v>
      </c>
      <c r="F242" t="s">
        <v>7528</v>
      </c>
      <c r="G242">
        <v>4.4800000000000004</v>
      </c>
      <c r="H242">
        <v>3.81</v>
      </c>
      <c r="I242">
        <v>4.4800000000000004</v>
      </c>
      <c r="J242">
        <v>0</v>
      </c>
      <c r="K242">
        <v>4.4800000000000004</v>
      </c>
      <c r="L242">
        <v>0</v>
      </c>
      <c r="M242" t="s">
        <v>3473</v>
      </c>
      <c r="S242" t="s">
        <v>3472</v>
      </c>
      <c r="T242">
        <v>0</v>
      </c>
      <c r="U242">
        <v>4.4800000000000004</v>
      </c>
      <c r="V242">
        <v>0</v>
      </c>
    </row>
    <row r="243" spans="2:22" x14ac:dyDescent="0.25">
      <c r="B243" t="s">
        <v>3474</v>
      </c>
      <c r="C243" t="s">
        <v>7504</v>
      </c>
      <c r="D243" t="s">
        <v>7504</v>
      </c>
      <c r="E243" t="s">
        <v>6259</v>
      </c>
      <c r="F243" t="s">
        <v>7528</v>
      </c>
      <c r="G243">
        <v>8.27</v>
      </c>
      <c r="H243">
        <v>7.03</v>
      </c>
      <c r="I243">
        <v>8.27</v>
      </c>
      <c r="J243">
        <v>0</v>
      </c>
      <c r="K243">
        <v>8.27</v>
      </c>
      <c r="L243">
        <v>0</v>
      </c>
      <c r="M243" t="s">
        <v>3475</v>
      </c>
      <c r="S243" t="s">
        <v>3474</v>
      </c>
      <c r="T243">
        <v>0</v>
      </c>
      <c r="U243">
        <v>8.27</v>
      </c>
      <c r="V243">
        <v>0</v>
      </c>
    </row>
    <row r="244" spans="2:22" x14ac:dyDescent="0.25">
      <c r="B244" t="s">
        <v>3476</v>
      </c>
      <c r="C244" t="s">
        <v>7504</v>
      </c>
      <c r="D244" t="s">
        <v>7504</v>
      </c>
      <c r="E244" t="s">
        <v>6259</v>
      </c>
      <c r="F244" t="s">
        <v>7528</v>
      </c>
      <c r="G244">
        <v>9.77</v>
      </c>
      <c r="H244">
        <v>8.3000000000000007</v>
      </c>
      <c r="I244">
        <v>9.77</v>
      </c>
      <c r="J244">
        <v>0</v>
      </c>
      <c r="K244">
        <v>9.77</v>
      </c>
      <c r="L244">
        <v>0</v>
      </c>
      <c r="M244" t="s">
        <v>3477</v>
      </c>
      <c r="S244" t="s">
        <v>3476</v>
      </c>
      <c r="T244">
        <v>0</v>
      </c>
      <c r="U244">
        <v>9.77</v>
      </c>
      <c r="V244">
        <v>0</v>
      </c>
    </row>
    <row r="245" spans="2:22" x14ac:dyDescent="0.25">
      <c r="B245" t="s">
        <v>3478</v>
      </c>
      <c r="C245" t="s">
        <v>7504</v>
      </c>
      <c r="D245" t="s">
        <v>7504</v>
      </c>
      <c r="E245" t="s">
        <v>6259</v>
      </c>
      <c r="F245" t="s">
        <v>7528</v>
      </c>
      <c r="G245">
        <v>9.94</v>
      </c>
      <c r="H245">
        <v>8.4499999999999993</v>
      </c>
      <c r="I245">
        <v>9.94</v>
      </c>
      <c r="J245">
        <v>0</v>
      </c>
      <c r="K245">
        <v>9.94</v>
      </c>
      <c r="L245">
        <v>0</v>
      </c>
      <c r="M245" t="s">
        <v>3479</v>
      </c>
      <c r="S245" t="s">
        <v>3478</v>
      </c>
      <c r="T245">
        <v>0</v>
      </c>
      <c r="U245">
        <v>9.94</v>
      </c>
      <c r="V245">
        <v>0</v>
      </c>
    </row>
    <row r="246" spans="2:22" x14ac:dyDescent="0.25">
      <c r="B246" t="s">
        <v>3480</v>
      </c>
      <c r="C246" t="s">
        <v>7504</v>
      </c>
      <c r="D246" t="s">
        <v>7504</v>
      </c>
      <c r="E246" t="s">
        <v>6259</v>
      </c>
      <c r="F246" t="s">
        <v>7528</v>
      </c>
      <c r="G246">
        <v>26.5</v>
      </c>
      <c r="H246">
        <v>22.53</v>
      </c>
      <c r="I246">
        <v>26.5</v>
      </c>
      <c r="J246">
        <v>0</v>
      </c>
      <c r="K246">
        <v>26.5</v>
      </c>
      <c r="L246">
        <v>0</v>
      </c>
      <c r="M246" t="s">
        <v>3481</v>
      </c>
      <c r="S246" t="s">
        <v>3480</v>
      </c>
      <c r="T246">
        <v>0</v>
      </c>
      <c r="U246">
        <v>26.5</v>
      </c>
      <c r="V246">
        <v>0</v>
      </c>
    </row>
    <row r="247" spans="2:22" x14ac:dyDescent="0.25">
      <c r="B247" t="s">
        <v>3482</v>
      </c>
      <c r="C247" t="s">
        <v>7504</v>
      </c>
      <c r="D247" t="s">
        <v>7504</v>
      </c>
      <c r="E247" t="s">
        <v>6259</v>
      </c>
      <c r="F247" t="s">
        <v>7528</v>
      </c>
      <c r="G247">
        <v>39.06</v>
      </c>
      <c r="H247">
        <v>33.200000000000003</v>
      </c>
      <c r="I247">
        <v>39.06</v>
      </c>
      <c r="J247">
        <v>0</v>
      </c>
      <c r="K247">
        <v>39.06</v>
      </c>
      <c r="L247">
        <v>0</v>
      </c>
      <c r="M247" t="s">
        <v>3483</v>
      </c>
      <c r="S247" t="s">
        <v>3482</v>
      </c>
      <c r="T247">
        <v>0</v>
      </c>
      <c r="U247">
        <v>39.06</v>
      </c>
      <c r="V247">
        <v>0</v>
      </c>
    </row>
    <row r="248" spans="2:22" x14ac:dyDescent="0.25">
      <c r="B248" t="s">
        <v>3484</v>
      </c>
      <c r="C248" t="s">
        <v>7504</v>
      </c>
      <c r="D248" t="s">
        <v>7504</v>
      </c>
      <c r="E248" t="s">
        <v>6259</v>
      </c>
      <c r="F248" t="s">
        <v>7528</v>
      </c>
      <c r="G248">
        <v>12.91</v>
      </c>
      <c r="H248">
        <v>10.97</v>
      </c>
      <c r="I248">
        <v>12.91</v>
      </c>
      <c r="J248">
        <v>0</v>
      </c>
      <c r="K248">
        <v>12.91</v>
      </c>
      <c r="L248">
        <v>0</v>
      </c>
      <c r="M248" t="s">
        <v>3485</v>
      </c>
      <c r="S248" t="s">
        <v>3484</v>
      </c>
      <c r="T248">
        <v>0</v>
      </c>
      <c r="U248">
        <v>12.91</v>
      </c>
      <c r="V248">
        <v>0</v>
      </c>
    </row>
    <row r="249" spans="2:22" x14ac:dyDescent="0.25">
      <c r="B249" t="s">
        <v>3486</v>
      </c>
      <c r="C249" t="s">
        <v>7504</v>
      </c>
      <c r="D249" t="s">
        <v>7504</v>
      </c>
      <c r="E249" t="s">
        <v>6259</v>
      </c>
      <c r="F249" t="s">
        <v>7528</v>
      </c>
      <c r="G249">
        <v>13.69</v>
      </c>
      <c r="H249">
        <v>11.64</v>
      </c>
      <c r="I249">
        <v>13.69</v>
      </c>
      <c r="J249">
        <v>0</v>
      </c>
      <c r="K249">
        <v>13.69</v>
      </c>
      <c r="L249">
        <v>0</v>
      </c>
      <c r="M249" t="s">
        <v>3487</v>
      </c>
      <c r="S249" t="s">
        <v>3486</v>
      </c>
      <c r="T249">
        <v>0</v>
      </c>
      <c r="U249">
        <v>13.69</v>
      </c>
      <c r="V249">
        <v>0</v>
      </c>
    </row>
    <row r="250" spans="2:22" x14ac:dyDescent="0.25">
      <c r="B250" t="s">
        <v>3488</v>
      </c>
      <c r="C250" t="s">
        <v>7504</v>
      </c>
      <c r="D250" t="s">
        <v>7504</v>
      </c>
      <c r="E250" t="s">
        <v>6259</v>
      </c>
      <c r="F250" t="s">
        <v>7528</v>
      </c>
      <c r="G250">
        <v>0.05</v>
      </c>
      <c r="H250">
        <v>0.04</v>
      </c>
      <c r="I250">
        <v>0.05</v>
      </c>
      <c r="J250">
        <v>0</v>
      </c>
      <c r="K250">
        <v>0.05</v>
      </c>
      <c r="L250">
        <v>0</v>
      </c>
      <c r="M250" t="s">
        <v>3489</v>
      </c>
      <c r="S250" t="s">
        <v>3488</v>
      </c>
      <c r="T250">
        <v>0</v>
      </c>
      <c r="U250">
        <v>0.05</v>
      </c>
      <c r="V250">
        <v>0</v>
      </c>
    </row>
    <row r="251" spans="2:22" x14ac:dyDescent="0.25">
      <c r="B251" t="s">
        <v>3490</v>
      </c>
      <c r="C251" t="s">
        <v>7504</v>
      </c>
      <c r="D251" t="s">
        <v>7504</v>
      </c>
      <c r="E251" t="s">
        <v>6259</v>
      </c>
      <c r="F251" t="s">
        <v>7528</v>
      </c>
      <c r="G251">
        <v>0</v>
      </c>
      <c r="H251">
        <v>0</v>
      </c>
      <c r="I251">
        <v>0</v>
      </c>
      <c r="J251">
        <v>0</v>
      </c>
      <c r="K251">
        <v>0</v>
      </c>
      <c r="L251">
        <v>0</v>
      </c>
      <c r="M251" t="s">
        <v>3491</v>
      </c>
      <c r="S251" t="s">
        <v>3490</v>
      </c>
      <c r="T251">
        <v>0</v>
      </c>
      <c r="U251">
        <v>0</v>
      </c>
      <c r="V251">
        <v>0</v>
      </c>
    </row>
    <row r="252" spans="2:22" x14ac:dyDescent="0.25">
      <c r="B252" t="s">
        <v>3492</v>
      </c>
      <c r="C252" t="s">
        <v>7504</v>
      </c>
      <c r="D252" t="s">
        <v>7504</v>
      </c>
      <c r="E252" t="s">
        <v>6259</v>
      </c>
      <c r="F252" t="s">
        <v>7528</v>
      </c>
      <c r="G252">
        <v>1.27</v>
      </c>
      <c r="H252">
        <v>1.08</v>
      </c>
      <c r="I252">
        <v>1.27</v>
      </c>
      <c r="J252">
        <v>0</v>
      </c>
      <c r="K252">
        <v>1.27</v>
      </c>
      <c r="L252">
        <v>0</v>
      </c>
      <c r="M252" t="s">
        <v>3493</v>
      </c>
      <c r="S252" t="s">
        <v>3492</v>
      </c>
      <c r="T252">
        <v>0</v>
      </c>
      <c r="U252">
        <v>1.27</v>
      </c>
      <c r="V252">
        <v>0</v>
      </c>
    </row>
    <row r="253" spans="2:22" x14ac:dyDescent="0.25">
      <c r="B253" t="s">
        <v>3494</v>
      </c>
      <c r="C253" t="s">
        <v>7504</v>
      </c>
      <c r="D253" t="s">
        <v>7504</v>
      </c>
      <c r="E253" t="s">
        <v>6259</v>
      </c>
      <c r="F253" t="s">
        <v>7528</v>
      </c>
      <c r="G253">
        <v>3.45</v>
      </c>
      <c r="H253">
        <v>2.93</v>
      </c>
      <c r="I253">
        <v>3.45</v>
      </c>
      <c r="J253">
        <v>0</v>
      </c>
      <c r="K253">
        <v>3.45</v>
      </c>
      <c r="L253">
        <v>0</v>
      </c>
      <c r="M253" t="s">
        <v>3495</v>
      </c>
      <c r="S253" t="s">
        <v>3494</v>
      </c>
      <c r="T253">
        <v>0</v>
      </c>
      <c r="U253">
        <v>3.45</v>
      </c>
      <c r="V253">
        <v>0</v>
      </c>
    </row>
    <row r="254" spans="2:22" x14ac:dyDescent="0.25">
      <c r="B254" t="s">
        <v>3496</v>
      </c>
      <c r="C254" t="s">
        <v>7504</v>
      </c>
      <c r="D254" t="s">
        <v>7504</v>
      </c>
      <c r="E254" t="s">
        <v>6259</v>
      </c>
      <c r="F254" t="s">
        <v>7528</v>
      </c>
      <c r="G254">
        <v>2.84</v>
      </c>
      <c r="H254">
        <v>2.41</v>
      </c>
      <c r="I254">
        <v>2.84</v>
      </c>
      <c r="J254">
        <v>0</v>
      </c>
      <c r="K254">
        <v>2.84</v>
      </c>
      <c r="L254">
        <v>0</v>
      </c>
      <c r="M254" t="s">
        <v>3497</v>
      </c>
      <c r="S254" t="s">
        <v>3496</v>
      </c>
      <c r="T254">
        <v>0</v>
      </c>
      <c r="U254">
        <v>2.84</v>
      </c>
      <c r="V254">
        <v>0</v>
      </c>
    </row>
    <row r="255" spans="2:22" x14ac:dyDescent="0.25">
      <c r="B255" t="s">
        <v>3498</v>
      </c>
      <c r="C255" t="s">
        <v>7504</v>
      </c>
      <c r="D255" t="s">
        <v>7504</v>
      </c>
      <c r="E255" t="s">
        <v>6259</v>
      </c>
      <c r="F255" t="s">
        <v>7528</v>
      </c>
      <c r="G255">
        <v>3.23</v>
      </c>
      <c r="H255">
        <v>2.75</v>
      </c>
      <c r="I255">
        <v>3.23</v>
      </c>
      <c r="J255">
        <v>0</v>
      </c>
      <c r="K255">
        <v>3.23</v>
      </c>
      <c r="L255">
        <v>0</v>
      </c>
      <c r="M255" t="s">
        <v>3499</v>
      </c>
      <c r="S255" t="s">
        <v>3498</v>
      </c>
      <c r="T255">
        <v>0</v>
      </c>
      <c r="U255">
        <v>3.23</v>
      </c>
      <c r="V255">
        <v>0</v>
      </c>
    </row>
    <row r="256" spans="2:22" x14ac:dyDescent="0.25">
      <c r="B256" t="s">
        <v>3500</v>
      </c>
      <c r="C256" t="s">
        <v>7504</v>
      </c>
      <c r="D256" t="s">
        <v>7504</v>
      </c>
      <c r="E256" t="s">
        <v>6259</v>
      </c>
      <c r="F256" t="s">
        <v>7528</v>
      </c>
      <c r="G256">
        <v>4.79</v>
      </c>
      <c r="H256">
        <v>4.07</v>
      </c>
      <c r="I256">
        <v>4.79</v>
      </c>
      <c r="J256">
        <v>0</v>
      </c>
      <c r="K256">
        <v>4.79</v>
      </c>
      <c r="L256">
        <v>0</v>
      </c>
      <c r="M256" t="s">
        <v>3501</v>
      </c>
      <c r="S256" t="s">
        <v>3500</v>
      </c>
      <c r="T256">
        <v>0</v>
      </c>
      <c r="U256">
        <v>4.79</v>
      </c>
      <c r="V256">
        <v>0</v>
      </c>
    </row>
    <row r="257" spans="2:22" x14ac:dyDescent="0.25">
      <c r="B257" t="s">
        <v>3502</v>
      </c>
      <c r="C257" t="s">
        <v>7504</v>
      </c>
      <c r="D257" t="s">
        <v>7504</v>
      </c>
      <c r="E257" t="s">
        <v>6259</v>
      </c>
      <c r="F257" t="s">
        <v>7528</v>
      </c>
      <c r="G257">
        <v>4.79</v>
      </c>
      <c r="H257">
        <v>4.07</v>
      </c>
      <c r="I257">
        <v>4.79</v>
      </c>
      <c r="J257">
        <v>0</v>
      </c>
      <c r="K257">
        <v>4.79</v>
      </c>
      <c r="L257">
        <v>0</v>
      </c>
      <c r="M257" t="s">
        <v>3503</v>
      </c>
      <c r="S257" t="s">
        <v>3502</v>
      </c>
      <c r="T257">
        <v>0</v>
      </c>
      <c r="U257">
        <v>4.79</v>
      </c>
      <c r="V257">
        <v>0</v>
      </c>
    </row>
    <row r="258" spans="2:22" x14ac:dyDescent="0.25">
      <c r="B258" t="s">
        <v>3504</v>
      </c>
      <c r="C258" t="s">
        <v>7504</v>
      </c>
      <c r="D258" t="s">
        <v>7504</v>
      </c>
      <c r="E258" t="s">
        <v>6259</v>
      </c>
      <c r="F258" t="s">
        <v>7528</v>
      </c>
      <c r="G258">
        <v>6.24</v>
      </c>
      <c r="H258">
        <v>5.3</v>
      </c>
      <c r="I258">
        <v>6.22</v>
      </c>
      <c r="J258">
        <v>0</v>
      </c>
      <c r="K258">
        <v>6.22</v>
      </c>
      <c r="L258">
        <v>0</v>
      </c>
      <c r="M258" t="s">
        <v>3505</v>
      </c>
      <c r="S258" t="s">
        <v>3504</v>
      </c>
      <c r="T258">
        <v>0</v>
      </c>
      <c r="U258">
        <v>6.22</v>
      </c>
      <c r="V258">
        <v>0</v>
      </c>
    </row>
    <row r="259" spans="2:22" x14ac:dyDescent="0.25">
      <c r="B259" t="s">
        <v>3506</v>
      </c>
      <c r="C259" t="s">
        <v>7504</v>
      </c>
      <c r="D259" t="s">
        <v>7504</v>
      </c>
      <c r="E259" t="s">
        <v>6259</v>
      </c>
      <c r="F259" t="s">
        <v>7528</v>
      </c>
      <c r="G259">
        <v>9.1300000000000008</v>
      </c>
      <c r="H259">
        <v>7.76</v>
      </c>
      <c r="I259">
        <v>9.1300000000000008</v>
      </c>
      <c r="J259">
        <v>0</v>
      </c>
      <c r="K259">
        <v>9.1300000000000008</v>
      </c>
      <c r="L259">
        <v>0</v>
      </c>
      <c r="M259" t="s">
        <v>3507</v>
      </c>
      <c r="S259" t="s">
        <v>3506</v>
      </c>
      <c r="T259">
        <v>0</v>
      </c>
      <c r="U259">
        <v>9.1300000000000008</v>
      </c>
      <c r="V259">
        <v>0</v>
      </c>
    </row>
    <row r="260" spans="2:22" x14ac:dyDescent="0.25">
      <c r="B260" t="s">
        <v>3508</v>
      </c>
      <c r="C260" t="s">
        <v>7504</v>
      </c>
      <c r="D260" t="s">
        <v>7504</v>
      </c>
      <c r="E260" t="s">
        <v>6259</v>
      </c>
      <c r="F260" t="s">
        <v>7528</v>
      </c>
      <c r="G260">
        <v>25.5</v>
      </c>
      <c r="H260">
        <v>21.68</v>
      </c>
      <c r="I260">
        <v>25.5</v>
      </c>
      <c r="J260">
        <v>0</v>
      </c>
      <c r="K260">
        <v>25.5</v>
      </c>
      <c r="L260">
        <v>0</v>
      </c>
      <c r="M260" t="s">
        <v>3509</v>
      </c>
      <c r="S260" t="s">
        <v>3508</v>
      </c>
      <c r="T260">
        <v>0</v>
      </c>
      <c r="U260">
        <v>25.5</v>
      </c>
      <c r="V260">
        <v>0</v>
      </c>
    </row>
    <row r="261" spans="2:22" x14ac:dyDescent="0.25">
      <c r="B261" t="s">
        <v>3510</v>
      </c>
      <c r="C261" t="s">
        <v>7504</v>
      </c>
      <c r="D261" t="s">
        <v>7504</v>
      </c>
      <c r="E261" t="s">
        <v>6259</v>
      </c>
      <c r="F261" t="s">
        <v>7528</v>
      </c>
      <c r="G261">
        <v>8.7100000000000009</v>
      </c>
      <c r="H261">
        <v>7.4</v>
      </c>
      <c r="I261">
        <v>8.7100000000000009</v>
      </c>
      <c r="J261">
        <v>0</v>
      </c>
      <c r="K261">
        <v>8.7100000000000009</v>
      </c>
      <c r="L261">
        <v>0</v>
      </c>
      <c r="M261" t="s">
        <v>3511</v>
      </c>
      <c r="S261" t="s">
        <v>3510</v>
      </c>
      <c r="T261">
        <v>0</v>
      </c>
      <c r="U261">
        <v>8.7100000000000009</v>
      </c>
      <c r="V261">
        <v>0</v>
      </c>
    </row>
    <row r="262" spans="2:22" x14ac:dyDescent="0.25">
      <c r="B262" t="s">
        <v>3512</v>
      </c>
      <c r="C262" t="s">
        <v>7504</v>
      </c>
      <c r="D262" t="s">
        <v>7504</v>
      </c>
      <c r="E262" t="s">
        <v>6259</v>
      </c>
      <c r="F262" t="s">
        <v>7528</v>
      </c>
      <c r="G262">
        <v>22.37</v>
      </c>
      <c r="H262">
        <v>19.010000000000002</v>
      </c>
      <c r="I262">
        <v>22.37</v>
      </c>
      <c r="J262">
        <v>0</v>
      </c>
      <c r="K262">
        <v>22.37</v>
      </c>
      <c r="L262">
        <v>0</v>
      </c>
      <c r="M262" t="s">
        <v>3513</v>
      </c>
      <c r="S262" t="s">
        <v>3512</v>
      </c>
      <c r="T262">
        <v>0</v>
      </c>
      <c r="U262">
        <v>22.37</v>
      </c>
      <c r="V262">
        <v>0</v>
      </c>
    </row>
    <row r="263" spans="2:22" x14ac:dyDescent="0.25">
      <c r="B263" t="s">
        <v>3514</v>
      </c>
      <c r="C263" t="s">
        <v>7504</v>
      </c>
      <c r="D263" t="s">
        <v>7504</v>
      </c>
      <c r="E263" t="s">
        <v>6259</v>
      </c>
      <c r="F263" t="s">
        <v>7528</v>
      </c>
      <c r="G263">
        <v>36.24</v>
      </c>
      <c r="H263">
        <v>30.8</v>
      </c>
      <c r="I263">
        <v>36.24</v>
      </c>
      <c r="J263">
        <v>0</v>
      </c>
      <c r="K263">
        <v>36.24</v>
      </c>
      <c r="L263">
        <v>0</v>
      </c>
      <c r="M263" t="s">
        <v>3515</v>
      </c>
      <c r="S263" t="s">
        <v>3514</v>
      </c>
      <c r="T263">
        <v>0</v>
      </c>
      <c r="U263">
        <v>36.24</v>
      </c>
      <c r="V263">
        <v>0</v>
      </c>
    </row>
    <row r="264" spans="2:22" x14ac:dyDescent="0.25">
      <c r="B264" t="s">
        <v>3516</v>
      </c>
      <c r="C264" t="s">
        <v>7504</v>
      </c>
      <c r="D264" t="s">
        <v>7504</v>
      </c>
      <c r="E264" t="s">
        <v>6259</v>
      </c>
      <c r="F264" t="s">
        <v>7528</v>
      </c>
      <c r="G264">
        <v>10.52</v>
      </c>
      <c r="H264">
        <v>8.94</v>
      </c>
      <c r="I264">
        <v>10.52</v>
      </c>
      <c r="J264">
        <v>0</v>
      </c>
      <c r="K264">
        <v>10.52</v>
      </c>
      <c r="L264">
        <v>0</v>
      </c>
      <c r="M264" t="s">
        <v>3517</v>
      </c>
      <c r="S264" t="s">
        <v>3516</v>
      </c>
      <c r="T264">
        <v>0</v>
      </c>
      <c r="U264">
        <v>10.52</v>
      </c>
      <c r="V264">
        <v>0</v>
      </c>
    </row>
    <row r="265" spans="2:22" x14ac:dyDescent="0.25">
      <c r="B265" t="s">
        <v>3518</v>
      </c>
      <c r="C265" t="s">
        <v>7504</v>
      </c>
      <c r="D265" t="s">
        <v>7504</v>
      </c>
      <c r="E265" t="s">
        <v>6259</v>
      </c>
      <c r="F265" t="s">
        <v>7528</v>
      </c>
      <c r="G265">
        <v>30.32</v>
      </c>
      <c r="H265">
        <v>25.77</v>
      </c>
      <c r="I265">
        <v>30.32</v>
      </c>
      <c r="J265">
        <v>0</v>
      </c>
      <c r="K265">
        <v>30.32</v>
      </c>
      <c r="L265">
        <v>0</v>
      </c>
      <c r="M265" t="s">
        <v>3519</v>
      </c>
      <c r="S265" t="s">
        <v>3518</v>
      </c>
      <c r="T265">
        <v>0</v>
      </c>
      <c r="U265">
        <v>30.32</v>
      </c>
      <c r="V265">
        <v>0</v>
      </c>
    </row>
    <row r="266" spans="2:22" x14ac:dyDescent="0.25">
      <c r="B266" t="s">
        <v>3520</v>
      </c>
      <c r="C266" t="s">
        <v>7504</v>
      </c>
      <c r="D266" t="s">
        <v>7504</v>
      </c>
      <c r="E266" t="s">
        <v>6259</v>
      </c>
      <c r="F266" t="s">
        <v>7528</v>
      </c>
      <c r="G266">
        <v>16.29</v>
      </c>
      <c r="H266">
        <v>13.85</v>
      </c>
      <c r="I266">
        <v>16.29</v>
      </c>
      <c r="J266">
        <v>0</v>
      </c>
      <c r="K266">
        <v>16.29</v>
      </c>
      <c r="L266">
        <v>0</v>
      </c>
      <c r="M266" t="s">
        <v>3521</v>
      </c>
      <c r="S266" t="s">
        <v>3520</v>
      </c>
      <c r="T266">
        <v>0</v>
      </c>
      <c r="U266">
        <v>16.29</v>
      </c>
      <c r="V266">
        <v>0</v>
      </c>
    </row>
    <row r="267" spans="2:22" x14ac:dyDescent="0.25">
      <c r="B267" t="s">
        <v>3522</v>
      </c>
      <c r="C267" t="s">
        <v>7504</v>
      </c>
      <c r="D267" t="s">
        <v>7504</v>
      </c>
      <c r="E267" t="s">
        <v>6259</v>
      </c>
      <c r="F267" t="s">
        <v>7528</v>
      </c>
      <c r="G267">
        <v>3.42</v>
      </c>
      <c r="H267">
        <v>2.91</v>
      </c>
      <c r="I267">
        <v>3.42</v>
      </c>
      <c r="J267">
        <v>0</v>
      </c>
      <c r="K267">
        <v>3.42</v>
      </c>
      <c r="L267">
        <v>0</v>
      </c>
      <c r="M267" t="s">
        <v>3523</v>
      </c>
      <c r="S267" t="s">
        <v>3522</v>
      </c>
      <c r="T267">
        <v>0</v>
      </c>
      <c r="U267">
        <v>3.42</v>
      </c>
      <c r="V267">
        <v>0</v>
      </c>
    </row>
    <row r="268" spans="2:22" x14ac:dyDescent="0.25">
      <c r="B268" t="s">
        <v>3524</v>
      </c>
      <c r="C268" t="s">
        <v>7504</v>
      </c>
      <c r="D268" t="s">
        <v>7504</v>
      </c>
      <c r="E268" t="s">
        <v>6259</v>
      </c>
      <c r="F268" t="s">
        <v>7528</v>
      </c>
      <c r="G268">
        <v>8.0500000000000007</v>
      </c>
      <c r="H268">
        <v>6.84</v>
      </c>
      <c r="I268">
        <v>8.0500000000000007</v>
      </c>
      <c r="J268">
        <v>0</v>
      </c>
      <c r="K268">
        <v>8.0500000000000007</v>
      </c>
      <c r="L268">
        <v>0</v>
      </c>
      <c r="M268" t="s">
        <v>3525</v>
      </c>
      <c r="S268" t="s">
        <v>3524</v>
      </c>
      <c r="T268">
        <v>0</v>
      </c>
      <c r="U268">
        <v>8.0500000000000007</v>
      </c>
      <c r="V268">
        <v>0</v>
      </c>
    </row>
    <row r="269" spans="2:22" x14ac:dyDescent="0.25">
      <c r="B269" t="s">
        <v>3526</v>
      </c>
      <c r="C269" t="s">
        <v>7504</v>
      </c>
      <c r="D269" t="s">
        <v>7504</v>
      </c>
      <c r="E269" t="s">
        <v>6259</v>
      </c>
      <c r="F269" t="s">
        <v>7528</v>
      </c>
      <c r="G269">
        <v>16.39</v>
      </c>
      <c r="H269">
        <v>13.93</v>
      </c>
      <c r="I269">
        <v>16.39</v>
      </c>
      <c r="J269">
        <v>0</v>
      </c>
      <c r="K269">
        <v>16.39</v>
      </c>
      <c r="L269">
        <v>0</v>
      </c>
      <c r="M269" t="s">
        <v>3527</v>
      </c>
      <c r="S269" t="s">
        <v>3526</v>
      </c>
      <c r="T269">
        <v>0</v>
      </c>
      <c r="U269">
        <v>16.39</v>
      </c>
      <c r="V269">
        <v>0</v>
      </c>
    </row>
    <row r="270" spans="2:22" x14ac:dyDescent="0.25">
      <c r="B270" t="s">
        <v>3528</v>
      </c>
      <c r="C270" t="s">
        <v>7504</v>
      </c>
      <c r="D270" t="s">
        <v>7504</v>
      </c>
      <c r="E270" t="s">
        <v>6259</v>
      </c>
      <c r="F270" t="s">
        <v>7528</v>
      </c>
      <c r="G270">
        <v>52.24</v>
      </c>
      <c r="H270">
        <v>44.4</v>
      </c>
      <c r="I270">
        <v>52.24</v>
      </c>
      <c r="J270">
        <v>0</v>
      </c>
      <c r="K270">
        <v>52.24</v>
      </c>
      <c r="L270">
        <v>0</v>
      </c>
      <c r="M270" t="s">
        <v>3529</v>
      </c>
      <c r="S270" t="s">
        <v>3528</v>
      </c>
      <c r="T270">
        <v>0</v>
      </c>
      <c r="U270">
        <v>52.24</v>
      </c>
      <c r="V270">
        <v>0</v>
      </c>
    </row>
    <row r="271" spans="2:22" x14ac:dyDescent="0.25">
      <c r="B271" t="s">
        <v>3530</v>
      </c>
      <c r="C271" t="s">
        <v>7504</v>
      </c>
      <c r="D271" t="s">
        <v>7504</v>
      </c>
      <c r="E271" t="s">
        <v>6259</v>
      </c>
      <c r="F271" t="s">
        <v>7528</v>
      </c>
      <c r="G271">
        <v>9.67</v>
      </c>
      <c r="H271">
        <v>8.2200000000000006</v>
      </c>
      <c r="I271">
        <v>9.67</v>
      </c>
      <c r="J271">
        <v>0</v>
      </c>
      <c r="K271">
        <v>9.67</v>
      </c>
      <c r="L271">
        <v>0</v>
      </c>
      <c r="M271" t="s">
        <v>3531</v>
      </c>
      <c r="S271" t="s">
        <v>3530</v>
      </c>
      <c r="T271">
        <v>0</v>
      </c>
      <c r="U271">
        <v>9.67</v>
      </c>
      <c r="V271">
        <v>0</v>
      </c>
    </row>
    <row r="272" spans="2:22" x14ac:dyDescent="0.25">
      <c r="B272" t="s">
        <v>3532</v>
      </c>
      <c r="C272" t="s">
        <v>7504</v>
      </c>
      <c r="D272" t="s">
        <v>7504</v>
      </c>
      <c r="E272" t="s">
        <v>6259</v>
      </c>
      <c r="F272" t="s">
        <v>7528</v>
      </c>
      <c r="G272">
        <v>13.21</v>
      </c>
      <c r="H272">
        <v>11.23</v>
      </c>
      <c r="I272">
        <v>13.21</v>
      </c>
      <c r="J272">
        <v>0</v>
      </c>
      <c r="K272">
        <v>13.21</v>
      </c>
      <c r="L272">
        <v>0</v>
      </c>
      <c r="M272" t="s">
        <v>3533</v>
      </c>
      <c r="S272" t="s">
        <v>3532</v>
      </c>
      <c r="T272">
        <v>0</v>
      </c>
      <c r="U272">
        <v>13.21</v>
      </c>
      <c r="V272">
        <v>0</v>
      </c>
    </row>
    <row r="273" spans="2:22" x14ac:dyDescent="0.25">
      <c r="B273" t="s">
        <v>3534</v>
      </c>
      <c r="C273" t="s">
        <v>7504</v>
      </c>
      <c r="D273" t="s">
        <v>7504</v>
      </c>
      <c r="E273" t="s">
        <v>6259</v>
      </c>
      <c r="F273" t="s">
        <v>7528</v>
      </c>
      <c r="G273">
        <v>31.63</v>
      </c>
      <c r="H273">
        <v>26.89</v>
      </c>
      <c r="I273">
        <v>31.63</v>
      </c>
      <c r="J273">
        <v>0</v>
      </c>
      <c r="K273">
        <v>31.63</v>
      </c>
      <c r="L273">
        <v>0</v>
      </c>
      <c r="M273" t="s">
        <v>3535</v>
      </c>
      <c r="S273" t="s">
        <v>3534</v>
      </c>
      <c r="T273">
        <v>0</v>
      </c>
      <c r="U273">
        <v>31.63</v>
      </c>
      <c r="V273">
        <v>0</v>
      </c>
    </row>
    <row r="274" spans="2:22" x14ac:dyDescent="0.25">
      <c r="B274" t="s">
        <v>3536</v>
      </c>
      <c r="C274" t="s">
        <v>7504</v>
      </c>
      <c r="D274" t="s">
        <v>7504</v>
      </c>
      <c r="E274" t="s">
        <v>6259</v>
      </c>
      <c r="F274" t="s">
        <v>7528</v>
      </c>
      <c r="G274">
        <v>21.61</v>
      </c>
      <c r="H274">
        <v>18.37</v>
      </c>
      <c r="I274">
        <v>21.61</v>
      </c>
      <c r="J274">
        <v>0</v>
      </c>
      <c r="K274">
        <v>21.61</v>
      </c>
      <c r="L274">
        <v>0</v>
      </c>
      <c r="M274" t="s">
        <v>3537</v>
      </c>
      <c r="S274" t="s">
        <v>3536</v>
      </c>
      <c r="T274">
        <v>0</v>
      </c>
      <c r="U274">
        <v>21.61</v>
      </c>
      <c r="V274">
        <v>0</v>
      </c>
    </row>
    <row r="275" spans="2:22" x14ac:dyDescent="0.25">
      <c r="B275" t="s">
        <v>3538</v>
      </c>
      <c r="C275" t="s">
        <v>7504</v>
      </c>
      <c r="D275" t="s">
        <v>7504</v>
      </c>
      <c r="E275" t="s">
        <v>6259</v>
      </c>
      <c r="F275" t="s">
        <v>7528</v>
      </c>
      <c r="G275">
        <v>2.64</v>
      </c>
      <c r="H275">
        <v>2.2400000000000002</v>
      </c>
      <c r="I275">
        <v>2.64</v>
      </c>
      <c r="J275">
        <v>0</v>
      </c>
      <c r="K275">
        <v>2.64</v>
      </c>
      <c r="L275">
        <v>0</v>
      </c>
      <c r="M275" t="s">
        <v>3539</v>
      </c>
      <c r="S275" t="s">
        <v>3538</v>
      </c>
      <c r="T275">
        <v>0</v>
      </c>
      <c r="U275">
        <v>2.64</v>
      </c>
      <c r="V275">
        <v>0</v>
      </c>
    </row>
    <row r="276" spans="2:22" x14ac:dyDescent="0.25">
      <c r="B276" t="s">
        <v>3540</v>
      </c>
      <c r="C276" t="s">
        <v>7504</v>
      </c>
      <c r="D276" t="s">
        <v>7504</v>
      </c>
      <c r="E276" t="s">
        <v>6259</v>
      </c>
      <c r="F276" t="s">
        <v>7528</v>
      </c>
      <c r="G276">
        <v>4.33</v>
      </c>
      <c r="H276">
        <v>3.68</v>
      </c>
      <c r="I276">
        <v>4.33</v>
      </c>
      <c r="J276">
        <v>0</v>
      </c>
      <c r="K276">
        <v>4.33</v>
      </c>
      <c r="L276">
        <v>0</v>
      </c>
      <c r="M276" t="s">
        <v>3541</v>
      </c>
      <c r="S276" t="s">
        <v>3540</v>
      </c>
      <c r="T276">
        <v>0</v>
      </c>
      <c r="U276">
        <v>4.33</v>
      </c>
      <c r="V276">
        <v>0</v>
      </c>
    </row>
    <row r="277" spans="2:22" x14ac:dyDescent="0.25">
      <c r="B277" t="s">
        <v>3542</v>
      </c>
      <c r="C277" t="s">
        <v>7504</v>
      </c>
      <c r="D277" t="s">
        <v>7504</v>
      </c>
      <c r="E277" t="s">
        <v>6259</v>
      </c>
      <c r="F277" t="s">
        <v>7528</v>
      </c>
      <c r="G277">
        <v>8.42</v>
      </c>
      <c r="H277">
        <v>7.16</v>
      </c>
      <c r="I277">
        <v>8.42</v>
      </c>
      <c r="J277">
        <v>0</v>
      </c>
      <c r="K277">
        <v>8.42</v>
      </c>
      <c r="L277">
        <v>0</v>
      </c>
      <c r="M277" t="s">
        <v>3543</v>
      </c>
      <c r="S277" t="s">
        <v>3542</v>
      </c>
      <c r="T277">
        <v>0</v>
      </c>
      <c r="U277">
        <v>8.42</v>
      </c>
      <c r="V277">
        <v>0</v>
      </c>
    </row>
    <row r="278" spans="2:22" x14ac:dyDescent="0.25">
      <c r="B278" t="s">
        <v>3544</v>
      </c>
      <c r="C278" t="s">
        <v>7504</v>
      </c>
      <c r="D278" t="s">
        <v>7504</v>
      </c>
      <c r="E278" t="s">
        <v>6259</v>
      </c>
      <c r="F278" t="s">
        <v>7528</v>
      </c>
      <c r="G278">
        <v>1.59</v>
      </c>
      <c r="H278">
        <v>1.35</v>
      </c>
      <c r="I278">
        <v>1.59</v>
      </c>
      <c r="J278">
        <v>0</v>
      </c>
      <c r="K278">
        <v>1.59</v>
      </c>
      <c r="L278">
        <v>0</v>
      </c>
      <c r="M278" t="s">
        <v>3545</v>
      </c>
      <c r="S278" t="s">
        <v>3544</v>
      </c>
      <c r="T278">
        <v>0</v>
      </c>
      <c r="U278">
        <v>1.59</v>
      </c>
      <c r="V278">
        <v>0</v>
      </c>
    </row>
    <row r="279" spans="2:22" x14ac:dyDescent="0.25">
      <c r="B279" t="s">
        <v>3546</v>
      </c>
      <c r="C279" t="s">
        <v>7504</v>
      </c>
      <c r="D279" t="s">
        <v>7504</v>
      </c>
      <c r="E279" t="s">
        <v>6259</v>
      </c>
      <c r="F279" t="s">
        <v>7528</v>
      </c>
      <c r="G279">
        <v>4.04</v>
      </c>
      <c r="H279">
        <v>3.43</v>
      </c>
      <c r="I279">
        <v>4.04</v>
      </c>
      <c r="J279">
        <v>0</v>
      </c>
      <c r="K279">
        <v>4.04</v>
      </c>
      <c r="L279">
        <v>0</v>
      </c>
      <c r="M279" t="s">
        <v>3547</v>
      </c>
      <c r="S279" t="s">
        <v>3546</v>
      </c>
      <c r="T279">
        <v>0</v>
      </c>
      <c r="U279">
        <v>4.04</v>
      </c>
      <c r="V279">
        <v>0</v>
      </c>
    </row>
    <row r="280" spans="2:22" x14ac:dyDescent="0.25">
      <c r="B280" t="s">
        <v>3548</v>
      </c>
      <c r="C280" t="s">
        <v>7504</v>
      </c>
      <c r="D280" t="s">
        <v>7504</v>
      </c>
      <c r="E280" t="s">
        <v>6259</v>
      </c>
      <c r="F280" t="s">
        <v>7528</v>
      </c>
      <c r="G280">
        <v>2.04</v>
      </c>
      <c r="H280">
        <v>1.73</v>
      </c>
      <c r="I280">
        <v>2.04</v>
      </c>
      <c r="J280">
        <v>0</v>
      </c>
      <c r="K280">
        <v>2.04</v>
      </c>
      <c r="L280">
        <v>0</v>
      </c>
      <c r="M280" t="s">
        <v>3549</v>
      </c>
      <c r="S280" t="s">
        <v>3548</v>
      </c>
      <c r="T280">
        <v>0</v>
      </c>
      <c r="U280">
        <v>2.04</v>
      </c>
      <c r="V280">
        <v>0</v>
      </c>
    </row>
    <row r="281" spans="2:22" x14ac:dyDescent="0.25">
      <c r="B281" t="s">
        <v>3550</v>
      </c>
      <c r="C281" t="s">
        <v>7504</v>
      </c>
      <c r="D281" t="s">
        <v>7504</v>
      </c>
      <c r="E281" t="s">
        <v>6259</v>
      </c>
      <c r="F281" t="s">
        <v>7528</v>
      </c>
      <c r="G281">
        <v>5.73</v>
      </c>
      <c r="H281">
        <v>4.87</v>
      </c>
      <c r="I281">
        <v>5.73</v>
      </c>
      <c r="J281">
        <v>0</v>
      </c>
      <c r="K281">
        <v>5.73</v>
      </c>
      <c r="L281">
        <v>0</v>
      </c>
      <c r="M281" t="s">
        <v>3551</v>
      </c>
      <c r="S281" t="s">
        <v>3550</v>
      </c>
      <c r="T281">
        <v>0</v>
      </c>
      <c r="U281">
        <v>5.73</v>
      </c>
      <c r="V281">
        <v>0</v>
      </c>
    </row>
    <row r="282" spans="2:22" x14ac:dyDescent="0.25">
      <c r="B282" t="s">
        <v>3552</v>
      </c>
      <c r="C282" t="s">
        <v>7504</v>
      </c>
      <c r="D282" t="s">
        <v>7504</v>
      </c>
      <c r="E282" t="s">
        <v>6259</v>
      </c>
      <c r="F282" t="s">
        <v>7528</v>
      </c>
      <c r="G282">
        <v>14.54</v>
      </c>
      <c r="H282">
        <v>12.36</v>
      </c>
      <c r="I282">
        <v>14.54</v>
      </c>
      <c r="J282">
        <v>0</v>
      </c>
      <c r="K282">
        <v>14.54</v>
      </c>
      <c r="L282">
        <v>0</v>
      </c>
      <c r="M282" t="s">
        <v>3553</v>
      </c>
      <c r="S282" t="s">
        <v>3552</v>
      </c>
      <c r="T282">
        <v>0</v>
      </c>
      <c r="U282">
        <v>14.54</v>
      </c>
      <c r="V282">
        <v>0</v>
      </c>
    </row>
    <row r="283" spans="2:22" x14ac:dyDescent="0.25">
      <c r="B283" t="s">
        <v>3554</v>
      </c>
      <c r="C283" t="s">
        <v>7504</v>
      </c>
      <c r="D283" t="s">
        <v>7504</v>
      </c>
      <c r="E283" t="s">
        <v>6259</v>
      </c>
      <c r="F283" t="s">
        <v>7528</v>
      </c>
      <c r="G283">
        <v>2.54</v>
      </c>
      <c r="H283">
        <v>2.16</v>
      </c>
      <c r="I283">
        <v>2.54</v>
      </c>
      <c r="J283">
        <v>0</v>
      </c>
      <c r="K283">
        <v>2.54</v>
      </c>
      <c r="L283">
        <v>0</v>
      </c>
      <c r="M283" t="s">
        <v>3555</v>
      </c>
      <c r="S283" t="s">
        <v>3554</v>
      </c>
      <c r="T283">
        <v>0</v>
      </c>
      <c r="U283">
        <v>2.54</v>
      </c>
      <c r="V283">
        <v>0</v>
      </c>
    </row>
    <row r="284" spans="2:22" x14ac:dyDescent="0.25">
      <c r="B284" t="s">
        <v>3556</v>
      </c>
      <c r="C284" t="s">
        <v>7504</v>
      </c>
      <c r="D284" t="s">
        <v>7504</v>
      </c>
      <c r="E284" t="s">
        <v>6259</v>
      </c>
      <c r="F284" t="s">
        <v>7528</v>
      </c>
      <c r="G284">
        <v>0.15</v>
      </c>
      <c r="H284">
        <v>0.13</v>
      </c>
      <c r="I284">
        <v>0.15</v>
      </c>
      <c r="J284">
        <v>0</v>
      </c>
      <c r="K284">
        <v>0.15</v>
      </c>
      <c r="L284">
        <v>0</v>
      </c>
      <c r="M284" t="s">
        <v>3557</v>
      </c>
      <c r="S284" t="s">
        <v>3556</v>
      </c>
      <c r="T284">
        <v>0</v>
      </c>
      <c r="U284">
        <v>0.15</v>
      </c>
      <c r="V284">
        <v>0</v>
      </c>
    </row>
    <row r="285" spans="2:22" x14ac:dyDescent="0.25">
      <c r="B285" t="s">
        <v>3558</v>
      </c>
      <c r="C285" t="s">
        <v>7504</v>
      </c>
      <c r="D285" t="s">
        <v>7504</v>
      </c>
      <c r="E285" t="s">
        <v>6259</v>
      </c>
      <c r="F285" t="s">
        <v>7528</v>
      </c>
      <c r="G285">
        <v>0.55000000000000004</v>
      </c>
      <c r="H285">
        <v>0.47</v>
      </c>
      <c r="I285">
        <v>0.55000000000000004</v>
      </c>
      <c r="J285">
        <v>0</v>
      </c>
      <c r="K285">
        <v>0.55000000000000004</v>
      </c>
      <c r="L285">
        <v>0</v>
      </c>
      <c r="M285" t="s">
        <v>3559</v>
      </c>
      <c r="S285" t="s">
        <v>3558</v>
      </c>
      <c r="T285">
        <v>0</v>
      </c>
      <c r="U285">
        <v>0.55000000000000004</v>
      </c>
      <c r="V285">
        <v>0</v>
      </c>
    </row>
    <row r="286" spans="2:22" x14ac:dyDescent="0.25">
      <c r="B286" t="s">
        <v>3560</v>
      </c>
      <c r="C286" t="s">
        <v>7504</v>
      </c>
      <c r="D286" t="s">
        <v>7504</v>
      </c>
      <c r="E286" t="s">
        <v>6259</v>
      </c>
      <c r="F286" t="s">
        <v>7528</v>
      </c>
      <c r="G286">
        <v>2.4900000000000002</v>
      </c>
      <c r="H286">
        <v>2.12</v>
      </c>
      <c r="I286">
        <v>2.4900000000000002</v>
      </c>
      <c r="J286">
        <v>0</v>
      </c>
      <c r="K286">
        <v>2.4900000000000002</v>
      </c>
      <c r="L286">
        <v>0</v>
      </c>
      <c r="M286" t="s">
        <v>3561</v>
      </c>
      <c r="S286" t="s">
        <v>3560</v>
      </c>
      <c r="T286">
        <v>0</v>
      </c>
      <c r="U286">
        <v>2.4900000000000002</v>
      </c>
      <c r="V286">
        <v>0</v>
      </c>
    </row>
    <row r="287" spans="2:22" x14ac:dyDescent="0.25">
      <c r="B287" t="s">
        <v>3562</v>
      </c>
      <c r="C287" t="s">
        <v>7504</v>
      </c>
      <c r="D287" t="s">
        <v>7504</v>
      </c>
      <c r="E287" t="s">
        <v>6259</v>
      </c>
      <c r="F287" t="s">
        <v>7528</v>
      </c>
      <c r="G287">
        <v>0.5</v>
      </c>
      <c r="H287">
        <v>0.43</v>
      </c>
      <c r="I287">
        <v>0.5</v>
      </c>
      <c r="J287">
        <v>0</v>
      </c>
      <c r="K287">
        <v>0.5</v>
      </c>
      <c r="L287">
        <v>0</v>
      </c>
      <c r="M287" t="s">
        <v>3563</v>
      </c>
      <c r="S287" t="s">
        <v>3562</v>
      </c>
      <c r="T287">
        <v>0</v>
      </c>
      <c r="U287">
        <v>0.5</v>
      </c>
      <c r="V287">
        <v>0</v>
      </c>
    </row>
    <row r="288" spans="2:22" x14ac:dyDescent="0.25">
      <c r="B288" t="s">
        <v>3564</v>
      </c>
      <c r="C288" t="s">
        <v>7504</v>
      </c>
      <c r="D288" t="s">
        <v>7504</v>
      </c>
      <c r="E288" t="s">
        <v>6259</v>
      </c>
      <c r="F288" t="s">
        <v>7528</v>
      </c>
      <c r="G288">
        <v>0</v>
      </c>
      <c r="H288">
        <v>0</v>
      </c>
      <c r="I288">
        <v>0</v>
      </c>
      <c r="J288">
        <v>0</v>
      </c>
      <c r="K288">
        <v>0</v>
      </c>
      <c r="L288">
        <v>0</v>
      </c>
      <c r="M288" t="s">
        <v>3565</v>
      </c>
      <c r="S288" t="s">
        <v>3564</v>
      </c>
      <c r="T288">
        <v>0</v>
      </c>
      <c r="U288">
        <v>0</v>
      </c>
      <c r="V288">
        <v>0</v>
      </c>
    </row>
    <row r="289" spans="2:22" x14ac:dyDescent="0.25">
      <c r="B289" t="s">
        <v>3566</v>
      </c>
      <c r="C289" t="s">
        <v>7504</v>
      </c>
      <c r="D289" t="s">
        <v>7504</v>
      </c>
      <c r="E289" t="s">
        <v>6259</v>
      </c>
      <c r="F289" t="s">
        <v>7528</v>
      </c>
      <c r="G289">
        <v>0.91</v>
      </c>
      <c r="H289">
        <v>0.77</v>
      </c>
      <c r="I289">
        <v>0.91</v>
      </c>
      <c r="J289">
        <v>0</v>
      </c>
      <c r="K289">
        <v>0.91</v>
      </c>
      <c r="L289">
        <v>0</v>
      </c>
      <c r="M289" t="s">
        <v>3567</v>
      </c>
      <c r="S289" t="s">
        <v>3566</v>
      </c>
      <c r="T289">
        <v>0</v>
      </c>
      <c r="U289">
        <v>0.91</v>
      </c>
      <c r="V289">
        <v>0</v>
      </c>
    </row>
    <row r="290" spans="2:22" x14ac:dyDescent="0.25">
      <c r="B290" t="s">
        <v>3568</v>
      </c>
      <c r="C290" t="s">
        <v>7504</v>
      </c>
      <c r="D290" t="s">
        <v>7504</v>
      </c>
      <c r="E290" t="s">
        <v>6259</v>
      </c>
      <c r="F290" t="s">
        <v>7528</v>
      </c>
      <c r="G290">
        <v>0.21</v>
      </c>
      <c r="H290">
        <v>0.18</v>
      </c>
      <c r="I290">
        <v>0.21</v>
      </c>
      <c r="J290">
        <v>0</v>
      </c>
      <c r="K290">
        <v>0.21</v>
      </c>
      <c r="L290">
        <v>0</v>
      </c>
      <c r="M290" t="s">
        <v>3569</v>
      </c>
      <c r="S290" t="s">
        <v>3568</v>
      </c>
      <c r="T290">
        <v>0</v>
      </c>
      <c r="U290">
        <v>0.21</v>
      </c>
      <c r="V290">
        <v>0</v>
      </c>
    </row>
    <row r="291" spans="2:22" x14ac:dyDescent="0.25">
      <c r="B291" t="s">
        <v>3570</v>
      </c>
      <c r="C291" t="s">
        <v>7504</v>
      </c>
      <c r="D291" t="s">
        <v>7504</v>
      </c>
      <c r="E291" t="s">
        <v>6259</v>
      </c>
      <c r="F291" t="s">
        <v>7528</v>
      </c>
      <c r="G291">
        <v>0.37</v>
      </c>
      <c r="H291">
        <v>0.31</v>
      </c>
      <c r="I291">
        <v>0.37</v>
      </c>
      <c r="J291">
        <v>0</v>
      </c>
      <c r="K291">
        <v>0.37</v>
      </c>
      <c r="L291">
        <v>0</v>
      </c>
      <c r="M291" t="s">
        <v>3571</v>
      </c>
      <c r="S291" t="s">
        <v>3570</v>
      </c>
      <c r="T291">
        <v>0</v>
      </c>
      <c r="U291">
        <v>0.37</v>
      </c>
      <c r="V291">
        <v>0</v>
      </c>
    </row>
    <row r="292" spans="2:22" x14ac:dyDescent="0.25">
      <c r="B292" t="s">
        <v>3572</v>
      </c>
      <c r="C292" t="s">
        <v>7504</v>
      </c>
      <c r="D292" t="s">
        <v>7504</v>
      </c>
      <c r="E292" t="s">
        <v>6259</v>
      </c>
      <c r="F292" t="s">
        <v>7528</v>
      </c>
      <c r="G292">
        <v>0.74</v>
      </c>
      <c r="H292">
        <v>0.63</v>
      </c>
      <c r="I292">
        <v>0.74</v>
      </c>
      <c r="J292">
        <v>0</v>
      </c>
      <c r="K292">
        <v>0.74</v>
      </c>
      <c r="L292">
        <v>0</v>
      </c>
      <c r="M292" t="s">
        <v>3573</v>
      </c>
      <c r="S292" t="s">
        <v>3572</v>
      </c>
      <c r="T292">
        <v>0</v>
      </c>
      <c r="U292">
        <v>0.74</v>
      </c>
      <c r="V292">
        <v>0</v>
      </c>
    </row>
    <row r="293" spans="2:22" x14ac:dyDescent="0.25">
      <c r="B293" t="s">
        <v>3574</v>
      </c>
      <c r="C293" t="s">
        <v>7504</v>
      </c>
      <c r="D293" t="s">
        <v>7504</v>
      </c>
      <c r="E293" t="s">
        <v>6259</v>
      </c>
      <c r="F293" t="s">
        <v>7528</v>
      </c>
      <c r="G293">
        <v>0.42</v>
      </c>
      <c r="H293">
        <v>0.36</v>
      </c>
      <c r="I293">
        <v>0.42</v>
      </c>
      <c r="J293">
        <v>0</v>
      </c>
      <c r="K293">
        <v>0.42</v>
      </c>
      <c r="L293">
        <v>0</v>
      </c>
      <c r="M293" t="s">
        <v>3575</v>
      </c>
      <c r="S293" t="s">
        <v>3574</v>
      </c>
      <c r="T293">
        <v>0</v>
      </c>
      <c r="U293">
        <v>0.42</v>
      </c>
      <c r="V293">
        <v>0</v>
      </c>
    </row>
    <row r="294" spans="2:22" x14ac:dyDescent="0.25">
      <c r="B294" t="s">
        <v>3576</v>
      </c>
      <c r="C294" t="s">
        <v>7504</v>
      </c>
      <c r="D294" t="s">
        <v>7504</v>
      </c>
      <c r="E294" t="s">
        <v>6259</v>
      </c>
      <c r="F294" t="s">
        <v>7528</v>
      </c>
      <c r="G294">
        <v>0.52</v>
      </c>
      <c r="H294">
        <v>0.44</v>
      </c>
      <c r="I294">
        <v>0.52</v>
      </c>
      <c r="J294">
        <v>0</v>
      </c>
      <c r="K294">
        <v>0.52</v>
      </c>
      <c r="L294">
        <v>0</v>
      </c>
      <c r="M294" t="s">
        <v>3577</v>
      </c>
      <c r="S294" t="s">
        <v>3576</v>
      </c>
      <c r="T294">
        <v>0</v>
      </c>
      <c r="U294">
        <v>0.52</v>
      </c>
      <c r="V294">
        <v>0</v>
      </c>
    </row>
    <row r="295" spans="2:22" x14ac:dyDescent="0.25">
      <c r="B295" t="s">
        <v>3578</v>
      </c>
      <c r="C295" t="s">
        <v>7504</v>
      </c>
      <c r="D295" t="s">
        <v>7504</v>
      </c>
      <c r="E295" t="s">
        <v>6259</v>
      </c>
      <c r="F295" t="s">
        <v>7528</v>
      </c>
      <c r="G295">
        <v>0.91</v>
      </c>
      <c r="H295">
        <v>0.77</v>
      </c>
      <c r="I295">
        <v>0.91</v>
      </c>
      <c r="J295">
        <v>0</v>
      </c>
      <c r="K295">
        <v>0.91</v>
      </c>
      <c r="L295">
        <v>0</v>
      </c>
      <c r="M295" t="s">
        <v>3579</v>
      </c>
      <c r="S295" t="s">
        <v>3578</v>
      </c>
      <c r="T295">
        <v>0</v>
      </c>
      <c r="U295">
        <v>0.91</v>
      </c>
      <c r="V295">
        <v>0</v>
      </c>
    </row>
    <row r="296" spans="2:22" x14ac:dyDescent="0.25">
      <c r="B296" t="s">
        <v>3580</v>
      </c>
      <c r="C296" t="s">
        <v>7504</v>
      </c>
      <c r="D296" t="s">
        <v>7504</v>
      </c>
      <c r="E296" t="s">
        <v>6259</v>
      </c>
      <c r="F296" t="s">
        <v>7528</v>
      </c>
      <c r="G296">
        <v>1.53</v>
      </c>
      <c r="H296">
        <v>1.3</v>
      </c>
      <c r="I296">
        <v>1.53</v>
      </c>
      <c r="J296">
        <v>0</v>
      </c>
      <c r="K296">
        <v>1.53</v>
      </c>
      <c r="L296">
        <v>0</v>
      </c>
      <c r="M296" t="s">
        <v>3581</v>
      </c>
      <c r="S296" t="s">
        <v>3580</v>
      </c>
      <c r="T296">
        <v>0</v>
      </c>
      <c r="U296">
        <v>1.53</v>
      </c>
      <c r="V296">
        <v>0</v>
      </c>
    </row>
    <row r="297" spans="2:22" x14ac:dyDescent="0.25">
      <c r="B297" t="s">
        <v>3582</v>
      </c>
      <c r="C297" t="s">
        <v>7504</v>
      </c>
      <c r="D297" t="s">
        <v>7504</v>
      </c>
      <c r="E297" t="s">
        <v>6259</v>
      </c>
      <c r="F297" t="s">
        <v>7528</v>
      </c>
      <c r="G297">
        <v>2.33</v>
      </c>
      <c r="H297">
        <v>1.98</v>
      </c>
      <c r="I297">
        <v>2.33</v>
      </c>
      <c r="J297">
        <v>0</v>
      </c>
      <c r="K297">
        <v>2.33</v>
      </c>
      <c r="L297">
        <v>0</v>
      </c>
      <c r="M297" t="s">
        <v>3583</v>
      </c>
      <c r="S297" t="s">
        <v>3582</v>
      </c>
      <c r="T297">
        <v>0</v>
      </c>
      <c r="U297">
        <v>2.33</v>
      </c>
      <c r="V297">
        <v>0</v>
      </c>
    </row>
    <row r="298" spans="2:22" x14ac:dyDescent="0.25">
      <c r="B298" t="s">
        <v>3584</v>
      </c>
      <c r="C298" t="s">
        <v>7504</v>
      </c>
      <c r="D298" t="s">
        <v>7504</v>
      </c>
      <c r="E298" t="s">
        <v>6259</v>
      </c>
      <c r="F298" t="s">
        <v>7528</v>
      </c>
      <c r="G298">
        <v>2.33</v>
      </c>
      <c r="H298">
        <v>1.98</v>
      </c>
      <c r="I298">
        <v>2.33</v>
      </c>
      <c r="J298">
        <v>0</v>
      </c>
      <c r="K298">
        <v>2.33</v>
      </c>
      <c r="L298">
        <v>0</v>
      </c>
      <c r="M298" t="s">
        <v>3585</v>
      </c>
      <c r="S298" t="s">
        <v>3584</v>
      </c>
      <c r="T298">
        <v>0</v>
      </c>
      <c r="U298">
        <v>2.33</v>
      </c>
      <c r="V298">
        <v>0</v>
      </c>
    </row>
    <row r="299" spans="2:22" x14ac:dyDescent="0.25">
      <c r="B299" t="s">
        <v>3586</v>
      </c>
      <c r="C299" t="s">
        <v>7504</v>
      </c>
      <c r="D299" t="s">
        <v>7504</v>
      </c>
      <c r="E299" t="s">
        <v>6259</v>
      </c>
      <c r="F299" t="s">
        <v>7528</v>
      </c>
      <c r="G299">
        <v>2.33</v>
      </c>
      <c r="H299">
        <v>1.98</v>
      </c>
      <c r="I299">
        <v>2.33</v>
      </c>
      <c r="J299">
        <v>0</v>
      </c>
      <c r="K299">
        <v>2.33</v>
      </c>
      <c r="L299">
        <v>0</v>
      </c>
      <c r="M299" t="s">
        <v>3587</v>
      </c>
      <c r="S299" t="s">
        <v>3586</v>
      </c>
      <c r="T299">
        <v>0</v>
      </c>
      <c r="U299">
        <v>2.33</v>
      </c>
      <c r="V299">
        <v>0</v>
      </c>
    </row>
    <row r="300" spans="2:22" x14ac:dyDescent="0.25">
      <c r="B300" t="s">
        <v>3588</v>
      </c>
      <c r="C300" t="s">
        <v>7504</v>
      </c>
      <c r="D300" t="s">
        <v>7504</v>
      </c>
      <c r="E300" t="s">
        <v>6259</v>
      </c>
      <c r="F300" t="s">
        <v>7528</v>
      </c>
      <c r="G300">
        <v>7.85</v>
      </c>
      <c r="H300">
        <v>6.67</v>
      </c>
      <c r="I300">
        <v>7.85</v>
      </c>
      <c r="J300">
        <v>0</v>
      </c>
      <c r="K300">
        <v>7.85</v>
      </c>
      <c r="L300">
        <v>0</v>
      </c>
      <c r="M300" t="s">
        <v>3589</v>
      </c>
      <c r="S300" t="s">
        <v>3588</v>
      </c>
      <c r="T300">
        <v>0</v>
      </c>
      <c r="U300">
        <v>7.85</v>
      </c>
      <c r="V300">
        <v>0</v>
      </c>
    </row>
    <row r="301" spans="2:22" x14ac:dyDescent="0.25">
      <c r="B301" t="s">
        <v>3590</v>
      </c>
      <c r="C301" t="s">
        <v>7504</v>
      </c>
      <c r="D301" t="s">
        <v>7504</v>
      </c>
      <c r="E301" t="s">
        <v>6259</v>
      </c>
      <c r="F301" t="s">
        <v>7528</v>
      </c>
      <c r="G301">
        <v>0.84</v>
      </c>
      <c r="H301">
        <v>0.71</v>
      </c>
      <c r="I301">
        <v>0.84</v>
      </c>
      <c r="J301">
        <v>0</v>
      </c>
      <c r="K301">
        <v>0.84</v>
      </c>
      <c r="L301">
        <v>0</v>
      </c>
      <c r="M301" t="s">
        <v>3591</v>
      </c>
      <c r="S301" t="s">
        <v>3590</v>
      </c>
      <c r="T301">
        <v>0</v>
      </c>
      <c r="U301">
        <v>0.84</v>
      </c>
      <c r="V301">
        <v>0</v>
      </c>
    </row>
    <row r="302" spans="2:22" x14ac:dyDescent="0.25">
      <c r="B302" t="s">
        <v>3592</v>
      </c>
      <c r="C302" t="s">
        <v>7504</v>
      </c>
      <c r="D302" t="s">
        <v>7504</v>
      </c>
      <c r="E302" t="s">
        <v>6259</v>
      </c>
      <c r="F302" t="s">
        <v>7528</v>
      </c>
      <c r="G302">
        <v>1.04</v>
      </c>
      <c r="H302">
        <v>0.88</v>
      </c>
      <c r="I302">
        <v>1.04</v>
      </c>
      <c r="J302">
        <v>0</v>
      </c>
      <c r="K302">
        <v>1.04</v>
      </c>
      <c r="L302">
        <v>0</v>
      </c>
      <c r="M302" t="s">
        <v>3593</v>
      </c>
      <c r="S302" t="s">
        <v>3592</v>
      </c>
      <c r="T302">
        <v>0</v>
      </c>
      <c r="U302">
        <v>1.04</v>
      </c>
      <c r="V302">
        <v>0</v>
      </c>
    </row>
    <row r="303" spans="2:22" x14ac:dyDescent="0.25">
      <c r="B303" t="s">
        <v>3594</v>
      </c>
      <c r="C303" t="s">
        <v>7504</v>
      </c>
      <c r="D303" t="s">
        <v>7504</v>
      </c>
      <c r="E303" t="s">
        <v>6259</v>
      </c>
      <c r="F303" t="s">
        <v>7528</v>
      </c>
      <c r="G303">
        <v>1.85</v>
      </c>
      <c r="H303">
        <v>1.57</v>
      </c>
      <c r="I303">
        <v>1.85</v>
      </c>
      <c r="J303">
        <v>0</v>
      </c>
      <c r="K303">
        <v>1.85</v>
      </c>
      <c r="L303">
        <v>0</v>
      </c>
      <c r="M303" t="s">
        <v>3595</v>
      </c>
      <c r="S303" t="s">
        <v>3594</v>
      </c>
      <c r="T303">
        <v>0</v>
      </c>
      <c r="U303">
        <v>1.85</v>
      </c>
      <c r="V303">
        <v>0</v>
      </c>
    </row>
    <row r="304" spans="2:22" x14ac:dyDescent="0.25">
      <c r="B304" t="s">
        <v>3596</v>
      </c>
      <c r="C304" t="s">
        <v>7504</v>
      </c>
      <c r="D304" t="s">
        <v>7504</v>
      </c>
      <c r="E304" t="s">
        <v>6259</v>
      </c>
      <c r="F304" t="s">
        <v>7528</v>
      </c>
      <c r="G304">
        <v>1.67</v>
      </c>
      <c r="H304">
        <v>1.42</v>
      </c>
      <c r="I304">
        <v>1.67</v>
      </c>
      <c r="J304">
        <v>0</v>
      </c>
      <c r="K304">
        <v>1.67</v>
      </c>
      <c r="L304">
        <v>0</v>
      </c>
      <c r="M304" t="s">
        <v>3597</v>
      </c>
      <c r="S304" t="s">
        <v>3596</v>
      </c>
      <c r="T304">
        <v>0</v>
      </c>
      <c r="U304">
        <v>1.67</v>
      </c>
      <c r="V304">
        <v>0</v>
      </c>
    </row>
    <row r="305" spans="2:22" x14ac:dyDescent="0.25">
      <c r="B305" t="s">
        <v>3598</v>
      </c>
      <c r="C305" t="s">
        <v>7504</v>
      </c>
      <c r="D305" t="s">
        <v>7504</v>
      </c>
      <c r="E305" t="s">
        <v>6259</v>
      </c>
      <c r="F305" t="s">
        <v>7528</v>
      </c>
      <c r="G305">
        <v>1.51</v>
      </c>
      <c r="H305">
        <v>1.28</v>
      </c>
      <c r="I305">
        <v>1.51</v>
      </c>
      <c r="J305">
        <v>0</v>
      </c>
      <c r="K305">
        <v>1.51</v>
      </c>
      <c r="L305">
        <v>0</v>
      </c>
      <c r="M305" t="s">
        <v>3599</v>
      </c>
      <c r="S305" t="s">
        <v>3598</v>
      </c>
      <c r="T305">
        <v>0</v>
      </c>
      <c r="U305">
        <v>1.51</v>
      </c>
      <c r="V305">
        <v>0</v>
      </c>
    </row>
    <row r="306" spans="2:22" x14ac:dyDescent="0.25">
      <c r="B306" t="s">
        <v>3600</v>
      </c>
      <c r="C306" t="s">
        <v>7504</v>
      </c>
      <c r="D306" t="s">
        <v>7504</v>
      </c>
      <c r="E306" t="s">
        <v>6259</v>
      </c>
      <c r="F306" t="s">
        <v>7528</v>
      </c>
      <c r="G306">
        <v>0</v>
      </c>
      <c r="H306">
        <v>0</v>
      </c>
      <c r="I306">
        <v>0</v>
      </c>
      <c r="J306">
        <v>0</v>
      </c>
      <c r="K306">
        <v>0</v>
      </c>
      <c r="L306">
        <v>0</v>
      </c>
      <c r="M306" t="s">
        <v>3601</v>
      </c>
      <c r="S306" t="s">
        <v>3600</v>
      </c>
      <c r="T306">
        <v>0</v>
      </c>
      <c r="U306">
        <v>0</v>
      </c>
      <c r="V306">
        <v>0</v>
      </c>
    </row>
    <row r="307" spans="2:22" x14ac:dyDescent="0.25">
      <c r="B307" t="s">
        <v>3602</v>
      </c>
      <c r="C307" t="s">
        <v>7504</v>
      </c>
      <c r="D307" t="s">
        <v>7504</v>
      </c>
      <c r="E307" t="s">
        <v>6259</v>
      </c>
      <c r="F307" t="s">
        <v>7528</v>
      </c>
      <c r="G307">
        <v>0</v>
      </c>
      <c r="H307">
        <v>0</v>
      </c>
      <c r="I307">
        <v>0</v>
      </c>
      <c r="J307">
        <v>0</v>
      </c>
      <c r="K307">
        <v>0</v>
      </c>
      <c r="L307">
        <v>0</v>
      </c>
      <c r="M307" t="s">
        <v>3603</v>
      </c>
      <c r="S307" t="s">
        <v>3602</v>
      </c>
      <c r="T307">
        <v>0</v>
      </c>
      <c r="U307">
        <v>0</v>
      </c>
      <c r="V307">
        <v>0</v>
      </c>
    </row>
    <row r="308" spans="2:22" x14ac:dyDescent="0.25">
      <c r="B308" t="s">
        <v>3604</v>
      </c>
      <c r="C308" t="s">
        <v>7504</v>
      </c>
      <c r="D308" t="s">
        <v>7504</v>
      </c>
      <c r="E308" t="s">
        <v>6259</v>
      </c>
      <c r="F308" t="s">
        <v>7528</v>
      </c>
      <c r="G308">
        <v>0</v>
      </c>
      <c r="H308">
        <v>0</v>
      </c>
      <c r="I308">
        <v>0</v>
      </c>
      <c r="J308">
        <v>0</v>
      </c>
      <c r="K308">
        <v>0</v>
      </c>
      <c r="L308">
        <v>0</v>
      </c>
      <c r="M308" t="s">
        <v>3605</v>
      </c>
      <c r="S308" t="s">
        <v>3604</v>
      </c>
      <c r="T308">
        <v>0</v>
      </c>
      <c r="U308">
        <v>0</v>
      </c>
      <c r="V308">
        <v>0</v>
      </c>
    </row>
    <row r="309" spans="2:22" x14ac:dyDescent="0.25">
      <c r="B309" t="s">
        <v>3606</v>
      </c>
      <c r="C309" t="s">
        <v>7504</v>
      </c>
      <c r="D309" t="s">
        <v>7504</v>
      </c>
      <c r="E309" t="s">
        <v>6259</v>
      </c>
      <c r="F309" t="s">
        <v>7528</v>
      </c>
      <c r="G309">
        <v>0</v>
      </c>
      <c r="H309">
        <v>0</v>
      </c>
      <c r="I309">
        <v>0</v>
      </c>
      <c r="J309">
        <v>0</v>
      </c>
      <c r="K309">
        <v>0</v>
      </c>
      <c r="L309">
        <v>0</v>
      </c>
      <c r="M309" t="s">
        <v>3607</v>
      </c>
      <c r="S309" t="s">
        <v>3606</v>
      </c>
      <c r="T309">
        <v>0</v>
      </c>
      <c r="U309">
        <v>0</v>
      </c>
      <c r="V309">
        <v>0</v>
      </c>
    </row>
    <row r="310" spans="2:22" x14ac:dyDescent="0.25">
      <c r="B310" t="s">
        <v>3608</v>
      </c>
      <c r="C310" t="s">
        <v>7504</v>
      </c>
      <c r="D310" t="s">
        <v>7504</v>
      </c>
      <c r="E310" t="s">
        <v>6259</v>
      </c>
      <c r="F310" t="s">
        <v>7528</v>
      </c>
      <c r="G310">
        <v>0</v>
      </c>
      <c r="H310">
        <v>0</v>
      </c>
      <c r="I310">
        <v>0</v>
      </c>
      <c r="J310">
        <v>0</v>
      </c>
      <c r="K310">
        <v>0</v>
      </c>
      <c r="L310">
        <v>0</v>
      </c>
      <c r="M310" t="s">
        <v>3609</v>
      </c>
      <c r="S310" t="s">
        <v>3608</v>
      </c>
      <c r="T310">
        <v>0</v>
      </c>
      <c r="U310">
        <v>0</v>
      </c>
      <c r="V310">
        <v>0</v>
      </c>
    </row>
    <row r="311" spans="2:22" x14ac:dyDescent="0.25">
      <c r="B311" t="s">
        <v>3610</v>
      </c>
      <c r="C311" t="s">
        <v>7504</v>
      </c>
      <c r="D311" t="s">
        <v>7504</v>
      </c>
      <c r="E311" t="s">
        <v>6259</v>
      </c>
      <c r="F311" t="s">
        <v>7528</v>
      </c>
      <c r="G311">
        <v>0</v>
      </c>
      <c r="H311">
        <v>0</v>
      </c>
      <c r="I311">
        <v>0</v>
      </c>
      <c r="J311">
        <v>0</v>
      </c>
      <c r="K311">
        <v>0</v>
      </c>
      <c r="L311">
        <v>0</v>
      </c>
      <c r="M311" t="s">
        <v>3611</v>
      </c>
      <c r="S311" t="s">
        <v>3610</v>
      </c>
      <c r="T311">
        <v>0</v>
      </c>
      <c r="U311">
        <v>0</v>
      </c>
      <c r="V311">
        <v>0</v>
      </c>
    </row>
    <row r="312" spans="2:22" x14ac:dyDescent="0.25">
      <c r="B312" t="s">
        <v>3612</v>
      </c>
      <c r="C312" t="s">
        <v>7504</v>
      </c>
      <c r="D312" t="s">
        <v>7504</v>
      </c>
      <c r="E312" t="s">
        <v>6259</v>
      </c>
      <c r="F312" t="s">
        <v>7528</v>
      </c>
      <c r="G312">
        <v>0</v>
      </c>
      <c r="H312">
        <v>0</v>
      </c>
      <c r="I312">
        <v>0</v>
      </c>
      <c r="J312">
        <v>0</v>
      </c>
      <c r="K312">
        <v>0</v>
      </c>
      <c r="L312">
        <v>0</v>
      </c>
      <c r="M312" t="s">
        <v>3613</v>
      </c>
      <c r="S312" t="s">
        <v>3612</v>
      </c>
      <c r="T312">
        <v>0</v>
      </c>
      <c r="U312">
        <v>0</v>
      </c>
      <c r="V312">
        <v>0</v>
      </c>
    </row>
    <row r="313" spans="2:22" x14ac:dyDescent="0.25">
      <c r="B313" t="s">
        <v>3614</v>
      </c>
      <c r="C313" t="s">
        <v>7504</v>
      </c>
      <c r="D313" t="s">
        <v>7504</v>
      </c>
      <c r="E313" t="s">
        <v>6259</v>
      </c>
      <c r="F313" t="s">
        <v>7528</v>
      </c>
      <c r="G313">
        <v>0</v>
      </c>
      <c r="H313">
        <v>0</v>
      </c>
      <c r="I313">
        <v>0</v>
      </c>
      <c r="J313">
        <v>0</v>
      </c>
      <c r="K313">
        <v>0</v>
      </c>
      <c r="L313">
        <v>0</v>
      </c>
      <c r="M313" t="s">
        <v>3615</v>
      </c>
      <c r="S313" t="s">
        <v>3614</v>
      </c>
      <c r="T313">
        <v>0</v>
      </c>
      <c r="U313">
        <v>0</v>
      </c>
      <c r="V313">
        <v>0</v>
      </c>
    </row>
    <row r="314" spans="2:22" x14ac:dyDescent="0.25">
      <c r="B314" t="s">
        <v>3616</v>
      </c>
      <c r="C314" t="s">
        <v>7504</v>
      </c>
      <c r="D314" t="s">
        <v>7504</v>
      </c>
      <c r="E314" t="s">
        <v>6259</v>
      </c>
      <c r="F314" t="s">
        <v>7528</v>
      </c>
      <c r="G314">
        <v>0</v>
      </c>
      <c r="H314">
        <v>0</v>
      </c>
      <c r="I314">
        <v>0</v>
      </c>
      <c r="J314">
        <v>0</v>
      </c>
      <c r="K314">
        <v>0</v>
      </c>
      <c r="L314">
        <v>0</v>
      </c>
      <c r="M314" t="s">
        <v>3617</v>
      </c>
      <c r="S314" t="s">
        <v>3616</v>
      </c>
      <c r="T314">
        <v>0</v>
      </c>
      <c r="U314">
        <v>0</v>
      </c>
      <c r="V314">
        <v>0</v>
      </c>
    </row>
    <row r="315" spans="2:22" x14ac:dyDescent="0.25">
      <c r="B315" t="s">
        <v>3618</v>
      </c>
      <c r="C315" t="s">
        <v>7504</v>
      </c>
      <c r="D315" t="s">
        <v>7504</v>
      </c>
      <c r="E315" t="s">
        <v>6259</v>
      </c>
      <c r="F315" t="s">
        <v>7528</v>
      </c>
      <c r="G315">
        <v>0</v>
      </c>
      <c r="H315">
        <v>0</v>
      </c>
      <c r="I315">
        <v>0</v>
      </c>
      <c r="J315">
        <v>0</v>
      </c>
      <c r="K315">
        <v>0</v>
      </c>
      <c r="L315">
        <v>0</v>
      </c>
      <c r="M315" t="s">
        <v>3619</v>
      </c>
      <c r="S315" t="s">
        <v>3618</v>
      </c>
      <c r="T315">
        <v>0</v>
      </c>
      <c r="U315">
        <v>0</v>
      </c>
      <c r="V315">
        <v>0</v>
      </c>
    </row>
    <row r="316" spans="2:22" x14ac:dyDescent="0.25">
      <c r="B316" t="s">
        <v>3620</v>
      </c>
      <c r="C316" t="s">
        <v>7504</v>
      </c>
      <c r="D316" t="s">
        <v>7504</v>
      </c>
      <c r="E316" t="s">
        <v>6259</v>
      </c>
      <c r="F316" t="s">
        <v>7528</v>
      </c>
      <c r="G316">
        <v>0</v>
      </c>
      <c r="H316">
        <v>0</v>
      </c>
      <c r="I316">
        <v>0</v>
      </c>
      <c r="J316">
        <v>0</v>
      </c>
      <c r="K316">
        <v>0</v>
      </c>
      <c r="L316">
        <v>0</v>
      </c>
      <c r="M316" t="s">
        <v>3621</v>
      </c>
      <c r="S316" t="s">
        <v>3620</v>
      </c>
      <c r="T316">
        <v>0</v>
      </c>
      <c r="U316">
        <v>0</v>
      </c>
      <c r="V316">
        <v>0</v>
      </c>
    </row>
    <row r="317" spans="2:22" x14ac:dyDescent="0.25">
      <c r="B317" t="s">
        <v>3622</v>
      </c>
      <c r="C317" t="s">
        <v>7504</v>
      </c>
      <c r="D317" t="s">
        <v>7504</v>
      </c>
      <c r="E317" t="s">
        <v>7508</v>
      </c>
      <c r="F317" t="s">
        <v>7528</v>
      </c>
      <c r="G317">
        <v>0</v>
      </c>
      <c r="H317">
        <v>0</v>
      </c>
      <c r="I317">
        <v>0</v>
      </c>
      <c r="J317">
        <v>0</v>
      </c>
      <c r="K317">
        <v>0</v>
      </c>
      <c r="L317">
        <v>0</v>
      </c>
      <c r="M317" t="s">
        <v>3623</v>
      </c>
      <c r="S317" t="s">
        <v>3622</v>
      </c>
      <c r="T317">
        <v>0</v>
      </c>
      <c r="U317">
        <v>0</v>
      </c>
      <c r="V317">
        <v>0</v>
      </c>
    </row>
    <row r="318" spans="2:22" x14ac:dyDescent="0.25">
      <c r="B318" t="s">
        <v>3624</v>
      </c>
      <c r="C318" t="s">
        <v>7527</v>
      </c>
      <c r="D318" t="s">
        <v>7504</v>
      </c>
      <c r="E318" t="s">
        <v>7508</v>
      </c>
      <c r="F318" t="s">
        <v>7528</v>
      </c>
      <c r="G318">
        <v>57.53</v>
      </c>
      <c r="H318">
        <v>48.9</v>
      </c>
      <c r="I318">
        <v>57.53</v>
      </c>
      <c r="J318">
        <v>0</v>
      </c>
      <c r="K318">
        <v>57.53</v>
      </c>
      <c r="L318">
        <v>0</v>
      </c>
      <c r="M318" t="s">
        <v>3625</v>
      </c>
      <c r="S318" t="s">
        <v>3624</v>
      </c>
      <c r="T318">
        <v>0</v>
      </c>
      <c r="U318">
        <v>57.53</v>
      </c>
      <c r="V318">
        <v>0</v>
      </c>
    </row>
    <row r="319" spans="2:22" x14ac:dyDescent="0.25">
      <c r="B319" t="s">
        <v>3626</v>
      </c>
      <c r="C319" t="s">
        <v>7527</v>
      </c>
      <c r="D319" t="s">
        <v>7504</v>
      </c>
      <c r="E319" t="s">
        <v>7508</v>
      </c>
      <c r="F319" t="s">
        <v>7528</v>
      </c>
      <c r="G319">
        <v>81.069999999999993</v>
      </c>
      <c r="H319">
        <v>68.91</v>
      </c>
      <c r="I319">
        <v>81.069999999999993</v>
      </c>
      <c r="J319">
        <v>0</v>
      </c>
      <c r="K319">
        <v>81.069999999999993</v>
      </c>
      <c r="L319">
        <v>0</v>
      </c>
      <c r="M319" t="s">
        <v>3627</v>
      </c>
      <c r="S319" t="s">
        <v>3626</v>
      </c>
      <c r="T319">
        <v>0</v>
      </c>
      <c r="U319">
        <v>81.069999999999993</v>
      </c>
      <c r="V319">
        <v>0</v>
      </c>
    </row>
    <row r="320" spans="2:22" x14ac:dyDescent="0.25">
      <c r="B320" t="s">
        <v>3628</v>
      </c>
      <c r="C320" t="s">
        <v>7504</v>
      </c>
      <c r="D320" t="s">
        <v>7504</v>
      </c>
      <c r="E320" t="s">
        <v>7508</v>
      </c>
      <c r="F320" t="s">
        <v>7528</v>
      </c>
      <c r="G320">
        <v>0</v>
      </c>
      <c r="H320">
        <v>0</v>
      </c>
      <c r="I320">
        <v>0</v>
      </c>
      <c r="J320">
        <v>0</v>
      </c>
      <c r="K320">
        <v>0</v>
      </c>
      <c r="L320">
        <v>0</v>
      </c>
      <c r="M320" t="s">
        <v>3629</v>
      </c>
      <c r="S320" t="s">
        <v>3628</v>
      </c>
      <c r="T320">
        <v>0</v>
      </c>
      <c r="U320">
        <v>0</v>
      </c>
      <c r="V320">
        <v>0</v>
      </c>
    </row>
    <row r="321" spans="2:22" x14ac:dyDescent="0.25">
      <c r="B321" t="s">
        <v>3628</v>
      </c>
      <c r="C321" t="s">
        <v>7527</v>
      </c>
      <c r="D321" t="s">
        <v>7504</v>
      </c>
      <c r="E321" t="s">
        <v>7508</v>
      </c>
      <c r="F321" t="s">
        <v>7528</v>
      </c>
      <c r="G321">
        <v>113.29</v>
      </c>
      <c r="H321">
        <v>96.3</v>
      </c>
      <c r="I321">
        <v>113.29</v>
      </c>
      <c r="J321">
        <v>0</v>
      </c>
      <c r="K321">
        <v>113.29</v>
      </c>
      <c r="L321">
        <v>0</v>
      </c>
      <c r="M321" t="s">
        <v>3629</v>
      </c>
      <c r="S321" t="s">
        <v>3628</v>
      </c>
      <c r="T321">
        <v>0</v>
      </c>
      <c r="U321">
        <v>113.29</v>
      </c>
      <c r="V321">
        <v>0</v>
      </c>
    </row>
    <row r="322" spans="2:22" x14ac:dyDescent="0.25">
      <c r="B322" t="s">
        <v>3630</v>
      </c>
      <c r="C322" t="s">
        <v>7504</v>
      </c>
      <c r="D322" t="s">
        <v>7504</v>
      </c>
      <c r="E322" t="s">
        <v>7508</v>
      </c>
      <c r="F322" t="s">
        <v>7506</v>
      </c>
      <c r="G322">
        <v>0</v>
      </c>
      <c r="H322">
        <v>0</v>
      </c>
      <c r="I322">
        <v>29.72</v>
      </c>
      <c r="J322">
        <v>31.45</v>
      </c>
      <c r="K322">
        <v>29.72</v>
      </c>
      <c r="L322">
        <v>31.45</v>
      </c>
      <c r="M322" t="s">
        <v>3631</v>
      </c>
      <c r="S322" t="s">
        <v>3630</v>
      </c>
      <c r="T322">
        <v>31.45</v>
      </c>
      <c r="U322">
        <v>29.72</v>
      </c>
      <c r="V322">
        <v>31.45</v>
      </c>
    </row>
    <row r="323" spans="2:22" x14ac:dyDescent="0.25">
      <c r="B323" t="s">
        <v>3632</v>
      </c>
      <c r="C323" t="s">
        <v>7514</v>
      </c>
      <c r="D323" t="s">
        <v>7504</v>
      </c>
      <c r="E323" t="s">
        <v>7508</v>
      </c>
      <c r="F323" t="s">
        <v>7515</v>
      </c>
      <c r="G323">
        <v>0</v>
      </c>
      <c r="H323">
        <v>0</v>
      </c>
      <c r="I323">
        <v>9.16</v>
      </c>
      <c r="J323">
        <v>9.5500000000000007</v>
      </c>
      <c r="K323">
        <v>9.16</v>
      </c>
      <c r="L323">
        <v>9.5500000000000007</v>
      </c>
      <c r="M323" t="s">
        <v>3633</v>
      </c>
      <c r="S323" t="s">
        <v>3632</v>
      </c>
      <c r="T323">
        <v>9.5500000000000007</v>
      </c>
      <c r="U323">
        <v>9.16</v>
      </c>
      <c r="V323">
        <v>9.5500000000000007</v>
      </c>
    </row>
    <row r="324" spans="2:22" x14ac:dyDescent="0.25">
      <c r="B324" t="s">
        <v>3632</v>
      </c>
      <c r="C324" t="s">
        <v>7514</v>
      </c>
      <c r="D324" t="s">
        <v>7537</v>
      </c>
      <c r="E324" t="s">
        <v>7508</v>
      </c>
      <c r="F324" t="s">
        <v>7515</v>
      </c>
      <c r="G324">
        <v>0</v>
      </c>
      <c r="H324">
        <v>0</v>
      </c>
      <c r="I324">
        <v>9.5</v>
      </c>
      <c r="J324">
        <v>10.24</v>
      </c>
      <c r="K324">
        <v>9.5</v>
      </c>
      <c r="L324">
        <v>10.24</v>
      </c>
      <c r="M324" t="s">
        <v>3633</v>
      </c>
      <c r="S324" t="s">
        <v>3632</v>
      </c>
      <c r="T324">
        <v>10.24</v>
      </c>
      <c r="U324">
        <v>9.5</v>
      </c>
      <c r="V324">
        <v>10.24</v>
      </c>
    </row>
    <row r="325" spans="2:22" x14ac:dyDescent="0.25">
      <c r="B325" t="s">
        <v>3634</v>
      </c>
      <c r="C325" t="s">
        <v>7514</v>
      </c>
      <c r="D325" t="s">
        <v>7504</v>
      </c>
      <c r="E325" t="s">
        <v>7508</v>
      </c>
      <c r="F325" t="s">
        <v>7515</v>
      </c>
      <c r="G325">
        <v>43.99</v>
      </c>
      <c r="H325">
        <v>37.39</v>
      </c>
      <c r="I325">
        <v>39.68</v>
      </c>
      <c r="J325">
        <v>0</v>
      </c>
      <c r="K325">
        <v>39.68</v>
      </c>
      <c r="L325">
        <v>0</v>
      </c>
      <c r="M325" t="s">
        <v>3635</v>
      </c>
      <c r="S325" t="s">
        <v>3634</v>
      </c>
      <c r="T325">
        <v>0</v>
      </c>
      <c r="U325">
        <v>39.68</v>
      </c>
      <c r="V325">
        <v>0</v>
      </c>
    </row>
    <row r="326" spans="2:22" x14ac:dyDescent="0.25">
      <c r="B326" t="s">
        <v>3636</v>
      </c>
      <c r="C326" t="s">
        <v>7514</v>
      </c>
      <c r="D326" t="s">
        <v>7504</v>
      </c>
      <c r="E326" t="s">
        <v>7508</v>
      </c>
      <c r="F326" t="s">
        <v>7515</v>
      </c>
      <c r="G326">
        <v>5.0999999999999996</v>
      </c>
      <c r="H326">
        <v>4.34</v>
      </c>
      <c r="I326">
        <v>4.62</v>
      </c>
      <c r="J326">
        <v>0</v>
      </c>
      <c r="K326">
        <v>4.62</v>
      </c>
      <c r="L326">
        <v>0</v>
      </c>
      <c r="M326" t="s">
        <v>3637</v>
      </c>
      <c r="S326" t="s">
        <v>3636</v>
      </c>
      <c r="T326">
        <v>0</v>
      </c>
      <c r="U326">
        <v>4.62</v>
      </c>
      <c r="V326">
        <v>0</v>
      </c>
    </row>
    <row r="327" spans="2:22" x14ac:dyDescent="0.25">
      <c r="B327" t="s">
        <v>3638</v>
      </c>
      <c r="C327" t="s">
        <v>7514</v>
      </c>
      <c r="D327" t="s">
        <v>7504</v>
      </c>
      <c r="E327" t="s">
        <v>7508</v>
      </c>
      <c r="F327" t="s">
        <v>7515</v>
      </c>
      <c r="G327">
        <v>0</v>
      </c>
      <c r="H327">
        <v>0</v>
      </c>
      <c r="I327">
        <v>2.19</v>
      </c>
      <c r="J327">
        <v>2.77</v>
      </c>
      <c r="K327">
        <v>2.19</v>
      </c>
      <c r="L327">
        <v>2.77</v>
      </c>
      <c r="M327" t="s">
        <v>3639</v>
      </c>
      <c r="S327" t="s">
        <v>3638</v>
      </c>
      <c r="T327">
        <v>2.77</v>
      </c>
      <c r="U327">
        <v>2.19</v>
      </c>
      <c r="V327">
        <v>2.77</v>
      </c>
    </row>
    <row r="328" spans="2:22" x14ac:dyDescent="0.25">
      <c r="B328" t="s">
        <v>3640</v>
      </c>
      <c r="C328" t="s">
        <v>7514</v>
      </c>
      <c r="D328" t="s">
        <v>7504</v>
      </c>
      <c r="E328" t="s">
        <v>7508</v>
      </c>
      <c r="F328" t="s">
        <v>7515</v>
      </c>
      <c r="G328">
        <v>0</v>
      </c>
      <c r="H328">
        <v>0</v>
      </c>
      <c r="I328">
        <v>1.59</v>
      </c>
      <c r="J328">
        <v>1.82</v>
      </c>
      <c r="K328">
        <v>1.59</v>
      </c>
      <c r="L328">
        <v>1.82</v>
      </c>
      <c r="M328" t="s">
        <v>3641</v>
      </c>
      <c r="S328" t="s">
        <v>3640</v>
      </c>
      <c r="T328">
        <v>1.82</v>
      </c>
      <c r="U328">
        <v>1.59</v>
      </c>
      <c r="V328">
        <v>1.82</v>
      </c>
    </row>
    <row r="329" spans="2:22" x14ac:dyDescent="0.25">
      <c r="B329" t="s">
        <v>3642</v>
      </c>
      <c r="C329" t="s">
        <v>7514</v>
      </c>
      <c r="D329" t="s">
        <v>7504</v>
      </c>
      <c r="E329" t="s">
        <v>7508</v>
      </c>
      <c r="F329" t="s">
        <v>7515</v>
      </c>
      <c r="G329">
        <v>0</v>
      </c>
      <c r="H329">
        <v>0</v>
      </c>
      <c r="I329">
        <v>18.48</v>
      </c>
      <c r="J329">
        <v>25.97</v>
      </c>
      <c r="K329">
        <v>18.48</v>
      </c>
      <c r="L329">
        <v>25.97</v>
      </c>
      <c r="M329" t="s">
        <v>3643</v>
      </c>
      <c r="S329" t="s">
        <v>3642</v>
      </c>
      <c r="T329">
        <v>25.97</v>
      </c>
      <c r="U329">
        <v>18.48</v>
      </c>
      <c r="V329">
        <v>25.97</v>
      </c>
    </row>
    <row r="330" spans="2:22" x14ac:dyDescent="0.25">
      <c r="B330" t="s">
        <v>3644</v>
      </c>
      <c r="C330" t="s">
        <v>7514</v>
      </c>
      <c r="D330" t="s">
        <v>7504</v>
      </c>
      <c r="E330" t="s">
        <v>7508</v>
      </c>
      <c r="F330" t="s">
        <v>7515</v>
      </c>
      <c r="G330">
        <v>0</v>
      </c>
      <c r="H330">
        <v>0</v>
      </c>
      <c r="I330">
        <v>8.65</v>
      </c>
      <c r="J330">
        <v>9.9700000000000006</v>
      </c>
      <c r="K330">
        <v>8.65</v>
      </c>
      <c r="L330">
        <v>9.9700000000000006</v>
      </c>
      <c r="M330" t="s">
        <v>3645</v>
      </c>
      <c r="S330" t="s">
        <v>3644</v>
      </c>
      <c r="T330">
        <v>9.9700000000000006</v>
      </c>
      <c r="U330">
        <v>8.65</v>
      </c>
      <c r="V330">
        <v>9.9700000000000006</v>
      </c>
    </row>
    <row r="331" spans="2:22" x14ac:dyDescent="0.25">
      <c r="B331" t="s">
        <v>3646</v>
      </c>
      <c r="C331" t="s">
        <v>7514</v>
      </c>
      <c r="D331" t="s">
        <v>7504</v>
      </c>
      <c r="E331" t="s">
        <v>7508</v>
      </c>
      <c r="F331" t="s">
        <v>7515</v>
      </c>
      <c r="G331">
        <v>0</v>
      </c>
      <c r="H331">
        <v>0</v>
      </c>
      <c r="I331">
        <v>3.95</v>
      </c>
      <c r="J331">
        <v>4.6500000000000004</v>
      </c>
      <c r="K331">
        <v>3.95</v>
      </c>
      <c r="L331">
        <v>4.6500000000000004</v>
      </c>
      <c r="M331" t="s">
        <v>3647</v>
      </c>
      <c r="S331" t="s">
        <v>3646</v>
      </c>
      <c r="T331">
        <v>4.6500000000000004</v>
      </c>
      <c r="U331">
        <v>3.95</v>
      </c>
      <c r="V331">
        <v>4.6500000000000004</v>
      </c>
    </row>
    <row r="332" spans="2:22" x14ac:dyDescent="0.25">
      <c r="B332" t="s">
        <v>3648</v>
      </c>
      <c r="C332" t="s">
        <v>7514</v>
      </c>
      <c r="D332" t="s">
        <v>7504</v>
      </c>
      <c r="E332" t="s">
        <v>7508</v>
      </c>
      <c r="F332" t="s">
        <v>7515</v>
      </c>
      <c r="G332">
        <v>14.62</v>
      </c>
      <c r="H332">
        <v>12.43</v>
      </c>
      <c r="I332">
        <v>14.62</v>
      </c>
      <c r="J332">
        <v>0</v>
      </c>
      <c r="K332">
        <v>14.62</v>
      </c>
      <c r="L332">
        <v>0</v>
      </c>
      <c r="M332" t="s">
        <v>3649</v>
      </c>
      <c r="S332" t="s">
        <v>3648</v>
      </c>
      <c r="T332">
        <v>0</v>
      </c>
      <c r="U332">
        <v>14.62</v>
      </c>
      <c r="V332">
        <v>0</v>
      </c>
    </row>
    <row r="333" spans="2:22" x14ac:dyDescent="0.25">
      <c r="B333" t="s">
        <v>3650</v>
      </c>
      <c r="C333" t="s">
        <v>7514</v>
      </c>
      <c r="D333" t="s">
        <v>7504</v>
      </c>
      <c r="E333" t="s">
        <v>7508</v>
      </c>
      <c r="F333" t="s">
        <v>7515</v>
      </c>
      <c r="G333">
        <v>55.93</v>
      </c>
      <c r="H333">
        <v>47.54</v>
      </c>
      <c r="I333">
        <v>50.39</v>
      </c>
      <c r="J333">
        <v>0</v>
      </c>
      <c r="K333">
        <v>50.39</v>
      </c>
      <c r="L333">
        <v>0</v>
      </c>
      <c r="M333" t="s">
        <v>3651</v>
      </c>
      <c r="S333" t="s">
        <v>3650</v>
      </c>
      <c r="T333">
        <v>0</v>
      </c>
      <c r="U333">
        <v>50.39</v>
      </c>
      <c r="V333">
        <v>0</v>
      </c>
    </row>
    <row r="334" spans="2:22" x14ac:dyDescent="0.25">
      <c r="B334" t="s">
        <v>3652</v>
      </c>
      <c r="C334" t="s">
        <v>7514</v>
      </c>
      <c r="D334" t="s">
        <v>7504</v>
      </c>
      <c r="E334" t="s">
        <v>7508</v>
      </c>
      <c r="F334" t="s">
        <v>7515</v>
      </c>
      <c r="G334">
        <v>0</v>
      </c>
      <c r="H334">
        <v>0</v>
      </c>
      <c r="I334">
        <v>20.79</v>
      </c>
      <c r="J334">
        <v>25.21</v>
      </c>
      <c r="K334">
        <v>20.79</v>
      </c>
      <c r="L334">
        <v>25.21</v>
      </c>
      <c r="M334" t="s">
        <v>3653</v>
      </c>
      <c r="S334" t="s">
        <v>3652</v>
      </c>
      <c r="T334">
        <v>25.21</v>
      </c>
      <c r="U334">
        <v>20.79</v>
      </c>
      <c r="V334">
        <v>25.21</v>
      </c>
    </row>
    <row r="335" spans="2:22" x14ac:dyDescent="0.25">
      <c r="B335" t="s">
        <v>3654</v>
      </c>
      <c r="C335" t="s">
        <v>7514</v>
      </c>
      <c r="D335" t="s">
        <v>7504</v>
      </c>
      <c r="E335" t="s">
        <v>7508</v>
      </c>
      <c r="F335" t="s">
        <v>7515</v>
      </c>
      <c r="G335">
        <v>0</v>
      </c>
      <c r="H335">
        <v>0</v>
      </c>
      <c r="I335">
        <v>3.55</v>
      </c>
      <c r="J335">
        <v>4.16</v>
      </c>
      <c r="K335">
        <v>3.55</v>
      </c>
      <c r="L335">
        <v>4.16</v>
      </c>
      <c r="M335" t="s">
        <v>3655</v>
      </c>
      <c r="S335" t="s">
        <v>3654</v>
      </c>
      <c r="T335">
        <v>4.16</v>
      </c>
      <c r="U335">
        <v>3.55</v>
      </c>
      <c r="V335">
        <v>4.16</v>
      </c>
    </row>
    <row r="336" spans="2:22" x14ac:dyDescent="0.25">
      <c r="B336" t="s">
        <v>3656</v>
      </c>
      <c r="C336" t="s">
        <v>7514</v>
      </c>
      <c r="D336" t="s">
        <v>7504</v>
      </c>
      <c r="E336" t="s">
        <v>7508</v>
      </c>
      <c r="F336" t="s">
        <v>7515</v>
      </c>
      <c r="G336">
        <v>0</v>
      </c>
      <c r="H336">
        <v>0</v>
      </c>
      <c r="I336">
        <v>0.72</v>
      </c>
      <c r="J336">
        <v>0.86</v>
      </c>
      <c r="K336">
        <v>0.72</v>
      </c>
      <c r="L336">
        <v>0.86</v>
      </c>
      <c r="M336" t="s">
        <v>3657</v>
      </c>
      <c r="S336" t="s">
        <v>3656</v>
      </c>
      <c r="T336">
        <v>0.86</v>
      </c>
      <c r="U336">
        <v>0.72</v>
      </c>
      <c r="V336">
        <v>0.86</v>
      </c>
    </row>
    <row r="337" spans="2:22" x14ac:dyDescent="0.25">
      <c r="B337" t="s">
        <v>3658</v>
      </c>
      <c r="C337" t="s">
        <v>7514</v>
      </c>
      <c r="D337" t="s">
        <v>7504</v>
      </c>
      <c r="E337" t="s">
        <v>7508</v>
      </c>
      <c r="F337" t="s">
        <v>7515</v>
      </c>
      <c r="G337">
        <v>0</v>
      </c>
      <c r="H337">
        <v>0</v>
      </c>
      <c r="I337">
        <v>4.12</v>
      </c>
      <c r="J337">
        <v>4.74</v>
      </c>
      <c r="K337">
        <v>4.12</v>
      </c>
      <c r="L337">
        <v>4.74</v>
      </c>
      <c r="M337" t="s">
        <v>3659</v>
      </c>
      <c r="S337" t="s">
        <v>3658</v>
      </c>
      <c r="T337">
        <v>4.74</v>
      </c>
      <c r="U337">
        <v>4.12</v>
      </c>
      <c r="V337">
        <v>4.74</v>
      </c>
    </row>
    <row r="338" spans="2:22" x14ac:dyDescent="0.25">
      <c r="B338" t="s">
        <v>3660</v>
      </c>
      <c r="C338" t="s">
        <v>7514</v>
      </c>
      <c r="D338" t="s">
        <v>7504</v>
      </c>
      <c r="E338" t="s">
        <v>7508</v>
      </c>
      <c r="F338" t="s">
        <v>7515</v>
      </c>
      <c r="G338">
        <v>0</v>
      </c>
      <c r="H338">
        <v>0</v>
      </c>
      <c r="I338">
        <v>1.6</v>
      </c>
      <c r="J338">
        <v>1.89</v>
      </c>
      <c r="K338">
        <v>1.6</v>
      </c>
      <c r="L338">
        <v>1.89</v>
      </c>
      <c r="M338" t="s">
        <v>3661</v>
      </c>
      <c r="S338" t="s">
        <v>3660</v>
      </c>
      <c r="T338">
        <v>1.89</v>
      </c>
      <c r="U338">
        <v>1.6</v>
      </c>
      <c r="V338">
        <v>1.89</v>
      </c>
    </row>
    <row r="339" spans="2:22" x14ac:dyDescent="0.25">
      <c r="B339" t="s">
        <v>3662</v>
      </c>
      <c r="C339" t="s">
        <v>7514</v>
      </c>
      <c r="D339" t="s">
        <v>7504</v>
      </c>
      <c r="E339" t="s">
        <v>7508</v>
      </c>
      <c r="F339" t="s">
        <v>7515</v>
      </c>
      <c r="G339">
        <v>9.65</v>
      </c>
      <c r="H339">
        <v>8.1999999999999993</v>
      </c>
      <c r="I339">
        <v>8.69</v>
      </c>
      <c r="J339">
        <v>0</v>
      </c>
      <c r="K339">
        <v>8.69</v>
      </c>
      <c r="L339">
        <v>0</v>
      </c>
      <c r="M339" t="s">
        <v>3663</v>
      </c>
      <c r="S339" t="s">
        <v>3662</v>
      </c>
      <c r="T339">
        <v>0</v>
      </c>
      <c r="U339">
        <v>8.69</v>
      </c>
      <c r="V339">
        <v>0</v>
      </c>
    </row>
    <row r="340" spans="2:22" x14ac:dyDescent="0.25">
      <c r="B340" t="s">
        <v>3664</v>
      </c>
      <c r="C340" t="s">
        <v>7514</v>
      </c>
      <c r="D340" t="s">
        <v>7504</v>
      </c>
      <c r="E340" t="s">
        <v>7508</v>
      </c>
      <c r="F340" t="s">
        <v>7515</v>
      </c>
      <c r="G340">
        <v>0</v>
      </c>
      <c r="H340">
        <v>0</v>
      </c>
      <c r="I340">
        <v>141.22</v>
      </c>
      <c r="J340">
        <v>162.52000000000001</v>
      </c>
      <c r="K340">
        <v>141.22</v>
      </c>
      <c r="L340">
        <v>162.52000000000001</v>
      </c>
      <c r="M340" t="s">
        <v>3665</v>
      </c>
      <c r="S340" t="s">
        <v>3664</v>
      </c>
      <c r="T340">
        <v>162.52000000000001</v>
      </c>
      <c r="U340">
        <v>141.22</v>
      </c>
      <c r="V340">
        <v>162.52000000000001</v>
      </c>
    </row>
    <row r="341" spans="2:22" x14ac:dyDescent="0.25">
      <c r="B341" t="s">
        <v>3664</v>
      </c>
      <c r="C341" t="s">
        <v>7535</v>
      </c>
      <c r="D341" t="s">
        <v>7504</v>
      </c>
      <c r="E341" t="s">
        <v>7508</v>
      </c>
      <c r="F341" t="s">
        <v>7515</v>
      </c>
      <c r="G341">
        <v>0</v>
      </c>
      <c r="H341">
        <v>0</v>
      </c>
      <c r="I341">
        <v>14.13</v>
      </c>
      <c r="J341">
        <v>16.260000000000002</v>
      </c>
      <c r="K341">
        <v>14.13</v>
      </c>
      <c r="L341">
        <v>16.260000000000002</v>
      </c>
      <c r="M341" t="s">
        <v>3665</v>
      </c>
      <c r="S341" t="s">
        <v>3664</v>
      </c>
      <c r="T341">
        <v>16.260000000000002</v>
      </c>
      <c r="U341">
        <v>14.13</v>
      </c>
      <c r="V341">
        <v>16.260000000000002</v>
      </c>
    </row>
    <row r="342" spans="2:22" x14ac:dyDescent="0.25">
      <c r="B342" t="s">
        <v>3664</v>
      </c>
      <c r="C342" t="s">
        <v>7536</v>
      </c>
      <c r="D342" t="s">
        <v>7504</v>
      </c>
      <c r="E342" t="s">
        <v>7508</v>
      </c>
      <c r="F342" t="s">
        <v>7515</v>
      </c>
      <c r="G342">
        <v>0</v>
      </c>
      <c r="H342">
        <v>0</v>
      </c>
      <c r="I342">
        <v>105.91</v>
      </c>
      <c r="J342">
        <v>121.89</v>
      </c>
      <c r="K342">
        <v>105.91</v>
      </c>
      <c r="L342">
        <v>121.89</v>
      </c>
      <c r="M342" t="s">
        <v>3665</v>
      </c>
      <c r="S342" t="s">
        <v>3664</v>
      </c>
      <c r="T342">
        <v>121.89</v>
      </c>
      <c r="U342">
        <v>105.91</v>
      </c>
      <c r="V342">
        <v>121.89</v>
      </c>
    </row>
    <row r="343" spans="2:22" x14ac:dyDescent="0.25">
      <c r="B343" t="s">
        <v>3666</v>
      </c>
      <c r="C343" t="s">
        <v>7504</v>
      </c>
      <c r="D343" t="s">
        <v>7504</v>
      </c>
      <c r="E343" t="s">
        <v>7508</v>
      </c>
      <c r="F343" t="s">
        <v>7506</v>
      </c>
      <c r="G343">
        <v>0</v>
      </c>
      <c r="H343">
        <v>0</v>
      </c>
      <c r="I343">
        <v>0.41</v>
      </c>
      <c r="J343">
        <v>0.46</v>
      </c>
      <c r="K343">
        <v>0.41</v>
      </c>
      <c r="L343">
        <v>0.46</v>
      </c>
      <c r="M343" t="s">
        <v>3667</v>
      </c>
      <c r="S343" t="s">
        <v>3666</v>
      </c>
      <c r="T343">
        <v>0.46</v>
      </c>
      <c r="U343">
        <v>0.41</v>
      </c>
      <c r="V343">
        <v>0.46</v>
      </c>
    </row>
    <row r="344" spans="2:22" x14ac:dyDescent="0.25">
      <c r="B344" t="s">
        <v>3668</v>
      </c>
      <c r="C344" t="s">
        <v>7514</v>
      </c>
      <c r="D344" t="s">
        <v>7504</v>
      </c>
      <c r="E344" t="s">
        <v>7508</v>
      </c>
      <c r="F344" t="s">
        <v>7515</v>
      </c>
      <c r="G344">
        <v>19.25</v>
      </c>
      <c r="H344">
        <v>16.36</v>
      </c>
      <c r="I344">
        <v>18.54</v>
      </c>
      <c r="J344">
        <v>0</v>
      </c>
      <c r="K344">
        <v>18.54</v>
      </c>
      <c r="L344">
        <v>0</v>
      </c>
      <c r="M344" t="s">
        <v>3669</v>
      </c>
      <c r="S344" t="s">
        <v>3668</v>
      </c>
      <c r="T344">
        <v>0</v>
      </c>
      <c r="U344">
        <v>18.54</v>
      </c>
      <c r="V344">
        <v>0</v>
      </c>
    </row>
    <row r="345" spans="2:22" x14ac:dyDescent="0.25">
      <c r="B345" t="s">
        <v>3670</v>
      </c>
      <c r="C345" t="s">
        <v>7535</v>
      </c>
      <c r="D345" t="s">
        <v>7504</v>
      </c>
      <c r="E345" t="s">
        <v>7508</v>
      </c>
      <c r="F345" t="s">
        <v>7538</v>
      </c>
      <c r="G345">
        <v>57.85</v>
      </c>
      <c r="H345">
        <v>49.17</v>
      </c>
      <c r="I345">
        <v>57.85</v>
      </c>
      <c r="J345">
        <v>0</v>
      </c>
      <c r="K345">
        <v>57.85</v>
      </c>
      <c r="L345">
        <v>0</v>
      </c>
      <c r="M345" t="s">
        <v>3671</v>
      </c>
      <c r="S345" t="s">
        <v>3670</v>
      </c>
      <c r="T345">
        <v>0</v>
      </c>
      <c r="U345">
        <v>57.85</v>
      </c>
      <c r="V345">
        <v>0</v>
      </c>
    </row>
    <row r="346" spans="2:22" x14ac:dyDescent="0.25">
      <c r="B346" t="s">
        <v>3672</v>
      </c>
      <c r="C346" t="s">
        <v>7514</v>
      </c>
      <c r="D346" t="s">
        <v>7504</v>
      </c>
      <c r="E346" t="s">
        <v>7508</v>
      </c>
      <c r="F346" t="s">
        <v>7515</v>
      </c>
      <c r="G346">
        <v>38.229999999999997</v>
      </c>
      <c r="H346">
        <v>32.5</v>
      </c>
      <c r="I346">
        <v>38.229999999999997</v>
      </c>
      <c r="J346">
        <v>0</v>
      </c>
      <c r="K346">
        <v>38.229999999999997</v>
      </c>
      <c r="L346">
        <v>0</v>
      </c>
      <c r="M346" t="s">
        <v>3673</v>
      </c>
      <c r="S346" t="s">
        <v>3672</v>
      </c>
      <c r="T346">
        <v>0</v>
      </c>
      <c r="U346">
        <v>38.229999999999997</v>
      </c>
      <c r="V346">
        <v>0</v>
      </c>
    </row>
    <row r="347" spans="2:22" x14ac:dyDescent="0.25">
      <c r="B347" t="s">
        <v>3674</v>
      </c>
      <c r="C347" t="s">
        <v>7514</v>
      </c>
      <c r="D347" t="s">
        <v>7504</v>
      </c>
      <c r="E347" t="s">
        <v>7508</v>
      </c>
      <c r="F347" t="s">
        <v>7515</v>
      </c>
      <c r="G347">
        <v>0</v>
      </c>
      <c r="H347">
        <v>0</v>
      </c>
      <c r="I347">
        <v>157.78</v>
      </c>
      <c r="J347">
        <v>195.58</v>
      </c>
      <c r="K347">
        <v>157.78</v>
      </c>
      <c r="L347">
        <v>195.58</v>
      </c>
      <c r="M347" t="s">
        <v>3675</v>
      </c>
      <c r="S347" t="s">
        <v>3674</v>
      </c>
      <c r="T347">
        <v>195.58</v>
      </c>
      <c r="U347">
        <v>157.78</v>
      </c>
      <c r="V347">
        <v>195.58</v>
      </c>
    </row>
    <row r="348" spans="2:22" x14ac:dyDescent="0.25">
      <c r="B348" t="s">
        <v>3676</v>
      </c>
      <c r="C348" t="s">
        <v>7514</v>
      </c>
      <c r="D348" t="s">
        <v>7504</v>
      </c>
      <c r="E348" t="s">
        <v>7508</v>
      </c>
      <c r="F348" t="s">
        <v>7515</v>
      </c>
      <c r="G348">
        <v>0</v>
      </c>
      <c r="H348">
        <v>0</v>
      </c>
      <c r="I348">
        <v>44.28</v>
      </c>
      <c r="J348">
        <v>54.37</v>
      </c>
      <c r="K348">
        <v>44.28</v>
      </c>
      <c r="L348">
        <v>54.37</v>
      </c>
      <c r="M348" t="s">
        <v>3677</v>
      </c>
      <c r="S348" t="s">
        <v>3676</v>
      </c>
      <c r="T348">
        <v>54.37</v>
      </c>
      <c r="U348">
        <v>44.28</v>
      </c>
      <c r="V348">
        <v>54.37</v>
      </c>
    </row>
    <row r="349" spans="2:22" x14ac:dyDescent="0.25">
      <c r="B349" t="s">
        <v>3678</v>
      </c>
      <c r="C349" t="s">
        <v>7514</v>
      </c>
      <c r="D349" t="s">
        <v>7504</v>
      </c>
      <c r="E349" t="s">
        <v>7508</v>
      </c>
      <c r="F349" t="s">
        <v>7515</v>
      </c>
      <c r="G349">
        <v>0</v>
      </c>
      <c r="H349">
        <v>0</v>
      </c>
      <c r="I349">
        <v>19.98</v>
      </c>
      <c r="J349">
        <v>23.27</v>
      </c>
      <c r="K349">
        <v>19.98</v>
      </c>
      <c r="L349">
        <v>23.27</v>
      </c>
      <c r="M349" t="s">
        <v>3679</v>
      </c>
      <c r="S349" t="s">
        <v>3678</v>
      </c>
      <c r="T349">
        <v>23.27</v>
      </c>
      <c r="U349">
        <v>19.98</v>
      </c>
      <c r="V349">
        <v>23.27</v>
      </c>
    </row>
    <row r="350" spans="2:22" x14ac:dyDescent="0.25">
      <c r="B350" t="s">
        <v>3680</v>
      </c>
      <c r="C350" t="s">
        <v>7514</v>
      </c>
      <c r="D350" t="s">
        <v>7504</v>
      </c>
      <c r="E350" t="s">
        <v>7508</v>
      </c>
      <c r="F350" t="s">
        <v>7515</v>
      </c>
      <c r="G350">
        <v>0</v>
      </c>
      <c r="H350">
        <v>0</v>
      </c>
      <c r="I350">
        <v>131.29</v>
      </c>
      <c r="J350">
        <v>165.02</v>
      </c>
      <c r="K350">
        <v>131.29</v>
      </c>
      <c r="L350">
        <v>165.02</v>
      </c>
      <c r="M350" t="s">
        <v>3681</v>
      </c>
      <c r="S350" t="s">
        <v>3680</v>
      </c>
      <c r="T350">
        <v>165.02</v>
      </c>
      <c r="U350">
        <v>131.29</v>
      </c>
      <c r="V350">
        <v>165.02</v>
      </c>
    </row>
    <row r="351" spans="2:22" x14ac:dyDescent="0.25">
      <c r="B351" t="s">
        <v>3682</v>
      </c>
      <c r="C351" t="s">
        <v>7514</v>
      </c>
      <c r="D351" t="s">
        <v>7504</v>
      </c>
      <c r="E351" t="s">
        <v>7508</v>
      </c>
      <c r="F351" t="s">
        <v>7515</v>
      </c>
      <c r="G351">
        <v>0</v>
      </c>
      <c r="H351">
        <v>0</v>
      </c>
      <c r="I351">
        <v>48.95</v>
      </c>
      <c r="J351">
        <v>61.62</v>
      </c>
      <c r="K351">
        <v>48.95</v>
      </c>
      <c r="L351">
        <v>61.62</v>
      </c>
      <c r="M351" t="s">
        <v>3683</v>
      </c>
      <c r="S351" t="s">
        <v>3682</v>
      </c>
      <c r="T351">
        <v>61.62</v>
      </c>
      <c r="U351">
        <v>48.95</v>
      </c>
      <c r="V351">
        <v>61.62</v>
      </c>
    </row>
    <row r="352" spans="2:22" x14ac:dyDescent="0.25">
      <c r="B352" t="s">
        <v>3684</v>
      </c>
      <c r="C352" t="s">
        <v>7514</v>
      </c>
      <c r="D352" t="s">
        <v>7504</v>
      </c>
      <c r="E352" t="s">
        <v>7508</v>
      </c>
      <c r="F352" t="s">
        <v>7515</v>
      </c>
      <c r="G352">
        <v>0</v>
      </c>
      <c r="H352">
        <v>0</v>
      </c>
      <c r="I352">
        <v>27.69</v>
      </c>
      <c r="J352">
        <v>35.33</v>
      </c>
      <c r="K352">
        <v>27.69</v>
      </c>
      <c r="L352">
        <v>35.33</v>
      </c>
      <c r="M352" t="s">
        <v>3685</v>
      </c>
      <c r="S352" t="s">
        <v>3684</v>
      </c>
      <c r="T352">
        <v>35.33</v>
      </c>
      <c r="U352">
        <v>27.69</v>
      </c>
      <c r="V352">
        <v>35.33</v>
      </c>
    </row>
    <row r="353" spans="2:22" x14ac:dyDescent="0.25">
      <c r="B353" t="s">
        <v>3686</v>
      </c>
      <c r="C353" t="s">
        <v>7514</v>
      </c>
      <c r="D353" t="s">
        <v>7504</v>
      </c>
      <c r="E353" t="s">
        <v>7508</v>
      </c>
      <c r="F353" t="s">
        <v>7515</v>
      </c>
      <c r="G353">
        <v>0</v>
      </c>
      <c r="H353">
        <v>0</v>
      </c>
      <c r="I353">
        <v>21.44</v>
      </c>
      <c r="J353">
        <v>26.2</v>
      </c>
      <c r="K353">
        <v>21.44</v>
      </c>
      <c r="L353">
        <v>26.2</v>
      </c>
      <c r="M353" t="s">
        <v>3687</v>
      </c>
      <c r="S353" t="s">
        <v>3686</v>
      </c>
      <c r="T353">
        <v>26.2</v>
      </c>
      <c r="U353">
        <v>21.44</v>
      </c>
      <c r="V353">
        <v>26.2</v>
      </c>
    </row>
    <row r="354" spans="2:22" x14ac:dyDescent="0.25">
      <c r="B354" t="s">
        <v>3688</v>
      </c>
      <c r="C354" t="s">
        <v>7514</v>
      </c>
      <c r="D354" t="s">
        <v>7504</v>
      </c>
      <c r="E354" t="s">
        <v>7508</v>
      </c>
      <c r="F354" t="s">
        <v>7515</v>
      </c>
      <c r="G354">
        <v>0</v>
      </c>
      <c r="H354">
        <v>0</v>
      </c>
      <c r="I354">
        <v>80.56</v>
      </c>
      <c r="J354">
        <v>103.01</v>
      </c>
      <c r="K354">
        <v>80.56</v>
      </c>
      <c r="L354">
        <v>103.01</v>
      </c>
      <c r="M354" t="s">
        <v>3689</v>
      </c>
      <c r="S354" t="s">
        <v>3688</v>
      </c>
      <c r="T354">
        <v>103.01</v>
      </c>
      <c r="U354">
        <v>80.56</v>
      </c>
      <c r="V354">
        <v>103.01</v>
      </c>
    </row>
    <row r="355" spans="2:22" x14ac:dyDescent="0.25">
      <c r="B355" t="s">
        <v>3690</v>
      </c>
      <c r="C355" t="s">
        <v>7514</v>
      </c>
      <c r="D355" t="s">
        <v>7504</v>
      </c>
      <c r="E355" t="s">
        <v>7508</v>
      </c>
      <c r="F355" t="s">
        <v>7515</v>
      </c>
      <c r="G355">
        <v>0</v>
      </c>
      <c r="H355">
        <v>0</v>
      </c>
      <c r="I355">
        <v>25.97</v>
      </c>
      <c r="J355">
        <v>32.07</v>
      </c>
      <c r="K355">
        <v>25.97</v>
      </c>
      <c r="L355">
        <v>32.07</v>
      </c>
      <c r="M355" t="s">
        <v>3691</v>
      </c>
      <c r="S355" t="s">
        <v>3690</v>
      </c>
      <c r="T355">
        <v>32.07</v>
      </c>
      <c r="U355">
        <v>25.97</v>
      </c>
      <c r="V355">
        <v>32.07</v>
      </c>
    </row>
    <row r="356" spans="2:22" x14ac:dyDescent="0.25">
      <c r="B356" t="s">
        <v>3692</v>
      </c>
      <c r="C356" t="s">
        <v>7514</v>
      </c>
      <c r="D356" t="s">
        <v>7504</v>
      </c>
      <c r="E356" t="s">
        <v>7508</v>
      </c>
      <c r="F356" t="s">
        <v>7515</v>
      </c>
      <c r="G356">
        <v>0</v>
      </c>
      <c r="H356">
        <v>0</v>
      </c>
      <c r="I356">
        <v>14.14</v>
      </c>
      <c r="J356">
        <v>17.170000000000002</v>
      </c>
      <c r="K356">
        <v>14.14</v>
      </c>
      <c r="L356">
        <v>17.170000000000002</v>
      </c>
      <c r="M356" t="s">
        <v>3693</v>
      </c>
      <c r="S356" t="s">
        <v>3692</v>
      </c>
      <c r="T356">
        <v>17.170000000000002</v>
      </c>
      <c r="U356">
        <v>14.14</v>
      </c>
      <c r="V356">
        <v>17.170000000000002</v>
      </c>
    </row>
    <row r="357" spans="2:22" x14ac:dyDescent="0.25">
      <c r="B357" t="s">
        <v>3694</v>
      </c>
      <c r="C357" t="s">
        <v>7514</v>
      </c>
      <c r="D357" t="s">
        <v>7504</v>
      </c>
      <c r="E357" t="s">
        <v>7508</v>
      </c>
      <c r="F357" t="s">
        <v>7515</v>
      </c>
      <c r="G357">
        <v>0</v>
      </c>
      <c r="H357">
        <v>0</v>
      </c>
      <c r="I357">
        <v>21.55</v>
      </c>
      <c r="J357">
        <v>30.11</v>
      </c>
      <c r="K357">
        <v>21.55</v>
      </c>
      <c r="L357">
        <v>30.11</v>
      </c>
      <c r="M357" t="s">
        <v>3695</v>
      </c>
      <c r="S357" t="s">
        <v>3694</v>
      </c>
      <c r="T357">
        <v>30.11</v>
      </c>
      <c r="U357">
        <v>21.55</v>
      </c>
      <c r="V357">
        <v>30.11</v>
      </c>
    </row>
    <row r="358" spans="2:22" x14ac:dyDescent="0.25">
      <c r="B358" t="s">
        <v>3696</v>
      </c>
      <c r="C358" t="s">
        <v>7514</v>
      </c>
      <c r="D358" t="s">
        <v>7504</v>
      </c>
      <c r="E358" t="s">
        <v>7508</v>
      </c>
      <c r="F358" t="s">
        <v>7515</v>
      </c>
      <c r="G358">
        <v>0</v>
      </c>
      <c r="H358">
        <v>0</v>
      </c>
      <c r="I358">
        <v>3.14</v>
      </c>
      <c r="J358">
        <v>3.97</v>
      </c>
      <c r="K358">
        <v>3.14</v>
      </c>
      <c r="L358">
        <v>3.97</v>
      </c>
      <c r="M358" t="s">
        <v>3697</v>
      </c>
      <c r="S358" t="s">
        <v>3696</v>
      </c>
      <c r="T358">
        <v>3.97</v>
      </c>
      <c r="U358">
        <v>3.14</v>
      </c>
      <c r="V358">
        <v>3.97</v>
      </c>
    </row>
    <row r="359" spans="2:22" x14ac:dyDescent="0.25">
      <c r="B359" t="s">
        <v>3698</v>
      </c>
      <c r="C359" t="s">
        <v>7514</v>
      </c>
      <c r="D359" t="s">
        <v>7504</v>
      </c>
      <c r="E359" t="s">
        <v>7508</v>
      </c>
      <c r="F359" t="s">
        <v>7515</v>
      </c>
      <c r="G359">
        <v>0</v>
      </c>
      <c r="H359">
        <v>0</v>
      </c>
      <c r="I359">
        <v>9.6300000000000008</v>
      </c>
      <c r="J359">
        <v>12.66</v>
      </c>
      <c r="K359">
        <v>9.6300000000000008</v>
      </c>
      <c r="L359">
        <v>12.66</v>
      </c>
      <c r="M359" t="s">
        <v>3699</v>
      </c>
      <c r="S359" t="s">
        <v>3698</v>
      </c>
      <c r="T359">
        <v>12.66</v>
      </c>
      <c r="U359">
        <v>9.6300000000000008</v>
      </c>
      <c r="V359">
        <v>12.66</v>
      </c>
    </row>
    <row r="360" spans="2:22" x14ac:dyDescent="0.25">
      <c r="B360" t="s">
        <v>3700</v>
      </c>
      <c r="C360" t="s">
        <v>7504</v>
      </c>
      <c r="D360" t="s">
        <v>7504</v>
      </c>
      <c r="E360" t="s">
        <v>6261</v>
      </c>
      <c r="F360" t="s">
        <v>7521</v>
      </c>
      <c r="G360">
        <v>64.08</v>
      </c>
      <c r="H360">
        <v>48.06</v>
      </c>
      <c r="I360">
        <v>52.49</v>
      </c>
      <c r="J360">
        <v>0</v>
      </c>
      <c r="K360">
        <v>52.49</v>
      </c>
      <c r="L360">
        <v>0</v>
      </c>
      <c r="M360" t="s">
        <v>3701</v>
      </c>
      <c r="S360" t="s">
        <v>3700</v>
      </c>
      <c r="T360">
        <v>0</v>
      </c>
      <c r="U360">
        <v>52.49</v>
      </c>
      <c r="V360">
        <v>0</v>
      </c>
    </row>
    <row r="361" spans="2:22" x14ac:dyDescent="0.25">
      <c r="B361" t="s">
        <v>3702</v>
      </c>
      <c r="C361" t="s">
        <v>7504</v>
      </c>
      <c r="D361" t="s">
        <v>7504</v>
      </c>
      <c r="E361" t="s">
        <v>6261</v>
      </c>
      <c r="F361" t="s">
        <v>7521</v>
      </c>
      <c r="G361">
        <v>120.44</v>
      </c>
      <c r="H361">
        <v>90.33</v>
      </c>
      <c r="I361">
        <v>98.66</v>
      </c>
      <c r="J361">
        <v>0</v>
      </c>
      <c r="K361">
        <v>98.66</v>
      </c>
      <c r="L361">
        <v>0</v>
      </c>
      <c r="M361" t="s">
        <v>3703</v>
      </c>
      <c r="S361" t="s">
        <v>3702</v>
      </c>
      <c r="T361">
        <v>0</v>
      </c>
      <c r="U361">
        <v>98.66</v>
      </c>
      <c r="V361">
        <v>0</v>
      </c>
    </row>
    <row r="362" spans="2:22" x14ac:dyDescent="0.25">
      <c r="B362" t="s">
        <v>3704</v>
      </c>
      <c r="C362" t="s">
        <v>7514</v>
      </c>
      <c r="D362" t="s">
        <v>7504</v>
      </c>
      <c r="E362" t="s">
        <v>7508</v>
      </c>
      <c r="F362" t="s">
        <v>7515</v>
      </c>
      <c r="G362">
        <v>0</v>
      </c>
      <c r="H362">
        <v>0</v>
      </c>
      <c r="I362">
        <v>102.76</v>
      </c>
      <c r="J362">
        <v>122.23</v>
      </c>
      <c r="K362">
        <v>102.76</v>
      </c>
      <c r="L362">
        <v>122.23</v>
      </c>
      <c r="M362" t="s">
        <v>3705</v>
      </c>
      <c r="S362" t="s">
        <v>3704</v>
      </c>
      <c r="T362">
        <v>122.23</v>
      </c>
      <c r="U362">
        <v>102.76</v>
      </c>
      <c r="V362">
        <v>122.23</v>
      </c>
    </row>
    <row r="363" spans="2:22" x14ac:dyDescent="0.25">
      <c r="B363" t="s">
        <v>3706</v>
      </c>
      <c r="C363" t="s">
        <v>7514</v>
      </c>
      <c r="D363" t="s">
        <v>7504</v>
      </c>
      <c r="E363" t="s">
        <v>7508</v>
      </c>
      <c r="F363" t="s">
        <v>7515</v>
      </c>
      <c r="G363">
        <v>0</v>
      </c>
      <c r="H363">
        <v>0</v>
      </c>
      <c r="I363">
        <v>16.27</v>
      </c>
      <c r="J363">
        <v>18.86</v>
      </c>
      <c r="K363">
        <v>16.27</v>
      </c>
      <c r="L363">
        <v>18.86</v>
      </c>
      <c r="M363" t="s">
        <v>3707</v>
      </c>
      <c r="S363" t="s">
        <v>3706</v>
      </c>
      <c r="T363">
        <v>18.86</v>
      </c>
      <c r="U363">
        <v>16.27</v>
      </c>
      <c r="V363">
        <v>18.86</v>
      </c>
    </row>
    <row r="364" spans="2:22" x14ac:dyDescent="0.25">
      <c r="B364" t="s">
        <v>3706</v>
      </c>
      <c r="C364" t="s">
        <v>7535</v>
      </c>
      <c r="D364" t="s">
        <v>7504</v>
      </c>
      <c r="E364" t="s">
        <v>7508</v>
      </c>
      <c r="F364" t="s">
        <v>7515</v>
      </c>
      <c r="G364">
        <v>0</v>
      </c>
      <c r="H364">
        <v>0</v>
      </c>
      <c r="I364">
        <v>1.63</v>
      </c>
      <c r="J364">
        <v>1.88</v>
      </c>
      <c r="K364">
        <v>1.63</v>
      </c>
      <c r="L364">
        <v>1.88</v>
      </c>
      <c r="M364" t="s">
        <v>3707</v>
      </c>
      <c r="S364" t="s">
        <v>3706</v>
      </c>
      <c r="T364">
        <v>1.88</v>
      </c>
      <c r="U364">
        <v>1.63</v>
      </c>
      <c r="V364">
        <v>1.88</v>
      </c>
    </row>
    <row r="365" spans="2:22" x14ac:dyDescent="0.25">
      <c r="B365" t="s">
        <v>3706</v>
      </c>
      <c r="C365" t="s">
        <v>7536</v>
      </c>
      <c r="D365" t="s">
        <v>7504</v>
      </c>
      <c r="E365" t="s">
        <v>7508</v>
      </c>
      <c r="F365" t="s">
        <v>7515</v>
      </c>
      <c r="G365">
        <v>0</v>
      </c>
      <c r="H365">
        <v>0</v>
      </c>
      <c r="I365">
        <v>12.21</v>
      </c>
      <c r="J365">
        <v>14.15</v>
      </c>
      <c r="K365">
        <v>12.21</v>
      </c>
      <c r="L365">
        <v>14.15</v>
      </c>
      <c r="M365" t="s">
        <v>3707</v>
      </c>
      <c r="S365" t="s">
        <v>3706</v>
      </c>
      <c r="T365">
        <v>14.15</v>
      </c>
      <c r="U365">
        <v>12.21</v>
      </c>
      <c r="V365">
        <v>14.15</v>
      </c>
    </row>
    <row r="366" spans="2:22" x14ac:dyDescent="0.25">
      <c r="B366" t="s">
        <v>3708</v>
      </c>
      <c r="C366" t="s">
        <v>7514</v>
      </c>
      <c r="D366" t="s">
        <v>7504</v>
      </c>
      <c r="E366" t="s">
        <v>7508</v>
      </c>
      <c r="F366" t="s">
        <v>7515</v>
      </c>
      <c r="G366">
        <v>0</v>
      </c>
      <c r="H366">
        <v>0</v>
      </c>
      <c r="I366">
        <v>16.510000000000002</v>
      </c>
      <c r="J366">
        <v>19.670000000000002</v>
      </c>
      <c r="K366">
        <v>16.510000000000002</v>
      </c>
      <c r="L366">
        <v>19.670000000000002</v>
      </c>
      <c r="M366" t="s">
        <v>3709</v>
      </c>
      <c r="S366" t="s">
        <v>3708</v>
      </c>
      <c r="T366">
        <v>19.670000000000002</v>
      </c>
      <c r="U366">
        <v>16.510000000000002</v>
      </c>
      <c r="V366">
        <v>19.670000000000002</v>
      </c>
    </row>
    <row r="367" spans="2:22" x14ac:dyDescent="0.25">
      <c r="B367" t="s">
        <v>3710</v>
      </c>
      <c r="C367" t="s">
        <v>7514</v>
      </c>
      <c r="D367" t="s">
        <v>7504</v>
      </c>
      <c r="E367" t="s">
        <v>7508</v>
      </c>
      <c r="F367" t="s">
        <v>7515</v>
      </c>
      <c r="G367">
        <v>160.79</v>
      </c>
      <c r="H367">
        <v>136.66999999999999</v>
      </c>
      <c r="I367">
        <v>160.79</v>
      </c>
      <c r="J367">
        <v>0</v>
      </c>
      <c r="K367">
        <v>160.79</v>
      </c>
      <c r="L367">
        <v>0</v>
      </c>
      <c r="M367" t="s">
        <v>3711</v>
      </c>
      <c r="S367" t="s">
        <v>3710</v>
      </c>
      <c r="T367">
        <v>0</v>
      </c>
      <c r="U367">
        <v>160.79</v>
      </c>
      <c r="V367">
        <v>0</v>
      </c>
    </row>
    <row r="368" spans="2:22" x14ac:dyDescent="0.25">
      <c r="B368" t="s">
        <v>3712</v>
      </c>
      <c r="C368" t="s">
        <v>7504</v>
      </c>
      <c r="D368" t="s">
        <v>7504</v>
      </c>
      <c r="E368" t="s">
        <v>6261</v>
      </c>
      <c r="F368" t="s">
        <v>7521</v>
      </c>
      <c r="G368">
        <v>67.05</v>
      </c>
      <c r="H368">
        <v>50.28</v>
      </c>
      <c r="I368">
        <v>54.93</v>
      </c>
      <c r="J368">
        <v>0</v>
      </c>
      <c r="K368">
        <v>54.93</v>
      </c>
      <c r="L368">
        <v>0</v>
      </c>
      <c r="M368" t="s">
        <v>3713</v>
      </c>
      <c r="S368" t="s">
        <v>3712</v>
      </c>
      <c r="T368">
        <v>0</v>
      </c>
      <c r="U368">
        <v>54.93</v>
      </c>
      <c r="V368">
        <v>0</v>
      </c>
    </row>
    <row r="369" spans="2:22" x14ac:dyDescent="0.25">
      <c r="B369" t="s">
        <v>3714</v>
      </c>
      <c r="C369" t="s">
        <v>7504</v>
      </c>
      <c r="D369" t="s">
        <v>7504</v>
      </c>
      <c r="E369" t="s">
        <v>7508</v>
      </c>
      <c r="F369" t="s">
        <v>7505</v>
      </c>
      <c r="G369">
        <v>139.66</v>
      </c>
      <c r="H369">
        <v>118.71</v>
      </c>
      <c r="I369">
        <v>139.66</v>
      </c>
      <c r="J369">
        <v>0</v>
      </c>
      <c r="K369">
        <v>139.66</v>
      </c>
      <c r="L369">
        <v>0</v>
      </c>
      <c r="M369" t="s">
        <v>3715</v>
      </c>
      <c r="S369" t="s">
        <v>3714</v>
      </c>
      <c r="T369">
        <v>0</v>
      </c>
      <c r="U369">
        <v>139.66</v>
      </c>
      <c r="V369">
        <v>0</v>
      </c>
    </row>
    <row r="370" spans="2:22" x14ac:dyDescent="0.25">
      <c r="B370" t="s">
        <v>3716</v>
      </c>
      <c r="C370" t="s">
        <v>7504</v>
      </c>
      <c r="D370" t="s">
        <v>7504</v>
      </c>
      <c r="E370" t="s">
        <v>7508</v>
      </c>
      <c r="F370" t="s">
        <v>7505</v>
      </c>
      <c r="G370">
        <v>66.39</v>
      </c>
      <c r="H370">
        <v>56.43</v>
      </c>
      <c r="I370">
        <v>66.39</v>
      </c>
      <c r="J370">
        <v>0</v>
      </c>
      <c r="K370">
        <v>66.39</v>
      </c>
      <c r="L370">
        <v>0</v>
      </c>
      <c r="M370" t="s">
        <v>3717</v>
      </c>
      <c r="S370" t="s">
        <v>3716</v>
      </c>
      <c r="T370">
        <v>0</v>
      </c>
      <c r="U370">
        <v>66.39</v>
      </c>
      <c r="V370">
        <v>0</v>
      </c>
    </row>
    <row r="371" spans="2:22" x14ac:dyDescent="0.25">
      <c r="B371" t="s">
        <v>3718</v>
      </c>
      <c r="C371" t="s">
        <v>7504</v>
      </c>
      <c r="D371" t="s">
        <v>7504</v>
      </c>
      <c r="E371" t="s">
        <v>7508</v>
      </c>
      <c r="F371" t="s">
        <v>7505</v>
      </c>
      <c r="G371">
        <v>15.09</v>
      </c>
      <c r="H371">
        <v>12.83</v>
      </c>
      <c r="I371">
        <v>15.09</v>
      </c>
      <c r="J371">
        <v>0</v>
      </c>
      <c r="K371">
        <v>15.09</v>
      </c>
      <c r="L371">
        <v>0</v>
      </c>
      <c r="M371" t="s">
        <v>3719</v>
      </c>
      <c r="S371" t="s">
        <v>3718</v>
      </c>
      <c r="T371">
        <v>0</v>
      </c>
      <c r="U371">
        <v>15.09</v>
      </c>
      <c r="V371">
        <v>0</v>
      </c>
    </row>
    <row r="372" spans="2:22" x14ac:dyDescent="0.25">
      <c r="B372" t="s">
        <v>3720</v>
      </c>
      <c r="C372" t="s">
        <v>7504</v>
      </c>
      <c r="D372" t="s">
        <v>7504</v>
      </c>
      <c r="E372" t="s">
        <v>7508</v>
      </c>
      <c r="F372" t="s">
        <v>7505</v>
      </c>
      <c r="G372">
        <v>0.91</v>
      </c>
      <c r="H372">
        <v>0.77</v>
      </c>
      <c r="I372">
        <v>0.91</v>
      </c>
      <c r="J372">
        <v>0</v>
      </c>
      <c r="K372">
        <v>0.91</v>
      </c>
      <c r="L372">
        <v>0</v>
      </c>
      <c r="M372" t="s">
        <v>3721</v>
      </c>
      <c r="S372" t="s">
        <v>3720</v>
      </c>
      <c r="T372">
        <v>0</v>
      </c>
      <c r="U372">
        <v>0.91</v>
      </c>
      <c r="V372">
        <v>0</v>
      </c>
    </row>
    <row r="373" spans="2:22" x14ac:dyDescent="0.25">
      <c r="B373" t="s">
        <v>3722</v>
      </c>
      <c r="C373" t="s">
        <v>7504</v>
      </c>
      <c r="D373" t="s">
        <v>7504</v>
      </c>
      <c r="E373" t="s">
        <v>7508</v>
      </c>
      <c r="F373" t="s">
        <v>7505</v>
      </c>
      <c r="G373">
        <v>6.24</v>
      </c>
      <c r="H373">
        <v>5.3</v>
      </c>
      <c r="I373">
        <v>6.24</v>
      </c>
      <c r="J373">
        <v>0</v>
      </c>
      <c r="K373">
        <v>6.24</v>
      </c>
      <c r="L373">
        <v>0</v>
      </c>
      <c r="M373" t="s">
        <v>3723</v>
      </c>
      <c r="S373" t="s">
        <v>3722</v>
      </c>
      <c r="T373">
        <v>0</v>
      </c>
      <c r="U373">
        <v>6.24</v>
      </c>
      <c r="V373">
        <v>0</v>
      </c>
    </row>
    <row r="374" spans="2:22" x14ac:dyDescent="0.25">
      <c r="B374" t="s">
        <v>3724</v>
      </c>
      <c r="C374" t="s">
        <v>7504</v>
      </c>
      <c r="D374" t="s">
        <v>7504</v>
      </c>
      <c r="E374" t="s">
        <v>7508</v>
      </c>
      <c r="F374" t="s">
        <v>7505</v>
      </c>
      <c r="G374">
        <v>0.43</v>
      </c>
      <c r="H374">
        <v>0.37</v>
      </c>
      <c r="I374">
        <v>0.43</v>
      </c>
      <c r="J374">
        <v>0</v>
      </c>
      <c r="K374">
        <v>0.43</v>
      </c>
      <c r="L374">
        <v>0</v>
      </c>
      <c r="M374" t="s">
        <v>3725</v>
      </c>
      <c r="S374" t="s">
        <v>3724</v>
      </c>
      <c r="T374">
        <v>0</v>
      </c>
      <c r="U374">
        <v>0.43</v>
      </c>
      <c r="V374">
        <v>0</v>
      </c>
    </row>
    <row r="375" spans="2:22" x14ac:dyDescent="0.25">
      <c r="B375" t="s">
        <v>3726</v>
      </c>
      <c r="C375" t="s">
        <v>7504</v>
      </c>
      <c r="D375" t="s">
        <v>7504</v>
      </c>
      <c r="E375" t="s">
        <v>7508</v>
      </c>
      <c r="F375" t="s">
        <v>7505</v>
      </c>
      <c r="G375">
        <v>3.32</v>
      </c>
      <c r="H375">
        <v>2.82</v>
      </c>
      <c r="I375">
        <v>3.32</v>
      </c>
      <c r="J375">
        <v>0</v>
      </c>
      <c r="K375">
        <v>3.32</v>
      </c>
      <c r="L375">
        <v>0</v>
      </c>
      <c r="M375" t="s">
        <v>3727</v>
      </c>
      <c r="S375" t="s">
        <v>3726</v>
      </c>
      <c r="T375">
        <v>0</v>
      </c>
      <c r="U375">
        <v>3.32</v>
      </c>
      <c r="V375">
        <v>0</v>
      </c>
    </row>
    <row r="376" spans="2:22" x14ac:dyDescent="0.25">
      <c r="B376" t="s">
        <v>3728</v>
      </c>
      <c r="C376" t="s">
        <v>7504</v>
      </c>
      <c r="D376" t="s">
        <v>7504</v>
      </c>
      <c r="E376" t="s">
        <v>7508</v>
      </c>
      <c r="F376" t="s">
        <v>7505</v>
      </c>
      <c r="G376">
        <v>3.82</v>
      </c>
      <c r="H376">
        <v>3.25</v>
      </c>
      <c r="I376">
        <v>3.82</v>
      </c>
      <c r="J376">
        <v>0</v>
      </c>
      <c r="K376">
        <v>3.82</v>
      </c>
      <c r="L376">
        <v>0</v>
      </c>
      <c r="M376" t="s">
        <v>3729</v>
      </c>
      <c r="S376" t="s">
        <v>3728</v>
      </c>
      <c r="T376">
        <v>0</v>
      </c>
      <c r="U376">
        <v>3.82</v>
      </c>
      <c r="V376">
        <v>0</v>
      </c>
    </row>
    <row r="377" spans="2:22" x14ac:dyDescent="0.25">
      <c r="B377" t="s">
        <v>3730</v>
      </c>
      <c r="C377" t="s">
        <v>7504</v>
      </c>
      <c r="D377" t="s">
        <v>7504</v>
      </c>
      <c r="E377" t="s">
        <v>7508</v>
      </c>
      <c r="F377" t="s">
        <v>7505</v>
      </c>
      <c r="G377">
        <v>1.87</v>
      </c>
      <c r="H377">
        <v>1.59</v>
      </c>
      <c r="I377">
        <v>1.87</v>
      </c>
      <c r="J377">
        <v>0</v>
      </c>
      <c r="K377">
        <v>1.87</v>
      </c>
      <c r="L377">
        <v>0</v>
      </c>
      <c r="M377" t="s">
        <v>3731</v>
      </c>
      <c r="S377" t="s">
        <v>3730</v>
      </c>
      <c r="T377">
        <v>0</v>
      </c>
      <c r="U377">
        <v>1.87</v>
      </c>
      <c r="V377">
        <v>0</v>
      </c>
    </row>
    <row r="378" spans="2:22" x14ac:dyDescent="0.25">
      <c r="B378" t="s">
        <v>3732</v>
      </c>
      <c r="C378" t="s">
        <v>7504</v>
      </c>
      <c r="D378" t="s">
        <v>7504</v>
      </c>
      <c r="E378" t="s">
        <v>7508</v>
      </c>
      <c r="F378" t="s">
        <v>7505</v>
      </c>
      <c r="G378">
        <v>63.14</v>
      </c>
      <c r="H378">
        <v>53.67</v>
      </c>
      <c r="I378">
        <v>63.14</v>
      </c>
      <c r="J378">
        <v>0</v>
      </c>
      <c r="K378">
        <v>63.14</v>
      </c>
      <c r="L378">
        <v>0</v>
      </c>
      <c r="M378" t="s">
        <v>3733</v>
      </c>
      <c r="S378" t="s">
        <v>3732</v>
      </c>
      <c r="T378">
        <v>0</v>
      </c>
      <c r="U378">
        <v>63.14</v>
      </c>
      <c r="V378">
        <v>0</v>
      </c>
    </row>
    <row r="379" spans="2:22" x14ac:dyDescent="0.25">
      <c r="B379" t="s">
        <v>3734</v>
      </c>
      <c r="C379" t="s">
        <v>7504</v>
      </c>
      <c r="D379" t="s">
        <v>7504</v>
      </c>
      <c r="E379" t="s">
        <v>7508</v>
      </c>
      <c r="F379" t="s">
        <v>7505</v>
      </c>
      <c r="G379">
        <v>62.56</v>
      </c>
      <c r="H379">
        <v>53.18</v>
      </c>
      <c r="I379">
        <v>62.56</v>
      </c>
      <c r="J379">
        <v>0</v>
      </c>
      <c r="K379">
        <v>62.56</v>
      </c>
      <c r="L379">
        <v>0</v>
      </c>
      <c r="M379" t="s">
        <v>3735</v>
      </c>
      <c r="S379" t="s">
        <v>3734</v>
      </c>
      <c r="T379">
        <v>0</v>
      </c>
      <c r="U379">
        <v>62.56</v>
      </c>
      <c r="V379">
        <v>0</v>
      </c>
    </row>
    <row r="380" spans="2:22" x14ac:dyDescent="0.25">
      <c r="B380" t="s">
        <v>3736</v>
      </c>
      <c r="C380" t="s">
        <v>7504</v>
      </c>
      <c r="D380" t="s">
        <v>7504</v>
      </c>
      <c r="E380" t="s">
        <v>7508</v>
      </c>
      <c r="F380" t="s">
        <v>7505</v>
      </c>
      <c r="G380">
        <v>60.06</v>
      </c>
      <c r="H380">
        <v>51.05</v>
      </c>
      <c r="I380">
        <v>60.06</v>
      </c>
      <c r="J380">
        <v>0</v>
      </c>
      <c r="K380">
        <v>60.06</v>
      </c>
      <c r="L380">
        <v>0</v>
      </c>
      <c r="M380" t="s">
        <v>3737</v>
      </c>
      <c r="S380" t="s">
        <v>3736</v>
      </c>
      <c r="T380">
        <v>0</v>
      </c>
      <c r="U380">
        <v>60.06</v>
      </c>
      <c r="V380">
        <v>0</v>
      </c>
    </row>
    <row r="381" spans="2:22" x14ac:dyDescent="0.25">
      <c r="B381" t="s">
        <v>3738</v>
      </c>
      <c r="C381" t="s">
        <v>7504</v>
      </c>
      <c r="D381" t="s">
        <v>7504</v>
      </c>
      <c r="E381" t="s">
        <v>7508</v>
      </c>
      <c r="F381" t="s">
        <v>7505</v>
      </c>
      <c r="G381">
        <v>102.95</v>
      </c>
      <c r="H381">
        <v>87.51</v>
      </c>
      <c r="I381">
        <v>102.95</v>
      </c>
      <c r="J381">
        <v>0</v>
      </c>
      <c r="K381">
        <v>102.95</v>
      </c>
      <c r="L381">
        <v>0</v>
      </c>
      <c r="M381" t="s">
        <v>3739</v>
      </c>
      <c r="S381" t="s">
        <v>3738</v>
      </c>
      <c r="T381">
        <v>0</v>
      </c>
      <c r="U381">
        <v>102.95</v>
      </c>
      <c r="V381">
        <v>0</v>
      </c>
    </row>
    <row r="382" spans="2:22" x14ac:dyDescent="0.25">
      <c r="B382" t="s">
        <v>3740</v>
      </c>
      <c r="C382" t="s">
        <v>7504</v>
      </c>
      <c r="D382" t="s">
        <v>7504</v>
      </c>
      <c r="E382" t="s">
        <v>7508</v>
      </c>
      <c r="F382" t="s">
        <v>7505</v>
      </c>
      <c r="G382">
        <v>2.74</v>
      </c>
      <c r="H382">
        <v>2.33</v>
      </c>
      <c r="I382">
        <v>2.74</v>
      </c>
      <c r="J382">
        <v>0</v>
      </c>
      <c r="K382">
        <v>2.74</v>
      </c>
      <c r="L382">
        <v>0</v>
      </c>
      <c r="M382" t="s">
        <v>3741</v>
      </c>
      <c r="S382" t="s">
        <v>3740</v>
      </c>
      <c r="T382">
        <v>0</v>
      </c>
      <c r="U382">
        <v>2.74</v>
      </c>
      <c r="V382">
        <v>0</v>
      </c>
    </row>
    <row r="383" spans="2:22" x14ac:dyDescent="0.25">
      <c r="B383" t="s">
        <v>3742</v>
      </c>
      <c r="C383" t="s">
        <v>7504</v>
      </c>
      <c r="D383" t="s">
        <v>7504</v>
      </c>
      <c r="E383" t="s">
        <v>7508</v>
      </c>
      <c r="F383" t="s">
        <v>7505</v>
      </c>
      <c r="G383">
        <v>4.51</v>
      </c>
      <c r="H383">
        <v>3.83</v>
      </c>
      <c r="I383">
        <v>4.51</v>
      </c>
      <c r="J383">
        <v>0</v>
      </c>
      <c r="K383">
        <v>4.51</v>
      </c>
      <c r="L383">
        <v>0</v>
      </c>
      <c r="M383" t="s">
        <v>3743</v>
      </c>
      <c r="S383" t="s">
        <v>3742</v>
      </c>
      <c r="T383">
        <v>0</v>
      </c>
      <c r="U383">
        <v>4.51</v>
      </c>
      <c r="V383">
        <v>0</v>
      </c>
    </row>
    <row r="384" spans="2:22" x14ac:dyDescent="0.25">
      <c r="B384" t="s">
        <v>3744</v>
      </c>
      <c r="C384" t="s">
        <v>7504</v>
      </c>
      <c r="D384" t="s">
        <v>7504</v>
      </c>
      <c r="E384" t="s">
        <v>7508</v>
      </c>
      <c r="F384" t="s">
        <v>7505</v>
      </c>
      <c r="G384">
        <v>4.76</v>
      </c>
      <c r="H384">
        <v>4.05</v>
      </c>
      <c r="I384">
        <v>4.76</v>
      </c>
      <c r="J384">
        <v>0</v>
      </c>
      <c r="K384">
        <v>4.76</v>
      </c>
      <c r="L384">
        <v>0</v>
      </c>
      <c r="M384" t="s">
        <v>3745</v>
      </c>
      <c r="S384" t="s">
        <v>3744</v>
      </c>
      <c r="T384">
        <v>0</v>
      </c>
      <c r="U384">
        <v>4.76</v>
      </c>
      <c r="V384">
        <v>0</v>
      </c>
    </row>
    <row r="385" spans="2:22" x14ac:dyDescent="0.25">
      <c r="B385" t="s">
        <v>3746</v>
      </c>
      <c r="C385" t="s">
        <v>7514</v>
      </c>
      <c r="D385" t="s">
        <v>7504</v>
      </c>
      <c r="E385" t="s">
        <v>7508</v>
      </c>
      <c r="F385" t="s">
        <v>7515</v>
      </c>
      <c r="G385">
        <v>203.96</v>
      </c>
      <c r="H385">
        <v>173.37</v>
      </c>
      <c r="I385">
        <v>203.96</v>
      </c>
      <c r="J385">
        <v>0</v>
      </c>
      <c r="K385">
        <v>203.96</v>
      </c>
      <c r="L385">
        <v>0</v>
      </c>
      <c r="M385" t="s">
        <v>3747</v>
      </c>
      <c r="S385" t="s">
        <v>3746</v>
      </c>
      <c r="T385">
        <v>0</v>
      </c>
      <c r="U385">
        <v>203.96</v>
      </c>
      <c r="V385">
        <v>0</v>
      </c>
    </row>
    <row r="386" spans="2:22" x14ac:dyDescent="0.25">
      <c r="B386" t="s">
        <v>3746</v>
      </c>
      <c r="C386" t="s">
        <v>7535</v>
      </c>
      <c r="D386" t="s">
        <v>7504</v>
      </c>
      <c r="E386" t="s">
        <v>7508</v>
      </c>
      <c r="F386" t="s">
        <v>7515</v>
      </c>
      <c r="G386">
        <v>20.399999999999999</v>
      </c>
      <c r="H386">
        <v>17.34</v>
      </c>
      <c r="I386">
        <v>20.399999999999999</v>
      </c>
      <c r="J386">
        <v>0</v>
      </c>
      <c r="K386">
        <v>20.399999999999999</v>
      </c>
      <c r="L386">
        <v>0</v>
      </c>
      <c r="M386" t="s">
        <v>3747</v>
      </c>
      <c r="S386" t="s">
        <v>3746</v>
      </c>
      <c r="T386">
        <v>0</v>
      </c>
      <c r="U386">
        <v>20.399999999999999</v>
      </c>
      <c r="V386">
        <v>0</v>
      </c>
    </row>
    <row r="387" spans="2:22" x14ac:dyDescent="0.25">
      <c r="B387" t="s">
        <v>3746</v>
      </c>
      <c r="C387" t="s">
        <v>7536</v>
      </c>
      <c r="D387" t="s">
        <v>7504</v>
      </c>
      <c r="E387" t="s">
        <v>7508</v>
      </c>
      <c r="F387" t="s">
        <v>7515</v>
      </c>
      <c r="G387">
        <v>153</v>
      </c>
      <c r="H387">
        <v>130.05000000000001</v>
      </c>
      <c r="I387">
        <v>153</v>
      </c>
      <c r="J387">
        <v>0</v>
      </c>
      <c r="K387">
        <v>153</v>
      </c>
      <c r="L387">
        <v>0</v>
      </c>
      <c r="M387" t="s">
        <v>3747</v>
      </c>
      <c r="S387" t="s">
        <v>3746</v>
      </c>
      <c r="T387">
        <v>0</v>
      </c>
      <c r="U387">
        <v>153</v>
      </c>
      <c r="V387">
        <v>0</v>
      </c>
    </row>
    <row r="388" spans="2:22" x14ac:dyDescent="0.25">
      <c r="B388" t="s">
        <v>3748</v>
      </c>
      <c r="C388" t="s">
        <v>7514</v>
      </c>
      <c r="D388" t="s">
        <v>7504</v>
      </c>
      <c r="E388" t="s">
        <v>7508</v>
      </c>
      <c r="F388" t="s">
        <v>7515</v>
      </c>
      <c r="G388">
        <v>203.96</v>
      </c>
      <c r="H388">
        <v>173.37</v>
      </c>
      <c r="I388">
        <v>203.96</v>
      </c>
      <c r="J388">
        <v>0</v>
      </c>
      <c r="K388">
        <v>203.96</v>
      </c>
      <c r="L388">
        <v>0</v>
      </c>
      <c r="M388" t="s">
        <v>3749</v>
      </c>
      <c r="S388" t="s">
        <v>3748</v>
      </c>
      <c r="T388">
        <v>0</v>
      </c>
      <c r="U388">
        <v>203.96</v>
      </c>
      <c r="V388">
        <v>0</v>
      </c>
    </row>
    <row r="389" spans="2:22" x14ac:dyDescent="0.25">
      <c r="B389" t="s">
        <v>3748</v>
      </c>
      <c r="C389" t="s">
        <v>7535</v>
      </c>
      <c r="D389" t="s">
        <v>7504</v>
      </c>
      <c r="E389" t="s">
        <v>7508</v>
      </c>
      <c r="F389" t="s">
        <v>7515</v>
      </c>
      <c r="G389">
        <v>20.399999999999999</v>
      </c>
      <c r="H389">
        <v>17.34</v>
      </c>
      <c r="I389">
        <v>20.399999999999999</v>
      </c>
      <c r="J389">
        <v>0</v>
      </c>
      <c r="K389">
        <v>20.399999999999999</v>
      </c>
      <c r="L389">
        <v>0</v>
      </c>
      <c r="M389" t="s">
        <v>3749</v>
      </c>
      <c r="S389" t="s">
        <v>3748</v>
      </c>
      <c r="T389">
        <v>0</v>
      </c>
      <c r="U389">
        <v>20.399999999999999</v>
      </c>
      <c r="V389">
        <v>0</v>
      </c>
    </row>
    <row r="390" spans="2:22" x14ac:dyDescent="0.25">
      <c r="B390" t="s">
        <v>3748</v>
      </c>
      <c r="C390" t="s">
        <v>7536</v>
      </c>
      <c r="D390" t="s">
        <v>7504</v>
      </c>
      <c r="E390" t="s">
        <v>7508</v>
      </c>
      <c r="F390" t="s">
        <v>7515</v>
      </c>
      <c r="G390">
        <v>153</v>
      </c>
      <c r="H390">
        <v>130.05000000000001</v>
      </c>
      <c r="I390">
        <v>153</v>
      </c>
      <c r="J390">
        <v>0</v>
      </c>
      <c r="K390">
        <v>153</v>
      </c>
      <c r="L390">
        <v>0</v>
      </c>
      <c r="M390" t="s">
        <v>3749</v>
      </c>
      <c r="S390" t="s">
        <v>3748</v>
      </c>
      <c r="T390">
        <v>0</v>
      </c>
      <c r="U390">
        <v>153</v>
      </c>
      <c r="V390">
        <v>0</v>
      </c>
    </row>
    <row r="391" spans="2:22" x14ac:dyDescent="0.25">
      <c r="B391" t="s">
        <v>3750</v>
      </c>
      <c r="C391" t="s">
        <v>7514</v>
      </c>
      <c r="D391" t="s">
        <v>7504</v>
      </c>
      <c r="E391" t="s">
        <v>7508</v>
      </c>
      <c r="F391" t="s">
        <v>7515</v>
      </c>
      <c r="G391">
        <v>0</v>
      </c>
      <c r="H391">
        <v>0</v>
      </c>
      <c r="I391">
        <v>0</v>
      </c>
      <c r="J391">
        <v>0</v>
      </c>
      <c r="K391">
        <v>0</v>
      </c>
      <c r="L391">
        <v>0</v>
      </c>
      <c r="M391" t="s">
        <v>3751</v>
      </c>
      <c r="S391" t="s">
        <v>3750</v>
      </c>
      <c r="T391">
        <v>0</v>
      </c>
      <c r="U391">
        <v>0</v>
      </c>
      <c r="V391">
        <v>0</v>
      </c>
    </row>
    <row r="392" spans="2:22" x14ac:dyDescent="0.25">
      <c r="B392" t="s">
        <v>3750</v>
      </c>
      <c r="C392" t="s">
        <v>7535</v>
      </c>
      <c r="D392" t="s">
        <v>7504</v>
      </c>
      <c r="E392" t="s">
        <v>7508</v>
      </c>
      <c r="F392" t="s">
        <v>7515</v>
      </c>
      <c r="G392">
        <v>0</v>
      </c>
      <c r="H392">
        <v>0</v>
      </c>
      <c r="I392">
        <v>0</v>
      </c>
      <c r="J392">
        <v>0</v>
      </c>
      <c r="K392">
        <v>0</v>
      </c>
      <c r="L392">
        <v>0</v>
      </c>
      <c r="M392" t="s">
        <v>3751</v>
      </c>
      <c r="S392" t="s">
        <v>3750</v>
      </c>
      <c r="T392">
        <v>0</v>
      </c>
      <c r="U392">
        <v>0</v>
      </c>
      <c r="V392">
        <v>0</v>
      </c>
    </row>
    <row r="393" spans="2:22" x14ac:dyDescent="0.25">
      <c r="B393" t="s">
        <v>3750</v>
      </c>
      <c r="C393" t="s">
        <v>7536</v>
      </c>
      <c r="D393" t="s">
        <v>7504</v>
      </c>
      <c r="E393" t="s">
        <v>7508</v>
      </c>
      <c r="F393" t="s">
        <v>7515</v>
      </c>
      <c r="G393">
        <v>0</v>
      </c>
      <c r="H393">
        <v>0</v>
      </c>
      <c r="I393">
        <v>0</v>
      </c>
      <c r="J393">
        <v>0</v>
      </c>
      <c r="K393">
        <v>0</v>
      </c>
      <c r="L393">
        <v>0</v>
      </c>
      <c r="M393" t="s">
        <v>3751</v>
      </c>
      <c r="S393" t="s">
        <v>3750</v>
      </c>
      <c r="T393">
        <v>0</v>
      </c>
      <c r="U393">
        <v>0</v>
      </c>
      <c r="V393">
        <v>0</v>
      </c>
    </row>
    <row r="394" spans="2:22" x14ac:dyDescent="0.25">
      <c r="B394" t="s">
        <v>3752</v>
      </c>
      <c r="C394" t="s">
        <v>7514</v>
      </c>
      <c r="D394" t="s">
        <v>7504</v>
      </c>
      <c r="E394" t="s">
        <v>7508</v>
      </c>
      <c r="F394" t="s">
        <v>7515</v>
      </c>
      <c r="G394">
        <v>0</v>
      </c>
      <c r="H394">
        <v>0</v>
      </c>
      <c r="I394">
        <v>0</v>
      </c>
      <c r="J394">
        <v>0</v>
      </c>
      <c r="K394">
        <v>0</v>
      </c>
      <c r="L394">
        <v>0</v>
      </c>
      <c r="M394" t="s">
        <v>3753</v>
      </c>
      <c r="S394" t="s">
        <v>3752</v>
      </c>
      <c r="T394">
        <v>0</v>
      </c>
      <c r="U394">
        <v>0</v>
      </c>
      <c r="V394">
        <v>0</v>
      </c>
    </row>
    <row r="395" spans="2:22" x14ac:dyDescent="0.25">
      <c r="B395" t="s">
        <v>3752</v>
      </c>
      <c r="C395" t="s">
        <v>7535</v>
      </c>
      <c r="D395" t="s">
        <v>7504</v>
      </c>
      <c r="E395" t="s">
        <v>7508</v>
      </c>
      <c r="F395" t="s">
        <v>7515</v>
      </c>
      <c r="G395">
        <v>0</v>
      </c>
      <c r="H395">
        <v>0</v>
      </c>
      <c r="I395">
        <v>0</v>
      </c>
      <c r="J395">
        <v>0</v>
      </c>
      <c r="K395">
        <v>0</v>
      </c>
      <c r="L395">
        <v>0</v>
      </c>
      <c r="M395" t="s">
        <v>3753</v>
      </c>
      <c r="S395" t="s">
        <v>3752</v>
      </c>
      <c r="T395">
        <v>0</v>
      </c>
      <c r="U395">
        <v>0</v>
      </c>
      <c r="V395">
        <v>0</v>
      </c>
    </row>
    <row r="396" spans="2:22" x14ac:dyDescent="0.25">
      <c r="B396" t="s">
        <v>3752</v>
      </c>
      <c r="C396" t="s">
        <v>7536</v>
      </c>
      <c r="D396" t="s">
        <v>7504</v>
      </c>
      <c r="E396" t="s">
        <v>7508</v>
      </c>
      <c r="F396" t="s">
        <v>7515</v>
      </c>
      <c r="G396">
        <v>0</v>
      </c>
      <c r="H396">
        <v>0</v>
      </c>
      <c r="I396">
        <v>0</v>
      </c>
      <c r="J396">
        <v>0</v>
      </c>
      <c r="K396">
        <v>0</v>
      </c>
      <c r="L396">
        <v>0</v>
      </c>
      <c r="M396" t="s">
        <v>3753</v>
      </c>
      <c r="S396" t="s">
        <v>3752</v>
      </c>
      <c r="T396">
        <v>0</v>
      </c>
      <c r="U396">
        <v>0</v>
      </c>
      <c r="V396">
        <v>0</v>
      </c>
    </row>
    <row r="397" spans="2:22" x14ac:dyDescent="0.25">
      <c r="B397" t="s">
        <v>3754</v>
      </c>
      <c r="C397" t="s">
        <v>7514</v>
      </c>
      <c r="D397" t="s">
        <v>7504</v>
      </c>
      <c r="E397" t="s">
        <v>7508</v>
      </c>
      <c r="F397" t="s">
        <v>7515</v>
      </c>
      <c r="G397">
        <v>0</v>
      </c>
      <c r="H397">
        <v>0</v>
      </c>
      <c r="I397">
        <v>0</v>
      </c>
      <c r="J397">
        <v>0</v>
      </c>
      <c r="K397">
        <v>0</v>
      </c>
      <c r="L397">
        <v>0</v>
      </c>
      <c r="M397" t="s">
        <v>3755</v>
      </c>
      <c r="S397" t="s">
        <v>3754</v>
      </c>
      <c r="T397">
        <v>0</v>
      </c>
      <c r="U397">
        <v>0</v>
      </c>
      <c r="V397">
        <v>0</v>
      </c>
    </row>
    <row r="398" spans="2:22" x14ac:dyDescent="0.25">
      <c r="B398" t="s">
        <v>3754</v>
      </c>
      <c r="C398" t="s">
        <v>7535</v>
      </c>
      <c r="D398" t="s">
        <v>7504</v>
      </c>
      <c r="E398" t="s">
        <v>7508</v>
      </c>
      <c r="F398" t="s">
        <v>7515</v>
      </c>
      <c r="G398">
        <v>0</v>
      </c>
      <c r="H398">
        <v>0</v>
      </c>
      <c r="I398">
        <v>0</v>
      </c>
      <c r="J398">
        <v>0</v>
      </c>
      <c r="K398">
        <v>0</v>
      </c>
      <c r="L398">
        <v>0</v>
      </c>
      <c r="M398" t="s">
        <v>3755</v>
      </c>
      <c r="S398" t="s">
        <v>3754</v>
      </c>
      <c r="T398">
        <v>0</v>
      </c>
      <c r="U398">
        <v>0</v>
      </c>
      <c r="V398">
        <v>0</v>
      </c>
    </row>
    <row r="399" spans="2:22" x14ac:dyDescent="0.25">
      <c r="B399" t="s">
        <v>3754</v>
      </c>
      <c r="C399" t="s">
        <v>7536</v>
      </c>
      <c r="D399" t="s">
        <v>7504</v>
      </c>
      <c r="E399" t="s">
        <v>7508</v>
      </c>
      <c r="F399" t="s">
        <v>7515</v>
      </c>
      <c r="G399">
        <v>0</v>
      </c>
      <c r="H399">
        <v>0</v>
      </c>
      <c r="I399">
        <v>0</v>
      </c>
      <c r="J399">
        <v>0</v>
      </c>
      <c r="K399">
        <v>0</v>
      </c>
      <c r="L399">
        <v>0</v>
      </c>
      <c r="M399" t="s">
        <v>3755</v>
      </c>
      <c r="S399" t="s">
        <v>3754</v>
      </c>
      <c r="T399">
        <v>0</v>
      </c>
      <c r="U399">
        <v>0</v>
      </c>
      <c r="V399">
        <v>0</v>
      </c>
    </row>
    <row r="400" spans="2:22" x14ac:dyDescent="0.25">
      <c r="B400" t="s">
        <v>3756</v>
      </c>
      <c r="C400" t="s">
        <v>7514</v>
      </c>
      <c r="D400" t="s">
        <v>7504</v>
      </c>
      <c r="E400" t="s">
        <v>7508</v>
      </c>
      <c r="F400" t="s">
        <v>7515</v>
      </c>
      <c r="G400">
        <v>28.03</v>
      </c>
      <c r="H400">
        <v>23.83</v>
      </c>
      <c r="I400">
        <v>24.94</v>
      </c>
      <c r="J400">
        <v>0</v>
      </c>
      <c r="K400">
        <v>28.03</v>
      </c>
      <c r="L400">
        <v>0</v>
      </c>
      <c r="M400" t="s">
        <v>3757</v>
      </c>
      <c r="S400" t="s">
        <v>3756</v>
      </c>
      <c r="T400">
        <v>0</v>
      </c>
      <c r="U400">
        <v>28.03</v>
      </c>
      <c r="V400">
        <v>0</v>
      </c>
    </row>
    <row r="401" spans="2:22" x14ac:dyDescent="0.25">
      <c r="B401" t="s">
        <v>3756</v>
      </c>
      <c r="C401" t="s">
        <v>7535</v>
      </c>
      <c r="D401" t="s">
        <v>7504</v>
      </c>
      <c r="E401" t="s">
        <v>7508</v>
      </c>
      <c r="F401" t="s">
        <v>7515</v>
      </c>
      <c r="G401">
        <v>7.88</v>
      </c>
      <c r="H401">
        <v>6.7</v>
      </c>
      <c r="I401">
        <v>6.7</v>
      </c>
      <c r="J401">
        <v>0</v>
      </c>
      <c r="K401">
        <v>7.88</v>
      </c>
      <c r="L401">
        <v>0</v>
      </c>
      <c r="M401" t="s">
        <v>3757</v>
      </c>
      <c r="S401" t="s">
        <v>3756</v>
      </c>
      <c r="T401">
        <v>0</v>
      </c>
      <c r="U401">
        <v>7.88</v>
      </c>
      <c r="V401">
        <v>0</v>
      </c>
    </row>
    <row r="402" spans="2:22" x14ac:dyDescent="0.25">
      <c r="B402" t="s">
        <v>3756</v>
      </c>
      <c r="C402" t="s">
        <v>7536</v>
      </c>
      <c r="D402" t="s">
        <v>7504</v>
      </c>
      <c r="E402" t="s">
        <v>7508</v>
      </c>
      <c r="F402" t="s">
        <v>7515</v>
      </c>
      <c r="G402">
        <v>22.34</v>
      </c>
      <c r="H402">
        <v>18.989999999999998</v>
      </c>
      <c r="I402">
        <v>19.32</v>
      </c>
      <c r="J402">
        <v>0</v>
      </c>
      <c r="K402">
        <v>22.34</v>
      </c>
      <c r="L402">
        <v>0</v>
      </c>
      <c r="M402" t="s">
        <v>3757</v>
      </c>
      <c r="S402" t="s">
        <v>3756</v>
      </c>
      <c r="T402">
        <v>0</v>
      </c>
      <c r="U402">
        <v>22.34</v>
      </c>
      <c r="V402">
        <v>0</v>
      </c>
    </row>
    <row r="403" spans="2:22" x14ac:dyDescent="0.25">
      <c r="B403" t="s">
        <v>3758</v>
      </c>
      <c r="C403" t="s">
        <v>7514</v>
      </c>
      <c r="D403" t="s">
        <v>7504</v>
      </c>
      <c r="E403" t="s">
        <v>7508</v>
      </c>
      <c r="F403" t="s">
        <v>7515</v>
      </c>
      <c r="G403">
        <v>65.319999999999993</v>
      </c>
      <c r="H403">
        <v>55.52</v>
      </c>
      <c r="I403">
        <v>65.319999999999993</v>
      </c>
      <c r="J403">
        <v>0</v>
      </c>
      <c r="K403">
        <v>65.319999999999993</v>
      </c>
      <c r="L403">
        <v>0</v>
      </c>
      <c r="M403" t="s">
        <v>3759</v>
      </c>
      <c r="S403" t="s">
        <v>3758</v>
      </c>
      <c r="T403">
        <v>0</v>
      </c>
      <c r="U403">
        <v>65.319999999999993</v>
      </c>
      <c r="V403">
        <v>0</v>
      </c>
    </row>
    <row r="404" spans="2:22" x14ac:dyDescent="0.25">
      <c r="B404" t="s">
        <v>3758</v>
      </c>
      <c r="C404" t="s">
        <v>7535</v>
      </c>
      <c r="D404" t="s">
        <v>7504</v>
      </c>
      <c r="E404" t="s">
        <v>7508</v>
      </c>
      <c r="F404" t="s">
        <v>7515</v>
      </c>
      <c r="G404">
        <v>11.79</v>
      </c>
      <c r="H404">
        <v>10.02</v>
      </c>
      <c r="I404">
        <v>10.02</v>
      </c>
      <c r="J404">
        <v>0</v>
      </c>
      <c r="K404">
        <v>11.79</v>
      </c>
      <c r="L404">
        <v>0</v>
      </c>
      <c r="M404" t="s">
        <v>3759</v>
      </c>
      <c r="S404" t="s">
        <v>3758</v>
      </c>
      <c r="T404">
        <v>0</v>
      </c>
      <c r="U404">
        <v>11.79</v>
      </c>
      <c r="V404">
        <v>0</v>
      </c>
    </row>
    <row r="405" spans="2:22" x14ac:dyDescent="0.25">
      <c r="B405" t="s">
        <v>3758</v>
      </c>
      <c r="C405" t="s">
        <v>7536</v>
      </c>
      <c r="D405" t="s">
        <v>7504</v>
      </c>
      <c r="E405" t="s">
        <v>7508</v>
      </c>
      <c r="F405" t="s">
        <v>7515</v>
      </c>
      <c r="G405">
        <v>50.34</v>
      </c>
      <c r="H405">
        <v>42.79</v>
      </c>
      <c r="I405">
        <v>48.18</v>
      </c>
      <c r="J405">
        <v>0</v>
      </c>
      <c r="K405">
        <v>49.23</v>
      </c>
      <c r="L405">
        <v>0</v>
      </c>
      <c r="M405" t="s">
        <v>3759</v>
      </c>
      <c r="S405" t="s">
        <v>3758</v>
      </c>
      <c r="T405">
        <v>0</v>
      </c>
      <c r="U405">
        <v>49.23</v>
      </c>
      <c r="V405">
        <v>0</v>
      </c>
    </row>
    <row r="406" spans="2:22" x14ac:dyDescent="0.25">
      <c r="B406" t="s">
        <v>3760</v>
      </c>
      <c r="C406" t="s">
        <v>7514</v>
      </c>
      <c r="D406" t="s">
        <v>7504</v>
      </c>
      <c r="E406" t="s">
        <v>7508</v>
      </c>
      <c r="F406" t="s">
        <v>7515</v>
      </c>
      <c r="G406">
        <v>103.19</v>
      </c>
      <c r="H406">
        <v>87.71</v>
      </c>
      <c r="I406">
        <v>96.51</v>
      </c>
      <c r="J406">
        <v>0</v>
      </c>
      <c r="K406">
        <v>87.71</v>
      </c>
      <c r="L406">
        <v>0</v>
      </c>
      <c r="M406" t="s">
        <v>3761</v>
      </c>
      <c r="S406" t="s">
        <v>3760</v>
      </c>
      <c r="T406">
        <v>0</v>
      </c>
      <c r="U406">
        <v>87.71</v>
      </c>
      <c r="V406">
        <v>0</v>
      </c>
    </row>
    <row r="407" spans="2:22" x14ac:dyDescent="0.25">
      <c r="B407" t="s">
        <v>3760</v>
      </c>
      <c r="C407" t="s">
        <v>7535</v>
      </c>
      <c r="D407" t="s">
        <v>7504</v>
      </c>
      <c r="E407" t="s">
        <v>7508</v>
      </c>
      <c r="F407" t="s">
        <v>7515</v>
      </c>
      <c r="G407">
        <v>21.26</v>
      </c>
      <c r="H407">
        <v>18.07</v>
      </c>
      <c r="I407">
        <v>18.07</v>
      </c>
      <c r="J407">
        <v>0</v>
      </c>
      <c r="K407">
        <v>21.26</v>
      </c>
      <c r="L407">
        <v>0</v>
      </c>
      <c r="M407" t="s">
        <v>3761</v>
      </c>
      <c r="S407" t="s">
        <v>3760</v>
      </c>
      <c r="T407">
        <v>0</v>
      </c>
      <c r="U407">
        <v>21.26</v>
      </c>
      <c r="V407">
        <v>0</v>
      </c>
    </row>
    <row r="408" spans="2:22" x14ac:dyDescent="0.25">
      <c r="B408" t="s">
        <v>3760</v>
      </c>
      <c r="C408" t="s">
        <v>7536</v>
      </c>
      <c r="D408" t="s">
        <v>7504</v>
      </c>
      <c r="E408" t="s">
        <v>7508</v>
      </c>
      <c r="F408" t="s">
        <v>7515</v>
      </c>
      <c r="G408">
        <v>77.36</v>
      </c>
      <c r="H408">
        <v>65.760000000000005</v>
      </c>
      <c r="I408">
        <v>72.37</v>
      </c>
      <c r="J408">
        <v>0</v>
      </c>
      <c r="K408">
        <v>77.36</v>
      </c>
      <c r="L408">
        <v>0</v>
      </c>
      <c r="M408" t="s">
        <v>3761</v>
      </c>
      <c r="S408" t="s">
        <v>3760</v>
      </c>
      <c r="T408">
        <v>0</v>
      </c>
      <c r="U408">
        <v>77.36</v>
      </c>
      <c r="V408">
        <v>0</v>
      </c>
    </row>
    <row r="409" spans="2:22" x14ac:dyDescent="0.25">
      <c r="B409" t="s">
        <v>3762</v>
      </c>
      <c r="C409" t="s">
        <v>7514</v>
      </c>
      <c r="D409" t="s">
        <v>7504</v>
      </c>
      <c r="E409" t="s">
        <v>7508</v>
      </c>
      <c r="F409" t="s">
        <v>7515</v>
      </c>
      <c r="G409">
        <v>70.81</v>
      </c>
      <c r="H409">
        <v>60.19</v>
      </c>
      <c r="I409">
        <v>70.81</v>
      </c>
      <c r="J409">
        <v>0</v>
      </c>
      <c r="K409">
        <v>70.81</v>
      </c>
      <c r="L409">
        <v>0</v>
      </c>
      <c r="M409" t="s">
        <v>3763</v>
      </c>
      <c r="S409" t="s">
        <v>3762</v>
      </c>
      <c r="T409">
        <v>0</v>
      </c>
      <c r="U409">
        <v>70.81</v>
      </c>
      <c r="V409">
        <v>0</v>
      </c>
    </row>
    <row r="410" spans="2:22" x14ac:dyDescent="0.25">
      <c r="B410" t="s">
        <v>3762</v>
      </c>
      <c r="C410" t="s">
        <v>7535</v>
      </c>
      <c r="D410" t="s">
        <v>7504</v>
      </c>
      <c r="E410" t="s">
        <v>7508</v>
      </c>
      <c r="F410" t="s">
        <v>7515</v>
      </c>
      <c r="G410">
        <v>11.21</v>
      </c>
      <c r="H410">
        <v>9.5299999999999994</v>
      </c>
      <c r="I410">
        <v>11.08</v>
      </c>
      <c r="J410">
        <v>0</v>
      </c>
      <c r="K410">
        <v>11.21</v>
      </c>
      <c r="L410">
        <v>0</v>
      </c>
      <c r="M410" t="s">
        <v>3763</v>
      </c>
      <c r="S410" t="s">
        <v>3762</v>
      </c>
      <c r="T410">
        <v>0</v>
      </c>
      <c r="U410">
        <v>11.21</v>
      </c>
      <c r="V410">
        <v>0</v>
      </c>
    </row>
    <row r="411" spans="2:22" x14ac:dyDescent="0.25">
      <c r="B411" t="s">
        <v>3762</v>
      </c>
      <c r="C411" t="s">
        <v>7536</v>
      </c>
      <c r="D411" t="s">
        <v>7504</v>
      </c>
      <c r="E411" t="s">
        <v>7508</v>
      </c>
      <c r="F411" t="s">
        <v>7515</v>
      </c>
      <c r="G411">
        <v>54.67</v>
      </c>
      <c r="H411">
        <v>46.47</v>
      </c>
      <c r="I411">
        <v>54.67</v>
      </c>
      <c r="J411">
        <v>0</v>
      </c>
      <c r="K411">
        <v>54.67</v>
      </c>
      <c r="L411">
        <v>0</v>
      </c>
      <c r="M411" t="s">
        <v>3763</v>
      </c>
      <c r="S411" t="s">
        <v>3762</v>
      </c>
      <c r="T411">
        <v>0</v>
      </c>
      <c r="U411">
        <v>54.67</v>
      </c>
      <c r="V411">
        <v>0</v>
      </c>
    </row>
    <row r="412" spans="2:22" x14ac:dyDescent="0.25">
      <c r="B412" t="s">
        <v>3764</v>
      </c>
      <c r="C412" t="s">
        <v>7514</v>
      </c>
      <c r="D412" t="s">
        <v>7504</v>
      </c>
      <c r="E412" t="s">
        <v>7508</v>
      </c>
      <c r="F412" t="s">
        <v>7515</v>
      </c>
      <c r="G412">
        <v>49.22</v>
      </c>
      <c r="H412">
        <v>41.84</v>
      </c>
      <c r="I412">
        <v>49.22</v>
      </c>
      <c r="J412">
        <v>0</v>
      </c>
      <c r="K412">
        <v>49.22</v>
      </c>
      <c r="L412">
        <v>0</v>
      </c>
      <c r="M412" t="s">
        <v>3765</v>
      </c>
      <c r="S412" t="s">
        <v>3764</v>
      </c>
      <c r="T412">
        <v>0</v>
      </c>
      <c r="U412">
        <v>49.22</v>
      </c>
      <c r="V412">
        <v>0</v>
      </c>
    </row>
    <row r="413" spans="2:22" x14ac:dyDescent="0.25">
      <c r="B413" t="s">
        <v>3764</v>
      </c>
      <c r="C413" t="s">
        <v>7535</v>
      </c>
      <c r="D413" t="s">
        <v>7504</v>
      </c>
      <c r="E413" t="s">
        <v>7508</v>
      </c>
      <c r="F413" t="s">
        <v>7515</v>
      </c>
      <c r="G413">
        <v>13.22</v>
      </c>
      <c r="H413">
        <v>11.24</v>
      </c>
      <c r="I413">
        <v>11.24</v>
      </c>
      <c r="J413">
        <v>0</v>
      </c>
      <c r="K413">
        <v>13.22</v>
      </c>
      <c r="L413">
        <v>0</v>
      </c>
      <c r="M413" t="s">
        <v>3765</v>
      </c>
      <c r="S413" t="s">
        <v>3764</v>
      </c>
      <c r="T413">
        <v>0</v>
      </c>
      <c r="U413">
        <v>13.22</v>
      </c>
      <c r="V413">
        <v>0</v>
      </c>
    </row>
    <row r="414" spans="2:22" x14ac:dyDescent="0.25">
      <c r="B414" t="s">
        <v>3764</v>
      </c>
      <c r="C414" t="s">
        <v>7536</v>
      </c>
      <c r="D414" t="s">
        <v>7504</v>
      </c>
      <c r="E414" t="s">
        <v>7508</v>
      </c>
      <c r="F414" t="s">
        <v>7515</v>
      </c>
      <c r="G414">
        <v>37.54</v>
      </c>
      <c r="H414">
        <v>31.91</v>
      </c>
      <c r="I414">
        <v>37.54</v>
      </c>
      <c r="J414">
        <v>0</v>
      </c>
      <c r="K414">
        <v>37.54</v>
      </c>
      <c r="L414">
        <v>0</v>
      </c>
      <c r="M414" t="s">
        <v>3765</v>
      </c>
      <c r="S414" t="s">
        <v>3764</v>
      </c>
      <c r="T414">
        <v>0</v>
      </c>
      <c r="U414">
        <v>37.54</v>
      </c>
      <c r="V414">
        <v>0</v>
      </c>
    </row>
    <row r="415" spans="2:22" x14ac:dyDescent="0.25">
      <c r="B415" t="s">
        <v>3766</v>
      </c>
      <c r="C415" t="s">
        <v>7514</v>
      </c>
      <c r="D415" t="s">
        <v>7504</v>
      </c>
      <c r="E415" t="s">
        <v>7508</v>
      </c>
      <c r="F415" t="s">
        <v>7515</v>
      </c>
      <c r="G415">
        <v>28.12</v>
      </c>
      <c r="H415">
        <v>23.9</v>
      </c>
      <c r="I415">
        <v>28.12</v>
      </c>
      <c r="J415">
        <v>0</v>
      </c>
      <c r="K415">
        <v>28.12</v>
      </c>
      <c r="L415">
        <v>0</v>
      </c>
      <c r="M415" t="s">
        <v>3767</v>
      </c>
      <c r="S415" t="s">
        <v>3766</v>
      </c>
      <c r="T415">
        <v>0</v>
      </c>
      <c r="U415">
        <v>28.12</v>
      </c>
      <c r="V415">
        <v>0</v>
      </c>
    </row>
    <row r="416" spans="2:22" x14ac:dyDescent="0.25">
      <c r="B416" t="s">
        <v>3766</v>
      </c>
      <c r="C416" t="s">
        <v>7535</v>
      </c>
      <c r="D416" t="s">
        <v>7504</v>
      </c>
      <c r="E416" t="s">
        <v>7508</v>
      </c>
      <c r="F416" t="s">
        <v>7515</v>
      </c>
      <c r="G416">
        <v>6.83</v>
      </c>
      <c r="H416">
        <v>5.81</v>
      </c>
      <c r="I416">
        <v>6.83</v>
      </c>
      <c r="J416">
        <v>0</v>
      </c>
      <c r="K416">
        <v>6.83</v>
      </c>
      <c r="L416">
        <v>0</v>
      </c>
      <c r="M416" t="s">
        <v>3767</v>
      </c>
      <c r="S416" t="s">
        <v>3766</v>
      </c>
      <c r="T416">
        <v>0</v>
      </c>
      <c r="U416">
        <v>6.83</v>
      </c>
      <c r="V416">
        <v>0</v>
      </c>
    </row>
    <row r="417" spans="2:22" x14ac:dyDescent="0.25">
      <c r="B417" t="s">
        <v>3766</v>
      </c>
      <c r="C417" t="s">
        <v>7536</v>
      </c>
      <c r="D417" t="s">
        <v>7504</v>
      </c>
      <c r="E417" t="s">
        <v>7508</v>
      </c>
      <c r="F417" t="s">
        <v>7515</v>
      </c>
      <c r="G417">
        <v>21.08</v>
      </c>
      <c r="H417">
        <v>17.920000000000002</v>
      </c>
      <c r="I417">
        <v>21.08</v>
      </c>
      <c r="J417">
        <v>0</v>
      </c>
      <c r="K417">
        <v>21.08</v>
      </c>
      <c r="L417">
        <v>0</v>
      </c>
      <c r="M417" t="s">
        <v>3767</v>
      </c>
      <c r="S417" t="s">
        <v>3766</v>
      </c>
      <c r="T417">
        <v>0</v>
      </c>
      <c r="U417">
        <v>21.08</v>
      </c>
      <c r="V417">
        <v>0</v>
      </c>
    </row>
    <row r="418" spans="2:22" x14ac:dyDescent="0.25">
      <c r="B418" t="s">
        <v>3768</v>
      </c>
      <c r="C418" t="s">
        <v>7514</v>
      </c>
      <c r="D418" t="s">
        <v>7504</v>
      </c>
      <c r="E418" t="s">
        <v>7508</v>
      </c>
      <c r="F418" t="s">
        <v>7515</v>
      </c>
      <c r="G418">
        <v>62.76</v>
      </c>
      <c r="H418">
        <v>53.35</v>
      </c>
      <c r="I418">
        <v>62.76</v>
      </c>
      <c r="J418">
        <v>0</v>
      </c>
      <c r="K418">
        <v>62.76</v>
      </c>
      <c r="L418">
        <v>0</v>
      </c>
      <c r="M418" t="s">
        <v>3769</v>
      </c>
      <c r="S418" t="s">
        <v>3768</v>
      </c>
      <c r="T418">
        <v>0</v>
      </c>
      <c r="U418">
        <v>62.76</v>
      </c>
      <c r="V418">
        <v>0</v>
      </c>
    </row>
    <row r="419" spans="2:22" x14ac:dyDescent="0.25">
      <c r="B419" t="s">
        <v>3768</v>
      </c>
      <c r="C419" t="s">
        <v>7535</v>
      </c>
      <c r="D419" t="s">
        <v>7504</v>
      </c>
      <c r="E419" t="s">
        <v>7508</v>
      </c>
      <c r="F419" t="s">
        <v>7515</v>
      </c>
      <c r="G419">
        <v>11.39</v>
      </c>
      <c r="H419">
        <v>9.68</v>
      </c>
      <c r="I419">
        <v>11.39</v>
      </c>
      <c r="J419">
        <v>0</v>
      </c>
      <c r="K419">
        <v>11.39</v>
      </c>
      <c r="L419">
        <v>0</v>
      </c>
      <c r="M419" t="s">
        <v>3769</v>
      </c>
      <c r="S419" t="s">
        <v>3768</v>
      </c>
      <c r="T419">
        <v>0</v>
      </c>
      <c r="U419">
        <v>11.39</v>
      </c>
      <c r="V419">
        <v>0</v>
      </c>
    </row>
    <row r="420" spans="2:22" x14ac:dyDescent="0.25">
      <c r="B420" t="s">
        <v>3768</v>
      </c>
      <c r="C420" t="s">
        <v>7536</v>
      </c>
      <c r="D420" t="s">
        <v>7504</v>
      </c>
      <c r="E420" t="s">
        <v>7508</v>
      </c>
      <c r="F420" t="s">
        <v>7515</v>
      </c>
      <c r="G420">
        <v>47.45</v>
      </c>
      <c r="H420">
        <v>40.33</v>
      </c>
      <c r="I420">
        <v>47.45</v>
      </c>
      <c r="J420">
        <v>0</v>
      </c>
      <c r="K420">
        <v>47.45</v>
      </c>
      <c r="L420">
        <v>0</v>
      </c>
      <c r="M420" t="s">
        <v>3769</v>
      </c>
      <c r="S420" t="s">
        <v>3768</v>
      </c>
      <c r="T420">
        <v>0</v>
      </c>
      <c r="U420">
        <v>47.45</v>
      </c>
      <c r="V420">
        <v>0</v>
      </c>
    </row>
    <row r="421" spans="2:22" x14ac:dyDescent="0.25">
      <c r="B421" t="s">
        <v>3770</v>
      </c>
      <c r="C421" t="s">
        <v>7514</v>
      </c>
      <c r="D421" t="s">
        <v>7504</v>
      </c>
      <c r="E421" t="s">
        <v>7508</v>
      </c>
      <c r="F421" t="s">
        <v>7515</v>
      </c>
      <c r="G421">
        <v>36.9</v>
      </c>
      <c r="H421">
        <v>31.37</v>
      </c>
      <c r="I421">
        <v>31.64</v>
      </c>
      <c r="J421">
        <v>0</v>
      </c>
      <c r="K421">
        <v>36.9</v>
      </c>
      <c r="L421">
        <v>0</v>
      </c>
      <c r="M421" t="s">
        <v>3771</v>
      </c>
      <c r="S421" t="s">
        <v>3770</v>
      </c>
      <c r="T421">
        <v>0</v>
      </c>
      <c r="U421">
        <v>36.9</v>
      </c>
      <c r="V421">
        <v>0</v>
      </c>
    </row>
    <row r="422" spans="2:22" x14ac:dyDescent="0.25">
      <c r="B422" t="s">
        <v>3770</v>
      </c>
      <c r="C422" t="s">
        <v>7535</v>
      </c>
      <c r="D422" t="s">
        <v>7504</v>
      </c>
      <c r="E422" t="s">
        <v>7508</v>
      </c>
      <c r="F422" t="s">
        <v>7515</v>
      </c>
      <c r="G422">
        <v>7.2</v>
      </c>
      <c r="H422">
        <v>6.12</v>
      </c>
      <c r="I422">
        <v>7.2</v>
      </c>
      <c r="J422">
        <v>0</v>
      </c>
      <c r="K422">
        <v>7.2</v>
      </c>
      <c r="L422">
        <v>0</v>
      </c>
      <c r="M422" t="s">
        <v>3771</v>
      </c>
      <c r="S422" t="s">
        <v>3770</v>
      </c>
      <c r="T422">
        <v>0</v>
      </c>
      <c r="U422">
        <v>7.2</v>
      </c>
      <c r="V422">
        <v>0</v>
      </c>
    </row>
    <row r="423" spans="2:22" x14ac:dyDescent="0.25">
      <c r="B423" t="s">
        <v>3770</v>
      </c>
      <c r="C423" t="s">
        <v>7536</v>
      </c>
      <c r="D423" t="s">
        <v>7504</v>
      </c>
      <c r="E423" t="s">
        <v>7508</v>
      </c>
      <c r="F423" t="s">
        <v>7515</v>
      </c>
      <c r="G423">
        <v>27.78</v>
      </c>
      <c r="H423">
        <v>23.61</v>
      </c>
      <c r="I423">
        <v>23.71</v>
      </c>
      <c r="J423">
        <v>0</v>
      </c>
      <c r="K423">
        <v>27.76</v>
      </c>
      <c r="L423">
        <v>0</v>
      </c>
      <c r="M423" t="s">
        <v>3771</v>
      </c>
      <c r="S423" t="s">
        <v>3770</v>
      </c>
      <c r="T423">
        <v>0</v>
      </c>
      <c r="U423">
        <v>27.76</v>
      </c>
      <c r="V423">
        <v>0</v>
      </c>
    </row>
    <row r="424" spans="2:22" x14ac:dyDescent="0.25">
      <c r="B424" t="s">
        <v>3772</v>
      </c>
      <c r="C424" t="s">
        <v>7535</v>
      </c>
      <c r="D424" t="s">
        <v>7504</v>
      </c>
      <c r="E424" t="s">
        <v>7508</v>
      </c>
      <c r="F424" t="s">
        <v>7538</v>
      </c>
      <c r="G424">
        <v>25.61</v>
      </c>
      <c r="H424">
        <v>21.77</v>
      </c>
      <c r="I424">
        <v>25.61</v>
      </c>
      <c r="J424">
        <v>0</v>
      </c>
      <c r="K424">
        <v>25.61</v>
      </c>
      <c r="L424">
        <v>0</v>
      </c>
      <c r="M424" t="s">
        <v>3773</v>
      </c>
      <c r="S424" t="s">
        <v>3772</v>
      </c>
      <c r="T424">
        <v>0</v>
      </c>
      <c r="U424">
        <v>25.61</v>
      </c>
      <c r="V424">
        <v>0</v>
      </c>
    </row>
    <row r="425" spans="2:22" x14ac:dyDescent="0.25">
      <c r="B425" t="s">
        <v>3774</v>
      </c>
      <c r="C425" t="s">
        <v>7514</v>
      </c>
      <c r="D425" t="s">
        <v>7504</v>
      </c>
      <c r="E425" t="s">
        <v>7508</v>
      </c>
      <c r="F425" t="s">
        <v>7515</v>
      </c>
      <c r="G425">
        <v>0</v>
      </c>
      <c r="H425">
        <v>0</v>
      </c>
      <c r="I425">
        <v>57.64</v>
      </c>
      <c r="J425">
        <v>68.66</v>
      </c>
      <c r="K425">
        <v>57.69</v>
      </c>
      <c r="L425">
        <v>68.75</v>
      </c>
      <c r="M425" t="s">
        <v>3775</v>
      </c>
      <c r="S425" t="s">
        <v>3774</v>
      </c>
      <c r="T425">
        <v>68.66</v>
      </c>
      <c r="U425">
        <v>57.69</v>
      </c>
      <c r="V425">
        <v>68.75</v>
      </c>
    </row>
    <row r="426" spans="2:22" x14ac:dyDescent="0.25">
      <c r="B426" t="s">
        <v>3774</v>
      </c>
      <c r="C426" t="s">
        <v>7535</v>
      </c>
      <c r="D426" t="s">
        <v>7504</v>
      </c>
      <c r="E426" t="s">
        <v>7508</v>
      </c>
      <c r="F426" t="s">
        <v>7515</v>
      </c>
      <c r="G426">
        <v>0</v>
      </c>
      <c r="H426">
        <v>0</v>
      </c>
      <c r="I426">
        <v>8.57</v>
      </c>
      <c r="J426">
        <v>12.48</v>
      </c>
      <c r="K426">
        <v>8.57</v>
      </c>
      <c r="L426">
        <v>12.48</v>
      </c>
      <c r="M426" t="s">
        <v>3775</v>
      </c>
      <c r="S426" t="s">
        <v>3774</v>
      </c>
      <c r="T426">
        <v>12.48</v>
      </c>
      <c r="U426">
        <v>8.57</v>
      </c>
      <c r="V426">
        <v>12.48</v>
      </c>
    </row>
    <row r="427" spans="2:22" x14ac:dyDescent="0.25">
      <c r="B427" t="s">
        <v>3774</v>
      </c>
      <c r="C427" t="s">
        <v>7536</v>
      </c>
      <c r="D427" t="s">
        <v>7504</v>
      </c>
      <c r="E427" t="s">
        <v>7508</v>
      </c>
      <c r="F427" t="s">
        <v>7515</v>
      </c>
      <c r="G427">
        <v>0</v>
      </c>
      <c r="H427">
        <v>0</v>
      </c>
      <c r="I427">
        <v>43.21</v>
      </c>
      <c r="J427">
        <v>51.46</v>
      </c>
      <c r="K427">
        <v>43.64</v>
      </c>
      <c r="L427">
        <v>52.32</v>
      </c>
      <c r="M427" t="s">
        <v>3775</v>
      </c>
      <c r="S427" t="s">
        <v>3774</v>
      </c>
      <c r="T427">
        <v>51.46</v>
      </c>
      <c r="U427">
        <v>43.64</v>
      </c>
      <c r="V427">
        <v>52.32</v>
      </c>
    </row>
    <row r="428" spans="2:22" x14ac:dyDescent="0.25">
      <c r="B428" t="s">
        <v>3776</v>
      </c>
      <c r="C428" t="s">
        <v>7514</v>
      </c>
      <c r="D428" t="s">
        <v>7504</v>
      </c>
      <c r="E428" t="s">
        <v>7508</v>
      </c>
      <c r="F428" t="s">
        <v>7515</v>
      </c>
      <c r="G428">
        <v>0</v>
      </c>
      <c r="H428">
        <v>0</v>
      </c>
      <c r="I428">
        <v>58.9</v>
      </c>
      <c r="J428">
        <v>71.23</v>
      </c>
      <c r="K428">
        <v>60.41</v>
      </c>
      <c r="L428">
        <v>74.239999999999995</v>
      </c>
      <c r="M428" t="s">
        <v>3777</v>
      </c>
      <c r="S428" t="s">
        <v>3776</v>
      </c>
      <c r="T428">
        <v>71.23</v>
      </c>
      <c r="U428">
        <v>60.41</v>
      </c>
      <c r="V428">
        <v>74.239999999999995</v>
      </c>
    </row>
    <row r="429" spans="2:22" x14ac:dyDescent="0.25">
      <c r="B429" t="s">
        <v>3776</v>
      </c>
      <c r="C429" t="s">
        <v>7535</v>
      </c>
      <c r="D429" t="s">
        <v>7504</v>
      </c>
      <c r="E429" t="s">
        <v>7508</v>
      </c>
      <c r="F429" t="s">
        <v>7515</v>
      </c>
      <c r="G429">
        <v>0</v>
      </c>
      <c r="H429">
        <v>0</v>
      </c>
      <c r="I429">
        <v>8.6999999999999993</v>
      </c>
      <c r="J429">
        <v>12.74</v>
      </c>
      <c r="K429">
        <v>8.6999999999999993</v>
      </c>
      <c r="L429">
        <v>12.74</v>
      </c>
      <c r="M429" t="s">
        <v>3777</v>
      </c>
      <c r="S429" t="s">
        <v>3776</v>
      </c>
      <c r="T429">
        <v>12.74</v>
      </c>
      <c r="U429">
        <v>8.6999999999999993</v>
      </c>
      <c r="V429">
        <v>12.74</v>
      </c>
    </row>
    <row r="430" spans="2:22" x14ac:dyDescent="0.25">
      <c r="B430" t="s">
        <v>3776</v>
      </c>
      <c r="C430" t="s">
        <v>7536</v>
      </c>
      <c r="D430" t="s">
        <v>7504</v>
      </c>
      <c r="E430" t="s">
        <v>7508</v>
      </c>
      <c r="F430" t="s">
        <v>7515</v>
      </c>
      <c r="G430">
        <v>0</v>
      </c>
      <c r="H430">
        <v>0</v>
      </c>
      <c r="I430">
        <v>43.84</v>
      </c>
      <c r="J430">
        <v>52.75</v>
      </c>
      <c r="K430">
        <v>45.25</v>
      </c>
      <c r="L430">
        <v>55.58</v>
      </c>
      <c r="M430" t="s">
        <v>3777</v>
      </c>
      <c r="S430" t="s">
        <v>3776</v>
      </c>
      <c r="T430">
        <v>52.75</v>
      </c>
      <c r="U430">
        <v>45.25</v>
      </c>
      <c r="V430">
        <v>55.58</v>
      </c>
    </row>
    <row r="431" spans="2:22" x14ac:dyDescent="0.25">
      <c r="B431" t="s">
        <v>3778</v>
      </c>
      <c r="C431" t="s">
        <v>7535</v>
      </c>
      <c r="D431" t="s">
        <v>7504</v>
      </c>
      <c r="E431" t="s">
        <v>7508</v>
      </c>
      <c r="F431" t="s">
        <v>7538</v>
      </c>
      <c r="G431">
        <v>0</v>
      </c>
      <c r="H431">
        <v>0</v>
      </c>
      <c r="I431">
        <v>32.35</v>
      </c>
      <c r="J431">
        <v>38.24</v>
      </c>
      <c r="K431">
        <v>32.35</v>
      </c>
      <c r="L431">
        <v>38.24</v>
      </c>
      <c r="M431" t="s">
        <v>3779</v>
      </c>
      <c r="S431" t="s">
        <v>3778</v>
      </c>
      <c r="T431">
        <v>38.24</v>
      </c>
      <c r="U431">
        <v>32.35</v>
      </c>
      <c r="V431">
        <v>38.24</v>
      </c>
    </row>
    <row r="432" spans="2:22" x14ac:dyDescent="0.25">
      <c r="B432" t="s">
        <v>3780</v>
      </c>
      <c r="C432" t="s">
        <v>7514</v>
      </c>
      <c r="D432" t="s">
        <v>7504</v>
      </c>
      <c r="E432" t="s">
        <v>7508</v>
      </c>
      <c r="F432" t="s">
        <v>7515</v>
      </c>
      <c r="G432">
        <v>0</v>
      </c>
      <c r="H432">
        <v>0</v>
      </c>
      <c r="I432">
        <v>72.290000000000006</v>
      </c>
      <c r="J432">
        <v>95.82</v>
      </c>
      <c r="K432">
        <v>72.290000000000006</v>
      </c>
      <c r="L432">
        <v>95.82</v>
      </c>
      <c r="M432" t="s">
        <v>3781</v>
      </c>
      <c r="S432" t="s">
        <v>3780</v>
      </c>
      <c r="T432">
        <v>95.82</v>
      </c>
      <c r="U432">
        <v>72.290000000000006</v>
      </c>
      <c r="V432">
        <v>95.82</v>
      </c>
    </row>
    <row r="433" spans="2:22" x14ac:dyDescent="0.25">
      <c r="B433" t="s">
        <v>3780</v>
      </c>
      <c r="C433" t="s">
        <v>7535</v>
      </c>
      <c r="D433" t="s">
        <v>7504</v>
      </c>
      <c r="E433" t="s">
        <v>7508</v>
      </c>
      <c r="F433" t="s">
        <v>7515</v>
      </c>
      <c r="G433">
        <v>0</v>
      </c>
      <c r="H433">
        <v>0</v>
      </c>
      <c r="I433">
        <v>10.34</v>
      </c>
      <c r="J433">
        <v>15.8</v>
      </c>
      <c r="K433">
        <v>9.3800000000000008</v>
      </c>
      <c r="L433">
        <v>13.88</v>
      </c>
      <c r="M433" t="s">
        <v>3781</v>
      </c>
      <c r="S433" t="s">
        <v>3780</v>
      </c>
      <c r="T433">
        <v>15.8</v>
      </c>
      <c r="U433">
        <v>9.3800000000000008</v>
      </c>
      <c r="V433">
        <v>13.88</v>
      </c>
    </row>
    <row r="434" spans="2:22" x14ac:dyDescent="0.25">
      <c r="B434" t="s">
        <v>3780</v>
      </c>
      <c r="C434" t="s">
        <v>7536</v>
      </c>
      <c r="D434" t="s">
        <v>7504</v>
      </c>
      <c r="E434" t="s">
        <v>7508</v>
      </c>
      <c r="F434" t="s">
        <v>7515</v>
      </c>
      <c r="G434">
        <v>0</v>
      </c>
      <c r="H434">
        <v>0</v>
      </c>
      <c r="I434">
        <v>54.22</v>
      </c>
      <c r="J434">
        <v>71.87</v>
      </c>
      <c r="K434">
        <v>54.22</v>
      </c>
      <c r="L434">
        <v>71.87</v>
      </c>
      <c r="M434" t="s">
        <v>3781</v>
      </c>
      <c r="S434" t="s">
        <v>3780</v>
      </c>
      <c r="T434">
        <v>71.87</v>
      </c>
      <c r="U434">
        <v>54.22</v>
      </c>
      <c r="V434">
        <v>71.87</v>
      </c>
    </row>
    <row r="435" spans="2:22" x14ac:dyDescent="0.25">
      <c r="B435" t="s">
        <v>3782</v>
      </c>
      <c r="C435" t="s">
        <v>7514</v>
      </c>
      <c r="D435" t="s">
        <v>7504</v>
      </c>
      <c r="E435" t="s">
        <v>7508</v>
      </c>
      <c r="F435" t="s">
        <v>7515</v>
      </c>
      <c r="G435">
        <v>0</v>
      </c>
      <c r="H435">
        <v>0</v>
      </c>
      <c r="I435">
        <v>73.709999999999994</v>
      </c>
      <c r="J435">
        <v>98.65</v>
      </c>
      <c r="K435">
        <v>73.709999999999994</v>
      </c>
      <c r="L435">
        <v>98.65</v>
      </c>
      <c r="M435" t="s">
        <v>3783</v>
      </c>
      <c r="S435" t="s">
        <v>3782</v>
      </c>
      <c r="T435">
        <v>98.65</v>
      </c>
      <c r="U435">
        <v>73.709999999999994</v>
      </c>
      <c r="V435">
        <v>98.65</v>
      </c>
    </row>
    <row r="436" spans="2:22" x14ac:dyDescent="0.25">
      <c r="B436" t="s">
        <v>3782</v>
      </c>
      <c r="C436" t="s">
        <v>7535</v>
      </c>
      <c r="D436" t="s">
        <v>7504</v>
      </c>
      <c r="E436" t="s">
        <v>7508</v>
      </c>
      <c r="F436" t="s">
        <v>7515</v>
      </c>
      <c r="G436">
        <v>0</v>
      </c>
      <c r="H436">
        <v>0</v>
      </c>
      <c r="I436">
        <v>10.11</v>
      </c>
      <c r="J436">
        <v>15.35</v>
      </c>
      <c r="K436">
        <v>10.11</v>
      </c>
      <c r="L436">
        <v>15.35</v>
      </c>
      <c r="M436" t="s">
        <v>3783</v>
      </c>
      <c r="S436" t="s">
        <v>3782</v>
      </c>
      <c r="T436">
        <v>15.35</v>
      </c>
      <c r="U436">
        <v>10.11</v>
      </c>
      <c r="V436">
        <v>15.35</v>
      </c>
    </row>
    <row r="437" spans="2:22" x14ac:dyDescent="0.25">
      <c r="B437" t="s">
        <v>3782</v>
      </c>
      <c r="C437" t="s">
        <v>7536</v>
      </c>
      <c r="D437" t="s">
        <v>7504</v>
      </c>
      <c r="E437" t="s">
        <v>7508</v>
      </c>
      <c r="F437" t="s">
        <v>7515</v>
      </c>
      <c r="G437">
        <v>0</v>
      </c>
      <c r="H437">
        <v>0</v>
      </c>
      <c r="I437">
        <v>55.23</v>
      </c>
      <c r="J437">
        <v>73.88</v>
      </c>
      <c r="K437">
        <v>54.11</v>
      </c>
      <c r="L437">
        <v>71.650000000000006</v>
      </c>
      <c r="M437" t="s">
        <v>3783</v>
      </c>
      <c r="S437" t="s">
        <v>3782</v>
      </c>
      <c r="T437">
        <v>73.88</v>
      </c>
      <c r="U437">
        <v>54.11</v>
      </c>
      <c r="V437">
        <v>71.650000000000006</v>
      </c>
    </row>
    <row r="438" spans="2:22" x14ac:dyDescent="0.25">
      <c r="B438" t="s">
        <v>3784</v>
      </c>
      <c r="C438" t="s">
        <v>7535</v>
      </c>
      <c r="D438" t="s">
        <v>7504</v>
      </c>
      <c r="E438" t="s">
        <v>7508</v>
      </c>
      <c r="F438" t="s">
        <v>7538</v>
      </c>
      <c r="G438">
        <v>0</v>
      </c>
      <c r="H438">
        <v>0</v>
      </c>
      <c r="I438">
        <v>32.78</v>
      </c>
      <c r="J438">
        <v>34.03</v>
      </c>
      <c r="K438">
        <v>32.78</v>
      </c>
      <c r="L438">
        <v>34.03</v>
      </c>
      <c r="M438" t="s">
        <v>3785</v>
      </c>
      <c r="S438" t="s">
        <v>3784</v>
      </c>
      <c r="T438">
        <v>34.03</v>
      </c>
      <c r="U438">
        <v>32.78</v>
      </c>
      <c r="V438">
        <v>34.03</v>
      </c>
    </row>
    <row r="439" spans="2:22" x14ac:dyDescent="0.25">
      <c r="B439" t="s">
        <v>3786</v>
      </c>
      <c r="C439" t="s">
        <v>7514</v>
      </c>
      <c r="D439" t="s">
        <v>7504</v>
      </c>
      <c r="E439" t="s">
        <v>7508</v>
      </c>
      <c r="F439" t="s">
        <v>7515</v>
      </c>
      <c r="G439">
        <v>0</v>
      </c>
      <c r="H439">
        <v>0</v>
      </c>
      <c r="I439">
        <v>503.85</v>
      </c>
      <c r="J439">
        <v>585.09</v>
      </c>
      <c r="K439">
        <v>503.85</v>
      </c>
      <c r="L439">
        <v>585.09</v>
      </c>
      <c r="M439" t="s">
        <v>3787</v>
      </c>
      <c r="S439" t="s">
        <v>3786</v>
      </c>
      <c r="T439">
        <v>585.09</v>
      </c>
      <c r="U439">
        <v>503.85</v>
      </c>
      <c r="V439">
        <v>585.09</v>
      </c>
    </row>
    <row r="440" spans="2:22" x14ac:dyDescent="0.25">
      <c r="B440" t="s">
        <v>3786</v>
      </c>
      <c r="C440" t="s">
        <v>7535</v>
      </c>
      <c r="D440" t="s">
        <v>7504</v>
      </c>
      <c r="E440" t="s">
        <v>7508</v>
      </c>
      <c r="F440" t="s">
        <v>7515</v>
      </c>
      <c r="G440">
        <v>0</v>
      </c>
      <c r="H440">
        <v>0</v>
      </c>
      <c r="I440">
        <v>50.39</v>
      </c>
      <c r="J440">
        <v>58.52</v>
      </c>
      <c r="K440">
        <v>50.39</v>
      </c>
      <c r="L440">
        <v>58.52</v>
      </c>
      <c r="M440" t="s">
        <v>3787</v>
      </c>
      <c r="S440" t="s">
        <v>3786</v>
      </c>
      <c r="T440">
        <v>58.52</v>
      </c>
      <c r="U440">
        <v>50.39</v>
      </c>
      <c r="V440">
        <v>58.52</v>
      </c>
    </row>
    <row r="441" spans="2:22" x14ac:dyDescent="0.25">
      <c r="B441" t="s">
        <v>3786</v>
      </c>
      <c r="C441" t="s">
        <v>7536</v>
      </c>
      <c r="D441" t="s">
        <v>7504</v>
      </c>
      <c r="E441" t="s">
        <v>7508</v>
      </c>
      <c r="F441" t="s">
        <v>7515</v>
      </c>
      <c r="G441">
        <v>0</v>
      </c>
      <c r="H441">
        <v>0</v>
      </c>
      <c r="I441">
        <v>377.9</v>
      </c>
      <c r="J441">
        <v>438.82</v>
      </c>
      <c r="K441">
        <v>377.9</v>
      </c>
      <c r="L441">
        <v>438.82</v>
      </c>
      <c r="M441" t="s">
        <v>3787</v>
      </c>
      <c r="S441" t="s">
        <v>3786</v>
      </c>
      <c r="T441">
        <v>438.82</v>
      </c>
      <c r="U441">
        <v>377.9</v>
      </c>
      <c r="V441">
        <v>438.82</v>
      </c>
    </row>
    <row r="442" spans="2:22" x14ac:dyDescent="0.25">
      <c r="B442" t="s">
        <v>3788</v>
      </c>
      <c r="C442" t="s">
        <v>7514</v>
      </c>
      <c r="D442" t="s">
        <v>7504</v>
      </c>
      <c r="E442" t="s">
        <v>7508</v>
      </c>
      <c r="F442" t="s">
        <v>7515</v>
      </c>
      <c r="G442">
        <v>0</v>
      </c>
      <c r="H442">
        <v>0</v>
      </c>
      <c r="I442">
        <v>103.39</v>
      </c>
      <c r="J442">
        <v>124.64</v>
      </c>
      <c r="K442">
        <v>103.39</v>
      </c>
      <c r="L442">
        <v>124.64</v>
      </c>
      <c r="M442" t="s">
        <v>3789</v>
      </c>
      <c r="S442" t="s">
        <v>3788</v>
      </c>
      <c r="T442">
        <v>124.64</v>
      </c>
      <c r="U442">
        <v>103.39</v>
      </c>
      <c r="V442">
        <v>124.64</v>
      </c>
    </row>
    <row r="443" spans="2:22" x14ac:dyDescent="0.25">
      <c r="B443" t="s">
        <v>3788</v>
      </c>
      <c r="C443" t="s">
        <v>7535</v>
      </c>
      <c r="D443" t="s">
        <v>7504</v>
      </c>
      <c r="E443" t="s">
        <v>7508</v>
      </c>
      <c r="F443" t="s">
        <v>7515</v>
      </c>
      <c r="G443">
        <v>0</v>
      </c>
      <c r="H443">
        <v>0</v>
      </c>
      <c r="I443">
        <v>10.34</v>
      </c>
      <c r="J443">
        <v>12.47</v>
      </c>
      <c r="K443">
        <v>10.34</v>
      </c>
      <c r="L443">
        <v>12.47</v>
      </c>
      <c r="M443" t="s">
        <v>3789</v>
      </c>
      <c r="S443" t="s">
        <v>3788</v>
      </c>
      <c r="T443">
        <v>12.47</v>
      </c>
      <c r="U443">
        <v>10.34</v>
      </c>
      <c r="V443">
        <v>12.47</v>
      </c>
    </row>
    <row r="444" spans="2:22" x14ac:dyDescent="0.25">
      <c r="B444" t="s">
        <v>3788</v>
      </c>
      <c r="C444" t="s">
        <v>7536</v>
      </c>
      <c r="D444" t="s">
        <v>7504</v>
      </c>
      <c r="E444" t="s">
        <v>7508</v>
      </c>
      <c r="F444" t="s">
        <v>7515</v>
      </c>
      <c r="G444">
        <v>0</v>
      </c>
      <c r="H444">
        <v>0</v>
      </c>
      <c r="I444">
        <v>77.55</v>
      </c>
      <c r="J444">
        <v>93.48</v>
      </c>
      <c r="K444">
        <v>77.55</v>
      </c>
      <c r="L444">
        <v>93.48</v>
      </c>
      <c r="M444" t="s">
        <v>3789</v>
      </c>
      <c r="S444" t="s">
        <v>3788</v>
      </c>
      <c r="T444">
        <v>93.48</v>
      </c>
      <c r="U444">
        <v>77.55</v>
      </c>
      <c r="V444">
        <v>93.48</v>
      </c>
    </row>
    <row r="445" spans="2:22" x14ac:dyDescent="0.25">
      <c r="B445" t="s">
        <v>3790</v>
      </c>
      <c r="C445" t="s">
        <v>7535</v>
      </c>
      <c r="D445" t="s">
        <v>7504</v>
      </c>
      <c r="E445" t="s">
        <v>7508</v>
      </c>
      <c r="F445" t="s">
        <v>7538</v>
      </c>
      <c r="G445">
        <v>0</v>
      </c>
      <c r="H445">
        <v>0</v>
      </c>
      <c r="I445">
        <v>15.57</v>
      </c>
      <c r="J445">
        <v>20.14</v>
      </c>
      <c r="K445">
        <v>15.57</v>
      </c>
      <c r="L445">
        <v>20.14</v>
      </c>
      <c r="M445" t="s">
        <v>3791</v>
      </c>
      <c r="S445" t="s">
        <v>3790</v>
      </c>
      <c r="T445">
        <v>20.14</v>
      </c>
      <c r="U445">
        <v>15.57</v>
      </c>
      <c r="V445">
        <v>20.14</v>
      </c>
    </row>
    <row r="446" spans="2:22" x14ac:dyDescent="0.25">
      <c r="B446" t="s">
        <v>3792</v>
      </c>
      <c r="C446" t="s">
        <v>7514</v>
      </c>
      <c r="D446" t="s">
        <v>7504</v>
      </c>
      <c r="E446" t="s">
        <v>7508</v>
      </c>
      <c r="F446" t="s">
        <v>7515</v>
      </c>
      <c r="G446">
        <v>92.29</v>
      </c>
      <c r="H446">
        <v>78.45</v>
      </c>
      <c r="I446">
        <v>92.29</v>
      </c>
      <c r="J446">
        <v>0</v>
      </c>
      <c r="K446">
        <v>92.29</v>
      </c>
      <c r="L446">
        <v>0</v>
      </c>
      <c r="M446" t="s">
        <v>3793</v>
      </c>
      <c r="S446" t="s">
        <v>3792</v>
      </c>
      <c r="T446">
        <v>0</v>
      </c>
      <c r="U446">
        <v>92.29</v>
      </c>
      <c r="V446">
        <v>0</v>
      </c>
    </row>
    <row r="447" spans="2:22" x14ac:dyDescent="0.25">
      <c r="B447" t="s">
        <v>3792</v>
      </c>
      <c r="C447" t="s">
        <v>7535</v>
      </c>
      <c r="D447" t="s">
        <v>7504</v>
      </c>
      <c r="E447" t="s">
        <v>7508</v>
      </c>
      <c r="F447" t="s">
        <v>7515</v>
      </c>
      <c r="G447">
        <v>10.44</v>
      </c>
      <c r="H447">
        <v>8.8699999999999992</v>
      </c>
      <c r="I447">
        <v>10.44</v>
      </c>
      <c r="J447">
        <v>0</v>
      </c>
      <c r="K447">
        <v>10.44</v>
      </c>
      <c r="L447">
        <v>0</v>
      </c>
      <c r="M447" t="s">
        <v>3793</v>
      </c>
      <c r="S447" t="s">
        <v>3792</v>
      </c>
      <c r="T447">
        <v>0</v>
      </c>
      <c r="U447">
        <v>10.44</v>
      </c>
      <c r="V447">
        <v>0</v>
      </c>
    </row>
    <row r="448" spans="2:22" x14ac:dyDescent="0.25">
      <c r="B448" t="s">
        <v>3792</v>
      </c>
      <c r="C448" t="s">
        <v>7536</v>
      </c>
      <c r="D448" t="s">
        <v>7504</v>
      </c>
      <c r="E448" t="s">
        <v>7508</v>
      </c>
      <c r="F448" t="s">
        <v>7515</v>
      </c>
      <c r="G448">
        <v>69.2</v>
      </c>
      <c r="H448">
        <v>58.82</v>
      </c>
      <c r="I448">
        <v>69.2</v>
      </c>
      <c r="J448">
        <v>0</v>
      </c>
      <c r="K448">
        <v>69.2</v>
      </c>
      <c r="L448">
        <v>0</v>
      </c>
      <c r="M448" t="s">
        <v>3793</v>
      </c>
      <c r="S448" t="s">
        <v>3792</v>
      </c>
      <c r="T448">
        <v>0</v>
      </c>
      <c r="U448">
        <v>69.2</v>
      </c>
      <c r="V448">
        <v>0</v>
      </c>
    </row>
    <row r="449" spans="2:22" x14ac:dyDescent="0.25">
      <c r="B449" t="s">
        <v>3794</v>
      </c>
      <c r="C449" t="s">
        <v>7514</v>
      </c>
      <c r="D449" t="s">
        <v>7504</v>
      </c>
      <c r="E449" t="s">
        <v>7508</v>
      </c>
      <c r="F449" t="s">
        <v>7515</v>
      </c>
      <c r="G449">
        <v>0</v>
      </c>
      <c r="H449">
        <v>0</v>
      </c>
      <c r="I449">
        <v>62.73</v>
      </c>
      <c r="J449">
        <v>71.099999999999994</v>
      </c>
      <c r="K449">
        <v>62.09</v>
      </c>
      <c r="L449">
        <v>69.81</v>
      </c>
      <c r="M449" t="s">
        <v>3795</v>
      </c>
      <c r="S449" t="s">
        <v>3794</v>
      </c>
      <c r="T449">
        <v>71.099999999999994</v>
      </c>
      <c r="U449">
        <v>62.09</v>
      </c>
      <c r="V449">
        <v>69.81</v>
      </c>
    </row>
    <row r="450" spans="2:22" x14ac:dyDescent="0.25">
      <c r="B450" t="s">
        <v>3794</v>
      </c>
      <c r="C450" t="s">
        <v>7535</v>
      </c>
      <c r="D450" t="s">
        <v>7504</v>
      </c>
      <c r="E450" t="s">
        <v>7508</v>
      </c>
      <c r="F450" t="s">
        <v>7515</v>
      </c>
      <c r="G450">
        <v>0</v>
      </c>
      <c r="H450">
        <v>0</v>
      </c>
      <c r="I450">
        <v>6.71</v>
      </c>
      <c r="J450">
        <v>7.97</v>
      </c>
      <c r="K450">
        <v>6.71</v>
      </c>
      <c r="L450">
        <v>7.97</v>
      </c>
      <c r="M450" t="s">
        <v>3795</v>
      </c>
      <c r="S450" t="s">
        <v>3794</v>
      </c>
      <c r="T450">
        <v>7.97</v>
      </c>
      <c r="U450">
        <v>6.71</v>
      </c>
      <c r="V450">
        <v>7.97</v>
      </c>
    </row>
    <row r="451" spans="2:22" x14ac:dyDescent="0.25">
      <c r="B451" t="s">
        <v>3794</v>
      </c>
      <c r="C451" t="s">
        <v>7536</v>
      </c>
      <c r="D451" t="s">
        <v>7504</v>
      </c>
      <c r="E451" t="s">
        <v>7508</v>
      </c>
      <c r="F451" t="s">
        <v>7515</v>
      </c>
      <c r="G451">
        <v>0</v>
      </c>
      <c r="H451">
        <v>0</v>
      </c>
      <c r="I451">
        <v>47.25</v>
      </c>
      <c r="J451">
        <v>53.72</v>
      </c>
      <c r="K451">
        <v>46.82</v>
      </c>
      <c r="L451">
        <v>52.86</v>
      </c>
      <c r="M451" t="s">
        <v>3795</v>
      </c>
      <c r="S451" t="s">
        <v>3794</v>
      </c>
      <c r="T451">
        <v>53.72</v>
      </c>
      <c r="U451">
        <v>46.82</v>
      </c>
      <c r="V451">
        <v>52.86</v>
      </c>
    </row>
    <row r="452" spans="2:22" x14ac:dyDescent="0.25">
      <c r="B452" t="s">
        <v>3796</v>
      </c>
      <c r="C452" t="s">
        <v>7514</v>
      </c>
      <c r="D452" t="s">
        <v>7504</v>
      </c>
      <c r="E452" t="s">
        <v>7508</v>
      </c>
      <c r="F452" t="s">
        <v>7515</v>
      </c>
      <c r="G452">
        <v>0</v>
      </c>
      <c r="H452">
        <v>0</v>
      </c>
      <c r="I452">
        <v>27.5</v>
      </c>
      <c r="J452">
        <v>31.17</v>
      </c>
      <c r="K452">
        <v>27.21</v>
      </c>
      <c r="L452">
        <v>30.59</v>
      </c>
      <c r="M452" t="s">
        <v>3797</v>
      </c>
      <c r="S452" t="s">
        <v>3796</v>
      </c>
      <c r="T452">
        <v>31.17</v>
      </c>
      <c r="U452">
        <v>27.21</v>
      </c>
      <c r="V452">
        <v>30.59</v>
      </c>
    </row>
    <row r="453" spans="2:22" x14ac:dyDescent="0.25">
      <c r="B453" t="s">
        <v>3796</v>
      </c>
      <c r="C453" t="s">
        <v>7535</v>
      </c>
      <c r="D453" t="s">
        <v>7504</v>
      </c>
      <c r="E453" t="s">
        <v>7508</v>
      </c>
      <c r="F453" t="s">
        <v>7515</v>
      </c>
      <c r="G453">
        <v>0</v>
      </c>
      <c r="H453">
        <v>0</v>
      </c>
      <c r="I453">
        <v>2.95</v>
      </c>
      <c r="J453">
        <v>3.51</v>
      </c>
      <c r="K453">
        <v>2.95</v>
      </c>
      <c r="L453">
        <v>3.51</v>
      </c>
      <c r="M453" t="s">
        <v>3797</v>
      </c>
      <c r="S453" t="s">
        <v>3796</v>
      </c>
      <c r="T453">
        <v>3.51</v>
      </c>
      <c r="U453">
        <v>2.95</v>
      </c>
      <c r="V453">
        <v>3.51</v>
      </c>
    </row>
    <row r="454" spans="2:22" x14ac:dyDescent="0.25">
      <c r="B454" t="s">
        <v>3796</v>
      </c>
      <c r="C454" t="s">
        <v>7536</v>
      </c>
      <c r="D454" t="s">
        <v>7504</v>
      </c>
      <c r="E454" t="s">
        <v>7508</v>
      </c>
      <c r="F454" t="s">
        <v>7515</v>
      </c>
      <c r="G454">
        <v>0</v>
      </c>
      <c r="H454">
        <v>0</v>
      </c>
      <c r="I454">
        <v>20.74</v>
      </c>
      <c r="J454">
        <v>23.6</v>
      </c>
      <c r="K454">
        <v>20.74</v>
      </c>
      <c r="L454">
        <v>23.6</v>
      </c>
      <c r="M454" t="s">
        <v>3797</v>
      </c>
      <c r="S454" t="s">
        <v>3796</v>
      </c>
      <c r="T454">
        <v>23.6</v>
      </c>
      <c r="U454">
        <v>20.74</v>
      </c>
      <c r="V454">
        <v>23.6</v>
      </c>
    </row>
    <row r="455" spans="2:22" x14ac:dyDescent="0.25">
      <c r="B455" t="s">
        <v>3798</v>
      </c>
      <c r="C455" t="s">
        <v>7514</v>
      </c>
      <c r="D455" t="s">
        <v>7504</v>
      </c>
      <c r="E455" t="s">
        <v>7508</v>
      </c>
      <c r="F455" t="s">
        <v>7515</v>
      </c>
      <c r="G455">
        <v>0</v>
      </c>
      <c r="H455">
        <v>0</v>
      </c>
      <c r="I455">
        <v>20.32</v>
      </c>
      <c r="J455">
        <v>25</v>
      </c>
      <c r="K455">
        <v>20.32</v>
      </c>
      <c r="L455">
        <v>25</v>
      </c>
      <c r="M455" t="s">
        <v>3799</v>
      </c>
      <c r="S455" t="s">
        <v>3798</v>
      </c>
      <c r="T455">
        <v>25</v>
      </c>
      <c r="U455">
        <v>20.32</v>
      </c>
      <c r="V455">
        <v>25</v>
      </c>
    </row>
    <row r="456" spans="2:22" x14ac:dyDescent="0.25">
      <c r="B456" t="s">
        <v>3798</v>
      </c>
      <c r="C456" t="s">
        <v>7535</v>
      </c>
      <c r="D456" t="s">
        <v>7504</v>
      </c>
      <c r="E456" t="s">
        <v>7508</v>
      </c>
      <c r="F456" t="s">
        <v>7515</v>
      </c>
      <c r="G456">
        <v>0</v>
      </c>
      <c r="H456">
        <v>0</v>
      </c>
      <c r="I456">
        <v>2.25</v>
      </c>
      <c r="J456">
        <v>2.93</v>
      </c>
      <c r="K456">
        <v>2.25</v>
      </c>
      <c r="L456">
        <v>2.93</v>
      </c>
      <c r="M456" t="s">
        <v>3799</v>
      </c>
      <c r="S456" t="s">
        <v>3798</v>
      </c>
      <c r="T456">
        <v>2.93</v>
      </c>
      <c r="U456">
        <v>2.25</v>
      </c>
      <c r="V456">
        <v>2.93</v>
      </c>
    </row>
    <row r="457" spans="2:22" x14ac:dyDescent="0.25">
      <c r="B457" t="s">
        <v>3798</v>
      </c>
      <c r="C457" t="s">
        <v>7536</v>
      </c>
      <c r="D457" t="s">
        <v>7504</v>
      </c>
      <c r="E457" t="s">
        <v>7508</v>
      </c>
      <c r="F457" t="s">
        <v>7515</v>
      </c>
      <c r="G457">
        <v>0</v>
      </c>
      <c r="H457">
        <v>0</v>
      </c>
      <c r="I457">
        <v>15.25</v>
      </c>
      <c r="J457">
        <v>18.77</v>
      </c>
      <c r="K457">
        <v>15.25</v>
      </c>
      <c r="L457">
        <v>18.77</v>
      </c>
      <c r="M457" t="s">
        <v>3799</v>
      </c>
      <c r="S457" t="s">
        <v>3798</v>
      </c>
      <c r="T457">
        <v>18.77</v>
      </c>
      <c r="U457">
        <v>15.25</v>
      </c>
      <c r="V457">
        <v>18.77</v>
      </c>
    </row>
    <row r="458" spans="2:22" x14ac:dyDescent="0.25">
      <c r="B458" t="s">
        <v>3800</v>
      </c>
      <c r="C458" t="s">
        <v>7514</v>
      </c>
      <c r="D458" t="s">
        <v>7504</v>
      </c>
      <c r="E458" t="s">
        <v>7508</v>
      </c>
      <c r="F458" t="s">
        <v>7515</v>
      </c>
      <c r="G458">
        <v>0</v>
      </c>
      <c r="H458">
        <v>0</v>
      </c>
      <c r="I458">
        <v>62.25</v>
      </c>
      <c r="J458">
        <v>75.040000000000006</v>
      </c>
      <c r="K458">
        <v>62.25</v>
      </c>
      <c r="L458">
        <v>75.040000000000006</v>
      </c>
      <c r="M458" t="s">
        <v>3801</v>
      </c>
      <c r="S458" t="s">
        <v>3800</v>
      </c>
      <c r="T458">
        <v>75.040000000000006</v>
      </c>
      <c r="U458">
        <v>62.25</v>
      </c>
      <c r="V458">
        <v>75.040000000000006</v>
      </c>
    </row>
    <row r="459" spans="2:22" x14ac:dyDescent="0.25">
      <c r="B459" t="s">
        <v>3800</v>
      </c>
      <c r="C459" t="s">
        <v>7535</v>
      </c>
      <c r="D459" t="s">
        <v>7504</v>
      </c>
      <c r="E459" t="s">
        <v>7508</v>
      </c>
      <c r="F459" t="s">
        <v>7515</v>
      </c>
      <c r="G459">
        <v>0</v>
      </c>
      <c r="H459">
        <v>0</v>
      </c>
      <c r="I459">
        <v>6.81</v>
      </c>
      <c r="J459">
        <v>8.67</v>
      </c>
      <c r="K459">
        <v>6.81</v>
      </c>
      <c r="L459">
        <v>8.67</v>
      </c>
      <c r="M459" t="s">
        <v>3801</v>
      </c>
      <c r="S459" t="s">
        <v>3800</v>
      </c>
      <c r="T459">
        <v>8.67</v>
      </c>
      <c r="U459">
        <v>6.81</v>
      </c>
      <c r="V459">
        <v>8.67</v>
      </c>
    </row>
    <row r="460" spans="2:22" x14ac:dyDescent="0.25">
      <c r="B460" t="s">
        <v>3800</v>
      </c>
      <c r="C460" t="s">
        <v>7536</v>
      </c>
      <c r="D460" t="s">
        <v>7504</v>
      </c>
      <c r="E460" t="s">
        <v>7508</v>
      </c>
      <c r="F460" t="s">
        <v>7515</v>
      </c>
      <c r="G460">
        <v>0</v>
      </c>
      <c r="H460">
        <v>0</v>
      </c>
      <c r="I460">
        <v>46.69</v>
      </c>
      <c r="J460">
        <v>56.28</v>
      </c>
      <c r="K460">
        <v>46.69</v>
      </c>
      <c r="L460">
        <v>56.28</v>
      </c>
      <c r="M460" t="s">
        <v>3801</v>
      </c>
      <c r="S460" t="s">
        <v>3800</v>
      </c>
      <c r="T460">
        <v>56.28</v>
      </c>
      <c r="U460">
        <v>46.69</v>
      </c>
      <c r="V460">
        <v>56.28</v>
      </c>
    </row>
    <row r="461" spans="2:22" x14ac:dyDescent="0.25">
      <c r="B461" t="s">
        <v>3802</v>
      </c>
      <c r="C461" t="s">
        <v>7514</v>
      </c>
      <c r="D461" t="s">
        <v>7504</v>
      </c>
      <c r="E461" t="s">
        <v>7508</v>
      </c>
      <c r="F461" t="s">
        <v>7515</v>
      </c>
      <c r="G461">
        <v>0</v>
      </c>
      <c r="H461">
        <v>0</v>
      </c>
      <c r="I461">
        <v>27.26</v>
      </c>
      <c r="J461">
        <v>31.98</v>
      </c>
      <c r="K461">
        <v>27.26</v>
      </c>
      <c r="L461">
        <v>31.98</v>
      </c>
      <c r="M461" t="s">
        <v>3803</v>
      </c>
      <c r="S461" t="s">
        <v>3802</v>
      </c>
      <c r="T461">
        <v>31.98</v>
      </c>
      <c r="U461">
        <v>27.26</v>
      </c>
      <c r="V461">
        <v>31.98</v>
      </c>
    </row>
    <row r="462" spans="2:22" x14ac:dyDescent="0.25">
      <c r="B462" t="s">
        <v>3802</v>
      </c>
      <c r="C462" t="s">
        <v>7535</v>
      </c>
      <c r="D462" t="s">
        <v>7504</v>
      </c>
      <c r="E462" t="s">
        <v>7508</v>
      </c>
      <c r="F462" t="s">
        <v>7515</v>
      </c>
      <c r="G462">
        <v>0</v>
      </c>
      <c r="H462">
        <v>0</v>
      </c>
      <c r="I462">
        <v>2.82</v>
      </c>
      <c r="J462">
        <v>3.39</v>
      </c>
      <c r="K462">
        <v>2.82</v>
      </c>
      <c r="L462">
        <v>3.39</v>
      </c>
      <c r="M462" t="s">
        <v>3803</v>
      </c>
      <c r="S462" t="s">
        <v>3802</v>
      </c>
      <c r="T462">
        <v>3.39</v>
      </c>
      <c r="U462">
        <v>2.82</v>
      </c>
      <c r="V462">
        <v>3.39</v>
      </c>
    </row>
    <row r="463" spans="2:22" x14ac:dyDescent="0.25">
      <c r="B463" t="s">
        <v>3802</v>
      </c>
      <c r="C463" t="s">
        <v>7536</v>
      </c>
      <c r="D463" t="s">
        <v>7504</v>
      </c>
      <c r="E463" t="s">
        <v>7508</v>
      </c>
      <c r="F463" t="s">
        <v>7515</v>
      </c>
      <c r="G463">
        <v>0</v>
      </c>
      <c r="H463">
        <v>0</v>
      </c>
      <c r="I463">
        <v>20.49</v>
      </c>
      <c r="J463">
        <v>24.08</v>
      </c>
      <c r="K463">
        <v>20.49</v>
      </c>
      <c r="L463">
        <v>24.08</v>
      </c>
      <c r="M463" t="s">
        <v>3803</v>
      </c>
      <c r="S463" t="s">
        <v>3802</v>
      </c>
      <c r="T463">
        <v>24.08</v>
      </c>
      <c r="U463">
        <v>20.49</v>
      </c>
      <c r="V463">
        <v>24.08</v>
      </c>
    </row>
    <row r="464" spans="2:22" x14ac:dyDescent="0.25">
      <c r="B464" t="s">
        <v>3804</v>
      </c>
      <c r="C464" t="s">
        <v>7514</v>
      </c>
      <c r="D464" t="s">
        <v>7504</v>
      </c>
      <c r="E464" t="s">
        <v>7508</v>
      </c>
      <c r="F464" t="s">
        <v>7515</v>
      </c>
      <c r="G464">
        <v>0</v>
      </c>
      <c r="H464">
        <v>0</v>
      </c>
      <c r="I464">
        <v>17.440000000000001</v>
      </c>
      <c r="J464">
        <v>19.399999999999999</v>
      </c>
      <c r="K464">
        <v>17.440000000000001</v>
      </c>
      <c r="L464">
        <v>19.399999999999999</v>
      </c>
      <c r="M464" t="s">
        <v>3805</v>
      </c>
      <c r="S464" t="s">
        <v>3804</v>
      </c>
      <c r="T464">
        <v>19.399999999999999</v>
      </c>
      <c r="U464">
        <v>17.440000000000001</v>
      </c>
      <c r="V464">
        <v>19.399999999999999</v>
      </c>
    </row>
    <row r="465" spans="2:22" x14ac:dyDescent="0.25">
      <c r="B465" t="s">
        <v>3804</v>
      </c>
      <c r="C465" t="s">
        <v>7535</v>
      </c>
      <c r="D465" t="s">
        <v>7504</v>
      </c>
      <c r="E465" t="s">
        <v>7508</v>
      </c>
      <c r="F465" t="s">
        <v>7515</v>
      </c>
      <c r="G465">
        <v>0</v>
      </c>
      <c r="H465">
        <v>0</v>
      </c>
      <c r="I465">
        <v>1.75</v>
      </c>
      <c r="J465">
        <v>1.96</v>
      </c>
      <c r="K465">
        <v>1.75</v>
      </c>
      <c r="L465">
        <v>1.96</v>
      </c>
      <c r="M465" t="s">
        <v>3805</v>
      </c>
      <c r="S465" t="s">
        <v>3804</v>
      </c>
      <c r="T465">
        <v>1.96</v>
      </c>
      <c r="U465">
        <v>1.75</v>
      </c>
      <c r="V465">
        <v>1.96</v>
      </c>
    </row>
    <row r="466" spans="2:22" x14ac:dyDescent="0.25">
      <c r="B466" t="s">
        <v>3804</v>
      </c>
      <c r="C466" t="s">
        <v>7536</v>
      </c>
      <c r="D466" t="s">
        <v>7504</v>
      </c>
      <c r="E466" t="s">
        <v>7508</v>
      </c>
      <c r="F466" t="s">
        <v>7515</v>
      </c>
      <c r="G466">
        <v>0</v>
      </c>
      <c r="H466">
        <v>0</v>
      </c>
      <c r="I466">
        <v>13.09</v>
      </c>
      <c r="J466">
        <v>14.56</v>
      </c>
      <c r="K466">
        <v>13.09</v>
      </c>
      <c r="L466">
        <v>14.56</v>
      </c>
      <c r="M466" t="s">
        <v>3805</v>
      </c>
      <c r="S466" t="s">
        <v>3804</v>
      </c>
      <c r="T466">
        <v>14.56</v>
      </c>
      <c r="U466">
        <v>13.09</v>
      </c>
      <c r="V466">
        <v>14.56</v>
      </c>
    </row>
    <row r="467" spans="2:22" x14ac:dyDescent="0.25">
      <c r="B467" t="s">
        <v>3806</v>
      </c>
      <c r="C467" t="s">
        <v>7514</v>
      </c>
      <c r="D467" t="s">
        <v>7504</v>
      </c>
      <c r="E467" t="s">
        <v>7508</v>
      </c>
      <c r="F467" t="s">
        <v>7515</v>
      </c>
      <c r="G467">
        <v>0</v>
      </c>
      <c r="H467">
        <v>0</v>
      </c>
      <c r="I467">
        <v>35.130000000000003</v>
      </c>
      <c r="J467">
        <v>36.78</v>
      </c>
      <c r="K467">
        <v>35.61</v>
      </c>
      <c r="L467">
        <v>37.74</v>
      </c>
      <c r="M467" t="s">
        <v>3807</v>
      </c>
      <c r="S467" t="s">
        <v>3806</v>
      </c>
      <c r="T467">
        <v>36.78</v>
      </c>
      <c r="U467">
        <v>35.61</v>
      </c>
      <c r="V467">
        <v>37.74</v>
      </c>
    </row>
    <row r="468" spans="2:22" x14ac:dyDescent="0.25">
      <c r="B468" t="s">
        <v>3806</v>
      </c>
      <c r="C468" t="s">
        <v>7535</v>
      </c>
      <c r="D468" t="s">
        <v>7504</v>
      </c>
      <c r="E468" t="s">
        <v>7508</v>
      </c>
      <c r="F468" t="s">
        <v>7515</v>
      </c>
      <c r="G468">
        <v>0</v>
      </c>
      <c r="H468">
        <v>0</v>
      </c>
      <c r="I468">
        <v>4.0199999999999996</v>
      </c>
      <c r="J468">
        <v>4.7</v>
      </c>
      <c r="K468">
        <v>4.0199999999999996</v>
      </c>
      <c r="L468">
        <v>4.7</v>
      </c>
      <c r="M468" t="s">
        <v>3807</v>
      </c>
      <c r="S468" t="s">
        <v>3806</v>
      </c>
      <c r="T468">
        <v>4.7</v>
      </c>
      <c r="U468">
        <v>4.0199999999999996</v>
      </c>
      <c r="V468">
        <v>4.7</v>
      </c>
    </row>
    <row r="469" spans="2:22" x14ac:dyDescent="0.25">
      <c r="B469" t="s">
        <v>3806</v>
      </c>
      <c r="C469" t="s">
        <v>7536</v>
      </c>
      <c r="D469" t="s">
        <v>7504</v>
      </c>
      <c r="E469" t="s">
        <v>7508</v>
      </c>
      <c r="F469" t="s">
        <v>7515</v>
      </c>
      <c r="G469">
        <v>0</v>
      </c>
      <c r="H469">
        <v>0</v>
      </c>
      <c r="I469">
        <v>26.34</v>
      </c>
      <c r="J469">
        <v>27.57</v>
      </c>
      <c r="K469">
        <v>27.57</v>
      </c>
      <c r="L469">
        <v>30.04</v>
      </c>
      <c r="M469" t="s">
        <v>3807</v>
      </c>
      <c r="S469" t="s">
        <v>3806</v>
      </c>
      <c r="T469">
        <v>27.57</v>
      </c>
      <c r="U469">
        <v>27.57</v>
      </c>
      <c r="V469">
        <v>30.04</v>
      </c>
    </row>
    <row r="470" spans="2:22" x14ac:dyDescent="0.25">
      <c r="B470" t="s">
        <v>3808</v>
      </c>
      <c r="C470" t="s">
        <v>7514</v>
      </c>
      <c r="D470" t="s">
        <v>7504</v>
      </c>
      <c r="E470" t="s">
        <v>7508</v>
      </c>
      <c r="F470" t="s">
        <v>7515</v>
      </c>
      <c r="G470">
        <v>0</v>
      </c>
      <c r="H470">
        <v>0</v>
      </c>
      <c r="I470">
        <v>31.3</v>
      </c>
      <c r="J470">
        <v>32.94</v>
      </c>
      <c r="K470">
        <v>31.3</v>
      </c>
      <c r="L470">
        <v>32.94</v>
      </c>
      <c r="M470" t="s">
        <v>3809</v>
      </c>
      <c r="S470" t="s">
        <v>3808</v>
      </c>
      <c r="T470">
        <v>32.94</v>
      </c>
      <c r="U470">
        <v>31.3</v>
      </c>
      <c r="V470">
        <v>32.94</v>
      </c>
    </row>
    <row r="471" spans="2:22" x14ac:dyDescent="0.25">
      <c r="B471" t="s">
        <v>3808</v>
      </c>
      <c r="C471" t="s">
        <v>7535</v>
      </c>
      <c r="D471" t="s">
        <v>7504</v>
      </c>
      <c r="E471" t="s">
        <v>7508</v>
      </c>
      <c r="F471" t="s">
        <v>7515</v>
      </c>
      <c r="G471">
        <v>0</v>
      </c>
      <c r="H471">
        <v>0</v>
      </c>
      <c r="I471">
        <v>3.45</v>
      </c>
      <c r="J471">
        <v>3.93</v>
      </c>
      <c r="K471">
        <v>3.45</v>
      </c>
      <c r="L471">
        <v>3.93</v>
      </c>
      <c r="M471" t="s">
        <v>3809</v>
      </c>
      <c r="S471" t="s">
        <v>3808</v>
      </c>
      <c r="T471">
        <v>3.93</v>
      </c>
      <c r="U471">
        <v>3.45</v>
      </c>
      <c r="V471">
        <v>3.93</v>
      </c>
    </row>
    <row r="472" spans="2:22" x14ac:dyDescent="0.25">
      <c r="B472" t="s">
        <v>3808</v>
      </c>
      <c r="C472" t="s">
        <v>7536</v>
      </c>
      <c r="D472" t="s">
        <v>7504</v>
      </c>
      <c r="E472" t="s">
        <v>7508</v>
      </c>
      <c r="F472" t="s">
        <v>7515</v>
      </c>
      <c r="G472">
        <v>0</v>
      </c>
      <c r="H472">
        <v>0</v>
      </c>
      <c r="I472">
        <v>23.46</v>
      </c>
      <c r="J472">
        <v>24.68</v>
      </c>
      <c r="K472">
        <v>23.46</v>
      </c>
      <c r="L472">
        <v>24.68</v>
      </c>
      <c r="M472" t="s">
        <v>3809</v>
      </c>
      <c r="S472" t="s">
        <v>3808</v>
      </c>
      <c r="T472">
        <v>24.68</v>
      </c>
      <c r="U472">
        <v>23.46</v>
      </c>
      <c r="V472">
        <v>24.68</v>
      </c>
    </row>
    <row r="473" spans="2:22" x14ac:dyDescent="0.25">
      <c r="B473" t="s">
        <v>3810</v>
      </c>
      <c r="C473" t="s">
        <v>7514</v>
      </c>
      <c r="D473" t="s">
        <v>7504</v>
      </c>
      <c r="E473" t="s">
        <v>7508</v>
      </c>
      <c r="F473" t="s">
        <v>7515</v>
      </c>
      <c r="G473">
        <v>193.77</v>
      </c>
      <c r="H473">
        <v>164.7</v>
      </c>
      <c r="I473">
        <v>193.77</v>
      </c>
      <c r="J473">
        <v>0</v>
      </c>
      <c r="K473">
        <v>193.77</v>
      </c>
      <c r="L473">
        <v>0</v>
      </c>
      <c r="M473" t="s">
        <v>3811</v>
      </c>
      <c r="S473" t="s">
        <v>3810</v>
      </c>
      <c r="T473">
        <v>0</v>
      </c>
      <c r="U473">
        <v>193.77</v>
      </c>
      <c r="V473">
        <v>0</v>
      </c>
    </row>
    <row r="474" spans="2:22" x14ac:dyDescent="0.25">
      <c r="B474" t="s">
        <v>3810</v>
      </c>
      <c r="C474" t="s">
        <v>7535</v>
      </c>
      <c r="D474" t="s">
        <v>7504</v>
      </c>
      <c r="E474" t="s">
        <v>7508</v>
      </c>
      <c r="F474" t="s">
        <v>7515</v>
      </c>
      <c r="G474">
        <v>20.34</v>
      </c>
      <c r="H474">
        <v>17.29</v>
      </c>
      <c r="I474">
        <v>20.34</v>
      </c>
      <c r="J474">
        <v>0</v>
      </c>
      <c r="K474">
        <v>20.34</v>
      </c>
      <c r="L474">
        <v>0</v>
      </c>
      <c r="M474" t="s">
        <v>3811</v>
      </c>
      <c r="S474" t="s">
        <v>3810</v>
      </c>
      <c r="T474">
        <v>0</v>
      </c>
      <c r="U474">
        <v>20.34</v>
      </c>
      <c r="V474">
        <v>0</v>
      </c>
    </row>
    <row r="475" spans="2:22" x14ac:dyDescent="0.25">
      <c r="B475" t="s">
        <v>3810</v>
      </c>
      <c r="C475" t="s">
        <v>7536</v>
      </c>
      <c r="D475" t="s">
        <v>7504</v>
      </c>
      <c r="E475" t="s">
        <v>7508</v>
      </c>
      <c r="F475" t="s">
        <v>7515</v>
      </c>
      <c r="G475">
        <v>150.25</v>
      </c>
      <c r="H475">
        <v>127.71</v>
      </c>
      <c r="I475">
        <v>150.25</v>
      </c>
      <c r="J475">
        <v>0</v>
      </c>
      <c r="K475">
        <v>150.25</v>
      </c>
      <c r="L475">
        <v>0</v>
      </c>
      <c r="M475" t="s">
        <v>3811</v>
      </c>
      <c r="S475" t="s">
        <v>3810</v>
      </c>
      <c r="T475">
        <v>0</v>
      </c>
      <c r="U475">
        <v>150.25</v>
      </c>
      <c r="V475">
        <v>0</v>
      </c>
    </row>
    <row r="476" spans="2:22" x14ac:dyDescent="0.25">
      <c r="B476" t="s">
        <v>3812</v>
      </c>
      <c r="C476" t="s">
        <v>7514</v>
      </c>
      <c r="D476" t="s">
        <v>7504</v>
      </c>
      <c r="E476" t="s">
        <v>7508</v>
      </c>
      <c r="F476" t="s">
        <v>7515</v>
      </c>
      <c r="G476">
        <v>0</v>
      </c>
      <c r="H476">
        <v>0</v>
      </c>
      <c r="I476">
        <v>79.12</v>
      </c>
      <c r="J476">
        <v>106.42</v>
      </c>
      <c r="K476">
        <v>77.86</v>
      </c>
      <c r="L476">
        <v>103.9</v>
      </c>
      <c r="M476" t="s">
        <v>3813</v>
      </c>
      <c r="S476" t="s">
        <v>3812</v>
      </c>
      <c r="T476">
        <v>106.42</v>
      </c>
      <c r="U476">
        <v>77.86</v>
      </c>
      <c r="V476">
        <v>103.9</v>
      </c>
    </row>
    <row r="477" spans="2:22" x14ac:dyDescent="0.25">
      <c r="B477" t="s">
        <v>3812</v>
      </c>
      <c r="C477" t="s">
        <v>7535</v>
      </c>
      <c r="D477" t="s">
        <v>7504</v>
      </c>
      <c r="E477" t="s">
        <v>7508</v>
      </c>
      <c r="F477" t="s">
        <v>7515</v>
      </c>
      <c r="G477">
        <v>0</v>
      </c>
      <c r="H477">
        <v>0</v>
      </c>
      <c r="I477">
        <v>12.36</v>
      </c>
      <c r="J477">
        <v>19.54</v>
      </c>
      <c r="K477">
        <v>12.36</v>
      </c>
      <c r="L477">
        <v>19.54</v>
      </c>
      <c r="M477" t="s">
        <v>3813</v>
      </c>
      <c r="S477" t="s">
        <v>3812</v>
      </c>
      <c r="T477">
        <v>19.54</v>
      </c>
      <c r="U477">
        <v>12.36</v>
      </c>
      <c r="V477">
        <v>19.54</v>
      </c>
    </row>
    <row r="478" spans="2:22" x14ac:dyDescent="0.25">
      <c r="B478" t="s">
        <v>3812</v>
      </c>
      <c r="C478" t="s">
        <v>7536</v>
      </c>
      <c r="D478" t="s">
        <v>7504</v>
      </c>
      <c r="E478" t="s">
        <v>7508</v>
      </c>
      <c r="F478" t="s">
        <v>7515</v>
      </c>
      <c r="G478">
        <v>0</v>
      </c>
      <c r="H478">
        <v>0</v>
      </c>
      <c r="I478">
        <v>57.43</v>
      </c>
      <c r="J478">
        <v>75.98</v>
      </c>
      <c r="K478">
        <v>57.66</v>
      </c>
      <c r="L478">
        <v>76.44</v>
      </c>
      <c r="M478" t="s">
        <v>3813</v>
      </c>
      <c r="S478" t="s">
        <v>3812</v>
      </c>
      <c r="T478">
        <v>75.98</v>
      </c>
      <c r="U478">
        <v>57.66</v>
      </c>
      <c r="V478">
        <v>76.44</v>
      </c>
    </row>
    <row r="479" spans="2:22" x14ac:dyDescent="0.25">
      <c r="B479" t="s">
        <v>3814</v>
      </c>
      <c r="C479" t="s">
        <v>7535</v>
      </c>
      <c r="D479" t="s">
        <v>7504</v>
      </c>
      <c r="E479" t="s">
        <v>7508</v>
      </c>
      <c r="F479" t="s">
        <v>7538</v>
      </c>
      <c r="G479">
        <v>0</v>
      </c>
      <c r="H479">
        <v>0</v>
      </c>
      <c r="I479">
        <v>15.64</v>
      </c>
      <c r="J479">
        <v>19.79</v>
      </c>
      <c r="K479">
        <v>14.83</v>
      </c>
      <c r="L479">
        <v>18.18</v>
      </c>
      <c r="M479" t="s">
        <v>3815</v>
      </c>
      <c r="S479" t="s">
        <v>3814</v>
      </c>
      <c r="T479">
        <v>19.79</v>
      </c>
      <c r="U479">
        <v>14.83</v>
      </c>
      <c r="V479">
        <v>18.18</v>
      </c>
    </row>
    <row r="480" spans="2:22" x14ac:dyDescent="0.25">
      <c r="B480" t="s">
        <v>3816</v>
      </c>
      <c r="C480" t="s">
        <v>7514</v>
      </c>
      <c r="D480" t="s">
        <v>7504</v>
      </c>
      <c r="E480" t="s">
        <v>7508</v>
      </c>
      <c r="F480" t="s">
        <v>7515</v>
      </c>
      <c r="G480">
        <v>0</v>
      </c>
      <c r="H480">
        <v>0</v>
      </c>
      <c r="I480">
        <v>13.35</v>
      </c>
      <c r="J480">
        <v>14.77</v>
      </c>
      <c r="K480">
        <v>12.75</v>
      </c>
      <c r="L480">
        <v>13.56</v>
      </c>
      <c r="M480" t="s">
        <v>3817</v>
      </c>
      <c r="S480" t="s">
        <v>3816</v>
      </c>
      <c r="T480">
        <v>14.77</v>
      </c>
      <c r="U480">
        <v>12.75</v>
      </c>
      <c r="V480">
        <v>13.56</v>
      </c>
    </row>
    <row r="481" spans="2:22" x14ac:dyDescent="0.25">
      <c r="B481" t="s">
        <v>3816</v>
      </c>
      <c r="C481" t="s">
        <v>7535</v>
      </c>
      <c r="D481" t="s">
        <v>7504</v>
      </c>
      <c r="E481" t="s">
        <v>7508</v>
      </c>
      <c r="F481" t="s">
        <v>7515</v>
      </c>
      <c r="G481">
        <v>0</v>
      </c>
      <c r="H481">
        <v>0</v>
      </c>
      <c r="I481">
        <v>1.35</v>
      </c>
      <c r="J481">
        <v>1.51</v>
      </c>
      <c r="K481">
        <v>1.35</v>
      </c>
      <c r="L481">
        <v>1.51</v>
      </c>
      <c r="M481" t="s">
        <v>3817</v>
      </c>
      <c r="S481" t="s">
        <v>3816</v>
      </c>
      <c r="T481">
        <v>1.51</v>
      </c>
      <c r="U481">
        <v>1.35</v>
      </c>
      <c r="V481">
        <v>1.51</v>
      </c>
    </row>
    <row r="482" spans="2:22" x14ac:dyDescent="0.25">
      <c r="B482" t="s">
        <v>3816</v>
      </c>
      <c r="C482" t="s">
        <v>7536</v>
      </c>
      <c r="D482" t="s">
        <v>7504</v>
      </c>
      <c r="E482" t="s">
        <v>7508</v>
      </c>
      <c r="F482" t="s">
        <v>7515</v>
      </c>
      <c r="G482">
        <v>0</v>
      </c>
      <c r="H482">
        <v>0</v>
      </c>
      <c r="I482">
        <v>10.029999999999999</v>
      </c>
      <c r="J482">
        <v>11.11</v>
      </c>
      <c r="K482">
        <v>9.9600000000000009</v>
      </c>
      <c r="L482">
        <v>10.96</v>
      </c>
      <c r="M482" t="s">
        <v>3817</v>
      </c>
      <c r="S482" t="s">
        <v>3816</v>
      </c>
      <c r="T482">
        <v>11.11</v>
      </c>
      <c r="U482">
        <v>9.9600000000000009</v>
      </c>
      <c r="V482">
        <v>10.96</v>
      </c>
    </row>
    <row r="483" spans="2:22" x14ac:dyDescent="0.25">
      <c r="B483" t="s">
        <v>3818</v>
      </c>
      <c r="C483" t="s">
        <v>7514</v>
      </c>
      <c r="D483" t="s">
        <v>7504</v>
      </c>
      <c r="E483" t="s">
        <v>7508</v>
      </c>
      <c r="F483" t="s">
        <v>7515</v>
      </c>
      <c r="G483">
        <v>0</v>
      </c>
      <c r="H483">
        <v>0</v>
      </c>
      <c r="I483">
        <v>145.06</v>
      </c>
      <c r="J483">
        <v>173.72</v>
      </c>
      <c r="K483">
        <v>145.06</v>
      </c>
      <c r="L483">
        <v>173.72</v>
      </c>
      <c r="M483" t="s">
        <v>3819</v>
      </c>
      <c r="S483" t="s">
        <v>3818</v>
      </c>
      <c r="T483">
        <v>173.72</v>
      </c>
      <c r="U483">
        <v>145.06</v>
      </c>
      <c r="V483">
        <v>173.72</v>
      </c>
    </row>
    <row r="484" spans="2:22" x14ac:dyDescent="0.25">
      <c r="B484" t="s">
        <v>3818</v>
      </c>
      <c r="C484" t="s">
        <v>7535</v>
      </c>
      <c r="D484" t="s">
        <v>7504</v>
      </c>
      <c r="E484" t="s">
        <v>7508</v>
      </c>
      <c r="F484" t="s">
        <v>7515</v>
      </c>
      <c r="G484">
        <v>0</v>
      </c>
      <c r="H484">
        <v>0</v>
      </c>
      <c r="I484">
        <v>14.53</v>
      </c>
      <c r="J484">
        <v>17.420000000000002</v>
      </c>
      <c r="K484">
        <v>14.53</v>
      </c>
      <c r="L484">
        <v>17.420000000000002</v>
      </c>
      <c r="M484" t="s">
        <v>3819</v>
      </c>
      <c r="S484" t="s">
        <v>3818</v>
      </c>
      <c r="T484">
        <v>17.420000000000002</v>
      </c>
      <c r="U484">
        <v>14.53</v>
      </c>
      <c r="V484">
        <v>17.420000000000002</v>
      </c>
    </row>
    <row r="485" spans="2:22" x14ac:dyDescent="0.25">
      <c r="B485" t="s">
        <v>3818</v>
      </c>
      <c r="C485" t="s">
        <v>7536</v>
      </c>
      <c r="D485" t="s">
        <v>7504</v>
      </c>
      <c r="E485" t="s">
        <v>7508</v>
      </c>
      <c r="F485" t="s">
        <v>7515</v>
      </c>
      <c r="G485">
        <v>0</v>
      </c>
      <c r="H485">
        <v>0</v>
      </c>
      <c r="I485">
        <v>108.79</v>
      </c>
      <c r="J485">
        <v>130.28</v>
      </c>
      <c r="K485">
        <v>108.79</v>
      </c>
      <c r="L485">
        <v>130.28</v>
      </c>
      <c r="M485" t="s">
        <v>3819</v>
      </c>
      <c r="S485" t="s">
        <v>3818</v>
      </c>
      <c r="T485">
        <v>130.28</v>
      </c>
      <c r="U485">
        <v>108.79</v>
      </c>
      <c r="V485">
        <v>130.28</v>
      </c>
    </row>
    <row r="486" spans="2:22" x14ac:dyDescent="0.25">
      <c r="B486" t="s">
        <v>3820</v>
      </c>
      <c r="C486" t="s">
        <v>7535</v>
      </c>
      <c r="D486" t="s">
        <v>7504</v>
      </c>
      <c r="E486" t="s">
        <v>7508</v>
      </c>
      <c r="F486" t="s">
        <v>7538</v>
      </c>
      <c r="G486">
        <v>0</v>
      </c>
      <c r="H486">
        <v>0</v>
      </c>
      <c r="I486">
        <v>190.77</v>
      </c>
      <c r="J486">
        <v>209.2</v>
      </c>
      <c r="K486">
        <v>190.77</v>
      </c>
      <c r="L486">
        <v>209.2</v>
      </c>
      <c r="M486" t="s">
        <v>3821</v>
      </c>
      <c r="S486" t="s">
        <v>3820</v>
      </c>
      <c r="T486">
        <v>209.2</v>
      </c>
      <c r="U486">
        <v>190.77</v>
      </c>
      <c r="V486">
        <v>209.2</v>
      </c>
    </row>
    <row r="487" spans="2:22" x14ac:dyDescent="0.25">
      <c r="B487" t="s">
        <v>3822</v>
      </c>
      <c r="C487" t="s">
        <v>7535</v>
      </c>
      <c r="D487" t="s">
        <v>7504</v>
      </c>
      <c r="E487" t="s">
        <v>7508</v>
      </c>
      <c r="F487" t="s">
        <v>7538</v>
      </c>
      <c r="G487">
        <v>0</v>
      </c>
      <c r="H487">
        <v>0</v>
      </c>
      <c r="I487">
        <v>35.770000000000003</v>
      </c>
      <c r="J487">
        <v>38.43</v>
      </c>
      <c r="K487">
        <v>35.770000000000003</v>
      </c>
      <c r="L487">
        <v>38.43</v>
      </c>
      <c r="M487" t="s">
        <v>3823</v>
      </c>
      <c r="S487" t="s">
        <v>3822</v>
      </c>
      <c r="T487">
        <v>38.43</v>
      </c>
      <c r="U487">
        <v>35.770000000000003</v>
      </c>
      <c r="V487">
        <v>38.43</v>
      </c>
    </row>
    <row r="488" spans="2:22" x14ac:dyDescent="0.25">
      <c r="B488" t="s">
        <v>3824</v>
      </c>
      <c r="C488" t="s">
        <v>7514</v>
      </c>
      <c r="D488" t="s">
        <v>7504</v>
      </c>
      <c r="E488" t="s">
        <v>7508</v>
      </c>
      <c r="F488" t="s">
        <v>7515</v>
      </c>
      <c r="G488">
        <v>88.08</v>
      </c>
      <c r="H488">
        <v>74.87</v>
      </c>
      <c r="I488">
        <v>88.08</v>
      </c>
      <c r="J488">
        <v>0</v>
      </c>
      <c r="K488">
        <v>74.87</v>
      </c>
      <c r="L488">
        <v>0</v>
      </c>
      <c r="M488" t="s">
        <v>3825</v>
      </c>
      <c r="S488" t="s">
        <v>3824</v>
      </c>
      <c r="T488">
        <v>0</v>
      </c>
      <c r="U488">
        <v>74.87</v>
      </c>
      <c r="V488">
        <v>0</v>
      </c>
    </row>
    <row r="489" spans="2:22" x14ac:dyDescent="0.25">
      <c r="B489" t="s">
        <v>3824</v>
      </c>
      <c r="C489" t="s">
        <v>7535</v>
      </c>
      <c r="D489" t="s">
        <v>7504</v>
      </c>
      <c r="E489" t="s">
        <v>7508</v>
      </c>
      <c r="F489" t="s">
        <v>7515</v>
      </c>
      <c r="G489">
        <v>8.8000000000000007</v>
      </c>
      <c r="H489">
        <v>7.48</v>
      </c>
      <c r="I489">
        <v>7.48</v>
      </c>
      <c r="J489">
        <v>0</v>
      </c>
      <c r="K489">
        <v>7.48</v>
      </c>
      <c r="L489">
        <v>0</v>
      </c>
      <c r="M489" t="s">
        <v>3825</v>
      </c>
      <c r="S489" t="s">
        <v>3824</v>
      </c>
      <c r="T489">
        <v>0</v>
      </c>
      <c r="U489">
        <v>7.48</v>
      </c>
      <c r="V489">
        <v>0</v>
      </c>
    </row>
    <row r="490" spans="2:22" x14ac:dyDescent="0.25">
      <c r="B490" t="s">
        <v>3824</v>
      </c>
      <c r="C490" t="s">
        <v>7536</v>
      </c>
      <c r="D490" t="s">
        <v>7504</v>
      </c>
      <c r="E490" t="s">
        <v>7508</v>
      </c>
      <c r="F490" t="s">
        <v>7515</v>
      </c>
      <c r="G490">
        <v>64.83</v>
      </c>
      <c r="H490">
        <v>55.11</v>
      </c>
      <c r="I490">
        <v>55.11</v>
      </c>
      <c r="J490">
        <v>0</v>
      </c>
      <c r="K490">
        <v>55.11</v>
      </c>
      <c r="L490">
        <v>0</v>
      </c>
      <c r="M490" t="s">
        <v>3825</v>
      </c>
      <c r="S490" t="s">
        <v>3824</v>
      </c>
      <c r="T490">
        <v>0</v>
      </c>
      <c r="U490">
        <v>55.11</v>
      </c>
      <c r="V490">
        <v>0</v>
      </c>
    </row>
    <row r="491" spans="2:22" x14ac:dyDescent="0.25">
      <c r="B491" t="s">
        <v>3826</v>
      </c>
      <c r="C491" t="s">
        <v>7535</v>
      </c>
      <c r="D491" t="s">
        <v>7504</v>
      </c>
      <c r="E491" t="s">
        <v>7508</v>
      </c>
      <c r="F491" t="s">
        <v>7538</v>
      </c>
      <c r="G491">
        <v>0</v>
      </c>
      <c r="H491">
        <v>0</v>
      </c>
      <c r="I491">
        <v>21.01</v>
      </c>
      <c r="J491">
        <v>27.07</v>
      </c>
      <c r="K491">
        <v>21.01</v>
      </c>
      <c r="L491">
        <v>27.07</v>
      </c>
      <c r="M491" t="s">
        <v>3827</v>
      </c>
      <c r="S491" t="s">
        <v>3826</v>
      </c>
      <c r="T491">
        <v>27.07</v>
      </c>
      <c r="U491">
        <v>21.01</v>
      </c>
      <c r="V491">
        <v>27.07</v>
      </c>
    </row>
    <row r="492" spans="2:22" x14ac:dyDescent="0.25">
      <c r="B492" t="s">
        <v>3828</v>
      </c>
      <c r="C492" t="s">
        <v>7535</v>
      </c>
      <c r="D492" t="s">
        <v>7504</v>
      </c>
      <c r="E492" t="s">
        <v>7508</v>
      </c>
      <c r="F492" t="s">
        <v>7538</v>
      </c>
      <c r="G492">
        <v>0</v>
      </c>
      <c r="H492">
        <v>0</v>
      </c>
      <c r="I492">
        <v>26.36</v>
      </c>
      <c r="J492">
        <v>30.46</v>
      </c>
      <c r="K492">
        <v>26.36</v>
      </c>
      <c r="L492">
        <v>30.46</v>
      </c>
      <c r="M492" t="s">
        <v>3829</v>
      </c>
      <c r="S492" t="s">
        <v>3828</v>
      </c>
      <c r="T492">
        <v>30.46</v>
      </c>
      <c r="U492">
        <v>26.36</v>
      </c>
      <c r="V492">
        <v>30.46</v>
      </c>
    </row>
    <row r="493" spans="2:22" x14ac:dyDescent="0.25">
      <c r="B493" t="s">
        <v>7542</v>
      </c>
      <c r="C493" t="s">
        <v>7535</v>
      </c>
      <c r="D493" t="s">
        <v>7504</v>
      </c>
      <c r="E493" t="s">
        <v>7508</v>
      </c>
      <c r="F493" t="s">
        <v>7538</v>
      </c>
      <c r="G493">
        <v>0</v>
      </c>
      <c r="H493">
        <v>0</v>
      </c>
      <c r="I493">
        <v>21.01</v>
      </c>
      <c r="J493">
        <v>27.07</v>
      </c>
      <c r="K493">
        <v>21.01</v>
      </c>
      <c r="L493">
        <v>27.07</v>
      </c>
      <c r="M493" t="s">
        <v>7543</v>
      </c>
      <c r="S493" t="s">
        <v>7542</v>
      </c>
      <c r="T493">
        <v>27.07</v>
      </c>
      <c r="U493">
        <v>21.01</v>
      </c>
      <c r="V493">
        <v>27.07</v>
      </c>
    </row>
    <row r="494" spans="2:22" x14ac:dyDescent="0.25">
      <c r="B494" t="s">
        <v>3830</v>
      </c>
      <c r="C494" t="s">
        <v>7514</v>
      </c>
      <c r="D494" t="s">
        <v>7504</v>
      </c>
      <c r="E494" t="s">
        <v>7508</v>
      </c>
      <c r="F494" t="s">
        <v>7515</v>
      </c>
      <c r="G494">
        <v>0</v>
      </c>
      <c r="H494">
        <v>0</v>
      </c>
      <c r="I494">
        <v>187</v>
      </c>
      <c r="J494">
        <v>210.9</v>
      </c>
      <c r="K494">
        <v>196.71</v>
      </c>
      <c r="L494">
        <v>230.33</v>
      </c>
      <c r="M494" t="s">
        <v>3831</v>
      </c>
      <c r="S494" t="s">
        <v>3830</v>
      </c>
      <c r="T494">
        <v>210.9</v>
      </c>
      <c r="U494">
        <v>196.71</v>
      </c>
      <c r="V494">
        <v>230.33</v>
      </c>
    </row>
    <row r="495" spans="2:22" x14ac:dyDescent="0.25">
      <c r="B495" t="s">
        <v>3830</v>
      </c>
      <c r="C495" t="s">
        <v>7535</v>
      </c>
      <c r="D495" t="s">
        <v>7504</v>
      </c>
      <c r="E495" t="s">
        <v>7508</v>
      </c>
      <c r="F495" t="s">
        <v>7515</v>
      </c>
      <c r="G495">
        <v>0</v>
      </c>
      <c r="H495">
        <v>0</v>
      </c>
      <c r="I495">
        <v>21.37</v>
      </c>
      <c r="J495">
        <v>26.42</v>
      </c>
      <c r="K495">
        <v>21.37</v>
      </c>
      <c r="L495">
        <v>26.42</v>
      </c>
      <c r="M495" t="s">
        <v>3831</v>
      </c>
      <c r="S495" t="s">
        <v>3830</v>
      </c>
      <c r="T495">
        <v>26.42</v>
      </c>
      <c r="U495">
        <v>21.37</v>
      </c>
      <c r="V495">
        <v>26.42</v>
      </c>
    </row>
    <row r="496" spans="2:22" x14ac:dyDescent="0.25">
      <c r="B496" t="s">
        <v>3830</v>
      </c>
      <c r="C496" t="s">
        <v>7536</v>
      </c>
      <c r="D496" t="s">
        <v>7504</v>
      </c>
      <c r="E496" t="s">
        <v>7508</v>
      </c>
      <c r="F496" t="s">
        <v>7515</v>
      </c>
      <c r="G496">
        <v>0</v>
      </c>
      <c r="H496">
        <v>0</v>
      </c>
      <c r="I496">
        <v>141.18</v>
      </c>
      <c r="J496">
        <v>160.04</v>
      </c>
      <c r="K496">
        <v>148.63</v>
      </c>
      <c r="L496">
        <v>174.94</v>
      </c>
      <c r="M496" t="s">
        <v>3831</v>
      </c>
      <c r="S496" t="s">
        <v>3830</v>
      </c>
      <c r="T496">
        <v>160.04</v>
      </c>
      <c r="U496">
        <v>148.63</v>
      </c>
      <c r="V496">
        <v>174.94</v>
      </c>
    </row>
    <row r="497" spans="2:22" x14ac:dyDescent="0.25">
      <c r="B497" t="s">
        <v>3832</v>
      </c>
      <c r="C497" t="s">
        <v>7514</v>
      </c>
      <c r="D497" t="s">
        <v>7504</v>
      </c>
      <c r="E497" t="s">
        <v>7508</v>
      </c>
      <c r="F497" t="s">
        <v>7515</v>
      </c>
      <c r="G497">
        <v>0</v>
      </c>
      <c r="H497">
        <v>0</v>
      </c>
      <c r="I497">
        <v>233.66</v>
      </c>
      <c r="J497">
        <v>287.02</v>
      </c>
      <c r="K497">
        <v>234.08</v>
      </c>
      <c r="L497">
        <v>287.88</v>
      </c>
      <c r="M497" t="s">
        <v>3833</v>
      </c>
      <c r="S497" t="s">
        <v>3832</v>
      </c>
      <c r="T497">
        <v>287.02</v>
      </c>
      <c r="U497">
        <v>234.08</v>
      </c>
      <c r="V497">
        <v>287.88</v>
      </c>
    </row>
    <row r="498" spans="2:22" x14ac:dyDescent="0.25">
      <c r="B498" t="s">
        <v>3832</v>
      </c>
      <c r="C498" t="s">
        <v>7535</v>
      </c>
      <c r="D498" t="s">
        <v>7504</v>
      </c>
      <c r="E498" t="s">
        <v>7508</v>
      </c>
      <c r="F498" t="s">
        <v>7515</v>
      </c>
      <c r="G498">
        <v>0</v>
      </c>
      <c r="H498">
        <v>0</v>
      </c>
      <c r="I498">
        <v>29.27</v>
      </c>
      <c r="J498">
        <v>40.51</v>
      </c>
      <c r="K498">
        <v>29.27</v>
      </c>
      <c r="L498">
        <v>40.51</v>
      </c>
      <c r="M498" t="s">
        <v>3833</v>
      </c>
      <c r="S498" t="s">
        <v>3832</v>
      </c>
      <c r="T498">
        <v>40.51</v>
      </c>
      <c r="U498">
        <v>29.27</v>
      </c>
      <c r="V498">
        <v>40.51</v>
      </c>
    </row>
    <row r="499" spans="2:22" x14ac:dyDescent="0.25">
      <c r="B499" t="s">
        <v>3832</v>
      </c>
      <c r="C499" t="s">
        <v>7536</v>
      </c>
      <c r="D499" t="s">
        <v>7504</v>
      </c>
      <c r="E499" t="s">
        <v>7508</v>
      </c>
      <c r="F499" t="s">
        <v>7515</v>
      </c>
      <c r="G499">
        <v>0</v>
      </c>
      <c r="H499">
        <v>0</v>
      </c>
      <c r="I499">
        <v>176.82</v>
      </c>
      <c r="J499">
        <v>218.42</v>
      </c>
      <c r="K499">
        <v>189.06</v>
      </c>
      <c r="L499">
        <v>242.91</v>
      </c>
      <c r="M499" t="s">
        <v>3833</v>
      </c>
      <c r="S499" t="s">
        <v>3832</v>
      </c>
      <c r="T499">
        <v>218.42</v>
      </c>
      <c r="U499">
        <v>189.06</v>
      </c>
      <c r="V499">
        <v>242.91</v>
      </c>
    </row>
    <row r="500" spans="2:22" x14ac:dyDescent="0.25">
      <c r="B500" t="s">
        <v>3834</v>
      </c>
      <c r="C500" t="s">
        <v>7535</v>
      </c>
      <c r="D500" t="s">
        <v>7504</v>
      </c>
      <c r="E500" t="s">
        <v>7508</v>
      </c>
      <c r="F500" t="s">
        <v>7538</v>
      </c>
      <c r="G500">
        <v>0</v>
      </c>
      <c r="H500">
        <v>0</v>
      </c>
      <c r="I500">
        <v>23.1</v>
      </c>
      <c r="J500">
        <v>25.22</v>
      </c>
      <c r="K500">
        <v>23.1</v>
      </c>
      <c r="L500">
        <v>25.22</v>
      </c>
      <c r="M500" t="s">
        <v>3835</v>
      </c>
      <c r="S500" t="s">
        <v>3834</v>
      </c>
      <c r="T500">
        <v>25.22</v>
      </c>
      <c r="U500">
        <v>23.1</v>
      </c>
      <c r="V500">
        <v>25.22</v>
      </c>
    </row>
    <row r="501" spans="2:22" x14ac:dyDescent="0.25">
      <c r="B501" t="s">
        <v>3836</v>
      </c>
      <c r="C501" t="s">
        <v>7535</v>
      </c>
      <c r="D501" t="s">
        <v>7504</v>
      </c>
      <c r="E501" t="s">
        <v>7508</v>
      </c>
      <c r="F501" t="s">
        <v>7538</v>
      </c>
      <c r="G501">
        <v>0</v>
      </c>
      <c r="H501">
        <v>0</v>
      </c>
      <c r="I501">
        <v>26.38</v>
      </c>
      <c r="J501">
        <v>28.35</v>
      </c>
      <c r="K501">
        <v>26.59</v>
      </c>
      <c r="L501">
        <v>28.77</v>
      </c>
      <c r="M501" t="s">
        <v>3837</v>
      </c>
      <c r="S501" t="s">
        <v>3836</v>
      </c>
      <c r="T501">
        <v>28.35</v>
      </c>
      <c r="U501">
        <v>26.59</v>
      </c>
      <c r="V501">
        <v>28.77</v>
      </c>
    </row>
    <row r="502" spans="2:22" x14ac:dyDescent="0.25">
      <c r="B502" t="s">
        <v>3838</v>
      </c>
      <c r="C502" t="s">
        <v>7514</v>
      </c>
      <c r="D502" t="s">
        <v>7504</v>
      </c>
      <c r="E502" t="s">
        <v>7508</v>
      </c>
      <c r="F502" t="s">
        <v>7515</v>
      </c>
      <c r="G502">
        <v>0</v>
      </c>
      <c r="H502">
        <v>0</v>
      </c>
      <c r="I502">
        <v>29.88</v>
      </c>
      <c r="J502">
        <v>33.020000000000003</v>
      </c>
      <c r="K502">
        <v>29.88</v>
      </c>
      <c r="L502">
        <v>33.020000000000003</v>
      </c>
      <c r="M502" t="s">
        <v>3839</v>
      </c>
      <c r="S502" t="s">
        <v>3838</v>
      </c>
      <c r="T502">
        <v>33.020000000000003</v>
      </c>
      <c r="U502">
        <v>29.88</v>
      </c>
      <c r="V502">
        <v>33.020000000000003</v>
      </c>
    </row>
    <row r="503" spans="2:22" x14ac:dyDescent="0.25">
      <c r="B503" t="s">
        <v>3838</v>
      </c>
      <c r="C503" t="s">
        <v>7535</v>
      </c>
      <c r="D503" t="s">
        <v>7504</v>
      </c>
      <c r="E503" t="s">
        <v>7508</v>
      </c>
      <c r="F503" t="s">
        <v>7515</v>
      </c>
      <c r="G503">
        <v>0</v>
      </c>
      <c r="H503">
        <v>0</v>
      </c>
      <c r="I503">
        <v>3.14</v>
      </c>
      <c r="J503">
        <v>3.61</v>
      </c>
      <c r="K503">
        <v>3.14</v>
      </c>
      <c r="L503">
        <v>3.61</v>
      </c>
      <c r="M503" t="s">
        <v>3839</v>
      </c>
      <c r="S503" t="s">
        <v>3838</v>
      </c>
      <c r="T503">
        <v>3.61</v>
      </c>
      <c r="U503">
        <v>3.14</v>
      </c>
      <c r="V503">
        <v>3.61</v>
      </c>
    </row>
    <row r="504" spans="2:22" x14ac:dyDescent="0.25">
      <c r="B504" t="s">
        <v>3838</v>
      </c>
      <c r="C504" t="s">
        <v>7536</v>
      </c>
      <c r="D504" t="s">
        <v>7504</v>
      </c>
      <c r="E504" t="s">
        <v>7508</v>
      </c>
      <c r="F504" t="s">
        <v>7515</v>
      </c>
      <c r="G504">
        <v>0</v>
      </c>
      <c r="H504">
        <v>0</v>
      </c>
      <c r="I504">
        <v>22.42</v>
      </c>
      <c r="J504">
        <v>24.78</v>
      </c>
      <c r="K504">
        <v>22.42</v>
      </c>
      <c r="L504">
        <v>24.78</v>
      </c>
      <c r="M504" t="s">
        <v>3839</v>
      </c>
      <c r="S504" t="s">
        <v>3838</v>
      </c>
      <c r="T504">
        <v>24.78</v>
      </c>
      <c r="U504">
        <v>22.42</v>
      </c>
      <c r="V504">
        <v>24.78</v>
      </c>
    </row>
    <row r="505" spans="2:22" x14ac:dyDescent="0.25">
      <c r="B505" t="s">
        <v>3840</v>
      </c>
      <c r="C505" t="s">
        <v>7514</v>
      </c>
      <c r="D505" t="s">
        <v>7504</v>
      </c>
      <c r="E505" t="s">
        <v>7508</v>
      </c>
      <c r="F505" t="s">
        <v>7515</v>
      </c>
      <c r="G505">
        <v>0</v>
      </c>
      <c r="H505">
        <v>0</v>
      </c>
      <c r="I505">
        <v>54.29</v>
      </c>
      <c r="J505">
        <v>58.74</v>
      </c>
      <c r="K505">
        <v>54.29</v>
      </c>
      <c r="L505">
        <v>58.74</v>
      </c>
      <c r="M505" t="s">
        <v>3841</v>
      </c>
      <c r="S505" t="s">
        <v>3840</v>
      </c>
      <c r="T505">
        <v>58.74</v>
      </c>
      <c r="U505">
        <v>54.29</v>
      </c>
      <c r="V505">
        <v>58.74</v>
      </c>
    </row>
    <row r="506" spans="2:22" x14ac:dyDescent="0.25">
      <c r="B506" t="s">
        <v>3840</v>
      </c>
      <c r="C506" t="s">
        <v>7535</v>
      </c>
      <c r="D506" t="s">
        <v>7504</v>
      </c>
      <c r="E506" t="s">
        <v>7508</v>
      </c>
      <c r="F506" t="s">
        <v>7515</v>
      </c>
      <c r="G506">
        <v>0</v>
      </c>
      <c r="H506">
        <v>0</v>
      </c>
      <c r="I506">
        <v>5.83</v>
      </c>
      <c r="J506">
        <v>6.86</v>
      </c>
      <c r="K506">
        <v>5.83</v>
      </c>
      <c r="L506">
        <v>6.86</v>
      </c>
      <c r="M506" t="s">
        <v>3841</v>
      </c>
      <c r="S506" t="s">
        <v>3840</v>
      </c>
      <c r="T506">
        <v>6.86</v>
      </c>
      <c r="U506">
        <v>5.83</v>
      </c>
      <c r="V506">
        <v>6.86</v>
      </c>
    </row>
    <row r="507" spans="2:22" x14ac:dyDescent="0.25">
      <c r="B507" t="s">
        <v>3840</v>
      </c>
      <c r="C507" t="s">
        <v>7536</v>
      </c>
      <c r="D507" t="s">
        <v>7504</v>
      </c>
      <c r="E507" t="s">
        <v>7508</v>
      </c>
      <c r="F507" t="s">
        <v>7515</v>
      </c>
      <c r="G507">
        <v>0</v>
      </c>
      <c r="H507">
        <v>0</v>
      </c>
      <c r="I507">
        <v>40.72</v>
      </c>
      <c r="J507">
        <v>44.06</v>
      </c>
      <c r="K507">
        <v>40.72</v>
      </c>
      <c r="L507">
        <v>44.06</v>
      </c>
      <c r="M507" t="s">
        <v>3841</v>
      </c>
      <c r="S507" t="s">
        <v>3840</v>
      </c>
      <c r="T507">
        <v>44.06</v>
      </c>
      <c r="U507">
        <v>40.72</v>
      </c>
      <c r="V507">
        <v>44.06</v>
      </c>
    </row>
    <row r="508" spans="2:22" x14ac:dyDescent="0.25">
      <c r="B508" t="s">
        <v>3842</v>
      </c>
      <c r="C508" t="s">
        <v>7514</v>
      </c>
      <c r="D508" t="s">
        <v>7504</v>
      </c>
      <c r="E508" t="s">
        <v>7508</v>
      </c>
      <c r="F508" t="s">
        <v>7515</v>
      </c>
      <c r="G508">
        <v>13.28</v>
      </c>
      <c r="H508">
        <v>11.29</v>
      </c>
      <c r="I508">
        <v>13.28</v>
      </c>
      <c r="J508">
        <v>0</v>
      </c>
      <c r="K508">
        <v>13.28</v>
      </c>
      <c r="L508">
        <v>0</v>
      </c>
      <c r="M508" t="s">
        <v>3843</v>
      </c>
      <c r="S508" t="s">
        <v>3842</v>
      </c>
      <c r="T508">
        <v>0</v>
      </c>
      <c r="U508">
        <v>13.28</v>
      </c>
      <c r="V508">
        <v>0</v>
      </c>
    </row>
    <row r="509" spans="2:22" x14ac:dyDescent="0.25">
      <c r="B509" t="s">
        <v>3842</v>
      </c>
      <c r="C509" t="s">
        <v>7535</v>
      </c>
      <c r="D509" t="s">
        <v>7504</v>
      </c>
      <c r="E509" t="s">
        <v>7508</v>
      </c>
      <c r="F509" t="s">
        <v>7515</v>
      </c>
      <c r="G509">
        <v>1.37</v>
      </c>
      <c r="H509">
        <v>1.1599999999999999</v>
      </c>
      <c r="I509">
        <v>1.37</v>
      </c>
      <c r="J509">
        <v>0</v>
      </c>
      <c r="K509">
        <v>1.37</v>
      </c>
      <c r="L509">
        <v>0</v>
      </c>
      <c r="M509" t="s">
        <v>3843</v>
      </c>
      <c r="S509" t="s">
        <v>3842</v>
      </c>
      <c r="T509">
        <v>0</v>
      </c>
      <c r="U509">
        <v>1.37</v>
      </c>
      <c r="V509">
        <v>0</v>
      </c>
    </row>
    <row r="510" spans="2:22" x14ac:dyDescent="0.25">
      <c r="B510" t="s">
        <v>3842</v>
      </c>
      <c r="C510" t="s">
        <v>7536</v>
      </c>
      <c r="D510" t="s">
        <v>7504</v>
      </c>
      <c r="E510" t="s">
        <v>7508</v>
      </c>
      <c r="F510" t="s">
        <v>7515</v>
      </c>
      <c r="G510">
        <v>9.91</v>
      </c>
      <c r="H510">
        <v>8.42</v>
      </c>
      <c r="I510">
        <v>9.91</v>
      </c>
      <c r="J510">
        <v>0</v>
      </c>
      <c r="K510">
        <v>9.91</v>
      </c>
      <c r="L510">
        <v>0</v>
      </c>
      <c r="M510" t="s">
        <v>3843</v>
      </c>
      <c r="S510" t="s">
        <v>3842</v>
      </c>
      <c r="T510">
        <v>0</v>
      </c>
      <c r="U510">
        <v>9.91</v>
      </c>
      <c r="V510">
        <v>0</v>
      </c>
    </row>
    <row r="511" spans="2:22" x14ac:dyDescent="0.25">
      <c r="B511" t="s">
        <v>3844</v>
      </c>
      <c r="C511" t="s">
        <v>7535</v>
      </c>
      <c r="D511" t="s">
        <v>7504</v>
      </c>
      <c r="E511" t="s">
        <v>7508</v>
      </c>
      <c r="F511" t="s">
        <v>7538</v>
      </c>
      <c r="G511">
        <v>0</v>
      </c>
      <c r="H511">
        <v>0</v>
      </c>
      <c r="I511">
        <v>825.95</v>
      </c>
      <c r="J511">
        <v>933.47</v>
      </c>
      <c r="K511">
        <v>835.71</v>
      </c>
      <c r="L511">
        <v>952.98</v>
      </c>
      <c r="M511" t="s">
        <v>3845</v>
      </c>
      <c r="S511" t="s">
        <v>3844</v>
      </c>
      <c r="T511">
        <v>933.47</v>
      </c>
      <c r="U511">
        <v>835.71</v>
      </c>
      <c r="V511">
        <v>952.98</v>
      </c>
    </row>
    <row r="512" spans="2:22" x14ac:dyDescent="0.25">
      <c r="B512" t="s">
        <v>3846</v>
      </c>
      <c r="C512" t="s">
        <v>7535</v>
      </c>
      <c r="D512" t="s">
        <v>7504</v>
      </c>
      <c r="E512" t="s">
        <v>7508</v>
      </c>
      <c r="F512" t="s">
        <v>7538</v>
      </c>
      <c r="G512">
        <v>4327.84</v>
      </c>
      <c r="H512">
        <v>3678.66</v>
      </c>
      <c r="I512">
        <v>4188.92</v>
      </c>
      <c r="J512">
        <v>0</v>
      </c>
      <c r="K512">
        <v>4278.1099999999997</v>
      </c>
      <c r="L512">
        <v>0</v>
      </c>
      <c r="M512" t="s">
        <v>3847</v>
      </c>
      <c r="S512" t="s">
        <v>3846</v>
      </c>
      <c r="T512">
        <v>0</v>
      </c>
      <c r="U512">
        <v>4278.1099999999997</v>
      </c>
      <c r="V512">
        <v>0</v>
      </c>
    </row>
    <row r="513" spans="2:22" x14ac:dyDescent="0.25">
      <c r="B513" t="s">
        <v>3848</v>
      </c>
      <c r="C513" t="s">
        <v>7535</v>
      </c>
      <c r="D513" t="s">
        <v>7504</v>
      </c>
      <c r="E513" t="s">
        <v>7508</v>
      </c>
      <c r="F513" t="s">
        <v>7538</v>
      </c>
      <c r="G513">
        <v>0</v>
      </c>
      <c r="H513">
        <v>0</v>
      </c>
      <c r="I513">
        <v>36.44</v>
      </c>
      <c r="J513">
        <v>36.72</v>
      </c>
      <c r="K513">
        <v>38.06</v>
      </c>
      <c r="L513">
        <v>41.47</v>
      </c>
      <c r="M513" t="s">
        <v>3849</v>
      </c>
      <c r="S513" t="s">
        <v>3848</v>
      </c>
      <c r="T513">
        <v>36.72</v>
      </c>
      <c r="U513">
        <v>38.06</v>
      </c>
      <c r="V513">
        <v>41.47</v>
      </c>
    </row>
    <row r="514" spans="2:22" x14ac:dyDescent="0.25">
      <c r="B514" t="s">
        <v>3850</v>
      </c>
      <c r="C514" t="s">
        <v>7535</v>
      </c>
      <c r="D514" t="s">
        <v>7504</v>
      </c>
      <c r="E514" t="s">
        <v>7508</v>
      </c>
      <c r="F514" t="s">
        <v>7538</v>
      </c>
      <c r="G514">
        <v>0</v>
      </c>
      <c r="H514">
        <v>0</v>
      </c>
      <c r="I514">
        <v>25.8</v>
      </c>
      <c r="J514">
        <v>31.7</v>
      </c>
      <c r="K514">
        <v>25.8</v>
      </c>
      <c r="L514">
        <v>31.7</v>
      </c>
      <c r="M514" t="s">
        <v>3851</v>
      </c>
      <c r="S514" t="s">
        <v>3850</v>
      </c>
      <c r="T514">
        <v>31.7</v>
      </c>
      <c r="U514">
        <v>25.8</v>
      </c>
      <c r="V514">
        <v>31.7</v>
      </c>
    </row>
    <row r="515" spans="2:22" x14ac:dyDescent="0.25">
      <c r="B515" t="s">
        <v>3852</v>
      </c>
      <c r="C515" t="s">
        <v>7535</v>
      </c>
      <c r="D515" t="s">
        <v>7504</v>
      </c>
      <c r="E515" t="s">
        <v>7508</v>
      </c>
      <c r="F515" t="s">
        <v>7538</v>
      </c>
      <c r="G515">
        <v>29.47</v>
      </c>
      <c r="H515">
        <v>25.05</v>
      </c>
      <c r="I515">
        <v>25.05</v>
      </c>
      <c r="J515">
        <v>0</v>
      </c>
      <c r="K515">
        <v>29.47</v>
      </c>
      <c r="L515">
        <v>0</v>
      </c>
      <c r="M515" t="s">
        <v>3853</v>
      </c>
      <c r="S515" t="s">
        <v>3852</v>
      </c>
      <c r="T515">
        <v>0</v>
      </c>
      <c r="U515">
        <v>29.47</v>
      </c>
      <c r="V515">
        <v>0</v>
      </c>
    </row>
    <row r="516" spans="2:22" x14ac:dyDescent="0.25">
      <c r="B516" t="s">
        <v>3854</v>
      </c>
      <c r="C516" t="s">
        <v>7514</v>
      </c>
      <c r="D516" t="s">
        <v>7504</v>
      </c>
      <c r="E516" t="s">
        <v>7508</v>
      </c>
      <c r="F516" t="s">
        <v>7515</v>
      </c>
      <c r="G516">
        <v>0</v>
      </c>
      <c r="H516">
        <v>0</v>
      </c>
      <c r="I516">
        <v>37.04</v>
      </c>
      <c r="J516">
        <v>40.409999999999997</v>
      </c>
      <c r="K516">
        <v>37.04</v>
      </c>
      <c r="L516">
        <v>40.409999999999997</v>
      </c>
      <c r="M516" t="s">
        <v>3855</v>
      </c>
      <c r="S516" t="s">
        <v>3854</v>
      </c>
      <c r="T516">
        <v>40.409999999999997</v>
      </c>
      <c r="U516">
        <v>37.04</v>
      </c>
      <c r="V516">
        <v>40.409999999999997</v>
      </c>
    </row>
    <row r="517" spans="2:22" x14ac:dyDescent="0.25">
      <c r="B517" t="s">
        <v>3854</v>
      </c>
      <c r="C517" t="s">
        <v>7535</v>
      </c>
      <c r="D517" t="s">
        <v>7504</v>
      </c>
      <c r="E517" t="s">
        <v>7508</v>
      </c>
      <c r="F517" t="s">
        <v>7515</v>
      </c>
      <c r="G517">
        <v>0</v>
      </c>
      <c r="H517">
        <v>0</v>
      </c>
      <c r="I517">
        <v>3.7</v>
      </c>
      <c r="J517">
        <v>4.03</v>
      </c>
      <c r="K517">
        <v>3.7</v>
      </c>
      <c r="L517">
        <v>4.03</v>
      </c>
      <c r="M517" t="s">
        <v>3855</v>
      </c>
      <c r="S517" t="s">
        <v>3854</v>
      </c>
      <c r="T517">
        <v>4.03</v>
      </c>
      <c r="U517">
        <v>3.7</v>
      </c>
      <c r="V517">
        <v>4.03</v>
      </c>
    </row>
    <row r="518" spans="2:22" x14ac:dyDescent="0.25">
      <c r="B518" t="s">
        <v>3854</v>
      </c>
      <c r="C518" t="s">
        <v>7536</v>
      </c>
      <c r="D518" t="s">
        <v>7504</v>
      </c>
      <c r="E518" t="s">
        <v>7508</v>
      </c>
      <c r="F518" t="s">
        <v>7515</v>
      </c>
      <c r="G518">
        <v>0</v>
      </c>
      <c r="H518">
        <v>0</v>
      </c>
      <c r="I518">
        <v>27.78</v>
      </c>
      <c r="J518">
        <v>30.3</v>
      </c>
      <c r="K518">
        <v>27.78</v>
      </c>
      <c r="L518">
        <v>30.3</v>
      </c>
      <c r="M518" t="s">
        <v>3855</v>
      </c>
      <c r="S518" t="s">
        <v>3854</v>
      </c>
      <c r="T518">
        <v>30.3</v>
      </c>
      <c r="U518">
        <v>27.78</v>
      </c>
      <c r="V518">
        <v>30.3</v>
      </c>
    </row>
    <row r="519" spans="2:22" x14ac:dyDescent="0.25">
      <c r="B519" t="s">
        <v>3856</v>
      </c>
      <c r="C519" t="s">
        <v>7514</v>
      </c>
      <c r="D519" t="s">
        <v>7504</v>
      </c>
      <c r="E519" t="s">
        <v>7508</v>
      </c>
      <c r="F519" t="s">
        <v>7515</v>
      </c>
      <c r="G519">
        <v>105.43</v>
      </c>
      <c r="H519">
        <v>89.62</v>
      </c>
      <c r="I519">
        <v>89.62</v>
      </c>
      <c r="J519">
        <v>0</v>
      </c>
      <c r="K519">
        <v>105.43</v>
      </c>
      <c r="L519">
        <v>0</v>
      </c>
      <c r="M519" t="s">
        <v>3857</v>
      </c>
      <c r="S519" t="s">
        <v>3856</v>
      </c>
      <c r="T519">
        <v>0</v>
      </c>
      <c r="U519">
        <v>105.43</v>
      </c>
      <c r="V519">
        <v>0</v>
      </c>
    </row>
    <row r="520" spans="2:22" x14ac:dyDescent="0.25">
      <c r="B520" t="s">
        <v>3856</v>
      </c>
      <c r="C520" t="s">
        <v>7535</v>
      </c>
      <c r="D520" t="s">
        <v>7504</v>
      </c>
      <c r="E520" t="s">
        <v>7508</v>
      </c>
      <c r="F520" t="s">
        <v>7515</v>
      </c>
      <c r="G520">
        <v>14.32</v>
      </c>
      <c r="H520">
        <v>12.17</v>
      </c>
      <c r="I520">
        <v>14.32</v>
      </c>
      <c r="J520">
        <v>0</v>
      </c>
      <c r="K520">
        <v>14.32</v>
      </c>
      <c r="L520">
        <v>0</v>
      </c>
      <c r="M520" t="s">
        <v>3857</v>
      </c>
      <c r="S520" t="s">
        <v>3856</v>
      </c>
      <c r="T520">
        <v>0</v>
      </c>
      <c r="U520">
        <v>14.32</v>
      </c>
      <c r="V520">
        <v>0</v>
      </c>
    </row>
    <row r="521" spans="2:22" x14ac:dyDescent="0.25">
      <c r="B521" t="s">
        <v>3856</v>
      </c>
      <c r="C521" t="s">
        <v>7536</v>
      </c>
      <c r="D521" t="s">
        <v>7504</v>
      </c>
      <c r="E521" t="s">
        <v>7508</v>
      </c>
      <c r="F521" t="s">
        <v>7515</v>
      </c>
      <c r="G521">
        <v>79.12</v>
      </c>
      <c r="H521">
        <v>67.25</v>
      </c>
      <c r="I521">
        <v>67.25</v>
      </c>
      <c r="J521">
        <v>0</v>
      </c>
      <c r="K521">
        <v>79.11</v>
      </c>
      <c r="L521">
        <v>0</v>
      </c>
      <c r="M521" t="s">
        <v>3857</v>
      </c>
      <c r="S521" t="s">
        <v>3856</v>
      </c>
      <c r="T521">
        <v>0</v>
      </c>
      <c r="U521">
        <v>79.11</v>
      </c>
      <c r="V521">
        <v>0</v>
      </c>
    </row>
    <row r="522" spans="2:22" x14ac:dyDescent="0.25">
      <c r="B522" t="s">
        <v>3858</v>
      </c>
      <c r="C522" t="s">
        <v>7535</v>
      </c>
      <c r="D522" t="s">
        <v>7504</v>
      </c>
      <c r="E522" t="s">
        <v>7508</v>
      </c>
      <c r="F522" t="s">
        <v>7538</v>
      </c>
      <c r="G522">
        <v>83.28</v>
      </c>
      <c r="H522">
        <v>70.790000000000006</v>
      </c>
      <c r="I522">
        <v>83.28</v>
      </c>
      <c r="J522">
        <v>0</v>
      </c>
      <c r="K522">
        <v>83.28</v>
      </c>
      <c r="L522">
        <v>0</v>
      </c>
      <c r="M522" t="s">
        <v>3859</v>
      </c>
      <c r="S522" t="s">
        <v>3858</v>
      </c>
      <c r="T522">
        <v>0</v>
      </c>
      <c r="U522">
        <v>83.28</v>
      </c>
      <c r="V522">
        <v>0</v>
      </c>
    </row>
    <row r="523" spans="2:22" x14ac:dyDescent="0.25">
      <c r="B523" t="s">
        <v>3860</v>
      </c>
      <c r="C523" t="s">
        <v>7514</v>
      </c>
      <c r="D523" t="s">
        <v>7504</v>
      </c>
      <c r="E523" t="s">
        <v>7508</v>
      </c>
      <c r="F523" t="s">
        <v>7515</v>
      </c>
      <c r="G523">
        <v>258.08</v>
      </c>
      <c r="H523">
        <v>219.37</v>
      </c>
      <c r="I523">
        <v>219.37</v>
      </c>
      <c r="J523">
        <v>0</v>
      </c>
      <c r="K523">
        <v>219.37</v>
      </c>
      <c r="L523">
        <v>0</v>
      </c>
      <c r="M523" t="s">
        <v>3861</v>
      </c>
      <c r="S523" t="s">
        <v>3860</v>
      </c>
      <c r="T523">
        <v>0</v>
      </c>
      <c r="U523">
        <v>219.37</v>
      </c>
      <c r="V523">
        <v>0</v>
      </c>
    </row>
    <row r="524" spans="2:22" x14ac:dyDescent="0.25">
      <c r="B524" t="s">
        <v>3860</v>
      </c>
      <c r="C524" t="s">
        <v>7535</v>
      </c>
      <c r="D524" t="s">
        <v>7504</v>
      </c>
      <c r="E524" t="s">
        <v>7508</v>
      </c>
      <c r="F524" t="s">
        <v>7515</v>
      </c>
      <c r="G524">
        <v>28.39</v>
      </c>
      <c r="H524">
        <v>24.13</v>
      </c>
      <c r="I524">
        <v>26.39</v>
      </c>
      <c r="J524">
        <v>0</v>
      </c>
      <c r="K524">
        <v>27.94</v>
      </c>
      <c r="L524">
        <v>0</v>
      </c>
      <c r="M524" t="s">
        <v>3861</v>
      </c>
      <c r="S524" t="s">
        <v>3860</v>
      </c>
      <c r="T524">
        <v>0</v>
      </c>
      <c r="U524">
        <v>27.94</v>
      </c>
      <c r="V524">
        <v>0</v>
      </c>
    </row>
    <row r="525" spans="2:22" x14ac:dyDescent="0.25">
      <c r="B525" t="s">
        <v>3860</v>
      </c>
      <c r="C525" t="s">
        <v>7536</v>
      </c>
      <c r="D525" t="s">
        <v>7504</v>
      </c>
      <c r="E525" t="s">
        <v>7508</v>
      </c>
      <c r="F525" t="s">
        <v>7515</v>
      </c>
      <c r="G525">
        <v>193.56</v>
      </c>
      <c r="H525">
        <v>164.53</v>
      </c>
      <c r="I525">
        <v>164.53</v>
      </c>
      <c r="J525">
        <v>0</v>
      </c>
      <c r="K525">
        <v>164.53</v>
      </c>
      <c r="L525">
        <v>0</v>
      </c>
      <c r="M525" t="s">
        <v>3861</v>
      </c>
      <c r="S525" t="s">
        <v>3860</v>
      </c>
      <c r="T525">
        <v>0</v>
      </c>
      <c r="U525">
        <v>164.53</v>
      </c>
      <c r="V525">
        <v>0</v>
      </c>
    </row>
    <row r="526" spans="2:22" x14ac:dyDescent="0.25">
      <c r="B526" t="s">
        <v>3862</v>
      </c>
      <c r="C526" t="s">
        <v>7514</v>
      </c>
      <c r="D526" t="s">
        <v>7504</v>
      </c>
      <c r="E526" t="s">
        <v>7508</v>
      </c>
      <c r="F526" t="s">
        <v>7515</v>
      </c>
      <c r="G526">
        <v>43.43</v>
      </c>
      <c r="H526">
        <v>36.92</v>
      </c>
      <c r="I526">
        <v>43.43</v>
      </c>
      <c r="J526">
        <v>0</v>
      </c>
      <c r="K526">
        <v>43.43</v>
      </c>
      <c r="L526">
        <v>0</v>
      </c>
      <c r="M526" t="s">
        <v>3863</v>
      </c>
      <c r="S526" t="s">
        <v>3862</v>
      </c>
      <c r="T526">
        <v>0</v>
      </c>
      <c r="U526">
        <v>43.43</v>
      </c>
      <c r="V526">
        <v>0</v>
      </c>
    </row>
    <row r="527" spans="2:22" x14ac:dyDescent="0.25">
      <c r="B527" t="s">
        <v>3862</v>
      </c>
      <c r="C527" t="s">
        <v>7535</v>
      </c>
      <c r="D527" t="s">
        <v>7504</v>
      </c>
      <c r="E527" t="s">
        <v>7508</v>
      </c>
      <c r="F527" t="s">
        <v>7515</v>
      </c>
      <c r="G527">
        <v>4.09</v>
      </c>
      <c r="H527">
        <v>3.48</v>
      </c>
      <c r="I527">
        <v>4.09</v>
      </c>
      <c r="J527">
        <v>0</v>
      </c>
      <c r="K527">
        <v>4.09</v>
      </c>
      <c r="L527">
        <v>0</v>
      </c>
      <c r="M527" t="s">
        <v>3863</v>
      </c>
      <c r="S527" t="s">
        <v>3862</v>
      </c>
      <c r="T527">
        <v>0</v>
      </c>
      <c r="U527">
        <v>4.09</v>
      </c>
      <c r="V527">
        <v>0</v>
      </c>
    </row>
    <row r="528" spans="2:22" x14ac:dyDescent="0.25">
      <c r="B528" t="s">
        <v>3862</v>
      </c>
      <c r="C528" t="s">
        <v>7536</v>
      </c>
      <c r="D528" t="s">
        <v>7504</v>
      </c>
      <c r="E528" t="s">
        <v>7508</v>
      </c>
      <c r="F528" t="s">
        <v>7515</v>
      </c>
      <c r="G528">
        <v>32.54</v>
      </c>
      <c r="H528">
        <v>27.66</v>
      </c>
      <c r="I528">
        <v>32.54</v>
      </c>
      <c r="J528">
        <v>0</v>
      </c>
      <c r="K528">
        <v>32.54</v>
      </c>
      <c r="L528">
        <v>0</v>
      </c>
      <c r="M528" t="s">
        <v>3863</v>
      </c>
      <c r="S528" t="s">
        <v>3862</v>
      </c>
      <c r="T528">
        <v>0</v>
      </c>
      <c r="U528">
        <v>32.54</v>
      </c>
      <c r="V528">
        <v>0</v>
      </c>
    </row>
    <row r="529" spans="2:22" x14ac:dyDescent="0.25">
      <c r="B529" t="s">
        <v>3864</v>
      </c>
      <c r="C529" t="s">
        <v>7514</v>
      </c>
      <c r="D529" t="s">
        <v>7504</v>
      </c>
      <c r="E529" t="s">
        <v>7508</v>
      </c>
      <c r="F529" t="s">
        <v>7515</v>
      </c>
      <c r="G529">
        <v>94.21</v>
      </c>
      <c r="H529">
        <v>80.08</v>
      </c>
      <c r="I529">
        <v>80.08</v>
      </c>
      <c r="J529">
        <v>0</v>
      </c>
      <c r="K529">
        <v>94.21</v>
      </c>
      <c r="L529">
        <v>0</v>
      </c>
      <c r="M529" t="s">
        <v>3865</v>
      </c>
      <c r="S529" t="s">
        <v>3864</v>
      </c>
      <c r="T529">
        <v>0</v>
      </c>
      <c r="U529">
        <v>94.21</v>
      </c>
      <c r="V529">
        <v>0</v>
      </c>
    </row>
    <row r="530" spans="2:22" x14ac:dyDescent="0.25">
      <c r="B530" t="s">
        <v>3864</v>
      </c>
      <c r="C530" t="s">
        <v>7535</v>
      </c>
      <c r="D530" t="s">
        <v>7504</v>
      </c>
      <c r="E530" t="s">
        <v>7508</v>
      </c>
      <c r="F530" t="s">
        <v>7515</v>
      </c>
      <c r="G530">
        <v>9.86</v>
      </c>
      <c r="H530">
        <v>8.3800000000000008</v>
      </c>
      <c r="I530">
        <v>8.8000000000000007</v>
      </c>
      <c r="J530">
        <v>0</v>
      </c>
      <c r="K530">
        <v>9.86</v>
      </c>
      <c r="L530">
        <v>0</v>
      </c>
      <c r="M530" t="s">
        <v>3865</v>
      </c>
      <c r="S530" t="s">
        <v>3864</v>
      </c>
      <c r="T530">
        <v>0</v>
      </c>
      <c r="U530">
        <v>9.86</v>
      </c>
      <c r="V530">
        <v>0</v>
      </c>
    </row>
    <row r="531" spans="2:22" x14ac:dyDescent="0.25">
      <c r="B531" t="s">
        <v>3864</v>
      </c>
      <c r="C531" t="s">
        <v>7536</v>
      </c>
      <c r="D531" t="s">
        <v>7504</v>
      </c>
      <c r="E531" t="s">
        <v>7508</v>
      </c>
      <c r="F531" t="s">
        <v>7515</v>
      </c>
      <c r="G531">
        <v>70.67</v>
      </c>
      <c r="H531">
        <v>60.07</v>
      </c>
      <c r="I531">
        <v>60.07</v>
      </c>
      <c r="J531">
        <v>0</v>
      </c>
      <c r="K531">
        <v>70.67</v>
      </c>
      <c r="L531">
        <v>0</v>
      </c>
      <c r="M531" t="s">
        <v>3865</v>
      </c>
      <c r="S531" t="s">
        <v>3864</v>
      </c>
      <c r="T531">
        <v>0</v>
      </c>
      <c r="U531">
        <v>70.67</v>
      </c>
      <c r="V531">
        <v>0</v>
      </c>
    </row>
    <row r="532" spans="2:22" x14ac:dyDescent="0.25">
      <c r="B532" t="s">
        <v>3866</v>
      </c>
      <c r="C532" t="s">
        <v>7514</v>
      </c>
      <c r="D532" t="s">
        <v>7504</v>
      </c>
      <c r="E532" t="s">
        <v>7508</v>
      </c>
      <c r="F532" t="s">
        <v>7515</v>
      </c>
      <c r="G532">
        <v>660.23</v>
      </c>
      <c r="H532">
        <v>561.20000000000005</v>
      </c>
      <c r="I532">
        <v>561.20000000000005</v>
      </c>
      <c r="J532">
        <v>0</v>
      </c>
      <c r="K532">
        <v>561.20000000000005</v>
      </c>
      <c r="L532">
        <v>0</v>
      </c>
      <c r="M532" t="s">
        <v>3867</v>
      </c>
      <c r="S532" t="s">
        <v>3866</v>
      </c>
      <c r="T532">
        <v>0</v>
      </c>
      <c r="U532">
        <v>561.20000000000005</v>
      </c>
      <c r="V532">
        <v>0</v>
      </c>
    </row>
    <row r="533" spans="2:22" x14ac:dyDescent="0.25">
      <c r="B533" t="s">
        <v>3866</v>
      </c>
      <c r="C533" t="s">
        <v>7535</v>
      </c>
      <c r="D533" t="s">
        <v>7504</v>
      </c>
      <c r="E533" t="s">
        <v>7508</v>
      </c>
      <c r="F533" t="s">
        <v>7515</v>
      </c>
      <c r="G533">
        <v>73.5</v>
      </c>
      <c r="H533">
        <v>62.48</v>
      </c>
      <c r="I533">
        <v>62.48</v>
      </c>
      <c r="J533">
        <v>0</v>
      </c>
      <c r="K533">
        <v>62.48</v>
      </c>
      <c r="L533">
        <v>0</v>
      </c>
      <c r="M533" t="s">
        <v>3867</v>
      </c>
      <c r="S533" t="s">
        <v>3866</v>
      </c>
      <c r="T533">
        <v>0</v>
      </c>
      <c r="U533">
        <v>62.48</v>
      </c>
      <c r="V533">
        <v>0</v>
      </c>
    </row>
    <row r="534" spans="2:22" x14ac:dyDescent="0.25">
      <c r="B534" t="s">
        <v>3866</v>
      </c>
      <c r="C534" t="s">
        <v>7536</v>
      </c>
      <c r="D534" t="s">
        <v>7504</v>
      </c>
      <c r="E534" t="s">
        <v>7508</v>
      </c>
      <c r="F534" t="s">
        <v>7515</v>
      </c>
      <c r="G534">
        <v>495.15</v>
      </c>
      <c r="H534">
        <v>420.88</v>
      </c>
      <c r="I534">
        <v>420.88</v>
      </c>
      <c r="J534">
        <v>0</v>
      </c>
      <c r="K534">
        <v>420.88</v>
      </c>
      <c r="L534">
        <v>0</v>
      </c>
      <c r="M534" t="s">
        <v>3867</v>
      </c>
      <c r="S534" t="s">
        <v>3866</v>
      </c>
      <c r="T534">
        <v>0</v>
      </c>
      <c r="U534">
        <v>420.88</v>
      </c>
      <c r="V534">
        <v>0</v>
      </c>
    </row>
    <row r="535" spans="2:22" x14ac:dyDescent="0.25">
      <c r="B535" t="s">
        <v>3868</v>
      </c>
      <c r="C535" t="s">
        <v>7514</v>
      </c>
      <c r="D535" t="s">
        <v>7504</v>
      </c>
      <c r="E535" t="s">
        <v>7508</v>
      </c>
      <c r="F535" t="s">
        <v>7515</v>
      </c>
      <c r="G535">
        <v>516.85</v>
      </c>
      <c r="H535">
        <v>439.32</v>
      </c>
      <c r="I535">
        <v>439.32</v>
      </c>
      <c r="J535">
        <v>0</v>
      </c>
      <c r="K535">
        <v>439.32</v>
      </c>
      <c r="L535">
        <v>0</v>
      </c>
      <c r="M535" t="s">
        <v>3869</v>
      </c>
      <c r="S535" t="s">
        <v>3868</v>
      </c>
      <c r="T535">
        <v>0</v>
      </c>
      <c r="U535">
        <v>439.32</v>
      </c>
      <c r="V535">
        <v>0</v>
      </c>
    </row>
    <row r="536" spans="2:22" x14ac:dyDescent="0.25">
      <c r="B536" t="s">
        <v>3868</v>
      </c>
      <c r="C536" t="s">
        <v>7535</v>
      </c>
      <c r="D536" t="s">
        <v>7504</v>
      </c>
      <c r="E536" t="s">
        <v>7508</v>
      </c>
      <c r="F536" t="s">
        <v>7515</v>
      </c>
      <c r="G536">
        <v>50.95</v>
      </c>
      <c r="H536">
        <v>43.31</v>
      </c>
      <c r="I536">
        <v>43.31</v>
      </c>
      <c r="J536">
        <v>0</v>
      </c>
      <c r="K536">
        <v>43.31</v>
      </c>
      <c r="L536">
        <v>0</v>
      </c>
      <c r="M536" t="s">
        <v>3869</v>
      </c>
      <c r="S536" t="s">
        <v>3868</v>
      </c>
      <c r="T536">
        <v>0</v>
      </c>
      <c r="U536">
        <v>43.31</v>
      </c>
      <c r="V536">
        <v>0</v>
      </c>
    </row>
    <row r="537" spans="2:22" x14ac:dyDescent="0.25">
      <c r="B537" t="s">
        <v>3868</v>
      </c>
      <c r="C537" t="s">
        <v>7536</v>
      </c>
      <c r="D537" t="s">
        <v>7504</v>
      </c>
      <c r="E537" t="s">
        <v>7508</v>
      </c>
      <c r="F537" t="s">
        <v>7515</v>
      </c>
      <c r="G537">
        <v>387.64</v>
      </c>
      <c r="H537">
        <v>329.49</v>
      </c>
      <c r="I537">
        <v>329.49</v>
      </c>
      <c r="J537">
        <v>0</v>
      </c>
      <c r="K537">
        <v>329.49</v>
      </c>
      <c r="L537">
        <v>0</v>
      </c>
      <c r="M537" t="s">
        <v>3869</v>
      </c>
      <c r="S537" t="s">
        <v>3868</v>
      </c>
      <c r="T537">
        <v>0</v>
      </c>
      <c r="U537">
        <v>329.49</v>
      </c>
      <c r="V537">
        <v>0</v>
      </c>
    </row>
    <row r="538" spans="2:22" x14ac:dyDescent="0.25">
      <c r="B538" t="s">
        <v>3870</v>
      </c>
      <c r="C538" t="s">
        <v>7535</v>
      </c>
      <c r="D538" t="s">
        <v>7504</v>
      </c>
      <c r="E538" t="s">
        <v>7508</v>
      </c>
      <c r="F538" t="s">
        <v>7538</v>
      </c>
      <c r="G538">
        <v>22.94</v>
      </c>
      <c r="H538">
        <v>19.5</v>
      </c>
      <c r="I538">
        <v>22.94</v>
      </c>
      <c r="J538">
        <v>0</v>
      </c>
      <c r="K538">
        <v>22.94</v>
      </c>
      <c r="L538">
        <v>0</v>
      </c>
      <c r="M538" t="s">
        <v>3871</v>
      </c>
      <c r="S538" t="s">
        <v>3870</v>
      </c>
      <c r="T538">
        <v>0</v>
      </c>
      <c r="U538">
        <v>22.94</v>
      </c>
      <c r="V538">
        <v>0</v>
      </c>
    </row>
    <row r="539" spans="2:22" x14ac:dyDescent="0.25">
      <c r="B539" t="s">
        <v>3872</v>
      </c>
      <c r="C539" t="s">
        <v>7535</v>
      </c>
      <c r="D539" t="s">
        <v>7504</v>
      </c>
      <c r="E539" t="s">
        <v>7508</v>
      </c>
      <c r="F539" t="s">
        <v>7538</v>
      </c>
      <c r="G539">
        <v>58.84</v>
      </c>
      <c r="H539">
        <v>50.01</v>
      </c>
      <c r="I539">
        <v>50.9</v>
      </c>
      <c r="J539">
        <v>0</v>
      </c>
      <c r="K539">
        <v>52.01</v>
      </c>
      <c r="L539">
        <v>0</v>
      </c>
      <c r="M539" t="s">
        <v>3873</v>
      </c>
      <c r="S539" t="s">
        <v>3872</v>
      </c>
      <c r="T539">
        <v>0</v>
      </c>
      <c r="U539">
        <v>52.01</v>
      </c>
      <c r="V539">
        <v>0</v>
      </c>
    </row>
    <row r="540" spans="2:22" x14ac:dyDescent="0.25">
      <c r="B540" t="s">
        <v>3874</v>
      </c>
      <c r="C540" t="s">
        <v>7514</v>
      </c>
      <c r="D540" t="s">
        <v>7504</v>
      </c>
      <c r="E540" t="s">
        <v>7508</v>
      </c>
      <c r="F540" t="s">
        <v>7515</v>
      </c>
      <c r="G540">
        <v>598.22</v>
      </c>
      <c r="H540">
        <v>508.49</v>
      </c>
      <c r="I540">
        <v>598.22</v>
      </c>
      <c r="J540">
        <v>0</v>
      </c>
      <c r="K540">
        <v>598.22</v>
      </c>
      <c r="L540">
        <v>0</v>
      </c>
      <c r="M540" t="s">
        <v>3875</v>
      </c>
      <c r="S540" t="s">
        <v>3874</v>
      </c>
      <c r="T540">
        <v>0</v>
      </c>
      <c r="U540">
        <v>598.22</v>
      </c>
      <c r="V540">
        <v>0</v>
      </c>
    </row>
    <row r="541" spans="2:22" x14ac:dyDescent="0.25">
      <c r="B541" t="s">
        <v>3874</v>
      </c>
      <c r="C541" t="s">
        <v>7535</v>
      </c>
      <c r="D541" t="s">
        <v>7504</v>
      </c>
      <c r="E541" t="s">
        <v>7508</v>
      </c>
      <c r="F541" t="s">
        <v>7515</v>
      </c>
      <c r="G541">
        <v>59.83</v>
      </c>
      <c r="H541">
        <v>50.86</v>
      </c>
      <c r="I541">
        <v>59.83</v>
      </c>
      <c r="J541">
        <v>0</v>
      </c>
      <c r="K541">
        <v>59.83</v>
      </c>
      <c r="L541">
        <v>0</v>
      </c>
      <c r="M541" t="s">
        <v>3875</v>
      </c>
      <c r="S541" t="s">
        <v>3874</v>
      </c>
      <c r="T541">
        <v>0</v>
      </c>
      <c r="U541">
        <v>59.83</v>
      </c>
      <c r="V541">
        <v>0</v>
      </c>
    </row>
    <row r="542" spans="2:22" x14ac:dyDescent="0.25">
      <c r="B542" t="s">
        <v>3874</v>
      </c>
      <c r="C542" t="s">
        <v>7536</v>
      </c>
      <c r="D542" t="s">
        <v>7504</v>
      </c>
      <c r="E542" t="s">
        <v>7508</v>
      </c>
      <c r="F542" t="s">
        <v>7515</v>
      </c>
      <c r="G542">
        <v>448.67</v>
      </c>
      <c r="H542">
        <v>381.37</v>
      </c>
      <c r="I542">
        <v>448.67</v>
      </c>
      <c r="J542">
        <v>0</v>
      </c>
      <c r="K542">
        <v>448.67</v>
      </c>
      <c r="L542">
        <v>0</v>
      </c>
      <c r="M542" t="s">
        <v>3875</v>
      </c>
      <c r="S542" t="s">
        <v>3874</v>
      </c>
      <c r="T542">
        <v>0</v>
      </c>
      <c r="U542">
        <v>448.67</v>
      </c>
      <c r="V542">
        <v>0</v>
      </c>
    </row>
    <row r="543" spans="2:22" x14ac:dyDescent="0.25">
      <c r="B543" t="s">
        <v>3876</v>
      </c>
      <c r="C543" t="s">
        <v>7514</v>
      </c>
      <c r="D543" t="s">
        <v>7504</v>
      </c>
      <c r="E543" t="s">
        <v>7508</v>
      </c>
      <c r="F543" t="s">
        <v>7515</v>
      </c>
      <c r="G543">
        <v>132.46</v>
      </c>
      <c r="H543">
        <v>112.59</v>
      </c>
      <c r="I543">
        <v>132.46</v>
      </c>
      <c r="J543">
        <v>0</v>
      </c>
      <c r="K543">
        <v>132.46</v>
      </c>
      <c r="L543">
        <v>0</v>
      </c>
      <c r="M543" t="s">
        <v>3877</v>
      </c>
      <c r="S543" t="s">
        <v>3876</v>
      </c>
      <c r="T543">
        <v>0</v>
      </c>
      <c r="U543">
        <v>132.46</v>
      </c>
      <c r="V543">
        <v>0</v>
      </c>
    </row>
    <row r="544" spans="2:22" x14ac:dyDescent="0.25">
      <c r="B544" t="s">
        <v>3876</v>
      </c>
      <c r="C544" t="s">
        <v>7535</v>
      </c>
      <c r="D544" t="s">
        <v>7504</v>
      </c>
      <c r="E544" t="s">
        <v>7508</v>
      </c>
      <c r="F544" t="s">
        <v>7515</v>
      </c>
      <c r="G544">
        <v>14.55</v>
      </c>
      <c r="H544">
        <v>12.37</v>
      </c>
      <c r="I544">
        <v>14.55</v>
      </c>
      <c r="J544">
        <v>0</v>
      </c>
      <c r="K544">
        <v>14.55</v>
      </c>
      <c r="L544">
        <v>0</v>
      </c>
      <c r="M544" t="s">
        <v>3877</v>
      </c>
      <c r="S544" t="s">
        <v>3876</v>
      </c>
      <c r="T544">
        <v>0</v>
      </c>
      <c r="U544">
        <v>14.55</v>
      </c>
      <c r="V544">
        <v>0</v>
      </c>
    </row>
    <row r="545" spans="2:22" x14ac:dyDescent="0.25">
      <c r="B545" t="s">
        <v>3876</v>
      </c>
      <c r="C545" t="s">
        <v>7536</v>
      </c>
      <c r="D545" t="s">
        <v>7504</v>
      </c>
      <c r="E545" t="s">
        <v>7508</v>
      </c>
      <c r="F545" t="s">
        <v>7515</v>
      </c>
      <c r="G545">
        <v>99.33</v>
      </c>
      <c r="H545">
        <v>84.43</v>
      </c>
      <c r="I545">
        <v>99.33</v>
      </c>
      <c r="J545">
        <v>0</v>
      </c>
      <c r="K545">
        <v>99.33</v>
      </c>
      <c r="L545">
        <v>0</v>
      </c>
      <c r="M545" t="s">
        <v>3877</v>
      </c>
      <c r="S545" t="s">
        <v>3876</v>
      </c>
      <c r="T545">
        <v>0</v>
      </c>
      <c r="U545">
        <v>99.33</v>
      </c>
      <c r="V545">
        <v>0</v>
      </c>
    </row>
    <row r="546" spans="2:22" x14ac:dyDescent="0.25">
      <c r="B546" t="s">
        <v>3878</v>
      </c>
      <c r="C546" t="s">
        <v>7535</v>
      </c>
      <c r="D546" t="s">
        <v>7504</v>
      </c>
      <c r="E546" t="s">
        <v>7508</v>
      </c>
      <c r="F546" t="s">
        <v>7538</v>
      </c>
      <c r="G546">
        <v>0</v>
      </c>
      <c r="H546">
        <v>0</v>
      </c>
      <c r="I546">
        <v>77.260000000000005</v>
      </c>
      <c r="J546">
        <v>91.38</v>
      </c>
      <c r="K546">
        <v>78.64</v>
      </c>
      <c r="L546">
        <v>94.14</v>
      </c>
      <c r="M546" t="s">
        <v>3879</v>
      </c>
      <c r="S546" t="s">
        <v>3878</v>
      </c>
      <c r="T546">
        <v>91.38</v>
      </c>
      <c r="U546">
        <v>78.64</v>
      </c>
      <c r="V546">
        <v>94.14</v>
      </c>
    </row>
    <row r="547" spans="2:22" x14ac:dyDescent="0.25">
      <c r="B547" t="s">
        <v>3880</v>
      </c>
      <c r="C547" t="s">
        <v>7535</v>
      </c>
      <c r="D547" t="s">
        <v>7504</v>
      </c>
      <c r="E547" t="s">
        <v>7508</v>
      </c>
      <c r="F547" t="s">
        <v>7538</v>
      </c>
      <c r="G547">
        <v>0</v>
      </c>
      <c r="H547">
        <v>0</v>
      </c>
      <c r="I547">
        <v>65.87</v>
      </c>
      <c r="J547">
        <v>74.61</v>
      </c>
      <c r="K547">
        <v>67.7</v>
      </c>
      <c r="L547">
        <v>78.290000000000006</v>
      </c>
      <c r="M547" t="s">
        <v>3881</v>
      </c>
      <c r="S547" t="s">
        <v>3880</v>
      </c>
      <c r="T547">
        <v>74.61</v>
      </c>
      <c r="U547">
        <v>67.7</v>
      </c>
      <c r="V547">
        <v>78.290000000000006</v>
      </c>
    </row>
    <row r="548" spans="2:22" x14ac:dyDescent="0.25">
      <c r="B548" t="s">
        <v>3882</v>
      </c>
      <c r="C548" t="s">
        <v>7535</v>
      </c>
      <c r="D548" t="s">
        <v>7504</v>
      </c>
      <c r="E548" t="s">
        <v>7508</v>
      </c>
      <c r="F548" t="s">
        <v>7538</v>
      </c>
      <c r="G548">
        <v>0</v>
      </c>
      <c r="H548">
        <v>0</v>
      </c>
      <c r="I548">
        <v>80.349999999999994</v>
      </c>
      <c r="J548">
        <v>96.62</v>
      </c>
      <c r="K548">
        <v>84.01</v>
      </c>
      <c r="L548">
        <v>103.95</v>
      </c>
      <c r="M548" t="s">
        <v>3883</v>
      </c>
      <c r="S548" t="s">
        <v>3882</v>
      </c>
      <c r="T548">
        <v>96.62</v>
      </c>
      <c r="U548">
        <v>84.01</v>
      </c>
      <c r="V548">
        <v>103.95</v>
      </c>
    </row>
    <row r="549" spans="2:22" x14ac:dyDescent="0.25">
      <c r="B549" t="s">
        <v>3884</v>
      </c>
      <c r="C549" t="s">
        <v>7535</v>
      </c>
      <c r="D549" t="s">
        <v>7504</v>
      </c>
      <c r="E549" t="s">
        <v>7508</v>
      </c>
      <c r="F549" t="s">
        <v>7538</v>
      </c>
      <c r="G549">
        <v>0</v>
      </c>
      <c r="H549">
        <v>0</v>
      </c>
      <c r="I549">
        <v>69.78</v>
      </c>
      <c r="J549">
        <v>77.88</v>
      </c>
      <c r="K549">
        <v>71.849999999999994</v>
      </c>
      <c r="L549">
        <v>82.03</v>
      </c>
      <c r="M549" t="s">
        <v>3885</v>
      </c>
      <c r="S549" t="s">
        <v>3884</v>
      </c>
      <c r="T549">
        <v>77.88</v>
      </c>
      <c r="U549">
        <v>71.849999999999994</v>
      </c>
      <c r="V549">
        <v>82.03</v>
      </c>
    </row>
    <row r="550" spans="2:22" x14ac:dyDescent="0.25">
      <c r="B550" t="s">
        <v>3886</v>
      </c>
      <c r="C550" t="s">
        <v>7535</v>
      </c>
      <c r="D550" t="s">
        <v>7504</v>
      </c>
      <c r="E550" t="s">
        <v>7508</v>
      </c>
      <c r="F550" t="s">
        <v>7538</v>
      </c>
      <c r="G550">
        <v>0</v>
      </c>
      <c r="H550">
        <v>0</v>
      </c>
      <c r="I550">
        <v>91.49</v>
      </c>
      <c r="J550">
        <v>118.93</v>
      </c>
      <c r="K550">
        <v>91.49</v>
      </c>
      <c r="L550">
        <v>118.93</v>
      </c>
      <c r="M550" t="s">
        <v>3887</v>
      </c>
      <c r="S550" t="s">
        <v>3886</v>
      </c>
      <c r="T550">
        <v>118.93</v>
      </c>
      <c r="U550">
        <v>91.49</v>
      </c>
      <c r="V550">
        <v>118.93</v>
      </c>
    </row>
    <row r="551" spans="2:22" x14ac:dyDescent="0.25">
      <c r="B551" t="s">
        <v>3888</v>
      </c>
      <c r="C551" t="s">
        <v>7535</v>
      </c>
      <c r="D551" t="s">
        <v>7504</v>
      </c>
      <c r="E551" t="s">
        <v>7508</v>
      </c>
      <c r="F551" t="s">
        <v>7538</v>
      </c>
      <c r="G551">
        <v>0</v>
      </c>
      <c r="H551">
        <v>0</v>
      </c>
      <c r="I551">
        <v>84.59</v>
      </c>
      <c r="J551">
        <v>105.1</v>
      </c>
      <c r="K551">
        <v>88.1</v>
      </c>
      <c r="L551">
        <v>112.12</v>
      </c>
      <c r="M551" t="s">
        <v>3889</v>
      </c>
      <c r="S551" t="s">
        <v>3888</v>
      </c>
      <c r="T551">
        <v>105.1</v>
      </c>
      <c r="U551">
        <v>88.1</v>
      </c>
      <c r="V551">
        <v>112.12</v>
      </c>
    </row>
    <row r="552" spans="2:22" x14ac:dyDescent="0.25">
      <c r="B552" t="s">
        <v>3890</v>
      </c>
      <c r="C552" t="s">
        <v>7535</v>
      </c>
      <c r="D552" t="s">
        <v>7504</v>
      </c>
      <c r="E552" t="s">
        <v>7508</v>
      </c>
      <c r="F552" t="s">
        <v>7538</v>
      </c>
      <c r="G552">
        <v>0</v>
      </c>
      <c r="H552">
        <v>0</v>
      </c>
      <c r="I552">
        <v>181.72</v>
      </c>
      <c r="J552">
        <v>194.55</v>
      </c>
      <c r="K552">
        <v>183.94</v>
      </c>
      <c r="L552">
        <v>199</v>
      </c>
      <c r="M552" t="s">
        <v>3891</v>
      </c>
      <c r="S552" t="s">
        <v>3890</v>
      </c>
      <c r="T552">
        <v>194.55</v>
      </c>
      <c r="U552">
        <v>183.94</v>
      </c>
      <c r="V552">
        <v>199</v>
      </c>
    </row>
    <row r="553" spans="2:22" x14ac:dyDescent="0.25">
      <c r="B553" t="s">
        <v>3892</v>
      </c>
      <c r="C553" t="s">
        <v>7535</v>
      </c>
      <c r="D553" t="s">
        <v>7504</v>
      </c>
      <c r="E553" t="s">
        <v>7508</v>
      </c>
      <c r="F553" t="s">
        <v>7538</v>
      </c>
      <c r="G553">
        <v>0</v>
      </c>
      <c r="H553">
        <v>0</v>
      </c>
      <c r="I553">
        <v>161.1</v>
      </c>
      <c r="J553">
        <v>175.26</v>
      </c>
      <c r="K553">
        <v>161.1</v>
      </c>
      <c r="L553">
        <v>175.26</v>
      </c>
      <c r="M553" t="s">
        <v>3893</v>
      </c>
      <c r="S553" t="s">
        <v>3892</v>
      </c>
      <c r="T553">
        <v>175.26</v>
      </c>
      <c r="U553">
        <v>161.1</v>
      </c>
      <c r="V553">
        <v>175.26</v>
      </c>
    </row>
    <row r="554" spans="2:22" x14ac:dyDescent="0.25">
      <c r="B554" t="s">
        <v>3894</v>
      </c>
      <c r="C554" t="s">
        <v>7514</v>
      </c>
      <c r="D554" t="s">
        <v>7504</v>
      </c>
      <c r="E554" t="s">
        <v>7508</v>
      </c>
      <c r="F554" t="s">
        <v>7515</v>
      </c>
      <c r="G554">
        <v>0</v>
      </c>
      <c r="H554">
        <v>0</v>
      </c>
      <c r="I554">
        <v>156.94</v>
      </c>
      <c r="J554">
        <v>198.56</v>
      </c>
      <c r="K554">
        <v>157.41</v>
      </c>
      <c r="L554">
        <v>199.49</v>
      </c>
      <c r="M554" t="s">
        <v>3895</v>
      </c>
      <c r="S554" t="s">
        <v>3894</v>
      </c>
      <c r="T554">
        <v>198.56</v>
      </c>
      <c r="U554">
        <v>157.41</v>
      </c>
      <c r="V554">
        <v>199.49</v>
      </c>
    </row>
    <row r="555" spans="2:22" x14ac:dyDescent="0.25">
      <c r="B555" t="s">
        <v>3894</v>
      </c>
      <c r="C555" t="s">
        <v>7535</v>
      </c>
      <c r="D555" t="s">
        <v>7504</v>
      </c>
      <c r="E555" t="s">
        <v>7508</v>
      </c>
      <c r="F555" t="s">
        <v>7515</v>
      </c>
      <c r="G555">
        <v>0</v>
      </c>
      <c r="H555">
        <v>0</v>
      </c>
      <c r="I555">
        <v>16.25</v>
      </c>
      <c r="J555">
        <v>20.97</v>
      </c>
      <c r="K555">
        <v>16.25</v>
      </c>
      <c r="L555">
        <v>20.97</v>
      </c>
      <c r="M555" t="s">
        <v>3895</v>
      </c>
      <c r="S555" t="s">
        <v>3894</v>
      </c>
      <c r="T555">
        <v>20.97</v>
      </c>
      <c r="U555">
        <v>16.25</v>
      </c>
      <c r="V555">
        <v>20.97</v>
      </c>
    </row>
    <row r="556" spans="2:22" x14ac:dyDescent="0.25">
      <c r="B556" t="s">
        <v>3894</v>
      </c>
      <c r="C556" t="s">
        <v>7536</v>
      </c>
      <c r="D556" t="s">
        <v>7504</v>
      </c>
      <c r="E556" t="s">
        <v>7508</v>
      </c>
      <c r="F556" t="s">
        <v>7515</v>
      </c>
      <c r="G556">
        <v>0</v>
      </c>
      <c r="H556">
        <v>0</v>
      </c>
      <c r="I556">
        <v>117.7</v>
      </c>
      <c r="J556">
        <v>148.91</v>
      </c>
      <c r="K556">
        <v>122.02</v>
      </c>
      <c r="L556">
        <v>157.54</v>
      </c>
      <c r="M556" t="s">
        <v>3895</v>
      </c>
      <c r="S556" t="s">
        <v>3894</v>
      </c>
      <c r="T556">
        <v>148.91</v>
      </c>
      <c r="U556">
        <v>122.02</v>
      </c>
      <c r="V556">
        <v>157.54</v>
      </c>
    </row>
    <row r="557" spans="2:22" x14ac:dyDescent="0.25">
      <c r="B557" t="s">
        <v>3896</v>
      </c>
      <c r="C557" t="s">
        <v>7514</v>
      </c>
      <c r="D557" t="s">
        <v>7504</v>
      </c>
      <c r="E557" t="s">
        <v>7508</v>
      </c>
      <c r="F557" t="s">
        <v>7515</v>
      </c>
      <c r="G557">
        <v>0</v>
      </c>
      <c r="H557">
        <v>0</v>
      </c>
      <c r="I557">
        <v>173.15</v>
      </c>
      <c r="J557">
        <v>199.65</v>
      </c>
      <c r="K557">
        <v>173.15</v>
      </c>
      <c r="L557">
        <v>199.65</v>
      </c>
      <c r="M557" t="s">
        <v>3897</v>
      </c>
      <c r="S557" t="s">
        <v>3896</v>
      </c>
      <c r="T557">
        <v>199.65</v>
      </c>
      <c r="U557">
        <v>173.15</v>
      </c>
      <c r="V557">
        <v>199.65</v>
      </c>
    </row>
    <row r="558" spans="2:22" x14ac:dyDescent="0.25">
      <c r="B558" t="s">
        <v>3896</v>
      </c>
      <c r="C558" t="s">
        <v>7535</v>
      </c>
      <c r="D558" t="s">
        <v>7504</v>
      </c>
      <c r="E558" t="s">
        <v>7508</v>
      </c>
      <c r="F558" t="s">
        <v>7515</v>
      </c>
      <c r="G558">
        <v>0</v>
      </c>
      <c r="H558">
        <v>0</v>
      </c>
      <c r="I558">
        <v>17.79</v>
      </c>
      <c r="J558">
        <v>20.91</v>
      </c>
      <c r="K558">
        <v>17.79</v>
      </c>
      <c r="L558">
        <v>20.91</v>
      </c>
      <c r="M558" t="s">
        <v>3897</v>
      </c>
      <c r="S558" t="s">
        <v>3896</v>
      </c>
      <c r="T558">
        <v>20.91</v>
      </c>
      <c r="U558">
        <v>17.79</v>
      </c>
      <c r="V558">
        <v>20.91</v>
      </c>
    </row>
    <row r="559" spans="2:22" x14ac:dyDescent="0.25">
      <c r="B559" t="s">
        <v>3896</v>
      </c>
      <c r="C559" t="s">
        <v>7536</v>
      </c>
      <c r="D559" t="s">
        <v>7504</v>
      </c>
      <c r="E559" t="s">
        <v>7508</v>
      </c>
      <c r="F559" t="s">
        <v>7515</v>
      </c>
      <c r="G559">
        <v>0</v>
      </c>
      <c r="H559">
        <v>0</v>
      </c>
      <c r="I559">
        <v>129.86000000000001</v>
      </c>
      <c r="J559">
        <v>149.74</v>
      </c>
      <c r="K559">
        <v>129.86000000000001</v>
      </c>
      <c r="L559">
        <v>149.74</v>
      </c>
      <c r="M559" t="s">
        <v>3897</v>
      </c>
      <c r="S559" t="s">
        <v>3896</v>
      </c>
      <c r="T559">
        <v>149.74</v>
      </c>
      <c r="U559">
        <v>129.86000000000001</v>
      </c>
      <c r="V559">
        <v>149.74</v>
      </c>
    </row>
    <row r="560" spans="2:22" x14ac:dyDescent="0.25">
      <c r="B560" t="s">
        <v>3898</v>
      </c>
      <c r="C560" t="s">
        <v>7514</v>
      </c>
      <c r="D560" t="s">
        <v>7504</v>
      </c>
      <c r="E560" t="s">
        <v>7508</v>
      </c>
      <c r="F560" t="s">
        <v>7515</v>
      </c>
      <c r="G560">
        <v>0</v>
      </c>
      <c r="H560">
        <v>0</v>
      </c>
      <c r="I560">
        <v>17.66</v>
      </c>
      <c r="J560">
        <v>18.940000000000001</v>
      </c>
      <c r="K560">
        <v>17.66</v>
      </c>
      <c r="L560">
        <v>18.940000000000001</v>
      </c>
      <c r="M560" t="s">
        <v>3899</v>
      </c>
      <c r="S560" t="s">
        <v>3898</v>
      </c>
      <c r="T560">
        <v>18.940000000000001</v>
      </c>
      <c r="U560">
        <v>17.66</v>
      </c>
      <c r="V560">
        <v>18.940000000000001</v>
      </c>
    </row>
    <row r="561" spans="2:22" x14ac:dyDescent="0.25">
      <c r="B561" t="s">
        <v>3898</v>
      </c>
      <c r="C561" t="s">
        <v>7535</v>
      </c>
      <c r="D561" t="s">
        <v>7504</v>
      </c>
      <c r="E561" t="s">
        <v>7508</v>
      </c>
      <c r="F561" t="s">
        <v>7515</v>
      </c>
      <c r="G561">
        <v>0</v>
      </c>
      <c r="H561">
        <v>0</v>
      </c>
      <c r="I561">
        <v>1.79</v>
      </c>
      <c r="J561">
        <v>1.94</v>
      </c>
      <c r="K561">
        <v>1.79</v>
      </c>
      <c r="L561">
        <v>1.94</v>
      </c>
      <c r="M561" t="s">
        <v>3899</v>
      </c>
      <c r="S561" t="s">
        <v>3898</v>
      </c>
      <c r="T561">
        <v>1.94</v>
      </c>
      <c r="U561">
        <v>1.79</v>
      </c>
      <c r="V561">
        <v>1.94</v>
      </c>
    </row>
    <row r="562" spans="2:22" x14ac:dyDescent="0.25">
      <c r="B562" t="s">
        <v>3898</v>
      </c>
      <c r="C562" t="s">
        <v>7536</v>
      </c>
      <c r="D562" t="s">
        <v>7504</v>
      </c>
      <c r="E562" t="s">
        <v>7508</v>
      </c>
      <c r="F562" t="s">
        <v>7515</v>
      </c>
      <c r="G562">
        <v>0</v>
      </c>
      <c r="H562">
        <v>0</v>
      </c>
      <c r="I562">
        <v>13.25</v>
      </c>
      <c r="J562">
        <v>14.2</v>
      </c>
      <c r="K562">
        <v>13.25</v>
      </c>
      <c r="L562">
        <v>14.2</v>
      </c>
      <c r="M562" t="s">
        <v>3899</v>
      </c>
      <c r="S562" t="s">
        <v>3898</v>
      </c>
      <c r="T562">
        <v>14.2</v>
      </c>
      <c r="U562">
        <v>13.25</v>
      </c>
      <c r="V562">
        <v>14.2</v>
      </c>
    </row>
    <row r="563" spans="2:22" x14ac:dyDescent="0.25">
      <c r="B563" t="s">
        <v>3900</v>
      </c>
      <c r="C563" t="s">
        <v>7514</v>
      </c>
      <c r="D563" t="s">
        <v>7504</v>
      </c>
      <c r="E563" t="s">
        <v>7508</v>
      </c>
      <c r="F563" t="s">
        <v>7515</v>
      </c>
      <c r="G563">
        <v>0</v>
      </c>
      <c r="H563">
        <v>0</v>
      </c>
      <c r="I563">
        <v>15.29</v>
      </c>
      <c r="J563">
        <v>16.37</v>
      </c>
      <c r="K563">
        <v>15.29</v>
      </c>
      <c r="L563">
        <v>16.37</v>
      </c>
      <c r="M563" t="s">
        <v>3901</v>
      </c>
      <c r="S563" t="s">
        <v>3900</v>
      </c>
      <c r="T563">
        <v>16.37</v>
      </c>
      <c r="U563">
        <v>15.29</v>
      </c>
      <c r="V563">
        <v>16.37</v>
      </c>
    </row>
    <row r="564" spans="2:22" x14ac:dyDescent="0.25">
      <c r="B564" t="s">
        <v>3900</v>
      </c>
      <c r="C564" t="s">
        <v>7535</v>
      </c>
      <c r="D564" t="s">
        <v>7504</v>
      </c>
      <c r="E564" t="s">
        <v>7508</v>
      </c>
      <c r="F564" t="s">
        <v>7515</v>
      </c>
      <c r="G564">
        <v>0</v>
      </c>
      <c r="H564">
        <v>0</v>
      </c>
      <c r="I564">
        <v>1.61</v>
      </c>
      <c r="J564">
        <v>1.8</v>
      </c>
      <c r="K564">
        <v>1.61</v>
      </c>
      <c r="L564">
        <v>1.8</v>
      </c>
      <c r="M564" t="s">
        <v>3901</v>
      </c>
      <c r="S564" t="s">
        <v>3900</v>
      </c>
      <c r="T564">
        <v>1.8</v>
      </c>
      <c r="U564">
        <v>1.61</v>
      </c>
      <c r="V564">
        <v>1.8</v>
      </c>
    </row>
    <row r="565" spans="2:22" x14ac:dyDescent="0.25">
      <c r="B565" t="s">
        <v>3900</v>
      </c>
      <c r="C565" t="s">
        <v>7536</v>
      </c>
      <c r="D565" t="s">
        <v>7504</v>
      </c>
      <c r="E565" t="s">
        <v>7508</v>
      </c>
      <c r="F565" t="s">
        <v>7515</v>
      </c>
      <c r="G565">
        <v>0</v>
      </c>
      <c r="H565">
        <v>0</v>
      </c>
      <c r="I565">
        <v>11.64</v>
      </c>
      <c r="J565">
        <v>12.64</v>
      </c>
      <c r="K565">
        <v>11.64</v>
      </c>
      <c r="L565">
        <v>12.64</v>
      </c>
      <c r="M565" t="s">
        <v>3901</v>
      </c>
      <c r="S565" t="s">
        <v>3900</v>
      </c>
      <c r="T565">
        <v>12.64</v>
      </c>
      <c r="U565">
        <v>11.64</v>
      </c>
      <c r="V565">
        <v>12.64</v>
      </c>
    </row>
    <row r="566" spans="2:22" x14ac:dyDescent="0.25">
      <c r="B566" t="s">
        <v>3902</v>
      </c>
      <c r="C566" t="s">
        <v>7535</v>
      </c>
      <c r="D566" t="s">
        <v>7504</v>
      </c>
      <c r="E566" t="s">
        <v>7508</v>
      </c>
      <c r="F566" t="s">
        <v>7538</v>
      </c>
      <c r="G566">
        <v>0</v>
      </c>
      <c r="H566">
        <v>0</v>
      </c>
      <c r="I566">
        <v>336.3</v>
      </c>
      <c r="J566">
        <v>490.63</v>
      </c>
      <c r="K566">
        <v>336.3</v>
      </c>
      <c r="L566">
        <v>490.63</v>
      </c>
      <c r="M566" t="s">
        <v>3903</v>
      </c>
      <c r="S566" t="s">
        <v>3902</v>
      </c>
      <c r="T566">
        <v>490.63</v>
      </c>
      <c r="U566">
        <v>336.3</v>
      </c>
      <c r="V566">
        <v>490.63</v>
      </c>
    </row>
    <row r="567" spans="2:22" x14ac:dyDescent="0.25">
      <c r="B567" t="s">
        <v>3904</v>
      </c>
      <c r="C567" t="s">
        <v>7514</v>
      </c>
      <c r="D567" t="s">
        <v>7504</v>
      </c>
      <c r="E567" t="s">
        <v>7508</v>
      </c>
      <c r="F567" t="s">
        <v>7515</v>
      </c>
      <c r="G567">
        <v>0</v>
      </c>
      <c r="H567">
        <v>0</v>
      </c>
      <c r="I567">
        <v>37.840000000000003</v>
      </c>
      <c r="J567">
        <v>40.86</v>
      </c>
      <c r="K567">
        <v>37.840000000000003</v>
      </c>
      <c r="L567">
        <v>40.86</v>
      </c>
      <c r="M567" t="s">
        <v>3905</v>
      </c>
      <c r="S567" t="s">
        <v>3904</v>
      </c>
      <c r="T567">
        <v>40.86</v>
      </c>
      <c r="U567">
        <v>37.840000000000003</v>
      </c>
      <c r="V567">
        <v>40.86</v>
      </c>
    </row>
    <row r="568" spans="2:22" x14ac:dyDescent="0.25">
      <c r="B568" t="s">
        <v>3904</v>
      </c>
      <c r="C568" t="s">
        <v>7535</v>
      </c>
      <c r="D568" t="s">
        <v>7504</v>
      </c>
      <c r="E568" t="s">
        <v>7508</v>
      </c>
      <c r="F568" t="s">
        <v>7515</v>
      </c>
      <c r="G568">
        <v>0</v>
      </c>
      <c r="H568">
        <v>0</v>
      </c>
      <c r="I568">
        <v>3.9</v>
      </c>
      <c r="J568">
        <v>4.33</v>
      </c>
      <c r="K568">
        <v>3.9</v>
      </c>
      <c r="L568">
        <v>4.33</v>
      </c>
      <c r="M568" t="s">
        <v>3905</v>
      </c>
      <c r="S568" t="s">
        <v>3904</v>
      </c>
      <c r="T568">
        <v>4.33</v>
      </c>
      <c r="U568">
        <v>3.9</v>
      </c>
      <c r="V568">
        <v>4.33</v>
      </c>
    </row>
    <row r="569" spans="2:22" x14ac:dyDescent="0.25">
      <c r="B569" t="s">
        <v>3904</v>
      </c>
      <c r="C569" t="s">
        <v>7536</v>
      </c>
      <c r="D569" t="s">
        <v>7504</v>
      </c>
      <c r="E569" t="s">
        <v>7508</v>
      </c>
      <c r="F569" t="s">
        <v>7515</v>
      </c>
      <c r="G569">
        <v>0</v>
      </c>
      <c r="H569">
        <v>0</v>
      </c>
      <c r="I569">
        <v>28.38</v>
      </c>
      <c r="J569">
        <v>30.64</v>
      </c>
      <c r="K569">
        <v>28.38</v>
      </c>
      <c r="L569">
        <v>30.64</v>
      </c>
      <c r="M569" t="s">
        <v>3905</v>
      </c>
      <c r="S569" t="s">
        <v>3904</v>
      </c>
      <c r="T569">
        <v>30.64</v>
      </c>
      <c r="U569">
        <v>28.38</v>
      </c>
      <c r="V569">
        <v>30.64</v>
      </c>
    </row>
    <row r="570" spans="2:22" x14ac:dyDescent="0.25">
      <c r="B570" t="s">
        <v>3906</v>
      </c>
      <c r="C570" t="s">
        <v>7535</v>
      </c>
      <c r="D570" t="s">
        <v>7504</v>
      </c>
      <c r="E570" t="s">
        <v>7508</v>
      </c>
      <c r="F570" t="s">
        <v>7538</v>
      </c>
      <c r="G570">
        <v>0</v>
      </c>
      <c r="H570">
        <v>0</v>
      </c>
      <c r="I570">
        <v>66</v>
      </c>
      <c r="J570">
        <v>72.16</v>
      </c>
      <c r="K570">
        <v>69.209999999999994</v>
      </c>
      <c r="L570">
        <v>78.58</v>
      </c>
      <c r="M570" t="s">
        <v>3907</v>
      </c>
      <c r="S570" t="s">
        <v>3906</v>
      </c>
      <c r="T570">
        <v>72.16</v>
      </c>
      <c r="U570">
        <v>69.209999999999994</v>
      </c>
      <c r="V570">
        <v>78.58</v>
      </c>
    </row>
    <row r="571" spans="2:22" x14ac:dyDescent="0.25">
      <c r="B571" t="s">
        <v>3908</v>
      </c>
      <c r="C571" t="s">
        <v>7535</v>
      </c>
      <c r="D571" t="s">
        <v>7504</v>
      </c>
      <c r="E571" t="s">
        <v>7508</v>
      </c>
      <c r="F571" t="s">
        <v>7538</v>
      </c>
      <c r="G571">
        <v>0</v>
      </c>
      <c r="H571">
        <v>0</v>
      </c>
      <c r="I571">
        <v>51.21</v>
      </c>
      <c r="J571">
        <v>52.91</v>
      </c>
      <c r="K571">
        <v>53.54</v>
      </c>
      <c r="L571">
        <v>58.94</v>
      </c>
      <c r="M571" t="s">
        <v>3909</v>
      </c>
      <c r="S571" t="s">
        <v>3908</v>
      </c>
      <c r="T571">
        <v>52.91</v>
      </c>
      <c r="U571">
        <v>53.54</v>
      </c>
      <c r="V571">
        <v>58.94</v>
      </c>
    </row>
    <row r="572" spans="2:22" x14ac:dyDescent="0.25">
      <c r="B572" t="s">
        <v>3910</v>
      </c>
      <c r="C572" t="s">
        <v>7535</v>
      </c>
      <c r="D572" t="s">
        <v>7504</v>
      </c>
      <c r="E572" t="s">
        <v>7508</v>
      </c>
      <c r="F572" t="s">
        <v>7538</v>
      </c>
      <c r="G572">
        <v>0</v>
      </c>
      <c r="H572">
        <v>0</v>
      </c>
      <c r="I572">
        <v>70.84</v>
      </c>
      <c r="J572">
        <v>78.66</v>
      </c>
      <c r="K572">
        <v>73.61</v>
      </c>
      <c r="L572">
        <v>84.2</v>
      </c>
      <c r="M572" t="s">
        <v>7544</v>
      </c>
      <c r="S572" t="s">
        <v>3910</v>
      </c>
      <c r="T572">
        <v>78.66</v>
      </c>
      <c r="U572">
        <v>73.61</v>
      </c>
      <c r="V572">
        <v>84.2</v>
      </c>
    </row>
    <row r="573" spans="2:22" x14ac:dyDescent="0.25">
      <c r="B573" t="s">
        <v>3912</v>
      </c>
      <c r="C573" t="s">
        <v>7535</v>
      </c>
      <c r="D573" t="s">
        <v>7504</v>
      </c>
      <c r="E573" t="s">
        <v>7508</v>
      </c>
      <c r="F573" t="s">
        <v>7538</v>
      </c>
      <c r="G573">
        <v>0</v>
      </c>
      <c r="H573">
        <v>0</v>
      </c>
      <c r="I573">
        <v>67.3</v>
      </c>
      <c r="J573">
        <v>74.61</v>
      </c>
      <c r="K573">
        <v>68.12</v>
      </c>
      <c r="L573">
        <v>76.23</v>
      </c>
      <c r="M573" t="s">
        <v>7545</v>
      </c>
      <c r="S573" t="s">
        <v>3912</v>
      </c>
      <c r="T573">
        <v>74.61</v>
      </c>
      <c r="U573">
        <v>68.12</v>
      </c>
      <c r="V573">
        <v>76.23</v>
      </c>
    </row>
    <row r="574" spans="2:22" x14ac:dyDescent="0.25">
      <c r="B574" t="s">
        <v>3914</v>
      </c>
      <c r="C574" t="s">
        <v>7535</v>
      </c>
      <c r="D574" t="s">
        <v>7504</v>
      </c>
      <c r="E574" t="s">
        <v>7508</v>
      </c>
      <c r="F574" t="s">
        <v>7538</v>
      </c>
      <c r="G574">
        <v>0</v>
      </c>
      <c r="H574">
        <v>0</v>
      </c>
      <c r="I574">
        <v>83.18</v>
      </c>
      <c r="J574">
        <v>102.3</v>
      </c>
      <c r="K574">
        <v>88.68</v>
      </c>
      <c r="L574">
        <v>113.29</v>
      </c>
      <c r="M574" t="s">
        <v>3915</v>
      </c>
      <c r="S574" t="s">
        <v>3914</v>
      </c>
      <c r="T574">
        <v>102.3</v>
      </c>
      <c r="U574">
        <v>88.68</v>
      </c>
      <c r="V574">
        <v>113.29</v>
      </c>
    </row>
    <row r="575" spans="2:22" x14ac:dyDescent="0.25">
      <c r="B575" t="s">
        <v>3916</v>
      </c>
      <c r="C575" t="s">
        <v>7535</v>
      </c>
      <c r="D575" t="s">
        <v>7504</v>
      </c>
      <c r="E575" t="s">
        <v>7508</v>
      </c>
      <c r="F575" t="s">
        <v>7538</v>
      </c>
      <c r="G575">
        <v>0</v>
      </c>
      <c r="H575">
        <v>0</v>
      </c>
      <c r="I575">
        <v>83.18</v>
      </c>
      <c r="J575">
        <v>102.28</v>
      </c>
      <c r="K575">
        <v>87.73</v>
      </c>
      <c r="L575">
        <v>111.37</v>
      </c>
      <c r="M575" t="s">
        <v>3917</v>
      </c>
      <c r="S575" t="s">
        <v>3916</v>
      </c>
      <c r="T575">
        <v>102.28</v>
      </c>
      <c r="U575">
        <v>87.73</v>
      </c>
      <c r="V575">
        <v>111.37</v>
      </c>
    </row>
    <row r="576" spans="2:22" x14ac:dyDescent="0.25">
      <c r="B576" t="s">
        <v>3918</v>
      </c>
      <c r="C576" t="s">
        <v>7535</v>
      </c>
      <c r="D576" t="s">
        <v>7504</v>
      </c>
      <c r="E576" t="s">
        <v>7508</v>
      </c>
      <c r="F576" t="s">
        <v>7538</v>
      </c>
      <c r="G576">
        <v>0</v>
      </c>
      <c r="H576">
        <v>0</v>
      </c>
      <c r="I576">
        <v>139.21</v>
      </c>
      <c r="J576">
        <v>146.66</v>
      </c>
      <c r="K576">
        <v>145.88</v>
      </c>
      <c r="L576">
        <v>159.97999999999999</v>
      </c>
      <c r="M576" t="s">
        <v>3919</v>
      </c>
      <c r="S576" t="s">
        <v>3918</v>
      </c>
      <c r="T576">
        <v>146.66</v>
      </c>
      <c r="U576">
        <v>145.88</v>
      </c>
      <c r="V576">
        <v>159.97999999999999</v>
      </c>
    </row>
    <row r="577" spans="2:22" x14ac:dyDescent="0.25">
      <c r="B577" t="s">
        <v>3920</v>
      </c>
      <c r="C577" t="s">
        <v>7535</v>
      </c>
      <c r="D577" t="s">
        <v>7504</v>
      </c>
      <c r="E577" t="s">
        <v>7508</v>
      </c>
      <c r="F577" t="s">
        <v>7538</v>
      </c>
      <c r="G577">
        <v>0</v>
      </c>
      <c r="H577">
        <v>0</v>
      </c>
      <c r="I577">
        <v>127.52</v>
      </c>
      <c r="J577">
        <v>138.76</v>
      </c>
      <c r="K577">
        <v>127.52</v>
      </c>
      <c r="L577">
        <v>138.76</v>
      </c>
      <c r="M577" t="s">
        <v>3921</v>
      </c>
      <c r="S577" t="s">
        <v>3920</v>
      </c>
      <c r="T577">
        <v>138.76</v>
      </c>
      <c r="U577">
        <v>127.52</v>
      </c>
      <c r="V577">
        <v>138.76</v>
      </c>
    </row>
    <row r="578" spans="2:22" x14ac:dyDescent="0.25">
      <c r="B578" t="s">
        <v>3922</v>
      </c>
      <c r="C578" t="s">
        <v>7535</v>
      </c>
      <c r="D578" t="s">
        <v>7504</v>
      </c>
      <c r="E578" t="s">
        <v>7508</v>
      </c>
      <c r="F578" t="s">
        <v>7538</v>
      </c>
      <c r="G578">
        <v>0</v>
      </c>
      <c r="H578">
        <v>0</v>
      </c>
      <c r="I578">
        <v>301.55</v>
      </c>
      <c r="J578">
        <v>309.49</v>
      </c>
      <c r="K578">
        <v>301.55</v>
      </c>
      <c r="L578">
        <v>309.49</v>
      </c>
      <c r="M578" t="s">
        <v>3923</v>
      </c>
      <c r="S578" t="s">
        <v>3922</v>
      </c>
      <c r="T578">
        <v>309.49</v>
      </c>
      <c r="U578">
        <v>301.55</v>
      </c>
      <c r="V578">
        <v>309.49</v>
      </c>
    </row>
    <row r="579" spans="2:22" x14ac:dyDescent="0.25">
      <c r="B579" t="s">
        <v>3924</v>
      </c>
      <c r="C579" t="s">
        <v>7535</v>
      </c>
      <c r="D579" t="s">
        <v>7504</v>
      </c>
      <c r="E579" t="s">
        <v>7508</v>
      </c>
      <c r="F579" t="s">
        <v>7538</v>
      </c>
      <c r="G579">
        <v>0</v>
      </c>
      <c r="H579">
        <v>0</v>
      </c>
      <c r="I579">
        <v>202.19</v>
      </c>
      <c r="J579">
        <v>245.64</v>
      </c>
      <c r="K579">
        <v>203.94</v>
      </c>
      <c r="L579">
        <v>249.13</v>
      </c>
      <c r="M579" t="s">
        <v>3925</v>
      </c>
      <c r="S579" t="s">
        <v>3924</v>
      </c>
      <c r="T579">
        <v>245.64</v>
      </c>
      <c r="U579">
        <v>203.94</v>
      </c>
      <c r="V579">
        <v>249.13</v>
      </c>
    </row>
    <row r="580" spans="2:22" x14ac:dyDescent="0.25">
      <c r="B580" t="s">
        <v>3926</v>
      </c>
      <c r="C580" t="s">
        <v>7535</v>
      </c>
      <c r="D580" t="s">
        <v>7504</v>
      </c>
      <c r="E580" t="s">
        <v>7508</v>
      </c>
      <c r="F580" t="s">
        <v>7538</v>
      </c>
      <c r="G580">
        <v>0</v>
      </c>
      <c r="H580">
        <v>0</v>
      </c>
      <c r="I580">
        <v>593.44000000000005</v>
      </c>
      <c r="J580">
        <v>705.02</v>
      </c>
      <c r="K580">
        <v>593.44000000000005</v>
      </c>
      <c r="L580">
        <v>705.02</v>
      </c>
      <c r="M580" t="s">
        <v>3927</v>
      </c>
      <c r="S580" t="s">
        <v>3926</v>
      </c>
      <c r="T580">
        <v>705.02</v>
      </c>
      <c r="U580">
        <v>593.44000000000005</v>
      </c>
      <c r="V580">
        <v>705.02</v>
      </c>
    </row>
    <row r="581" spans="2:22" x14ac:dyDescent="0.25">
      <c r="B581" t="s">
        <v>3928</v>
      </c>
      <c r="C581" t="s">
        <v>7535</v>
      </c>
      <c r="D581" t="s">
        <v>7504</v>
      </c>
      <c r="E581" t="s">
        <v>7508</v>
      </c>
      <c r="F581" t="s">
        <v>7538</v>
      </c>
      <c r="G581">
        <v>0</v>
      </c>
      <c r="H581">
        <v>0</v>
      </c>
      <c r="I581">
        <v>213.2</v>
      </c>
      <c r="J581">
        <v>266.08999999999997</v>
      </c>
      <c r="K581">
        <v>214.94</v>
      </c>
      <c r="L581">
        <v>269.57</v>
      </c>
      <c r="M581" t="s">
        <v>3929</v>
      </c>
      <c r="S581" t="s">
        <v>3928</v>
      </c>
      <c r="T581">
        <v>266.08999999999997</v>
      </c>
      <c r="U581">
        <v>214.94</v>
      </c>
      <c r="V581">
        <v>269.57</v>
      </c>
    </row>
    <row r="582" spans="2:22" x14ac:dyDescent="0.25">
      <c r="B582" t="s">
        <v>3930</v>
      </c>
      <c r="C582" t="s">
        <v>7535</v>
      </c>
      <c r="D582" t="s">
        <v>7504</v>
      </c>
      <c r="E582" t="s">
        <v>7508</v>
      </c>
      <c r="F582" t="s">
        <v>7538</v>
      </c>
      <c r="G582">
        <v>0</v>
      </c>
      <c r="H582">
        <v>0</v>
      </c>
      <c r="I582">
        <v>618.96</v>
      </c>
      <c r="J582">
        <v>744.78</v>
      </c>
      <c r="K582">
        <v>618.96</v>
      </c>
      <c r="L582">
        <v>744.78</v>
      </c>
      <c r="M582" t="s">
        <v>3931</v>
      </c>
      <c r="S582" t="s">
        <v>3930</v>
      </c>
      <c r="T582">
        <v>744.78</v>
      </c>
      <c r="U582">
        <v>618.96</v>
      </c>
      <c r="V582">
        <v>744.78</v>
      </c>
    </row>
    <row r="583" spans="2:22" x14ac:dyDescent="0.25">
      <c r="B583" t="s">
        <v>3932</v>
      </c>
      <c r="C583" t="s">
        <v>7535</v>
      </c>
      <c r="D583" t="s">
        <v>7504</v>
      </c>
      <c r="E583" t="s">
        <v>7508</v>
      </c>
      <c r="F583" t="s">
        <v>7538</v>
      </c>
      <c r="G583">
        <v>0</v>
      </c>
      <c r="H583">
        <v>0</v>
      </c>
      <c r="I583">
        <v>12.92</v>
      </c>
      <c r="J583">
        <v>15.42</v>
      </c>
      <c r="K583">
        <v>13.17</v>
      </c>
      <c r="L583">
        <v>15.93</v>
      </c>
      <c r="M583" t="s">
        <v>3933</v>
      </c>
      <c r="S583" t="s">
        <v>3932</v>
      </c>
      <c r="T583">
        <v>15.42</v>
      </c>
      <c r="U583">
        <v>13.17</v>
      </c>
      <c r="V583">
        <v>15.93</v>
      </c>
    </row>
    <row r="584" spans="2:22" x14ac:dyDescent="0.25">
      <c r="B584" t="s">
        <v>3934</v>
      </c>
      <c r="C584" t="s">
        <v>7514</v>
      </c>
      <c r="D584" t="s">
        <v>7504</v>
      </c>
      <c r="E584" t="s">
        <v>7508</v>
      </c>
      <c r="F584" t="s">
        <v>7515</v>
      </c>
      <c r="G584">
        <v>0</v>
      </c>
      <c r="H584">
        <v>0</v>
      </c>
      <c r="I584">
        <v>145.11000000000001</v>
      </c>
      <c r="J584">
        <v>181.39</v>
      </c>
      <c r="K584">
        <v>136.76</v>
      </c>
      <c r="L584">
        <v>164.7</v>
      </c>
      <c r="M584" t="s">
        <v>3935</v>
      </c>
      <c r="S584" t="s">
        <v>3934</v>
      </c>
      <c r="T584">
        <v>181.39</v>
      </c>
      <c r="U584">
        <v>136.76</v>
      </c>
      <c r="V584">
        <v>164.7</v>
      </c>
    </row>
    <row r="585" spans="2:22" x14ac:dyDescent="0.25">
      <c r="B585" t="s">
        <v>3934</v>
      </c>
      <c r="C585" t="s">
        <v>7535</v>
      </c>
      <c r="D585" t="s">
        <v>7504</v>
      </c>
      <c r="E585" t="s">
        <v>7508</v>
      </c>
      <c r="F585" t="s">
        <v>7515</v>
      </c>
      <c r="G585">
        <v>0</v>
      </c>
      <c r="H585">
        <v>0</v>
      </c>
      <c r="I585">
        <v>15.47</v>
      </c>
      <c r="J585">
        <v>20.05</v>
      </c>
      <c r="K585">
        <v>15.47</v>
      </c>
      <c r="L585">
        <v>20.05</v>
      </c>
      <c r="M585" t="s">
        <v>3935</v>
      </c>
      <c r="S585" t="s">
        <v>3934</v>
      </c>
      <c r="T585">
        <v>20.05</v>
      </c>
      <c r="U585">
        <v>15.47</v>
      </c>
      <c r="V585">
        <v>20.05</v>
      </c>
    </row>
    <row r="586" spans="2:22" x14ac:dyDescent="0.25">
      <c r="B586" t="s">
        <v>3934</v>
      </c>
      <c r="C586" t="s">
        <v>7536</v>
      </c>
      <c r="D586" t="s">
        <v>7504</v>
      </c>
      <c r="E586" t="s">
        <v>7508</v>
      </c>
      <c r="F586" t="s">
        <v>7515</v>
      </c>
      <c r="G586">
        <v>0</v>
      </c>
      <c r="H586">
        <v>0</v>
      </c>
      <c r="I586">
        <v>109.21</v>
      </c>
      <c r="J586">
        <v>136.79</v>
      </c>
      <c r="K586">
        <v>102.89</v>
      </c>
      <c r="L586">
        <v>124.17</v>
      </c>
      <c r="M586" t="s">
        <v>3935</v>
      </c>
      <c r="S586" t="s">
        <v>3934</v>
      </c>
      <c r="T586">
        <v>136.79</v>
      </c>
      <c r="U586">
        <v>102.89</v>
      </c>
      <c r="V586">
        <v>124.17</v>
      </c>
    </row>
    <row r="587" spans="2:22" x14ac:dyDescent="0.25">
      <c r="B587" t="s">
        <v>3936</v>
      </c>
      <c r="C587" t="s">
        <v>7535</v>
      </c>
      <c r="D587" t="s">
        <v>7504</v>
      </c>
      <c r="E587" t="s">
        <v>7508</v>
      </c>
      <c r="F587" t="s">
        <v>7538</v>
      </c>
      <c r="G587">
        <v>0</v>
      </c>
      <c r="H587">
        <v>0</v>
      </c>
      <c r="I587">
        <v>236.19</v>
      </c>
      <c r="J587">
        <v>242.17</v>
      </c>
      <c r="K587">
        <v>236.19</v>
      </c>
      <c r="L587">
        <v>242.17</v>
      </c>
      <c r="M587" t="s">
        <v>3937</v>
      </c>
      <c r="S587" t="s">
        <v>3936</v>
      </c>
      <c r="T587">
        <v>242.17</v>
      </c>
      <c r="U587">
        <v>236.19</v>
      </c>
      <c r="V587">
        <v>242.17</v>
      </c>
    </row>
    <row r="588" spans="2:22" x14ac:dyDescent="0.25">
      <c r="B588" t="s">
        <v>3938</v>
      </c>
      <c r="C588" t="s">
        <v>7514</v>
      </c>
      <c r="D588" t="s">
        <v>7504</v>
      </c>
      <c r="E588" t="s">
        <v>7508</v>
      </c>
      <c r="F588" t="s">
        <v>7515</v>
      </c>
      <c r="G588">
        <v>0</v>
      </c>
      <c r="H588">
        <v>0</v>
      </c>
      <c r="I588">
        <v>10.66</v>
      </c>
      <c r="J588">
        <v>11.44</v>
      </c>
      <c r="K588">
        <v>11.16</v>
      </c>
      <c r="L588">
        <v>12.45</v>
      </c>
      <c r="M588" t="s">
        <v>3939</v>
      </c>
      <c r="S588" t="s">
        <v>3938</v>
      </c>
      <c r="T588">
        <v>11.44</v>
      </c>
      <c r="U588">
        <v>11.16</v>
      </c>
      <c r="V588">
        <v>12.45</v>
      </c>
    </row>
    <row r="589" spans="2:22" x14ac:dyDescent="0.25">
      <c r="B589" t="s">
        <v>3938</v>
      </c>
      <c r="C589" t="s">
        <v>7535</v>
      </c>
      <c r="D589" t="s">
        <v>7504</v>
      </c>
      <c r="E589" t="s">
        <v>7508</v>
      </c>
      <c r="F589" t="s">
        <v>7515</v>
      </c>
      <c r="G589">
        <v>0</v>
      </c>
      <c r="H589">
        <v>0</v>
      </c>
      <c r="I589">
        <v>1.28</v>
      </c>
      <c r="J589">
        <v>1.58</v>
      </c>
      <c r="K589">
        <v>1.28</v>
      </c>
      <c r="L589">
        <v>1.58</v>
      </c>
      <c r="M589" t="s">
        <v>3939</v>
      </c>
      <c r="S589" t="s">
        <v>3938</v>
      </c>
      <c r="T589">
        <v>1.58</v>
      </c>
      <c r="U589">
        <v>1.28</v>
      </c>
      <c r="V589">
        <v>1.58</v>
      </c>
    </row>
    <row r="590" spans="2:22" x14ac:dyDescent="0.25">
      <c r="B590" t="s">
        <v>3938</v>
      </c>
      <c r="C590" t="s">
        <v>7536</v>
      </c>
      <c r="D590" t="s">
        <v>7504</v>
      </c>
      <c r="E590" t="s">
        <v>7508</v>
      </c>
      <c r="F590" t="s">
        <v>7515</v>
      </c>
      <c r="G590">
        <v>0</v>
      </c>
      <c r="H590">
        <v>0</v>
      </c>
      <c r="I590">
        <v>7.9</v>
      </c>
      <c r="J590">
        <v>8.2100000000000009</v>
      </c>
      <c r="K590">
        <v>8.07</v>
      </c>
      <c r="L590">
        <v>8.73</v>
      </c>
      <c r="M590" t="s">
        <v>3939</v>
      </c>
      <c r="S590" t="s">
        <v>3938</v>
      </c>
      <c r="T590">
        <v>8.2100000000000009</v>
      </c>
      <c r="U590">
        <v>8.07</v>
      </c>
      <c r="V590">
        <v>8.73</v>
      </c>
    </row>
    <row r="591" spans="2:22" x14ac:dyDescent="0.25">
      <c r="B591" t="s">
        <v>3940</v>
      </c>
      <c r="C591" t="s">
        <v>7514</v>
      </c>
      <c r="D591" t="s">
        <v>7504</v>
      </c>
      <c r="E591" t="s">
        <v>7508</v>
      </c>
      <c r="F591" t="s">
        <v>7515</v>
      </c>
      <c r="G591">
        <v>0</v>
      </c>
      <c r="H591">
        <v>0</v>
      </c>
      <c r="I591">
        <v>11.85</v>
      </c>
      <c r="J591">
        <v>13.1</v>
      </c>
      <c r="K591">
        <v>11.66</v>
      </c>
      <c r="L591">
        <v>12.72</v>
      </c>
      <c r="M591" t="s">
        <v>3941</v>
      </c>
      <c r="S591" t="s">
        <v>3940</v>
      </c>
      <c r="T591">
        <v>13.1</v>
      </c>
      <c r="U591">
        <v>11.66</v>
      </c>
      <c r="V591">
        <v>12.72</v>
      </c>
    </row>
    <row r="592" spans="2:22" x14ac:dyDescent="0.25">
      <c r="B592" t="s">
        <v>3940</v>
      </c>
      <c r="C592" t="s">
        <v>7535</v>
      </c>
      <c r="D592" t="s">
        <v>7504</v>
      </c>
      <c r="E592" t="s">
        <v>7508</v>
      </c>
      <c r="F592" t="s">
        <v>7515</v>
      </c>
      <c r="G592">
        <v>0</v>
      </c>
      <c r="H592">
        <v>0</v>
      </c>
      <c r="I592">
        <v>1.23</v>
      </c>
      <c r="J592">
        <v>1.4</v>
      </c>
      <c r="K592">
        <v>1.23</v>
      </c>
      <c r="L592">
        <v>1.4</v>
      </c>
      <c r="M592" t="s">
        <v>3941</v>
      </c>
      <c r="S592" t="s">
        <v>3940</v>
      </c>
      <c r="T592">
        <v>1.4</v>
      </c>
      <c r="U592">
        <v>1.23</v>
      </c>
      <c r="V592">
        <v>1.4</v>
      </c>
    </row>
    <row r="593" spans="2:22" x14ac:dyDescent="0.25">
      <c r="B593" t="s">
        <v>3940</v>
      </c>
      <c r="C593" t="s">
        <v>7536</v>
      </c>
      <c r="D593" t="s">
        <v>7504</v>
      </c>
      <c r="E593" t="s">
        <v>7508</v>
      </c>
      <c r="F593" t="s">
        <v>7515</v>
      </c>
      <c r="G593">
        <v>0</v>
      </c>
      <c r="H593">
        <v>0</v>
      </c>
      <c r="I593">
        <v>8.89</v>
      </c>
      <c r="J593">
        <v>9.83</v>
      </c>
      <c r="K593">
        <v>8.74</v>
      </c>
      <c r="L593">
        <v>9.52</v>
      </c>
      <c r="M593" t="s">
        <v>3941</v>
      </c>
      <c r="S593" t="s">
        <v>3940</v>
      </c>
      <c r="T593">
        <v>9.83</v>
      </c>
      <c r="U593">
        <v>8.74</v>
      </c>
      <c r="V593">
        <v>9.52</v>
      </c>
    </row>
    <row r="594" spans="2:22" x14ac:dyDescent="0.25">
      <c r="B594" t="s">
        <v>3942</v>
      </c>
      <c r="C594" t="s">
        <v>7535</v>
      </c>
      <c r="D594" t="s">
        <v>7504</v>
      </c>
      <c r="E594" t="s">
        <v>7508</v>
      </c>
      <c r="F594" t="s">
        <v>7538</v>
      </c>
      <c r="G594">
        <v>0</v>
      </c>
      <c r="H594">
        <v>0</v>
      </c>
      <c r="I594">
        <v>270.86</v>
      </c>
      <c r="J594">
        <v>359.62</v>
      </c>
      <c r="K594">
        <v>273.39</v>
      </c>
      <c r="L594">
        <v>364.69</v>
      </c>
      <c r="M594" t="s">
        <v>3943</v>
      </c>
      <c r="S594" t="s">
        <v>3942</v>
      </c>
      <c r="T594">
        <v>359.62</v>
      </c>
      <c r="U594">
        <v>273.39</v>
      </c>
      <c r="V594">
        <v>364.69</v>
      </c>
    </row>
    <row r="595" spans="2:22" x14ac:dyDescent="0.25">
      <c r="B595" t="s">
        <v>3944</v>
      </c>
      <c r="C595" t="s">
        <v>7535</v>
      </c>
      <c r="D595" t="s">
        <v>7504</v>
      </c>
      <c r="E595" t="s">
        <v>7508</v>
      </c>
      <c r="F595" t="s">
        <v>7538</v>
      </c>
      <c r="G595">
        <v>0</v>
      </c>
      <c r="H595">
        <v>0</v>
      </c>
      <c r="I595">
        <v>296.36</v>
      </c>
      <c r="J595">
        <v>410.75</v>
      </c>
      <c r="K595">
        <v>299.45</v>
      </c>
      <c r="L595">
        <v>416.93</v>
      </c>
      <c r="M595" t="s">
        <v>3945</v>
      </c>
      <c r="S595" t="s">
        <v>3944</v>
      </c>
      <c r="T595">
        <v>410.75</v>
      </c>
      <c r="U595">
        <v>299.45</v>
      </c>
      <c r="V595">
        <v>416.93</v>
      </c>
    </row>
    <row r="596" spans="2:22" x14ac:dyDescent="0.25">
      <c r="B596" t="s">
        <v>3946</v>
      </c>
      <c r="C596" t="s">
        <v>7535</v>
      </c>
      <c r="D596" t="s">
        <v>7504</v>
      </c>
      <c r="E596" t="s">
        <v>7508</v>
      </c>
      <c r="F596" t="s">
        <v>7538</v>
      </c>
      <c r="G596">
        <v>0</v>
      </c>
      <c r="H596">
        <v>0</v>
      </c>
      <c r="I596">
        <v>317.47000000000003</v>
      </c>
      <c r="J596">
        <v>452.97</v>
      </c>
      <c r="K596">
        <v>321.01</v>
      </c>
      <c r="L596">
        <v>460.04</v>
      </c>
      <c r="M596" t="s">
        <v>3947</v>
      </c>
      <c r="S596" t="s">
        <v>3946</v>
      </c>
      <c r="T596">
        <v>452.97</v>
      </c>
      <c r="U596">
        <v>321.01</v>
      </c>
      <c r="V596">
        <v>460.04</v>
      </c>
    </row>
    <row r="597" spans="2:22" x14ac:dyDescent="0.25">
      <c r="B597" t="s">
        <v>3948</v>
      </c>
      <c r="C597" t="s">
        <v>7535</v>
      </c>
      <c r="D597" t="s">
        <v>7504</v>
      </c>
      <c r="E597" t="s">
        <v>7508</v>
      </c>
      <c r="F597" t="s">
        <v>7534</v>
      </c>
      <c r="G597">
        <v>0</v>
      </c>
      <c r="H597">
        <v>0</v>
      </c>
      <c r="I597">
        <v>123.6</v>
      </c>
      <c r="J597">
        <v>164.48</v>
      </c>
      <c r="K597">
        <v>123.6</v>
      </c>
      <c r="L597">
        <v>164.48</v>
      </c>
      <c r="M597" t="s">
        <v>3949</v>
      </c>
      <c r="S597" t="s">
        <v>3948</v>
      </c>
      <c r="T597">
        <v>164.48</v>
      </c>
      <c r="U597">
        <v>123.6</v>
      </c>
      <c r="V597">
        <v>164.48</v>
      </c>
    </row>
    <row r="598" spans="2:22" x14ac:dyDescent="0.25">
      <c r="B598" t="s">
        <v>3948</v>
      </c>
      <c r="C598" t="s">
        <v>7535</v>
      </c>
      <c r="D598" t="s">
        <v>7546</v>
      </c>
      <c r="E598" t="s">
        <v>7508</v>
      </c>
      <c r="F598" t="s">
        <v>7534</v>
      </c>
      <c r="G598">
        <v>0</v>
      </c>
      <c r="H598">
        <v>0</v>
      </c>
      <c r="I598">
        <v>123.6</v>
      </c>
      <c r="J598">
        <v>164.48</v>
      </c>
      <c r="K598">
        <v>123.6</v>
      </c>
      <c r="L598">
        <v>164.48</v>
      </c>
      <c r="M598" t="s">
        <v>3949</v>
      </c>
      <c r="S598" t="s">
        <v>3948</v>
      </c>
      <c r="T598">
        <v>164.48</v>
      </c>
      <c r="U598">
        <v>123.6</v>
      </c>
      <c r="V598">
        <v>164.48</v>
      </c>
    </row>
    <row r="599" spans="2:22" x14ac:dyDescent="0.25">
      <c r="B599" t="s">
        <v>3948</v>
      </c>
      <c r="C599" t="s">
        <v>7535</v>
      </c>
      <c r="D599" t="s">
        <v>7547</v>
      </c>
      <c r="E599" t="s">
        <v>7508</v>
      </c>
      <c r="F599" t="s">
        <v>7534</v>
      </c>
      <c r="G599">
        <v>0</v>
      </c>
      <c r="H599">
        <v>0</v>
      </c>
      <c r="I599">
        <v>123.6</v>
      </c>
      <c r="J599">
        <v>164.48</v>
      </c>
      <c r="K599">
        <v>123.6</v>
      </c>
      <c r="L599">
        <v>164.48</v>
      </c>
      <c r="M599" t="s">
        <v>3949</v>
      </c>
      <c r="S599" t="s">
        <v>3948</v>
      </c>
      <c r="T599">
        <v>164.48</v>
      </c>
      <c r="U599">
        <v>123.6</v>
      </c>
      <c r="V599">
        <v>164.48</v>
      </c>
    </row>
    <row r="600" spans="2:22" x14ac:dyDescent="0.25">
      <c r="B600" t="s">
        <v>3950</v>
      </c>
      <c r="C600" t="s">
        <v>7535</v>
      </c>
      <c r="D600" t="s">
        <v>7504</v>
      </c>
      <c r="E600" t="s">
        <v>7508</v>
      </c>
      <c r="F600" t="s">
        <v>7534</v>
      </c>
      <c r="G600">
        <v>0</v>
      </c>
      <c r="H600">
        <v>0</v>
      </c>
      <c r="I600">
        <v>23.7</v>
      </c>
      <c r="J600">
        <v>29.34</v>
      </c>
      <c r="K600">
        <v>23.7</v>
      </c>
      <c r="L600">
        <v>29.34</v>
      </c>
      <c r="M600" t="s">
        <v>3951</v>
      </c>
      <c r="S600" t="s">
        <v>3950</v>
      </c>
      <c r="T600">
        <v>29.34</v>
      </c>
      <c r="U600">
        <v>23.7</v>
      </c>
      <c r="V600">
        <v>29.34</v>
      </c>
    </row>
    <row r="601" spans="2:22" x14ac:dyDescent="0.25">
      <c r="B601" t="s">
        <v>3950</v>
      </c>
      <c r="C601" t="s">
        <v>7535</v>
      </c>
      <c r="D601" t="s">
        <v>7546</v>
      </c>
      <c r="E601" t="s">
        <v>7508</v>
      </c>
      <c r="F601" t="s">
        <v>7534</v>
      </c>
      <c r="G601">
        <v>0</v>
      </c>
      <c r="H601">
        <v>0</v>
      </c>
      <c r="I601">
        <v>61.8</v>
      </c>
      <c r="J601">
        <v>82.24</v>
      </c>
      <c r="K601">
        <v>61.8</v>
      </c>
      <c r="L601">
        <v>82.24</v>
      </c>
      <c r="M601" t="s">
        <v>3951</v>
      </c>
      <c r="S601" t="s">
        <v>3950</v>
      </c>
      <c r="T601">
        <v>82.24</v>
      </c>
      <c r="U601">
        <v>61.8</v>
      </c>
      <c r="V601">
        <v>82.24</v>
      </c>
    </row>
    <row r="602" spans="2:22" x14ac:dyDescent="0.25">
      <c r="B602" t="s">
        <v>3950</v>
      </c>
      <c r="C602" t="s">
        <v>7535</v>
      </c>
      <c r="D602" t="s">
        <v>7547</v>
      </c>
      <c r="E602" t="s">
        <v>7508</v>
      </c>
      <c r="F602" t="s">
        <v>7534</v>
      </c>
      <c r="G602">
        <v>0</v>
      </c>
      <c r="H602">
        <v>0</v>
      </c>
      <c r="I602">
        <v>61.8</v>
      </c>
      <c r="J602">
        <v>82.24</v>
      </c>
      <c r="K602">
        <v>61.8</v>
      </c>
      <c r="L602">
        <v>82.24</v>
      </c>
      <c r="M602" t="s">
        <v>3951</v>
      </c>
      <c r="S602" t="s">
        <v>3950</v>
      </c>
      <c r="T602">
        <v>82.24</v>
      </c>
      <c r="U602">
        <v>61.8</v>
      </c>
      <c r="V602">
        <v>82.24</v>
      </c>
    </row>
    <row r="603" spans="2:22" x14ac:dyDescent="0.25">
      <c r="B603" t="s">
        <v>3952</v>
      </c>
      <c r="C603" t="s">
        <v>7535</v>
      </c>
      <c r="D603" t="s">
        <v>7504</v>
      </c>
      <c r="E603" t="s">
        <v>7508</v>
      </c>
      <c r="F603" t="s">
        <v>7534</v>
      </c>
      <c r="G603">
        <v>0</v>
      </c>
      <c r="H603">
        <v>0</v>
      </c>
      <c r="I603">
        <v>47.04</v>
      </c>
      <c r="J603">
        <v>50.44</v>
      </c>
      <c r="K603">
        <v>47.04</v>
      </c>
      <c r="L603">
        <v>50.44</v>
      </c>
      <c r="M603" t="s">
        <v>3953</v>
      </c>
      <c r="S603" t="s">
        <v>3952</v>
      </c>
      <c r="T603">
        <v>50.44</v>
      </c>
      <c r="U603">
        <v>47.04</v>
      </c>
      <c r="V603">
        <v>50.44</v>
      </c>
    </row>
    <row r="604" spans="2:22" x14ac:dyDescent="0.25">
      <c r="B604" t="s">
        <v>3952</v>
      </c>
      <c r="C604" t="s">
        <v>7535</v>
      </c>
      <c r="D604" t="s">
        <v>7546</v>
      </c>
      <c r="E604" t="s">
        <v>7508</v>
      </c>
      <c r="F604" t="s">
        <v>7534</v>
      </c>
      <c r="G604">
        <v>0</v>
      </c>
      <c r="H604">
        <v>0</v>
      </c>
      <c r="I604">
        <v>61.8</v>
      </c>
      <c r="J604">
        <v>82.24</v>
      </c>
      <c r="K604">
        <v>61.8</v>
      </c>
      <c r="L604">
        <v>82.24</v>
      </c>
      <c r="M604" t="s">
        <v>3953</v>
      </c>
      <c r="S604" t="s">
        <v>3952</v>
      </c>
      <c r="T604">
        <v>82.24</v>
      </c>
      <c r="U604">
        <v>61.8</v>
      </c>
      <c r="V604">
        <v>82.24</v>
      </c>
    </row>
    <row r="605" spans="2:22" x14ac:dyDescent="0.25">
      <c r="B605" t="s">
        <v>3952</v>
      </c>
      <c r="C605" t="s">
        <v>7535</v>
      </c>
      <c r="D605" t="s">
        <v>7547</v>
      </c>
      <c r="E605" t="s">
        <v>7508</v>
      </c>
      <c r="F605" t="s">
        <v>7534</v>
      </c>
      <c r="G605">
        <v>0</v>
      </c>
      <c r="H605">
        <v>0</v>
      </c>
      <c r="I605">
        <v>61.8</v>
      </c>
      <c r="J605">
        <v>82.24</v>
      </c>
      <c r="K605">
        <v>61.8</v>
      </c>
      <c r="L605">
        <v>82.24</v>
      </c>
      <c r="M605" t="s">
        <v>3953</v>
      </c>
      <c r="S605" t="s">
        <v>3952</v>
      </c>
      <c r="T605">
        <v>82.24</v>
      </c>
      <c r="U605">
        <v>61.8</v>
      </c>
      <c r="V605">
        <v>82.24</v>
      </c>
    </row>
    <row r="606" spans="2:22" x14ac:dyDescent="0.25">
      <c r="B606" t="s">
        <v>3954</v>
      </c>
      <c r="C606" t="s">
        <v>7535</v>
      </c>
      <c r="D606" t="s">
        <v>7504</v>
      </c>
      <c r="E606" t="s">
        <v>7508</v>
      </c>
      <c r="F606" t="s">
        <v>7534</v>
      </c>
      <c r="G606">
        <v>0</v>
      </c>
      <c r="H606">
        <v>0</v>
      </c>
      <c r="I606">
        <v>47.04</v>
      </c>
      <c r="J606">
        <v>50.44</v>
      </c>
      <c r="K606">
        <v>47.04</v>
      </c>
      <c r="L606">
        <v>50.44</v>
      </c>
      <c r="M606" t="s">
        <v>3955</v>
      </c>
      <c r="S606" t="s">
        <v>3954</v>
      </c>
      <c r="T606">
        <v>50.44</v>
      </c>
      <c r="U606">
        <v>47.04</v>
      </c>
      <c r="V606">
        <v>50.44</v>
      </c>
    </row>
    <row r="607" spans="2:22" x14ac:dyDescent="0.25">
      <c r="B607" t="s">
        <v>3954</v>
      </c>
      <c r="C607" t="s">
        <v>7535</v>
      </c>
      <c r="D607" t="s">
        <v>7546</v>
      </c>
      <c r="E607" t="s">
        <v>7508</v>
      </c>
      <c r="F607" t="s">
        <v>7534</v>
      </c>
      <c r="G607">
        <v>0</v>
      </c>
      <c r="H607">
        <v>0</v>
      </c>
      <c r="I607">
        <v>61.8</v>
      </c>
      <c r="J607">
        <v>82.24</v>
      </c>
      <c r="K607">
        <v>61.8</v>
      </c>
      <c r="L607">
        <v>82.24</v>
      </c>
      <c r="M607" t="s">
        <v>3955</v>
      </c>
      <c r="S607" t="s">
        <v>3954</v>
      </c>
      <c r="T607">
        <v>82.24</v>
      </c>
      <c r="U607">
        <v>61.8</v>
      </c>
      <c r="V607">
        <v>82.24</v>
      </c>
    </row>
    <row r="608" spans="2:22" x14ac:dyDescent="0.25">
      <c r="B608" t="s">
        <v>3954</v>
      </c>
      <c r="C608" t="s">
        <v>7535</v>
      </c>
      <c r="D608" t="s">
        <v>7547</v>
      </c>
      <c r="E608" t="s">
        <v>7508</v>
      </c>
      <c r="F608" t="s">
        <v>7534</v>
      </c>
      <c r="G608">
        <v>0</v>
      </c>
      <c r="H608">
        <v>0</v>
      </c>
      <c r="I608">
        <v>61.8</v>
      </c>
      <c r="J608">
        <v>82.24</v>
      </c>
      <c r="K608">
        <v>61.8</v>
      </c>
      <c r="L608">
        <v>82.24</v>
      </c>
      <c r="M608" t="s">
        <v>3955</v>
      </c>
      <c r="S608" t="s">
        <v>3954</v>
      </c>
      <c r="T608">
        <v>82.24</v>
      </c>
      <c r="U608">
        <v>61.8</v>
      </c>
      <c r="V608">
        <v>82.24</v>
      </c>
    </row>
    <row r="609" spans="2:22" x14ac:dyDescent="0.25">
      <c r="B609" t="s">
        <v>3956</v>
      </c>
      <c r="C609" t="s">
        <v>7535</v>
      </c>
      <c r="D609" t="s">
        <v>7504</v>
      </c>
      <c r="E609" t="s">
        <v>7508</v>
      </c>
      <c r="F609" t="s">
        <v>7534</v>
      </c>
      <c r="G609">
        <v>0</v>
      </c>
      <c r="H609">
        <v>0</v>
      </c>
      <c r="I609">
        <v>123.6</v>
      </c>
      <c r="J609">
        <v>164.48</v>
      </c>
      <c r="K609">
        <v>123.6</v>
      </c>
      <c r="L609">
        <v>164.48</v>
      </c>
      <c r="M609" t="s">
        <v>3957</v>
      </c>
      <c r="S609" t="s">
        <v>3956</v>
      </c>
      <c r="T609">
        <v>164.48</v>
      </c>
      <c r="U609">
        <v>123.6</v>
      </c>
      <c r="V609">
        <v>164.48</v>
      </c>
    </row>
    <row r="610" spans="2:22" x14ac:dyDescent="0.25">
      <c r="B610" t="s">
        <v>3956</v>
      </c>
      <c r="C610" t="s">
        <v>7535</v>
      </c>
      <c r="D610" t="s">
        <v>7546</v>
      </c>
      <c r="E610" t="s">
        <v>7508</v>
      </c>
      <c r="F610" t="s">
        <v>7534</v>
      </c>
      <c r="G610">
        <v>0</v>
      </c>
      <c r="H610">
        <v>0</v>
      </c>
      <c r="I610">
        <v>123.6</v>
      </c>
      <c r="J610">
        <v>164.48</v>
      </c>
      <c r="K610">
        <v>123.6</v>
      </c>
      <c r="L610">
        <v>164.48</v>
      </c>
      <c r="M610" t="s">
        <v>3957</v>
      </c>
      <c r="S610" t="s">
        <v>3956</v>
      </c>
      <c r="T610">
        <v>164.48</v>
      </c>
      <c r="U610">
        <v>123.6</v>
      </c>
      <c r="V610">
        <v>164.48</v>
      </c>
    </row>
    <row r="611" spans="2:22" x14ac:dyDescent="0.25">
      <c r="B611" t="s">
        <v>3956</v>
      </c>
      <c r="C611" t="s">
        <v>7535</v>
      </c>
      <c r="D611" t="s">
        <v>7547</v>
      </c>
      <c r="E611" t="s">
        <v>7508</v>
      </c>
      <c r="F611" t="s">
        <v>7534</v>
      </c>
      <c r="G611">
        <v>0</v>
      </c>
      <c r="H611">
        <v>0</v>
      </c>
      <c r="I611">
        <v>123.6</v>
      </c>
      <c r="J611">
        <v>164.48</v>
      </c>
      <c r="K611">
        <v>123.6</v>
      </c>
      <c r="L611">
        <v>164.48</v>
      </c>
      <c r="M611" t="s">
        <v>3957</v>
      </c>
      <c r="S611" t="s">
        <v>3956</v>
      </c>
      <c r="T611">
        <v>164.48</v>
      </c>
      <c r="U611">
        <v>123.6</v>
      </c>
      <c r="V611">
        <v>164.48</v>
      </c>
    </row>
    <row r="612" spans="2:22" x14ac:dyDescent="0.25">
      <c r="B612" t="s">
        <v>3958</v>
      </c>
      <c r="C612" t="s">
        <v>7504</v>
      </c>
      <c r="D612" t="s">
        <v>7504</v>
      </c>
      <c r="E612" t="s">
        <v>7508</v>
      </c>
      <c r="F612" t="s">
        <v>7534</v>
      </c>
      <c r="G612">
        <v>0</v>
      </c>
      <c r="H612">
        <v>0</v>
      </c>
      <c r="I612">
        <v>61.98</v>
      </c>
      <c r="J612">
        <v>72.790000000000006</v>
      </c>
      <c r="K612">
        <v>61.98</v>
      </c>
      <c r="L612">
        <v>72.790000000000006</v>
      </c>
      <c r="M612" t="s">
        <v>3959</v>
      </c>
      <c r="S612" t="s">
        <v>3958</v>
      </c>
      <c r="T612">
        <v>72.790000000000006</v>
      </c>
      <c r="U612">
        <v>61.98</v>
      </c>
      <c r="V612">
        <v>72.790000000000006</v>
      </c>
    </row>
    <row r="613" spans="2:22" x14ac:dyDescent="0.25">
      <c r="B613" t="s">
        <v>3960</v>
      </c>
      <c r="C613" t="s">
        <v>7504</v>
      </c>
      <c r="D613" t="s">
        <v>7504</v>
      </c>
      <c r="E613" t="s">
        <v>7508</v>
      </c>
      <c r="F613" t="s">
        <v>7534</v>
      </c>
      <c r="G613">
        <v>0</v>
      </c>
      <c r="H613">
        <v>0</v>
      </c>
      <c r="I613">
        <v>61.98</v>
      </c>
      <c r="J613">
        <v>72.790000000000006</v>
      </c>
      <c r="K613">
        <v>61.98</v>
      </c>
      <c r="L613">
        <v>72.790000000000006</v>
      </c>
      <c r="M613" t="s">
        <v>3961</v>
      </c>
      <c r="S613" t="s">
        <v>3960</v>
      </c>
      <c r="T613">
        <v>72.790000000000006</v>
      </c>
      <c r="U613">
        <v>61.98</v>
      </c>
      <c r="V613">
        <v>72.790000000000006</v>
      </c>
    </row>
    <row r="614" spans="2:22" x14ac:dyDescent="0.25">
      <c r="B614" t="s">
        <v>3962</v>
      </c>
      <c r="C614" t="s">
        <v>7504</v>
      </c>
      <c r="D614" t="s">
        <v>7504</v>
      </c>
      <c r="E614" t="s">
        <v>7508</v>
      </c>
      <c r="F614" t="s">
        <v>7534</v>
      </c>
      <c r="G614">
        <v>0</v>
      </c>
      <c r="H614">
        <v>0</v>
      </c>
      <c r="I614">
        <v>58.3</v>
      </c>
      <c r="J614">
        <v>69.64</v>
      </c>
      <c r="K614">
        <v>58.3</v>
      </c>
      <c r="L614">
        <v>69.64</v>
      </c>
      <c r="M614" t="s">
        <v>3963</v>
      </c>
      <c r="S614" t="s">
        <v>3962</v>
      </c>
      <c r="T614">
        <v>69.64</v>
      </c>
      <c r="U614">
        <v>58.3</v>
      </c>
      <c r="V614">
        <v>69.64</v>
      </c>
    </row>
    <row r="615" spans="2:22" x14ac:dyDescent="0.25">
      <c r="B615" t="s">
        <v>3964</v>
      </c>
      <c r="C615" t="s">
        <v>7504</v>
      </c>
      <c r="D615" t="s">
        <v>7504</v>
      </c>
      <c r="E615" t="s">
        <v>7508</v>
      </c>
      <c r="F615" t="s">
        <v>7534</v>
      </c>
      <c r="G615">
        <v>0</v>
      </c>
      <c r="H615">
        <v>0</v>
      </c>
      <c r="I615">
        <v>58.3</v>
      </c>
      <c r="J615">
        <v>69.64</v>
      </c>
      <c r="K615">
        <v>58.3</v>
      </c>
      <c r="L615">
        <v>69.64</v>
      </c>
      <c r="M615" t="s">
        <v>3965</v>
      </c>
      <c r="S615" t="s">
        <v>3964</v>
      </c>
      <c r="T615">
        <v>69.64</v>
      </c>
      <c r="U615">
        <v>58.3</v>
      </c>
      <c r="V615">
        <v>69.64</v>
      </c>
    </row>
    <row r="616" spans="2:22" x14ac:dyDescent="0.25">
      <c r="B616" t="s">
        <v>7548</v>
      </c>
      <c r="C616" t="s">
        <v>7504</v>
      </c>
      <c r="D616" t="s">
        <v>7504</v>
      </c>
      <c r="E616" t="s">
        <v>7508</v>
      </c>
      <c r="F616" t="s">
        <v>7534</v>
      </c>
      <c r="G616">
        <v>0</v>
      </c>
      <c r="H616">
        <v>0</v>
      </c>
      <c r="I616">
        <v>88.09</v>
      </c>
      <c r="J616">
        <v>105.74</v>
      </c>
      <c r="K616">
        <v>88.09</v>
      </c>
      <c r="L616">
        <v>105.74</v>
      </c>
      <c r="M616" t="s">
        <v>7549</v>
      </c>
      <c r="S616" t="s">
        <v>7548</v>
      </c>
      <c r="T616">
        <v>105.74</v>
      </c>
      <c r="U616">
        <v>88.09</v>
      </c>
      <c r="V616">
        <v>105.74</v>
      </c>
    </row>
    <row r="617" spans="2:22" x14ac:dyDescent="0.25">
      <c r="B617" t="s">
        <v>3966</v>
      </c>
      <c r="C617" t="s">
        <v>7535</v>
      </c>
      <c r="D617" t="s">
        <v>7504</v>
      </c>
      <c r="E617" t="s">
        <v>7508</v>
      </c>
      <c r="F617" t="s">
        <v>7538</v>
      </c>
      <c r="G617">
        <v>387.54</v>
      </c>
      <c r="H617">
        <v>329.41</v>
      </c>
      <c r="I617">
        <v>387.54</v>
      </c>
      <c r="J617">
        <v>0</v>
      </c>
      <c r="K617">
        <v>387.54</v>
      </c>
      <c r="L617">
        <v>0</v>
      </c>
      <c r="M617" t="s">
        <v>3967</v>
      </c>
      <c r="S617" t="s">
        <v>3966</v>
      </c>
      <c r="T617">
        <v>0</v>
      </c>
      <c r="U617">
        <v>387.54</v>
      </c>
      <c r="V617">
        <v>0</v>
      </c>
    </row>
    <row r="618" spans="2:22" x14ac:dyDescent="0.25">
      <c r="B618" t="s">
        <v>3968</v>
      </c>
      <c r="C618" t="s">
        <v>7535</v>
      </c>
      <c r="D618" t="s">
        <v>7504</v>
      </c>
      <c r="E618" t="s">
        <v>7508</v>
      </c>
      <c r="F618" t="s">
        <v>7550</v>
      </c>
      <c r="G618">
        <v>1269.4000000000001</v>
      </c>
      <c r="H618">
        <v>1078.99</v>
      </c>
      <c r="I618">
        <v>1269.4000000000001</v>
      </c>
      <c r="J618">
        <v>0</v>
      </c>
      <c r="K618">
        <v>1269.4000000000001</v>
      </c>
      <c r="L618">
        <v>0</v>
      </c>
      <c r="M618" t="s">
        <v>3969</v>
      </c>
      <c r="S618" t="s">
        <v>3968</v>
      </c>
      <c r="T618">
        <v>0</v>
      </c>
      <c r="U618">
        <v>1269.4000000000001</v>
      </c>
      <c r="V618">
        <v>0</v>
      </c>
    </row>
    <row r="619" spans="2:22" x14ac:dyDescent="0.25">
      <c r="B619" t="s">
        <v>3970</v>
      </c>
      <c r="C619" t="s">
        <v>7535</v>
      </c>
      <c r="D619" t="s">
        <v>7504</v>
      </c>
      <c r="E619" t="s">
        <v>7508</v>
      </c>
      <c r="F619" t="s">
        <v>7550</v>
      </c>
      <c r="G619">
        <v>1269.4000000000001</v>
      </c>
      <c r="H619">
        <v>1078.99</v>
      </c>
      <c r="I619">
        <v>1269.4000000000001</v>
      </c>
      <c r="J619">
        <v>0</v>
      </c>
      <c r="K619">
        <v>1269.4000000000001</v>
      </c>
      <c r="L619">
        <v>0</v>
      </c>
      <c r="M619" t="s">
        <v>3971</v>
      </c>
      <c r="S619" t="s">
        <v>3970</v>
      </c>
      <c r="T619">
        <v>0</v>
      </c>
      <c r="U619">
        <v>1269.4000000000001</v>
      </c>
      <c r="V619">
        <v>0</v>
      </c>
    </row>
    <row r="620" spans="2:22" x14ac:dyDescent="0.25">
      <c r="B620" t="s">
        <v>7551</v>
      </c>
      <c r="C620" t="s">
        <v>7535</v>
      </c>
      <c r="D620" t="s">
        <v>7504</v>
      </c>
      <c r="E620" t="s">
        <v>7508</v>
      </c>
      <c r="F620" t="s">
        <v>7550</v>
      </c>
      <c r="G620">
        <v>0</v>
      </c>
      <c r="H620">
        <v>0</v>
      </c>
      <c r="I620">
        <v>1481.68</v>
      </c>
      <c r="J620">
        <v>1509.44</v>
      </c>
      <c r="K620">
        <v>1477.41</v>
      </c>
      <c r="L620">
        <v>1505.17</v>
      </c>
      <c r="M620" t="s">
        <v>7552</v>
      </c>
      <c r="S620" t="s">
        <v>7551</v>
      </c>
      <c r="T620">
        <v>1509.44</v>
      </c>
      <c r="U620">
        <v>1477.41</v>
      </c>
      <c r="V620">
        <v>1505.17</v>
      </c>
    </row>
    <row r="621" spans="2:22" x14ac:dyDescent="0.25">
      <c r="B621" t="s">
        <v>3972</v>
      </c>
      <c r="C621" t="s">
        <v>7535</v>
      </c>
      <c r="D621" t="s">
        <v>7504</v>
      </c>
      <c r="E621" t="s">
        <v>7508</v>
      </c>
      <c r="F621" t="s">
        <v>7538</v>
      </c>
      <c r="G621">
        <v>0</v>
      </c>
      <c r="H621">
        <v>0</v>
      </c>
      <c r="I621">
        <v>152.13</v>
      </c>
      <c r="J621">
        <v>193.3</v>
      </c>
      <c r="K621">
        <v>152.13</v>
      </c>
      <c r="L621">
        <v>193.3</v>
      </c>
      <c r="M621" t="s">
        <v>3973</v>
      </c>
      <c r="S621" t="s">
        <v>3972</v>
      </c>
      <c r="T621">
        <v>193.3</v>
      </c>
      <c r="U621">
        <v>152.13</v>
      </c>
      <c r="V621">
        <v>193.3</v>
      </c>
    </row>
    <row r="622" spans="2:22" x14ac:dyDescent="0.25">
      <c r="B622" t="s">
        <v>3974</v>
      </c>
      <c r="C622" t="s">
        <v>7535</v>
      </c>
      <c r="D622" t="s">
        <v>7504</v>
      </c>
      <c r="E622" t="s">
        <v>7508</v>
      </c>
      <c r="F622" t="s">
        <v>7538</v>
      </c>
      <c r="G622">
        <v>0</v>
      </c>
      <c r="H622">
        <v>0</v>
      </c>
      <c r="I622">
        <v>381.27</v>
      </c>
      <c r="J622">
        <v>482.72</v>
      </c>
      <c r="K622">
        <v>381.27</v>
      </c>
      <c r="L622">
        <v>482.72</v>
      </c>
      <c r="M622" t="s">
        <v>3975</v>
      </c>
      <c r="S622" t="s">
        <v>3974</v>
      </c>
      <c r="T622">
        <v>482.72</v>
      </c>
      <c r="U622">
        <v>381.27</v>
      </c>
      <c r="V622">
        <v>482.72</v>
      </c>
    </row>
    <row r="623" spans="2:22" x14ac:dyDescent="0.25">
      <c r="B623" t="s">
        <v>3976</v>
      </c>
      <c r="C623" t="s">
        <v>7535</v>
      </c>
      <c r="D623" t="s">
        <v>7504</v>
      </c>
      <c r="E623" t="s">
        <v>7508</v>
      </c>
      <c r="F623" t="s">
        <v>7538</v>
      </c>
      <c r="G623">
        <v>0</v>
      </c>
      <c r="H623">
        <v>0</v>
      </c>
      <c r="I623">
        <v>458.77</v>
      </c>
      <c r="J623">
        <v>567.12</v>
      </c>
      <c r="K623">
        <v>458.77</v>
      </c>
      <c r="L623">
        <v>567.12</v>
      </c>
      <c r="M623" t="s">
        <v>3977</v>
      </c>
      <c r="S623" t="s">
        <v>3976</v>
      </c>
      <c r="T623">
        <v>567.12</v>
      </c>
      <c r="U623">
        <v>458.77</v>
      </c>
      <c r="V623">
        <v>567.12</v>
      </c>
    </row>
    <row r="624" spans="2:22" x14ac:dyDescent="0.25">
      <c r="B624" t="s">
        <v>3978</v>
      </c>
      <c r="C624" t="s">
        <v>7535</v>
      </c>
      <c r="D624" t="s">
        <v>7504</v>
      </c>
      <c r="E624" t="s">
        <v>7508</v>
      </c>
      <c r="F624" t="s">
        <v>7538</v>
      </c>
      <c r="G624">
        <v>58.45</v>
      </c>
      <c r="H624">
        <v>49.68</v>
      </c>
      <c r="I624">
        <v>58.45</v>
      </c>
      <c r="J624">
        <v>0</v>
      </c>
      <c r="K624">
        <v>58.45</v>
      </c>
      <c r="L624">
        <v>0</v>
      </c>
      <c r="M624" t="s">
        <v>3979</v>
      </c>
      <c r="S624" t="s">
        <v>3978</v>
      </c>
      <c r="T624">
        <v>0</v>
      </c>
      <c r="U624">
        <v>58.45</v>
      </c>
      <c r="V624">
        <v>0</v>
      </c>
    </row>
    <row r="625" spans="2:22" x14ac:dyDescent="0.25">
      <c r="B625" t="s">
        <v>3980</v>
      </c>
      <c r="C625" t="s">
        <v>7535</v>
      </c>
      <c r="D625" t="s">
        <v>7504</v>
      </c>
      <c r="E625" t="s">
        <v>7508</v>
      </c>
      <c r="F625" t="s">
        <v>7538</v>
      </c>
      <c r="G625">
        <v>571.89</v>
      </c>
      <c r="H625">
        <v>486.11</v>
      </c>
      <c r="I625">
        <v>536.66</v>
      </c>
      <c r="J625">
        <v>0</v>
      </c>
      <c r="K625">
        <v>548.04999999999995</v>
      </c>
      <c r="L625">
        <v>0</v>
      </c>
      <c r="M625" t="s">
        <v>3981</v>
      </c>
      <c r="S625" t="s">
        <v>3980</v>
      </c>
      <c r="T625">
        <v>0</v>
      </c>
      <c r="U625">
        <v>548.04999999999995</v>
      </c>
      <c r="V625">
        <v>0</v>
      </c>
    </row>
    <row r="626" spans="2:22" x14ac:dyDescent="0.25">
      <c r="B626" t="s">
        <v>3982</v>
      </c>
      <c r="C626" t="s">
        <v>7535</v>
      </c>
      <c r="D626" t="s">
        <v>7504</v>
      </c>
      <c r="E626" t="s">
        <v>7508</v>
      </c>
      <c r="F626" t="s">
        <v>7538</v>
      </c>
      <c r="G626">
        <v>1413.84</v>
      </c>
      <c r="H626">
        <v>1201.76</v>
      </c>
      <c r="I626">
        <v>1413.84</v>
      </c>
      <c r="J626">
        <v>0</v>
      </c>
      <c r="K626">
        <v>1413.84</v>
      </c>
      <c r="L626">
        <v>0</v>
      </c>
      <c r="M626" t="s">
        <v>7553</v>
      </c>
      <c r="S626" t="s">
        <v>3982</v>
      </c>
      <c r="T626">
        <v>0</v>
      </c>
      <c r="U626">
        <v>1413.84</v>
      </c>
      <c r="V626">
        <v>0</v>
      </c>
    </row>
    <row r="627" spans="2:22" x14ac:dyDescent="0.25">
      <c r="B627" t="s">
        <v>3984</v>
      </c>
      <c r="C627" t="s">
        <v>7514</v>
      </c>
      <c r="D627" t="s">
        <v>7504</v>
      </c>
      <c r="E627" t="s">
        <v>7508</v>
      </c>
      <c r="F627" t="s">
        <v>7515</v>
      </c>
      <c r="G627">
        <v>49.12</v>
      </c>
      <c r="H627">
        <v>41.75</v>
      </c>
      <c r="I627">
        <v>49.12</v>
      </c>
      <c r="J627">
        <v>0</v>
      </c>
      <c r="K627">
        <v>49.12</v>
      </c>
      <c r="L627">
        <v>0</v>
      </c>
      <c r="M627" t="s">
        <v>3985</v>
      </c>
      <c r="S627" t="s">
        <v>3984</v>
      </c>
      <c r="T627">
        <v>0</v>
      </c>
      <c r="U627">
        <v>49.12</v>
      </c>
      <c r="V627">
        <v>0</v>
      </c>
    </row>
    <row r="628" spans="2:22" x14ac:dyDescent="0.25">
      <c r="B628" t="s">
        <v>3984</v>
      </c>
      <c r="C628" t="s">
        <v>7535</v>
      </c>
      <c r="D628" t="s">
        <v>7504</v>
      </c>
      <c r="E628" t="s">
        <v>7508</v>
      </c>
      <c r="F628" t="s">
        <v>7515</v>
      </c>
      <c r="G628">
        <v>4.91</v>
      </c>
      <c r="H628">
        <v>4.17</v>
      </c>
      <c r="I628">
        <v>4.91</v>
      </c>
      <c r="J628">
        <v>0</v>
      </c>
      <c r="K628">
        <v>4.91</v>
      </c>
      <c r="L628">
        <v>0</v>
      </c>
      <c r="M628" t="s">
        <v>3985</v>
      </c>
      <c r="S628" t="s">
        <v>3984</v>
      </c>
      <c r="T628">
        <v>0</v>
      </c>
      <c r="U628">
        <v>4.91</v>
      </c>
      <c r="V628">
        <v>0</v>
      </c>
    </row>
    <row r="629" spans="2:22" x14ac:dyDescent="0.25">
      <c r="B629" t="s">
        <v>3984</v>
      </c>
      <c r="C629" t="s">
        <v>7536</v>
      </c>
      <c r="D629" t="s">
        <v>7504</v>
      </c>
      <c r="E629" t="s">
        <v>7508</v>
      </c>
      <c r="F629" t="s">
        <v>7515</v>
      </c>
      <c r="G629">
        <v>36.840000000000003</v>
      </c>
      <c r="H629">
        <v>31.31</v>
      </c>
      <c r="I629">
        <v>36.840000000000003</v>
      </c>
      <c r="J629">
        <v>0</v>
      </c>
      <c r="K629">
        <v>36.840000000000003</v>
      </c>
      <c r="L629">
        <v>0</v>
      </c>
      <c r="M629" t="s">
        <v>3985</v>
      </c>
      <c r="S629" t="s">
        <v>3984</v>
      </c>
      <c r="T629">
        <v>0</v>
      </c>
      <c r="U629">
        <v>36.840000000000003</v>
      </c>
      <c r="V629">
        <v>0</v>
      </c>
    </row>
    <row r="630" spans="2:22" x14ac:dyDescent="0.25">
      <c r="B630" t="s">
        <v>3986</v>
      </c>
      <c r="C630" t="s">
        <v>7514</v>
      </c>
      <c r="D630" t="s">
        <v>7504</v>
      </c>
      <c r="E630" t="s">
        <v>7508</v>
      </c>
      <c r="F630" t="s">
        <v>7515</v>
      </c>
      <c r="G630">
        <v>0</v>
      </c>
      <c r="H630">
        <v>0</v>
      </c>
      <c r="I630">
        <v>0</v>
      </c>
      <c r="J630">
        <v>0</v>
      </c>
      <c r="K630">
        <v>0</v>
      </c>
      <c r="L630">
        <v>0</v>
      </c>
      <c r="M630" t="s">
        <v>3987</v>
      </c>
      <c r="S630" t="s">
        <v>3986</v>
      </c>
      <c r="T630">
        <v>0</v>
      </c>
      <c r="U630">
        <v>0</v>
      </c>
      <c r="V630">
        <v>0</v>
      </c>
    </row>
    <row r="631" spans="2:22" x14ac:dyDescent="0.25">
      <c r="B631" t="s">
        <v>3986</v>
      </c>
      <c r="C631" t="s">
        <v>7535</v>
      </c>
      <c r="D631" t="s">
        <v>7504</v>
      </c>
      <c r="E631" t="s">
        <v>7508</v>
      </c>
      <c r="F631" t="s">
        <v>7515</v>
      </c>
      <c r="G631">
        <v>0</v>
      </c>
      <c r="H631">
        <v>0</v>
      </c>
      <c r="I631">
        <v>0</v>
      </c>
      <c r="J631">
        <v>0</v>
      </c>
      <c r="K631">
        <v>0</v>
      </c>
      <c r="L631">
        <v>0</v>
      </c>
      <c r="M631" t="s">
        <v>3987</v>
      </c>
      <c r="S631" t="s">
        <v>3986</v>
      </c>
      <c r="T631">
        <v>0</v>
      </c>
      <c r="U631">
        <v>0</v>
      </c>
      <c r="V631">
        <v>0</v>
      </c>
    </row>
    <row r="632" spans="2:22" x14ac:dyDescent="0.25">
      <c r="B632" t="s">
        <v>3986</v>
      </c>
      <c r="C632" t="s">
        <v>7536</v>
      </c>
      <c r="D632" t="s">
        <v>7504</v>
      </c>
      <c r="E632" t="s">
        <v>7508</v>
      </c>
      <c r="F632" t="s">
        <v>7515</v>
      </c>
      <c r="G632">
        <v>0</v>
      </c>
      <c r="H632">
        <v>0</v>
      </c>
      <c r="I632">
        <v>0</v>
      </c>
      <c r="J632">
        <v>0</v>
      </c>
      <c r="K632">
        <v>0</v>
      </c>
      <c r="L632">
        <v>0</v>
      </c>
      <c r="M632" t="s">
        <v>3987</v>
      </c>
      <c r="S632" t="s">
        <v>3986</v>
      </c>
      <c r="T632">
        <v>0</v>
      </c>
      <c r="U632">
        <v>0</v>
      </c>
      <c r="V632">
        <v>0</v>
      </c>
    </row>
    <row r="633" spans="2:22" x14ac:dyDescent="0.25">
      <c r="B633" t="s">
        <v>3988</v>
      </c>
      <c r="C633" t="s">
        <v>7514</v>
      </c>
      <c r="D633" t="s">
        <v>7504</v>
      </c>
      <c r="E633" t="s">
        <v>7508</v>
      </c>
      <c r="F633" t="s">
        <v>7515</v>
      </c>
      <c r="G633">
        <v>0</v>
      </c>
      <c r="H633">
        <v>0</v>
      </c>
      <c r="I633">
        <v>0</v>
      </c>
      <c r="J633">
        <v>0</v>
      </c>
      <c r="K633">
        <v>0</v>
      </c>
      <c r="L633">
        <v>0</v>
      </c>
      <c r="M633" t="s">
        <v>3989</v>
      </c>
      <c r="S633" t="s">
        <v>3988</v>
      </c>
      <c r="T633">
        <v>0</v>
      </c>
      <c r="U633">
        <v>0</v>
      </c>
      <c r="V633">
        <v>0</v>
      </c>
    </row>
    <row r="634" spans="2:22" x14ac:dyDescent="0.25">
      <c r="B634" t="s">
        <v>3988</v>
      </c>
      <c r="C634" t="s">
        <v>7535</v>
      </c>
      <c r="D634" t="s">
        <v>7504</v>
      </c>
      <c r="E634" t="s">
        <v>7508</v>
      </c>
      <c r="F634" t="s">
        <v>7515</v>
      </c>
      <c r="G634">
        <v>0</v>
      </c>
      <c r="H634">
        <v>0</v>
      </c>
      <c r="I634">
        <v>0</v>
      </c>
      <c r="J634">
        <v>0</v>
      </c>
      <c r="K634">
        <v>0</v>
      </c>
      <c r="L634">
        <v>0</v>
      </c>
      <c r="M634" t="s">
        <v>3989</v>
      </c>
      <c r="S634" t="s">
        <v>3988</v>
      </c>
      <c r="T634">
        <v>0</v>
      </c>
      <c r="U634">
        <v>0</v>
      </c>
      <c r="V634">
        <v>0</v>
      </c>
    </row>
    <row r="635" spans="2:22" x14ac:dyDescent="0.25">
      <c r="B635" t="s">
        <v>3988</v>
      </c>
      <c r="C635" t="s">
        <v>7536</v>
      </c>
      <c r="D635" t="s">
        <v>7504</v>
      </c>
      <c r="E635" t="s">
        <v>7508</v>
      </c>
      <c r="F635" t="s">
        <v>7515</v>
      </c>
      <c r="G635">
        <v>0</v>
      </c>
      <c r="H635">
        <v>0</v>
      </c>
      <c r="I635">
        <v>0</v>
      </c>
      <c r="J635">
        <v>0</v>
      </c>
      <c r="K635">
        <v>0</v>
      </c>
      <c r="L635">
        <v>0</v>
      </c>
      <c r="M635" t="s">
        <v>3989</v>
      </c>
      <c r="S635" t="s">
        <v>3988</v>
      </c>
      <c r="T635">
        <v>0</v>
      </c>
      <c r="U635">
        <v>0</v>
      </c>
      <c r="V635">
        <v>0</v>
      </c>
    </row>
    <row r="636" spans="2:22" x14ac:dyDescent="0.25">
      <c r="B636" t="s">
        <v>3990</v>
      </c>
      <c r="C636" t="s">
        <v>7535</v>
      </c>
      <c r="D636" t="s">
        <v>7504</v>
      </c>
      <c r="E636" t="s">
        <v>7508</v>
      </c>
      <c r="F636" t="s">
        <v>7550</v>
      </c>
      <c r="G636">
        <v>145.97</v>
      </c>
      <c r="H636">
        <v>124.07</v>
      </c>
      <c r="I636">
        <v>145.97</v>
      </c>
      <c r="J636">
        <v>0</v>
      </c>
      <c r="K636">
        <v>138.4</v>
      </c>
      <c r="L636">
        <v>0</v>
      </c>
      <c r="M636" t="s">
        <v>3991</v>
      </c>
      <c r="S636" t="s">
        <v>3990</v>
      </c>
      <c r="T636">
        <v>0</v>
      </c>
      <c r="U636">
        <v>138.4</v>
      </c>
      <c r="V636">
        <v>0</v>
      </c>
    </row>
    <row r="637" spans="2:22" x14ac:dyDescent="0.25">
      <c r="B637" t="s">
        <v>3992</v>
      </c>
      <c r="C637" t="s">
        <v>7535</v>
      </c>
      <c r="D637" t="s">
        <v>7504</v>
      </c>
      <c r="E637" t="s">
        <v>7508</v>
      </c>
      <c r="F637" t="s">
        <v>7538</v>
      </c>
      <c r="G637">
        <v>66.680000000000007</v>
      </c>
      <c r="H637">
        <v>56.68</v>
      </c>
      <c r="I637">
        <v>66.680000000000007</v>
      </c>
      <c r="J637">
        <v>0</v>
      </c>
      <c r="K637">
        <v>66.680000000000007</v>
      </c>
      <c r="L637">
        <v>0</v>
      </c>
      <c r="M637" t="s">
        <v>3993</v>
      </c>
      <c r="S637" t="s">
        <v>3992</v>
      </c>
      <c r="T637">
        <v>0</v>
      </c>
      <c r="U637">
        <v>66.680000000000007</v>
      </c>
      <c r="V637">
        <v>0</v>
      </c>
    </row>
    <row r="638" spans="2:22" x14ac:dyDescent="0.25">
      <c r="B638" t="s">
        <v>3994</v>
      </c>
      <c r="C638" t="s">
        <v>7514</v>
      </c>
      <c r="D638" t="s">
        <v>7504</v>
      </c>
      <c r="E638" t="s">
        <v>7508</v>
      </c>
      <c r="F638" t="s">
        <v>7515</v>
      </c>
      <c r="G638">
        <v>196.58</v>
      </c>
      <c r="H638">
        <v>167.09</v>
      </c>
      <c r="I638">
        <v>167.09</v>
      </c>
      <c r="J638">
        <v>0</v>
      </c>
      <c r="K638">
        <v>167.09</v>
      </c>
      <c r="L638">
        <v>0</v>
      </c>
      <c r="M638" t="s">
        <v>3995</v>
      </c>
      <c r="S638" t="s">
        <v>3994</v>
      </c>
      <c r="T638">
        <v>0</v>
      </c>
      <c r="U638">
        <v>167.09</v>
      </c>
      <c r="V638">
        <v>0</v>
      </c>
    </row>
    <row r="639" spans="2:22" x14ac:dyDescent="0.25">
      <c r="B639" t="s">
        <v>3994</v>
      </c>
      <c r="C639" t="s">
        <v>7535</v>
      </c>
      <c r="D639" t="s">
        <v>7504</v>
      </c>
      <c r="E639" t="s">
        <v>7508</v>
      </c>
      <c r="F639" t="s">
        <v>7515</v>
      </c>
      <c r="G639">
        <v>23.03</v>
      </c>
      <c r="H639">
        <v>19.579999999999998</v>
      </c>
      <c r="I639">
        <v>19.579999999999998</v>
      </c>
      <c r="J639">
        <v>0</v>
      </c>
      <c r="K639">
        <v>23.03</v>
      </c>
      <c r="L639">
        <v>0</v>
      </c>
      <c r="M639" t="s">
        <v>3995</v>
      </c>
      <c r="S639" t="s">
        <v>3994</v>
      </c>
      <c r="T639">
        <v>0</v>
      </c>
      <c r="U639">
        <v>23.03</v>
      </c>
      <c r="V639">
        <v>0</v>
      </c>
    </row>
    <row r="640" spans="2:22" x14ac:dyDescent="0.25">
      <c r="B640" t="s">
        <v>3994</v>
      </c>
      <c r="C640" t="s">
        <v>7536</v>
      </c>
      <c r="D640" t="s">
        <v>7504</v>
      </c>
      <c r="E640" t="s">
        <v>7508</v>
      </c>
      <c r="F640" t="s">
        <v>7515</v>
      </c>
      <c r="G640">
        <v>147.44999999999999</v>
      </c>
      <c r="H640">
        <v>125.33</v>
      </c>
      <c r="I640">
        <v>125.33</v>
      </c>
      <c r="J640">
        <v>0</v>
      </c>
      <c r="K640">
        <v>125.33</v>
      </c>
      <c r="L640">
        <v>0</v>
      </c>
      <c r="M640" t="s">
        <v>3995</v>
      </c>
      <c r="S640" t="s">
        <v>3994</v>
      </c>
      <c r="T640">
        <v>0</v>
      </c>
      <c r="U640">
        <v>125.33</v>
      </c>
      <c r="V640">
        <v>0</v>
      </c>
    </row>
    <row r="641" spans="2:22" x14ac:dyDescent="0.25">
      <c r="B641" t="s">
        <v>3996</v>
      </c>
      <c r="C641" t="s">
        <v>7514</v>
      </c>
      <c r="D641" t="s">
        <v>7504</v>
      </c>
      <c r="E641" t="s">
        <v>7508</v>
      </c>
      <c r="F641" t="s">
        <v>7515</v>
      </c>
      <c r="G641">
        <v>0</v>
      </c>
      <c r="H641">
        <v>0</v>
      </c>
      <c r="I641">
        <v>91.04</v>
      </c>
      <c r="J641">
        <v>107.11</v>
      </c>
      <c r="K641">
        <v>91.04</v>
      </c>
      <c r="L641">
        <v>107.11</v>
      </c>
      <c r="M641" t="s">
        <v>3997</v>
      </c>
      <c r="S641" t="s">
        <v>3996</v>
      </c>
      <c r="T641">
        <v>107.11</v>
      </c>
      <c r="U641">
        <v>91.04</v>
      </c>
      <c r="V641">
        <v>107.11</v>
      </c>
    </row>
    <row r="642" spans="2:22" x14ac:dyDescent="0.25">
      <c r="B642" t="s">
        <v>3996</v>
      </c>
      <c r="C642" t="s">
        <v>7535</v>
      </c>
      <c r="D642" t="s">
        <v>7504</v>
      </c>
      <c r="E642" t="s">
        <v>7508</v>
      </c>
      <c r="F642" t="s">
        <v>7515</v>
      </c>
      <c r="G642">
        <v>0</v>
      </c>
      <c r="H642">
        <v>0</v>
      </c>
      <c r="I642">
        <v>9.1</v>
      </c>
      <c r="J642">
        <v>10.7</v>
      </c>
      <c r="K642">
        <v>9.1</v>
      </c>
      <c r="L642">
        <v>10.7</v>
      </c>
      <c r="M642" t="s">
        <v>3997</v>
      </c>
      <c r="S642" t="s">
        <v>3996</v>
      </c>
      <c r="T642">
        <v>10.7</v>
      </c>
      <c r="U642">
        <v>9.1</v>
      </c>
      <c r="V642">
        <v>10.7</v>
      </c>
    </row>
    <row r="643" spans="2:22" x14ac:dyDescent="0.25">
      <c r="B643" t="s">
        <v>3996</v>
      </c>
      <c r="C643" t="s">
        <v>7536</v>
      </c>
      <c r="D643" t="s">
        <v>7504</v>
      </c>
      <c r="E643" t="s">
        <v>7508</v>
      </c>
      <c r="F643" t="s">
        <v>7515</v>
      </c>
      <c r="G643">
        <v>0</v>
      </c>
      <c r="H643">
        <v>0</v>
      </c>
      <c r="I643">
        <v>68.28</v>
      </c>
      <c r="J643">
        <v>80.319999999999993</v>
      </c>
      <c r="K643">
        <v>68.28</v>
      </c>
      <c r="L643">
        <v>80.319999999999993</v>
      </c>
      <c r="M643" t="s">
        <v>3997</v>
      </c>
      <c r="S643" t="s">
        <v>3996</v>
      </c>
      <c r="T643">
        <v>80.319999999999993</v>
      </c>
      <c r="U643">
        <v>68.28</v>
      </c>
      <c r="V643">
        <v>80.319999999999993</v>
      </c>
    </row>
    <row r="644" spans="2:22" x14ac:dyDescent="0.25">
      <c r="B644" t="s">
        <v>3998</v>
      </c>
      <c r="C644" t="s">
        <v>7514</v>
      </c>
      <c r="D644" t="s">
        <v>7504</v>
      </c>
      <c r="E644" t="s">
        <v>7508</v>
      </c>
      <c r="F644" t="s">
        <v>7515</v>
      </c>
      <c r="G644">
        <v>0</v>
      </c>
      <c r="H644">
        <v>0</v>
      </c>
      <c r="I644">
        <v>204.42</v>
      </c>
      <c r="J644">
        <v>260.10000000000002</v>
      </c>
      <c r="K644">
        <v>204.42</v>
      </c>
      <c r="L644">
        <v>260.10000000000002</v>
      </c>
      <c r="M644" t="s">
        <v>3999</v>
      </c>
      <c r="S644" t="s">
        <v>3998</v>
      </c>
      <c r="T644">
        <v>260.10000000000002</v>
      </c>
      <c r="U644">
        <v>204.42</v>
      </c>
      <c r="V644">
        <v>260.10000000000002</v>
      </c>
    </row>
    <row r="645" spans="2:22" x14ac:dyDescent="0.25">
      <c r="B645" t="s">
        <v>3998</v>
      </c>
      <c r="C645" t="s">
        <v>7535</v>
      </c>
      <c r="D645" t="s">
        <v>7504</v>
      </c>
      <c r="E645" t="s">
        <v>7508</v>
      </c>
      <c r="F645" t="s">
        <v>7515</v>
      </c>
      <c r="G645">
        <v>0</v>
      </c>
      <c r="H645">
        <v>0</v>
      </c>
      <c r="I645">
        <v>20.440000000000001</v>
      </c>
      <c r="J645">
        <v>26</v>
      </c>
      <c r="K645">
        <v>20.440000000000001</v>
      </c>
      <c r="L645">
        <v>26</v>
      </c>
      <c r="M645" t="s">
        <v>3999</v>
      </c>
      <c r="S645" t="s">
        <v>3998</v>
      </c>
      <c r="T645">
        <v>26</v>
      </c>
      <c r="U645">
        <v>20.440000000000001</v>
      </c>
      <c r="V645">
        <v>26</v>
      </c>
    </row>
    <row r="646" spans="2:22" x14ac:dyDescent="0.25">
      <c r="B646" t="s">
        <v>3998</v>
      </c>
      <c r="C646" t="s">
        <v>7536</v>
      </c>
      <c r="D646" t="s">
        <v>7504</v>
      </c>
      <c r="E646" t="s">
        <v>7508</v>
      </c>
      <c r="F646" t="s">
        <v>7515</v>
      </c>
      <c r="G646">
        <v>0</v>
      </c>
      <c r="H646">
        <v>0</v>
      </c>
      <c r="I646">
        <v>153.31</v>
      </c>
      <c r="J646">
        <v>195.07</v>
      </c>
      <c r="K646">
        <v>153.31</v>
      </c>
      <c r="L646">
        <v>195.07</v>
      </c>
      <c r="M646" t="s">
        <v>3999</v>
      </c>
      <c r="S646" t="s">
        <v>3998</v>
      </c>
      <c r="T646">
        <v>195.07</v>
      </c>
      <c r="U646">
        <v>153.31</v>
      </c>
      <c r="V646">
        <v>195.07</v>
      </c>
    </row>
    <row r="647" spans="2:22" x14ac:dyDescent="0.25">
      <c r="B647" t="s">
        <v>4000</v>
      </c>
      <c r="C647" t="s">
        <v>7535</v>
      </c>
      <c r="D647" t="s">
        <v>7504</v>
      </c>
      <c r="E647" t="s">
        <v>7508</v>
      </c>
      <c r="F647" t="s">
        <v>7538</v>
      </c>
      <c r="G647">
        <v>0</v>
      </c>
      <c r="H647">
        <v>0</v>
      </c>
      <c r="I647">
        <v>53.39</v>
      </c>
      <c r="J647">
        <v>60.98</v>
      </c>
      <c r="K647">
        <v>56.43</v>
      </c>
      <c r="L647">
        <v>67.069999999999993</v>
      </c>
      <c r="M647" t="s">
        <v>4001</v>
      </c>
      <c r="S647" t="s">
        <v>4000</v>
      </c>
      <c r="T647">
        <v>60.98</v>
      </c>
      <c r="U647">
        <v>56.43</v>
      </c>
      <c r="V647">
        <v>67.069999999999993</v>
      </c>
    </row>
    <row r="648" spans="2:22" x14ac:dyDescent="0.25">
      <c r="B648" t="s">
        <v>4002</v>
      </c>
      <c r="C648" t="s">
        <v>7535</v>
      </c>
      <c r="D648" t="s">
        <v>7504</v>
      </c>
      <c r="E648" t="s">
        <v>7508</v>
      </c>
      <c r="F648" t="s">
        <v>7538</v>
      </c>
      <c r="G648">
        <v>0</v>
      </c>
      <c r="H648">
        <v>0</v>
      </c>
      <c r="I648">
        <v>9.99</v>
      </c>
      <c r="J648">
        <v>14.33</v>
      </c>
      <c r="K648">
        <v>9.99</v>
      </c>
      <c r="L648">
        <v>14.33</v>
      </c>
      <c r="M648" t="s">
        <v>4003</v>
      </c>
      <c r="S648" t="s">
        <v>4002</v>
      </c>
      <c r="T648">
        <v>14.33</v>
      </c>
      <c r="U648">
        <v>9.99</v>
      </c>
      <c r="V648">
        <v>14.33</v>
      </c>
    </row>
    <row r="649" spans="2:22" x14ac:dyDescent="0.25">
      <c r="B649" t="s">
        <v>4004</v>
      </c>
      <c r="C649" t="s">
        <v>7535</v>
      </c>
      <c r="D649" t="s">
        <v>7504</v>
      </c>
      <c r="E649" t="s">
        <v>7508</v>
      </c>
      <c r="F649" t="s">
        <v>7538</v>
      </c>
      <c r="G649">
        <v>0</v>
      </c>
      <c r="H649">
        <v>0</v>
      </c>
      <c r="I649">
        <v>35.85</v>
      </c>
      <c r="J649">
        <v>41.99</v>
      </c>
      <c r="K649">
        <v>36.11</v>
      </c>
      <c r="L649">
        <v>42.51</v>
      </c>
      <c r="M649" t="s">
        <v>4005</v>
      </c>
      <c r="S649" t="s">
        <v>4004</v>
      </c>
      <c r="T649">
        <v>41.99</v>
      </c>
      <c r="U649">
        <v>36.11</v>
      </c>
      <c r="V649">
        <v>42.51</v>
      </c>
    </row>
    <row r="650" spans="2:22" x14ac:dyDescent="0.25">
      <c r="B650" t="s">
        <v>4006</v>
      </c>
      <c r="C650" t="s">
        <v>7535</v>
      </c>
      <c r="D650" t="s">
        <v>7504</v>
      </c>
      <c r="E650" t="s">
        <v>7508</v>
      </c>
      <c r="F650" t="s">
        <v>7538</v>
      </c>
      <c r="G650">
        <v>53.53</v>
      </c>
      <c r="H650">
        <v>45.5</v>
      </c>
      <c r="I650">
        <v>50.48</v>
      </c>
      <c r="J650">
        <v>0</v>
      </c>
      <c r="K650">
        <v>51.6</v>
      </c>
      <c r="L650">
        <v>0</v>
      </c>
      <c r="M650" t="s">
        <v>4007</v>
      </c>
      <c r="S650" t="s">
        <v>4006</v>
      </c>
      <c r="T650">
        <v>0</v>
      </c>
      <c r="U650">
        <v>51.6</v>
      </c>
      <c r="V650">
        <v>0</v>
      </c>
    </row>
    <row r="651" spans="2:22" x14ac:dyDescent="0.25">
      <c r="B651" t="s">
        <v>4008</v>
      </c>
      <c r="C651" t="s">
        <v>7535</v>
      </c>
      <c r="D651" t="s">
        <v>7504</v>
      </c>
      <c r="E651" t="s">
        <v>7508</v>
      </c>
      <c r="F651" t="s">
        <v>7538</v>
      </c>
      <c r="G651">
        <v>136.69</v>
      </c>
      <c r="H651">
        <v>116.19</v>
      </c>
      <c r="I651">
        <v>136.69</v>
      </c>
      <c r="J651">
        <v>0</v>
      </c>
      <c r="K651">
        <v>125.85</v>
      </c>
      <c r="L651">
        <v>0</v>
      </c>
      <c r="M651" t="s">
        <v>4009</v>
      </c>
      <c r="S651" t="s">
        <v>4008</v>
      </c>
      <c r="T651">
        <v>0</v>
      </c>
      <c r="U651">
        <v>125.85</v>
      </c>
      <c r="V651">
        <v>0</v>
      </c>
    </row>
    <row r="652" spans="2:22" x14ac:dyDescent="0.25">
      <c r="B652" t="s">
        <v>4010</v>
      </c>
      <c r="C652" t="s">
        <v>7514</v>
      </c>
      <c r="D652" t="s">
        <v>7504</v>
      </c>
      <c r="E652" t="s">
        <v>7508</v>
      </c>
      <c r="F652" t="s">
        <v>7515</v>
      </c>
      <c r="G652">
        <v>0</v>
      </c>
      <c r="H652">
        <v>0</v>
      </c>
      <c r="I652">
        <v>153.35</v>
      </c>
      <c r="J652">
        <v>153.44999999999999</v>
      </c>
      <c r="K652">
        <v>153.35</v>
      </c>
      <c r="L652">
        <v>153.44999999999999</v>
      </c>
      <c r="M652" t="s">
        <v>4011</v>
      </c>
      <c r="S652" t="s">
        <v>4010</v>
      </c>
      <c r="T652">
        <v>153.44999999999999</v>
      </c>
      <c r="U652">
        <v>153.35</v>
      </c>
      <c r="V652">
        <v>153.44999999999999</v>
      </c>
    </row>
    <row r="653" spans="2:22" x14ac:dyDescent="0.25">
      <c r="B653" t="s">
        <v>4010</v>
      </c>
      <c r="C653" t="s">
        <v>7535</v>
      </c>
      <c r="D653" t="s">
        <v>7504</v>
      </c>
      <c r="E653" t="s">
        <v>7508</v>
      </c>
      <c r="F653" t="s">
        <v>7515</v>
      </c>
      <c r="G653">
        <v>0</v>
      </c>
      <c r="H653">
        <v>0</v>
      </c>
      <c r="I653">
        <v>15.34</v>
      </c>
      <c r="J653">
        <v>15.35</v>
      </c>
      <c r="K653">
        <v>15.34</v>
      </c>
      <c r="L653">
        <v>15.35</v>
      </c>
      <c r="M653" t="s">
        <v>4011</v>
      </c>
      <c r="S653" t="s">
        <v>4010</v>
      </c>
      <c r="T653">
        <v>15.35</v>
      </c>
      <c r="U653">
        <v>15.34</v>
      </c>
      <c r="V653">
        <v>15.35</v>
      </c>
    </row>
    <row r="654" spans="2:22" x14ac:dyDescent="0.25">
      <c r="B654" t="s">
        <v>4010</v>
      </c>
      <c r="C654" t="s">
        <v>7536</v>
      </c>
      <c r="D654" t="s">
        <v>7504</v>
      </c>
      <c r="E654" t="s">
        <v>7508</v>
      </c>
      <c r="F654" t="s">
        <v>7515</v>
      </c>
      <c r="G654">
        <v>0</v>
      </c>
      <c r="H654">
        <v>0</v>
      </c>
      <c r="I654">
        <v>115.01</v>
      </c>
      <c r="J654">
        <v>115.08</v>
      </c>
      <c r="K654">
        <v>115.01</v>
      </c>
      <c r="L654">
        <v>115.08</v>
      </c>
      <c r="M654" t="s">
        <v>4011</v>
      </c>
      <c r="S654" t="s">
        <v>4010</v>
      </c>
      <c r="T654">
        <v>115.08</v>
      </c>
      <c r="U654">
        <v>115.01</v>
      </c>
      <c r="V654">
        <v>115.08</v>
      </c>
    </row>
    <row r="655" spans="2:22" x14ac:dyDescent="0.25">
      <c r="B655" t="s">
        <v>4012</v>
      </c>
      <c r="C655" t="s">
        <v>7535</v>
      </c>
      <c r="D655" t="s">
        <v>7504</v>
      </c>
      <c r="E655" t="s">
        <v>7508</v>
      </c>
      <c r="F655" t="s">
        <v>7538</v>
      </c>
      <c r="G655">
        <v>0</v>
      </c>
      <c r="H655">
        <v>0</v>
      </c>
      <c r="I655">
        <v>35.96</v>
      </c>
      <c r="J655">
        <v>41.17</v>
      </c>
      <c r="K655">
        <v>35.96</v>
      </c>
      <c r="L655">
        <v>41.17</v>
      </c>
      <c r="M655" t="s">
        <v>4013</v>
      </c>
      <c r="S655" t="s">
        <v>4012</v>
      </c>
      <c r="T655">
        <v>41.17</v>
      </c>
      <c r="U655">
        <v>35.96</v>
      </c>
      <c r="V655">
        <v>41.17</v>
      </c>
    </row>
    <row r="656" spans="2:22" x14ac:dyDescent="0.25">
      <c r="B656" t="s">
        <v>4014</v>
      </c>
      <c r="C656" t="s">
        <v>7535</v>
      </c>
      <c r="D656" t="s">
        <v>7504</v>
      </c>
      <c r="E656" t="s">
        <v>7508</v>
      </c>
      <c r="F656" t="s">
        <v>7538</v>
      </c>
      <c r="G656">
        <v>60.89</v>
      </c>
      <c r="H656">
        <v>51.76</v>
      </c>
      <c r="I656">
        <v>58.55</v>
      </c>
      <c r="J656">
        <v>0</v>
      </c>
      <c r="K656">
        <v>60.89</v>
      </c>
      <c r="L656">
        <v>0</v>
      </c>
      <c r="M656" t="s">
        <v>4015</v>
      </c>
      <c r="S656" t="s">
        <v>4014</v>
      </c>
      <c r="T656">
        <v>0</v>
      </c>
      <c r="U656">
        <v>60.89</v>
      </c>
      <c r="V656">
        <v>0</v>
      </c>
    </row>
    <row r="657" spans="2:22" x14ac:dyDescent="0.25">
      <c r="B657" t="s">
        <v>4016</v>
      </c>
      <c r="C657" t="s">
        <v>7535</v>
      </c>
      <c r="D657" t="s">
        <v>7504</v>
      </c>
      <c r="E657" t="s">
        <v>7508</v>
      </c>
      <c r="F657" t="s">
        <v>7538</v>
      </c>
      <c r="G657">
        <v>0</v>
      </c>
      <c r="H657">
        <v>0</v>
      </c>
      <c r="I657">
        <v>63.24</v>
      </c>
      <c r="J657">
        <v>83.42</v>
      </c>
      <c r="K657">
        <v>63.86</v>
      </c>
      <c r="L657">
        <v>84.66</v>
      </c>
      <c r="M657" t="s">
        <v>4017</v>
      </c>
      <c r="S657" t="s">
        <v>4016</v>
      </c>
      <c r="T657">
        <v>83.42</v>
      </c>
      <c r="U657">
        <v>63.86</v>
      </c>
      <c r="V657">
        <v>84.66</v>
      </c>
    </row>
    <row r="658" spans="2:22" x14ac:dyDescent="0.25">
      <c r="B658" t="s">
        <v>4018</v>
      </c>
      <c r="C658" t="s">
        <v>7514</v>
      </c>
      <c r="D658" t="s">
        <v>7504</v>
      </c>
      <c r="E658" t="s">
        <v>7508</v>
      </c>
      <c r="F658" t="s">
        <v>7515</v>
      </c>
      <c r="G658">
        <v>39.25</v>
      </c>
      <c r="H658">
        <v>33.36</v>
      </c>
      <c r="I658">
        <v>39.25</v>
      </c>
      <c r="J658">
        <v>0</v>
      </c>
      <c r="K658">
        <v>39.25</v>
      </c>
      <c r="L658">
        <v>0</v>
      </c>
      <c r="M658" t="s">
        <v>4019</v>
      </c>
      <c r="S658" t="s">
        <v>4018</v>
      </c>
      <c r="T658">
        <v>0</v>
      </c>
      <c r="U658">
        <v>39.25</v>
      </c>
      <c r="V658">
        <v>0</v>
      </c>
    </row>
    <row r="659" spans="2:22" x14ac:dyDescent="0.25">
      <c r="B659" t="s">
        <v>4018</v>
      </c>
      <c r="C659" t="s">
        <v>7535</v>
      </c>
      <c r="D659" t="s">
        <v>7504</v>
      </c>
      <c r="E659" t="s">
        <v>7508</v>
      </c>
      <c r="F659" t="s">
        <v>7515</v>
      </c>
      <c r="G659">
        <v>3.96</v>
      </c>
      <c r="H659">
        <v>3.37</v>
      </c>
      <c r="I659">
        <v>3.96</v>
      </c>
      <c r="J659">
        <v>0</v>
      </c>
      <c r="K659">
        <v>3.96</v>
      </c>
      <c r="L659">
        <v>0</v>
      </c>
      <c r="M659" t="s">
        <v>4019</v>
      </c>
      <c r="S659" t="s">
        <v>4018</v>
      </c>
      <c r="T659">
        <v>0</v>
      </c>
      <c r="U659">
        <v>3.96</v>
      </c>
      <c r="V659">
        <v>0</v>
      </c>
    </row>
    <row r="660" spans="2:22" x14ac:dyDescent="0.25">
      <c r="B660" t="s">
        <v>4018</v>
      </c>
      <c r="C660" t="s">
        <v>7536</v>
      </c>
      <c r="D660" t="s">
        <v>7504</v>
      </c>
      <c r="E660" t="s">
        <v>7508</v>
      </c>
      <c r="F660" t="s">
        <v>7515</v>
      </c>
      <c r="G660">
        <v>29.44</v>
      </c>
      <c r="H660">
        <v>25.02</v>
      </c>
      <c r="I660">
        <v>29.44</v>
      </c>
      <c r="J660">
        <v>0</v>
      </c>
      <c r="K660">
        <v>29.44</v>
      </c>
      <c r="L660">
        <v>0</v>
      </c>
      <c r="M660" t="s">
        <v>4019</v>
      </c>
      <c r="S660" t="s">
        <v>4018</v>
      </c>
      <c r="T660">
        <v>0</v>
      </c>
      <c r="U660">
        <v>29.44</v>
      </c>
      <c r="V660">
        <v>0</v>
      </c>
    </row>
    <row r="661" spans="2:22" x14ac:dyDescent="0.25">
      <c r="B661" t="s">
        <v>4020</v>
      </c>
      <c r="C661" t="s">
        <v>7514</v>
      </c>
      <c r="D661" t="s">
        <v>7504</v>
      </c>
      <c r="E661" t="s">
        <v>7508</v>
      </c>
      <c r="F661" t="s">
        <v>7515</v>
      </c>
      <c r="G661">
        <v>35.130000000000003</v>
      </c>
      <c r="H661">
        <v>29.86</v>
      </c>
      <c r="I661">
        <v>35.130000000000003</v>
      </c>
      <c r="J661">
        <v>0</v>
      </c>
      <c r="K661">
        <v>35.130000000000003</v>
      </c>
      <c r="L661">
        <v>0</v>
      </c>
      <c r="M661" t="s">
        <v>4021</v>
      </c>
      <c r="S661" t="s">
        <v>4020</v>
      </c>
      <c r="T661">
        <v>0</v>
      </c>
      <c r="U661">
        <v>35.130000000000003</v>
      </c>
      <c r="V661">
        <v>0</v>
      </c>
    </row>
    <row r="662" spans="2:22" x14ac:dyDescent="0.25">
      <c r="B662" t="s">
        <v>4020</v>
      </c>
      <c r="C662" t="s">
        <v>7535</v>
      </c>
      <c r="D662" t="s">
        <v>7504</v>
      </c>
      <c r="E662" t="s">
        <v>7508</v>
      </c>
      <c r="F662" t="s">
        <v>7515</v>
      </c>
      <c r="G662">
        <v>4.09</v>
      </c>
      <c r="H662">
        <v>3.48</v>
      </c>
      <c r="I662">
        <v>4.09</v>
      </c>
      <c r="J662">
        <v>0</v>
      </c>
      <c r="K662">
        <v>3.53</v>
      </c>
      <c r="L662">
        <v>0</v>
      </c>
      <c r="M662" t="s">
        <v>4021</v>
      </c>
      <c r="S662" t="s">
        <v>4020</v>
      </c>
      <c r="T662">
        <v>0</v>
      </c>
      <c r="U662">
        <v>3.53</v>
      </c>
      <c r="V662">
        <v>0</v>
      </c>
    </row>
    <row r="663" spans="2:22" x14ac:dyDescent="0.25">
      <c r="B663" t="s">
        <v>4020</v>
      </c>
      <c r="C663" t="s">
        <v>7536</v>
      </c>
      <c r="D663" t="s">
        <v>7504</v>
      </c>
      <c r="E663" t="s">
        <v>7508</v>
      </c>
      <c r="F663" t="s">
        <v>7515</v>
      </c>
      <c r="G663">
        <v>28.97</v>
      </c>
      <c r="H663">
        <v>24.62</v>
      </c>
      <c r="I663">
        <v>28.97</v>
      </c>
      <c r="J663">
        <v>0</v>
      </c>
      <c r="K663">
        <v>26.39</v>
      </c>
      <c r="L663">
        <v>0</v>
      </c>
      <c r="M663" t="s">
        <v>4021</v>
      </c>
      <c r="S663" t="s">
        <v>4020</v>
      </c>
      <c r="T663">
        <v>0</v>
      </c>
      <c r="U663">
        <v>26.39</v>
      </c>
      <c r="V663">
        <v>0</v>
      </c>
    </row>
    <row r="664" spans="2:22" x14ac:dyDescent="0.25">
      <c r="B664" t="s">
        <v>4022</v>
      </c>
      <c r="C664" t="s">
        <v>7535</v>
      </c>
      <c r="D664" t="s">
        <v>7504</v>
      </c>
      <c r="E664" t="s">
        <v>7508</v>
      </c>
      <c r="F664" t="s">
        <v>7538</v>
      </c>
      <c r="G664">
        <v>30.52</v>
      </c>
      <c r="H664">
        <v>25.94</v>
      </c>
      <c r="I664">
        <v>25.94</v>
      </c>
      <c r="J664">
        <v>0</v>
      </c>
      <c r="K664">
        <v>25.94</v>
      </c>
      <c r="L664">
        <v>0</v>
      </c>
      <c r="M664" t="s">
        <v>4023</v>
      </c>
      <c r="S664" t="s">
        <v>4022</v>
      </c>
      <c r="T664">
        <v>0</v>
      </c>
      <c r="U664">
        <v>25.94</v>
      </c>
      <c r="V664">
        <v>0</v>
      </c>
    </row>
    <row r="665" spans="2:22" x14ac:dyDescent="0.25">
      <c r="B665" t="s">
        <v>4024</v>
      </c>
      <c r="C665" t="s">
        <v>7514</v>
      </c>
      <c r="D665" t="s">
        <v>7504</v>
      </c>
      <c r="E665" t="s">
        <v>7508</v>
      </c>
      <c r="F665" t="s">
        <v>7515</v>
      </c>
      <c r="G665">
        <v>0</v>
      </c>
      <c r="H665">
        <v>0</v>
      </c>
      <c r="I665">
        <v>88.86</v>
      </c>
      <c r="J665">
        <v>0</v>
      </c>
      <c r="K665">
        <v>88.86</v>
      </c>
      <c r="L665">
        <v>0</v>
      </c>
      <c r="M665" t="s">
        <v>4025</v>
      </c>
      <c r="S665" t="s">
        <v>4024</v>
      </c>
      <c r="T665">
        <v>0</v>
      </c>
      <c r="U665">
        <v>88.86</v>
      </c>
      <c r="V665">
        <v>0</v>
      </c>
    </row>
    <row r="666" spans="2:22" x14ac:dyDescent="0.25">
      <c r="B666" t="s">
        <v>4024</v>
      </c>
      <c r="C666" t="s">
        <v>7535</v>
      </c>
      <c r="D666" t="s">
        <v>7504</v>
      </c>
      <c r="E666" t="s">
        <v>7508</v>
      </c>
      <c r="F666" t="s">
        <v>7515</v>
      </c>
      <c r="G666">
        <v>0</v>
      </c>
      <c r="H666">
        <v>0</v>
      </c>
      <c r="I666">
        <v>8.8800000000000008</v>
      </c>
      <c r="J666">
        <v>0</v>
      </c>
      <c r="K666">
        <v>8.8800000000000008</v>
      </c>
      <c r="L666">
        <v>0</v>
      </c>
      <c r="M666" t="s">
        <v>4025</v>
      </c>
      <c r="S666" t="s">
        <v>4024</v>
      </c>
      <c r="T666">
        <v>0</v>
      </c>
      <c r="U666">
        <v>8.8800000000000008</v>
      </c>
      <c r="V666">
        <v>0</v>
      </c>
    </row>
    <row r="667" spans="2:22" x14ac:dyDescent="0.25">
      <c r="B667" t="s">
        <v>4024</v>
      </c>
      <c r="C667" t="s">
        <v>7536</v>
      </c>
      <c r="D667" t="s">
        <v>7504</v>
      </c>
      <c r="E667" t="s">
        <v>7508</v>
      </c>
      <c r="F667" t="s">
        <v>7515</v>
      </c>
      <c r="G667">
        <v>0</v>
      </c>
      <c r="H667">
        <v>0</v>
      </c>
      <c r="I667">
        <v>66.63</v>
      </c>
      <c r="J667">
        <v>0</v>
      </c>
      <c r="K667">
        <v>66.63</v>
      </c>
      <c r="L667">
        <v>0</v>
      </c>
      <c r="M667" t="s">
        <v>4025</v>
      </c>
      <c r="S667" t="s">
        <v>4024</v>
      </c>
      <c r="T667">
        <v>0</v>
      </c>
      <c r="U667">
        <v>66.63</v>
      </c>
      <c r="V667">
        <v>0</v>
      </c>
    </row>
    <row r="668" spans="2:22" x14ac:dyDescent="0.25">
      <c r="B668" t="s">
        <v>4026</v>
      </c>
      <c r="C668" t="s">
        <v>7514</v>
      </c>
      <c r="D668" t="s">
        <v>7504</v>
      </c>
      <c r="E668" t="s">
        <v>7508</v>
      </c>
      <c r="F668" t="s">
        <v>7515</v>
      </c>
      <c r="G668">
        <v>316.31</v>
      </c>
      <c r="H668">
        <v>268.86</v>
      </c>
      <c r="I668">
        <v>316.31</v>
      </c>
      <c r="J668">
        <v>0</v>
      </c>
      <c r="K668">
        <v>316.31</v>
      </c>
      <c r="L668">
        <v>0</v>
      </c>
      <c r="M668" t="s">
        <v>4027</v>
      </c>
      <c r="S668" t="s">
        <v>4026</v>
      </c>
      <c r="T668">
        <v>0</v>
      </c>
      <c r="U668">
        <v>316.31</v>
      </c>
      <c r="V668">
        <v>0</v>
      </c>
    </row>
    <row r="669" spans="2:22" x14ac:dyDescent="0.25">
      <c r="B669" t="s">
        <v>4026</v>
      </c>
      <c r="C669" t="s">
        <v>7535</v>
      </c>
      <c r="D669" t="s">
        <v>7504</v>
      </c>
      <c r="E669" t="s">
        <v>7508</v>
      </c>
      <c r="F669" t="s">
        <v>7515</v>
      </c>
      <c r="G669">
        <v>33.36</v>
      </c>
      <c r="H669">
        <v>28.36</v>
      </c>
      <c r="I669">
        <v>33.36</v>
      </c>
      <c r="J669">
        <v>0</v>
      </c>
      <c r="K669">
        <v>33.36</v>
      </c>
      <c r="L669">
        <v>0</v>
      </c>
      <c r="M669" t="s">
        <v>4027</v>
      </c>
      <c r="S669" t="s">
        <v>4026</v>
      </c>
      <c r="T669">
        <v>0</v>
      </c>
      <c r="U669">
        <v>33.36</v>
      </c>
      <c r="V669">
        <v>0</v>
      </c>
    </row>
    <row r="670" spans="2:22" x14ac:dyDescent="0.25">
      <c r="B670" t="s">
        <v>4026</v>
      </c>
      <c r="C670" t="s">
        <v>7536</v>
      </c>
      <c r="D670" t="s">
        <v>7504</v>
      </c>
      <c r="E670" t="s">
        <v>7508</v>
      </c>
      <c r="F670" t="s">
        <v>7515</v>
      </c>
      <c r="G670">
        <v>237.26</v>
      </c>
      <c r="H670">
        <v>201.67</v>
      </c>
      <c r="I670">
        <v>237.26</v>
      </c>
      <c r="J670">
        <v>0</v>
      </c>
      <c r="K670">
        <v>237.26</v>
      </c>
      <c r="L670">
        <v>0</v>
      </c>
      <c r="M670" t="s">
        <v>4027</v>
      </c>
      <c r="S670" t="s">
        <v>4026</v>
      </c>
      <c r="T670">
        <v>0</v>
      </c>
      <c r="U670">
        <v>237.26</v>
      </c>
      <c r="V670">
        <v>0</v>
      </c>
    </row>
    <row r="671" spans="2:22" x14ac:dyDescent="0.25">
      <c r="B671" t="s">
        <v>4028</v>
      </c>
      <c r="C671" t="s">
        <v>7514</v>
      </c>
      <c r="D671" t="s">
        <v>7504</v>
      </c>
      <c r="E671" t="s">
        <v>7508</v>
      </c>
      <c r="F671" t="s">
        <v>7515</v>
      </c>
      <c r="G671">
        <v>636.73</v>
      </c>
      <c r="H671">
        <v>541.22</v>
      </c>
      <c r="I671">
        <v>560.59</v>
      </c>
      <c r="J671">
        <v>0</v>
      </c>
      <c r="K671">
        <v>560.59</v>
      </c>
      <c r="L671">
        <v>0</v>
      </c>
      <c r="M671" t="s">
        <v>4029</v>
      </c>
      <c r="S671" t="s">
        <v>4028</v>
      </c>
      <c r="T671">
        <v>0</v>
      </c>
      <c r="U671">
        <v>560.59</v>
      </c>
      <c r="V671">
        <v>0</v>
      </c>
    </row>
    <row r="672" spans="2:22" x14ac:dyDescent="0.25">
      <c r="B672" t="s">
        <v>4028</v>
      </c>
      <c r="C672" t="s">
        <v>7535</v>
      </c>
      <c r="D672" t="s">
        <v>7504</v>
      </c>
      <c r="E672" t="s">
        <v>7508</v>
      </c>
      <c r="F672" t="s">
        <v>7515</v>
      </c>
      <c r="G672">
        <v>77.8</v>
      </c>
      <c r="H672">
        <v>66.13</v>
      </c>
      <c r="I672">
        <v>77.8</v>
      </c>
      <c r="J672">
        <v>0</v>
      </c>
      <c r="K672">
        <v>77.8</v>
      </c>
      <c r="L672">
        <v>0</v>
      </c>
      <c r="M672" t="s">
        <v>4029</v>
      </c>
      <c r="S672" t="s">
        <v>4028</v>
      </c>
      <c r="T672">
        <v>0</v>
      </c>
      <c r="U672">
        <v>77.8</v>
      </c>
      <c r="V672">
        <v>0</v>
      </c>
    </row>
    <row r="673" spans="2:22" x14ac:dyDescent="0.25">
      <c r="B673" t="s">
        <v>4028</v>
      </c>
      <c r="C673" t="s">
        <v>7536</v>
      </c>
      <c r="D673" t="s">
        <v>7504</v>
      </c>
      <c r="E673" t="s">
        <v>7508</v>
      </c>
      <c r="F673" t="s">
        <v>7515</v>
      </c>
      <c r="G673">
        <v>477.6</v>
      </c>
      <c r="H673">
        <v>405.96</v>
      </c>
      <c r="I673">
        <v>420.46</v>
      </c>
      <c r="J673">
        <v>0</v>
      </c>
      <c r="K673">
        <v>420.46</v>
      </c>
      <c r="L673">
        <v>0</v>
      </c>
      <c r="M673" t="s">
        <v>4029</v>
      </c>
      <c r="S673" t="s">
        <v>4028</v>
      </c>
      <c r="T673">
        <v>0</v>
      </c>
      <c r="U673">
        <v>420.46</v>
      </c>
      <c r="V673">
        <v>0</v>
      </c>
    </row>
    <row r="674" spans="2:22" x14ac:dyDescent="0.25">
      <c r="B674" t="s">
        <v>4030</v>
      </c>
      <c r="C674" t="s">
        <v>7535</v>
      </c>
      <c r="D674" t="s">
        <v>7504</v>
      </c>
      <c r="E674" t="s">
        <v>7508</v>
      </c>
      <c r="F674" t="s">
        <v>7538</v>
      </c>
      <c r="G674">
        <v>404.33</v>
      </c>
      <c r="H674">
        <v>343.68</v>
      </c>
      <c r="I674">
        <v>404.33</v>
      </c>
      <c r="J674">
        <v>0</v>
      </c>
      <c r="K674">
        <v>404.33</v>
      </c>
      <c r="L674">
        <v>0</v>
      </c>
      <c r="M674" t="s">
        <v>4031</v>
      </c>
      <c r="S674" t="s">
        <v>4030</v>
      </c>
      <c r="T674">
        <v>0</v>
      </c>
      <c r="U674">
        <v>404.33</v>
      </c>
      <c r="V674">
        <v>0</v>
      </c>
    </row>
    <row r="675" spans="2:22" x14ac:dyDescent="0.25">
      <c r="B675" t="s">
        <v>4030</v>
      </c>
      <c r="C675" t="s">
        <v>7535</v>
      </c>
      <c r="D675" t="s">
        <v>7517</v>
      </c>
      <c r="E675" t="s">
        <v>7508</v>
      </c>
      <c r="F675" t="s">
        <v>7538</v>
      </c>
      <c r="G675">
        <v>448.93</v>
      </c>
      <c r="H675">
        <v>381.59</v>
      </c>
      <c r="I675">
        <v>448.93</v>
      </c>
      <c r="J675">
        <v>0</v>
      </c>
      <c r="K675">
        <v>448.93</v>
      </c>
      <c r="L675">
        <v>0</v>
      </c>
      <c r="M675" t="s">
        <v>4031</v>
      </c>
      <c r="S675" t="s">
        <v>4030</v>
      </c>
      <c r="T675">
        <v>0</v>
      </c>
      <c r="U675">
        <v>448.93</v>
      </c>
      <c r="V675">
        <v>0</v>
      </c>
    </row>
    <row r="676" spans="2:22" x14ac:dyDescent="0.25">
      <c r="B676" t="s">
        <v>4032</v>
      </c>
      <c r="C676" t="s">
        <v>7535</v>
      </c>
      <c r="D676" t="s">
        <v>7504</v>
      </c>
      <c r="E676" t="s">
        <v>7508</v>
      </c>
      <c r="F676" t="s">
        <v>7538</v>
      </c>
      <c r="G676">
        <v>372.85</v>
      </c>
      <c r="H676">
        <v>316.92</v>
      </c>
      <c r="I676">
        <v>326.12</v>
      </c>
      <c r="J676">
        <v>0</v>
      </c>
      <c r="K676">
        <v>333.1</v>
      </c>
      <c r="L676">
        <v>0</v>
      </c>
      <c r="M676" t="s">
        <v>4033</v>
      </c>
      <c r="S676" t="s">
        <v>4032</v>
      </c>
      <c r="T676">
        <v>0</v>
      </c>
      <c r="U676">
        <v>333.1</v>
      </c>
      <c r="V676">
        <v>0</v>
      </c>
    </row>
    <row r="677" spans="2:22" x14ac:dyDescent="0.25">
      <c r="B677" t="s">
        <v>4034</v>
      </c>
      <c r="C677" t="s">
        <v>7535</v>
      </c>
      <c r="D677" t="s">
        <v>7504</v>
      </c>
      <c r="E677" t="s">
        <v>7508</v>
      </c>
      <c r="F677" t="s">
        <v>7538</v>
      </c>
      <c r="G677">
        <v>0</v>
      </c>
      <c r="H677">
        <v>0</v>
      </c>
      <c r="I677">
        <v>0</v>
      </c>
      <c r="J677">
        <v>0</v>
      </c>
      <c r="K677">
        <v>0</v>
      </c>
      <c r="L677">
        <v>0</v>
      </c>
      <c r="M677" t="s">
        <v>4035</v>
      </c>
      <c r="S677" t="s">
        <v>4034</v>
      </c>
      <c r="T677">
        <v>0</v>
      </c>
      <c r="U677">
        <v>0</v>
      </c>
      <c r="V677">
        <v>0</v>
      </c>
    </row>
    <row r="678" spans="2:22" x14ac:dyDescent="0.25">
      <c r="B678" t="s">
        <v>4036</v>
      </c>
      <c r="C678" t="s">
        <v>7535</v>
      </c>
      <c r="D678" t="s">
        <v>7504</v>
      </c>
      <c r="E678" t="s">
        <v>7508</v>
      </c>
      <c r="F678" t="s">
        <v>7538</v>
      </c>
      <c r="G678">
        <v>116.27</v>
      </c>
      <c r="H678">
        <v>98.83</v>
      </c>
      <c r="I678">
        <v>116.27</v>
      </c>
      <c r="J678">
        <v>0</v>
      </c>
      <c r="K678">
        <v>116.27</v>
      </c>
      <c r="L678">
        <v>0</v>
      </c>
      <c r="M678" t="s">
        <v>4037</v>
      </c>
      <c r="S678" t="s">
        <v>4036</v>
      </c>
      <c r="T678">
        <v>0</v>
      </c>
      <c r="U678">
        <v>116.27</v>
      </c>
      <c r="V678">
        <v>0</v>
      </c>
    </row>
    <row r="679" spans="2:22" x14ac:dyDescent="0.25">
      <c r="B679" t="s">
        <v>4038</v>
      </c>
      <c r="C679" t="s">
        <v>7514</v>
      </c>
      <c r="D679" t="s">
        <v>7504</v>
      </c>
      <c r="E679" t="s">
        <v>7508</v>
      </c>
      <c r="F679" t="s">
        <v>7515</v>
      </c>
      <c r="G679">
        <v>0</v>
      </c>
      <c r="H679">
        <v>0</v>
      </c>
      <c r="I679">
        <v>99.97</v>
      </c>
      <c r="J679">
        <v>106.7</v>
      </c>
      <c r="K679">
        <v>103.7</v>
      </c>
      <c r="L679">
        <v>114.15</v>
      </c>
      <c r="M679" t="s">
        <v>4039</v>
      </c>
      <c r="S679" t="s">
        <v>4038</v>
      </c>
      <c r="T679">
        <v>106.7</v>
      </c>
      <c r="U679">
        <v>103.7</v>
      </c>
      <c r="V679">
        <v>114.15</v>
      </c>
    </row>
    <row r="680" spans="2:22" x14ac:dyDescent="0.25">
      <c r="B680" t="s">
        <v>4038</v>
      </c>
      <c r="C680" t="s">
        <v>7535</v>
      </c>
      <c r="D680" t="s">
        <v>7504</v>
      </c>
      <c r="E680" t="s">
        <v>7508</v>
      </c>
      <c r="F680" t="s">
        <v>7515</v>
      </c>
      <c r="G680">
        <v>0</v>
      </c>
      <c r="H680">
        <v>0</v>
      </c>
      <c r="I680">
        <v>10.36</v>
      </c>
      <c r="J680">
        <v>11.39</v>
      </c>
      <c r="K680">
        <v>10.36</v>
      </c>
      <c r="L680">
        <v>11.39</v>
      </c>
      <c r="M680" t="s">
        <v>4039</v>
      </c>
      <c r="S680" t="s">
        <v>4038</v>
      </c>
      <c r="T680">
        <v>11.39</v>
      </c>
      <c r="U680">
        <v>10.36</v>
      </c>
      <c r="V680">
        <v>11.39</v>
      </c>
    </row>
    <row r="681" spans="2:22" x14ac:dyDescent="0.25">
      <c r="B681" t="s">
        <v>4038</v>
      </c>
      <c r="C681" t="s">
        <v>7536</v>
      </c>
      <c r="D681" t="s">
        <v>7504</v>
      </c>
      <c r="E681" t="s">
        <v>7508</v>
      </c>
      <c r="F681" t="s">
        <v>7515</v>
      </c>
      <c r="G681">
        <v>0</v>
      </c>
      <c r="H681">
        <v>0</v>
      </c>
      <c r="I681">
        <v>75.08</v>
      </c>
      <c r="J681">
        <v>80.23</v>
      </c>
      <c r="K681">
        <v>78.69</v>
      </c>
      <c r="L681">
        <v>87.45</v>
      </c>
      <c r="M681" t="s">
        <v>4039</v>
      </c>
      <c r="S681" t="s">
        <v>4038</v>
      </c>
      <c r="T681">
        <v>80.23</v>
      </c>
      <c r="U681">
        <v>78.69</v>
      </c>
      <c r="V681">
        <v>87.45</v>
      </c>
    </row>
    <row r="682" spans="2:22" x14ac:dyDescent="0.25">
      <c r="B682" t="s">
        <v>4040</v>
      </c>
      <c r="C682" t="s">
        <v>7514</v>
      </c>
      <c r="D682" t="s">
        <v>7504</v>
      </c>
      <c r="E682" t="s">
        <v>7508</v>
      </c>
      <c r="F682" t="s">
        <v>7515</v>
      </c>
      <c r="G682">
        <v>0</v>
      </c>
      <c r="H682">
        <v>0</v>
      </c>
      <c r="I682">
        <v>308.52</v>
      </c>
      <c r="J682">
        <v>384.55</v>
      </c>
      <c r="K682">
        <v>308.52</v>
      </c>
      <c r="L682">
        <v>384.55</v>
      </c>
      <c r="M682" t="s">
        <v>7554</v>
      </c>
      <c r="S682" t="s">
        <v>4040</v>
      </c>
      <c r="T682">
        <v>384.55</v>
      </c>
      <c r="U682">
        <v>308.52</v>
      </c>
      <c r="V682">
        <v>384.55</v>
      </c>
    </row>
    <row r="683" spans="2:22" x14ac:dyDescent="0.25">
      <c r="B683" t="s">
        <v>4040</v>
      </c>
      <c r="C683" t="s">
        <v>7535</v>
      </c>
      <c r="D683" t="s">
        <v>7504</v>
      </c>
      <c r="E683" t="s">
        <v>7508</v>
      </c>
      <c r="F683" t="s">
        <v>7515</v>
      </c>
      <c r="G683">
        <v>0</v>
      </c>
      <c r="H683">
        <v>0</v>
      </c>
      <c r="I683">
        <v>30.85</v>
      </c>
      <c r="J683">
        <v>38.46</v>
      </c>
      <c r="K683">
        <v>30.85</v>
      </c>
      <c r="L683">
        <v>38.46</v>
      </c>
      <c r="M683" t="s">
        <v>7554</v>
      </c>
      <c r="S683" t="s">
        <v>4040</v>
      </c>
      <c r="T683">
        <v>38.46</v>
      </c>
      <c r="U683">
        <v>30.85</v>
      </c>
      <c r="V683">
        <v>38.46</v>
      </c>
    </row>
    <row r="684" spans="2:22" x14ac:dyDescent="0.25">
      <c r="B684" t="s">
        <v>4040</v>
      </c>
      <c r="C684" t="s">
        <v>7536</v>
      </c>
      <c r="D684" t="s">
        <v>7504</v>
      </c>
      <c r="E684" t="s">
        <v>7508</v>
      </c>
      <c r="F684" t="s">
        <v>7515</v>
      </c>
      <c r="G684">
        <v>0</v>
      </c>
      <c r="H684">
        <v>0</v>
      </c>
      <c r="I684">
        <v>231.38</v>
      </c>
      <c r="J684">
        <v>288.39999999999998</v>
      </c>
      <c r="K684">
        <v>231.38</v>
      </c>
      <c r="L684">
        <v>288.39999999999998</v>
      </c>
      <c r="M684" t="s">
        <v>7554</v>
      </c>
      <c r="S684" t="s">
        <v>4040</v>
      </c>
      <c r="T684">
        <v>288.39999999999998</v>
      </c>
      <c r="U684">
        <v>231.38</v>
      </c>
      <c r="V684">
        <v>288.39999999999998</v>
      </c>
    </row>
    <row r="685" spans="2:22" x14ac:dyDescent="0.25">
      <c r="B685" t="s">
        <v>4044</v>
      </c>
      <c r="C685" t="s">
        <v>7514</v>
      </c>
      <c r="D685" t="s">
        <v>7504</v>
      </c>
      <c r="E685" t="s">
        <v>7508</v>
      </c>
      <c r="F685" t="s">
        <v>7515</v>
      </c>
      <c r="G685">
        <v>0</v>
      </c>
      <c r="H685">
        <v>0</v>
      </c>
      <c r="I685">
        <v>308.52</v>
      </c>
      <c r="J685">
        <v>382.68</v>
      </c>
      <c r="K685">
        <v>308.52</v>
      </c>
      <c r="L685">
        <v>382.68</v>
      </c>
      <c r="M685" t="s">
        <v>7555</v>
      </c>
      <c r="S685" t="s">
        <v>4044</v>
      </c>
      <c r="T685">
        <v>382.68</v>
      </c>
      <c r="U685">
        <v>308.52</v>
      </c>
      <c r="V685">
        <v>382.68</v>
      </c>
    </row>
    <row r="686" spans="2:22" x14ac:dyDescent="0.25">
      <c r="B686" t="s">
        <v>4044</v>
      </c>
      <c r="C686" t="s">
        <v>7535</v>
      </c>
      <c r="D686" t="s">
        <v>7504</v>
      </c>
      <c r="E686" t="s">
        <v>7508</v>
      </c>
      <c r="F686" t="s">
        <v>7515</v>
      </c>
      <c r="G686">
        <v>0</v>
      </c>
      <c r="H686">
        <v>0</v>
      </c>
      <c r="I686">
        <v>30.85</v>
      </c>
      <c r="J686">
        <v>38.270000000000003</v>
      </c>
      <c r="K686">
        <v>30.85</v>
      </c>
      <c r="L686">
        <v>38.270000000000003</v>
      </c>
      <c r="M686" t="s">
        <v>7555</v>
      </c>
      <c r="S686" t="s">
        <v>4044</v>
      </c>
      <c r="T686">
        <v>38.270000000000003</v>
      </c>
      <c r="U686">
        <v>30.85</v>
      </c>
      <c r="V686">
        <v>38.270000000000003</v>
      </c>
    </row>
    <row r="687" spans="2:22" x14ac:dyDescent="0.25">
      <c r="B687" t="s">
        <v>4044</v>
      </c>
      <c r="C687" t="s">
        <v>7536</v>
      </c>
      <c r="D687" t="s">
        <v>7504</v>
      </c>
      <c r="E687" t="s">
        <v>7508</v>
      </c>
      <c r="F687" t="s">
        <v>7515</v>
      </c>
      <c r="G687">
        <v>0</v>
      </c>
      <c r="H687">
        <v>0</v>
      </c>
      <c r="I687">
        <v>231.38</v>
      </c>
      <c r="J687">
        <v>287</v>
      </c>
      <c r="K687">
        <v>231.38</v>
      </c>
      <c r="L687">
        <v>287</v>
      </c>
      <c r="M687" t="s">
        <v>7555</v>
      </c>
      <c r="S687" t="s">
        <v>4044</v>
      </c>
      <c r="T687">
        <v>287</v>
      </c>
      <c r="U687">
        <v>231.38</v>
      </c>
      <c r="V687">
        <v>287</v>
      </c>
    </row>
    <row r="688" spans="2:22" x14ac:dyDescent="0.25">
      <c r="B688" t="s">
        <v>4046</v>
      </c>
      <c r="C688" t="s">
        <v>7535</v>
      </c>
      <c r="D688" t="s">
        <v>7504</v>
      </c>
      <c r="E688" t="s">
        <v>7508</v>
      </c>
      <c r="F688" t="s">
        <v>7538</v>
      </c>
      <c r="G688">
        <v>0</v>
      </c>
      <c r="H688">
        <v>0</v>
      </c>
      <c r="I688">
        <v>81.66</v>
      </c>
      <c r="J688">
        <v>101.25</v>
      </c>
      <c r="K688">
        <v>83.34</v>
      </c>
      <c r="L688">
        <v>104.61</v>
      </c>
      <c r="M688" t="s">
        <v>4047</v>
      </c>
      <c r="S688" t="s">
        <v>4046</v>
      </c>
      <c r="T688">
        <v>101.25</v>
      </c>
      <c r="U688">
        <v>83.34</v>
      </c>
      <c r="V688">
        <v>104.61</v>
      </c>
    </row>
    <row r="689" spans="2:22" x14ac:dyDescent="0.25">
      <c r="B689" t="s">
        <v>4048</v>
      </c>
      <c r="C689" t="s">
        <v>7535</v>
      </c>
      <c r="D689" t="s">
        <v>7504</v>
      </c>
      <c r="E689" t="s">
        <v>7508</v>
      </c>
      <c r="F689" t="s">
        <v>7538</v>
      </c>
      <c r="G689">
        <v>0</v>
      </c>
      <c r="H689">
        <v>0</v>
      </c>
      <c r="I689">
        <v>126.93</v>
      </c>
      <c r="J689">
        <v>138.31</v>
      </c>
      <c r="K689">
        <v>126.93</v>
      </c>
      <c r="L689">
        <v>138.31</v>
      </c>
      <c r="M689" t="s">
        <v>4049</v>
      </c>
      <c r="S689" t="s">
        <v>4048</v>
      </c>
      <c r="T689">
        <v>138.31</v>
      </c>
      <c r="U689">
        <v>126.93</v>
      </c>
      <c r="V689">
        <v>138.31</v>
      </c>
    </row>
    <row r="690" spans="2:22" x14ac:dyDescent="0.25">
      <c r="B690" t="s">
        <v>4050</v>
      </c>
      <c r="C690" t="s">
        <v>7535</v>
      </c>
      <c r="D690" t="s">
        <v>7504</v>
      </c>
      <c r="E690" t="s">
        <v>7508</v>
      </c>
      <c r="F690" t="s">
        <v>7538</v>
      </c>
      <c r="G690">
        <v>0</v>
      </c>
      <c r="H690">
        <v>0</v>
      </c>
      <c r="I690">
        <v>1148.9000000000001</v>
      </c>
      <c r="J690">
        <v>1320.61</v>
      </c>
      <c r="K690">
        <v>1148.9000000000001</v>
      </c>
      <c r="L690">
        <v>1320.61</v>
      </c>
      <c r="M690" t="s">
        <v>4051</v>
      </c>
      <c r="S690" t="s">
        <v>4050</v>
      </c>
      <c r="T690">
        <v>1320.61</v>
      </c>
      <c r="U690">
        <v>1148.9000000000001</v>
      </c>
      <c r="V690">
        <v>1320.61</v>
      </c>
    </row>
    <row r="691" spans="2:22" x14ac:dyDescent="0.25">
      <c r="B691" t="s">
        <v>4052</v>
      </c>
      <c r="C691" t="s">
        <v>7535</v>
      </c>
      <c r="D691" t="s">
        <v>7504</v>
      </c>
      <c r="E691" t="s">
        <v>7508</v>
      </c>
      <c r="F691" t="s">
        <v>7538</v>
      </c>
      <c r="G691">
        <v>148.35</v>
      </c>
      <c r="H691">
        <v>126.1</v>
      </c>
      <c r="I691">
        <v>126.1</v>
      </c>
      <c r="J691">
        <v>0</v>
      </c>
      <c r="K691">
        <v>133.81</v>
      </c>
      <c r="L691">
        <v>0</v>
      </c>
      <c r="M691" t="s">
        <v>4053</v>
      </c>
      <c r="S691" t="s">
        <v>4052</v>
      </c>
      <c r="T691">
        <v>0</v>
      </c>
      <c r="U691">
        <v>133.81</v>
      </c>
      <c r="V691">
        <v>0</v>
      </c>
    </row>
    <row r="692" spans="2:22" x14ac:dyDescent="0.25">
      <c r="B692" t="s">
        <v>4054</v>
      </c>
      <c r="C692" t="s">
        <v>7535</v>
      </c>
      <c r="D692" t="s">
        <v>7504</v>
      </c>
      <c r="E692" t="s">
        <v>7508</v>
      </c>
      <c r="F692" t="s">
        <v>7538</v>
      </c>
      <c r="G692">
        <v>148.35</v>
      </c>
      <c r="H692">
        <v>126.1</v>
      </c>
      <c r="I692">
        <v>126.1</v>
      </c>
      <c r="J692">
        <v>0</v>
      </c>
      <c r="K692">
        <v>133.81</v>
      </c>
      <c r="L692">
        <v>0</v>
      </c>
      <c r="M692" t="s">
        <v>4055</v>
      </c>
      <c r="S692" t="s">
        <v>4054</v>
      </c>
      <c r="T692">
        <v>0</v>
      </c>
      <c r="U692">
        <v>133.81</v>
      </c>
      <c r="V692">
        <v>0</v>
      </c>
    </row>
    <row r="693" spans="2:22" x14ac:dyDescent="0.25">
      <c r="B693" t="s">
        <v>4056</v>
      </c>
      <c r="C693" t="s">
        <v>7514</v>
      </c>
      <c r="D693" t="s">
        <v>7504</v>
      </c>
      <c r="E693" t="s">
        <v>7508</v>
      </c>
      <c r="F693" t="s">
        <v>7515</v>
      </c>
      <c r="G693">
        <v>957.78</v>
      </c>
      <c r="H693">
        <v>814.11</v>
      </c>
      <c r="I693">
        <v>869.92</v>
      </c>
      <c r="J693">
        <v>0</v>
      </c>
      <c r="K693">
        <v>939.94</v>
      </c>
      <c r="L693">
        <v>0</v>
      </c>
      <c r="M693" t="s">
        <v>4057</v>
      </c>
      <c r="S693" t="s">
        <v>4056</v>
      </c>
      <c r="T693">
        <v>0</v>
      </c>
      <c r="U693">
        <v>939.94</v>
      </c>
      <c r="V693">
        <v>0</v>
      </c>
    </row>
    <row r="694" spans="2:22" x14ac:dyDescent="0.25">
      <c r="B694" t="s">
        <v>4056</v>
      </c>
      <c r="C694" t="s">
        <v>7535</v>
      </c>
      <c r="D694" t="s">
        <v>7504</v>
      </c>
      <c r="E694" t="s">
        <v>7508</v>
      </c>
      <c r="F694" t="s">
        <v>7515</v>
      </c>
      <c r="G694">
        <v>118.2</v>
      </c>
      <c r="H694">
        <v>100.47</v>
      </c>
      <c r="I694">
        <v>118.2</v>
      </c>
      <c r="J694">
        <v>0</v>
      </c>
      <c r="K694">
        <v>118.2</v>
      </c>
      <c r="L694">
        <v>0</v>
      </c>
      <c r="M694" t="s">
        <v>4057</v>
      </c>
      <c r="S694" t="s">
        <v>4056</v>
      </c>
      <c r="T694">
        <v>0</v>
      </c>
      <c r="U694">
        <v>118.2</v>
      </c>
      <c r="V694">
        <v>0</v>
      </c>
    </row>
    <row r="695" spans="2:22" x14ac:dyDescent="0.25">
      <c r="B695" t="s">
        <v>4056</v>
      </c>
      <c r="C695" t="s">
        <v>7536</v>
      </c>
      <c r="D695" t="s">
        <v>7504</v>
      </c>
      <c r="E695" t="s">
        <v>7508</v>
      </c>
      <c r="F695" t="s">
        <v>7515</v>
      </c>
      <c r="G695">
        <v>718.34</v>
      </c>
      <c r="H695">
        <v>610.59</v>
      </c>
      <c r="I695">
        <v>652.46</v>
      </c>
      <c r="J695">
        <v>0</v>
      </c>
      <c r="K695">
        <v>610.59</v>
      </c>
      <c r="L695">
        <v>0</v>
      </c>
      <c r="M695" t="s">
        <v>4057</v>
      </c>
      <c r="S695" t="s">
        <v>4056</v>
      </c>
      <c r="T695">
        <v>0</v>
      </c>
      <c r="U695">
        <v>610.59</v>
      </c>
      <c r="V695">
        <v>0</v>
      </c>
    </row>
    <row r="696" spans="2:22" x14ac:dyDescent="0.25">
      <c r="B696" t="s">
        <v>4058</v>
      </c>
      <c r="C696" t="s">
        <v>7514</v>
      </c>
      <c r="D696" t="s">
        <v>7504</v>
      </c>
      <c r="E696" t="s">
        <v>7508</v>
      </c>
      <c r="F696" t="s">
        <v>7515</v>
      </c>
      <c r="G696">
        <v>1221.3599999999999</v>
      </c>
      <c r="H696">
        <v>1038.1600000000001</v>
      </c>
      <c r="I696">
        <v>1221.3599999999999</v>
      </c>
      <c r="J696">
        <v>0</v>
      </c>
      <c r="K696">
        <v>1221.3599999999999</v>
      </c>
      <c r="L696">
        <v>0</v>
      </c>
      <c r="M696" t="s">
        <v>4059</v>
      </c>
      <c r="S696" t="s">
        <v>4058</v>
      </c>
      <c r="T696">
        <v>0</v>
      </c>
      <c r="U696">
        <v>1221.3599999999999</v>
      </c>
      <c r="V696">
        <v>0</v>
      </c>
    </row>
    <row r="697" spans="2:22" x14ac:dyDescent="0.25">
      <c r="B697" t="s">
        <v>4058</v>
      </c>
      <c r="C697" t="s">
        <v>7535</v>
      </c>
      <c r="D697" t="s">
        <v>7504</v>
      </c>
      <c r="E697" t="s">
        <v>7508</v>
      </c>
      <c r="F697" t="s">
        <v>7515</v>
      </c>
      <c r="G697">
        <v>124.78</v>
      </c>
      <c r="H697">
        <v>106.06</v>
      </c>
      <c r="I697">
        <v>122.12</v>
      </c>
      <c r="J697">
        <v>0</v>
      </c>
      <c r="K697">
        <v>122.12</v>
      </c>
      <c r="L697">
        <v>0</v>
      </c>
      <c r="M697" t="s">
        <v>4059</v>
      </c>
      <c r="S697" t="s">
        <v>4058</v>
      </c>
      <c r="T697">
        <v>0</v>
      </c>
      <c r="U697">
        <v>122.12</v>
      </c>
      <c r="V697">
        <v>0</v>
      </c>
    </row>
    <row r="698" spans="2:22" x14ac:dyDescent="0.25">
      <c r="B698" t="s">
        <v>4058</v>
      </c>
      <c r="C698" t="s">
        <v>7536</v>
      </c>
      <c r="D698" t="s">
        <v>7504</v>
      </c>
      <c r="E698" t="s">
        <v>7508</v>
      </c>
      <c r="F698" t="s">
        <v>7515</v>
      </c>
      <c r="G698">
        <v>916.05</v>
      </c>
      <c r="H698">
        <v>778.64</v>
      </c>
      <c r="I698">
        <v>916.05</v>
      </c>
      <c r="J698">
        <v>0</v>
      </c>
      <c r="K698">
        <v>916.05</v>
      </c>
      <c r="L698">
        <v>0</v>
      </c>
      <c r="M698" t="s">
        <v>4059</v>
      </c>
      <c r="S698" t="s">
        <v>4058</v>
      </c>
      <c r="T698">
        <v>0</v>
      </c>
      <c r="U698">
        <v>916.05</v>
      </c>
      <c r="V698">
        <v>0</v>
      </c>
    </row>
    <row r="699" spans="2:22" x14ac:dyDescent="0.25">
      <c r="B699" t="s">
        <v>4060</v>
      </c>
      <c r="C699" t="s">
        <v>7514</v>
      </c>
      <c r="D699" t="s">
        <v>7504</v>
      </c>
      <c r="E699" t="s">
        <v>7508</v>
      </c>
      <c r="F699" t="s">
        <v>7515</v>
      </c>
      <c r="G699">
        <v>7050.25</v>
      </c>
      <c r="H699">
        <v>5992.71</v>
      </c>
      <c r="I699">
        <v>5992.71</v>
      </c>
      <c r="J699">
        <v>0</v>
      </c>
      <c r="K699">
        <v>6968.06</v>
      </c>
      <c r="L699">
        <v>0</v>
      </c>
      <c r="M699" t="s">
        <v>4061</v>
      </c>
      <c r="S699" t="s">
        <v>4060</v>
      </c>
      <c r="T699">
        <v>0</v>
      </c>
      <c r="U699">
        <v>6968.06</v>
      </c>
      <c r="V699">
        <v>0</v>
      </c>
    </row>
    <row r="700" spans="2:22" x14ac:dyDescent="0.25">
      <c r="B700" t="s">
        <v>4060</v>
      </c>
      <c r="C700" t="s">
        <v>7535</v>
      </c>
      <c r="D700" t="s">
        <v>7504</v>
      </c>
      <c r="E700" t="s">
        <v>7508</v>
      </c>
      <c r="F700" t="s">
        <v>7515</v>
      </c>
      <c r="G700">
        <v>696.77</v>
      </c>
      <c r="H700">
        <v>592.25</v>
      </c>
      <c r="I700">
        <v>592.25</v>
      </c>
      <c r="J700">
        <v>0</v>
      </c>
      <c r="K700">
        <v>696.77</v>
      </c>
      <c r="L700">
        <v>0</v>
      </c>
      <c r="M700" t="s">
        <v>4061</v>
      </c>
      <c r="S700" t="s">
        <v>4060</v>
      </c>
      <c r="T700">
        <v>0</v>
      </c>
      <c r="U700">
        <v>696.77</v>
      </c>
      <c r="V700">
        <v>0</v>
      </c>
    </row>
    <row r="701" spans="2:22" x14ac:dyDescent="0.25">
      <c r="B701" t="s">
        <v>4060</v>
      </c>
      <c r="C701" t="s">
        <v>7536</v>
      </c>
      <c r="D701" t="s">
        <v>7504</v>
      </c>
      <c r="E701" t="s">
        <v>7508</v>
      </c>
      <c r="F701" t="s">
        <v>7515</v>
      </c>
      <c r="G701">
        <v>5282.96</v>
      </c>
      <c r="H701">
        <v>4490.5200000000004</v>
      </c>
      <c r="I701">
        <v>5226.05</v>
      </c>
      <c r="J701">
        <v>0</v>
      </c>
      <c r="K701">
        <v>4490.5200000000004</v>
      </c>
      <c r="L701">
        <v>0</v>
      </c>
      <c r="M701" t="s">
        <v>4061</v>
      </c>
      <c r="S701" t="s">
        <v>4060</v>
      </c>
      <c r="T701">
        <v>0</v>
      </c>
      <c r="U701">
        <v>4490.5200000000004</v>
      </c>
      <c r="V701">
        <v>0</v>
      </c>
    </row>
    <row r="702" spans="2:22" x14ac:dyDescent="0.25">
      <c r="B702" t="s">
        <v>4062</v>
      </c>
      <c r="C702" t="s">
        <v>7514</v>
      </c>
      <c r="D702" t="s">
        <v>7504</v>
      </c>
      <c r="E702" t="s">
        <v>7508</v>
      </c>
      <c r="F702" t="s">
        <v>7515</v>
      </c>
      <c r="G702">
        <v>143.54</v>
      </c>
      <c r="H702">
        <v>122.01</v>
      </c>
      <c r="I702">
        <v>139.04</v>
      </c>
      <c r="J702">
        <v>0</v>
      </c>
      <c r="K702">
        <v>122.01</v>
      </c>
      <c r="L702">
        <v>0</v>
      </c>
      <c r="M702" t="s">
        <v>4063</v>
      </c>
      <c r="S702" t="s">
        <v>4062</v>
      </c>
      <c r="T702">
        <v>0</v>
      </c>
      <c r="U702">
        <v>122.01</v>
      </c>
      <c r="V702">
        <v>0</v>
      </c>
    </row>
    <row r="703" spans="2:22" x14ac:dyDescent="0.25">
      <c r="B703" t="s">
        <v>4062</v>
      </c>
      <c r="C703" t="s">
        <v>7535</v>
      </c>
      <c r="D703" t="s">
        <v>7504</v>
      </c>
      <c r="E703" t="s">
        <v>7508</v>
      </c>
      <c r="F703" t="s">
        <v>7515</v>
      </c>
      <c r="G703">
        <v>16.87</v>
      </c>
      <c r="H703">
        <v>14.34</v>
      </c>
      <c r="I703">
        <v>16.87</v>
      </c>
      <c r="J703">
        <v>0</v>
      </c>
      <c r="K703">
        <v>16.87</v>
      </c>
      <c r="L703">
        <v>0</v>
      </c>
      <c r="M703" t="s">
        <v>4063</v>
      </c>
      <c r="S703" t="s">
        <v>4062</v>
      </c>
      <c r="T703">
        <v>0</v>
      </c>
      <c r="U703">
        <v>16.87</v>
      </c>
      <c r="V703">
        <v>0</v>
      </c>
    </row>
    <row r="704" spans="2:22" x14ac:dyDescent="0.25">
      <c r="B704" t="s">
        <v>4062</v>
      </c>
      <c r="C704" t="s">
        <v>7536</v>
      </c>
      <c r="D704" t="s">
        <v>7504</v>
      </c>
      <c r="E704" t="s">
        <v>7508</v>
      </c>
      <c r="F704" t="s">
        <v>7515</v>
      </c>
      <c r="G704">
        <v>107.79</v>
      </c>
      <c r="H704">
        <v>91.62</v>
      </c>
      <c r="I704">
        <v>104.24</v>
      </c>
      <c r="J704">
        <v>0</v>
      </c>
      <c r="K704">
        <v>91.62</v>
      </c>
      <c r="L704">
        <v>0</v>
      </c>
      <c r="M704" t="s">
        <v>4063</v>
      </c>
      <c r="S704" t="s">
        <v>4062</v>
      </c>
      <c r="T704">
        <v>0</v>
      </c>
      <c r="U704">
        <v>91.62</v>
      </c>
      <c r="V704">
        <v>0</v>
      </c>
    </row>
    <row r="705" spans="2:22" x14ac:dyDescent="0.25">
      <c r="B705" t="s">
        <v>4064</v>
      </c>
      <c r="C705" t="s">
        <v>7535</v>
      </c>
      <c r="D705" t="s">
        <v>7504</v>
      </c>
      <c r="E705" t="s">
        <v>7508</v>
      </c>
      <c r="F705" t="s">
        <v>7538</v>
      </c>
      <c r="G705">
        <v>76.849999999999994</v>
      </c>
      <c r="H705">
        <v>65.319999999999993</v>
      </c>
      <c r="I705">
        <v>76.849999999999994</v>
      </c>
      <c r="J705">
        <v>0</v>
      </c>
      <c r="K705">
        <v>76.849999999999994</v>
      </c>
      <c r="L705">
        <v>0</v>
      </c>
      <c r="M705" t="s">
        <v>4065</v>
      </c>
      <c r="S705" t="s">
        <v>4064</v>
      </c>
      <c r="T705">
        <v>0</v>
      </c>
      <c r="U705">
        <v>76.849999999999994</v>
      </c>
      <c r="V705">
        <v>0</v>
      </c>
    </row>
    <row r="706" spans="2:22" x14ac:dyDescent="0.25">
      <c r="B706" t="s">
        <v>4066</v>
      </c>
      <c r="C706" t="s">
        <v>7535</v>
      </c>
      <c r="D706" t="s">
        <v>7504</v>
      </c>
      <c r="E706" t="s">
        <v>7508</v>
      </c>
      <c r="F706" t="s">
        <v>7538</v>
      </c>
      <c r="G706">
        <v>72.19</v>
      </c>
      <c r="H706">
        <v>61.36</v>
      </c>
      <c r="I706">
        <v>72.19</v>
      </c>
      <c r="J706">
        <v>0</v>
      </c>
      <c r="K706">
        <v>72.19</v>
      </c>
      <c r="L706">
        <v>0</v>
      </c>
      <c r="M706" t="s">
        <v>4067</v>
      </c>
      <c r="S706" t="s">
        <v>4066</v>
      </c>
      <c r="T706">
        <v>0</v>
      </c>
      <c r="U706">
        <v>72.19</v>
      </c>
      <c r="V706">
        <v>0</v>
      </c>
    </row>
    <row r="707" spans="2:22" x14ac:dyDescent="0.25">
      <c r="B707" t="s">
        <v>4068</v>
      </c>
      <c r="C707" t="s">
        <v>7514</v>
      </c>
      <c r="D707" t="s">
        <v>7504</v>
      </c>
      <c r="E707" t="s">
        <v>7508</v>
      </c>
      <c r="F707" t="s">
        <v>7515</v>
      </c>
      <c r="G707">
        <v>212.45</v>
      </c>
      <c r="H707">
        <v>180.58</v>
      </c>
      <c r="I707">
        <v>212.45</v>
      </c>
      <c r="J707">
        <v>0</v>
      </c>
      <c r="K707">
        <v>193.3</v>
      </c>
      <c r="L707">
        <v>0</v>
      </c>
      <c r="M707" t="s">
        <v>4069</v>
      </c>
      <c r="S707" t="s">
        <v>4068</v>
      </c>
      <c r="T707">
        <v>0</v>
      </c>
      <c r="U707">
        <v>193.3</v>
      </c>
      <c r="V707">
        <v>0</v>
      </c>
    </row>
    <row r="708" spans="2:22" x14ac:dyDescent="0.25">
      <c r="B708" t="s">
        <v>4068</v>
      </c>
      <c r="C708" t="s">
        <v>7535</v>
      </c>
      <c r="D708" t="s">
        <v>7504</v>
      </c>
      <c r="E708" t="s">
        <v>7508</v>
      </c>
      <c r="F708" t="s">
        <v>7515</v>
      </c>
      <c r="G708">
        <v>22.11</v>
      </c>
      <c r="H708">
        <v>18.79</v>
      </c>
      <c r="I708">
        <v>22.11</v>
      </c>
      <c r="J708">
        <v>0</v>
      </c>
      <c r="K708">
        <v>22.11</v>
      </c>
      <c r="L708">
        <v>0</v>
      </c>
      <c r="M708" t="s">
        <v>4069</v>
      </c>
      <c r="S708" t="s">
        <v>4068</v>
      </c>
      <c r="T708">
        <v>0</v>
      </c>
      <c r="U708">
        <v>22.11</v>
      </c>
      <c r="V708">
        <v>0</v>
      </c>
    </row>
    <row r="709" spans="2:22" x14ac:dyDescent="0.25">
      <c r="B709" t="s">
        <v>4068</v>
      </c>
      <c r="C709" t="s">
        <v>7536</v>
      </c>
      <c r="D709" t="s">
        <v>7504</v>
      </c>
      <c r="E709" t="s">
        <v>7508</v>
      </c>
      <c r="F709" t="s">
        <v>7515</v>
      </c>
      <c r="G709">
        <v>159.33000000000001</v>
      </c>
      <c r="H709">
        <v>135.43</v>
      </c>
      <c r="I709">
        <v>146.80000000000001</v>
      </c>
      <c r="J709">
        <v>0</v>
      </c>
      <c r="K709">
        <v>144.99</v>
      </c>
      <c r="L709">
        <v>0</v>
      </c>
      <c r="M709" t="s">
        <v>4069</v>
      </c>
      <c r="S709" t="s">
        <v>4068</v>
      </c>
      <c r="T709">
        <v>0</v>
      </c>
      <c r="U709">
        <v>144.99</v>
      </c>
      <c r="V709">
        <v>0</v>
      </c>
    </row>
    <row r="710" spans="2:22" x14ac:dyDescent="0.25">
      <c r="B710" t="s">
        <v>4070</v>
      </c>
      <c r="C710" t="s">
        <v>7514</v>
      </c>
      <c r="D710" t="s">
        <v>7504</v>
      </c>
      <c r="E710" t="s">
        <v>7508</v>
      </c>
      <c r="F710" t="s">
        <v>7515</v>
      </c>
      <c r="G710">
        <v>182.19</v>
      </c>
      <c r="H710">
        <v>154.86000000000001</v>
      </c>
      <c r="I710">
        <v>154.86000000000001</v>
      </c>
      <c r="J710">
        <v>0</v>
      </c>
      <c r="K710">
        <v>161.66999999999999</v>
      </c>
      <c r="L710">
        <v>0</v>
      </c>
      <c r="M710" t="s">
        <v>4071</v>
      </c>
      <c r="S710" t="s">
        <v>4070</v>
      </c>
      <c r="T710">
        <v>0</v>
      </c>
      <c r="U710">
        <v>161.66999999999999</v>
      </c>
      <c r="V710">
        <v>0</v>
      </c>
    </row>
    <row r="711" spans="2:22" x14ac:dyDescent="0.25">
      <c r="B711" t="s">
        <v>4070</v>
      </c>
      <c r="C711" t="s">
        <v>7535</v>
      </c>
      <c r="D711" t="s">
        <v>7504</v>
      </c>
      <c r="E711" t="s">
        <v>7508</v>
      </c>
      <c r="F711" t="s">
        <v>7515</v>
      </c>
      <c r="G711">
        <v>18.7</v>
      </c>
      <c r="H711">
        <v>15.9</v>
      </c>
      <c r="I711">
        <v>18.7</v>
      </c>
      <c r="J711">
        <v>0</v>
      </c>
      <c r="K711">
        <v>18.7</v>
      </c>
      <c r="L711">
        <v>0</v>
      </c>
      <c r="M711" t="s">
        <v>4071</v>
      </c>
      <c r="S711" t="s">
        <v>4070</v>
      </c>
      <c r="T711">
        <v>0</v>
      </c>
      <c r="U711">
        <v>18.7</v>
      </c>
      <c r="V711">
        <v>0</v>
      </c>
    </row>
    <row r="712" spans="2:22" x14ac:dyDescent="0.25">
      <c r="B712" t="s">
        <v>4070</v>
      </c>
      <c r="C712" t="s">
        <v>7536</v>
      </c>
      <c r="D712" t="s">
        <v>7504</v>
      </c>
      <c r="E712" t="s">
        <v>7508</v>
      </c>
      <c r="F712" t="s">
        <v>7515</v>
      </c>
      <c r="G712">
        <v>136.81</v>
      </c>
      <c r="H712">
        <v>116.29</v>
      </c>
      <c r="I712">
        <v>116.29</v>
      </c>
      <c r="J712">
        <v>0</v>
      </c>
      <c r="K712">
        <v>121.25</v>
      </c>
      <c r="L712">
        <v>0</v>
      </c>
      <c r="M712" t="s">
        <v>4071</v>
      </c>
      <c r="S712" t="s">
        <v>4070</v>
      </c>
      <c r="T712">
        <v>0</v>
      </c>
      <c r="U712">
        <v>121.25</v>
      </c>
      <c r="V712">
        <v>0</v>
      </c>
    </row>
    <row r="713" spans="2:22" x14ac:dyDescent="0.25">
      <c r="B713" t="s">
        <v>4072</v>
      </c>
      <c r="C713" t="s">
        <v>7514</v>
      </c>
      <c r="D713" t="s">
        <v>7504</v>
      </c>
      <c r="E713" t="s">
        <v>7508</v>
      </c>
      <c r="F713" t="s">
        <v>7515</v>
      </c>
      <c r="G713">
        <v>183.65</v>
      </c>
      <c r="H713">
        <v>156.1</v>
      </c>
      <c r="I713">
        <v>183.65</v>
      </c>
      <c r="J713">
        <v>0</v>
      </c>
      <c r="K713">
        <v>156.1</v>
      </c>
      <c r="L713">
        <v>0</v>
      </c>
      <c r="M713" t="s">
        <v>4073</v>
      </c>
      <c r="S713" t="s">
        <v>4072</v>
      </c>
      <c r="T713">
        <v>0</v>
      </c>
      <c r="U713">
        <v>156.1</v>
      </c>
      <c r="V713">
        <v>0</v>
      </c>
    </row>
    <row r="714" spans="2:22" x14ac:dyDescent="0.25">
      <c r="B714" t="s">
        <v>4072</v>
      </c>
      <c r="C714" t="s">
        <v>7535</v>
      </c>
      <c r="D714" t="s">
        <v>7504</v>
      </c>
      <c r="E714" t="s">
        <v>7508</v>
      </c>
      <c r="F714" t="s">
        <v>7515</v>
      </c>
      <c r="G714">
        <v>18.91</v>
      </c>
      <c r="H714">
        <v>16.07</v>
      </c>
      <c r="I714">
        <v>18.91</v>
      </c>
      <c r="J714">
        <v>0</v>
      </c>
      <c r="K714">
        <v>18.91</v>
      </c>
      <c r="L714">
        <v>0</v>
      </c>
      <c r="M714" t="s">
        <v>4073</v>
      </c>
      <c r="S714" t="s">
        <v>4072</v>
      </c>
      <c r="T714">
        <v>0</v>
      </c>
      <c r="U714">
        <v>18.91</v>
      </c>
      <c r="V714">
        <v>0</v>
      </c>
    </row>
    <row r="715" spans="2:22" x14ac:dyDescent="0.25">
      <c r="B715" t="s">
        <v>4072</v>
      </c>
      <c r="C715" t="s">
        <v>7536</v>
      </c>
      <c r="D715" t="s">
        <v>7504</v>
      </c>
      <c r="E715" t="s">
        <v>7508</v>
      </c>
      <c r="F715" t="s">
        <v>7515</v>
      </c>
      <c r="G715">
        <v>137.76</v>
      </c>
      <c r="H715">
        <v>117.1</v>
      </c>
      <c r="I715">
        <v>137.76</v>
      </c>
      <c r="J715">
        <v>0</v>
      </c>
      <c r="K715">
        <v>117.1</v>
      </c>
      <c r="L715">
        <v>0</v>
      </c>
      <c r="M715" t="s">
        <v>4073</v>
      </c>
      <c r="S715" t="s">
        <v>4072</v>
      </c>
      <c r="T715">
        <v>0</v>
      </c>
      <c r="U715">
        <v>117.1</v>
      </c>
      <c r="V715">
        <v>0</v>
      </c>
    </row>
    <row r="716" spans="2:22" x14ac:dyDescent="0.25">
      <c r="B716" t="s">
        <v>4074</v>
      </c>
      <c r="C716" t="s">
        <v>7514</v>
      </c>
      <c r="D716" t="s">
        <v>7504</v>
      </c>
      <c r="E716" t="s">
        <v>7508</v>
      </c>
      <c r="F716" t="s">
        <v>7515</v>
      </c>
      <c r="G716">
        <v>430.57</v>
      </c>
      <c r="H716">
        <v>365.98</v>
      </c>
      <c r="I716">
        <v>430.57</v>
      </c>
      <c r="J716">
        <v>0</v>
      </c>
      <c r="K716">
        <v>430.57</v>
      </c>
      <c r="L716">
        <v>0</v>
      </c>
      <c r="M716" t="s">
        <v>4075</v>
      </c>
      <c r="S716" t="s">
        <v>4074</v>
      </c>
      <c r="T716">
        <v>0</v>
      </c>
      <c r="U716">
        <v>430.57</v>
      </c>
      <c r="V716">
        <v>0</v>
      </c>
    </row>
    <row r="717" spans="2:22" x14ac:dyDescent="0.25">
      <c r="B717" t="s">
        <v>4074</v>
      </c>
      <c r="C717" t="s">
        <v>7535</v>
      </c>
      <c r="D717" t="s">
        <v>7504</v>
      </c>
      <c r="E717" t="s">
        <v>7508</v>
      </c>
      <c r="F717" t="s">
        <v>7515</v>
      </c>
      <c r="G717">
        <v>48.62</v>
      </c>
      <c r="H717">
        <v>41.33</v>
      </c>
      <c r="I717">
        <v>43.09</v>
      </c>
      <c r="J717">
        <v>0</v>
      </c>
      <c r="K717">
        <v>43.09</v>
      </c>
      <c r="L717">
        <v>0</v>
      </c>
      <c r="M717" t="s">
        <v>4075</v>
      </c>
      <c r="S717" t="s">
        <v>4074</v>
      </c>
      <c r="T717">
        <v>0</v>
      </c>
      <c r="U717">
        <v>43.09</v>
      </c>
      <c r="V717">
        <v>0</v>
      </c>
    </row>
    <row r="718" spans="2:22" x14ac:dyDescent="0.25">
      <c r="B718" t="s">
        <v>4074</v>
      </c>
      <c r="C718" t="s">
        <v>7536</v>
      </c>
      <c r="D718" t="s">
        <v>7504</v>
      </c>
      <c r="E718" t="s">
        <v>7508</v>
      </c>
      <c r="F718" t="s">
        <v>7515</v>
      </c>
      <c r="G718">
        <v>322.94</v>
      </c>
      <c r="H718">
        <v>274.5</v>
      </c>
      <c r="I718">
        <v>322.93</v>
      </c>
      <c r="J718">
        <v>0</v>
      </c>
      <c r="K718">
        <v>322.94</v>
      </c>
      <c r="L718">
        <v>0</v>
      </c>
      <c r="M718" t="s">
        <v>4075</v>
      </c>
      <c r="S718" t="s">
        <v>4074</v>
      </c>
      <c r="T718">
        <v>0</v>
      </c>
      <c r="U718">
        <v>322.94</v>
      </c>
      <c r="V718">
        <v>0</v>
      </c>
    </row>
    <row r="719" spans="2:22" x14ac:dyDescent="0.25">
      <c r="B719" t="s">
        <v>4076</v>
      </c>
      <c r="C719" t="s">
        <v>7514</v>
      </c>
      <c r="D719" t="s">
        <v>7504</v>
      </c>
      <c r="E719" t="s">
        <v>7508</v>
      </c>
      <c r="F719" t="s">
        <v>7515</v>
      </c>
      <c r="G719">
        <v>587.64</v>
      </c>
      <c r="H719">
        <v>499.49</v>
      </c>
      <c r="I719">
        <v>499.49</v>
      </c>
      <c r="J719">
        <v>0</v>
      </c>
      <c r="K719">
        <v>499.49</v>
      </c>
      <c r="L719">
        <v>0</v>
      </c>
      <c r="M719" t="s">
        <v>4077</v>
      </c>
      <c r="S719" t="s">
        <v>4076</v>
      </c>
      <c r="T719">
        <v>0</v>
      </c>
      <c r="U719">
        <v>499.49</v>
      </c>
      <c r="V719">
        <v>0</v>
      </c>
    </row>
    <row r="720" spans="2:22" x14ac:dyDescent="0.25">
      <c r="B720" t="s">
        <v>4076</v>
      </c>
      <c r="C720" t="s">
        <v>7535</v>
      </c>
      <c r="D720" t="s">
        <v>7504</v>
      </c>
      <c r="E720" t="s">
        <v>7508</v>
      </c>
      <c r="F720" t="s">
        <v>7515</v>
      </c>
      <c r="G720">
        <v>57.99</v>
      </c>
      <c r="H720">
        <v>49.29</v>
      </c>
      <c r="I720">
        <v>49.29</v>
      </c>
      <c r="J720">
        <v>0</v>
      </c>
      <c r="K720">
        <v>49.29</v>
      </c>
      <c r="L720">
        <v>0</v>
      </c>
      <c r="M720" t="s">
        <v>4077</v>
      </c>
      <c r="S720" t="s">
        <v>4076</v>
      </c>
      <c r="T720">
        <v>0</v>
      </c>
      <c r="U720">
        <v>49.29</v>
      </c>
      <c r="V720">
        <v>0</v>
      </c>
    </row>
    <row r="721" spans="2:22" x14ac:dyDescent="0.25">
      <c r="B721" t="s">
        <v>4076</v>
      </c>
      <c r="C721" t="s">
        <v>7536</v>
      </c>
      <c r="D721" t="s">
        <v>7504</v>
      </c>
      <c r="E721" t="s">
        <v>7508</v>
      </c>
      <c r="F721" t="s">
        <v>7515</v>
      </c>
      <c r="G721">
        <v>440.75</v>
      </c>
      <c r="H721">
        <v>374.64</v>
      </c>
      <c r="I721">
        <v>374.64</v>
      </c>
      <c r="J721">
        <v>0</v>
      </c>
      <c r="K721">
        <v>374.64</v>
      </c>
      <c r="L721">
        <v>0</v>
      </c>
      <c r="M721" t="s">
        <v>4077</v>
      </c>
      <c r="S721" t="s">
        <v>4076</v>
      </c>
      <c r="T721">
        <v>0</v>
      </c>
      <c r="U721">
        <v>374.64</v>
      </c>
      <c r="V721">
        <v>0</v>
      </c>
    </row>
    <row r="722" spans="2:22" x14ac:dyDescent="0.25">
      <c r="B722" t="s">
        <v>4078</v>
      </c>
      <c r="C722" t="s">
        <v>7514</v>
      </c>
      <c r="D722" t="s">
        <v>7504</v>
      </c>
      <c r="E722" t="s">
        <v>7508</v>
      </c>
      <c r="F722" t="s">
        <v>7515</v>
      </c>
      <c r="G722">
        <v>243.79</v>
      </c>
      <c r="H722">
        <v>207.22</v>
      </c>
      <c r="I722">
        <v>231.48</v>
      </c>
      <c r="J722">
        <v>0</v>
      </c>
      <c r="K722">
        <v>231.48</v>
      </c>
      <c r="L722">
        <v>0</v>
      </c>
      <c r="M722" t="s">
        <v>4079</v>
      </c>
      <c r="S722" t="s">
        <v>4078</v>
      </c>
      <c r="T722">
        <v>0</v>
      </c>
      <c r="U722">
        <v>231.48</v>
      </c>
      <c r="V722">
        <v>0</v>
      </c>
    </row>
    <row r="723" spans="2:22" x14ac:dyDescent="0.25">
      <c r="B723" t="s">
        <v>4078</v>
      </c>
      <c r="C723" t="s">
        <v>7535</v>
      </c>
      <c r="D723" t="s">
        <v>7504</v>
      </c>
      <c r="E723" t="s">
        <v>7508</v>
      </c>
      <c r="F723" t="s">
        <v>7515</v>
      </c>
      <c r="G723">
        <v>24.38</v>
      </c>
      <c r="H723">
        <v>20.72</v>
      </c>
      <c r="I723">
        <v>23.14</v>
      </c>
      <c r="J723">
        <v>0</v>
      </c>
      <c r="K723">
        <v>23.14</v>
      </c>
      <c r="L723">
        <v>0</v>
      </c>
      <c r="M723" t="s">
        <v>4079</v>
      </c>
      <c r="S723" t="s">
        <v>4078</v>
      </c>
      <c r="T723">
        <v>0</v>
      </c>
      <c r="U723">
        <v>23.14</v>
      </c>
      <c r="V723">
        <v>0</v>
      </c>
    </row>
    <row r="724" spans="2:22" x14ac:dyDescent="0.25">
      <c r="B724" t="s">
        <v>4078</v>
      </c>
      <c r="C724" t="s">
        <v>7536</v>
      </c>
      <c r="D724" t="s">
        <v>7504</v>
      </c>
      <c r="E724" t="s">
        <v>7508</v>
      </c>
      <c r="F724" t="s">
        <v>7515</v>
      </c>
      <c r="G724">
        <v>182.87</v>
      </c>
      <c r="H724">
        <v>155.44</v>
      </c>
      <c r="I724">
        <v>173.62</v>
      </c>
      <c r="J724">
        <v>0</v>
      </c>
      <c r="K724">
        <v>173.62</v>
      </c>
      <c r="L724">
        <v>0</v>
      </c>
      <c r="M724" t="s">
        <v>4079</v>
      </c>
      <c r="S724" t="s">
        <v>4078</v>
      </c>
      <c r="T724">
        <v>0</v>
      </c>
      <c r="U724">
        <v>173.62</v>
      </c>
      <c r="V724">
        <v>0</v>
      </c>
    </row>
    <row r="725" spans="2:22" x14ac:dyDescent="0.25">
      <c r="B725" t="s">
        <v>4080</v>
      </c>
      <c r="C725" t="s">
        <v>7514</v>
      </c>
      <c r="D725" t="s">
        <v>7504</v>
      </c>
      <c r="E725" t="s">
        <v>7508</v>
      </c>
      <c r="F725" t="s">
        <v>7515</v>
      </c>
      <c r="G725">
        <v>1671.72</v>
      </c>
      <c r="H725">
        <v>1420.96</v>
      </c>
      <c r="I725">
        <v>1629.4</v>
      </c>
      <c r="J725">
        <v>0</v>
      </c>
      <c r="K725">
        <v>1629.4</v>
      </c>
      <c r="L725">
        <v>0</v>
      </c>
      <c r="M725" t="s">
        <v>4081</v>
      </c>
      <c r="S725" t="s">
        <v>4080</v>
      </c>
      <c r="T725">
        <v>0</v>
      </c>
      <c r="U725">
        <v>1629.4</v>
      </c>
      <c r="V725">
        <v>0</v>
      </c>
    </row>
    <row r="726" spans="2:22" x14ac:dyDescent="0.25">
      <c r="B726" t="s">
        <v>4080</v>
      </c>
      <c r="C726" t="s">
        <v>7535</v>
      </c>
      <c r="D726" t="s">
        <v>7504</v>
      </c>
      <c r="E726" t="s">
        <v>7508</v>
      </c>
      <c r="F726" t="s">
        <v>7515</v>
      </c>
      <c r="G726">
        <v>178.95</v>
      </c>
      <c r="H726">
        <v>152.11000000000001</v>
      </c>
      <c r="I726">
        <v>162.84</v>
      </c>
      <c r="J726">
        <v>0</v>
      </c>
      <c r="K726">
        <v>162.84</v>
      </c>
      <c r="L726">
        <v>0</v>
      </c>
      <c r="M726" t="s">
        <v>4081</v>
      </c>
      <c r="S726" t="s">
        <v>4080</v>
      </c>
      <c r="T726">
        <v>0</v>
      </c>
      <c r="U726">
        <v>162.84</v>
      </c>
      <c r="V726">
        <v>0</v>
      </c>
    </row>
    <row r="727" spans="2:22" x14ac:dyDescent="0.25">
      <c r="B727" t="s">
        <v>4080</v>
      </c>
      <c r="C727" t="s">
        <v>7536</v>
      </c>
      <c r="D727" t="s">
        <v>7504</v>
      </c>
      <c r="E727" t="s">
        <v>7508</v>
      </c>
      <c r="F727" t="s">
        <v>7515</v>
      </c>
      <c r="G727">
        <v>1253.72</v>
      </c>
      <c r="H727">
        <v>1065.6600000000001</v>
      </c>
      <c r="I727">
        <v>1222.1500000000001</v>
      </c>
      <c r="J727">
        <v>0</v>
      </c>
      <c r="K727">
        <v>1222.17</v>
      </c>
      <c r="L727">
        <v>0</v>
      </c>
      <c r="M727" t="s">
        <v>4081</v>
      </c>
      <c r="S727" t="s">
        <v>4080</v>
      </c>
      <c r="T727">
        <v>0</v>
      </c>
      <c r="U727">
        <v>1222.17</v>
      </c>
      <c r="V727">
        <v>0</v>
      </c>
    </row>
    <row r="728" spans="2:22" x14ac:dyDescent="0.25">
      <c r="B728" t="s">
        <v>4082</v>
      </c>
      <c r="C728" t="s">
        <v>7514</v>
      </c>
      <c r="D728" t="s">
        <v>7504</v>
      </c>
      <c r="E728" t="s">
        <v>7508</v>
      </c>
      <c r="F728" t="s">
        <v>7515</v>
      </c>
      <c r="G728">
        <v>552.37</v>
      </c>
      <c r="H728">
        <v>469.51</v>
      </c>
      <c r="I728">
        <v>552.37</v>
      </c>
      <c r="J728">
        <v>0</v>
      </c>
      <c r="K728">
        <v>552.37</v>
      </c>
      <c r="L728">
        <v>0</v>
      </c>
      <c r="M728" t="s">
        <v>4083</v>
      </c>
      <c r="S728" t="s">
        <v>4082</v>
      </c>
      <c r="T728">
        <v>0</v>
      </c>
      <c r="U728">
        <v>552.37</v>
      </c>
      <c r="V728">
        <v>0</v>
      </c>
    </row>
    <row r="729" spans="2:22" x14ac:dyDescent="0.25">
      <c r="B729" t="s">
        <v>4082</v>
      </c>
      <c r="C729" t="s">
        <v>7535</v>
      </c>
      <c r="D729" t="s">
        <v>7504</v>
      </c>
      <c r="E729" t="s">
        <v>7508</v>
      </c>
      <c r="F729" t="s">
        <v>7515</v>
      </c>
      <c r="G729">
        <v>55.27</v>
      </c>
      <c r="H729">
        <v>46.98</v>
      </c>
      <c r="I729">
        <v>55.27</v>
      </c>
      <c r="J729">
        <v>0</v>
      </c>
      <c r="K729">
        <v>55.27</v>
      </c>
      <c r="L729">
        <v>0</v>
      </c>
      <c r="M729" t="s">
        <v>4083</v>
      </c>
      <c r="S729" t="s">
        <v>4082</v>
      </c>
      <c r="T729">
        <v>0</v>
      </c>
      <c r="U729">
        <v>55.27</v>
      </c>
      <c r="V729">
        <v>0</v>
      </c>
    </row>
    <row r="730" spans="2:22" x14ac:dyDescent="0.25">
      <c r="B730" t="s">
        <v>4082</v>
      </c>
      <c r="C730" t="s">
        <v>7536</v>
      </c>
      <c r="D730" t="s">
        <v>7504</v>
      </c>
      <c r="E730" t="s">
        <v>7508</v>
      </c>
      <c r="F730" t="s">
        <v>7515</v>
      </c>
      <c r="G730">
        <v>414.24</v>
      </c>
      <c r="H730">
        <v>352.1</v>
      </c>
      <c r="I730">
        <v>414.24</v>
      </c>
      <c r="J730">
        <v>0</v>
      </c>
      <c r="K730">
        <v>414.24</v>
      </c>
      <c r="L730">
        <v>0</v>
      </c>
      <c r="M730" t="s">
        <v>4083</v>
      </c>
      <c r="S730" t="s">
        <v>4082</v>
      </c>
      <c r="T730">
        <v>0</v>
      </c>
      <c r="U730">
        <v>414.24</v>
      </c>
      <c r="V730">
        <v>0</v>
      </c>
    </row>
    <row r="731" spans="2:22" x14ac:dyDescent="0.25">
      <c r="B731" t="s">
        <v>4084</v>
      </c>
      <c r="C731" t="s">
        <v>7514</v>
      </c>
      <c r="D731" t="s">
        <v>7504</v>
      </c>
      <c r="E731" t="s">
        <v>7508</v>
      </c>
      <c r="F731" t="s">
        <v>7515</v>
      </c>
      <c r="G731">
        <v>429.17</v>
      </c>
      <c r="H731">
        <v>364.79</v>
      </c>
      <c r="I731">
        <v>429.17</v>
      </c>
      <c r="J731">
        <v>0</v>
      </c>
      <c r="K731">
        <v>429.17</v>
      </c>
      <c r="L731">
        <v>0</v>
      </c>
      <c r="M731" t="s">
        <v>4085</v>
      </c>
      <c r="S731" t="s">
        <v>4084</v>
      </c>
      <c r="T731">
        <v>0</v>
      </c>
      <c r="U731">
        <v>429.17</v>
      </c>
      <c r="V731">
        <v>0</v>
      </c>
    </row>
    <row r="732" spans="2:22" x14ac:dyDescent="0.25">
      <c r="B732" t="s">
        <v>4084</v>
      </c>
      <c r="C732" t="s">
        <v>7535</v>
      </c>
      <c r="D732" t="s">
        <v>7504</v>
      </c>
      <c r="E732" t="s">
        <v>7508</v>
      </c>
      <c r="F732" t="s">
        <v>7515</v>
      </c>
      <c r="G732">
        <v>42.95</v>
      </c>
      <c r="H732">
        <v>36.51</v>
      </c>
      <c r="I732">
        <v>42.95</v>
      </c>
      <c r="J732">
        <v>0</v>
      </c>
      <c r="K732">
        <v>42.95</v>
      </c>
      <c r="L732">
        <v>0</v>
      </c>
      <c r="M732" t="s">
        <v>4085</v>
      </c>
      <c r="S732" t="s">
        <v>4084</v>
      </c>
      <c r="T732">
        <v>0</v>
      </c>
      <c r="U732">
        <v>42.95</v>
      </c>
      <c r="V732">
        <v>0</v>
      </c>
    </row>
    <row r="733" spans="2:22" x14ac:dyDescent="0.25">
      <c r="B733" t="s">
        <v>4084</v>
      </c>
      <c r="C733" t="s">
        <v>7536</v>
      </c>
      <c r="D733" t="s">
        <v>7504</v>
      </c>
      <c r="E733" t="s">
        <v>7508</v>
      </c>
      <c r="F733" t="s">
        <v>7515</v>
      </c>
      <c r="G733">
        <v>321.89999999999998</v>
      </c>
      <c r="H733">
        <v>273.62</v>
      </c>
      <c r="I733">
        <v>321.89999999999998</v>
      </c>
      <c r="J733">
        <v>0</v>
      </c>
      <c r="K733">
        <v>321.89999999999998</v>
      </c>
      <c r="L733">
        <v>0</v>
      </c>
      <c r="M733" t="s">
        <v>4085</v>
      </c>
      <c r="S733" t="s">
        <v>4084</v>
      </c>
      <c r="T733">
        <v>0</v>
      </c>
      <c r="U733">
        <v>321.89999999999998</v>
      </c>
      <c r="V733">
        <v>0</v>
      </c>
    </row>
    <row r="734" spans="2:22" x14ac:dyDescent="0.25">
      <c r="B734" t="s">
        <v>4086</v>
      </c>
      <c r="C734" t="s">
        <v>7514</v>
      </c>
      <c r="D734" t="s">
        <v>7504</v>
      </c>
      <c r="E734" t="s">
        <v>7508</v>
      </c>
      <c r="F734" t="s">
        <v>7515</v>
      </c>
      <c r="G734">
        <v>356.62</v>
      </c>
      <c r="H734">
        <v>303.13</v>
      </c>
      <c r="I734">
        <v>356.62</v>
      </c>
      <c r="J734">
        <v>0</v>
      </c>
      <c r="K734">
        <v>356.62</v>
      </c>
      <c r="L734">
        <v>0</v>
      </c>
      <c r="M734" t="s">
        <v>4087</v>
      </c>
      <c r="S734" t="s">
        <v>4086</v>
      </c>
      <c r="T734">
        <v>0</v>
      </c>
      <c r="U734">
        <v>356.62</v>
      </c>
      <c r="V734">
        <v>0</v>
      </c>
    </row>
    <row r="735" spans="2:22" x14ac:dyDescent="0.25">
      <c r="B735" t="s">
        <v>4086</v>
      </c>
      <c r="C735" t="s">
        <v>7535</v>
      </c>
      <c r="D735" t="s">
        <v>7504</v>
      </c>
      <c r="E735" t="s">
        <v>7508</v>
      </c>
      <c r="F735" t="s">
        <v>7515</v>
      </c>
      <c r="G735">
        <v>35.659999999999997</v>
      </c>
      <c r="H735">
        <v>30.31</v>
      </c>
      <c r="I735">
        <v>35.659999999999997</v>
      </c>
      <c r="J735">
        <v>0</v>
      </c>
      <c r="K735">
        <v>35.659999999999997</v>
      </c>
      <c r="L735">
        <v>0</v>
      </c>
      <c r="M735" t="s">
        <v>4087</v>
      </c>
      <c r="S735" t="s">
        <v>4086</v>
      </c>
      <c r="T735">
        <v>0</v>
      </c>
      <c r="U735">
        <v>35.659999999999997</v>
      </c>
      <c r="V735">
        <v>0</v>
      </c>
    </row>
    <row r="736" spans="2:22" x14ac:dyDescent="0.25">
      <c r="B736" t="s">
        <v>4086</v>
      </c>
      <c r="C736" t="s">
        <v>7536</v>
      </c>
      <c r="D736" t="s">
        <v>7504</v>
      </c>
      <c r="E736" t="s">
        <v>7508</v>
      </c>
      <c r="F736" t="s">
        <v>7515</v>
      </c>
      <c r="G736">
        <v>267.51</v>
      </c>
      <c r="H736">
        <v>227.38</v>
      </c>
      <c r="I736">
        <v>267.51</v>
      </c>
      <c r="J736">
        <v>0</v>
      </c>
      <c r="K736">
        <v>267.51</v>
      </c>
      <c r="L736">
        <v>0</v>
      </c>
      <c r="M736" t="s">
        <v>4087</v>
      </c>
      <c r="S736" t="s">
        <v>4086</v>
      </c>
      <c r="T736">
        <v>0</v>
      </c>
      <c r="U736">
        <v>267.51</v>
      </c>
      <c r="V736">
        <v>0</v>
      </c>
    </row>
    <row r="737" spans="2:22" x14ac:dyDescent="0.25">
      <c r="B737" t="s">
        <v>4088</v>
      </c>
      <c r="C737" t="s">
        <v>7535</v>
      </c>
      <c r="D737" t="s">
        <v>7504</v>
      </c>
      <c r="E737" t="s">
        <v>7508</v>
      </c>
      <c r="F737" t="s">
        <v>7538</v>
      </c>
      <c r="G737">
        <v>511.39</v>
      </c>
      <c r="H737">
        <v>434.68</v>
      </c>
      <c r="I737">
        <v>511.39</v>
      </c>
      <c r="J737">
        <v>0</v>
      </c>
      <c r="K737">
        <v>511.39</v>
      </c>
      <c r="L737">
        <v>0</v>
      </c>
      <c r="M737" t="s">
        <v>4089</v>
      </c>
      <c r="S737" t="s">
        <v>4088</v>
      </c>
      <c r="T737">
        <v>0</v>
      </c>
      <c r="U737">
        <v>511.39</v>
      </c>
      <c r="V737">
        <v>0</v>
      </c>
    </row>
    <row r="738" spans="2:22" x14ac:dyDescent="0.25">
      <c r="B738" t="s">
        <v>4090</v>
      </c>
      <c r="C738" t="s">
        <v>7514</v>
      </c>
      <c r="D738" t="s">
        <v>7504</v>
      </c>
      <c r="E738" t="s">
        <v>7508</v>
      </c>
      <c r="F738" t="s">
        <v>7515</v>
      </c>
      <c r="G738">
        <v>1195</v>
      </c>
      <c r="H738">
        <v>1015.75</v>
      </c>
      <c r="I738">
        <v>1195</v>
      </c>
      <c r="J738">
        <v>0</v>
      </c>
      <c r="K738">
        <v>1195</v>
      </c>
      <c r="L738">
        <v>0</v>
      </c>
      <c r="M738" t="s">
        <v>4091</v>
      </c>
      <c r="S738" t="s">
        <v>4090</v>
      </c>
      <c r="T738">
        <v>0</v>
      </c>
      <c r="U738">
        <v>1195</v>
      </c>
      <c r="V738">
        <v>0</v>
      </c>
    </row>
    <row r="739" spans="2:22" x14ac:dyDescent="0.25">
      <c r="B739" t="s">
        <v>4090</v>
      </c>
      <c r="C739" t="s">
        <v>7535</v>
      </c>
      <c r="D739" t="s">
        <v>7504</v>
      </c>
      <c r="E739" t="s">
        <v>7508</v>
      </c>
      <c r="F739" t="s">
        <v>7515</v>
      </c>
      <c r="G739">
        <v>119.49</v>
      </c>
      <c r="H739">
        <v>101.57</v>
      </c>
      <c r="I739">
        <v>119.49</v>
      </c>
      <c r="J739">
        <v>0</v>
      </c>
      <c r="K739">
        <v>119.49</v>
      </c>
      <c r="L739">
        <v>0</v>
      </c>
      <c r="M739" t="s">
        <v>4091</v>
      </c>
      <c r="S739" t="s">
        <v>4090</v>
      </c>
      <c r="T739">
        <v>0</v>
      </c>
      <c r="U739">
        <v>119.49</v>
      </c>
      <c r="V739">
        <v>0</v>
      </c>
    </row>
    <row r="740" spans="2:22" x14ac:dyDescent="0.25">
      <c r="B740" t="s">
        <v>4090</v>
      </c>
      <c r="C740" t="s">
        <v>7536</v>
      </c>
      <c r="D740" t="s">
        <v>7504</v>
      </c>
      <c r="E740" t="s">
        <v>7508</v>
      </c>
      <c r="F740" t="s">
        <v>7515</v>
      </c>
      <c r="G740">
        <v>896.26</v>
      </c>
      <c r="H740">
        <v>761.82</v>
      </c>
      <c r="I740">
        <v>896.26</v>
      </c>
      <c r="J740">
        <v>0</v>
      </c>
      <c r="K740">
        <v>896.26</v>
      </c>
      <c r="L740">
        <v>0</v>
      </c>
      <c r="M740" t="s">
        <v>4091</v>
      </c>
      <c r="S740" t="s">
        <v>4090</v>
      </c>
      <c r="T740">
        <v>0</v>
      </c>
      <c r="U740">
        <v>896.26</v>
      </c>
      <c r="V740">
        <v>0</v>
      </c>
    </row>
    <row r="741" spans="2:22" x14ac:dyDescent="0.25">
      <c r="B741" t="s">
        <v>4092</v>
      </c>
      <c r="C741" t="s">
        <v>7514</v>
      </c>
      <c r="D741" t="s">
        <v>7504</v>
      </c>
      <c r="E741" t="s">
        <v>7508</v>
      </c>
      <c r="F741" t="s">
        <v>7515</v>
      </c>
      <c r="G741">
        <v>1500.6</v>
      </c>
      <c r="H741">
        <v>1275.51</v>
      </c>
      <c r="I741">
        <v>1500.6</v>
      </c>
      <c r="J741">
        <v>0</v>
      </c>
      <c r="K741">
        <v>1500.6</v>
      </c>
      <c r="L741">
        <v>0</v>
      </c>
      <c r="M741" t="s">
        <v>4093</v>
      </c>
      <c r="S741" t="s">
        <v>4092</v>
      </c>
      <c r="T741">
        <v>0</v>
      </c>
      <c r="U741">
        <v>1500.6</v>
      </c>
      <c r="V741">
        <v>0</v>
      </c>
    </row>
    <row r="742" spans="2:22" x14ac:dyDescent="0.25">
      <c r="B742" t="s">
        <v>4092</v>
      </c>
      <c r="C742" t="s">
        <v>7535</v>
      </c>
      <c r="D742" t="s">
        <v>7504</v>
      </c>
      <c r="E742" t="s">
        <v>7508</v>
      </c>
      <c r="F742" t="s">
        <v>7515</v>
      </c>
      <c r="G742">
        <v>150.04</v>
      </c>
      <c r="H742">
        <v>127.53</v>
      </c>
      <c r="I742">
        <v>150.04</v>
      </c>
      <c r="J742">
        <v>0</v>
      </c>
      <c r="K742">
        <v>150.04</v>
      </c>
      <c r="L742">
        <v>0</v>
      </c>
      <c r="M742" t="s">
        <v>4093</v>
      </c>
      <c r="S742" t="s">
        <v>4092</v>
      </c>
      <c r="T742">
        <v>0</v>
      </c>
      <c r="U742">
        <v>150.04</v>
      </c>
      <c r="V742">
        <v>0</v>
      </c>
    </row>
    <row r="743" spans="2:22" x14ac:dyDescent="0.25">
      <c r="B743" t="s">
        <v>4092</v>
      </c>
      <c r="C743" t="s">
        <v>7536</v>
      </c>
      <c r="D743" t="s">
        <v>7504</v>
      </c>
      <c r="E743" t="s">
        <v>7508</v>
      </c>
      <c r="F743" t="s">
        <v>7515</v>
      </c>
      <c r="G743">
        <v>1125.45</v>
      </c>
      <c r="H743">
        <v>956.63</v>
      </c>
      <c r="I743">
        <v>1125.45</v>
      </c>
      <c r="J743">
        <v>0</v>
      </c>
      <c r="K743">
        <v>1125.45</v>
      </c>
      <c r="L743">
        <v>0</v>
      </c>
      <c r="M743" t="s">
        <v>4093</v>
      </c>
      <c r="S743" t="s">
        <v>4092</v>
      </c>
      <c r="T743">
        <v>0</v>
      </c>
      <c r="U743">
        <v>1125.45</v>
      </c>
      <c r="V743">
        <v>0</v>
      </c>
    </row>
    <row r="744" spans="2:22" x14ac:dyDescent="0.25">
      <c r="B744" t="s">
        <v>4094</v>
      </c>
      <c r="C744" t="s">
        <v>7514</v>
      </c>
      <c r="D744" t="s">
        <v>7504</v>
      </c>
      <c r="E744" t="s">
        <v>7508</v>
      </c>
      <c r="F744" t="s">
        <v>7515</v>
      </c>
      <c r="G744">
        <v>1849.81</v>
      </c>
      <c r="H744">
        <v>1572.34</v>
      </c>
      <c r="I744">
        <v>1849.81</v>
      </c>
      <c r="J744">
        <v>0</v>
      </c>
      <c r="K744">
        <v>1849.81</v>
      </c>
      <c r="L744">
        <v>0</v>
      </c>
      <c r="M744" t="s">
        <v>4095</v>
      </c>
      <c r="S744" t="s">
        <v>4094</v>
      </c>
      <c r="T744">
        <v>0</v>
      </c>
      <c r="U744">
        <v>1849.81</v>
      </c>
      <c r="V744">
        <v>0</v>
      </c>
    </row>
    <row r="745" spans="2:22" x14ac:dyDescent="0.25">
      <c r="B745" t="s">
        <v>4094</v>
      </c>
      <c r="C745" t="s">
        <v>7535</v>
      </c>
      <c r="D745" t="s">
        <v>7504</v>
      </c>
      <c r="E745" t="s">
        <v>7508</v>
      </c>
      <c r="F745" t="s">
        <v>7515</v>
      </c>
      <c r="G745">
        <v>184.99</v>
      </c>
      <c r="H745">
        <v>157.24</v>
      </c>
      <c r="I745">
        <v>184.99</v>
      </c>
      <c r="J745">
        <v>0</v>
      </c>
      <c r="K745">
        <v>184.99</v>
      </c>
      <c r="L745">
        <v>0</v>
      </c>
      <c r="M745" t="s">
        <v>4095</v>
      </c>
      <c r="S745" t="s">
        <v>4094</v>
      </c>
      <c r="T745">
        <v>0</v>
      </c>
      <c r="U745">
        <v>184.99</v>
      </c>
      <c r="V745">
        <v>0</v>
      </c>
    </row>
    <row r="746" spans="2:22" x14ac:dyDescent="0.25">
      <c r="B746" t="s">
        <v>4094</v>
      </c>
      <c r="C746" t="s">
        <v>7536</v>
      </c>
      <c r="D746" t="s">
        <v>7504</v>
      </c>
      <c r="E746" t="s">
        <v>7508</v>
      </c>
      <c r="F746" t="s">
        <v>7515</v>
      </c>
      <c r="G746">
        <v>1387.36</v>
      </c>
      <c r="H746">
        <v>1179.26</v>
      </c>
      <c r="I746">
        <v>1387.36</v>
      </c>
      <c r="J746">
        <v>0</v>
      </c>
      <c r="K746">
        <v>1387.36</v>
      </c>
      <c r="L746">
        <v>0</v>
      </c>
      <c r="M746" t="s">
        <v>4095</v>
      </c>
      <c r="S746" t="s">
        <v>4094</v>
      </c>
      <c r="T746">
        <v>0</v>
      </c>
      <c r="U746">
        <v>1387.36</v>
      </c>
      <c r="V746">
        <v>0</v>
      </c>
    </row>
    <row r="747" spans="2:22" x14ac:dyDescent="0.25">
      <c r="B747" t="s">
        <v>4096</v>
      </c>
      <c r="C747" t="s">
        <v>7514</v>
      </c>
      <c r="D747" t="s">
        <v>7504</v>
      </c>
      <c r="E747" t="s">
        <v>7508</v>
      </c>
      <c r="F747" t="s">
        <v>7515</v>
      </c>
      <c r="G747">
        <v>5887.8</v>
      </c>
      <c r="H747">
        <v>5004.63</v>
      </c>
      <c r="I747">
        <v>5887.8</v>
      </c>
      <c r="J747">
        <v>0</v>
      </c>
      <c r="K747">
        <v>5887.8</v>
      </c>
      <c r="L747">
        <v>0</v>
      </c>
      <c r="M747" t="s">
        <v>4097</v>
      </c>
      <c r="S747" t="s">
        <v>4096</v>
      </c>
      <c r="T747">
        <v>0</v>
      </c>
      <c r="U747">
        <v>5887.8</v>
      </c>
      <c r="V747">
        <v>0</v>
      </c>
    </row>
    <row r="748" spans="2:22" x14ac:dyDescent="0.25">
      <c r="B748" t="s">
        <v>4096</v>
      </c>
      <c r="C748" t="s">
        <v>7535</v>
      </c>
      <c r="D748" t="s">
        <v>7504</v>
      </c>
      <c r="E748" t="s">
        <v>7508</v>
      </c>
      <c r="F748" t="s">
        <v>7515</v>
      </c>
      <c r="G748">
        <v>588.77</v>
      </c>
      <c r="H748">
        <v>500.45</v>
      </c>
      <c r="I748">
        <v>588.77</v>
      </c>
      <c r="J748">
        <v>0</v>
      </c>
      <c r="K748">
        <v>588.77</v>
      </c>
      <c r="L748">
        <v>0</v>
      </c>
      <c r="M748" t="s">
        <v>4097</v>
      </c>
      <c r="S748" t="s">
        <v>4096</v>
      </c>
      <c r="T748">
        <v>0</v>
      </c>
      <c r="U748">
        <v>588.77</v>
      </c>
      <c r="V748">
        <v>0</v>
      </c>
    </row>
    <row r="749" spans="2:22" x14ac:dyDescent="0.25">
      <c r="B749" t="s">
        <v>4096</v>
      </c>
      <c r="C749" t="s">
        <v>7536</v>
      </c>
      <c r="D749" t="s">
        <v>7504</v>
      </c>
      <c r="E749" t="s">
        <v>7508</v>
      </c>
      <c r="F749" t="s">
        <v>7515</v>
      </c>
      <c r="G749">
        <v>4415.88</v>
      </c>
      <c r="H749">
        <v>3753.5</v>
      </c>
      <c r="I749">
        <v>4415.88</v>
      </c>
      <c r="J749">
        <v>0</v>
      </c>
      <c r="K749">
        <v>4415.88</v>
      </c>
      <c r="L749">
        <v>0</v>
      </c>
      <c r="M749" t="s">
        <v>4097</v>
      </c>
      <c r="S749" t="s">
        <v>4096</v>
      </c>
      <c r="T749">
        <v>0</v>
      </c>
      <c r="U749">
        <v>4415.88</v>
      </c>
      <c r="V749">
        <v>0</v>
      </c>
    </row>
    <row r="750" spans="2:22" x14ac:dyDescent="0.25">
      <c r="B750" t="s">
        <v>4098</v>
      </c>
      <c r="C750" t="s">
        <v>7514</v>
      </c>
      <c r="D750" t="s">
        <v>7504</v>
      </c>
      <c r="E750" t="s">
        <v>7508</v>
      </c>
      <c r="F750" t="s">
        <v>7515</v>
      </c>
      <c r="G750">
        <v>0</v>
      </c>
      <c r="H750">
        <v>0</v>
      </c>
      <c r="I750">
        <v>52.46</v>
      </c>
      <c r="J750">
        <v>60.39</v>
      </c>
      <c r="K750">
        <v>52.46</v>
      </c>
      <c r="L750">
        <v>60.39</v>
      </c>
      <c r="M750" t="s">
        <v>4099</v>
      </c>
      <c r="S750" t="s">
        <v>4098</v>
      </c>
      <c r="T750">
        <v>60.39</v>
      </c>
      <c r="U750">
        <v>52.46</v>
      </c>
      <c r="V750">
        <v>60.39</v>
      </c>
    </row>
    <row r="751" spans="2:22" x14ac:dyDescent="0.25">
      <c r="B751" t="s">
        <v>4098</v>
      </c>
      <c r="C751" t="s">
        <v>7514</v>
      </c>
      <c r="D751" t="s">
        <v>7556</v>
      </c>
      <c r="E751" t="s">
        <v>7508</v>
      </c>
      <c r="F751" t="s">
        <v>7515</v>
      </c>
      <c r="G751">
        <v>73.319999999999993</v>
      </c>
      <c r="H751">
        <v>62.32</v>
      </c>
      <c r="I751">
        <v>62.81</v>
      </c>
      <c r="J751">
        <v>0</v>
      </c>
      <c r="K751">
        <v>62.81</v>
      </c>
      <c r="L751">
        <v>0</v>
      </c>
      <c r="M751" t="s">
        <v>4099</v>
      </c>
      <c r="S751" t="s">
        <v>4098</v>
      </c>
      <c r="T751">
        <v>0</v>
      </c>
      <c r="U751">
        <v>62.81</v>
      </c>
      <c r="V751">
        <v>0</v>
      </c>
    </row>
    <row r="752" spans="2:22" x14ac:dyDescent="0.25">
      <c r="B752" t="s">
        <v>4098</v>
      </c>
      <c r="C752" t="s">
        <v>7535</v>
      </c>
      <c r="D752" t="s">
        <v>7504</v>
      </c>
      <c r="E752" t="s">
        <v>7508</v>
      </c>
      <c r="F752" t="s">
        <v>7515</v>
      </c>
      <c r="G752">
        <v>0</v>
      </c>
      <c r="H752">
        <v>0</v>
      </c>
      <c r="I752">
        <v>5.26</v>
      </c>
      <c r="J752">
        <v>6.07</v>
      </c>
      <c r="K752">
        <v>5.26</v>
      </c>
      <c r="L752">
        <v>6.07</v>
      </c>
      <c r="M752" t="s">
        <v>4099</v>
      </c>
      <c r="S752" t="s">
        <v>4098</v>
      </c>
      <c r="T752">
        <v>6.07</v>
      </c>
      <c r="U752">
        <v>5.26</v>
      </c>
      <c r="V752">
        <v>6.07</v>
      </c>
    </row>
    <row r="753" spans="2:22" x14ac:dyDescent="0.25">
      <c r="B753" t="s">
        <v>4098</v>
      </c>
      <c r="C753" t="s">
        <v>7535</v>
      </c>
      <c r="D753" t="s">
        <v>7556</v>
      </c>
      <c r="E753" t="s">
        <v>7508</v>
      </c>
      <c r="F753" t="s">
        <v>7515</v>
      </c>
      <c r="G753">
        <v>7.46</v>
      </c>
      <c r="H753">
        <v>6.34</v>
      </c>
      <c r="I753">
        <v>6.34</v>
      </c>
      <c r="J753">
        <v>0</v>
      </c>
      <c r="K753">
        <v>6.34</v>
      </c>
      <c r="L753">
        <v>0</v>
      </c>
      <c r="M753" t="s">
        <v>4099</v>
      </c>
      <c r="S753" t="s">
        <v>4098</v>
      </c>
      <c r="T753">
        <v>0</v>
      </c>
      <c r="U753">
        <v>6.34</v>
      </c>
      <c r="V753">
        <v>0</v>
      </c>
    </row>
    <row r="754" spans="2:22" x14ac:dyDescent="0.25">
      <c r="B754" t="s">
        <v>4098</v>
      </c>
      <c r="C754" t="s">
        <v>7536</v>
      </c>
      <c r="D754" t="s">
        <v>7504</v>
      </c>
      <c r="E754" t="s">
        <v>7508</v>
      </c>
      <c r="F754" t="s">
        <v>7515</v>
      </c>
      <c r="G754">
        <v>0</v>
      </c>
      <c r="H754">
        <v>0</v>
      </c>
      <c r="I754">
        <v>39.35</v>
      </c>
      <c r="J754">
        <v>45.3</v>
      </c>
      <c r="K754">
        <v>39.35</v>
      </c>
      <c r="L754">
        <v>45.3</v>
      </c>
      <c r="M754" t="s">
        <v>4099</v>
      </c>
      <c r="S754" t="s">
        <v>4098</v>
      </c>
      <c r="T754">
        <v>45.3</v>
      </c>
      <c r="U754">
        <v>39.35</v>
      </c>
      <c r="V754">
        <v>45.3</v>
      </c>
    </row>
    <row r="755" spans="2:22" x14ac:dyDescent="0.25">
      <c r="B755" t="s">
        <v>4098</v>
      </c>
      <c r="C755" t="s">
        <v>7536</v>
      </c>
      <c r="D755" t="s">
        <v>7556</v>
      </c>
      <c r="E755" t="s">
        <v>7508</v>
      </c>
      <c r="F755" t="s">
        <v>7515</v>
      </c>
      <c r="G755">
        <v>53.68</v>
      </c>
      <c r="H755">
        <v>45.63</v>
      </c>
      <c r="I755">
        <v>47.1</v>
      </c>
      <c r="J755">
        <v>0</v>
      </c>
      <c r="K755">
        <v>47.1</v>
      </c>
      <c r="L755">
        <v>0</v>
      </c>
      <c r="M755" t="s">
        <v>4099</v>
      </c>
      <c r="S755" t="s">
        <v>4098</v>
      </c>
      <c r="T755">
        <v>0</v>
      </c>
      <c r="U755">
        <v>47.1</v>
      </c>
      <c r="V755">
        <v>0</v>
      </c>
    </row>
    <row r="756" spans="2:22" x14ac:dyDescent="0.25">
      <c r="B756" t="s">
        <v>4100</v>
      </c>
      <c r="C756" t="s">
        <v>7514</v>
      </c>
      <c r="D756" t="s">
        <v>7504</v>
      </c>
      <c r="E756" t="s">
        <v>7508</v>
      </c>
      <c r="F756" t="s">
        <v>7557</v>
      </c>
      <c r="G756">
        <v>0</v>
      </c>
      <c r="H756">
        <v>0</v>
      </c>
      <c r="I756">
        <v>179.7</v>
      </c>
      <c r="J756">
        <v>286.35000000000002</v>
      </c>
      <c r="K756">
        <v>166.73</v>
      </c>
      <c r="L756">
        <v>260.42</v>
      </c>
      <c r="M756" t="s">
        <v>4101</v>
      </c>
      <c r="S756" t="s">
        <v>4100</v>
      </c>
      <c r="T756">
        <v>286.35000000000002</v>
      </c>
      <c r="U756">
        <v>166.73</v>
      </c>
      <c r="V756">
        <v>260.42</v>
      </c>
    </row>
    <row r="757" spans="2:22" x14ac:dyDescent="0.25">
      <c r="B757" t="s">
        <v>4102</v>
      </c>
      <c r="C757" t="s">
        <v>7514</v>
      </c>
      <c r="D757" t="s">
        <v>7504</v>
      </c>
      <c r="E757" t="s">
        <v>7508</v>
      </c>
      <c r="F757" t="s">
        <v>7557</v>
      </c>
      <c r="G757">
        <v>0</v>
      </c>
      <c r="H757">
        <v>0</v>
      </c>
      <c r="I757">
        <v>180.49</v>
      </c>
      <c r="J757">
        <v>288.77</v>
      </c>
      <c r="K757">
        <v>162.01</v>
      </c>
      <c r="L757">
        <v>251.81</v>
      </c>
      <c r="M757" t="s">
        <v>4103</v>
      </c>
      <c r="S757" t="s">
        <v>4102</v>
      </c>
      <c r="T757">
        <v>288.77</v>
      </c>
      <c r="U757">
        <v>162.01</v>
      </c>
      <c r="V757">
        <v>251.81</v>
      </c>
    </row>
    <row r="758" spans="2:22" x14ac:dyDescent="0.25">
      <c r="B758" t="s">
        <v>4104</v>
      </c>
      <c r="C758" t="s">
        <v>7514</v>
      </c>
      <c r="D758" t="s">
        <v>7504</v>
      </c>
      <c r="E758" t="s">
        <v>7508</v>
      </c>
      <c r="F758" t="s">
        <v>7515</v>
      </c>
      <c r="G758">
        <v>0</v>
      </c>
      <c r="H758">
        <v>0</v>
      </c>
      <c r="I758">
        <v>192.45</v>
      </c>
      <c r="J758">
        <v>289.70999999999998</v>
      </c>
      <c r="K758">
        <v>192.45</v>
      </c>
      <c r="L758">
        <v>289.70999999999998</v>
      </c>
      <c r="M758" t="s">
        <v>4105</v>
      </c>
      <c r="S758" t="s">
        <v>4104</v>
      </c>
      <c r="T758">
        <v>289.70999999999998</v>
      </c>
      <c r="U758">
        <v>192.45</v>
      </c>
      <c r="V758">
        <v>289.70999999999998</v>
      </c>
    </row>
    <row r="759" spans="2:22" x14ac:dyDescent="0.25">
      <c r="B759" t="s">
        <v>4106</v>
      </c>
      <c r="C759" t="s">
        <v>7535</v>
      </c>
      <c r="D759" t="s">
        <v>7504</v>
      </c>
      <c r="E759" t="s">
        <v>7508</v>
      </c>
      <c r="F759" t="s">
        <v>7538</v>
      </c>
      <c r="G759">
        <v>69.540000000000006</v>
      </c>
      <c r="H759">
        <v>59.11</v>
      </c>
      <c r="I759">
        <v>69.540000000000006</v>
      </c>
      <c r="J759">
        <v>0</v>
      </c>
      <c r="K759">
        <v>69.540000000000006</v>
      </c>
      <c r="L759">
        <v>0</v>
      </c>
      <c r="M759" t="s">
        <v>7558</v>
      </c>
      <c r="S759" t="s">
        <v>4106</v>
      </c>
      <c r="T759">
        <v>0</v>
      </c>
      <c r="U759">
        <v>69.540000000000006</v>
      </c>
      <c r="V759">
        <v>0</v>
      </c>
    </row>
    <row r="760" spans="2:22" x14ac:dyDescent="0.25">
      <c r="B760" t="s">
        <v>4108</v>
      </c>
      <c r="C760" t="s">
        <v>7535</v>
      </c>
      <c r="D760" t="s">
        <v>7504</v>
      </c>
      <c r="E760" t="s">
        <v>7508</v>
      </c>
      <c r="F760" t="s">
        <v>7538</v>
      </c>
      <c r="G760">
        <v>121.78</v>
      </c>
      <c r="H760">
        <v>103.51</v>
      </c>
      <c r="I760">
        <v>121.78</v>
      </c>
      <c r="J760">
        <v>0</v>
      </c>
      <c r="K760">
        <v>121.78</v>
      </c>
      <c r="L760">
        <v>0</v>
      </c>
      <c r="M760" t="s">
        <v>4109</v>
      </c>
      <c r="S760" t="s">
        <v>4108</v>
      </c>
      <c r="T760">
        <v>0</v>
      </c>
      <c r="U760">
        <v>121.78</v>
      </c>
      <c r="V760">
        <v>0</v>
      </c>
    </row>
    <row r="761" spans="2:22" x14ac:dyDescent="0.25">
      <c r="B761" t="s">
        <v>4110</v>
      </c>
      <c r="C761" t="s">
        <v>7535</v>
      </c>
      <c r="D761" t="s">
        <v>7504</v>
      </c>
      <c r="E761" t="s">
        <v>7508</v>
      </c>
      <c r="F761" t="s">
        <v>7538</v>
      </c>
      <c r="G761">
        <v>119.05</v>
      </c>
      <c r="H761">
        <v>101.19</v>
      </c>
      <c r="I761">
        <v>119.05</v>
      </c>
      <c r="J761">
        <v>0</v>
      </c>
      <c r="K761">
        <v>119.05</v>
      </c>
      <c r="L761">
        <v>0</v>
      </c>
      <c r="M761" t="s">
        <v>4111</v>
      </c>
      <c r="S761" t="s">
        <v>4110</v>
      </c>
      <c r="T761">
        <v>0</v>
      </c>
      <c r="U761">
        <v>119.05</v>
      </c>
      <c r="V761">
        <v>0</v>
      </c>
    </row>
    <row r="762" spans="2:22" x14ac:dyDescent="0.25">
      <c r="B762" t="s">
        <v>4112</v>
      </c>
      <c r="C762" t="s">
        <v>7514</v>
      </c>
      <c r="D762" t="s">
        <v>7517</v>
      </c>
      <c r="E762" t="s">
        <v>7508</v>
      </c>
      <c r="F762" t="s">
        <v>7515</v>
      </c>
      <c r="G762">
        <v>5207.87</v>
      </c>
      <c r="H762">
        <v>4426.6899999999996</v>
      </c>
      <c r="I762">
        <v>5019.93</v>
      </c>
      <c r="J762">
        <v>0</v>
      </c>
      <c r="K762">
        <v>5019.93</v>
      </c>
      <c r="L762">
        <v>0</v>
      </c>
      <c r="M762" t="s">
        <v>4113</v>
      </c>
      <c r="S762" t="s">
        <v>4112</v>
      </c>
      <c r="T762">
        <v>0</v>
      </c>
      <c r="U762">
        <v>5019.93</v>
      </c>
      <c r="V762">
        <v>0</v>
      </c>
    </row>
    <row r="763" spans="2:22" x14ac:dyDescent="0.25">
      <c r="B763" t="s">
        <v>4112</v>
      </c>
      <c r="C763" t="s">
        <v>7535</v>
      </c>
      <c r="D763" t="s">
        <v>7517</v>
      </c>
      <c r="E763" t="s">
        <v>7508</v>
      </c>
      <c r="F763" t="s">
        <v>7515</v>
      </c>
      <c r="G763">
        <v>517.5</v>
      </c>
      <c r="H763">
        <v>439.88</v>
      </c>
      <c r="I763">
        <v>501.94</v>
      </c>
      <c r="J763">
        <v>0</v>
      </c>
      <c r="K763">
        <v>501.94</v>
      </c>
      <c r="L763">
        <v>0</v>
      </c>
      <c r="M763" t="s">
        <v>4113</v>
      </c>
      <c r="S763" t="s">
        <v>4112</v>
      </c>
      <c r="T763">
        <v>0</v>
      </c>
      <c r="U763">
        <v>501.94</v>
      </c>
      <c r="V763">
        <v>0</v>
      </c>
    </row>
    <row r="764" spans="2:22" x14ac:dyDescent="0.25">
      <c r="B764" t="s">
        <v>4112</v>
      </c>
      <c r="C764" t="s">
        <v>7536</v>
      </c>
      <c r="D764" t="s">
        <v>7517</v>
      </c>
      <c r="E764" t="s">
        <v>7508</v>
      </c>
      <c r="F764" t="s">
        <v>7515</v>
      </c>
      <c r="G764">
        <v>3869.35</v>
      </c>
      <c r="H764">
        <v>3288.95</v>
      </c>
      <c r="I764">
        <v>3764.94</v>
      </c>
      <c r="J764">
        <v>0</v>
      </c>
      <c r="K764">
        <v>3764.94</v>
      </c>
      <c r="L764">
        <v>0</v>
      </c>
      <c r="M764" t="s">
        <v>4113</v>
      </c>
      <c r="S764" t="s">
        <v>4112</v>
      </c>
      <c r="T764">
        <v>0</v>
      </c>
      <c r="U764">
        <v>3764.94</v>
      </c>
      <c r="V764">
        <v>0</v>
      </c>
    </row>
    <row r="765" spans="2:22" x14ac:dyDescent="0.25">
      <c r="B765" t="s">
        <v>4114</v>
      </c>
      <c r="C765" t="s">
        <v>7514</v>
      </c>
      <c r="D765" t="s">
        <v>7517</v>
      </c>
      <c r="E765" t="s">
        <v>7508</v>
      </c>
      <c r="F765" t="s">
        <v>7515</v>
      </c>
      <c r="G765">
        <v>5174.1400000000003</v>
      </c>
      <c r="H765">
        <v>4398.0200000000004</v>
      </c>
      <c r="I765">
        <v>5174.1400000000003</v>
      </c>
      <c r="J765">
        <v>0</v>
      </c>
      <c r="K765">
        <v>5174.1400000000003</v>
      </c>
      <c r="L765">
        <v>0</v>
      </c>
      <c r="M765" t="s">
        <v>4115</v>
      </c>
      <c r="S765" t="s">
        <v>4114</v>
      </c>
      <c r="T765">
        <v>0</v>
      </c>
      <c r="U765">
        <v>5174.1400000000003</v>
      </c>
      <c r="V765">
        <v>0</v>
      </c>
    </row>
    <row r="766" spans="2:22" x14ac:dyDescent="0.25">
      <c r="B766" t="s">
        <v>4114</v>
      </c>
      <c r="C766" t="s">
        <v>7535</v>
      </c>
      <c r="D766" t="s">
        <v>7517</v>
      </c>
      <c r="E766" t="s">
        <v>7508</v>
      </c>
      <c r="F766" t="s">
        <v>7515</v>
      </c>
      <c r="G766">
        <v>517.38</v>
      </c>
      <c r="H766">
        <v>439.77</v>
      </c>
      <c r="I766">
        <v>517.38</v>
      </c>
      <c r="J766">
        <v>0</v>
      </c>
      <c r="K766">
        <v>517.38</v>
      </c>
      <c r="L766">
        <v>0</v>
      </c>
      <c r="M766" t="s">
        <v>4115</v>
      </c>
      <c r="S766" t="s">
        <v>4114</v>
      </c>
      <c r="T766">
        <v>0</v>
      </c>
      <c r="U766">
        <v>517.38</v>
      </c>
      <c r="V766">
        <v>0</v>
      </c>
    </row>
    <row r="767" spans="2:22" x14ac:dyDescent="0.25">
      <c r="B767" t="s">
        <v>4114</v>
      </c>
      <c r="C767" t="s">
        <v>7536</v>
      </c>
      <c r="D767" t="s">
        <v>7517</v>
      </c>
      <c r="E767" t="s">
        <v>7508</v>
      </c>
      <c r="F767" t="s">
        <v>7515</v>
      </c>
      <c r="G767">
        <v>3880.61</v>
      </c>
      <c r="H767">
        <v>3298.52</v>
      </c>
      <c r="I767">
        <v>3880.61</v>
      </c>
      <c r="J767">
        <v>0</v>
      </c>
      <c r="K767">
        <v>3880.61</v>
      </c>
      <c r="L767">
        <v>0</v>
      </c>
      <c r="M767" t="s">
        <v>4115</v>
      </c>
      <c r="S767" t="s">
        <v>4114</v>
      </c>
      <c r="T767">
        <v>0</v>
      </c>
      <c r="U767">
        <v>3880.61</v>
      </c>
      <c r="V767">
        <v>0</v>
      </c>
    </row>
    <row r="768" spans="2:22" x14ac:dyDescent="0.25">
      <c r="B768" t="s">
        <v>4116</v>
      </c>
      <c r="C768" t="s">
        <v>7535</v>
      </c>
      <c r="D768" t="s">
        <v>7517</v>
      </c>
      <c r="E768" t="s">
        <v>6261</v>
      </c>
      <c r="F768" t="s">
        <v>7538</v>
      </c>
      <c r="G768">
        <v>378.17</v>
      </c>
      <c r="H768">
        <v>321.44</v>
      </c>
      <c r="I768">
        <v>378.17</v>
      </c>
      <c r="J768">
        <v>0</v>
      </c>
      <c r="K768">
        <v>378.17</v>
      </c>
      <c r="L768">
        <v>0</v>
      </c>
      <c r="M768" t="s">
        <v>4117</v>
      </c>
      <c r="S768" t="s">
        <v>4116</v>
      </c>
      <c r="T768">
        <v>0</v>
      </c>
      <c r="U768">
        <v>378.17</v>
      </c>
      <c r="V768">
        <v>0</v>
      </c>
    </row>
    <row r="769" spans="2:22" x14ac:dyDescent="0.25">
      <c r="B769" t="s">
        <v>4118</v>
      </c>
      <c r="C769" t="s">
        <v>7514</v>
      </c>
      <c r="D769" t="s">
        <v>7517</v>
      </c>
      <c r="E769" t="s">
        <v>7508</v>
      </c>
      <c r="F769" t="s">
        <v>7515</v>
      </c>
      <c r="G769">
        <v>4299.6099999999997</v>
      </c>
      <c r="H769">
        <v>3654.67</v>
      </c>
      <c r="I769">
        <v>4299.6099999999997</v>
      </c>
      <c r="J769">
        <v>0</v>
      </c>
      <c r="K769">
        <v>4299.6099999999997</v>
      </c>
      <c r="L769">
        <v>0</v>
      </c>
      <c r="M769" t="s">
        <v>4119</v>
      </c>
      <c r="S769" t="s">
        <v>4118</v>
      </c>
      <c r="T769">
        <v>0</v>
      </c>
      <c r="U769">
        <v>4299.6099999999997</v>
      </c>
      <c r="V769">
        <v>0</v>
      </c>
    </row>
    <row r="770" spans="2:22" x14ac:dyDescent="0.25">
      <c r="B770" t="s">
        <v>4118</v>
      </c>
      <c r="C770" t="s">
        <v>7535</v>
      </c>
      <c r="D770" t="s">
        <v>7517</v>
      </c>
      <c r="E770" t="s">
        <v>7508</v>
      </c>
      <c r="F770" t="s">
        <v>7515</v>
      </c>
      <c r="G770">
        <v>429.96</v>
      </c>
      <c r="H770">
        <v>365.47</v>
      </c>
      <c r="I770">
        <v>429.96</v>
      </c>
      <c r="J770">
        <v>0</v>
      </c>
      <c r="K770">
        <v>429.96</v>
      </c>
      <c r="L770">
        <v>0</v>
      </c>
      <c r="M770" t="s">
        <v>4119</v>
      </c>
      <c r="S770" t="s">
        <v>4118</v>
      </c>
      <c r="T770">
        <v>0</v>
      </c>
      <c r="U770">
        <v>429.96</v>
      </c>
      <c r="V770">
        <v>0</v>
      </c>
    </row>
    <row r="771" spans="2:22" x14ac:dyDescent="0.25">
      <c r="B771" t="s">
        <v>4118</v>
      </c>
      <c r="C771" t="s">
        <v>7536</v>
      </c>
      <c r="D771" t="s">
        <v>7517</v>
      </c>
      <c r="E771" t="s">
        <v>7508</v>
      </c>
      <c r="F771" t="s">
        <v>7515</v>
      </c>
      <c r="G771">
        <v>3224.67</v>
      </c>
      <c r="H771">
        <v>2740.97</v>
      </c>
      <c r="I771">
        <v>3224.67</v>
      </c>
      <c r="J771">
        <v>0</v>
      </c>
      <c r="K771">
        <v>3224.67</v>
      </c>
      <c r="L771">
        <v>0</v>
      </c>
      <c r="M771" t="s">
        <v>4119</v>
      </c>
      <c r="S771" t="s">
        <v>4118</v>
      </c>
      <c r="T771">
        <v>0</v>
      </c>
      <c r="U771">
        <v>3224.67</v>
      </c>
      <c r="V771">
        <v>0</v>
      </c>
    </row>
    <row r="772" spans="2:22" x14ac:dyDescent="0.25">
      <c r="B772" t="s">
        <v>4120</v>
      </c>
      <c r="C772" t="s">
        <v>7535</v>
      </c>
      <c r="D772" t="s">
        <v>7504</v>
      </c>
      <c r="E772" t="s">
        <v>7508</v>
      </c>
      <c r="F772" t="s">
        <v>7538</v>
      </c>
      <c r="G772">
        <v>146.22999999999999</v>
      </c>
      <c r="H772">
        <v>124.3</v>
      </c>
      <c r="I772">
        <v>146.22999999999999</v>
      </c>
      <c r="J772">
        <v>0</v>
      </c>
      <c r="K772">
        <v>146.22999999999999</v>
      </c>
      <c r="L772">
        <v>0</v>
      </c>
      <c r="M772" t="s">
        <v>4121</v>
      </c>
      <c r="S772" t="s">
        <v>4120</v>
      </c>
      <c r="T772">
        <v>0</v>
      </c>
      <c r="U772">
        <v>146.22999999999999</v>
      </c>
      <c r="V772">
        <v>0</v>
      </c>
    </row>
    <row r="773" spans="2:22" x14ac:dyDescent="0.25">
      <c r="B773" t="s">
        <v>4122</v>
      </c>
      <c r="C773" t="s">
        <v>7535</v>
      </c>
      <c r="D773" t="s">
        <v>7517</v>
      </c>
      <c r="E773" t="s">
        <v>7508</v>
      </c>
      <c r="F773" t="s">
        <v>7538</v>
      </c>
      <c r="G773">
        <v>1471.72</v>
      </c>
      <c r="H773">
        <v>1250.96</v>
      </c>
      <c r="I773">
        <v>1471.72</v>
      </c>
      <c r="J773">
        <v>0</v>
      </c>
      <c r="K773">
        <v>1471.72</v>
      </c>
      <c r="L773">
        <v>0</v>
      </c>
      <c r="M773" t="s">
        <v>4123</v>
      </c>
      <c r="S773" t="s">
        <v>4122</v>
      </c>
      <c r="T773">
        <v>0</v>
      </c>
      <c r="U773">
        <v>1471.72</v>
      </c>
      <c r="V773">
        <v>0</v>
      </c>
    </row>
    <row r="774" spans="2:22" x14ac:dyDescent="0.25">
      <c r="B774" t="s">
        <v>4124</v>
      </c>
      <c r="C774" t="s">
        <v>7514</v>
      </c>
      <c r="D774" t="s">
        <v>7504</v>
      </c>
      <c r="E774" t="s">
        <v>7508</v>
      </c>
      <c r="F774" t="s">
        <v>7515</v>
      </c>
      <c r="G774">
        <v>111.88</v>
      </c>
      <c r="H774">
        <v>95.1</v>
      </c>
      <c r="I774">
        <v>111.88</v>
      </c>
      <c r="J774">
        <v>0</v>
      </c>
      <c r="K774">
        <v>111.88</v>
      </c>
      <c r="L774">
        <v>0</v>
      </c>
      <c r="M774" t="s">
        <v>4125</v>
      </c>
      <c r="S774" t="s">
        <v>4124</v>
      </c>
      <c r="T774">
        <v>0</v>
      </c>
      <c r="U774">
        <v>111.88</v>
      </c>
      <c r="V774">
        <v>0</v>
      </c>
    </row>
    <row r="775" spans="2:22" x14ac:dyDescent="0.25">
      <c r="B775" t="s">
        <v>4124</v>
      </c>
      <c r="C775" t="s">
        <v>7535</v>
      </c>
      <c r="D775" t="s">
        <v>7504</v>
      </c>
      <c r="E775" t="s">
        <v>7508</v>
      </c>
      <c r="F775" t="s">
        <v>7515</v>
      </c>
      <c r="G775">
        <v>11.21</v>
      </c>
      <c r="H775">
        <v>9.5299999999999994</v>
      </c>
      <c r="I775">
        <v>11.21</v>
      </c>
      <c r="J775">
        <v>0</v>
      </c>
      <c r="K775">
        <v>11.21</v>
      </c>
      <c r="L775">
        <v>0</v>
      </c>
      <c r="M775" t="s">
        <v>4125</v>
      </c>
      <c r="S775" t="s">
        <v>4124</v>
      </c>
      <c r="T775">
        <v>0</v>
      </c>
      <c r="U775">
        <v>11.21</v>
      </c>
      <c r="V775">
        <v>0</v>
      </c>
    </row>
    <row r="776" spans="2:22" x14ac:dyDescent="0.25">
      <c r="B776" t="s">
        <v>4124</v>
      </c>
      <c r="C776" t="s">
        <v>7536</v>
      </c>
      <c r="D776" t="s">
        <v>7504</v>
      </c>
      <c r="E776" t="s">
        <v>7508</v>
      </c>
      <c r="F776" t="s">
        <v>7515</v>
      </c>
      <c r="G776">
        <v>83.94</v>
      </c>
      <c r="H776">
        <v>71.349999999999994</v>
      </c>
      <c r="I776">
        <v>83.94</v>
      </c>
      <c r="J776">
        <v>0</v>
      </c>
      <c r="K776">
        <v>83.94</v>
      </c>
      <c r="L776">
        <v>0</v>
      </c>
      <c r="M776" t="s">
        <v>4125</v>
      </c>
      <c r="S776" t="s">
        <v>4124</v>
      </c>
      <c r="T776">
        <v>0</v>
      </c>
      <c r="U776">
        <v>83.94</v>
      </c>
      <c r="V776">
        <v>0</v>
      </c>
    </row>
    <row r="777" spans="2:22" x14ac:dyDescent="0.25">
      <c r="B777" t="s">
        <v>7559</v>
      </c>
      <c r="C777" t="s">
        <v>7535</v>
      </c>
      <c r="D777" t="s">
        <v>7517</v>
      </c>
      <c r="E777" t="s">
        <v>7508</v>
      </c>
      <c r="F777" t="s">
        <v>7550</v>
      </c>
      <c r="G777">
        <v>15289.44</v>
      </c>
      <c r="H777">
        <v>12996.02</v>
      </c>
      <c r="I777">
        <v>15289.44</v>
      </c>
      <c r="J777">
        <v>0</v>
      </c>
      <c r="K777">
        <v>15289.44</v>
      </c>
      <c r="L777">
        <v>0</v>
      </c>
      <c r="M777" t="s">
        <v>7560</v>
      </c>
      <c r="S777" t="s">
        <v>7559</v>
      </c>
      <c r="T777">
        <v>0</v>
      </c>
      <c r="U777">
        <v>15289.44</v>
      </c>
      <c r="V777">
        <v>0</v>
      </c>
    </row>
    <row r="778" spans="2:22" x14ac:dyDescent="0.25">
      <c r="B778" t="s">
        <v>4126</v>
      </c>
      <c r="C778" t="s">
        <v>7514</v>
      </c>
      <c r="D778" t="s">
        <v>7504</v>
      </c>
      <c r="E778" t="s">
        <v>7508</v>
      </c>
      <c r="F778" t="s">
        <v>7515</v>
      </c>
      <c r="G778">
        <v>0</v>
      </c>
      <c r="H778">
        <v>0</v>
      </c>
      <c r="I778">
        <v>161.83000000000001</v>
      </c>
      <c r="J778">
        <v>161.83000000000001</v>
      </c>
      <c r="K778">
        <v>174.55</v>
      </c>
      <c r="L778">
        <v>179.83</v>
      </c>
      <c r="M778" t="s">
        <v>4127</v>
      </c>
      <c r="S778" t="s">
        <v>4126</v>
      </c>
      <c r="T778">
        <v>161.83000000000001</v>
      </c>
      <c r="U778">
        <v>174.55</v>
      </c>
      <c r="V778">
        <v>179.83</v>
      </c>
    </row>
    <row r="779" spans="2:22" x14ac:dyDescent="0.25">
      <c r="B779" t="s">
        <v>4126</v>
      </c>
      <c r="C779" t="s">
        <v>7535</v>
      </c>
      <c r="D779" t="s">
        <v>7504</v>
      </c>
      <c r="E779" t="s">
        <v>7508</v>
      </c>
      <c r="F779" t="s">
        <v>7515</v>
      </c>
      <c r="G779">
        <v>0</v>
      </c>
      <c r="H779">
        <v>0</v>
      </c>
      <c r="I779">
        <v>18.899999999999999</v>
      </c>
      <c r="J779">
        <v>20.86</v>
      </c>
      <c r="K779">
        <v>18.899999999999999</v>
      </c>
      <c r="L779">
        <v>20.86</v>
      </c>
      <c r="M779" t="s">
        <v>4127</v>
      </c>
      <c r="S779" t="s">
        <v>4126</v>
      </c>
      <c r="T779">
        <v>20.86</v>
      </c>
      <c r="U779">
        <v>18.899999999999999</v>
      </c>
      <c r="V779">
        <v>20.86</v>
      </c>
    </row>
    <row r="780" spans="2:22" x14ac:dyDescent="0.25">
      <c r="B780" t="s">
        <v>4126</v>
      </c>
      <c r="C780" t="s">
        <v>7536</v>
      </c>
      <c r="D780" t="s">
        <v>7504</v>
      </c>
      <c r="E780" t="s">
        <v>7508</v>
      </c>
      <c r="F780" t="s">
        <v>7515</v>
      </c>
      <c r="G780">
        <v>0</v>
      </c>
      <c r="H780">
        <v>0</v>
      </c>
      <c r="I780">
        <v>119.07</v>
      </c>
      <c r="J780">
        <v>119.07</v>
      </c>
      <c r="K780">
        <v>130.24</v>
      </c>
      <c r="L780">
        <v>133.52000000000001</v>
      </c>
      <c r="M780" t="s">
        <v>4127</v>
      </c>
      <c r="S780" t="s">
        <v>4126</v>
      </c>
      <c r="T780">
        <v>119.07</v>
      </c>
      <c r="U780">
        <v>130.24</v>
      </c>
      <c r="V780">
        <v>133.52000000000001</v>
      </c>
    </row>
    <row r="781" spans="2:22" x14ac:dyDescent="0.25">
      <c r="B781" t="s">
        <v>4128</v>
      </c>
      <c r="C781" t="s">
        <v>7535</v>
      </c>
      <c r="D781" t="s">
        <v>7504</v>
      </c>
      <c r="E781" t="s">
        <v>7508</v>
      </c>
      <c r="F781" t="s">
        <v>7538</v>
      </c>
      <c r="G781">
        <v>0</v>
      </c>
      <c r="H781">
        <v>0</v>
      </c>
      <c r="I781">
        <v>22.03</v>
      </c>
      <c r="J781">
        <v>22.1</v>
      </c>
      <c r="K781">
        <v>21.45</v>
      </c>
      <c r="L781">
        <v>21.45</v>
      </c>
      <c r="M781" t="s">
        <v>4129</v>
      </c>
      <c r="S781" t="s">
        <v>4128</v>
      </c>
      <c r="T781">
        <v>22.1</v>
      </c>
      <c r="U781">
        <v>21.45</v>
      </c>
      <c r="V781">
        <v>21.45</v>
      </c>
    </row>
    <row r="782" spans="2:22" x14ac:dyDescent="0.25">
      <c r="B782" t="s">
        <v>4130</v>
      </c>
      <c r="C782" t="s">
        <v>7514</v>
      </c>
      <c r="D782" t="s">
        <v>7504</v>
      </c>
      <c r="E782" t="s">
        <v>7508</v>
      </c>
      <c r="F782" t="s">
        <v>7515</v>
      </c>
      <c r="G782">
        <v>0</v>
      </c>
      <c r="H782">
        <v>0</v>
      </c>
      <c r="I782">
        <v>13.79</v>
      </c>
      <c r="J782">
        <v>13.79</v>
      </c>
      <c r="K782">
        <v>13.79</v>
      </c>
      <c r="L782">
        <v>13.79</v>
      </c>
      <c r="M782" t="s">
        <v>4131</v>
      </c>
      <c r="S782" t="s">
        <v>4130</v>
      </c>
      <c r="T782">
        <v>13.79</v>
      </c>
      <c r="U782">
        <v>13.79</v>
      </c>
      <c r="V782">
        <v>13.79</v>
      </c>
    </row>
    <row r="783" spans="2:22" x14ac:dyDescent="0.25">
      <c r="B783" t="s">
        <v>4132</v>
      </c>
      <c r="C783" t="s">
        <v>7535</v>
      </c>
      <c r="D783" t="s">
        <v>7504</v>
      </c>
      <c r="E783" t="s">
        <v>7508</v>
      </c>
      <c r="F783" t="s">
        <v>7538</v>
      </c>
      <c r="G783">
        <v>0</v>
      </c>
      <c r="H783">
        <v>0</v>
      </c>
      <c r="I783">
        <v>288.61</v>
      </c>
      <c r="J783">
        <v>292.20999999999998</v>
      </c>
      <c r="K783">
        <v>288.61</v>
      </c>
      <c r="L783">
        <v>292.20999999999998</v>
      </c>
      <c r="M783" t="s">
        <v>4133</v>
      </c>
      <c r="S783" t="s">
        <v>4132</v>
      </c>
      <c r="T783">
        <v>292.20999999999998</v>
      </c>
      <c r="U783">
        <v>288.61</v>
      </c>
      <c r="V783">
        <v>292.20999999999998</v>
      </c>
    </row>
    <row r="784" spans="2:22" x14ac:dyDescent="0.25">
      <c r="B784" t="s">
        <v>4134</v>
      </c>
      <c r="C784" t="s">
        <v>7514</v>
      </c>
      <c r="D784" t="s">
        <v>7517</v>
      </c>
      <c r="E784" t="s">
        <v>6261</v>
      </c>
      <c r="F784" t="s">
        <v>7515</v>
      </c>
      <c r="G784">
        <v>5709.7</v>
      </c>
      <c r="H784">
        <v>4853.25</v>
      </c>
      <c r="I784">
        <v>5709.7</v>
      </c>
      <c r="J784">
        <v>0</v>
      </c>
      <c r="K784">
        <v>5709.7</v>
      </c>
      <c r="L784">
        <v>0</v>
      </c>
      <c r="M784" t="s">
        <v>4135</v>
      </c>
      <c r="S784" t="s">
        <v>4134</v>
      </c>
      <c r="T784">
        <v>0</v>
      </c>
      <c r="U784">
        <v>5709.7</v>
      </c>
      <c r="V784">
        <v>0</v>
      </c>
    </row>
    <row r="785" spans="2:22" x14ac:dyDescent="0.25">
      <c r="B785" t="s">
        <v>4134</v>
      </c>
      <c r="C785" t="s">
        <v>7535</v>
      </c>
      <c r="D785" t="s">
        <v>7517</v>
      </c>
      <c r="E785" t="s">
        <v>6261</v>
      </c>
      <c r="F785" t="s">
        <v>7515</v>
      </c>
      <c r="G785">
        <v>570.99</v>
      </c>
      <c r="H785">
        <v>485.34</v>
      </c>
      <c r="I785">
        <v>570.99</v>
      </c>
      <c r="J785">
        <v>0</v>
      </c>
      <c r="K785">
        <v>570.99</v>
      </c>
      <c r="L785">
        <v>0</v>
      </c>
      <c r="M785" t="s">
        <v>4135</v>
      </c>
      <c r="S785" t="s">
        <v>4134</v>
      </c>
      <c r="T785">
        <v>0</v>
      </c>
      <c r="U785">
        <v>570.99</v>
      </c>
      <c r="V785">
        <v>0</v>
      </c>
    </row>
    <row r="786" spans="2:22" x14ac:dyDescent="0.25">
      <c r="B786" t="s">
        <v>4134</v>
      </c>
      <c r="C786" t="s">
        <v>7536</v>
      </c>
      <c r="D786" t="s">
        <v>7517</v>
      </c>
      <c r="E786" t="s">
        <v>6261</v>
      </c>
      <c r="F786" t="s">
        <v>7515</v>
      </c>
      <c r="G786">
        <v>4282.2700000000004</v>
      </c>
      <c r="H786">
        <v>3639.93</v>
      </c>
      <c r="I786">
        <v>4282.2700000000004</v>
      </c>
      <c r="J786">
        <v>0</v>
      </c>
      <c r="K786">
        <v>4282.2700000000004</v>
      </c>
      <c r="L786">
        <v>0</v>
      </c>
      <c r="M786" t="s">
        <v>4135</v>
      </c>
      <c r="S786" t="s">
        <v>4134</v>
      </c>
      <c r="T786">
        <v>0</v>
      </c>
      <c r="U786">
        <v>4282.2700000000004</v>
      </c>
      <c r="V786">
        <v>0</v>
      </c>
    </row>
    <row r="787" spans="2:22" x14ac:dyDescent="0.25">
      <c r="B787" t="s">
        <v>4136</v>
      </c>
      <c r="C787" t="s">
        <v>7514</v>
      </c>
      <c r="D787" t="s">
        <v>7517</v>
      </c>
      <c r="E787" t="s">
        <v>6261</v>
      </c>
      <c r="F787" t="s">
        <v>7515</v>
      </c>
      <c r="G787">
        <v>10887.51</v>
      </c>
      <c r="H787">
        <v>9254.3799999999992</v>
      </c>
      <c r="I787">
        <v>10388.629999999999</v>
      </c>
      <c r="J787">
        <v>0</v>
      </c>
      <c r="K787">
        <v>10388.629999999999</v>
      </c>
      <c r="L787">
        <v>0</v>
      </c>
      <c r="M787" t="s">
        <v>4137</v>
      </c>
      <c r="S787" t="s">
        <v>4136</v>
      </c>
      <c r="T787">
        <v>0</v>
      </c>
      <c r="U787">
        <v>10388.629999999999</v>
      </c>
      <c r="V787">
        <v>0</v>
      </c>
    </row>
    <row r="788" spans="2:22" x14ac:dyDescent="0.25">
      <c r="B788" t="s">
        <v>4136</v>
      </c>
      <c r="C788" t="s">
        <v>7535</v>
      </c>
      <c r="D788" t="s">
        <v>7517</v>
      </c>
      <c r="E788" t="s">
        <v>6261</v>
      </c>
      <c r="F788" t="s">
        <v>7515</v>
      </c>
      <c r="G788">
        <v>1088.77</v>
      </c>
      <c r="H788">
        <v>925.45</v>
      </c>
      <c r="I788">
        <v>1038.9000000000001</v>
      </c>
      <c r="J788">
        <v>0</v>
      </c>
      <c r="K788">
        <v>1038.9000000000001</v>
      </c>
      <c r="L788">
        <v>0</v>
      </c>
      <c r="M788" t="s">
        <v>4137</v>
      </c>
      <c r="S788" t="s">
        <v>4136</v>
      </c>
      <c r="T788">
        <v>0</v>
      </c>
      <c r="U788">
        <v>1038.9000000000001</v>
      </c>
      <c r="V788">
        <v>0</v>
      </c>
    </row>
    <row r="789" spans="2:22" x14ac:dyDescent="0.25">
      <c r="B789" t="s">
        <v>4136</v>
      </c>
      <c r="C789" t="s">
        <v>7536</v>
      </c>
      <c r="D789" t="s">
        <v>7517</v>
      </c>
      <c r="E789" t="s">
        <v>6261</v>
      </c>
      <c r="F789" t="s">
        <v>7515</v>
      </c>
      <c r="G789">
        <v>8165.67</v>
      </c>
      <c r="H789">
        <v>6940.82</v>
      </c>
      <c r="I789">
        <v>7791.46</v>
      </c>
      <c r="J789">
        <v>0</v>
      </c>
      <c r="K789">
        <v>7791.46</v>
      </c>
      <c r="L789">
        <v>0</v>
      </c>
      <c r="M789" t="s">
        <v>4137</v>
      </c>
      <c r="S789" t="s">
        <v>4136</v>
      </c>
      <c r="T789">
        <v>0</v>
      </c>
      <c r="U789">
        <v>7791.46</v>
      </c>
      <c r="V789">
        <v>0</v>
      </c>
    </row>
    <row r="790" spans="2:22" x14ac:dyDescent="0.25">
      <c r="B790" t="s">
        <v>4138</v>
      </c>
      <c r="C790" t="s">
        <v>7535</v>
      </c>
      <c r="D790" t="s">
        <v>7504</v>
      </c>
      <c r="E790" t="s">
        <v>7508</v>
      </c>
      <c r="F790" t="s">
        <v>7538</v>
      </c>
      <c r="G790">
        <v>0</v>
      </c>
      <c r="H790">
        <v>0</v>
      </c>
      <c r="I790">
        <v>524.26</v>
      </c>
      <c r="J790">
        <v>534.61</v>
      </c>
      <c r="K790">
        <v>524.26</v>
      </c>
      <c r="L790">
        <v>534.61</v>
      </c>
      <c r="M790" t="s">
        <v>4139</v>
      </c>
      <c r="S790" t="s">
        <v>4138</v>
      </c>
      <c r="T790">
        <v>534.61</v>
      </c>
      <c r="U790">
        <v>524.26</v>
      </c>
      <c r="V790">
        <v>534.61</v>
      </c>
    </row>
    <row r="791" spans="2:22" x14ac:dyDescent="0.25">
      <c r="B791" t="s">
        <v>4140</v>
      </c>
      <c r="C791" t="s">
        <v>7517</v>
      </c>
      <c r="D791" t="s">
        <v>7504</v>
      </c>
      <c r="E791" t="s">
        <v>6261</v>
      </c>
      <c r="F791" t="s">
        <v>7515</v>
      </c>
      <c r="G791">
        <v>628.38</v>
      </c>
      <c r="H791">
        <v>534.12</v>
      </c>
      <c r="I791">
        <v>534.12</v>
      </c>
      <c r="J791">
        <v>0</v>
      </c>
      <c r="K791">
        <v>534.12</v>
      </c>
      <c r="L791">
        <v>0</v>
      </c>
      <c r="M791" t="s">
        <v>4141</v>
      </c>
      <c r="S791" t="s">
        <v>4140</v>
      </c>
      <c r="T791">
        <v>0</v>
      </c>
      <c r="U791">
        <v>534.12</v>
      </c>
      <c r="V791">
        <v>0</v>
      </c>
    </row>
    <row r="792" spans="2:22" x14ac:dyDescent="0.25">
      <c r="B792" t="s">
        <v>4142</v>
      </c>
      <c r="C792" t="s">
        <v>7514</v>
      </c>
      <c r="D792" t="s">
        <v>7517</v>
      </c>
      <c r="E792" t="s">
        <v>6261</v>
      </c>
      <c r="F792" t="s">
        <v>7515</v>
      </c>
      <c r="G792">
        <v>10620.1</v>
      </c>
      <c r="H792">
        <v>9027.09</v>
      </c>
      <c r="I792">
        <v>10236.83</v>
      </c>
      <c r="J792">
        <v>0</v>
      </c>
      <c r="K792">
        <v>10236.83</v>
      </c>
      <c r="L792">
        <v>0</v>
      </c>
      <c r="M792" t="s">
        <v>4143</v>
      </c>
      <c r="S792" t="s">
        <v>4142</v>
      </c>
      <c r="T792">
        <v>0</v>
      </c>
      <c r="U792">
        <v>10236.83</v>
      </c>
      <c r="V792">
        <v>0</v>
      </c>
    </row>
    <row r="793" spans="2:22" x14ac:dyDescent="0.25">
      <c r="B793" t="s">
        <v>4142</v>
      </c>
      <c r="C793" t="s">
        <v>7535</v>
      </c>
      <c r="D793" t="s">
        <v>7517</v>
      </c>
      <c r="E793" t="s">
        <v>6261</v>
      </c>
      <c r="F793" t="s">
        <v>7515</v>
      </c>
      <c r="G793">
        <v>1062</v>
      </c>
      <c r="H793">
        <v>902.7</v>
      </c>
      <c r="I793">
        <v>1023.69</v>
      </c>
      <c r="J793">
        <v>0</v>
      </c>
      <c r="K793">
        <v>1023.69</v>
      </c>
      <c r="L793">
        <v>0</v>
      </c>
      <c r="M793" t="s">
        <v>4143</v>
      </c>
      <c r="S793" t="s">
        <v>4142</v>
      </c>
      <c r="T793">
        <v>0</v>
      </c>
      <c r="U793">
        <v>1023.69</v>
      </c>
      <c r="V793">
        <v>0</v>
      </c>
    </row>
    <row r="794" spans="2:22" x14ac:dyDescent="0.25">
      <c r="B794" t="s">
        <v>4142</v>
      </c>
      <c r="C794" t="s">
        <v>7536</v>
      </c>
      <c r="D794" t="s">
        <v>7517</v>
      </c>
      <c r="E794" t="s">
        <v>6261</v>
      </c>
      <c r="F794" t="s">
        <v>7515</v>
      </c>
      <c r="G794">
        <v>7965.08</v>
      </c>
      <c r="H794">
        <v>6770.32</v>
      </c>
      <c r="I794">
        <v>7677.64</v>
      </c>
      <c r="J794">
        <v>0</v>
      </c>
      <c r="K794">
        <v>7677.64</v>
      </c>
      <c r="L794">
        <v>0</v>
      </c>
      <c r="M794" t="s">
        <v>4143</v>
      </c>
      <c r="S794" t="s">
        <v>4142</v>
      </c>
      <c r="T794">
        <v>0</v>
      </c>
      <c r="U794">
        <v>7677.64</v>
      </c>
      <c r="V794">
        <v>0</v>
      </c>
    </row>
    <row r="795" spans="2:22" x14ac:dyDescent="0.25">
      <c r="B795" t="s">
        <v>4144</v>
      </c>
      <c r="C795" t="s">
        <v>7535</v>
      </c>
      <c r="D795" t="s">
        <v>7504</v>
      </c>
      <c r="E795" t="s">
        <v>7508</v>
      </c>
      <c r="F795" t="s">
        <v>7538</v>
      </c>
      <c r="G795">
        <v>0</v>
      </c>
      <c r="H795">
        <v>0</v>
      </c>
      <c r="I795">
        <v>343.3</v>
      </c>
      <c r="J795">
        <v>348.01</v>
      </c>
      <c r="K795">
        <v>343.3</v>
      </c>
      <c r="L795">
        <v>348.01</v>
      </c>
      <c r="M795" t="s">
        <v>4145</v>
      </c>
      <c r="S795" t="s">
        <v>4144</v>
      </c>
      <c r="T795">
        <v>348.01</v>
      </c>
      <c r="U795">
        <v>343.3</v>
      </c>
      <c r="V795">
        <v>348.01</v>
      </c>
    </row>
    <row r="796" spans="2:22" x14ac:dyDescent="0.25">
      <c r="B796" t="s">
        <v>4146</v>
      </c>
      <c r="C796" t="s">
        <v>7514</v>
      </c>
      <c r="D796" t="s">
        <v>7504</v>
      </c>
      <c r="E796" t="s">
        <v>7508</v>
      </c>
      <c r="F796" t="s">
        <v>7515</v>
      </c>
      <c r="G796">
        <v>97.44</v>
      </c>
      <c r="H796">
        <v>82.82</v>
      </c>
      <c r="I796">
        <v>82.82</v>
      </c>
      <c r="J796">
        <v>0</v>
      </c>
      <c r="K796">
        <v>97.44</v>
      </c>
      <c r="L796">
        <v>0</v>
      </c>
      <c r="M796" t="s">
        <v>4147</v>
      </c>
      <c r="S796" t="s">
        <v>4146</v>
      </c>
      <c r="T796">
        <v>0</v>
      </c>
      <c r="U796">
        <v>97.44</v>
      </c>
      <c r="V796">
        <v>0</v>
      </c>
    </row>
    <row r="797" spans="2:22" x14ac:dyDescent="0.25">
      <c r="B797" t="s">
        <v>4146</v>
      </c>
      <c r="C797" t="s">
        <v>7535</v>
      </c>
      <c r="D797" t="s">
        <v>7504</v>
      </c>
      <c r="E797" t="s">
        <v>7508</v>
      </c>
      <c r="F797" t="s">
        <v>7515</v>
      </c>
      <c r="G797">
        <v>21.72</v>
      </c>
      <c r="H797">
        <v>18.46</v>
      </c>
      <c r="I797">
        <v>18.46</v>
      </c>
      <c r="J797">
        <v>0</v>
      </c>
      <c r="K797">
        <v>21.72</v>
      </c>
      <c r="L797">
        <v>0</v>
      </c>
      <c r="M797" t="s">
        <v>4147</v>
      </c>
      <c r="S797" t="s">
        <v>4146</v>
      </c>
      <c r="T797">
        <v>0</v>
      </c>
      <c r="U797">
        <v>21.72</v>
      </c>
      <c r="V797">
        <v>0</v>
      </c>
    </row>
    <row r="798" spans="2:22" x14ac:dyDescent="0.25">
      <c r="B798" t="s">
        <v>4146</v>
      </c>
      <c r="C798" t="s">
        <v>7536</v>
      </c>
      <c r="D798" t="s">
        <v>7504</v>
      </c>
      <c r="E798" t="s">
        <v>7508</v>
      </c>
      <c r="F798" t="s">
        <v>7515</v>
      </c>
      <c r="G798">
        <v>73.05</v>
      </c>
      <c r="H798">
        <v>62.09</v>
      </c>
      <c r="I798">
        <v>62.09</v>
      </c>
      <c r="J798">
        <v>0</v>
      </c>
      <c r="K798">
        <v>73.05</v>
      </c>
      <c r="L798">
        <v>0</v>
      </c>
      <c r="M798" t="s">
        <v>4147</v>
      </c>
      <c r="S798" t="s">
        <v>4146</v>
      </c>
      <c r="T798">
        <v>0</v>
      </c>
      <c r="U798">
        <v>73.05</v>
      </c>
      <c r="V798">
        <v>0</v>
      </c>
    </row>
    <row r="799" spans="2:22" x14ac:dyDescent="0.25">
      <c r="B799" t="s">
        <v>4148</v>
      </c>
      <c r="C799" t="s">
        <v>7535</v>
      </c>
      <c r="D799" t="s">
        <v>7504</v>
      </c>
      <c r="E799" t="s">
        <v>7508</v>
      </c>
      <c r="F799" t="s">
        <v>7538</v>
      </c>
      <c r="G799">
        <v>68.540000000000006</v>
      </c>
      <c r="H799">
        <v>58.26</v>
      </c>
      <c r="I799">
        <v>68.540000000000006</v>
      </c>
      <c r="J799">
        <v>0</v>
      </c>
      <c r="K799">
        <v>68.540000000000006</v>
      </c>
      <c r="L799">
        <v>0</v>
      </c>
      <c r="M799" t="s">
        <v>4149</v>
      </c>
      <c r="S799" t="s">
        <v>4148</v>
      </c>
      <c r="T799">
        <v>0</v>
      </c>
      <c r="U799">
        <v>68.540000000000006</v>
      </c>
      <c r="V799">
        <v>0</v>
      </c>
    </row>
    <row r="800" spans="2:22" x14ac:dyDescent="0.25">
      <c r="B800" t="s">
        <v>4150</v>
      </c>
      <c r="C800" t="s">
        <v>7514</v>
      </c>
      <c r="D800" t="s">
        <v>7504</v>
      </c>
      <c r="E800" t="s">
        <v>7508</v>
      </c>
      <c r="F800" t="s">
        <v>7515</v>
      </c>
      <c r="G800">
        <v>139.69999999999999</v>
      </c>
      <c r="H800">
        <v>118.75</v>
      </c>
      <c r="I800">
        <v>118.75</v>
      </c>
      <c r="J800">
        <v>0</v>
      </c>
      <c r="K800">
        <v>139.69999999999999</v>
      </c>
      <c r="L800">
        <v>0</v>
      </c>
      <c r="M800" t="s">
        <v>4151</v>
      </c>
      <c r="S800" t="s">
        <v>4150</v>
      </c>
      <c r="T800">
        <v>0</v>
      </c>
      <c r="U800">
        <v>139.69999999999999</v>
      </c>
      <c r="V800">
        <v>0</v>
      </c>
    </row>
    <row r="801" spans="2:22" x14ac:dyDescent="0.25">
      <c r="B801" t="s">
        <v>4150</v>
      </c>
      <c r="C801" t="s">
        <v>7535</v>
      </c>
      <c r="D801" t="s">
        <v>7504</v>
      </c>
      <c r="E801" t="s">
        <v>7508</v>
      </c>
      <c r="F801" t="s">
        <v>7515</v>
      </c>
      <c r="G801">
        <v>19.190000000000001</v>
      </c>
      <c r="H801">
        <v>16.309999999999999</v>
      </c>
      <c r="I801">
        <v>16.309999999999999</v>
      </c>
      <c r="J801">
        <v>0</v>
      </c>
      <c r="K801">
        <v>19.190000000000001</v>
      </c>
      <c r="L801">
        <v>0</v>
      </c>
      <c r="M801" t="s">
        <v>4151</v>
      </c>
      <c r="S801" t="s">
        <v>4150</v>
      </c>
      <c r="T801">
        <v>0</v>
      </c>
      <c r="U801">
        <v>19.190000000000001</v>
      </c>
      <c r="V801">
        <v>0</v>
      </c>
    </row>
    <row r="802" spans="2:22" x14ac:dyDescent="0.25">
      <c r="B802" t="s">
        <v>4150</v>
      </c>
      <c r="C802" t="s">
        <v>7536</v>
      </c>
      <c r="D802" t="s">
        <v>7504</v>
      </c>
      <c r="E802" t="s">
        <v>7508</v>
      </c>
      <c r="F802" t="s">
        <v>7515</v>
      </c>
      <c r="G802">
        <v>104.79</v>
      </c>
      <c r="H802">
        <v>89.07</v>
      </c>
      <c r="I802">
        <v>89.07</v>
      </c>
      <c r="J802">
        <v>0</v>
      </c>
      <c r="K802">
        <v>104.79</v>
      </c>
      <c r="L802">
        <v>0</v>
      </c>
      <c r="M802" t="s">
        <v>4151</v>
      </c>
      <c r="S802" t="s">
        <v>4150</v>
      </c>
      <c r="T802">
        <v>0</v>
      </c>
      <c r="U802">
        <v>104.79</v>
      </c>
      <c r="V802">
        <v>0</v>
      </c>
    </row>
    <row r="803" spans="2:22" x14ac:dyDescent="0.25">
      <c r="B803" t="s">
        <v>4152</v>
      </c>
      <c r="C803" t="s">
        <v>7535</v>
      </c>
      <c r="D803" t="s">
        <v>7504</v>
      </c>
      <c r="E803" t="s">
        <v>7508</v>
      </c>
      <c r="F803" t="s">
        <v>7538</v>
      </c>
      <c r="G803">
        <v>66.84</v>
      </c>
      <c r="H803">
        <v>56.81</v>
      </c>
      <c r="I803">
        <v>66.84</v>
      </c>
      <c r="J803">
        <v>0</v>
      </c>
      <c r="K803">
        <v>66.84</v>
      </c>
      <c r="L803">
        <v>0</v>
      </c>
      <c r="M803" t="s">
        <v>4153</v>
      </c>
      <c r="S803" t="s">
        <v>4152</v>
      </c>
      <c r="T803">
        <v>0</v>
      </c>
      <c r="U803">
        <v>66.84</v>
      </c>
      <c r="V803">
        <v>0</v>
      </c>
    </row>
    <row r="804" spans="2:22" x14ac:dyDescent="0.25">
      <c r="B804" t="s">
        <v>4154</v>
      </c>
      <c r="C804" t="s">
        <v>7535</v>
      </c>
      <c r="D804" t="s">
        <v>7504</v>
      </c>
      <c r="E804" t="s">
        <v>7508</v>
      </c>
      <c r="F804" t="s">
        <v>7538</v>
      </c>
      <c r="G804">
        <v>20.47</v>
      </c>
      <c r="H804">
        <v>17.399999999999999</v>
      </c>
      <c r="I804">
        <v>20.47</v>
      </c>
      <c r="J804">
        <v>0</v>
      </c>
      <c r="K804">
        <v>20.47</v>
      </c>
      <c r="L804">
        <v>0</v>
      </c>
      <c r="M804" t="s">
        <v>4155</v>
      </c>
      <c r="S804" t="s">
        <v>4154</v>
      </c>
      <c r="T804">
        <v>0</v>
      </c>
      <c r="U804">
        <v>20.47</v>
      </c>
      <c r="V804">
        <v>0</v>
      </c>
    </row>
    <row r="805" spans="2:22" x14ac:dyDescent="0.25">
      <c r="B805" t="s">
        <v>4156</v>
      </c>
      <c r="C805" t="s">
        <v>7514</v>
      </c>
      <c r="D805" t="s">
        <v>7504</v>
      </c>
      <c r="E805" t="s">
        <v>7508</v>
      </c>
      <c r="F805" t="s">
        <v>7515</v>
      </c>
      <c r="G805">
        <v>51.25</v>
      </c>
      <c r="H805">
        <v>43.56</v>
      </c>
      <c r="I805">
        <v>45.26</v>
      </c>
      <c r="J805">
        <v>0</v>
      </c>
      <c r="K805">
        <v>51.25</v>
      </c>
      <c r="L805">
        <v>0</v>
      </c>
      <c r="M805" t="s">
        <v>4157</v>
      </c>
      <c r="S805" t="s">
        <v>4156</v>
      </c>
      <c r="T805">
        <v>0</v>
      </c>
      <c r="U805">
        <v>51.25</v>
      </c>
      <c r="V805">
        <v>0</v>
      </c>
    </row>
    <row r="806" spans="2:22" x14ac:dyDescent="0.25">
      <c r="B806" t="s">
        <v>4156</v>
      </c>
      <c r="C806" t="s">
        <v>7535</v>
      </c>
      <c r="D806" t="s">
        <v>7504</v>
      </c>
      <c r="E806" t="s">
        <v>7508</v>
      </c>
      <c r="F806" t="s">
        <v>7515</v>
      </c>
      <c r="G806">
        <v>8.67</v>
      </c>
      <c r="H806">
        <v>7.37</v>
      </c>
      <c r="I806">
        <v>8.67</v>
      </c>
      <c r="J806">
        <v>0</v>
      </c>
      <c r="K806">
        <v>8.67</v>
      </c>
      <c r="L806">
        <v>0</v>
      </c>
      <c r="M806" t="s">
        <v>4157</v>
      </c>
      <c r="S806" t="s">
        <v>4156</v>
      </c>
      <c r="T806">
        <v>0</v>
      </c>
      <c r="U806">
        <v>8.67</v>
      </c>
      <c r="V806">
        <v>0</v>
      </c>
    </row>
    <row r="807" spans="2:22" x14ac:dyDescent="0.25">
      <c r="B807" t="s">
        <v>4156</v>
      </c>
      <c r="C807" t="s">
        <v>7536</v>
      </c>
      <c r="D807" t="s">
        <v>7504</v>
      </c>
      <c r="E807" t="s">
        <v>7508</v>
      </c>
      <c r="F807" t="s">
        <v>7515</v>
      </c>
      <c r="G807">
        <v>39.24</v>
      </c>
      <c r="H807">
        <v>33.35</v>
      </c>
      <c r="I807">
        <v>33.96</v>
      </c>
      <c r="J807">
        <v>0</v>
      </c>
      <c r="K807">
        <v>39.24</v>
      </c>
      <c r="L807">
        <v>0</v>
      </c>
      <c r="M807" t="s">
        <v>4157</v>
      </c>
      <c r="S807" t="s">
        <v>4156</v>
      </c>
      <c r="T807">
        <v>0</v>
      </c>
      <c r="U807">
        <v>39.24</v>
      </c>
      <c r="V807">
        <v>0</v>
      </c>
    </row>
    <row r="808" spans="2:22" x14ac:dyDescent="0.25">
      <c r="B808" t="s">
        <v>4158</v>
      </c>
      <c r="C808" t="s">
        <v>7514</v>
      </c>
      <c r="D808" t="s">
        <v>7504</v>
      </c>
      <c r="E808" t="s">
        <v>7508</v>
      </c>
      <c r="F808" t="s">
        <v>7515</v>
      </c>
      <c r="G808">
        <v>154.69</v>
      </c>
      <c r="H808">
        <v>131.49</v>
      </c>
      <c r="I808">
        <v>139.69999999999999</v>
      </c>
      <c r="J808">
        <v>0</v>
      </c>
      <c r="K808">
        <v>139.69999999999999</v>
      </c>
      <c r="L808">
        <v>0</v>
      </c>
      <c r="M808" t="s">
        <v>4159</v>
      </c>
      <c r="S808" t="s">
        <v>4158</v>
      </c>
      <c r="T808">
        <v>0</v>
      </c>
      <c r="U808">
        <v>139.69999999999999</v>
      </c>
      <c r="V808">
        <v>0</v>
      </c>
    </row>
    <row r="809" spans="2:22" x14ac:dyDescent="0.25">
      <c r="B809" t="s">
        <v>4158</v>
      </c>
      <c r="C809" t="s">
        <v>7535</v>
      </c>
      <c r="D809" t="s">
        <v>7504</v>
      </c>
      <c r="E809" t="s">
        <v>7508</v>
      </c>
      <c r="F809" t="s">
        <v>7515</v>
      </c>
      <c r="G809">
        <v>17.84</v>
      </c>
      <c r="H809">
        <v>15.16</v>
      </c>
      <c r="I809">
        <v>17.57</v>
      </c>
      <c r="J809">
        <v>0</v>
      </c>
      <c r="K809">
        <v>17.57</v>
      </c>
      <c r="L809">
        <v>0</v>
      </c>
      <c r="M809" t="s">
        <v>4159</v>
      </c>
      <c r="S809" t="s">
        <v>4158</v>
      </c>
      <c r="T809">
        <v>0</v>
      </c>
      <c r="U809">
        <v>17.57</v>
      </c>
      <c r="V809">
        <v>0</v>
      </c>
    </row>
    <row r="810" spans="2:22" x14ac:dyDescent="0.25">
      <c r="B810" t="s">
        <v>4158</v>
      </c>
      <c r="C810" t="s">
        <v>7536</v>
      </c>
      <c r="D810" t="s">
        <v>7504</v>
      </c>
      <c r="E810" t="s">
        <v>7508</v>
      </c>
      <c r="F810" t="s">
        <v>7515</v>
      </c>
      <c r="G810">
        <v>116.53</v>
      </c>
      <c r="H810">
        <v>99.05</v>
      </c>
      <c r="I810">
        <v>104.79</v>
      </c>
      <c r="J810">
        <v>0</v>
      </c>
      <c r="K810">
        <v>104.79</v>
      </c>
      <c r="L810">
        <v>0</v>
      </c>
      <c r="M810" t="s">
        <v>4159</v>
      </c>
      <c r="S810" t="s">
        <v>4158</v>
      </c>
      <c r="T810">
        <v>0</v>
      </c>
      <c r="U810">
        <v>104.79</v>
      </c>
      <c r="V810">
        <v>0</v>
      </c>
    </row>
    <row r="811" spans="2:22" x14ac:dyDescent="0.25">
      <c r="B811" t="s">
        <v>4160</v>
      </c>
      <c r="C811" t="s">
        <v>7514</v>
      </c>
      <c r="D811" t="s">
        <v>7504</v>
      </c>
      <c r="E811" t="s">
        <v>7508</v>
      </c>
      <c r="F811" t="s">
        <v>7515</v>
      </c>
      <c r="G811">
        <v>166.95</v>
      </c>
      <c r="H811">
        <v>141.91</v>
      </c>
      <c r="I811">
        <v>141.91</v>
      </c>
      <c r="J811">
        <v>0</v>
      </c>
      <c r="K811">
        <v>166.95</v>
      </c>
      <c r="L811">
        <v>0</v>
      </c>
      <c r="M811" t="s">
        <v>4161</v>
      </c>
      <c r="S811" t="s">
        <v>4160</v>
      </c>
      <c r="T811">
        <v>0</v>
      </c>
      <c r="U811">
        <v>166.95</v>
      </c>
      <c r="V811">
        <v>0</v>
      </c>
    </row>
    <row r="812" spans="2:22" x14ac:dyDescent="0.25">
      <c r="B812" t="s">
        <v>4160</v>
      </c>
      <c r="C812" t="s">
        <v>7535</v>
      </c>
      <c r="D812" t="s">
        <v>7504</v>
      </c>
      <c r="E812" t="s">
        <v>7508</v>
      </c>
      <c r="F812" t="s">
        <v>7515</v>
      </c>
      <c r="G812">
        <v>26.21</v>
      </c>
      <c r="H812">
        <v>22.28</v>
      </c>
      <c r="I812">
        <v>26.21</v>
      </c>
      <c r="J812">
        <v>0</v>
      </c>
      <c r="K812">
        <v>26.21</v>
      </c>
      <c r="L812">
        <v>0</v>
      </c>
      <c r="M812" t="s">
        <v>4161</v>
      </c>
      <c r="S812" t="s">
        <v>4160</v>
      </c>
      <c r="T812">
        <v>0</v>
      </c>
      <c r="U812">
        <v>26.21</v>
      </c>
      <c r="V812">
        <v>0</v>
      </c>
    </row>
    <row r="813" spans="2:22" x14ac:dyDescent="0.25">
      <c r="B813" t="s">
        <v>4160</v>
      </c>
      <c r="C813" t="s">
        <v>7536</v>
      </c>
      <c r="D813" t="s">
        <v>7504</v>
      </c>
      <c r="E813" t="s">
        <v>7508</v>
      </c>
      <c r="F813" t="s">
        <v>7515</v>
      </c>
      <c r="G813">
        <v>126.36</v>
      </c>
      <c r="H813">
        <v>107.41</v>
      </c>
      <c r="I813">
        <v>107.41</v>
      </c>
      <c r="J813">
        <v>0</v>
      </c>
      <c r="K813">
        <v>126.36</v>
      </c>
      <c r="L813">
        <v>0</v>
      </c>
      <c r="M813" t="s">
        <v>4161</v>
      </c>
      <c r="S813" t="s">
        <v>4160</v>
      </c>
      <c r="T813">
        <v>0</v>
      </c>
      <c r="U813">
        <v>126.36</v>
      </c>
      <c r="V813">
        <v>0</v>
      </c>
    </row>
    <row r="814" spans="2:22" x14ac:dyDescent="0.25">
      <c r="B814" t="s">
        <v>4162</v>
      </c>
      <c r="C814" t="s">
        <v>7514</v>
      </c>
      <c r="D814" t="s">
        <v>7504</v>
      </c>
      <c r="E814" t="s">
        <v>7508</v>
      </c>
      <c r="F814" t="s">
        <v>7515</v>
      </c>
      <c r="G814">
        <v>160.12</v>
      </c>
      <c r="H814">
        <v>136.1</v>
      </c>
      <c r="I814">
        <v>136.1</v>
      </c>
      <c r="J814">
        <v>0</v>
      </c>
      <c r="K814">
        <v>160.12</v>
      </c>
      <c r="L814">
        <v>0</v>
      </c>
      <c r="M814" t="s">
        <v>4163</v>
      </c>
      <c r="S814" t="s">
        <v>4162</v>
      </c>
      <c r="T814">
        <v>0</v>
      </c>
      <c r="U814">
        <v>160.12</v>
      </c>
      <c r="V814">
        <v>0</v>
      </c>
    </row>
    <row r="815" spans="2:22" x14ac:dyDescent="0.25">
      <c r="B815" t="s">
        <v>4162</v>
      </c>
      <c r="C815" t="s">
        <v>7535</v>
      </c>
      <c r="D815" t="s">
        <v>7504</v>
      </c>
      <c r="E815" t="s">
        <v>7508</v>
      </c>
      <c r="F815" t="s">
        <v>7515</v>
      </c>
      <c r="G815">
        <v>43.66</v>
      </c>
      <c r="H815">
        <v>37.11</v>
      </c>
      <c r="I815">
        <v>43.66</v>
      </c>
      <c r="J815">
        <v>0</v>
      </c>
      <c r="K815">
        <v>43.66</v>
      </c>
      <c r="L815">
        <v>0</v>
      </c>
      <c r="M815" t="s">
        <v>4163</v>
      </c>
      <c r="S815" t="s">
        <v>4162</v>
      </c>
      <c r="T815">
        <v>0</v>
      </c>
      <c r="U815">
        <v>43.66</v>
      </c>
      <c r="V815">
        <v>0</v>
      </c>
    </row>
    <row r="816" spans="2:22" x14ac:dyDescent="0.25">
      <c r="B816" t="s">
        <v>4162</v>
      </c>
      <c r="C816" t="s">
        <v>7536</v>
      </c>
      <c r="D816" t="s">
        <v>7504</v>
      </c>
      <c r="E816" t="s">
        <v>7508</v>
      </c>
      <c r="F816" t="s">
        <v>7515</v>
      </c>
      <c r="G816">
        <v>128.99</v>
      </c>
      <c r="H816">
        <v>109.64</v>
      </c>
      <c r="I816">
        <v>109.64</v>
      </c>
      <c r="J816">
        <v>0</v>
      </c>
      <c r="K816">
        <v>128.99</v>
      </c>
      <c r="L816">
        <v>0</v>
      </c>
      <c r="M816" t="s">
        <v>4163</v>
      </c>
      <c r="S816" t="s">
        <v>4162</v>
      </c>
      <c r="T816">
        <v>0</v>
      </c>
      <c r="U816">
        <v>128.99</v>
      </c>
      <c r="V816">
        <v>0</v>
      </c>
    </row>
    <row r="817" spans="2:22" x14ac:dyDescent="0.25">
      <c r="B817" t="s">
        <v>4164</v>
      </c>
      <c r="C817" t="s">
        <v>7514</v>
      </c>
      <c r="D817" t="s">
        <v>7504</v>
      </c>
      <c r="E817" t="s">
        <v>7508</v>
      </c>
      <c r="F817" t="s">
        <v>7515</v>
      </c>
      <c r="G817">
        <v>170.41</v>
      </c>
      <c r="H817">
        <v>144.85</v>
      </c>
      <c r="I817">
        <v>144.85</v>
      </c>
      <c r="J817">
        <v>0</v>
      </c>
      <c r="K817">
        <v>170.41</v>
      </c>
      <c r="L817">
        <v>0</v>
      </c>
      <c r="M817" t="s">
        <v>4165</v>
      </c>
      <c r="S817" t="s">
        <v>4164</v>
      </c>
      <c r="T817">
        <v>0</v>
      </c>
      <c r="U817">
        <v>170.41</v>
      </c>
      <c r="V817">
        <v>0</v>
      </c>
    </row>
    <row r="818" spans="2:22" x14ac:dyDescent="0.25">
      <c r="B818" t="s">
        <v>4164</v>
      </c>
      <c r="C818" t="s">
        <v>7535</v>
      </c>
      <c r="D818" t="s">
        <v>7504</v>
      </c>
      <c r="E818" t="s">
        <v>7508</v>
      </c>
      <c r="F818" t="s">
        <v>7515</v>
      </c>
      <c r="G818">
        <v>36.74</v>
      </c>
      <c r="H818">
        <v>31.23</v>
      </c>
      <c r="I818">
        <v>36.74</v>
      </c>
      <c r="J818">
        <v>0</v>
      </c>
      <c r="K818">
        <v>33.909999999999997</v>
      </c>
      <c r="L818">
        <v>0</v>
      </c>
      <c r="M818" t="s">
        <v>4165</v>
      </c>
      <c r="S818" t="s">
        <v>4164</v>
      </c>
      <c r="T818">
        <v>0</v>
      </c>
      <c r="U818">
        <v>33.909999999999997</v>
      </c>
      <c r="V818">
        <v>0</v>
      </c>
    </row>
    <row r="819" spans="2:22" x14ac:dyDescent="0.25">
      <c r="B819" t="s">
        <v>4164</v>
      </c>
      <c r="C819" t="s">
        <v>7536</v>
      </c>
      <c r="D819" t="s">
        <v>7504</v>
      </c>
      <c r="E819" t="s">
        <v>7508</v>
      </c>
      <c r="F819" t="s">
        <v>7515</v>
      </c>
      <c r="G819">
        <v>127.84</v>
      </c>
      <c r="H819">
        <v>108.66</v>
      </c>
      <c r="I819">
        <v>108.66</v>
      </c>
      <c r="J819">
        <v>0</v>
      </c>
      <c r="K819">
        <v>127.84</v>
      </c>
      <c r="L819">
        <v>0</v>
      </c>
      <c r="M819" t="s">
        <v>4165</v>
      </c>
      <c r="S819" t="s">
        <v>4164</v>
      </c>
      <c r="T819">
        <v>0</v>
      </c>
      <c r="U819">
        <v>127.84</v>
      </c>
      <c r="V819">
        <v>0</v>
      </c>
    </row>
    <row r="820" spans="2:22" x14ac:dyDescent="0.25">
      <c r="B820" t="s">
        <v>4166</v>
      </c>
      <c r="C820" t="s">
        <v>7535</v>
      </c>
      <c r="D820" t="s">
        <v>7504</v>
      </c>
      <c r="E820" t="s">
        <v>7508</v>
      </c>
      <c r="F820" t="s">
        <v>7538</v>
      </c>
      <c r="G820">
        <v>0</v>
      </c>
      <c r="H820">
        <v>0</v>
      </c>
      <c r="I820">
        <v>14.69</v>
      </c>
      <c r="J820">
        <v>18.149999999999999</v>
      </c>
      <c r="K820">
        <v>14.82</v>
      </c>
      <c r="L820">
        <v>18.41</v>
      </c>
      <c r="M820" t="s">
        <v>4167</v>
      </c>
      <c r="S820" t="s">
        <v>4166</v>
      </c>
      <c r="T820">
        <v>18.149999999999999</v>
      </c>
      <c r="U820">
        <v>14.82</v>
      </c>
      <c r="V820">
        <v>18.41</v>
      </c>
    </row>
    <row r="821" spans="2:22" x14ac:dyDescent="0.25">
      <c r="B821" t="s">
        <v>4168</v>
      </c>
      <c r="C821" t="s">
        <v>7535</v>
      </c>
      <c r="D821" t="s">
        <v>7504</v>
      </c>
      <c r="E821" t="s">
        <v>7508</v>
      </c>
      <c r="F821" t="s">
        <v>7538</v>
      </c>
      <c r="G821">
        <v>0</v>
      </c>
      <c r="H821">
        <v>0</v>
      </c>
      <c r="I821">
        <v>49.08</v>
      </c>
      <c r="J821">
        <v>54.95</v>
      </c>
      <c r="K821">
        <v>49.08</v>
      </c>
      <c r="L821">
        <v>54.95</v>
      </c>
      <c r="M821" t="s">
        <v>4169</v>
      </c>
      <c r="S821" t="s">
        <v>4168</v>
      </c>
      <c r="T821">
        <v>54.95</v>
      </c>
      <c r="U821">
        <v>49.08</v>
      </c>
      <c r="V821">
        <v>54.95</v>
      </c>
    </row>
    <row r="822" spans="2:22" x14ac:dyDescent="0.25">
      <c r="B822" t="s">
        <v>4170</v>
      </c>
      <c r="C822" t="s">
        <v>7535</v>
      </c>
      <c r="D822" t="s">
        <v>7504</v>
      </c>
      <c r="E822" t="s">
        <v>7508</v>
      </c>
      <c r="F822" t="s">
        <v>7538</v>
      </c>
      <c r="G822">
        <v>0</v>
      </c>
      <c r="H822">
        <v>0</v>
      </c>
      <c r="I822">
        <v>98</v>
      </c>
      <c r="J822">
        <v>116.81</v>
      </c>
      <c r="K822">
        <v>98</v>
      </c>
      <c r="L822">
        <v>116.81</v>
      </c>
      <c r="M822" t="s">
        <v>4171</v>
      </c>
      <c r="S822" t="s">
        <v>4170</v>
      </c>
      <c r="T822">
        <v>116.81</v>
      </c>
      <c r="U822">
        <v>98</v>
      </c>
      <c r="V822">
        <v>116.81</v>
      </c>
    </row>
    <row r="823" spans="2:22" x14ac:dyDescent="0.25">
      <c r="B823" t="s">
        <v>4172</v>
      </c>
      <c r="C823" t="s">
        <v>7535</v>
      </c>
      <c r="D823" t="s">
        <v>7504</v>
      </c>
      <c r="E823" t="s">
        <v>7508</v>
      </c>
      <c r="F823" t="s">
        <v>7538</v>
      </c>
      <c r="G823">
        <v>61.38</v>
      </c>
      <c r="H823">
        <v>52.17</v>
      </c>
      <c r="I823">
        <v>52.78</v>
      </c>
      <c r="J823">
        <v>0</v>
      </c>
      <c r="K823">
        <v>61.38</v>
      </c>
      <c r="L823">
        <v>0</v>
      </c>
      <c r="M823" t="s">
        <v>4173</v>
      </c>
      <c r="S823" t="s">
        <v>4172</v>
      </c>
      <c r="T823">
        <v>0</v>
      </c>
      <c r="U823">
        <v>61.38</v>
      </c>
      <c r="V823">
        <v>0</v>
      </c>
    </row>
    <row r="824" spans="2:22" x14ac:dyDescent="0.25">
      <c r="B824" t="s">
        <v>4174</v>
      </c>
      <c r="C824" t="s">
        <v>7535</v>
      </c>
      <c r="D824" t="s">
        <v>7504</v>
      </c>
      <c r="E824" t="s">
        <v>7508</v>
      </c>
      <c r="F824" t="s">
        <v>7538</v>
      </c>
      <c r="G824">
        <v>60.74</v>
      </c>
      <c r="H824">
        <v>51.63</v>
      </c>
      <c r="I824">
        <v>52.78</v>
      </c>
      <c r="J824">
        <v>0</v>
      </c>
      <c r="K824">
        <v>60.74</v>
      </c>
      <c r="L824">
        <v>0</v>
      </c>
      <c r="M824" t="s">
        <v>4175</v>
      </c>
      <c r="S824" t="s">
        <v>4174</v>
      </c>
      <c r="T824">
        <v>0</v>
      </c>
      <c r="U824">
        <v>60.74</v>
      </c>
      <c r="V824">
        <v>0</v>
      </c>
    </row>
    <row r="825" spans="2:22" x14ac:dyDescent="0.25">
      <c r="B825" t="s">
        <v>4176</v>
      </c>
      <c r="C825" t="s">
        <v>7535</v>
      </c>
      <c r="D825" t="s">
        <v>7504</v>
      </c>
      <c r="E825" t="s">
        <v>7508</v>
      </c>
      <c r="F825" t="s">
        <v>7550</v>
      </c>
      <c r="G825">
        <v>30.25</v>
      </c>
      <c r="H825">
        <v>25.71</v>
      </c>
      <c r="I825">
        <v>30.25</v>
      </c>
      <c r="J825">
        <v>0</v>
      </c>
      <c r="K825">
        <v>30.25</v>
      </c>
      <c r="L825">
        <v>0</v>
      </c>
      <c r="M825" t="s">
        <v>4177</v>
      </c>
      <c r="S825" t="s">
        <v>4176</v>
      </c>
      <c r="T825">
        <v>0</v>
      </c>
      <c r="U825">
        <v>30.25</v>
      </c>
      <c r="V825">
        <v>0</v>
      </c>
    </row>
    <row r="826" spans="2:22" x14ac:dyDescent="0.25">
      <c r="B826" t="s">
        <v>4178</v>
      </c>
      <c r="C826" t="s">
        <v>7535</v>
      </c>
      <c r="D826" t="s">
        <v>7504</v>
      </c>
      <c r="E826" t="s">
        <v>7508</v>
      </c>
      <c r="F826" t="s">
        <v>7538</v>
      </c>
      <c r="G826">
        <v>0</v>
      </c>
      <c r="H826">
        <v>0</v>
      </c>
      <c r="I826">
        <v>26.2</v>
      </c>
      <c r="J826">
        <v>31.34</v>
      </c>
      <c r="K826">
        <v>25.59</v>
      </c>
      <c r="L826">
        <v>30.12</v>
      </c>
      <c r="M826" t="s">
        <v>4179</v>
      </c>
      <c r="S826" t="s">
        <v>4178</v>
      </c>
      <c r="T826">
        <v>31.34</v>
      </c>
      <c r="U826">
        <v>25.59</v>
      </c>
      <c r="V826">
        <v>30.12</v>
      </c>
    </row>
    <row r="827" spans="2:22" x14ac:dyDescent="0.25">
      <c r="B827" t="s">
        <v>4180</v>
      </c>
      <c r="C827" t="s">
        <v>7535</v>
      </c>
      <c r="D827" t="s">
        <v>7504</v>
      </c>
      <c r="E827" t="s">
        <v>7508</v>
      </c>
      <c r="F827" t="s">
        <v>7538</v>
      </c>
      <c r="G827">
        <v>57.72</v>
      </c>
      <c r="H827">
        <v>49.06</v>
      </c>
      <c r="I827">
        <v>51.51</v>
      </c>
      <c r="J827">
        <v>0</v>
      </c>
      <c r="K827">
        <v>57.72</v>
      </c>
      <c r="L827">
        <v>0</v>
      </c>
      <c r="M827" t="s">
        <v>4181</v>
      </c>
      <c r="S827" t="s">
        <v>4180</v>
      </c>
      <c r="T827">
        <v>0</v>
      </c>
      <c r="U827">
        <v>57.72</v>
      </c>
      <c r="V827">
        <v>0</v>
      </c>
    </row>
    <row r="828" spans="2:22" x14ac:dyDescent="0.25">
      <c r="B828" t="s">
        <v>4182</v>
      </c>
      <c r="C828" t="s">
        <v>7514</v>
      </c>
      <c r="D828" t="s">
        <v>7504</v>
      </c>
      <c r="E828" t="s">
        <v>7508</v>
      </c>
      <c r="F828" t="s">
        <v>7515</v>
      </c>
      <c r="G828">
        <v>26.39</v>
      </c>
      <c r="H828">
        <v>22.43</v>
      </c>
      <c r="I828">
        <v>26.39</v>
      </c>
      <c r="J828">
        <v>0</v>
      </c>
      <c r="K828">
        <v>26.39</v>
      </c>
      <c r="L828">
        <v>0</v>
      </c>
      <c r="M828" t="s">
        <v>4183</v>
      </c>
      <c r="S828" t="s">
        <v>4182</v>
      </c>
      <c r="T828">
        <v>0</v>
      </c>
      <c r="U828">
        <v>26.39</v>
      </c>
      <c r="V828">
        <v>0</v>
      </c>
    </row>
    <row r="829" spans="2:22" x14ac:dyDescent="0.25">
      <c r="B829" t="s">
        <v>4182</v>
      </c>
      <c r="C829" t="s">
        <v>7535</v>
      </c>
      <c r="D829" t="s">
        <v>7504</v>
      </c>
      <c r="E829" t="s">
        <v>7508</v>
      </c>
      <c r="F829" t="s">
        <v>7515</v>
      </c>
      <c r="G829">
        <v>3.13</v>
      </c>
      <c r="H829">
        <v>2.66</v>
      </c>
      <c r="I829">
        <v>3.13</v>
      </c>
      <c r="J829">
        <v>0</v>
      </c>
      <c r="K829">
        <v>3.13</v>
      </c>
      <c r="L829">
        <v>0</v>
      </c>
      <c r="M829" t="s">
        <v>4183</v>
      </c>
      <c r="S829" t="s">
        <v>4182</v>
      </c>
      <c r="T829">
        <v>0</v>
      </c>
      <c r="U829">
        <v>3.13</v>
      </c>
      <c r="V829">
        <v>0</v>
      </c>
    </row>
    <row r="830" spans="2:22" x14ac:dyDescent="0.25">
      <c r="B830" t="s">
        <v>4182</v>
      </c>
      <c r="C830" t="s">
        <v>7536</v>
      </c>
      <c r="D830" t="s">
        <v>7504</v>
      </c>
      <c r="E830" t="s">
        <v>7508</v>
      </c>
      <c r="F830" t="s">
        <v>7515</v>
      </c>
      <c r="G830">
        <v>19.75</v>
      </c>
      <c r="H830">
        <v>16.79</v>
      </c>
      <c r="I830">
        <v>19.75</v>
      </c>
      <c r="J830">
        <v>0</v>
      </c>
      <c r="K830">
        <v>19.75</v>
      </c>
      <c r="L830">
        <v>0</v>
      </c>
      <c r="M830" t="s">
        <v>4183</v>
      </c>
      <c r="S830" t="s">
        <v>4182</v>
      </c>
      <c r="T830">
        <v>0</v>
      </c>
      <c r="U830">
        <v>19.75</v>
      </c>
      <c r="V830">
        <v>0</v>
      </c>
    </row>
    <row r="831" spans="2:22" x14ac:dyDescent="0.25">
      <c r="B831" t="s">
        <v>4184</v>
      </c>
      <c r="C831" t="s">
        <v>7514</v>
      </c>
      <c r="D831" t="s">
        <v>7504</v>
      </c>
      <c r="E831" t="s">
        <v>7508</v>
      </c>
      <c r="F831" t="s">
        <v>7515</v>
      </c>
      <c r="G831">
        <v>61</v>
      </c>
      <c r="H831">
        <v>51.85</v>
      </c>
      <c r="I831">
        <v>54.57</v>
      </c>
      <c r="J831">
        <v>0</v>
      </c>
      <c r="K831">
        <v>61</v>
      </c>
      <c r="L831">
        <v>0</v>
      </c>
      <c r="M831" t="s">
        <v>4185</v>
      </c>
      <c r="S831" t="s">
        <v>4184</v>
      </c>
      <c r="T831">
        <v>0</v>
      </c>
      <c r="U831">
        <v>61</v>
      </c>
      <c r="V831">
        <v>0</v>
      </c>
    </row>
    <row r="832" spans="2:22" x14ac:dyDescent="0.25">
      <c r="B832" t="s">
        <v>4184</v>
      </c>
      <c r="C832" t="s">
        <v>7535</v>
      </c>
      <c r="D832" t="s">
        <v>7504</v>
      </c>
      <c r="E832" t="s">
        <v>7508</v>
      </c>
      <c r="F832" t="s">
        <v>7515</v>
      </c>
      <c r="G832">
        <v>6.14</v>
      </c>
      <c r="H832">
        <v>5.22</v>
      </c>
      <c r="I832">
        <v>6.14</v>
      </c>
      <c r="J832">
        <v>0</v>
      </c>
      <c r="K832">
        <v>6.14</v>
      </c>
      <c r="L832">
        <v>0</v>
      </c>
      <c r="M832" t="s">
        <v>4185</v>
      </c>
      <c r="S832" t="s">
        <v>4184</v>
      </c>
      <c r="T832">
        <v>0</v>
      </c>
      <c r="U832">
        <v>6.14</v>
      </c>
      <c r="V832">
        <v>0</v>
      </c>
    </row>
    <row r="833" spans="2:22" x14ac:dyDescent="0.25">
      <c r="B833" t="s">
        <v>4184</v>
      </c>
      <c r="C833" t="s">
        <v>7536</v>
      </c>
      <c r="D833" t="s">
        <v>7504</v>
      </c>
      <c r="E833" t="s">
        <v>7508</v>
      </c>
      <c r="F833" t="s">
        <v>7515</v>
      </c>
      <c r="G833">
        <v>45.75</v>
      </c>
      <c r="H833">
        <v>38.89</v>
      </c>
      <c r="I833">
        <v>40.93</v>
      </c>
      <c r="J833">
        <v>0</v>
      </c>
      <c r="K833">
        <v>45.75</v>
      </c>
      <c r="L833">
        <v>0</v>
      </c>
      <c r="M833" t="s">
        <v>4185</v>
      </c>
      <c r="S833" t="s">
        <v>4184</v>
      </c>
      <c r="T833">
        <v>0</v>
      </c>
      <c r="U833">
        <v>45.75</v>
      </c>
      <c r="V833">
        <v>0</v>
      </c>
    </row>
    <row r="834" spans="2:22" x14ac:dyDescent="0.25">
      <c r="B834" t="s">
        <v>4186</v>
      </c>
      <c r="C834" t="s">
        <v>7514</v>
      </c>
      <c r="D834" t="s">
        <v>7504</v>
      </c>
      <c r="E834" t="s">
        <v>7508</v>
      </c>
      <c r="F834" t="s">
        <v>7515</v>
      </c>
      <c r="G834">
        <v>58.94</v>
      </c>
      <c r="H834">
        <v>50.1</v>
      </c>
      <c r="I834">
        <v>58.94</v>
      </c>
      <c r="J834">
        <v>0</v>
      </c>
      <c r="K834">
        <v>58.94</v>
      </c>
      <c r="L834">
        <v>0</v>
      </c>
      <c r="M834" t="s">
        <v>4187</v>
      </c>
      <c r="S834" t="s">
        <v>4186</v>
      </c>
      <c r="T834">
        <v>0</v>
      </c>
      <c r="U834">
        <v>58.94</v>
      </c>
      <c r="V834">
        <v>0</v>
      </c>
    </row>
    <row r="835" spans="2:22" x14ac:dyDescent="0.25">
      <c r="B835" t="s">
        <v>4186</v>
      </c>
      <c r="C835" t="s">
        <v>7535</v>
      </c>
      <c r="D835" t="s">
        <v>7504</v>
      </c>
      <c r="E835" t="s">
        <v>7508</v>
      </c>
      <c r="F835" t="s">
        <v>7515</v>
      </c>
      <c r="G835">
        <v>5.89</v>
      </c>
      <c r="H835">
        <v>5.01</v>
      </c>
      <c r="I835">
        <v>5.89</v>
      </c>
      <c r="J835">
        <v>0</v>
      </c>
      <c r="K835">
        <v>5.89</v>
      </c>
      <c r="L835">
        <v>0</v>
      </c>
      <c r="M835" t="s">
        <v>4187</v>
      </c>
      <c r="S835" t="s">
        <v>4186</v>
      </c>
      <c r="T835">
        <v>0</v>
      </c>
      <c r="U835">
        <v>5.89</v>
      </c>
      <c r="V835">
        <v>0</v>
      </c>
    </row>
    <row r="836" spans="2:22" x14ac:dyDescent="0.25">
      <c r="B836" t="s">
        <v>4186</v>
      </c>
      <c r="C836" t="s">
        <v>7536</v>
      </c>
      <c r="D836" t="s">
        <v>7504</v>
      </c>
      <c r="E836" t="s">
        <v>7508</v>
      </c>
      <c r="F836" t="s">
        <v>7515</v>
      </c>
      <c r="G836">
        <v>45.63</v>
      </c>
      <c r="H836">
        <v>38.79</v>
      </c>
      <c r="I836">
        <v>45.63</v>
      </c>
      <c r="J836">
        <v>0</v>
      </c>
      <c r="K836">
        <v>45.63</v>
      </c>
      <c r="L836">
        <v>0</v>
      </c>
      <c r="M836" t="s">
        <v>4187</v>
      </c>
      <c r="S836" t="s">
        <v>4186</v>
      </c>
      <c r="T836">
        <v>0</v>
      </c>
      <c r="U836">
        <v>45.63</v>
      </c>
      <c r="V836">
        <v>0</v>
      </c>
    </row>
    <row r="837" spans="2:22" x14ac:dyDescent="0.25">
      <c r="B837" t="s">
        <v>4188</v>
      </c>
      <c r="C837" t="s">
        <v>7535</v>
      </c>
      <c r="D837" t="s">
        <v>7504</v>
      </c>
      <c r="E837" t="s">
        <v>7508</v>
      </c>
      <c r="F837" t="s">
        <v>7538</v>
      </c>
      <c r="G837">
        <v>78.680000000000007</v>
      </c>
      <c r="H837">
        <v>66.88</v>
      </c>
      <c r="I837">
        <v>78.680000000000007</v>
      </c>
      <c r="J837">
        <v>0</v>
      </c>
      <c r="K837">
        <v>78.680000000000007</v>
      </c>
      <c r="L837">
        <v>0</v>
      </c>
      <c r="M837" t="s">
        <v>4189</v>
      </c>
      <c r="S837" t="s">
        <v>4188</v>
      </c>
      <c r="T837">
        <v>0</v>
      </c>
      <c r="U837">
        <v>78.680000000000007</v>
      </c>
      <c r="V837">
        <v>0</v>
      </c>
    </row>
    <row r="838" spans="2:22" x14ac:dyDescent="0.25">
      <c r="B838" t="s">
        <v>4190</v>
      </c>
      <c r="C838" t="s">
        <v>7514</v>
      </c>
      <c r="D838" t="s">
        <v>7504</v>
      </c>
      <c r="E838" t="s">
        <v>7508</v>
      </c>
      <c r="F838" t="s">
        <v>7515</v>
      </c>
      <c r="G838">
        <v>806.51</v>
      </c>
      <c r="H838">
        <v>685.53</v>
      </c>
      <c r="I838">
        <v>806.51</v>
      </c>
      <c r="J838">
        <v>0</v>
      </c>
      <c r="K838">
        <v>806.51</v>
      </c>
      <c r="L838">
        <v>0</v>
      </c>
      <c r="M838" t="s">
        <v>4191</v>
      </c>
      <c r="S838" t="s">
        <v>4190</v>
      </c>
      <c r="T838">
        <v>0</v>
      </c>
      <c r="U838">
        <v>806.51</v>
      </c>
      <c r="V838">
        <v>0</v>
      </c>
    </row>
    <row r="839" spans="2:22" x14ac:dyDescent="0.25">
      <c r="B839" t="s">
        <v>4190</v>
      </c>
      <c r="C839" t="s">
        <v>7535</v>
      </c>
      <c r="D839" t="s">
        <v>7504</v>
      </c>
      <c r="E839" t="s">
        <v>7508</v>
      </c>
      <c r="F839" t="s">
        <v>7515</v>
      </c>
      <c r="G839">
        <v>83.62</v>
      </c>
      <c r="H839">
        <v>71.08</v>
      </c>
      <c r="I839">
        <v>83.62</v>
      </c>
      <c r="J839">
        <v>0</v>
      </c>
      <c r="K839">
        <v>83.62</v>
      </c>
      <c r="L839">
        <v>0</v>
      </c>
      <c r="M839" t="s">
        <v>4191</v>
      </c>
      <c r="S839" t="s">
        <v>4190</v>
      </c>
      <c r="T839">
        <v>0</v>
      </c>
      <c r="U839">
        <v>83.62</v>
      </c>
      <c r="V839">
        <v>0</v>
      </c>
    </row>
    <row r="840" spans="2:22" x14ac:dyDescent="0.25">
      <c r="B840" t="s">
        <v>4190</v>
      </c>
      <c r="C840" t="s">
        <v>7536</v>
      </c>
      <c r="D840" t="s">
        <v>7504</v>
      </c>
      <c r="E840" t="s">
        <v>7508</v>
      </c>
      <c r="F840" t="s">
        <v>7515</v>
      </c>
      <c r="G840">
        <v>604.86</v>
      </c>
      <c r="H840">
        <v>514.13</v>
      </c>
      <c r="I840">
        <v>604.86</v>
      </c>
      <c r="J840">
        <v>0</v>
      </c>
      <c r="K840">
        <v>604.86</v>
      </c>
      <c r="L840">
        <v>0</v>
      </c>
      <c r="M840" t="s">
        <v>4191</v>
      </c>
      <c r="S840" t="s">
        <v>4190</v>
      </c>
      <c r="T840">
        <v>0</v>
      </c>
      <c r="U840">
        <v>604.86</v>
      </c>
      <c r="V840">
        <v>0</v>
      </c>
    </row>
    <row r="841" spans="2:22" x14ac:dyDescent="0.25">
      <c r="B841" t="s">
        <v>4192</v>
      </c>
      <c r="C841" t="s">
        <v>7514</v>
      </c>
      <c r="D841" t="s">
        <v>7504</v>
      </c>
      <c r="E841" t="s">
        <v>7508</v>
      </c>
      <c r="F841" t="s">
        <v>7515</v>
      </c>
      <c r="G841">
        <v>780.07</v>
      </c>
      <c r="H841">
        <v>663.06</v>
      </c>
      <c r="I841">
        <v>780.07</v>
      </c>
      <c r="J841">
        <v>0</v>
      </c>
      <c r="K841">
        <v>780.07</v>
      </c>
      <c r="L841">
        <v>0</v>
      </c>
      <c r="M841" t="s">
        <v>4193</v>
      </c>
      <c r="S841" t="s">
        <v>4192</v>
      </c>
      <c r="T841">
        <v>0</v>
      </c>
      <c r="U841">
        <v>780.07</v>
      </c>
      <c r="V841">
        <v>0</v>
      </c>
    </row>
    <row r="842" spans="2:22" x14ac:dyDescent="0.25">
      <c r="B842" t="s">
        <v>4192</v>
      </c>
      <c r="C842" t="s">
        <v>7535</v>
      </c>
      <c r="D842" t="s">
        <v>7504</v>
      </c>
      <c r="E842" t="s">
        <v>7508</v>
      </c>
      <c r="F842" t="s">
        <v>7515</v>
      </c>
      <c r="G842">
        <v>77.98</v>
      </c>
      <c r="H842">
        <v>66.28</v>
      </c>
      <c r="I842">
        <v>77.98</v>
      </c>
      <c r="J842">
        <v>0</v>
      </c>
      <c r="K842">
        <v>77.98</v>
      </c>
      <c r="L842">
        <v>0</v>
      </c>
      <c r="M842" t="s">
        <v>4193</v>
      </c>
      <c r="S842" t="s">
        <v>4192</v>
      </c>
      <c r="T842">
        <v>0</v>
      </c>
      <c r="U842">
        <v>77.98</v>
      </c>
      <c r="V842">
        <v>0</v>
      </c>
    </row>
    <row r="843" spans="2:22" x14ac:dyDescent="0.25">
      <c r="B843" t="s">
        <v>4192</v>
      </c>
      <c r="C843" t="s">
        <v>7536</v>
      </c>
      <c r="D843" t="s">
        <v>7504</v>
      </c>
      <c r="E843" t="s">
        <v>7508</v>
      </c>
      <c r="F843" t="s">
        <v>7515</v>
      </c>
      <c r="G843">
        <v>550.20000000000005</v>
      </c>
      <c r="H843">
        <v>467.67</v>
      </c>
      <c r="I843">
        <v>550.20000000000005</v>
      </c>
      <c r="J843">
        <v>0</v>
      </c>
      <c r="K843">
        <v>550.20000000000005</v>
      </c>
      <c r="L843">
        <v>0</v>
      </c>
      <c r="M843" t="s">
        <v>4193</v>
      </c>
      <c r="S843" t="s">
        <v>4192</v>
      </c>
      <c r="T843">
        <v>0</v>
      </c>
      <c r="U843">
        <v>550.20000000000005</v>
      </c>
      <c r="V843">
        <v>0</v>
      </c>
    </row>
    <row r="844" spans="2:22" x14ac:dyDescent="0.25">
      <c r="B844" t="s">
        <v>4194</v>
      </c>
      <c r="C844" t="s">
        <v>7514</v>
      </c>
      <c r="D844" t="s">
        <v>7504</v>
      </c>
      <c r="E844" t="s">
        <v>7508</v>
      </c>
      <c r="F844" t="s">
        <v>7515</v>
      </c>
      <c r="G844">
        <v>0</v>
      </c>
      <c r="H844">
        <v>0</v>
      </c>
      <c r="I844">
        <v>90.6</v>
      </c>
      <c r="J844">
        <v>106.59</v>
      </c>
      <c r="K844">
        <v>90.6</v>
      </c>
      <c r="L844">
        <v>106.59</v>
      </c>
      <c r="M844" t="s">
        <v>4195</v>
      </c>
      <c r="S844" t="s">
        <v>4194</v>
      </c>
      <c r="T844">
        <v>106.59</v>
      </c>
      <c r="U844">
        <v>90.6</v>
      </c>
      <c r="V844">
        <v>106.59</v>
      </c>
    </row>
    <row r="845" spans="2:22" x14ac:dyDescent="0.25">
      <c r="B845" t="s">
        <v>4194</v>
      </c>
      <c r="C845" t="s">
        <v>7514</v>
      </c>
      <c r="D845" t="s">
        <v>7537</v>
      </c>
      <c r="E845" t="s">
        <v>7508</v>
      </c>
      <c r="F845" t="s">
        <v>7515</v>
      </c>
      <c r="G845">
        <v>0</v>
      </c>
      <c r="H845">
        <v>0</v>
      </c>
      <c r="I845">
        <v>94.91</v>
      </c>
      <c r="J845">
        <v>115.23</v>
      </c>
      <c r="K845">
        <v>94.91</v>
      </c>
      <c r="L845">
        <v>115.23</v>
      </c>
      <c r="M845" t="s">
        <v>4195</v>
      </c>
      <c r="S845" t="s">
        <v>4194</v>
      </c>
      <c r="T845">
        <v>115.23</v>
      </c>
      <c r="U845">
        <v>94.91</v>
      </c>
      <c r="V845">
        <v>115.23</v>
      </c>
    </row>
    <row r="846" spans="2:22" x14ac:dyDescent="0.25">
      <c r="B846" t="s">
        <v>4194</v>
      </c>
      <c r="C846" t="s">
        <v>7514</v>
      </c>
      <c r="D846" t="s">
        <v>7556</v>
      </c>
      <c r="E846" t="s">
        <v>7508</v>
      </c>
      <c r="F846" t="s">
        <v>7515</v>
      </c>
      <c r="G846">
        <v>119.16</v>
      </c>
      <c r="H846">
        <v>101.29</v>
      </c>
      <c r="I846">
        <v>119.16</v>
      </c>
      <c r="J846">
        <v>0</v>
      </c>
      <c r="K846">
        <v>119.16</v>
      </c>
      <c r="L846">
        <v>0</v>
      </c>
      <c r="M846" t="s">
        <v>4195</v>
      </c>
      <c r="S846" t="s">
        <v>4194</v>
      </c>
      <c r="T846">
        <v>0</v>
      </c>
      <c r="U846">
        <v>119.16</v>
      </c>
      <c r="V846">
        <v>0</v>
      </c>
    </row>
    <row r="847" spans="2:22" x14ac:dyDescent="0.25">
      <c r="B847" t="s">
        <v>4194</v>
      </c>
      <c r="C847" t="s">
        <v>7535</v>
      </c>
      <c r="D847" t="s">
        <v>7504</v>
      </c>
      <c r="E847" t="s">
        <v>7508</v>
      </c>
      <c r="F847" t="s">
        <v>7515</v>
      </c>
      <c r="G847">
        <v>0</v>
      </c>
      <c r="H847">
        <v>0</v>
      </c>
      <c r="I847">
        <v>9.07</v>
      </c>
      <c r="J847">
        <v>10.67</v>
      </c>
      <c r="K847">
        <v>9.07</v>
      </c>
      <c r="L847">
        <v>10.67</v>
      </c>
      <c r="M847" t="s">
        <v>4195</v>
      </c>
      <c r="S847" t="s">
        <v>4194</v>
      </c>
      <c r="T847">
        <v>10.67</v>
      </c>
      <c r="U847">
        <v>9.07</v>
      </c>
      <c r="V847">
        <v>10.67</v>
      </c>
    </row>
    <row r="848" spans="2:22" x14ac:dyDescent="0.25">
      <c r="B848" t="s">
        <v>4194</v>
      </c>
      <c r="C848" t="s">
        <v>7535</v>
      </c>
      <c r="D848" t="s">
        <v>7537</v>
      </c>
      <c r="E848" t="s">
        <v>7508</v>
      </c>
      <c r="F848" t="s">
        <v>7515</v>
      </c>
      <c r="G848">
        <v>0</v>
      </c>
      <c r="H848">
        <v>0</v>
      </c>
      <c r="I848">
        <v>9.5</v>
      </c>
      <c r="J848">
        <v>11.54</v>
      </c>
      <c r="K848">
        <v>9.5</v>
      </c>
      <c r="L848">
        <v>11.54</v>
      </c>
      <c r="M848" t="s">
        <v>4195</v>
      </c>
      <c r="S848" t="s">
        <v>4194</v>
      </c>
      <c r="T848">
        <v>11.54</v>
      </c>
      <c r="U848">
        <v>9.5</v>
      </c>
      <c r="V848">
        <v>11.54</v>
      </c>
    </row>
    <row r="849" spans="2:22" x14ac:dyDescent="0.25">
      <c r="B849" t="s">
        <v>4194</v>
      </c>
      <c r="C849" t="s">
        <v>7535</v>
      </c>
      <c r="D849" t="s">
        <v>7556</v>
      </c>
      <c r="E849" t="s">
        <v>7508</v>
      </c>
      <c r="F849" t="s">
        <v>7515</v>
      </c>
      <c r="G849">
        <v>11.94</v>
      </c>
      <c r="H849">
        <v>10.15</v>
      </c>
      <c r="I849">
        <v>11.94</v>
      </c>
      <c r="J849">
        <v>0</v>
      </c>
      <c r="K849">
        <v>11.94</v>
      </c>
      <c r="L849">
        <v>0</v>
      </c>
      <c r="M849" t="s">
        <v>4195</v>
      </c>
      <c r="S849" t="s">
        <v>4194</v>
      </c>
      <c r="T849">
        <v>0</v>
      </c>
      <c r="U849">
        <v>11.94</v>
      </c>
      <c r="V849">
        <v>0</v>
      </c>
    </row>
    <row r="850" spans="2:22" x14ac:dyDescent="0.25">
      <c r="B850" t="s">
        <v>4194</v>
      </c>
      <c r="C850" t="s">
        <v>7536</v>
      </c>
      <c r="D850" t="s">
        <v>7504</v>
      </c>
      <c r="E850" t="s">
        <v>7508</v>
      </c>
      <c r="F850" t="s">
        <v>7515</v>
      </c>
      <c r="G850">
        <v>0</v>
      </c>
      <c r="H850">
        <v>0</v>
      </c>
      <c r="I850">
        <v>67.95</v>
      </c>
      <c r="J850">
        <v>79.95</v>
      </c>
      <c r="K850">
        <v>67.95</v>
      </c>
      <c r="L850">
        <v>79.95</v>
      </c>
      <c r="M850" t="s">
        <v>4195</v>
      </c>
      <c r="S850" t="s">
        <v>4194</v>
      </c>
      <c r="T850">
        <v>79.95</v>
      </c>
      <c r="U850">
        <v>67.95</v>
      </c>
      <c r="V850">
        <v>79.95</v>
      </c>
    </row>
    <row r="851" spans="2:22" x14ac:dyDescent="0.25">
      <c r="B851" t="s">
        <v>4194</v>
      </c>
      <c r="C851" t="s">
        <v>7536</v>
      </c>
      <c r="D851" t="s">
        <v>7537</v>
      </c>
      <c r="E851" t="s">
        <v>7508</v>
      </c>
      <c r="F851" t="s">
        <v>7515</v>
      </c>
      <c r="G851">
        <v>0</v>
      </c>
      <c r="H851">
        <v>0</v>
      </c>
      <c r="I851">
        <v>71.19</v>
      </c>
      <c r="J851">
        <v>86.42</v>
      </c>
      <c r="K851">
        <v>71.19</v>
      </c>
      <c r="L851">
        <v>86.42</v>
      </c>
      <c r="M851" t="s">
        <v>4195</v>
      </c>
      <c r="S851" t="s">
        <v>4194</v>
      </c>
      <c r="T851">
        <v>86.42</v>
      </c>
      <c r="U851">
        <v>71.19</v>
      </c>
      <c r="V851">
        <v>86.42</v>
      </c>
    </row>
    <row r="852" spans="2:22" x14ac:dyDescent="0.25">
      <c r="B852" t="s">
        <v>4194</v>
      </c>
      <c r="C852" t="s">
        <v>7536</v>
      </c>
      <c r="D852" t="s">
        <v>7556</v>
      </c>
      <c r="E852" t="s">
        <v>7508</v>
      </c>
      <c r="F852" t="s">
        <v>7515</v>
      </c>
      <c r="G852">
        <v>89.37</v>
      </c>
      <c r="H852">
        <v>75.959999999999994</v>
      </c>
      <c r="I852">
        <v>89.37</v>
      </c>
      <c r="J852">
        <v>0</v>
      </c>
      <c r="K852">
        <v>89.37</v>
      </c>
      <c r="L852">
        <v>0</v>
      </c>
      <c r="M852" t="s">
        <v>4195</v>
      </c>
      <c r="S852" t="s">
        <v>4194</v>
      </c>
      <c r="T852">
        <v>0</v>
      </c>
      <c r="U852">
        <v>89.37</v>
      </c>
      <c r="V852">
        <v>0</v>
      </c>
    </row>
    <row r="853" spans="2:22" x14ac:dyDescent="0.25">
      <c r="B853" t="s">
        <v>4196</v>
      </c>
      <c r="C853" t="s">
        <v>7514</v>
      </c>
      <c r="D853" t="s">
        <v>7504</v>
      </c>
      <c r="E853" t="s">
        <v>7508</v>
      </c>
      <c r="F853" t="s">
        <v>7515</v>
      </c>
      <c r="G853">
        <v>0</v>
      </c>
      <c r="H853">
        <v>0</v>
      </c>
      <c r="I853">
        <v>15.68</v>
      </c>
      <c r="J853">
        <v>18.98</v>
      </c>
      <c r="K853">
        <v>15.68</v>
      </c>
      <c r="L853">
        <v>18.98</v>
      </c>
      <c r="M853" t="s">
        <v>4197</v>
      </c>
      <c r="S853" t="s">
        <v>4196</v>
      </c>
      <c r="T853">
        <v>18.98</v>
      </c>
      <c r="U853">
        <v>15.68</v>
      </c>
      <c r="V853">
        <v>18.98</v>
      </c>
    </row>
    <row r="854" spans="2:22" x14ac:dyDescent="0.25">
      <c r="B854" t="s">
        <v>4196</v>
      </c>
      <c r="C854" t="s">
        <v>7514</v>
      </c>
      <c r="D854" t="s">
        <v>7537</v>
      </c>
      <c r="E854" t="s">
        <v>7508</v>
      </c>
      <c r="F854" t="s">
        <v>7515</v>
      </c>
      <c r="G854">
        <v>0</v>
      </c>
      <c r="H854">
        <v>0</v>
      </c>
      <c r="I854">
        <v>16.47</v>
      </c>
      <c r="J854">
        <v>20.56</v>
      </c>
      <c r="K854">
        <v>16.47</v>
      </c>
      <c r="L854">
        <v>20.56</v>
      </c>
      <c r="M854" t="s">
        <v>4197</v>
      </c>
      <c r="S854" t="s">
        <v>4196</v>
      </c>
      <c r="T854">
        <v>20.56</v>
      </c>
      <c r="U854">
        <v>16.47</v>
      </c>
      <c r="V854">
        <v>20.56</v>
      </c>
    </row>
    <row r="855" spans="2:22" x14ac:dyDescent="0.25">
      <c r="B855" t="s">
        <v>4196</v>
      </c>
      <c r="C855" t="s">
        <v>7514</v>
      </c>
      <c r="D855" t="s">
        <v>7556</v>
      </c>
      <c r="E855" t="s">
        <v>7508</v>
      </c>
      <c r="F855" t="s">
        <v>7515</v>
      </c>
      <c r="G855">
        <v>21.76</v>
      </c>
      <c r="H855">
        <v>18.5</v>
      </c>
      <c r="I855">
        <v>21.76</v>
      </c>
      <c r="J855">
        <v>0</v>
      </c>
      <c r="K855">
        <v>21.76</v>
      </c>
      <c r="L855">
        <v>0</v>
      </c>
      <c r="M855" t="s">
        <v>4197</v>
      </c>
      <c r="S855" t="s">
        <v>4196</v>
      </c>
      <c r="T855">
        <v>0</v>
      </c>
      <c r="U855">
        <v>21.76</v>
      </c>
      <c r="V855">
        <v>0</v>
      </c>
    </row>
    <row r="856" spans="2:22" x14ac:dyDescent="0.25">
      <c r="B856" t="s">
        <v>4196</v>
      </c>
      <c r="C856" t="s">
        <v>7535</v>
      </c>
      <c r="D856" t="s">
        <v>7504</v>
      </c>
      <c r="E856" t="s">
        <v>7508</v>
      </c>
      <c r="F856" t="s">
        <v>7515</v>
      </c>
      <c r="G856">
        <v>0</v>
      </c>
      <c r="H856">
        <v>0</v>
      </c>
      <c r="I856">
        <v>1.57</v>
      </c>
      <c r="J856">
        <v>1.9</v>
      </c>
      <c r="K856">
        <v>1.57</v>
      </c>
      <c r="L856">
        <v>1.9</v>
      </c>
      <c r="M856" t="s">
        <v>4197</v>
      </c>
      <c r="S856" t="s">
        <v>4196</v>
      </c>
      <c r="T856">
        <v>1.9</v>
      </c>
      <c r="U856">
        <v>1.57</v>
      </c>
      <c r="V856">
        <v>1.9</v>
      </c>
    </row>
    <row r="857" spans="2:22" x14ac:dyDescent="0.25">
      <c r="B857" t="s">
        <v>4196</v>
      </c>
      <c r="C857" t="s">
        <v>7535</v>
      </c>
      <c r="D857" t="s">
        <v>7537</v>
      </c>
      <c r="E857" t="s">
        <v>7508</v>
      </c>
      <c r="F857" t="s">
        <v>7515</v>
      </c>
      <c r="G857">
        <v>0</v>
      </c>
      <c r="H857">
        <v>0</v>
      </c>
      <c r="I857">
        <v>1.65</v>
      </c>
      <c r="J857">
        <v>2.06</v>
      </c>
      <c r="K857">
        <v>1.65</v>
      </c>
      <c r="L857">
        <v>2.06</v>
      </c>
      <c r="M857" t="s">
        <v>4197</v>
      </c>
      <c r="S857" t="s">
        <v>4196</v>
      </c>
      <c r="T857">
        <v>2.06</v>
      </c>
      <c r="U857">
        <v>1.65</v>
      </c>
      <c r="V857">
        <v>2.06</v>
      </c>
    </row>
    <row r="858" spans="2:22" x14ac:dyDescent="0.25">
      <c r="B858" t="s">
        <v>4196</v>
      </c>
      <c r="C858" t="s">
        <v>7535</v>
      </c>
      <c r="D858" t="s">
        <v>7556</v>
      </c>
      <c r="E858" t="s">
        <v>7508</v>
      </c>
      <c r="F858" t="s">
        <v>7515</v>
      </c>
      <c r="G858">
        <v>2.23</v>
      </c>
      <c r="H858">
        <v>1.9</v>
      </c>
      <c r="I858">
        <v>2.17</v>
      </c>
      <c r="J858">
        <v>0</v>
      </c>
      <c r="K858">
        <v>2.17</v>
      </c>
      <c r="L858">
        <v>0</v>
      </c>
      <c r="M858" t="s">
        <v>4197</v>
      </c>
      <c r="S858" t="s">
        <v>4196</v>
      </c>
      <c r="T858">
        <v>0</v>
      </c>
      <c r="U858">
        <v>2.17</v>
      </c>
      <c r="V858">
        <v>0</v>
      </c>
    </row>
    <row r="859" spans="2:22" x14ac:dyDescent="0.25">
      <c r="B859" t="s">
        <v>4196</v>
      </c>
      <c r="C859" t="s">
        <v>7536</v>
      </c>
      <c r="D859" t="s">
        <v>7504</v>
      </c>
      <c r="E859" t="s">
        <v>7508</v>
      </c>
      <c r="F859" t="s">
        <v>7515</v>
      </c>
      <c r="G859">
        <v>0</v>
      </c>
      <c r="H859">
        <v>0</v>
      </c>
      <c r="I859">
        <v>11.76</v>
      </c>
      <c r="J859">
        <v>14.23</v>
      </c>
      <c r="K859">
        <v>11.76</v>
      </c>
      <c r="L859">
        <v>14.23</v>
      </c>
      <c r="M859" t="s">
        <v>4197</v>
      </c>
      <c r="S859" t="s">
        <v>4196</v>
      </c>
      <c r="T859">
        <v>14.23</v>
      </c>
      <c r="U859">
        <v>11.76</v>
      </c>
      <c r="V859">
        <v>14.23</v>
      </c>
    </row>
    <row r="860" spans="2:22" x14ac:dyDescent="0.25">
      <c r="B860" t="s">
        <v>4196</v>
      </c>
      <c r="C860" t="s">
        <v>7536</v>
      </c>
      <c r="D860" t="s">
        <v>7537</v>
      </c>
      <c r="E860" t="s">
        <v>7508</v>
      </c>
      <c r="F860" t="s">
        <v>7515</v>
      </c>
      <c r="G860">
        <v>0</v>
      </c>
      <c r="H860">
        <v>0</v>
      </c>
      <c r="I860">
        <v>12.35</v>
      </c>
      <c r="J860">
        <v>15.41</v>
      </c>
      <c r="K860">
        <v>12.35</v>
      </c>
      <c r="L860">
        <v>15.41</v>
      </c>
      <c r="M860" t="s">
        <v>4197</v>
      </c>
      <c r="S860" t="s">
        <v>4196</v>
      </c>
      <c r="T860">
        <v>15.41</v>
      </c>
      <c r="U860">
        <v>12.35</v>
      </c>
      <c r="V860">
        <v>15.41</v>
      </c>
    </row>
    <row r="861" spans="2:22" x14ac:dyDescent="0.25">
      <c r="B861" t="s">
        <v>4196</v>
      </c>
      <c r="C861" t="s">
        <v>7536</v>
      </c>
      <c r="D861" t="s">
        <v>7556</v>
      </c>
      <c r="E861" t="s">
        <v>7508</v>
      </c>
      <c r="F861" t="s">
        <v>7515</v>
      </c>
      <c r="G861">
        <v>16.32</v>
      </c>
      <c r="H861">
        <v>13.87</v>
      </c>
      <c r="I861">
        <v>16.32</v>
      </c>
      <c r="J861">
        <v>0</v>
      </c>
      <c r="K861">
        <v>16.32</v>
      </c>
      <c r="L861">
        <v>0</v>
      </c>
      <c r="M861" t="s">
        <v>4197</v>
      </c>
      <c r="S861" t="s">
        <v>4196</v>
      </c>
      <c r="T861">
        <v>0</v>
      </c>
      <c r="U861">
        <v>16.32</v>
      </c>
      <c r="V861">
        <v>0</v>
      </c>
    </row>
    <row r="862" spans="2:22" x14ac:dyDescent="0.25">
      <c r="B862" t="s">
        <v>4198</v>
      </c>
      <c r="C862" t="s">
        <v>7514</v>
      </c>
      <c r="D862" t="s">
        <v>7504</v>
      </c>
      <c r="E862" t="s">
        <v>7508</v>
      </c>
      <c r="F862" t="s">
        <v>7515</v>
      </c>
      <c r="G862">
        <v>0</v>
      </c>
      <c r="H862">
        <v>0</v>
      </c>
      <c r="I862">
        <v>19.670000000000002</v>
      </c>
      <c r="J862">
        <v>20.309999999999999</v>
      </c>
      <c r="K862">
        <v>19.670000000000002</v>
      </c>
      <c r="L862">
        <v>20.309999999999999</v>
      </c>
      <c r="M862" t="s">
        <v>4199</v>
      </c>
      <c r="S862" t="s">
        <v>4198</v>
      </c>
      <c r="T862">
        <v>20.309999999999999</v>
      </c>
      <c r="U862">
        <v>19.670000000000002</v>
      </c>
      <c r="V862">
        <v>20.309999999999999</v>
      </c>
    </row>
    <row r="863" spans="2:22" x14ac:dyDescent="0.25">
      <c r="B863" t="s">
        <v>4198</v>
      </c>
      <c r="C863" t="s">
        <v>7514</v>
      </c>
      <c r="D863" t="s">
        <v>7537</v>
      </c>
      <c r="E863" t="s">
        <v>7508</v>
      </c>
      <c r="F863" t="s">
        <v>7515</v>
      </c>
      <c r="G863">
        <v>0</v>
      </c>
      <c r="H863">
        <v>0</v>
      </c>
      <c r="I863">
        <v>20.46</v>
      </c>
      <c r="J863">
        <v>21.88</v>
      </c>
      <c r="K863">
        <v>20.46</v>
      </c>
      <c r="L863">
        <v>21.88</v>
      </c>
      <c r="M863" t="s">
        <v>4199</v>
      </c>
      <c r="S863" t="s">
        <v>4198</v>
      </c>
      <c r="T863">
        <v>21.88</v>
      </c>
      <c r="U863">
        <v>20.46</v>
      </c>
      <c r="V863">
        <v>21.88</v>
      </c>
    </row>
    <row r="864" spans="2:22" x14ac:dyDescent="0.25">
      <c r="B864" t="s">
        <v>4198</v>
      </c>
      <c r="C864" t="s">
        <v>7514</v>
      </c>
      <c r="D864" t="s">
        <v>7556</v>
      </c>
      <c r="E864" t="s">
        <v>7508</v>
      </c>
      <c r="F864" t="s">
        <v>7515</v>
      </c>
      <c r="G864">
        <v>21.6</v>
      </c>
      <c r="H864">
        <v>18.36</v>
      </c>
      <c r="I864">
        <v>21.6</v>
      </c>
      <c r="J864">
        <v>0</v>
      </c>
      <c r="K864">
        <v>21.6</v>
      </c>
      <c r="L864">
        <v>0</v>
      </c>
      <c r="M864" t="s">
        <v>4199</v>
      </c>
      <c r="S864" t="s">
        <v>4198</v>
      </c>
      <c r="T864">
        <v>0</v>
      </c>
      <c r="U864">
        <v>21.6</v>
      </c>
      <c r="V864">
        <v>0</v>
      </c>
    </row>
    <row r="865" spans="2:22" x14ac:dyDescent="0.25">
      <c r="B865" t="s">
        <v>4198</v>
      </c>
      <c r="C865" t="s">
        <v>7535</v>
      </c>
      <c r="D865" t="s">
        <v>7504</v>
      </c>
      <c r="E865" t="s">
        <v>7508</v>
      </c>
      <c r="F865" t="s">
        <v>7515</v>
      </c>
      <c r="G865">
        <v>0</v>
      </c>
      <c r="H865">
        <v>0</v>
      </c>
      <c r="I865">
        <v>1.97</v>
      </c>
      <c r="J865">
        <v>2.04</v>
      </c>
      <c r="K865">
        <v>1.97</v>
      </c>
      <c r="L865">
        <v>2.04</v>
      </c>
      <c r="M865" t="s">
        <v>4199</v>
      </c>
      <c r="S865" t="s">
        <v>4198</v>
      </c>
      <c r="T865">
        <v>2.04</v>
      </c>
      <c r="U865">
        <v>1.97</v>
      </c>
      <c r="V865">
        <v>2.04</v>
      </c>
    </row>
    <row r="866" spans="2:22" x14ac:dyDescent="0.25">
      <c r="B866" t="s">
        <v>4198</v>
      </c>
      <c r="C866" t="s">
        <v>7535</v>
      </c>
      <c r="D866" t="s">
        <v>7537</v>
      </c>
      <c r="E866" t="s">
        <v>7508</v>
      </c>
      <c r="F866" t="s">
        <v>7515</v>
      </c>
      <c r="G866">
        <v>0</v>
      </c>
      <c r="H866">
        <v>0</v>
      </c>
      <c r="I866">
        <v>2.0499999999999998</v>
      </c>
      <c r="J866">
        <v>2.19</v>
      </c>
      <c r="K866">
        <v>2.0499999999999998</v>
      </c>
      <c r="L866">
        <v>2.19</v>
      </c>
      <c r="M866" t="s">
        <v>4199</v>
      </c>
      <c r="S866" t="s">
        <v>4198</v>
      </c>
      <c r="T866">
        <v>2.19</v>
      </c>
      <c r="U866">
        <v>2.0499999999999998</v>
      </c>
      <c r="V866">
        <v>2.19</v>
      </c>
    </row>
    <row r="867" spans="2:22" x14ac:dyDescent="0.25">
      <c r="B867" t="s">
        <v>4198</v>
      </c>
      <c r="C867" t="s">
        <v>7535</v>
      </c>
      <c r="D867" t="s">
        <v>7556</v>
      </c>
      <c r="E867" t="s">
        <v>7508</v>
      </c>
      <c r="F867" t="s">
        <v>7515</v>
      </c>
      <c r="G867">
        <v>2.23</v>
      </c>
      <c r="H867">
        <v>1.9</v>
      </c>
      <c r="I867">
        <v>2.16</v>
      </c>
      <c r="J867">
        <v>0</v>
      </c>
      <c r="K867">
        <v>2.16</v>
      </c>
      <c r="L867">
        <v>0</v>
      </c>
      <c r="M867" t="s">
        <v>4199</v>
      </c>
      <c r="S867" t="s">
        <v>4198</v>
      </c>
      <c r="T867">
        <v>0</v>
      </c>
      <c r="U867">
        <v>2.16</v>
      </c>
      <c r="V867">
        <v>0</v>
      </c>
    </row>
    <row r="868" spans="2:22" x14ac:dyDescent="0.25">
      <c r="B868" t="s">
        <v>4198</v>
      </c>
      <c r="C868" t="s">
        <v>7536</v>
      </c>
      <c r="D868" t="s">
        <v>7504</v>
      </c>
      <c r="E868" t="s">
        <v>7508</v>
      </c>
      <c r="F868" t="s">
        <v>7515</v>
      </c>
      <c r="G868">
        <v>0</v>
      </c>
      <c r="H868">
        <v>0</v>
      </c>
      <c r="I868">
        <v>14.76</v>
      </c>
      <c r="J868">
        <v>15.24</v>
      </c>
      <c r="K868">
        <v>14.76</v>
      </c>
      <c r="L868">
        <v>15.24</v>
      </c>
      <c r="M868" t="s">
        <v>4199</v>
      </c>
      <c r="S868" t="s">
        <v>4198</v>
      </c>
      <c r="T868">
        <v>15.24</v>
      </c>
      <c r="U868">
        <v>14.76</v>
      </c>
      <c r="V868">
        <v>15.24</v>
      </c>
    </row>
    <row r="869" spans="2:22" x14ac:dyDescent="0.25">
      <c r="B869" t="s">
        <v>4198</v>
      </c>
      <c r="C869" t="s">
        <v>7536</v>
      </c>
      <c r="D869" t="s">
        <v>7537</v>
      </c>
      <c r="E869" t="s">
        <v>7508</v>
      </c>
      <c r="F869" t="s">
        <v>7515</v>
      </c>
      <c r="G869">
        <v>0</v>
      </c>
      <c r="H869">
        <v>0</v>
      </c>
      <c r="I869">
        <v>15.35</v>
      </c>
      <c r="J869">
        <v>16.41</v>
      </c>
      <c r="K869">
        <v>15.35</v>
      </c>
      <c r="L869">
        <v>16.41</v>
      </c>
      <c r="M869" t="s">
        <v>4199</v>
      </c>
      <c r="S869" t="s">
        <v>4198</v>
      </c>
      <c r="T869">
        <v>16.41</v>
      </c>
      <c r="U869">
        <v>15.35</v>
      </c>
      <c r="V869">
        <v>16.41</v>
      </c>
    </row>
    <row r="870" spans="2:22" x14ac:dyDescent="0.25">
      <c r="B870" t="s">
        <v>4198</v>
      </c>
      <c r="C870" t="s">
        <v>7536</v>
      </c>
      <c r="D870" t="s">
        <v>7556</v>
      </c>
      <c r="E870" t="s">
        <v>7508</v>
      </c>
      <c r="F870" t="s">
        <v>7515</v>
      </c>
      <c r="G870">
        <v>16.21</v>
      </c>
      <c r="H870">
        <v>13.78</v>
      </c>
      <c r="I870">
        <v>16.21</v>
      </c>
      <c r="J870">
        <v>0</v>
      </c>
      <c r="K870">
        <v>16.21</v>
      </c>
      <c r="L870">
        <v>0</v>
      </c>
      <c r="M870" t="s">
        <v>4199</v>
      </c>
      <c r="S870" t="s">
        <v>4198</v>
      </c>
      <c r="T870">
        <v>0</v>
      </c>
      <c r="U870">
        <v>16.21</v>
      </c>
      <c r="V870">
        <v>0</v>
      </c>
    </row>
    <row r="871" spans="2:22" x14ac:dyDescent="0.25">
      <c r="B871" t="s">
        <v>7561</v>
      </c>
      <c r="C871" t="s">
        <v>7514</v>
      </c>
      <c r="D871" t="s">
        <v>7504</v>
      </c>
      <c r="E871" t="s">
        <v>7508</v>
      </c>
      <c r="F871" t="s">
        <v>7515</v>
      </c>
      <c r="G871">
        <v>0</v>
      </c>
      <c r="H871">
        <v>0</v>
      </c>
      <c r="I871">
        <v>89.85</v>
      </c>
      <c r="J871">
        <v>103.69</v>
      </c>
      <c r="K871">
        <v>89.85</v>
      </c>
      <c r="L871">
        <v>103.69</v>
      </c>
      <c r="M871" t="s">
        <v>7562</v>
      </c>
      <c r="S871" t="s">
        <v>7561</v>
      </c>
      <c r="T871">
        <v>103.69</v>
      </c>
      <c r="U871">
        <v>89.85</v>
      </c>
      <c r="V871">
        <v>103.69</v>
      </c>
    </row>
    <row r="872" spans="2:22" x14ac:dyDescent="0.25">
      <c r="B872" t="s">
        <v>7561</v>
      </c>
      <c r="C872" t="s">
        <v>7514</v>
      </c>
      <c r="D872" t="s">
        <v>7537</v>
      </c>
      <c r="E872" t="s">
        <v>7508</v>
      </c>
      <c r="F872" t="s">
        <v>7515</v>
      </c>
      <c r="G872">
        <v>0</v>
      </c>
      <c r="H872">
        <v>0</v>
      </c>
      <c r="I872">
        <v>93.95</v>
      </c>
      <c r="J872">
        <v>111.88</v>
      </c>
      <c r="K872">
        <v>93.95</v>
      </c>
      <c r="L872">
        <v>111.88</v>
      </c>
      <c r="M872" t="s">
        <v>7562</v>
      </c>
      <c r="S872" t="s">
        <v>7561</v>
      </c>
      <c r="T872">
        <v>111.88</v>
      </c>
      <c r="U872">
        <v>93.95</v>
      </c>
      <c r="V872">
        <v>111.88</v>
      </c>
    </row>
    <row r="873" spans="2:22" x14ac:dyDescent="0.25">
      <c r="B873" t="s">
        <v>7561</v>
      </c>
      <c r="C873" t="s">
        <v>7514</v>
      </c>
      <c r="D873" t="s">
        <v>7556</v>
      </c>
      <c r="E873" t="s">
        <v>7508</v>
      </c>
      <c r="F873" t="s">
        <v>7515</v>
      </c>
      <c r="G873">
        <v>112.98</v>
      </c>
      <c r="H873">
        <v>96.03</v>
      </c>
      <c r="I873">
        <v>112.98</v>
      </c>
      <c r="J873">
        <v>0</v>
      </c>
      <c r="K873">
        <v>112.98</v>
      </c>
      <c r="L873">
        <v>0</v>
      </c>
      <c r="M873" t="s">
        <v>7562</v>
      </c>
      <c r="S873" t="s">
        <v>7561</v>
      </c>
      <c r="T873">
        <v>0</v>
      </c>
      <c r="U873">
        <v>112.98</v>
      </c>
      <c r="V873">
        <v>0</v>
      </c>
    </row>
    <row r="874" spans="2:22" x14ac:dyDescent="0.25">
      <c r="B874" t="s">
        <v>7561</v>
      </c>
      <c r="C874" t="s">
        <v>7535</v>
      </c>
      <c r="D874" t="s">
        <v>7504</v>
      </c>
      <c r="E874" t="s">
        <v>7508</v>
      </c>
      <c r="F874" t="s">
        <v>7515</v>
      </c>
      <c r="G874">
        <v>0</v>
      </c>
      <c r="H874">
        <v>0</v>
      </c>
      <c r="I874">
        <v>8.99</v>
      </c>
      <c r="J874">
        <v>10.37</v>
      </c>
      <c r="K874">
        <v>8.99</v>
      </c>
      <c r="L874">
        <v>10.37</v>
      </c>
      <c r="M874" t="s">
        <v>7562</v>
      </c>
      <c r="S874" t="s">
        <v>7561</v>
      </c>
      <c r="T874">
        <v>10.37</v>
      </c>
      <c r="U874">
        <v>8.99</v>
      </c>
      <c r="V874">
        <v>10.37</v>
      </c>
    </row>
    <row r="875" spans="2:22" x14ac:dyDescent="0.25">
      <c r="B875" t="s">
        <v>7561</v>
      </c>
      <c r="C875" t="s">
        <v>7535</v>
      </c>
      <c r="D875" t="s">
        <v>7537</v>
      </c>
      <c r="E875" t="s">
        <v>7508</v>
      </c>
      <c r="F875" t="s">
        <v>7515</v>
      </c>
      <c r="G875">
        <v>0</v>
      </c>
      <c r="H875">
        <v>0</v>
      </c>
      <c r="I875">
        <v>9.39</v>
      </c>
      <c r="J875">
        <v>11.19</v>
      </c>
      <c r="K875">
        <v>9.39</v>
      </c>
      <c r="L875">
        <v>11.19</v>
      </c>
      <c r="M875" t="s">
        <v>7562</v>
      </c>
      <c r="S875" t="s">
        <v>7561</v>
      </c>
      <c r="T875">
        <v>11.19</v>
      </c>
      <c r="U875">
        <v>9.39</v>
      </c>
      <c r="V875">
        <v>11.19</v>
      </c>
    </row>
    <row r="876" spans="2:22" x14ac:dyDescent="0.25">
      <c r="B876" t="s">
        <v>7561</v>
      </c>
      <c r="C876" t="s">
        <v>7535</v>
      </c>
      <c r="D876" t="s">
        <v>7556</v>
      </c>
      <c r="E876" t="s">
        <v>7508</v>
      </c>
      <c r="F876" t="s">
        <v>7515</v>
      </c>
      <c r="G876">
        <v>11.29</v>
      </c>
      <c r="H876">
        <v>9.6</v>
      </c>
      <c r="I876">
        <v>11.29</v>
      </c>
      <c r="J876">
        <v>0</v>
      </c>
      <c r="K876">
        <v>11.29</v>
      </c>
      <c r="L876">
        <v>0</v>
      </c>
      <c r="M876" t="s">
        <v>7562</v>
      </c>
      <c r="S876" t="s">
        <v>7561</v>
      </c>
      <c r="T876">
        <v>0</v>
      </c>
      <c r="U876">
        <v>11.29</v>
      </c>
      <c r="V876">
        <v>0</v>
      </c>
    </row>
    <row r="877" spans="2:22" x14ac:dyDescent="0.25">
      <c r="B877" t="s">
        <v>7561</v>
      </c>
      <c r="C877" t="s">
        <v>7536</v>
      </c>
      <c r="D877" t="s">
        <v>7504</v>
      </c>
      <c r="E877" t="s">
        <v>7508</v>
      </c>
      <c r="F877" t="s">
        <v>7515</v>
      </c>
      <c r="G877">
        <v>0</v>
      </c>
      <c r="H877">
        <v>0</v>
      </c>
      <c r="I877">
        <v>67.39</v>
      </c>
      <c r="J877">
        <v>77.77</v>
      </c>
      <c r="K877">
        <v>67.39</v>
      </c>
      <c r="L877">
        <v>77.77</v>
      </c>
      <c r="M877" t="s">
        <v>7562</v>
      </c>
      <c r="S877" t="s">
        <v>7561</v>
      </c>
      <c r="T877">
        <v>77.77</v>
      </c>
      <c r="U877">
        <v>67.39</v>
      </c>
      <c r="V877">
        <v>77.77</v>
      </c>
    </row>
    <row r="878" spans="2:22" x14ac:dyDescent="0.25">
      <c r="B878" t="s">
        <v>7561</v>
      </c>
      <c r="C878" t="s">
        <v>7536</v>
      </c>
      <c r="D878" t="s">
        <v>7537</v>
      </c>
      <c r="E878" t="s">
        <v>7508</v>
      </c>
      <c r="F878" t="s">
        <v>7515</v>
      </c>
      <c r="G878">
        <v>0</v>
      </c>
      <c r="H878">
        <v>0</v>
      </c>
      <c r="I878">
        <v>70.459999999999994</v>
      </c>
      <c r="J878">
        <v>83.92</v>
      </c>
      <c r="K878">
        <v>70.459999999999994</v>
      </c>
      <c r="L878">
        <v>83.92</v>
      </c>
      <c r="M878" t="s">
        <v>7562</v>
      </c>
      <c r="S878" t="s">
        <v>7561</v>
      </c>
      <c r="T878">
        <v>83.92</v>
      </c>
      <c r="U878">
        <v>70.459999999999994</v>
      </c>
      <c r="V878">
        <v>83.92</v>
      </c>
    </row>
    <row r="879" spans="2:22" x14ac:dyDescent="0.25">
      <c r="B879" t="s">
        <v>7561</v>
      </c>
      <c r="C879" t="s">
        <v>7536</v>
      </c>
      <c r="D879" t="s">
        <v>7556</v>
      </c>
      <c r="E879" t="s">
        <v>7508</v>
      </c>
      <c r="F879" t="s">
        <v>7515</v>
      </c>
      <c r="G879">
        <v>84.74</v>
      </c>
      <c r="H879">
        <v>72.03</v>
      </c>
      <c r="I879">
        <v>84.74</v>
      </c>
      <c r="J879">
        <v>0</v>
      </c>
      <c r="K879">
        <v>84.74</v>
      </c>
      <c r="L879">
        <v>0</v>
      </c>
      <c r="M879" t="s">
        <v>7562</v>
      </c>
      <c r="S879" t="s">
        <v>7561</v>
      </c>
      <c r="T879">
        <v>0</v>
      </c>
      <c r="U879">
        <v>84.74</v>
      </c>
      <c r="V879">
        <v>0</v>
      </c>
    </row>
    <row r="880" spans="2:22" x14ac:dyDescent="0.25">
      <c r="B880" t="s">
        <v>7563</v>
      </c>
      <c r="C880" t="s">
        <v>7514</v>
      </c>
      <c r="D880" t="s">
        <v>7504</v>
      </c>
      <c r="E880" t="s">
        <v>7508</v>
      </c>
      <c r="F880" t="s">
        <v>7515</v>
      </c>
      <c r="G880">
        <v>0</v>
      </c>
      <c r="H880">
        <v>0</v>
      </c>
      <c r="I880">
        <v>62.6</v>
      </c>
      <c r="J880">
        <v>66.73</v>
      </c>
      <c r="K880">
        <v>62.6</v>
      </c>
      <c r="L880">
        <v>66.73</v>
      </c>
      <c r="M880" t="s">
        <v>7564</v>
      </c>
      <c r="S880" t="s">
        <v>7563</v>
      </c>
      <c r="T880">
        <v>66.73</v>
      </c>
      <c r="U880">
        <v>62.6</v>
      </c>
      <c r="V880">
        <v>66.73</v>
      </c>
    </row>
    <row r="881" spans="2:22" x14ac:dyDescent="0.25">
      <c r="B881" t="s">
        <v>7563</v>
      </c>
      <c r="C881" t="s">
        <v>7514</v>
      </c>
      <c r="D881" t="s">
        <v>7537</v>
      </c>
      <c r="E881" t="s">
        <v>7508</v>
      </c>
      <c r="F881" t="s">
        <v>7515</v>
      </c>
      <c r="G881">
        <v>0</v>
      </c>
      <c r="H881">
        <v>0</v>
      </c>
      <c r="I881">
        <v>65.19</v>
      </c>
      <c r="J881">
        <v>71.900000000000006</v>
      </c>
      <c r="K881">
        <v>65.19</v>
      </c>
      <c r="L881">
        <v>71.900000000000006</v>
      </c>
      <c r="M881" t="s">
        <v>7564</v>
      </c>
      <c r="S881" t="s">
        <v>7563</v>
      </c>
      <c r="T881">
        <v>71.900000000000006</v>
      </c>
      <c r="U881">
        <v>65.19</v>
      </c>
      <c r="V881">
        <v>71.900000000000006</v>
      </c>
    </row>
    <row r="882" spans="2:22" x14ac:dyDescent="0.25">
      <c r="B882" t="s">
        <v>7563</v>
      </c>
      <c r="C882" t="s">
        <v>7514</v>
      </c>
      <c r="D882" t="s">
        <v>7556</v>
      </c>
      <c r="E882" t="s">
        <v>7508</v>
      </c>
      <c r="F882" t="s">
        <v>7515</v>
      </c>
      <c r="G882">
        <v>0</v>
      </c>
      <c r="H882">
        <v>0</v>
      </c>
      <c r="I882">
        <v>71.19</v>
      </c>
      <c r="J882">
        <v>0</v>
      </c>
      <c r="K882">
        <v>71.19</v>
      </c>
      <c r="L882">
        <v>0</v>
      </c>
      <c r="M882" t="s">
        <v>7564</v>
      </c>
      <c r="S882" t="s">
        <v>7563</v>
      </c>
      <c r="T882">
        <v>0</v>
      </c>
      <c r="U882">
        <v>71.19</v>
      </c>
      <c r="V882">
        <v>0</v>
      </c>
    </row>
    <row r="883" spans="2:22" x14ac:dyDescent="0.25">
      <c r="B883" t="s">
        <v>7563</v>
      </c>
      <c r="C883" t="s">
        <v>7535</v>
      </c>
      <c r="D883" t="s">
        <v>7504</v>
      </c>
      <c r="E883" t="s">
        <v>7508</v>
      </c>
      <c r="F883" t="s">
        <v>7515</v>
      </c>
      <c r="G883">
        <v>0</v>
      </c>
      <c r="H883">
        <v>0</v>
      </c>
      <c r="I883">
        <v>6.27</v>
      </c>
      <c r="J883">
        <v>6.68</v>
      </c>
      <c r="K883">
        <v>6.27</v>
      </c>
      <c r="L883">
        <v>6.68</v>
      </c>
      <c r="M883" t="s">
        <v>7564</v>
      </c>
      <c r="S883" t="s">
        <v>7563</v>
      </c>
      <c r="T883">
        <v>6.68</v>
      </c>
      <c r="U883">
        <v>6.27</v>
      </c>
      <c r="V883">
        <v>6.68</v>
      </c>
    </row>
    <row r="884" spans="2:22" x14ac:dyDescent="0.25">
      <c r="B884" t="s">
        <v>7563</v>
      </c>
      <c r="C884" t="s">
        <v>7535</v>
      </c>
      <c r="D884" t="s">
        <v>7537</v>
      </c>
      <c r="E884" t="s">
        <v>7508</v>
      </c>
      <c r="F884" t="s">
        <v>7515</v>
      </c>
      <c r="G884">
        <v>0</v>
      </c>
      <c r="H884">
        <v>0</v>
      </c>
      <c r="I884">
        <v>6.53</v>
      </c>
      <c r="J884">
        <v>7.2</v>
      </c>
      <c r="K884">
        <v>6.53</v>
      </c>
      <c r="L884">
        <v>7.2</v>
      </c>
      <c r="M884" t="s">
        <v>7564</v>
      </c>
      <c r="S884" t="s">
        <v>7563</v>
      </c>
      <c r="T884">
        <v>7.2</v>
      </c>
      <c r="U884">
        <v>6.53</v>
      </c>
      <c r="V884">
        <v>7.2</v>
      </c>
    </row>
    <row r="885" spans="2:22" x14ac:dyDescent="0.25">
      <c r="B885" t="s">
        <v>7563</v>
      </c>
      <c r="C885" t="s">
        <v>7535</v>
      </c>
      <c r="D885" t="s">
        <v>7556</v>
      </c>
      <c r="E885" t="s">
        <v>7508</v>
      </c>
      <c r="F885" t="s">
        <v>7515</v>
      </c>
      <c r="G885">
        <v>0</v>
      </c>
      <c r="H885">
        <v>0</v>
      </c>
      <c r="I885">
        <v>7.1</v>
      </c>
      <c r="J885">
        <v>0</v>
      </c>
      <c r="K885">
        <v>7.1</v>
      </c>
      <c r="L885">
        <v>0</v>
      </c>
      <c r="M885" t="s">
        <v>7564</v>
      </c>
      <c r="S885" t="s">
        <v>7563</v>
      </c>
      <c r="T885">
        <v>0</v>
      </c>
      <c r="U885">
        <v>7.1</v>
      </c>
      <c r="V885">
        <v>0</v>
      </c>
    </row>
    <row r="886" spans="2:22" x14ac:dyDescent="0.25">
      <c r="B886" t="s">
        <v>7563</v>
      </c>
      <c r="C886" t="s">
        <v>7536</v>
      </c>
      <c r="D886" t="s">
        <v>7504</v>
      </c>
      <c r="E886" t="s">
        <v>7508</v>
      </c>
      <c r="F886" t="s">
        <v>7515</v>
      </c>
      <c r="G886">
        <v>0</v>
      </c>
      <c r="H886">
        <v>0</v>
      </c>
      <c r="I886">
        <v>46.96</v>
      </c>
      <c r="J886">
        <v>50.04</v>
      </c>
      <c r="K886">
        <v>46.96</v>
      </c>
      <c r="L886">
        <v>50.04</v>
      </c>
      <c r="M886" t="s">
        <v>7564</v>
      </c>
      <c r="S886" t="s">
        <v>7563</v>
      </c>
      <c r="T886">
        <v>50.04</v>
      </c>
      <c r="U886">
        <v>46.96</v>
      </c>
      <c r="V886">
        <v>50.04</v>
      </c>
    </row>
    <row r="887" spans="2:22" x14ac:dyDescent="0.25">
      <c r="B887" t="s">
        <v>7563</v>
      </c>
      <c r="C887" t="s">
        <v>7536</v>
      </c>
      <c r="D887" t="s">
        <v>7537</v>
      </c>
      <c r="E887" t="s">
        <v>7508</v>
      </c>
      <c r="F887" t="s">
        <v>7515</v>
      </c>
      <c r="G887">
        <v>0</v>
      </c>
      <c r="H887">
        <v>0</v>
      </c>
      <c r="I887">
        <v>48.89</v>
      </c>
      <c r="J887">
        <v>53.9</v>
      </c>
      <c r="K887">
        <v>48.89</v>
      </c>
      <c r="L887">
        <v>53.9</v>
      </c>
      <c r="M887" t="s">
        <v>7564</v>
      </c>
      <c r="S887" t="s">
        <v>7563</v>
      </c>
      <c r="T887">
        <v>53.9</v>
      </c>
      <c r="U887">
        <v>48.89</v>
      </c>
      <c r="V887">
        <v>53.9</v>
      </c>
    </row>
    <row r="888" spans="2:22" x14ac:dyDescent="0.25">
      <c r="B888" t="s">
        <v>7563</v>
      </c>
      <c r="C888" t="s">
        <v>7536</v>
      </c>
      <c r="D888" t="s">
        <v>7556</v>
      </c>
      <c r="E888" t="s">
        <v>7508</v>
      </c>
      <c r="F888" t="s">
        <v>7515</v>
      </c>
      <c r="G888">
        <v>0</v>
      </c>
      <c r="H888">
        <v>0</v>
      </c>
      <c r="I888">
        <v>53.38</v>
      </c>
      <c r="J888">
        <v>0</v>
      </c>
      <c r="K888">
        <v>53.38</v>
      </c>
      <c r="L888">
        <v>0</v>
      </c>
      <c r="M888" t="s">
        <v>7564</v>
      </c>
      <c r="S888" t="s">
        <v>7563</v>
      </c>
      <c r="T888">
        <v>0</v>
      </c>
      <c r="U888">
        <v>53.38</v>
      </c>
      <c r="V888">
        <v>0</v>
      </c>
    </row>
    <row r="889" spans="2:22" x14ac:dyDescent="0.25">
      <c r="B889" t="s">
        <v>4200</v>
      </c>
      <c r="C889" t="s">
        <v>7535</v>
      </c>
      <c r="D889" t="s">
        <v>7504</v>
      </c>
      <c r="E889" t="s">
        <v>7508</v>
      </c>
      <c r="F889" t="s">
        <v>7538</v>
      </c>
      <c r="G889">
        <v>0</v>
      </c>
      <c r="H889">
        <v>0</v>
      </c>
      <c r="I889">
        <v>17.739999999999998</v>
      </c>
      <c r="J889">
        <v>20.55</v>
      </c>
      <c r="K889">
        <v>17.739999999999998</v>
      </c>
      <c r="L889">
        <v>20.55</v>
      </c>
      <c r="M889" t="s">
        <v>4201</v>
      </c>
      <c r="S889" t="s">
        <v>4200</v>
      </c>
      <c r="T889">
        <v>20.55</v>
      </c>
      <c r="U889">
        <v>17.739999999999998</v>
      </c>
      <c r="V889">
        <v>20.55</v>
      </c>
    </row>
    <row r="890" spans="2:22" x14ac:dyDescent="0.25">
      <c r="B890" t="s">
        <v>4200</v>
      </c>
      <c r="C890" t="s">
        <v>7535</v>
      </c>
      <c r="D890" t="s">
        <v>7537</v>
      </c>
      <c r="E890" t="s">
        <v>7508</v>
      </c>
      <c r="F890" t="s">
        <v>7538</v>
      </c>
      <c r="G890">
        <v>0</v>
      </c>
      <c r="H890">
        <v>0</v>
      </c>
      <c r="I890">
        <v>18.579999999999998</v>
      </c>
      <c r="J890">
        <v>22.23</v>
      </c>
      <c r="K890">
        <v>18.579999999999998</v>
      </c>
      <c r="L890">
        <v>22.23</v>
      </c>
      <c r="M890" t="s">
        <v>4201</v>
      </c>
      <c r="S890" t="s">
        <v>4200</v>
      </c>
      <c r="T890">
        <v>22.23</v>
      </c>
      <c r="U890">
        <v>18.579999999999998</v>
      </c>
      <c r="V890">
        <v>22.23</v>
      </c>
    </row>
    <row r="891" spans="2:22" x14ac:dyDescent="0.25">
      <c r="B891" t="s">
        <v>4200</v>
      </c>
      <c r="C891" t="s">
        <v>7535</v>
      </c>
      <c r="D891" t="s">
        <v>7556</v>
      </c>
      <c r="E891" t="s">
        <v>7508</v>
      </c>
      <c r="F891" t="s">
        <v>7538</v>
      </c>
      <c r="G891">
        <v>23.17</v>
      </c>
      <c r="H891">
        <v>19.690000000000001</v>
      </c>
      <c r="I891">
        <v>23.17</v>
      </c>
      <c r="J891">
        <v>0</v>
      </c>
      <c r="K891">
        <v>23.17</v>
      </c>
      <c r="L891">
        <v>0</v>
      </c>
      <c r="M891" t="s">
        <v>4201</v>
      </c>
      <c r="S891" t="s">
        <v>4200</v>
      </c>
      <c r="T891">
        <v>0</v>
      </c>
      <c r="U891">
        <v>23.17</v>
      </c>
      <c r="V891">
        <v>0</v>
      </c>
    </row>
    <row r="892" spans="2:22" x14ac:dyDescent="0.25">
      <c r="B892" t="s">
        <v>4202</v>
      </c>
      <c r="C892" t="s">
        <v>7514</v>
      </c>
      <c r="D892" t="s">
        <v>7504</v>
      </c>
      <c r="E892" t="s">
        <v>7508</v>
      </c>
      <c r="F892" t="s">
        <v>7515</v>
      </c>
      <c r="G892">
        <v>0</v>
      </c>
      <c r="H892">
        <v>0</v>
      </c>
      <c r="I892">
        <v>89.85</v>
      </c>
      <c r="J892">
        <v>103.69</v>
      </c>
      <c r="K892">
        <v>89.85</v>
      </c>
      <c r="L892">
        <v>103.69</v>
      </c>
      <c r="M892" t="s">
        <v>4203</v>
      </c>
      <c r="S892" t="s">
        <v>4202</v>
      </c>
      <c r="T892">
        <v>103.69</v>
      </c>
      <c r="U892">
        <v>89.85</v>
      </c>
      <c r="V892">
        <v>103.69</v>
      </c>
    </row>
    <row r="893" spans="2:22" x14ac:dyDescent="0.25">
      <c r="B893" t="s">
        <v>4202</v>
      </c>
      <c r="C893" t="s">
        <v>7514</v>
      </c>
      <c r="D893" t="s">
        <v>7537</v>
      </c>
      <c r="E893" t="s">
        <v>7508</v>
      </c>
      <c r="F893" t="s">
        <v>7515</v>
      </c>
      <c r="G893">
        <v>0</v>
      </c>
      <c r="H893">
        <v>0</v>
      </c>
      <c r="I893">
        <v>93.95</v>
      </c>
      <c r="J893">
        <v>111.88</v>
      </c>
      <c r="K893">
        <v>93.95</v>
      </c>
      <c r="L893">
        <v>111.88</v>
      </c>
      <c r="M893" t="s">
        <v>4203</v>
      </c>
      <c r="S893" t="s">
        <v>4202</v>
      </c>
      <c r="T893">
        <v>111.88</v>
      </c>
      <c r="U893">
        <v>93.95</v>
      </c>
      <c r="V893">
        <v>111.88</v>
      </c>
    </row>
    <row r="894" spans="2:22" x14ac:dyDescent="0.25">
      <c r="B894" t="s">
        <v>4202</v>
      </c>
      <c r="C894" t="s">
        <v>7514</v>
      </c>
      <c r="D894" t="s">
        <v>7556</v>
      </c>
      <c r="E894" t="s">
        <v>7508</v>
      </c>
      <c r="F894" t="s">
        <v>7515</v>
      </c>
      <c r="G894">
        <v>112.98</v>
      </c>
      <c r="H894">
        <v>96.03</v>
      </c>
      <c r="I894">
        <v>112.98</v>
      </c>
      <c r="J894">
        <v>0</v>
      </c>
      <c r="K894">
        <v>112.98</v>
      </c>
      <c r="L894">
        <v>0</v>
      </c>
      <c r="M894" t="s">
        <v>4203</v>
      </c>
      <c r="S894" t="s">
        <v>4202</v>
      </c>
      <c r="T894">
        <v>0</v>
      </c>
      <c r="U894">
        <v>112.98</v>
      </c>
      <c r="V894">
        <v>0</v>
      </c>
    </row>
    <row r="895" spans="2:22" x14ac:dyDescent="0.25">
      <c r="B895" t="s">
        <v>4202</v>
      </c>
      <c r="C895" t="s">
        <v>7535</v>
      </c>
      <c r="D895" t="s">
        <v>7504</v>
      </c>
      <c r="E895" t="s">
        <v>7508</v>
      </c>
      <c r="F895" t="s">
        <v>7515</v>
      </c>
      <c r="G895">
        <v>0</v>
      </c>
      <c r="H895">
        <v>0</v>
      </c>
      <c r="I895">
        <v>8.99</v>
      </c>
      <c r="J895">
        <v>10.37</v>
      </c>
      <c r="K895">
        <v>8.99</v>
      </c>
      <c r="L895">
        <v>10.37</v>
      </c>
      <c r="M895" t="s">
        <v>4203</v>
      </c>
      <c r="S895" t="s">
        <v>4202</v>
      </c>
      <c r="T895">
        <v>10.37</v>
      </c>
      <c r="U895">
        <v>8.99</v>
      </c>
      <c r="V895">
        <v>10.37</v>
      </c>
    </row>
    <row r="896" spans="2:22" x14ac:dyDescent="0.25">
      <c r="B896" t="s">
        <v>4202</v>
      </c>
      <c r="C896" t="s">
        <v>7535</v>
      </c>
      <c r="D896" t="s">
        <v>7537</v>
      </c>
      <c r="E896" t="s">
        <v>7508</v>
      </c>
      <c r="F896" t="s">
        <v>7515</v>
      </c>
      <c r="G896">
        <v>0</v>
      </c>
      <c r="H896">
        <v>0</v>
      </c>
      <c r="I896">
        <v>9.39</v>
      </c>
      <c r="J896">
        <v>11.19</v>
      </c>
      <c r="K896">
        <v>9.39</v>
      </c>
      <c r="L896">
        <v>11.19</v>
      </c>
      <c r="M896" t="s">
        <v>4203</v>
      </c>
      <c r="S896" t="s">
        <v>4202</v>
      </c>
      <c r="T896">
        <v>11.19</v>
      </c>
      <c r="U896">
        <v>9.39</v>
      </c>
      <c r="V896">
        <v>11.19</v>
      </c>
    </row>
    <row r="897" spans="2:22" x14ac:dyDescent="0.25">
      <c r="B897" t="s">
        <v>4202</v>
      </c>
      <c r="C897" t="s">
        <v>7535</v>
      </c>
      <c r="D897" t="s">
        <v>7556</v>
      </c>
      <c r="E897" t="s">
        <v>7508</v>
      </c>
      <c r="F897" t="s">
        <v>7515</v>
      </c>
      <c r="G897">
        <v>11.29</v>
      </c>
      <c r="H897">
        <v>9.6</v>
      </c>
      <c r="I897">
        <v>11.29</v>
      </c>
      <c r="J897">
        <v>0</v>
      </c>
      <c r="K897">
        <v>11.29</v>
      </c>
      <c r="L897">
        <v>0</v>
      </c>
      <c r="M897" t="s">
        <v>4203</v>
      </c>
      <c r="S897" t="s">
        <v>4202</v>
      </c>
      <c r="T897">
        <v>0</v>
      </c>
      <c r="U897">
        <v>11.29</v>
      </c>
      <c r="V897">
        <v>0</v>
      </c>
    </row>
    <row r="898" spans="2:22" x14ac:dyDescent="0.25">
      <c r="B898" t="s">
        <v>4202</v>
      </c>
      <c r="C898" t="s">
        <v>7536</v>
      </c>
      <c r="D898" t="s">
        <v>7504</v>
      </c>
      <c r="E898" t="s">
        <v>7508</v>
      </c>
      <c r="F898" t="s">
        <v>7515</v>
      </c>
      <c r="G898">
        <v>0</v>
      </c>
      <c r="H898">
        <v>0</v>
      </c>
      <c r="I898">
        <v>67.39</v>
      </c>
      <c r="J898">
        <v>77.77</v>
      </c>
      <c r="K898">
        <v>67.39</v>
      </c>
      <c r="L898">
        <v>77.77</v>
      </c>
      <c r="M898" t="s">
        <v>4203</v>
      </c>
      <c r="S898" t="s">
        <v>4202</v>
      </c>
      <c r="T898">
        <v>77.77</v>
      </c>
      <c r="U898">
        <v>67.39</v>
      </c>
      <c r="V898">
        <v>77.77</v>
      </c>
    </row>
    <row r="899" spans="2:22" x14ac:dyDescent="0.25">
      <c r="B899" t="s">
        <v>4202</v>
      </c>
      <c r="C899" t="s">
        <v>7536</v>
      </c>
      <c r="D899" t="s">
        <v>7537</v>
      </c>
      <c r="E899" t="s">
        <v>7508</v>
      </c>
      <c r="F899" t="s">
        <v>7515</v>
      </c>
      <c r="G899">
        <v>0</v>
      </c>
      <c r="H899">
        <v>0</v>
      </c>
      <c r="I899">
        <v>70.459999999999994</v>
      </c>
      <c r="J899">
        <v>83.92</v>
      </c>
      <c r="K899">
        <v>70.459999999999994</v>
      </c>
      <c r="L899">
        <v>83.92</v>
      </c>
      <c r="M899" t="s">
        <v>4203</v>
      </c>
      <c r="S899" t="s">
        <v>4202</v>
      </c>
      <c r="T899">
        <v>83.92</v>
      </c>
      <c r="U899">
        <v>70.459999999999994</v>
      </c>
      <c r="V899">
        <v>83.92</v>
      </c>
    </row>
    <row r="900" spans="2:22" x14ac:dyDescent="0.25">
      <c r="B900" t="s">
        <v>4202</v>
      </c>
      <c r="C900" t="s">
        <v>7536</v>
      </c>
      <c r="D900" t="s">
        <v>7556</v>
      </c>
      <c r="E900" t="s">
        <v>7508</v>
      </c>
      <c r="F900" t="s">
        <v>7515</v>
      </c>
      <c r="G900">
        <v>84.74</v>
      </c>
      <c r="H900">
        <v>72.03</v>
      </c>
      <c r="I900">
        <v>84.74</v>
      </c>
      <c r="J900">
        <v>0</v>
      </c>
      <c r="K900">
        <v>84.74</v>
      </c>
      <c r="L900">
        <v>0</v>
      </c>
      <c r="M900" t="s">
        <v>4203</v>
      </c>
      <c r="S900" t="s">
        <v>4202</v>
      </c>
      <c r="T900">
        <v>0</v>
      </c>
      <c r="U900">
        <v>84.74</v>
      </c>
      <c r="V900">
        <v>0</v>
      </c>
    </row>
    <row r="901" spans="2:22" x14ac:dyDescent="0.25">
      <c r="B901" t="s">
        <v>4204</v>
      </c>
      <c r="C901" t="s">
        <v>7514</v>
      </c>
      <c r="D901" t="s">
        <v>7504</v>
      </c>
      <c r="E901" t="s">
        <v>7508</v>
      </c>
      <c r="F901" t="s">
        <v>7515</v>
      </c>
      <c r="G901">
        <v>0</v>
      </c>
      <c r="H901">
        <v>0</v>
      </c>
      <c r="I901">
        <v>135.66</v>
      </c>
      <c r="J901">
        <v>153.31</v>
      </c>
      <c r="K901">
        <v>135.66</v>
      </c>
      <c r="L901">
        <v>153.31</v>
      </c>
      <c r="M901" t="s">
        <v>4205</v>
      </c>
      <c r="S901" t="s">
        <v>4204</v>
      </c>
      <c r="T901">
        <v>153.31</v>
      </c>
      <c r="U901">
        <v>135.66</v>
      </c>
      <c r="V901">
        <v>153.31</v>
      </c>
    </row>
    <row r="902" spans="2:22" x14ac:dyDescent="0.25">
      <c r="B902" t="s">
        <v>4204</v>
      </c>
      <c r="C902" t="s">
        <v>7514</v>
      </c>
      <c r="D902" t="s">
        <v>7537</v>
      </c>
      <c r="E902" t="s">
        <v>7508</v>
      </c>
      <c r="F902" t="s">
        <v>7515</v>
      </c>
      <c r="G902">
        <v>0</v>
      </c>
      <c r="H902">
        <v>0</v>
      </c>
      <c r="I902">
        <v>141.38999999999999</v>
      </c>
      <c r="J902">
        <v>164.77</v>
      </c>
      <c r="K902">
        <v>141.38999999999999</v>
      </c>
      <c r="L902">
        <v>164.77</v>
      </c>
      <c r="M902" t="s">
        <v>4205</v>
      </c>
      <c r="S902" t="s">
        <v>4204</v>
      </c>
      <c r="T902">
        <v>164.77</v>
      </c>
      <c r="U902">
        <v>141.38999999999999</v>
      </c>
      <c r="V902">
        <v>164.77</v>
      </c>
    </row>
    <row r="903" spans="2:22" x14ac:dyDescent="0.25">
      <c r="B903" t="s">
        <v>4204</v>
      </c>
      <c r="C903" t="s">
        <v>7514</v>
      </c>
      <c r="D903" t="s">
        <v>7556</v>
      </c>
      <c r="E903" t="s">
        <v>7508</v>
      </c>
      <c r="F903" t="s">
        <v>7515</v>
      </c>
      <c r="G903">
        <v>158.12</v>
      </c>
      <c r="H903">
        <v>134.4</v>
      </c>
      <c r="I903">
        <v>158.12</v>
      </c>
      <c r="J903">
        <v>0</v>
      </c>
      <c r="K903">
        <v>158.12</v>
      </c>
      <c r="L903">
        <v>0</v>
      </c>
      <c r="M903" t="s">
        <v>4205</v>
      </c>
      <c r="S903" t="s">
        <v>4204</v>
      </c>
      <c r="T903">
        <v>0</v>
      </c>
      <c r="U903">
        <v>158.12</v>
      </c>
      <c r="V903">
        <v>0</v>
      </c>
    </row>
    <row r="904" spans="2:22" x14ac:dyDescent="0.25">
      <c r="B904" t="s">
        <v>4204</v>
      </c>
      <c r="C904" t="s">
        <v>7535</v>
      </c>
      <c r="D904" t="s">
        <v>7504</v>
      </c>
      <c r="E904" t="s">
        <v>7508</v>
      </c>
      <c r="F904" t="s">
        <v>7515</v>
      </c>
      <c r="G904">
        <v>0</v>
      </c>
      <c r="H904">
        <v>0</v>
      </c>
      <c r="I904">
        <v>13.57</v>
      </c>
      <c r="J904">
        <v>15.33</v>
      </c>
      <c r="K904">
        <v>13.57</v>
      </c>
      <c r="L904">
        <v>15.33</v>
      </c>
      <c r="M904" t="s">
        <v>4205</v>
      </c>
      <c r="S904" t="s">
        <v>4204</v>
      </c>
      <c r="T904">
        <v>15.33</v>
      </c>
      <c r="U904">
        <v>13.57</v>
      </c>
      <c r="V904">
        <v>15.33</v>
      </c>
    </row>
    <row r="905" spans="2:22" x14ac:dyDescent="0.25">
      <c r="B905" t="s">
        <v>4204</v>
      </c>
      <c r="C905" t="s">
        <v>7535</v>
      </c>
      <c r="D905" t="s">
        <v>7537</v>
      </c>
      <c r="E905" t="s">
        <v>7508</v>
      </c>
      <c r="F905" t="s">
        <v>7515</v>
      </c>
      <c r="G905">
        <v>0</v>
      </c>
      <c r="H905">
        <v>0</v>
      </c>
      <c r="I905">
        <v>14.14</v>
      </c>
      <c r="J905">
        <v>16.48</v>
      </c>
      <c r="K905">
        <v>14.14</v>
      </c>
      <c r="L905">
        <v>16.48</v>
      </c>
      <c r="M905" t="s">
        <v>4205</v>
      </c>
      <c r="S905" t="s">
        <v>4204</v>
      </c>
      <c r="T905">
        <v>16.48</v>
      </c>
      <c r="U905">
        <v>14.14</v>
      </c>
      <c r="V905">
        <v>16.48</v>
      </c>
    </row>
    <row r="906" spans="2:22" x14ac:dyDescent="0.25">
      <c r="B906" t="s">
        <v>4204</v>
      </c>
      <c r="C906" t="s">
        <v>7535</v>
      </c>
      <c r="D906" t="s">
        <v>7556</v>
      </c>
      <c r="E906" t="s">
        <v>7508</v>
      </c>
      <c r="F906" t="s">
        <v>7515</v>
      </c>
      <c r="G906">
        <v>15.83</v>
      </c>
      <c r="H906">
        <v>13.46</v>
      </c>
      <c r="I906">
        <v>15.83</v>
      </c>
      <c r="J906">
        <v>0</v>
      </c>
      <c r="K906">
        <v>15.83</v>
      </c>
      <c r="L906">
        <v>0</v>
      </c>
      <c r="M906" t="s">
        <v>4205</v>
      </c>
      <c r="S906" t="s">
        <v>4204</v>
      </c>
      <c r="T906">
        <v>0</v>
      </c>
      <c r="U906">
        <v>15.83</v>
      </c>
      <c r="V906">
        <v>0</v>
      </c>
    </row>
    <row r="907" spans="2:22" x14ac:dyDescent="0.25">
      <c r="B907" t="s">
        <v>4204</v>
      </c>
      <c r="C907" t="s">
        <v>7536</v>
      </c>
      <c r="D907" t="s">
        <v>7504</v>
      </c>
      <c r="E907" t="s">
        <v>7508</v>
      </c>
      <c r="F907" t="s">
        <v>7515</v>
      </c>
      <c r="G907">
        <v>0</v>
      </c>
      <c r="H907">
        <v>0</v>
      </c>
      <c r="I907">
        <v>101.74</v>
      </c>
      <c r="J907">
        <v>114.98</v>
      </c>
      <c r="K907">
        <v>101.74</v>
      </c>
      <c r="L907">
        <v>114.98</v>
      </c>
      <c r="M907" t="s">
        <v>4205</v>
      </c>
      <c r="S907" t="s">
        <v>4204</v>
      </c>
      <c r="T907">
        <v>114.98</v>
      </c>
      <c r="U907">
        <v>101.74</v>
      </c>
      <c r="V907">
        <v>114.98</v>
      </c>
    </row>
    <row r="908" spans="2:22" x14ac:dyDescent="0.25">
      <c r="B908" t="s">
        <v>4204</v>
      </c>
      <c r="C908" t="s">
        <v>7536</v>
      </c>
      <c r="D908" t="s">
        <v>7537</v>
      </c>
      <c r="E908" t="s">
        <v>7508</v>
      </c>
      <c r="F908" t="s">
        <v>7515</v>
      </c>
      <c r="G908">
        <v>0</v>
      </c>
      <c r="H908">
        <v>0</v>
      </c>
      <c r="I908">
        <v>106.04</v>
      </c>
      <c r="J908">
        <v>123.58</v>
      </c>
      <c r="K908">
        <v>106.04</v>
      </c>
      <c r="L908">
        <v>123.58</v>
      </c>
      <c r="M908" t="s">
        <v>4205</v>
      </c>
      <c r="S908" t="s">
        <v>4204</v>
      </c>
      <c r="T908">
        <v>123.58</v>
      </c>
      <c r="U908">
        <v>106.04</v>
      </c>
      <c r="V908">
        <v>123.58</v>
      </c>
    </row>
    <row r="909" spans="2:22" x14ac:dyDescent="0.25">
      <c r="B909" t="s">
        <v>4204</v>
      </c>
      <c r="C909" t="s">
        <v>7536</v>
      </c>
      <c r="D909" t="s">
        <v>7556</v>
      </c>
      <c r="E909" t="s">
        <v>7508</v>
      </c>
      <c r="F909" t="s">
        <v>7515</v>
      </c>
      <c r="G909">
        <v>118.57</v>
      </c>
      <c r="H909">
        <v>100.78</v>
      </c>
      <c r="I909">
        <v>118.57</v>
      </c>
      <c r="J909">
        <v>0</v>
      </c>
      <c r="K909">
        <v>118.57</v>
      </c>
      <c r="L909">
        <v>0</v>
      </c>
      <c r="M909" t="s">
        <v>4205</v>
      </c>
      <c r="S909" t="s">
        <v>4204</v>
      </c>
      <c r="T909">
        <v>0</v>
      </c>
      <c r="U909">
        <v>118.57</v>
      </c>
      <c r="V909">
        <v>0</v>
      </c>
    </row>
    <row r="910" spans="2:22" x14ac:dyDescent="0.25">
      <c r="B910" t="s">
        <v>4206</v>
      </c>
      <c r="C910" t="s">
        <v>7535</v>
      </c>
      <c r="D910" t="s">
        <v>7504</v>
      </c>
      <c r="E910" t="s">
        <v>7508</v>
      </c>
      <c r="F910" t="s">
        <v>7538</v>
      </c>
      <c r="G910">
        <v>0</v>
      </c>
      <c r="H910">
        <v>0</v>
      </c>
      <c r="I910">
        <v>48.33</v>
      </c>
      <c r="J910">
        <v>53.84</v>
      </c>
      <c r="K910">
        <v>48.65</v>
      </c>
      <c r="L910">
        <v>54.49</v>
      </c>
      <c r="M910" t="s">
        <v>4207</v>
      </c>
      <c r="S910" t="s">
        <v>4206</v>
      </c>
      <c r="T910">
        <v>53.84</v>
      </c>
      <c r="U910">
        <v>48.65</v>
      </c>
      <c r="V910">
        <v>54.49</v>
      </c>
    </row>
    <row r="911" spans="2:22" x14ac:dyDescent="0.25">
      <c r="B911" t="s">
        <v>4206</v>
      </c>
      <c r="C911" t="s">
        <v>7535</v>
      </c>
      <c r="D911" t="s">
        <v>7556</v>
      </c>
      <c r="E911" t="s">
        <v>7508</v>
      </c>
      <c r="F911" t="s">
        <v>7538</v>
      </c>
      <c r="G911">
        <v>58.01</v>
      </c>
      <c r="H911">
        <v>49.31</v>
      </c>
      <c r="I911">
        <v>56.42</v>
      </c>
      <c r="J911">
        <v>0</v>
      </c>
      <c r="K911">
        <v>57.71</v>
      </c>
      <c r="L911">
        <v>0</v>
      </c>
      <c r="M911" t="s">
        <v>4207</v>
      </c>
      <c r="S911" t="s">
        <v>4206</v>
      </c>
      <c r="T911">
        <v>0</v>
      </c>
      <c r="U911">
        <v>57.71</v>
      </c>
      <c r="V911">
        <v>0</v>
      </c>
    </row>
    <row r="912" spans="2:22" x14ac:dyDescent="0.25">
      <c r="B912" t="s">
        <v>4208</v>
      </c>
      <c r="C912" t="s">
        <v>7514</v>
      </c>
      <c r="D912" t="s">
        <v>7504</v>
      </c>
      <c r="E912" t="s">
        <v>7508</v>
      </c>
      <c r="F912" t="s">
        <v>7515</v>
      </c>
      <c r="G912">
        <v>0</v>
      </c>
      <c r="H912">
        <v>0</v>
      </c>
      <c r="I912">
        <v>52.14</v>
      </c>
      <c r="J912">
        <v>56.73</v>
      </c>
      <c r="K912">
        <v>51.97</v>
      </c>
      <c r="L912">
        <v>56.4</v>
      </c>
      <c r="M912" t="s">
        <v>4209</v>
      </c>
      <c r="S912" t="s">
        <v>4208</v>
      </c>
      <c r="T912">
        <v>56.73</v>
      </c>
      <c r="U912">
        <v>51.97</v>
      </c>
      <c r="V912">
        <v>56.4</v>
      </c>
    </row>
    <row r="913" spans="2:22" x14ac:dyDescent="0.25">
      <c r="B913" t="s">
        <v>4208</v>
      </c>
      <c r="C913" t="s">
        <v>7514</v>
      </c>
      <c r="D913" t="s">
        <v>7556</v>
      </c>
      <c r="E913" t="s">
        <v>7508</v>
      </c>
      <c r="F913" t="s">
        <v>7515</v>
      </c>
      <c r="G913">
        <v>58.77</v>
      </c>
      <c r="H913">
        <v>49.95</v>
      </c>
      <c r="I913">
        <v>58.77</v>
      </c>
      <c r="J913">
        <v>0</v>
      </c>
      <c r="K913">
        <v>58.12</v>
      </c>
      <c r="L913">
        <v>0</v>
      </c>
      <c r="M913" t="s">
        <v>4209</v>
      </c>
      <c r="S913" t="s">
        <v>4208</v>
      </c>
      <c r="T913">
        <v>0</v>
      </c>
      <c r="U913">
        <v>58.12</v>
      </c>
      <c r="V913">
        <v>0</v>
      </c>
    </row>
    <row r="914" spans="2:22" x14ac:dyDescent="0.25">
      <c r="B914" t="s">
        <v>4208</v>
      </c>
      <c r="C914" t="s">
        <v>7535</v>
      </c>
      <c r="D914" t="s">
        <v>7504</v>
      </c>
      <c r="E914" t="s">
        <v>7508</v>
      </c>
      <c r="F914" t="s">
        <v>7515</v>
      </c>
      <c r="G914">
        <v>0</v>
      </c>
      <c r="H914">
        <v>0</v>
      </c>
      <c r="I914">
        <v>5.22</v>
      </c>
      <c r="J914">
        <v>5.69</v>
      </c>
      <c r="K914">
        <v>5.22</v>
      </c>
      <c r="L914">
        <v>5.69</v>
      </c>
      <c r="M914" t="s">
        <v>4209</v>
      </c>
      <c r="S914" t="s">
        <v>4208</v>
      </c>
      <c r="T914">
        <v>5.69</v>
      </c>
      <c r="U914">
        <v>5.22</v>
      </c>
      <c r="V914">
        <v>5.69</v>
      </c>
    </row>
    <row r="915" spans="2:22" x14ac:dyDescent="0.25">
      <c r="B915" t="s">
        <v>4208</v>
      </c>
      <c r="C915" t="s">
        <v>7535</v>
      </c>
      <c r="D915" t="s">
        <v>7556</v>
      </c>
      <c r="E915" t="s">
        <v>7508</v>
      </c>
      <c r="F915" t="s">
        <v>7515</v>
      </c>
      <c r="G915">
        <v>5.91</v>
      </c>
      <c r="H915">
        <v>5.0199999999999996</v>
      </c>
      <c r="I915">
        <v>5.91</v>
      </c>
      <c r="J915">
        <v>0</v>
      </c>
      <c r="K915">
        <v>5.91</v>
      </c>
      <c r="L915">
        <v>0</v>
      </c>
      <c r="M915" t="s">
        <v>4209</v>
      </c>
      <c r="S915" t="s">
        <v>4208</v>
      </c>
      <c r="T915">
        <v>0</v>
      </c>
      <c r="U915">
        <v>5.91</v>
      </c>
      <c r="V915">
        <v>0</v>
      </c>
    </row>
    <row r="916" spans="2:22" x14ac:dyDescent="0.25">
      <c r="B916" t="s">
        <v>4208</v>
      </c>
      <c r="C916" t="s">
        <v>7536</v>
      </c>
      <c r="D916" t="s">
        <v>7504</v>
      </c>
      <c r="E916" t="s">
        <v>7508</v>
      </c>
      <c r="F916" t="s">
        <v>7515</v>
      </c>
      <c r="G916">
        <v>0</v>
      </c>
      <c r="H916">
        <v>0</v>
      </c>
      <c r="I916">
        <v>39.200000000000003</v>
      </c>
      <c r="J916">
        <v>42.74</v>
      </c>
      <c r="K916">
        <v>39.200000000000003</v>
      </c>
      <c r="L916">
        <v>42.74</v>
      </c>
      <c r="M916" t="s">
        <v>4209</v>
      </c>
      <c r="S916" t="s">
        <v>4208</v>
      </c>
      <c r="T916">
        <v>42.74</v>
      </c>
      <c r="U916">
        <v>39.200000000000003</v>
      </c>
      <c r="V916">
        <v>42.74</v>
      </c>
    </row>
    <row r="917" spans="2:22" x14ac:dyDescent="0.25">
      <c r="B917" t="s">
        <v>4208</v>
      </c>
      <c r="C917" t="s">
        <v>7536</v>
      </c>
      <c r="D917" t="s">
        <v>7556</v>
      </c>
      <c r="E917" t="s">
        <v>7508</v>
      </c>
      <c r="F917" t="s">
        <v>7515</v>
      </c>
      <c r="G917">
        <v>44.5</v>
      </c>
      <c r="H917">
        <v>37.83</v>
      </c>
      <c r="I917">
        <v>44.5</v>
      </c>
      <c r="J917">
        <v>0</v>
      </c>
      <c r="K917">
        <v>44.5</v>
      </c>
      <c r="L917">
        <v>0</v>
      </c>
      <c r="M917" t="s">
        <v>4209</v>
      </c>
      <c r="S917" t="s">
        <v>4208</v>
      </c>
      <c r="T917">
        <v>0</v>
      </c>
      <c r="U917">
        <v>44.5</v>
      </c>
      <c r="V917">
        <v>0</v>
      </c>
    </row>
    <row r="918" spans="2:22" x14ac:dyDescent="0.25">
      <c r="B918" t="s">
        <v>4210</v>
      </c>
      <c r="C918" t="s">
        <v>7514</v>
      </c>
      <c r="D918" t="s">
        <v>7504</v>
      </c>
      <c r="E918" t="s">
        <v>7508</v>
      </c>
      <c r="F918" t="s">
        <v>7515</v>
      </c>
      <c r="G918">
        <v>0</v>
      </c>
      <c r="H918">
        <v>0</v>
      </c>
      <c r="I918">
        <v>83.31</v>
      </c>
      <c r="J918">
        <v>96.9</v>
      </c>
      <c r="K918">
        <v>83.31</v>
      </c>
      <c r="L918">
        <v>96.9</v>
      </c>
      <c r="M918" t="s">
        <v>4211</v>
      </c>
      <c r="S918" t="s">
        <v>4210</v>
      </c>
      <c r="T918">
        <v>96.9</v>
      </c>
      <c r="U918">
        <v>83.31</v>
      </c>
      <c r="V918">
        <v>96.9</v>
      </c>
    </row>
    <row r="919" spans="2:22" x14ac:dyDescent="0.25">
      <c r="B919" t="s">
        <v>4210</v>
      </c>
      <c r="C919" t="s">
        <v>7514</v>
      </c>
      <c r="D919" t="s">
        <v>7537</v>
      </c>
      <c r="E919" t="s">
        <v>7508</v>
      </c>
      <c r="F919" t="s">
        <v>7515</v>
      </c>
      <c r="G919">
        <v>0</v>
      </c>
      <c r="H919">
        <v>0</v>
      </c>
      <c r="I919">
        <v>87.09</v>
      </c>
      <c r="J919">
        <v>104.46</v>
      </c>
      <c r="K919">
        <v>87.09</v>
      </c>
      <c r="L919">
        <v>104.46</v>
      </c>
      <c r="M919" t="s">
        <v>4211</v>
      </c>
      <c r="S919" t="s">
        <v>4210</v>
      </c>
      <c r="T919">
        <v>104.46</v>
      </c>
      <c r="U919">
        <v>87.09</v>
      </c>
      <c r="V919">
        <v>104.46</v>
      </c>
    </row>
    <row r="920" spans="2:22" x14ac:dyDescent="0.25">
      <c r="B920" t="s">
        <v>4210</v>
      </c>
      <c r="C920" t="s">
        <v>7514</v>
      </c>
      <c r="D920" t="s">
        <v>7556</v>
      </c>
      <c r="E920" t="s">
        <v>7508</v>
      </c>
      <c r="F920" t="s">
        <v>7515</v>
      </c>
      <c r="G920">
        <v>104.29</v>
      </c>
      <c r="H920">
        <v>88.65</v>
      </c>
      <c r="I920">
        <v>104.29</v>
      </c>
      <c r="J920">
        <v>0</v>
      </c>
      <c r="K920">
        <v>104.29</v>
      </c>
      <c r="L920">
        <v>0</v>
      </c>
      <c r="M920" t="s">
        <v>4211</v>
      </c>
      <c r="S920" t="s">
        <v>4210</v>
      </c>
      <c r="T920">
        <v>0</v>
      </c>
      <c r="U920">
        <v>104.29</v>
      </c>
      <c r="V920">
        <v>0</v>
      </c>
    </row>
    <row r="921" spans="2:22" x14ac:dyDescent="0.25">
      <c r="B921" t="s">
        <v>4210</v>
      </c>
      <c r="C921" t="s">
        <v>7535</v>
      </c>
      <c r="D921" t="s">
        <v>7504</v>
      </c>
      <c r="E921" t="s">
        <v>7508</v>
      </c>
      <c r="F921" t="s">
        <v>7515</v>
      </c>
      <c r="G921">
        <v>0</v>
      </c>
      <c r="H921">
        <v>0</v>
      </c>
      <c r="I921">
        <v>8.34</v>
      </c>
      <c r="J921">
        <v>9.6999999999999993</v>
      </c>
      <c r="K921">
        <v>8.34</v>
      </c>
      <c r="L921">
        <v>9.6999999999999993</v>
      </c>
      <c r="M921" t="s">
        <v>4211</v>
      </c>
      <c r="S921" t="s">
        <v>4210</v>
      </c>
      <c r="T921">
        <v>9.6999999999999993</v>
      </c>
      <c r="U921">
        <v>8.34</v>
      </c>
      <c r="V921">
        <v>9.6999999999999993</v>
      </c>
    </row>
    <row r="922" spans="2:22" x14ac:dyDescent="0.25">
      <c r="B922" t="s">
        <v>4210</v>
      </c>
      <c r="C922" t="s">
        <v>7535</v>
      </c>
      <c r="D922" t="s">
        <v>7537</v>
      </c>
      <c r="E922" t="s">
        <v>7508</v>
      </c>
      <c r="F922" t="s">
        <v>7515</v>
      </c>
      <c r="G922">
        <v>0</v>
      </c>
      <c r="H922">
        <v>0</v>
      </c>
      <c r="I922">
        <v>8.7200000000000006</v>
      </c>
      <c r="J922">
        <v>10.46</v>
      </c>
      <c r="K922">
        <v>8.7200000000000006</v>
      </c>
      <c r="L922">
        <v>10.46</v>
      </c>
      <c r="M922" t="s">
        <v>4211</v>
      </c>
      <c r="S922" t="s">
        <v>4210</v>
      </c>
      <c r="T922">
        <v>10.46</v>
      </c>
      <c r="U922">
        <v>8.7200000000000006</v>
      </c>
      <c r="V922">
        <v>10.46</v>
      </c>
    </row>
    <row r="923" spans="2:22" x14ac:dyDescent="0.25">
      <c r="B923" t="s">
        <v>4210</v>
      </c>
      <c r="C923" t="s">
        <v>7535</v>
      </c>
      <c r="D923" t="s">
        <v>7556</v>
      </c>
      <c r="E923" t="s">
        <v>7508</v>
      </c>
      <c r="F923" t="s">
        <v>7515</v>
      </c>
      <c r="G923">
        <v>10.46</v>
      </c>
      <c r="H923">
        <v>8.89</v>
      </c>
      <c r="I923">
        <v>10.46</v>
      </c>
      <c r="J923">
        <v>0</v>
      </c>
      <c r="K923">
        <v>10.46</v>
      </c>
      <c r="L923">
        <v>0</v>
      </c>
      <c r="M923" t="s">
        <v>4211</v>
      </c>
      <c r="S923" t="s">
        <v>4210</v>
      </c>
      <c r="T923">
        <v>0</v>
      </c>
      <c r="U923">
        <v>10.46</v>
      </c>
      <c r="V923">
        <v>0</v>
      </c>
    </row>
    <row r="924" spans="2:22" x14ac:dyDescent="0.25">
      <c r="B924" t="s">
        <v>4210</v>
      </c>
      <c r="C924" t="s">
        <v>7536</v>
      </c>
      <c r="D924" t="s">
        <v>7504</v>
      </c>
      <c r="E924" t="s">
        <v>7508</v>
      </c>
      <c r="F924" t="s">
        <v>7515</v>
      </c>
      <c r="G924">
        <v>0</v>
      </c>
      <c r="H924">
        <v>0</v>
      </c>
      <c r="I924">
        <v>62.49</v>
      </c>
      <c r="J924">
        <v>72.680000000000007</v>
      </c>
      <c r="K924">
        <v>62.49</v>
      </c>
      <c r="L924">
        <v>72.680000000000007</v>
      </c>
      <c r="M924" t="s">
        <v>4211</v>
      </c>
      <c r="S924" t="s">
        <v>4210</v>
      </c>
      <c r="T924">
        <v>72.680000000000007</v>
      </c>
      <c r="U924">
        <v>62.49</v>
      </c>
      <c r="V924">
        <v>72.680000000000007</v>
      </c>
    </row>
    <row r="925" spans="2:22" x14ac:dyDescent="0.25">
      <c r="B925" t="s">
        <v>4210</v>
      </c>
      <c r="C925" t="s">
        <v>7536</v>
      </c>
      <c r="D925" t="s">
        <v>7537</v>
      </c>
      <c r="E925" t="s">
        <v>7508</v>
      </c>
      <c r="F925" t="s">
        <v>7515</v>
      </c>
      <c r="G925">
        <v>0</v>
      </c>
      <c r="H925">
        <v>0</v>
      </c>
      <c r="I925">
        <v>65.33</v>
      </c>
      <c r="J925">
        <v>78.349999999999994</v>
      </c>
      <c r="K925">
        <v>65.33</v>
      </c>
      <c r="L925">
        <v>78.349999999999994</v>
      </c>
      <c r="M925" t="s">
        <v>4211</v>
      </c>
      <c r="S925" t="s">
        <v>4210</v>
      </c>
      <c r="T925">
        <v>78.349999999999994</v>
      </c>
      <c r="U925">
        <v>65.33</v>
      </c>
      <c r="V925">
        <v>78.349999999999994</v>
      </c>
    </row>
    <row r="926" spans="2:22" x14ac:dyDescent="0.25">
      <c r="B926" t="s">
        <v>4210</v>
      </c>
      <c r="C926" t="s">
        <v>7536</v>
      </c>
      <c r="D926" t="s">
        <v>7556</v>
      </c>
      <c r="E926" t="s">
        <v>7508</v>
      </c>
      <c r="F926" t="s">
        <v>7515</v>
      </c>
      <c r="G926">
        <v>78.23</v>
      </c>
      <c r="H926">
        <v>66.5</v>
      </c>
      <c r="I926">
        <v>78.23</v>
      </c>
      <c r="J926">
        <v>0</v>
      </c>
      <c r="K926">
        <v>78.23</v>
      </c>
      <c r="L926">
        <v>0</v>
      </c>
      <c r="M926" t="s">
        <v>4211</v>
      </c>
      <c r="S926" t="s">
        <v>4210</v>
      </c>
      <c r="T926">
        <v>0</v>
      </c>
      <c r="U926">
        <v>78.23</v>
      </c>
      <c r="V926">
        <v>0</v>
      </c>
    </row>
    <row r="927" spans="2:22" x14ac:dyDescent="0.25">
      <c r="B927" t="s">
        <v>4212</v>
      </c>
      <c r="C927" t="s">
        <v>7514</v>
      </c>
      <c r="D927" t="s">
        <v>7504</v>
      </c>
      <c r="E927" t="s">
        <v>7508</v>
      </c>
      <c r="F927" t="s">
        <v>7515</v>
      </c>
      <c r="G927">
        <v>0</v>
      </c>
      <c r="H927">
        <v>0</v>
      </c>
      <c r="I927">
        <v>24.83</v>
      </c>
      <c r="J927">
        <v>29.45</v>
      </c>
      <c r="K927">
        <v>24.95</v>
      </c>
      <c r="L927">
        <v>29.69</v>
      </c>
      <c r="M927" t="s">
        <v>4213</v>
      </c>
      <c r="S927" t="s">
        <v>4212</v>
      </c>
      <c r="T927">
        <v>29.45</v>
      </c>
      <c r="U927">
        <v>24.95</v>
      </c>
      <c r="V927">
        <v>29.69</v>
      </c>
    </row>
    <row r="928" spans="2:22" x14ac:dyDescent="0.25">
      <c r="B928" t="s">
        <v>4212</v>
      </c>
      <c r="C928" t="s">
        <v>7514</v>
      </c>
      <c r="D928" t="s">
        <v>7556</v>
      </c>
      <c r="E928" t="s">
        <v>7508</v>
      </c>
      <c r="F928" t="s">
        <v>7515</v>
      </c>
      <c r="G928">
        <v>39.57</v>
      </c>
      <c r="H928">
        <v>33.630000000000003</v>
      </c>
      <c r="I928">
        <v>33.630000000000003</v>
      </c>
      <c r="J928">
        <v>0</v>
      </c>
      <c r="K928">
        <v>34.11</v>
      </c>
      <c r="L928">
        <v>0</v>
      </c>
      <c r="M928" t="s">
        <v>4213</v>
      </c>
      <c r="S928" t="s">
        <v>4212</v>
      </c>
      <c r="T928">
        <v>0</v>
      </c>
      <c r="U928">
        <v>34.11</v>
      </c>
      <c r="V928">
        <v>0</v>
      </c>
    </row>
    <row r="929" spans="2:22" x14ac:dyDescent="0.25">
      <c r="B929" t="s">
        <v>4212</v>
      </c>
      <c r="C929" t="s">
        <v>7535</v>
      </c>
      <c r="D929" t="s">
        <v>7504</v>
      </c>
      <c r="E929" t="s">
        <v>7508</v>
      </c>
      <c r="F929" t="s">
        <v>7515</v>
      </c>
      <c r="G929">
        <v>0</v>
      </c>
      <c r="H929">
        <v>0</v>
      </c>
      <c r="I929">
        <v>2.52</v>
      </c>
      <c r="J929">
        <v>3.02</v>
      </c>
      <c r="K929">
        <v>2.68</v>
      </c>
      <c r="L929">
        <v>3.33</v>
      </c>
      <c r="M929" t="s">
        <v>4213</v>
      </c>
      <c r="S929" t="s">
        <v>4212</v>
      </c>
      <c r="T929">
        <v>3.02</v>
      </c>
      <c r="U929">
        <v>2.68</v>
      </c>
      <c r="V929">
        <v>3.33</v>
      </c>
    </row>
    <row r="930" spans="2:22" x14ac:dyDescent="0.25">
      <c r="B930" t="s">
        <v>4212</v>
      </c>
      <c r="C930" t="s">
        <v>7535</v>
      </c>
      <c r="D930" t="s">
        <v>7556</v>
      </c>
      <c r="E930" t="s">
        <v>7508</v>
      </c>
      <c r="F930" t="s">
        <v>7515</v>
      </c>
      <c r="G930">
        <v>4.13</v>
      </c>
      <c r="H930">
        <v>3.51</v>
      </c>
      <c r="I930">
        <v>3.51</v>
      </c>
      <c r="J930">
        <v>0</v>
      </c>
      <c r="K930">
        <v>4.13</v>
      </c>
      <c r="L930">
        <v>0</v>
      </c>
      <c r="M930" t="s">
        <v>4213</v>
      </c>
      <c r="S930" t="s">
        <v>4212</v>
      </c>
      <c r="T930">
        <v>0</v>
      </c>
      <c r="U930">
        <v>4.13</v>
      </c>
      <c r="V930">
        <v>0</v>
      </c>
    </row>
    <row r="931" spans="2:22" x14ac:dyDescent="0.25">
      <c r="B931" t="s">
        <v>4212</v>
      </c>
      <c r="C931" t="s">
        <v>7536</v>
      </c>
      <c r="D931" t="s">
        <v>7504</v>
      </c>
      <c r="E931" t="s">
        <v>7508</v>
      </c>
      <c r="F931" t="s">
        <v>7515</v>
      </c>
      <c r="G931">
        <v>0</v>
      </c>
      <c r="H931">
        <v>0</v>
      </c>
      <c r="I931">
        <v>16.510000000000002</v>
      </c>
      <c r="J931">
        <v>16.79</v>
      </c>
      <c r="K931">
        <v>16.510000000000002</v>
      </c>
      <c r="L931">
        <v>16.79</v>
      </c>
      <c r="M931" t="s">
        <v>4213</v>
      </c>
      <c r="S931" t="s">
        <v>4212</v>
      </c>
      <c r="T931">
        <v>16.79</v>
      </c>
      <c r="U931">
        <v>16.510000000000002</v>
      </c>
      <c r="V931">
        <v>16.79</v>
      </c>
    </row>
    <row r="932" spans="2:22" x14ac:dyDescent="0.25">
      <c r="B932" t="s">
        <v>4212</v>
      </c>
      <c r="C932" t="s">
        <v>7536</v>
      </c>
      <c r="D932" t="s">
        <v>7556</v>
      </c>
      <c r="E932" t="s">
        <v>7508</v>
      </c>
      <c r="F932" t="s">
        <v>7515</v>
      </c>
      <c r="G932">
        <v>19.72</v>
      </c>
      <c r="H932">
        <v>16.760000000000002</v>
      </c>
      <c r="I932">
        <v>16.760000000000002</v>
      </c>
      <c r="J932">
        <v>0</v>
      </c>
      <c r="K932">
        <v>16.760000000000002</v>
      </c>
      <c r="L932">
        <v>0</v>
      </c>
      <c r="M932" t="s">
        <v>4213</v>
      </c>
      <c r="S932" t="s">
        <v>4212</v>
      </c>
      <c r="T932">
        <v>0</v>
      </c>
      <c r="U932">
        <v>16.760000000000002</v>
      </c>
      <c r="V932">
        <v>0</v>
      </c>
    </row>
    <row r="933" spans="2:22" x14ac:dyDescent="0.25">
      <c r="B933" t="s">
        <v>4214</v>
      </c>
      <c r="C933" t="s">
        <v>7514</v>
      </c>
      <c r="D933" t="s">
        <v>7504</v>
      </c>
      <c r="E933" t="s">
        <v>7508</v>
      </c>
      <c r="F933" t="s">
        <v>7515</v>
      </c>
      <c r="G933">
        <v>0</v>
      </c>
      <c r="H933">
        <v>0</v>
      </c>
      <c r="I933">
        <v>77.09</v>
      </c>
      <c r="J933">
        <v>86.09</v>
      </c>
      <c r="K933">
        <v>77.09</v>
      </c>
      <c r="L933">
        <v>86.09</v>
      </c>
      <c r="M933" t="s">
        <v>4215</v>
      </c>
      <c r="S933" t="s">
        <v>4214</v>
      </c>
      <c r="T933">
        <v>86.09</v>
      </c>
      <c r="U933">
        <v>77.09</v>
      </c>
      <c r="V933">
        <v>86.09</v>
      </c>
    </row>
    <row r="934" spans="2:22" x14ac:dyDescent="0.25">
      <c r="B934" t="s">
        <v>4214</v>
      </c>
      <c r="C934" t="s">
        <v>7514</v>
      </c>
      <c r="D934" t="s">
        <v>7556</v>
      </c>
      <c r="E934" t="s">
        <v>7508</v>
      </c>
      <c r="F934" t="s">
        <v>7515</v>
      </c>
      <c r="G934">
        <v>94.92</v>
      </c>
      <c r="H934">
        <v>80.680000000000007</v>
      </c>
      <c r="I934">
        <v>86.08</v>
      </c>
      <c r="J934">
        <v>0</v>
      </c>
      <c r="K934">
        <v>86.08</v>
      </c>
      <c r="L934">
        <v>0</v>
      </c>
      <c r="M934" t="s">
        <v>4215</v>
      </c>
      <c r="S934" t="s">
        <v>4214</v>
      </c>
      <c r="T934">
        <v>0</v>
      </c>
      <c r="U934">
        <v>86.08</v>
      </c>
      <c r="V934">
        <v>0</v>
      </c>
    </row>
    <row r="935" spans="2:22" x14ac:dyDescent="0.25">
      <c r="B935" t="s">
        <v>4214</v>
      </c>
      <c r="C935" t="s">
        <v>7535</v>
      </c>
      <c r="D935" t="s">
        <v>7504</v>
      </c>
      <c r="E935" t="s">
        <v>7508</v>
      </c>
      <c r="F935" t="s">
        <v>7515</v>
      </c>
      <c r="G935">
        <v>0</v>
      </c>
      <c r="H935">
        <v>0</v>
      </c>
      <c r="I935">
        <v>7.71</v>
      </c>
      <c r="J935">
        <v>8.6</v>
      </c>
      <c r="K935">
        <v>7.71</v>
      </c>
      <c r="L935">
        <v>8.6</v>
      </c>
      <c r="M935" t="s">
        <v>4215</v>
      </c>
      <c r="S935" t="s">
        <v>4214</v>
      </c>
      <c r="T935">
        <v>8.6</v>
      </c>
      <c r="U935">
        <v>7.71</v>
      </c>
      <c r="V935">
        <v>8.6</v>
      </c>
    </row>
    <row r="936" spans="2:22" x14ac:dyDescent="0.25">
      <c r="B936" t="s">
        <v>4214</v>
      </c>
      <c r="C936" t="s">
        <v>7535</v>
      </c>
      <c r="D936" t="s">
        <v>7556</v>
      </c>
      <c r="E936" t="s">
        <v>7508</v>
      </c>
      <c r="F936" t="s">
        <v>7515</v>
      </c>
      <c r="G936">
        <v>9.3699999999999992</v>
      </c>
      <c r="H936">
        <v>7.96</v>
      </c>
      <c r="I936">
        <v>8.61</v>
      </c>
      <c r="J936">
        <v>0</v>
      </c>
      <c r="K936">
        <v>8.61</v>
      </c>
      <c r="L936">
        <v>0</v>
      </c>
      <c r="M936" t="s">
        <v>4215</v>
      </c>
      <c r="S936" t="s">
        <v>4214</v>
      </c>
      <c r="T936">
        <v>0</v>
      </c>
      <c r="U936">
        <v>8.61</v>
      </c>
      <c r="V936">
        <v>0</v>
      </c>
    </row>
    <row r="937" spans="2:22" x14ac:dyDescent="0.25">
      <c r="B937" t="s">
        <v>4214</v>
      </c>
      <c r="C937" t="s">
        <v>7536</v>
      </c>
      <c r="D937" t="s">
        <v>7504</v>
      </c>
      <c r="E937" t="s">
        <v>7508</v>
      </c>
      <c r="F937" t="s">
        <v>7515</v>
      </c>
      <c r="G937">
        <v>0</v>
      </c>
      <c r="H937">
        <v>0</v>
      </c>
      <c r="I937">
        <v>57.82</v>
      </c>
      <c r="J937">
        <v>64.58</v>
      </c>
      <c r="K937">
        <v>57.82</v>
      </c>
      <c r="L937">
        <v>64.58</v>
      </c>
      <c r="M937" t="s">
        <v>4215</v>
      </c>
      <c r="S937" t="s">
        <v>4214</v>
      </c>
      <c r="T937">
        <v>64.58</v>
      </c>
      <c r="U937">
        <v>57.82</v>
      </c>
      <c r="V937">
        <v>64.58</v>
      </c>
    </row>
    <row r="938" spans="2:22" x14ac:dyDescent="0.25">
      <c r="B938" t="s">
        <v>4214</v>
      </c>
      <c r="C938" t="s">
        <v>7536</v>
      </c>
      <c r="D938" t="s">
        <v>7556</v>
      </c>
      <c r="E938" t="s">
        <v>7508</v>
      </c>
      <c r="F938" t="s">
        <v>7515</v>
      </c>
      <c r="G938">
        <v>71.180000000000007</v>
      </c>
      <c r="H938">
        <v>60.5</v>
      </c>
      <c r="I938">
        <v>64.569999999999993</v>
      </c>
      <c r="J938">
        <v>0</v>
      </c>
      <c r="K938">
        <v>64.569999999999993</v>
      </c>
      <c r="L938">
        <v>0</v>
      </c>
      <c r="M938" t="s">
        <v>4215</v>
      </c>
      <c r="S938" t="s">
        <v>4214</v>
      </c>
      <c r="T938">
        <v>0</v>
      </c>
      <c r="U938">
        <v>64.569999999999993</v>
      </c>
      <c r="V938">
        <v>0</v>
      </c>
    </row>
    <row r="939" spans="2:22" x14ac:dyDescent="0.25">
      <c r="B939" t="s">
        <v>4216</v>
      </c>
      <c r="C939" t="s">
        <v>7514</v>
      </c>
      <c r="D939" t="s">
        <v>7504</v>
      </c>
      <c r="E939" t="s">
        <v>7508</v>
      </c>
      <c r="F939" t="s">
        <v>7515</v>
      </c>
      <c r="G939">
        <v>0</v>
      </c>
      <c r="H939">
        <v>0</v>
      </c>
      <c r="I939">
        <v>81.59</v>
      </c>
      <c r="J939">
        <v>87.31</v>
      </c>
      <c r="K939">
        <v>81.59</v>
      </c>
      <c r="L939">
        <v>87.31</v>
      </c>
      <c r="M939" t="s">
        <v>7565</v>
      </c>
      <c r="S939" t="s">
        <v>4216</v>
      </c>
      <c r="T939">
        <v>87.31</v>
      </c>
      <c r="U939">
        <v>81.59</v>
      </c>
      <c r="V939">
        <v>87.31</v>
      </c>
    </row>
    <row r="940" spans="2:22" x14ac:dyDescent="0.25">
      <c r="B940" t="s">
        <v>4216</v>
      </c>
      <c r="C940" t="s">
        <v>7514</v>
      </c>
      <c r="D940" t="s">
        <v>7556</v>
      </c>
      <c r="E940" t="s">
        <v>7508</v>
      </c>
      <c r="F940" t="s">
        <v>7515</v>
      </c>
      <c r="G940">
        <v>87.34</v>
      </c>
      <c r="H940">
        <v>74.239999999999995</v>
      </c>
      <c r="I940">
        <v>87.31</v>
      </c>
      <c r="J940">
        <v>0</v>
      </c>
      <c r="K940">
        <v>87.31</v>
      </c>
      <c r="L940">
        <v>0</v>
      </c>
      <c r="M940" t="s">
        <v>7565</v>
      </c>
      <c r="S940" t="s">
        <v>4216</v>
      </c>
      <c r="T940">
        <v>0</v>
      </c>
      <c r="U940">
        <v>87.31</v>
      </c>
      <c r="V940">
        <v>0</v>
      </c>
    </row>
    <row r="941" spans="2:22" x14ac:dyDescent="0.25">
      <c r="B941" t="s">
        <v>4216</v>
      </c>
      <c r="C941" t="s">
        <v>7535</v>
      </c>
      <c r="D941" t="s">
        <v>7504</v>
      </c>
      <c r="E941" t="s">
        <v>7508</v>
      </c>
      <c r="F941" t="s">
        <v>7515</v>
      </c>
      <c r="G941">
        <v>0</v>
      </c>
      <c r="H941">
        <v>0</v>
      </c>
      <c r="I941">
        <v>8.16</v>
      </c>
      <c r="J941">
        <v>8.73</v>
      </c>
      <c r="K941">
        <v>8.16</v>
      </c>
      <c r="L941">
        <v>8.73</v>
      </c>
      <c r="M941" t="s">
        <v>7565</v>
      </c>
      <c r="S941" t="s">
        <v>4216</v>
      </c>
      <c r="T941">
        <v>8.73</v>
      </c>
      <c r="U941">
        <v>8.16</v>
      </c>
      <c r="V941">
        <v>8.73</v>
      </c>
    </row>
    <row r="942" spans="2:22" x14ac:dyDescent="0.25">
      <c r="B942" t="s">
        <v>4216</v>
      </c>
      <c r="C942" t="s">
        <v>7535</v>
      </c>
      <c r="D942" t="s">
        <v>7556</v>
      </c>
      <c r="E942" t="s">
        <v>7508</v>
      </c>
      <c r="F942" t="s">
        <v>7515</v>
      </c>
      <c r="G942">
        <v>8.75</v>
      </c>
      <c r="H942">
        <v>7.44</v>
      </c>
      <c r="I942">
        <v>8.74</v>
      </c>
      <c r="J942">
        <v>0</v>
      </c>
      <c r="K942">
        <v>8.74</v>
      </c>
      <c r="L942">
        <v>0</v>
      </c>
      <c r="M942" t="s">
        <v>7565</v>
      </c>
      <c r="S942" t="s">
        <v>4216</v>
      </c>
      <c r="T942">
        <v>0</v>
      </c>
      <c r="U942">
        <v>8.74</v>
      </c>
      <c r="V942">
        <v>0</v>
      </c>
    </row>
    <row r="943" spans="2:22" x14ac:dyDescent="0.25">
      <c r="B943" t="s">
        <v>4216</v>
      </c>
      <c r="C943" t="s">
        <v>7536</v>
      </c>
      <c r="D943" t="s">
        <v>7504</v>
      </c>
      <c r="E943" t="s">
        <v>7508</v>
      </c>
      <c r="F943" t="s">
        <v>7515</v>
      </c>
      <c r="G943">
        <v>0</v>
      </c>
      <c r="H943">
        <v>0</v>
      </c>
      <c r="I943">
        <v>61.2</v>
      </c>
      <c r="J943">
        <v>65.489999999999995</v>
      </c>
      <c r="K943">
        <v>61.2</v>
      </c>
      <c r="L943">
        <v>65.489999999999995</v>
      </c>
      <c r="M943" t="s">
        <v>7565</v>
      </c>
      <c r="S943" t="s">
        <v>4216</v>
      </c>
      <c r="T943">
        <v>65.489999999999995</v>
      </c>
      <c r="U943">
        <v>61.2</v>
      </c>
      <c r="V943">
        <v>65.489999999999995</v>
      </c>
    </row>
    <row r="944" spans="2:22" x14ac:dyDescent="0.25">
      <c r="B944" t="s">
        <v>4216</v>
      </c>
      <c r="C944" t="s">
        <v>7536</v>
      </c>
      <c r="D944" t="s">
        <v>7556</v>
      </c>
      <c r="E944" t="s">
        <v>7508</v>
      </c>
      <c r="F944" t="s">
        <v>7515</v>
      </c>
      <c r="G944">
        <v>65.47</v>
      </c>
      <c r="H944">
        <v>55.65</v>
      </c>
      <c r="I944">
        <v>65.47</v>
      </c>
      <c r="J944">
        <v>0</v>
      </c>
      <c r="K944">
        <v>65.47</v>
      </c>
      <c r="L944">
        <v>0</v>
      </c>
      <c r="M944" t="s">
        <v>7565</v>
      </c>
      <c r="S944" t="s">
        <v>4216</v>
      </c>
      <c r="T944">
        <v>0</v>
      </c>
      <c r="U944">
        <v>65.47</v>
      </c>
      <c r="V944">
        <v>0</v>
      </c>
    </row>
    <row r="945" spans="2:22" x14ac:dyDescent="0.25">
      <c r="B945" t="s">
        <v>4218</v>
      </c>
      <c r="C945" t="s">
        <v>7535</v>
      </c>
      <c r="D945" t="s">
        <v>7504</v>
      </c>
      <c r="E945" t="s">
        <v>7508</v>
      </c>
      <c r="F945" t="s">
        <v>7538</v>
      </c>
      <c r="G945">
        <v>23.83</v>
      </c>
      <c r="H945">
        <v>20.260000000000002</v>
      </c>
      <c r="I945">
        <v>23.83</v>
      </c>
      <c r="J945">
        <v>0</v>
      </c>
      <c r="K945">
        <v>23.83</v>
      </c>
      <c r="L945">
        <v>0</v>
      </c>
      <c r="M945" t="s">
        <v>4219</v>
      </c>
      <c r="S945" t="s">
        <v>4218</v>
      </c>
      <c r="T945">
        <v>0</v>
      </c>
      <c r="U945">
        <v>23.83</v>
      </c>
      <c r="V945">
        <v>0</v>
      </c>
    </row>
    <row r="946" spans="2:22" x14ac:dyDescent="0.25">
      <c r="B946" t="s">
        <v>4220</v>
      </c>
      <c r="C946" t="s">
        <v>7514</v>
      </c>
      <c r="D946" t="s">
        <v>7504</v>
      </c>
      <c r="E946" t="s">
        <v>7508</v>
      </c>
      <c r="F946" t="s">
        <v>7515</v>
      </c>
      <c r="G946">
        <v>208.29</v>
      </c>
      <c r="H946">
        <v>177.05</v>
      </c>
      <c r="I946">
        <v>194.41</v>
      </c>
      <c r="J946">
        <v>0</v>
      </c>
      <c r="K946">
        <v>177.05</v>
      </c>
      <c r="L946">
        <v>0</v>
      </c>
      <c r="M946" t="s">
        <v>4221</v>
      </c>
      <c r="S946" t="s">
        <v>4220</v>
      </c>
      <c r="T946">
        <v>0</v>
      </c>
      <c r="U946">
        <v>177.05</v>
      </c>
      <c r="V946">
        <v>0</v>
      </c>
    </row>
    <row r="947" spans="2:22" x14ac:dyDescent="0.25">
      <c r="B947" t="s">
        <v>4220</v>
      </c>
      <c r="C947" t="s">
        <v>7535</v>
      </c>
      <c r="D947" t="s">
        <v>7504</v>
      </c>
      <c r="E947" t="s">
        <v>7508</v>
      </c>
      <c r="F947" t="s">
        <v>7515</v>
      </c>
      <c r="G947">
        <v>20.62</v>
      </c>
      <c r="H947">
        <v>17.53</v>
      </c>
      <c r="I947">
        <v>19.46</v>
      </c>
      <c r="J947">
        <v>0</v>
      </c>
      <c r="K947">
        <v>19.46</v>
      </c>
      <c r="L947">
        <v>0</v>
      </c>
      <c r="M947" t="s">
        <v>4221</v>
      </c>
      <c r="S947" t="s">
        <v>4220</v>
      </c>
      <c r="T947">
        <v>0</v>
      </c>
      <c r="U947">
        <v>19.46</v>
      </c>
      <c r="V947">
        <v>0</v>
      </c>
    </row>
    <row r="948" spans="2:22" x14ac:dyDescent="0.25">
      <c r="B948" t="s">
        <v>4220</v>
      </c>
      <c r="C948" t="s">
        <v>7536</v>
      </c>
      <c r="D948" t="s">
        <v>7504</v>
      </c>
      <c r="E948" t="s">
        <v>7508</v>
      </c>
      <c r="F948" t="s">
        <v>7515</v>
      </c>
      <c r="G948">
        <v>156.22999999999999</v>
      </c>
      <c r="H948">
        <v>132.80000000000001</v>
      </c>
      <c r="I948">
        <v>145.80000000000001</v>
      </c>
      <c r="J948">
        <v>0</v>
      </c>
      <c r="K948">
        <v>145.80000000000001</v>
      </c>
      <c r="L948">
        <v>0</v>
      </c>
      <c r="M948" t="s">
        <v>4221</v>
      </c>
      <c r="S948" t="s">
        <v>4220</v>
      </c>
      <c r="T948">
        <v>0</v>
      </c>
      <c r="U948">
        <v>145.80000000000001</v>
      </c>
      <c r="V948">
        <v>0</v>
      </c>
    </row>
    <row r="949" spans="2:22" x14ac:dyDescent="0.25">
      <c r="B949" t="s">
        <v>4222</v>
      </c>
      <c r="C949" t="s">
        <v>7514</v>
      </c>
      <c r="D949" t="s">
        <v>7504</v>
      </c>
      <c r="E949" t="s">
        <v>7508</v>
      </c>
      <c r="F949" t="s">
        <v>7515</v>
      </c>
      <c r="G949">
        <v>0</v>
      </c>
      <c r="H949">
        <v>0</v>
      </c>
      <c r="I949">
        <v>38.74</v>
      </c>
      <c r="J949">
        <v>47.51</v>
      </c>
      <c r="K949">
        <v>38.74</v>
      </c>
      <c r="L949">
        <v>47.51</v>
      </c>
      <c r="M949" t="s">
        <v>4223</v>
      </c>
      <c r="S949" t="s">
        <v>4222</v>
      </c>
      <c r="T949">
        <v>47.51</v>
      </c>
      <c r="U949">
        <v>38.74</v>
      </c>
      <c r="V949">
        <v>47.51</v>
      </c>
    </row>
    <row r="950" spans="2:22" x14ac:dyDescent="0.25">
      <c r="B950" t="s">
        <v>4222</v>
      </c>
      <c r="C950" t="s">
        <v>7514</v>
      </c>
      <c r="D950" t="s">
        <v>7556</v>
      </c>
      <c r="E950" t="s">
        <v>7508</v>
      </c>
      <c r="F950" t="s">
        <v>7515</v>
      </c>
      <c r="G950">
        <v>57.7</v>
      </c>
      <c r="H950">
        <v>49.05</v>
      </c>
      <c r="I950">
        <v>57.7</v>
      </c>
      <c r="J950">
        <v>0</v>
      </c>
      <c r="K950">
        <v>57.7</v>
      </c>
      <c r="L950">
        <v>0</v>
      </c>
      <c r="M950" t="s">
        <v>4223</v>
      </c>
      <c r="S950" t="s">
        <v>4222</v>
      </c>
      <c r="T950">
        <v>0</v>
      </c>
      <c r="U950">
        <v>57.7</v>
      </c>
      <c r="V950">
        <v>0</v>
      </c>
    </row>
    <row r="951" spans="2:22" x14ac:dyDescent="0.25">
      <c r="B951" t="s">
        <v>4222</v>
      </c>
      <c r="C951" t="s">
        <v>7535</v>
      </c>
      <c r="D951" t="s">
        <v>7504</v>
      </c>
      <c r="E951" t="s">
        <v>7508</v>
      </c>
      <c r="F951" t="s">
        <v>7515</v>
      </c>
      <c r="G951">
        <v>0</v>
      </c>
      <c r="H951">
        <v>0</v>
      </c>
      <c r="I951">
        <v>3.88</v>
      </c>
      <c r="J951">
        <v>4.76</v>
      </c>
      <c r="K951">
        <v>3.88</v>
      </c>
      <c r="L951">
        <v>4.76</v>
      </c>
      <c r="M951" t="s">
        <v>4223</v>
      </c>
      <c r="S951" t="s">
        <v>4222</v>
      </c>
      <c r="T951">
        <v>4.76</v>
      </c>
      <c r="U951">
        <v>3.88</v>
      </c>
      <c r="V951">
        <v>4.76</v>
      </c>
    </row>
    <row r="952" spans="2:22" x14ac:dyDescent="0.25">
      <c r="B952" t="s">
        <v>4222</v>
      </c>
      <c r="C952" t="s">
        <v>7535</v>
      </c>
      <c r="D952" t="s">
        <v>7556</v>
      </c>
      <c r="E952" t="s">
        <v>7508</v>
      </c>
      <c r="F952" t="s">
        <v>7515</v>
      </c>
      <c r="G952">
        <v>5.78</v>
      </c>
      <c r="H952">
        <v>4.91</v>
      </c>
      <c r="I952">
        <v>5.78</v>
      </c>
      <c r="J952">
        <v>0</v>
      </c>
      <c r="K952">
        <v>5.78</v>
      </c>
      <c r="L952">
        <v>0</v>
      </c>
      <c r="M952" t="s">
        <v>4223</v>
      </c>
      <c r="S952" t="s">
        <v>4222</v>
      </c>
      <c r="T952">
        <v>0</v>
      </c>
      <c r="U952">
        <v>5.78</v>
      </c>
      <c r="V952">
        <v>0</v>
      </c>
    </row>
    <row r="953" spans="2:22" x14ac:dyDescent="0.25">
      <c r="B953" t="s">
        <v>4222</v>
      </c>
      <c r="C953" t="s">
        <v>7536</v>
      </c>
      <c r="D953" t="s">
        <v>7504</v>
      </c>
      <c r="E953" t="s">
        <v>7508</v>
      </c>
      <c r="F953" t="s">
        <v>7515</v>
      </c>
      <c r="G953">
        <v>0</v>
      </c>
      <c r="H953">
        <v>0</v>
      </c>
      <c r="I953">
        <v>29.07</v>
      </c>
      <c r="J953">
        <v>35.65</v>
      </c>
      <c r="K953">
        <v>29.07</v>
      </c>
      <c r="L953">
        <v>35.65</v>
      </c>
      <c r="M953" t="s">
        <v>4223</v>
      </c>
      <c r="S953" t="s">
        <v>4222</v>
      </c>
      <c r="T953">
        <v>35.65</v>
      </c>
      <c r="U953">
        <v>29.07</v>
      </c>
      <c r="V953">
        <v>35.65</v>
      </c>
    </row>
    <row r="954" spans="2:22" x14ac:dyDescent="0.25">
      <c r="B954" t="s">
        <v>4222</v>
      </c>
      <c r="C954" t="s">
        <v>7536</v>
      </c>
      <c r="D954" t="s">
        <v>7556</v>
      </c>
      <c r="E954" t="s">
        <v>7508</v>
      </c>
      <c r="F954" t="s">
        <v>7515</v>
      </c>
      <c r="G954">
        <v>43.31</v>
      </c>
      <c r="H954">
        <v>36.81</v>
      </c>
      <c r="I954">
        <v>43.31</v>
      </c>
      <c r="J954">
        <v>0</v>
      </c>
      <c r="K954">
        <v>43.31</v>
      </c>
      <c r="L954">
        <v>0</v>
      </c>
      <c r="M954" t="s">
        <v>4223</v>
      </c>
      <c r="S954" t="s">
        <v>4222</v>
      </c>
      <c r="T954">
        <v>0</v>
      </c>
      <c r="U954">
        <v>43.31</v>
      </c>
      <c r="V954">
        <v>0</v>
      </c>
    </row>
    <row r="955" spans="2:22" x14ac:dyDescent="0.25">
      <c r="B955" t="s">
        <v>4224</v>
      </c>
      <c r="C955" t="s">
        <v>7514</v>
      </c>
      <c r="D955" t="s">
        <v>7504</v>
      </c>
      <c r="E955" t="s">
        <v>7508</v>
      </c>
      <c r="F955" t="s">
        <v>7515</v>
      </c>
      <c r="G955">
        <v>0</v>
      </c>
      <c r="H955">
        <v>0</v>
      </c>
      <c r="I955">
        <v>76.14</v>
      </c>
      <c r="J955">
        <v>98.86</v>
      </c>
      <c r="K955">
        <v>71.2</v>
      </c>
      <c r="L955">
        <v>88.98</v>
      </c>
      <c r="M955" t="s">
        <v>4225</v>
      </c>
      <c r="S955" t="s">
        <v>4224</v>
      </c>
      <c r="T955">
        <v>98.86</v>
      </c>
      <c r="U955">
        <v>71.2</v>
      </c>
      <c r="V955">
        <v>88.98</v>
      </c>
    </row>
    <row r="956" spans="2:22" x14ac:dyDescent="0.25">
      <c r="B956" t="s">
        <v>4224</v>
      </c>
      <c r="C956" t="s">
        <v>7514</v>
      </c>
      <c r="D956" t="s">
        <v>7537</v>
      </c>
      <c r="E956" t="s">
        <v>7508</v>
      </c>
      <c r="F956" t="s">
        <v>7515</v>
      </c>
      <c r="G956">
        <v>0</v>
      </c>
      <c r="H956">
        <v>0</v>
      </c>
      <c r="I956">
        <v>80.91</v>
      </c>
      <c r="J956">
        <v>108.42</v>
      </c>
      <c r="K956">
        <v>75.260000000000005</v>
      </c>
      <c r="L956">
        <v>97.1</v>
      </c>
      <c r="M956" t="s">
        <v>4225</v>
      </c>
      <c r="S956" t="s">
        <v>4224</v>
      </c>
      <c r="T956">
        <v>108.42</v>
      </c>
      <c r="U956">
        <v>75.260000000000005</v>
      </c>
      <c r="V956">
        <v>97.1</v>
      </c>
    </row>
    <row r="957" spans="2:22" x14ac:dyDescent="0.25">
      <c r="B957" t="s">
        <v>4224</v>
      </c>
      <c r="C957" t="s">
        <v>7514</v>
      </c>
      <c r="D957" t="s">
        <v>7556</v>
      </c>
      <c r="E957" t="s">
        <v>7508</v>
      </c>
      <c r="F957" t="s">
        <v>7515</v>
      </c>
      <c r="G957">
        <v>131.79</v>
      </c>
      <c r="H957">
        <v>112.02</v>
      </c>
      <c r="I957">
        <v>131.79</v>
      </c>
      <c r="J957">
        <v>0</v>
      </c>
      <c r="K957">
        <v>112.02</v>
      </c>
      <c r="L957">
        <v>0</v>
      </c>
      <c r="M957" t="s">
        <v>4225</v>
      </c>
      <c r="S957" t="s">
        <v>4224</v>
      </c>
      <c r="T957">
        <v>0</v>
      </c>
      <c r="U957">
        <v>112.02</v>
      </c>
      <c r="V957">
        <v>0</v>
      </c>
    </row>
    <row r="958" spans="2:22" x14ac:dyDescent="0.25">
      <c r="B958" t="s">
        <v>4224</v>
      </c>
      <c r="C958" t="s">
        <v>7535</v>
      </c>
      <c r="D958" t="s">
        <v>7504</v>
      </c>
      <c r="E958" t="s">
        <v>7508</v>
      </c>
      <c r="F958" t="s">
        <v>7515</v>
      </c>
      <c r="G958">
        <v>0</v>
      </c>
      <c r="H958">
        <v>0</v>
      </c>
      <c r="I958">
        <v>7.46</v>
      </c>
      <c r="J958">
        <v>9.57</v>
      </c>
      <c r="K958">
        <v>7.46</v>
      </c>
      <c r="L958">
        <v>9.57</v>
      </c>
      <c r="M958" t="s">
        <v>4225</v>
      </c>
      <c r="S958" t="s">
        <v>4224</v>
      </c>
      <c r="T958">
        <v>9.57</v>
      </c>
      <c r="U958">
        <v>7.46</v>
      </c>
      <c r="V958">
        <v>9.57</v>
      </c>
    </row>
    <row r="959" spans="2:22" x14ac:dyDescent="0.25">
      <c r="B959" t="s">
        <v>4224</v>
      </c>
      <c r="C959" t="s">
        <v>7535</v>
      </c>
      <c r="D959" t="s">
        <v>7537</v>
      </c>
      <c r="E959" t="s">
        <v>7508</v>
      </c>
      <c r="F959" t="s">
        <v>7515</v>
      </c>
      <c r="G959">
        <v>0</v>
      </c>
      <c r="H959">
        <v>0</v>
      </c>
      <c r="I959">
        <v>7.91</v>
      </c>
      <c r="J959">
        <v>10.48</v>
      </c>
      <c r="K959">
        <v>7.91</v>
      </c>
      <c r="L959">
        <v>10.48</v>
      </c>
      <c r="M959" t="s">
        <v>4225</v>
      </c>
      <c r="S959" t="s">
        <v>4224</v>
      </c>
      <c r="T959">
        <v>10.48</v>
      </c>
      <c r="U959">
        <v>7.91</v>
      </c>
      <c r="V959">
        <v>10.48</v>
      </c>
    </row>
    <row r="960" spans="2:22" x14ac:dyDescent="0.25">
      <c r="B960" t="s">
        <v>4224</v>
      </c>
      <c r="C960" t="s">
        <v>7535</v>
      </c>
      <c r="D960" t="s">
        <v>7556</v>
      </c>
      <c r="E960" t="s">
        <v>7508</v>
      </c>
      <c r="F960" t="s">
        <v>7515</v>
      </c>
      <c r="G960">
        <v>12.54</v>
      </c>
      <c r="H960">
        <v>10.66</v>
      </c>
      <c r="I960">
        <v>12.54</v>
      </c>
      <c r="J960">
        <v>0</v>
      </c>
      <c r="K960">
        <v>12.54</v>
      </c>
      <c r="L960">
        <v>0</v>
      </c>
      <c r="M960" t="s">
        <v>4225</v>
      </c>
      <c r="S960" t="s">
        <v>4224</v>
      </c>
      <c r="T960">
        <v>0</v>
      </c>
      <c r="U960">
        <v>12.54</v>
      </c>
      <c r="V960">
        <v>0</v>
      </c>
    </row>
    <row r="961" spans="2:22" x14ac:dyDescent="0.25">
      <c r="B961" t="s">
        <v>4224</v>
      </c>
      <c r="C961" t="s">
        <v>7536</v>
      </c>
      <c r="D961" t="s">
        <v>7504</v>
      </c>
      <c r="E961" t="s">
        <v>7508</v>
      </c>
      <c r="F961" t="s">
        <v>7515</v>
      </c>
      <c r="G961">
        <v>0</v>
      </c>
      <c r="H961">
        <v>0</v>
      </c>
      <c r="I961">
        <v>57.1</v>
      </c>
      <c r="J961">
        <v>74.150000000000006</v>
      </c>
      <c r="K961">
        <v>53.4</v>
      </c>
      <c r="L961">
        <v>66.739999999999995</v>
      </c>
      <c r="M961" t="s">
        <v>4225</v>
      </c>
      <c r="S961" t="s">
        <v>4224</v>
      </c>
      <c r="T961">
        <v>74.150000000000006</v>
      </c>
      <c r="U961">
        <v>53.4</v>
      </c>
      <c r="V961">
        <v>66.739999999999995</v>
      </c>
    </row>
    <row r="962" spans="2:22" x14ac:dyDescent="0.25">
      <c r="B962" t="s">
        <v>4224</v>
      </c>
      <c r="C962" t="s">
        <v>7536</v>
      </c>
      <c r="D962" t="s">
        <v>7537</v>
      </c>
      <c r="E962" t="s">
        <v>7508</v>
      </c>
      <c r="F962" t="s">
        <v>7515</v>
      </c>
      <c r="G962">
        <v>0</v>
      </c>
      <c r="H962">
        <v>0</v>
      </c>
      <c r="I962">
        <v>60.69</v>
      </c>
      <c r="J962">
        <v>81.31</v>
      </c>
      <c r="K962">
        <v>56.44</v>
      </c>
      <c r="L962">
        <v>72.83</v>
      </c>
      <c r="M962" t="s">
        <v>4225</v>
      </c>
      <c r="S962" t="s">
        <v>4224</v>
      </c>
      <c r="T962">
        <v>81.31</v>
      </c>
      <c r="U962">
        <v>56.44</v>
      </c>
      <c r="V962">
        <v>72.83</v>
      </c>
    </row>
    <row r="963" spans="2:22" x14ac:dyDescent="0.25">
      <c r="B963" t="s">
        <v>4224</v>
      </c>
      <c r="C963" t="s">
        <v>7536</v>
      </c>
      <c r="D963" t="s">
        <v>7556</v>
      </c>
      <c r="E963" t="s">
        <v>7508</v>
      </c>
      <c r="F963" t="s">
        <v>7515</v>
      </c>
      <c r="G963">
        <v>98.83</v>
      </c>
      <c r="H963">
        <v>84.01</v>
      </c>
      <c r="I963">
        <v>98.83</v>
      </c>
      <c r="J963">
        <v>0</v>
      </c>
      <c r="K963">
        <v>84.01</v>
      </c>
      <c r="L963">
        <v>0</v>
      </c>
      <c r="M963" t="s">
        <v>4225</v>
      </c>
      <c r="S963" t="s">
        <v>4224</v>
      </c>
      <c r="T963">
        <v>0</v>
      </c>
      <c r="U963">
        <v>84.01</v>
      </c>
      <c r="V963">
        <v>0</v>
      </c>
    </row>
    <row r="964" spans="2:22" x14ac:dyDescent="0.25">
      <c r="B964" t="s">
        <v>4226</v>
      </c>
      <c r="C964" t="s">
        <v>7514</v>
      </c>
      <c r="D964" t="s">
        <v>7504</v>
      </c>
      <c r="E964" t="s">
        <v>7508</v>
      </c>
      <c r="F964" t="s">
        <v>7515</v>
      </c>
      <c r="G964">
        <v>0</v>
      </c>
      <c r="H964">
        <v>0</v>
      </c>
      <c r="I964">
        <v>83.63</v>
      </c>
      <c r="J964">
        <v>97.46</v>
      </c>
      <c r="K964">
        <v>83.63</v>
      </c>
      <c r="L964">
        <v>97.46</v>
      </c>
      <c r="M964" t="s">
        <v>4227</v>
      </c>
      <c r="S964" t="s">
        <v>4226</v>
      </c>
      <c r="T964">
        <v>97.46</v>
      </c>
      <c r="U964">
        <v>83.63</v>
      </c>
      <c r="V964">
        <v>97.46</v>
      </c>
    </row>
    <row r="965" spans="2:22" x14ac:dyDescent="0.25">
      <c r="B965" t="s">
        <v>4226</v>
      </c>
      <c r="C965" t="s">
        <v>7514</v>
      </c>
      <c r="D965" t="s">
        <v>7556</v>
      </c>
      <c r="E965" t="s">
        <v>7508</v>
      </c>
      <c r="F965" t="s">
        <v>7515</v>
      </c>
      <c r="G965">
        <v>104.27</v>
      </c>
      <c r="H965">
        <v>88.63</v>
      </c>
      <c r="I965">
        <v>104.27</v>
      </c>
      <c r="J965">
        <v>0</v>
      </c>
      <c r="K965">
        <v>104.27</v>
      </c>
      <c r="L965">
        <v>0</v>
      </c>
      <c r="M965" t="s">
        <v>4227</v>
      </c>
      <c r="S965" t="s">
        <v>4226</v>
      </c>
      <c r="T965">
        <v>0</v>
      </c>
      <c r="U965">
        <v>104.27</v>
      </c>
      <c r="V965">
        <v>0</v>
      </c>
    </row>
    <row r="966" spans="2:22" x14ac:dyDescent="0.25">
      <c r="B966" t="s">
        <v>4226</v>
      </c>
      <c r="C966" t="s">
        <v>7535</v>
      </c>
      <c r="D966" t="s">
        <v>7504</v>
      </c>
      <c r="E966" t="s">
        <v>7508</v>
      </c>
      <c r="F966" t="s">
        <v>7515</v>
      </c>
      <c r="G966">
        <v>0</v>
      </c>
      <c r="H966">
        <v>0</v>
      </c>
      <c r="I966">
        <v>8.52</v>
      </c>
      <c r="J966">
        <v>10.06</v>
      </c>
      <c r="K966">
        <v>8.52</v>
      </c>
      <c r="L966">
        <v>10.06</v>
      </c>
      <c r="M966" t="s">
        <v>4227</v>
      </c>
      <c r="S966" t="s">
        <v>4226</v>
      </c>
      <c r="T966">
        <v>10.06</v>
      </c>
      <c r="U966">
        <v>8.52</v>
      </c>
      <c r="V966">
        <v>10.06</v>
      </c>
    </row>
    <row r="967" spans="2:22" x14ac:dyDescent="0.25">
      <c r="B967" t="s">
        <v>4226</v>
      </c>
      <c r="C967" t="s">
        <v>7535</v>
      </c>
      <c r="D967" t="s">
        <v>7556</v>
      </c>
      <c r="E967" t="s">
        <v>7508</v>
      </c>
      <c r="F967" t="s">
        <v>7515</v>
      </c>
      <c r="G967">
        <v>11.05</v>
      </c>
      <c r="H967">
        <v>9.39</v>
      </c>
      <c r="I967">
        <v>11.05</v>
      </c>
      <c r="J967">
        <v>0</v>
      </c>
      <c r="K967">
        <v>11.05</v>
      </c>
      <c r="L967">
        <v>0</v>
      </c>
      <c r="M967" t="s">
        <v>4227</v>
      </c>
      <c r="S967" t="s">
        <v>4226</v>
      </c>
      <c r="T967">
        <v>0</v>
      </c>
      <c r="U967">
        <v>11.05</v>
      </c>
      <c r="V967">
        <v>0</v>
      </c>
    </row>
    <row r="968" spans="2:22" x14ac:dyDescent="0.25">
      <c r="B968" t="s">
        <v>4226</v>
      </c>
      <c r="C968" t="s">
        <v>7536</v>
      </c>
      <c r="D968" t="s">
        <v>7504</v>
      </c>
      <c r="E968" t="s">
        <v>7508</v>
      </c>
      <c r="F968" t="s">
        <v>7515</v>
      </c>
      <c r="G968">
        <v>0</v>
      </c>
      <c r="H968">
        <v>0</v>
      </c>
      <c r="I968">
        <v>62.87</v>
      </c>
      <c r="J968">
        <v>73.39</v>
      </c>
      <c r="K968">
        <v>62.87</v>
      </c>
      <c r="L968">
        <v>73.39</v>
      </c>
      <c r="M968" t="s">
        <v>4227</v>
      </c>
      <c r="S968" t="s">
        <v>4226</v>
      </c>
      <c r="T968">
        <v>73.39</v>
      </c>
      <c r="U968">
        <v>62.87</v>
      </c>
      <c r="V968">
        <v>73.39</v>
      </c>
    </row>
    <row r="969" spans="2:22" x14ac:dyDescent="0.25">
      <c r="B969" t="s">
        <v>4226</v>
      </c>
      <c r="C969" t="s">
        <v>7536</v>
      </c>
      <c r="D969" t="s">
        <v>7556</v>
      </c>
      <c r="E969" t="s">
        <v>7508</v>
      </c>
      <c r="F969" t="s">
        <v>7515</v>
      </c>
      <c r="G969">
        <v>78.8</v>
      </c>
      <c r="H969">
        <v>66.98</v>
      </c>
      <c r="I969">
        <v>78.8</v>
      </c>
      <c r="J969">
        <v>0</v>
      </c>
      <c r="K969">
        <v>78.8</v>
      </c>
      <c r="L969">
        <v>0</v>
      </c>
      <c r="M969" t="s">
        <v>4227</v>
      </c>
      <c r="S969" t="s">
        <v>4226</v>
      </c>
      <c r="T969">
        <v>0</v>
      </c>
      <c r="U969">
        <v>78.8</v>
      </c>
      <c r="V969">
        <v>0</v>
      </c>
    </row>
    <row r="970" spans="2:22" x14ac:dyDescent="0.25">
      <c r="B970" t="s">
        <v>4228</v>
      </c>
      <c r="C970" t="s">
        <v>7514</v>
      </c>
      <c r="D970" t="s">
        <v>7504</v>
      </c>
      <c r="E970" t="s">
        <v>7508</v>
      </c>
      <c r="F970" t="s">
        <v>7515</v>
      </c>
      <c r="G970">
        <v>0</v>
      </c>
      <c r="H970">
        <v>0</v>
      </c>
      <c r="I970">
        <v>32.21</v>
      </c>
      <c r="J970">
        <v>39.58</v>
      </c>
      <c r="K970">
        <v>32.21</v>
      </c>
      <c r="L970">
        <v>39.58</v>
      </c>
      <c r="M970" t="s">
        <v>4229</v>
      </c>
      <c r="S970" t="s">
        <v>4228</v>
      </c>
      <c r="T970">
        <v>39.58</v>
      </c>
      <c r="U970">
        <v>32.21</v>
      </c>
      <c r="V970">
        <v>39.58</v>
      </c>
    </row>
    <row r="971" spans="2:22" x14ac:dyDescent="0.25">
      <c r="B971" t="s">
        <v>4228</v>
      </c>
      <c r="C971" t="s">
        <v>7514</v>
      </c>
      <c r="D971" t="s">
        <v>7537</v>
      </c>
      <c r="E971" t="s">
        <v>7508</v>
      </c>
      <c r="F971" t="s">
        <v>7515</v>
      </c>
      <c r="G971">
        <v>0</v>
      </c>
      <c r="H971">
        <v>0</v>
      </c>
      <c r="I971">
        <v>33.979999999999997</v>
      </c>
      <c r="J971">
        <v>43.13</v>
      </c>
      <c r="K971">
        <v>33.979999999999997</v>
      </c>
      <c r="L971">
        <v>43.13</v>
      </c>
      <c r="M971" t="s">
        <v>4229</v>
      </c>
      <c r="S971" t="s">
        <v>4228</v>
      </c>
      <c r="T971">
        <v>43.13</v>
      </c>
      <c r="U971">
        <v>33.979999999999997</v>
      </c>
      <c r="V971">
        <v>43.13</v>
      </c>
    </row>
    <row r="972" spans="2:22" x14ac:dyDescent="0.25">
      <c r="B972" t="s">
        <v>4228</v>
      </c>
      <c r="C972" t="s">
        <v>7514</v>
      </c>
      <c r="D972" t="s">
        <v>7556</v>
      </c>
      <c r="E972" t="s">
        <v>7508</v>
      </c>
      <c r="F972" t="s">
        <v>7515</v>
      </c>
      <c r="G972">
        <v>48.94</v>
      </c>
      <c r="H972">
        <v>41.6</v>
      </c>
      <c r="I972">
        <v>48.94</v>
      </c>
      <c r="J972">
        <v>0</v>
      </c>
      <c r="K972">
        <v>48.94</v>
      </c>
      <c r="L972">
        <v>0</v>
      </c>
      <c r="M972" t="s">
        <v>4229</v>
      </c>
      <c r="S972" t="s">
        <v>4228</v>
      </c>
      <c r="T972">
        <v>0</v>
      </c>
      <c r="U972">
        <v>48.94</v>
      </c>
      <c r="V972">
        <v>0</v>
      </c>
    </row>
    <row r="973" spans="2:22" x14ac:dyDescent="0.25">
      <c r="B973" t="s">
        <v>4228</v>
      </c>
      <c r="C973" t="s">
        <v>7535</v>
      </c>
      <c r="D973" t="s">
        <v>7504</v>
      </c>
      <c r="E973" t="s">
        <v>7508</v>
      </c>
      <c r="F973" t="s">
        <v>7515</v>
      </c>
      <c r="G973">
        <v>0</v>
      </c>
      <c r="H973">
        <v>0</v>
      </c>
      <c r="I973">
        <v>3.22</v>
      </c>
      <c r="J973">
        <v>3.96</v>
      </c>
      <c r="K973">
        <v>3.22</v>
      </c>
      <c r="L973">
        <v>3.96</v>
      </c>
      <c r="M973" t="s">
        <v>4229</v>
      </c>
      <c r="S973" t="s">
        <v>4228</v>
      </c>
      <c r="T973">
        <v>3.96</v>
      </c>
      <c r="U973">
        <v>3.22</v>
      </c>
      <c r="V973">
        <v>3.96</v>
      </c>
    </row>
    <row r="974" spans="2:22" x14ac:dyDescent="0.25">
      <c r="B974" t="s">
        <v>4228</v>
      </c>
      <c r="C974" t="s">
        <v>7535</v>
      </c>
      <c r="D974" t="s">
        <v>7537</v>
      </c>
      <c r="E974" t="s">
        <v>7508</v>
      </c>
      <c r="F974" t="s">
        <v>7515</v>
      </c>
      <c r="G974">
        <v>0</v>
      </c>
      <c r="H974">
        <v>0</v>
      </c>
      <c r="I974">
        <v>3.4</v>
      </c>
      <c r="J974">
        <v>4.32</v>
      </c>
      <c r="K974">
        <v>3.4</v>
      </c>
      <c r="L974">
        <v>4.32</v>
      </c>
      <c r="M974" t="s">
        <v>4229</v>
      </c>
      <c r="S974" t="s">
        <v>4228</v>
      </c>
      <c r="T974">
        <v>4.32</v>
      </c>
      <c r="U974">
        <v>3.4</v>
      </c>
      <c r="V974">
        <v>4.32</v>
      </c>
    </row>
    <row r="975" spans="2:22" x14ac:dyDescent="0.25">
      <c r="B975" t="s">
        <v>4228</v>
      </c>
      <c r="C975" t="s">
        <v>7535</v>
      </c>
      <c r="D975" t="s">
        <v>7556</v>
      </c>
      <c r="E975" t="s">
        <v>7508</v>
      </c>
      <c r="F975" t="s">
        <v>7515</v>
      </c>
      <c r="G975">
        <v>4.91</v>
      </c>
      <c r="H975">
        <v>4.17</v>
      </c>
      <c r="I975">
        <v>4.91</v>
      </c>
      <c r="J975">
        <v>0</v>
      </c>
      <c r="K975">
        <v>4.91</v>
      </c>
      <c r="L975">
        <v>0</v>
      </c>
      <c r="M975" t="s">
        <v>4229</v>
      </c>
      <c r="S975" t="s">
        <v>4228</v>
      </c>
      <c r="T975">
        <v>0</v>
      </c>
      <c r="U975">
        <v>4.91</v>
      </c>
      <c r="V975">
        <v>0</v>
      </c>
    </row>
    <row r="976" spans="2:22" x14ac:dyDescent="0.25">
      <c r="B976" t="s">
        <v>4228</v>
      </c>
      <c r="C976" t="s">
        <v>7536</v>
      </c>
      <c r="D976" t="s">
        <v>7504</v>
      </c>
      <c r="E976" t="s">
        <v>7508</v>
      </c>
      <c r="F976" t="s">
        <v>7515</v>
      </c>
      <c r="G976">
        <v>0</v>
      </c>
      <c r="H976">
        <v>0</v>
      </c>
      <c r="I976">
        <v>24.06</v>
      </c>
      <c r="J976">
        <v>29.48</v>
      </c>
      <c r="K976">
        <v>24.06</v>
      </c>
      <c r="L976">
        <v>29.48</v>
      </c>
      <c r="M976" t="s">
        <v>4229</v>
      </c>
      <c r="S976" t="s">
        <v>4228</v>
      </c>
      <c r="T976">
        <v>29.48</v>
      </c>
      <c r="U976">
        <v>24.06</v>
      </c>
      <c r="V976">
        <v>29.48</v>
      </c>
    </row>
    <row r="977" spans="2:22" x14ac:dyDescent="0.25">
      <c r="B977" t="s">
        <v>4228</v>
      </c>
      <c r="C977" t="s">
        <v>7536</v>
      </c>
      <c r="D977" t="s">
        <v>7537</v>
      </c>
      <c r="E977" t="s">
        <v>7508</v>
      </c>
      <c r="F977" t="s">
        <v>7515</v>
      </c>
      <c r="G977">
        <v>0</v>
      </c>
      <c r="H977">
        <v>0</v>
      </c>
      <c r="I977">
        <v>25.37</v>
      </c>
      <c r="J977">
        <v>32.11</v>
      </c>
      <c r="K977">
        <v>25.37</v>
      </c>
      <c r="L977">
        <v>32.11</v>
      </c>
      <c r="M977" t="s">
        <v>4229</v>
      </c>
      <c r="S977" t="s">
        <v>4228</v>
      </c>
      <c r="T977">
        <v>32.11</v>
      </c>
      <c r="U977">
        <v>25.37</v>
      </c>
      <c r="V977">
        <v>32.11</v>
      </c>
    </row>
    <row r="978" spans="2:22" x14ac:dyDescent="0.25">
      <c r="B978" t="s">
        <v>4228</v>
      </c>
      <c r="C978" t="s">
        <v>7536</v>
      </c>
      <c r="D978" t="s">
        <v>7556</v>
      </c>
      <c r="E978" t="s">
        <v>7508</v>
      </c>
      <c r="F978" t="s">
        <v>7515</v>
      </c>
      <c r="G978">
        <v>36.28</v>
      </c>
      <c r="H978">
        <v>30.84</v>
      </c>
      <c r="I978">
        <v>36.28</v>
      </c>
      <c r="J978">
        <v>0</v>
      </c>
      <c r="K978">
        <v>36.28</v>
      </c>
      <c r="L978">
        <v>0</v>
      </c>
      <c r="M978" t="s">
        <v>4229</v>
      </c>
      <c r="S978" t="s">
        <v>4228</v>
      </c>
      <c r="T978">
        <v>0</v>
      </c>
      <c r="U978">
        <v>36.28</v>
      </c>
      <c r="V978">
        <v>0</v>
      </c>
    </row>
    <row r="979" spans="2:22" x14ac:dyDescent="0.25">
      <c r="B979" t="s">
        <v>4230</v>
      </c>
      <c r="C979" t="s">
        <v>7514</v>
      </c>
      <c r="D979" t="s">
        <v>7504</v>
      </c>
      <c r="E979" t="s">
        <v>7508</v>
      </c>
      <c r="F979" t="s">
        <v>7515</v>
      </c>
      <c r="G979">
        <v>43.96</v>
      </c>
      <c r="H979">
        <v>37.369999999999997</v>
      </c>
      <c r="I979">
        <v>43.96</v>
      </c>
      <c r="J979">
        <v>0</v>
      </c>
      <c r="K979">
        <v>43.96</v>
      </c>
      <c r="L979">
        <v>0</v>
      </c>
      <c r="M979" t="s">
        <v>4231</v>
      </c>
      <c r="S979" t="s">
        <v>4230</v>
      </c>
      <c r="T979">
        <v>0</v>
      </c>
      <c r="U979">
        <v>43.96</v>
      </c>
      <c r="V979">
        <v>0</v>
      </c>
    </row>
    <row r="980" spans="2:22" x14ac:dyDescent="0.25">
      <c r="B980" t="s">
        <v>4230</v>
      </c>
      <c r="C980" t="s">
        <v>7535</v>
      </c>
      <c r="D980" t="s">
        <v>7504</v>
      </c>
      <c r="E980" t="s">
        <v>7508</v>
      </c>
      <c r="F980" t="s">
        <v>7515</v>
      </c>
      <c r="G980">
        <v>4.41</v>
      </c>
      <c r="H980">
        <v>3.75</v>
      </c>
      <c r="I980">
        <v>4.41</v>
      </c>
      <c r="J980">
        <v>0</v>
      </c>
      <c r="K980">
        <v>4.41</v>
      </c>
      <c r="L980">
        <v>0</v>
      </c>
      <c r="M980" t="s">
        <v>4231</v>
      </c>
      <c r="S980" t="s">
        <v>4230</v>
      </c>
      <c r="T980">
        <v>0</v>
      </c>
      <c r="U980">
        <v>4.41</v>
      </c>
      <c r="V980">
        <v>0</v>
      </c>
    </row>
    <row r="981" spans="2:22" x14ac:dyDescent="0.25">
      <c r="B981" t="s">
        <v>4230</v>
      </c>
      <c r="C981" t="s">
        <v>7536</v>
      </c>
      <c r="D981" t="s">
        <v>7504</v>
      </c>
      <c r="E981" t="s">
        <v>7508</v>
      </c>
      <c r="F981" t="s">
        <v>7515</v>
      </c>
      <c r="G981">
        <v>32.78</v>
      </c>
      <c r="H981">
        <v>27.86</v>
      </c>
      <c r="I981">
        <v>32.78</v>
      </c>
      <c r="J981">
        <v>0</v>
      </c>
      <c r="K981">
        <v>32.78</v>
      </c>
      <c r="L981">
        <v>0</v>
      </c>
      <c r="M981" t="s">
        <v>4231</v>
      </c>
      <c r="S981" t="s">
        <v>4230</v>
      </c>
      <c r="T981">
        <v>0</v>
      </c>
      <c r="U981">
        <v>32.78</v>
      </c>
      <c r="V981">
        <v>0</v>
      </c>
    </row>
    <row r="982" spans="2:22" x14ac:dyDescent="0.25">
      <c r="B982" t="s">
        <v>4232</v>
      </c>
      <c r="C982" t="s">
        <v>7514</v>
      </c>
      <c r="D982" t="s">
        <v>7504</v>
      </c>
      <c r="E982" t="s">
        <v>7508</v>
      </c>
      <c r="F982" t="s">
        <v>7515</v>
      </c>
      <c r="G982">
        <v>0</v>
      </c>
      <c r="H982">
        <v>0</v>
      </c>
      <c r="I982">
        <v>49.29</v>
      </c>
      <c r="J982">
        <v>50.88</v>
      </c>
      <c r="K982">
        <v>49.29</v>
      </c>
      <c r="L982">
        <v>50.88</v>
      </c>
      <c r="M982" t="s">
        <v>4233</v>
      </c>
      <c r="S982" t="s">
        <v>4232</v>
      </c>
      <c r="T982">
        <v>50.88</v>
      </c>
      <c r="U982">
        <v>49.29</v>
      </c>
      <c r="V982">
        <v>50.88</v>
      </c>
    </row>
    <row r="983" spans="2:22" x14ac:dyDescent="0.25">
      <c r="B983" t="s">
        <v>4232</v>
      </c>
      <c r="C983" t="s">
        <v>7514</v>
      </c>
      <c r="D983" t="s">
        <v>7537</v>
      </c>
      <c r="E983" t="s">
        <v>7508</v>
      </c>
      <c r="F983" t="s">
        <v>7515</v>
      </c>
      <c r="G983">
        <v>0</v>
      </c>
      <c r="H983">
        <v>0</v>
      </c>
      <c r="I983">
        <v>51.25</v>
      </c>
      <c r="J983">
        <v>54.79</v>
      </c>
      <c r="K983">
        <v>51.25</v>
      </c>
      <c r="L983">
        <v>54.79</v>
      </c>
      <c r="M983" t="s">
        <v>4233</v>
      </c>
      <c r="S983" t="s">
        <v>4232</v>
      </c>
      <c r="T983">
        <v>54.79</v>
      </c>
      <c r="U983">
        <v>51.25</v>
      </c>
      <c r="V983">
        <v>54.79</v>
      </c>
    </row>
    <row r="984" spans="2:22" x14ac:dyDescent="0.25">
      <c r="B984" t="s">
        <v>4232</v>
      </c>
      <c r="C984" t="s">
        <v>7514</v>
      </c>
      <c r="D984" t="s">
        <v>7556</v>
      </c>
      <c r="E984" t="s">
        <v>7508</v>
      </c>
      <c r="F984" t="s">
        <v>7515</v>
      </c>
      <c r="G984">
        <v>54.03</v>
      </c>
      <c r="H984">
        <v>45.93</v>
      </c>
      <c r="I984">
        <v>54.03</v>
      </c>
      <c r="J984">
        <v>0</v>
      </c>
      <c r="K984">
        <v>54.03</v>
      </c>
      <c r="L984">
        <v>0</v>
      </c>
      <c r="M984" t="s">
        <v>4233</v>
      </c>
      <c r="S984" t="s">
        <v>4232</v>
      </c>
      <c r="T984">
        <v>0</v>
      </c>
      <c r="U984">
        <v>54.03</v>
      </c>
      <c r="V984">
        <v>0</v>
      </c>
    </row>
    <row r="985" spans="2:22" x14ac:dyDescent="0.25">
      <c r="B985" t="s">
        <v>4232</v>
      </c>
      <c r="C985" t="s">
        <v>7535</v>
      </c>
      <c r="D985" t="s">
        <v>7504</v>
      </c>
      <c r="E985" t="s">
        <v>7508</v>
      </c>
      <c r="F985" t="s">
        <v>7515</v>
      </c>
      <c r="G985">
        <v>0</v>
      </c>
      <c r="H985">
        <v>0</v>
      </c>
      <c r="I985">
        <v>4.95</v>
      </c>
      <c r="J985">
        <v>5.14</v>
      </c>
      <c r="K985">
        <v>4.95</v>
      </c>
      <c r="L985">
        <v>5.14</v>
      </c>
      <c r="M985" t="s">
        <v>4233</v>
      </c>
      <c r="S985" t="s">
        <v>4232</v>
      </c>
      <c r="T985">
        <v>5.14</v>
      </c>
      <c r="U985">
        <v>4.95</v>
      </c>
      <c r="V985">
        <v>5.14</v>
      </c>
    </row>
    <row r="986" spans="2:22" x14ac:dyDescent="0.25">
      <c r="B986" t="s">
        <v>4232</v>
      </c>
      <c r="C986" t="s">
        <v>7535</v>
      </c>
      <c r="D986" t="s">
        <v>7537</v>
      </c>
      <c r="E986" t="s">
        <v>7508</v>
      </c>
      <c r="F986" t="s">
        <v>7515</v>
      </c>
      <c r="G986">
        <v>0</v>
      </c>
      <c r="H986">
        <v>0</v>
      </c>
      <c r="I986">
        <v>5.15</v>
      </c>
      <c r="J986">
        <v>5.53</v>
      </c>
      <c r="K986">
        <v>5.15</v>
      </c>
      <c r="L986">
        <v>5.53</v>
      </c>
      <c r="M986" t="s">
        <v>4233</v>
      </c>
      <c r="S986" t="s">
        <v>4232</v>
      </c>
      <c r="T986">
        <v>5.53</v>
      </c>
      <c r="U986">
        <v>5.15</v>
      </c>
      <c r="V986">
        <v>5.53</v>
      </c>
    </row>
    <row r="987" spans="2:22" x14ac:dyDescent="0.25">
      <c r="B987" t="s">
        <v>4232</v>
      </c>
      <c r="C987" t="s">
        <v>7535</v>
      </c>
      <c r="D987" t="s">
        <v>7556</v>
      </c>
      <c r="E987" t="s">
        <v>7508</v>
      </c>
      <c r="F987" t="s">
        <v>7515</v>
      </c>
      <c r="G987">
        <v>5.5</v>
      </c>
      <c r="H987">
        <v>4.68</v>
      </c>
      <c r="I987">
        <v>5.5</v>
      </c>
      <c r="J987">
        <v>0</v>
      </c>
      <c r="K987">
        <v>5.5</v>
      </c>
      <c r="L987">
        <v>0</v>
      </c>
      <c r="M987" t="s">
        <v>4233</v>
      </c>
      <c r="S987" t="s">
        <v>4232</v>
      </c>
      <c r="T987">
        <v>0</v>
      </c>
      <c r="U987">
        <v>5.5</v>
      </c>
      <c r="V987">
        <v>0</v>
      </c>
    </row>
    <row r="988" spans="2:22" x14ac:dyDescent="0.25">
      <c r="B988" t="s">
        <v>4232</v>
      </c>
      <c r="C988" t="s">
        <v>7536</v>
      </c>
      <c r="D988" t="s">
        <v>7504</v>
      </c>
      <c r="E988" t="s">
        <v>7508</v>
      </c>
      <c r="F988" t="s">
        <v>7515</v>
      </c>
      <c r="G988">
        <v>0</v>
      </c>
      <c r="H988">
        <v>0</v>
      </c>
      <c r="I988">
        <v>37.06</v>
      </c>
      <c r="J988">
        <v>38.340000000000003</v>
      </c>
      <c r="K988">
        <v>37.06</v>
      </c>
      <c r="L988">
        <v>38.340000000000003</v>
      </c>
      <c r="M988" t="s">
        <v>4233</v>
      </c>
      <c r="S988" t="s">
        <v>4232</v>
      </c>
      <c r="T988">
        <v>38.340000000000003</v>
      </c>
      <c r="U988">
        <v>37.06</v>
      </c>
      <c r="V988">
        <v>38.340000000000003</v>
      </c>
    </row>
    <row r="989" spans="2:22" x14ac:dyDescent="0.25">
      <c r="B989" t="s">
        <v>4232</v>
      </c>
      <c r="C989" t="s">
        <v>7536</v>
      </c>
      <c r="D989" t="s">
        <v>7537</v>
      </c>
      <c r="E989" t="s">
        <v>7508</v>
      </c>
      <c r="F989" t="s">
        <v>7515</v>
      </c>
      <c r="G989">
        <v>0</v>
      </c>
      <c r="H989">
        <v>0</v>
      </c>
      <c r="I989">
        <v>38.54</v>
      </c>
      <c r="J989">
        <v>41.31</v>
      </c>
      <c r="K989">
        <v>38.54</v>
      </c>
      <c r="L989">
        <v>41.31</v>
      </c>
      <c r="M989" t="s">
        <v>4233</v>
      </c>
      <c r="S989" t="s">
        <v>4232</v>
      </c>
      <c r="T989">
        <v>41.31</v>
      </c>
      <c r="U989">
        <v>38.54</v>
      </c>
      <c r="V989">
        <v>41.31</v>
      </c>
    </row>
    <row r="990" spans="2:22" x14ac:dyDescent="0.25">
      <c r="B990" t="s">
        <v>4232</v>
      </c>
      <c r="C990" t="s">
        <v>7536</v>
      </c>
      <c r="D990" t="s">
        <v>7556</v>
      </c>
      <c r="E990" t="s">
        <v>7508</v>
      </c>
      <c r="F990" t="s">
        <v>7515</v>
      </c>
      <c r="G990">
        <v>40.909999999999997</v>
      </c>
      <c r="H990">
        <v>34.770000000000003</v>
      </c>
      <c r="I990">
        <v>40.909999999999997</v>
      </c>
      <c r="J990">
        <v>0</v>
      </c>
      <c r="K990">
        <v>40.909999999999997</v>
      </c>
      <c r="L990">
        <v>0</v>
      </c>
      <c r="M990" t="s">
        <v>4233</v>
      </c>
      <c r="S990" t="s">
        <v>4232</v>
      </c>
      <c r="T990">
        <v>0</v>
      </c>
      <c r="U990">
        <v>40.909999999999997</v>
      </c>
      <c r="V990">
        <v>0</v>
      </c>
    </row>
    <row r="991" spans="2:22" x14ac:dyDescent="0.25">
      <c r="B991" t="s">
        <v>4234</v>
      </c>
      <c r="C991" t="s">
        <v>7514</v>
      </c>
      <c r="D991" t="s">
        <v>7504</v>
      </c>
      <c r="E991" t="s">
        <v>7508</v>
      </c>
      <c r="F991" t="s">
        <v>7515</v>
      </c>
      <c r="G991">
        <v>0</v>
      </c>
      <c r="H991">
        <v>0</v>
      </c>
      <c r="I991">
        <v>54.38</v>
      </c>
      <c r="J991">
        <v>55.94</v>
      </c>
      <c r="K991">
        <v>54.38</v>
      </c>
      <c r="L991">
        <v>55.94</v>
      </c>
      <c r="M991" t="s">
        <v>4235</v>
      </c>
      <c r="S991" t="s">
        <v>4234</v>
      </c>
      <c r="T991">
        <v>55.94</v>
      </c>
      <c r="U991">
        <v>54.38</v>
      </c>
      <c r="V991">
        <v>55.94</v>
      </c>
    </row>
    <row r="992" spans="2:22" x14ac:dyDescent="0.25">
      <c r="B992" t="s">
        <v>4234</v>
      </c>
      <c r="C992" t="s">
        <v>7514</v>
      </c>
      <c r="D992" t="s">
        <v>7537</v>
      </c>
      <c r="E992" t="s">
        <v>7508</v>
      </c>
      <c r="F992" t="s">
        <v>7515</v>
      </c>
      <c r="G992">
        <v>0</v>
      </c>
      <c r="H992">
        <v>0</v>
      </c>
      <c r="I992">
        <v>56.52</v>
      </c>
      <c r="J992">
        <v>60.22</v>
      </c>
      <c r="K992">
        <v>56.52</v>
      </c>
      <c r="L992">
        <v>60.22</v>
      </c>
      <c r="M992" t="s">
        <v>4235</v>
      </c>
      <c r="S992" t="s">
        <v>4234</v>
      </c>
      <c r="T992">
        <v>60.22</v>
      </c>
      <c r="U992">
        <v>56.52</v>
      </c>
      <c r="V992">
        <v>60.22</v>
      </c>
    </row>
    <row r="993" spans="2:22" x14ac:dyDescent="0.25">
      <c r="B993" t="s">
        <v>4234</v>
      </c>
      <c r="C993" t="s">
        <v>7514</v>
      </c>
      <c r="D993" t="s">
        <v>7556</v>
      </c>
      <c r="E993" t="s">
        <v>7508</v>
      </c>
      <c r="F993" t="s">
        <v>7515</v>
      </c>
      <c r="G993">
        <v>59.05</v>
      </c>
      <c r="H993">
        <v>50.19</v>
      </c>
      <c r="I993">
        <v>59.05</v>
      </c>
      <c r="J993">
        <v>0</v>
      </c>
      <c r="K993">
        <v>59.05</v>
      </c>
      <c r="L993">
        <v>0</v>
      </c>
      <c r="M993" t="s">
        <v>4235</v>
      </c>
      <c r="S993" t="s">
        <v>4234</v>
      </c>
      <c r="T993">
        <v>0</v>
      </c>
      <c r="U993">
        <v>59.05</v>
      </c>
      <c r="V993">
        <v>0</v>
      </c>
    </row>
    <row r="994" spans="2:22" x14ac:dyDescent="0.25">
      <c r="B994" t="s">
        <v>4234</v>
      </c>
      <c r="C994" t="s">
        <v>7535</v>
      </c>
      <c r="D994" t="s">
        <v>7504</v>
      </c>
      <c r="E994" t="s">
        <v>7508</v>
      </c>
      <c r="F994" t="s">
        <v>7515</v>
      </c>
      <c r="G994">
        <v>0</v>
      </c>
      <c r="H994">
        <v>0</v>
      </c>
      <c r="I994">
        <v>5.44</v>
      </c>
      <c r="J994">
        <v>5.59</v>
      </c>
      <c r="K994">
        <v>5.44</v>
      </c>
      <c r="L994">
        <v>5.59</v>
      </c>
      <c r="M994" t="s">
        <v>4235</v>
      </c>
      <c r="S994" t="s">
        <v>4234</v>
      </c>
      <c r="T994">
        <v>5.59</v>
      </c>
      <c r="U994">
        <v>5.44</v>
      </c>
      <c r="V994">
        <v>5.59</v>
      </c>
    </row>
    <row r="995" spans="2:22" x14ac:dyDescent="0.25">
      <c r="B995" t="s">
        <v>4234</v>
      </c>
      <c r="C995" t="s">
        <v>7535</v>
      </c>
      <c r="D995" t="s">
        <v>7537</v>
      </c>
      <c r="E995" t="s">
        <v>7508</v>
      </c>
      <c r="F995" t="s">
        <v>7515</v>
      </c>
      <c r="G995">
        <v>0</v>
      </c>
      <c r="H995">
        <v>0</v>
      </c>
      <c r="I995">
        <v>5.65</v>
      </c>
      <c r="J995">
        <v>6.02</v>
      </c>
      <c r="K995">
        <v>5.65</v>
      </c>
      <c r="L995">
        <v>6.02</v>
      </c>
      <c r="M995" t="s">
        <v>4235</v>
      </c>
      <c r="S995" t="s">
        <v>4234</v>
      </c>
      <c r="T995">
        <v>6.02</v>
      </c>
      <c r="U995">
        <v>5.65</v>
      </c>
      <c r="V995">
        <v>6.02</v>
      </c>
    </row>
    <row r="996" spans="2:22" x14ac:dyDescent="0.25">
      <c r="B996" t="s">
        <v>4234</v>
      </c>
      <c r="C996" t="s">
        <v>7535</v>
      </c>
      <c r="D996" t="s">
        <v>7556</v>
      </c>
      <c r="E996" t="s">
        <v>7508</v>
      </c>
      <c r="F996" t="s">
        <v>7515</v>
      </c>
      <c r="G996">
        <v>5.89</v>
      </c>
      <c r="H996">
        <v>5.01</v>
      </c>
      <c r="I996">
        <v>5.89</v>
      </c>
      <c r="J996">
        <v>0</v>
      </c>
      <c r="K996">
        <v>5.89</v>
      </c>
      <c r="L996">
        <v>0</v>
      </c>
      <c r="M996" t="s">
        <v>4235</v>
      </c>
      <c r="S996" t="s">
        <v>4234</v>
      </c>
      <c r="T996">
        <v>0</v>
      </c>
      <c r="U996">
        <v>5.89</v>
      </c>
      <c r="V996">
        <v>0</v>
      </c>
    </row>
    <row r="997" spans="2:22" x14ac:dyDescent="0.25">
      <c r="B997" t="s">
        <v>4234</v>
      </c>
      <c r="C997" t="s">
        <v>7536</v>
      </c>
      <c r="D997" t="s">
        <v>7504</v>
      </c>
      <c r="E997" t="s">
        <v>7508</v>
      </c>
      <c r="F997" t="s">
        <v>7515</v>
      </c>
      <c r="G997">
        <v>0</v>
      </c>
      <c r="H997">
        <v>0</v>
      </c>
      <c r="I997">
        <v>40.79</v>
      </c>
      <c r="J997">
        <v>41.96</v>
      </c>
      <c r="K997">
        <v>40.79</v>
      </c>
      <c r="L997">
        <v>41.96</v>
      </c>
      <c r="M997" t="s">
        <v>4235</v>
      </c>
      <c r="S997" t="s">
        <v>4234</v>
      </c>
      <c r="T997">
        <v>41.96</v>
      </c>
      <c r="U997">
        <v>40.79</v>
      </c>
      <c r="V997">
        <v>41.96</v>
      </c>
    </row>
    <row r="998" spans="2:22" x14ac:dyDescent="0.25">
      <c r="B998" t="s">
        <v>4234</v>
      </c>
      <c r="C998" t="s">
        <v>7536</v>
      </c>
      <c r="D998" t="s">
        <v>7537</v>
      </c>
      <c r="E998" t="s">
        <v>7508</v>
      </c>
      <c r="F998" t="s">
        <v>7515</v>
      </c>
      <c r="G998">
        <v>0</v>
      </c>
      <c r="H998">
        <v>0</v>
      </c>
      <c r="I998">
        <v>42.39</v>
      </c>
      <c r="J998">
        <v>45.17</v>
      </c>
      <c r="K998">
        <v>42.39</v>
      </c>
      <c r="L998">
        <v>45.17</v>
      </c>
      <c r="M998" t="s">
        <v>4235</v>
      </c>
      <c r="S998" t="s">
        <v>4234</v>
      </c>
      <c r="T998">
        <v>45.17</v>
      </c>
      <c r="U998">
        <v>42.39</v>
      </c>
      <c r="V998">
        <v>45.17</v>
      </c>
    </row>
    <row r="999" spans="2:22" x14ac:dyDescent="0.25">
      <c r="B999" t="s">
        <v>4234</v>
      </c>
      <c r="C999" t="s">
        <v>7536</v>
      </c>
      <c r="D999" t="s">
        <v>7556</v>
      </c>
      <c r="E999" t="s">
        <v>7508</v>
      </c>
      <c r="F999" t="s">
        <v>7515</v>
      </c>
      <c r="G999">
        <v>44.32</v>
      </c>
      <c r="H999">
        <v>37.67</v>
      </c>
      <c r="I999">
        <v>44.32</v>
      </c>
      <c r="J999">
        <v>0</v>
      </c>
      <c r="K999">
        <v>44.32</v>
      </c>
      <c r="L999">
        <v>0</v>
      </c>
      <c r="M999" t="s">
        <v>4235</v>
      </c>
      <c r="S999" t="s">
        <v>4234</v>
      </c>
      <c r="T999">
        <v>0</v>
      </c>
      <c r="U999">
        <v>44.32</v>
      </c>
      <c r="V999">
        <v>0</v>
      </c>
    </row>
    <row r="1000" spans="2:22" x14ac:dyDescent="0.25">
      <c r="B1000" t="s">
        <v>4236</v>
      </c>
      <c r="C1000" t="s">
        <v>7535</v>
      </c>
      <c r="D1000" t="s">
        <v>7504</v>
      </c>
      <c r="E1000" t="s">
        <v>7508</v>
      </c>
      <c r="F1000" t="s">
        <v>7538</v>
      </c>
      <c r="G1000">
        <v>332.38</v>
      </c>
      <c r="H1000">
        <v>282.52</v>
      </c>
      <c r="I1000">
        <v>312.56</v>
      </c>
      <c r="J1000">
        <v>0</v>
      </c>
      <c r="K1000">
        <v>319.2</v>
      </c>
      <c r="L1000">
        <v>0</v>
      </c>
      <c r="M1000" t="s">
        <v>4237</v>
      </c>
      <c r="S1000" t="s">
        <v>4236</v>
      </c>
      <c r="T1000">
        <v>0</v>
      </c>
      <c r="U1000">
        <v>319.2</v>
      </c>
      <c r="V1000">
        <v>0</v>
      </c>
    </row>
    <row r="1001" spans="2:22" x14ac:dyDescent="0.25">
      <c r="B1001" t="s">
        <v>4238</v>
      </c>
      <c r="C1001" t="s">
        <v>7535</v>
      </c>
      <c r="D1001" t="s">
        <v>7504</v>
      </c>
      <c r="E1001" t="s">
        <v>7508</v>
      </c>
      <c r="F1001" t="s">
        <v>7538</v>
      </c>
      <c r="G1001">
        <v>254.06</v>
      </c>
      <c r="H1001">
        <v>215.95</v>
      </c>
      <c r="I1001">
        <v>215.95</v>
      </c>
      <c r="J1001">
        <v>0</v>
      </c>
      <c r="K1001">
        <v>215.95</v>
      </c>
      <c r="L1001">
        <v>0</v>
      </c>
      <c r="M1001" t="s">
        <v>4239</v>
      </c>
      <c r="S1001" t="s">
        <v>4238</v>
      </c>
      <c r="T1001">
        <v>0</v>
      </c>
      <c r="U1001">
        <v>215.95</v>
      </c>
      <c r="V1001">
        <v>0</v>
      </c>
    </row>
    <row r="1002" spans="2:22" x14ac:dyDescent="0.25">
      <c r="B1002" t="s">
        <v>4240</v>
      </c>
      <c r="C1002" t="s">
        <v>7535</v>
      </c>
      <c r="D1002" t="s">
        <v>7504</v>
      </c>
      <c r="E1002" t="s">
        <v>7508</v>
      </c>
      <c r="F1002" t="s">
        <v>7538</v>
      </c>
      <c r="G1002">
        <v>0</v>
      </c>
      <c r="H1002">
        <v>0</v>
      </c>
      <c r="I1002">
        <v>24.34</v>
      </c>
      <c r="J1002">
        <v>26.8</v>
      </c>
      <c r="K1002">
        <v>24.34</v>
      </c>
      <c r="L1002">
        <v>26.8</v>
      </c>
      <c r="M1002" t="s">
        <v>4241</v>
      </c>
      <c r="S1002" t="s">
        <v>4240</v>
      </c>
      <c r="T1002">
        <v>26.8</v>
      </c>
      <c r="U1002">
        <v>24.34</v>
      </c>
      <c r="V1002">
        <v>26.8</v>
      </c>
    </row>
    <row r="1003" spans="2:22" x14ac:dyDescent="0.25">
      <c r="B1003" t="s">
        <v>4240</v>
      </c>
      <c r="C1003" t="s">
        <v>7535</v>
      </c>
      <c r="D1003" t="s">
        <v>7556</v>
      </c>
      <c r="E1003" t="s">
        <v>7508</v>
      </c>
      <c r="F1003" t="s">
        <v>7538</v>
      </c>
      <c r="G1003">
        <v>27.01</v>
      </c>
      <c r="H1003">
        <v>22.96</v>
      </c>
      <c r="I1003">
        <v>27.01</v>
      </c>
      <c r="J1003">
        <v>0</v>
      </c>
      <c r="K1003">
        <v>27.01</v>
      </c>
      <c r="L1003">
        <v>0</v>
      </c>
      <c r="M1003" t="s">
        <v>4241</v>
      </c>
      <c r="S1003" t="s">
        <v>4240</v>
      </c>
      <c r="T1003">
        <v>0</v>
      </c>
      <c r="U1003">
        <v>27.01</v>
      </c>
      <c r="V1003">
        <v>0</v>
      </c>
    </row>
    <row r="1004" spans="2:22" x14ac:dyDescent="0.25">
      <c r="B1004" t="s">
        <v>4242</v>
      </c>
      <c r="C1004" t="s">
        <v>7535</v>
      </c>
      <c r="D1004" t="s">
        <v>7504</v>
      </c>
      <c r="E1004" t="s">
        <v>7508</v>
      </c>
      <c r="F1004" t="s">
        <v>7538</v>
      </c>
      <c r="G1004">
        <v>646.9</v>
      </c>
      <c r="H1004">
        <v>549.87</v>
      </c>
      <c r="I1004">
        <v>646.9</v>
      </c>
      <c r="J1004">
        <v>0</v>
      </c>
      <c r="K1004">
        <v>646.9</v>
      </c>
      <c r="L1004">
        <v>0</v>
      </c>
      <c r="M1004" t="s">
        <v>4243</v>
      </c>
      <c r="S1004" t="s">
        <v>4242</v>
      </c>
      <c r="T1004">
        <v>0</v>
      </c>
      <c r="U1004">
        <v>646.9</v>
      </c>
      <c r="V1004">
        <v>0</v>
      </c>
    </row>
    <row r="1005" spans="2:22" x14ac:dyDescent="0.25">
      <c r="B1005" t="s">
        <v>4244</v>
      </c>
      <c r="C1005" t="s">
        <v>7535</v>
      </c>
      <c r="D1005" t="s">
        <v>7504</v>
      </c>
      <c r="E1005" t="s">
        <v>7508</v>
      </c>
      <c r="F1005" t="s">
        <v>7538</v>
      </c>
      <c r="G1005">
        <v>398.1</v>
      </c>
      <c r="H1005">
        <v>338.39</v>
      </c>
      <c r="I1005">
        <v>382.78</v>
      </c>
      <c r="J1005">
        <v>0</v>
      </c>
      <c r="K1005">
        <v>382.78</v>
      </c>
      <c r="L1005">
        <v>0</v>
      </c>
      <c r="M1005" t="s">
        <v>4245</v>
      </c>
      <c r="S1005" t="s">
        <v>4244</v>
      </c>
      <c r="T1005">
        <v>0</v>
      </c>
      <c r="U1005">
        <v>382.78</v>
      </c>
      <c r="V1005">
        <v>0</v>
      </c>
    </row>
    <row r="1006" spans="2:22" x14ac:dyDescent="0.25">
      <c r="B1006" t="s">
        <v>4246</v>
      </c>
      <c r="C1006" t="s">
        <v>7514</v>
      </c>
      <c r="D1006" t="s">
        <v>7504</v>
      </c>
      <c r="E1006" t="s">
        <v>7508</v>
      </c>
      <c r="F1006" t="s">
        <v>7515</v>
      </c>
      <c r="G1006">
        <v>0</v>
      </c>
      <c r="H1006">
        <v>0</v>
      </c>
      <c r="I1006">
        <v>83.61</v>
      </c>
      <c r="J1006">
        <v>100.55</v>
      </c>
      <c r="K1006">
        <v>88.66</v>
      </c>
      <c r="L1006">
        <v>110.64</v>
      </c>
      <c r="M1006" t="s">
        <v>4247</v>
      </c>
      <c r="S1006" t="s">
        <v>4246</v>
      </c>
      <c r="T1006">
        <v>100.55</v>
      </c>
      <c r="U1006">
        <v>88.66</v>
      </c>
      <c r="V1006">
        <v>110.64</v>
      </c>
    </row>
    <row r="1007" spans="2:22" x14ac:dyDescent="0.25">
      <c r="B1007" t="s">
        <v>4246</v>
      </c>
      <c r="C1007" t="s">
        <v>7514</v>
      </c>
      <c r="D1007" t="s">
        <v>7537</v>
      </c>
      <c r="E1007" t="s">
        <v>7508</v>
      </c>
      <c r="F1007" t="s">
        <v>7515</v>
      </c>
      <c r="G1007">
        <v>0</v>
      </c>
      <c r="H1007">
        <v>0</v>
      </c>
      <c r="I1007">
        <v>87.76</v>
      </c>
      <c r="J1007">
        <v>108.84</v>
      </c>
      <c r="K1007">
        <v>93.54</v>
      </c>
      <c r="L1007">
        <v>120.4</v>
      </c>
      <c r="M1007" t="s">
        <v>4247</v>
      </c>
      <c r="S1007" t="s">
        <v>4246</v>
      </c>
      <c r="T1007">
        <v>108.84</v>
      </c>
      <c r="U1007">
        <v>93.54</v>
      </c>
      <c r="V1007">
        <v>120.4</v>
      </c>
    </row>
    <row r="1008" spans="2:22" x14ac:dyDescent="0.25">
      <c r="B1008" t="s">
        <v>4246</v>
      </c>
      <c r="C1008" t="s">
        <v>7514</v>
      </c>
      <c r="D1008" t="s">
        <v>7556</v>
      </c>
      <c r="E1008" t="s">
        <v>7508</v>
      </c>
      <c r="F1008" t="s">
        <v>7515</v>
      </c>
      <c r="G1008">
        <v>134.6</v>
      </c>
      <c r="H1008">
        <v>114.41</v>
      </c>
      <c r="I1008">
        <v>114.41</v>
      </c>
      <c r="J1008">
        <v>0</v>
      </c>
      <c r="K1008">
        <v>134.6</v>
      </c>
      <c r="L1008">
        <v>0</v>
      </c>
      <c r="M1008" t="s">
        <v>4247</v>
      </c>
      <c r="S1008" t="s">
        <v>4246</v>
      </c>
      <c r="T1008">
        <v>0</v>
      </c>
      <c r="U1008">
        <v>134.6</v>
      </c>
      <c r="V1008">
        <v>0</v>
      </c>
    </row>
    <row r="1009" spans="2:22" x14ac:dyDescent="0.25">
      <c r="B1009" t="s">
        <v>4246</v>
      </c>
      <c r="C1009" t="s">
        <v>7535</v>
      </c>
      <c r="D1009" t="s">
        <v>7504</v>
      </c>
      <c r="E1009" t="s">
        <v>7508</v>
      </c>
      <c r="F1009" t="s">
        <v>7515</v>
      </c>
      <c r="G1009">
        <v>0</v>
      </c>
      <c r="H1009">
        <v>0</v>
      </c>
      <c r="I1009">
        <v>9.2899999999999991</v>
      </c>
      <c r="J1009">
        <v>11.91</v>
      </c>
      <c r="K1009">
        <v>9.2899999999999991</v>
      </c>
      <c r="L1009">
        <v>11.91</v>
      </c>
      <c r="M1009" t="s">
        <v>4247</v>
      </c>
      <c r="S1009" t="s">
        <v>4246</v>
      </c>
      <c r="T1009">
        <v>11.91</v>
      </c>
      <c r="U1009">
        <v>9.2899999999999991</v>
      </c>
      <c r="V1009">
        <v>11.91</v>
      </c>
    </row>
    <row r="1010" spans="2:22" x14ac:dyDescent="0.25">
      <c r="B1010" t="s">
        <v>4246</v>
      </c>
      <c r="C1010" t="s">
        <v>7535</v>
      </c>
      <c r="D1010" t="s">
        <v>7537</v>
      </c>
      <c r="E1010" t="s">
        <v>7508</v>
      </c>
      <c r="F1010" t="s">
        <v>7515</v>
      </c>
      <c r="G1010">
        <v>0</v>
      </c>
      <c r="H1010">
        <v>0</v>
      </c>
      <c r="I1010">
        <v>9.84</v>
      </c>
      <c r="J1010">
        <v>13.01</v>
      </c>
      <c r="K1010">
        <v>9.84</v>
      </c>
      <c r="L1010">
        <v>13.01</v>
      </c>
      <c r="M1010" t="s">
        <v>4247</v>
      </c>
      <c r="S1010" t="s">
        <v>4246</v>
      </c>
      <c r="T1010">
        <v>13.01</v>
      </c>
      <c r="U1010">
        <v>9.84</v>
      </c>
      <c r="V1010">
        <v>13.01</v>
      </c>
    </row>
    <row r="1011" spans="2:22" x14ac:dyDescent="0.25">
      <c r="B1011" t="s">
        <v>4246</v>
      </c>
      <c r="C1011" t="s">
        <v>7535</v>
      </c>
      <c r="D1011" t="s">
        <v>7556</v>
      </c>
      <c r="E1011" t="s">
        <v>7508</v>
      </c>
      <c r="F1011" t="s">
        <v>7515</v>
      </c>
      <c r="G1011">
        <v>15.17</v>
      </c>
      <c r="H1011">
        <v>12.89</v>
      </c>
      <c r="I1011">
        <v>15.17</v>
      </c>
      <c r="J1011">
        <v>0</v>
      </c>
      <c r="K1011">
        <v>15.17</v>
      </c>
      <c r="L1011">
        <v>0</v>
      </c>
      <c r="M1011" t="s">
        <v>4247</v>
      </c>
      <c r="S1011" t="s">
        <v>4246</v>
      </c>
      <c r="T1011">
        <v>0</v>
      </c>
      <c r="U1011">
        <v>15.17</v>
      </c>
      <c r="V1011">
        <v>0</v>
      </c>
    </row>
    <row r="1012" spans="2:22" x14ac:dyDescent="0.25">
      <c r="B1012" t="s">
        <v>4246</v>
      </c>
      <c r="C1012" t="s">
        <v>7536</v>
      </c>
      <c r="D1012" t="s">
        <v>7504</v>
      </c>
      <c r="E1012" t="s">
        <v>7508</v>
      </c>
      <c r="F1012" t="s">
        <v>7515</v>
      </c>
      <c r="G1012">
        <v>0</v>
      </c>
      <c r="H1012">
        <v>0</v>
      </c>
      <c r="I1012">
        <v>63.61</v>
      </c>
      <c r="J1012">
        <v>77.209999999999994</v>
      </c>
      <c r="K1012">
        <v>67.55</v>
      </c>
      <c r="L1012">
        <v>85.1</v>
      </c>
      <c r="M1012" t="s">
        <v>4247</v>
      </c>
      <c r="S1012" t="s">
        <v>4246</v>
      </c>
      <c r="T1012">
        <v>77.209999999999994</v>
      </c>
      <c r="U1012">
        <v>67.55</v>
      </c>
      <c r="V1012">
        <v>85.1</v>
      </c>
    </row>
    <row r="1013" spans="2:22" x14ac:dyDescent="0.25">
      <c r="B1013" t="s">
        <v>4246</v>
      </c>
      <c r="C1013" t="s">
        <v>7536</v>
      </c>
      <c r="D1013" t="s">
        <v>7537</v>
      </c>
      <c r="E1013" t="s">
        <v>7508</v>
      </c>
      <c r="F1013" t="s">
        <v>7515</v>
      </c>
      <c r="G1013">
        <v>0</v>
      </c>
      <c r="H1013">
        <v>0</v>
      </c>
      <c r="I1013">
        <v>66.849999999999994</v>
      </c>
      <c r="J1013">
        <v>83.69</v>
      </c>
      <c r="K1013">
        <v>71.36</v>
      </c>
      <c r="L1013">
        <v>92.72</v>
      </c>
      <c r="M1013" t="s">
        <v>4247</v>
      </c>
      <c r="S1013" t="s">
        <v>4246</v>
      </c>
      <c r="T1013">
        <v>83.69</v>
      </c>
      <c r="U1013">
        <v>71.36</v>
      </c>
      <c r="V1013">
        <v>92.72</v>
      </c>
    </row>
    <row r="1014" spans="2:22" x14ac:dyDescent="0.25">
      <c r="B1014" t="s">
        <v>4246</v>
      </c>
      <c r="C1014" t="s">
        <v>7536</v>
      </c>
      <c r="D1014" t="s">
        <v>7556</v>
      </c>
      <c r="E1014" t="s">
        <v>7508</v>
      </c>
      <c r="F1014" t="s">
        <v>7515</v>
      </c>
      <c r="G1014">
        <v>105.18</v>
      </c>
      <c r="H1014">
        <v>89.4</v>
      </c>
      <c r="I1014">
        <v>89.4</v>
      </c>
      <c r="J1014">
        <v>0</v>
      </c>
      <c r="K1014">
        <v>105.18</v>
      </c>
      <c r="L1014">
        <v>0</v>
      </c>
      <c r="M1014" t="s">
        <v>4247</v>
      </c>
      <c r="S1014" t="s">
        <v>4246</v>
      </c>
      <c r="T1014">
        <v>0</v>
      </c>
      <c r="U1014">
        <v>105.18</v>
      </c>
      <c r="V1014">
        <v>0</v>
      </c>
    </row>
    <row r="1015" spans="2:22" x14ac:dyDescent="0.25">
      <c r="B1015" t="s">
        <v>4248</v>
      </c>
      <c r="C1015" t="s">
        <v>7514</v>
      </c>
      <c r="D1015" t="s">
        <v>7504</v>
      </c>
      <c r="E1015" t="s">
        <v>7508</v>
      </c>
      <c r="F1015" t="s">
        <v>7515</v>
      </c>
      <c r="G1015">
        <v>0</v>
      </c>
      <c r="H1015">
        <v>0</v>
      </c>
      <c r="I1015">
        <v>85.6</v>
      </c>
      <c r="J1015">
        <v>103.17</v>
      </c>
      <c r="K1015">
        <v>85.6</v>
      </c>
      <c r="L1015">
        <v>103.17</v>
      </c>
      <c r="M1015" t="s">
        <v>4249</v>
      </c>
      <c r="S1015" t="s">
        <v>4248</v>
      </c>
      <c r="T1015">
        <v>103.17</v>
      </c>
      <c r="U1015">
        <v>85.6</v>
      </c>
      <c r="V1015">
        <v>103.17</v>
      </c>
    </row>
    <row r="1016" spans="2:22" x14ac:dyDescent="0.25">
      <c r="B1016" t="s">
        <v>4248</v>
      </c>
      <c r="C1016" t="s">
        <v>7514</v>
      </c>
      <c r="D1016" t="s">
        <v>7556</v>
      </c>
      <c r="E1016" t="s">
        <v>7508</v>
      </c>
      <c r="F1016" t="s">
        <v>7515</v>
      </c>
      <c r="G1016">
        <v>126.56</v>
      </c>
      <c r="H1016">
        <v>107.58</v>
      </c>
      <c r="I1016">
        <v>107.58</v>
      </c>
      <c r="J1016">
        <v>0</v>
      </c>
      <c r="K1016">
        <v>107.58</v>
      </c>
      <c r="L1016">
        <v>0</v>
      </c>
      <c r="M1016" t="s">
        <v>4249</v>
      </c>
      <c r="S1016" t="s">
        <v>4248</v>
      </c>
      <c r="T1016">
        <v>0</v>
      </c>
      <c r="U1016">
        <v>107.58</v>
      </c>
      <c r="V1016">
        <v>0</v>
      </c>
    </row>
    <row r="1017" spans="2:22" x14ac:dyDescent="0.25">
      <c r="B1017" t="s">
        <v>4248</v>
      </c>
      <c r="C1017" t="s">
        <v>7535</v>
      </c>
      <c r="D1017" t="s">
        <v>7504</v>
      </c>
      <c r="E1017" t="s">
        <v>7508</v>
      </c>
      <c r="F1017" t="s">
        <v>7515</v>
      </c>
      <c r="G1017">
        <v>0</v>
      </c>
      <c r="H1017">
        <v>0</v>
      </c>
      <c r="I1017">
        <v>8.48</v>
      </c>
      <c r="J1017">
        <v>10.16</v>
      </c>
      <c r="K1017">
        <v>8.48</v>
      </c>
      <c r="L1017">
        <v>10.16</v>
      </c>
      <c r="M1017" t="s">
        <v>4249</v>
      </c>
      <c r="S1017" t="s">
        <v>4248</v>
      </c>
      <c r="T1017">
        <v>10.16</v>
      </c>
      <c r="U1017">
        <v>8.48</v>
      </c>
      <c r="V1017">
        <v>10.16</v>
      </c>
    </row>
    <row r="1018" spans="2:22" x14ac:dyDescent="0.25">
      <c r="B1018" t="s">
        <v>4248</v>
      </c>
      <c r="C1018" t="s">
        <v>7535</v>
      </c>
      <c r="D1018" t="s">
        <v>7556</v>
      </c>
      <c r="E1018" t="s">
        <v>7508</v>
      </c>
      <c r="F1018" t="s">
        <v>7515</v>
      </c>
      <c r="G1018">
        <v>12.29</v>
      </c>
      <c r="H1018">
        <v>10.45</v>
      </c>
      <c r="I1018">
        <v>10.45</v>
      </c>
      <c r="J1018">
        <v>0</v>
      </c>
      <c r="K1018">
        <v>10.45</v>
      </c>
      <c r="L1018">
        <v>0</v>
      </c>
      <c r="M1018" t="s">
        <v>4249</v>
      </c>
      <c r="S1018" t="s">
        <v>4248</v>
      </c>
      <c r="T1018">
        <v>0</v>
      </c>
      <c r="U1018">
        <v>10.45</v>
      </c>
      <c r="V1018">
        <v>0</v>
      </c>
    </row>
    <row r="1019" spans="2:22" x14ac:dyDescent="0.25">
      <c r="B1019" t="s">
        <v>4248</v>
      </c>
      <c r="C1019" t="s">
        <v>7536</v>
      </c>
      <c r="D1019" t="s">
        <v>7504</v>
      </c>
      <c r="E1019" t="s">
        <v>7508</v>
      </c>
      <c r="F1019" t="s">
        <v>7515</v>
      </c>
      <c r="G1019">
        <v>0</v>
      </c>
      <c r="H1019">
        <v>0</v>
      </c>
      <c r="I1019">
        <v>64.2</v>
      </c>
      <c r="J1019">
        <v>77.38</v>
      </c>
      <c r="K1019">
        <v>64.2</v>
      </c>
      <c r="L1019">
        <v>77.38</v>
      </c>
      <c r="M1019" t="s">
        <v>4249</v>
      </c>
      <c r="S1019" t="s">
        <v>4248</v>
      </c>
      <c r="T1019">
        <v>77.38</v>
      </c>
      <c r="U1019">
        <v>64.2</v>
      </c>
      <c r="V1019">
        <v>77.38</v>
      </c>
    </row>
    <row r="1020" spans="2:22" x14ac:dyDescent="0.25">
      <c r="B1020" t="s">
        <v>4248</v>
      </c>
      <c r="C1020" t="s">
        <v>7536</v>
      </c>
      <c r="D1020" t="s">
        <v>7556</v>
      </c>
      <c r="E1020" t="s">
        <v>7508</v>
      </c>
      <c r="F1020" t="s">
        <v>7515</v>
      </c>
      <c r="G1020">
        <v>94.92</v>
      </c>
      <c r="H1020">
        <v>80.680000000000007</v>
      </c>
      <c r="I1020">
        <v>80.680000000000007</v>
      </c>
      <c r="J1020">
        <v>0</v>
      </c>
      <c r="K1020">
        <v>80.680000000000007</v>
      </c>
      <c r="L1020">
        <v>0</v>
      </c>
      <c r="M1020" t="s">
        <v>4249</v>
      </c>
      <c r="S1020" t="s">
        <v>4248</v>
      </c>
      <c r="T1020">
        <v>0</v>
      </c>
      <c r="U1020">
        <v>80.680000000000007</v>
      </c>
      <c r="V1020">
        <v>0</v>
      </c>
    </row>
    <row r="1021" spans="2:22" x14ac:dyDescent="0.25">
      <c r="B1021" t="s">
        <v>4250</v>
      </c>
      <c r="C1021" t="s">
        <v>7514</v>
      </c>
      <c r="D1021" t="s">
        <v>7504</v>
      </c>
      <c r="E1021" t="s">
        <v>7508</v>
      </c>
      <c r="F1021" t="s">
        <v>7515</v>
      </c>
      <c r="G1021">
        <v>23.45</v>
      </c>
      <c r="H1021">
        <v>19.93</v>
      </c>
      <c r="I1021">
        <v>22.36</v>
      </c>
      <c r="J1021">
        <v>0</v>
      </c>
      <c r="K1021">
        <v>19.96</v>
      </c>
      <c r="L1021">
        <v>0</v>
      </c>
      <c r="M1021" t="s">
        <v>4251</v>
      </c>
      <c r="S1021" t="s">
        <v>4250</v>
      </c>
      <c r="T1021">
        <v>0</v>
      </c>
      <c r="U1021">
        <v>19.96</v>
      </c>
      <c r="V1021">
        <v>0</v>
      </c>
    </row>
    <row r="1022" spans="2:22" x14ac:dyDescent="0.25">
      <c r="B1022" t="s">
        <v>4250</v>
      </c>
      <c r="C1022" t="s">
        <v>7535</v>
      </c>
      <c r="D1022" t="s">
        <v>7504</v>
      </c>
      <c r="E1022" t="s">
        <v>7508</v>
      </c>
      <c r="F1022" t="s">
        <v>7515</v>
      </c>
      <c r="G1022">
        <v>2.37</v>
      </c>
      <c r="H1022">
        <v>2.0099999999999998</v>
      </c>
      <c r="I1022">
        <v>2.2200000000000002</v>
      </c>
      <c r="J1022">
        <v>0</v>
      </c>
      <c r="K1022">
        <v>2.0099999999999998</v>
      </c>
      <c r="L1022">
        <v>0</v>
      </c>
      <c r="M1022" t="s">
        <v>4251</v>
      </c>
      <c r="S1022" t="s">
        <v>4250</v>
      </c>
      <c r="T1022">
        <v>0</v>
      </c>
      <c r="U1022">
        <v>2.0099999999999998</v>
      </c>
      <c r="V1022">
        <v>0</v>
      </c>
    </row>
    <row r="1023" spans="2:22" x14ac:dyDescent="0.25">
      <c r="B1023" t="s">
        <v>4250</v>
      </c>
      <c r="C1023" t="s">
        <v>7536</v>
      </c>
      <c r="D1023" t="s">
        <v>7504</v>
      </c>
      <c r="E1023" t="s">
        <v>7508</v>
      </c>
      <c r="F1023" t="s">
        <v>7515</v>
      </c>
      <c r="G1023">
        <v>17.579999999999998</v>
      </c>
      <c r="H1023">
        <v>14.94</v>
      </c>
      <c r="I1023">
        <v>16.79</v>
      </c>
      <c r="J1023">
        <v>0</v>
      </c>
      <c r="K1023">
        <v>14.97</v>
      </c>
      <c r="L1023">
        <v>0</v>
      </c>
      <c r="M1023" t="s">
        <v>4251</v>
      </c>
      <c r="S1023" t="s">
        <v>4250</v>
      </c>
      <c r="T1023">
        <v>0</v>
      </c>
      <c r="U1023">
        <v>14.97</v>
      </c>
      <c r="V1023">
        <v>0</v>
      </c>
    </row>
    <row r="1024" spans="2:22" x14ac:dyDescent="0.25">
      <c r="B1024" t="s">
        <v>4252</v>
      </c>
      <c r="C1024" t="s">
        <v>7514</v>
      </c>
      <c r="D1024" t="s">
        <v>7504</v>
      </c>
      <c r="E1024" t="s">
        <v>7508</v>
      </c>
      <c r="F1024" t="s">
        <v>7515</v>
      </c>
      <c r="G1024">
        <v>0</v>
      </c>
      <c r="H1024">
        <v>0</v>
      </c>
      <c r="I1024">
        <v>30.3</v>
      </c>
      <c r="J1024">
        <v>30.3</v>
      </c>
      <c r="K1024">
        <v>30.3</v>
      </c>
      <c r="L1024">
        <v>30.3</v>
      </c>
      <c r="M1024" t="s">
        <v>7566</v>
      </c>
      <c r="S1024" t="s">
        <v>4252</v>
      </c>
      <c r="T1024">
        <v>30.3</v>
      </c>
      <c r="U1024">
        <v>30.3</v>
      </c>
      <c r="V1024">
        <v>30.3</v>
      </c>
    </row>
    <row r="1025" spans="2:22" x14ac:dyDescent="0.25">
      <c r="B1025" t="s">
        <v>4252</v>
      </c>
      <c r="C1025" t="s">
        <v>7514</v>
      </c>
      <c r="D1025" t="s">
        <v>7537</v>
      </c>
      <c r="E1025" t="s">
        <v>7508</v>
      </c>
      <c r="F1025" t="s">
        <v>7515</v>
      </c>
      <c r="G1025">
        <v>0</v>
      </c>
      <c r="H1025">
        <v>0</v>
      </c>
      <c r="I1025">
        <v>31.4</v>
      </c>
      <c r="J1025">
        <v>32.5</v>
      </c>
      <c r="K1025">
        <v>31.4</v>
      </c>
      <c r="L1025">
        <v>32.5</v>
      </c>
      <c r="M1025" t="s">
        <v>7566</v>
      </c>
      <c r="S1025" t="s">
        <v>4252</v>
      </c>
      <c r="T1025">
        <v>32.5</v>
      </c>
      <c r="U1025">
        <v>31.4</v>
      </c>
      <c r="V1025">
        <v>32.5</v>
      </c>
    </row>
    <row r="1026" spans="2:22" x14ac:dyDescent="0.25">
      <c r="B1026" t="s">
        <v>4252</v>
      </c>
      <c r="C1026" t="s">
        <v>7514</v>
      </c>
      <c r="D1026" t="s">
        <v>7556</v>
      </c>
      <c r="E1026" t="s">
        <v>7508</v>
      </c>
      <c r="F1026" t="s">
        <v>7515</v>
      </c>
      <c r="G1026">
        <v>34.83</v>
      </c>
      <c r="H1026">
        <v>29.61</v>
      </c>
      <c r="I1026">
        <v>30.31</v>
      </c>
      <c r="J1026">
        <v>0</v>
      </c>
      <c r="K1026">
        <v>30.31</v>
      </c>
      <c r="L1026">
        <v>0</v>
      </c>
      <c r="M1026" t="s">
        <v>7566</v>
      </c>
      <c r="S1026" t="s">
        <v>4252</v>
      </c>
      <c r="T1026">
        <v>0</v>
      </c>
      <c r="U1026">
        <v>30.31</v>
      </c>
      <c r="V1026">
        <v>0</v>
      </c>
    </row>
    <row r="1027" spans="2:22" x14ac:dyDescent="0.25">
      <c r="B1027" t="s">
        <v>4252</v>
      </c>
      <c r="C1027" t="s">
        <v>7535</v>
      </c>
      <c r="D1027" t="s">
        <v>7504</v>
      </c>
      <c r="E1027" t="s">
        <v>7508</v>
      </c>
      <c r="F1027" t="s">
        <v>7515</v>
      </c>
      <c r="G1027">
        <v>0</v>
      </c>
      <c r="H1027">
        <v>0</v>
      </c>
      <c r="I1027">
        <v>3.04</v>
      </c>
      <c r="J1027">
        <v>3.04</v>
      </c>
      <c r="K1027">
        <v>3.04</v>
      </c>
      <c r="L1027">
        <v>3.04</v>
      </c>
      <c r="M1027" t="s">
        <v>7566</v>
      </c>
      <c r="S1027" t="s">
        <v>4252</v>
      </c>
      <c r="T1027">
        <v>3.04</v>
      </c>
      <c r="U1027">
        <v>3.04</v>
      </c>
      <c r="V1027">
        <v>3.04</v>
      </c>
    </row>
    <row r="1028" spans="2:22" x14ac:dyDescent="0.25">
      <c r="B1028" t="s">
        <v>4252</v>
      </c>
      <c r="C1028" t="s">
        <v>7535</v>
      </c>
      <c r="D1028" t="s">
        <v>7537</v>
      </c>
      <c r="E1028" t="s">
        <v>7508</v>
      </c>
      <c r="F1028" t="s">
        <v>7515</v>
      </c>
      <c r="G1028">
        <v>0</v>
      </c>
      <c r="H1028">
        <v>0</v>
      </c>
      <c r="I1028">
        <v>3.15</v>
      </c>
      <c r="J1028">
        <v>3.26</v>
      </c>
      <c r="K1028">
        <v>3.15</v>
      </c>
      <c r="L1028">
        <v>3.26</v>
      </c>
      <c r="M1028" t="s">
        <v>7566</v>
      </c>
      <c r="S1028" t="s">
        <v>4252</v>
      </c>
      <c r="T1028">
        <v>3.26</v>
      </c>
      <c r="U1028">
        <v>3.15</v>
      </c>
      <c r="V1028">
        <v>3.26</v>
      </c>
    </row>
    <row r="1029" spans="2:22" x14ac:dyDescent="0.25">
      <c r="B1029" t="s">
        <v>4252</v>
      </c>
      <c r="C1029" t="s">
        <v>7535</v>
      </c>
      <c r="D1029" t="s">
        <v>7556</v>
      </c>
      <c r="E1029" t="s">
        <v>7508</v>
      </c>
      <c r="F1029" t="s">
        <v>7515</v>
      </c>
      <c r="G1029">
        <v>3.51</v>
      </c>
      <c r="H1029">
        <v>2.98</v>
      </c>
      <c r="I1029">
        <v>3.05</v>
      </c>
      <c r="J1029">
        <v>0</v>
      </c>
      <c r="K1029">
        <v>3.05</v>
      </c>
      <c r="L1029">
        <v>0</v>
      </c>
      <c r="M1029" t="s">
        <v>7566</v>
      </c>
      <c r="S1029" t="s">
        <v>4252</v>
      </c>
      <c r="T1029">
        <v>0</v>
      </c>
      <c r="U1029">
        <v>3.05</v>
      </c>
      <c r="V1029">
        <v>0</v>
      </c>
    </row>
    <row r="1030" spans="2:22" x14ac:dyDescent="0.25">
      <c r="B1030" t="s">
        <v>4252</v>
      </c>
      <c r="C1030" t="s">
        <v>7536</v>
      </c>
      <c r="D1030" t="s">
        <v>7504</v>
      </c>
      <c r="E1030" t="s">
        <v>7508</v>
      </c>
      <c r="F1030" t="s">
        <v>7515</v>
      </c>
      <c r="G1030">
        <v>0</v>
      </c>
      <c r="H1030">
        <v>0</v>
      </c>
      <c r="I1030">
        <v>22.75</v>
      </c>
      <c r="J1030">
        <v>22.75</v>
      </c>
      <c r="K1030">
        <v>22.75</v>
      </c>
      <c r="L1030">
        <v>22.75</v>
      </c>
      <c r="M1030" t="s">
        <v>7566</v>
      </c>
      <c r="S1030" t="s">
        <v>4252</v>
      </c>
      <c r="T1030">
        <v>22.75</v>
      </c>
      <c r="U1030">
        <v>22.75</v>
      </c>
      <c r="V1030">
        <v>22.75</v>
      </c>
    </row>
    <row r="1031" spans="2:22" x14ac:dyDescent="0.25">
      <c r="B1031" t="s">
        <v>4252</v>
      </c>
      <c r="C1031" t="s">
        <v>7536</v>
      </c>
      <c r="D1031" t="s">
        <v>7537</v>
      </c>
      <c r="E1031" t="s">
        <v>7508</v>
      </c>
      <c r="F1031" t="s">
        <v>7515</v>
      </c>
      <c r="G1031">
        <v>0</v>
      </c>
      <c r="H1031">
        <v>0</v>
      </c>
      <c r="I1031">
        <v>23.58</v>
      </c>
      <c r="J1031">
        <v>24.4</v>
      </c>
      <c r="K1031">
        <v>23.58</v>
      </c>
      <c r="L1031">
        <v>24.4</v>
      </c>
      <c r="M1031" t="s">
        <v>7566</v>
      </c>
      <c r="S1031" t="s">
        <v>4252</v>
      </c>
      <c r="T1031">
        <v>24.4</v>
      </c>
      <c r="U1031">
        <v>23.58</v>
      </c>
      <c r="V1031">
        <v>24.4</v>
      </c>
    </row>
    <row r="1032" spans="2:22" x14ac:dyDescent="0.25">
      <c r="B1032" t="s">
        <v>4252</v>
      </c>
      <c r="C1032" t="s">
        <v>7536</v>
      </c>
      <c r="D1032" t="s">
        <v>7556</v>
      </c>
      <c r="E1032" t="s">
        <v>7508</v>
      </c>
      <c r="F1032" t="s">
        <v>7515</v>
      </c>
      <c r="G1032">
        <v>26.11</v>
      </c>
      <c r="H1032">
        <v>22.19</v>
      </c>
      <c r="I1032">
        <v>22.75</v>
      </c>
      <c r="J1032">
        <v>0</v>
      </c>
      <c r="K1032">
        <v>22.75</v>
      </c>
      <c r="L1032">
        <v>0</v>
      </c>
      <c r="M1032" t="s">
        <v>7566</v>
      </c>
      <c r="S1032" t="s">
        <v>4252</v>
      </c>
      <c r="T1032">
        <v>0</v>
      </c>
      <c r="U1032">
        <v>22.75</v>
      </c>
      <c r="V1032">
        <v>0</v>
      </c>
    </row>
    <row r="1033" spans="2:22" x14ac:dyDescent="0.25">
      <c r="B1033" t="s">
        <v>4254</v>
      </c>
      <c r="C1033" t="s">
        <v>7535</v>
      </c>
      <c r="D1033" t="s">
        <v>7504</v>
      </c>
      <c r="E1033" t="s">
        <v>7508</v>
      </c>
      <c r="F1033" t="s">
        <v>7538</v>
      </c>
      <c r="G1033">
        <v>0</v>
      </c>
      <c r="H1033">
        <v>0</v>
      </c>
      <c r="I1033">
        <v>435.15</v>
      </c>
      <c r="J1033">
        <v>444.96</v>
      </c>
      <c r="K1033">
        <v>435.15</v>
      </c>
      <c r="L1033">
        <v>444.96</v>
      </c>
      <c r="M1033" t="s">
        <v>4255</v>
      </c>
      <c r="S1033" t="s">
        <v>4254</v>
      </c>
      <c r="T1033">
        <v>444.96</v>
      </c>
      <c r="U1033">
        <v>435.15</v>
      </c>
      <c r="V1033">
        <v>444.96</v>
      </c>
    </row>
    <row r="1034" spans="2:22" x14ac:dyDescent="0.25">
      <c r="B1034" t="s">
        <v>4254</v>
      </c>
      <c r="C1034" t="s">
        <v>7535</v>
      </c>
      <c r="D1034" t="s">
        <v>7537</v>
      </c>
      <c r="E1034" t="s">
        <v>7508</v>
      </c>
      <c r="F1034" t="s">
        <v>7538</v>
      </c>
      <c r="G1034">
        <v>0</v>
      </c>
      <c r="H1034">
        <v>0</v>
      </c>
      <c r="I1034">
        <v>452</v>
      </c>
      <c r="J1034">
        <v>478.64</v>
      </c>
      <c r="K1034">
        <v>452</v>
      </c>
      <c r="L1034">
        <v>478.64</v>
      </c>
      <c r="M1034" t="s">
        <v>4255</v>
      </c>
      <c r="S1034" t="s">
        <v>4254</v>
      </c>
      <c r="T1034">
        <v>478.64</v>
      </c>
      <c r="U1034">
        <v>452</v>
      </c>
      <c r="V1034">
        <v>478.64</v>
      </c>
    </row>
    <row r="1035" spans="2:22" x14ac:dyDescent="0.25">
      <c r="B1035" t="s">
        <v>4254</v>
      </c>
      <c r="C1035" t="s">
        <v>7535</v>
      </c>
      <c r="D1035" t="s">
        <v>7556</v>
      </c>
      <c r="E1035" t="s">
        <v>7508</v>
      </c>
      <c r="F1035" t="s">
        <v>7538</v>
      </c>
      <c r="G1035">
        <v>464.56</v>
      </c>
      <c r="H1035">
        <v>394.88</v>
      </c>
      <c r="I1035">
        <v>464.56</v>
      </c>
      <c r="J1035">
        <v>0</v>
      </c>
      <c r="K1035">
        <v>464.56</v>
      </c>
      <c r="L1035">
        <v>0</v>
      </c>
      <c r="M1035" t="s">
        <v>4255</v>
      </c>
      <c r="S1035" t="s">
        <v>4254</v>
      </c>
      <c r="T1035">
        <v>0</v>
      </c>
      <c r="U1035">
        <v>464.56</v>
      </c>
      <c r="V1035">
        <v>0</v>
      </c>
    </row>
    <row r="1036" spans="2:22" x14ac:dyDescent="0.25">
      <c r="B1036" t="s">
        <v>4256</v>
      </c>
      <c r="C1036" t="s">
        <v>7535</v>
      </c>
      <c r="D1036" t="s">
        <v>7504</v>
      </c>
      <c r="E1036" t="s">
        <v>7508</v>
      </c>
      <c r="F1036" t="s">
        <v>7538</v>
      </c>
      <c r="G1036">
        <v>0</v>
      </c>
      <c r="H1036">
        <v>0</v>
      </c>
      <c r="I1036">
        <v>499.23</v>
      </c>
      <c r="J1036">
        <v>500.6</v>
      </c>
      <c r="K1036">
        <v>499.23</v>
      </c>
      <c r="L1036">
        <v>500.6</v>
      </c>
      <c r="M1036" t="s">
        <v>4257</v>
      </c>
      <c r="S1036" t="s">
        <v>4256</v>
      </c>
      <c r="T1036">
        <v>500.6</v>
      </c>
      <c r="U1036">
        <v>499.23</v>
      </c>
      <c r="V1036">
        <v>500.6</v>
      </c>
    </row>
    <row r="1037" spans="2:22" x14ac:dyDescent="0.25">
      <c r="B1037" t="s">
        <v>4256</v>
      </c>
      <c r="C1037" t="s">
        <v>7535</v>
      </c>
      <c r="D1037" t="s">
        <v>7537</v>
      </c>
      <c r="E1037" t="s">
        <v>7508</v>
      </c>
      <c r="F1037" t="s">
        <v>7538</v>
      </c>
      <c r="G1037">
        <v>0</v>
      </c>
      <c r="H1037">
        <v>0</v>
      </c>
      <c r="I1037">
        <v>517.48</v>
      </c>
      <c r="J1037">
        <v>537.1</v>
      </c>
      <c r="K1037">
        <v>517.48</v>
      </c>
      <c r="L1037">
        <v>537.1</v>
      </c>
      <c r="M1037" t="s">
        <v>4257</v>
      </c>
      <c r="S1037" t="s">
        <v>4256</v>
      </c>
      <c r="T1037">
        <v>537.1</v>
      </c>
      <c r="U1037">
        <v>517.48</v>
      </c>
      <c r="V1037">
        <v>537.1</v>
      </c>
    </row>
    <row r="1038" spans="2:22" x14ac:dyDescent="0.25">
      <c r="B1038" t="s">
        <v>4256</v>
      </c>
      <c r="C1038" t="s">
        <v>7535</v>
      </c>
      <c r="D1038" t="s">
        <v>7556</v>
      </c>
      <c r="E1038" t="s">
        <v>7508</v>
      </c>
      <c r="F1038" t="s">
        <v>7538</v>
      </c>
      <c r="G1038">
        <v>503.35</v>
      </c>
      <c r="H1038">
        <v>427.85</v>
      </c>
      <c r="I1038">
        <v>503.35</v>
      </c>
      <c r="J1038">
        <v>0</v>
      </c>
      <c r="K1038">
        <v>503.35</v>
      </c>
      <c r="L1038">
        <v>0</v>
      </c>
      <c r="M1038" t="s">
        <v>4257</v>
      </c>
      <c r="S1038" t="s">
        <v>4256</v>
      </c>
      <c r="T1038">
        <v>0</v>
      </c>
      <c r="U1038">
        <v>503.35</v>
      </c>
      <c r="V1038">
        <v>0</v>
      </c>
    </row>
    <row r="1039" spans="2:22" x14ac:dyDescent="0.25">
      <c r="B1039" t="s">
        <v>4258</v>
      </c>
      <c r="C1039" t="s">
        <v>7535</v>
      </c>
      <c r="D1039" t="s">
        <v>7504</v>
      </c>
      <c r="E1039" t="s">
        <v>7508</v>
      </c>
      <c r="F1039" t="s">
        <v>7538</v>
      </c>
      <c r="G1039">
        <v>0</v>
      </c>
      <c r="H1039">
        <v>0</v>
      </c>
      <c r="I1039">
        <v>549.92999999999995</v>
      </c>
      <c r="J1039">
        <v>552.65</v>
      </c>
      <c r="K1039">
        <v>549.92999999999995</v>
      </c>
      <c r="L1039">
        <v>552.65</v>
      </c>
      <c r="M1039" t="s">
        <v>4259</v>
      </c>
      <c r="S1039" t="s">
        <v>4258</v>
      </c>
      <c r="T1039">
        <v>552.65</v>
      </c>
      <c r="U1039">
        <v>549.92999999999995</v>
      </c>
      <c r="V1039">
        <v>552.65</v>
      </c>
    </row>
    <row r="1040" spans="2:22" x14ac:dyDescent="0.25">
      <c r="B1040" t="s">
        <v>4258</v>
      </c>
      <c r="C1040" t="s">
        <v>7535</v>
      </c>
      <c r="D1040" t="s">
        <v>7537</v>
      </c>
      <c r="E1040" t="s">
        <v>7508</v>
      </c>
      <c r="F1040" t="s">
        <v>7538</v>
      </c>
      <c r="G1040">
        <v>0</v>
      </c>
      <c r="H1040">
        <v>0</v>
      </c>
      <c r="I1040">
        <v>570.16</v>
      </c>
      <c r="J1040">
        <v>593.11</v>
      </c>
      <c r="K1040">
        <v>570.16</v>
      </c>
      <c r="L1040">
        <v>593.11</v>
      </c>
      <c r="M1040" t="s">
        <v>4259</v>
      </c>
      <c r="S1040" t="s">
        <v>4258</v>
      </c>
      <c r="T1040">
        <v>593.11</v>
      </c>
      <c r="U1040">
        <v>570.16</v>
      </c>
      <c r="V1040">
        <v>593.11</v>
      </c>
    </row>
    <row r="1041" spans="2:22" x14ac:dyDescent="0.25">
      <c r="B1041" t="s">
        <v>4258</v>
      </c>
      <c r="C1041" t="s">
        <v>7535</v>
      </c>
      <c r="D1041" t="s">
        <v>7556</v>
      </c>
      <c r="E1041" t="s">
        <v>7508</v>
      </c>
      <c r="F1041" t="s">
        <v>7538</v>
      </c>
      <c r="G1041">
        <v>558.09</v>
      </c>
      <c r="H1041">
        <v>474.38</v>
      </c>
      <c r="I1041">
        <v>558.09</v>
      </c>
      <c r="J1041">
        <v>0</v>
      </c>
      <c r="K1041">
        <v>558.09</v>
      </c>
      <c r="L1041">
        <v>0</v>
      </c>
      <c r="M1041" t="s">
        <v>4259</v>
      </c>
      <c r="S1041" t="s">
        <v>4258</v>
      </c>
      <c r="T1041">
        <v>0</v>
      </c>
      <c r="U1041">
        <v>558.09</v>
      </c>
      <c r="V1041">
        <v>0</v>
      </c>
    </row>
    <row r="1042" spans="2:22" x14ac:dyDescent="0.25">
      <c r="B1042" t="s">
        <v>4260</v>
      </c>
      <c r="C1042" t="s">
        <v>7535</v>
      </c>
      <c r="D1042" t="s">
        <v>7504</v>
      </c>
      <c r="E1042" t="s">
        <v>7508</v>
      </c>
      <c r="F1042" t="s">
        <v>7538</v>
      </c>
      <c r="G1042">
        <v>0</v>
      </c>
      <c r="H1042">
        <v>0</v>
      </c>
      <c r="I1042">
        <v>599.98</v>
      </c>
      <c r="J1042">
        <v>601.35</v>
      </c>
      <c r="K1042">
        <v>599.98</v>
      </c>
      <c r="L1042">
        <v>601.35</v>
      </c>
      <c r="M1042" t="s">
        <v>4261</v>
      </c>
      <c r="S1042" t="s">
        <v>4260</v>
      </c>
      <c r="T1042">
        <v>601.35</v>
      </c>
      <c r="U1042">
        <v>599.98</v>
      </c>
      <c r="V1042">
        <v>601.35</v>
      </c>
    </row>
    <row r="1043" spans="2:22" x14ac:dyDescent="0.25">
      <c r="B1043" t="s">
        <v>4260</v>
      </c>
      <c r="C1043" t="s">
        <v>7535</v>
      </c>
      <c r="D1043" t="s">
        <v>7537</v>
      </c>
      <c r="E1043" t="s">
        <v>7508</v>
      </c>
      <c r="F1043" t="s">
        <v>7538</v>
      </c>
      <c r="G1043">
        <v>0</v>
      </c>
      <c r="H1043">
        <v>0</v>
      </c>
      <c r="I1043">
        <v>621.88</v>
      </c>
      <c r="J1043">
        <v>645.15</v>
      </c>
      <c r="K1043">
        <v>621.88</v>
      </c>
      <c r="L1043">
        <v>645.15</v>
      </c>
      <c r="M1043" t="s">
        <v>4261</v>
      </c>
      <c r="S1043" t="s">
        <v>4260</v>
      </c>
      <c r="T1043">
        <v>645.15</v>
      </c>
      <c r="U1043">
        <v>621.88</v>
      </c>
      <c r="V1043">
        <v>645.15</v>
      </c>
    </row>
    <row r="1044" spans="2:22" x14ac:dyDescent="0.25">
      <c r="B1044" t="s">
        <v>4260</v>
      </c>
      <c r="C1044" t="s">
        <v>7535</v>
      </c>
      <c r="D1044" t="s">
        <v>7556</v>
      </c>
      <c r="E1044" t="s">
        <v>7508</v>
      </c>
      <c r="F1044" t="s">
        <v>7538</v>
      </c>
      <c r="G1044">
        <v>604.1</v>
      </c>
      <c r="H1044">
        <v>513.49</v>
      </c>
      <c r="I1044">
        <v>604.1</v>
      </c>
      <c r="J1044">
        <v>0</v>
      </c>
      <c r="K1044">
        <v>604.1</v>
      </c>
      <c r="L1044">
        <v>0</v>
      </c>
      <c r="M1044" t="s">
        <v>4261</v>
      </c>
      <c r="S1044" t="s">
        <v>4260</v>
      </c>
      <c r="T1044">
        <v>0</v>
      </c>
      <c r="U1044">
        <v>604.1</v>
      </c>
      <c r="V1044">
        <v>0</v>
      </c>
    </row>
    <row r="1045" spans="2:22" x14ac:dyDescent="0.25">
      <c r="B1045" t="s">
        <v>4262</v>
      </c>
      <c r="C1045" t="s">
        <v>7535</v>
      </c>
      <c r="D1045" t="s">
        <v>7504</v>
      </c>
      <c r="E1045" t="s">
        <v>7508</v>
      </c>
      <c r="F1045" t="s">
        <v>7538</v>
      </c>
      <c r="G1045">
        <v>0</v>
      </c>
      <c r="H1045">
        <v>0</v>
      </c>
      <c r="I1045">
        <v>738.54</v>
      </c>
      <c r="J1045">
        <v>739.01</v>
      </c>
      <c r="K1045">
        <v>738.54</v>
      </c>
      <c r="L1045">
        <v>739.01</v>
      </c>
      <c r="M1045" t="s">
        <v>4263</v>
      </c>
      <c r="S1045" t="s">
        <v>4262</v>
      </c>
      <c r="T1045">
        <v>739.01</v>
      </c>
      <c r="U1045">
        <v>738.54</v>
      </c>
      <c r="V1045">
        <v>739.01</v>
      </c>
    </row>
    <row r="1046" spans="2:22" x14ac:dyDescent="0.25">
      <c r="B1046" t="s">
        <v>4262</v>
      </c>
      <c r="C1046" t="s">
        <v>7535</v>
      </c>
      <c r="D1046" t="s">
        <v>7537</v>
      </c>
      <c r="E1046" t="s">
        <v>7508</v>
      </c>
      <c r="F1046" t="s">
        <v>7538</v>
      </c>
      <c r="G1046">
        <v>0</v>
      </c>
      <c r="H1046">
        <v>0</v>
      </c>
      <c r="I1046">
        <v>765.36</v>
      </c>
      <c r="J1046">
        <v>792.65</v>
      </c>
      <c r="K1046">
        <v>765.36</v>
      </c>
      <c r="L1046">
        <v>792.65</v>
      </c>
      <c r="M1046" t="s">
        <v>4263</v>
      </c>
      <c r="S1046" t="s">
        <v>4262</v>
      </c>
      <c r="T1046">
        <v>792.65</v>
      </c>
      <c r="U1046">
        <v>765.36</v>
      </c>
      <c r="V1046">
        <v>792.65</v>
      </c>
    </row>
    <row r="1047" spans="2:22" x14ac:dyDescent="0.25">
      <c r="B1047" t="s">
        <v>4262</v>
      </c>
      <c r="C1047" t="s">
        <v>7535</v>
      </c>
      <c r="D1047" t="s">
        <v>7556</v>
      </c>
      <c r="E1047" t="s">
        <v>7508</v>
      </c>
      <c r="F1047" t="s">
        <v>7538</v>
      </c>
      <c r="G1047">
        <v>739.94</v>
      </c>
      <c r="H1047">
        <v>628.95000000000005</v>
      </c>
      <c r="I1047">
        <v>739.94</v>
      </c>
      <c r="J1047">
        <v>0</v>
      </c>
      <c r="K1047">
        <v>739.94</v>
      </c>
      <c r="L1047">
        <v>0</v>
      </c>
      <c r="M1047" t="s">
        <v>4263</v>
      </c>
      <c r="S1047" t="s">
        <v>4262</v>
      </c>
      <c r="T1047">
        <v>0</v>
      </c>
      <c r="U1047">
        <v>739.94</v>
      </c>
      <c r="V1047">
        <v>0</v>
      </c>
    </row>
    <row r="1048" spans="2:22" x14ac:dyDescent="0.25">
      <c r="B1048" t="s">
        <v>4264</v>
      </c>
      <c r="C1048" t="s">
        <v>7535</v>
      </c>
      <c r="D1048" t="s">
        <v>7504</v>
      </c>
      <c r="E1048" t="s">
        <v>7508</v>
      </c>
      <c r="F1048" t="s">
        <v>7538</v>
      </c>
      <c r="G1048">
        <v>0</v>
      </c>
      <c r="H1048">
        <v>0</v>
      </c>
      <c r="I1048">
        <v>937.61</v>
      </c>
      <c r="J1048">
        <v>959.06</v>
      </c>
      <c r="K1048">
        <v>937.61</v>
      </c>
      <c r="L1048">
        <v>959.06</v>
      </c>
      <c r="M1048" t="s">
        <v>4265</v>
      </c>
      <c r="S1048" t="s">
        <v>4264</v>
      </c>
      <c r="T1048">
        <v>959.06</v>
      </c>
      <c r="U1048">
        <v>937.61</v>
      </c>
      <c r="V1048">
        <v>959.06</v>
      </c>
    </row>
    <row r="1049" spans="2:22" x14ac:dyDescent="0.25">
      <c r="B1049" t="s">
        <v>4264</v>
      </c>
      <c r="C1049" t="s">
        <v>7535</v>
      </c>
      <c r="D1049" t="s">
        <v>7537</v>
      </c>
      <c r="E1049" t="s">
        <v>7508</v>
      </c>
      <c r="F1049" t="s">
        <v>7538</v>
      </c>
      <c r="G1049">
        <v>0</v>
      </c>
      <c r="H1049">
        <v>0</v>
      </c>
      <c r="I1049">
        <v>973.93</v>
      </c>
      <c r="J1049">
        <v>1031.7</v>
      </c>
      <c r="K1049">
        <v>973.93</v>
      </c>
      <c r="L1049">
        <v>1031.7</v>
      </c>
      <c r="M1049" t="s">
        <v>4265</v>
      </c>
      <c r="S1049" t="s">
        <v>4264</v>
      </c>
      <c r="T1049">
        <v>1031.7</v>
      </c>
      <c r="U1049">
        <v>973.93</v>
      </c>
      <c r="V1049">
        <v>1031.7</v>
      </c>
    </row>
    <row r="1050" spans="2:22" x14ac:dyDescent="0.25">
      <c r="B1050" t="s">
        <v>4264</v>
      </c>
      <c r="C1050" t="s">
        <v>7535</v>
      </c>
      <c r="D1050" t="s">
        <v>7556</v>
      </c>
      <c r="E1050" t="s">
        <v>7508</v>
      </c>
      <c r="F1050" t="s">
        <v>7538</v>
      </c>
      <c r="G1050">
        <v>1001.95</v>
      </c>
      <c r="H1050">
        <v>851.66</v>
      </c>
      <c r="I1050">
        <v>1001.95</v>
      </c>
      <c r="J1050">
        <v>0</v>
      </c>
      <c r="K1050">
        <v>1001.95</v>
      </c>
      <c r="L1050">
        <v>0</v>
      </c>
      <c r="M1050" t="s">
        <v>4265</v>
      </c>
      <c r="S1050" t="s">
        <v>4264</v>
      </c>
      <c r="T1050">
        <v>0</v>
      </c>
      <c r="U1050">
        <v>1001.95</v>
      </c>
      <c r="V1050">
        <v>0</v>
      </c>
    </row>
    <row r="1051" spans="2:22" x14ac:dyDescent="0.25">
      <c r="B1051" t="s">
        <v>4266</v>
      </c>
      <c r="C1051" t="s">
        <v>7535</v>
      </c>
      <c r="D1051" t="s">
        <v>7504</v>
      </c>
      <c r="E1051" t="s">
        <v>7508</v>
      </c>
      <c r="F1051" t="s">
        <v>7538</v>
      </c>
      <c r="G1051">
        <v>0</v>
      </c>
      <c r="H1051">
        <v>0</v>
      </c>
      <c r="I1051">
        <v>955.31</v>
      </c>
      <c r="J1051">
        <v>970.88</v>
      </c>
      <c r="K1051">
        <v>955.31</v>
      </c>
      <c r="L1051">
        <v>970.88</v>
      </c>
      <c r="M1051" t="s">
        <v>4267</v>
      </c>
      <c r="S1051" t="s">
        <v>4266</v>
      </c>
      <c r="T1051">
        <v>970.88</v>
      </c>
      <c r="U1051">
        <v>955.31</v>
      </c>
      <c r="V1051">
        <v>970.88</v>
      </c>
    </row>
    <row r="1052" spans="2:22" x14ac:dyDescent="0.25">
      <c r="B1052" t="s">
        <v>4266</v>
      </c>
      <c r="C1052" t="s">
        <v>7535</v>
      </c>
      <c r="D1052" t="s">
        <v>7537</v>
      </c>
      <c r="E1052" t="s">
        <v>7508</v>
      </c>
      <c r="F1052" t="s">
        <v>7538</v>
      </c>
      <c r="G1052">
        <v>0</v>
      </c>
      <c r="H1052">
        <v>0</v>
      </c>
      <c r="I1052">
        <v>991.63</v>
      </c>
      <c r="J1052">
        <v>1043.52</v>
      </c>
      <c r="K1052">
        <v>991.63</v>
      </c>
      <c r="L1052">
        <v>1043.52</v>
      </c>
      <c r="M1052" t="s">
        <v>4267</v>
      </c>
      <c r="S1052" t="s">
        <v>4266</v>
      </c>
      <c r="T1052">
        <v>1043.52</v>
      </c>
      <c r="U1052">
        <v>991.63</v>
      </c>
      <c r="V1052">
        <v>1043.52</v>
      </c>
    </row>
    <row r="1053" spans="2:22" x14ac:dyDescent="0.25">
      <c r="B1053" t="s">
        <v>4266</v>
      </c>
      <c r="C1053" t="s">
        <v>7535</v>
      </c>
      <c r="D1053" t="s">
        <v>7556</v>
      </c>
      <c r="E1053" t="s">
        <v>7508</v>
      </c>
      <c r="F1053" t="s">
        <v>7538</v>
      </c>
      <c r="G1053">
        <v>1002.02</v>
      </c>
      <c r="H1053">
        <v>851.72</v>
      </c>
      <c r="I1053">
        <v>1002.02</v>
      </c>
      <c r="J1053">
        <v>0</v>
      </c>
      <c r="K1053">
        <v>1002.02</v>
      </c>
      <c r="L1053">
        <v>0</v>
      </c>
      <c r="M1053" t="s">
        <v>4267</v>
      </c>
      <c r="S1053" t="s">
        <v>4266</v>
      </c>
      <c r="T1053">
        <v>0</v>
      </c>
      <c r="U1053">
        <v>1002.02</v>
      </c>
      <c r="V1053">
        <v>0</v>
      </c>
    </row>
    <row r="1054" spans="2:22" x14ac:dyDescent="0.25">
      <c r="B1054" t="s">
        <v>4268</v>
      </c>
      <c r="C1054" t="s">
        <v>7514</v>
      </c>
      <c r="D1054" t="s">
        <v>7504</v>
      </c>
      <c r="E1054" t="s">
        <v>7508</v>
      </c>
      <c r="F1054" t="s">
        <v>7515</v>
      </c>
      <c r="G1054">
        <v>0</v>
      </c>
      <c r="H1054">
        <v>0</v>
      </c>
      <c r="I1054">
        <v>0</v>
      </c>
      <c r="J1054">
        <v>0</v>
      </c>
      <c r="K1054">
        <v>0</v>
      </c>
      <c r="L1054">
        <v>0</v>
      </c>
      <c r="M1054" t="s">
        <v>4269</v>
      </c>
      <c r="S1054" t="s">
        <v>4268</v>
      </c>
      <c r="T1054">
        <v>0</v>
      </c>
      <c r="U1054">
        <v>0</v>
      </c>
      <c r="V1054">
        <v>0</v>
      </c>
    </row>
    <row r="1055" spans="2:22" x14ac:dyDescent="0.25">
      <c r="B1055" t="s">
        <v>4268</v>
      </c>
      <c r="C1055" t="s">
        <v>7535</v>
      </c>
      <c r="D1055" t="s">
        <v>7504</v>
      </c>
      <c r="E1055" t="s">
        <v>7508</v>
      </c>
      <c r="F1055" t="s">
        <v>7515</v>
      </c>
      <c r="G1055">
        <v>0</v>
      </c>
      <c r="H1055">
        <v>0</v>
      </c>
      <c r="I1055">
        <v>0</v>
      </c>
      <c r="J1055">
        <v>0</v>
      </c>
      <c r="K1055">
        <v>0</v>
      </c>
      <c r="L1055">
        <v>0</v>
      </c>
      <c r="M1055" t="s">
        <v>4269</v>
      </c>
      <c r="S1055" t="s">
        <v>4268</v>
      </c>
      <c r="T1055">
        <v>0</v>
      </c>
      <c r="U1055">
        <v>0</v>
      </c>
      <c r="V1055">
        <v>0</v>
      </c>
    </row>
    <row r="1056" spans="2:22" x14ac:dyDescent="0.25">
      <c r="B1056" t="s">
        <v>4268</v>
      </c>
      <c r="C1056" t="s">
        <v>7536</v>
      </c>
      <c r="D1056" t="s">
        <v>7504</v>
      </c>
      <c r="E1056" t="s">
        <v>7508</v>
      </c>
      <c r="F1056" t="s">
        <v>7515</v>
      </c>
      <c r="G1056">
        <v>0</v>
      </c>
      <c r="H1056">
        <v>0</v>
      </c>
      <c r="I1056">
        <v>0</v>
      </c>
      <c r="J1056">
        <v>0</v>
      </c>
      <c r="K1056">
        <v>0</v>
      </c>
      <c r="L1056">
        <v>0</v>
      </c>
      <c r="M1056" t="s">
        <v>4269</v>
      </c>
      <c r="S1056" t="s">
        <v>4268</v>
      </c>
      <c r="T1056">
        <v>0</v>
      </c>
      <c r="U1056">
        <v>0</v>
      </c>
      <c r="V1056">
        <v>0</v>
      </c>
    </row>
    <row r="1057" spans="2:22" x14ac:dyDescent="0.25">
      <c r="B1057" t="s">
        <v>4270</v>
      </c>
      <c r="C1057" t="s">
        <v>7535</v>
      </c>
      <c r="D1057" t="s">
        <v>7504</v>
      </c>
      <c r="E1057" t="s">
        <v>7508</v>
      </c>
      <c r="F1057" t="s">
        <v>7538</v>
      </c>
      <c r="G1057">
        <v>0</v>
      </c>
      <c r="H1057">
        <v>0</v>
      </c>
      <c r="I1057">
        <v>128.56</v>
      </c>
      <c r="J1057">
        <v>129.41</v>
      </c>
      <c r="K1057">
        <v>128.56</v>
      </c>
      <c r="L1057">
        <v>129.41</v>
      </c>
      <c r="M1057" t="s">
        <v>4271</v>
      </c>
      <c r="S1057" t="s">
        <v>4270</v>
      </c>
      <c r="T1057">
        <v>129.41</v>
      </c>
      <c r="U1057">
        <v>128.56</v>
      </c>
      <c r="V1057">
        <v>129.41</v>
      </c>
    </row>
    <row r="1058" spans="2:22" x14ac:dyDescent="0.25">
      <c r="B1058" t="s">
        <v>4270</v>
      </c>
      <c r="C1058" t="s">
        <v>7535</v>
      </c>
      <c r="D1058" t="s">
        <v>7537</v>
      </c>
      <c r="E1058" t="s">
        <v>7508</v>
      </c>
      <c r="F1058" t="s">
        <v>7538</v>
      </c>
      <c r="G1058">
        <v>0</v>
      </c>
      <c r="H1058">
        <v>0</v>
      </c>
      <c r="I1058">
        <v>133.31</v>
      </c>
      <c r="J1058">
        <v>138.91</v>
      </c>
      <c r="K1058">
        <v>133.31</v>
      </c>
      <c r="L1058">
        <v>138.91</v>
      </c>
      <c r="M1058" t="s">
        <v>4271</v>
      </c>
      <c r="S1058" t="s">
        <v>4270</v>
      </c>
      <c r="T1058">
        <v>138.91</v>
      </c>
      <c r="U1058">
        <v>133.31</v>
      </c>
      <c r="V1058">
        <v>138.91</v>
      </c>
    </row>
    <row r="1059" spans="2:22" x14ac:dyDescent="0.25">
      <c r="B1059" t="s">
        <v>4270</v>
      </c>
      <c r="C1059" t="s">
        <v>7535</v>
      </c>
      <c r="D1059" t="s">
        <v>7556</v>
      </c>
      <c r="E1059" t="s">
        <v>7508</v>
      </c>
      <c r="F1059" t="s">
        <v>7538</v>
      </c>
      <c r="G1059">
        <v>131.1</v>
      </c>
      <c r="H1059">
        <v>111.44</v>
      </c>
      <c r="I1059">
        <v>131.1</v>
      </c>
      <c r="J1059">
        <v>0</v>
      </c>
      <c r="K1059">
        <v>131.1</v>
      </c>
      <c r="L1059">
        <v>0</v>
      </c>
      <c r="M1059" t="s">
        <v>4271</v>
      </c>
      <c r="S1059" t="s">
        <v>4270</v>
      </c>
      <c r="T1059">
        <v>0</v>
      </c>
      <c r="U1059">
        <v>131.1</v>
      </c>
      <c r="V1059">
        <v>0</v>
      </c>
    </row>
    <row r="1060" spans="2:22" x14ac:dyDescent="0.25">
      <c r="B1060" t="s">
        <v>4272</v>
      </c>
      <c r="C1060" t="s">
        <v>7514</v>
      </c>
      <c r="D1060" t="s">
        <v>7504</v>
      </c>
      <c r="E1060" t="s">
        <v>7508</v>
      </c>
      <c r="F1060" t="s">
        <v>7515</v>
      </c>
      <c r="G1060">
        <v>0</v>
      </c>
      <c r="H1060">
        <v>0</v>
      </c>
      <c r="I1060">
        <v>0</v>
      </c>
      <c r="J1060">
        <v>0</v>
      </c>
      <c r="K1060">
        <v>0</v>
      </c>
      <c r="L1060">
        <v>0</v>
      </c>
      <c r="M1060" t="s">
        <v>4273</v>
      </c>
      <c r="S1060" t="s">
        <v>4272</v>
      </c>
      <c r="T1060">
        <v>0</v>
      </c>
      <c r="U1060">
        <v>0</v>
      </c>
      <c r="V1060">
        <v>0</v>
      </c>
    </row>
    <row r="1061" spans="2:22" x14ac:dyDescent="0.25">
      <c r="B1061" t="s">
        <v>4272</v>
      </c>
      <c r="C1061" t="s">
        <v>7535</v>
      </c>
      <c r="D1061" t="s">
        <v>7504</v>
      </c>
      <c r="E1061" t="s">
        <v>7508</v>
      </c>
      <c r="F1061" t="s">
        <v>7515</v>
      </c>
      <c r="G1061">
        <v>0</v>
      </c>
      <c r="H1061">
        <v>0</v>
      </c>
      <c r="I1061">
        <v>0</v>
      </c>
      <c r="J1061">
        <v>0</v>
      </c>
      <c r="K1061">
        <v>0</v>
      </c>
      <c r="L1061">
        <v>0</v>
      </c>
      <c r="M1061" t="s">
        <v>4273</v>
      </c>
      <c r="S1061" t="s">
        <v>4272</v>
      </c>
      <c r="T1061">
        <v>0</v>
      </c>
      <c r="U1061">
        <v>0</v>
      </c>
      <c r="V1061">
        <v>0</v>
      </c>
    </row>
    <row r="1062" spans="2:22" x14ac:dyDescent="0.25">
      <c r="B1062" t="s">
        <v>4272</v>
      </c>
      <c r="C1062" t="s">
        <v>7536</v>
      </c>
      <c r="D1062" t="s">
        <v>7504</v>
      </c>
      <c r="E1062" t="s">
        <v>7508</v>
      </c>
      <c r="F1062" t="s">
        <v>7515</v>
      </c>
      <c r="G1062">
        <v>0</v>
      </c>
      <c r="H1062">
        <v>0</v>
      </c>
      <c r="I1062">
        <v>0</v>
      </c>
      <c r="J1062">
        <v>0</v>
      </c>
      <c r="K1062">
        <v>0</v>
      </c>
      <c r="L1062">
        <v>0</v>
      </c>
      <c r="M1062" t="s">
        <v>4273</v>
      </c>
      <c r="S1062" t="s">
        <v>4272</v>
      </c>
      <c r="T1062">
        <v>0</v>
      </c>
      <c r="U1062">
        <v>0</v>
      </c>
      <c r="V1062">
        <v>0</v>
      </c>
    </row>
    <row r="1063" spans="2:22" x14ac:dyDescent="0.25">
      <c r="B1063" t="s">
        <v>4274</v>
      </c>
      <c r="C1063" t="s">
        <v>7535</v>
      </c>
      <c r="D1063" t="s">
        <v>7504</v>
      </c>
      <c r="E1063" t="s">
        <v>7508</v>
      </c>
      <c r="F1063" t="s">
        <v>7538</v>
      </c>
      <c r="G1063">
        <v>0</v>
      </c>
      <c r="H1063">
        <v>0</v>
      </c>
      <c r="I1063">
        <v>128.56</v>
      </c>
      <c r="J1063">
        <v>129.41</v>
      </c>
      <c r="K1063">
        <v>128.56</v>
      </c>
      <c r="L1063">
        <v>129.41</v>
      </c>
      <c r="M1063" t="s">
        <v>4275</v>
      </c>
      <c r="S1063" t="s">
        <v>4274</v>
      </c>
      <c r="T1063">
        <v>129.41</v>
      </c>
      <c r="U1063">
        <v>128.56</v>
      </c>
      <c r="V1063">
        <v>129.41</v>
      </c>
    </row>
    <row r="1064" spans="2:22" x14ac:dyDescent="0.25">
      <c r="B1064" t="s">
        <v>4274</v>
      </c>
      <c r="C1064" t="s">
        <v>7535</v>
      </c>
      <c r="D1064" t="s">
        <v>7556</v>
      </c>
      <c r="E1064" t="s">
        <v>7508</v>
      </c>
      <c r="F1064" t="s">
        <v>7538</v>
      </c>
      <c r="G1064">
        <v>131.1</v>
      </c>
      <c r="H1064">
        <v>111.44</v>
      </c>
      <c r="I1064">
        <v>131.1</v>
      </c>
      <c r="J1064">
        <v>0</v>
      </c>
      <c r="K1064">
        <v>131.1</v>
      </c>
      <c r="L1064">
        <v>0</v>
      </c>
      <c r="M1064" t="s">
        <v>4275</v>
      </c>
      <c r="S1064" t="s">
        <v>4274</v>
      </c>
      <c r="T1064">
        <v>0</v>
      </c>
      <c r="U1064">
        <v>131.1</v>
      </c>
      <c r="V1064">
        <v>0</v>
      </c>
    </row>
    <row r="1065" spans="2:22" x14ac:dyDescent="0.25">
      <c r="B1065" t="s">
        <v>4276</v>
      </c>
      <c r="C1065" t="s">
        <v>7535</v>
      </c>
      <c r="D1065" t="s">
        <v>7504</v>
      </c>
      <c r="E1065" t="s">
        <v>7508</v>
      </c>
      <c r="F1065" t="s">
        <v>7538</v>
      </c>
      <c r="G1065">
        <v>48.58</v>
      </c>
      <c r="H1065">
        <v>41.29</v>
      </c>
      <c r="I1065">
        <v>48.58</v>
      </c>
      <c r="J1065">
        <v>0</v>
      </c>
      <c r="K1065">
        <v>48.58</v>
      </c>
      <c r="L1065">
        <v>0</v>
      </c>
      <c r="M1065" t="s">
        <v>4277</v>
      </c>
      <c r="S1065" t="s">
        <v>4276</v>
      </c>
      <c r="T1065">
        <v>0</v>
      </c>
      <c r="U1065">
        <v>48.58</v>
      </c>
      <c r="V1065">
        <v>0</v>
      </c>
    </row>
    <row r="1066" spans="2:22" x14ac:dyDescent="0.25">
      <c r="B1066" t="s">
        <v>4278</v>
      </c>
      <c r="C1066" t="s">
        <v>7514</v>
      </c>
      <c r="D1066" t="s">
        <v>7504</v>
      </c>
      <c r="E1066" t="s">
        <v>7508</v>
      </c>
      <c r="F1066" t="s">
        <v>7515</v>
      </c>
      <c r="G1066">
        <v>0</v>
      </c>
      <c r="H1066">
        <v>0</v>
      </c>
      <c r="I1066">
        <v>131.94999999999999</v>
      </c>
      <c r="J1066">
        <v>149.79</v>
      </c>
      <c r="K1066">
        <v>131.94999999999999</v>
      </c>
      <c r="L1066">
        <v>149.79</v>
      </c>
      <c r="M1066" t="s">
        <v>4279</v>
      </c>
      <c r="S1066" t="s">
        <v>4278</v>
      </c>
      <c r="T1066">
        <v>149.79</v>
      </c>
      <c r="U1066">
        <v>131.94999999999999</v>
      </c>
      <c r="V1066">
        <v>149.79</v>
      </c>
    </row>
    <row r="1067" spans="2:22" x14ac:dyDescent="0.25">
      <c r="B1067" t="s">
        <v>4278</v>
      </c>
      <c r="C1067" t="s">
        <v>7514</v>
      </c>
      <c r="D1067" t="s">
        <v>7556</v>
      </c>
      <c r="E1067" t="s">
        <v>7508</v>
      </c>
      <c r="F1067" t="s">
        <v>7515</v>
      </c>
      <c r="G1067">
        <v>152.55000000000001</v>
      </c>
      <c r="H1067">
        <v>129.66999999999999</v>
      </c>
      <c r="I1067">
        <v>152.55000000000001</v>
      </c>
      <c r="J1067">
        <v>0</v>
      </c>
      <c r="K1067">
        <v>152.55000000000001</v>
      </c>
      <c r="L1067">
        <v>0</v>
      </c>
      <c r="M1067" t="s">
        <v>4279</v>
      </c>
      <c r="S1067" t="s">
        <v>4278</v>
      </c>
      <c r="T1067">
        <v>0</v>
      </c>
      <c r="U1067">
        <v>152.55000000000001</v>
      </c>
      <c r="V1067">
        <v>0</v>
      </c>
    </row>
    <row r="1068" spans="2:22" x14ac:dyDescent="0.25">
      <c r="B1068" t="s">
        <v>4278</v>
      </c>
      <c r="C1068" t="s">
        <v>7535</v>
      </c>
      <c r="D1068" t="s">
        <v>7504</v>
      </c>
      <c r="E1068" t="s">
        <v>7508</v>
      </c>
      <c r="F1068" t="s">
        <v>7515</v>
      </c>
      <c r="G1068">
        <v>0</v>
      </c>
      <c r="H1068">
        <v>0</v>
      </c>
      <c r="I1068">
        <v>13.19</v>
      </c>
      <c r="J1068">
        <v>14.97</v>
      </c>
      <c r="K1068">
        <v>13.19</v>
      </c>
      <c r="L1068">
        <v>14.97</v>
      </c>
      <c r="M1068" t="s">
        <v>4279</v>
      </c>
      <c r="S1068" t="s">
        <v>4278</v>
      </c>
      <c r="T1068">
        <v>14.97</v>
      </c>
      <c r="U1068">
        <v>13.19</v>
      </c>
      <c r="V1068">
        <v>14.97</v>
      </c>
    </row>
    <row r="1069" spans="2:22" x14ac:dyDescent="0.25">
      <c r="B1069" t="s">
        <v>4278</v>
      </c>
      <c r="C1069" t="s">
        <v>7535</v>
      </c>
      <c r="D1069" t="s">
        <v>7556</v>
      </c>
      <c r="E1069" t="s">
        <v>7508</v>
      </c>
      <c r="F1069" t="s">
        <v>7515</v>
      </c>
      <c r="G1069">
        <v>15.25</v>
      </c>
      <c r="H1069">
        <v>12.96</v>
      </c>
      <c r="I1069">
        <v>15.25</v>
      </c>
      <c r="J1069">
        <v>0</v>
      </c>
      <c r="K1069">
        <v>15.25</v>
      </c>
      <c r="L1069">
        <v>0</v>
      </c>
      <c r="M1069" t="s">
        <v>4279</v>
      </c>
      <c r="S1069" t="s">
        <v>4278</v>
      </c>
      <c r="T1069">
        <v>0</v>
      </c>
      <c r="U1069">
        <v>15.25</v>
      </c>
      <c r="V1069">
        <v>0</v>
      </c>
    </row>
    <row r="1070" spans="2:22" x14ac:dyDescent="0.25">
      <c r="B1070" t="s">
        <v>4278</v>
      </c>
      <c r="C1070" t="s">
        <v>7536</v>
      </c>
      <c r="D1070" t="s">
        <v>7504</v>
      </c>
      <c r="E1070" t="s">
        <v>7508</v>
      </c>
      <c r="F1070" t="s">
        <v>7515</v>
      </c>
      <c r="G1070">
        <v>0</v>
      </c>
      <c r="H1070">
        <v>0</v>
      </c>
      <c r="I1070">
        <v>98.96</v>
      </c>
      <c r="J1070">
        <v>112.33</v>
      </c>
      <c r="K1070">
        <v>98.96</v>
      </c>
      <c r="L1070">
        <v>112.33</v>
      </c>
      <c r="M1070" t="s">
        <v>4279</v>
      </c>
      <c r="S1070" t="s">
        <v>4278</v>
      </c>
      <c r="T1070">
        <v>112.33</v>
      </c>
      <c r="U1070">
        <v>98.96</v>
      </c>
      <c r="V1070">
        <v>112.33</v>
      </c>
    </row>
    <row r="1071" spans="2:22" x14ac:dyDescent="0.25">
      <c r="B1071" t="s">
        <v>4278</v>
      </c>
      <c r="C1071" t="s">
        <v>7536</v>
      </c>
      <c r="D1071" t="s">
        <v>7556</v>
      </c>
      <c r="E1071" t="s">
        <v>7508</v>
      </c>
      <c r="F1071" t="s">
        <v>7515</v>
      </c>
      <c r="G1071">
        <v>114.41</v>
      </c>
      <c r="H1071">
        <v>97.25</v>
      </c>
      <c r="I1071">
        <v>114.41</v>
      </c>
      <c r="J1071">
        <v>0</v>
      </c>
      <c r="K1071">
        <v>114.41</v>
      </c>
      <c r="L1071">
        <v>0</v>
      </c>
      <c r="M1071" t="s">
        <v>4279</v>
      </c>
      <c r="S1071" t="s">
        <v>4278</v>
      </c>
      <c r="T1071">
        <v>0</v>
      </c>
      <c r="U1071">
        <v>114.41</v>
      </c>
      <c r="V1071">
        <v>0</v>
      </c>
    </row>
    <row r="1072" spans="2:22" x14ac:dyDescent="0.25">
      <c r="B1072" t="s">
        <v>4280</v>
      </c>
      <c r="C1072" t="s">
        <v>7514</v>
      </c>
      <c r="D1072" t="s">
        <v>7504</v>
      </c>
      <c r="E1072" t="s">
        <v>7508</v>
      </c>
      <c r="F1072" t="s">
        <v>7515</v>
      </c>
      <c r="G1072">
        <v>0</v>
      </c>
      <c r="H1072">
        <v>0</v>
      </c>
      <c r="I1072">
        <v>126.58</v>
      </c>
      <c r="J1072">
        <v>144.26</v>
      </c>
      <c r="K1072">
        <v>126.58</v>
      </c>
      <c r="L1072">
        <v>144.26</v>
      </c>
      <c r="M1072" t="s">
        <v>4281</v>
      </c>
      <c r="S1072" t="s">
        <v>4280</v>
      </c>
      <c r="T1072">
        <v>144.26</v>
      </c>
      <c r="U1072">
        <v>126.58</v>
      </c>
      <c r="V1072">
        <v>144.26</v>
      </c>
    </row>
    <row r="1073" spans="2:22" x14ac:dyDescent="0.25">
      <c r="B1073" t="s">
        <v>4280</v>
      </c>
      <c r="C1073" t="s">
        <v>7514</v>
      </c>
      <c r="D1073" t="s">
        <v>7537</v>
      </c>
      <c r="E1073" t="s">
        <v>7508</v>
      </c>
      <c r="F1073" t="s">
        <v>7515</v>
      </c>
      <c r="G1073">
        <v>0</v>
      </c>
      <c r="H1073">
        <v>0</v>
      </c>
      <c r="I1073">
        <v>132.03</v>
      </c>
      <c r="J1073">
        <v>155.18</v>
      </c>
      <c r="K1073">
        <v>132.03</v>
      </c>
      <c r="L1073">
        <v>155.18</v>
      </c>
      <c r="M1073" t="s">
        <v>4281</v>
      </c>
      <c r="S1073" t="s">
        <v>4280</v>
      </c>
      <c r="T1073">
        <v>155.18</v>
      </c>
      <c r="U1073">
        <v>132.03</v>
      </c>
      <c r="V1073">
        <v>155.18</v>
      </c>
    </row>
    <row r="1074" spans="2:22" x14ac:dyDescent="0.25">
      <c r="B1074" t="s">
        <v>4280</v>
      </c>
      <c r="C1074" t="s">
        <v>7514</v>
      </c>
      <c r="D1074" t="s">
        <v>7556</v>
      </c>
      <c r="E1074" t="s">
        <v>7508</v>
      </c>
      <c r="F1074" t="s">
        <v>7515</v>
      </c>
      <c r="G1074">
        <v>150.53</v>
      </c>
      <c r="H1074">
        <v>127.95</v>
      </c>
      <c r="I1074">
        <v>150.53</v>
      </c>
      <c r="J1074">
        <v>0</v>
      </c>
      <c r="K1074">
        <v>150.53</v>
      </c>
      <c r="L1074">
        <v>0</v>
      </c>
      <c r="M1074" t="s">
        <v>4281</v>
      </c>
      <c r="S1074" t="s">
        <v>4280</v>
      </c>
      <c r="T1074">
        <v>0</v>
      </c>
      <c r="U1074">
        <v>150.53</v>
      </c>
      <c r="V1074">
        <v>0</v>
      </c>
    </row>
    <row r="1075" spans="2:22" x14ac:dyDescent="0.25">
      <c r="B1075" t="s">
        <v>4280</v>
      </c>
      <c r="C1075" t="s">
        <v>7535</v>
      </c>
      <c r="D1075" t="s">
        <v>7504</v>
      </c>
      <c r="E1075" t="s">
        <v>7508</v>
      </c>
      <c r="F1075" t="s">
        <v>7515</v>
      </c>
      <c r="G1075">
        <v>0</v>
      </c>
      <c r="H1075">
        <v>0</v>
      </c>
      <c r="I1075">
        <v>12.66</v>
      </c>
      <c r="J1075">
        <v>14.44</v>
      </c>
      <c r="K1075">
        <v>12.66</v>
      </c>
      <c r="L1075">
        <v>14.44</v>
      </c>
      <c r="M1075" t="s">
        <v>4281</v>
      </c>
      <c r="S1075" t="s">
        <v>4280</v>
      </c>
      <c r="T1075">
        <v>14.44</v>
      </c>
      <c r="U1075">
        <v>12.66</v>
      </c>
      <c r="V1075">
        <v>14.44</v>
      </c>
    </row>
    <row r="1076" spans="2:22" x14ac:dyDescent="0.25">
      <c r="B1076" t="s">
        <v>4280</v>
      </c>
      <c r="C1076" t="s">
        <v>7535</v>
      </c>
      <c r="D1076" t="s">
        <v>7537</v>
      </c>
      <c r="E1076" t="s">
        <v>7508</v>
      </c>
      <c r="F1076" t="s">
        <v>7515</v>
      </c>
      <c r="G1076">
        <v>0</v>
      </c>
      <c r="H1076">
        <v>0</v>
      </c>
      <c r="I1076">
        <v>13.21</v>
      </c>
      <c r="J1076">
        <v>15.53</v>
      </c>
      <c r="K1076">
        <v>13.21</v>
      </c>
      <c r="L1076">
        <v>15.53</v>
      </c>
      <c r="M1076" t="s">
        <v>4281</v>
      </c>
      <c r="S1076" t="s">
        <v>4280</v>
      </c>
      <c r="T1076">
        <v>15.53</v>
      </c>
      <c r="U1076">
        <v>13.21</v>
      </c>
      <c r="V1076">
        <v>15.53</v>
      </c>
    </row>
    <row r="1077" spans="2:22" x14ac:dyDescent="0.25">
      <c r="B1077" t="s">
        <v>4280</v>
      </c>
      <c r="C1077" t="s">
        <v>7535</v>
      </c>
      <c r="D1077" t="s">
        <v>7556</v>
      </c>
      <c r="E1077" t="s">
        <v>7508</v>
      </c>
      <c r="F1077" t="s">
        <v>7515</v>
      </c>
      <c r="G1077">
        <v>15.08</v>
      </c>
      <c r="H1077">
        <v>12.82</v>
      </c>
      <c r="I1077">
        <v>15.08</v>
      </c>
      <c r="J1077">
        <v>0</v>
      </c>
      <c r="K1077">
        <v>15.08</v>
      </c>
      <c r="L1077">
        <v>0</v>
      </c>
      <c r="M1077" t="s">
        <v>4281</v>
      </c>
      <c r="S1077" t="s">
        <v>4280</v>
      </c>
      <c r="T1077">
        <v>0</v>
      </c>
      <c r="U1077">
        <v>15.08</v>
      </c>
      <c r="V1077">
        <v>0</v>
      </c>
    </row>
    <row r="1078" spans="2:22" x14ac:dyDescent="0.25">
      <c r="B1078" t="s">
        <v>4280</v>
      </c>
      <c r="C1078" t="s">
        <v>7536</v>
      </c>
      <c r="D1078" t="s">
        <v>7504</v>
      </c>
      <c r="E1078" t="s">
        <v>7508</v>
      </c>
      <c r="F1078" t="s">
        <v>7515</v>
      </c>
      <c r="G1078">
        <v>0</v>
      </c>
      <c r="H1078">
        <v>0</v>
      </c>
      <c r="I1078">
        <v>94.93</v>
      </c>
      <c r="J1078">
        <v>108.19</v>
      </c>
      <c r="K1078">
        <v>94.93</v>
      </c>
      <c r="L1078">
        <v>108.19</v>
      </c>
      <c r="M1078" t="s">
        <v>4281</v>
      </c>
      <c r="S1078" t="s">
        <v>4280</v>
      </c>
      <c r="T1078">
        <v>108.19</v>
      </c>
      <c r="U1078">
        <v>94.93</v>
      </c>
      <c r="V1078">
        <v>108.19</v>
      </c>
    </row>
    <row r="1079" spans="2:22" x14ac:dyDescent="0.25">
      <c r="B1079" t="s">
        <v>4280</v>
      </c>
      <c r="C1079" t="s">
        <v>7536</v>
      </c>
      <c r="D1079" t="s">
        <v>7537</v>
      </c>
      <c r="E1079" t="s">
        <v>7508</v>
      </c>
      <c r="F1079" t="s">
        <v>7515</v>
      </c>
      <c r="G1079">
        <v>0</v>
      </c>
      <c r="H1079">
        <v>0</v>
      </c>
      <c r="I1079">
        <v>99.02</v>
      </c>
      <c r="J1079">
        <v>116.38</v>
      </c>
      <c r="K1079">
        <v>99.02</v>
      </c>
      <c r="L1079">
        <v>116.38</v>
      </c>
      <c r="M1079" t="s">
        <v>4281</v>
      </c>
      <c r="S1079" t="s">
        <v>4280</v>
      </c>
      <c r="T1079">
        <v>116.38</v>
      </c>
      <c r="U1079">
        <v>99.02</v>
      </c>
      <c r="V1079">
        <v>116.38</v>
      </c>
    </row>
    <row r="1080" spans="2:22" x14ac:dyDescent="0.25">
      <c r="B1080" t="s">
        <v>4280</v>
      </c>
      <c r="C1080" t="s">
        <v>7536</v>
      </c>
      <c r="D1080" t="s">
        <v>7556</v>
      </c>
      <c r="E1080" t="s">
        <v>7508</v>
      </c>
      <c r="F1080" t="s">
        <v>7515</v>
      </c>
      <c r="G1080">
        <v>112.88</v>
      </c>
      <c r="H1080">
        <v>95.95</v>
      </c>
      <c r="I1080">
        <v>112.88</v>
      </c>
      <c r="J1080">
        <v>0</v>
      </c>
      <c r="K1080">
        <v>112.88</v>
      </c>
      <c r="L1080">
        <v>0</v>
      </c>
      <c r="M1080" t="s">
        <v>4281</v>
      </c>
      <c r="S1080" t="s">
        <v>4280</v>
      </c>
      <c r="T1080">
        <v>0</v>
      </c>
      <c r="U1080">
        <v>112.88</v>
      </c>
      <c r="V1080">
        <v>0</v>
      </c>
    </row>
    <row r="1081" spans="2:22" x14ac:dyDescent="0.25">
      <c r="B1081" t="s">
        <v>4282</v>
      </c>
      <c r="C1081" t="s">
        <v>7514</v>
      </c>
      <c r="D1081" t="s">
        <v>7504</v>
      </c>
      <c r="E1081" t="s">
        <v>7508</v>
      </c>
      <c r="F1081" t="s">
        <v>7515</v>
      </c>
      <c r="G1081">
        <v>0</v>
      </c>
      <c r="H1081">
        <v>0</v>
      </c>
      <c r="I1081">
        <v>0</v>
      </c>
      <c r="J1081">
        <v>0</v>
      </c>
      <c r="K1081">
        <v>0</v>
      </c>
      <c r="L1081">
        <v>0</v>
      </c>
      <c r="M1081" t="s">
        <v>4283</v>
      </c>
      <c r="S1081" t="s">
        <v>4282</v>
      </c>
      <c r="T1081">
        <v>0</v>
      </c>
      <c r="U1081">
        <v>0</v>
      </c>
      <c r="V1081">
        <v>0</v>
      </c>
    </row>
    <row r="1082" spans="2:22" x14ac:dyDescent="0.25">
      <c r="B1082" t="s">
        <v>4282</v>
      </c>
      <c r="C1082" t="s">
        <v>7535</v>
      </c>
      <c r="D1082" t="s">
        <v>7504</v>
      </c>
      <c r="E1082" t="s">
        <v>7508</v>
      </c>
      <c r="F1082" t="s">
        <v>7515</v>
      </c>
      <c r="G1082">
        <v>0</v>
      </c>
      <c r="H1082">
        <v>0</v>
      </c>
      <c r="I1082">
        <v>0</v>
      </c>
      <c r="J1082">
        <v>0</v>
      </c>
      <c r="K1082">
        <v>0</v>
      </c>
      <c r="L1082">
        <v>0</v>
      </c>
      <c r="M1082" t="s">
        <v>4283</v>
      </c>
      <c r="S1082" t="s">
        <v>4282</v>
      </c>
      <c r="T1082">
        <v>0</v>
      </c>
      <c r="U1082">
        <v>0</v>
      </c>
      <c r="V1082">
        <v>0</v>
      </c>
    </row>
    <row r="1083" spans="2:22" x14ac:dyDescent="0.25">
      <c r="B1083" t="s">
        <v>4282</v>
      </c>
      <c r="C1083" t="s">
        <v>7536</v>
      </c>
      <c r="D1083" t="s">
        <v>7504</v>
      </c>
      <c r="E1083" t="s">
        <v>7508</v>
      </c>
      <c r="F1083" t="s">
        <v>7515</v>
      </c>
      <c r="G1083">
        <v>0</v>
      </c>
      <c r="H1083">
        <v>0</v>
      </c>
      <c r="I1083">
        <v>0</v>
      </c>
      <c r="J1083">
        <v>0</v>
      </c>
      <c r="K1083">
        <v>0</v>
      </c>
      <c r="L1083">
        <v>0</v>
      </c>
      <c r="M1083" t="s">
        <v>4283</v>
      </c>
      <c r="S1083" t="s">
        <v>4282</v>
      </c>
      <c r="T1083">
        <v>0</v>
      </c>
      <c r="U1083">
        <v>0</v>
      </c>
      <c r="V1083">
        <v>0</v>
      </c>
    </row>
    <row r="1084" spans="2:22" x14ac:dyDescent="0.25">
      <c r="B1084" t="s">
        <v>4284</v>
      </c>
      <c r="C1084" t="s">
        <v>7514</v>
      </c>
      <c r="D1084" t="s">
        <v>7504</v>
      </c>
      <c r="E1084" t="s">
        <v>7508</v>
      </c>
      <c r="F1084" t="s">
        <v>7515</v>
      </c>
      <c r="G1084">
        <v>0</v>
      </c>
      <c r="H1084">
        <v>0</v>
      </c>
      <c r="I1084">
        <v>0</v>
      </c>
      <c r="J1084">
        <v>0</v>
      </c>
      <c r="K1084">
        <v>0</v>
      </c>
      <c r="L1084">
        <v>0</v>
      </c>
      <c r="M1084" t="s">
        <v>4285</v>
      </c>
      <c r="S1084" t="s">
        <v>4284</v>
      </c>
      <c r="T1084">
        <v>0</v>
      </c>
      <c r="U1084">
        <v>0</v>
      </c>
      <c r="V1084">
        <v>0</v>
      </c>
    </row>
    <row r="1085" spans="2:22" x14ac:dyDescent="0.25">
      <c r="B1085" t="s">
        <v>4284</v>
      </c>
      <c r="C1085" t="s">
        <v>7535</v>
      </c>
      <c r="D1085" t="s">
        <v>7504</v>
      </c>
      <c r="E1085" t="s">
        <v>7508</v>
      </c>
      <c r="F1085" t="s">
        <v>7515</v>
      </c>
      <c r="G1085">
        <v>0</v>
      </c>
      <c r="H1085">
        <v>0</v>
      </c>
      <c r="I1085">
        <v>0</v>
      </c>
      <c r="J1085">
        <v>0</v>
      </c>
      <c r="K1085">
        <v>0</v>
      </c>
      <c r="L1085">
        <v>0</v>
      </c>
      <c r="M1085" t="s">
        <v>4285</v>
      </c>
      <c r="S1085" t="s">
        <v>4284</v>
      </c>
      <c r="T1085">
        <v>0</v>
      </c>
      <c r="U1085">
        <v>0</v>
      </c>
      <c r="V1085">
        <v>0</v>
      </c>
    </row>
    <row r="1086" spans="2:22" x14ac:dyDescent="0.25">
      <c r="B1086" t="s">
        <v>4284</v>
      </c>
      <c r="C1086" t="s">
        <v>7536</v>
      </c>
      <c r="D1086" t="s">
        <v>7504</v>
      </c>
      <c r="E1086" t="s">
        <v>7508</v>
      </c>
      <c r="F1086" t="s">
        <v>7515</v>
      </c>
      <c r="G1086">
        <v>0</v>
      </c>
      <c r="H1086">
        <v>0</v>
      </c>
      <c r="I1086">
        <v>0</v>
      </c>
      <c r="J1086">
        <v>0</v>
      </c>
      <c r="K1086">
        <v>0</v>
      </c>
      <c r="L1086">
        <v>0</v>
      </c>
      <c r="M1086" t="s">
        <v>4285</v>
      </c>
      <c r="S1086" t="s">
        <v>4284</v>
      </c>
      <c r="T1086">
        <v>0</v>
      </c>
      <c r="U1086">
        <v>0</v>
      </c>
      <c r="V1086">
        <v>0</v>
      </c>
    </row>
    <row r="1087" spans="2:22" x14ac:dyDescent="0.25">
      <c r="B1087" t="s">
        <v>4286</v>
      </c>
      <c r="C1087" t="s">
        <v>7535</v>
      </c>
      <c r="D1087" t="s">
        <v>7504</v>
      </c>
      <c r="E1087" t="s">
        <v>7508</v>
      </c>
      <c r="F1087" t="s">
        <v>7538</v>
      </c>
      <c r="G1087">
        <v>0</v>
      </c>
      <c r="H1087">
        <v>0</v>
      </c>
      <c r="I1087">
        <v>21.21</v>
      </c>
      <c r="J1087">
        <v>25.03</v>
      </c>
      <c r="K1087">
        <v>21.21</v>
      </c>
      <c r="L1087">
        <v>25.03</v>
      </c>
      <c r="M1087" t="s">
        <v>4287</v>
      </c>
      <c r="S1087" t="s">
        <v>4286</v>
      </c>
      <c r="T1087">
        <v>25.03</v>
      </c>
      <c r="U1087">
        <v>21.21</v>
      </c>
      <c r="V1087">
        <v>25.03</v>
      </c>
    </row>
    <row r="1088" spans="2:22" x14ac:dyDescent="0.25">
      <c r="B1088" t="s">
        <v>4286</v>
      </c>
      <c r="C1088" t="s">
        <v>7535</v>
      </c>
      <c r="D1088" t="s">
        <v>7537</v>
      </c>
      <c r="E1088" t="s">
        <v>7508</v>
      </c>
      <c r="F1088" t="s">
        <v>7538</v>
      </c>
      <c r="G1088">
        <v>0</v>
      </c>
      <c r="H1088">
        <v>0</v>
      </c>
      <c r="I1088">
        <v>22.22</v>
      </c>
      <c r="J1088">
        <v>27.05</v>
      </c>
      <c r="K1088">
        <v>22.22</v>
      </c>
      <c r="L1088">
        <v>27.05</v>
      </c>
      <c r="M1088" t="s">
        <v>4287</v>
      </c>
      <c r="S1088" t="s">
        <v>4286</v>
      </c>
      <c r="T1088">
        <v>27.05</v>
      </c>
      <c r="U1088">
        <v>22.22</v>
      </c>
      <c r="V1088">
        <v>27.05</v>
      </c>
    </row>
    <row r="1089" spans="2:22" x14ac:dyDescent="0.25">
      <c r="B1089" t="s">
        <v>4286</v>
      </c>
      <c r="C1089" t="s">
        <v>7535</v>
      </c>
      <c r="D1089" t="s">
        <v>7556</v>
      </c>
      <c r="E1089" t="s">
        <v>7508</v>
      </c>
      <c r="F1089" t="s">
        <v>7538</v>
      </c>
      <c r="G1089">
        <v>27.88</v>
      </c>
      <c r="H1089">
        <v>23.7</v>
      </c>
      <c r="I1089">
        <v>27.88</v>
      </c>
      <c r="J1089">
        <v>0</v>
      </c>
      <c r="K1089">
        <v>27.88</v>
      </c>
      <c r="L1089">
        <v>0</v>
      </c>
      <c r="M1089" t="s">
        <v>4287</v>
      </c>
      <c r="S1089" t="s">
        <v>4286</v>
      </c>
      <c r="T1089">
        <v>0</v>
      </c>
      <c r="U1089">
        <v>27.88</v>
      </c>
      <c r="V1089">
        <v>0</v>
      </c>
    </row>
    <row r="1090" spans="2:22" x14ac:dyDescent="0.25">
      <c r="B1090" t="s">
        <v>4288</v>
      </c>
      <c r="C1090" t="s">
        <v>7535</v>
      </c>
      <c r="D1090" t="s">
        <v>7504</v>
      </c>
      <c r="E1090" t="s">
        <v>7508</v>
      </c>
      <c r="F1090" t="s">
        <v>7538</v>
      </c>
      <c r="G1090">
        <v>0</v>
      </c>
      <c r="H1090">
        <v>0</v>
      </c>
      <c r="I1090">
        <v>16.71</v>
      </c>
      <c r="J1090">
        <v>20.14</v>
      </c>
      <c r="K1090">
        <v>16.71</v>
      </c>
      <c r="L1090">
        <v>20.14</v>
      </c>
      <c r="M1090" t="s">
        <v>4289</v>
      </c>
      <c r="S1090" t="s">
        <v>4288</v>
      </c>
      <c r="T1090">
        <v>20.14</v>
      </c>
      <c r="U1090">
        <v>16.71</v>
      </c>
      <c r="V1090">
        <v>20.14</v>
      </c>
    </row>
    <row r="1091" spans="2:22" x14ac:dyDescent="0.25">
      <c r="B1091" t="s">
        <v>4288</v>
      </c>
      <c r="C1091" t="s">
        <v>7535</v>
      </c>
      <c r="D1091" t="s">
        <v>7537</v>
      </c>
      <c r="E1091" t="s">
        <v>7508</v>
      </c>
      <c r="F1091" t="s">
        <v>7538</v>
      </c>
      <c r="G1091">
        <v>0</v>
      </c>
      <c r="H1091">
        <v>0</v>
      </c>
      <c r="I1091">
        <v>17.559999999999999</v>
      </c>
      <c r="J1091">
        <v>21.86</v>
      </c>
      <c r="K1091">
        <v>17.559999999999999</v>
      </c>
      <c r="L1091">
        <v>21.86</v>
      </c>
      <c r="M1091" t="s">
        <v>4289</v>
      </c>
      <c r="S1091" t="s">
        <v>4288</v>
      </c>
      <c r="T1091">
        <v>21.86</v>
      </c>
      <c r="U1091">
        <v>17.559999999999999</v>
      </c>
      <c r="V1091">
        <v>21.86</v>
      </c>
    </row>
    <row r="1092" spans="2:22" x14ac:dyDescent="0.25">
      <c r="B1092" t="s">
        <v>4288</v>
      </c>
      <c r="C1092" t="s">
        <v>7535</v>
      </c>
      <c r="D1092" t="s">
        <v>7556</v>
      </c>
      <c r="E1092" t="s">
        <v>7508</v>
      </c>
      <c r="F1092" t="s">
        <v>7538</v>
      </c>
      <c r="G1092">
        <v>23.66</v>
      </c>
      <c r="H1092">
        <v>20.11</v>
      </c>
      <c r="I1092">
        <v>23.66</v>
      </c>
      <c r="J1092">
        <v>0</v>
      </c>
      <c r="K1092">
        <v>23.66</v>
      </c>
      <c r="L1092">
        <v>0</v>
      </c>
      <c r="M1092" t="s">
        <v>4289</v>
      </c>
      <c r="S1092" t="s">
        <v>4288</v>
      </c>
      <c r="T1092">
        <v>0</v>
      </c>
      <c r="U1092">
        <v>23.66</v>
      </c>
      <c r="V1092">
        <v>0</v>
      </c>
    </row>
    <row r="1093" spans="2:22" x14ac:dyDescent="0.25">
      <c r="B1093" t="s">
        <v>4290</v>
      </c>
      <c r="C1093" t="s">
        <v>7535</v>
      </c>
      <c r="D1093" t="s">
        <v>7504</v>
      </c>
      <c r="E1093" t="s">
        <v>7508</v>
      </c>
      <c r="F1093" t="s">
        <v>7538</v>
      </c>
      <c r="G1093">
        <v>0</v>
      </c>
      <c r="H1093">
        <v>0</v>
      </c>
      <c r="I1093">
        <v>42.34</v>
      </c>
      <c r="J1093">
        <v>42.34</v>
      </c>
      <c r="K1093">
        <v>42.34</v>
      </c>
      <c r="L1093">
        <v>42.34</v>
      </c>
      <c r="M1093" t="s">
        <v>4291</v>
      </c>
      <c r="S1093" t="s">
        <v>4290</v>
      </c>
      <c r="T1093">
        <v>42.34</v>
      </c>
      <c r="U1093">
        <v>42.34</v>
      </c>
      <c r="V1093">
        <v>42.34</v>
      </c>
    </row>
    <row r="1094" spans="2:22" x14ac:dyDescent="0.25">
      <c r="B1094" t="s">
        <v>4290</v>
      </c>
      <c r="C1094" t="s">
        <v>7535</v>
      </c>
      <c r="D1094" t="s">
        <v>7537</v>
      </c>
      <c r="E1094" t="s">
        <v>7508</v>
      </c>
      <c r="F1094" t="s">
        <v>7538</v>
      </c>
      <c r="G1094">
        <v>0</v>
      </c>
      <c r="H1094">
        <v>0</v>
      </c>
      <c r="I1094">
        <v>43.88</v>
      </c>
      <c r="J1094">
        <v>45.41</v>
      </c>
      <c r="K1094">
        <v>43.88</v>
      </c>
      <c r="L1094">
        <v>45.41</v>
      </c>
      <c r="M1094" t="s">
        <v>4291</v>
      </c>
      <c r="S1094" t="s">
        <v>4290</v>
      </c>
      <c r="T1094">
        <v>45.41</v>
      </c>
      <c r="U1094">
        <v>43.88</v>
      </c>
      <c r="V1094">
        <v>45.41</v>
      </c>
    </row>
    <row r="1095" spans="2:22" x14ac:dyDescent="0.25">
      <c r="B1095" t="s">
        <v>4290</v>
      </c>
      <c r="C1095" t="s">
        <v>7535</v>
      </c>
      <c r="D1095" t="s">
        <v>7556</v>
      </c>
      <c r="E1095" t="s">
        <v>7508</v>
      </c>
      <c r="F1095" t="s">
        <v>7538</v>
      </c>
      <c r="G1095">
        <v>42.34</v>
      </c>
      <c r="H1095">
        <v>35.99</v>
      </c>
      <c r="I1095">
        <v>42.34</v>
      </c>
      <c r="J1095">
        <v>0</v>
      </c>
      <c r="K1095">
        <v>42.34</v>
      </c>
      <c r="L1095">
        <v>0</v>
      </c>
      <c r="M1095" t="s">
        <v>4291</v>
      </c>
      <c r="S1095" t="s">
        <v>4290</v>
      </c>
      <c r="T1095">
        <v>0</v>
      </c>
      <c r="U1095">
        <v>42.34</v>
      </c>
      <c r="V1095">
        <v>0</v>
      </c>
    </row>
    <row r="1096" spans="2:22" x14ac:dyDescent="0.25">
      <c r="B1096" t="s">
        <v>4292</v>
      </c>
      <c r="C1096" t="s">
        <v>7535</v>
      </c>
      <c r="D1096" t="s">
        <v>7504</v>
      </c>
      <c r="E1096" t="s">
        <v>7508</v>
      </c>
      <c r="F1096" t="s">
        <v>7538</v>
      </c>
      <c r="G1096">
        <v>0</v>
      </c>
      <c r="H1096">
        <v>0</v>
      </c>
      <c r="I1096">
        <v>133.57</v>
      </c>
      <c r="J1096">
        <v>133.57</v>
      </c>
      <c r="K1096">
        <v>133.57</v>
      </c>
      <c r="L1096">
        <v>133.57</v>
      </c>
      <c r="M1096" t="s">
        <v>4293</v>
      </c>
      <c r="S1096" t="s">
        <v>4292</v>
      </c>
      <c r="T1096">
        <v>133.57</v>
      </c>
      <c r="U1096">
        <v>133.57</v>
      </c>
      <c r="V1096">
        <v>133.57</v>
      </c>
    </row>
    <row r="1097" spans="2:22" x14ac:dyDescent="0.25">
      <c r="B1097" t="s">
        <v>4292</v>
      </c>
      <c r="C1097" t="s">
        <v>7535</v>
      </c>
      <c r="D1097" t="s">
        <v>7537</v>
      </c>
      <c r="E1097" t="s">
        <v>7508</v>
      </c>
      <c r="F1097" t="s">
        <v>7538</v>
      </c>
      <c r="G1097">
        <v>0</v>
      </c>
      <c r="H1097">
        <v>0</v>
      </c>
      <c r="I1097">
        <v>138.41</v>
      </c>
      <c r="J1097">
        <v>143.25</v>
      </c>
      <c r="K1097">
        <v>138.41</v>
      </c>
      <c r="L1097">
        <v>143.25</v>
      </c>
      <c r="M1097" t="s">
        <v>4293</v>
      </c>
      <c r="S1097" t="s">
        <v>4292</v>
      </c>
      <c r="T1097">
        <v>143.25</v>
      </c>
      <c r="U1097">
        <v>138.41</v>
      </c>
      <c r="V1097">
        <v>143.25</v>
      </c>
    </row>
    <row r="1098" spans="2:22" x14ac:dyDescent="0.25">
      <c r="B1098" t="s">
        <v>4292</v>
      </c>
      <c r="C1098" t="s">
        <v>7535</v>
      </c>
      <c r="D1098" t="s">
        <v>7556</v>
      </c>
      <c r="E1098" t="s">
        <v>7508</v>
      </c>
      <c r="F1098" t="s">
        <v>7538</v>
      </c>
      <c r="G1098">
        <v>133.56</v>
      </c>
      <c r="H1098">
        <v>113.53</v>
      </c>
      <c r="I1098">
        <v>133.56</v>
      </c>
      <c r="J1098">
        <v>0</v>
      </c>
      <c r="K1098">
        <v>133.56</v>
      </c>
      <c r="L1098">
        <v>0</v>
      </c>
      <c r="M1098" t="s">
        <v>4293</v>
      </c>
      <c r="S1098" t="s">
        <v>4292</v>
      </c>
      <c r="T1098">
        <v>0</v>
      </c>
      <c r="U1098">
        <v>133.56</v>
      </c>
      <c r="V1098">
        <v>0</v>
      </c>
    </row>
    <row r="1099" spans="2:22" x14ac:dyDescent="0.25">
      <c r="B1099" t="s">
        <v>4294</v>
      </c>
      <c r="C1099" t="s">
        <v>7535</v>
      </c>
      <c r="D1099" t="s">
        <v>7504</v>
      </c>
      <c r="E1099" t="s">
        <v>7508</v>
      </c>
      <c r="F1099" t="s">
        <v>7538</v>
      </c>
      <c r="G1099">
        <v>0</v>
      </c>
      <c r="H1099">
        <v>0</v>
      </c>
      <c r="I1099">
        <v>51.87</v>
      </c>
      <c r="J1099">
        <v>60.01</v>
      </c>
      <c r="K1099">
        <v>51.87</v>
      </c>
      <c r="L1099">
        <v>60.01</v>
      </c>
      <c r="M1099" t="s">
        <v>4295</v>
      </c>
      <c r="S1099" t="s">
        <v>4294</v>
      </c>
      <c r="T1099">
        <v>60.01</v>
      </c>
      <c r="U1099">
        <v>51.87</v>
      </c>
      <c r="V1099">
        <v>60.01</v>
      </c>
    </row>
    <row r="1100" spans="2:22" x14ac:dyDescent="0.25">
      <c r="B1100" t="s">
        <v>4296</v>
      </c>
      <c r="C1100" t="s">
        <v>7535</v>
      </c>
      <c r="D1100" t="s">
        <v>7504</v>
      </c>
      <c r="E1100" t="s">
        <v>7508</v>
      </c>
      <c r="F1100" t="s">
        <v>7538</v>
      </c>
      <c r="G1100">
        <v>0</v>
      </c>
      <c r="H1100">
        <v>0</v>
      </c>
      <c r="I1100">
        <v>669.41</v>
      </c>
      <c r="J1100">
        <v>772.07</v>
      </c>
      <c r="K1100">
        <v>669.41</v>
      </c>
      <c r="L1100">
        <v>772.07</v>
      </c>
      <c r="M1100" t="s">
        <v>4297</v>
      </c>
      <c r="S1100" t="s">
        <v>4296</v>
      </c>
      <c r="T1100">
        <v>772.07</v>
      </c>
      <c r="U1100">
        <v>669.41</v>
      </c>
      <c r="V1100">
        <v>772.07</v>
      </c>
    </row>
    <row r="1101" spans="2:22" x14ac:dyDescent="0.25">
      <c r="B1101" t="s">
        <v>4298</v>
      </c>
      <c r="C1101" t="s">
        <v>7535</v>
      </c>
      <c r="D1101" t="s">
        <v>7504</v>
      </c>
      <c r="E1101" t="s">
        <v>7508</v>
      </c>
      <c r="F1101" t="s">
        <v>7538</v>
      </c>
      <c r="G1101">
        <v>0</v>
      </c>
      <c r="H1101">
        <v>0</v>
      </c>
      <c r="I1101">
        <v>1004.49</v>
      </c>
      <c r="J1101">
        <v>1101.68</v>
      </c>
      <c r="K1101">
        <v>1004.49</v>
      </c>
      <c r="L1101">
        <v>1101.68</v>
      </c>
      <c r="M1101" t="s">
        <v>4299</v>
      </c>
      <c r="S1101" t="s">
        <v>4298</v>
      </c>
      <c r="T1101">
        <v>1101.68</v>
      </c>
      <c r="U1101">
        <v>1004.49</v>
      </c>
      <c r="V1101">
        <v>1101.68</v>
      </c>
    </row>
    <row r="1102" spans="2:22" x14ac:dyDescent="0.25">
      <c r="B1102" t="s">
        <v>4300</v>
      </c>
      <c r="C1102" t="s">
        <v>7535</v>
      </c>
      <c r="D1102" t="s">
        <v>7504</v>
      </c>
      <c r="E1102" t="s">
        <v>7508</v>
      </c>
      <c r="F1102" t="s">
        <v>7538</v>
      </c>
      <c r="G1102">
        <v>0</v>
      </c>
      <c r="H1102">
        <v>0</v>
      </c>
      <c r="I1102">
        <v>124.96</v>
      </c>
      <c r="J1102">
        <v>138.36000000000001</v>
      </c>
      <c r="K1102">
        <v>124.96</v>
      </c>
      <c r="L1102">
        <v>138.36000000000001</v>
      </c>
      <c r="M1102" t="s">
        <v>4301</v>
      </c>
      <c r="S1102" t="s">
        <v>4300</v>
      </c>
      <c r="T1102">
        <v>138.36000000000001</v>
      </c>
      <c r="U1102">
        <v>124.96</v>
      </c>
      <c r="V1102">
        <v>138.36000000000001</v>
      </c>
    </row>
    <row r="1103" spans="2:22" x14ac:dyDescent="0.25">
      <c r="B1103" t="s">
        <v>4302</v>
      </c>
      <c r="C1103" t="s">
        <v>7535</v>
      </c>
      <c r="D1103" t="s">
        <v>7504</v>
      </c>
      <c r="E1103" t="s">
        <v>7508</v>
      </c>
      <c r="F1103" t="s">
        <v>7538</v>
      </c>
      <c r="G1103">
        <v>0</v>
      </c>
      <c r="H1103">
        <v>0</v>
      </c>
      <c r="I1103">
        <v>17.190000000000001</v>
      </c>
      <c r="J1103">
        <v>21.05</v>
      </c>
      <c r="K1103">
        <v>17.190000000000001</v>
      </c>
      <c r="L1103">
        <v>21.05</v>
      </c>
      <c r="M1103" t="s">
        <v>4303</v>
      </c>
      <c r="S1103" t="s">
        <v>4302</v>
      </c>
      <c r="T1103">
        <v>21.05</v>
      </c>
      <c r="U1103">
        <v>17.190000000000001</v>
      </c>
      <c r="V1103">
        <v>21.05</v>
      </c>
    </row>
    <row r="1104" spans="2:22" x14ac:dyDescent="0.25">
      <c r="B1104" t="s">
        <v>4304</v>
      </c>
      <c r="C1104" t="s">
        <v>7535</v>
      </c>
      <c r="D1104" t="s">
        <v>7504</v>
      </c>
      <c r="E1104" t="s">
        <v>7508</v>
      </c>
      <c r="F1104" t="s">
        <v>7538</v>
      </c>
      <c r="G1104">
        <v>0</v>
      </c>
      <c r="H1104">
        <v>0</v>
      </c>
      <c r="I1104">
        <v>38.200000000000003</v>
      </c>
      <c r="J1104">
        <v>43.09</v>
      </c>
      <c r="K1104">
        <v>38.200000000000003</v>
      </c>
      <c r="L1104">
        <v>43.09</v>
      </c>
      <c r="M1104" t="s">
        <v>4305</v>
      </c>
      <c r="S1104" t="s">
        <v>4304</v>
      </c>
      <c r="T1104">
        <v>43.09</v>
      </c>
      <c r="U1104">
        <v>38.200000000000003</v>
      </c>
      <c r="V1104">
        <v>43.09</v>
      </c>
    </row>
    <row r="1105" spans="2:22" x14ac:dyDescent="0.25">
      <c r="B1105" t="s">
        <v>4306</v>
      </c>
      <c r="C1105" t="s">
        <v>7535</v>
      </c>
      <c r="D1105" t="s">
        <v>7504</v>
      </c>
      <c r="E1105" t="s">
        <v>7508</v>
      </c>
      <c r="F1105" t="s">
        <v>7538</v>
      </c>
      <c r="G1105">
        <v>135.44999999999999</v>
      </c>
      <c r="H1105">
        <v>115.13</v>
      </c>
      <c r="I1105">
        <v>135.44999999999999</v>
      </c>
      <c r="J1105">
        <v>0</v>
      </c>
      <c r="K1105">
        <v>125.99</v>
      </c>
      <c r="L1105">
        <v>0</v>
      </c>
      <c r="M1105" t="s">
        <v>4307</v>
      </c>
      <c r="S1105" t="s">
        <v>4306</v>
      </c>
      <c r="T1105">
        <v>0</v>
      </c>
      <c r="U1105">
        <v>125.99</v>
      </c>
      <c r="V1105">
        <v>0</v>
      </c>
    </row>
    <row r="1106" spans="2:22" x14ac:dyDescent="0.25">
      <c r="B1106" t="s">
        <v>4308</v>
      </c>
      <c r="C1106" t="s">
        <v>7535</v>
      </c>
      <c r="D1106" t="s">
        <v>7504</v>
      </c>
      <c r="E1106" t="s">
        <v>7508</v>
      </c>
      <c r="F1106" t="s">
        <v>7538</v>
      </c>
      <c r="G1106">
        <v>167.64</v>
      </c>
      <c r="H1106">
        <v>142.49</v>
      </c>
      <c r="I1106">
        <v>150.68</v>
      </c>
      <c r="J1106">
        <v>0</v>
      </c>
      <c r="K1106">
        <v>167.64</v>
      </c>
      <c r="L1106">
        <v>0</v>
      </c>
      <c r="M1106" t="s">
        <v>4309</v>
      </c>
      <c r="S1106" t="s">
        <v>4308</v>
      </c>
      <c r="T1106">
        <v>0</v>
      </c>
      <c r="U1106">
        <v>167.64</v>
      </c>
      <c r="V1106">
        <v>0</v>
      </c>
    </row>
    <row r="1107" spans="2:22" x14ac:dyDescent="0.25">
      <c r="B1107" t="s">
        <v>4310</v>
      </c>
      <c r="C1107" t="s">
        <v>7535</v>
      </c>
      <c r="D1107" t="s">
        <v>7504</v>
      </c>
      <c r="E1107" t="s">
        <v>7508</v>
      </c>
      <c r="F1107" t="s">
        <v>7538</v>
      </c>
      <c r="G1107">
        <v>145.66999999999999</v>
      </c>
      <c r="H1107">
        <v>123.82</v>
      </c>
      <c r="I1107">
        <v>145.66999999999999</v>
      </c>
      <c r="J1107">
        <v>0</v>
      </c>
      <c r="K1107">
        <v>145.66999999999999</v>
      </c>
      <c r="L1107">
        <v>0</v>
      </c>
      <c r="M1107" t="s">
        <v>4311</v>
      </c>
      <c r="S1107" t="s">
        <v>4310</v>
      </c>
      <c r="T1107">
        <v>0</v>
      </c>
      <c r="U1107">
        <v>145.66999999999999</v>
      </c>
      <c r="V1107">
        <v>0</v>
      </c>
    </row>
    <row r="1108" spans="2:22" x14ac:dyDescent="0.25">
      <c r="B1108" t="s">
        <v>4312</v>
      </c>
      <c r="C1108" t="s">
        <v>7535</v>
      </c>
      <c r="D1108" t="s">
        <v>7504</v>
      </c>
      <c r="E1108" t="s">
        <v>7508</v>
      </c>
      <c r="F1108" t="s">
        <v>7538</v>
      </c>
      <c r="G1108">
        <v>104.71</v>
      </c>
      <c r="H1108">
        <v>89</v>
      </c>
      <c r="I1108">
        <v>95.97</v>
      </c>
      <c r="J1108">
        <v>0</v>
      </c>
      <c r="K1108">
        <v>104.71</v>
      </c>
      <c r="L1108">
        <v>0</v>
      </c>
      <c r="M1108" t="s">
        <v>4313</v>
      </c>
      <c r="S1108" t="s">
        <v>4312</v>
      </c>
      <c r="T1108">
        <v>0</v>
      </c>
      <c r="U1108">
        <v>104.71</v>
      </c>
      <c r="V1108">
        <v>0</v>
      </c>
    </row>
    <row r="1109" spans="2:22" x14ac:dyDescent="0.25">
      <c r="B1109" t="s">
        <v>4314</v>
      </c>
      <c r="C1109" t="s">
        <v>7535</v>
      </c>
      <c r="D1109" t="s">
        <v>7504</v>
      </c>
      <c r="E1109" t="s">
        <v>7508</v>
      </c>
      <c r="F1109" t="s">
        <v>7538</v>
      </c>
      <c r="G1109">
        <v>130.46</v>
      </c>
      <c r="H1109">
        <v>110.89</v>
      </c>
      <c r="I1109">
        <v>130.46</v>
      </c>
      <c r="J1109">
        <v>0</v>
      </c>
      <c r="K1109">
        <v>130.46</v>
      </c>
      <c r="L1109">
        <v>0</v>
      </c>
      <c r="M1109" t="s">
        <v>4315</v>
      </c>
      <c r="S1109" t="s">
        <v>4314</v>
      </c>
      <c r="T1109">
        <v>0</v>
      </c>
      <c r="U1109">
        <v>130.46</v>
      </c>
      <c r="V1109">
        <v>0</v>
      </c>
    </row>
    <row r="1110" spans="2:22" x14ac:dyDescent="0.25">
      <c r="B1110" t="s">
        <v>4316</v>
      </c>
      <c r="C1110" t="s">
        <v>7535</v>
      </c>
      <c r="D1110" t="s">
        <v>7504</v>
      </c>
      <c r="E1110" t="s">
        <v>7508</v>
      </c>
      <c r="F1110" t="s">
        <v>7538</v>
      </c>
      <c r="G1110">
        <v>168.27</v>
      </c>
      <c r="H1110">
        <v>143.03</v>
      </c>
      <c r="I1110">
        <v>154.27000000000001</v>
      </c>
      <c r="J1110">
        <v>0</v>
      </c>
      <c r="K1110">
        <v>145.1</v>
      </c>
      <c r="L1110">
        <v>0</v>
      </c>
      <c r="M1110" t="s">
        <v>4317</v>
      </c>
      <c r="S1110" t="s">
        <v>4316</v>
      </c>
      <c r="T1110">
        <v>0</v>
      </c>
      <c r="U1110">
        <v>145.1</v>
      </c>
      <c r="V1110">
        <v>0</v>
      </c>
    </row>
    <row r="1111" spans="2:22" x14ac:dyDescent="0.25">
      <c r="B1111" t="s">
        <v>4318</v>
      </c>
      <c r="C1111" t="s">
        <v>7535</v>
      </c>
      <c r="D1111" t="s">
        <v>7504</v>
      </c>
      <c r="E1111" t="s">
        <v>7508</v>
      </c>
      <c r="F1111" t="s">
        <v>7538</v>
      </c>
      <c r="G1111">
        <v>200.51</v>
      </c>
      <c r="H1111">
        <v>170.43</v>
      </c>
      <c r="I1111">
        <v>200.51</v>
      </c>
      <c r="J1111">
        <v>0</v>
      </c>
      <c r="K1111">
        <v>196.36</v>
      </c>
      <c r="L1111">
        <v>0</v>
      </c>
      <c r="M1111" t="s">
        <v>4319</v>
      </c>
      <c r="S1111" t="s">
        <v>4318</v>
      </c>
      <c r="T1111">
        <v>0</v>
      </c>
      <c r="U1111">
        <v>196.36</v>
      </c>
      <c r="V1111">
        <v>0</v>
      </c>
    </row>
    <row r="1112" spans="2:22" x14ac:dyDescent="0.25">
      <c r="B1112" t="s">
        <v>4320</v>
      </c>
      <c r="C1112" t="s">
        <v>7535</v>
      </c>
      <c r="D1112" t="s">
        <v>7504</v>
      </c>
      <c r="E1112" t="s">
        <v>7508</v>
      </c>
      <c r="F1112" t="s">
        <v>7538</v>
      </c>
      <c r="G1112">
        <v>170.91</v>
      </c>
      <c r="H1112">
        <v>145.27000000000001</v>
      </c>
      <c r="I1112">
        <v>170.91</v>
      </c>
      <c r="J1112">
        <v>0</v>
      </c>
      <c r="K1112">
        <v>170.91</v>
      </c>
      <c r="L1112">
        <v>0</v>
      </c>
      <c r="M1112" t="s">
        <v>4321</v>
      </c>
      <c r="S1112" t="s">
        <v>4320</v>
      </c>
      <c r="T1112">
        <v>0</v>
      </c>
      <c r="U1112">
        <v>170.91</v>
      </c>
      <c r="V1112">
        <v>0</v>
      </c>
    </row>
    <row r="1113" spans="2:22" x14ac:dyDescent="0.25">
      <c r="B1113" t="s">
        <v>4322</v>
      </c>
      <c r="C1113" t="s">
        <v>7535</v>
      </c>
      <c r="D1113" t="s">
        <v>7504</v>
      </c>
      <c r="E1113" t="s">
        <v>7508</v>
      </c>
      <c r="F1113" t="s">
        <v>7538</v>
      </c>
      <c r="G1113">
        <v>146.97999999999999</v>
      </c>
      <c r="H1113">
        <v>124.93</v>
      </c>
      <c r="I1113">
        <v>146.97999999999999</v>
      </c>
      <c r="J1113">
        <v>0</v>
      </c>
      <c r="K1113">
        <v>146.97999999999999</v>
      </c>
      <c r="L1113">
        <v>0</v>
      </c>
      <c r="M1113" t="s">
        <v>4323</v>
      </c>
      <c r="S1113" t="s">
        <v>4322</v>
      </c>
      <c r="T1113">
        <v>0</v>
      </c>
      <c r="U1113">
        <v>146.97999999999999</v>
      </c>
      <c r="V1113">
        <v>0</v>
      </c>
    </row>
    <row r="1114" spans="2:22" x14ac:dyDescent="0.25">
      <c r="B1114" t="s">
        <v>4324</v>
      </c>
      <c r="C1114" t="s">
        <v>7535</v>
      </c>
      <c r="D1114" t="s">
        <v>7504</v>
      </c>
      <c r="E1114" t="s">
        <v>7508</v>
      </c>
      <c r="F1114" t="s">
        <v>7538</v>
      </c>
      <c r="G1114">
        <v>138.04</v>
      </c>
      <c r="H1114">
        <v>117.33</v>
      </c>
      <c r="I1114">
        <v>138.04</v>
      </c>
      <c r="J1114">
        <v>0</v>
      </c>
      <c r="K1114">
        <v>138.04</v>
      </c>
      <c r="L1114">
        <v>0</v>
      </c>
      <c r="M1114" t="s">
        <v>4325</v>
      </c>
      <c r="S1114" t="s">
        <v>4324</v>
      </c>
      <c r="T1114">
        <v>0</v>
      </c>
      <c r="U1114">
        <v>138.04</v>
      </c>
      <c r="V1114">
        <v>0</v>
      </c>
    </row>
    <row r="1115" spans="2:22" x14ac:dyDescent="0.25">
      <c r="B1115" t="s">
        <v>4326</v>
      </c>
      <c r="C1115" t="s">
        <v>7535</v>
      </c>
      <c r="D1115" t="s">
        <v>7504</v>
      </c>
      <c r="E1115" t="s">
        <v>7508</v>
      </c>
      <c r="F1115" t="s">
        <v>7538</v>
      </c>
      <c r="G1115">
        <v>135.18</v>
      </c>
      <c r="H1115">
        <v>114.9</v>
      </c>
      <c r="I1115">
        <v>135.18</v>
      </c>
      <c r="J1115">
        <v>0</v>
      </c>
      <c r="K1115">
        <v>133.44</v>
      </c>
      <c r="L1115">
        <v>0</v>
      </c>
      <c r="M1115" t="s">
        <v>4327</v>
      </c>
      <c r="S1115" t="s">
        <v>4326</v>
      </c>
      <c r="T1115">
        <v>0</v>
      </c>
      <c r="U1115">
        <v>133.44</v>
      </c>
      <c r="V1115">
        <v>0</v>
      </c>
    </row>
    <row r="1116" spans="2:22" x14ac:dyDescent="0.25">
      <c r="B1116" t="s">
        <v>4328</v>
      </c>
      <c r="C1116" t="s">
        <v>7535</v>
      </c>
      <c r="D1116" t="s">
        <v>7504</v>
      </c>
      <c r="E1116" t="s">
        <v>7508</v>
      </c>
      <c r="F1116" t="s">
        <v>7538</v>
      </c>
      <c r="G1116">
        <v>108.48</v>
      </c>
      <c r="H1116">
        <v>92.21</v>
      </c>
      <c r="I1116">
        <v>103.94</v>
      </c>
      <c r="J1116">
        <v>0</v>
      </c>
      <c r="K1116">
        <v>108.48</v>
      </c>
      <c r="L1116">
        <v>0</v>
      </c>
      <c r="M1116" t="s">
        <v>4329</v>
      </c>
      <c r="S1116" t="s">
        <v>4328</v>
      </c>
      <c r="T1116">
        <v>0</v>
      </c>
      <c r="U1116">
        <v>108.48</v>
      </c>
      <c r="V1116">
        <v>0</v>
      </c>
    </row>
    <row r="1117" spans="2:22" x14ac:dyDescent="0.25">
      <c r="B1117" t="s">
        <v>4330</v>
      </c>
      <c r="C1117" t="s">
        <v>7535</v>
      </c>
      <c r="D1117" t="s">
        <v>7504</v>
      </c>
      <c r="E1117" t="s">
        <v>7508</v>
      </c>
      <c r="F1117" t="s">
        <v>7538</v>
      </c>
      <c r="G1117">
        <v>83.13</v>
      </c>
      <c r="H1117">
        <v>70.66</v>
      </c>
      <c r="I1117">
        <v>81.75</v>
      </c>
      <c r="J1117">
        <v>0</v>
      </c>
      <c r="K1117">
        <v>83.13</v>
      </c>
      <c r="L1117">
        <v>0</v>
      </c>
      <c r="M1117" t="s">
        <v>4331</v>
      </c>
      <c r="S1117" t="s">
        <v>4330</v>
      </c>
      <c r="T1117">
        <v>0</v>
      </c>
      <c r="U1117">
        <v>83.13</v>
      </c>
      <c r="V1117">
        <v>0</v>
      </c>
    </row>
    <row r="1118" spans="2:22" x14ac:dyDescent="0.25">
      <c r="B1118" t="s">
        <v>4332</v>
      </c>
      <c r="C1118" t="s">
        <v>7535</v>
      </c>
      <c r="D1118" t="s">
        <v>7504</v>
      </c>
      <c r="E1118" t="s">
        <v>7508</v>
      </c>
      <c r="F1118" t="s">
        <v>7538</v>
      </c>
      <c r="G1118">
        <v>314.64999999999998</v>
      </c>
      <c r="H1118">
        <v>267.45</v>
      </c>
      <c r="I1118">
        <v>314.64999999999998</v>
      </c>
      <c r="J1118">
        <v>0</v>
      </c>
      <c r="K1118">
        <v>314.64999999999998</v>
      </c>
      <c r="L1118">
        <v>0</v>
      </c>
      <c r="M1118" t="s">
        <v>4333</v>
      </c>
      <c r="S1118" t="s">
        <v>4332</v>
      </c>
      <c r="T1118">
        <v>0</v>
      </c>
      <c r="U1118">
        <v>314.64999999999998</v>
      </c>
      <c r="V1118">
        <v>0</v>
      </c>
    </row>
    <row r="1119" spans="2:22" x14ac:dyDescent="0.25">
      <c r="B1119" t="s">
        <v>4334</v>
      </c>
      <c r="C1119" t="s">
        <v>7535</v>
      </c>
      <c r="D1119" t="s">
        <v>7504</v>
      </c>
      <c r="E1119" t="s">
        <v>7508</v>
      </c>
      <c r="F1119" t="s">
        <v>7538</v>
      </c>
      <c r="G1119">
        <v>118.79</v>
      </c>
      <c r="H1119">
        <v>100.97</v>
      </c>
      <c r="I1119">
        <v>114.78</v>
      </c>
      <c r="J1119">
        <v>0</v>
      </c>
      <c r="K1119">
        <v>100.97</v>
      </c>
      <c r="L1119">
        <v>0</v>
      </c>
      <c r="M1119" t="s">
        <v>4335</v>
      </c>
      <c r="S1119" t="s">
        <v>4334</v>
      </c>
      <c r="T1119">
        <v>0</v>
      </c>
      <c r="U1119">
        <v>100.97</v>
      </c>
      <c r="V1119">
        <v>0</v>
      </c>
    </row>
    <row r="1120" spans="2:22" x14ac:dyDescent="0.25">
      <c r="B1120" t="s">
        <v>4336</v>
      </c>
      <c r="C1120" t="s">
        <v>7535</v>
      </c>
      <c r="D1120" t="s">
        <v>7504</v>
      </c>
      <c r="E1120" t="s">
        <v>7508</v>
      </c>
      <c r="F1120" t="s">
        <v>7538</v>
      </c>
      <c r="G1120">
        <v>106.59</v>
      </c>
      <c r="H1120">
        <v>90.6</v>
      </c>
      <c r="I1120">
        <v>91.33</v>
      </c>
      <c r="J1120">
        <v>0</v>
      </c>
      <c r="K1120">
        <v>93.29</v>
      </c>
      <c r="L1120">
        <v>0</v>
      </c>
      <c r="M1120" t="s">
        <v>4337</v>
      </c>
      <c r="S1120" t="s">
        <v>4336</v>
      </c>
      <c r="T1120">
        <v>0</v>
      </c>
      <c r="U1120">
        <v>93.29</v>
      </c>
      <c r="V1120">
        <v>0</v>
      </c>
    </row>
    <row r="1121" spans="2:22" x14ac:dyDescent="0.25">
      <c r="B1121" t="s">
        <v>4338</v>
      </c>
      <c r="C1121" t="s">
        <v>7535</v>
      </c>
      <c r="D1121" t="s">
        <v>7504</v>
      </c>
      <c r="E1121" t="s">
        <v>7508</v>
      </c>
      <c r="F1121" t="s">
        <v>7538</v>
      </c>
      <c r="G1121">
        <v>130.30000000000001</v>
      </c>
      <c r="H1121">
        <v>110.76</v>
      </c>
      <c r="I1121">
        <v>117.45</v>
      </c>
      <c r="J1121">
        <v>0</v>
      </c>
      <c r="K1121">
        <v>118.3</v>
      </c>
      <c r="L1121">
        <v>0</v>
      </c>
      <c r="M1121" t="s">
        <v>4339</v>
      </c>
      <c r="S1121" t="s">
        <v>4338</v>
      </c>
      <c r="T1121">
        <v>0</v>
      </c>
      <c r="U1121">
        <v>118.3</v>
      </c>
      <c r="V1121">
        <v>0</v>
      </c>
    </row>
    <row r="1122" spans="2:22" x14ac:dyDescent="0.25">
      <c r="B1122" t="s">
        <v>4340</v>
      </c>
      <c r="C1122" t="s">
        <v>7535</v>
      </c>
      <c r="D1122" t="s">
        <v>7504</v>
      </c>
      <c r="E1122" t="s">
        <v>7508</v>
      </c>
      <c r="F1122" t="s">
        <v>7538</v>
      </c>
      <c r="G1122">
        <v>134.77000000000001</v>
      </c>
      <c r="H1122">
        <v>114.55</v>
      </c>
      <c r="I1122">
        <v>125.53</v>
      </c>
      <c r="J1122">
        <v>0</v>
      </c>
      <c r="K1122">
        <v>114.55</v>
      </c>
      <c r="L1122">
        <v>0</v>
      </c>
      <c r="M1122" t="s">
        <v>4341</v>
      </c>
      <c r="S1122" t="s">
        <v>4340</v>
      </c>
      <c r="T1122">
        <v>0</v>
      </c>
      <c r="U1122">
        <v>114.55</v>
      </c>
      <c r="V1122">
        <v>0</v>
      </c>
    </row>
    <row r="1123" spans="2:22" x14ac:dyDescent="0.25">
      <c r="B1123" t="s">
        <v>4342</v>
      </c>
      <c r="C1123" t="s">
        <v>7535</v>
      </c>
      <c r="D1123" t="s">
        <v>7504</v>
      </c>
      <c r="E1123" t="s">
        <v>7508</v>
      </c>
      <c r="F1123" t="s">
        <v>7538</v>
      </c>
      <c r="G1123">
        <v>155.69</v>
      </c>
      <c r="H1123">
        <v>132.34</v>
      </c>
      <c r="I1123">
        <v>145.04</v>
      </c>
      <c r="J1123">
        <v>0</v>
      </c>
      <c r="K1123">
        <v>135.61000000000001</v>
      </c>
      <c r="L1123">
        <v>0</v>
      </c>
      <c r="M1123" t="s">
        <v>4343</v>
      </c>
      <c r="S1123" t="s">
        <v>4342</v>
      </c>
      <c r="T1123">
        <v>0</v>
      </c>
      <c r="U1123">
        <v>135.61000000000001</v>
      </c>
      <c r="V1123">
        <v>0</v>
      </c>
    </row>
    <row r="1124" spans="2:22" x14ac:dyDescent="0.25">
      <c r="B1124" t="s">
        <v>4344</v>
      </c>
      <c r="C1124" t="s">
        <v>7535</v>
      </c>
      <c r="D1124" t="s">
        <v>7504</v>
      </c>
      <c r="E1124" t="s">
        <v>7508</v>
      </c>
      <c r="F1124" t="s">
        <v>7538</v>
      </c>
      <c r="G1124">
        <v>167.06</v>
      </c>
      <c r="H1124">
        <v>142</v>
      </c>
      <c r="I1124">
        <v>142</v>
      </c>
      <c r="J1124">
        <v>0</v>
      </c>
      <c r="K1124">
        <v>142</v>
      </c>
      <c r="L1124">
        <v>0</v>
      </c>
      <c r="M1124" t="s">
        <v>4345</v>
      </c>
      <c r="S1124" t="s">
        <v>4344</v>
      </c>
      <c r="T1124">
        <v>0</v>
      </c>
      <c r="U1124">
        <v>142</v>
      </c>
      <c r="V1124">
        <v>0</v>
      </c>
    </row>
    <row r="1125" spans="2:22" x14ac:dyDescent="0.25">
      <c r="B1125" t="s">
        <v>4346</v>
      </c>
      <c r="C1125" t="s">
        <v>7535</v>
      </c>
      <c r="D1125" t="s">
        <v>7504</v>
      </c>
      <c r="E1125" t="s">
        <v>7508</v>
      </c>
      <c r="F1125" t="s">
        <v>7538</v>
      </c>
      <c r="G1125">
        <v>115.71</v>
      </c>
      <c r="H1125">
        <v>98.35</v>
      </c>
      <c r="I1125">
        <v>107.98</v>
      </c>
      <c r="J1125">
        <v>0</v>
      </c>
      <c r="K1125">
        <v>115.71</v>
      </c>
      <c r="L1125">
        <v>0</v>
      </c>
      <c r="M1125" t="s">
        <v>4347</v>
      </c>
      <c r="S1125" t="s">
        <v>4346</v>
      </c>
      <c r="T1125">
        <v>0</v>
      </c>
      <c r="U1125">
        <v>115.71</v>
      </c>
      <c r="V1125">
        <v>0</v>
      </c>
    </row>
    <row r="1126" spans="2:22" x14ac:dyDescent="0.25">
      <c r="B1126" t="s">
        <v>4348</v>
      </c>
      <c r="C1126" t="s">
        <v>7535</v>
      </c>
      <c r="D1126" t="s">
        <v>7504</v>
      </c>
      <c r="E1126" t="s">
        <v>7508</v>
      </c>
      <c r="F1126" t="s">
        <v>7538</v>
      </c>
      <c r="G1126">
        <v>63.19</v>
      </c>
      <c r="H1126">
        <v>53.71</v>
      </c>
      <c r="I1126">
        <v>55.75</v>
      </c>
      <c r="J1126">
        <v>0</v>
      </c>
      <c r="K1126">
        <v>53.71</v>
      </c>
      <c r="L1126">
        <v>0</v>
      </c>
      <c r="M1126" t="s">
        <v>4349</v>
      </c>
      <c r="S1126" t="s">
        <v>4348</v>
      </c>
      <c r="T1126">
        <v>0</v>
      </c>
      <c r="U1126">
        <v>53.71</v>
      </c>
      <c r="V1126">
        <v>0</v>
      </c>
    </row>
    <row r="1127" spans="2:22" x14ac:dyDescent="0.25">
      <c r="B1127" t="s">
        <v>4350</v>
      </c>
      <c r="C1127" t="s">
        <v>7535</v>
      </c>
      <c r="D1127" t="s">
        <v>7504</v>
      </c>
      <c r="E1127" t="s">
        <v>7508</v>
      </c>
      <c r="F1127" t="s">
        <v>7538</v>
      </c>
      <c r="G1127">
        <v>90.13</v>
      </c>
      <c r="H1127">
        <v>76.61</v>
      </c>
      <c r="I1127">
        <v>90.13</v>
      </c>
      <c r="J1127">
        <v>0</v>
      </c>
      <c r="K1127">
        <v>90.13</v>
      </c>
      <c r="L1127">
        <v>0</v>
      </c>
      <c r="M1127" t="s">
        <v>4351</v>
      </c>
      <c r="S1127" t="s">
        <v>4350</v>
      </c>
      <c r="T1127">
        <v>0</v>
      </c>
      <c r="U1127">
        <v>90.13</v>
      </c>
      <c r="V1127">
        <v>0</v>
      </c>
    </row>
    <row r="1128" spans="2:22" x14ac:dyDescent="0.25">
      <c r="B1128" t="s">
        <v>4352</v>
      </c>
      <c r="C1128" t="s">
        <v>7535</v>
      </c>
      <c r="D1128" t="s">
        <v>7504</v>
      </c>
      <c r="E1128" t="s">
        <v>7508</v>
      </c>
      <c r="F1128" t="s">
        <v>7538</v>
      </c>
      <c r="G1128">
        <v>98.43</v>
      </c>
      <c r="H1128">
        <v>83.67</v>
      </c>
      <c r="I1128">
        <v>98.43</v>
      </c>
      <c r="J1128">
        <v>0</v>
      </c>
      <c r="K1128">
        <v>96.55</v>
      </c>
      <c r="L1128">
        <v>0</v>
      </c>
      <c r="M1128" t="s">
        <v>4349</v>
      </c>
      <c r="S1128" t="s">
        <v>4352</v>
      </c>
      <c r="T1128">
        <v>0</v>
      </c>
      <c r="U1128">
        <v>96.55</v>
      </c>
      <c r="V1128">
        <v>0</v>
      </c>
    </row>
    <row r="1129" spans="2:22" x14ac:dyDescent="0.25">
      <c r="B1129" t="s">
        <v>4353</v>
      </c>
      <c r="C1129" t="s">
        <v>7535</v>
      </c>
      <c r="D1129" t="s">
        <v>7504</v>
      </c>
      <c r="E1129" t="s">
        <v>7508</v>
      </c>
      <c r="F1129" t="s">
        <v>7538</v>
      </c>
      <c r="G1129">
        <v>107.92</v>
      </c>
      <c r="H1129">
        <v>91.73</v>
      </c>
      <c r="I1129">
        <v>107.92</v>
      </c>
      <c r="J1129">
        <v>0</v>
      </c>
      <c r="K1129">
        <v>107.92</v>
      </c>
      <c r="L1129">
        <v>0</v>
      </c>
      <c r="M1129" t="s">
        <v>4351</v>
      </c>
      <c r="S1129" t="s">
        <v>4353</v>
      </c>
      <c r="T1129">
        <v>0</v>
      </c>
      <c r="U1129">
        <v>107.92</v>
      </c>
      <c r="V1129">
        <v>0</v>
      </c>
    </row>
    <row r="1130" spans="2:22" x14ac:dyDescent="0.25">
      <c r="B1130" t="s">
        <v>4354</v>
      </c>
      <c r="C1130" t="s">
        <v>7535</v>
      </c>
      <c r="D1130" t="s">
        <v>7504</v>
      </c>
      <c r="E1130" t="s">
        <v>7508</v>
      </c>
      <c r="F1130" t="s">
        <v>7538</v>
      </c>
      <c r="G1130">
        <v>0</v>
      </c>
      <c r="H1130">
        <v>0</v>
      </c>
      <c r="I1130">
        <v>45.24</v>
      </c>
      <c r="J1130">
        <v>53.35</v>
      </c>
      <c r="K1130">
        <v>45.24</v>
      </c>
      <c r="L1130">
        <v>53.35</v>
      </c>
      <c r="M1130" t="s">
        <v>4355</v>
      </c>
      <c r="S1130" t="s">
        <v>4354</v>
      </c>
      <c r="T1130">
        <v>53.35</v>
      </c>
      <c r="U1130">
        <v>45.24</v>
      </c>
      <c r="V1130">
        <v>53.35</v>
      </c>
    </row>
    <row r="1131" spans="2:22" x14ac:dyDescent="0.25">
      <c r="B1131" t="s">
        <v>4354</v>
      </c>
      <c r="C1131" t="s">
        <v>7535</v>
      </c>
      <c r="D1131" t="s">
        <v>7556</v>
      </c>
      <c r="E1131" t="s">
        <v>7508</v>
      </c>
      <c r="F1131" t="s">
        <v>7538</v>
      </c>
      <c r="G1131">
        <v>60.11</v>
      </c>
      <c r="H1131">
        <v>51.09</v>
      </c>
      <c r="I1131">
        <v>60.11</v>
      </c>
      <c r="J1131">
        <v>0</v>
      </c>
      <c r="K1131">
        <v>60.11</v>
      </c>
      <c r="L1131">
        <v>0</v>
      </c>
      <c r="M1131" t="s">
        <v>4355</v>
      </c>
      <c r="S1131" t="s">
        <v>4354</v>
      </c>
      <c r="T1131">
        <v>0</v>
      </c>
      <c r="U1131">
        <v>60.11</v>
      </c>
      <c r="V1131">
        <v>0</v>
      </c>
    </row>
    <row r="1132" spans="2:22" x14ac:dyDescent="0.25">
      <c r="B1132" t="s">
        <v>4356</v>
      </c>
      <c r="C1132" t="s">
        <v>7514</v>
      </c>
      <c r="D1132" t="s">
        <v>7504</v>
      </c>
      <c r="E1132" t="s">
        <v>7508</v>
      </c>
      <c r="F1132" t="s">
        <v>7515</v>
      </c>
      <c r="G1132">
        <v>0</v>
      </c>
      <c r="H1132">
        <v>0</v>
      </c>
      <c r="I1132">
        <v>470.09</v>
      </c>
      <c r="J1132">
        <v>596.65</v>
      </c>
      <c r="K1132">
        <v>442.88</v>
      </c>
      <c r="L1132">
        <v>542.23</v>
      </c>
      <c r="M1132" t="s">
        <v>4357</v>
      </c>
      <c r="S1132" t="s">
        <v>4356</v>
      </c>
      <c r="T1132">
        <v>596.65</v>
      </c>
      <c r="U1132">
        <v>442.88</v>
      </c>
      <c r="V1132">
        <v>542.23</v>
      </c>
    </row>
    <row r="1133" spans="2:22" x14ac:dyDescent="0.25">
      <c r="B1133" t="s">
        <v>4356</v>
      </c>
      <c r="C1133" t="s">
        <v>7514</v>
      </c>
      <c r="D1133" t="s">
        <v>7556</v>
      </c>
      <c r="E1133" t="s">
        <v>7508</v>
      </c>
      <c r="F1133" t="s">
        <v>7515</v>
      </c>
      <c r="G1133">
        <v>725.64</v>
      </c>
      <c r="H1133">
        <v>616.79</v>
      </c>
      <c r="I1133">
        <v>725.64</v>
      </c>
      <c r="J1133">
        <v>0</v>
      </c>
      <c r="K1133">
        <v>616.79</v>
      </c>
      <c r="L1133">
        <v>0</v>
      </c>
      <c r="M1133" t="s">
        <v>4357</v>
      </c>
      <c r="S1133" t="s">
        <v>4356</v>
      </c>
      <c r="T1133">
        <v>0</v>
      </c>
      <c r="U1133">
        <v>616.79</v>
      </c>
      <c r="V1133">
        <v>0</v>
      </c>
    </row>
    <row r="1134" spans="2:22" x14ac:dyDescent="0.25">
      <c r="B1134" t="s">
        <v>4356</v>
      </c>
      <c r="C1134" t="s">
        <v>7535</v>
      </c>
      <c r="D1134" t="s">
        <v>7504</v>
      </c>
      <c r="E1134" t="s">
        <v>7508</v>
      </c>
      <c r="F1134" t="s">
        <v>7515</v>
      </c>
      <c r="G1134">
        <v>0</v>
      </c>
      <c r="H1134">
        <v>0</v>
      </c>
      <c r="I1134">
        <v>47.54</v>
      </c>
      <c r="J1134">
        <v>60.72</v>
      </c>
      <c r="K1134">
        <v>44.74</v>
      </c>
      <c r="L1134">
        <v>55.12</v>
      </c>
      <c r="M1134" t="s">
        <v>4357</v>
      </c>
      <c r="S1134" t="s">
        <v>4356</v>
      </c>
      <c r="T1134">
        <v>60.72</v>
      </c>
      <c r="U1134">
        <v>44.74</v>
      </c>
      <c r="V1134">
        <v>55.12</v>
      </c>
    </row>
    <row r="1135" spans="2:22" x14ac:dyDescent="0.25">
      <c r="B1135" t="s">
        <v>4356</v>
      </c>
      <c r="C1135" t="s">
        <v>7535</v>
      </c>
      <c r="D1135" t="s">
        <v>7556</v>
      </c>
      <c r="E1135" t="s">
        <v>7508</v>
      </c>
      <c r="F1135" t="s">
        <v>7515</v>
      </c>
      <c r="G1135">
        <v>74.67</v>
      </c>
      <c r="H1135">
        <v>63.47</v>
      </c>
      <c r="I1135">
        <v>74.67</v>
      </c>
      <c r="J1135">
        <v>0</v>
      </c>
      <c r="K1135">
        <v>63.47</v>
      </c>
      <c r="L1135">
        <v>0</v>
      </c>
      <c r="M1135" t="s">
        <v>4357</v>
      </c>
      <c r="S1135" t="s">
        <v>4356</v>
      </c>
      <c r="T1135">
        <v>0</v>
      </c>
      <c r="U1135">
        <v>63.47</v>
      </c>
      <c r="V1135">
        <v>0</v>
      </c>
    </row>
    <row r="1136" spans="2:22" x14ac:dyDescent="0.25">
      <c r="B1136" t="s">
        <v>4356</v>
      </c>
      <c r="C1136" t="s">
        <v>7536</v>
      </c>
      <c r="D1136" t="s">
        <v>7504</v>
      </c>
      <c r="E1136" t="s">
        <v>7508</v>
      </c>
      <c r="F1136" t="s">
        <v>7515</v>
      </c>
      <c r="G1136">
        <v>0</v>
      </c>
      <c r="H1136">
        <v>0</v>
      </c>
      <c r="I1136">
        <v>352.56</v>
      </c>
      <c r="J1136">
        <v>447.46</v>
      </c>
      <c r="K1136">
        <v>332.15</v>
      </c>
      <c r="L1136">
        <v>406.65</v>
      </c>
      <c r="M1136" t="s">
        <v>4357</v>
      </c>
      <c r="S1136" t="s">
        <v>4356</v>
      </c>
      <c r="T1136">
        <v>447.46</v>
      </c>
      <c r="U1136">
        <v>332.15</v>
      </c>
      <c r="V1136">
        <v>406.65</v>
      </c>
    </row>
    <row r="1137" spans="2:22" x14ac:dyDescent="0.25">
      <c r="B1137" t="s">
        <v>4356</v>
      </c>
      <c r="C1137" t="s">
        <v>7536</v>
      </c>
      <c r="D1137" t="s">
        <v>7556</v>
      </c>
      <c r="E1137" t="s">
        <v>7508</v>
      </c>
      <c r="F1137" t="s">
        <v>7515</v>
      </c>
      <c r="G1137">
        <v>544.16999999999996</v>
      </c>
      <c r="H1137">
        <v>462.54</v>
      </c>
      <c r="I1137">
        <v>544.16999999999996</v>
      </c>
      <c r="J1137">
        <v>0</v>
      </c>
      <c r="K1137">
        <v>462.54</v>
      </c>
      <c r="L1137">
        <v>0</v>
      </c>
      <c r="M1137" t="s">
        <v>4357</v>
      </c>
      <c r="S1137" t="s">
        <v>4356</v>
      </c>
      <c r="T1137">
        <v>0</v>
      </c>
      <c r="U1137">
        <v>462.54</v>
      </c>
      <c r="V1137">
        <v>0</v>
      </c>
    </row>
    <row r="1138" spans="2:22" x14ac:dyDescent="0.25">
      <c r="B1138" t="s">
        <v>4358</v>
      </c>
      <c r="C1138" t="s">
        <v>7514</v>
      </c>
      <c r="D1138" t="s">
        <v>7504</v>
      </c>
      <c r="E1138" t="s">
        <v>7508</v>
      </c>
      <c r="F1138" t="s">
        <v>7515</v>
      </c>
      <c r="G1138">
        <v>369.04</v>
      </c>
      <c r="H1138">
        <v>313.68</v>
      </c>
      <c r="I1138">
        <v>369.04</v>
      </c>
      <c r="J1138">
        <v>0</v>
      </c>
      <c r="K1138">
        <v>369.04</v>
      </c>
      <c r="L1138">
        <v>0</v>
      </c>
      <c r="M1138" t="s">
        <v>4359</v>
      </c>
      <c r="S1138" t="s">
        <v>4358</v>
      </c>
      <c r="T1138">
        <v>0</v>
      </c>
      <c r="U1138">
        <v>369.04</v>
      </c>
      <c r="V1138">
        <v>0</v>
      </c>
    </row>
    <row r="1139" spans="2:22" x14ac:dyDescent="0.25">
      <c r="B1139" t="s">
        <v>4358</v>
      </c>
      <c r="C1139" t="s">
        <v>7535</v>
      </c>
      <c r="D1139" t="s">
        <v>7504</v>
      </c>
      <c r="E1139" t="s">
        <v>7508</v>
      </c>
      <c r="F1139" t="s">
        <v>7515</v>
      </c>
      <c r="G1139">
        <v>36.909999999999997</v>
      </c>
      <c r="H1139">
        <v>31.37</v>
      </c>
      <c r="I1139">
        <v>36.31</v>
      </c>
      <c r="J1139">
        <v>0</v>
      </c>
      <c r="K1139">
        <v>36.909999999999997</v>
      </c>
      <c r="L1139">
        <v>0</v>
      </c>
      <c r="M1139" t="s">
        <v>4359</v>
      </c>
      <c r="S1139" t="s">
        <v>4358</v>
      </c>
      <c r="T1139">
        <v>0</v>
      </c>
      <c r="U1139">
        <v>36.909999999999997</v>
      </c>
      <c r="V1139">
        <v>0</v>
      </c>
    </row>
    <row r="1140" spans="2:22" x14ac:dyDescent="0.25">
      <c r="B1140" t="s">
        <v>4358</v>
      </c>
      <c r="C1140" t="s">
        <v>7536</v>
      </c>
      <c r="D1140" t="s">
        <v>7504</v>
      </c>
      <c r="E1140" t="s">
        <v>7508</v>
      </c>
      <c r="F1140" t="s">
        <v>7515</v>
      </c>
      <c r="G1140">
        <v>276.82</v>
      </c>
      <c r="H1140">
        <v>235.3</v>
      </c>
      <c r="I1140">
        <v>276.82</v>
      </c>
      <c r="J1140">
        <v>0</v>
      </c>
      <c r="K1140">
        <v>276.82</v>
      </c>
      <c r="L1140">
        <v>0</v>
      </c>
      <c r="M1140" t="s">
        <v>4359</v>
      </c>
      <c r="S1140" t="s">
        <v>4358</v>
      </c>
      <c r="T1140">
        <v>0</v>
      </c>
      <c r="U1140">
        <v>276.82</v>
      </c>
      <c r="V1140">
        <v>0</v>
      </c>
    </row>
    <row r="1141" spans="2:22" x14ac:dyDescent="0.25">
      <c r="B1141" t="s">
        <v>4360</v>
      </c>
      <c r="C1141" t="s">
        <v>7535</v>
      </c>
      <c r="D1141" t="s">
        <v>7504</v>
      </c>
      <c r="E1141" t="s">
        <v>7508</v>
      </c>
      <c r="F1141" t="s">
        <v>7538</v>
      </c>
      <c r="G1141">
        <v>37.270000000000003</v>
      </c>
      <c r="H1141">
        <v>31.68</v>
      </c>
      <c r="I1141">
        <v>31.68</v>
      </c>
      <c r="J1141">
        <v>0</v>
      </c>
      <c r="K1141">
        <v>31.68</v>
      </c>
      <c r="L1141">
        <v>0</v>
      </c>
      <c r="M1141" t="s">
        <v>4361</v>
      </c>
      <c r="S1141" t="s">
        <v>4360</v>
      </c>
      <c r="T1141">
        <v>0</v>
      </c>
      <c r="U1141">
        <v>31.68</v>
      </c>
      <c r="V1141">
        <v>0</v>
      </c>
    </row>
    <row r="1142" spans="2:22" x14ac:dyDescent="0.25">
      <c r="B1142" t="s">
        <v>4362</v>
      </c>
      <c r="C1142" t="s">
        <v>7514</v>
      </c>
      <c r="D1142" t="s">
        <v>7504</v>
      </c>
      <c r="E1142" t="s">
        <v>7508</v>
      </c>
      <c r="F1142" t="s">
        <v>7515</v>
      </c>
      <c r="G1142">
        <v>3007.91</v>
      </c>
      <c r="H1142">
        <v>2556.7199999999998</v>
      </c>
      <c r="I1142">
        <v>2706.36</v>
      </c>
      <c r="J1142">
        <v>0</v>
      </c>
      <c r="K1142">
        <v>2706.36</v>
      </c>
      <c r="L1142">
        <v>0</v>
      </c>
      <c r="M1142" t="s">
        <v>4363</v>
      </c>
      <c r="S1142" t="s">
        <v>4362</v>
      </c>
      <c r="T1142">
        <v>0</v>
      </c>
      <c r="U1142">
        <v>2706.36</v>
      </c>
      <c r="V1142">
        <v>0</v>
      </c>
    </row>
    <row r="1143" spans="2:22" x14ac:dyDescent="0.25">
      <c r="B1143" t="s">
        <v>4362</v>
      </c>
      <c r="C1143" t="s">
        <v>7535</v>
      </c>
      <c r="D1143" t="s">
        <v>7504</v>
      </c>
      <c r="E1143" t="s">
        <v>7508</v>
      </c>
      <c r="F1143" t="s">
        <v>7515</v>
      </c>
      <c r="G1143">
        <v>295.83999999999997</v>
      </c>
      <c r="H1143">
        <v>251.46</v>
      </c>
      <c r="I1143">
        <v>295.83999999999997</v>
      </c>
      <c r="J1143">
        <v>0</v>
      </c>
      <c r="K1143">
        <v>270.63</v>
      </c>
      <c r="L1143">
        <v>0</v>
      </c>
      <c r="M1143" t="s">
        <v>4363</v>
      </c>
      <c r="S1143" t="s">
        <v>4362</v>
      </c>
      <c r="T1143">
        <v>0</v>
      </c>
      <c r="U1143">
        <v>270.63</v>
      </c>
      <c r="V1143">
        <v>0</v>
      </c>
    </row>
    <row r="1144" spans="2:22" x14ac:dyDescent="0.25">
      <c r="B1144" t="s">
        <v>4362</v>
      </c>
      <c r="C1144" t="s">
        <v>7536</v>
      </c>
      <c r="D1144" t="s">
        <v>7504</v>
      </c>
      <c r="E1144" t="s">
        <v>7508</v>
      </c>
      <c r="F1144" t="s">
        <v>7515</v>
      </c>
      <c r="G1144">
        <v>2378.9</v>
      </c>
      <c r="H1144">
        <v>2022.07</v>
      </c>
      <c r="I1144">
        <v>2022.07</v>
      </c>
      <c r="J1144">
        <v>0</v>
      </c>
      <c r="K1144">
        <v>2022.07</v>
      </c>
      <c r="L1144">
        <v>0</v>
      </c>
      <c r="M1144" t="s">
        <v>4363</v>
      </c>
      <c r="S1144" t="s">
        <v>4362</v>
      </c>
      <c r="T1144">
        <v>0</v>
      </c>
      <c r="U1144">
        <v>2022.07</v>
      </c>
      <c r="V1144">
        <v>0</v>
      </c>
    </row>
    <row r="1145" spans="2:22" x14ac:dyDescent="0.25">
      <c r="B1145" t="s">
        <v>4364</v>
      </c>
      <c r="C1145" t="s">
        <v>7514</v>
      </c>
      <c r="D1145" t="s">
        <v>7504</v>
      </c>
      <c r="E1145" t="s">
        <v>7508</v>
      </c>
      <c r="F1145" t="s">
        <v>7515</v>
      </c>
      <c r="G1145">
        <v>0</v>
      </c>
      <c r="H1145">
        <v>0</v>
      </c>
      <c r="I1145">
        <v>0</v>
      </c>
      <c r="J1145">
        <v>0</v>
      </c>
      <c r="K1145">
        <v>0</v>
      </c>
      <c r="L1145">
        <v>0</v>
      </c>
      <c r="M1145" t="s">
        <v>4365</v>
      </c>
      <c r="S1145" t="s">
        <v>4364</v>
      </c>
      <c r="T1145">
        <v>0</v>
      </c>
      <c r="U1145">
        <v>0</v>
      </c>
      <c r="V1145">
        <v>0</v>
      </c>
    </row>
    <row r="1146" spans="2:22" x14ac:dyDescent="0.25">
      <c r="B1146" t="s">
        <v>4364</v>
      </c>
      <c r="C1146" t="s">
        <v>7535</v>
      </c>
      <c r="D1146" t="s">
        <v>7504</v>
      </c>
      <c r="E1146" t="s">
        <v>7508</v>
      </c>
      <c r="F1146" t="s">
        <v>7515</v>
      </c>
      <c r="G1146">
        <v>0</v>
      </c>
      <c r="H1146">
        <v>0</v>
      </c>
      <c r="I1146">
        <v>0</v>
      </c>
      <c r="J1146">
        <v>0</v>
      </c>
      <c r="K1146">
        <v>0</v>
      </c>
      <c r="L1146">
        <v>0</v>
      </c>
      <c r="M1146" t="s">
        <v>4365</v>
      </c>
      <c r="S1146" t="s">
        <v>4364</v>
      </c>
      <c r="T1146">
        <v>0</v>
      </c>
      <c r="U1146">
        <v>0</v>
      </c>
      <c r="V1146">
        <v>0</v>
      </c>
    </row>
    <row r="1147" spans="2:22" x14ac:dyDescent="0.25">
      <c r="B1147" t="s">
        <v>4364</v>
      </c>
      <c r="C1147" t="s">
        <v>7536</v>
      </c>
      <c r="D1147" t="s">
        <v>7504</v>
      </c>
      <c r="E1147" t="s">
        <v>7508</v>
      </c>
      <c r="F1147" t="s">
        <v>7515</v>
      </c>
      <c r="G1147">
        <v>0</v>
      </c>
      <c r="H1147">
        <v>0</v>
      </c>
      <c r="I1147">
        <v>0</v>
      </c>
      <c r="J1147">
        <v>0</v>
      </c>
      <c r="K1147">
        <v>0</v>
      </c>
      <c r="L1147">
        <v>0</v>
      </c>
      <c r="M1147" t="s">
        <v>4365</v>
      </c>
      <c r="S1147" t="s">
        <v>4364</v>
      </c>
      <c r="T1147">
        <v>0</v>
      </c>
      <c r="U1147">
        <v>0</v>
      </c>
      <c r="V1147">
        <v>0</v>
      </c>
    </row>
    <row r="1148" spans="2:22" x14ac:dyDescent="0.25">
      <c r="B1148" t="s">
        <v>4366</v>
      </c>
      <c r="C1148" t="s">
        <v>7535</v>
      </c>
      <c r="D1148" t="s">
        <v>7504</v>
      </c>
      <c r="E1148" t="s">
        <v>7508</v>
      </c>
      <c r="F1148" t="s">
        <v>7538</v>
      </c>
      <c r="G1148">
        <v>284.41000000000003</v>
      </c>
      <c r="H1148">
        <v>241.75</v>
      </c>
      <c r="I1148">
        <v>284.41000000000003</v>
      </c>
      <c r="J1148">
        <v>0</v>
      </c>
      <c r="K1148">
        <v>284.41000000000003</v>
      </c>
      <c r="L1148">
        <v>0</v>
      </c>
      <c r="M1148" t="s">
        <v>4367</v>
      </c>
      <c r="S1148" t="s">
        <v>4366</v>
      </c>
      <c r="T1148">
        <v>0</v>
      </c>
      <c r="U1148">
        <v>284.41000000000003</v>
      </c>
      <c r="V1148">
        <v>0</v>
      </c>
    </row>
    <row r="1149" spans="2:22" x14ac:dyDescent="0.25">
      <c r="B1149" t="s">
        <v>4368</v>
      </c>
      <c r="C1149" t="s">
        <v>7535</v>
      </c>
      <c r="D1149" t="s">
        <v>7504</v>
      </c>
      <c r="E1149" t="s">
        <v>7508</v>
      </c>
      <c r="F1149" t="s">
        <v>7538</v>
      </c>
      <c r="G1149">
        <v>294.64999999999998</v>
      </c>
      <c r="H1149">
        <v>250.45</v>
      </c>
      <c r="I1149">
        <v>294.64999999999998</v>
      </c>
      <c r="J1149">
        <v>0</v>
      </c>
      <c r="K1149">
        <v>294.64999999999998</v>
      </c>
      <c r="L1149">
        <v>0</v>
      </c>
      <c r="M1149" t="s">
        <v>4369</v>
      </c>
      <c r="S1149" t="s">
        <v>4368</v>
      </c>
      <c r="T1149">
        <v>0</v>
      </c>
      <c r="U1149">
        <v>294.64999999999998</v>
      </c>
      <c r="V1149">
        <v>0</v>
      </c>
    </row>
    <row r="1150" spans="2:22" x14ac:dyDescent="0.25">
      <c r="B1150" t="s">
        <v>4370</v>
      </c>
      <c r="C1150" t="s">
        <v>7535</v>
      </c>
      <c r="D1150" t="s">
        <v>7504</v>
      </c>
      <c r="E1150" t="s">
        <v>7508</v>
      </c>
      <c r="F1150" t="s">
        <v>7538</v>
      </c>
      <c r="G1150">
        <v>256.52999999999997</v>
      </c>
      <c r="H1150">
        <v>218.05</v>
      </c>
      <c r="I1150">
        <v>256.52999999999997</v>
      </c>
      <c r="J1150">
        <v>0</v>
      </c>
      <c r="K1150">
        <v>256.52999999999997</v>
      </c>
      <c r="L1150">
        <v>0</v>
      </c>
      <c r="M1150" t="s">
        <v>4371</v>
      </c>
      <c r="S1150" t="s">
        <v>4370</v>
      </c>
      <c r="T1150">
        <v>0</v>
      </c>
      <c r="U1150">
        <v>256.52999999999997</v>
      </c>
      <c r="V1150">
        <v>0</v>
      </c>
    </row>
    <row r="1151" spans="2:22" x14ac:dyDescent="0.25">
      <c r="B1151" t="s">
        <v>4372</v>
      </c>
      <c r="C1151" t="s">
        <v>7535</v>
      </c>
      <c r="D1151" t="s">
        <v>7504</v>
      </c>
      <c r="E1151" t="s">
        <v>7508</v>
      </c>
      <c r="F1151" t="s">
        <v>7538</v>
      </c>
      <c r="G1151">
        <v>247.03</v>
      </c>
      <c r="H1151">
        <v>209.98</v>
      </c>
      <c r="I1151">
        <v>247.03</v>
      </c>
      <c r="J1151">
        <v>0</v>
      </c>
      <c r="K1151">
        <v>247.03</v>
      </c>
      <c r="L1151">
        <v>0</v>
      </c>
      <c r="M1151" t="s">
        <v>4373</v>
      </c>
      <c r="S1151" t="s">
        <v>4372</v>
      </c>
      <c r="T1151">
        <v>0</v>
      </c>
      <c r="U1151">
        <v>247.03</v>
      </c>
      <c r="V1151">
        <v>0</v>
      </c>
    </row>
    <row r="1152" spans="2:22" x14ac:dyDescent="0.25">
      <c r="B1152" t="s">
        <v>4374</v>
      </c>
      <c r="C1152" t="s">
        <v>7535</v>
      </c>
      <c r="D1152" t="s">
        <v>7504</v>
      </c>
      <c r="E1152" t="s">
        <v>7508</v>
      </c>
      <c r="F1152" t="s">
        <v>7538</v>
      </c>
      <c r="G1152">
        <v>217.93</v>
      </c>
      <c r="H1152">
        <v>185.24</v>
      </c>
      <c r="I1152">
        <v>217.93</v>
      </c>
      <c r="J1152">
        <v>0</v>
      </c>
      <c r="K1152">
        <v>217.93</v>
      </c>
      <c r="L1152">
        <v>0</v>
      </c>
      <c r="M1152" t="s">
        <v>4375</v>
      </c>
      <c r="S1152" t="s">
        <v>4374</v>
      </c>
      <c r="T1152">
        <v>0</v>
      </c>
      <c r="U1152">
        <v>217.93</v>
      </c>
      <c r="V1152">
        <v>0</v>
      </c>
    </row>
    <row r="1153" spans="2:22" x14ac:dyDescent="0.25">
      <c r="B1153" t="s">
        <v>4376</v>
      </c>
      <c r="C1153" t="s">
        <v>7535</v>
      </c>
      <c r="D1153" t="s">
        <v>7504</v>
      </c>
      <c r="E1153" t="s">
        <v>7508</v>
      </c>
      <c r="F1153" t="s">
        <v>7538</v>
      </c>
      <c r="G1153">
        <v>219.82</v>
      </c>
      <c r="H1153">
        <v>186.85</v>
      </c>
      <c r="I1153">
        <v>219.82</v>
      </c>
      <c r="J1153">
        <v>0</v>
      </c>
      <c r="K1153">
        <v>219.82</v>
      </c>
      <c r="L1153">
        <v>0</v>
      </c>
      <c r="M1153" t="s">
        <v>4377</v>
      </c>
      <c r="S1153" t="s">
        <v>4376</v>
      </c>
      <c r="T1153">
        <v>0</v>
      </c>
      <c r="U1153">
        <v>219.82</v>
      </c>
      <c r="V1153">
        <v>0</v>
      </c>
    </row>
    <row r="1154" spans="2:22" x14ac:dyDescent="0.25">
      <c r="B1154" t="s">
        <v>4378</v>
      </c>
      <c r="C1154" t="s">
        <v>7535</v>
      </c>
      <c r="D1154" t="s">
        <v>7504</v>
      </c>
      <c r="E1154" t="s">
        <v>7508</v>
      </c>
      <c r="F1154" t="s">
        <v>7538</v>
      </c>
      <c r="G1154">
        <v>217.93</v>
      </c>
      <c r="H1154">
        <v>185.24</v>
      </c>
      <c r="I1154">
        <v>217.93</v>
      </c>
      <c r="J1154">
        <v>0</v>
      </c>
      <c r="K1154">
        <v>217.93</v>
      </c>
      <c r="L1154">
        <v>0</v>
      </c>
      <c r="M1154" t="s">
        <v>4379</v>
      </c>
      <c r="S1154" t="s">
        <v>4378</v>
      </c>
      <c r="T1154">
        <v>0</v>
      </c>
      <c r="U1154">
        <v>217.93</v>
      </c>
      <c r="V1154">
        <v>0</v>
      </c>
    </row>
    <row r="1155" spans="2:22" x14ac:dyDescent="0.25">
      <c r="B1155" t="s">
        <v>4380</v>
      </c>
      <c r="C1155" t="s">
        <v>7535</v>
      </c>
      <c r="D1155" t="s">
        <v>7504</v>
      </c>
      <c r="E1155" t="s">
        <v>7508</v>
      </c>
      <c r="F1155" t="s">
        <v>7538</v>
      </c>
      <c r="G1155">
        <v>137.02000000000001</v>
      </c>
      <c r="H1155">
        <v>116.47</v>
      </c>
      <c r="I1155">
        <v>137.02000000000001</v>
      </c>
      <c r="J1155">
        <v>0</v>
      </c>
      <c r="K1155">
        <v>122.98</v>
      </c>
      <c r="L1155">
        <v>0</v>
      </c>
      <c r="M1155" t="s">
        <v>4381</v>
      </c>
      <c r="S1155" t="s">
        <v>4380</v>
      </c>
      <c r="T1155">
        <v>0</v>
      </c>
      <c r="U1155">
        <v>122.98</v>
      </c>
      <c r="V1155">
        <v>0</v>
      </c>
    </row>
    <row r="1156" spans="2:22" x14ac:dyDescent="0.25">
      <c r="B1156" t="s">
        <v>4382</v>
      </c>
      <c r="C1156" t="s">
        <v>7535</v>
      </c>
      <c r="D1156" t="s">
        <v>7504</v>
      </c>
      <c r="E1156" t="s">
        <v>7508</v>
      </c>
      <c r="F1156" t="s">
        <v>7538</v>
      </c>
      <c r="G1156">
        <v>104.98</v>
      </c>
      <c r="H1156">
        <v>89.23</v>
      </c>
      <c r="I1156">
        <v>102.18</v>
      </c>
      <c r="J1156">
        <v>0</v>
      </c>
      <c r="K1156">
        <v>104.98</v>
      </c>
      <c r="L1156">
        <v>0</v>
      </c>
      <c r="M1156" t="s">
        <v>4383</v>
      </c>
      <c r="S1156" t="s">
        <v>4382</v>
      </c>
      <c r="T1156">
        <v>0</v>
      </c>
      <c r="U1156">
        <v>104.98</v>
      </c>
      <c r="V1156">
        <v>0</v>
      </c>
    </row>
    <row r="1157" spans="2:22" x14ac:dyDescent="0.25">
      <c r="B1157" t="s">
        <v>4384</v>
      </c>
      <c r="C1157" t="s">
        <v>7535</v>
      </c>
      <c r="D1157" t="s">
        <v>7504</v>
      </c>
      <c r="E1157" t="s">
        <v>7508</v>
      </c>
      <c r="F1157" t="s">
        <v>7538</v>
      </c>
      <c r="G1157">
        <v>174.55</v>
      </c>
      <c r="H1157">
        <v>148.37</v>
      </c>
      <c r="I1157">
        <v>163.32</v>
      </c>
      <c r="J1157">
        <v>0</v>
      </c>
      <c r="K1157">
        <v>174.55</v>
      </c>
      <c r="L1157">
        <v>0</v>
      </c>
      <c r="M1157" t="s">
        <v>4385</v>
      </c>
      <c r="S1157" t="s">
        <v>4384</v>
      </c>
      <c r="T1157">
        <v>0</v>
      </c>
      <c r="U1157">
        <v>174.55</v>
      </c>
      <c r="V1157">
        <v>0</v>
      </c>
    </row>
    <row r="1158" spans="2:22" x14ac:dyDescent="0.25">
      <c r="B1158" t="s">
        <v>4386</v>
      </c>
      <c r="C1158" t="s">
        <v>7535</v>
      </c>
      <c r="D1158" t="s">
        <v>7504</v>
      </c>
      <c r="E1158" t="s">
        <v>7508</v>
      </c>
      <c r="F1158" t="s">
        <v>7538</v>
      </c>
      <c r="G1158">
        <v>161.53</v>
      </c>
      <c r="H1158">
        <v>137.30000000000001</v>
      </c>
      <c r="I1158">
        <v>157.19</v>
      </c>
      <c r="J1158">
        <v>0</v>
      </c>
      <c r="K1158">
        <v>157.44</v>
      </c>
      <c r="L1158">
        <v>0</v>
      </c>
      <c r="M1158" t="s">
        <v>4387</v>
      </c>
      <c r="S1158" t="s">
        <v>4386</v>
      </c>
      <c r="T1158">
        <v>0</v>
      </c>
      <c r="U1158">
        <v>157.44</v>
      </c>
      <c r="V1158">
        <v>0</v>
      </c>
    </row>
    <row r="1159" spans="2:22" x14ac:dyDescent="0.25">
      <c r="B1159" t="s">
        <v>4388</v>
      </c>
      <c r="C1159" t="s">
        <v>7514</v>
      </c>
      <c r="D1159" t="s">
        <v>7504</v>
      </c>
      <c r="E1159" t="s">
        <v>7508</v>
      </c>
      <c r="F1159" t="s">
        <v>7515</v>
      </c>
      <c r="G1159">
        <v>653.83000000000004</v>
      </c>
      <c r="H1159">
        <v>555.76</v>
      </c>
      <c r="I1159">
        <v>555.76</v>
      </c>
      <c r="J1159">
        <v>0</v>
      </c>
      <c r="K1159">
        <v>555.76</v>
      </c>
      <c r="L1159">
        <v>0</v>
      </c>
      <c r="M1159" t="s">
        <v>4389</v>
      </c>
      <c r="S1159" t="s">
        <v>4388</v>
      </c>
      <c r="T1159">
        <v>0</v>
      </c>
      <c r="U1159">
        <v>555.76</v>
      </c>
      <c r="V1159">
        <v>0</v>
      </c>
    </row>
    <row r="1160" spans="2:22" x14ac:dyDescent="0.25">
      <c r="B1160" t="s">
        <v>4388</v>
      </c>
      <c r="C1160" t="s">
        <v>7535</v>
      </c>
      <c r="D1160" t="s">
        <v>7504</v>
      </c>
      <c r="E1160" t="s">
        <v>7508</v>
      </c>
      <c r="F1160" t="s">
        <v>7515</v>
      </c>
      <c r="G1160">
        <v>66.44</v>
      </c>
      <c r="H1160">
        <v>56.47</v>
      </c>
      <c r="I1160">
        <v>56.47</v>
      </c>
      <c r="J1160">
        <v>0</v>
      </c>
      <c r="K1160">
        <v>56.47</v>
      </c>
      <c r="L1160">
        <v>0</v>
      </c>
      <c r="M1160" t="s">
        <v>4389</v>
      </c>
      <c r="S1160" t="s">
        <v>4388</v>
      </c>
      <c r="T1160">
        <v>0</v>
      </c>
      <c r="U1160">
        <v>56.47</v>
      </c>
      <c r="V1160">
        <v>0</v>
      </c>
    </row>
    <row r="1161" spans="2:22" x14ac:dyDescent="0.25">
      <c r="B1161" t="s">
        <v>4388</v>
      </c>
      <c r="C1161" t="s">
        <v>7536</v>
      </c>
      <c r="D1161" t="s">
        <v>7504</v>
      </c>
      <c r="E1161" t="s">
        <v>7508</v>
      </c>
      <c r="F1161" t="s">
        <v>7515</v>
      </c>
      <c r="G1161">
        <v>490.39</v>
      </c>
      <c r="H1161">
        <v>416.83</v>
      </c>
      <c r="I1161">
        <v>416.83</v>
      </c>
      <c r="J1161">
        <v>0</v>
      </c>
      <c r="K1161">
        <v>416.83</v>
      </c>
      <c r="L1161">
        <v>0</v>
      </c>
      <c r="M1161" t="s">
        <v>4389</v>
      </c>
      <c r="S1161" t="s">
        <v>4388</v>
      </c>
      <c r="T1161">
        <v>0</v>
      </c>
      <c r="U1161">
        <v>416.83</v>
      </c>
      <c r="V1161">
        <v>0</v>
      </c>
    </row>
    <row r="1162" spans="2:22" x14ac:dyDescent="0.25">
      <c r="B1162" t="s">
        <v>4390</v>
      </c>
      <c r="C1162" t="s">
        <v>7514</v>
      </c>
      <c r="D1162" t="s">
        <v>7504</v>
      </c>
      <c r="E1162" t="s">
        <v>7508</v>
      </c>
      <c r="F1162" t="s">
        <v>7515</v>
      </c>
      <c r="G1162">
        <v>139.11000000000001</v>
      </c>
      <c r="H1162">
        <v>118.24</v>
      </c>
      <c r="I1162">
        <v>118.24</v>
      </c>
      <c r="J1162">
        <v>0</v>
      </c>
      <c r="K1162">
        <v>118.24</v>
      </c>
      <c r="L1162">
        <v>0</v>
      </c>
      <c r="M1162" t="s">
        <v>4391</v>
      </c>
      <c r="S1162" t="s">
        <v>4390</v>
      </c>
      <c r="T1162">
        <v>0</v>
      </c>
      <c r="U1162">
        <v>118.24</v>
      </c>
      <c r="V1162">
        <v>0</v>
      </c>
    </row>
    <row r="1163" spans="2:22" x14ac:dyDescent="0.25">
      <c r="B1163" t="s">
        <v>4390</v>
      </c>
      <c r="C1163" t="s">
        <v>7535</v>
      </c>
      <c r="D1163" t="s">
        <v>7504</v>
      </c>
      <c r="E1163" t="s">
        <v>7508</v>
      </c>
      <c r="F1163" t="s">
        <v>7515</v>
      </c>
      <c r="G1163">
        <v>15.46</v>
      </c>
      <c r="H1163">
        <v>13.14</v>
      </c>
      <c r="I1163">
        <v>13.14</v>
      </c>
      <c r="J1163">
        <v>0</v>
      </c>
      <c r="K1163">
        <v>13.14</v>
      </c>
      <c r="L1163">
        <v>0</v>
      </c>
      <c r="M1163" t="s">
        <v>4391</v>
      </c>
      <c r="S1163" t="s">
        <v>4390</v>
      </c>
      <c r="T1163">
        <v>0</v>
      </c>
      <c r="U1163">
        <v>13.14</v>
      </c>
      <c r="V1163">
        <v>0</v>
      </c>
    </row>
    <row r="1164" spans="2:22" x14ac:dyDescent="0.25">
      <c r="B1164" t="s">
        <v>4390</v>
      </c>
      <c r="C1164" t="s">
        <v>7536</v>
      </c>
      <c r="D1164" t="s">
        <v>7504</v>
      </c>
      <c r="E1164" t="s">
        <v>7508</v>
      </c>
      <c r="F1164" t="s">
        <v>7515</v>
      </c>
      <c r="G1164">
        <v>104.32</v>
      </c>
      <c r="H1164">
        <v>88.67</v>
      </c>
      <c r="I1164">
        <v>88.67</v>
      </c>
      <c r="J1164">
        <v>0</v>
      </c>
      <c r="K1164">
        <v>88.67</v>
      </c>
      <c r="L1164">
        <v>0</v>
      </c>
      <c r="M1164" t="s">
        <v>4391</v>
      </c>
      <c r="S1164" t="s">
        <v>4390</v>
      </c>
      <c r="T1164">
        <v>0</v>
      </c>
      <c r="U1164">
        <v>88.67</v>
      </c>
      <c r="V1164">
        <v>0</v>
      </c>
    </row>
    <row r="1165" spans="2:22" x14ac:dyDescent="0.25">
      <c r="B1165" t="s">
        <v>4392</v>
      </c>
      <c r="C1165" t="s">
        <v>7514</v>
      </c>
      <c r="D1165" t="s">
        <v>7504</v>
      </c>
      <c r="E1165" t="s">
        <v>7508</v>
      </c>
      <c r="F1165" t="s">
        <v>7515</v>
      </c>
      <c r="G1165">
        <v>563.41</v>
      </c>
      <c r="H1165">
        <v>478.9</v>
      </c>
      <c r="I1165">
        <v>507.9</v>
      </c>
      <c r="J1165">
        <v>0</v>
      </c>
      <c r="K1165">
        <v>478.9</v>
      </c>
      <c r="L1165">
        <v>0</v>
      </c>
      <c r="M1165" t="s">
        <v>4393</v>
      </c>
      <c r="S1165" t="s">
        <v>4392</v>
      </c>
      <c r="T1165">
        <v>0</v>
      </c>
      <c r="U1165">
        <v>478.9</v>
      </c>
      <c r="V1165">
        <v>0</v>
      </c>
    </row>
    <row r="1166" spans="2:22" x14ac:dyDescent="0.25">
      <c r="B1166" t="s">
        <v>4392</v>
      </c>
      <c r="C1166" t="s">
        <v>7535</v>
      </c>
      <c r="D1166" t="s">
        <v>7504</v>
      </c>
      <c r="E1166" t="s">
        <v>7508</v>
      </c>
      <c r="F1166" t="s">
        <v>7515</v>
      </c>
      <c r="G1166">
        <v>57.64</v>
      </c>
      <c r="H1166">
        <v>48.99</v>
      </c>
      <c r="I1166">
        <v>50.82</v>
      </c>
      <c r="J1166">
        <v>0</v>
      </c>
      <c r="K1166">
        <v>48.99</v>
      </c>
      <c r="L1166">
        <v>0</v>
      </c>
      <c r="M1166" t="s">
        <v>4393</v>
      </c>
      <c r="S1166" t="s">
        <v>4392</v>
      </c>
      <c r="T1166">
        <v>0</v>
      </c>
      <c r="U1166">
        <v>48.99</v>
      </c>
      <c r="V1166">
        <v>0</v>
      </c>
    </row>
    <row r="1167" spans="2:22" x14ac:dyDescent="0.25">
      <c r="B1167" t="s">
        <v>4392</v>
      </c>
      <c r="C1167" t="s">
        <v>7536</v>
      </c>
      <c r="D1167" t="s">
        <v>7504</v>
      </c>
      <c r="E1167" t="s">
        <v>7508</v>
      </c>
      <c r="F1167" t="s">
        <v>7515</v>
      </c>
      <c r="G1167">
        <v>422.55</v>
      </c>
      <c r="H1167">
        <v>359.17</v>
      </c>
      <c r="I1167">
        <v>380.92</v>
      </c>
      <c r="J1167">
        <v>0</v>
      </c>
      <c r="K1167">
        <v>359.17</v>
      </c>
      <c r="L1167">
        <v>0</v>
      </c>
      <c r="M1167" t="s">
        <v>4393</v>
      </c>
      <c r="S1167" t="s">
        <v>4392</v>
      </c>
      <c r="T1167">
        <v>0</v>
      </c>
      <c r="U1167">
        <v>359.17</v>
      </c>
      <c r="V1167">
        <v>0</v>
      </c>
    </row>
    <row r="1168" spans="2:22" x14ac:dyDescent="0.25">
      <c r="B1168" t="s">
        <v>4394</v>
      </c>
      <c r="C1168" t="s">
        <v>7514</v>
      </c>
      <c r="D1168" t="s">
        <v>7504</v>
      </c>
      <c r="E1168" t="s">
        <v>7508</v>
      </c>
      <c r="F1168" t="s">
        <v>7515</v>
      </c>
      <c r="G1168">
        <v>2855.78</v>
      </c>
      <c r="H1168">
        <v>2427.41</v>
      </c>
      <c r="I1168">
        <v>2855.78</v>
      </c>
      <c r="J1168">
        <v>0</v>
      </c>
      <c r="K1168">
        <v>2855.78</v>
      </c>
      <c r="L1168">
        <v>0</v>
      </c>
      <c r="M1168" t="s">
        <v>4395</v>
      </c>
      <c r="S1168" t="s">
        <v>4394</v>
      </c>
      <c r="T1168">
        <v>0</v>
      </c>
      <c r="U1168">
        <v>2855.78</v>
      </c>
      <c r="V1168">
        <v>0</v>
      </c>
    </row>
    <row r="1169" spans="2:22" x14ac:dyDescent="0.25">
      <c r="B1169" t="s">
        <v>4394</v>
      </c>
      <c r="C1169" t="s">
        <v>7535</v>
      </c>
      <c r="D1169" t="s">
        <v>7504</v>
      </c>
      <c r="E1169" t="s">
        <v>7508</v>
      </c>
      <c r="F1169" t="s">
        <v>7515</v>
      </c>
      <c r="G1169">
        <v>244.24</v>
      </c>
      <c r="H1169">
        <v>207.6</v>
      </c>
      <c r="I1169">
        <v>244.24</v>
      </c>
      <c r="J1169">
        <v>0</v>
      </c>
      <c r="K1169">
        <v>207.6</v>
      </c>
      <c r="L1169">
        <v>0</v>
      </c>
      <c r="M1169" t="s">
        <v>4395</v>
      </c>
      <c r="S1169" t="s">
        <v>4394</v>
      </c>
      <c r="T1169">
        <v>0</v>
      </c>
      <c r="U1169">
        <v>207.6</v>
      </c>
      <c r="V1169">
        <v>0</v>
      </c>
    </row>
    <row r="1170" spans="2:22" x14ac:dyDescent="0.25">
      <c r="B1170" t="s">
        <v>4394</v>
      </c>
      <c r="C1170" t="s">
        <v>7536</v>
      </c>
      <c r="D1170" t="s">
        <v>7504</v>
      </c>
      <c r="E1170" t="s">
        <v>7508</v>
      </c>
      <c r="F1170" t="s">
        <v>7515</v>
      </c>
      <c r="G1170">
        <v>2141.8200000000002</v>
      </c>
      <c r="H1170">
        <v>1820.55</v>
      </c>
      <c r="I1170">
        <v>2141.8200000000002</v>
      </c>
      <c r="J1170">
        <v>0</v>
      </c>
      <c r="K1170">
        <v>2141.8200000000002</v>
      </c>
      <c r="L1170">
        <v>0</v>
      </c>
      <c r="M1170" t="s">
        <v>4395</v>
      </c>
      <c r="S1170" t="s">
        <v>4394</v>
      </c>
      <c r="T1170">
        <v>0</v>
      </c>
      <c r="U1170">
        <v>2141.8200000000002</v>
      </c>
      <c r="V1170">
        <v>0</v>
      </c>
    </row>
    <row r="1171" spans="2:22" x14ac:dyDescent="0.25">
      <c r="B1171" t="s">
        <v>4396</v>
      </c>
      <c r="C1171" t="s">
        <v>7504</v>
      </c>
      <c r="D1171" t="s">
        <v>7504</v>
      </c>
      <c r="E1171" t="s">
        <v>7508</v>
      </c>
      <c r="F1171" t="s">
        <v>7534</v>
      </c>
      <c r="G1171">
        <v>37.659999999999997</v>
      </c>
      <c r="H1171">
        <v>32.01</v>
      </c>
      <c r="I1171">
        <v>37.659999999999997</v>
      </c>
      <c r="J1171">
        <v>0</v>
      </c>
      <c r="K1171">
        <v>37.659999999999997</v>
      </c>
      <c r="L1171">
        <v>0</v>
      </c>
      <c r="M1171" t="s">
        <v>4397</v>
      </c>
      <c r="S1171" t="s">
        <v>4396</v>
      </c>
      <c r="T1171">
        <v>0</v>
      </c>
      <c r="U1171">
        <v>37.659999999999997</v>
      </c>
      <c r="V1171">
        <v>0</v>
      </c>
    </row>
    <row r="1172" spans="2:22" x14ac:dyDescent="0.25">
      <c r="B1172" t="s">
        <v>4398</v>
      </c>
      <c r="C1172" t="s">
        <v>7504</v>
      </c>
      <c r="D1172" t="s">
        <v>7504</v>
      </c>
      <c r="E1172" t="s">
        <v>7508</v>
      </c>
      <c r="F1172" t="s">
        <v>7534</v>
      </c>
      <c r="G1172">
        <v>28.38</v>
      </c>
      <c r="H1172">
        <v>24.12</v>
      </c>
      <c r="I1172">
        <v>28.38</v>
      </c>
      <c r="J1172">
        <v>0</v>
      </c>
      <c r="K1172">
        <v>28.38</v>
      </c>
      <c r="L1172">
        <v>0</v>
      </c>
      <c r="M1172" t="s">
        <v>4399</v>
      </c>
      <c r="S1172" t="s">
        <v>4398</v>
      </c>
      <c r="T1172">
        <v>0</v>
      </c>
      <c r="U1172">
        <v>28.38</v>
      </c>
      <c r="V1172">
        <v>0</v>
      </c>
    </row>
    <row r="1173" spans="2:22" x14ac:dyDescent="0.25">
      <c r="B1173" t="s">
        <v>4400</v>
      </c>
      <c r="C1173" t="s">
        <v>7514</v>
      </c>
      <c r="D1173" t="s">
        <v>7504</v>
      </c>
      <c r="E1173" t="s">
        <v>7508</v>
      </c>
      <c r="F1173" t="s">
        <v>7515</v>
      </c>
      <c r="G1173">
        <v>0</v>
      </c>
      <c r="H1173">
        <v>0</v>
      </c>
      <c r="I1173">
        <v>156.77000000000001</v>
      </c>
      <c r="J1173">
        <v>185.95</v>
      </c>
      <c r="K1173">
        <v>156.77000000000001</v>
      </c>
      <c r="L1173">
        <v>185.95</v>
      </c>
      <c r="M1173" t="s">
        <v>4401</v>
      </c>
      <c r="S1173" t="s">
        <v>4400</v>
      </c>
      <c r="T1173">
        <v>185.95</v>
      </c>
      <c r="U1173">
        <v>156.77000000000001</v>
      </c>
      <c r="V1173">
        <v>185.95</v>
      </c>
    </row>
    <row r="1174" spans="2:22" x14ac:dyDescent="0.25">
      <c r="B1174" t="s">
        <v>4400</v>
      </c>
      <c r="C1174" t="s">
        <v>7535</v>
      </c>
      <c r="D1174" t="s">
        <v>7504</v>
      </c>
      <c r="E1174" t="s">
        <v>7508</v>
      </c>
      <c r="F1174" t="s">
        <v>7515</v>
      </c>
      <c r="G1174">
        <v>0</v>
      </c>
      <c r="H1174">
        <v>0</v>
      </c>
      <c r="I1174">
        <v>18.14</v>
      </c>
      <c r="J1174">
        <v>23.51</v>
      </c>
      <c r="K1174">
        <v>18.14</v>
      </c>
      <c r="L1174">
        <v>23.51</v>
      </c>
      <c r="M1174" t="s">
        <v>4401</v>
      </c>
      <c r="S1174" t="s">
        <v>4400</v>
      </c>
      <c r="T1174">
        <v>23.51</v>
      </c>
      <c r="U1174">
        <v>18.14</v>
      </c>
      <c r="V1174">
        <v>23.51</v>
      </c>
    </row>
    <row r="1175" spans="2:22" x14ac:dyDescent="0.25">
      <c r="B1175" t="s">
        <v>4400</v>
      </c>
      <c r="C1175" t="s">
        <v>7536</v>
      </c>
      <c r="D1175" t="s">
        <v>7504</v>
      </c>
      <c r="E1175" t="s">
        <v>7508</v>
      </c>
      <c r="F1175" t="s">
        <v>7515</v>
      </c>
      <c r="G1175">
        <v>0</v>
      </c>
      <c r="H1175">
        <v>0</v>
      </c>
      <c r="I1175">
        <v>111.04</v>
      </c>
      <c r="J1175">
        <v>126.37</v>
      </c>
      <c r="K1175">
        <v>117.05</v>
      </c>
      <c r="L1175">
        <v>138.41</v>
      </c>
      <c r="M1175" t="s">
        <v>4401</v>
      </c>
      <c r="S1175" t="s">
        <v>4400</v>
      </c>
      <c r="T1175">
        <v>126.37</v>
      </c>
      <c r="U1175">
        <v>117.05</v>
      </c>
      <c r="V1175">
        <v>138.41</v>
      </c>
    </row>
    <row r="1176" spans="2:22" x14ac:dyDescent="0.25">
      <c r="B1176" t="s">
        <v>4402</v>
      </c>
      <c r="C1176" t="s">
        <v>7535</v>
      </c>
      <c r="D1176" t="s">
        <v>7504</v>
      </c>
      <c r="E1176" t="s">
        <v>7508</v>
      </c>
      <c r="F1176" t="s">
        <v>7534</v>
      </c>
      <c r="G1176">
        <v>0</v>
      </c>
      <c r="H1176">
        <v>0</v>
      </c>
      <c r="I1176">
        <v>123.6</v>
      </c>
      <c r="J1176">
        <v>164.48</v>
      </c>
      <c r="K1176">
        <v>123.6</v>
      </c>
      <c r="L1176">
        <v>164.48</v>
      </c>
      <c r="M1176" t="s">
        <v>4403</v>
      </c>
      <c r="S1176" t="s">
        <v>4402</v>
      </c>
      <c r="T1176">
        <v>164.48</v>
      </c>
      <c r="U1176">
        <v>123.6</v>
      </c>
      <c r="V1176">
        <v>164.48</v>
      </c>
    </row>
    <row r="1177" spans="2:22" x14ac:dyDescent="0.25">
      <c r="B1177" t="s">
        <v>4402</v>
      </c>
      <c r="C1177" t="s">
        <v>7535</v>
      </c>
      <c r="D1177" t="s">
        <v>7546</v>
      </c>
      <c r="E1177" t="s">
        <v>7508</v>
      </c>
      <c r="F1177" t="s">
        <v>7534</v>
      </c>
      <c r="G1177">
        <v>0</v>
      </c>
      <c r="H1177">
        <v>0</v>
      </c>
      <c r="I1177">
        <v>123.6</v>
      </c>
      <c r="J1177">
        <v>164.48</v>
      </c>
      <c r="K1177">
        <v>123.6</v>
      </c>
      <c r="L1177">
        <v>164.48</v>
      </c>
      <c r="M1177" t="s">
        <v>4403</v>
      </c>
      <c r="S1177" t="s">
        <v>4402</v>
      </c>
      <c r="T1177">
        <v>164.48</v>
      </c>
      <c r="U1177">
        <v>123.6</v>
      </c>
      <c r="V1177">
        <v>164.48</v>
      </c>
    </row>
    <row r="1178" spans="2:22" x14ac:dyDescent="0.25">
      <c r="B1178" t="s">
        <v>4402</v>
      </c>
      <c r="C1178" t="s">
        <v>7535</v>
      </c>
      <c r="D1178" t="s">
        <v>7547</v>
      </c>
      <c r="E1178" t="s">
        <v>7508</v>
      </c>
      <c r="F1178" t="s">
        <v>7534</v>
      </c>
      <c r="G1178">
        <v>0</v>
      </c>
      <c r="H1178">
        <v>0</v>
      </c>
      <c r="I1178">
        <v>123.6</v>
      </c>
      <c r="J1178">
        <v>164.48</v>
      </c>
      <c r="K1178">
        <v>123.6</v>
      </c>
      <c r="L1178">
        <v>164.48</v>
      </c>
      <c r="M1178" t="s">
        <v>4403</v>
      </c>
      <c r="S1178" t="s">
        <v>4402</v>
      </c>
      <c r="T1178">
        <v>164.48</v>
      </c>
      <c r="U1178">
        <v>123.6</v>
      </c>
      <c r="V1178">
        <v>164.48</v>
      </c>
    </row>
    <row r="1179" spans="2:22" x14ac:dyDescent="0.25">
      <c r="B1179" t="s">
        <v>4404</v>
      </c>
      <c r="C1179" t="s">
        <v>7535</v>
      </c>
      <c r="D1179" t="s">
        <v>7504</v>
      </c>
      <c r="E1179" t="s">
        <v>7508</v>
      </c>
      <c r="F1179" t="s">
        <v>7534</v>
      </c>
      <c r="G1179">
        <v>0</v>
      </c>
      <c r="H1179">
        <v>0</v>
      </c>
      <c r="I1179">
        <v>123.6</v>
      </c>
      <c r="J1179">
        <v>164.48</v>
      </c>
      <c r="K1179">
        <v>123.6</v>
      </c>
      <c r="L1179">
        <v>164.48</v>
      </c>
      <c r="M1179" t="s">
        <v>4405</v>
      </c>
      <c r="S1179" t="s">
        <v>4404</v>
      </c>
      <c r="T1179">
        <v>164.48</v>
      </c>
      <c r="U1179">
        <v>123.6</v>
      </c>
      <c r="V1179">
        <v>164.48</v>
      </c>
    </row>
    <row r="1180" spans="2:22" x14ac:dyDescent="0.25">
      <c r="B1180" t="s">
        <v>4404</v>
      </c>
      <c r="C1180" t="s">
        <v>7535</v>
      </c>
      <c r="D1180" t="s">
        <v>7546</v>
      </c>
      <c r="E1180" t="s">
        <v>7508</v>
      </c>
      <c r="F1180" t="s">
        <v>7534</v>
      </c>
      <c r="G1180">
        <v>0</v>
      </c>
      <c r="H1180">
        <v>0</v>
      </c>
      <c r="I1180">
        <v>123.6</v>
      </c>
      <c r="J1180">
        <v>164.48</v>
      </c>
      <c r="K1180">
        <v>123.6</v>
      </c>
      <c r="L1180">
        <v>164.48</v>
      </c>
      <c r="M1180" t="s">
        <v>4405</v>
      </c>
      <c r="S1180" t="s">
        <v>4404</v>
      </c>
      <c r="T1180">
        <v>164.48</v>
      </c>
      <c r="U1180">
        <v>123.6</v>
      </c>
      <c r="V1180">
        <v>164.48</v>
      </c>
    </row>
    <row r="1181" spans="2:22" x14ac:dyDescent="0.25">
      <c r="B1181" t="s">
        <v>4404</v>
      </c>
      <c r="C1181" t="s">
        <v>7535</v>
      </c>
      <c r="D1181" t="s">
        <v>7547</v>
      </c>
      <c r="E1181" t="s">
        <v>7508</v>
      </c>
      <c r="F1181" t="s">
        <v>7534</v>
      </c>
      <c r="G1181">
        <v>0</v>
      </c>
      <c r="H1181">
        <v>0</v>
      </c>
      <c r="I1181">
        <v>123.6</v>
      </c>
      <c r="J1181">
        <v>164.48</v>
      </c>
      <c r="K1181">
        <v>123.6</v>
      </c>
      <c r="L1181">
        <v>164.48</v>
      </c>
      <c r="M1181" t="s">
        <v>4405</v>
      </c>
      <c r="S1181" t="s">
        <v>4404</v>
      </c>
      <c r="T1181">
        <v>164.48</v>
      </c>
      <c r="U1181">
        <v>123.6</v>
      </c>
      <c r="V1181">
        <v>164.48</v>
      </c>
    </row>
    <row r="1182" spans="2:22" x14ac:dyDescent="0.25">
      <c r="B1182" t="s">
        <v>4406</v>
      </c>
      <c r="C1182" t="s">
        <v>7535</v>
      </c>
      <c r="D1182" t="s">
        <v>7504</v>
      </c>
      <c r="E1182" t="s">
        <v>7508</v>
      </c>
      <c r="F1182" t="s">
        <v>7534</v>
      </c>
      <c r="G1182">
        <v>0</v>
      </c>
      <c r="H1182">
        <v>0</v>
      </c>
      <c r="I1182">
        <v>47.04</v>
      </c>
      <c r="J1182">
        <v>50.44</v>
      </c>
      <c r="K1182">
        <v>47.04</v>
      </c>
      <c r="L1182">
        <v>50.44</v>
      </c>
      <c r="M1182" t="s">
        <v>4407</v>
      </c>
      <c r="S1182" t="s">
        <v>4406</v>
      </c>
      <c r="T1182">
        <v>50.44</v>
      </c>
      <c r="U1182">
        <v>47.04</v>
      </c>
      <c r="V1182">
        <v>50.44</v>
      </c>
    </row>
    <row r="1183" spans="2:22" x14ac:dyDescent="0.25">
      <c r="B1183" t="s">
        <v>4406</v>
      </c>
      <c r="C1183" t="s">
        <v>7535</v>
      </c>
      <c r="D1183" t="s">
        <v>7546</v>
      </c>
      <c r="E1183" t="s">
        <v>7508</v>
      </c>
      <c r="F1183" t="s">
        <v>7534</v>
      </c>
      <c r="G1183">
        <v>0</v>
      </c>
      <c r="H1183">
        <v>0</v>
      </c>
      <c r="I1183">
        <v>61.8</v>
      </c>
      <c r="J1183">
        <v>82.24</v>
      </c>
      <c r="K1183">
        <v>61.8</v>
      </c>
      <c r="L1183">
        <v>82.24</v>
      </c>
      <c r="M1183" t="s">
        <v>4407</v>
      </c>
      <c r="S1183" t="s">
        <v>4406</v>
      </c>
      <c r="T1183">
        <v>82.24</v>
      </c>
      <c r="U1183">
        <v>61.8</v>
      </c>
      <c r="V1183">
        <v>82.24</v>
      </c>
    </row>
    <row r="1184" spans="2:22" x14ac:dyDescent="0.25">
      <c r="B1184" t="s">
        <v>4406</v>
      </c>
      <c r="C1184" t="s">
        <v>7535</v>
      </c>
      <c r="D1184" t="s">
        <v>7547</v>
      </c>
      <c r="E1184" t="s">
        <v>7508</v>
      </c>
      <c r="F1184" t="s">
        <v>7534</v>
      </c>
      <c r="G1184">
        <v>0</v>
      </c>
      <c r="H1184">
        <v>0</v>
      </c>
      <c r="I1184">
        <v>61.8</v>
      </c>
      <c r="J1184">
        <v>82.24</v>
      </c>
      <c r="K1184">
        <v>61.8</v>
      </c>
      <c r="L1184">
        <v>82.24</v>
      </c>
      <c r="M1184" t="s">
        <v>4407</v>
      </c>
      <c r="S1184" t="s">
        <v>4406</v>
      </c>
      <c r="T1184">
        <v>82.24</v>
      </c>
      <c r="U1184">
        <v>61.8</v>
      </c>
      <c r="V1184">
        <v>82.24</v>
      </c>
    </row>
    <row r="1185" spans="2:22" x14ac:dyDescent="0.25">
      <c r="B1185" t="s">
        <v>4408</v>
      </c>
      <c r="C1185" t="s">
        <v>7535</v>
      </c>
      <c r="D1185" t="s">
        <v>7504</v>
      </c>
      <c r="E1185" t="s">
        <v>7508</v>
      </c>
      <c r="F1185" t="s">
        <v>7534</v>
      </c>
      <c r="G1185">
        <v>0</v>
      </c>
      <c r="H1185">
        <v>0</v>
      </c>
      <c r="I1185">
        <v>159.56</v>
      </c>
      <c r="J1185">
        <v>205.65</v>
      </c>
      <c r="K1185">
        <v>159.56</v>
      </c>
      <c r="L1185">
        <v>205.65</v>
      </c>
      <c r="M1185" t="s">
        <v>4409</v>
      </c>
      <c r="S1185" t="s">
        <v>4408</v>
      </c>
      <c r="T1185">
        <v>205.65</v>
      </c>
      <c r="U1185">
        <v>159.56</v>
      </c>
      <c r="V1185">
        <v>205.65</v>
      </c>
    </row>
    <row r="1186" spans="2:22" x14ac:dyDescent="0.25">
      <c r="B1186" t="s">
        <v>4410</v>
      </c>
      <c r="C1186" t="s">
        <v>7535</v>
      </c>
      <c r="D1186" t="s">
        <v>7504</v>
      </c>
      <c r="E1186" t="s">
        <v>7508</v>
      </c>
      <c r="F1186" t="s">
        <v>7534</v>
      </c>
      <c r="G1186">
        <v>0</v>
      </c>
      <c r="H1186">
        <v>0</v>
      </c>
      <c r="I1186">
        <v>133.59</v>
      </c>
      <c r="J1186">
        <v>178.81</v>
      </c>
      <c r="K1186">
        <v>133.59</v>
      </c>
      <c r="L1186">
        <v>178.81</v>
      </c>
      <c r="M1186" t="s">
        <v>4411</v>
      </c>
      <c r="S1186" t="s">
        <v>4410</v>
      </c>
      <c r="T1186">
        <v>178.81</v>
      </c>
      <c r="U1186">
        <v>133.59</v>
      </c>
      <c r="V1186">
        <v>178.81</v>
      </c>
    </row>
    <row r="1187" spans="2:22" x14ac:dyDescent="0.25">
      <c r="B1187" t="s">
        <v>4412</v>
      </c>
      <c r="C1187" t="s">
        <v>7535</v>
      </c>
      <c r="D1187" t="s">
        <v>7504</v>
      </c>
      <c r="E1187" t="s">
        <v>7508</v>
      </c>
      <c r="F1187" t="s">
        <v>7538</v>
      </c>
      <c r="G1187">
        <v>45.87</v>
      </c>
      <c r="H1187">
        <v>38.99</v>
      </c>
      <c r="I1187">
        <v>38.99</v>
      </c>
      <c r="J1187">
        <v>0</v>
      </c>
      <c r="K1187">
        <v>38.99</v>
      </c>
      <c r="L1187">
        <v>0</v>
      </c>
      <c r="M1187" t="s">
        <v>4413</v>
      </c>
      <c r="S1187" t="s">
        <v>4412</v>
      </c>
      <c r="T1187">
        <v>0</v>
      </c>
      <c r="U1187">
        <v>38.99</v>
      </c>
      <c r="V1187">
        <v>0</v>
      </c>
    </row>
    <row r="1188" spans="2:22" x14ac:dyDescent="0.25">
      <c r="B1188" t="s">
        <v>4414</v>
      </c>
      <c r="C1188" t="s">
        <v>7504</v>
      </c>
      <c r="D1188" t="s">
        <v>7504</v>
      </c>
      <c r="E1188" t="s">
        <v>7508</v>
      </c>
      <c r="F1188" t="s">
        <v>7506</v>
      </c>
      <c r="G1188">
        <v>14.09</v>
      </c>
      <c r="H1188">
        <v>11.98</v>
      </c>
      <c r="I1188">
        <v>13.79</v>
      </c>
      <c r="J1188">
        <v>0</v>
      </c>
      <c r="K1188">
        <v>13.79</v>
      </c>
      <c r="L1188">
        <v>0</v>
      </c>
      <c r="M1188" t="s">
        <v>4415</v>
      </c>
      <c r="S1188" t="s">
        <v>4414</v>
      </c>
      <c r="T1188">
        <v>0</v>
      </c>
      <c r="U1188">
        <v>13.79</v>
      </c>
      <c r="V1188">
        <v>0</v>
      </c>
    </row>
    <row r="1189" spans="2:22" x14ac:dyDescent="0.25">
      <c r="B1189" t="s">
        <v>4416</v>
      </c>
      <c r="C1189" t="s">
        <v>7504</v>
      </c>
      <c r="D1189" t="s">
        <v>7504</v>
      </c>
      <c r="E1189" t="s">
        <v>7508</v>
      </c>
      <c r="F1189" t="s">
        <v>7506</v>
      </c>
      <c r="G1189">
        <v>30</v>
      </c>
      <c r="H1189">
        <v>25.5</v>
      </c>
      <c r="I1189">
        <v>27.69</v>
      </c>
      <c r="J1189">
        <v>0</v>
      </c>
      <c r="K1189">
        <v>27.69</v>
      </c>
      <c r="L1189">
        <v>0</v>
      </c>
      <c r="M1189" t="s">
        <v>4417</v>
      </c>
      <c r="S1189" t="s">
        <v>4416</v>
      </c>
      <c r="T1189">
        <v>0</v>
      </c>
      <c r="U1189">
        <v>27.69</v>
      </c>
      <c r="V1189">
        <v>0</v>
      </c>
    </row>
    <row r="1190" spans="2:22" x14ac:dyDescent="0.25">
      <c r="B1190" t="s">
        <v>4418</v>
      </c>
      <c r="C1190" t="s">
        <v>7535</v>
      </c>
      <c r="D1190" t="s">
        <v>7504</v>
      </c>
      <c r="E1190" t="s">
        <v>7508</v>
      </c>
      <c r="F1190" t="s">
        <v>7538</v>
      </c>
      <c r="G1190">
        <v>162.91</v>
      </c>
      <c r="H1190">
        <v>138.47</v>
      </c>
      <c r="I1190">
        <v>138.47</v>
      </c>
      <c r="J1190">
        <v>0</v>
      </c>
      <c r="K1190">
        <v>138.47</v>
      </c>
      <c r="L1190">
        <v>0</v>
      </c>
      <c r="M1190" t="s">
        <v>4419</v>
      </c>
      <c r="S1190" t="s">
        <v>4418</v>
      </c>
      <c r="T1190">
        <v>0</v>
      </c>
      <c r="U1190">
        <v>138.47</v>
      </c>
      <c r="V1190">
        <v>0</v>
      </c>
    </row>
    <row r="1191" spans="2:22" x14ac:dyDescent="0.25">
      <c r="B1191" t="s">
        <v>4420</v>
      </c>
      <c r="C1191" t="s">
        <v>7535</v>
      </c>
      <c r="D1191" t="s">
        <v>7504</v>
      </c>
      <c r="E1191" t="s">
        <v>7508</v>
      </c>
      <c r="F1191" t="s">
        <v>7538</v>
      </c>
      <c r="G1191">
        <v>171.57</v>
      </c>
      <c r="H1191">
        <v>145.83000000000001</v>
      </c>
      <c r="I1191">
        <v>161.02000000000001</v>
      </c>
      <c r="J1191">
        <v>0</v>
      </c>
      <c r="K1191">
        <v>164.43</v>
      </c>
      <c r="L1191">
        <v>0</v>
      </c>
      <c r="M1191" t="s">
        <v>4421</v>
      </c>
      <c r="S1191" t="s">
        <v>4420</v>
      </c>
      <c r="T1191">
        <v>0</v>
      </c>
      <c r="U1191">
        <v>164.43</v>
      </c>
      <c r="V1191">
        <v>0</v>
      </c>
    </row>
    <row r="1192" spans="2:22" x14ac:dyDescent="0.25">
      <c r="B1192" t="s">
        <v>4422</v>
      </c>
      <c r="C1192" t="s">
        <v>7535</v>
      </c>
      <c r="D1192" t="s">
        <v>7504</v>
      </c>
      <c r="E1192" t="s">
        <v>7508</v>
      </c>
      <c r="F1192" t="s">
        <v>7538</v>
      </c>
      <c r="G1192">
        <v>434.62</v>
      </c>
      <c r="H1192">
        <v>369.43</v>
      </c>
      <c r="I1192">
        <v>434.62</v>
      </c>
      <c r="J1192">
        <v>0</v>
      </c>
      <c r="K1192">
        <v>434.62</v>
      </c>
      <c r="L1192">
        <v>0</v>
      </c>
      <c r="M1192" t="s">
        <v>4423</v>
      </c>
      <c r="S1192" t="s">
        <v>4422</v>
      </c>
      <c r="T1192">
        <v>0</v>
      </c>
      <c r="U1192">
        <v>434.62</v>
      </c>
      <c r="V1192">
        <v>0</v>
      </c>
    </row>
    <row r="1193" spans="2:22" x14ac:dyDescent="0.25">
      <c r="B1193" t="s">
        <v>4424</v>
      </c>
      <c r="C1193" t="s">
        <v>7535</v>
      </c>
      <c r="D1193" t="s">
        <v>7504</v>
      </c>
      <c r="E1193" t="s">
        <v>7508</v>
      </c>
      <c r="F1193" t="s">
        <v>7538</v>
      </c>
      <c r="G1193">
        <v>168.03</v>
      </c>
      <c r="H1193">
        <v>142.83000000000001</v>
      </c>
      <c r="I1193">
        <v>149.46</v>
      </c>
      <c r="J1193">
        <v>0</v>
      </c>
      <c r="K1193">
        <v>152.66999999999999</v>
      </c>
      <c r="L1193">
        <v>0</v>
      </c>
      <c r="M1193" t="s">
        <v>4425</v>
      </c>
      <c r="S1193" t="s">
        <v>4424</v>
      </c>
      <c r="T1193">
        <v>0</v>
      </c>
      <c r="U1193">
        <v>152.66999999999999</v>
      </c>
      <c r="V1193">
        <v>0</v>
      </c>
    </row>
    <row r="1194" spans="2:22" x14ac:dyDescent="0.25">
      <c r="B1194" t="s">
        <v>4426</v>
      </c>
      <c r="C1194" t="s">
        <v>7535</v>
      </c>
      <c r="D1194" t="s">
        <v>7504</v>
      </c>
      <c r="E1194" t="s">
        <v>7508</v>
      </c>
      <c r="F1194" t="s">
        <v>7538</v>
      </c>
      <c r="G1194">
        <v>140.88</v>
      </c>
      <c r="H1194">
        <v>119.75</v>
      </c>
      <c r="I1194">
        <v>132.16</v>
      </c>
      <c r="J1194">
        <v>0</v>
      </c>
      <c r="K1194">
        <v>134.94999999999999</v>
      </c>
      <c r="L1194">
        <v>0</v>
      </c>
      <c r="M1194" t="s">
        <v>4427</v>
      </c>
      <c r="S1194" t="s">
        <v>4426</v>
      </c>
      <c r="T1194">
        <v>0</v>
      </c>
      <c r="U1194">
        <v>134.94999999999999</v>
      </c>
      <c r="V1194">
        <v>0</v>
      </c>
    </row>
    <row r="1195" spans="2:22" x14ac:dyDescent="0.25">
      <c r="B1195" t="s">
        <v>4428</v>
      </c>
      <c r="C1195" t="s">
        <v>7535</v>
      </c>
      <c r="D1195" t="s">
        <v>7504</v>
      </c>
      <c r="E1195" t="s">
        <v>7508</v>
      </c>
      <c r="F1195" t="s">
        <v>7538</v>
      </c>
      <c r="G1195">
        <v>165.69</v>
      </c>
      <c r="H1195">
        <v>140.84</v>
      </c>
      <c r="I1195">
        <v>149.46</v>
      </c>
      <c r="J1195">
        <v>0</v>
      </c>
      <c r="K1195">
        <v>152.66999999999999</v>
      </c>
      <c r="L1195">
        <v>0</v>
      </c>
      <c r="M1195" t="s">
        <v>4429</v>
      </c>
      <c r="S1195" t="s">
        <v>4428</v>
      </c>
      <c r="T1195">
        <v>0</v>
      </c>
      <c r="U1195">
        <v>152.66999999999999</v>
      </c>
      <c r="V1195">
        <v>0</v>
      </c>
    </row>
    <row r="1196" spans="2:22" x14ac:dyDescent="0.25">
      <c r="B1196" t="s">
        <v>4430</v>
      </c>
      <c r="C1196" t="s">
        <v>7535</v>
      </c>
      <c r="D1196" t="s">
        <v>7504</v>
      </c>
      <c r="E1196" t="s">
        <v>7508</v>
      </c>
      <c r="F1196" t="s">
        <v>7538</v>
      </c>
      <c r="G1196">
        <v>178.35</v>
      </c>
      <c r="H1196">
        <v>151.6</v>
      </c>
      <c r="I1196">
        <v>167.37</v>
      </c>
      <c r="J1196">
        <v>0</v>
      </c>
      <c r="K1196">
        <v>170.95</v>
      </c>
      <c r="L1196">
        <v>0</v>
      </c>
      <c r="M1196" t="s">
        <v>4431</v>
      </c>
      <c r="S1196" t="s">
        <v>4430</v>
      </c>
      <c r="T1196">
        <v>0</v>
      </c>
      <c r="U1196">
        <v>170.95</v>
      </c>
      <c r="V1196">
        <v>0</v>
      </c>
    </row>
    <row r="1197" spans="2:22" x14ac:dyDescent="0.25">
      <c r="B1197" t="s">
        <v>4432</v>
      </c>
      <c r="C1197" t="s">
        <v>7535</v>
      </c>
      <c r="D1197" t="s">
        <v>7504</v>
      </c>
      <c r="E1197" t="s">
        <v>7508</v>
      </c>
      <c r="F1197" t="s">
        <v>7538</v>
      </c>
      <c r="G1197">
        <v>114.36</v>
      </c>
      <c r="H1197">
        <v>97.21</v>
      </c>
      <c r="I1197">
        <v>114.36</v>
      </c>
      <c r="J1197">
        <v>0</v>
      </c>
      <c r="K1197">
        <v>114.36</v>
      </c>
      <c r="L1197">
        <v>0</v>
      </c>
      <c r="M1197" t="s">
        <v>4433</v>
      </c>
      <c r="S1197" t="s">
        <v>4432</v>
      </c>
      <c r="T1197">
        <v>0</v>
      </c>
      <c r="U1197">
        <v>114.36</v>
      </c>
      <c r="V1197">
        <v>0</v>
      </c>
    </row>
    <row r="1198" spans="2:22" x14ac:dyDescent="0.25">
      <c r="B1198" t="s">
        <v>4434</v>
      </c>
      <c r="C1198" t="s">
        <v>7535</v>
      </c>
      <c r="D1198" t="s">
        <v>7504</v>
      </c>
      <c r="E1198" t="s">
        <v>7508</v>
      </c>
      <c r="F1198" t="s">
        <v>7538</v>
      </c>
      <c r="G1198">
        <v>168.03</v>
      </c>
      <c r="H1198">
        <v>142.83000000000001</v>
      </c>
      <c r="I1198">
        <v>149.46</v>
      </c>
      <c r="J1198">
        <v>0</v>
      </c>
      <c r="K1198">
        <v>152.66999999999999</v>
      </c>
      <c r="L1198">
        <v>0</v>
      </c>
      <c r="M1198" t="s">
        <v>4435</v>
      </c>
      <c r="S1198" t="s">
        <v>4434</v>
      </c>
      <c r="T1198">
        <v>0</v>
      </c>
      <c r="U1198">
        <v>152.66999999999999</v>
      </c>
      <c r="V1198">
        <v>0</v>
      </c>
    </row>
    <row r="1199" spans="2:22" x14ac:dyDescent="0.25">
      <c r="B1199" t="s">
        <v>4436</v>
      </c>
      <c r="C1199" t="s">
        <v>7535</v>
      </c>
      <c r="D1199" t="s">
        <v>7504</v>
      </c>
      <c r="E1199" t="s">
        <v>7508</v>
      </c>
      <c r="F1199" t="s">
        <v>7538</v>
      </c>
      <c r="G1199">
        <v>181.19</v>
      </c>
      <c r="H1199">
        <v>154.01</v>
      </c>
      <c r="I1199">
        <v>170.03</v>
      </c>
      <c r="J1199">
        <v>0</v>
      </c>
      <c r="K1199">
        <v>173.63</v>
      </c>
      <c r="L1199">
        <v>0</v>
      </c>
      <c r="M1199" t="s">
        <v>4437</v>
      </c>
      <c r="S1199" t="s">
        <v>4436</v>
      </c>
      <c r="T1199">
        <v>0</v>
      </c>
      <c r="U1199">
        <v>173.63</v>
      </c>
      <c r="V1199">
        <v>0</v>
      </c>
    </row>
    <row r="1200" spans="2:22" x14ac:dyDescent="0.25">
      <c r="B1200" t="s">
        <v>4438</v>
      </c>
      <c r="C1200" t="s">
        <v>7535</v>
      </c>
      <c r="D1200" t="s">
        <v>7504</v>
      </c>
      <c r="E1200" t="s">
        <v>7508</v>
      </c>
      <c r="F1200" t="s">
        <v>7538</v>
      </c>
      <c r="G1200">
        <v>184.96</v>
      </c>
      <c r="H1200">
        <v>157.22</v>
      </c>
      <c r="I1200">
        <v>173.57</v>
      </c>
      <c r="J1200">
        <v>0</v>
      </c>
      <c r="K1200">
        <v>177.26</v>
      </c>
      <c r="L1200">
        <v>0</v>
      </c>
      <c r="M1200" t="s">
        <v>4439</v>
      </c>
      <c r="S1200" t="s">
        <v>4438</v>
      </c>
      <c r="T1200">
        <v>0</v>
      </c>
      <c r="U1200">
        <v>177.26</v>
      </c>
      <c r="V1200">
        <v>0</v>
      </c>
    </row>
    <row r="1201" spans="2:22" x14ac:dyDescent="0.25">
      <c r="B1201" t="s">
        <v>4440</v>
      </c>
      <c r="C1201" t="s">
        <v>7514</v>
      </c>
      <c r="D1201" t="s">
        <v>7504</v>
      </c>
      <c r="E1201" t="s">
        <v>7508</v>
      </c>
      <c r="F1201" t="s">
        <v>7515</v>
      </c>
      <c r="G1201">
        <v>108.71</v>
      </c>
      <c r="H1201">
        <v>92.4</v>
      </c>
      <c r="I1201">
        <v>108.71</v>
      </c>
      <c r="J1201">
        <v>0</v>
      </c>
      <c r="K1201">
        <v>108.71</v>
      </c>
      <c r="L1201">
        <v>0</v>
      </c>
      <c r="M1201" t="s">
        <v>4441</v>
      </c>
      <c r="S1201" t="s">
        <v>4440</v>
      </c>
      <c r="T1201">
        <v>0</v>
      </c>
      <c r="U1201">
        <v>108.71</v>
      </c>
      <c r="V1201">
        <v>0</v>
      </c>
    </row>
    <row r="1202" spans="2:22" x14ac:dyDescent="0.25">
      <c r="B1202" t="s">
        <v>4440</v>
      </c>
      <c r="C1202" t="s">
        <v>7535</v>
      </c>
      <c r="D1202" t="s">
        <v>7504</v>
      </c>
      <c r="E1202" t="s">
        <v>7508</v>
      </c>
      <c r="F1202" t="s">
        <v>7515</v>
      </c>
      <c r="G1202">
        <v>10.85</v>
      </c>
      <c r="H1202">
        <v>9.2200000000000006</v>
      </c>
      <c r="I1202">
        <v>10.85</v>
      </c>
      <c r="J1202">
        <v>0</v>
      </c>
      <c r="K1202">
        <v>10.85</v>
      </c>
      <c r="L1202">
        <v>0</v>
      </c>
      <c r="M1202" t="s">
        <v>4441</v>
      </c>
      <c r="S1202" t="s">
        <v>4440</v>
      </c>
      <c r="T1202">
        <v>0</v>
      </c>
      <c r="U1202">
        <v>10.85</v>
      </c>
      <c r="V1202">
        <v>0</v>
      </c>
    </row>
    <row r="1203" spans="2:22" x14ac:dyDescent="0.25">
      <c r="B1203" t="s">
        <v>4440</v>
      </c>
      <c r="C1203" t="s">
        <v>7536</v>
      </c>
      <c r="D1203" t="s">
        <v>7504</v>
      </c>
      <c r="E1203" t="s">
        <v>7508</v>
      </c>
      <c r="F1203" t="s">
        <v>7515</v>
      </c>
      <c r="G1203">
        <v>81.55</v>
      </c>
      <c r="H1203">
        <v>69.319999999999993</v>
      </c>
      <c r="I1203">
        <v>81.55</v>
      </c>
      <c r="J1203">
        <v>0</v>
      </c>
      <c r="K1203">
        <v>81.55</v>
      </c>
      <c r="L1203">
        <v>0</v>
      </c>
      <c r="M1203" t="s">
        <v>4441</v>
      </c>
      <c r="S1203" t="s">
        <v>4440</v>
      </c>
      <c r="T1203">
        <v>0</v>
      </c>
      <c r="U1203">
        <v>81.55</v>
      </c>
      <c r="V1203">
        <v>0</v>
      </c>
    </row>
    <row r="1204" spans="2:22" x14ac:dyDescent="0.25">
      <c r="B1204" t="s">
        <v>4442</v>
      </c>
      <c r="C1204" t="s">
        <v>7514</v>
      </c>
      <c r="D1204" t="s">
        <v>7504</v>
      </c>
      <c r="E1204" t="s">
        <v>7508</v>
      </c>
      <c r="F1204" t="s">
        <v>7515</v>
      </c>
      <c r="G1204">
        <v>139.94999999999999</v>
      </c>
      <c r="H1204">
        <v>118.96</v>
      </c>
      <c r="I1204">
        <v>139.94999999999999</v>
      </c>
      <c r="J1204">
        <v>0</v>
      </c>
      <c r="K1204">
        <v>139.94999999999999</v>
      </c>
      <c r="L1204">
        <v>0</v>
      </c>
      <c r="M1204" t="s">
        <v>4443</v>
      </c>
      <c r="S1204" t="s">
        <v>4442</v>
      </c>
      <c r="T1204">
        <v>0</v>
      </c>
      <c r="U1204">
        <v>139.94999999999999</v>
      </c>
      <c r="V1204">
        <v>0</v>
      </c>
    </row>
    <row r="1205" spans="2:22" x14ac:dyDescent="0.25">
      <c r="B1205" t="s">
        <v>4442</v>
      </c>
      <c r="C1205" t="s">
        <v>7535</v>
      </c>
      <c r="D1205" t="s">
        <v>7504</v>
      </c>
      <c r="E1205" t="s">
        <v>7508</v>
      </c>
      <c r="F1205" t="s">
        <v>7515</v>
      </c>
      <c r="G1205">
        <v>13.96</v>
      </c>
      <c r="H1205">
        <v>11.87</v>
      </c>
      <c r="I1205">
        <v>13.96</v>
      </c>
      <c r="J1205">
        <v>0</v>
      </c>
      <c r="K1205">
        <v>13.96</v>
      </c>
      <c r="L1205">
        <v>0</v>
      </c>
      <c r="M1205" t="s">
        <v>4443</v>
      </c>
      <c r="S1205" t="s">
        <v>4442</v>
      </c>
      <c r="T1205">
        <v>0</v>
      </c>
      <c r="U1205">
        <v>13.96</v>
      </c>
      <c r="V1205">
        <v>0</v>
      </c>
    </row>
    <row r="1206" spans="2:22" x14ac:dyDescent="0.25">
      <c r="B1206" t="s">
        <v>4442</v>
      </c>
      <c r="C1206" t="s">
        <v>7536</v>
      </c>
      <c r="D1206" t="s">
        <v>7504</v>
      </c>
      <c r="E1206" t="s">
        <v>7508</v>
      </c>
      <c r="F1206" t="s">
        <v>7515</v>
      </c>
      <c r="G1206">
        <v>105</v>
      </c>
      <c r="H1206">
        <v>89.25</v>
      </c>
      <c r="I1206">
        <v>105</v>
      </c>
      <c r="J1206">
        <v>0</v>
      </c>
      <c r="K1206">
        <v>105</v>
      </c>
      <c r="L1206">
        <v>0</v>
      </c>
      <c r="M1206" t="s">
        <v>4443</v>
      </c>
      <c r="S1206" t="s">
        <v>4442</v>
      </c>
      <c r="T1206">
        <v>0</v>
      </c>
      <c r="U1206">
        <v>105</v>
      </c>
      <c r="V1206">
        <v>0</v>
      </c>
    </row>
    <row r="1207" spans="2:22" x14ac:dyDescent="0.25">
      <c r="B1207" t="s">
        <v>4444</v>
      </c>
      <c r="C1207" t="s">
        <v>7535</v>
      </c>
      <c r="D1207" t="s">
        <v>7504</v>
      </c>
      <c r="E1207" t="s">
        <v>7508</v>
      </c>
      <c r="F1207" t="s">
        <v>7538</v>
      </c>
      <c r="G1207">
        <v>168.03</v>
      </c>
      <c r="H1207">
        <v>142.83000000000001</v>
      </c>
      <c r="I1207">
        <v>149.46</v>
      </c>
      <c r="J1207">
        <v>0</v>
      </c>
      <c r="K1207">
        <v>152.66999999999999</v>
      </c>
      <c r="L1207">
        <v>0</v>
      </c>
      <c r="M1207" t="s">
        <v>4445</v>
      </c>
      <c r="S1207" t="s">
        <v>4444</v>
      </c>
      <c r="T1207">
        <v>0</v>
      </c>
      <c r="U1207">
        <v>152.66999999999999</v>
      </c>
      <c r="V1207">
        <v>0</v>
      </c>
    </row>
    <row r="1208" spans="2:22" x14ac:dyDescent="0.25">
      <c r="B1208" t="s">
        <v>4446</v>
      </c>
      <c r="C1208" t="s">
        <v>7535</v>
      </c>
      <c r="D1208" t="s">
        <v>7504</v>
      </c>
      <c r="E1208" t="s">
        <v>7508</v>
      </c>
      <c r="F1208" t="s">
        <v>7538</v>
      </c>
      <c r="G1208">
        <v>168.03</v>
      </c>
      <c r="H1208">
        <v>142.83000000000001</v>
      </c>
      <c r="I1208">
        <v>149.46</v>
      </c>
      <c r="J1208">
        <v>0</v>
      </c>
      <c r="K1208">
        <v>152.66999999999999</v>
      </c>
      <c r="L1208">
        <v>0</v>
      </c>
      <c r="M1208" t="s">
        <v>4447</v>
      </c>
      <c r="S1208" t="s">
        <v>4446</v>
      </c>
      <c r="T1208">
        <v>0</v>
      </c>
      <c r="U1208">
        <v>152.66999999999999</v>
      </c>
      <c r="V1208">
        <v>0</v>
      </c>
    </row>
    <row r="1209" spans="2:22" x14ac:dyDescent="0.25">
      <c r="B1209" t="s">
        <v>4448</v>
      </c>
      <c r="C1209" t="s">
        <v>7535</v>
      </c>
      <c r="D1209" t="s">
        <v>7504</v>
      </c>
      <c r="E1209" t="s">
        <v>7508</v>
      </c>
      <c r="F1209" t="s">
        <v>7538</v>
      </c>
      <c r="G1209">
        <v>87.86</v>
      </c>
      <c r="H1209">
        <v>74.680000000000007</v>
      </c>
      <c r="I1209">
        <v>84.5</v>
      </c>
      <c r="J1209">
        <v>0</v>
      </c>
      <c r="K1209">
        <v>84.5</v>
      </c>
      <c r="L1209">
        <v>0</v>
      </c>
      <c r="M1209" t="s">
        <v>4449</v>
      </c>
      <c r="S1209" t="s">
        <v>4448</v>
      </c>
      <c r="T1209">
        <v>0</v>
      </c>
      <c r="U1209">
        <v>84.5</v>
      </c>
      <c r="V1209">
        <v>0</v>
      </c>
    </row>
    <row r="1210" spans="2:22" x14ac:dyDescent="0.25">
      <c r="B1210" t="s">
        <v>4450</v>
      </c>
      <c r="C1210" t="s">
        <v>7535</v>
      </c>
      <c r="D1210" t="s">
        <v>7504</v>
      </c>
      <c r="E1210" t="s">
        <v>7508</v>
      </c>
      <c r="F1210" t="s">
        <v>7538</v>
      </c>
      <c r="G1210">
        <v>508.97</v>
      </c>
      <c r="H1210">
        <v>432.62</v>
      </c>
      <c r="I1210">
        <v>494.48</v>
      </c>
      <c r="J1210">
        <v>0</v>
      </c>
      <c r="K1210">
        <v>504.94</v>
      </c>
      <c r="L1210">
        <v>0</v>
      </c>
      <c r="M1210" t="s">
        <v>4451</v>
      </c>
      <c r="S1210" t="s">
        <v>4450</v>
      </c>
      <c r="T1210">
        <v>0</v>
      </c>
      <c r="U1210">
        <v>504.94</v>
      </c>
      <c r="V1210">
        <v>0</v>
      </c>
    </row>
    <row r="1211" spans="2:22" x14ac:dyDescent="0.25">
      <c r="B1211" t="s">
        <v>4452</v>
      </c>
      <c r="C1211" t="s">
        <v>7535</v>
      </c>
      <c r="D1211" t="s">
        <v>7504</v>
      </c>
      <c r="E1211" t="s">
        <v>7508</v>
      </c>
      <c r="F1211" t="s">
        <v>7538</v>
      </c>
      <c r="G1211">
        <v>602.41999999999996</v>
      </c>
      <c r="H1211">
        <v>512.05999999999995</v>
      </c>
      <c r="I1211">
        <v>602.41999999999996</v>
      </c>
      <c r="J1211">
        <v>0</v>
      </c>
      <c r="K1211">
        <v>602.41999999999996</v>
      </c>
      <c r="L1211">
        <v>0</v>
      </c>
      <c r="M1211" t="s">
        <v>4453</v>
      </c>
      <c r="S1211" t="s">
        <v>4452</v>
      </c>
      <c r="T1211">
        <v>0</v>
      </c>
      <c r="U1211">
        <v>602.41999999999996</v>
      </c>
      <c r="V1211">
        <v>0</v>
      </c>
    </row>
    <row r="1212" spans="2:22" x14ac:dyDescent="0.25">
      <c r="B1212" t="s">
        <v>4454</v>
      </c>
      <c r="C1212" t="s">
        <v>7535</v>
      </c>
      <c r="D1212" t="s">
        <v>7504</v>
      </c>
      <c r="E1212" t="s">
        <v>7508</v>
      </c>
      <c r="F1212" t="s">
        <v>7538</v>
      </c>
      <c r="G1212">
        <v>68.930000000000007</v>
      </c>
      <c r="H1212">
        <v>58.59</v>
      </c>
      <c r="I1212">
        <v>64.67</v>
      </c>
      <c r="J1212">
        <v>0</v>
      </c>
      <c r="K1212">
        <v>66.040000000000006</v>
      </c>
      <c r="L1212">
        <v>0</v>
      </c>
      <c r="M1212" t="s">
        <v>4455</v>
      </c>
      <c r="S1212" t="s">
        <v>4454</v>
      </c>
      <c r="T1212">
        <v>0</v>
      </c>
      <c r="U1212">
        <v>66.040000000000006</v>
      </c>
      <c r="V1212">
        <v>0</v>
      </c>
    </row>
    <row r="1213" spans="2:22" x14ac:dyDescent="0.25">
      <c r="B1213" t="s">
        <v>4456</v>
      </c>
      <c r="C1213" t="s">
        <v>7514</v>
      </c>
      <c r="D1213" t="s">
        <v>7504</v>
      </c>
      <c r="E1213" t="s">
        <v>7508</v>
      </c>
      <c r="F1213" t="s">
        <v>7515</v>
      </c>
      <c r="G1213">
        <v>855.34</v>
      </c>
      <c r="H1213">
        <v>727.04</v>
      </c>
      <c r="I1213">
        <v>843.54</v>
      </c>
      <c r="J1213">
        <v>0</v>
      </c>
      <c r="K1213">
        <v>727.04</v>
      </c>
      <c r="L1213">
        <v>0</v>
      </c>
      <c r="M1213" t="s">
        <v>4457</v>
      </c>
      <c r="S1213" t="s">
        <v>4456</v>
      </c>
      <c r="T1213">
        <v>0</v>
      </c>
      <c r="U1213">
        <v>727.04</v>
      </c>
      <c r="V1213">
        <v>0</v>
      </c>
    </row>
    <row r="1214" spans="2:22" x14ac:dyDescent="0.25">
      <c r="B1214" t="s">
        <v>4456</v>
      </c>
      <c r="C1214" t="s">
        <v>7535</v>
      </c>
      <c r="D1214" t="s">
        <v>7504</v>
      </c>
      <c r="E1214" t="s">
        <v>7508</v>
      </c>
      <c r="F1214" t="s">
        <v>7515</v>
      </c>
      <c r="G1214">
        <v>85.56</v>
      </c>
      <c r="H1214">
        <v>72.73</v>
      </c>
      <c r="I1214">
        <v>84.37</v>
      </c>
      <c r="J1214">
        <v>0</v>
      </c>
      <c r="K1214">
        <v>72.73</v>
      </c>
      <c r="L1214">
        <v>0</v>
      </c>
      <c r="M1214" t="s">
        <v>4457</v>
      </c>
      <c r="S1214" t="s">
        <v>4456</v>
      </c>
      <c r="T1214">
        <v>0</v>
      </c>
      <c r="U1214">
        <v>72.73</v>
      </c>
      <c r="V1214">
        <v>0</v>
      </c>
    </row>
    <row r="1215" spans="2:22" x14ac:dyDescent="0.25">
      <c r="B1215" t="s">
        <v>4456</v>
      </c>
      <c r="C1215" t="s">
        <v>7536</v>
      </c>
      <c r="D1215" t="s">
        <v>7504</v>
      </c>
      <c r="E1215" t="s">
        <v>7508</v>
      </c>
      <c r="F1215" t="s">
        <v>7515</v>
      </c>
      <c r="G1215">
        <v>641.53</v>
      </c>
      <c r="H1215">
        <v>545.29999999999995</v>
      </c>
      <c r="I1215">
        <v>632.70000000000005</v>
      </c>
      <c r="J1215">
        <v>0</v>
      </c>
      <c r="K1215">
        <v>545.29999999999995</v>
      </c>
      <c r="L1215">
        <v>0</v>
      </c>
      <c r="M1215" t="s">
        <v>4457</v>
      </c>
      <c r="S1215" t="s">
        <v>4456</v>
      </c>
      <c r="T1215">
        <v>0</v>
      </c>
      <c r="U1215">
        <v>545.29999999999995</v>
      </c>
      <c r="V1215">
        <v>0</v>
      </c>
    </row>
    <row r="1216" spans="2:22" x14ac:dyDescent="0.25">
      <c r="B1216" t="s">
        <v>4458</v>
      </c>
      <c r="C1216" t="s">
        <v>7514</v>
      </c>
      <c r="D1216" t="s">
        <v>7504</v>
      </c>
      <c r="E1216" t="s">
        <v>7508</v>
      </c>
      <c r="F1216" t="s">
        <v>7515</v>
      </c>
      <c r="G1216">
        <v>250.75</v>
      </c>
      <c r="H1216">
        <v>213.14</v>
      </c>
      <c r="I1216">
        <v>250.75</v>
      </c>
      <c r="J1216">
        <v>0</v>
      </c>
      <c r="K1216">
        <v>250.75</v>
      </c>
      <c r="L1216">
        <v>0</v>
      </c>
      <c r="M1216" t="s">
        <v>4459</v>
      </c>
      <c r="S1216" t="s">
        <v>4458</v>
      </c>
      <c r="T1216">
        <v>0</v>
      </c>
      <c r="U1216">
        <v>250.75</v>
      </c>
      <c r="V1216">
        <v>0</v>
      </c>
    </row>
    <row r="1217" spans="2:22" x14ac:dyDescent="0.25">
      <c r="B1217" t="s">
        <v>4458</v>
      </c>
      <c r="C1217" t="s">
        <v>7535</v>
      </c>
      <c r="D1217" t="s">
        <v>7504</v>
      </c>
      <c r="E1217" t="s">
        <v>7508</v>
      </c>
      <c r="F1217" t="s">
        <v>7515</v>
      </c>
      <c r="G1217">
        <v>25.08</v>
      </c>
      <c r="H1217">
        <v>21.32</v>
      </c>
      <c r="I1217">
        <v>25.08</v>
      </c>
      <c r="J1217">
        <v>0</v>
      </c>
      <c r="K1217">
        <v>25.08</v>
      </c>
      <c r="L1217">
        <v>0</v>
      </c>
      <c r="M1217" t="s">
        <v>4459</v>
      </c>
      <c r="S1217" t="s">
        <v>4458</v>
      </c>
      <c r="T1217">
        <v>0</v>
      </c>
      <c r="U1217">
        <v>25.08</v>
      </c>
      <c r="V1217">
        <v>0</v>
      </c>
    </row>
    <row r="1218" spans="2:22" x14ac:dyDescent="0.25">
      <c r="B1218" t="s">
        <v>4458</v>
      </c>
      <c r="C1218" t="s">
        <v>7536</v>
      </c>
      <c r="D1218" t="s">
        <v>7504</v>
      </c>
      <c r="E1218" t="s">
        <v>7508</v>
      </c>
      <c r="F1218" t="s">
        <v>7515</v>
      </c>
      <c r="G1218">
        <v>188.07</v>
      </c>
      <c r="H1218">
        <v>159.86000000000001</v>
      </c>
      <c r="I1218">
        <v>188.07</v>
      </c>
      <c r="J1218">
        <v>0</v>
      </c>
      <c r="K1218">
        <v>188.07</v>
      </c>
      <c r="L1218">
        <v>0</v>
      </c>
      <c r="M1218" t="s">
        <v>4459</v>
      </c>
      <c r="S1218" t="s">
        <v>4458</v>
      </c>
      <c r="T1218">
        <v>0</v>
      </c>
      <c r="U1218">
        <v>188.07</v>
      </c>
      <c r="V1218">
        <v>0</v>
      </c>
    </row>
    <row r="1219" spans="2:22" x14ac:dyDescent="0.25">
      <c r="B1219" t="s">
        <v>7567</v>
      </c>
      <c r="C1219" t="s">
        <v>7514</v>
      </c>
      <c r="D1219" t="s">
        <v>7517</v>
      </c>
      <c r="E1219" t="s">
        <v>7508</v>
      </c>
      <c r="F1219" t="s">
        <v>7515</v>
      </c>
      <c r="G1219">
        <v>0</v>
      </c>
      <c r="H1219">
        <v>0</v>
      </c>
      <c r="I1219">
        <v>200.68</v>
      </c>
      <c r="J1219">
        <v>0</v>
      </c>
      <c r="K1219">
        <v>192.14</v>
      </c>
      <c r="L1219">
        <v>0</v>
      </c>
      <c r="M1219" t="s">
        <v>7568</v>
      </c>
      <c r="S1219" t="s">
        <v>7567</v>
      </c>
      <c r="T1219">
        <v>0</v>
      </c>
      <c r="U1219">
        <v>192.14</v>
      </c>
      <c r="V1219">
        <v>0</v>
      </c>
    </row>
    <row r="1220" spans="2:22" x14ac:dyDescent="0.25">
      <c r="B1220" t="s">
        <v>7567</v>
      </c>
      <c r="C1220" t="s">
        <v>7535</v>
      </c>
      <c r="D1220" t="s">
        <v>7517</v>
      </c>
      <c r="E1220" t="s">
        <v>7508</v>
      </c>
      <c r="F1220" t="s">
        <v>7515</v>
      </c>
      <c r="G1220">
        <v>0</v>
      </c>
      <c r="H1220">
        <v>0</v>
      </c>
      <c r="I1220">
        <v>20.079999999999998</v>
      </c>
      <c r="J1220">
        <v>0</v>
      </c>
      <c r="K1220">
        <v>19.22</v>
      </c>
      <c r="L1220">
        <v>0</v>
      </c>
      <c r="M1220" t="s">
        <v>7568</v>
      </c>
      <c r="S1220" t="s">
        <v>7567</v>
      </c>
      <c r="T1220">
        <v>0</v>
      </c>
      <c r="U1220">
        <v>19.22</v>
      </c>
      <c r="V1220">
        <v>0</v>
      </c>
    </row>
    <row r="1221" spans="2:22" x14ac:dyDescent="0.25">
      <c r="B1221" t="s">
        <v>7567</v>
      </c>
      <c r="C1221" t="s">
        <v>7536</v>
      </c>
      <c r="D1221" t="s">
        <v>7517</v>
      </c>
      <c r="E1221" t="s">
        <v>7508</v>
      </c>
      <c r="F1221" t="s">
        <v>7515</v>
      </c>
      <c r="G1221">
        <v>0</v>
      </c>
      <c r="H1221">
        <v>0</v>
      </c>
      <c r="I1221">
        <v>150.51</v>
      </c>
      <c r="J1221">
        <v>0</v>
      </c>
      <c r="K1221">
        <v>144.13</v>
      </c>
      <c r="L1221">
        <v>0</v>
      </c>
      <c r="M1221" t="s">
        <v>7568</v>
      </c>
      <c r="S1221" t="s">
        <v>7567</v>
      </c>
      <c r="T1221">
        <v>0</v>
      </c>
      <c r="U1221">
        <v>144.13</v>
      </c>
      <c r="V1221">
        <v>0</v>
      </c>
    </row>
    <row r="1222" spans="2:22" x14ac:dyDescent="0.25">
      <c r="B1222" t="s">
        <v>7569</v>
      </c>
      <c r="C1222" t="s">
        <v>7514</v>
      </c>
      <c r="D1222" t="s">
        <v>7504</v>
      </c>
      <c r="E1222" t="s">
        <v>7508</v>
      </c>
      <c r="F1222" t="s">
        <v>7515</v>
      </c>
      <c r="G1222">
        <v>281.13</v>
      </c>
      <c r="H1222">
        <v>238.96</v>
      </c>
      <c r="I1222">
        <v>260.76</v>
      </c>
      <c r="J1222">
        <v>0</v>
      </c>
      <c r="K1222">
        <v>253.1</v>
      </c>
      <c r="L1222">
        <v>0</v>
      </c>
      <c r="M1222" t="s">
        <v>7570</v>
      </c>
      <c r="S1222" t="s">
        <v>7569</v>
      </c>
      <c r="T1222">
        <v>0</v>
      </c>
      <c r="U1222">
        <v>253.1</v>
      </c>
      <c r="V1222">
        <v>0</v>
      </c>
    </row>
    <row r="1223" spans="2:22" x14ac:dyDescent="0.25">
      <c r="B1223" t="s">
        <v>7569</v>
      </c>
      <c r="C1223" t="s">
        <v>7514</v>
      </c>
      <c r="D1223" t="s">
        <v>7517</v>
      </c>
      <c r="E1223" t="s">
        <v>7508</v>
      </c>
      <c r="F1223" t="s">
        <v>7515</v>
      </c>
      <c r="G1223">
        <v>312.08999999999997</v>
      </c>
      <c r="H1223">
        <v>265.27999999999997</v>
      </c>
      <c r="I1223">
        <v>289.54000000000002</v>
      </c>
      <c r="J1223">
        <v>0</v>
      </c>
      <c r="K1223">
        <v>281</v>
      </c>
      <c r="L1223">
        <v>0</v>
      </c>
      <c r="M1223" t="s">
        <v>7570</v>
      </c>
      <c r="S1223" t="s">
        <v>7569</v>
      </c>
      <c r="T1223">
        <v>0</v>
      </c>
      <c r="U1223">
        <v>281</v>
      </c>
      <c r="V1223">
        <v>0</v>
      </c>
    </row>
    <row r="1224" spans="2:22" x14ac:dyDescent="0.25">
      <c r="B1224" t="s">
        <v>7569</v>
      </c>
      <c r="C1224" t="s">
        <v>7535</v>
      </c>
      <c r="D1224" t="s">
        <v>7504</v>
      </c>
      <c r="E1224" t="s">
        <v>7508</v>
      </c>
      <c r="F1224" t="s">
        <v>7515</v>
      </c>
      <c r="G1224">
        <v>28.12</v>
      </c>
      <c r="H1224">
        <v>23.9</v>
      </c>
      <c r="I1224">
        <v>26.08</v>
      </c>
      <c r="J1224">
        <v>0</v>
      </c>
      <c r="K1224">
        <v>25.31</v>
      </c>
      <c r="L1224">
        <v>0</v>
      </c>
      <c r="M1224" t="s">
        <v>7570</v>
      </c>
      <c r="S1224" t="s">
        <v>7569</v>
      </c>
      <c r="T1224">
        <v>0</v>
      </c>
      <c r="U1224">
        <v>25.31</v>
      </c>
      <c r="V1224">
        <v>0</v>
      </c>
    </row>
    <row r="1225" spans="2:22" x14ac:dyDescent="0.25">
      <c r="B1225" t="s">
        <v>7569</v>
      </c>
      <c r="C1225" t="s">
        <v>7535</v>
      </c>
      <c r="D1225" t="s">
        <v>7517</v>
      </c>
      <c r="E1225" t="s">
        <v>7508</v>
      </c>
      <c r="F1225" t="s">
        <v>7515</v>
      </c>
      <c r="G1225">
        <v>31.2</v>
      </c>
      <c r="H1225">
        <v>26.52</v>
      </c>
      <c r="I1225">
        <v>28.96</v>
      </c>
      <c r="J1225">
        <v>0</v>
      </c>
      <c r="K1225">
        <v>28.1</v>
      </c>
      <c r="L1225">
        <v>0</v>
      </c>
      <c r="M1225" t="s">
        <v>7570</v>
      </c>
      <c r="S1225" t="s">
        <v>7569</v>
      </c>
      <c r="T1225">
        <v>0</v>
      </c>
      <c r="U1225">
        <v>28.1</v>
      </c>
      <c r="V1225">
        <v>0</v>
      </c>
    </row>
    <row r="1226" spans="2:22" x14ac:dyDescent="0.25">
      <c r="B1226" t="s">
        <v>7569</v>
      </c>
      <c r="C1226" t="s">
        <v>7536</v>
      </c>
      <c r="D1226" t="s">
        <v>7504</v>
      </c>
      <c r="E1226" t="s">
        <v>7508</v>
      </c>
      <c r="F1226" t="s">
        <v>7515</v>
      </c>
      <c r="G1226">
        <v>210.85</v>
      </c>
      <c r="H1226">
        <v>179.22</v>
      </c>
      <c r="I1226">
        <v>195.56</v>
      </c>
      <c r="J1226">
        <v>0</v>
      </c>
      <c r="K1226">
        <v>189.82</v>
      </c>
      <c r="L1226">
        <v>0</v>
      </c>
      <c r="M1226" t="s">
        <v>7570</v>
      </c>
      <c r="S1226" t="s">
        <v>7569</v>
      </c>
      <c r="T1226">
        <v>0</v>
      </c>
      <c r="U1226">
        <v>189.82</v>
      </c>
      <c r="V1226">
        <v>0</v>
      </c>
    </row>
    <row r="1227" spans="2:22" x14ac:dyDescent="0.25">
      <c r="B1227" t="s">
        <v>7569</v>
      </c>
      <c r="C1227" t="s">
        <v>7536</v>
      </c>
      <c r="D1227" t="s">
        <v>7517</v>
      </c>
      <c r="E1227" t="s">
        <v>7508</v>
      </c>
      <c r="F1227" t="s">
        <v>7515</v>
      </c>
      <c r="G1227">
        <v>234.06</v>
      </c>
      <c r="H1227">
        <v>198.95</v>
      </c>
      <c r="I1227">
        <v>217.14</v>
      </c>
      <c r="J1227">
        <v>0</v>
      </c>
      <c r="K1227">
        <v>210.76</v>
      </c>
      <c r="L1227">
        <v>0</v>
      </c>
      <c r="M1227" t="s">
        <v>7570</v>
      </c>
      <c r="S1227" t="s">
        <v>7569</v>
      </c>
      <c r="T1227">
        <v>0</v>
      </c>
      <c r="U1227">
        <v>210.76</v>
      </c>
      <c r="V1227">
        <v>0</v>
      </c>
    </row>
    <row r="1228" spans="2:22" x14ac:dyDescent="0.25">
      <c r="B1228" t="s">
        <v>4460</v>
      </c>
      <c r="C1228" t="s">
        <v>7535</v>
      </c>
      <c r="D1228" t="s">
        <v>7504</v>
      </c>
      <c r="E1228" t="s">
        <v>7508</v>
      </c>
      <c r="F1228" t="s">
        <v>7538</v>
      </c>
      <c r="G1228">
        <v>377.05</v>
      </c>
      <c r="H1228">
        <v>320.49</v>
      </c>
      <c r="I1228">
        <v>377.05</v>
      </c>
      <c r="J1228">
        <v>0</v>
      </c>
      <c r="K1228">
        <v>377.05</v>
      </c>
      <c r="L1228">
        <v>0</v>
      </c>
      <c r="M1228" t="s">
        <v>4461</v>
      </c>
      <c r="S1228" t="s">
        <v>4460</v>
      </c>
      <c r="T1228">
        <v>0</v>
      </c>
      <c r="U1228">
        <v>377.05</v>
      </c>
      <c r="V1228">
        <v>0</v>
      </c>
    </row>
    <row r="1229" spans="2:22" x14ac:dyDescent="0.25">
      <c r="B1229" t="s">
        <v>4462</v>
      </c>
      <c r="C1229" t="s">
        <v>7514</v>
      </c>
      <c r="D1229" t="s">
        <v>7504</v>
      </c>
      <c r="E1229" t="s">
        <v>7508</v>
      </c>
      <c r="F1229" t="s">
        <v>7515</v>
      </c>
      <c r="G1229">
        <v>0</v>
      </c>
      <c r="H1229">
        <v>0</v>
      </c>
      <c r="I1229">
        <v>350.89</v>
      </c>
      <c r="J1229">
        <v>437.18</v>
      </c>
      <c r="K1229">
        <v>350.89</v>
      </c>
      <c r="L1229">
        <v>437.18</v>
      </c>
      <c r="M1229" t="s">
        <v>4463</v>
      </c>
      <c r="S1229" t="s">
        <v>4462</v>
      </c>
      <c r="T1229">
        <v>437.18</v>
      </c>
      <c r="U1229">
        <v>350.89</v>
      </c>
      <c r="V1229">
        <v>437.18</v>
      </c>
    </row>
    <row r="1230" spans="2:22" x14ac:dyDescent="0.25">
      <c r="B1230" t="s">
        <v>4462</v>
      </c>
      <c r="C1230" t="s">
        <v>7514</v>
      </c>
      <c r="D1230" t="s">
        <v>7556</v>
      </c>
      <c r="E1230" t="s">
        <v>7508</v>
      </c>
      <c r="F1230" t="s">
        <v>7515</v>
      </c>
      <c r="G1230">
        <v>496.19</v>
      </c>
      <c r="H1230">
        <v>421.76</v>
      </c>
      <c r="I1230">
        <v>496.19</v>
      </c>
      <c r="J1230">
        <v>0</v>
      </c>
      <c r="K1230">
        <v>496.19</v>
      </c>
      <c r="L1230">
        <v>0</v>
      </c>
      <c r="M1230" t="s">
        <v>4463</v>
      </c>
      <c r="S1230" t="s">
        <v>4462</v>
      </c>
      <c r="T1230">
        <v>0</v>
      </c>
      <c r="U1230">
        <v>496.19</v>
      </c>
      <c r="V1230">
        <v>0</v>
      </c>
    </row>
    <row r="1231" spans="2:22" x14ac:dyDescent="0.25">
      <c r="B1231" t="s">
        <v>4462</v>
      </c>
      <c r="C1231" t="s">
        <v>7535</v>
      </c>
      <c r="D1231" t="s">
        <v>7504</v>
      </c>
      <c r="E1231" t="s">
        <v>7508</v>
      </c>
      <c r="F1231" t="s">
        <v>7515</v>
      </c>
      <c r="G1231">
        <v>0</v>
      </c>
      <c r="H1231">
        <v>0</v>
      </c>
      <c r="I1231">
        <v>35.090000000000003</v>
      </c>
      <c r="J1231">
        <v>43.72</v>
      </c>
      <c r="K1231">
        <v>35.090000000000003</v>
      </c>
      <c r="L1231">
        <v>43.72</v>
      </c>
      <c r="M1231" t="s">
        <v>4463</v>
      </c>
      <c r="S1231" t="s">
        <v>4462</v>
      </c>
      <c r="T1231">
        <v>43.72</v>
      </c>
      <c r="U1231">
        <v>35.090000000000003</v>
      </c>
      <c r="V1231">
        <v>43.72</v>
      </c>
    </row>
    <row r="1232" spans="2:22" x14ac:dyDescent="0.25">
      <c r="B1232" t="s">
        <v>4462</v>
      </c>
      <c r="C1232" t="s">
        <v>7535</v>
      </c>
      <c r="D1232" t="s">
        <v>7556</v>
      </c>
      <c r="E1232" t="s">
        <v>7508</v>
      </c>
      <c r="F1232" t="s">
        <v>7515</v>
      </c>
      <c r="G1232">
        <v>49.63</v>
      </c>
      <c r="H1232">
        <v>42.19</v>
      </c>
      <c r="I1232">
        <v>49.63</v>
      </c>
      <c r="J1232">
        <v>0</v>
      </c>
      <c r="K1232">
        <v>49.63</v>
      </c>
      <c r="L1232">
        <v>0</v>
      </c>
      <c r="M1232" t="s">
        <v>4463</v>
      </c>
      <c r="S1232" t="s">
        <v>4462</v>
      </c>
      <c r="T1232">
        <v>0</v>
      </c>
      <c r="U1232">
        <v>49.63</v>
      </c>
      <c r="V1232">
        <v>0</v>
      </c>
    </row>
    <row r="1233" spans="2:22" x14ac:dyDescent="0.25">
      <c r="B1233" t="s">
        <v>4462</v>
      </c>
      <c r="C1233" t="s">
        <v>7536</v>
      </c>
      <c r="D1233" t="s">
        <v>7504</v>
      </c>
      <c r="E1233" t="s">
        <v>7508</v>
      </c>
      <c r="F1233" t="s">
        <v>7515</v>
      </c>
      <c r="G1233">
        <v>0</v>
      </c>
      <c r="H1233">
        <v>0</v>
      </c>
      <c r="I1233">
        <v>263.17</v>
      </c>
      <c r="J1233">
        <v>327.88</v>
      </c>
      <c r="K1233">
        <v>263.17</v>
      </c>
      <c r="L1233">
        <v>327.88</v>
      </c>
      <c r="M1233" t="s">
        <v>4463</v>
      </c>
      <c r="S1233" t="s">
        <v>4462</v>
      </c>
      <c r="T1233">
        <v>327.88</v>
      </c>
      <c r="U1233">
        <v>263.17</v>
      </c>
      <c r="V1233">
        <v>327.88</v>
      </c>
    </row>
    <row r="1234" spans="2:22" x14ac:dyDescent="0.25">
      <c r="B1234" t="s">
        <v>4462</v>
      </c>
      <c r="C1234" t="s">
        <v>7536</v>
      </c>
      <c r="D1234" t="s">
        <v>7556</v>
      </c>
      <c r="E1234" t="s">
        <v>7508</v>
      </c>
      <c r="F1234" t="s">
        <v>7515</v>
      </c>
      <c r="G1234">
        <v>372.13</v>
      </c>
      <c r="H1234">
        <v>316.31</v>
      </c>
      <c r="I1234">
        <v>372.13</v>
      </c>
      <c r="J1234">
        <v>0</v>
      </c>
      <c r="K1234">
        <v>372.13</v>
      </c>
      <c r="L1234">
        <v>0</v>
      </c>
      <c r="M1234" t="s">
        <v>4463</v>
      </c>
      <c r="S1234" t="s">
        <v>4462</v>
      </c>
      <c r="T1234">
        <v>0</v>
      </c>
      <c r="U1234">
        <v>372.13</v>
      </c>
      <c r="V1234">
        <v>0</v>
      </c>
    </row>
    <row r="1235" spans="2:22" x14ac:dyDescent="0.25">
      <c r="B1235" t="s">
        <v>4464</v>
      </c>
      <c r="C1235" t="s">
        <v>7514</v>
      </c>
      <c r="D1235" t="s">
        <v>7504</v>
      </c>
      <c r="E1235" t="s">
        <v>7508</v>
      </c>
      <c r="F1235" t="s">
        <v>7515</v>
      </c>
      <c r="G1235">
        <v>0</v>
      </c>
      <c r="H1235">
        <v>0</v>
      </c>
      <c r="I1235">
        <v>490.45</v>
      </c>
      <c r="J1235">
        <v>590.64</v>
      </c>
      <c r="K1235">
        <v>490.45</v>
      </c>
      <c r="L1235">
        <v>590.64</v>
      </c>
      <c r="M1235" t="s">
        <v>4465</v>
      </c>
      <c r="S1235" t="s">
        <v>4464</v>
      </c>
      <c r="T1235">
        <v>590.64</v>
      </c>
      <c r="U1235">
        <v>490.45</v>
      </c>
      <c r="V1235">
        <v>590.64</v>
      </c>
    </row>
    <row r="1236" spans="2:22" x14ac:dyDescent="0.25">
      <c r="B1236" t="s">
        <v>4464</v>
      </c>
      <c r="C1236" t="s">
        <v>7514</v>
      </c>
      <c r="D1236" t="s">
        <v>7556</v>
      </c>
      <c r="E1236" t="s">
        <v>7508</v>
      </c>
      <c r="F1236" t="s">
        <v>7515</v>
      </c>
      <c r="G1236">
        <v>630.32000000000005</v>
      </c>
      <c r="H1236">
        <v>535.77</v>
      </c>
      <c r="I1236">
        <v>630.32000000000005</v>
      </c>
      <c r="J1236">
        <v>0</v>
      </c>
      <c r="K1236">
        <v>630.32000000000005</v>
      </c>
      <c r="L1236">
        <v>0</v>
      </c>
      <c r="M1236" t="s">
        <v>4465</v>
      </c>
      <c r="S1236" t="s">
        <v>4464</v>
      </c>
      <c r="T1236">
        <v>0</v>
      </c>
      <c r="U1236">
        <v>630.32000000000005</v>
      </c>
      <c r="V1236">
        <v>0</v>
      </c>
    </row>
    <row r="1237" spans="2:22" x14ac:dyDescent="0.25">
      <c r="B1237" t="s">
        <v>4464</v>
      </c>
      <c r="C1237" t="s">
        <v>7535</v>
      </c>
      <c r="D1237" t="s">
        <v>7504</v>
      </c>
      <c r="E1237" t="s">
        <v>7508</v>
      </c>
      <c r="F1237" t="s">
        <v>7515</v>
      </c>
      <c r="G1237">
        <v>0</v>
      </c>
      <c r="H1237">
        <v>0</v>
      </c>
      <c r="I1237">
        <v>49.05</v>
      </c>
      <c r="J1237">
        <v>59.07</v>
      </c>
      <c r="K1237">
        <v>49.05</v>
      </c>
      <c r="L1237">
        <v>59.07</v>
      </c>
      <c r="M1237" t="s">
        <v>4465</v>
      </c>
      <c r="S1237" t="s">
        <v>4464</v>
      </c>
      <c r="T1237">
        <v>59.07</v>
      </c>
      <c r="U1237">
        <v>49.05</v>
      </c>
      <c r="V1237">
        <v>59.07</v>
      </c>
    </row>
    <row r="1238" spans="2:22" x14ac:dyDescent="0.25">
      <c r="B1238" t="s">
        <v>4464</v>
      </c>
      <c r="C1238" t="s">
        <v>7535</v>
      </c>
      <c r="D1238" t="s">
        <v>7556</v>
      </c>
      <c r="E1238" t="s">
        <v>7508</v>
      </c>
      <c r="F1238" t="s">
        <v>7515</v>
      </c>
      <c r="G1238">
        <v>63.04</v>
      </c>
      <c r="H1238">
        <v>53.58</v>
      </c>
      <c r="I1238">
        <v>63.04</v>
      </c>
      <c r="J1238">
        <v>0</v>
      </c>
      <c r="K1238">
        <v>63.04</v>
      </c>
      <c r="L1238">
        <v>0</v>
      </c>
      <c r="M1238" t="s">
        <v>4465</v>
      </c>
      <c r="S1238" t="s">
        <v>4464</v>
      </c>
      <c r="T1238">
        <v>0</v>
      </c>
      <c r="U1238">
        <v>63.04</v>
      </c>
      <c r="V1238">
        <v>0</v>
      </c>
    </row>
    <row r="1239" spans="2:22" x14ac:dyDescent="0.25">
      <c r="B1239" t="s">
        <v>4464</v>
      </c>
      <c r="C1239" t="s">
        <v>7536</v>
      </c>
      <c r="D1239" t="s">
        <v>7504</v>
      </c>
      <c r="E1239" t="s">
        <v>7508</v>
      </c>
      <c r="F1239" t="s">
        <v>7515</v>
      </c>
      <c r="G1239">
        <v>0</v>
      </c>
      <c r="H1239">
        <v>0</v>
      </c>
      <c r="I1239">
        <v>367.85</v>
      </c>
      <c r="J1239">
        <v>443</v>
      </c>
      <c r="K1239">
        <v>367.85</v>
      </c>
      <c r="L1239">
        <v>443</v>
      </c>
      <c r="M1239" t="s">
        <v>4465</v>
      </c>
      <c r="S1239" t="s">
        <v>4464</v>
      </c>
      <c r="T1239">
        <v>443</v>
      </c>
      <c r="U1239">
        <v>367.85</v>
      </c>
      <c r="V1239">
        <v>443</v>
      </c>
    </row>
    <row r="1240" spans="2:22" x14ac:dyDescent="0.25">
      <c r="B1240" t="s">
        <v>4464</v>
      </c>
      <c r="C1240" t="s">
        <v>7536</v>
      </c>
      <c r="D1240" t="s">
        <v>7556</v>
      </c>
      <c r="E1240" t="s">
        <v>7508</v>
      </c>
      <c r="F1240" t="s">
        <v>7515</v>
      </c>
      <c r="G1240">
        <v>472.76</v>
      </c>
      <c r="H1240">
        <v>401.85</v>
      </c>
      <c r="I1240">
        <v>472.76</v>
      </c>
      <c r="J1240">
        <v>0</v>
      </c>
      <c r="K1240">
        <v>472.76</v>
      </c>
      <c r="L1240">
        <v>0</v>
      </c>
      <c r="M1240" t="s">
        <v>4465</v>
      </c>
      <c r="S1240" t="s">
        <v>4464</v>
      </c>
      <c r="T1240">
        <v>0</v>
      </c>
      <c r="U1240">
        <v>472.76</v>
      </c>
      <c r="V1240">
        <v>0</v>
      </c>
    </row>
    <row r="1241" spans="2:22" x14ac:dyDescent="0.25">
      <c r="B1241" t="s">
        <v>4466</v>
      </c>
      <c r="C1241" t="s">
        <v>7514</v>
      </c>
      <c r="D1241" t="s">
        <v>7504</v>
      </c>
      <c r="E1241" t="s">
        <v>7508</v>
      </c>
      <c r="F1241" t="s">
        <v>7515</v>
      </c>
      <c r="G1241">
        <v>0</v>
      </c>
      <c r="H1241">
        <v>0</v>
      </c>
      <c r="I1241">
        <v>487.13</v>
      </c>
      <c r="J1241">
        <v>576.23</v>
      </c>
      <c r="K1241">
        <v>487.13</v>
      </c>
      <c r="L1241">
        <v>576.23</v>
      </c>
      <c r="M1241" t="s">
        <v>4467</v>
      </c>
      <c r="S1241" t="s">
        <v>4466</v>
      </c>
      <c r="T1241">
        <v>576.23</v>
      </c>
      <c r="U1241">
        <v>487.13</v>
      </c>
      <c r="V1241">
        <v>576.23</v>
      </c>
    </row>
    <row r="1242" spans="2:22" x14ac:dyDescent="0.25">
      <c r="B1242" t="s">
        <v>4466</v>
      </c>
      <c r="C1242" t="s">
        <v>7514</v>
      </c>
      <c r="D1242" t="s">
        <v>7556</v>
      </c>
      <c r="E1242" t="s">
        <v>7508</v>
      </c>
      <c r="F1242" t="s">
        <v>7515</v>
      </c>
      <c r="G1242">
        <v>637.08000000000004</v>
      </c>
      <c r="H1242">
        <v>541.52</v>
      </c>
      <c r="I1242">
        <v>637.08000000000004</v>
      </c>
      <c r="J1242">
        <v>0</v>
      </c>
      <c r="K1242">
        <v>637.08000000000004</v>
      </c>
      <c r="L1242">
        <v>0</v>
      </c>
      <c r="M1242" t="s">
        <v>4467</v>
      </c>
      <c r="S1242" t="s">
        <v>4466</v>
      </c>
      <c r="T1242">
        <v>0</v>
      </c>
      <c r="U1242">
        <v>637.08000000000004</v>
      </c>
      <c r="V1242">
        <v>0</v>
      </c>
    </row>
    <row r="1243" spans="2:22" x14ac:dyDescent="0.25">
      <c r="B1243" t="s">
        <v>4466</v>
      </c>
      <c r="C1243" t="s">
        <v>7535</v>
      </c>
      <c r="D1243" t="s">
        <v>7504</v>
      </c>
      <c r="E1243" t="s">
        <v>7508</v>
      </c>
      <c r="F1243" t="s">
        <v>7515</v>
      </c>
      <c r="G1243">
        <v>0</v>
      </c>
      <c r="H1243">
        <v>0</v>
      </c>
      <c r="I1243">
        <v>48.71</v>
      </c>
      <c r="J1243">
        <v>57.62</v>
      </c>
      <c r="K1243">
        <v>48.71</v>
      </c>
      <c r="L1243">
        <v>57.62</v>
      </c>
      <c r="M1243" t="s">
        <v>4467</v>
      </c>
      <c r="S1243" t="s">
        <v>4466</v>
      </c>
      <c r="T1243">
        <v>57.62</v>
      </c>
      <c r="U1243">
        <v>48.71</v>
      </c>
      <c r="V1243">
        <v>57.62</v>
      </c>
    </row>
    <row r="1244" spans="2:22" x14ac:dyDescent="0.25">
      <c r="B1244" t="s">
        <v>4466</v>
      </c>
      <c r="C1244" t="s">
        <v>7535</v>
      </c>
      <c r="D1244" t="s">
        <v>7556</v>
      </c>
      <c r="E1244" t="s">
        <v>7508</v>
      </c>
      <c r="F1244" t="s">
        <v>7515</v>
      </c>
      <c r="G1244">
        <v>63.7</v>
      </c>
      <c r="H1244">
        <v>54.15</v>
      </c>
      <c r="I1244">
        <v>63.7</v>
      </c>
      <c r="J1244">
        <v>0</v>
      </c>
      <c r="K1244">
        <v>63.7</v>
      </c>
      <c r="L1244">
        <v>0</v>
      </c>
      <c r="M1244" t="s">
        <v>4467</v>
      </c>
      <c r="S1244" t="s">
        <v>4466</v>
      </c>
      <c r="T1244">
        <v>0</v>
      </c>
      <c r="U1244">
        <v>63.7</v>
      </c>
      <c r="V1244">
        <v>0</v>
      </c>
    </row>
    <row r="1245" spans="2:22" x14ac:dyDescent="0.25">
      <c r="B1245" t="s">
        <v>4466</v>
      </c>
      <c r="C1245" t="s">
        <v>7536</v>
      </c>
      <c r="D1245" t="s">
        <v>7504</v>
      </c>
      <c r="E1245" t="s">
        <v>7508</v>
      </c>
      <c r="F1245" t="s">
        <v>7515</v>
      </c>
      <c r="G1245">
        <v>0</v>
      </c>
      <c r="H1245">
        <v>0</v>
      </c>
      <c r="I1245">
        <v>365.35</v>
      </c>
      <c r="J1245">
        <v>432.16</v>
      </c>
      <c r="K1245">
        <v>365.35</v>
      </c>
      <c r="L1245">
        <v>432.16</v>
      </c>
      <c r="M1245" t="s">
        <v>4467</v>
      </c>
      <c r="S1245" t="s">
        <v>4466</v>
      </c>
      <c r="T1245">
        <v>432.16</v>
      </c>
      <c r="U1245">
        <v>365.35</v>
      </c>
      <c r="V1245">
        <v>432.16</v>
      </c>
    </row>
    <row r="1246" spans="2:22" x14ac:dyDescent="0.25">
      <c r="B1246" t="s">
        <v>4466</v>
      </c>
      <c r="C1246" t="s">
        <v>7536</v>
      </c>
      <c r="D1246" t="s">
        <v>7556</v>
      </c>
      <c r="E1246" t="s">
        <v>7508</v>
      </c>
      <c r="F1246" t="s">
        <v>7515</v>
      </c>
      <c r="G1246">
        <v>477.77</v>
      </c>
      <c r="H1246">
        <v>406.1</v>
      </c>
      <c r="I1246">
        <v>477.77</v>
      </c>
      <c r="J1246">
        <v>0</v>
      </c>
      <c r="K1246">
        <v>477.77</v>
      </c>
      <c r="L1246">
        <v>0</v>
      </c>
      <c r="M1246" t="s">
        <v>4467</v>
      </c>
      <c r="S1246" t="s">
        <v>4466</v>
      </c>
      <c r="T1246">
        <v>0</v>
      </c>
      <c r="U1246">
        <v>477.77</v>
      </c>
      <c r="V1246">
        <v>0</v>
      </c>
    </row>
    <row r="1247" spans="2:22" x14ac:dyDescent="0.25">
      <c r="B1247" t="s">
        <v>4468</v>
      </c>
      <c r="C1247" t="s">
        <v>7514</v>
      </c>
      <c r="D1247" t="s">
        <v>7504</v>
      </c>
      <c r="E1247" t="s">
        <v>7508</v>
      </c>
      <c r="F1247" t="s">
        <v>7515</v>
      </c>
      <c r="G1247">
        <v>0</v>
      </c>
      <c r="H1247">
        <v>0</v>
      </c>
      <c r="I1247">
        <v>838.94</v>
      </c>
      <c r="J1247">
        <v>991.83</v>
      </c>
      <c r="K1247">
        <v>838.94</v>
      </c>
      <c r="L1247">
        <v>991.83</v>
      </c>
      <c r="M1247" t="s">
        <v>4469</v>
      </c>
      <c r="S1247" t="s">
        <v>4468</v>
      </c>
      <c r="T1247">
        <v>991.83</v>
      </c>
      <c r="U1247">
        <v>838.94</v>
      </c>
      <c r="V1247">
        <v>991.83</v>
      </c>
    </row>
    <row r="1248" spans="2:22" x14ac:dyDescent="0.25">
      <c r="B1248" t="s">
        <v>4468</v>
      </c>
      <c r="C1248" t="s">
        <v>7514</v>
      </c>
      <c r="D1248" t="s">
        <v>7556</v>
      </c>
      <c r="E1248" t="s">
        <v>7508</v>
      </c>
      <c r="F1248" t="s">
        <v>7515</v>
      </c>
      <c r="G1248">
        <v>1081.73</v>
      </c>
      <c r="H1248">
        <v>919.47</v>
      </c>
      <c r="I1248">
        <v>1081.73</v>
      </c>
      <c r="J1248">
        <v>0</v>
      </c>
      <c r="K1248">
        <v>1081.73</v>
      </c>
      <c r="L1248">
        <v>0</v>
      </c>
      <c r="M1248" t="s">
        <v>4469</v>
      </c>
      <c r="S1248" t="s">
        <v>4468</v>
      </c>
      <c r="T1248">
        <v>0</v>
      </c>
      <c r="U1248">
        <v>1081.73</v>
      </c>
      <c r="V1248">
        <v>0</v>
      </c>
    </row>
    <row r="1249" spans="2:22" x14ac:dyDescent="0.25">
      <c r="B1249" t="s">
        <v>4468</v>
      </c>
      <c r="C1249" t="s">
        <v>7535</v>
      </c>
      <c r="D1249" t="s">
        <v>7504</v>
      </c>
      <c r="E1249" t="s">
        <v>7508</v>
      </c>
      <c r="F1249" t="s">
        <v>7515</v>
      </c>
      <c r="G1249">
        <v>0</v>
      </c>
      <c r="H1249">
        <v>0</v>
      </c>
      <c r="I1249">
        <v>83.9</v>
      </c>
      <c r="J1249">
        <v>99.19</v>
      </c>
      <c r="K1249">
        <v>83.9</v>
      </c>
      <c r="L1249">
        <v>99.19</v>
      </c>
      <c r="M1249" t="s">
        <v>4469</v>
      </c>
      <c r="S1249" t="s">
        <v>4468</v>
      </c>
      <c r="T1249">
        <v>99.19</v>
      </c>
      <c r="U1249">
        <v>83.9</v>
      </c>
      <c r="V1249">
        <v>99.19</v>
      </c>
    </row>
    <row r="1250" spans="2:22" x14ac:dyDescent="0.25">
      <c r="B1250" t="s">
        <v>4468</v>
      </c>
      <c r="C1250" t="s">
        <v>7535</v>
      </c>
      <c r="D1250" t="s">
        <v>7556</v>
      </c>
      <c r="E1250" t="s">
        <v>7508</v>
      </c>
      <c r="F1250" t="s">
        <v>7515</v>
      </c>
      <c r="G1250">
        <v>108.19</v>
      </c>
      <c r="H1250">
        <v>91.96</v>
      </c>
      <c r="I1250">
        <v>108.19</v>
      </c>
      <c r="J1250">
        <v>0</v>
      </c>
      <c r="K1250">
        <v>108.19</v>
      </c>
      <c r="L1250">
        <v>0</v>
      </c>
      <c r="M1250" t="s">
        <v>4469</v>
      </c>
      <c r="S1250" t="s">
        <v>4468</v>
      </c>
      <c r="T1250">
        <v>0</v>
      </c>
      <c r="U1250">
        <v>108.19</v>
      </c>
      <c r="V1250">
        <v>0</v>
      </c>
    </row>
    <row r="1251" spans="2:22" x14ac:dyDescent="0.25">
      <c r="B1251" t="s">
        <v>4468</v>
      </c>
      <c r="C1251" t="s">
        <v>7536</v>
      </c>
      <c r="D1251" t="s">
        <v>7504</v>
      </c>
      <c r="E1251" t="s">
        <v>7508</v>
      </c>
      <c r="F1251" t="s">
        <v>7515</v>
      </c>
      <c r="G1251">
        <v>0</v>
      </c>
      <c r="H1251">
        <v>0</v>
      </c>
      <c r="I1251">
        <v>629.20000000000005</v>
      </c>
      <c r="J1251">
        <v>743.87</v>
      </c>
      <c r="K1251">
        <v>629.20000000000005</v>
      </c>
      <c r="L1251">
        <v>743.87</v>
      </c>
      <c r="M1251" t="s">
        <v>4469</v>
      </c>
      <c r="S1251" t="s">
        <v>4468</v>
      </c>
      <c r="T1251">
        <v>743.87</v>
      </c>
      <c r="U1251">
        <v>629.20000000000005</v>
      </c>
      <c r="V1251">
        <v>743.87</v>
      </c>
    </row>
    <row r="1252" spans="2:22" x14ac:dyDescent="0.25">
      <c r="B1252" t="s">
        <v>4468</v>
      </c>
      <c r="C1252" t="s">
        <v>7536</v>
      </c>
      <c r="D1252" t="s">
        <v>7556</v>
      </c>
      <c r="E1252" t="s">
        <v>7508</v>
      </c>
      <c r="F1252" t="s">
        <v>7515</v>
      </c>
      <c r="G1252">
        <v>811.29</v>
      </c>
      <c r="H1252">
        <v>689.6</v>
      </c>
      <c r="I1252">
        <v>811.29</v>
      </c>
      <c r="J1252">
        <v>0</v>
      </c>
      <c r="K1252">
        <v>811.29</v>
      </c>
      <c r="L1252">
        <v>0</v>
      </c>
      <c r="M1252" t="s">
        <v>4469</v>
      </c>
      <c r="S1252" t="s">
        <v>4468</v>
      </c>
      <c r="T1252">
        <v>0</v>
      </c>
      <c r="U1252">
        <v>811.29</v>
      </c>
      <c r="V1252">
        <v>0</v>
      </c>
    </row>
    <row r="1253" spans="2:22" x14ac:dyDescent="0.25">
      <c r="B1253" t="s">
        <v>4470</v>
      </c>
      <c r="C1253" t="s">
        <v>7514</v>
      </c>
      <c r="D1253" t="s">
        <v>7504</v>
      </c>
      <c r="E1253" t="s">
        <v>7508</v>
      </c>
      <c r="F1253" t="s">
        <v>7515</v>
      </c>
      <c r="G1253">
        <v>0</v>
      </c>
      <c r="H1253">
        <v>0</v>
      </c>
      <c r="I1253">
        <v>39.47</v>
      </c>
      <c r="J1253">
        <v>43.04</v>
      </c>
      <c r="K1253">
        <v>39.47</v>
      </c>
      <c r="L1253">
        <v>43.04</v>
      </c>
      <c r="M1253" t="s">
        <v>4471</v>
      </c>
      <c r="S1253" t="s">
        <v>4470</v>
      </c>
      <c r="T1253">
        <v>43.04</v>
      </c>
      <c r="U1253">
        <v>39.47</v>
      </c>
      <c r="V1253">
        <v>43.04</v>
      </c>
    </row>
    <row r="1254" spans="2:22" x14ac:dyDescent="0.25">
      <c r="B1254" t="s">
        <v>4470</v>
      </c>
      <c r="C1254" t="s">
        <v>7514</v>
      </c>
      <c r="D1254" t="s">
        <v>7556</v>
      </c>
      <c r="E1254" t="s">
        <v>7508</v>
      </c>
      <c r="F1254" t="s">
        <v>7515</v>
      </c>
      <c r="G1254">
        <v>43.45</v>
      </c>
      <c r="H1254">
        <v>36.93</v>
      </c>
      <c r="I1254">
        <v>43.45</v>
      </c>
      <c r="J1254">
        <v>0</v>
      </c>
      <c r="K1254">
        <v>43.45</v>
      </c>
      <c r="L1254">
        <v>0</v>
      </c>
      <c r="M1254" t="s">
        <v>4471</v>
      </c>
      <c r="S1254" t="s">
        <v>4470</v>
      </c>
      <c r="T1254">
        <v>0</v>
      </c>
      <c r="U1254">
        <v>43.45</v>
      </c>
      <c r="V1254">
        <v>0</v>
      </c>
    </row>
    <row r="1255" spans="2:22" x14ac:dyDescent="0.25">
      <c r="B1255" t="s">
        <v>4470</v>
      </c>
      <c r="C1255" t="s">
        <v>7535</v>
      </c>
      <c r="D1255" t="s">
        <v>7504</v>
      </c>
      <c r="E1255" t="s">
        <v>7508</v>
      </c>
      <c r="F1255" t="s">
        <v>7515</v>
      </c>
      <c r="G1255">
        <v>0</v>
      </c>
      <c r="H1255">
        <v>0</v>
      </c>
      <c r="I1255">
        <v>3.94</v>
      </c>
      <c r="J1255">
        <v>4.29</v>
      </c>
      <c r="K1255">
        <v>3.94</v>
      </c>
      <c r="L1255">
        <v>4.29</v>
      </c>
      <c r="M1255" t="s">
        <v>4471</v>
      </c>
      <c r="S1255" t="s">
        <v>4470</v>
      </c>
      <c r="T1255">
        <v>4.29</v>
      </c>
      <c r="U1255">
        <v>3.94</v>
      </c>
      <c r="V1255">
        <v>4.29</v>
      </c>
    </row>
    <row r="1256" spans="2:22" x14ac:dyDescent="0.25">
      <c r="B1256" t="s">
        <v>4470</v>
      </c>
      <c r="C1256" t="s">
        <v>7535</v>
      </c>
      <c r="D1256" t="s">
        <v>7556</v>
      </c>
      <c r="E1256" t="s">
        <v>7508</v>
      </c>
      <c r="F1256" t="s">
        <v>7515</v>
      </c>
      <c r="G1256">
        <v>4.33</v>
      </c>
      <c r="H1256">
        <v>3.68</v>
      </c>
      <c r="I1256">
        <v>4.33</v>
      </c>
      <c r="J1256">
        <v>0</v>
      </c>
      <c r="K1256">
        <v>4.33</v>
      </c>
      <c r="L1256">
        <v>0</v>
      </c>
      <c r="M1256" t="s">
        <v>4471</v>
      </c>
      <c r="S1256" t="s">
        <v>4470</v>
      </c>
      <c r="T1256">
        <v>0</v>
      </c>
      <c r="U1256">
        <v>4.33</v>
      </c>
      <c r="V1256">
        <v>0</v>
      </c>
    </row>
    <row r="1257" spans="2:22" x14ac:dyDescent="0.25">
      <c r="B1257" t="s">
        <v>4470</v>
      </c>
      <c r="C1257" t="s">
        <v>7536</v>
      </c>
      <c r="D1257" t="s">
        <v>7504</v>
      </c>
      <c r="E1257" t="s">
        <v>7508</v>
      </c>
      <c r="F1257" t="s">
        <v>7515</v>
      </c>
      <c r="G1257">
        <v>0</v>
      </c>
      <c r="H1257">
        <v>0</v>
      </c>
      <c r="I1257">
        <v>29.6</v>
      </c>
      <c r="J1257">
        <v>32.28</v>
      </c>
      <c r="K1257">
        <v>29.6</v>
      </c>
      <c r="L1257">
        <v>32.28</v>
      </c>
      <c r="M1257" t="s">
        <v>4471</v>
      </c>
      <c r="S1257" t="s">
        <v>4470</v>
      </c>
      <c r="T1257">
        <v>32.28</v>
      </c>
      <c r="U1257">
        <v>29.6</v>
      </c>
      <c r="V1257">
        <v>32.28</v>
      </c>
    </row>
    <row r="1258" spans="2:22" x14ac:dyDescent="0.25">
      <c r="B1258" t="s">
        <v>4470</v>
      </c>
      <c r="C1258" t="s">
        <v>7536</v>
      </c>
      <c r="D1258" t="s">
        <v>7556</v>
      </c>
      <c r="E1258" t="s">
        <v>7508</v>
      </c>
      <c r="F1258" t="s">
        <v>7515</v>
      </c>
      <c r="G1258">
        <v>32.61</v>
      </c>
      <c r="H1258">
        <v>27.72</v>
      </c>
      <c r="I1258">
        <v>32.58</v>
      </c>
      <c r="J1258">
        <v>0</v>
      </c>
      <c r="K1258">
        <v>32.58</v>
      </c>
      <c r="L1258">
        <v>0</v>
      </c>
      <c r="M1258" t="s">
        <v>4471</v>
      </c>
      <c r="S1258" t="s">
        <v>4470</v>
      </c>
      <c r="T1258">
        <v>0</v>
      </c>
      <c r="U1258">
        <v>32.58</v>
      </c>
      <c r="V1258">
        <v>0</v>
      </c>
    </row>
    <row r="1259" spans="2:22" x14ac:dyDescent="0.25">
      <c r="B1259" t="s">
        <v>4472</v>
      </c>
      <c r="C1259" t="s">
        <v>7514</v>
      </c>
      <c r="D1259" t="s">
        <v>7504</v>
      </c>
      <c r="E1259" t="s">
        <v>7508</v>
      </c>
      <c r="F1259" t="s">
        <v>7515</v>
      </c>
      <c r="G1259">
        <v>0</v>
      </c>
      <c r="H1259">
        <v>0</v>
      </c>
      <c r="I1259">
        <v>43.44</v>
      </c>
      <c r="J1259">
        <v>50.42</v>
      </c>
      <c r="K1259">
        <v>43.44</v>
      </c>
      <c r="L1259">
        <v>50.42</v>
      </c>
      <c r="M1259" t="s">
        <v>7571</v>
      </c>
      <c r="S1259" t="s">
        <v>4472</v>
      </c>
      <c r="T1259">
        <v>50.42</v>
      </c>
      <c r="U1259">
        <v>43.44</v>
      </c>
      <c r="V1259">
        <v>50.42</v>
      </c>
    </row>
    <row r="1260" spans="2:22" x14ac:dyDescent="0.25">
      <c r="B1260" t="s">
        <v>4472</v>
      </c>
      <c r="C1260" t="s">
        <v>7514</v>
      </c>
      <c r="D1260" t="s">
        <v>7556</v>
      </c>
      <c r="E1260" t="s">
        <v>7508</v>
      </c>
      <c r="F1260" t="s">
        <v>7515</v>
      </c>
      <c r="G1260">
        <v>54.08</v>
      </c>
      <c r="H1260">
        <v>45.97</v>
      </c>
      <c r="I1260">
        <v>54.08</v>
      </c>
      <c r="J1260">
        <v>0</v>
      </c>
      <c r="K1260">
        <v>54.08</v>
      </c>
      <c r="L1260">
        <v>0</v>
      </c>
      <c r="M1260" t="s">
        <v>7571</v>
      </c>
      <c r="S1260" t="s">
        <v>4472</v>
      </c>
      <c r="T1260">
        <v>0</v>
      </c>
      <c r="U1260">
        <v>54.08</v>
      </c>
      <c r="V1260">
        <v>0</v>
      </c>
    </row>
    <row r="1261" spans="2:22" x14ac:dyDescent="0.25">
      <c r="B1261" t="s">
        <v>4472</v>
      </c>
      <c r="C1261" t="s">
        <v>7535</v>
      </c>
      <c r="D1261" t="s">
        <v>7504</v>
      </c>
      <c r="E1261" t="s">
        <v>7508</v>
      </c>
      <c r="F1261" t="s">
        <v>7515</v>
      </c>
      <c r="G1261">
        <v>0</v>
      </c>
      <c r="H1261">
        <v>0</v>
      </c>
      <c r="I1261">
        <v>4.34</v>
      </c>
      <c r="J1261">
        <v>5.03</v>
      </c>
      <c r="K1261">
        <v>4.34</v>
      </c>
      <c r="L1261">
        <v>5.03</v>
      </c>
      <c r="M1261" t="s">
        <v>7571</v>
      </c>
      <c r="S1261" t="s">
        <v>4472</v>
      </c>
      <c r="T1261">
        <v>5.03</v>
      </c>
      <c r="U1261">
        <v>4.34</v>
      </c>
      <c r="V1261">
        <v>5.03</v>
      </c>
    </row>
    <row r="1262" spans="2:22" x14ac:dyDescent="0.25">
      <c r="B1262" t="s">
        <v>4472</v>
      </c>
      <c r="C1262" t="s">
        <v>7535</v>
      </c>
      <c r="D1262" t="s">
        <v>7556</v>
      </c>
      <c r="E1262" t="s">
        <v>7508</v>
      </c>
      <c r="F1262" t="s">
        <v>7515</v>
      </c>
      <c r="G1262">
        <v>5.38</v>
      </c>
      <c r="H1262">
        <v>4.57</v>
      </c>
      <c r="I1262">
        <v>5.38</v>
      </c>
      <c r="J1262">
        <v>0</v>
      </c>
      <c r="K1262">
        <v>5.38</v>
      </c>
      <c r="L1262">
        <v>0</v>
      </c>
      <c r="M1262" t="s">
        <v>7571</v>
      </c>
      <c r="S1262" t="s">
        <v>4472</v>
      </c>
      <c r="T1262">
        <v>0</v>
      </c>
      <c r="U1262">
        <v>5.38</v>
      </c>
      <c r="V1262">
        <v>0</v>
      </c>
    </row>
    <row r="1263" spans="2:22" x14ac:dyDescent="0.25">
      <c r="B1263" t="s">
        <v>4472</v>
      </c>
      <c r="C1263" t="s">
        <v>7536</v>
      </c>
      <c r="D1263" t="s">
        <v>7504</v>
      </c>
      <c r="E1263" t="s">
        <v>7508</v>
      </c>
      <c r="F1263" t="s">
        <v>7515</v>
      </c>
      <c r="G1263">
        <v>0</v>
      </c>
      <c r="H1263">
        <v>0</v>
      </c>
      <c r="I1263">
        <v>32.58</v>
      </c>
      <c r="J1263">
        <v>37.82</v>
      </c>
      <c r="K1263">
        <v>32.58</v>
      </c>
      <c r="L1263">
        <v>37.82</v>
      </c>
      <c r="M1263" t="s">
        <v>7571</v>
      </c>
      <c r="S1263" t="s">
        <v>4472</v>
      </c>
      <c r="T1263">
        <v>37.82</v>
      </c>
      <c r="U1263">
        <v>32.58</v>
      </c>
      <c r="V1263">
        <v>37.82</v>
      </c>
    </row>
    <row r="1264" spans="2:22" x14ac:dyDescent="0.25">
      <c r="B1264" t="s">
        <v>4472</v>
      </c>
      <c r="C1264" t="s">
        <v>7536</v>
      </c>
      <c r="D1264" t="s">
        <v>7556</v>
      </c>
      <c r="E1264" t="s">
        <v>7508</v>
      </c>
      <c r="F1264" t="s">
        <v>7515</v>
      </c>
      <c r="G1264">
        <v>40.57</v>
      </c>
      <c r="H1264">
        <v>34.479999999999997</v>
      </c>
      <c r="I1264">
        <v>40.57</v>
      </c>
      <c r="J1264">
        <v>0</v>
      </c>
      <c r="K1264">
        <v>40.57</v>
      </c>
      <c r="L1264">
        <v>0</v>
      </c>
      <c r="M1264" t="s">
        <v>7571</v>
      </c>
      <c r="S1264" t="s">
        <v>4472</v>
      </c>
      <c r="T1264">
        <v>0</v>
      </c>
      <c r="U1264">
        <v>40.57</v>
      </c>
      <c r="V1264">
        <v>0</v>
      </c>
    </row>
    <row r="1265" spans="2:22" x14ac:dyDescent="0.25">
      <c r="B1265" t="s">
        <v>4474</v>
      </c>
      <c r="C1265" t="s">
        <v>7514</v>
      </c>
      <c r="D1265" t="s">
        <v>7504</v>
      </c>
      <c r="E1265" t="s">
        <v>7508</v>
      </c>
      <c r="F1265" t="s">
        <v>7515</v>
      </c>
      <c r="G1265">
        <v>0</v>
      </c>
      <c r="H1265">
        <v>0</v>
      </c>
      <c r="I1265">
        <v>51.89</v>
      </c>
      <c r="J1265">
        <v>56.79</v>
      </c>
      <c r="K1265">
        <v>51.89</v>
      </c>
      <c r="L1265">
        <v>56.79</v>
      </c>
      <c r="M1265" t="s">
        <v>4475</v>
      </c>
      <c r="S1265" t="s">
        <v>4474</v>
      </c>
      <c r="T1265">
        <v>56.79</v>
      </c>
      <c r="U1265">
        <v>51.89</v>
      </c>
      <c r="V1265">
        <v>56.79</v>
      </c>
    </row>
    <row r="1266" spans="2:22" x14ac:dyDescent="0.25">
      <c r="B1266" t="s">
        <v>4474</v>
      </c>
      <c r="C1266" t="s">
        <v>7514</v>
      </c>
      <c r="D1266" t="s">
        <v>7556</v>
      </c>
      <c r="E1266" t="s">
        <v>7508</v>
      </c>
      <c r="F1266" t="s">
        <v>7515</v>
      </c>
      <c r="G1266">
        <v>57.64</v>
      </c>
      <c r="H1266">
        <v>48.99</v>
      </c>
      <c r="I1266">
        <v>57.64</v>
      </c>
      <c r="J1266">
        <v>0</v>
      </c>
      <c r="K1266">
        <v>57.64</v>
      </c>
      <c r="L1266">
        <v>0</v>
      </c>
      <c r="M1266" t="s">
        <v>4475</v>
      </c>
      <c r="S1266" t="s">
        <v>4474</v>
      </c>
      <c r="T1266">
        <v>0</v>
      </c>
      <c r="U1266">
        <v>57.64</v>
      </c>
      <c r="V1266">
        <v>0</v>
      </c>
    </row>
    <row r="1267" spans="2:22" x14ac:dyDescent="0.25">
      <c r="B1267" t="s">
        <v>4474</v>
      </c>
      <c r="C1267" t="s">
        <v>7535</v>
      </c>
      <c r="D1267" t="s">
        <v>7504</v>
      </c>
      <c r="E1267" t="s">
        <v>7508</v>
      </c>
      <c r="F1267" t="s">
        <v>7515</v>
      </c>
      <c r="G1267">
        <v>0</v>
      </c>
      <c r="H1267">
        <v>0</v>
      </c>
      <c r="I1267">
        <v>5.19</v>
      </c>
      <c r="J1267">
        <v>5.69</v>
      </c>
      <c r="K1267">
        <v>5.19</v>
      </c>
      <c r="L1267">
        <v>5.69</v>
      </c>
      <c r="M1267" t="s">
        <v>4475</v>
      </c>
      <c r="S1267" t="s">
        <v>4474</v>
      </c>
      <c r="T1267">
        <v>5.69</v>
      </c>
      <c r="U1267">
        <v>5.19</v>
      </c>
      <c r="V1267">
        <v>5.69</v>
      </c>
    </row>
    <row r="1268" spans="2:22" x14ac:dyDescent="0.25">
      <c r="B1268" t="s">
        <v>4474</v>
      </c>
      <c r="C1268" t="s">
        <v>7535</v>
      </c>
      <c r="D1268" t="s">
        <v>7556</v>
      </c>
      <c r="E1268" t="s">
        <v>7508</v>
      </c>
      <c r="F1268" t="s">
        <v>7515</v>
      </c>
      <c r="G1268">
        <v>5.78</v>
      </c>
      <c r="H1268">
        <v>4.91</v>
      </c>
      <c r="I1268">
        <v>5.78</v>
      </c>
      <c r="J1268">
        <v>0</v>
      </c>
      <c r="K1268">
        <v>5.78</v>
      </c>
      <c r="L1268">
        <v>0</v>
      </c>
      <c r="M1268" t="s">
        <v>4475</v>
      </c>
      <c r="S1268" t="s">
        <v>4474</v>
      </c>
      <c r="T1268">
        <v>0</v>
      </c>
      <c r="U1268">
        <v>5.78</v>
      </c>
      <c r="V1268">
        <v>0</v>
      </c>
    </row>
    <row r="1269" spans="2:22" x14ac:dyDescent="0.25">
      <c r="B1269" t="s">
        <v>4474</v>
      </c>
      <c r="C1269" t="s">
        <v>7536</v>
      </c>
      <c r="D1269" t="s">
        <v>7504</v>
      </c>
      <c r="E1269" t="s">
        <v>7508</v>
      </c>
      <c r="F1269" t="s">
        <v>7515</v>
      </c>
      <c r="G1269">
        <v>0</v>
      </c>
      <c r="H1269">
        <v>0</v>
      </c>
      <c r="I1269">
        <v>38.92</v>
      </c>
      <c r="J1269">
        <v>42.6</v>
      </c>
      <c r="K1269">
        <v>38.92</v>
      </c>
      <c r="L1269">
        <v>42.6</v>
      </c>
      <c r="M1269" t="s">
        <v>4475</v>
      </c>
      <c r="S1269" t="s">
        <v>4474</v>
      </c>
      <c r="T1269">
        <v>42.6</v>
      </c>
      <c r="U1269">
        <v>38.92</v>
      </c>
      <c r="V1269">
        <v>42.6</v>
      </c>
    </row>
    <row r="1270" spans="2:22" x14ac:dyDescent="0.25">
      <c r="B1270" t="s">
        <v>4474</v>
      </c>
      <c r="C1270" t="s">
        <v>7536</v>
      </c>
      <c r="D1270" t="s">
        <v>7556</v>
      </c>
      <c r="E1270" t="s">
        <v>7508</v>
      </c>
      <c r="F1270" t="s">
        <v>7515</v>
      </c>
      <c r="G1270">
        <v>43.25</v>
      </c>
      <c r="H1270">
        <v>36.76</v>
      </c>
      <c r="I1270">
        <v>43.25</v>
      </c>
      <c r="J1270">
        <v>0</v>
      </c>
      <c r="K1270">
        <v>43.25</v>
      </c>
      <c r="L1270">
        <v>0</v>
      </c>
      <c r="M1270" t="s">
        <v>4475</v>
      </c>
      <c r="S1270" t="s">
        <v>4474</v>
      </c>
      <c r="T1270">
        <v>0</v>
      </c>
      <c r="U1270">
        <v>43.25</v>
      </c>
      <c r="V1270">
        <v>0</v>
      </c>
    </row>
    <row r="1271" spans="2:22" x14ac:dyDescent="0.25">
      <c r="B1271" t="s">
        <v>4476</v>
      </c>
      <c r="C1271" t="s">
        <v>7514</v>
      </c>
      <c r="D1271" t="s">
        <v>7504</v>
      </c>
      <c r="E1271" t="s">
        <v>7508</v>
      </c>
      <c r="F1271" t="s">
        <v>7515</v>
      </c>
      <c r="G1271">
        <v>0</v>
      </c>
      <c r="H1271">
        <v>0</v>
      </c>
      <c r="I1271">
        <v>91.89</v>
      </c>
      <c r="J1271">
        <v>115.04</v>
      </c>
      <c r="K1271">
        <v>91.89</v>
      </c>
      <c r="L1271">
        <v>115.04</v>
      </c>
      <c r="M1271" t="s">
        <v>4477</v>
      </c>
      <c r="S1271" t="s">
        <v>4476</v>
      </c>
      <c r="T1271">
        <v>115.04</v>
      </c>
      <c r="U1271">
        <v>91.89</v>
      </c>
      <c r="V1271">
        <v>115.04</v>
      </c>
    </row>
    <row r="1272" spans="2:22" x14ac:dyDescent="0.25">
      <c r="B1272" t="s">
        <v>4476</v>
      </c>
      <c r="C1272" t="s">
        <v>7514</v>
      </c>
      <c r="D1272" t="s">
        <v>7537</v>
      </c>
      <c r="E1272" t="s">
        <v>7508</v>
      </c>
      <c r="F1272" t="s">
        <v>7515</v>
      </c>
      <c r="G1272">
        <v>0</v>
      </c>
      <c r="H1272">
        <v>0</v>
      </c>
      <c r="I1272">
        <v>96.83</v>
      </c>
      <c r="J1272">
        <v>124.91</v>
      </c>
      <c r="K1272">
        <v>96.83</v>
      </c>
      <c r="L1272">
        <v>124.91</v>
      </c>
      <c r="M1272" t="s">
        <v>4477</v>
      </c>
      <c r="S1272" t="s">
        <v>4476</v>
      </c>
      <c r="T1272">
        <v>124.91</v>
      </c>
      <c r="U1272">
        <v>96.83</v>
      </c>
      <c r="V1272">
        <v>124.91</v>
      </c>
    </row>
    <row r="1273" spans="2:22" x14ac:dyDescent="0.25">
      <c r="B1273" t="s">
        <v>4476</v>
      </c>
      <c r="C1273" t="s">
        <v>7514</v>
      </c>
      <c r="D1273" t="s">
        <v>7556</v>
      </c>
      <c r="E1273" t="s">
        <v>7508</v>
      </c>
      <c r="F1273" t="s">
        <v>7515</v>
      </c>
      <c r="G1273">
        <v>136.16</v>
      </c>
      <c r="H1273">
        <v>115.74</v>
      </c>
      <c r="I1273">
        <v>136.16</v>
      </c>
      <c r="J1273">
        <v>0</v>
      </c>
      <c r="K1273">
        <v>136.16</v>
      </c>
      <c r="L1273">
        <v>0</v>
      </c>
      <c r="M1273" t="s">
        <v>4477</v>
      </c>
      <c r="S1273" t="s">
        <v>4476</v>
      </c>
      <c r="T1273">
        <v>0</v>
      </c>
      <c r="U1273">
        <v>136.16</v>
      </c>
      <c r="V1273">
        <v>0</v>
      </c>
    </row>
    <row r="1274" spans="2:22" x14ac:dyDescent="0.25">
      <c r="B1274" t="s">
        <v>4476</v>
      </c>
      <c r="C1274" t="s">
        <v>7535</v>
      </c>
      <c r="D1274" t="s">
        <v>7504</v>
      </c>
      <c r="E1274" t="s">
        <v>7508</v>
      </c>
      <c r="F1274" t="s">
        <v>7515</v>
      </c>
      <c r="G1274">
        <v>0</v>
      </c>
      <c r="H1274">
        <v>0</v>
      </c>
      <c r="I1274">
        <v>9.19</v>
      </c>
      <c r="J1274">
        <v>11.5</v>
      </c>
      <c r="K1274">
        <v>9.19</v>
      </c>
      <c r="L1274">
        <v>11.5</v>
      </c>
      <c r="M1274" t="s">
        <v>4477</v>
      </c>
      <c r="S1274" t="s">
        <v>4476</v>
      </c>
      <c r="T1274">
        <v>11.5</v>
      </c>
      <c r="U1274">
        <v>9.19</v>
      </c>
      <c r="V1274">
        <v>11.5</v>
      </c>
    </row>
    <row r="1275" spans="2:22" x14ac:dyDescent="0.25">
      <c r="B1275" t="s">
        <v>4476</v>
      </c>
      <c r="C1275" t="s">
        <v>7535</v>
      </c>
      <c r="D1275" t="s">
        <v>7537</v>
      </c>
      <c r="E1275" t="s">
        <v>7508</v>
      </c>
      <c r="F1275" t="s">
        <v>7515</v>
      </c>
      <c r="G1275">
        <v>0</v>
      </c>
      <c r="H1275">
        <v>0</v>
      </c>
      <c r="I1275">
        <v>9.68</v>
      </c>
      <c r="J1275">
        <v>12.49</v>
      </c>
      <c r="K1275">
        <v>9.68</v>
      </c>
      <c r="L1275">
        <v>12.49</v>
      </c>
      <c r="M1275" t="s">
        <v>4477</v>
      </c>
      <c r="S1275" t="s">
        <v>4476</v>
      </c>
      <c r="T1275">
        <v>12.49</v>
      </c>
      <c r="U1275">
        <v>9.68</v>
      </c>
      <c r="V1275">
        <v>12.49</v>
      </c>
    </row>
    <row r="1276" spans="2:22" x14ac:dyDescent="0.25">
      <c r="B1276" t="s">
        <v>4476</v>
      </c>
      <c r="C1276" t="s">
        <v>7535</v>
      </c>
      <c r="D1276" t="s">
        <v>7556</v>
      </c>
      <c r="E1276" t="s">
        <v>7508</v>
      </c>
      <c r="F1276" t="s">
        <v>7515</v>
      </c>
      <c r="G1276">
        <v>13.61</v>
      </c>
      <c r="H1276">
        <v>11.57</v>
      </c>
      <c r="I1276">
        <v>13.61</v>
      </c>
      <c r="J1276">
        <v>0</v>
      </c>
      <c r="K1276">
        <v>13.61</v>
      </c>
      <c r="L1276">
        <v>0</v>
      </c>
      <c r="M1276" t="s">
        <v>4477</v>
      </c>
      <c r="S1276" t="s">
        <v>4476</v>
      </c>
      <c r="T1276">
        <v>0</v>
      </c>
      <c r="U1276">
        <v>13.61</v>
      </c>
      <c r="V1276">
        <v>0</v>
      </c>
    </row>
    <row r="1277" spans="2:22" x14ac:dyDescent="0.25">
      <c r="B1277" t="s">
        <v>4476</v>
      </c>
      <c r="C1277" t="s">
        <v>7536</v>
      </c>
      <c r="D1277" t="s">
        <v>7504</v>
      </c>
      <c r="E1277" t="s">
        <v>7508</v>
      </c>
      <c r="F1277" t="s">
        <v>7515</v>
      </c>
      <c r="G1277">
        <v>0</v>
      </c>
      <c r="H1277">
        <v>0</v>
      </c>
      <c r="I1277">
        <v>68.92</v>
      </c>
      <c r="J1277">
        <v>86.28</v>
      </c>
      <c r="K1277">
        <v>68.92</v>
      </c>
      <c r="L1277">
        <v>86.28</v>
      </c>
      <c r="M1277" t="s">
        <v>4477</v>
      </c>
      <c r="S1277" t="s">
        <v>4476</v>
      </c>
      <c r="T1277">
        <v>86.28</v>
      </c>
      <c r="U1277">
        <v>68.92</v>
      </c>
      <c r="V1277">
        <v>86.28</v>
      </c>
    </row>
    <row r="1278" spans="2:22" x14ac:dyDescent="0.25">
      <c r="B1278" t="s">
        <v>4476</v>
      </c>
      <c r="C1278" t="s">
        <v>7536</v>
      </c>
      <c r="D1278" t="s">
        <v>7537</v>
      </c>
      <c r="E1278" t="s">
        <v>7508</v>
      </c>
      <c r="F1278" t="s">
        <v>7515</v>
      </c>
      <c r="G1278">
        <v>0</v>
      </c>
      <c r="H1278">
        <v>0</v>
      </c>
      <c r="I1278">
        <v>72.62</v>
      </c>
      <c r="J1278">
        <v>93.68</v>
      </c>
      <c r="K1278">
        <v>72.62</v>
      </c>
      <c r="L1278">
        <v>93.68</v>
      </c>
      <c r="M1278" t="s">
        <v>4477</v>
      </c>
      <c r="S1278" t="s">
        <v>4476</v>
      </c>
      <c r="T1278">
        <v>93.68</v>
      </c>
      <c r="U1278">
        <v>72.62</v>
      </c>
      <c r="V1278">
        <v>93.68</v>
      </c>
    </row>
    <row r="1279" spans="2:22" x14ac:dyDescent="0.25">
      <c r="B1279" t="s">
        <v>4476</v>
      </c>
      <c r="C1279" t="s">
        <v>7536</v>
      </c>
      <c r="D1279" t="s">
        <v>7556</v>
      </c>
      <c r="E1279" t="s">
        <v>7508</v>
      </c>
      <c r="F1279" t="s">
        <v>7515</v>
      </c>
      <c r="G1279">
        <v>102.12</v>
      </c>
      <c r="H1279">
        <v>86.8</v>
      </c>
      <c r="I1279">
        <v>102.12</v>
      </c>
      <c r="J1279">
        <v>0</v>
      </c>
      <c r="K1279">
        <v>102.12</v>
      </c>
      <c r="L1279">
        <v>0</v>
      </c>
      <c r="M1279" t="s">
        <v>4477</v>
      </c>
      <c r="S1279" t="s">
        <v>4476</v>
      </c>
      <c r="T1279">
        <v>0</v>
      </c>
      <c r="U1279">
        <v>102.12</v>
      </c>
      <c r="V1279">
        <v>0</v>
      </c>
    </row>
    <row r="1280" spans="2:22" x14ac:dyDescent="0.25">
      <c r="B1280" t="s">
        <v>4478</v>
      </c>
      <c r="C1280" t="s">
        <v>7514</v>
      </c>
      <c r="D1280" t="s">
        <v>7504</v>
      </c>
      <c r="E1280" t="s">
        <v>7508</v>
      </c>
      <c r="F1280" t="s">
        <v>7515</v>
      </c>
      <c r="G1280">
        <v>0</v>
      </c>
      <c r="H1280">
        <v>0</v>
      </c>
      <c r="I1280">
        <v>100.05</v>
      </c>
      <c r="J1280">
        <v>112.65</v>
      </c>
      <c r="K1280">
        <v>100.05</v>
      </c>
      <c r="L1280">
        <v>112.65</v>
      </c>
      <c r="M1280" t="s">
        <v>4479</v>
      </c>
      <c r="S1280" t="s">
        <v>4478</v>
      </c>
      <c r="T1280">
        <v>112.65</v>
      </c>
      <c r="U1280">
        <v>100.05</v>
      </c>
      <c r="V1280">
        <v>112.65</v>
      </c>
    </row>
    <row r="1281" spans="2:22" x14ac:dyDescent="0.25">
      <c r="B1281" t="s">
        <v>4478</v>
      </c>
      <c r="C1281" t="s">
        <v>7514</v>
      </c>
      <c r="D1281" t="s">
        <v>7537</v>
      </c>
      <c r="E1281" t="s">
        <v>7508</v>
      </c>
      <c r="F1281" t="s">
        <v>7515</v>
      </c>
      <c r="G1281">
        <v>0</v>
      </c>
      <c r="H1281">
        <v>0</v>
      </c>
      <c r="I1281">
        <v>104.5</v>
      </c>
      <c r="J1281">
        <v>121.56</v>
      </c>
      <c r="K1281">
        <v>104.5</v>
      </c>
      <c r="L1281">
        <v>121.56</v>
      </c>
      <c r="M1281" t="s">
        <v>4479</v>
      </c>
      <c r="S1281" t="s">
        <v>4478</v>
      </c>
      <c r="T1281">
        <v>121.56</v>
      </c>
      <c r="U1281">
        <v>104.5</v>
      </c>
      <c r="V1281">
        <v>121.56</v>
      </c>
    </row>
    <row r="1282" spans="2:22" x14ac:dyDescent="0.25">
      <c r="B1282" t="s">
        <v>4478</v>
      </c>
      <c r="C1282" t="s">
        <v>7514</v>
      </c>
      <c r="D1282" t="s">
        <v>7556</v>
      </c>
      <c r="E1282" t="s">
        <v>7508</v>
      </c>
      <c r="F1282" t="s">
        <v>7515</v>
      </c>
      <c r="G1282">
        <v>122.82</v>
      </c>
      <c r="H1282">
        <v>104.4</v>
      </c>
      <c r="I1282">
        <v>122.82</v>
      </c>
      <c r="J1282">
        <v>0</v>
      </c>
      <c r="K1282">
        <v>122.82</v>
      </c>
      <c r="L1282">
        <v>0</v>
      </c>
      <c r="M1282" t="s">
        <v>4479</v>
      </c>
      <c r="S1282" t="s">
        <v>4478</v>
      </c>
      <c r="T1282">
        <v>0</v>
      </c>
      <c r="U1282">
        <v>122.82</v>
      </c>
      <c r="V1282">
        <v>0</v>
      </c>
    </row>
    <row r="1283" spans="2:22" x14ac:dyDescent="0.25">
      <c r="B1283" t="s">
        <v>4478</v>
      </c>
      <c r="C1283" t="s">
        <v>7535</v>
      </c>
      <c r="D1283" t="s">
        <v>7504</v>
      </c>
      <c r="E1283" t="s">
        <v>7508</v>
      </c>
      <c r="F1283" t="s">
        <v>7515</v>
      </c>
      <c r="G1283">
        <v>0</v>
      </c>
      <c r="H1283">
        <v>0</v>
      </c>
      <c r="I1283">
        <v>10.01</v>
      </c>
      <c r="J1283">
        <v>11.28</v>
      </c>
      <c r="K1283">
        <v>10.01</v>
      </c>
      <c r="L1283">
        <v>11.28</v>
      </c>
      <c r="M1283" t="s">
        <v>4479</v>
      </c>
      <c r="S1283" t="s">
        <v>4478</v>
      </c>
      <c r="T1283">
        <v>11.28</v>
      </c>
      <c r="U1283">
        <v>10.01</v>
      </c>
      <c r="V1283">
        <v>11.28</v>
      </c>
    </row>
    <row r="1284" spans="2:22" x14ac:dyDescent="0.25">
      <c r="B1284" t="s">
        <v>4478</v>
      </c>
      <c r="C1284" t="s">
        <v>7535</v>
      </c>
      <c r="D1284" t="s">
        <v>7537</v>
      </c>
      <c r="E1284" t="s">
        <v>7508</v>
      </c>
      <c r="F1284" t="s">
        <v>7515</v>
      </c>
      <c r="G1284">
        <v>0</v>
      </c>
      <c r="H1284">
        <v>0</v>
      </c>
      <c r="I1284">
        <v>10.46</v>
      </c>
      <c r="J1284">
        <v>12.17</v>
      </c>
      <c r="K1284">
        <v>10.46</v>
      </c>
      <c r="L1284">
        <v>12.17</v>
      </c>
      <c r="M1284" t="s">
        <v>4479</v>
      </c>
      <c r="S1284" t="s">
        <v>4478</v>
      </c>
      <c r="T1284">
        <v>12.17</v>
      </c>
      <c r="U1284">
        <v>10.46</v>
      </c>
      <c r="V1284">
        <v>12.17</v>
      </c>
    </row>
    <row r="1285" spans="2:22" x14ac:dyDescent="0.25">
      <c r="B1285" t="s">
        <v>4478</v>
      </c>
      <c r="C1285" t="s">
        <v>7535</v>
      </c>
      <c r="D1285" t="s">
        <v>7556</v>
      </c>
      <c r="E1285" t="s">
        <v>7508</v>
      </c>
      <c r="F1285" t="s">
        <v>7515</v>
      </c>
      <c r="G1285">
        <v>12.3</v>
      </c>
      <c r="H1285">
        <v>10.46</v>
      </c>
      <c r="I1285">
        <v>12.3</v>
      </c>
      <c r="J1285">
        <v>0</v>
      </c>
      <c r="K1285">
        <v>12.3</v>
      </c>
      <c r="L1285">
        <v>0</v>
      </c>
      <c r="M1285" t="s">
        <v>4479</v>
      </c>
      <c r="S1285" t="s">
        <v>4478</v>
      </c>
      <c r="T1285">
        <v>0</v>
      </c>
      <c r="U1285">
        <v>12.3</v>
      </c>
      <c r="V1285">
        <v>0</v>
      </c>
    </row>
    <row r="1286" spans="2:22" x14ac:dyDescent="0.25">
      <c r="B1286" t="s">
        <v>4478</v>
      </c>
      <c r="C1286" t="s">
        <v>7536</v>
      </c>
      <c r="D1286" t="s">
        <v>7504</v>
      </c>
      <c r="E1286" t="s">
        <v>7508</v>
      </c>
      <c r="F1286" t="s">
        <v>7515</v>
      </c>
      <c r="G1286">
        <v>0</v>
      </c>
      <c r="H1286">
        <v>0</v>
      </c>
      <c r="I1286">
        <v>75.040000000000006</v>
      </c>
      <c r="J1286">
        <v>84.5</v>
      </c>
      <c r="K1286">
        <v>75.040000000000006</v>
      </c>
      <c r="L1286">
        <v>84.5</v>
      </c>
      <c r="M1286" t="s">
        <v>4479</v>
      </c>
      <c r="S1286" t="s">
        <v>4478</v>
      </c>
      <c r="T1286">
        <v>84.5</v>
      </c>
      <c r="U1286">
        <v>75.040000000000006</v>
      </c>
      <c r="V1286">
        <v>84.5</v>
      </c>
    </row>
    <row r="1287" spans="2:22" x14ac:dyDescent="0.25">
      <c r="B1287" t="s">
        <v>4478</v>
      </c>
      <c r="C1287" t="s">
        <v>7536</v>
      </c>
      <c r="D1287" t="s">
        <v>7537</v>
      </c>
      <c r="E1287" t="s">
        <v>7508</v>
      </c>
      <c r="F1287" t="s">
        <v>7515</v>
      </c>
      <c r="G1287">
        <v>0</v>
      </c>
      <c r="H1287">
        <v>0</v>
      </c>
      <c r="I1287">
        <v>78.38</v>
      </c>
      <c r="J1287">
        <v>91.18</v>
      </c>
      <c r="K1287">
        <v>78.38</v>
      </c>
      <c r="L1287">
        <v>91.18</v>
      </c>
      <c r="M1287" t="s">
        <v>4479</v>
      </c>
      <c r="S1287" t="s">
        <v>4478</v>
      </c>
      <c r="T1287">
        <v>91.18</v>
      </c>
      <c r="U1287">
        <v>78.38</v>
      </c>
      <c r="V1287">
        <v>91.18</v>
      </c>
    </row>
    <row r="1288" spans="2:22" x14ac:dyDescent="0.25">
      <c r="B1288" t="s">
        <v>4478</v>
      </c>
      <c r="C1288" t="s">
        <v>7536</v>
      </c>
      <c r="D1288" t="s">
        <v>7556</v>
      </c>
      <c r="E1288" t="s">
        <v>7508</v>
      </c>
      <c r="F1288" t="s">
        <v>7515</v>
      </c>
      <c r="G1288">
        <v>92.13</v>
      </c>
      <c r="H1288">
        <v>78.31</v>
      </c>
      <c r="I1288">
        <v>92.13</v>
      </c>
      <c r="J1288">
        <v>0</v>
      </c>
      <c r="K1288">
        <v>92.13</v>
      </c>
      <c r="L1288">
        <v>0</v>
      </c>
      <c r="M1288" t="s">
        <v>4479</v>
      </c>
      <c r="S1288" t="s">
        <v>4478</v>
      </c>
      <c r="T1288">
        <v>0</v>
      </c>
      <c r="U1288">
        <v>92.13</v>
      </c>
      <c r="V1288">
        <v>0</v>
      </c>
    </row>
    <row r="1289" spans="2:22" x14ac:dyDescent="0.25">
      <c r="B1289" t="s">
        <v>4480</v>
      </c>
      <c r="C1289" t="s">
        <v>7514</v>
      </c>
      <c r="D1289" t="s">
        <v>7504</v>
      </c>
      <c r="E1289" t="s">
        <v>7508</v>
      </c>
      <c r="F1289" t="s">
        <v>7515</v>
      </c>
      <c r="G1289">
        <v>0</v>
      </c>
      <c r="H1289">
        <v>0</v>
      </c>
      <c r="I1289">
        <v>6.05</v>
      </c>
      <c r="J1289">
        <v>7.03</v>
      </c>
      <c r="K1289">
        <v>6.05</v>
      </c>
      <c r="L1289">
        <v>7.03</v>
      </c>
      <c r="M1289" t="s">
        <v>4481</v>
      </c>
      <c r="S1289" t="s">
        <v>4480</v>
      </c>
      <c r="T1289">
        <v>7.03</v>
      </c>
      <c r="U1289">
        <v>6.05</v>
      </c>
      <c r="V1289">
        <v>7.03</v>
      </c>
    </row>
    <row r="1290" spans="2:22" x14ac:dyDescent="0.25">
      <c r="B1290" t="s">
        <v>4480</v>
      </c>
      <c r="C1290" t="s">
        <v>7514</v>
      </c>
      <c r="D1290" t="s">
        <v>7537</v>
      </c>
      <c r="E1290" t="s">
        <v>7508</v>
      </c>
      <c r="F1290" t="s">
        <v>7515</v>
      </c>
      <c r="G1290">
        <v>0</v>
      </c>
      <c r="H1290">
        <v>0</v>
      </c>
      <c r="I1290">
        <v>6.32</v>
      </c>
      <c r="J1290">
        <v>7.57</v>
      </c>
      <c r="K1290">
        <v>6.32</v>
      </c>
      <c r="L1290">
        <v>7.57</v>
      </c>
      <c r="M1290" t="s">
        <v>4481</v>
      </c>
      <c r="S1290" t="s">
        <v>4480</v>
      </c>
      <c r="T1290">
        <v>7.57</v>
      </c>
      <c r="U1290">
        <v>6.32</v>
      </c>
      <c r="V1290">
        <v>7.57</v>
      </c>
    </row>
    <row r="1291" spans="2:22" x14ac:dyDescent="0.25">
      <c r="B1291" t="s">
        <v>4480</v>
      </c>
      <c r="C1291" t="s">
        <v>7514</v>
      </c>
      <c r="D1291" t="s">
        <v>7556</v>
      </c>
      <c r="E1291" t="s">
        <v>7508</v>
      </c>
      <c r="F1291" t="s">
        <v>7515</v>
      </c>
      <c r="G1291">
        <v>7.49</v>
      </c>
      <c r="H1291">
        <v>6.37</v>
      </c>
      <c r="I1291">
        <v>7.49</v>
      </c>
      <c r="J1291">
        <v>0</v>
      </c>
      <c r="K1291">
        <v>7.49</v>
      </c>
      <c r="L1291">
        <v>0</v>
      </c>
      <c r="M1291" t="s">
        <v>4481</v>
      </c>
      <c r="S1291" t="s">
        <v>4480</v>
      </c>
      <c r="T1291">
        <v>0</v>
      </c>
      <c r="U1291">
        <v>7.49</v>
      </c>
      <c r="V1291">
        <v>0</v>
      </c>
    </row>
    <row r="1292" spans="2:22" x14ac:dyDescent="0.25">
      <c r="B1292" t="s">
        <v>4480</v>
      </c>
      <c r="C1292" t="s">
        <v>7535</v>
      </c>
      <c r="D1292" t="s">
        <v>7504</v>
      </c>
      <c r="E1292" t="s">
        <v>7508</v>
      </c>
      <c r="F1292" t="s">
        <v>7515</v>
      </c>
      <c r="G1292">
        <v>0</v>
      </c>
      <c r="H1292">
        <v>0</v>
      </c>
      <c r="I1292">
        <v>0.57999999999999996</v>
      </c>
      <c r="J1292">
        <v>0.65</v>
      </c>
      <c r="K1292">
        <v>0.57999999999999996</v>
      </c>
      <c r="L1292">
        <v>0.65</v>
      </c>
      <c r="M1292" t="s">
        <v>4481</v>
      </c>
      <c r="S1292" t="s">
        <v>4480</v>
      </c>
      <c r="T1292">
        <v>0.65</v>
      </c>
      <c r="U1292">
        <v>0.57999999999999996</v>
      </c>
      <c r="V1292">
        <v>0.65</v>
      </c>
    </row>
    <row r="1293" spans="2:22" x14ac:dyDescent="0.25">
      <c r="B1293" t="s">
        <v>4480</v>
      </c>
      <c r="C1293" t="s">
        <v>7535</v>
      </c>
      <c r="D1293" t="s">
        <v>7537</v>
      </c>
      <c r="E1293" t="s">
        <v>7508</v>
      </c>
      <c r="F1293" t="s">
        <v>7515</v>
      </c>
      <c r="G1293">
        <v>0</v>
      </c>
      <c r="H1293">
        <v>0</v>
      </c>
      <c r="I1293">
        <v>0.6</v>
      </c>
      <c r="J1293">
        <v>0.69</v>
      </c>
      <c r="K1293">
        <v>0.6</v>
      </c>
      <c r="L1293">
        <v>0.69</v>
      </c>
      <c r="M1293" t="s">
        <v>4481</v>
      </c>
      <c r="S1293" t="s">
        <v>4480</v>
      </c>
      <c r="T1293">
        <v>0.69</v>
      </c>
      <c r="U1293">
        <v>0.6</v>
      </c>
      <c r="V1293">
        <v>0.69</v>
      </c>
    </row>
    <row r="1294" spans="2:22" x14ac:dyDescent="0.25">
      <c r="B1294" t="s">
        <v>4480</v>
      </c>
      <c r="C1294" t="s">
        <v>7535</v>
      </c>
      <c r="D1294" t="s">
        <v>7556</v>
      </c>
      <c r="E1294" t="s">
        <v>7508</v>
      </c>
      <c r="F1294" t="s">
        <v>7515</v>
      </c>
      <c r="G1294">
        <v>0.75</v>
      </c>
      <c r="H1294">
        <v>0.64</v>
      </c>
      <c r="I1294">
        <v>0.64</v>
      </c>
      <c r="J1294">
        <v>0</v>
      </c>
      <c r="K1294">
        <v>0.64</v>
      </c>
      <c r="L1294">
        <v>0</v>
      </c>
      <c r="M1294" t="s">
        <v>4481</v>
      </c>
      <c r="S1294" t="s">
        <v>4480</v>
      </c>
      <c r="T1294">
        <v>0</v>
      </c>
      <c r="U1294">
        <v>0.64</v>
      </c>
      <c r="V1294">
        <v>0</v>
      </c>
    </row>
    <row r="1295" spans="2:22" x14ac:dyDescent="0.25">
      <c r="B1295" t="s">
        <v>4480</v>
      </c>
      <c r="C1295" t="s">
        <v>7536</v>
      </c>
      <c r="D1295" t="s">
        <v>7504</v>
      </c>
      <c r="E1295" t="s">
        <v>7508</v>
      </c>
      <c r="F1295" t="s">
        <v>7515</v>
      </c>
      <c r="G1295">
        <v>0</v>
      </c>
      <c r="H1295">
        <v>0</v>
      </c>
      <c r="I1295">
        <v>4.54</v>
      </c>
      <c r="J1295">
        <v>5.29</v>
      </c>
      <c r="K1295">
        <v>4.54</v>
      </c>
      <c r="L1295">
        <v>5.29</v>
      </c>
      <c r="M1295" t="s">
        <v>4481</v>
      </c>
      <c r="S1295" t="s">
        <v>4480</v>
      </c>
      <c r="T1295">
        <v>5.29</v>
      </c>
      <c r="U1295">
        <v>4.54</v>
      </c>
      <c r="V1295">
        <v>5.29</v>
      </c>
    </row>
    <row r="1296" spans="2:22" x14ac:dyDescent="0.25">
      <c r="B1296" t="s">
        <v>4480</v>
      </c>
      <c r="C1296" t="s">
        <v>7536</v>
      </c>
      <c r="D1296" t="s">
        <v>7537</v>
      </c>
      <c r="E1296" t="s">
        <v>7508</v>
      </c>
      <c r="F1296" t="s">
        <v>7515</v>
      </c>
      <c r="G1296">
        <v>0</v>
      </c>
      <c r="H1296">
        <v>0</v>
      </c>
      <c r="I1296">
        <v>4.75</v>
      </c>
      <c r="J1296">
        <v>5.7</v>
      </c>
      <c r="K1296">
        <v>4.75</v>
      </c>
      <c r="L1296">
        <v>5.7</v>
      </c>
      <c r="M1296" t="s">
        <v>4481</v>
      </c>
      <c r="S1296" t="s">
        <v>4480</v>
      </c>
      <c r="T1296">
        <v>5.7</v>
      </c>
      <c r="U1296">
        <v>4.75</v>
      </c>
      <c r="V1296">
        <v>5.7</v>
      </c>
    </row>
    <row r="1297" spans="2:22" x14ac:dyDescent="0.25">
      <c r="B1297" t="s">
        <v>4480</v>
      </c>
      <c r="C1297" t="s">
        <v>7536</v>
      </c>
      <c r="D1297" t="s">
        <v>7556</v>
      </c>
      <c r="E1297" t="s">
        <v>7508</v>
      </c>
      <c r="F1297" t="s">
        <v>7515</v>
      </c>
      <c r="G1297">
        <v>5.64</v>
      </c>
      <c r="H1297">
        <v>4.79</v>
      </c>
      <c r="I1297">
        <v>5.64</v>
      </c>
      <c r="J1297">
        <v>0</v>
      </c>
      <c r="K1297">
        <v>5.64</v>
      </c>
      <c r="L1297">
        <v>0</v>
      </c>
      <c r="M1297" t="s">
        <v>4481</v>
      </c>
      <c r="S1297" t="s">
        <v>4480</v>
      </c>
      <c r="T1297">
        <v>0</v>
      </c>
      <c r="U1297">
        <v>5.64</v>
      </c>
      <c r="V1297">
        <v>0</v>
      </c>
    </row>
    <row r="1298" spans="2:22" x14ac:dyDescent="0.25">
      <c r="B1298" t="s">
        <v>4482</v>
      </c>
      <c r="C1298" t="s">
        <v>7514</v>
      </c>
      <c r="D1298" t="s">
        <v>7504</v>
      </c>
      <c r="E1298" t="s">
        <v>7508</v>
      </c>
      <c r="F1298" t="s">
        <v>7515</v>
      </c>
      <c r="G1298">
        <v>0</v>
      </c>
      <c r="H1298">
        <v>0</v>
      </c>
      <c r="I1298">
        <v>42.04</v>
      </c>
      <c r="J1298">
        <v>48.05</v>
      </c>
      <c r="K1298">
        <v>40</v>
      </c>
      <c r="L1298">
        <v>43.97</v>
      </c>
      <c r="M1298" t="s">
        <v>4483</v>
      </c>
      <c r="S1298" t="s">
        <v>4482</v>
      </c>
      <c r="T1298">
        <v>48.05</v>
      </c>
      <c r="U1298">
        <v>40</v>
      </c>
      <c r="V1298">
        <v>43.97</v>
      </c>
    </row>
    <row r="1299" spans="2:22" x14ac:dyDescent="0.25">
      <c r="B1299" t="s">
        <v>4482</v>
      </c>
      <c r="C1299" t="s">
        <v>7514</v>
      </c>
      <c r="D1299" t="s">
        <v>7556</v>
      </c>
      <c r="E1299" t="s">
        <v>7508</v>
      </c>
      <c r="F1299" t="s">
        <v>7515</v>
      </c>
      <c r="G1299">
        <v>54.42</v>
      </c>
      <c r="H1299">
        <v>46.26</v>
      </c>
      <c r="I1299">
        <v>54.42</v>
      </c>
      <c r="J1299">
        <v>0</v>
      </c>
      <c r="K1299">
        <v>46.26</v>
      </c>
      <c r="L1299">
        <v>0</v>
      </c>
      <c r="M1299" t="s">
        <v>4483</v>
      </c>
      <c r="S1299" t="s">
        <v>4482</v>
      </c>
      <c r="T1299">
        <v>0</v>
      </c>
      <c r="U1299">
        <v>46.26</v>
      </c>
      <c r="V1299">
        <v>0</v>
      </c>
    </row>
    <row r="1300" spans="2:22" x14ac:dyDescent="0.25">
      <c r="B1300" t="s">
        <v>4482</v>
      </c>
      <c r="C1300" t="s">
        <v>7535</v>
      </c>
      <c r="D1300" t="s">
        <v>7504</v>
      </c>
      <c r="E1300" t="s">
        <v>7508</v>
      </c>
      <c r="F1300" t="s">
        <v>7515</v>
      </c>
      <c r="G1300">
        <v>0</v>
      </c>
      <c r="H1300">
        <v>0</v>
      </c>
      <c r="I1300">
        <v>4.18</v>
      </c>
      <c r="J1300">
        <v>4.75</v>
      </c>
      <c r="K1300">
        <v>3.98</v>
      </c>
      <c r="L1300">
        <v>4.3499999999999996</v>
      </c>
      <c r="M1300" t="s">
        <v>4483</v>
      </c>
      <c r="S1300" t="s">
        <v>4482</v>
      </c>
      <c r="T1300">
        <v>4.75</v>
      </c>
      <c r="U1300">
        <v>3.98</v>
      </c>
      <c r="V1300">
        <v>4.3499999999999996</v>
      </c>
    </row>
    <row r="1301" spans="2:22" x14ac:dyDescent="0.25">
      <c r="B1301" t="s">
        <v>4482</v>
      </c>
      <c r="C1301" t="s">
        <v>7535</v>
      </c>
      <c r="D1301" t="s">
        <v>7556</v>
      </c>
      <c r="E1301" t="s">
        <v>7508</v>
      </c>
      <c r="F1301" t="s">
        <v>7515</v>
      </c>
      <c r="G1301">
        <v>5.33</v>
      </c>
      <c r="H1301">
        <v>4.53</v>
      </c>
      <c r="I1301">
        <v>5.33</v>
      </c>
      <c r="J1301">
        <v>0</v>
      </c>
      <c r="K1301">
        <v>4.53</v>
      </c>
      <c r="L1301">
        <v>0</v>
      </c>
      <c r="M1301" t="s">
        <v>4483</v>
      </c>
      <c r="S1301" t="s">
        <v>4482</v>
      </c>
      <c r="T1301">
        <v>0</v>
      </c>
      <c r="U1301">
        <v>4.53</v>
      </c>
      <c r="V1301">
        <v>0</v>
      </c>
    </row>
    <row r="1302" spans="2:22" x14ac:dyDescent="0.25">
      <c r="B1302" t="s">
        <v>4482</v>
      </c>
      <c r="C1302" t="s">
        <v>7536</v>
      </c>
      <c r="D1302" t="s">
        <v>7504</v>
      </c>
      <c r="E1302" t="s">
        <v>7508</v>
      </c>
      <c r="F1302" t="s">
        <v>7515</v>
      </c>
      <c r="G1302">
        <v>0</v>
      </c>
      <c r="H1302">
        <v>0</v>
      </c>
      <c r="I1302">
        <v>31.08</v>
      </c>
      <c r="J1302">
        <v>35.119999999999997</v>
      </c>
      <c r="K1302">
        <v>29.61</v>
      </c>
      <c r="L1302">
        <v>32.200000000000003</v>
      </c>
      <c r="M1302" t="s">
        <v>4483</v>
      </c>
      <c r="S1302" t="s">
        <v>4482</v>
      </c>
      <c r="T1302">
        <v>35.119999999999997</v>
      </c>
      <c r="U1302">
        <v>29.61</v>
      </c>
      <c r="V1302">
        <v>32.200000000000003</v>
      </c>
    </row>
    <row r="1303" spans="2:22" x14ac:dyDescent="0.25">
      <c r="B1303" t="s">
        <v>4482</v>
      </c>
      <c r="C1303" t="s">
        <v>7536</v>
      </c>
      <c r="D1303" t="s">
        <v>7556</v>
      </c>
      <c r="E1303" t="s">
        <v>7508</v>
      </c>
      <c r="F1303" t="s">
        <v>7515</v>
      </c>
      <c r="G1303">
        <v>38.979999999999997</v>
      </c>
      <c r="H1303">
        <v>33.130000000000003</v>
      </c>
      <c r="I1303">
        <v>38.979999999999997</v>
      </c>
      <c r="J1303">
        <v>0</v>
      </c>
      <c r="K1303">
        <v>33.130000000000003</v>
      </c>
      <c r="L1303">
        <v>0</v>
      </c>
      <c r="M1303" t="s">
        <v>4483</v>
      </c>
      <c r="S1303" t="s">
        <v>4482</v>
      </c>
      <c r="T1303">
        <v>0</v>
      </c>
      <c r="U1303">
        <v>33.130000000000003</v>
      </c>
      <c r="V1303">
        <v>0</v>
      </c>
    </row>
    <row r="1304" spans="2:22" x14ac:dyDescent="0.25">
      <c r="B1304" t="s">
        <v>4484</v>
      </c>
      <c r="C1304" t="s">
        <v>7514</v>
      </c>
      <c r="D1304" t="s">
        <v>7504</v>
      </c>
      <c r="E1304" t="s">
        <v>7508</v>
      </c>
      <c r="F1304" t="s">
        <v>7515</v>
      </c>
      <c r="G1304">
        <v>0</v>
      </c>
      <c r="H1304">
        <v>0</v>
      </c>
      <c r="I1304">
        <v>6.99</v>
      </c>
      <c r="J1304">
        <v>7.73</v>
      </c>
      <c r="K1304">
        <v>6.99</v>
      </c>
      <c r="L1304">
        <v>7.73</v>
      </c>
      <c r="M1304" t="s">
        <v>4485</v>
      </c>
      <c r="S1304" t="s">
        <v>4484</v>
      </c>
      <c r="T1304">
        <v>7.73</v>
      </c>
      <c r="U1304">
        <v>6.99</v>
      </c>
      <c r="V1304">
        <v>7.73</v>
      </c>
    </row>
    <row r="1305" spans="2:22" x14ac:dyDescent="0.25">
      <c r="B1305" t="s">
        <v>4484</v>
      </c>
      <c r="C1305" t="s">
        <v>7514</v>
      </c>
      <c r="D1305" t="s">
        <v>7556</v>
      </c>
      <c r="E1305" t="s">
        <v>7508</v>
      </c>
      <c r="F1305" t="s">
        <v>7515</v>
      </c>
      <c r="G1305">
        <v>7.8</v>
      </c>
      <c r="H1305">
        <v>6.63</v>
      </c>
      <c r="I1305">
        <v>7.8</v>
      </c>
      <c r="J1305">
        <v>0</v>
      </c>
      <c r="K1305">
        <v>7.8</v>
      </c>
      <c r="L1305">
        <v>0</v>
      </c>
      <c r="M1305" t="s">
        <v>4485</v>
      </c>
      <c r="S1305" t="s">
        <v>4484</v>
      </c>
      <c r="T1305">
        <v>0</v>
      </c>
      <c r="U1305">
        <v>7.8</v>
      </c>
      <c r="V1305">
        <v>0</v>
      </c>
    </row>
    <row r="1306" spans="2:22" x14ac:dyDescent="0.25">
      <c r="B1306" t="s">
        <v>4484</v>
      </c>
      <c r="C1306" t="s">
        <v>7535</v>
      </c>
      <c r="D1306" t="s">
        <v>7504</v>
      </c>
      <c r="E1306" t="s">
        <v>7508</v>
      </c>
      <c r="F1306" t="s">
        <v>7515</v>
      </c>
      <c r="G1306">
        <v>0</v>
      </c>
      <c r="H1306">
        <v>0</v>
      </c>
      <c r="I1306">
        <v>0.71</v>
      </c>
      <c r="J1306">
        <v>0.8</v>
      </c>
      <c r="K1306">
        <v>0.71</v>
      </c>
      <c r="L1306">
        <v>0.8</v>
      </c>
      <c r="M1306" t="s">
        <v>4485</v>
      </c>
      <c r="S1306" t="s">
        <v>4484</v>
      </c>
      <c r="T1306">
        <v>0.8</v>
      </c>
      <c r="U1306">
        <v>0.71</v>
      </c>
      <c r="V1306">
        <v>0.8</v>
      </c>
    </row>
    <row r="1307" spans="2:22" x14ac:dyDescent="0.25">
      <c r="B1307" t="s">
        <v>4484</v>
      </c>
      <c r="C1307" t="s">
        <v>7535</v>
      </c>
      <c r="D1307" t="s">
        <v>7556</v>
      </c>
      <c r="E1307" t="s">
        <v>7508</v>
      </c>
      <c r="F1307" t="s">
        <v>7515</v>
      </c>
      <c r="G1307">
        <v>0.84</v>
      </c>
      <c r="H1307">
        <v>0.71</v>
      </c>
      <c r="I1307">
        <v>0.84</v>
      </c>
      <c r="J1307">
        <v>0</v>
      </c>
      <c r="K1307">
        <v>0.84</v>
      </c>
      <c r="L1307">
        <v>0</v>
      </c>
      <c r="M1307" t="s">
        <v>4485</v>
      </c>
      <c r="S1307" t="s">
        <v>4484</v>
      </c>
      <c r="T1307">
        <v>0</v>
      </c>
      <c r="U1307">
        <v>0.84</v>
      </c>
      <c r="V1307">
        <v>0</v>
      </c>
    </row>
    <row r="1308" spans="2:22" x14ac:dyDescent="0.25">
      <c r="B1308" t="s">
        <v>4484</v>
      </c>
      <c r="C1308" t="s">
        <v>7536</v>
      </c>
      <c r="D1308" t="s">
        <v>7504</v>
      </c>
      <c r="E1308" t="s">
        <v>7508</v>
      </c>
      <c r="F1308" t="s">
        <v>7515</v>
      </c>
      <c r="G1308">
        <v>0</v>
      </c>
      <c r="H1308">
        <v>0</v>
      </c>
      <c r="I1308">
        <v>5.25</v>
      </c>
      <c r="J1308">
        <v>5.81</v>
      </c>
      <c r="K1308">
        <v>5.25</v>
      </c>
      <c r="L1308">
        <v>5.81</v>
      </c>
      <c r="M1308" t="s">
        <v>4485</v>
      </c>
      <c r="S1308" t="s">
        <v>4484</v>
      </c>
      <c r="T1308">
        <v>5.81</v>
      </c>
      <c r="U1308">
        <v>5.25</v>
      </c>
      <c r="V1308">
        <v>5.81</v>
      </c>
    </row>
    <row r="1309" spans="2:22" x14ac:dyDescent="0.25">
      <c r="B1309" t="s">
        <v>4484</v>
      </c>
      <c r="C1309" t="s">
        <v>7536</v>
      </c>
      <c r="D1309" t="s">
        <v>7556</v>
      </c>
      <c r="E1309" t="s">
        <v>7508</v>
      </c>
      <c r="F1309" t="s">
        <v>7515</v>
      </c>
      <c r="G1309">
        <v>5.87</v>
      </c>
      <c r="H1309">
        <v>4.99</v>
      </c>
      <c r="I1309">
        <v>5.87</v>
      </c>
      <c r="J1309">
        <v>0</v>
      </c>
      <c r="K1309">
        <v>5.87</v>
      </c>
      <c r="L1309">
        <v>0</v>
      </c>
      <c r="M1309" t="s">
        <v>4485</v>
      </c>
      <c r="S1309" t="s">
        <v>4484</v>
      </c>
      <c r="T1309">
        <v>0</v>
      </c>
      <c r="U1309">
        <v>5.87</v>
      </c>
      <c r="V1309">
        <v>0</v>
      </c>
    </row>
    <row r="1310" spans="2:22" x14ac:dyDescent="0.25">
      <c r="B1310" t="s">
        <v>4486</v>
      </c>
      <c r="C1310" t="s">
        <v>7514</v>
      </c>
      <c r="D1310" t="s">
        <v>7504</v>
      </c>
      <c r="E1310" t="s">
        <v>7508</v>
      </c>
      <c r="F1310" t="s">
        <v>7515</v>
      </c>
      <c r="G1310">
        <v>0</v>
      </c>
      <c r="H1310">
        <v>0</v>
      </c>
      <c r="I1310">
        <v>35.14</v>
      </c>
      <c r="J1310">
        <v>38.43</v>
      </c>
      <c r="K1310">
        <v>35.14</v>
      </c>
      <c r="L1310">
        <v>38.43</v>
      </c>
      <c r="M1310" t="s">
        <v>4487</v>
      </c>
      <c r="S1310" t="s">
        <v>4486</v>
      </c>
      <c r="T1310">
        <v>38.43</v>
      </c>
      <c r="U1310">
        <v>35.14</v>
      </c>
      <c r="V1310">
        <v>38.43</v>
      </c>
    </row>
    <row r="1311" spans="2:22" x14ac:dyDescent="0.25">
      <c r="B1311" t="s">
        <v>4486</v>
      </c>
      <c r="C1311" t="s">
        <v>7514</v>
      </c>
      <c r="D1311" t="s">
        <v>7556</v>
      </c>
      <c r="E1311" t="s">
        <v>7508</v>
      </c>
      <c r="F1311" t="s">
        <v>7515</v>
      </c>
      <c r="G1311">
        <v>40.46</v>
      </c>
      <c r="H1311">
        <v>34.39</v>
      </c>
      <c r="I1311">
        <v>40.46</v>
      </c>
      <c r="J1311">
        <v>0</v>
      </c>
      <c r="K1311">
        <v>40.46</v>
      </c>
      <c r="L1311">
        <v>0</v>
      </c>
      <c r="M1311" t="s">
        <v>4487</v>
      </c>
      <c r="S1311" t="s">
        <v>4486</v>
      </c>
      <c r="T1311">
        <v>0</v>
      </c>
      <c r="U1311">
        <v>40.46</v>
      </c>
      <c r="V1311">
        <v>0</v>
      </c>
    </row>
    <row r="1312" spans="2:22" x14ac:dyDescent="0.25">
      <c r="B1312" t="s">
        <v>4486</v>
      </c>
      <c r="C1312" t="s">
        <v>7535</v>
      </c>
      <c r="D1312" t="s">
        <v>7504</v>
      </c>
      <c r="E1312" t="s">
        <v>7508</v>
      </c>
      <c r="F1312" t="s">
        <v>7515</v>
      </c>
      <c r="G1312">
        <v>0</v>
      </c>
      <c r="H1312">
        <v>0</v>
      </c>
      <c r="I1312">
        <v>3.52</v>
      </c>
      <c r="J1312">
        <v>3.85</v>
      </c>
      <c r="K1312">
        <v>3.52</v>
      </c>
      <c r="L1312">
        <v>3.85</v>
      </c>
      <c r="M1312" t="s">
        <v>4487</v>
      </c>
      <c r="S1312" t="s">
        <v>4486</v>
      </c>
      <c r="T1312">
        <v>3.85</v>
      </c>
      <c r="U1312">
        <v>3.52</v>
      </c>
      <c r="V1312">
        <v>3.85</v>
      </c>
    </row>
    <row r="1313" spans="2:22" x14ac:dyDescent="0.25">
      <c r="B1313" t="s">
        <v>4486</v>
      </c>
      <c r="C1313" t="s">
        <v>7535</v>
      </c>
      <c r="D1313" t="s">
        <v>7556</v>
      </c>
      <c r="E1313" t="s">
        <v>7508</v>
      </c>
      <c r="F1313" t="s">
        <v>7515</v>
      </c>
      <c r="G1313">
        <v>4.07</v>
      </c>
      <c r="H1313">
        <v>3.46</v>
      </c>
      <c r="I1313">
        <v>4.07</v>
      </c>
      <c r="J1313">
        <v>0</v>
      </c>
      <c r="K1313">
        <v>4.07</v>
      </c>
      <c r="L1313">
        <v>0</v>
      </c>
      <c r="M1313" t="s">
        <v>4487</v>
      </c>
      <c r="S1313" t="s">
        <v>4486</v>
      </c>
      <c r="T1313">
        <v>0</v>
      </c>
      <c r="U1313">
        <v>4.07</v>
      </c>
      <c r="V1313">
        <v>0</v>
      </c>
    </row>
    <row r="1314" spans="2:22" x14ac:dyDescent="0.25">
      <c r="B1314" t="s">
        <v>4486</v>
      </c>
      <c r="C1314" t="s">
        <v>7536</v>
      </c>
      <c r="D1314" t="s">
        <v>7504</v>
      </c>
      <c r="E1314" t="s">
        <v>7508</v>
      </c>
      <c r="F1314" t="s">
        <v>7515</v>
      </c>
      <c r="G1314">
        <v>0</v>
      </c>
      <c r="H1314">
        <v>0</v>
      </c>
      <c r="I1314">
        <v>26.35</v>
      </c>
      <c r="J1314">
        <v>28.81</v>
      </c>
      <c r="K1314">
        <v>26.35</v>
      </c>
      <c r="L1314">
        <v>28.81</v>
      </c>
      <c r="M1314" t="s">
        <v>4487</v>
      </c>
      <c r="S1314" t="s">
        <v>4486</v>
      </c>
      <c r="T1314">
        <v>28.81</v>
      </c>
      <c r="U1314">
        <v>26.35</v>
      </c>
      <c r="V1314">
        <v>28.81</v>
      </c>
    </row>
    <row r="1315" spans="2:22" x14ac:dyDescent="0.25">
      <c r="B1315" t="s">
        <v>4486</v>
      </c>
      <c r="C1315" t="s">
        <v>7536</v>
      </c>
      <c r="D1315" t="s">
        <v>7556</v>
      </c>
      <c r="E1315" t="s">
        <v>7508</v>
      </c>
      <c r="F1315" t="s">
        <v>7515</v>
      </c>
      <c r="G1315">
        <v>30.32</v>
      </c>
      <c r="H1315">
        <v>25.77</v>
      </c>
      <c r="I1315">
        <v>30.31</v>
      </c>
      <c r="J1315">
        <v>0</v>
      </c>
      <c r="K1315">
        <v>30.31</v>
      </c>
      <c r="L1315">
        <v>0</v>
      </c>
      <c r="M1315" t="s">
        <v>4487</v>
      </c>
      <c r="S1315" t="s">
        <v>4486</v>
      </c>
      <c r="T1315">
        <v>0</v>
      </c>
      <c r="U1315">
        <v>30.31</v>
      </c>
      <c r="V1315">
        <v>0</v>
      </c>
    </row>
    <row r="1316" spans="2:22" x14ac:dyDescent="0.25">
      <c r="B1316" t="s">
        <v>4488</v>
      </c>
      <c r="C1316" t="s">
        <v>7514</v>
      </c>
      <c r="D1316" t="s">
        <v>7504</v>
      </c>
      <c r="E1316" t="s">
        <v>7508</v>
      </c>
      <c r="F1316" t="s">
        <v>7515</v>
      </c>
      <c r="G1316">
        <v>0</v>
      </c>
      <c r="H1316">
        <v>0</v>
      </c>
      <c r="I1316">
        <v>38.840000000000003</v>
      </c>
      <c r="J1316">
        <v>43.99</v>
      </c>
      <c r="K1316">
        <v>38.840000000000003</v>
      </c>
      <c r="L1316">
        <v>43.99</v>
      </c>
      <c r="M1316" t="s">
        <v>4489</v>
      </c>
      <c r="S1316" t="s">
        <v>4488</v>
      </c>
      <c r="T1316">
        <v>43.99</v>
      </c>
      <c r="U1316">
        <v>38.840000000000003</v>
      </c>
      <c r="V1316">
        <v>43.99</v>
      </c>
    </row>
    <row r="1317" spans="2:22" x14ac:dyDescent="0.25">
      <c r="B1317" t="s">
        <v>4488</v>
      </c>
      <c r="C1317" t="s">
        <v>7514</v>
      </c>
      <c r="D1317" t="s">
        <v>7556</v>
      </c>
      <c r="E1317" t="s">
        <v>7508</v>
      </c>
      <c r="F1317" t="s">
        <v>7515</v>
      </c>
      <c r="G1317">
        <v>47.87</v>
      </c>
      <c r="H1317">
        <v>40.69</v>
      </c>
      <c r="I1317">
        <v>47.87</v>
      </c>
      <c r="J1317">
        <v>0</v>
      </c>
      <c r="K1317">
        <v>47.87</v>
      </c>
      <c r="L1317">
        <v>0</v>
      </c>
      <c r="M1317" t="s">
        <v>4489</v>
      </c>
      <c r="S1317" t="s">
        <v>4488</v>
      </c>
      <c r="T1317">
        <v>0</v>
      </c>
      <c r="U1317">
        <v>47.87</v>
      </c>
      <c r="V1317">
        <v>0</v>
      </c>
    </row>
    <row r="1318" spans="2:22" x14ac:dyDescent="0.25">
      <c r="B1318" t="s">
        <v>4488</v>
      </c>
      <c r="C1318" t="s">
        <v>7535</v>
      </c>
      <c r="D1318" t="s">
        <v>7504</v>
      </c>
      <c r="E1318" t="s">
        <v>7508</v>
      </c>
      <c r="F1318" t="s">
        <v>7515</v>
      </c>
      <c r="G1318">
        <v>0</v>
      </c>
      <c r="H1318">
        <v>0</v>
      </c>
      <c r="I1318">
        <v>4</v>
      </c>
      <c r="J1318">
        <v>4.6399999999999997</v>
      </c>
      <c r="K1318">
        <v>3.91</v>
      </c>
      <c r="L1318">
        <v>4.46</v>
      </c>
      <c r="M1318" t="s">
        <v>4489</v>
      </c>
      <c r="S1318" t="s">
        <v>4488</v>
      </c>
      <c r="T1318">
        <v>4.6399999999999997</v>
      </c>
      <c r="U1318">
        <v>3.91</v>
      </c>
      <c r="V1318">
        <v>4.46</v>
      </c>
    </row>
    <row r="1319" spans="2:22" x14ac:dyDescent="0.25">
      <c r="B1319" t="s">
        <v>4488</v>
      </c>
      <c r="C1319" t="s">
        <v>7535</v>
      </c>
      <c r="D1319" t="s">
        <v>7556</v>
      </c>
      <c r="E1319" t="s">
        <v>7508</v>
      </c>
      <c r="F1319" t="s">
        <v>7515</v>
      </c>
      <c r="G1319">
        <v>5.25</v>
      </c>
      <c r="H1319">
        <v>4.46</v>
      </c>
      <c r="I1319">
        <v>5.25</v>
      </c>
      <c r="J1319">
        <v>0</v>
      </c>
      <c r="K1319">
        <v>4.91</v>
      </c>
      <c r="L1319">
        <v>0</v>
      </c>
      <c r="M1319" t="s">
        <v>4489</v>
      </c>
      <c r="S1319" t="s">
        <v>4488</v>
      </c>
      <c r="T1319">
        <v>0</v>
      </c>
      <c r="U1319">
        <v>4.91</v>
      </c>
      <c r="V1319">
        <v>0</v>
      </c>
    </row>
    <row r="1320" spans="2:22" x14ac:dyDescent="0.25">
      <c r="B1320" t="s">
        <v>4488</v>
      </c>
      <c r="C1320" t="s">
        <v>7536</v>
      </c>
      <c r="D1320" t="s">
        <v>7504</v>
      </c>
      <c r="E1320" t="s">
        <v>7508</v>
      </c>
      <c r="F1320" t="s">
        <v>7515</v>
      </c>
      <c r="G1320">
        <v>0</v>
      </c>
      <c r="H1320">
        <v>0</v>
      </c>
      <c r="I1320">
        <v>29.12</v>
      </c>
      <c r="J1320">
        <v>32.979999999999997</v>
      </c>
      <c r="K1320">
        <v>29.12</v>
      </c>
      <c r="L1320">
        <v>32.979999999999997</v>
      </c>
      <c r="M1320" t="s">
        <v>4489</v>
      </c>
      <c r="S1320" t="s">
        <v>4488</v>
      </c>
      <c r="T1320">
        <v>32.979999999999997</v>
      </c>
      <c r="U1320">
        <v>29.12</v>
      </c>
      <c r="V1320">
        <v>32.979999999999997</v>
      </c>
    </row>
    <row r="1321" spans="2:22" x14ac:dyDescent="0.25">
      <c r="B1321" t="s">
        <v>4488</v>
      </c>
      <c r="C1321" t="s">
        <v>7536</v>
      </c>
      <c r="D1321" t="s">
        <v>7556</v>
      </c>
      <c r="E1321" t="s">
        <v>7508</v>
      </c>
      <c r="F1321" t="s">
        <v>7515</v>
      </c>
      <c r="G1321">
        <v>35.880000000000003</v>
      </c>
      <c r="H1321">
        <v>30.5</v>
      </c>
      <c r="I1321">
        <v>35.880000000000003</v>
      </c>
      <c r="J1321">
        <v>0</v>
      </c>
      <c r="K1321">
        <v>35.880000000000003</v>
      </c>
      <c r="L1321">
        <v>0</v>
      </c>
      <c r="M1321" t="s">
        <v>4489</v>
      </c>
      <c r="S1321" t="s">
        <v>4488</v>
      </c>
      <c r="T1321">
        <v>0</v>
      </c>
      <c r="U1321">
        <v>35.880000000000003</v>
      </c>
      <c r="V1321">
        <v>0</v>
      </c>
    </row>
    <row r="1322" spans="2:22" x14ac:dyDescent="0.25">
      <c r="B1322" t="s">
        <v>4490</v>
      </c>
      <c r="C1322" t="s">
        <v>7514</v>
      </c>
      <c r="D1322" t="s">
        <v>7504</v>
      </c>
      <c r="E1322" t="s">
        <v>7508</v>
      </c>
      <c r="F1322" t="s">
        <v>7515</v>
      </c>
      <c r="G1322">
        <v>0</v>
      </c>
      <c r="H1322">
        <v>0</v>
      </c>
      <c r="I1322">
        <v>11.59</v>
      </c>
      <c r="J1322">
        <v>12.67</v>
      </c>
      <c r="K1322">
        <v>11.59</v>
      </c>
      <c r="L1322">
        <v>12.67</v>
      </c>
      <c r="M1322" t="s">
        <v>4491</v>
      </c>
      <c r="S1322" t="s">
        <v>4490</v>
      </c>
      <c r="T1322">
        <v>12.67</v>
      </c>
      <c r="U1322">
        <v>11.59</v>
      </c>
      <c r="V1322">
        <v>12.67</v>
      </c>
    </row>
    <row r="1323" spans="2:22" x14ac:dyDescent="0.25">
      <c r="B1323" t="s">
        <v>4490</v>
      </c>
      <c r="C1323" t="s">
        <v>7514</v>
      </c>
      <c r="D1323" t="s">
        <v>7556</v>
      </c>
      <c r="E1323" t="s">
        <v>7508</v>
      </c>
      <c r="F1323" t="s">
        <v>7515</v>
      </c>
      <c r="G1323">
        <v>12.76</v>
      </c>
      <c r="H1323">
        <v>10.85</v>
      </c>
      <c r="I1323">
        <v>12.76</v>
      </c>
      <c r="J1323">
        <v>0</v>
      </c>
      <c r="K1323">
        <v>12.76</v>
      </c>
      <c r="L1323">
        <v>0</v>
      </c>
      <c r="M1323" t="s">
        <v>4491</v>
      </c>
      <c r="S1323" t="s">
        <v>4490</v>
      </c>
      <c r="T1323">
        <v>0</v>
      </c>
      <c r="U1323">
        <v>12.76</v>
      </c>
      <c r="V1323">
        <v>0</v>
      </c>
    </row>
    <row r="1324" spans="2:22" x14ac:dyDescent="0.25">
      <c r="B1324" t="s">
        <v>4490</v>
      </c>
      <c r="C1324" t="s">
        <v>7535</v>
      </c>
      <c r="D1324" t="s">
        <v>7504</v>
      </c>
      <c r="E1324" t="s">
        <v>7508</v>
      </c>
      <c r="F1324" t="s">
        <v>7515</v>
      </c>
      <c r="G1324">
        <v>0</v>
      </c>
      <c r="H1324">
        <v>0</v>
      </c>
      <c r="I1324">
        <v>1.1599999999999999</v>
      </c>
      <c r="J1324">
        <v>1.26</v>
      </c>
      <c r="K1324">
        <v>1.1599999999999999</v>
      </c>
      <c r="L1324">
        <v>1.26</v>
      </c>
      <c r="M1324" t="s">
        <v>4491</v>
      </c>
      <c r="S1324" t="s">
        <v>4490</v>
      </c>
      <c r="T1324">
        <v>1.26</v>
      </c>
      <c r="U1324">
        <v>1.1599999999999999</v>
      </c>
      <c r="V1324">
        <v>1.26</v>
      </c>
    </row>
    <row r="1325" spans="2:22" x14ac:dyDescent="0.25">
      <c r="B1325" t="s">
        <v>4490</v>
      </c>
      <c r="C1325" t="s">
        <v>7535</v>
      </c>
      <c r="D1325" t="s">
        <v>7556</v>
      </c>
      <c r="E1325" t="s">
        <v>7508</v>
      </c>
      <c r="F1325" t="s">
        <v>7515</v>
      </c>
      <c r="G1325">
        <v>1.27</v>
      </c>
      <c r="H1325">
        <v>1.08</v>
      </c>
      <c r="I1325">
        <v>1.27</v>
      </c>
      <c r="J1325">
        <v>0</v>
      </c>
      <c r="K1325">
        <v>1.27</v>
      </c>
      <c r="L1325">
        <v>0</v>
      </c>
      <c r="M1325" t="s">
        <v>4491</v>
      </c>
      <c r="S1325" t="s">
        <v>4490</v>
      </c>
      <c r="T1325">
        <v>0</v>
      </c>
      <c r="U1325">
        <v>1.27</v>
      </c>
      <c r="V1325">
        <v>0</v>
      </c>
    </row>
    <row r="1326" spans="2:22" x14ac:dyDescent="0.25">
      <c r="B1326" t="s">
        <v>4490</v>
      </c>
      <c r="C1326" t="s">
        <v>7536</v>
      </c>
      <c r="D1326" t="s">
        <v>7504</v>
      </c>
      <c r="E1326" t="s">
        <v>7508</v>
      </c>
      <c r="F1326" t="s">
        <v>7515</v>
      </c>
      <c r="G1326">
        <v>0</v>
      </c>
      <c r="H1326">
        <v>0</v>
      </c>
      <c r="I1326">
        <v>8.69</v>
      </c>
      <c r="J1326">
        <v>9.5</v>
      </c>
      <c r="K1326">
        <v>8.69</v>
      </c>
      <c r="L1326">
        <v>9.5</v>
      </c>
      <c r="M1326" t="s">
        <v>4491</v>
      </c>
      <c r="S1326" t="s">
        <v>4490</v>
      </c>
      <c r="T1326">
        <v>9.5</v>
      </c>
      <c r="U1326">
        <v>8.69</v>
      </c>
      <c r="V1326">
        <v>9.5</v>
      </c>
    </row>
    <row r="1327" spans="2:22" x14ac:dyDescent="0.25">
      <c r="B1327" t="s">
        <v>4490</v>
      </c>
      <c r="C1327" t="s">
        <v>7536</v>
      </c>
      <c r="D1327" t="s">
        <v>7556</v>
      </c>
      <c r="E1327" t="s">
        <v>7508</v>
      </c>
      <c r="F1327" t="s">
        <v>7515</v>
      </c>
      <c r="G1327">
        <v>9.57</v>
      </c>
      <c r="H1327">
        <v>8.1300000000000008</v>
      </c>
      <c r="I1327">
        <v>9.57</v>
      </c>
      <c r="J1327">
        <v>0</v>
      </c>
      <c r="K1327">
        <v>9.57</v>
      </c>
      <c r="L1327">
        <v>0</v>
      </c>
      <c r="M1327" t="s">
        <v>4491</v>
      </c>
      <c r="S1327" t="s">
        <v>4490</v>
      </c>
      <c r="T1327">
        <v>0</v>
      </c>
      <c r="U1327">
        <v>9.57</v>
      </c>
      <c r="V1327">
        <v>0</v>
      </c>
    </row>
    <row r="1328" spans="2:22" x14ac:dyDescent="0.25">
      <c r="B1328" t="s">
        <v>4492</v>
      </c>
      <c r="C1328" t="s">
        <v>7514</v>
      </c>
      <c r="D1328" t="s">
        <v>7504</v>
      </c>
      <c r="E1328" t="s">
        <v>7508</v>
      </c>
      <c r="F1328" t="s">
        <v>7515</v>
      </c>
      <c r="G1328">
        <v>0</v>
      </c>
      <c r="H1328">
        <v>0</v>
      </c>
      <c r="I1328">
        <v>51.77</v>
      </c>
      <c r="J1328">
        <v>59.48</v>
      </c>
      <c r="K1328">
        <v>51.77</v>
      </c>
      <c r="L1328">
        <v>59.48</v>
      </c>
      <c r="M1328" t="s">
        <v>4493</v>
      </c>
      <c r="S1328" t="s">
        <v>4492</v>
      </c>
      <c r="T1328">
        <v>59.48</v>
      </c>
      <c r="U1328">
        <v>51.77</v>
      </c>
      <c r="V1328">
        <v>59.48</v>
      </c>
    </row>
    <row r="1329" spans="2:22" x14ac:dyDescent="0.25">
      <c r="B1329" t="s">
        <v>4492</v>
      </c>
      <c r="C1329" t="s">
        <v>7514</v>
      </c>
      <c r="D1329" t="s">
        <v>7556</v>
      </c>
      <c r="E1329" t="s">
        <v>7508</v>
      </c>
      <c r="F1329" t="s">
        <v>7515</v>
      </c>
      <c r="G1329">
        <v>62.89</v>
      </c>
      <c r="H1329">
        <v>53.46</v>
      </c>
      <c r="I1329">
        <v>62.89</v>
      </c>
      <c r="J1329">
        <v>0</v>
      </c>
      <c r="K1329">
        <v>62.89</v>
      </c>
      <c r="L1329">
        <v>0</v>
      </c>
      <c r="M1329" t="s">
        <v>4493</v>
      </c>
      <c r="S1329" t="s">
        <v>4492</v>
      </c>
      <c r="T1329">
        <v>0</v>
      </c>
      <c r="U1329">
        <v>62.89</v>
      </c>
      <c r="V1329">
        <v>0</v>
      </c>
    </row>
    <row r="1330" spans="2:22" x14ac:dyDescent="0.25">
      <c r="B1330" t="s">
        <v>4492</v>
      </c>
      <c r="C1330" t="s">
        <v>7535</v>
      </c>
      <c r="D1330" t="s">
        <v>7504</v>
      </c>
      <c r="E1330" t="s">
        <v>7508</v>
      </c>
      <c r="F1330" t="s">
        <v>7515</v>
      </c>
      <c r="G1330">
        <v>0</v>
      </c>
      <c r="H1330">
        <v>0</v>
      </c>
      <c r="I1330">
        <v>5.38</v>
      </c>
      <c r="J1330">
        <v>6.36</v>
      </c>
      <c r="K1330">
        <v>5.3</v>
      </c>
      <c r="L1330">
        <v>6.2</v>
      </c>
      <c r="M1330" t="s">
        <v>4493</v>
      </c>
      <c r="S1330" t="s">
        <v>4492</v>
      </c>
      <c r="T1330">
        <v>6.36</v>
      </c>
      <c r="U1330">
        <v>5.3</v>
      </c>
      <c r="V1330">
        <v>6.2</v>
      </c>
    </row>
    <row r="1331" spans="2:22" x14ac:dyDescent="0.25">
      <c r="B1331" t="s">
        <v>4492</v>
      </c>
      <c r="C1331" t="s">
        <v>7535</v>
      </c>
      <c r="D1331" t="s">
        <v>7556</v>
      </c>
      <c r="E1331" t="s">
        <v>7508</v>
      </c>
      <c r="F1331" t="s">
        <v>7515</v>
      </c>
      <c r="G1331">
        <v>7.13</v>
      </c>
      <c r="H1331">
        <v>6.06</v>
      </c>
      <c r="I1331">
        <v>7.13</v>
      </c>
      <c r="J1331">
        <v>0</v>
      </c>
      <c r="K1331">
        <v>6.77</v>
      </c>
      <c r="L1331">
        <v>0</v>
      </c>
      <c r="M1331" t="s">
        <v>4493</v>
      </c>
      <c r="S1331" t="s">
        <v>4492</v>
      </c>
      <c r="T1331">
        <v>0</v>
      </c>
      <c r="U1331">
        <v>6.77</v>
      </c>
      <c r="V1331">
        <v>0</v>
      </c>
    </row>
    <row r="1332" spans="2:22" x14ac:dyDescent="0.25">
      <c r="B1332" t="s">
        <v>4492</v>
      </c>
      <c r="C1332" t="s">
        <v>7536</v>
      </c>
      <c r="D1332" t="s">
        <v>7504</v>
      </c>
      <c r="E1332" t="s">
        <v>7508</v>
      </c>
      <c r="F1332" t="s">
        <v>7515</v>
      </c>
      <c r="G1332">
        <v>0</v>
      </c>
      <c r="H1332">
        <v>0</v>
      </c>
      <c r="I1332">
        <v>38.83</v>
      </c>
      <c r="J1332">
        <v>44.62</v>
      </c>
      <c r="K1332">
        <v>38.83</v>
      </c>
      <c r="L1332">
        <v>44.62</v>
      </c>
      <c r="M1332" t="s">
        <v>4493</v>
      </c>
      <c r="S1332" t="s">
        <v>4492</v>
      </c>
      <c r="T1332">
        <v>44.62</v>
      </c>
      <c r="U1332">
        <v>38.83</v>
      </c>
      <c r="V1332">
        <v>44.62</v>
      </c>
    </row>
    <row r="1333" spans="2:22" x14ac:dyDescent="0.25">
      <c r="B1333" t="s">
        <v>4492</v>
      </c>
      <c r="C1333" t="s">
        <v>7536</v>
      </c>
      <c r="D1333" t="s">
        <v>7556</v>
      </c>
      <c r="E1333" t="s">
        <v>7508</v>
      </c>
      <c r="F1333" t="s">
        <v>7515</v>
      </c>
      <c r="G1333">
        <v>47.13</v>
      </c>
      <c r="H1333">
        <v>40.06</v>
      </c>
      <c r="I1333">
        <v>47.13</v>
      </c>
      <c r="J1333">
        <v>0</v>
      </c>
      <c r="K1333">
        <v>47.13</v>
      </c>
      <c r="L1333">
        <v>0</v>
      </c>
      <c r="M1333" t="s">
        <v>4493</v>
      </c>
      <c r="S1333" t="s">
        <v>4492</v>
      </c>
      <c r="T1333">
        <v>0</v>
      </c>
      <c r="U1333">
        <v>47.13</v>
      </c>
      <c r="V1333">
        <v>0</v>
      </c>
    </row>
    <row r="1334" spans="2:22" x14ac:dyDescent="0.25">
      <c r="B1334" t="s">
        <v>4494</v>
      </c>
      <c r="C1334" t="s">
        <v>7514</v>
      </c>
      <c r="D1334" t="s">
        <v>7504</v>
      </c>
      <c r="E1334" t="s">
        <v>7508</v>
      </c>
      <c r="F1334" t="s">
        <v>7515</v>
      </c>
      <c r="G1334">
        <v>0</v>
      </c>
      <c r="H1334">
        <v>0</v>
      </c>
      <c r="I1334">
        <v>45.81</v>
      </c>
      <c r="J1334">
        <v>52.64</v>
      </c>
      <c r="K1334">
        <v>45.81</v>
      </c>
      <c r="L1334">
        <v>52.64</v>
      </c>
      <c r="M1334" t="s">
        <v>4495</v>
      </c>
      <c r="S1334" t="s">
        <v>4494</v>
      </c>
      <c r="T1334">
        <v>52.64</v>
      </c>
      <c r="U1334">
        <v>45.81</v>
      </c>
      <c r="V1334">
        <v>52.64</v>
      </c>
    </row>
    <row r="1335" spans="2:22" x14ac:dyDescent="0.25">
      <c r="B1335" t="s">
        <v>4494</v>
      </c>
      <c r="C1335" t="s">
        <v>7514</v>
      </c>
      <c r="D1335" t="s">
        <v>7556</v>
      </c>
      <c r="E1335" t="s">
        <v>7508</v>
      </c>
      <c r="F1335" t="s">
        <v>7515</v>
      </c>
      <c r="G1335">
        <v>55.63</v>
      </c>
      <c r="H1335">
        <v>47.29</v>
      </c>
      <c r="I1335">
        <v>55.63</v>
      </c>
      <c r="J1335">
        <v>0</v>
      </c>
      <c r="K1335">
        <v>55.63</v>
      </c>
      <c r="L1335">
        <v>0</v>
      </c>
      <c r="M1335" t="s">
        <v>4495</v>
      </c>
      <c r="S1335" t="s">
        <v>4494</v>
      </c>
      <c r="T1335">
        <v>0</v>
      </c>
      <c r="U1335">
        <v>55.63</v>
      </c>
      <c r="V1335">
        <v>0</v>
      </c>
    </row>
    <row r="1336" spans="2:22" x14ac:dyDescent="0.25">
      <c r="B1336" t="s">
        <v>4494</v>
      </c>
      <c r="C1336" t="s">
        <v>7535</v>
      </c>
      <c r="D1336" t="s">
        <v>7504</v>
      </c>
      <c r="E1336" t="s">
        <v>7508</v>
      </c>
      <c r="F1336" t="s">
        <v>7515</v>
      </c>
      <c r="G1336">
        <v>0</v>
      </c>
      <c r="H1336">
        <v>0</v>
      </c>
      <c r="I1336">
        <v>4.76</v>
      </c>
      <c r="J1336">
        <v>5.63</v>
      </c>
      <c r="K1336">
        <v>4.6900000000000004</v>
      </c>
      <c r="L1336">
        <v>5.49</v>
      </c>
      <c r="M1336" t="s">
        <v>4495</v>
      </c>
      <c r="S1336" t="s">
        <v>4494</v>
      </c>
      <c r="T1336">
        <v>5.63</v>
      </c>
      <c r="U1336">
        <v>4.6900000000000004</v>
      </c>
      <c r="V1336">
        <v>5.49</v>
      </c>
    </row>
    <row r="1337" spans="2:22" x14ac:dyDescent="0.25">
      <c r="B1337" t="s">
        <v>4494</v>
      </c>
      <c r="C1337" t="s">
        <v>7535</v>
      </c>
      <c r="D1337" t="s">
        <v>7556</v>
      </c>
      <c r="E1337" t="s">
        <v>7508</v>
      </c>
      <c r="F1337" t="s">
        <v>7515</v>
      </c>
      <c r="G1337">
        <v>6.29</v>
      </c>
      <c r="H1337">
        <v>5.35</v>
      </c>
      <c r="I1337">
        <v>6.29</v>
      </c>
      <c r="J1337">
        <v>0</v>
      </c>
      <c r="K1337">
        <v>6.03</v>
      </c>
      <c r="L1337">
        <v>0</v>
      </c>
      <c r="M1337" t="s">
        <v>4495</v>
      </c>
      <c r="S1337" t="s">
        <v>4494</v>
      </c>
      <c r="T1337">
        <v>0</v>
      </c>
      <c r="U1337">
        <v>6.03</v>
      </c>
      <c r="V1337">
        <v>0</v>
      </c>
    </row>
    <row r="1338" spans="2:22" x14ac:dyDescent="0.25">
      <c r="B1338" t="s">
        <v>4494</v>
      </c>
      <c r="C1338" t="s">
        <v>7536</v>
      </c>
      <c r="D1338" t="s">
        <v>7504</v>
      </c>
      <c r="E1338" t="s">
        <v>7508</v>
      </c>
      <c r="F1338" t="s">
        <v>7515</v>
      </c>
      <c r="G1338">
        <v>0</v>
      </c>
      <c r="H1338">
        <v>0</v>
      </c>
      <c r="I1338">
        <v>34.36</v>
      </c>
      <c r="J1338">
        <v>39.49</v>
      </c>
      <c r="K1338">
        <v>34.36</v>
      </c>
      <c r="L1338">
        <v>39.49</v>
      </c>
      <c r="M1338" t="s">
        <v>4495</v>
      </c>
      <c r="S1338" t="s">
        <v>4494</v>
      </c>
      <c r="T1338">
        <v>39.49</v>
      </c>
      <c r="U1338">
        <v>34.36</v>
      </c>
      <c r="V1338">
        <v>39.49</v>
      </c>
    </row>
    <row r="1339" spans="2:22" x14ac:dyDescent="0.25">
      <c r="B1339" t="s">
        <v>4494</v>
      </c>
      <c r="C1339" t="s">
        <v>7536</v>
      </c>
      <c r="D1339" t="s">
        <v>7556</v>
      </c>
      <c r="E1339" t="s">
        <v>7508</v>
      </c>
      <c r="F1339" t="s">
        <v>7515</v>
      </c>
      <c r="G1339">
        <v>41.73</v>
      </c>
      <c r="H1339">
        <v>35.47</v>
      </c>
      <c r="I1339">
        <v>41.73</v>
      </c>
      <c r="J1339">
        <v>0</v>
      </c>
      <c r="K1339">
        <v>41.73</v>
      </c>
      <c r="L1339">
        <v>0</v>
      </c>
      <c r="M1339" t="s">
        <v>4495</v>
      </c>
      <c r="S1339" t="s">
        <v>4494</v>
      </c>
      <c r="T1339">
        <v>0</v>
      </c>
      <c r="U1339">
        <v>41.73</v>
      </c>
      <c r="V1339">
        <v>0</v>
      </c>
    </row>
    <row r="1340" spans="2:22" x14ac:dyDescent="0.25">
      <c r="B1340" t="s">
        <v>4496</v>
      </c>
      <c r="C1340" t="s">
        <v>7514</v>
      </c>
      <c r="D1340" t="s">
        <v>7504</v>
      </c>
      <c r="E1340" t="s">
        <v>7508</v>
      </c>
      <c r="F1340" t="s">
        <v>7515</v>
      </c>
      <c r="G1340">
        <v>0</v>
      </c>
      <c r="H1340">
        <v>0</v>
      </c>
      <c r="I1340">
        <v>51.77</v>
      </c>
      <c r="J1340">
        <v>59.48</v>
      </c>
      <c r="K1340">
        <v>51.77</v>
      </c>
      <c r="L1340">
        <v>59.48</v>
      </c>
      <c r="M1340" t="s">
        <v>4497</v>
      </c>
      <c r="S1340" t="s">
        <v>4496</v>
      </c>
      <c r="T1340">
        <v>59.48</v>
      </c>
      <c r="U1340">
        <v>51.77</v>
      </c>
      <c r="V1340">
        <v>59.48</v>
      </c>
    </row>
    <row r="1341" spans="2:22" x14ac:dyDescent="0.25">
      <c r="B1341" t="s">
        <v>4496</v>
      </c>
      <c r="C1341" t="s">
        <v>7514</v>
      </c>
      <c r="D1341" t="s">
        <v>7556</v>
      </c>
      <c r="E1341" t="s">
        <v>7508</v>
      </c>
      <c r="F1341" t="s">
        <v>7515</v>
      </c>
      <c r="G1341">
        <v>62.89</v>
      </c>
      <c r="H1341">
        <v>53.46</v>
      </c>
      <c r="I1341">
        <v>62.89</v>
      </c>
      <c r="J1341">
        <v>0</v>
      </c>
      <c r="K1341">
        <v>62.89</v>
      </c>
      <c r="L1341">
        <v>0</v>
      </c>
      <c r="M1341" t="s">
        <v>4497</v>
      </c>
      <c r="S1341" t="s">
        <v>4496</v>
      </c>
      <c r="T1341">
        <v>0</v>
      </c>
      <c r="U1341">
        <v>62.89</v>
      </c>
      <c r="V1341">
        <v>0</v>
      </c>
    </row>
    <row r="1342" spans="2:22" x14ac:dyDescent="0.25">
      <c r="B1342" t="s">
        <v>4496</v>
      </c>
      <c r="C1342" t="s">
        <v>7535</v>
      </c>
      <c r="D1342" t="s">
        <v>7504</v>
      </c>
      <c r="E1342" t="s">
        <v>7508</v>
      </c>
      <c r="F1342" t="s">
        <v>7515</v>
      </c>
      <c r="G1342">
        <v>0</v>
      </c>
      <c r="H1342">
        <v>0</v>
      </c>
      <c r="I1342">
        <v>5.38</v>
      </c>
      <c r="J1342">
        <v>6.36</v>
      </c>
      <c r="K1342">
        <v>5.3</v>
      </c>
      <c r="L1342">
        <v>6.2</v>
      </c>
      <c r="M1342" t="s">
        <v>4497</v>
      </c>
      <c r="S1342" t="s">
        <v>4496</v>
      </c>
      <c r="T1342">
        <v>6.36</v>
      </c>
      <c r="U1342">
        <v>5.3</v>
      </c>
      <c r="V1342">
        <v>6.2</v>
      </c>
    </row>
    <row r="1343" spans="2:22" x14ac:dyDescent="0.25">
      <c r="B1343" t="s">
        <v>4496</v>
      </c>
      <c r="C1343" t="s">
        <v>7535</v>
      </c>
      <c r="D1343" t="s">
        <v>7556</v>
      </c>
      <c r="E1343" t="s">
        <v>7508</v>
      </c>
      <c r="F1343" t="s">
        <v>7515</v>
      </c>
      <c r="G1343">
        <v>7.13</v>
      </c>
      <c r="H1343">
        <v>6.06</v>
      </c>
      <c r="I1343">
        <v>7.13</v>
      </c>
      <c r="J1343">
        <v>0</v>
      </c>
      <c r="K1343">
        <v>6.77</v>
      </c>
      <c r="L1343">
        <v>0</v>
      </c>
      <c r="M1343" t="s">
        <v>4497</v>
      </c>
      <c r="S1343" t="s">
        <v>4496</v>
      </c>
      <c r="T1343">
        <v>0</v>
      </c>
      <c r="U1343">
        <v>6.77</v>
      </c>
      <c r="V1343">
        <v>0</v>
      </c>
    </row>
    <row r="1344" spans="2:22" x14ac:dyDescent="0.25">
      <c r="B1344" t="s">
        <v>4496</v>
      </c>
      <c r="C1344" t="s">
        <v>7536</v>
      </c>
      <c r="D1344" t="s">
        <v>7504</v>
      </c>
      <c r="E1344" t="s">
        <v>7508</v>
      </c>
      <c r="F1344" t="s">
        <v>7515</v>
      </c>
      <c r="G1344">
        <v>0</v>
      </c>
      <c r="H1344">
        <v>0</v>
      </c>
      <c r="I1344">
        <v>38.83</v>
      </c>
      <c r="J1344">
        <v>44.62</v>
      </c>
      <c r="K1344">
        <v>38.83</v>
      </c>
      <c r="L1344">
        <v>44.62</v>
      </c>
      <c r="M1344" t="s">
        <v>4497</v>
      </c>
      <c r="S1344" t="s">
        <v>4496</v>
      </c>
      <c r="T1344">
        <v>44.62</v>
      </c>
      <c r="U1344">
        <v>38.83</v>
      </c>
      <c r="V1344">
        <v>44.62</v>
      </c>
    </row>
    <row r="1345" spans="2:22" x14ac:dyDescent="0.25">
      <c r="B1345" t="s">
        <v>4496</v>
      </c>
      <c r="C1345" t="s">
        <v>7536</v>
      </c>
      <c r="D1345" t="s">
        <v>7556</v>
      </c>
      <c r="E1345" t="s">
        <v>7508</v>
      </c>
      <c r="F1345" t="s">
        <v>7515</v>
      </c>
      <c r="G1345">
        <v>47.13</v>
      </c>
      <c r="H1345">
        <v>40.06</v>
      </c>
      <c r="I1345">
        <v>47.13</v>
      </c>
      <c r="J1345">
        <v>0</v>
      </c>
      <c r="K1345">
        <v>47.13</v>
      </c>
      <c r="L1345">
        <v>0</v>
      </c>
      <c r="M1345" t="s">
        <v>4497</v>
      </c>
      <c r="S1345" t="s">
        <v>4496</v>
      </c>
      <c r="T1345">
        <v>0</v>
      </c>
      <c r="U1345">
        <v>47.13</v>
      </c>
      <c r="V1345">
        <v>0</v>
      </c>
    </row>
    <row r="1346" spans="2:22" x14ac:dyDescent="0.25">
      <c r="B1346" t="s">
        <v>4498</v>
      </c>
      <c r="C1346" t="s">
        <v>7514</v>
      </c>
      <c r="D1346" t="s">
        <v>7504</v>
      </c>
      <c r="E1346" t="s">
        <v>7508</v>
      </c>
      <c r="F1346" t="s">
        <v>7515</v>
      </c>
      <c r="G1346">
        <v>0</v>
      </c>
      <c r="H1346">
        <v>0</v>
      </c>
      <c r="I1346">
        <v>45.81</v>
      </c>
      <c r="J1346">
        <v>52.64</v>
      </c>
      <c r="K1346">
        <v>45.81</v>
      </c>
      <c r="L1346">
        <v>52.64</v>
      </c>
      <c r="M1346" t="s">
        <v>4499</v>
      </c>
      <c r="S1346" t="s">
        <v>4498</v>
      </c>
      <c r="T1346">
        <v>52.64</v>
      </c>
      <c r="U1346">
        <v>45.81</v>
      </c>
      <c r="V1346">
        <v>52.64</v>
      </c>
    </row>
    <row r="1347" spans="2:22" x14ac:dyDescent="0.25">
      <c r="B1347" t="s">
        <v>4498</v>
      </c>
      <c r="C1347" t="s">
        <v>7514</v>
      </c>
      <c r="D1347" t="s">
        <v>7556</v>
      </c>
      <c r="E1347" t="s">
        <v>7508</v>
      </c>
      <c r="F1347" t="s">
        <v>7515</v>
      </c>
      <c r="G1347">
        <v>55.63</v>
      </c>
      <c r="H1347">
        <v>47.29</v>
      </c>
      <c r="I1347">
        <v>55.63</v>
      </c>
      <c r="J1347">
        <v>0</v>
      </c>
      <c r="K1347">
        <v>55.63</v>
      </c>
      <c r="L1347">
        <v>0</v>
      </c>
      <c r="M1347" t="s">
        <v>4499</v>
      </c>
      <c r="S1347" t="s">
        <v>4498</v>
      </c>
      <c r="T1347">
        <v>0</v>
      </c>
      <c r="U1347">
        <v>55.63</v>
      </c>
      <c r="V1347">
        <v>0</v>
      </c>
    </row>
    <row r="1348" spans="2:22" x14ac:dyDescent="0.25">
      <c r="B1348" t="s">
        <v>4498</v>
      </c>
      <c r="C1348" t="s">
        <v>7535</v>
      </c>
      <c r="D1348" t="s">
        <v>7504</v>
      </c>
      <c r="E1348" t="s">
        <v>7508</v>
      </c>
      <c r="F1348" t="s">
        <v>7515</v>
      </c>
      <c r="G1348">
        <v>0</v>
      </c>
      <c r="H1348">
        <v>0</v>
      </c>
      <c r="I1348">
        <v>4.76</v>
      </c>
      <c r="J1348">
        <v>5.63</v>
      </c>
      <c r="K1348">
        <v>4.6900000000000004</v>
      </c>
      <c r="L1348">
        <v>5.49</v>
      </c>
      <c r="M1348" t="s">
        <v>4499</v>
      </c>
      <c r="S1348" t="s">
        <v>4498</v>
      </c>
      <c r="T1348">
        <v>5.63</v>
      </c>
      <c r="U1348">
        <v>4.6900000000000004</v>
      </c>
      <c r="V1348">
        <v>5.49</v>
      </c>
    </row>
    <row r="1349" spans="2:22" x14ac:dyDescent="0.25">
      <c r="B1349" t="s">
        <v>4498</v>
      </c>
      <c r="C1349" t="s">
        <v>7535</v>
      </c>
      <c r="D1349" t="s">
        <v>7556</v>
      </c>
      <c r="E1349" t="s">
        <v>7508</v>
      </c>
      <c r="F1349" t="s">
        <v>7515</v>
      </c>
      <c r="G1349">
        <v>6.29</v>
      </c>
      <c r="H1349">
        <v>5.35</v>
      </c>
      <c r="I1349">
        <v>6.29</v>
      </c>
      <c r="J1349">
        <v>0</v>
      </c>
      <c r="K1349">
        <v>6.03</v>
      </c>
      <c r="L1349">
        <v>0</v>
      </c>
      <c r="M1349" t="s">
        <v>4499</v>
      </c>
      <c r="S1349" t="s">
        <v>4498</v>
      </c>
      <c r="T1349">
        <v>0</v>
      </c>
      <c r="U1349">
        <v>6.03</v>
      </c>
      <c r="V1349">
        <v>0</v>
      </c>
    </row>
    <row r="1350" spans="2:22" x14ac:dyDescent="0.25">
      <c r="B1350" t="s">
        <v>4498</v>
      </c>
      <c r="C1350" t="s">
        <v>7536</v>
      </c>
      <c r="D1350" t="s">
        <v>7504</v>
      </c>
      <c r="E1350" t="s">
        <v>7508</v>
      </c>
      <c r="F1350" t="s">
        <v>7515</v>
      </c>
      <c r="G1350">
        <v>0</v>
      </c>
      <c r="H1350">
        <v>0</v>
      </c>
      <c r="I1350">
        <v>34.36</v>
      </c>
      <c r="J1350">
        <v>39.49</v>
      </c>
      <c r="K1350">
        <v>34.36</v>
      </c>
      <c r="L1350">
        <v>39.49</v>
      </c>
      <c r="M1350" t="s">
        <v>4499</v>
      </c>
      <c r="S1350" t="s">
        <v>4498</v>
      </c>
      <c r="T1350">
        <v>39.49</v>
      </c>
      <c r="U1350">
        <v>34.36</v>
      </c>
      <c r="V1350">
        <v>39.49</v>
      </c>
    </row>
    <row r="1351" spans="2:22" x14ac:dyDescent="0.25">
      <c r="B1351" t="s">
        <v>4498</v>
      </c>
      <c r="C1351" t="s">
        <v>7536</v>
      </c>
      <c r="D1351" t="s">
        <v>7556</v>
      </c>
      <c r="E1351" t="s">
        <v>7508</v>
      </c>
      <c r="F1351" t="s">
        <v>7515</v>
      </c>
      <c r="G1351">
        <v>41.73</v>
      </c>
      <c r="H1351">
        <v>35.47</v>
      </c>
      <c r="I1351">
        <v>41.73</v>
      </c>
      <c r="J1351">
        <v>0</v>
      </c>
      <c r="K1351">
        <v>41.73</v>
      </c>
      <c r="L1351">
        <v>0</v>
      </c>
      <c r="M1351" t="s">
        <v>4499</v>
      </c>
      <c r="S1351" t="s">
        <v>4498</v>
      </c>
      <c r="T1351">
        <v>0</v>
      </c>
      <c r="U1351">
        <v>41.73</v>
      </c>
      <c r="V1351">
        <v>0</v>
      </c>
    </row>
    <row r="1352" spans="2:22" x14ac:dyDescent="0.25">
      <c r="B1352" t="s">
        <v>4500</v>
      </c>
      <c r="C1352" t="s">
        <v>7514</v>
      </c>
      <c r="D1352" t="s">
        <v>7504</v>
      </c>
      <c r="E1352" t="s">
        <v>7508</v>
      </c>
      <c r="F1352" t="s">
        <v>7515</v>
      </c>
      <c r="G1352">
        <v>0</v>
      </c>
      <c r="H1352">
        <v>0</v>
      </c>
      <c r="I1352">
        <v>32.36</v>
      </c>
      <c r="J1352">
        <v>36.840000000000003</v>
      </c>
      <c r="K1352">
        <v>30.94</v>
      </c>
      <c r="L1352">
        <v>32.25</v>
      </c>
      <c r="M1352" t="s">
        <v>7572</v>
      </c>
      <c r="S1352" t="s">
        <v>4500</v>
      </c>
      <c r="T1352">
        <v>36.840000000000003</v>
      </c>
      <c r="U1352">
        <v>30.94</v>
      </c>
      <c r="V1352">
        <v>32.25</v>
      </c>
    </row>
    <row r="1353" spans="2:22" x14ac:dyDescent="0.25">
      <c r="B1353" t="s">
        <v>4500</v>
      </c>
      <c r="C1353" t="s">
        <v>7514</v>
      </c>
      <c r="D1353" t="s">
        <v>7556</v>
      </c>
      <c r="E1353" t="s">
        <v>7508</v>
      </c>
      <c r="F1353" t="s">
        <v>7515</v>
      </c>
      <c r="G1353">
        <v>37.950000000000003</v>
      </c>
      <c r="H1353">
        <v>32.26</v>
      </c>
      <c r="I1353">
        <v>37.950000000000003</v>
      </c>
      <c r="J1353">
        <v>0</v>
      </c>
      <c r="K1353">
        <v>32.26</v>
      </c>
      <c r="L1353">
        <v>0</v>
      </c>
      <c r="M1353" t="s">
        <v>7572</v>
      </c>
      <c r="S1353" t="s">
        <v>4500</v>
      </c>
      <c r="T1353">
        <v>0</v>
      </c>
      <c r="U1353">
        <v>32.26</v>
      </c>
      <c r="V1353">
        <v>0</v>
      </c>
    </row>
    <row r="1354" spans="2:22" x14ac:dyDescent="0.25">
      <c r="B1354" t="s">
        <v>4500</v>
      </c>
      <c r="C1354" t="s">
        <v>7535</v>
      </c>
      <c r="D1354" t="s">
        <v>7504</v>
      </c>
      <c r="E1354" t="s">
        <v>7508</v>
      </c>
      <c r="F1354" t="s">
        <v>7515</v>
      </c>
      <c r="G1354">
        <v>0</v>
      </c>
      <c r="H1354">
        <v>0</v>
      </c>
      <c r="I1354">
        <v>3.2</v>
      </c>
      <c r="J1354">
        <v>3.62</v>
      </c>
      <c r="K1354">
        <v>3.08</v>
      </c>
      <c r="L1354">
        <v>3.16</v>
      </c>
      <c r="M1354" t="s">
        <v>7572</v>
      </c>
      <c r="S1354" t="s">
        <v>4500</v>
      </c>
      <c r="T1354">
        <v>3.62</v>
      </c>
      <c r="U1354">
        <v>3.08</v>
      </c>
      <c r="V1354">
        <v>3.16</v>
      </c>
    </row>
    <row r="1355" spans="2:22" x14ac:dyDescent="0.25">
      <c r="B1355" t="s">
        <v>4500</v>
      </c>
      <c r="C1355" t="s">
        <v>7535</v>
      </c>
      <c r="D1355" t="s">
        <v>7556</v>
      </c>
      <c r="E1355" t="s">
        <v>7508</v>
      </c>
      <c r="F1355" t="s">
        <v>7515</v>
      </c>
      <c r="G1355">
        <v>3.66</v>
      </c>
      <c r="H1355">
        <v>3.11</v>
      </c>
      <c r="I1355">
        <v>3.66</v>
      </c>
      <c r="J1355">
        <v>0</v>
      </c>
      <c r="K1355">
        <v>3.16</v>
      </c>
      <c r="L1355">
        <v>0</v>
      </c>
      <c r="M1355" t="s">
        <v>7572</v>
      </c>
      <c r="S1355" t="s">
        <v>4500</v>
      </c>
      <c r="T1355">
        <v>0</v>
      </c>
      <c r="U1355">
        <v>3.16</v>
      </c>
      <c r="V1355">
        <v>0</v>
      </c>
    </row>
    <row r="1356" spans="2:22" x14ac:dyDescent="0.25">
      <c r="B1356" t="s">
        <v>4500</v>
      </c>
      <c r="C1356" t="s">
        <v>7536</v>
      </c>
      <c r="D1356" t="s">
        <v>7504</v>
      </c>
      <c r="E1356" t="s">
        <v>7508</v>
      </c>
      <c r="F1356" t="s">
        <v>7515</v>
      </c>
      <c r="G1356">
        <v>0</v>
      </c>
      <c r="H1356">
        <v>0</v>
      </c>
      <c r="I1356">
        <v>24.38</v>
      </c>
      <c r="J1356">
        <v>27.85</v>
      </c>
      <c r="K1356">
        <v>23.32</v>
      </c>
      <c r="L1356">
        <v>24.67</v>
      </c>
      <c r="M1356" t="s">
        <v>7572</v>
      </c>
      <c r="S1356" t="s">
        <v>4500</v>
      </c>
      <c r="T1356">
        <v>27.85</v>
      </c>
      <c r="U1356">
        <v>23.32</v>
      </c>
      <c r="V1356">
        <v>24.67</v>
      </c>
    </row>
    <row r="1357" spans="2:22" x14ac:dyDescent="0.25">
      <c r="B1357" t="s">
        <v>4500</v>
      </c>
      <c r="C1357" t="s">
        <v>7536</v>
      </c>
      <c r="D1357" t="s">
        <v>7556</v>
      </c>
      <c r="E1357" t="s">
        <v>7508</v>
      </c>
      <c r="F1357" t="s">
        <v>7515</v>
      </c>
      <c r="G1357">
        <v>29.02</v>
      </c>
      <c r="H1357">
        <v>24.67</v>
      </c>
      <c r="I1357">
        <v>28.9</v>
      </c>
      <c r="J1357">
        <v>0</v>
      </c>
      <c r="K1357">
        <v>24.67</v>
      </c>
      <c r="L1357">
        <v>0</v>
      </c>
      <c r="M1357" t="s">
        <v>7572</v>
      </c>
      <c r="S1357" t="s">
        <v>4500</v>
      </c>
      <c r="T1357">
        <v>0</v>
      </c>
      <c r="U1357">
        <v>24.67</v>
      </c>
      <c r="V1357">
        <v>0</v>
      </c>
    </row>
    <row r="1358" spans="2:22" x14ac:dyDescent="0.25">
      <c r="B1358" t="s">
        <v>4502</v>
      </c>
      <c r="C1358" t="s">
        <v>7514</v>
      </c>
      <c r="D1358" t="s">
        <v>7504</v>
      </c>
      <c r="E1358" t="s">
        <v>7508</v>
      </c>
      <c r="F1358" t="s">
        <v>7515</v>
      </c>
      <c r="G1358">
        <v>0</v>
      </c>
      <c r="H1358">
        <v>0</v>
      </c>
      <c r="I1358">
        <v>30.11</v>
      </c>
      <c r="J1358">
        <v>33.28</v>
      </c>
      <c r="K1358">
        <v>30.11</v>
      </c>
      <c r="L1358">
        <v>33.28</v>
      </c>
      <c r="M1358" t="s">
        <v>7573</v>
      </c>
      <c r="S1358" t="s">
        <v>4502</v>
      </c>
      <c r="T1358">
        <v>33.28</v>
      </c>
      <c r="U1358">
        <v>30.11</v>
      </c>
      <c r="V1358">
        <v>33.28</v>
      </c>
    </row>
    <row r="1359" spans="2:22" x14ac:dyDescent="0.25">
      <c r="B1359" t="s">
        <v>4502</v>
      </c>
      <c r="C1359" t="s">
        <v>7514</v>
      </c>
      <c r="D1359" t="s">
        <v>7556</v>
      </c>
      <c r="E1359" t="s">
        <v>7508</v>
      </c>
      <c r="F1359" t="s">
        <v>7515</v>
      </c>
      <c r="G1359">
        <v>33.979999999999997</v>
      </c>
      <c r="H1359">
        <v>28.88</v>
      </c>
      <c r="I1359">
        <v>33.979999999999997</v>
      </c>
      <c r="J1359">
        <v>0</v>
      </c>
      <c r="K1359">
        <v>33.979999999999997</v>
      </c>
      <c r="L1359">
        <v>0</v>
      </c>
      <c r="M1359" t="s">
        <v>7573</v>
      </c>
      <c r="S1359" t="s">
        <v>4502</v>
      </c>
      <c r="T1359">
        <v>0</v>
      </c>
      <c r="U1359">
        <v>33.979999999999997</v>
      </c>
      <c r="V1359">
        <v>0</v>
      </c>
    </row>
    <row r="1360" spans="2:22" x14ac:dyDescent="0.25">
      <c r="B1360" t="s">
        <v>4502</v>
      </c>
      <c r="C1360" t="s">
        <v>7535</v>
      </c>
      <c r="D1360" t="s">
        <v>7504</v>
      </c>
      <c r="E1360" t="s">
        <v>7508</v>
      </c>
      <c r="F1360" t="s">
        <v>7515</v>
      </c>
      <c r="G1360">
        <v>0</v>
      </c>
      <c r="H1360">
        <v>0</v>
      </c>
      <c r="I1360">
        <v>3.02</v>
      </c>
      <c r="J1360">
        <v>3.35</v>
      </c>
      <c r="K1360">
        <v>3.02</v>
      </c>
      <c r="L1360">
        <v>3.35</v>
      </c>
      <c r="M1360" t="s">
        <v>7573</v>
      </c>
      <c r="S1360" t="s">
        <v>4502</v>
      </c>
      <c r="T1360">
        <v>3.35</v>
      </c>
      <c r="U1360">
        <v>3.02</v>
      </c>
      <c r="V1360">
        <v>3.35</v>
      </c>
    </row>
    <row r="1361" spans="2:22" x14ac:dyDescent="0.25">
      <c r="B1361" t="s">
        <v>4502</v>
      </c>
      <c r="C1361" t="s">
        <v>7535</v>
      </c>
      <c r="D1361" t="s">
        <v>7556</v>
      </c>
      <c r="E1361" t="s">
        <v>7508</v>
      </c>
      <c r="F1361" t="s">
        <v>7515</v>
      </c>
      <c r="G1361">
        <v>3.45</v>
      </c>
      <c r="H1361">
        <v>2.93</v>
      </c>
      <c r="I1361">
        <v>3.45</v>
      </c>
      <c r="J1361">
        <v>0</v>
      </c>
      <c r="K1361">
        <v>3.45</v>
      </c>
      <c r="L1361">
        <v>0</v>
      </c>
      <c r="M1361" t="s">
        <v>7573</v>
      </c>
      <c r="S1361" t="s">
        <v>4502</v>
      </c>
      <c r="T1361">
        <v>0</v>
      </c>
      <c r="U1361">
        <v>3.45</v>
      </c>
      <c r="V1361">
        <v>0</v>
      </c>
    </row>
    <row r="1362" spans="2:22" x14ac:dyDescent="0.25">
      <c r="B1362" t="s">
        <v>4502</v>
      </c>
      <c r="C1362" t="s">
        <v>7536</v>
      </c>
      <c r="D1362" t="s">
        <v>7504</v>
      </c>
      <c r="E1362" t="s">
        <v>7508</v>
      </c>
      <c r="F1362" t="s">
        <v>7515</v>
      </c>
      <c r="G1362">
        <v>0</v>
      </c>
      <c r="H1362">
        <v>0</v>
      </c>
      <c r="I1362">
        <v>22.59</v>
      </c>
      <c r="J1362">
        <v>24.97</v>
      </c>
      <c r="K1362">
        <v>22.59</v>
      </c>
      <c r="L1362">
        <v>24.97</v>
      </c>
      <c r="M1362" t="s">
        <v>7573</v>
      </c>
      <c r="S1362" t="s">
        <v>4502</v>
      </c>
      <c r="T1362">
        <v>24.97</v>
      </c>
      <c r="U1362">
        <v>22.59</v>
      </c>
      <c r="V1362">
        <v>24.97</v>
      </c>
    </row>
    <row r="1363" spans="2:22" x14ac:dyDescent="0.25">
      <c r="B1363" t="s">
        <v>4502</v>
      </c>
      <c r="C1363" t="s">
        <v>7536</v>
      </c>
      <c r="D1363" t="s">
        <v>7556</v>
      </c>
      <c r="E1363" t="s">
        <v>7508</v>
      </c>
      <c r="F1363" t="s">
        <v>7515</v>
      </c>
      <c r="G1363">
        <v>25.49</v>
      </c>
      <c r="H1363">
        <v>21.67</v>
      </c>
      <c r="I1363">
        <v>25.49</v>
      </c>
      <c r="J1363">
        <v>0</v>
      </c>
      <c r="K1363">
        <v>25.49</v>
      </c>
      <c r="L1363">
        <v>0</v>
      </c>
      <c r="M1363" t="s">
        <v>7573</v>
      </c>
      <c r="S1363" t="s">
        <v>4502</v>
      </c>
      <c r="T1363">
        <v>0</v>
      </c>
      <c r="U1363">
        <v>25.49</v>
      </c>
      <c r="V1363">
        <v>0</v>
      </c>
    </row>
    <row r="1364" spans="2:22" x14ac:dyDescent="0.25">
      <c r="B1364" t="s">
        <v>4504</v>
      </c>
      <c r="C1364" t="s">
        <v>7514</v>
      </c>
      <c r="D1364" t="s">
        <v>7504</v>
      </c>
      <c r="E1364" t="s">
        <v>7508</v>
      </c>
      <c r="F1364" t="s">
        <v>7515</v>
      </c>
      <c r="G1364">
        <v>0</v>
      </c>
      <c r="H1364">
        <v>0</v>
      </c>
      <c r="I1364">
        <v>24.98</v>
      </c>
      <c r="J1364">
        <v>27.62</v>
      </c>
      <c r="K1364">
        <v>24.98</v>
      </c>
      <c r="L1364">
        <v>27.62</v>
      </c>
      <c r="M1364" t="s">
        <v>7574</v>
      </c>
      <c r="S1364" t="s">
        <v>4504</v>
      </c>
      <c r="T1364">
        <v>27.62</v>
      </c>
      <c r="U1364">
        <v>24.98</v>
      </c>
      <c r="V1364">
        <v>27.62</v>
      </c>
    </row>
    <row r="1365" spans="2:22" x14ac:dyDescent="0.25">
      <c r="B1365" t="s">
        <v>4504</v>
      </c>
      <c r="C1365" t="s">
        <v>7514</v>
      </c>
      <c r="D1365" t="s">
        <v>7556</v>
      </c>
      <c r="E1365" t="s">
        <v>7508</v>
      </c>
      <c r="F1365" t="s">
        <v>7515</v>
      </c>
      <c r="G1365">
        <v>28.02</v>
      </c>
      <c r="H1365">
        <v>23.82</v>
      </c>
      <c r="I1365">
        <v>28.02</v>
      </c>
      <c r="J1365">
        <v>0</v>
      </c>
      <c r="K1365">
        <v>28.02</v>
      </c>
      <c r="L1365">
        <v>0</v>
      </c>
      <c r="M1365" t="s">
        <v>7574</v>
      </c>
      <c r="S1365" t="s">
        <v>4504</v>
      </c>
      <c r="T1365">
        <v>0</v>
      </c>
      <c r="U1365">
        <v>28.02</v>
      </c>
      <c r="V1365">
        <v>0</v>
      </c>
    </row>
    <row r="1366" spans="2:22" x14ac:dyDescent="0.25">
      <c r="B1366" t="s">
        <v>4504</v>
      </c>
      <c r="C1366" t="s">
        <v>7535</v>
      </c>
      <c r="D1366" t="s">
        <v>7504</v>
      </c>
      <c r="E1366" t="s">
        <v>7508</v>
      </c>
      <c r="F1366" t="s">
        <v>7515</v>
      </c>
      <c r="G1366">
        <v>0</v>
      </c>
      <c r="H1366">
        <v>0</v>
      </c>
      <c r="I1366">
        <v>2.4900000000000002</v>
      </c>
      <c r="J1366">
        <v>2.74</v>
      </c>
      <c r="K1366">
        <v>2.4900000000000002</v>
      </c>
      <c r="L1366">
        <v>2.74</v>
      </c>
      <c r="M1366" t="s">
        <v>7574</v>
      </c>
      <c r="S1366" t="s">
        <v>4504</v>
      </c>
      <c r="T1366">
        <v>2.74</v>
      </c>
      <c r="U1366">
        <v>2.4900000000000002</v>
      </c>
      <c r="V1366">
        <v>2.74</v>
      </c>
    </row>
    <row r="1367" spans="2:22" x14ac:dyDescent="0.25">
      <c r="B1367" t="s">
        <v>4504</v>
      </c>
      <c r="C1367" t="s">
        <v>7535</v>
      </c>
      <c r="D1367" t="s">
        <v>7556</v>
      </c>
      <c r="E1367" t="s">
        <v>7508</v>
      </c>
      <c r="F1367" t="s">
        <v>7515</v>
      </c>
      <c r="G1367">
        <v>2.76</v>
      </c>
      <c r="H1367">
        <v>2.35</v>
      </c>
      <c r="I1367">
        <v>2.76</v>
      </c>
      <c r="J1367">
        <v>0</v>
      </c>
      <c r="K1367">
        <v>2.76</v>
      </c>
      <c r="L1367">
        <v>0</v>
      </c>
      <c r="M1367" t="s">
        <v>7574</v>
      </c>
      <c r="S1367" t="s">
        <v>4504</v>
      </c>
      <c r="T1367">
        <v>0</v>
      </c>
      <c r="U1367">
        <v>2.76</v>
      </c>
      <c r="V1367">
        <v>0</v>
      </c>
    </row>
    <row r="1368" spans="2:22" x14ac:dyDescent="0.25">
      <c r="B1368" t="s">
        <v>4504</v>
      </c>
      <c r="C1368" t="s">
        <v>7536</v>
      </c>
      <c r="D1368" t="s">
        <v>7504</v>
      </c>
      <c r="E1368" t="s">
        <v>7508</v>
      </c>
      <c r="F1368" t="s">
        <v>7515</v>
      </c>
      <c r="G1368">
        <v>0</v>
      </c>
      <c r="H1368">
        <v>0</v>
      </c>
      <c r="I1368">
        <v>18.739999999999998</v>
      </c>
      <c r="J1368">
        <v>20.72</v>
      </c>
      <c r="K1368">
        <v>18.739999999999998</v>
      </c>
      <c r="L1368">
        <v>20.72</v>
      </c>
      <c r="M1368" t="s">
        <v>7574</v>
      </c>
      <c r="S1368" t="s">
        <v>4504</v>
      </c>
      <c r="T1368">
        <v>20.72</v>
      </c>
      <c r="U1368">
        <v>18.739999999999998</v>
      </c>
      <c r="V1368">
        <v>20.72</v>
      </c>
    </row>
    <row r="1369" spans="2:22" x14ac:dyDescent="0.25">
      <c r="B1369" t="s">
        <v>4504</v>
      </c>
      <c r="C1369" t="s">
        <v>7536</v>
      </c>
      <c r="D1369" t="s">
        <v>7556</v>
      </c>
      <c r="E1369" t="s">
        <v>7508</v>
      </c>
      <c r="F1369" t="s">
        <v>7515</v>
      </c>
      <c r="G1369">
        <v>21.02</v>
      </c>
      <c r="H1369">
        <v>17.87</v>
      </c>
      <c r="I1369">
        <v>21.02</v>
      </c>
      <c r="J1369">
        <v>0</v>
      </c>
      <c r="K1369">
        <v>21.02</v>
      </c>
      <c r="L1369">
        <v>0</v>
      </c>
      <c r="M1369" t="s">
        <v>7574</v>
      </c>
      <c r="S1369" t="s">
        <v>4504</v>
      </c>
      <c r="T1369">
        <v>0</v>
      </c>
      <c r="U1369">
        <v>21.02</v>
      </c>
      <c r="V1369">
        <v>0</v>
      </c>
    </row>
    <row r="1370" spans="2:22" x14ac:dyDescent="0.25">
      <c r="B1370" t="s">
        <v>4506</v>
      </c>
      <c r="C1370" t="s">
        <v>7514</v>
      </c>
      <c r="D1370" t="s">
        <v>7504</v>
      </c>
      <c r="E1370" t="s">
        <v>7508</v>
      </c>
      <c r="F1370" t="s">
        <v>7515</v>
      </c>
      <c r="G1370">
        <v>0</v>
      </c>
      <c r="H1370">
        <v>0</v>
      </c>
      <c r="I1370">
        <v>108.11</v>
      </c>
      <c r="J1370">
        <v>123.05</v>
      </c>
      <c r="K1370">
        <v>103.22</v>
      </c>
      <c r="L1370">
        <v>110.84</v>
      </c>
      <c r="M1370" t="s">
        <v>7575</v>
      </c>
      <c r="S1370" t="s">
        <v>4506</v>
      </c>
      <c r="T1370">
        <v>123.05</v>
      </c>
      <c r="U1370">
        <v>103.22</v>
      </c>
      <c r="V1370">
        <v>110.84</v>
      </c>
    </row>
    <row r="1371" spans="2:22" x14ac:dyDescent="0.25">
      <c r="B1371" t="s">
        <v>4506</v>
      </c>
      <c r="C1371" t="s">
        <v>7514</v>
      </c>
      <c r="D1371" t="s">
        <v>7556</v>
      </c>
      <c r="E1371" t="s">
        <v>7508</v>
      </c>
      <c r="F1371" t="s">
        <v>7515</v>
      </c>
      <c r="G1371">
        <v>130.41</v>
      </c>
      <c r="H1371">
        <v>110.85</v>
      </c>
      <c r="I1371">
        <v>130.41</v>
      </c>
      <c r="J1371">
        <v>0</v>
      </c>
      <c r="K1371">
        <v>110.85</v>
      </c>
      <c r="L1371">
        <v>0</v>
      </c>
      <c r="M1371" t="s">
        <v>7575</v>
      </c>
      <c r="S1371" t="s">
        <v>4506</v>
      </c>
      <c r="T1371">
        <v>0</v>
      </c>
      <c r="U1371">
        <v>110.85</v>
      </c>
      <c r="V1371">
        <v>0</v>
      </c>
    </row>
    <row r="1372" spans="2:22" x14ac:dyDescent="0.25">
      <c r="B1372" t="s">
        <v>4506</v>
      </c>
      <c r="C1372" t="s">
        <v>7535</v>
      </c>
      <c r="D1372" t="s">
        <v>7504</v>
      </c>
      <c r="E1372" t="s">
        <v>7508</v>
      </c>
      <c r="F1372" t="s">
        <v>7515</v>
      </c>
      <c r="G1372">
        <v>0</v>
      </c>
      <c r="H1372">
        <v>0</v>
      </c>
      <c r="I1372">
        <v>10.97</v>
      </c>
      <c r="J1372">
        <v>12.63</v>
      </c>
      <c r="K1372">
        <v>10.46</v>
      </c>
      <c r="L1372">
        <v>11.6</v>
      </c>
      <c r="M1372" t="s">
        <v>7575</v>
      </c>
      <c r="S1372" t="s">
        <v>4506</v>
      </c>
      <c r="T1372">
        <v>12.63</v>
      </c>
      <c r="U1372">
        <v>10.46</v>
      </c>
      <c r="V1372">
        <v>11.6</v>
      </c>
    </row>
    <row r="1373" spans="2:22" x14ac:dyDescent="0.25">
      <c r="B1373" t="s">
        <v>4506</v>
      </c>
      <c r="C1373" t="s">
        <v>7535</v>
      </c>
      <c r="D1373" t="s">
        <v>7556</v>
      </c>
      <c r="E1373" t="s">
        <v>7508</v>
      </c>
      <c r="F1373" t="s">
        <v>7515</v>
      </c>
      <c r="G1373">
        <v>13.69</v>
      </c>
      <c r="H1373">
        <v>11.64</v>
      </c>
      <c r="I1373">
        <v>13.69</v>
      </c>
      <c r="J1373">
        <v>0</v>
      </c>
      <c r="K1373">
        <v>11.64</v>
      </c>
      <c r="L1373">
        <v>0</v>
      </c>
      <c r="M1373" t="s">
        <v>7575</v>
      </c>
      <c r="S1373" t="s">
        <v>4506</v>
      </c>
      <c r="T1373">
        <v>0</v>
      </c>
      <c r="U1373">
        <v>11.64</v>
      </c>
      <c r="V1373">
        <v>0</v>
      </c>
    </row>
    <row r="1374" spans="2:22" x14ac:dyDescent="0.25">
      <c r="B1374" t="s">
        <v>4506</v>
      </c>
      <c r="C1374" t="s">
        <v>7536</v>
      </c>
      <c r="D1374" t="s">
        <v>7504</v>
      </c>
      <c r="E1374" t="s">
        <v>7508</v>
      </c>
      <c r="F1374" t="s">
        <v>7515</v>
      </c>
      <c r="G1374">
        <v>0</v>
      </c>
      <c r="H1374">
        <v>0</v>
      </c>
      <c r="I1374">
        <v>81.09</v>
      </c>
      <c r="J1374">
        <v>92.29</v>
      </c>
      <c r="K1374">
        <v>77.42</v>
      </c>
      <c r="L1374">
        <v>83.14</v>
      </c>
      <c r="M1374" t="s">
        <v>7575</v>
      </c>
      <c r="S1374" t="s">
        <v>4506</v>
      </c>
      <c r="T1374">
        <v>92.29</v>
      </c>
      <c r="U1374">
        <v>77.42</v>
      </c>
      <c r="V1374">
        <v>83.14</v>
      </c>
    </row>
    <row r="1375" spans="2:22" x14ac:dyDescent="0.25">
      <c r="B1375" t="s">
        <v>4506</v>
      </c>
      <c r="C1375" t="s">
        <v>7536</v>
      </c>
      <c r="D1375" t="s">
        <v>7556</v>
      </c>
      <c r="E1375" t="s">
        <v>7508</v>
      </c>
      <c r="F1375" t="s">
        <v>7515</v>
      </c>
      <c r="G1375">
        <v>97.81</v>
      </c>
      <c r="H1375">
        <v>83.14</v>
      </c>
      <c r="I1375">
        <v>97.81</v>
      </c>
      <c r="J1375">
        <v>0</v>
      </c>
      <c r="K1375">
        <v>83.14</v>
      </c>
      <c r="L1375">
        <v>0</v>
      </c>
      <c r="M1375" t="s">
        <v>7575</v>
      </c>
      <c r="S1375" t="s">
        <v>4506</v>
      </c>
      <c r="T1375">
        <v>0</v>
      </c>
      <c r="U1375">
        <v>83.14</v>
      </c>
      <c r="V1375">
        <v>0</v>
      </c>
    </row>
    <row r="1376" spans="2:22" x14ac:dyDescent="0.25">
      <c r="B1376" t="s">
        <v>4508</v>
      </c>
      <c r="C1376" t="s">
        <v>7514</v>
      </c>
      <c r="D1376" t="s">
        <v>7504</v>
      </c>
      <c r="E1376" t="s">
        <v>7508</v>
      </c>
      <c r="F1376" t="s">
        <v>7515</v>
      </c>
      <c r="G1376">
        <v>0</v>
      </c>
      <c r="H1376">
        <v>0</v>
      </c>
      <c r="I1376">
        <v>20.79</v>
      </c>
      <c r="J1376">
        <v>23.05</v>
      </c>
      <c r="K1376">
        <v>20.79</v>
      </c>
      <c r="L1376">
        <v>23.05</v>
      </c>
      <c r="M1376" t="s">
        <v>4509</v>
      </c>
      <c r="S1376" t="s">
        <v>4508</v>
      </c>
      <c r="T1376">
        <v>23.05</v>
      </c>
      <c r="U1376">
        <v>20.79</v>
      </c>
      <c r="V1376">
        <v>23.05</v>
      </c>
    </row>
    <row r="1377" spans="2:22" x14ac:dyDescent="0.25">
      <c r="B1377" t="s">
        <v>4508</v>
      </c>
      <c r="C1377" t="s">
        <v>7514</v>
      </c>
      <c r="D1377" t="s">
        <v>7556</v>
      </c>
      <c r="E1377" t="s">
        <v>7508</v>
      </c>
      <c r="F1377" t="s">
        <v>7515</v>
      </c>
      <c r="G1377">
        <v>23.13</v>
      </c>
      <c r="H1377">
        <v>19.66</v>
      </c>
      <c r="I1377">
        <v>23.13</v>
      </c>
      <c r="J1377">
        <v>0</v>
      </c>
      <c r="K1377">
        <v>23.13</v>
      </c>
      <c r="L1377">
        <v>0</v>
      </c>
      <c r="M1377" t="s">
        <v>4509</v>
      </c>
      <c r="S1377" t="s">
        <v>4508</v>
      </c>
      <c r="T1377">
        <v>0</v>
      </c>
      <c r="U1377">
        <v>23.13</v>
      </c>
      <c r="V1377">
        <v>0</v>
      </c>
    </row>
    <row r="1378" spans="2:22" x14ac:dyDescent="0.25">
      <c r="B1378" t="s">
        <v>4508</v>
      </c>
      <c r="C1378" t="s">
        <v>7535</v>
      </c>
      <c r="D1378" t="s">
        <v>7504</v>
      </c>
      <c r="E1378" t="s">
        <v>7508</v>
      </c>
      <c r="F1378" t="s">
        <v>7515</v>
      </c>
      <c r="G1378">
        <v>0</v>
      </c>
      <c r="H1378">
        <v>0</v>
      </c>
      <c r="I1378">
        <v>2.08</v>
      </c>
      <c r="J1378">
        <v>2.2999999999999998</v>
      </c>
      <c r="K1378">
        <v>2.08</v>
      </c>
      <c r="L1378">
        <v>2.2999999999999998</v>
      </c>
      <c r="M1378" t="s">
        <v>4509</v>
      </c>
      <c r="S1378" t="s">
        <v>4508</v>
      </c>
      <c r="T1378">
        <v>2.2999999999999998</v>
      </c>
      <c r="U1378">
        <v>2.08</v>
      </c>
      <c r="V1378">
        <v>2.2999999999999998</v>
      </c>
    </row>
    <row r="1379" spans="2:22" x14ac:dyDescent="0.25">
      <c r="B1379" t="s">
        <v>4508</v>
      </c>
      <c r="C1379" t="s">
        <v>7535</v>
      </c>
      <c r="D1379" t="s">
        <v>7556</v>
      </c>
      <c r="E1379" t="s">
        <v>7508</v>
      </c>
      <c r="F1379" t="s">
        <v>7515</v>
      </c>
      <c r="G1379">
        <v>2.29</v>
      </c>
      <c r="H1379">
        <v>1.95</v>
      </c>
      <c r="I1379">
        <v>2.29</v>
      </c>
      <c r="J1379">
        <v>0</v>
      </c>
      <c r="K1379">
        <v>2.29</v>
      </c>
      <c r="L1379">
        <v>0</v>
      </c>
      <c r="M1379" t="s">
        <v>4509</v>
      </c>
      <c r="S1379" t="s">
        <v>4508</v>
      </c>
      <c r="T1379">
        <v>0</v>
      </c>
      <c r="U1379">
        <v>2.29</v>
      </c>
      <c r="V1379">
        <v>0</v>
      </c>
    </row>
    <row r="1380" spans="2:22" x14ac:dyDescent="0.25">
      <c r="B1380" t="s">
        <v>4508</v>
      </c>
      <c r="C1380" t="s">
        <v>7536</v>
      </c>
      <c r="D1380" t="s">
        <v>7504</v>
      </c>
      <c r="E1380" t="s">
        <v>7508</v>
      </c>
      <c r="F1380" t="s">
        <v>7515</v>
      </c>
      <c r="G1380">
        <v>0</v>
      </c>
      <c r="H1380">
        <v>0</v>
      </c>
      <c r="I1380">
        <v>15.59</v>
      </c>
      <c r="J1380">
        <v>17.28</v>
      </c>
      <c r="K1380">
        <v>15.59</v>
      </c>
      <c r="L1380">
        <v>17.28</v>
      </c>
      <c r="M1380" t="s">
        <v>4509</v>
      </c>
      <c r="S1380" t="s">
        <v>4508</v>
      </c>
      <c r="T1380">
        <v>17.28</v>
      </c>
      <c r="U1380">
        <v>15.59</v>
      </c>
      <c r="V1380">
        <v>17.28</v>
      </c>
    </row>
    <row r="1381" spans="2:22" x14ac:dyDescent="0.25">
      <c r="B1381" t="s">
        <v>4508</v>
      </c>
      <c r="C1381" t="s">
        <v>7536</v>
      </c>
      <c r="D1381" t="s">
        <v>7556</v>
      </c>
      <c r="E1381" t="s">
        <v>7508</v>
      </c>
      <c r="F1381" t="s">
        <v>7515</v>
      </c>
      <c r="G1381">
        <v>17.34</v>
      </c>
      <c r="H1381">
        <v>14.74</v>
      </c>
      <c r="I1381">
        <v>17.34</v>
      </c>
      <c r="J1381">
        <v>0</v>
      </c>
      <c r="K1381">
        <v>17.34</v>
      </c>
      <c r="L1381">
        <v>0</v>
      </c>
      <c r="M1381" t="s">
        <v>4509</v>
      </c>
      <c r="S1381" t="s">
        <v>4508</v>
      </c>
      <c r="T1381">
        <v>0</v>
      </c>
      <c r="U1381">
        <v>17.34</v>
      </c>
      <c r="V1381">
        <v>0</v>
      </c>
    </row>
    <row r="1382" spans="2:22" x14ac:dyDescent="0.25">
      <c r="B1382" t="s">
        <v>4510</v>
      </c>
      <c r="C1382" t="s">
        <v>7514</v>
      </c>
      <c r="D1382" t="s">
        <v>7504</v>
      </c>
      <c r="E1382" t="s">
        <v>7508</v>
      </c>
      <c r="F1382" t="s">
        <v>7515</v>
      </c>
      <c r="G1382">
        <v>0</v>
      </c>
      <c r="H1382">
        <v>0</v>
      </c>
      <c r="I1382">
        <v>44.73</v>
      </c>
      <c r="J1382">
        <v>49.3</v>
      </c>
      <c r="K1382">
        <v>44.73</v>
      </c>
      <c r="L1382">
        <v>49.3</v>
      </c>
      <c r="M1382" t="s">
        <v>4511</v>
      </c>
      <c r="S1382" t="s">
        <v>4510</v>
      </c>
      <c r="T1382">
        <v>49.3</v>
      </c>
      <c r="U1382">
        <v>44.73</v>
      </c>
      <c r="V1382">
        <v>49.3</v>
      </c>
    </row>
    <row r="1383" spans="2:22" x14ac:dyDescent="0.25">
      <c r="B1383" t="s">
        <v>4510</v>
      </c>
      <c r="C1383" t="s">
        <v>7514</v>
      </c>
      <c r="D1383" t="s">
        <v>7556</v>
      </c>
      <c r="E1383" t="s">
        <v>7508</v>
      </c>
      <c r="F1383" t="s">
        <v>7515</v>
      </c>
      <c r="G1383">
        <v>50.45</v>
      </c>
      <c r="H1383">
        <v>42.88</v>
      </c>
      <c r="I1383">
        <v>50.45</v>
      </c>
      <c r="J1383">
        <v>0</v>
      </c>
      <c r="K1383">
        <v>50.45</v>
      </c>
      <c r="L1383">
        <v>0</v>
      </c>
      <c r="M1383" t="s">
        <v>4511</v>
      </c>
      <c r="S1383" t="s">
        <v>4510</v>
      </c>
      <c r="T1383">
        <v>0</v>
      </c>
      <c r="U1383">
        <v>50.45</v>
      </c>
      <c r="V1383">
        <v>0</v>
      </c>
    </row>
    <row r="1384" spans="2:22" x14ac:dyDescent="0.25">
      <c r="B1384" t="s">
        <v>4510</v>
      </c>
      <c r="C1384" t="s">
        <v>7535</v>
      </c>
      <c r="D1384" t="s">
        <v>7504</v>
      </c>
      <c r="E1384" t="s">
        <v>7508</v>
      </c>
      <c r="F1384" t="s">
        <v>7515</v>
      </c>
      <c r="G1384">
        <v>0</v>
      </c>
      <c r="H1384">
        <v>0</v>
      </c>
      <c r="I1384">
        <v>4.47</v>
      </c>
      <c r="J1384">
        <v>4.93</v>
      </c>
      <c r="K1384">
        <v>4.47</v>
      </c>
      <c r="L1384">
        <v>4.93</v>
      </c>
      <c r="M1384" t="s">
        <v>4511</v>
      </c>
      <c r="S1384" t="s">
        <v>4510</v>
      </c>
      <c r="T1384">
        <v>4.93</v>
      </c>
      <c r="U1384">
        <v>4.47</v>
      </c>
      <c r="V1384">
        <v>4.93</v>
      </c>
    </row>
    <row r="1385" spans="2:22" x14ac:dyDescent="0.25">
      <c r="B1385" t="s">
        <v>4510</v>
      </c>
      <c r="C1385" t="s">
        <v>7535</v>
      </c>
      <c r="D1385" t="s">
        <v>7556</v>
      </c>
      <c r="E1385" t="s">
        <v>7508</v>
      </c>
      <c r="F1385" t="s">
        <v>7515</v>
      </c>
      <c r="G1385">
        <v>5.05</v>
      </c>
      <c r="H1385">
        <v>4.29</v>
      </c>
      <c r="I1385">
        <v>5.05</v>
      </c>
      <c r="J1385">
        <v>0</v>
      </c>
      <c r="K1385">
        <v>5.05</v>
      </c>
      <c r="L1385">
        <v>0</v>
      </c>
      <c r="M1385" t="s">
        <v>4511</v>
      </c>
      <c r="S1385" t="s">
        <v>4510</v>
      </c>
      <c r="T1385">
        <v>0</v>
      </c>
      <c r="U1385">
        <v>5.05</v>
      </c>
      <c r="V1385">
        <v>0</v>
      </c>
    </row>
    <row r="1386" spans="2:22" x14ac:dyDescent="0.25">
      <c r="B1386" t="s">
        <v>4510</v>
      </c>
      <c r="C1386" t="s">
        <v>7536</v>
      </c>
      <c r="D1386" t="s">
        <v>7504</v>
      </c>
      <c r="E1386" t="s">
        <v>7508</v>
      </c>
      <c r="F1386" t="s">
        <v>7515</v>
      </c>
      <c r="G1386">
        <v>0</v>
      </c>
      <c r="H1386">
        <v>0</v>
      </c>
      <c r="I1386">
        <v>33.54</v>
      </c>
      <c r="J1386">
        <v>36.979999999999997</v>
      </c>
      <c r="K1386">
        <v>33.54</v>
      </c>
      <c r="L1386">
        <v>36.979999999999997</v>
      </c>
      <c r="M1386" t="s">
        <v>4511</v>
      </c>
      <c r="S1386" t="s">
        <v>4510</v>
      </c>
      <c r="T1386">
        <v>36.979999999999997</v>
      </c>
      <c r="U1386">
        <v>33.54</v>
      </c>
      <c r="V1386">
        <v>36.979999999999997</v>
      </c>
    </row>
    <row r="1387" spans="2:22" x14ac:dyDescent="0.25">
      <c r="B1387" t="s">
        <v>4510</v>
      </c>
      <c r="C1387" t="s">
        <v>7536</v>
      </c>
      <c r="D1387" t="s">
        <v>7556</v>
      </c>
      <c r="E1387" t="s">
        <v>7508</v>
      </c>
      <c r="F1387" t="s">
        <v>7515</v>
      </c>
      <c r="G1387">
        <v>37.85</v>
      </c>
      <c r="H1387">
        <v>32.17</v>
      </c>
      <c r="I1387">
        <v>37.85</v>
      </c>
      <c r="J1387">
        <v>0</v>
      </c>
      <c r="K1387">
        <v>37.85</v>
      </c>
      <c r="L1387">
        <v>0</v>
      </c>
      <c r="M1387" t="s">
        <v>4511</v>
      </c>
      <c r="S1387" t="s">
        <v>4510</v>
      </c>
      <c r="T1387">
        <v>0</v>
      </c>
      <c r="U1387">
        <v>37.85</v>
      </c>
      <c r="V1387">
        <v>0</v>
      </c>
    </row>
    <row r="1388" spans="2:22" x14ac:dyDescent="0.25">
      <c r="B1388" t="s">
        <v>4512</v>
      </c>
      <c r="C1388" t="s">
        <v>7535</v>
      </c>
      <c r="D1388" t="s">
        <v>7504</v>
      </c>
      <c r="E1388" t="s">
        <v>7508</v>
      </c>
      <c r="F1388" t="s">
        <v>7538</v>
      </c>
      <c r="G1388">
        <v>248.79</v>
      </c>
      <c r="H1388">
        <v>211.47</v>
      </c>
      <c r="I1388">
        <v>239.19</v>
      </c>
      <c r="J1388">
        <v>0</v>
      </c>
      <c r="K1388">
        <v>239.19</v>
      </c>
      <c r="L1388">
        <v>0</v>
      </c>
      <c r="M1388" t="s">
        <v>4513</v>
      </c>
      <c r="S1388" t="s">
        <v>4512</v>
      </c>
      <c r="T1388">
        <v>0</v>
      </c>
      <c r="U1388">
        <v>239.19</v>
      </c>
      <c r="V1388">
        <v>0</v>
      </c>
    </row>
    <row r="1389" spans="2:22" x14ac:dyDescent="0.25">
      <c r="B1389" t="s">
        <v>4514</v>
      </c>
      <c r="C1389" t="s">
        <v>7535</v>
      </c>
      <c r="D1389" t="s">
        <v>7504</v>
      </c>
      <c r="E1389" t="s">
        <v>7508</v>
      </c>
      <c r="F1389" t="s">
        <v>7538</v>
      </c>
      <c r="G1389">
        <v>0</v>
      </c>
      <c r="H1389">
        <v>0</v>
      </c>
      <c r="I1389">
        <v>108.3</v>
      </c>
      <c r="J1389">
        <v>120.53</v>
      </c>
      <c r="K1389">
        <v>108.3</v>
      </c>
      <c r="L1389">
        <v>120.53</v>
      </c>
      <c r="M1389" t="s">
        <v>4515</v>
      </c>
      <c r="S1389" t="s">
        <v>4514</v>
      </c>
      <c r="T1389">
        <v>120.53</v>
      </c>
      <c r="U1389">
        <v>108.3</v>
      </c>
      <c r="V1389">
        <v>120.53</v>
      </c>
    </row>
    <row r="1390" spans="2:22" x14ac:dyDescent="0.25">
      <c r="B1390" t="s">
        <v>4514</v>
      </c>
      <c r="C1390" t="s">
        <v>7535</v>
      </c>
      <c r="D1390" t="s">
        <v>7556</v>
      </c>
      <c r="E1390" t="s">
        <v>7508</v>
      </c>
      <c r="F1390" t="s">
        <v>7538</v>
      </c>
      <c r="G1390">
        <v>124.49</v>
      </c>
      <c r="H1390">
        <v>105.82</v>
      </c>
      <c r="I1390">
        <v>124.49</v>
      </c>
      <c r="J1390">
        <v>0</v>
      </c>
      <c r="K1390">
        <v>124.49</v>
      </c>
      <c r="L1390">
        <v>0</v>
      </c>
      <c r="M1390" t="s">
        <v>4515</v>
      </c>
      <c r="S1390" t="s">
        <v>4514</v>
      </c>
      <c r="T1390">
        <v>0</v>
      </c>
      <c r="U1390">
        <v>124.49</v>
      </c>
      <c r="V1390">
        <v>0</v>
      </c>
    </row>
    <row r="1391" spans="2:22" x14ac:dyDescent="0.25">
      <c r="B1391" t="s">
        <v>4516</v>
      </c>
      <c r="C1391" t="s">
        <v>7514</v>
      </c>
      <c r="D1391" t="s">
        <v>7504</v>
      </c>
      <c r="E1391" t="s">
        <v>7508</v>
      </c>
      <c r="F1391" t="s">
        <v>7515</v>
      </c>
      <c r="G1391">
        <v>0</v>
      </c>
      <c r="H1391">
        <v>0</v>
      </c>
      <c r="I1391">
        <v>160.24</v>
      </c>
      <c r="J1391">
        <v>187.33</v>
      </c>
      <c r="K1391">
        <v>160.24</v>
      </c>
      <c r="L1391">
        <v>187.33</v>
      </c>
      <c r="M1391" t="s">
        <v>4517</v>
      </c>
      <c r="S1391" t="s">
        <v>4516</v>
      </c>
      <c r="T1391">
        <v>187.33</v>
      </c>
      <c r="U1391">
        <v>160.24</v>
      </c>
      <c r="V1391">
        <v>187.33</v>
      </c>
    </row>
    <row r="1392" spans="2:22" x14ac:dyDescent="0.25">
      <c r="B1392" t="s">
        <v>4516</v>
      </c>
      <c r="C1392" t="s">
        <v>7514</v>
      </c>
      <c r="D1392" t="s">
        <v>7556</v>
      </c>
      <c r="E1392" t="s">
        <v>7508</v>
      </c>
      <c r="F1392" t="s">
        <v>7515</v>
      </c>
      <c r="G1392">
        <v>204.37</v>
      </c>
      <c r="H1392">
        <v>173.71</v>
      </c>
      <c r="I1392">
        <v>204.37</v>
      </c>
      <c r="J1392">
        <v>0</v>
      </c>
      <c r="K1392">
        <v>204.37</v>
      </c>
      <c r="L1392">
        <v>0</v>
      </c>
      <c r="M1392" t="s">
        <v>4517</v>
      </c>
      <c r="S1392" t="s">
        <v>4516</v>
      </c>
      <c r="T1392">
        <v>0</v>
      </c>
      <c r="U1392">
        <v>204.37</v>
      </c>
      <c r="V1392">
        <v>0</v>
      </c>
    </row>
    <row r="1393" spans="2:22" x14ac:dyDescent="0.25">
      <c r="B1393" t="s">
        <v>4516</v>
      </c>
      <c r="C1393" t="s">
        <v>7535</v>
      </c>
      <c r="D1393" t="s">
        <v>7504</v>
      </c>
      <c r="E1393" t="s">
        <v>7508</v>
      </c>
      <c r="F1393" t="s">
        <v>7515</v>
      </c>
      <c r="G1393">
        <v>0</v>
      </c>
      <c r="H1393">
        <v>0</v>
      </c>
      <c r="I1393">
        <v>16.03</v>
      </c>
      <c r="J1393">
        <v>18.739999999999998</v>
      </c>
      <c r="K1393">
        <v>16.03</v>
      </c>
      <c r="L1393">
        <v>18.739999999999998</v>
      </c>
      <c r="M1393" t="s">
        <v>4517</v>
      </c>
      <c r="S1393" t="s">
        <v>4516</v>
      </c>
      <c r="T1393">
        <v>18.739999999999998</v>
      </c>
      <c r="U1393">
        <v>16.03</v>
      </c>
      <c r="V1393">
        <v>18.739999999999998</v>
      </c>
    </row>
    <row r="1394" spans="2:22" x14ac:dyDescent="0.25">
      <c r="B1394" t="s">
        <v>4516</v>
      </c>
      <c r="C1394" t="s">
        <v>7535</v>
      </c>
      <c r="D1394" t="s">
        <v>7556</v>
      </c>
      <c r="E1394" t="s">
        <v>7508</v>
      </c>
      <c r="F1394" t="s">
        <v>7515</v>
      </c>
      <c r="G1394">
        <v>20.45</v>
      </c>
      <c r="H1394">
        <v>17.38</v>
      </c>
      <c r="I1394">
        <v>20.45</v>
      </c>
      <c r="J1394">
        <v>0</v>
      </c>
      <c r="K1394">
        <v>20.45</v>
      </c>
      <c r="L1394">
        <v>0</v>
      </c>
      <c r="M1394" t="s">
        <v>4517</v>
      </c>
      <c r="S1394" t="s">
        <v>4516</v>
      </c>
      <c r="T1394">
        <v>0</v>
      </c>
      <c r="U1394">
        <v>20.45</v>
      </c>
      <c r="V1394">
        <v>0</v>
      </c>
    </row>
    <row r="1395" spans="2:22" x14ac:dyDescent="0.25">
      <c r="B1395" t="s">
        <v>4516</v>
      </c>
      <c r="C1395" t="s">
        <v>7536</v>
      </c>
      <c r="D1395" t="s">
        <v>7504</v>
      </c>
      <c r="E1395" t="s">
        <v>7508</v>
      </c>
      <c r="F1395" t="s">
        <v>7515</v>
      </c>
      <c r="G1395">
        <v>0</v>
      </c>
      <c r="H1395">
        <v>0</v>
      </c>
      <c r="I1395">
        <v>120.18</v>
      </c>
      <c r="J1395">
        <v>140.49</v>
      </c>
      <c r="K1395">
        <v>120.18</v>
      </c>
      <c r="L1395">
        <v>140.49</v>
      </c>
      <c r="M1395" t="s">
        <v>4517</v>
      </c>
      <c r="S1395" t="s">
        <v>4516</v>
      </c>
      <c r="T1395">
        <v>140.49</v>
      </c>
      <c r="U1395">
        <v>120.18</v>
      </c>
      <c r="V1395">
        <v>140.49</v>
      </c>
    </row>
    <row r="1396" spans="2:22" x14ac:dyDescent="0.25">
      <c r="B1396" t="s">
        <v>4516</v>
      </c>
      <c r="C1396" t="s">
        <v>7536</v>
      </c>
      <c r="D1396" t="s">
        <v>7556</v>
      </c>
      <c r="E1396" t="s">
        <v>7508</v>
      </c>
      <c r="F1396" t="s">
        <v>7515</v>
      </c>
      <c r="G1396">
        <v>153.26</v>
      </c>
      <c r="H1396">
        <v>130.27000000000001</v>
      </c>
      <c r="I1396">
        <v>153.26</v>
      </c>
      <c r="J1396">
        <v>0</v>
      </c>
      <c r="K1396">
        <v>153.26</v>
      </c>
      <c r="L1396">
        <v>0</v>
      </c>
      <c r="M1396" t="s">
        <v>4517</v>
      </c>
      <c r="S1396" t="s">
        <v>4516</v>
      </c>
      <c r="T1396">
        <v>0</v>
      </c>
      <c r="U1396">
        <v>153.26</v>
      </c>
      <c r="V1396">
        <v>0</v>
      </c>
    </row>
    <row r="1397" spans="2:22" x14ac:dyDescent="0.25">
      <c r="B1397" t="s">
        <v>4518</v>
      </c>
      <c r="C1397" t="s">
        <v>7535</v>
      </c>
      <c r="D1397" t="s">
        <v>7504</v>
      </c>
      <c r="E1397" t="s">
        <v>7508</v>
      </c>
      <c r="F1397" t="s">
        <v>7538</v>
      </c>
      <c r="G1397">
        <v>0</v>
      </c>
      <c r="H1397">
        <v>0</v>
      </c>
      <c r="I1397">
        <v>126.94</v>
      </c>
      <c r="J1397">
        <v>129.33000000000001</v>
      </c>
      <c r="K1397">
        <v>126.94</v>
      </c>
      <c r="L1397">
        <v>129.33000000000001</v>
      </c>
      <c r="M1397" t="s">
        <v>4519</v>
      </c>
      <c r="S1397" t="s">
        <v>4518</v>
      </c>
      <c r="T1397">
        <v>129.33000000000001</v>
      </c>
      <c r="U1397">
        <v>126.94</v>
      </c>
      <c r="V1397">
        <v>129.33000000000001</v>
      </c>
    </row>
    <row r="1398" spans="2:22" x14ac:dyDescent="0.25">
      <c r="B1398" t="s">
        <v>4518</v>
      </c>
      <c r="C1398" t="s">
        <v>7535</v>
      </c>
      <c r="D1398" t="s">
        <v>7537</v>
      </c>
      <c r="E1398" t="s">
        <v>7508</v>
      </c>
      <c r="F1398" t="s">
        <v>7538</v>
      </c>
      <c r="G1398">
        <v>0</v>
      </c>
      <c r="H1398">
        <v>0</v>
      </c>
      <c r="I1398">
        <v>131.80000000000001</v>
      </c>
      <c r="J1398">
        <v>139.06</v>
      </c>
      <c r="K1398">
        <v>131.80000000000001</v>
      </c>
      <c r="L1398">
        <v>139.06</v>
      </c>
      <c r="M1398" t="s">
        <v>4519</v>
      </c>
      <c r="S1398" t="s">
        <v>4518</v>
      </c>
      <c r="T1398">
        <v>139.06</v>
      </c>
      <c r="U1398">
        <v>131.80000000000001</v>
      </c>
      <c r="V1398">
        <v>139.06</v>
      </c>
    </row>
    <row r="1399" spans="2:22" x14ac:dyDescent="0.25">
      <c r="B1399" t="s">
        <v>4518</v>
      </c>
      <c r="C1399" t="s">
        <v>7535</v>
      </c>
      <c r="D1399" t="s">
        <v>7556</v>
      </c>
      <c r="E1399" t="s">
        <v>7508</v>
      </c>
      <c r="F1399" t="s">
        <v>7538</v>
      </c>
      <c r="G1399">
        <v>134.1</v>
      </c>
      <c r="H1399">
        <v>113.99</v>
      </c>
      <c r="I1399">
        <v>134.1</v>
      </c>
      <c r="J1399">
        <v>0</v>
      </c>
      <c r="K1399">
        <v>134.1</v>
      </c>
      <c r="L1399">
        <v>0</v>
      </c>
      <c r="M1399" t="s">
        <v>4519</v>
      </c>
      <c r="S1399" t="s">
        <v>4518</v>
      </c>
      <c r="T1399">
        <v>0</v>
      </c>
      <c r="U1399">
        <v>134.1</v>
      </c>
      <c r="V1399">
        <v>0</v>
      </c>
    </row>
    <row r="1400" spans="2:22" x14ac:dyDescent="0.25">
      <c r="B1400" t="s">
        <v>4520</v>
      </c>
      <c r="C1400" t="s">
        <v>7535</v>
      </c>
      <c r="D1400" t="s">
        <v>7504</v>
      </c>
      <c r="E1400" t="s">
        <v>7508</v>
      </c>
      <c r="F1400" t="s">
        <v>7538</v>
      </c>
      <c r="G1400">
        <v>0</v>
      </c>
      <c r="H1400">
        <v>0</v>
      </c>
      <c r="I1400">
        <v>256.39</v>
      </c>
      <c r="J1400">
        <v>261.45</v>
      </c>
      <c r="K1400">
        <v>256.39</v>
      </c>
      <c r="L1400">
        <v>261.45</v>
      </c>
      <c r="M1400" t="s">
        <v>4521</v>
      </c>
      <c r="S1400" t="s">
        <v>4520</v>
      </c>
      <c r="T1400">
        <v>261.45</v>
      </c>
      <c r="U1400">
        <v>256.39</v>
      </c>
      <c r="V1400">
        <v>261.45</v>
      </c>
    </row>
    <row r="1401" spans="2:22" x14ac:dyDescent="0.25">
      <c r="B1401" t="s">
        <v>4520</v>
      </c>
      <c r="C1401" t="s">
        <v>7535</v>
      </c>
      <c r="D1401" t="s">
        <v>7537</v>
      </c>
      <c r="E1401" t="s">
        <v>7508</v>
      </c>
      <c r="F1401" t="s">
        <v>7538</v>
      </c>
      <c r="G1401">
        <v>0</v>
      </c>
      <c r="H1401">
        <v>0</v>
      </c>
      <c r="I1401">
        <v>266.24</v>
      </c>
      <c r="J1401">
        <v>281.14</v>
      </c>
      <c r="K1401">
        <v>266.24</v>
      </c>
      <c r="L1401">
        <v>281.14</v>
      </c>
      <c r="M1401" t="s">
        <v>4521</v>
      </c>
      <c r="S1401" t="s">
        <v>4520</v>
      </c>
      <c r="T1401">
        <v>281.14</v>
      </c>
      <c r="U1401">
        <v>266.24</v>
      </c>
      <c r="V1401">
        <v>281.14</v>
      </c>
    </row>
    <row r="1402" spans="2:22" x14ac:dyDescent="0.25">
      <c r="B1402" t="s">
        <v>4520</v>
      </c>
      <c r="C1402" t="s">
        <v>7535</v>
      </c>
      <c r="D1402" t="s">
        <v>7556</v>
      </c>
      <c r="E1402" t="s">
        <v>7508</v>
      </c>
      <c r="F1402" t="s">
        <v>7538</v>
      </c>
      <c r="G1402">
        <v>271.57</v>
      </c>
      <c r="H1402">
        <v>230.83</v>
      </c>
      <c r="I1402">
        <v>271.57</v>
      </c>
      <c r="J1402">
        <v>0</v>
      </c>
      <c r="K1402">
        <v>271.57</v>
      </c>
      <c r="L1402">
        <v>0</v>
      </c>
      <c r="M1402" t="s">
        <v>4521</v>
      </c>
      <c r="S1402" t="s">
        <v>4520</v>
      </c>
      <c r="T1402">
        <v>0</v>
      </c>
      <c r="U1402">
        <v>271.57</v>
      </c>
      <c r="V1402">
        <v>0</v>
      </c>
    </row>
    <row r="1403" spans="2:22" x14ac:dyDescent="0.25">
      <c r="B1403" t="s">
        <v>4522</v>
      </c>
      <c r="C1403" t="s">
        <v>7535</v>
      </c>
      <c r="D1403" t="s">
        <v>7504</v>
      </c>
      <c r="E1403" t="s">
        <v>7508</v>
      </c>
      <c r="F1403" t="s">
        <v>7538</v>
      </c>
      <c r="G1403">
        <v>268.18</v>
      </c>
      <c r="H1403">
        <v>227.95</v>
      </c>
      <c r="I1403">
        <v>257.89</v>
      </c>
      <c r="J1403">
        <v>0</v>
      </c>
      <c r="K1403">
        <v>257.89</v>
      </c>
      <c r="L1403">
        <v>0</v>
      </c>
      <c r="M1403" t="s">
        <v>4523</v>
      </c>
      <c r="S1403" t="s">
        <v>4522</v>
      </c>
      <c r="T1403">
        <v>0</v>
      </c>
      <c r="U1403">
        <v>257.89</v>
      </c>
      <c r="V1403">
        <v>0</v>
      </c>
    </row>
    <row r="1404" spans="2:22" x14ac:dyDescent="0.25">
      <c r="B1404" t="s">
        <v>4522</v>
      </c>
      <c r="C1404" t="s">
        <v>7535</v>
      </c>
      <c r="D1404" t="s">
        <v>7576</v>
      </c>
      <c r="E1404" t="s">
        <v>7508</v>
      </c>
      <c r="F1404" t="s">
        <v>7538</v>
      </c>
      <c r="G1404">
        <v>342.05</v>
      </c>
      <c r="H1404">
        <v>290.74</v>
      </c>
      <c r="I1404">
        <v>328.9</v>
      </c>
      <c r="J1404">
        <v>0</v>
      </c>
      <c r="K1404">
        <v>328.9</v>
      </c>
      <c r="L1404">
        <v>0</v>
      </c>
      <c r="M1404" t="s">
        <v>4523</v>
      </c>
      <c r="S1404" t="s">
        <v>4522</v>
      </c>
      <c r="T1404">
        <v>0</v>
      </c>
      <c r="U1404">
        <v>328.9</v>
      </c>
      <c r="V1404">
        <v>0</v>
      </c>
    </row>
    <row r="1405" spans="2:22" x14ac:dyDescent="0.25">
      <c r="B1405" t="s">
        <v>4524</v>
      </c>
      <c r="C1405" t="s">
        <v>7535</v>
      </c>
      <c r="D1405" t="s">
        <v>7504</v>
      </c>
      <c r="E1405" t="s">
        <v>7508</v>
      </c>
      <c r="F1405" t="s">
        <v>7538</v>
      </c>
      <c r="G1405">
        <v>42.61</v>
      </c>
      <c r="H1405">
        <v>36.22</v>
      </c>
      <c r="I1405">
        <v>40.98</v>
      </c>
      <c r="J1405">
        <v>0</v>
      </c>
      <c r="K1405">
        <v>40.98</v>
      </c>
      <c r="L1405">
        <v>0</v>
      </c>
      <c r="M1405" t="s">
        <v>4525</v>
      </c>
      <c r="S1405" t="s">
        <v>4524</v>
      </c>
      <c r="T1405">
        <v>0</v>
      </c>
      <c r="U1405">
        <v>40.98</v>
      </c>
      <c r="V1405">
        <v>0</v>
      </c>
    </row>
    <row r="1406" spans="2:22" x14ac:dyDescent="0.25">
      <c r="B1406" t="s">
        <v>4526</v>
      </c>
      <c r="C1406" t="s">
        <v>7535</v>
      </c>
      <c r="D1406" t="s">
        <v>7504</v>
      </c>
      <c r="E1406" t="s">
        <v>7508</v>
      </c>
      <c r="F1406" t="s">
        <v>7538</v>
      </c>
      <c r="G1406">
        <v>0</v>
      </c>
      <c r="H1406">
        <v>0</v>
      </c>
      <c r="I1406">
        <v>172.46</v>
      </c>
      <c r="J1406">
        <v>175.7</v>
      </c>
      <c r="K1406">
        <v>172.46</v>
      </c>
      <c r="L1406">
        <v>175.7</v>
      </c>
      <c r="M1406" t="s">
        <v>4527</v>
      </c>
      <c r="S1406" t="s">
        <v>4526</v>
      </c>
      <c r="T1406">
        <v>175.7</v>
      </c>
      <c r="U1406">
        <v>172.46</v>
      </c>
      <c r="V1406">
        <v>175.7</v>
      </c>
    </row>
    <row r="1407" spans="2:22" x14ac:dyDescent="0.25">
      <c r="B1407" t="s">
        <v>4526</v>
      </c>
      <c r="C1407" t="s">
        <v>7535</v>
      </c>
      <c r="D1407" t="s">
        <v>7576</v>
      </c>
      <c r="E1407" t="s">
        <v>7508</v>
      </c>
      <c r="F1407" t="s">
        <v>7538</v>
      </c>
      <c r="G1407">
        <v>0</v>
      </c>
      <c r="H1407">
        <v>0</v>
      </c>
      <c r="I1407">
        <v>280.92</v>
      </c>
      <c r="J1407">
        <v>286.18</v>
      </c>
      <c r="K1407">
        <v>280.92</v>
      </c>
      <c r="L1407">
        <v>286.18</v>
      </c>
      <c r="M1407" t="s">
        <v>4527</v>
      </c>
      <c r="S1407" t="s">
        <v>4526</v>
      </c>
      <c r="T1407">
        <v>286.18</v>
      </c>
      <c r="U1407">
        <v>280.92</v>
      </c>
      <c r="V1407">
        <v>286.18</v>
      </c>
    </row>
    <row r="1408" spans="2:22" x14ac:dyDescent="0.25">
      <c r="B1408" t="s">
        <v>4526</v>
      </c>
      <c r="C1408" t="s">
        <v>7535</v>
      </c>
      <c r="D1408" t="s">
        <v>7537</v>
      </c>
      <c r="E1408" t="s">
        <v>7508</v>
      </c>
      <c r="F1408" t="s">
        <v>7538</v>
      </c>
      <c r="G1408">
        <v>0</v>
      </c>
      <c r="H1408">
        <v>0</v>
      </c>
      <c r="I1408">
        <v>179.07</v>
      </c>
      <c r="J1408">
        <v>188.9</v>
      </c>
      <c r="K1408">
        <v>179.07</v>
      </c>
      <c r="L1408">
        <v>188.9</v>
      </c>
      <c r="M1408" t="s">
        <v>4527</v>
      </c>
      <c r="S1408" t="s">
        <v>4526</v>
      </c>
      <c r="T1408">
        <v>188.9</v>
      </c>
      <c r="U1408">
        <v>179.07</v>
      </c>
      <c r="V1408">
        <v>188.9</v>
      </c>
    </row>
    <row r="1409" spans="2:22" x14ac:dyDescent="0.25">
      <c r="B1409" t="s">
        <v>4526</v>
      </c>
      <c r="C1409" t="s">
        <v>7535</v>
      </c>
      <c r="D1409" t="s">
        <v>7556</v>
      </c>
      <c r="E1409" t="s">
        <v>7508</v>
      </c>
      <c r="F1409" t="s">
        <v>7538</v>
      </c>
      <c r="G1409">
        <v>296.73</v>
      </c>
      <c r="H1409">
        <v>252.22</v>
      </c>
      <c r="I1409">
        <v>296.73</v>
      </c>
      <c r="J1409">
        <v>0</v>
      </c>
      <c r="K1409">
        <v>296.73</v>
      </c>
      <c r="L1409">
        <v>0</v>
      </c>
      <c r="M1409" t="s">
        <v>4527</v>
      </c>
      <c r="S1409" t="s">
        <v>4526</v>
      </c>
      <c r="T1409">
        <v>0</v>
      </c>
      <c r="U1409">
        <v>296.73</v>
      </c>
      <c r="V1409">
        <v>0</v>
      </c>
    </row>
    <row r="1410" spans="2:22" x14ac:dyDescent="0.25">
      <c r="B1410" t="s">
        <v>4528</v>
      </c>
      <c r="C1410" t="s">
        <v>7535</v>
      </c>
      <c r="D1410" t="s">
        <v>7504</v>
      </c>
      <c r="E1410" t="s">
        <v>7508</v>
      </c>
      <c r="F1410" t="s">
        <v>7538</v>
      </c>
      <c r="G1410">
        <v>0</v>
      </c>
      <c r="H1410">
        <v>0</v>
      </c>
      <c r="I1410">
        <v>160.32</v>
      </c>
      <c r="J1410">
        <v>160.76</v>
      </c>
      <c r="K1410">
        <v>160.32</v>
      </c>
      <c r="L1410">
        <v>160.76</v>
      </c>
      <c r="M1410" t="s">
        <v>4529</v>
      </c>
      <c r="S1410" t="s">
        <v>4528</v>
      </c>
      <c r="T1410">
        <v>160.76</v>
      </c>
      <c r="U1410">
        <v>160.32</v>
      </c>
      <c r="V1410">
        <v>160.76</v>
      </c>
    </row>
    <row r="1411" spans="2:22" x14ac:dyDescent="0.25">
      <c r="B1411" t="s">
        <v>4528</v>
      </c>
      <c r="C1411" t="s">
        <v>7535</v>
      </c>
      <c r="D1411" t="s">
        <v>7576</v>
      </c>
      <c r="E1411" t="s">
        <v>7508</v>
      </c>
      <c r="F1411" t="s">
        <v>7538</v>
      </c>
      <c r="G1411">
        <v>0</v>
      </c>
      <c r="H1411">
        <v>0</v>
      </c>
      <c r="I1411">
        <v>311.63</v>
      </c>
      <c r="J1411">
        <v>312.49</v>
      </c>
      <c r="K1411">
        <v>311.63</v>
      </c>
      <c r="L1411">
        <v>312.49</v>
      </c>
      <c r="M1411" t="s">
        <v>4529</v>
      </c>
      <c r="S1411" t="s">
        <v>4528</v>
      </c>
      <c r="T1411">
        <v>312.49</v>
      </c>
      <c r="U1411">
        <v>311.63</v>
      </c>
      <c r="V1411">
        <v>312.49</v>
      </c>
    </row>
    <row r="1412" spans="2:22" x14ac:dyDescent="0.25">
      <c r="B1412" t="s">
        <v>4528</v>
      </c>
      <c r="C1412" t="s">
        <v>7535</v>
      </c>
      <c r="D1412" t="s">
        <v>7537</v>
      </c>
      <c r="E1412" t="s">
        <v>7508</v>
      </c>
      <c r="F1412" t="s">
        <v>7538</v>
      </c>
      <c r="G1412">
        <v>0</v>
      </c>
      <c r="H1412">
        <v>0</v>
      </c>
      <c r="I1412">
        <v>166.18</v>
      </c>
      <c r="J1412">
        <v>172.48</v>
      </c>
      <c r="K1412">
        <v>166.18</v>
      </c>
      <c r="L1412">
        <v>172.48</v>
      </c>
      <c r="M1412" t="s">
        <v>4529</v>
      </c>
      <c r="S1412" t="s">
        <v>4528</v>
      </c>
      <c r="T1412">
        <v>172.48</v>
      </c>
      <c r="U1412">
        <v>166.18</v>
      </c>
      <c r="V1412">
        <v>172.48</v>
      </c>
    </row>
    <row r="1413" spans="2:22" x14ac:dyDescent="0.25">
      <c r="B1413" t="s">
        <v>4528</v>
      </c>
      <c r="C1413" t="s">
        <v>7535</v>
      </c>
      <c r="D1413" t="s">
        <v>7556</v>
      </c>
      <c r="E1413" t="s">
        <v>7508</v>
      </c>
      <c r="F1413" t="s">
        <v>7538</v>
      </c>
      <c r="G1413">
        <v>314.20999999999998</v>
      </c>
      <c r="H1413">
        <v>267.08</v>
      </c>
      <c r="I1413">
        <v>314.20999999999998</v>
      </c>
      <c r="J1413">
        <v>0</v>
      </c>
      <c r="K1413">
        <v>314.20999999999998</v>
      </c>
      <c r="L1413">
        <v>0</v>
      </c>
      <c r="M1413" t="s">
        <v>4529</v>
      </c>
      <c r="S1413" t="s">
        <v>4528</v>
      </c>
      <c r="T1413">
        <v>0</v>
      </c>
      <c r="U1413">
        <v>314.20999999999998</v>
      </c>
      <c r="V1413">
        <v>0</v>
      </c>
    </row>
    <row r="1414" spans="2:22" x14ac:dyDescent="0.25">
      <c r="B1414" t="s">
        <v>4530</v>
      </c>
      <c r="C1414" t="s">
        <v>7514</v>
      </c>
      <c r="D1414" t="s">
        <v>7504</v>
      </c>
      <c r="E1414" t="s">
        <v>7508</v>
      </c>
      <c r="F1414" t="s">
        <v>7515</v>
      </c>
      <c r="G1414">
        <v>0</v>
      </c>
      <c r="H1414">
        <v>0</v>
      </c>
      <c r="I1414">
        <v>78.27</v>
      </c>
      <c r="J1414">
        <v>78.61</v>
      </c>
      <c r="K1414">
        <v>78.27</v>
      </c>
      <c r="L1414">
        <v>78.61</v>
      </c>
      <c r="M1414" t="s">
        <v>4531</v>
      </c>
      <c r="S1414" t="s">
        <v>4530</v>
      </c>
      <c r="T1414">
        <v>78.61</v>
      </c>
      <c r="U1414">
        <v>78.27</v>
      </c>
      <c r="V1414">
        <v>78.61</v>
      </c>
    </row>
    <row r="1415" spans="2:22" x14ac:dyDescent="0.25">
      <c r="B1415" t="s">
        <v>4530</v>
      </c>
      <c r="C1415" t="s">
        <v>7514</v>
      </c>
      <c r="D1415" t="s">
        <v>7537</v>
      </c>
      <c r="E1415" t="s">
        <v>7508</v>
      </c>
      <c r="F1415" t="s">
        <v>7515</v>
      </c>
      <c r="G1415">
        <v>0</v>
      </c>
      <c r="H1415">
        <v>0</v>
      </c>
      <c r="I1415">
        <v>81.150000000000006</v>
      </c>
      <c r="J1415">
        <v>84.36</v>
      </c>
      <c r="K1415">
        <v>81.150000000000006</v>
      </c>
      <c r="L1415">
        <v>84.36</v>
      </c>
      <c r="M1415" t="s">
        <v>4531</v>
      </c>
      <c r="S1415" t="s">
        <v>4530</v>
      </c>
      <c r="T1415">
        <v>84.36</v>
      </c>
      <c r="U1415">
        <v>81.150000000000006</v>
      </c>
      <c r="V1415">
        <v>84.36</v>
      </c>
    </row>
    <row r="1416" spans="2:22" x14ac:dyDescent="0.25">
      <c r="B1416" t="s">
        <v>4530</v>
      </c>
      <c r="C1416" t="s">
        <v>7514</v>
      </c>
      <c r="D1416" t="s">
        <v>7556</v>
      </c>
      <c r="E1416" t="s">
        <v>7508</v>
      </c>
      <c r="F1416" t="s">
        <v>7515</v>
      </c>
      <c r="G1416">
        <v>79.290000000000006</v>
      </c>
      <c r="H1416">
        <v>67.400000000000006</v>
      </c>
      <c r="I1416">
        <v>79.290000000000006</v>
      </c>
      <c r="J1416">
        <v>0</v>
      </c>
      <c r="K1416">
        <v>79.290000000000006</v>
      </c>
      <c r="L1416">
        <v>0</v>
      </c>
      <c r="M1416" t="s">
        <v>4531</v>
      </c>
      <c r="S1416" t="s">
        <v>4530</v>
      </c>
      <c r="T1416">
        <v>0</v>
      </c>
      <c r="U1416">
        <v>79.290000000000006</v>
      </c>
      <c r="V1416">
        <v>0</v>
      </c>
    </row>
    <row r="1417" spans="2:22" x14ac:dyDescent="0.25">
      <c r="B1417" t="s">
        <v>4530</v>
      </c>
      <c r="C1417" t="s">
        <v>7535</v>
      </c>
      <c r="D1417" t="s">
        <v>7504</v>
      </c>
      <c r="E1417" t="s">
        <v>7508</v>
      </c>
      <c r="F1417" t="s">
        <v>7515</v>
      </c>
      <c r="G1417">
        <v>0</v>
      </c>
      <c r="H1417">
        <v>0</v>
      </c>
      <c r="I1417">
        <v>7.83</v>
      </c>
      <c r="J1417">
        <v>7.86</v>
      </c>
      <c r="K1417">
        <v>7.83</v>
      </c>
      <c r="L1417">
        <v>7.86</v>
      </c>
      <c r="M1417" t="s">
        <v>4531</v>
      </c>
      <c r="S1417" t="s">
        <v>4530</v>
      </c>
      <c r="T1417">
        <v>7.86</v>
      </c>
      <c r="U1417">
        <v>7.83</v>
      </c>
      <c r="V1417">
        <v>7.86</v>
      </c>
    </row>
    <row r="1418" spans="2:22" x14ac:dyDescent="0.25">
      <c r="B1418" t="s">
        <v>4530</v>
      </c>
      <c r="C1418" t="s">
        <v>7535</v>
      </c>
      <c r="D1418" t="s">
        <v>7537</v>
      </c>
      <c r="E1418" t="s">
        <v>7508</v>
      </c>
      <c r="F1418" t="s">
        <v>7515</v>
      </c>
      <c r="G1418">
        <v>0</v>
      </c>
      <c r="H1418">
        <v>0</v>
      </c>
      <c r="I1418">
        <v>8.11</v>
      </c>
      <c r="J1418">
        <v>8.43</v>
      </c>
      <c r="K1418">
        <v>8.11</v>
      </c>
      <c r="L1418">
        <v>8.43</v>
      </c>
      <c r="M1418" t="s">
        <v>4531</v>
      </c>
      <c r="S1418" t="s">
        <v>4530</v>
      </c>
      <c r="T1418">
        <v>8.43</v>
      </c>
      <c r="U1418">
        <v>8.11</v>
      </c>
      <c r="V1418">
        <v>8.43</v>
      </c>
    </row>
    <row r="1419" spans="2:22" x14ac:dyDescent="0.25">
      <c r="B1419" t="s">
        <v>4530</v>
      </c>
      <c r="C1419" t="s">
        <v>7535</v>
      </c>
      <c r="D1419" t="s">
        <v>7556</v>
      </c>
      <c r="E1419" t="s">
        <v>7508</v>
      </c>
      <c r="F1419" t="s">
        <v>7515</v>
      </c>
      <c r="G1419">
        <v>7.9</v>
      </c>
      <c r="H1419">
        <v>6.72</v>
      </c>
      <c r="I1419">
        <v>7.9</v>
      </c>
      <c r="J1419">
        <v>0</v>
      </c>
      <c r="K1419">
        <v>7.9</v>
      </c>
      <c r="L1419">
        <v>0</v>
      </c>
      <c r="M1419" t="s">
        <v>4531</v>
      </c>
      <c r="S1419" t="s">
        <v>4530</v>
      </c>
      <c r="T1419">
        <v>0</v>
      </c>
      <c r="U1419">
        <v>7.9</v>
      </c>
      <c r="V1419">
        <v>0</v>
      </c>
    </row>
    <row r="1420" spans="2:22" x14ac:dyDescent="0.25">
      <c r="B1420" t="s">
        <v>4530</v>
      </c>
      <c r="C1420" t="s">
        <v>7536</v>
      </c>
      <c r="D1420" t="s">
        <v>7504</v>
      </c>
      <c r="E1420" t="s">
        <v>7508</v>
      </c>
      <c r="F1420" t="s">
        <v>7515</v>
      </c>
      <c r="G1420">
        <v>0</v>
      </c>
      <c r="H1420">
        <v>0</v>
      </c>
      <c r="I1420">
        <v>58.7</v>
      </c>
      <c r="J1420">
        <v>58.95</v>
      </c>
      <c r="K1420">
        <v>58.7</v>
      </c>
      <c r="L1420">
        <v>58.95</v>
      </c>
      <c r="M1420" t="s">
        <v>4531</v>
      </c>
      <c r="S1420" t="s">
        <v>4530</v>
      </c>
      <c r="T1420">
        <v>58.95</v>
      </c>
      <c r="U1420">
        <v>58.7</v>
      </c>
      <c r="V1420">
        <v>58.95</v>
      </c>
    </row>
    <row r="1421" spans="2:22" x14ac:dyDescent="0.25">
      <c r="B1421" t="s">
        <v>4530</v>
      </c>
      <c r="C1421" t="s">
        <v>7536</v>
      </c>
      <c r="D1421" t="s">
        <v>7537</v>
      </c>
      <c r="E1421" t="s">
        <v>7508</v>
      </c>
      <c r="F1421" t="s">
        <v>7515</v>
      </c>
      <c r="G1421">
        <v>0</v>
      </c>
      <c r="H1421">
        <v>0</v>
      </c>
      <c r="I1421">
        <v>60.85</v>
      </c>
      <c r="J1421">
        <v>63.26</v>
      </c>
      <c r="K1421">
        <v>60.85</v>
      </c>
      <c r="L1421">
        <v>63.26</v>
      </c>
      <c r="M1421" t="s">
        <v>4531</v>
      </c>
      <c r="S1421" t="s">
        <v>4530</v>
      </c>
      <c r="T1421">
        <v>63.26</v>
      </c>
      <c r="U1421">
        <v>60.85</v>
      </c>
      <c r="V1421">
        <v>63.26</v>
      </c>
    </row>
    <row r="1422" spans="2:22" x14ac:dyDescent="0.25">
      <c r="B1422" t="s">
        <v>4530</v>
      </c>
      <c r="C1422" t="s">
        <v>7536</v>
      </c>
      <c r="D1422" t="s">
        <v>7556</v>
      </c>
      <c r="E1422" t="s">
        <v>7508</v>
      </c>
      <c r="F1422" t="s">
        <v>7515</v>
      </c>
      <c r="G1422">
        <v>59.44</v>
      </c>
      <c r="H1422">
        <v>50.52</v>
      </c>
      <c r="I1422">
        <v>59.44</v>
      </c>
      <c r="J1422">
        <v>0</v>
      </c>
      <c r="K1422">
        <v>59.44</v>
      </c>
      <c r="L1422">
        <v>0</v>
      </c>
      <c r="M1422" t="s">
        <v>4531</v>
      </c>
      <c r="S1422" t="s">
        <v>4530</v>
      </c>
      <c r="T1422">
        <v>0</v>
      </c>
      <c r="U1422">
        <v>59.44</v>
      </c>
      <c r="V1422">
        <v>0</v>
      </c>
    </row>
    <row r="1423" spans="2:22" x14ac:dyDescent="0.25">
      <c r="B1423" t="s">
        <v>4532</v>
      </c>
      <c r="C1423" t="s">
        <v>7514</v>
      </c>
      <c r="D1423" t="s">
        <v>7504</v>
      </c>
      <c r="E1423" t="s">
        <v>7508</v>
      </c>
      <c r="F1423" t="s">
        <v>7515</v>
      </c>
      <c r="G1423">
        <v>0</v>
      </c>
      <c r="H1423">
        <v>0</v>
      </c>
      <c r="I1423">
        <v>50.23</v>
      </c>
      <c r="J1423">
        <v>50.23</v>
      </c>
      <c r="K1423">
        <v>50.23</v>
      </c>
      <c r="L1423">
        <v>50.23</v>
      </c>
      <c r="M1423" t="s">
        <v>4533</v>
      </c>
      <c r="S1423" t="s">
        <v>4532</v>
      </c>
      <c r="T1423">
        <v>50.23</v>
      </c>
      <c r="U1423">
        <v>50.23</v>
      </c>
      <c r="V1423">
        <v>50.23</v>
      </c>
    </row>
    <row r="1424" spans="2:22" x14ac:dyDescent="0.25">
      <c r="B1424" t="s">
        <v>4532</v>
      </c>
      <c r="C1424" t="s">
        <v>7514</v>
      </c>
      <c r="D1424" t="s">
        <v>7537</v>
      </c>
      <c r="E1424" t="s">
        <v>7508</v>
      </c>
      <c r="F1424" t="s">
        <v>7515</v>
      </c>
      <c r="G1424">
        <v>0</v>
      </c>
      <c r="H1424">
        <v>0</v>
      </c>
      <c r="I1424">
        <v>52.05</v>
      </c>
      <c r="J1424">
        <v>53.87</v>
      </c>
      <c r="K1424">
        <v>52.05</v>
      </c>
      <c r="L1424">
        <v>53.87</v>
      </c>
      <c r="M1424" t="s">
        <v>4533</v>
      </c>
      <c r="S1424" t="s">
        <v>4532</v>
      </c>
      <c r="T1424">
        <v>53.87</v>
      </c>
      <c r="U1424">
        <v>52.05</v>
      </c>
      <c r="V1424">
        <v>53.87</v>
      </c>
    </row>
    <row r="1425" spans="2:22" x14ac:dyDescent="0.25">
      <c r="B1425" t="s">
        <v>4532</v>
      </c>
      <c r="C1425" t="s">
        <v>7514</v>
      </c>
      <c r="D1425" t="s">
        <v>7556</v>
      </c>
      <c r="E1425" t="s">
        <v>7508</v>
      </c>
      <c r="F1425" t="s">
        <v>7515</v>
      </c>
      <c r="G1425">
        <v>50.22</v>
      </c>
      <c r="H1425">
        <v>42.69</v>
      </c>
      <c r="I1425">
        <v>50.22</v>
      </c>
      <c r="J1425">
        <v>0</v>
      </c>
      <c r="K1425">
        <v>50.22</v>
      </c>
      <c r="L1425">
        <v>0</v>
      </c>
      <c r="M1425" t="s">
        <v>4533</v>
      </c>
      <c r="S1425" t="s">
        <v>4532</v>
      </c>
      <c r="T1425">
        <v>0</v>
      </c>
      <c r="U1425">
        <v>50.22</v>
      </c>
      <c r="V1425">
        <v>0</v>
      </c>
    </row>
    <row r="1426" spans="2:22" x14ac:dyDescent="0.25">
      <c r="B1426" t="s">
        <v>4532</v>
      </c>
      <c r="C1426" t="s">
        <v>7535</v>
      </c>
      <c r="D1426" t="s">
        <v>7504</v>
      </c>
      <c r="E1426" t="s">
        <v>7508</v>
      </c>
      <c r="F1426" t="s">
        <v>7515</v>
      </c>
      <c r="G1426">
        <v>0</v>
      </c>
      <c r="H1426">
        <v>0</v>
      </c>
      <c r="I1426">
        <v>5</v>
      </c>
      <c r="J1426">
        <v>5</v>
      </c>
      <c r="K1426">
        <v>5</v>
      </c>
      <c r="L1426">
        <v>5</v>
      </c>
      <c r="M1426" t="s">
        <v>4533</v>
      </c>
      <c r="S1426" t="s">
        <v>4532</v>
      </c>
      <c r="T1426">
        <v>5</v>
      </c>
      <c r="U1426">
        <v>5</v>
      </c>
      <c r="V1426">
        <v>5</v>
      </c>
    </row>
    <row r="1427" spans="2:22" x14ac:dyDescent="0.25">
      <c r="B1427" t="s">
        <v>4532</v>
      </c>
      <c r="C1427" t="s">
        <v>7535</v>
      </c>
      <c r="D1427" t="s">
        <v>7537</v>
      </c>
      <c r="E1427" t="s">
        <v>7508</v>
      </c>
      <c r="F1427" t="s">
        <v>7515</v>
      </c>
      <c r="G1427">
        <v>0</v>
      </c>
      <c r="H1427">
        <v>0</v>
      </c>
      <c r="I1427">
        <v>5.18</v>
      </c>
      <c r="J1427">
        <v>5.36</v>
      </c>
      <c r="K1427">
        <v>5.18</v>
      </c>
      <c r="L1427">
        <v>5.36</v>
      </c>
      <c r="M1427" t="s">
        <v>4533</v>
      </c>
      <c r="S1427" t="s">
        <v>4532</v>
      </c>
      <c r="T1427">
        <v>5.36</v>
      </c>
      <c r="U1427">
        <v>5.18</v>
      </c>
      <c r="V1427">
        <v>5.36</v>
      </c>
    </row>
    <row r="1428" spans="2:22" x14ac:dyDescent="0.25">
      <c r="B1428" t="s">
        <v>4532</v>
      </c>
      <c r="C1428" t="s">
        <v>7535</v>
      </c>
      <c r="D1428" t="s">
        <v>7556</v>
      </c>
      <c r="E1428" t="s">
        <v>7508</v>
      </c>
      <c r="F1428" t="s">
        <v>7515</v>
      </c>
      <c r="G1428">
        <v>5</v>
      </c>
      <c r="H1428">
        <v>4.25</v>
      </c>
      <c r="I1428">
        <v>5</v>
      </c>
      <c r="J1428">
        <v>0</v>
      </c>
      <c r="K1428">
        <v>5</v>
      </c>
      <c r="L1428">
        <v>0</v>
      </c>
      <c r="M1428" t="s">
        <v>4533</v>
      </c>
      <c r="S1428" t="s">
        <v>4532</v>
      </c>
      <c r="T1428">
        <v>0</v>
      </c>
      <c r="U1428">
        <v>5</v>
      </c>
      <c r="V1428">
        <v>0</v>
      </c>
    </row>
    <row r="1429" spans="2:22" x14ac:dyDescent="0.25">
      <c r="B1429" t="s">
        <v>4532</v>
      </c>
      <c r="C1429" t="s">
        <v>7536</v>
      </c>
      <c r="D1429" t="s">
        <v>7504</v>
      </c>
      <c r="E1429" t="s">
        <v>7508</v>
      </c>
      <c r="F1429" t="s">
        <v>7515</v>
      </c>
      <c r="G1429">
        <v>0</v>
      </c>
      <c r="H1429">
        <v>0</v>
      </c>
      <c r="I1429">
        <v>37.67</v>
      </c>
      <c r="J1429">
        <v>37.67</v>
      </c>
      <c r="K1429">
        <v>37.67</v>
      </c>
      <c r="L1429">
        <v>37.67</v>
      </c>
      <c r="M1429" t="s">
        <v>4533</v>
      </c>
      <c r="S1429" t="s">
        <v>4532</v>
      </c>
      <c r="T1429">
        <v>37.67</v>
      </c>
      <c r="U1429">
        <v>37.67</v>
      </c>
      <c r="V1429">
        <v>37.67</v>
      </c>
    </row>
    <row r="1430" spans="2:22" x14ac:dyDescent="0.25">
      <c r="B1430" t="s">
        <v>4532</v>
      </c>
      <c r="C1430" t="s">
        <v>7536</v>
      </c>
      <c r="D1430" t="s">
        <v>7537</v>
      </c>
      <c r="E1430" t="s">
        <v>7508</v>
      </c>
      <c r="F1430" t="s">
        <v>7515</v>
      </c>
      <c r="G1430">
        <v>0</v>
      </c>
      <c r="H1430">
        <v>0</v>
      </c>
      <c r="I1430">
        <v>39.03</v>
      </c>
      <c r="J1430">
        <v>40.4</v>
      </c>
      <c r="K1430">
        <v>39.03</v>
      </c>
      <c r="L1430">
        <v>40.4</v>
      </c>
      <c r="M1430" t="s">
        <v>4533</v>
      </c>
      <c r="S1430" t="s">
        <v>4532</v>
      </c>
      <c r="T1430">
        <v>40.4</v>
      </c>
      <c r="U1430">
        <v>39.03</v>
      </c>
      <c r="V1430">
        <v>40.4</v>
      </c>
    </row>
    <row r="1431" spans="2:22" x14ac:dyDescent="0.25">
      <c r="B1431" t="s">
        <v>4532</v>
      </c>
      <c r="C1431" t="s">
        <v>7536</v>
      </c>
      <c r="D1431" t="s">
        <v>7556</v>
      </c>
      <c r="E1431" t="s">
        <v>7508</v>
      </c>
      <c r="F1431" t="s">
        <v>7515</v>
      </c>
      <c r="G1431">
        <v>37.659999999999997</v>
      </c>
      <c r="H1431">
        <v>32.01</v>
      </c>
      <c r="I1431">
        <v>37.659999999999997</v>
      </c>
      <c r="J1431">
        <v>0</v>
      </c>
      <c r="K1431">
        <v>37.659999999999997</v>
      </c>
      <c r="L1431">
        <v>0</v>
      </c>
      <c r="M1431" t="s">
        <v>4533</v>
      </c>
      <c r="S1431" t="s">
        <v>4532</v>
      </c>
      <c r="T1431">
        <v>0</v>
      </c>
      <c r="U1431">
        <v>37.659999999999997</v>
      </c>
      <c r="V1431">
        <v>0</v>
      </c>
    </row>
    <row r="1432" spans="2:22" x14ac:dyDescent="0.25">
      <c r="B1432" t="s">
        <v>4534</v>
      </c>
      <c r="C1432" t="s">
        <v>7535</v>
      </c>
      <c r="D1432" t="s">
        <v>7504</v>
      </c>
      <c r="E1432" t="s">
        <v>7508</v>
      </c>
      <c r="F1432" t="s">
        <v>7538</v>
      </c>
      <c r="G1432">
        <v>0</v>
      </c>
      <c r="H1432">
        <v>0</v>
      </c>
      <c r="I1432">
        <v>153.19999999999999</v>
      </c>
      <c r="J1432">
        <v>153.6</v>
      </c>
      <c r="K1432">
        <v>153.19999999999999</v>
      </c>
      <c r="L1432">
        <v>153.6</v>
      </c>
      <c r="M1432" t="s">
        <v>4535</v>
      </c>
      <c r="S1432" t="s">
        <v>4534</v>
      </c>
      <c r="T1432">
        <v>153.6</v>
      </c>
      <c r="U1432">
        <v>153.19999999999999</v>
      </c>
      <c r="V1432">
        <v>153.6</v>
      </c>
    </row>
    <row r="1433" spans="2:22" x14ac:dyDescent="0.25">
      <c r="B1433" t="s">
        <v>4534</v>
      </c>
      <c r="C1433" t="s">
        <v>7535</v>
      </c>
      <c r="D1433" t="s">
        <v>7537</v>
      </c>
      <c r="E1433" t="s">
        <v>7508</v>
      </c>
      <c r="F1433" t="s">
        <v>7538</v>
      </c>
      <c r="G1433">
        <v>0</v>
      </c>
      <c r="H1433">
        <v>0</v>
      </c>
      <c r="I1433">
        <v>158.80000000000001</v>
      </c>
      <c r="J1433">
        <v>164.79</v>
      </c>
      <c r="K1433">
        <v>158.80000000000001</v>
      </c>
      <c r="L1433">
        <v>164.79</v>
      </c>
      <c r="M1433" t="s">
        <v>4535</v>
      </c>
      <c r="S1433" t="s">
        <v>4534</v>
      </c>
      <c r="T1433">
        <v>164.79</v>
      </c>
      <c r="U1433">
        <v>158.80000000000001</v>
      </c>
      <c r="V1433">
        <v>164.79</v>
      </c>
    </row>
    <row r="1434" spans="2:22" x14ac:dyDescent="0.25">
      <c r="B1434" t="s">
        <v>4534</v>
      </c>
      <c r="C1434" t="s">
        <v>7535</v>
      </c>
      <c r="D1434" t="s">
        <v>7556</v>
      </c>
      <c r="E1434" t="s">
        <v>7508</v>
      </c>
      <c r="F1434" t="s">
        <v>7538</v>
      </c>
      <c r="G1434">
        <v>154.38999999999999</v>
      </c>
      <c r="H1434">
        <v>131.22999999999999</v>
      </c>
      <c r="I1434">
        <v>154.38999999999999</v>
      </c>
      <c r="J1434">
        <v>0</v>
      </c>
      <c r="K1434">
        <v>154.38999999999999</v>
      </c>
      <c r="L1434">
        <v>0</v>
      </c>
      <c r="M1434" t="s">
        <v>4535</v>
      </c>
      <c r="S1434" t="s">
        <v>4534</v>
      </c>
      <c r="T1434">
        <v>0</v>
      </c>
      <c r="U1434">
        <v>154.38999999999999</v>
      </c>
      <c r="V1434">
        <v>0</v>
      </c>
    </row>
    <row r="1435" spans="2:22" x14ac:dyDescent="0.25">
      <c r="B1435" t="s">
        <v>4536</v>
      </c>
      <c r="C1435" t="s">
        <v>7535</v>
      </c>
      <c r="D1435" t="s">
        <v>7504</v>
      </c>
      <c r="E1435" t="s">
        <v>7508</v>
      </c>
      <c r="F1435" t="s">
        <v>7538</v>
      </c>
      <c r="G1435">
        <v>0</v>
      </c>
      <c r="H1435">
        <v>0</v>
      </c>
      <c r="I1435">
        <v>39.799999999999997</v>
      </c>
      <c r="J1435">
        <v>39.799999999999997</v>
      </c>
      <c r="K1435">
        <v>39.799999999999997</v>
      </c>
      <c r="L1435">
        <v>39.799999999999997</v>
      </c>
      <c r="M1435" t="s">
        <v>4537</v>
      </c>
      <c r="S1435" t="s">
        <v>4536</v>
      </c>
      <c r="T1435">
        <v>39.799999999999997</v>
      </c>
      <c r="U1435">
        <v>39.799999999999997</v>
      </c>
      <c r="V1435">
        <v>39.799999999999997</v>
      </c>
    </row>
    <row r="1436" spans="2:22" x14ac:dyDescent="0.25">
      <c r="B1436" t="s">
        <v>4536</v>
      </c>
      <c r="C1436" t="s">
        <v>7535</v>
      </c>
      <c r="D1436" t="s">
        <v>7537</v>
      </c>
      <c r="E1436" t="s">
        <v>7508</v>
      </c>
      <c r="F1436" t="s">
        <v>7538</v>
      </c>
      <c r="G1436">
        <v>0</v>
      </c>
      <c r="H1436">
        <v>0</v>
      </c>
      <c r="I1436">
        <v>41.24</v>
      </c>
      <c r="J1436">
        <v>42.69</v>
      </c>
      <c r="K1436">
        <v>41.24</v>
      </c>
      <c r="L1436">
        <v>42.69</v>
      </c>
      <c r="M1436" t="s">
        <v>4537</v>
      </c>
      <c r="S1436" t="s">
        <v>4536</v>
      </c>
      <c r="T1436">
        <v>42.69</v>
      </c>
      <c r="U1436">
        <v>41.24</v>
      </c>
      <c r="V1436">
        <v>42.69</v>
      </c>
    </row>
    <row r="1437" spans="2:22" x14ac:dyDescent="0.25">
      <c r="B1437" t="s">
        <v>4536</v>
      </c>
      <c r="C1437" t="s">
        <v>7535</v>
      </c>
      <c r="D1437" t="s">
        <v>7556</v>
      </c>
      <c r="E1437" t="s">
        <v>7508</v>
      </c>
      <c r="F1437" t="s">
        <v>7538</v>
      </c>
      <c r="G1437">
        <v>39.81</v>
      </c>
      <c r="H1437">
        <v>33.840000000000003</v>
      </c>
      <c r="I1437">
        <v>39.81</v>
      </c>
      <c r="J1437">
        <v>0</v>
      </c>
      <c r="K1437">
        <v>39.81</v>
      </c>
      <c r="L1437">
        <v>0</v>
      </c>
      <c r="M1437" t="s">
        <v>4537</v>
      </c>
      <c r="S1437" t="s">
        <v>4536</v>
      </c>
      <c r="T1437">
        <v>0</v>
      </c>
      <c r="U1437">
        <v>39.81</v>
      </c>
      <c r="V1437">
        <v>0</v>
      </c>
    </row>
    <row r="1438" spans="2:22" x14ac:dyDescent="0.25">
      <c r="B1438" t="s">
        <v>4538</v>
      </c>
      <c r="C1438" t="s">
        <v>7535</v>
      </c>
      <c r="D1438" t="s">
        <v>7504</v>
      </c>
      <c r="E1438" t="s">
        <v>7508</v>
      </c>
      <c r="F1438" t="s">
        <v>7538</v>
      </c>
      <c r="G1438">
        <v>0</v>
      </c>
      <c r="H1438">
        <v>0</v>
      </c>
      <c r="I1438">
        <v>299.04000000000002</v>
      </c>
      <c r="J1438">
        <v>299.17</v>
      </c>
      <c r="K1438">
        <v>299.04000000000002</v>
      </c>
      <c r="L1438">
        <v>299.17</v>
      </c>
      <c r="M1438" t="s">
        <v>4539</v>
      </c>
      <c r="S1438" t="s">
        <v>4538</v>
      </c>
      <c r="T1438">
        <v>299.17</v>
      </c>
      <c r="U1438">
        <v>299.04000000000002</v>
      </c>
      <c r="V1438">
        <v>299.17</v>
      </c>
    </row>
    <row r="1439" spans="2:22" x14ac:dyDescent="0.25">
      <c r="B1439" t="s">
        <v>4538</v>
      </c>
      <c r="C1439" t="s">
        <v>7535</v>
      </c>
      <c r="D1439" t="s">
        <v>7576</v>
      </c>
      <c r="E1439" t="s">
        <v>7508</v>
      </c>
      <c r="F1439" t="s">
        <v>7538</v>
      </c>
      <c r="G1439">
        <v>0</v>
      </c>
      <c r="H1439">
        <v>0</v>
      </c>
      <c r="I1439">
        <v>454.32</v>
      </c>
      <c r="J1439">
        <v>454.52</v>
      </c>
      <c r="K1439">
        <v>454.32</v>
      </c>
      <c r="L1439">
        <v>454.52</v>
      </c>
      <c r="M1439" t="s">
        <v>4539</v>
      </c>
      <c r="S1439" t="s">
        <v>4538</v>
      </c>
      <c r="T1439">
        <v>454.52</v>
      </c>
      <c r="U1439">
        <v>454.32</v>
      </c>
      <c r="V1439">
        <v>454.52</v>
      </c>
    </row>
    <row r="1440" spans="2:22" x14ac:dyDescent="0.25">
      <c r="B1440" t="s">
        <v>4538</v>
      </c>
      <c r="C1440" t="s">
        <v>7535</v>
      </c>
      <c r="D1440" t="s">
        <v>7537</v>
      </c>
      <c r="E1440" t="s">
        <v>7508</v>
      </c>
      <c r="F1440" t="s">
        <v>7538</v>
      </c>
      <c r="G1440">
        <v>0</v>
      </c>
      <c r="H1440">
        <v>0</v>
      </c>
      <c r="I1440">
        <v>309.89999999999998</v>
      </c>
      <c r="J1440">
        <v>320.88</v>
      </c>
      <c r="K1440">
        <v>309.89999999999998</v>
      </c>
      <c r="L1440">
        <v>320.88</v>
      </c>
      <c r="M1440" t="s">
        <v>4539</v>
      </c>
      <c r="S1440" t="s">
        <v>4538</v>
      </c>
      <c r="T1440">
        <v>320.88</v>
      </c>
      <c r="U1440">
        <v>309.89999999999998</v>
      </c>
      <c r="V1440">
        <v>320.88</v>
      </c>
    </row>
    <row r="1441" spans="2:22" x14ac:dyDescent="0.25">
      <c r="B1441" t="s">
        <v>4538</v>
      </c>
      <c r="C1441" t="s">
        <v>7535</v>
      </c>
      <c r="D1441" t="s">
        <v>7556</v>
      </c>
      <c r="E1441" t="s">
        <v>7508</v>
      </c>
      <c r="F1441" t="s">
        <v>7538</v>
      </c>
      <c r="G1441">
        <v>454.91</v>
      </c>
      <c r="H1441">
        <v>386.67</v>
      </c>
      <c r="I1441">
        <v>454.91</v>
      </c>
      <c r="J1441">
        <v>0</v>
      </c>
      <c r="K1441">
        <v>454.91</v>
      </c>
      <c r="L1441">
        <v>0</v>
      </c>
      <c r="M1441" t="s">
        <v>4539</v>
      </c>
      <c r="S1441" t="s">
        <v>4538</v>
      </c>
      <c r="T1441">
        <v>0</v>
      </c>
      <c r="U1441">
        <v>454.91</v>
      </c>
      <c r="V1441">
        <v>0</v>
      </c>
    </row>
    <row r="1442" spans="2:22" x14ac:dyDescent="0.25">
      <c r="B1442" t="s">
        <v>4540</v>
      </c>
      <c r="C1442" t="s">
        <v>7535</v>
      </c>
      <c r="D1442" t="s">
        <v>7504</v>
      </c>
      <c r="E1442" t="s">
        <v>7508</v>
      </c>
      <c r="F1442" t="s">
        <v>7538</v>
      </c>
      <c r="G1442">
        <v>0</v>
      </c>
      <c r="H1442">
        <v>0</v>
      </c>
      <c r="I1442">
        <v>565.13</v>
      </c>
      <c r="J1442">
        <v>566.08000000000004</v>
      </c>
      <c r="K1442">
        <v>565.13</v>
      </c>
      <c r="L1442">
        <v>566.08000000000004</v>
      </c>
      <c r="M1442" t="s">
        <v>4541</v>
      </c>
      <c r="S1442" t="s">
        <v>4540</v>
      </c>
      <c r="T1442">
        <v>566.08000000000004</v>
      </c>
      <c r="U1442">
        <v>565.13</v>
      </c>
      <c r="V1442">
        <v>566.08000000000004</v>
      </c>
    </row>
    <row r="1443" spans="2:22" x14ac:dyDescent="0.25">
      <c r="B1443" t="s">
        <v>4540</v>
      </c>
      <c r="C1443" t="s">
        <v>7535</v>
      </c>
      <c r="D1443" t="s">
        <v>7537</v>
      </c>
      <c r="E1443" t="s">
        <v>7508</v>
      </c>
      <c r="F1443" t="s">
        <v>7538</v>
      </c>
      <c r="G1443">
        <v>0</v>
      </c>
      <c r="H1443">
        <v>0</v>
      </c>
      <c r="I1443">
        <v>585.72</v>
      </c>
      <c r="J1443">
        <v>607.26</v>
      </c>
      <c r="K1443">
        <v>585.72</v>
      </c>
      <c r="L1443">
        <v>607.26</v>
      </c>
      <c r="M1443" t="s">
        <v>4541</v>
      </c>
      <c r="S1443" t="s">
        <v>4540</v>
      </c>
      <c r="T1443">
        <v>607.26</v>
      </c>
      <c r="U1443">
        <v>585.72</v>
      </c>
      <c r="V1443">
        <v>607.26</v>
      </c>
    </row>
    <row r="1444" spans="2:22" x14ac:dyDescent="0.25">
      <c r="B1444" t="s">
        <v>4540</v>
      </c>
      <c r="C1444" t="s">
        <v>7535</v>
      </c>
      <c r="D1444" t="s">
        <v>7556</v>
      </c>
      <c r="E1444" t="s">
        <v>7508</v>
      </c>
      <c r="F1444" t="s">
        <v>7538</v>
      </c>
      <c r="G1444">
        <v>567.99</v>
      </c>
      <c r="H1444">
        <v>482.79</v>
      </c>
      <c r="I1444">
        <v>567.99</v>
      </c>
      <c r="J1444">
        <v>0</v>
      </c>
      <c r="K1444">
        <v>567.99</v>
      </c>
      <c r="L1444">
        <v>0</v>
      </c>
      <c r="M1444" t="s">
        <v>4541</v>
      </c>
      <c r="S1444" t="s">
        <v>4540</v>
      </c>
      <c r="T1444">
        <v>0</v>
      </c>
      <c r="U1444">
        <v>567.99</v>
      </c>
      <c r="V1444">
        <v>0</v>
      </c>
    </row>
    <row r="1445" spans="2:22" x14ac:dyDescent="0.25">
      <c r="B1445" t="s">
        <v>4542</v>
      </c>
      <c r="C1445" t="s">
        <v>7535</v>
      </c>
      <c r="D1445" t="s">
        <v>7504</v>
      </c>
      <c r="E1445" t="s">
        <v>7508</v>
      </c>
      <c r="F1445" t="s">
        <v>7538</v>
      </c>
      <c r="G1445">
        <v>0</v>
      </c>
      <c r="H1445">
        <v>0</v>
      </c>
      <c r="I1445">
        <v>202.44</v>
      </c>
      <c r="J1445">
        <v>202.44</v>
      </c>
      <c r="K1445">
        <v>202.44</v>
      </c>
      <c r="L1445">
        <v>202.44</v>
      </c>
      <c r="M1445" t="s">
        <v>4543</v>
      </c>
      <c r="S1445" t="s">
        <v>4542</v>
      </c>
      <c r="T1445">
        <v>202.44</v>
      </c>
      <c r="U1445">
        <v>202.44</v>
      </c>
      <c r="V1445">
        <v>202.44</v>
      </c>
    </row>
    <row r="1446" spans="2:22" x14ac:dyDescent="0.25">
      <c r="B1446" t="s">
        <v>4542</v>
      </c>
      <c r="C1446" t="s">
        <v>7535</v>
      </c>
      <c r="D1446" t="s">
        <v>7537</v>
      </c>
      <c r="E1446" t="s">
        <v>7508</v>
      </c>
      <c r="F1446" t="s">
        <v>7538</v>
      </c>
      <c r="G1446">
        <v>0</v>
      </c>
      <c r="H1446">
        <v>0</v>
      </c>
      <c r="I1446">
        <v>209.77</v>
      </c>
      <c r="J1446">
        <v>217.11</v>
      </c>
      <c r="K1446">
        <v>209.77</v>
      </c>
      <c r="L1446">
        <v>217.11</v>
      </c>
      <c r="M1446" t="s">
        <v>4543</v>
      </c>
      <c r="S1446" t="s">
        <v>4542</v>
      </c>
      <c r="T1446">
        <v>217.11</v>
      </c>
      <c r="U1446">
        <v>209.77</v>
      </c>
      <c r="V1446">
        <v>217.11</v>
      </c>
    </row>
    <row r="1447" spans="2:22" x14ac:dyDescent="0.25">
      <c r="B1447" t="s">
        <v>4542</v>
      </c>
      <c r="C1447" t="s">
        <v>7535</v>
      </c>
      <c r="D1447" t="s">
        <v>7556</v>
      </c>
      <c r="E1447" t="s">
        <v>7508</v>
      </c>
      <c r="F1447" t="s">
        <v>7538</v>
      </c>
      <c r="G1447">
        <v>202.43</v>
      </c>
      <c r="H1447">
        <v>172.07</v>
      </c>
      <c r="I1447">
        <v>202.43</v>
      </c>
      <c r="J1447">
        <v>0</v>
      </c>
      <c r="K1447">
        <v>202.43</v>
      </c>
      <c r="L1447">
        <v>0</v>
      </c>
      <c r="M1447" t="s">
        <v>4543</v>
      </c>
      <c r="S1447" t="s">
        <v>4542</v>
      </c>
      <c r="T1447">
        <v>0</v>
      </c>
      <c r="U1447">
        <v>202.43</v>
      </c>
      <c r="V1447">
        <v>0</v>
      </c>
    </row>
    <row r="1448" spans="2:22" x14ac:dyDescent="0.25">
      <c r="B1448" t="s">
        <v>4544</v>
      </c>
      <c r="C1448" t="s">
        <v>7535</v>
      </c>
      <c r="D1448" t="s">
        <v>7504</v>
      </c>
      <c r="E1448" t="s">
        <v>7508</v>
      </c>
      <c r="F1448" t="s">
        <v>7538</v>
      </c>
      <c r="G1448">
        <v>0</v>
      </c>
      <c r="H1448">
        <v>0</v>
      </c>
      <c r="I1448">
        <v>391.43</v>
      </c>
      <c r="J1448">
        <v>391.7</v>
      </c>
      <c r="K1448">
        <v>391.43</v>
      </c>
      <c r="L1448">
        <v>391.7</v>
      </c>
      <c r="M1448" t="s">
        <v>4545</v>
      </c>
      <c r="S1448" t="s">
        <v>4544</v>
      </c>
      <c r="T1448">
        <v>391.7</v>
      </c>
      <c r="U1448">
        <v>391.43</v>
      </c>
      <c r="V1448">
        <v>391.7</v>
      </c>
    </row>
    <row r="1449" spans="2:22" x14ac:dyDescent="0.25">
      <c r="B1449" t="s">
        <v>4544</v>
      </c>
      <c r="C1449" t="s">
        <v>7535</v>
      </c>
      <c r="D1449" t="s">
        <v>7537</v>
      </c>
      <c r="E1449" t="s">
        <v>7508</v>
      </c>
      <c r="F1449" t="s">
        <v>7538</v>
      </c>
      <c r="G1449">
        <v>0</v>
      </c>
      <c r="H1449">
        <v>0</v>
      </c>
      <c r="I1449">
        <v>405.65</v>
      </c>
      <c r="J1449">
        <v>420.14</v>
      </c>
      <c r="K1449">
        <v>405.65</v>
      </c>
      <c r="L1449">
        <v>420.14</v>
      </c>
      <c r="M1449" t="s">
        <v>4545</v>
      </c>
      <c r="S1449" t="s">
        <v>4544</v>
      </c>
      <c r="T1449">
        <v>420.14</v>
      </c>
      <c r="U1449">
        <v>405.65</v>
      </c>
      <c r="V1449">
        <v>420.14</v>
      </c>
    </row>
    <row r="1450" spans="2:22" x14ac:dyDescent="0.25">
      <c r="B1450" t="s">
        <v>4544</v>
      </c>
      <c r="C1450" t="s">
        <v>7535</v>
      </c>
      <c r="D1450" t="s">
        <v>7556</v>
      </c>
      <c r="E1450" t="s">
        <v>7508</v>
      </c>
      <c r="F1450" t="s">
        <v>7538</v>
      </c>
      <c r="G1450">
        <v>392.23</v>
      </c>
      <c r="H1450">
        <v>333.4</v>
      </c>
      <c r="I1450">
        <v>392.23</v>
      </c>
      <c r="J1450">
        <v>0</v>
      </c>
      <c r="K1450">
        <v>392.23</v>
      </c>
      <c r="L1450">
        <v>0</v>
      </c>
      <c r="M1450" t="s">
        <v>4545</v>
      </c>
      <c r="S1450" t="s">
        <v>4544</v>
      </c>
      <c r="T1450">
        <v>0</v>
      </c>
      <c r="U1450">
        <v>392.23</v>
      </c>
      <c r="V1450">
        <v>0</v>
      </c>
    </row>
    <row r="1451" spans="2:22" x14ac:dyDescent="0.25">
      <c r="B1451" t="s">
        <v>4546</v>
      </c>
      <c r="C1451" t="s">
        <v>7514</v>
      </c>
      <c r="D1451" t="s">
        <v>7504</v>
      </c>
      <c r="E1451" t="s">
        <v>7508</v>
      </c>
      <c r="F1451" t="s">
        <v>7515</v>
      </c>
      <c r="G1451">
        <v>476.56</v>
      </c>
      <c r="H1451">
        <v>405.08</v>
      </c>
      <c r="I1451">
        <v>476.56</v>
      </c>
      <c r="J1451">
        <v>0</v>
      </c>
      <c r="K1451">
        <v>476.56</v>
      </c>
      <c r="L1451">
        <v>0</v>
      </c>
      <c r="M1451" t="s">
        <v>4547</v>
      </c>
      <c r="S1451" t="s">
        <v>4546</v>
      </c>
      <c r="T1451">
        <v>0</v>
      </c>
      <c r="U1451">
        <v>476.56</v>
      </c>
      <c r="V1451">
        <v>0</v>
      </c>
    </row>
    <row r="1452" spans="2:22" x14ac:dyDescent="0.25">
      <c r="B1452" t="s">
        <v>4546</v>
      </c>
      <c r="C1452" t="s">
        <v>7535</v>
      </c>
      <c r="D1452" t="s">
        <v>7504</v>
      </c>
      <c r="E1452" t="s">
        <v>7508</v>
      </c>
      <c r="F1452" t="s">
        <v>7515</v>
      </c>
      <c r="G1452">
        <v>47.68</v>
      </c>
      <c r="H1452">
        <v>40.53</v>
      </c>
      <c r="I1452">
        <v>47.68</v>
      </c>
      <c r="J1452">
        <v>0</v>
      </c>
      <c r="K1452">
        <v>47.68</v>
      </c>
      <c r="L1452">
        <v>0</v>
      </c>
      <c r="M1452" t="s">
        <v>4547</v>
      </c>
      <c r="S1452" t="s">
        <v>4546</v>
      </c>
      <c r="T1452">
        <v>0</v>
      </c>
      <c r="U1452">
        <v>47.68</v>
      </c>
      <c r="V1452">
        <v>0</v>
      </c>
    </row>
    <row r="1453" spans="2:22" x14ac:dyDescent="0.25">
      <c r="B1453" t="s">
        <v>4546</v>
      </c>
      <c r="C1453" t="s">
        <v>7536</v>
      </c>
      <c r="D1453" t="s">
        <v>7504</v>
      </c>
      <c r="E1453" t="s">
        <v>7508</v>
      </c>
      <c r="F1453" t="s">
        <v>7515</v>
      </c>
      <c r="G1453">
        <v>357.47</v>
      </c>
      <c r="H1453">
        <v>303.85000000000002</v>
      </c>
      <c r="I1453">
        <v>357.47</v>
      </c>
      <c r="J1453">
        <v>0</v>
      </c>
      <c r="K1453">
        <v>357.47</v>
      </c>
      <c r="L1453">
        <v>0</v>
      </c>
      <c r="M1453" t="s">
        <v>4547</v>
      </c>
      <c r="S1453" t="s">
        <v>4546</v>
      </c>
      <c r="T1453">
        <v>0</v>
      </c>
      <c r="U1453">
        <v>357.47</v>
      </c>
      <c r="V1453">
        <v>0</v>
      </c>
    </row>
    <row r="1454" spans="2:22" x14ac:dyDescent="0.25">
      <c r="B1454" t="s">
        <v>4548</v>
      </c>
      <c r="C1454" t="s">
        <v>7514</v>
      </c>
      <c r="D1454" t="s">
        <v>7504</v>
      </c>
      <c r="E1454" t="s">
        <v>7508</v>
      </c>
      <c r="F1454" t="s">
        <v>7515</v>
      </c>
      <c r="G1454">
        <v>714.91</v>
      </c>
      <c r="H1454">
        <v>607.66999999999996</v>
      </c>
      <c r="I1454">
        <v>714.91</v>
      </c>
      <c r="J1454">
        <v>0</v>
      </c>
      <c r="K1454">
        <v>714.91</v>
      </c>
      <c r="L1454">
        <v>0</v>
      </c>
      <c r="M1454" t="s">
        <v>4549</v>
      </c>
      <c r="S1454" t="s">
        <v>4548</v>
      </c>
      <c r="T1454">
        <v>0</v>
      </c>
      <c r="U1454">
        <v>714.91</v>
      </c>
      <c r="V1454">
        <v>0</v>
      </c>
    </row>
    <row r="1455" spans="2:22" x14ac:dyDescent="0.25">
      <c r="B1455" t="s">
        <v>4548</v>
      </c>
      <c r="C1455" t="s">
        <v>7535</v>
      </c>
      <c r="D1455" t="s">
        <v>7504</v>
      </c>
      <c r="E1455" t="s">
        <v>7508</v>
      </c>
      <c r="F1455" t="s">
        <v>7515</v>
      </c>
      <c r="G1455">
        <v>71.48</v>
      </c>
      <c r="H1455">
        <v>60.76</v>
      </c>
      <c r="I1455">
        <v>71.48</v>
      </c>
      <c r="J1455">
        <v>0</v>
      </c>
      <c r="K1455">
        <v>71.48</v>
      </c>
      <c r="L1455">
        <v>0</v>
      </c>
      <c r="M1455" t="s">
        <v>4549</v>
      </c>
      <c r="S1455" t="s">
        <v>4548</v>
      </c>
      <c r="T1455">
        <v>0</v>
      </c>
      <c r="U1455">
        <v>71.48</v>
      </c>
      <c r="V1455">
        <v>0</v>
      </c>
    </row>
    <row r="1456" spans="2:22" x14ac:dyDescent="0.25">
      <c r="B1456" t="s">
        <v>4548</v>
      </c>
      <c r="C1456" t="s">
        <v>7536</v>
      </c>
      <c r="D1456" t="s">
        <v>7504</v>
      </c>
      <c r="E1456" t="s">
        <v>7508</v>
      </c>
      <c r="F1456" t="s">
        <v>7515</v>
      </c>
      <c r="G1456">
        <v>536.21</v>
      </c>
      <c r="H1456">
        <v>455.78</v>
      </c>
      <c r="I1456">
        <v>536.21</v>
      </c>
      <c r="J1456">
        <v>0</v>
      </c>
      <c r="K1456">
        <v>536.21</v>
      </c>
      <c r="L1456">
        <v>0</v>
      </c>
      <c r="M1456" t="s">
        <v>4549</v>
      </c>
      <c r="S1456" t="s">
        <v>4548</v>
      </c>
      <c r="T1456">
        <v>0</v>
      </c>
      <c r="U1456">
        <v>536.21</v>
      </c>
      <c r="V1456">
        <v>0</v>
      </c>
    </row>
    <row r="1457" spans="2:22" x14ac:dyDescent="0.25">
      <c r="B1457" t="s">
        <v>4550</v>
      </c>
      <c r="C1457" t="s">
        <v>7514</v>
      </c>
      <c r="D1457" t="s">
        <v>7504</v>
      </c>
      <c r="E1457" t="s">
        <v>7508</v>
      </c>
      <c r="F1457" t="s">
        <v>7515</v>
      </c>
      <c r="G1457">
        <v>595.77</v>
      </c>
      <c r="H1457">
        <v>506.4</v>
      </c>
      <c r="I1457">
        <v>595.77</v>
      </c>
      <c r="J1457">
        <v>0</v>
      </c>
      <c r="K1457">
        <v>595.77</v>
      </c>
      <c r="L1457">
        <v>0</v>
      </c>
      <c r="M1457" t="s">
        <v>4551</v>
      </c>
      <c r="S1457" t="s">
        <v>4550</v>
      </c>
      <c r="T1457">
        <v>0</v>
      </c>
      <c r="U1457">
        <v>595.77</v>
      </c>
      <c r="V1457">
        <v>0</v>
      </c>
    </row>
    <row r="1458" spans="2:22" x14ac:dyDescent="0.25">
      <c r="B1458" t="s">
        <v>4550</v>
      </c>
      <c r="C1458" t="s">
        <v>7535</v>
      </c>
      <c r="D1458" t="s">
        <v>7504</v>
      </c>
      <c r="E1458" t="s">
        <v>7508</v>
      </c>
      <c r="F1458" t="s">
        <v>7515</v>
      </c>
      <c r="G1458">
        <v>59.57</v>
      </c>
      <c r="H1458">
        <v>50.63</v>
      </c>
      <c r="I1458">
        <v>59.57</v>
      </c>
      <c r="J1458">
        <v>0</v>
      </c>
      <c r="K1458">
        <v>59.57</v>
      </c>
      <c r="L1458">
        <v>0</v>
      </c>
      <c r="M1458" t="s">
        <v>4551</v>
      </c>
      <c r="S1458" t="s">
        <v>4550</v>
      </c>
      <c r="T1458">
        <v>0</v>
      </c>
      <c r="U1458">
        <v>59.57</v>
      </c>
      <c r="V1458">
        <v>0</v>
      </c>
    </row>
    <row r="1459" spans="2:22" x14ac:dyDescent="0.25">
      <c r="B1459" t="s">
        <v>4550</v>
      </c>
      <c r="C1459" t="s">
        <v>7536</v>
      </c>
      <c r="D1459" t="s">
        <v>7504</v>
      </c>
      <c r="E1459" t="s">
        <v>7508</v>
      </c>
      <c r="F1459" t="s">
        <v>7515</v>
      </c>
      <c r="G1459">
        <v>446.83</v>
      </c>
      <c r="H1459">
        <v>379.81</v>
      </c>
      <c r="I1459">
        <v>446.83</v>
      </c>
      <c r="J1459">
        <v>0</v>
      </c>
      <c r="K1459">
        <v>446.83</v>
      </c>
      <c r="L1459">
        <v>0</v>
      </c>
      <c r="M1459" t="s">
        <v>4551</v>
      </c>
      <c r="S1459" t="s">
        <v>4550</v>
      </c>
      <c r="T1459">
        <v>0</v>
      </c>
      <c r="U1459">
        <v>446.83</v>
      </c>
      <c r="V1459">
        <v>0</v>
      </c>
    </row>
    <row r="1460" spans="2:22" x14ac:dyDescent="0.25">
      <c r="B1460" t="s">
        <v>4552</v>
      </c>
      <c r="C1460" t="s">
        <v>7514</v>
      </c>
      <c r="D1460" t="s">
        <v>7504</v>
      </c>
      <c r="E1460" t="s">
        <v>7508</v>
      </c>
      <c r="F1460" t="s">
        <v>7515</v>
      </c>
      <c r="G1460">
        <v>953.24</v>
      </c>
      <c r="H1460">
        <v>810.25</v>
      </c>
      <c r="I1460">
        <v>953.24</v>
      </c>
      <c r="J1460">
        <v>0</v>
      </c>
      <c r="K1460">
        <v>953.24</v>
      </c>
      <c r="L1460">
        <v>0</v>
      </c>
      <c r="M1460" t="s">
        <v>4553</v>
      </c>
      <c r="S1460" t="s">
        <v>4552</v>
      </c>
      <c r="T1460">
        <v>0</v>
      </c>
      <c r="U1460">
        <v>953.24</v>
      </c>
      <c r="V1460">
        <v>0</v>
      </c>
    </row>
    <row r="1461" spans="2:22" x14ac:dyDescent="0.25">
      <c r="B1461" t="s">
        <v>4552</v>
      </c>
      <c r="C1461" t="s">
        <v>7535</v>
      </c>
      <c r="D1461" t="s">
        <v>7504</v>
      </c>
      <c r="E1461" t="s">
        <v>7508</v>
      </c>
      <c r="F1461" t="s">
        <v>7515</v>
      </c>
      <c r="G1461">
        <v>95.31</v>
      </c>
      <c r="H1461">
        <v>81.010000000000005</v>
      </c>
      <c r="I1461">
        <v>95.31</v>
      </c>
      <c r="J1461">
        <v>0</v>
      </c>
      <c r="K1461">
        <v>95.31</v>
      </c>
      <c r="L1461">
        <v>0</v>
      </c>
      <c r="M1461" t="s">
        <v>4553</v>
      </c>
      <c r="S1461" t="s">
        <v>4552</v>
      </c>
      <c r="T1461">
        <v>0</v>
      </c>
      <c r="U1461">
        <v>95.31</v>
      </c>
      <c r="V1461">
        <v>0</v>
      </c>
    </row>
    <row r="1462" spans="2:22" x14ac:dyDescent="0.25">
      <c r="B1462" t="s">
        <v>4552</v>
      </c>
      <c r="C1462" t="s">
        <v>7536</v>
      </c>
      <c r="D1462" t="s">
        <v>7504</v>
      </c>
      <c r="E1462" t="s">
        <v>7508</v>
      </c>
      <c r="F1462" t="s">
        <v>7515</v>
      </c>
      <c r="G1462">
        <v>714.91</v>
      </c>
      <c r="H1462">
        <v>607.66999999999996</v>
      </c>
      <c r="I1462">
        <v>714.91</v>
      </c>
      <c r="J1462">
        <v>0</v>
      </c>
      <c r="K1462">
        <v>714.91</v>
      </c>
      <c r="L1462">
        <v>0</v>
      </c>
      <c r="M1462" t="s">
        <v>4553</v>
      </c>
      <c r="S1462" t="s">
        <v>4552</v>
      </c>
      <c r="T1462">
        <v>0</v>
      </c>
      <c r="U1462">
        <v>714.91</v>
      </c>
      <c r="V1462">
        <v>0</v>
      </c>
    </row>
    <row r="1463" spans="2:22" x14ac:dyDescent="0.25">
      <c r="B1463" t="s">
        <v>4554</v>
      </c>
      <c r="C1463" t="s">
        <v>7514</v>
      </c>
      <c r="D1463" t="s">
        <v>7504</v>
      </c>
      <c r="E1463" t="s">
        <v>7508</v>
      </c>
      <c r="F1463" t="s">
        <v>7515</v>
      </c>
      <c r="G1463">
        <v>0</v>
      </c>
      <c r="H1463">
        <v>0</v>
      </c>
      <c r="I1463">
        <v>801.07</v>
      </c>
      <c r="J1463">
        <v>801.07</v>
      </c>
      <c r="K1463">
        <v>801.07</v>
      </c>
      <c r="L1463">
        <v>801.07</v>
      </c>
      <c r="M1463" t="s">
        <v>4555</v>
      </c>
      <c r="S1463" t="s">
        <v>4554</v>
      </c>
      <c r="T1463">
        <v>801.07</v>
      </c>
      <c r="U1463">
        <v>801.07</v>
      </c>
      <c r="V1463">
        <v>801.07</v>
      </c>
    </row>
    <row r="1464" spans="2:22" x14ac:dyDescent="0.25">
      <c r="B1464" t="s">
        <v>4554</v>
      </c>
      <c r="C1464" t="s">
        <v>7514</v>
      </c>
      <c r="D1464" t="s">
        <v>7537</v>
      </c>
      <c r="E1464" t="s">
        <v>7508</v>
      </c>
      <c r="F1464" t="s">
        <v>7515</v>
      </c>
      <c r="G1464">
        <v>0</v>
      </c>
      <c r="H1464">
        <v>0</v>
      </c>
      <c r="I1464">
        <v>830.11</v>
      </c>
      <c r="J1464">
        <v>859.15</v>
      </c>
      <c r="K1464">
        <v>830.11</v>
      </c>
      <c r="L1464">
        <v>859.15</v>
      </c>
      <c r="M1464" t="s">
        <v>4555</v>
      </c>
      <c r="S1464" t="s">
        <v>4554</v>
      </c>
      <c r="T1464">
        <v>859.15</v>
      </c>
      <c r="U1464">
        <v>830.11</v>
      </c>
      <c r="V1464">
        <v>859.15</v>
      </c>
    </row>
    <row r="1465" spans="2:22" x14ac:dyDescent="0.25">
      <c r="B1465" t="s">
        <v>4554</v>
      </c>
      <c r="C1465" t="s">
        <v>7514</v>
      </c>
      <c r="D1465" t="s">
        <v>7556</v>
      </c>
      <c r="E1465" t="s">
        <v>7508</v>
      </c>
      <c r="F1465" t="s">
        <v>7515</v>
      </c>
      <c r="G1465">
        <v>800.79</v>
      </c>
      <c r="H1465">
        <v>680.67</v>
      </c>
      <c r="I1465">
        <v>800.79</v>
      </c>
      <c r="J1465">
        <v>0</v>
      </c>
      <c r="K1465">
        <v>800.79</v>
      </c>
      <c r="L1465">
        <v>0</v>
      </c>
      <c r="M1465" t="s">
        <v>4555</v>
      </c>
      <c r="S1465" t="s">
        <v>4554</v>
      </c>
      <c r="T1465">
        <v>0</v>
      </c>
      <c r="U1465">
        <v>800.79</v>
      </c>
      <c r="V1465">
        <v>0</v>
      </c>
    </row>
    <row r="1466" spans="2:22" x14ac:dyDescent="0.25">
      <c r="B1466" t="s">
        <v>4554</v>
      </c>
      <c r="C1466" t="s">
        <v>7535</v>
      </c>
      <c r="D1466" t="s">
        <v>7504</v>
      </c>
      <c r="E1466" t="s">
        <v>7508</v>
      </c>
      <c r="F1466" t="s">
        <v>7515</v>
      </c>
      <c r="G1466">
        <v>0</v>
      </c>
      <c r="H1466">
        <v>0</v>
      </c>
      <c r="I1466">
        <v>80.11</v>
      </c>
      <c r="J1466">
        <v>80.11</v>
      </c>
      <c r="K1466">
        <v>80.11</v>
      </c>
      <c r="L1466">
        <v>80.11</v>
      </c>
      <c r="M1466" t="s">
        <v>4555</v>
      </c>
      <c r="S1466" t="s">
        <v>4554</v>
      </c>
      <c r="T1466">
        <v>80.11</v>
      </c>
      <c r="U1466">
        <v>80.11</v>
      </c>
      <c r="V1466">
        <v>80.11</v>
      </c>
    </row>
    <row r="1467" spans="2:22" x14ac:dyDescent="0.25">
      <c r="B1467" t="s">
        <v>4554</v>
      </c>
      <c r="C1467" t="s">
        <v>7535</v>
      </c>
      <c r="D1467" t="s">
        <v>7537</v>
      </c>
      <c r="E1467" t="s">
        <v>7508</v>
      </c>
      <c r="F1467" t="s">
        <v>7515</v>
      </c>
      <c r="G1467">
        <v>0</v>
      </c>
      <c r="H1467">
        <v>0</v>
      </c>
      <c r="I1467">
        <v>83.01</v>
      </c>
      <c r="J1467">
        <v>85.91</v>
      </c>
      <c r="K1467">
        <v>83.01</v>
      </c>
      <c r="L1467">
        <v>85.91</v>
      </c>
      <c r="M1467" t="s">
        <v>4555</v>
      </c>
      <c r="S1467" t="s">
        <v>4554</v>
      </c>
      <c r="T1467">
        <v>85.91</v>
      </c>
      <c r="U1467">
        <v>83.01</v>
      </c>
      <c r="V1467">
        <v>85.91</v>
      </c>
    </row>
    <row r="1468" spans="2:22" x14ac:dyDescent="0.25">
      <c r="B1468" t="s">
        <v>4554</v>
      </c>
      <c r="C1468" t="s">
        <v>7535</v>
      </c>
      <c r="D1468" t="s">
        <v>7556</v>
      </c>
      <c r="E1468" t="s">
        <v>7508</v>
      </c>
      <c r="F1468" t="s">
        <v>7515</v>
      </c>
      <c r="G1468">
        <v>80.11</v>
      </c>
      <c r="H1468">
        <v>68.09</v>
      </c>
      <c r="I1468">
        <v>80.11</v>
      </c>
      <c r="J1468">
        <v>0</v>
      </c>
      <c r="K1468">
        <v>80.11</v>
      </c>
      <c r="L1468">
        <v>0</v>
      </c>
      <c r="M1468" t="s">
        <v>4555</v>
      </c>
      <c r="S1468" t="s">
        <v>4554</v>
      </c>
      <c r="T1468">
        <v>0</v>
      </c>
      <c r="U1468">
        <v>80.11</v>
      </c>
      <c r="V1468">
        <v>0</v>
      </c>
    </row>
    <row r="1469" spans="2:22" x14ac:dyDescent="0.25">
      <c r="B1469" t="s">
        <v>4554</v>
      </c>
      <c r="C1469" t="s">
        <v>7536</v>
      </c>
      <c r="D1469" t="s">
        <v>7504</v>
      </c>
      <c r="E1469" t="s">
        <v>7508</v>
      </c>
      <c r="F1469" t="s">
        <v>7515</v>
      </c>
      <c r="G1469">
        <v>0</v>
      </c>
      <c r="H1469">
        <v>0</v>
      </c>
      <c r="I1469">
        <v>600.79999999999995</v>
      </c>
      <c r="J1469">
        <v>600.79999999999995</v>
      </c>
      <c r="K1469">
        <v>600.79999999999995</v>
      </c>
      <c r="L1469">
        <v>600.79999999999995</v>
      </c>
      <c r="M1469" t="s">
        <v>4555</v>
      </c>
      <c r="S1469" t="s">
        <v>4554</v>
      </c>
      <c r="T1469">
        <v>600.79999999999995</v>
      </c>
      <c r="U1469">
        <v>600.79999999999995</v>
      </c>
      <c r="V1469">
        <v>600.79999999999995</v>
      </c>
    </row>
    <row r="1470" spans="2:22" x14ac:dyDescent="0.25">
      <c r="B1470" t="s">
        <v>4554</v>
      </c>
      <c r="C1470" t="s">
        <v>7536</v>
      </c>
      <c r="D1470" t="s">
        <v>7537</v>
      </c>
      <c r="E1470" t="s">
        <v>7508</v>
      </c>
      <c r="F1470" t="s">
        <v>7515</v>
      </c>
      <c r="G1470">
        <v>0</v>
      </c>
      <c r="H1470">
        <v>0</v>
      </c>
      <c r="I1470">
        <v>622.58000000000004</v>
      </c>
      <c r="J1470">
        <v>644.36</v>
      </c>
      <c r="K1470">
        <v>622.58000000000004</v>
      </c>
      <c r="L1470">
        <v>644.36</v>
      </c>
      <c r="M1470" t="s">
        <v>4555</v>
      </c>
      <c r="S1470" t="s">
        <v>4554</v>
      </c>
      <c r="T1470">
        <v>644.36</v>
      </c>
      <c r="U1470">
        <v>622.58000000000004</v>
      </c>
      <c r="V1470">
        <v>644.36</v>
      </c>
    </row>
    <row r="1471" spans="2:22" x14ac:dyDescent="0.25">
      <c r="B1471" t="s">
        <v>4554</v>
      </c>
      <c r="C1471" t="s">
        <v>7536</v>
      </c>
      <c r="D1471" t="s">
        <v>7556</v>
      </c>
      <c r="E1471" t="s">
        <v>7508</v>
      </c>
      <c r="F1471" t="s">
        <v>7515</v>
      </c>
      <c r="G1471">
        <v>600.57000000000005</v>
      </c>
      <c r="H1471">
        <v>510.48</v>
      </c>
      <c r="I1471">
        <v>600.57000000000005</v>
      </c>
      <c r="J1471">
        <v>0</v>
      </c>
      <c r="K1471">
        <v>600.57000000000005</v>
      </c>
      <c r="L1471">
        <v>0</v>
      </c>
      <c r="M1471" t="s">
        <v>4555</v>
      </c>
      <c r="S1471" t="s">
        <v>4554</v>
      </c>
      <c r="T1471">
        <v>0</v>
      </c>
      <c r="U1471">
        <v>600.57000000000005</v>
      </c>
      <c r="V1471">
        <v>0</v>
      </c>
    </row>
    <row r="1472" spans="2:22" x14ac:dyDescent="0.25">
      <c r="B1472" t="s">
        <v>4556</v>
      </c>
      <c r="C1472" t="s">
        <v>7514</v>
      </c>
      <c r="D1472" t="s">
        <v>7504</v>
      </c>
      <c r="E1472" t="s">
        <v>7508</v>
      </c>
      <c r="F1472" t="s">
        <v>7515</v>
      </c>
      <c r="G1472">
        <v>0</v>
      </c>
      <c r="H1472">
        <v>0</v>
      </c>
      <c r="I1472">
        <v>185.72</v>
      </c>
      <c r="J1472">
        <v>213.89</v>
      </c>
      <c r="K1472">
        <v>185.72</v>
      </c>
      <c r="L1472">
        <v>213.89</v>
      </c>
      <c r="M1472" t="s">
        <v>4557</v>
      </c>
      <c r="S1472" t="s">
        <v>4556</v>
      </c>
      <c r="T1472">
        <v>213.89</v>
      </c>
      <c r="U1472">
        <v>185.72</v>
      </c>
      <c r="V1472">
        <v>213.89</v>
      </c>
    </row>
    <row r="1473" spans="2:22" x14ac:dyDescent="0.25">
      <c r="B1473" t="s">
        <v>4556</v>
      </c>
      <c r="C1473" t="s">
        <v>7514</v>
      </c>
      <c r="D1473" t="s">
        <v>7556</v>
      </c>
      <c r="E1473" t="s">
        <v>7508</v>
      </c>
      <c r="F1473" t="s">
        <v>7515</v>
      </c>
      <c r="G1473">
        <v>231.59</v>
      </c>
      <c r="H1473">
        <v>196.85</v>
      </c>
      <c r="I1473">
        <v>222.65</v>
      </c>
      <c r="J1473">
        <v>0</v>
      </c>
      <c r="K1473">
        <v>222.65</v>
      </c>
      <c r="L1473">
        <v>0</v>
      </c>
      <c r="M1473" t="s">
        <v>4557</v>
      </c>
      <c r="S1473" t="s">
        <v>4556</v>
      </c>
      <c r="T1473">
        <v>0</v>
      </c>
      <c r="U1473">
        <v>222.65</v>
      </c>
      <c r="V1473">
        <v>0</v>
      </c>
    </row>
    <row r="1474" spans="2:22" x14ac:dyDescent="0.25">
      <c r="B1474" t="s">
        <v>4556</v>
      </c>
      <c r="C1474" t="s">
        <v>7535</v>
      </c>
      <c r="D1474" t="s">
        <v>7504</v>
      </c>
      <c r="E1474" t="s">
        <v>7508</v>
      </c>
      <c r="F1474" t="s">
        <v>7515</v>
      </c>
      <c r="G1474">
        <v>0</v>
      </c>
      <c r="H1474">
        <v>0</v>
      </c>
      <c r="I1474">
        <v>18.57</v>
      </c>
      <c r="J1474">
        <v>21.39</v>
      </c>
      <c r="K1474">
        <v>18.57</v>
      </c>
      <c r="L1474">
        <v>21.39</v>
      </c>
      <c r="M1474" t="s">
        <v>4557</v>
      </c>
      <c r="S1474" t="s">
        <v>4556</v>
      </c>
      <c r="T1474">
        <v>21.39</v>
      </c>
      <c r="U1474">
        <v>18.57</v>
      </c>
      <c r="V1474">
        <v>21.39</v>
      </c>
    </row>
    <row r="1475" spans="2:22" x14ac:dyDescent="0.25">
      <c r="B1475" t="s">
        <v>4556</v>
      </c>
      <c r="C1475" t="s">
        <v>7535</v>
      </c>
      <c r="D1475" t="s">
        <v>7556</v>
      </c>
      <c r="E1475" t="s">
        <v>7508</v>
      </c>
      <c r="F1475" t="s">
        <v>7515</v>
      </c>
      <c r="G1475">
        <v>23.15</v>
      </c>
      <c r="H1475">
        <v>19.68</v>
      </c>
      <c r="I1475">
        <v>22.26</v>
      </c>
      <c r="J1475">
        <v>0</v>
      </c>
      <c r="K1475">
        <v>22.26</v>
      </c>
      <c r="L1475">
        <v>0</v>
      </c>
      <c r="M1475" t="s">
        <v>4557</v>
      </c>
      <c r="S1475" t="s">
        <v>4556</v>
      </c>
      <c r="T1475">
        <v>0</v>
      </c>
      <c r="U1475">
        <v>22.26</v>
      </c>
      <c r="V1475">
        <v>0</v>
      </c>
    </row>
    <row r="1476" spans="2:22" x14ac:dyDescent="0.25">
      <c r="B1476" t="s">
        <v>4556</v>
      </c>
      <c r="C1476" t="s">
        <v>7536</v>
      </c>
      <c r="D1476" t="s">
        <v>7504</v>
      </c>
      <c r="E1476" t="s">
        <v>7508</v>
      </c>
      <c r="F1476" t="s">
        <v>7515</v>
      </c>
      <c r="G1476">
        <v>0</v>
      </c>
      <c r="H1476">
        <v>0</v>
      </c>
      <c r="I1476">
        <v>139.29</v>
      </c>
      <c r="J1476">
        <v>160.43</v>
      </c>
      <c r="K1476">
        <v>139.29</v>
      </c>
      <c r="L1476">
        <v>160.43</v>
      </c>
      <c r="M1476" t="s">
        <v>4557</v>
      </c>
      <c r="S1476" t="s">
        <v>4556</v>
      </c>
      <c r="T1476">
        <v>160.43</v>
      </c>
      <c r="U1476">
        <v>139.29</v>
      </c>
      <c r="V1476">
        <v>160.43</v>
      </c>
    </row>
    <row r="1477" spans="2:22" x14ac:dyDescent="0.25">
      <c r="B1477" t="s">
        <v>4556</v>
      </c>
      <c r="C1477" t="s">
        <v>7536</v>
      </c>
      <c r="D1477" t="s">
        <v>7556</v>
      </c>
      <c r="E1477" t="s">
        <v>7508</v>
      </c>
      <c r="F1477" t="s">
        <v>7515</v>
      </c>
      <c r="G1477">
        <v>173.66</v>
      </c>
      <c r="H1477">
        <v>147.61000000000001</v>
      </c>
      <c r="I1477">
        <v>166.98</v>
      </c>
      <c r="J1477">
        <v>0</v>
      </c>
      <c r="K1477">
        <v>166.98</v>
      </c>
      <c r="L1477">
        <v>0</v>
      </c>
      <c r="M1477" t="s">
        <v>4557</v>
      </c>
      <c r="S1477" t="s">
        <v>4556</v>
      </c>
      <c r="T1477">
        <v>0</v>
      </c>
      <c r="U1477">
        <v>166.98</v>
      </c>
      <c r="V1477">
        <v>0</v>
      </c>
    </row>
    <row r="1478" spans="2:22" x14ac:dyDescent="0.25">
      <c r="B1478" t="s">
        <v>4558</v>
      </c>
      <c r="C1478" t="s">
        <v>7514</v>
      </c>
      <c r="D1478" t="s">
        <v>7504</v>
      </c>
      <c r="E1478" t="s">
        <v>7508</v>
      </c>
      <c r="F1478" t="s">
        <v>7515</v>
      </c>
      <c r="G1478">
        <v>0</v>
      </c>
      <c r="H1478">
        <v>0</v>
      </c>
      <c r="I1478">
        <v>137.31</v>
      </c>
      <c r="J1478">
        <v>149.41</v>
      </c>
      <c r="K1478">
        <v>134.62</v>
      </c>
      <c r="L1478">
        <v>138.63999999999999</v>
      </c>
      <c r="M1478" t="s">
        <v>4559</v>
      </c>
      <c r="S1478" t="s">
        <v>4558</v>
      </c>
      <c r="T1478">
        <v>149.41</v>
      </c>
      <c r="U1478">
        <v>134.62</v>
      </c>
      <c r="V1478">
        <v>138.63999999999999</v>
      </c>
    </row>
    <row r="1479" spans="2:22" x14ac:dyDescent="0.25">
      <c r="B1479" t="s">
        <v>4558</v>
      </c>
      <c r="C1479" t="s">
        <v>7514</v>
      </c>
      <c r="D1479" t="s">
        <v>7556</v>
      </c>
      <c r="E1479" t="s">
        <v>7508</v>
      </c>
      <c r="F1479" t="s">
        <v>7515</v>
      </c>
      <c r="G1479">
        <v>149.41</v>
      </c>
      <c r="H1479">
        <v>127</v>
      </c>
      <c r="I1479">
        <v>149.41</v>
      </c>
      <c r="J1479">
        <v>0</v>
      </c>
      <c r="K1479">
        <v>138.65</v>
      </c>
      <c r="L1479">
        <v>0</v>
      </c>
      <c r="M1479" t="s">
        <v>4559</v>
      </c>
      <c r="S1479" t="s">
        <v>4558</v>
      </c>
      <c r="T1479">
        <v>0</v>
      </c>
      <c r="U1479">
        <v>138.65</v>
      </c>
      <c r="V1479">
        <v>0</v>
      </c>
    </row>
    <row r="1480" spans="2:22" x14ac:dyDescent="0.25">
      <c r="B1480" t="s">
        <v>4558</v>
      </c>
      <c r="C1480" t="s">
        <v>7535</v>
      </c>
      <c r="D1480" t="s">
        <v>7504</v>
      </c>
      <c r="E1480" t="s">
        <v>7508</v>
      </c>
      <c r="F1480" t="s">
        <v>7515</v>
      </c>
      <c r="G1480">
        <v>0</v>
      </c>
      <c r="H1480">
        <v>0</v>
      </c>
      <c r="I1480">
        <v>13.75</v>
      </c>
      <c r="J1480">
        <v>15.01</v>
      </c>
      <c r="K1480">
        <v>13.46</v>
      </c>
      <c r="L1480">
        <v>13.86</v>
      </c>
      <c r="M1480" t="s">
        <v>4559</v>
      </c>
      <c r="S1480" t="s">
        <v>4558</v>
      </c>
      <c r="T1480">
        <v>15.01</v>
      </c>
      <c r="U1480">
        <v>13.46</v>
      </c>
      <c r="V1480">
        <v>13.86</v>
      </c>
    </row>
    <row r="1481" spans="2:22" x14ac:dyDescent="0.25">
      <c r="B1481" t="s">
        <v>4558</v>
      </c>
      <c r="C1481" t="s">
        <v>7535</v>
      </c>
      <c r="D1481" t="s">
        <v>7556</v>
      </c>
      <c r="E1481" t="s">
        <v>7508</v>
      </c>
      <c r="F1481" t="s">
        <v>7515</v>
      </c>
      <c r="G1481">
        <v>15.02</v>
      </c>
      <c r="H1481">
        <v>12.77</v>
      </c>
      <c r="I1481">
        <v>15.02</v>
      </c>
      <c r="J1481">
        <v>0</v>
      </c>
      <c r="K1481">
        <v>13.86</v>
      </c>
      <c r="L1481">
        <v>0</v>
      </c>
      <c r="M1481" t="s">
        <v>4559</v>
      </c>
      <c r="S1481" t="s">
        <v>4558</v>
      </c>
      <c r="T1481">
        <v>0</v>
      </c>
      <c r="U1481">
        <v>13.86</v>
      </c>
      <c r="V1481">
        <v>0</v>
      </c>
    </row>
    <row r="1482" spans="2:22" x14ac:dyDescent="0.25">
      <c r="B1482" t="s">
        <v>4558</v>
      </c>
      <c r="C1482" t="s">
        <v>7536</v>
      </c>
      <c r="D1482" t="s">
        <v>7504</v>
      </c>
      <c r="E1482" t="s">
        <v>7508</v>
      </c>
      <c r="F1482" t="s">
        <v>7515</v>
      </c>
      <c r="G1482">
        <v>0</v>
      </c>
      <c r="H1482">
        <v>0</v>
      </c>
      <c r="I1482">
        <v>102.98</v>
      </c>
      <c r="J1482">
        <v>112.04</v>
      </c>
      <c r="K1482">
        <v>100.97</v>
      </c>
      <c r="L1482">
        <v>103.99</v>
      </c>
      <c r="M1482" t="s">
        <v>4559</v>
      </c>
      <c r="S1482" t="s">
        <v>4558</v>
      </c>
      <c r="T1482">
        <v>112.04</v>
      </c>
      <c r="U1482">
        <v>100.97</v>
      </c>
      <c r="V1482">
        <v>103.99</v>
      </c>
    </row>
    <row r="1483" spans="2:22" x14ac:dyDescent="0.25">
      <c r="B1483" t="s">
        <v>4558</v>
      </c>
      <c r="C1483" t="s">
        <v>7536</v>
      </c>
      <c r="D1483" t="s">
        <v>7556</v>
      </c>
      <c r="E1483" t="s">
        <v>7508</v>
      </c>
      <c r="F1483" t="s">
        <v>7515</v>
      </c>
      <c r="G1483">
        <v>112.04</v>
      </c>
      <c r="H1483">
        <v>95.23</v>
      </c>
      <c r="I1483">
        <v>112.04</v>
      </c>
      <c r="J1483">
        <v>0</v>
      </c>
      <c r="K1483">
        <v>103.98</v>
      </c>
      <c r="L1483">
        <v>0</v>
      </c>
      <c r="M1483" t="s">
        <v>4559</v>
      </c>
      <c r="S1483" t="s">
        <v>4558</v>
      </c>
      <c r="T1483">
        <v>0</v>
      </c>
      <c r="U1483">
        <v>103.98</v>
      </c>
      <c r="V1483">
        <v>0</v>
      </c>
    </row>
    <row r="1484" spans="2:22" x14ac:dyDescent="0.25">
      <c r="B1484" t="s">
        <v>4560</v>
      </c>
      <c r="C1484" t="s">
        <v>7514</v>
      </c>
      <c r="D1484" t="s">
        <v>7504</v>
      </c>
      <c r="E1484" t="s">
        <v>7508</v>
      </c>
      <c r="F1484" t="s">
        <v>7515</v>
      </c>
      <c r="G1484">
        <v>0</v>
      </c>
      <c r="H1484">
        <v>0</v>
      </c>
      <c r="I1484">
        <v>134.87</v>
      </c>
      <c r="J1484">
        <v>150.66</v>
      </c>
      <c r="K1484">
        <v>134.87</v>
      </c>
      <c r="L1484">
        <v>150.66</v>
      </c>
      <c r="M1484" t="s">
        <v>4561</v>
      </c>
      <c r="S1484" t="s">
        <v>4560</v>
      </c>
      <c r="T1484">
        <v>150.66</v>
      </c>
      <c r="U1484">
        <v>134.87</v>
      </c>
      <c r="V1484">
        <v>150.66</v>
      </c>
    </row>
    <row r="1485" spans="2:22" x14ac:dyDescent="0.25">
      <c r="B1485" t="s">
        <v>4560</v>
      </c>
      <c r="C1485" t="s">
        <v>7514</v>
      </c>
      <c r="D1485" t="s">
        <v>7537</v>
      </c>
      <c r="E1485" t="s">
        <v>7508</v>
      </c>
      <c r="F1485" t="s">
        <v>7515</v>
      </c>
      <c r="G1485">
        <v>0</v>
      </c>
      <c r="H1485">
        <v>0</v>
      </c>
      <c r="I1485">
        <v>140.66999999999999</v>
      </c>
      <c r="J1485">
        <v>162.25</v>
      </c>
      <c r="K1485">
        <v>140.66999999999999</v>
      </c>
      <c r="L1485">
        <v>162.25</v>
      </c>
      <c r="M1485" t="s">
        <v>4561</v>
      </c>
      <c r="S1485" t="s">
        <v>4560</v>
      </c>
      <c r="T1485">
        <v>162.25</v>
      </c>
      <c r="U1485">
        <v>140.66999999999999</v>
      </c>
      <c r="V1485">
        <v>162.25</v>
      </c>
    </row>
    <row r="1486" spans="2:22" x14ac:dyDescent="0.25">
      <c r="B1486" t="s">
        <v>4560</v>
      </c>
      <c r="C1486" t="s">
        <v>7514</v>
      </c>
      <c r="D1486" t="s">
        <v>7556</v>
      </c>
      <c r="E1486" t="s">
        <v>7508</v>
      </c>
      <c r="F1486" t="s">
        <v>7515</v>
      </c>
      <c r="G1486">
        <v>159.87</v>
      </c>
      <c r="H1486">
        <v>135.88999999999999</v>
      </c>
      <c r="I1486">
        <v>159.87</v>
      </c>
      <c r="J1486">
        <v>0</v>
      </c>
      <c r="K1486">
        <v>159.87</v>
      </c>
      <c r="L1486">
        <v>0</v>
      </c>
      <c r="M1486" t="s">
        <v>4561</v>
      </c>
      <c r="S1486" t="s">
        <v>4560</v>
      </c>
      <c r="T1486">
        <v>0</v>
      </c>
      <c r="U1486">
        <v>159.87</v>
      </c>
      <c r="V1486">
        <v>0</v>
      </c>
    </row>
    <row r="1487" spans="2:22" x14ac:dyDescent="0.25">
      <c r="B1487" t="s">
        <v>4560</v>
      </c>
      <c r="C1487" t="s">
        <v>7535</v>
      </c>
      <c r="D1487" t="s">
        <v>7504</v>
      </c>
      <c r="E1487" t="s">
        <v>7508</v>
      </c>
      <c r="F1487" t="s">
        <v>7515</v>
      </c>
      <c r="G1487">
        <v>0</v>
      </c>
      <c r="H1487">
        <v>0</v>
      </c>
      <c r="I1487">
        <v>13.49</v>
      </c>
      <c r="J1487">
        <v>15.07</v>
      </c>
      <c r="K1487">
        <v>13.49</v>
      </c>
      <c r="L1487">
        <v>15.07</v>
      </c>
      <c r="M1487" t="s">
        <v>4561</v>
      </c>
      <c r="S1487" t="s">
        <v>4560</v>
      </c>
      <c r="T1487">
        <v>15.07</v>
      </c>
      <c r="U1487">
        <v>13.49</v>
      </c>
      <c r="V1487">
        <v>15.07</v>
      </c>
    </row>
    <row r="1488" spans="2:22" x14ac:dyDescent="0.25">
      <c r="B1488" t="s">
        <v>4560</v>
      </c>
      <c r="C1488" t="s">
        <v>7535</v>
      </c>
      <c r="D1488" t="s">
        <v>7537</v>
      </c>
      <c r="E1488" t="s">
        <v>7508</v>
      </c>
      <c r="F1488" t="s">
        <v>7515</v>
      </c>
      <c r="G1488">
        <v>0</v>
      </c>
      <c r="H1488">
        <v>0</v>
      </c>
      <c r="I1488">
        <v>14.07</v>
      </c>
      <c r="J1488">
        <v>16.22</v>
      </c>
      <c r="K1488">
        <v>14.07</v>
      </c>
      <c r="L1488">
        <v>16.22</v>
      </c>
      <c r="M1488" t="s">
        <v>4561</v>
      </c>
      <c r="S1488" t="s">
        <v>4560</v>
      </c>
      <c r="T1488">
        <v>16.22</v>
      </c>
      <c r="U1488">
        <v>14.07</v>
      </c>
      <c r="V1488">
        <v>16.22</v>
      </c>
    </row>
    <row r="1489" spans="2:22" x14ac:dyDescent="0.25">
      <c r="B1489" t="s">
        <v>4560</v>
      </c>
      <c r="C1489" t="s">
        <v>7535</v>
      </c>
      <c r="D1489" t="s">
        <v>7556</v>
      </c>
      <c r="E1489" t="s">
        <v>7508</v>
      </c>
      <c r="F1489" t="s">
        <v>7515</v>
      </c>
      <c r="G1489">
        <v>15.98</v>
      </c>
      <c r="H1489">
        <v>13.58</v>
      </c>
      <c r="I1489">
        <v>15.98</v>
      </c>
      <c r="J1489">
        <v>0</v>
      </c>
      <c r="K1489">
        <v>15.98</v>
      </c>
      <c r="L1489">
        <v>0</v>
      </c>
      <c r="M1489" t="s">
        <v>4561</v>
      </c>
      <c r="S1489" t="s">
        <v>4560</v>
      </c>
      <c r="T1489">
        <v>0</v>
      </c>
      <c r="U1489">
        <v>15.98</v>
      </c>
      <c r="V1489">
        <v>0</v>
      </c>
    </row>
    <row r="1490" spans="2:22" x14ac:dyDescent="0.25">
      <c r="B1490" t="s">
        <v>4560</v>
      </c>
      <c r="C1490" t="s">
        <v>7536</v>
      </c>
      <c r="D1490" t="s">
        <v>7504</v>
      </c>
      <c r="E1490" t="s">
        <v>7508</v>
      </c>
      <c r="F1490" t="s">
        <v>7515</v>
      </c>
      <c r="G1490">
        <v>0</v>
      </c>
      <c r="H1490">
        <v>0</v>
      </c>
      <c r="I1490">
        <v>101.16</v>
      </c>
      <c r="J1490">
        <v>113.01</v>
      </c>
      <c r="K1490">
        <v>101.16</v>
      </c>
      <c r="L1490">
        <v>113.01</v>
      </c>
      <c r="M1490" t="s">
        <v>4561</v>
      </c>
      <c r="S1490" t="s">
        <v>4560</v>
      </c>
      <c r="T1490">
        <v>113.01</v>
      </c>
      <c r="U1490">
        <v>101.16</v>
      </c>
      <c r="V1490">
        <v>113.01</v>
      </c>
    </row>
    <row r="1491" spans="2:22" x14ac:dyDescent="0.25">
      <c r="B1491" t="s">
        <v>4560</v>
      </c>
      <c r="C1491" t="s">
        <v>7536</v>
      </c>
      <c r="D1491" t="s">
        <v>7537</v>
      </c>
      <c r="E1491" t="s">
        <v>7508</v>
      </c>
      <c r="F1491" t="s">
        <v>7515</v>
      </c>
      <c r="G1491">
        <v>0</v>
      </c>
      <c r="H1491">
        <v>0</v>
      </c>
      <c r="I1491">
        <v>105.51</v>
      </c>
      <c r="J1491">
        <v>121.71</v>
      </c>
      <c r="K1491">
        <v>105.51</v>
      </c>
      <c r="L1491">
        <v>121.71</v>
      </c>
      <c r="M1491" t="s">
        <v>4561</v>
      </c>
      <c r="S1491" t="s">
        <v>4560</v>
      </c>
      <c r="T1491">
        <v>121.71</v>
      </c>
      <c r="U1491">
        <v>105.51</v>
      </c>
      <c r="V1491">
        <v>121.71</v>
      </c>
    </row>
    <row r="1492" spans="2:22" x14ac:dyDescent="0.25">
      <c r="B1492" t="s">
        <v>4560</v>
      </c>
      <c r="C1492" t="s">
        <v>7536</v>
      </c>
      <c r="D1492" t="s">
        <v>7556</v>
      </c>
      <c r="E1492" t="s">
        <v>7508</v>
      </c>
      <c r="F1492" t="s">
        <v>7515</v>
      </c>
      <c r="G1492">
        <v>119.91</v>
      </c>
      <c r="H1492">
        <v>101.92</v>
      </c>
      <c r="I1492">
        <v>119.91</v>
      </c>
      <c r="J1492">
        <v>0</v>
      </c>
      <c r="K1492">
        <v>119.91</v>
      </c>
      <c r="L1492">
        <v>0</v>
      </c>
      <c r="M1492" t="s">
        <v>4561</v>
      </c>
      <c r="S1492" t="s">
        <v>4560</v>
      </c>
      <c r="T1492">
        <v>0</v>
      </c>
      <c r="U1492">
        <v>119.91</v>
      </c>
      <c r="V1492">
        <v>0</v>
      </c>
    </row>
    <row r="1493" spans="2:22" x14ac:dyDescent="0.25">
      <c r="B1493" t="s">
        <v>4562</v>
      </c>
      <c r="C1493" t="s">
        <v>7514</v>
      </c>
      <c r="D1493" t="s">
        <v>7504</v>
      </c>
      <c r="E1493" t="s">
        <v>7508</v>
      </c>
      <c r="F1493" t="s">
        <v>7515</v>
      </c>
      <c r="G1493">
        <v>0</v>
      </c>
      <c r="H1493">
        <v>0</v>
      </c>
      <c r="I1493">
        <v>120.16</v>
      </c>
      <c r="J1493">
        <v>122.33</v>
      </c>
      <c r="K1493">
        <v>120.16</v>
      </c>
      <c r="L1493">
        <v>122.33</v>
      </c>
      <c r="M1493" t="s">
        <v>4563</v>
      </c>
      <c r="S1493" t="s">
        <v>4562</v>
      </c>
      <c r="T1493">
        <v>122.33</v>
      </c>
      <c r="U1493">
        <v>120.16</v>
      </c>
      <c r="V1493">
        <v>122.33</v>
      </c>
    </row>
    <row r="1494" spans="2:22" x14ac:dyDescent="0.25">
      <c r="B1494" t="s">
        <v>4562</v>
      </c>
      <c r="C1494" t="s">
        <v>7514</v>
      </c>
      <c r="D1494" t="s">
        <v>7556</v>
      </c>
      <c r="E1494" t="s">
        <v>7508</v>
      </c>
      <c r="F1494" t="s">
        <v>7515</v>
      </c>
      <c r="G1494">
        <v>122.32</v>
      </c>
      <c r="H1494">
        <v>103.97</v>
      </c>
      <c r="I1494">
        <v>122.32</v>
      </c>
      <c r="J1494">
        <v>0</v>
      </c>
      <c r="K1494">
        <v>122.32</v>
      </c>
      <c r="L1494">
        <v>0</v>
      </c>
      <c r="M1494" t="s">
        <v>4563</v>
      </c>
      <c r="S1494" t="s">
        <v>4562</v>
      </c>
      <c r="T1494">
        <v>0</v>
      </c>
      <c r="U1494">
        <v>122.32</v>
      </c>
      <c r="V1494">
        <v>0</v>
      </c>
    </row>
    <row r="1495" spans="2:22" x14ac:dyDescent="0.25">
      <c r="B1495" t="s">
        <v>4562</v>
      </c>
      <c r="C1495" t="s">
        <v>7535</v>
      </c>
      <c r="D1495" t="s">
        <v>7504</v>
      </c>
      <c r="E1495" t="s">
        <v>7508</v>
      </c>
      <c r="F1495" t="s">
        <v>7515</v>
      </c>
      <c r="G1495">
        <v>0</v>
      </c>
      <c r="H1495">
        <v>0</v>
      </c>
      <c r="I1495">
        <v>12.02</v>
      </c>
      <c r="J1495">
        <v>12.23</v>
      </c>
      <c r="K1495">
        <v>12.02</v>
      </c>
      <c r="L1495">
        <v>12.23</v>
      </c>
      <c r="M1495" t="s">
        <v>4563</v>
      </c>
      <c r="S1495" t="s">
        <v>4562</v>
      </c>
      <c r="T1495">
        <v>12.23</v>
      </c>
      <c r="U1495">
        <v>12.02</v>
      </c>
      <c r="V1495">
        <v>12.23</v>
      </c>
    </row>
    <row r="1496" spans="2:22" x14ac:dyDescent="0.25">
      <c r="B1496" t="s">
        <v>4562</v>
      </c>
      <c r="C1496" t="s">
        <v>7535</v>
      </c>
      <c r="D1496" t="s">
        <v>7556</v>
      </c>
      <c r="E1496" t="s">
        <v>7508</v>
      </c>
      <c r="F1496" t="s">
        <v>7515</v>
      </c>
      <c r="G1496">
        <v>12.24</v>
      </c>
      <c r="H1496">
        <v>10.4</v>
      </c>
      <c r="I1496">
        <v>12.24</v>
      </c>
      <c r="J1496">
        <v>0</v>
      </c>
      <c r="K1496">
        <v>12.24</v>
      </c>
      <c r="L1496">
        <v>0</v>
      </c>
      <c r="M1496" t="s">
        <v>4563</v>
      </c>
      <c r="S1496" t="s">
        <v>4562</v>
      </c>
      <c r="T1496">
        <v>0</v>
      </c>
      <c r="U1496">
        <v>12.24</v>
      </c>
      <c r="V1496">
        <v>0</v>
      </c>
    </row>
    <row r="1497" spans="2:22" x14ac:dyDescent="0.25">
      <c r="B1497" t="s">
        <v>4562</v>
      </c>
      <c r="C1497" t="s">
        <v>7536</v>
      </c>
      <c r="D1497" t="s">
        <v>7504</v>
      </c>
      <c r="E1497" t="s">
        <v>7508</v>
      </c>
      <c r="F1497" t="s">
        <v>7515</v>
      </c>
      <c r="G1497">
        <v>0</v>
      </c>
      <c r="H1497">
        <v>0</v>
      </c>
      <c r="I1497">
        <v>90.12</v>
      </c>
      <c r="J1497">
        <v>91.74</v>
      </c>
      <c r="K1497">
        <v>90.12</v>
      </c>
      <c r="L1497">
        <v>91.74</v>
      </c>
      <c r="M1497" t="s">
        <v>4563</v>
      </c>
      <c r="S1497" t="s">
        <v>4562</v>
      </c>
      <c r="T1497">
        <v>91.74</v>
      </c>
      <c r="U1497">
        <v>90.12</v>
      </c>
      <c r="V1497">
        <v>91.74</v>
      </c>
    </row>
    <row r="1498" spans="2:22" x14ac:dyDescent="0.25">
      <c r="B1498" t="s">
        <v>4562</v>
      </c>
      <c r="C1498" t="s">
        <v>7536</v>
      </c>
      <c r="D1498" t="s">
        <v>7556</v>
      </c>
      <c r="E1498" t="s">
        <v>7508</v>
      </c>
      <c r="F1498" t="s">
        <v>7515</v>
      </c>
      <c r="G1498">
        <v>91.72</v>
      </c>
      <c r="H1498">
        <v>77.959999999999994</v>
      </c>
      <c r="I1498">
        <v>91.72</v>
      </c>
      <c r="J1498">
        <v>0</v>
      </c>
      <c r="K1498">
        <v>91.72</v>
      </c>
      <c r="L1498">
        <v>0</v>
      </c>
      <c r="M1498" t="s">
        <v>4563</v>
      </c>
      <c r="S1498" t="s">
        <v>4562</v>
      </c>
      <c r="T1498">
        <v>0</v>
      </c>
      <c r="U1498">
        <v>91.72</v>
      </c>
      <c r="V1498">
        <v>0</v>
      </c>
    </row>
    <row r="1499" spans="2:22" x14ac:dyDescent="0.25">
      <c r="B1499" t="s">
        <v>4564</v>
      </c>
      <c r="C1499" t="s">
        <v>7514</v>
      </c>
      <c r="D1499" t="s">
        <v>7504</v>
      </c>
      <c r="E1499" t="s">
        <v>7508</v>
      </c>
      <c r="F1499" t="s">
        <v>7515</v>
      </c>
      <c r="G1499">
        <v>0</v>
      </c>
      <c r="H1499">
        <v>0</v>
      </c>
      <c r="I1499">
        <v>168.8</v>
      </c>
      <c r="J1499">
        <v>196.02</v>
      </c>
      <c r="K1499">
        <v>168.8</v>
      </c>
      <c r="L1499">
        <v>196.02</v>
      </c>
      <c r="M1499" t="s">
        <v>4565</v>
      </c>
      <c r="S1499" t="s">
        <v>4564</v>
      </c>
      <c r="T1499">
        <v>196.02</v>
      </c>
      <c r="U1499">
        <v>168.8</v>
      </c>
      <c r="V1499">
        <v>196.02</v>
      </c>
    </row>
    <row r="1500" spans="2:22" x14ac:dyDescent="0.25">
      <c r="B1500" t="s">
        <v>4564</v>
      </c>
      <c r="C1500" t="s">
        <v>7514</v>
      </c>
      <c r="D1500" t="s">
        <v>7537</v>
      </c>
      <c r="E1500" t="s">
        <v>7508</v>
      </c>
      <c r="F1500" t="s">
        <v>7515</v>
      </c>
      <c r="G1500">
        <v>0</v>
      </c>
      <c r="H1500">
        <v>0</v>
      </c>
      <c r="I1500">
        <v>176.53</v>
      </c>
      <c r="J1500">
        <v>211.48</v>
      </c>
      <c r="K1500">
        <v>176.53</v>
      </c>
      <c r="L1500">
        <v>211.48</v>
      </c>
      <c r="M1500" t="s">
        <v>4565</v>
      </c>
      <c r="S1500" t="s">
        <v>4564</v>
      </c>
      <c r="T1500">
        <v>211.48</v>
      </c>
      <c r="U1500">
        <v>176.53</v>
      </c>
      <c r="V1500">
        <v>211.48</v>
      </c>
    </row>
    <row r="1501" spans="2:22" x14ac:dyDescent="0.25">
      <c r="B1501" t="s">
        <v>4564</v>
      </c>
      <c r="C1501" t="s">
        <v>7514</v>
      </c>
      <c r="D1501" t="s">
        <v>7556</v>
      </c>
      <c r="E1501" t="s">
        <v>7508</v>
      </c>
      <c r="F1501" t="s">
        <v>7515</v>
      </c>
      <c r="G1501">
        <v>213.2</v>
      </c>
      <c r="H1501">
        <v>181.22</v>
      </c>
      <c r="I1501">
        <v>213.2</v>
      </c>
      <c r="J1501">
        <v>0</v>
      </c>
      <c r="K1501">
        <v>213.2</v>
      </c>
      <c r="L1501">
        <v>0</v>
      </c>
      <c r="M1501" t="s">
        <v>4565</v>
      </c>
      <c r="S1501" t="s">
        <v>4564</v>
      </c>
      <c r="T1501">
        <v>0</v>
      </c>
      <c r="U1501">
        <v>213.2</v>
      </c>
      <c r="V1501">
        <v>0</v>
      </c>
    </row>
    <row r="1502" spans="2:22" x14ac:dyDescent="0.25">
      <c r="B1502" t="s">
        <v>4564</v>
      </c>
      <c r="C1502" t="s">
        <v>7535</v>
      </c>
      <c r="D1502" t="s">
        <v>7504</v>
      </c>
      <c r="E1502" t="s">
        <v>7508</v>
      </c>
      <c r="F1502" t="s">
        <v>7515</v>
      </c>
      <c r="G1502">
        <v>0</v>
      </c>
      <c r="H1502">
        <v>0</v>
      </c>
      <c r="I1502">
        <v>16.88</v>
      </c>
      <c r="J1502">
        <v>19.600000000000001</v>
      </c>
      <c r="K1502">
        <v>16.88</v>
      </c>
      <c r="L1502">
        <v>19.600000000000001</v>
      </c>
      <c r="M1502" t="s">
        <v>4565</v>
      </c>
      <c r="S1502" t="s">
        <v>4564</v>
      </c>
      <c r="T1502">
        <v>19.600000000000001</v>
      </c>
      <c r="U1502">
        <v>16.88</v>
      </c>
      <c r="V1502">
        <v>19.600000000000001</v>
      </c>
    </row>
    <row r="1503" spans="2:22" x14ac:dyDescent="0.25">
      <c r="B1503" t="s">
        <v>4564</v>
      </c>
      <c r="C1503" t="s">
        <v>7535</v>
      </c>
      <c r="D1503" t="s">
        <v>7537</v>
      </c>
      <c r="E1503" t="s">
        <v>7508</v>
      </c>
      <c r="F1503" t="s">
        <v>7515</v>
      </c>
      <c r="G1503">
        <v>0</v>
      </c>
      <c r="H1503">
        <v>0</v>
      </c>
      <c r="I1503">
        <v>17.649999999999999</v>
      </c>
      <c r="J1503">
        <v>21.15</v>
      </c>
      <c r="K1503">
        <v>17.649999999999999</v>
      </c>
      <c r="L1503">
        <v>21.15</v>
      </c>
      <c r="M1503" t="s">
        <v>4565</v>
      </c>
      <c r="S1503" t="s">
        <v>4564</v>
      </c>
      <c r="T1503">
        <v>21.15</v>
      </c>
      <c r="U1503">
        <v>17.649999999999999</v>
      </c>
      <c r="V1503">
        <v>21.15</v>
      </c>
    </row>
    <row r="1504" spans="2:22" x14ac:dyDescent="0.25">
      <c r="B1504" t="s">
        <v>4564</v>
      </c>
      <c r="C1504" t="s">
        <v>7535</v>
      </c>
      <c r="D1504" t="s">
        <v>7556</v>
      </c>
      <c r="E1504" t="s">
        <v>7508</v>
      </c>
      <c r="F1504" t="s">
        <v>7515</v>
      </c>
      <c r="G1504">
        <v>21.32</v>
      </c>
      <c r="H1504">
        <v>18.12</v>
      </c>
      <c r="I1504">
        <v>21.32</v>
      </c>
      <c r="J1504">
        <v>0</v>
      </c>
      <c r="K1504">
        <v>21.32</v>
      </c>
      <c r="L1504">
        <v>0</v>
      </c>
      <c r="M1504" t="s">
        <v>4565</v>
      </c>
      <c r="S1504" t="s">
        <v>4564</v>
      </c>
      <c r="T1504">
        <v>0</v>
      </c>
      <c r="U1504">
        <v>21.32</v>
      </c>
      <c r="V1504">
        <v>0</v>
      </c>
    </row>
    <row r="1505" spans="2:22" x14ac:dyDescent="0.25">
      <c r="B1505" t="s">
        <v>4564</v>
      </c>
      <c r="C1505" t="s">
        <v>7536</v>
      </c>
      <c r="D1505" t="s">
        <v>7504</v>
      </c>
      <c r="E1505" t="s">
        <v>7508</v>
      </c>
      <c r="F1505" t="s">
        <v>7515</v>
      </c>
      <c r="G1505">
        <v>0</v>
      </c>
      <c r="H1505">
        <v>0</v>
      </c>
      <c r="I1505">
        <v>126.6</v>
      </c>
      <c r="J1505">
        <v>147.01</v>
      </c>
      <c r="K1505">
        <v>126.6</v>
      </c>
      <c r="L1505">
        <v>147.01</v>
      </c>
      <c r="M1505" t="s">
        <v>4565</v>
      </c>
      <c r="S1505" t="s">
        <v>4564</v>
      </c>
      <c r="T1505">
        <v>147.01</v>
      </c>
      <c r="U1505">
        <v>126.6</v>
      </c>
      <c r="V1505">
        <v>147.01</v>
      </c>
    </row>
    <row r="1506" spans="2:22" x14ac:dyDescent="0.25">
      <c r="B1506" t="s">
        <v>4564</v>
      </c>
      <c r="C1506" t="s">
        <v>7536</v>
      </c>
      <c r="D1506" t="s">
        <v>7537</v>
      </c>
      <c r="E1506" t="s">
        <v>7508</v>
      </c>
      <c r="F1506" t="s">
        <v>7515</v>
      </c>
      <c r="G1506">
        <v>0</v>
      </c>
      <c r="H1506">
        <v>0</v>
      </c>
      <c r="I1506">
        <v>132.38999999999999</v>
      </c>
      <c r="J1506">
        <v>158.6</v>
      </c>
      <c r="K1506">
        <v>132.38999999999999</v>
      </c>
      <c r="L1506">
        <v>158.6</v>
      </c>
      <c r="M1506" t="s">
        <v>4565</v>
      </c>
      <c r="S1506" t="s">
        <v>4564</v>
      </c>
      <c r="T1506">
        <v>158.6</v>
      </c>
      <c r="U1506">
        <v>132.38999999999999</v>
      </c>
      <c r="V1506">
        <v>158.6</v>
      </c>
    </row>
    <row r="1507" spans="2:22" x14ac:dyDescent="0.25">
      <c r="B1507" t="s">
        <v>4564</v>
      </c>
      <c r="C1507" t="s">
        <v>7536</v>
      </c>
      <c r="D1507" t="s">
        <v>7556</v>
      </c>
      <c r="E1507" t="s">
        <v>7508</v>
      </c>
      <c r="F1507" t="s">
        <v>7515</v>
      </c>
      <c r="G1507">
        <v>159.9</v>
      </c>
      <c r="H1507">
        <v>135.91999999999999</v>
      </c>
      <c r="I1507">
        <v>159.9</v>
      </c>
      <c r="J1507">
        <v>0</v>
      </c>
      <c r="K1507">
        <v>159.9</v>
      </c>
      <c r="L1507">
        <v>0</v>
      </c>
      <c r="M1507" t="s">
        <v>4565</v>
      </c>
      <c r="S1507" t="s">
        <v>4564</v>
      </c>
      <c r="T1507">
        <v>0</v>
      </c>
      <c r="U1507">
        <v>159.9</v>
      </c>
      <c r="V1507">
        <v>0</v>
      </c>
    </row>
    <row r="1508" spans="2:22" x14ac:dyDescent="0.25">
      <c r="B1508" t="s">
        <v>4566</v>
      </c>
      <c r="C1508" t="s">
        <v>7514</v>
      </c>
      <c r="D1508" t="s">
        <v>7504</v>
      </c>
      <c r="E1508" t="s">
        <v>7508</v>
      </c>
      <c r="F1508" t="s">
        <v>7515</v>
      </c>
      <c r="G1508">
        <v>0</v>
      </c>
      <c r="H1508">
        <v>0</v>
      </c>
      <c r="I1508">
        <v>134.6</v>
      </c>
      <c r="J1508">
        <v>144.93</v>
      </c>
      <c r="K1508">
        <v>131.91</v>
      </c>
      <c r="L1508">
        <v>138.63999999999999</v>
      </c>
      <c r="M1508" t="s">
        <v>4567</v>
      </c>
      <c r="S1508" t="s">
        <v>4566</v>
      </c>
      <c r="T1508">
        <v>144.93</v>
      </c>
      <c r="U1508">
        <v>131.91</v>
      </c>
      <c r="V1508">
        <v>138.63999999999999</v>
      </c>
    </row>
    <row r="1509" spans="2:22" x14ac:dyDescent="0.25">
      <c r="B1509" t="s">
        <v>4566</v>
      </c>
      <c r="C1509" t="s">
        <v>7514</v>
      </c>
      <c r="D1509" t="s">
        <v>7556</v>
      </c>
      <c r="E1509" t="s">
        <v>7508</v>
      </c>
      <c r="F1509" t="s">
        <v>7515</v>
      </c>
      <c r="G1509">
        <v>149.41</v>
      </c>
      <c r="H1509">
        <v>127</v>
      </c>
      <c r="I1509">
        <v>149.41</v>
      </c>
      <c r="J1509">
        <v>0</v>
      </c>
      <c r="K1509">
        <v>138.65</v>
      </c>
      <c r="L1509">
        <v>0</v>
      </c>
      <c r="M1509" t="s">
        <v>4567</v>
      </c>
      <c r="S1509" t="s">
        <v>4566</v>
      </c>
      <c r="T1509">
        <v>0</v>
      </c>
      <c r="U1509">
        <v>138.65</v>
      </c>
      <c r="V1509">
        <v>0</v>
      </c>
    </row>
    <row r="1510" spans="2:22" x14ac:dyDescent="0.25">
      <c r="B1510" t="s">
        <v>4566</v>
      </c>
      <c r="C1510" t="s">
        <v>7535</v>
      </c>
      <c r="D1510" t="s">
        <v>7504</v>
      </c>
      <c r="E1510" t="s">
        <v>7508</v>
      </c>
      <c r="F1510" t="s">
        <v>7515</v>
      </c>
      <c r="G1510">
        <v>0</v>
      </c>
      <c r="H1510">
        <v>0</v>
      </c>
      <c r="I1510">
        <v>13.48</v>
      </c>
      <c r="J1510">
        <v>14.49</v>
      </c>
      <c r="K1510">
        <v>13.19</v>
      </c>
      <c r="L1510">
        <v>13.86</v>
      </c>
      <c r="M1510" t="s">
        <v>4567</v>
      </c>
      <c r="S1510" t="s">
        <v>4566</v>
      </c>
      <c r="T1510">
        <v>14.49</v>
      </c>
      <c r="U1510">
        <v>13.19</v>
      </c>
      <c r="V1510">
        <v>13.86</v>
      </c>
    </row>
    <row r="1511" spans="2:22" x14ac:dyDescent="0.25">
      <c r="B1511" t="s">
        <v>4566</v>
      </c>
      <c r="C1511" t="s">
        <v>7535</v>
      </c>
      <c r="D1511" t="s">
        <v>7556</v>
      </c>
      <c r="E1511" t="s">
        <v>7508</v>
      </c>
      <c r="F1511" t="s">
        <v>7515</v>
      </c>
      <c r="G1511">
        <v>15.02</v>
      </c>
      <c r="H1511">
        <v>12.77</v>
      </c>
      <c r="I1511">
        <v>15.02</v>
      </c>
      <c r="J1511">
        <v>0</v>
      </c>
      <c r="K1511">
        <v>13.86</v>
      </c>
      <c r="L1511">
        <v>0</v>
      </c>
      <c r="M1511" t="s">
        <v>4567</v>
      </c>
      <c r="S1511" t="s">
        <v>4566</v>
      </c>
      <c r="T1511">
        <v>0</v>
      </c>
      <c r="U1511">
        <v>13.86</v>
      </c>
      <c r="V1511">
        <v>0</v>
      </c>
    </row>
    <row r="1512" spans="2:22" x14ac:dyDescent="0.25">
      <c r="B1512" t="s">
        <v>4566</v>
      </c>
      <c r="C1512" t="s">
        <v>7536</v>
      </c>
      <c r="D1512" t="s">
        <v>7504</v>
      </c>
      <c r="E1512" t="s">
        <v>7508</v>
      </c>
      <c r="F1512" t="s">
        <v>7515</v>
      </c>
      <c r="G1512">
        <v>0</v>
      </c>
      <c r="H1512">
        <v>0</v>
      </c>
      <c r="I1512">
        <v>100.95</v>
      </c>
      <c r="J1512">
        <v>108.7</v>
      </c>
      <c r="K1512">
        <v>98.93</v>
      </c>
      <c r="L1512">
        <v>103.99</v>
      </c>
      <c r="M1512" t="s">
        <v>4567</v>
      </c>
      <c r="S1512" t="s">
        <v>4566</v>
      </c>
      <c r="T1512">
        <v>108.7</v>
      </c>
      <c r="U1512">
        <v>98.93</v>
      </c>
      <c r="V1512">
        <v>103.99</v>
      </c>
    </row>
    <row r="1513" spans="2:22" x14ac:dyDescent="0.25">
      <c r="B1513" t="s">
        <v>4566</v>
      </c>
      <c r="C1513" t="s">
        <v>7536</v>
      </c>
      <c r="D1513" t="s">
        <v>7556</v>
      </c>
      <c r="E1513" t="s">
        <v>7508</v>
      </c>
      <c r="F1513" t="s">
        <v>7515</v>
      </c>
      <c r="G1513">
        <v>112.04</v>
      </c>
      <c r="H1513">
        <v>95.23</v>
      </c>
      <c r="I1513">
        <v>112.04</v>
      </c>
      <c r="J1513">
        <v>0</v>
      </c>
      <c r="K1513">
        <v>103.98</v>
      </c>
      <c r="L1513">
        <v>0</v>
      </c>
      <c r="M1513" t="s">
        <v>4567</v>
      </c>
      <c r="S1513" t="s">
        <v>4566</v>
      </c>
      <c r="T1513">
        <v>0</v>
      </c>
      <c r="U1513">
        <v>103.98</v>
      </c>
      <c r="V1513">
        <v>0</v>
      </c>
    </row>
    <row r="1514" spans="2:22" x14ac:dyDescent="0.25">
      <c r="B1514" t="s">
        <v>4568</v>
      </c>
      <c r="C1514" t="s">
        <v>7514</v>
      </c>
      <c r="D1514" t="s">
        <v>7504</v>
      </c>
      <c r="E1514" t="s">
        <v>7508</v>
      </c>
      <c r="F1514" t="s">
        <v>7515</v>
      </c>
      <c r="G1514">
        <v>0</v>
      </c>
      <c r="H1514">
        <v>0</v>
      </c>
      <c r="I1514">
        <v>94.42</v>
      </c>
      <c r="J1514">
        <v>111.44</v>
      </c>
      <c r="K1514">
        <v>94.42</v>
      </c>
      <c r="L1514">
        <v>111.44</v>
      </c>
      <c r="M1514" t="s">
        <v>4569</v>
      </c>
      <c r="S1514" t="s">
        <v>4568</v>
      </c>
      <c r="T1514">
        <v>111.44</v>
      </c>
      <c r="U1514">
        <v>94.42</v>
      </c>
      <c r="V1514">
        <v>111.44</v>
      </c>
    </row>
    <row r="1515" spans="2:22" x14ac:dyDescent="0.25">
      <c r="B1515" t="s">
        <v>4568</v>
      </c>
      <c r="C1515" t="s">
        <v>7514</v>
      </c>
      <c r="D1515" t="s">
        <v>7537</v>
      </c>
      <c r="E1515" t="s">
        <v>7508</v>
      </c>
      <c r="F1515" t="s">
        <v>7515</v>
      </c>
      <c r="G1515">
        <v>0</v>
      </c>
      <c r="H1515">
        <v>0</v>
      </c>
      <c r="I1515">
        <v>99.09</v>
      </c>
      <c r="J1515">
        <v>120.76</v>
      </c>
      <c r="K1515">
        <v>99.09</v>
      </c>
      <c r="L1515">
        <v>120.76</v>
      </c>
      <c r="M1515" t="s">
        <v>4569</v>
      </c>
      <c r="S1515" t="s">
        <v>4568</v>
      </c>
      <c r="T1515">
        <v>120.76</v>
      </c>
      <c r="U1515">
        <v>99.09</v>
      </c>
      <c r="V1515">
        <v>120.76</v>
      </c>
    </row>
    <row r="1516" spans="2:22" x14ac:dyDescent="0.25">
      <c r="B1516" t="s">
        <v>4568</v>
      </c>
      <c r="C1516" t="s">
        <v>7514</v>
      </c>
      <c r="D1516" t="s">
        <v>7556</v>
      </c>
      <c r="E1516" t="s">
        <v>7508</v>
      </c>
      <c r="F1516" t="s">
        <v>7515</v>
      </c>
      <c r="G1516">
        <v>128.56</v>
      </c>
      <c r="H1516">
        <v>109.28</v>
      </c>
      <c r="I1516">
        <v>128.56</v>
      </c>
      <c r="J1516">
        <v>0</v>
      </c>
      <c r="K1516">
        <v>128.56</v>
      </c>
      <c r="L1516">
        <v>0</v>
      </c>
      <c r="M1516" t="s">
        <v>4569</v>
      </c>
      <c r="S1516" t="s">
        <v>4568</v>
      </c>
      <c r="T1516">
        <v>0</v>
      </c>
      <c r="U1516">
        <v>128.56</v>
      </c>
      <c r="V1516">
        <v>0</v>
      </c>
    </row>
    <row r="1517" spans="2:22" x14ac:dyDescent="0.25">
      <c r="B1517" t="s">
        <v>4568</v>
      </c>
      <c r="C1517" t="s">
        <v>7535</v>
      </c>
      <c r="D1517" t="s">
        <v>7504</v>
      </c>
      <c r="E1517" t="s">
        <v>7508</v>
      </c>
      <c r="F1517" t="s">
        <v>7515</v>
      </c>
      <c r="G1517">
        <v>0</v>
      </c>
      <c r="H1517">
        <v>0</v>
      </c>
      <c r="I1517">
        <v>9.44</v>
      </c>
      <c r="J1517">
        <v>11.14</v>
      </c>
      <c r="K1517">
        <v>9.44</v>
      </c>
      <c r="L1517">
        <v>11.14</v>
      </c>
      <c r="M1517" t="s">
        <v>4569</v>
      </c>
      <c r="S1517" t="s">
        <v>4568</v>
      </c>
      <c r="T1517">
        <v>11.14</v>
      </c>
      <c r="U1517">
        <v>9.44</v>
      </c>
      <c r="V1517">
        <v>11.14</v>
      </c>
    </row>
    <row r="1518" spans="2:22" x14ac:dyDescent="0.25">
      <c r="B1518" t="s">
        <v>4568</v>
      </c>
      <c r="C1518" t="s">
        <v>7535</v>
      </c>
      <c r="D1518" t="s">
        <v>7537</v>
      </c>
      <c r="E1518" t="s">
        <v>7508</v>
      </c>
      <c r="F1518" t="s">
        <v>7515</v>
      </c>
      <c r="G1518">
        <v>0</v>
      </c>
      <c r="H1518">
        <v>0</v>
      </c>
      <c r="I1518">
        <v>9.91</v>
      </c>
      <c r="J1518">
        <v>12.07</v>
      </c>
      <c r="K1518">
        <v>9.91</v>
      </c>
      <c r="L1518">
        <v>12.07</v>
      </c>
      <c r="M1518" t="s">
        <v>4569</v>
      </c>
      <c r="S1518" t="s">
        <v>4568</v>
      </c>
      <c r="T1518">
        <v>12.07</v>
      </c>
      <c r="U1518">
        <v>9.91</v>
      </c>
      <c r="V1518">
        <v>12.07</v>
      </c>
    </row>
    <row r="1519" spans="2:22" x14ac:dyDescent="0.25">
      <c r="B1519" t="s">
        <v>4568</v>
      </c>
      <c r="C1519" t="s">
        <v>7535</v>
      </c>
      <c r="D1519" t="s">
        <v>7556</v>
      </c>
      <c r="E1519" t="s">
        <v>7508</v>
      </c>
      <c r="F1519" t="s">
        <v>7515</v>
      </c>
      <c r="G1519">
        <v>12.84</v>
      </c>
      <c r="H1519">
        <v>10.91</v>
      </c>
      <c r="I1519">
        <v>12.84</v>
      </c>
      <c r="J1519">
        <v>0</v>
      </c>
      <c r="K1519">
        <v>12.84</v>
      </c>
      <c r="L1519">
        <v>0</v>
      </c>
      <c r="M1519" t="s">
        <v>4569</v>
      </c>
      <c r="S1519" t="s">
        <v>4568</v>
      </c>
      <c r="T1519">
        <v>0</v>
      </c>
      <c r="U1519">
        <v>12.84</v>
      </c>
      <c r="V1519">
        <v>0</v>
      </c>
    </row>
    <row r="1520" spans="2:22" x14ac:dyDescent="0.25">
      <c r="B1520" t="s">
        <v>4568</v>
      </c>
      <c r="C1520" t="s">
        <v>7536</v>
      </c>
      <c r="D1520" t="s">
        <v>7504</v>
      </c>
      <c r="E1520" t="s">
        <v>7508</v>
      </c>
      <c r="F1520" t="s">
        <v>7515</v>
      </c>
      <c r="G1520">
        <v>0</v>
      </c>
      <c r="H1520">
        <v>0</v>
      </c>
      <c r="I1520">
        <v>70.83</v>
      </c>
      <c r="J1520">
        <v>83.59</v>
      </c>
      <c r="K1520">
        <v>70.83</v>
      </c>
      <c r="L1520">
        <v>83.59</v>
      </c>
      <c r="M1520" t="s">
        <v>4569</v>
      </c>
      <c r="S1520" t="s">
        <v>4568</v>
      </c>
      <c r="T1520">
        <v>83.59</v>
      </c>
      <c r="U1520">
        <v>70.83</v>
      </c>
      <c r="V1520">
        <v>83.59</v>
      </c>
    </row>
    <row r="1521" spans="2:22" x14ac:dyDescent="0.25">
      <c r="B1521" t="s">
        <v>4568</v>
      </c>
      <c r="C1521" t="s">
        <v>7536</v>
      </c>
      <c r="D1521" t="s">
        <v>7537</v>
      </c>
      <c r="E1521" t="s">
        <v>7508</v>
      </c>
      <c r="F1521" t="s">
        <v>7515</v>
      </c>
      <c r="G1521">
        <v>0</v>
      </c>
      <c r="H1521">
        <v>0</v>
      </c>
      <c r="I1521">
        <v>74.319999999999993</v>
      </c>
      <c r="J1521">
        <v>90.59</v>
      </c>
      <c r="K1521">
        <v>74.319999999999993</v>
      </c>
      <c r="L1521">
        <v>90.59</v>
      </c>
      <c r="M1521" t="s">
        <v>4569</v>
      </c>
      <c r="S1521" t="s">
        <v>4568</v>
      </c>
      <c r="T1521">
        <v>90.59</v>
      </c>
      <c r="U1521">
        <v>74.319999999999993</v>
      </c>
      <c r="V1521">
        <v>90.59</v>
      </c>
    </row>
    <row r="1522" spans="2:22" x14ac:dyDescent="0.25">
      <c r="B1522" t="s">
        <v>4568</v>
      </c>
      <c r="C1522" t="s">
        <v>7536</v>
      </c>
      <c r="D1522" t="s">
        <v>7556</v>
      </c>
      <c r="E1522" t="s">
        <v>7508</v>
      </c>
      <c r="F1522" t="s">
        <v>7515</v>
      </c>
      <c r="G1522">
        <v>96.47</v>
      </c>
      <c r="H1522">
        <v>82</v>
      </c>
      <c r="I1522">
        <v>96.47</v>
      </c>
      <c r="J1522">
        <v>0</v>
      </c>
      <c r="K1522">
        <v>96.47</v>
      </c>
      <c r="L1522">
        <v>0</v>
      </c>
      <c r="M1522" t="s">
        <v>4569</v>
      </c>
      <c r="S1522" t="s">
        <v>4568</v>
      </c>
      <c r="T1522">
        <v>0</v>
      </c>
      <c r="U1522">
        <v>96.47</v>
      </c>
      <c r="V1522">
        <v>0</v>
      </c>
    </row>
    <row r="1523" spans="2:22" x14ac:dyDescent="0.25">
      <c r="B1523" t="s">
        <v>4570</v>
      </c>
      <c r="C1523" t="s">
        <v>7514</v>
      </c>
      <c r="D1523" t="s">
        <v>7504</v>
      </c>
      <c r="E1523" t="s">
        <v>7508</v>
      </c>
      <c r="F1523" t="s">
        <v>7515</v>
      </c>
      <c r="G1523">
        <v>0</v>
      </c>
      <c r="H1523">
        <v>0</v>
      </c>
      <c r="I1523">
        <v>196.07</v>
      </c>
      <c r="J1523">
        <v>247.26</v>
      </c>
      <c r="K1523">
        <v>184.74</v>
      </c>
      <c r="L1523">
        <v>224.6</v>
      </c>
      <c r="M1523" t="s">
        <v>4571</v>
      </c>
      <c r="S1523" t="s">
        <v>4570</v>
      </c>
      <c r="T1523">
        <v>247.26</v>
      </c>
      <c r="U1523">
        <v>184.74</v>
      </c>
      <c r="V1523">
        <v>224.6</v>
      </c>
    </row>
    <row r="1524" spans="2:22" x14ac:dyDescent="0.25">
      <c r="B1524" t="s">
        <v>4570</v>
      </c>
      <c r="C1524" t="s">
        <v>7514</v>
      </c>
      <c r="D1524" t="s">
        <v>7537</v>
      </c>
      <c r="E1524" t="s">
        <v>7508</v>
      </c>
      <c r="F1524" t="s">
        <v>7515</v>
      </c>
      <c r="G1524">
        <v>0</v>
      </c>
      <c r="H1524">
        <v>0</v>
      </c>
      <c r="I1524">
        <v>207.02</v>
      </c>
      <c r="J1524">
        <v>269.17</v>
      </c>
      <c r="K1524">
        <v>194.05</v>
      </c>
      <c r="L1524">
        <v>243.22</v>
      </c>
      <c r="M1524" t="s">
        <v>4571</v>
      </c>
      <c r="S1524" t="s">
        <v>4570</v>
      </c>
      <c r="T1524">
        <v>269.17</v>
      </c>
      <c r="U1524">
        <v>194.05</v>
      </c>
      <c r="V1524">
        <v>243.22</v>
      </c>
    </row>
    <row r="1525" spans="2:22" x14ac:dyDescent="0.25">
      <c r="B1525" t="s">
        <v>4570</v>
      </c>
      <c r="C1525" t="s">
        <v>7514</v>
      </c>
      <c r="D1525" t="s">
        <v>7556</v>
      </c>
      <c r="E1525" t="s">
        <v>7508</v>
      </c>
      <c r="F1525" t="s">
        <v>7515</v>
      </c>
      <c r="G1525">
        <v>302.16000000000003</v>
      </c>
      <c r="H1525">
        <v>256.83999999999997</v>
      </c>
      <c r="I1525">
        <v>302.16000000000003</v>
      </c>
      <c r="J1525">
        <v>0</v>
      </c>
      <c r="K1525">
        <v>256.83999999999997</v>
      </c>
      <c r="L1525">
        <v>0</v>
      </c>
      <c r="M1525" t="s">
        <v>4571</v>
      </c>
      <c r="S1525" t="s">
        <v>4570</v>
      </c>
      <c r="T1525">
        <v>0</v>
      </c>
      <c r="U1525">
        <v>256.83999999999997</v>
      </c>
      <c r="V1525">
        <v>0</v>
      </c>
    </row>
    <row r="1526" spans="2:22" x14ac:dyDescent="0.25">
      <c r="B1526" t="s">
        <v>4570</v>
      </c>
      <c r="C1526" t="s">
        <v>7535</v>
      </c>
      <c r="D1526" t="s">
        <v>7504</v>
      </c>
      <c r="E1526" t="s">
        <v>7508</v>
      </c>
      <c r="F1526" t="s">
        <v>7515</v>
      </c>
      <c r="G1526">
        <v>0</v>
      </c>
      <c r="H1526">
        <v>0</v>
      </c>
      <c r="I1526">
        <v>19.63</v>
      </c>
      <c r="J1526">
        <v>24.77</v>
      </c>
      <c r="K1526">
        <v>18.489999999999998</v>
      </c>
      <c r="L1526">
        <v>22.5</v>
      </c>
      <c r="M1526" t="s">
        <v>4571</v>
      </c>
      <c r="S1526" t="s">
        <v>4570</v>
      </c>
      <c r="T1526">
        <v>24.77</v>
      </c>
      <c r="U1526">
        <v>18.489999999999998</v>
      </c>
      <c r="V1526">
        <v>22.5</v>
      </c>
    </row>
    <row r="1527" spans="2:22" x14ac:dyDescent="0.25">
      <c r="B1527" t="s">
        <v>4570</v>
      </c>
      <c r="C1527" t="s">
        <v>7535</v>
      </c>
      <c r="D1527" t="s">
        <v>7537</v>
      </c>
      <c r="E1527" t="s">
        <v>7508</v>
      </c>
      <c r="F1527" t="s">
        <v>7515</v>
      </c>
      <c r="G1527">
        <v>0</v>
      </c>
      <c r="H1527">
        <v>0</v>
      </c>
      <c r="I1527">
        <v>20.73</v>
      </c>
      <c r="J1527">
        <v>26.97</v>
      </c>
      <c r="K1527">
        <v>19.43</v>
      </c>
      <c r="L1527">
        <v>24.37</v>
      </c>
      <c r="M1527" t="s">
        <v>4571</v>
      </c>
      <c r="S1527" t="s">
        <v>4570</v>
      </c>
      <c r="T1527">
        <v>26.97</v>
      </c>
      <c r="U1527">
        <v>19.43</v>
      </c>
      <c r="V1527">
        <v>24.37</v>
      </c>
    </row>
    <row r="1528" spans="2:22" x14ac:dyDescent="0.25">
      <c r="B1528" t="s">
        <v>4570</v>
      </c>
      <c r="C1528" t="s">
        <v>7535</v>
      </c>
      <c r="D1528" t="s">
        <v>7556</v>
      </c>
      <c r="E1528" t="s">
        <v>7508</v>
      </c>
      <c r="F1528" t="s">
        <v>7515</v>
      </c>
      <c r="G1528">
        <v>30.31</v>
      </c>
      <c r="H1528">
        <v>25.76</v>
      </c>
      <c r="I1528">
        <v>30.31</v>
      </c>
      <c r="J1528">
        <v>0</v>
      </c>
      <c r="K1528">
        <v>25.76</v>
      </c>
      <c r="L1528">
        <v>0</v>
      </c>
      <c r="M1528" t="s">
        <v>4571</v>
      </c>
      <c r="S1528" t="s">
        <v>4570</v>
      </c>
      <c r="T1528">
        <v>0</v>
      </c>
      <c r="U1528">
        <v>25.76</v>
      </c>
      <c r="V1528">
        <v>0</v>
      </c>
    </row>
    <row r="1529" spans="2:22" x14ac:dyDescent="0.25">
      <c r="B1529" t="s">
        <v>4570</v>
      </c>
      <c r="C1529" t="s">
        <v>7536</v>
      </c>
      <c r="D1529" t="s">
        <v>7504</v>
      </c>
      <c r="E1529" t="s">
        <v>7508</v>
      </c>
      <c r="F1529" t="s">
        <v>7515</v>
      </c>
      <c r="G1529">
        <v>0</v>
      </c>
      <c r="H1529">
        <v>0</v>
      </c>
      <c r="I1529">
        <v>147.06</v>
      </c>
      <c r="J1529">
        <v>185.45</v>
      </c>
      <c r="K1529">
        <v>138.56</v>
      </c>
      <c r="L1529">
        <v>168.46</v>
      </c>
      <c r="M1529" t="s">
        <v>4571</v>
      </c>
      <c r="S1529" t="s">
        <v>4570</v>
      </c>
      <c r="T1529">
        <v>185.45</v>
      </c>
      <c r="U1529">
        <v>138.56</v>
      </c>
      <c r="V1529">
        <v>168.46</v>
      </c>
    </row>
    <row r="1530" spans="2:22" x14ac:dyDescent="0.25">
      <c r="B1530" t="s">
        <v>4570</v>
      </c>
      <c r="C1530" t="s">
        <v>7536</v>
      </c>
      <c r="D1530" t="s">
        <v>7537</v>
      </c>
      <c r="E1530" t="s">
        <v>7508</v>
      </c>
      <c r="F1530" t="s">
        <v>7515</v>
      </c>
      <c r="G1530">
        <v>0</v>
      </c>
      <c r="H1530">
        <v>0</v>
      </c>
      <c r="I1530">
        <v>155.27000000000001</v>
      </c>
      <c r="J1530">
        <v>201.89</v>
      </c>
      <c r="K1530">
        <v>145.54</v>
      </c>
      <c r="L1530">
        <v>182.43</v>
      </c>
      <c r="M1530" t="s">
        <v>4571</v>
      </c>
      <c r="S1530" t="s">
        <v>4570</v>
      </c>
      <c r="T1530">
        <v>201.89</v>
      </c>
      <c r="U1530">
        <v>145.54</v>
      </c>
      <c r="V1530">
        <v>182.43</v>
      </c>
    </row>
    <row r="1531" spans="2:22" x14ac:dyDescent="0.25">
      <c r="B1531" t="s">
        <v>4570</v>
      </c>
      <c r="C1531" t="s">
        <v>7536</v>
      </c>
      <c r="D1531" t="s">
        <v>7556</v>
      </c>
      <c r="E1531" t="s">
        <v>7508</v>
      </c>
      <c r="F1531" t="s">
        <v>7515</v>
      </c>
      <c r="G1531">
        <v>226.65</v>
      </c>
      <c r="H1531">
        <v>192.65</v>
      </c>
      <c r="I1531">
        <v>226.65</v>
      </c>
      <c r="J1531">
        <v>0</v>
      </c>
      <c r="K1531">
        <v>192.65</v>
      </c>
      <c r="L1531">
        <v>0</v>
      </c>
      <c r="M1531" t="s">
        <v>4571</v>
      </c>
      <c r="S1531" t="s">
        <v>4570</v>
      </c>
      <c r="T1531">
        <v>0</v>
      </c>
      <c r="U1531">
        <v>192.65</v>
      </c>
      <c r="V1531">
        <v>0</v>
      </c>
    </row>
    <row r="1532" spans="2:22" x14ac:dyDescent="0.25">
      <c r="B1532" t="s">
        <v>4572</v>
      </c>
      <c r="C1532" t="s">
        <v>7514</v>
      </c>
      <c r="D1532" t="s">
        <v>7504</v>
      </c>
      <c r="E1532" t="s">
        <v>7508</v>
      </c>
      <c r="F1532" t="s">
        <v>7515</v>
      </c>
      <c r="G1532">
        <v>0</v>
      </c>
      <c r="H1532">
        <v>0</v>
      </c>
      <c r="I1532">
        <v>428.88</v>
      </c>
      <c r="J1532">
        <v>471.48</v>
      </c>
      <c r="K1532">
        <v>428.88</v>
      </c>
      <c r="L1532">
        <v>471.48</v>
      </c>
      <c r="M1532" t="s">
        <v>4573</v>
      </c>
      <c r="S1532" t="s">
        <v>4572</v>
      </c>
      <c r="T1532">
        <v>471.48</v>
      </c>
      <c r="U1532">
        <v>428.88</v>
      </c>
      <c r="V1532">
        <v>471.48</v>
      </c>
    </row>
    <row r="1533" spans="2:22" x14ac:dyDescent="0.25">
      <c r="B1533" t="s">
        <v>4572</v>
      </c>
      <c r="C1533" t="s">
        <v>7514</v>
      </c>
      <c r="D1533" t="s">
        <v>7537</v>
      </c>
      <c r="E1533" t="s">
        <v>7508</v>
      </c>
      <c r="F1533" t="s">
        <v>7515</v>
      </c>
      <c r="G1533">
        <v>0</v>
      </c>
      <c r="H1533">
        <v>0</v>
      </c>
      <c r="I1533">
        <v>446.29</v>
      </c>
      <c r="J1533">
        <v>506.31</v>
      </c>
      <c r="K1533">
        <v>446.29</v>
      </c>
      <c r="L1533">
        <v>506.31</v>
      </c>
      <c r="M1533" t="s">
        <v>4573</v>
      </c>
      <c r="S1533" t="s">
        <v>4572</v>
      </c>
      <c r="T1533">
        <v>506.31</v>
      </c>
      <c r="U1533">
        <v>446.29</v>
      </c>
      <c r="V1533">
        <v>506.31</v>
      </c>
    </row>
    <row r="1534" spans="2:22" x14ac:dyDescent="0.25">
      <c r="B1534" t="s">
        <v>4572</v>
      </c>
      <c r="C1534" t="s">
        <v>7514</v>
      </c>
      <c r="D1534" t="s">
        <v>7556</v>
      </c>
      <c r="E1534" t="s">
        <v>7508</v>
      </c>
      <c r="F1534" t="s">
        <v>7515</v>
      </c>
      <c r="G1534">
        <v>480.35</v>
      </c>
      <c r="H1534">
        <v>408.3</v>
      </c>
      <c r="I1534">
        <v>480.35</v>
      </c>
      <c r="J1534">
        <v>0</v>
      </c>
      <c r="K1534">
        <v>480.35</v>
      </c>
      <c r="L1534">
        <v>0</v>
      </c>
      <c r="M1534" t="s">
        <v>4573</v>
      </c>
      <c r="S1534" t="s">
        <v>4572</v>
      </c>
      <c r="T1534">
        <v>0</v>
      </c>
      <c r="U1534">
        <v>480.35</v>
      </c>
      <c r="V1534">
        <v>0</v>
      </c>
    </row>
    <row r="1535" spans="2:22" x14ac:dyDescent="0.25">
      <c r="B1535" t="s">
        <v>4572</v>
      </c>
      <c r="C1535" t="s">
        <v>7535</v>
      </c>
      <c r="D1535" t="s">
        <v>7504</v>
      </c>
      <c r="E1535" t="s">
        <v>7508</v>
      </c>
      <c r="F1535" t="s">
        <v>7515</v>
      </c>
      <c r="G1535">
        <v>0</v>
      </c>
      <c r="H1535">
        <v>0</v>
      </c>
      <c r="I1535">
        <v>42.89</v>
      </c>
      <c r="J1535">
        <v>47.15</v>
      </c>
      <c r="K1535">
        <v>42.89</v>
      </c>
      <c r="L1535">
        <v>47.15</v>
      </c>
      <c r="M1535" t="s">
        <v>4573</v>
      </c>
      <c r="S1535" t="s">
        <v>4572</v>
      </c>
      <c r="T1535">
        <v>47.15</v>
      </c>
      <c r="U1535">
        <v>42.89</v>
      </c>
      <c r="V1535">
        <v>47.15</v>
      </c>
    </row>
    <row r="1536" spans="2:22" x14ac:dyDescent="0.25">
      <c r="B1536" t="s">
        <v>4572</v>
      </c>
      <c r="C1536" t="s">
        <v>7535</v>
      </c>
      <c r="D1536" t="s">
        <v>7537</v>
      </c>
      <c r="E1536" t="s">
        <v>7508</v>
      </c>
      <c r="F1536" t="s">
        <v>7515</v>
      </c>
      <c r="G1536">
        <v>0</v>
      </c>
      <c r="H1536">
        <v>0</v>
      </c>
      <c r="I1536">
        <v>44.63</v>
      </c>
      <c r="J1536">
        <v>50.63</v>
      </c>
      <c r="K1536">
        <v>44.63</v>
      </c>
      <c r="L1536">
        <v>50.63</v>
      </c>
      <c r="M1536" t="s">
        <v>4573</v>
      </c>
      <c r="S1536" t="s">
        <v>4572</v>
      </c>
      <c r="T1536">
        <v>50.63</v>
      </c>
      <c r="U1536">
        <v>44.63</v>
      </c>
      <c r="V1536">
        <v>50.63</v>
      </c>
    </row>
    <row r="1537" spans="2:22" x14ac:dyDescent="0.25">
      <c r="B1537" t="s">
        <v>4572</v>
      </c>
      <c r="C1537" t="s">
        <v>7535</v>
      </c>
      <c r="D1537" t="s">
        <v>7556</v>
      </c>
      <c r="E1537" t="s">
        <v>7508</v>
      </c>
      <c r="F1537" t="s">
        <v>7515</v>
      </c>
      <c r="G1537">
        <v>48.01</v>
      </c>
      <c r="H1537">
        <v>40.81</v>
      </c>
      <c r="I1537">
        <v>48.01</v>
      </c>
      <c r="J1537">
        <v>0</v>
      </c>
      <c r="K1537">
        <v>48.01</v>
      </c>
      <c r="L1537">
        <v>0</v>
      </c>
      <c r="M1537" t="s">
        <v>4573</v>
      </c>
      <c r="S1537" t="s">
        <v>4572</v>
      </c>
      <c r="T1537">
        <v>0</v>
      </c>
      <c r="U1537">
        <v>48.01</v>
      </c>
      <c r="V1537">
        <v>0</v>
      </c>
    </row>
    <row r="1538" spans="2:22" x14ac:dyDescent="0.25">
      <c r="B1538" t="s">
        <v>4572</v>
      </c>
      <c r="C1538" t="s">
        <v>7536</v>
      </c>
      <c r="D1538" t="s">
        <v>7504</v>
      </c>
      <c r="E1538" t="s">
        <v>7508</v>
      </c>
      <c r="F1538" t="s">
        <v>7515</v>
      </c>
      <c r="G1538">
        <v>0</v>
      </c>
      <c r="H1538">
        <v>0</v>
      </c>
      <c r="I1538">
        <v>321.66000000000003</v>
      </c>
      <c r="J1538">
        <v>353.62</v>
      </c>
      <c r="K1538">
        <v>321.66000000000003</v>
      </c>
      <c r="L1538">
        <v>353.62</v>
      </c>
      <c r="M1538" t="s">
        <v>4573</v>
      </c>
      <c r="S1538" t="s">
        <v>4572</v>
      </c>
      <c r="T1538">
        <v>353.62</v>
      </c>
      <c r="U1538">
        <v>321.66000000000003</v>
      </c>
      <c r="V1538">
        <v>353.62</v>
      </c>
    </row>
    <row r="1539" spans="2:22" x14ac:dyDescent="0.25">
      <c r="B1539" t="s">
        <v>4572</v>
      </c>
      <c r="C1539" t="s">
        <v>7536</v>
      </c>
      <c r="D1539" t="s">
        <v>7537</v>
      </c>
      <c r="E1539" t="s">
        <v>7508</v>
      </c>
      <c r="F1539" t="s">
        <v>7515</v>
      </c>
      <c r="G1539">
        <v>0</v>
      </c>
      <c r="H1539">
        <v>0</v>
      </c>
      <c r="I1539">
        <v>334.72</v>
      </c>
      <c r="J1539">
        <v>379.74</v>
      </c>
      <c r="K1539">
        <v>334.72</v>
      </c>
      <c r="L1539">
        <v>379.74</v>
      </c>
      <c r="M1539" t="s">
        <v>4573</v>
      </c>
      <c r="S1539" t="s">
        <v>4572</v>
      </c>
      <c r="T1539">
        <v>379.74</v>
      </c>
      <c r="U1539">
        <v>334.72</v>
      </c>
      <c r="V1539">
        <v>379.74</v>
      </c>
    </row>
    <row r="1540" spans="2:22" x14ac:dyDescent="0.25">
      <c r="B1540" t="s">
        <v>4572</v>
      </c>
      <c r="C1540" t="s">
        <v>7536</v>
      </c>
      <c r="D1540" t="s">
        <v>7556</v>
      </c>
      <c r="E1540" t="s">
        <v>7508</v>
      </c>
      <c r="F1540" t="s">
        <v>7515</v>
      </c>
      <c r="G1540">
        <v>360.28</v>
      </c>
      <c r="H1540">
        <v>306.24</v>
      </c>
      <c r="I1540">
        <v>360.28</v>
      </c>
      <c r="J1540">
        <v>0</v>
      </c>
      <c r="K1540">
        <v>360.28</v>
      </c>
      <c r="L1540">
        <v>0</v>
      </c>
      <c r="M1540" t="s">
        <v>4573</v>
      </c>
      <c r="S1540" t="s">
        <v>4572</v>
      </c>
      <c r="T1540">
        <v>0</v>
      </c>
      <c r="U1540">
        <v>360.28</v>
      </c>
      <c r="V1540">
        <v>0</v>
      </c>
    </row>
    <row r="1541" spans="2:22" x14ac:dyDescent="0.25">
      <c r="B1541" t="s">
        <v>4574</v>
      </c>
      <c r="C1541" t="s">
        <v>7535</v>
      </c>
      <c r="D1541" t="s">
        <v>7504</v>
      </c>
      <c r="E1541" t="s">
        <v>7508</v>
      </c>
      <c r="F1541" t="s">
        <v>7538</v>
      </c>
      <c r="G1541">
        <v>0</v>
      </c>
      <c r="H1541">
        <v>0</v>
      </c>
      <c r="I1541">
        <v>49.02</v>
      </c>
      <c r="J1541">
        <v>54.72</v>
      </c>
      <c r="K1541">
        <v>49.02</v>
      </c>
      <c r="L1541">
        <v>54.72</v>
      </c>
      <c r="M1541" t="s">
        <v>4575</v>
      </c>
      <c r="S1541" t="s">
        <v>4574</v>
      </c>
      <c r="T1541">
        <v>54.72</v>
      </c>
      <c r="U1541">
        <v>49.02</v>
      </c>
      <c r="V1541">
        <v>54.72</v>
      </c>
    </row>
    <row r="1542" spans="2:22" x14ac:dyDescent="0.25">
      <c r="B1542" t="s">
        <v>4574</v>
      </c>
      <c r="C1542" t="s">
        <v>7535</v>
      </c>
      <c r="D1542" t="s">
        <v>7537</v>
      </c>
      <c r="E1542" t="s">
        <v>7508</v>
      </c>
      <c r="F1542" t="s">
        <v>7538</v>
      </c>
      <c r="G1542">
        <v>0</v>
      </c>
      <c r="H1542">
        <v>0</v>
      </c>
      <c r="I1542">
        <v>51.17</v>
      </c>
      <c r="J1542">
        <v>59.01</v>
      </c>
      <c r="K1542">
        <v>51.17</v>
      </c>
      <c r="L1542">
        <v>59.01</v>
      </c>
      <c r="M1542" t="s">
        <v>4575</v>
      </c>
      <c r="S1542" t="s">
        <v>4574</v>
      </c>
      <c r="T1542">
        <v>59.01</v>
      </c>
      <c r="U1542">
        <v>51.17</v>
      </c>
      <c r="V1542">
        <v>59.01</v>
      </c>
    </row>
    <row r="1543" spans="2:22" x14ac:dyDescent="0.25">
      <c r="B1543" t="s">
        <v>4574</v>
      </c>
      <c r="C1543" t="s">
        <v>7535</v>
      </c>
      <c r="D1543" t="s">
        <v>7556</v>
      </c>
      <c r="E1543" t="s">
        <v>7508</v>
      </c>
      <c r="F1543" t="s">
        <v>7538</v>
      </c>
      <c r="G1543">
        <v>59.2</v>
      </c>
      <c r="H1543">
        <v>50.32</v>
      </c>
      <c r="I1543">
        <v>59.2</v>
      </c>
      <c r="J1543">
        <v>0</v>
      </c>
      <c r="K1543">
        <v>59.2</v>
      </c>
      <c r="L1543">
        <v>0</v>
      </c>
      <c r="M1543" t="s">
        <v>4575</v>
      </c>
      <c r="S1543" t="s">
        <v>4574</v>
      </c>
      <c r="T1543">
        <v>0</v>
      </c>
      <c r="U1543">
        <v>59.2</v>
      </c>
      <c r="V1543">
        <v>0</v>
      </c>
    </row>
    <row r="1544" spans="2:22" x14ac:dyDescent="0.25">
      <c r="B1544" t="s">
        <v>4576</v>
      </c>
      <c r="C1544" t="s">
        <v>7535</v>
      </c>
      <c r="D1544" t="s">
        <v>7504</v>
      </c>
      <c r="E1544" t="s">
        <v>7508</v>
      </c>
      <c r="F1544" t="s">
        <v>7538</v>
      </c>
      <c r="G1544">
        <v>0</v>
      </c>
      <c r="H1544">
        <v>0</v>
      </c>
      <c r="I1544">
        <v>43.78</v>
      </c>
      <c r="J1544">
        <v>49.58</v>
      </c>
      <c r="K1544">
        <v>43.78</v>
      </c>
      <c r="L1544">
        <v>49.58</v>
      </c>
      <c r="M1544" t="s">
        <v>4577</v>
      </c>
      <c r="S1544" t="s">
        <v>4576</v>
      </c>
      <c r="T1544">
        <v>49.58</v>
      </c>
      <c r="U1544">
        <v>43.78</v>
      </c>
      <c r="V1544">
        <v>49.58</v>
      </c>
    </row>
    <row r="1545" spans="2:22" x14ac:dyDescent="0.25">
      <c r="B1545" t="s">
        <v>4576</v>
      </c>
      <c r="C1545" t="s">
        <v>7535</v>
      </c>
      <c r="D1545" t="s">
        <v>7537</v>
      </c>
      <c r="E1545" t="s">
        <v>7508</v>
      </c>
      <c r="F1545" t="s">
        <v>7538</v>
      </c>
      <c r="G1545">
        <v>0</v>
      </c>
      <c r="H1545">
        <v>0</v>
      </c>
      <c r="I1545">
        <v>45.65</v>
      </c>
      <c r="J1545">
        <v>53.32</v>
      </c>
      <c r="K1545">
        <v>45.65</v>
      </c>
      <c r="L1545">
        <v>53.32</v>
      </c>
      <c r="M1545" t="s">
        <v>4577</v>
      </c>
      <c r="S1545" t="s">
        <v>4576</v>
      </c>
      <c r="T1545">
        <v>53.32</v>
      </c>
      <c r="U1545">
        <v>45.65</v>
      </c>
      <c r="V1545">
        <v>53.32</v>
      </c>
    </row>
    <row r="1546" spans="2:22" x14ac:dyDescent="0.25">
      <c r="B1546" t="s">
        <v>4576</v>
      </c>
      <c r="C1546" t="s">
        <v>7535</v>
      </c>
      <c r="D1546" t="s">
        <v>7556</v>
      </c>
      <c r="E1546" t="s">
        <v>7508</v>
      </c>
      <c r="F1546" t="s">
        <v>7538</v>
      </c>
      <c r="G1546">
        <v>51.59</v>
      </c>
      <c r="H1546">
        <v>43.85</v>
      </c>
      <c r="I1546">
        <v>51.59</v>
      </c>
      <c r="J1546">
        <v>0</v>
      </c>
      <c r="K1546">
        <v>51.59</v>
      </c>
      <c r="L1546">
        <v>0</v>
      </c>
      <c r="M1546" t="s">
        <v>4577</v>
      </c>
      <c r="S1546" t="s">
        <v>4576</v>
      </c>
      <c r="T1546">
        <v>0</v>
      </c>
      <c r="U1546">
        <v>51.59</v>
      </c>
      <c r="V1546">
        <v>0</v>
      </c>
    </row>
    <row r="1547" spans="2:22" x14ac:dyDescent="0.25">
      <c r="B1547" t="s">
        <v>4578</v>
      </c>
      <c r="C1547" t="s">
        <v>7535</v>
      </c>
      <c r="D1547" t="s">
        <v>7504</v>
      </c>
      <c r="E1547" t="s">
        <v>7508</v>
      </c>
      <c r="F1547" t="s">
        <v>7538</v>
      </c>
      <c r="G1547">
        <v>0</v>
      </c>
      <c r="H1547">
        <v>0</v>
      </c>
      <c r="I1547">
        <v>66.16</v>
      </c>
      <c r="J1547">
        <v>78.58</v>
      </c>
      <c r="K1547">
        <v>66.16</v>
      </c>
      <c r="L1547">
        <v>78.58</v>
      </c>
      <c r="M1547" t="s">
        <v>4579</v>
      </c>
      <c r="S1547" t="s">
        <v>4578</v>
      </c>
      <c r="T1547">
        <v>78.58</v>
      </c>
      <c r="U1547">
        <v>66.16</v>
      </c>
      <c r="V1547">
        <v>78.58</v>
      </c>
    </row>
    <row r="1548" spans="2:22" x14ac:dyDescent="0.25">
      <c r="B1548" t="s">
        <v>4578</v>
      </c>
      <c r="C1548" t="s">
        <v>7535</v>
      </c>
      <c r="D1548" t="s">
        <v>7537</v>
      </c>
      <c r="E1548" t="s">
        <v>7508</v>
      </c>
      <c r="F1548" t="s">
        <v>7538</v>
      </c>
      <c r="G1548">
        <v>0</v>
      </c>
      <c r="H1548">
        <v>0</v>
      </c>
      <c r="I1548">
        <v>69.5</v>
      </c>
      <c r="J1548">
        <v>85.25</v>
      </c>
      <c r="K1548">
        <v>69.5</v>
      </c>
      <c r="L1548">
        <v>85.25</v>
      </c>
      <c r="M1548" t="s">
        <v>4579</v>
      </c>
      <c r="S1548" t="s">
        <v>4578</v>
      </c>
      <c r="T1548">
        <v>85.25</v>
      </c>
      <c r="U1548">
        <v>69.5</v>
      </c>
      <c r="V1548">
        <v>85.25</v>
      </c>
    </row>
    <row r="1549" spans="2:22" x14ac:dyDescent="0.25">
      <c r="B1549" t="s">
        <v>4578</v>
      </c>
      <c r="C1549" t="s">
        <v>7535</v>
      </c>
      <c r="D1549" t="s">
        <v>7556</v>
      </c>
      <c r="E1549" t="s">
        <v>7508</v>
      </c>
      <c r="F1549" t="s">
        <v>7538</v>
      </c>
      <c r="G1549">
        <v>92.04</v>
      </c>
      <c r="H1549">
        <v>78.23</v>
      </c>
      <c r="I1549">
        <v>92.04</v>
      </c>
      <c r="J1549">
        <v>0</v>
      </c>
      <c r="K1549">
        <v>92.04</v>
      </c>
      <c r="L1549">
        <v>0</v>
      </c>
      <c r="M1549" t="s">
        <v>4579</v>
      </c>
      <c r="S1549" t="s">
        <v>4578</v>
      </c>
      <c r="T1549">
        <v>0</v>
      </c>
      <c r="U1549">
        <v>92.04</v>
      </c>
      <c r="V1549">
        <v>0</v>
      </c>
    </row>
    <row r="1550" spans="2:22" x14ac:dyDescent="0.25">
      <c r="B1550" t="s">
        <v>4580</v>
      </c>
      <c r="C1550" t="s">
        <v>7514</v>
      </c>
      <c r="D1550" t="s">
        <v>7504</v>
      </c>
      <c r="E1550" t="s">
        <v>7508</v>
      </c>
      <c r="F1550" t="s">
        <v>7515</v>
      </c>
      <c r="G1550">
        <v>0</v>
      </c>
      <c r="H1550">
        <v>0</v>
      </c>
      <c r="I1550">
        <v>156.49</v>
      </c>
      <c r="J1550">
        <v>172.23</v>
      </c>
      <c r="K1550">
        <v>156.49</v>
      </c>
      <c r="L1550">
        <v>172.23</v>
      </c>
      <c r="M1550" t="s">
        <v>4581</v>
      </c>
      <c r="S1550" t="s">
        <v>4580</v>
      </c>
      <c r="T1550">
        <v>172.23</v>
      </c>
      <c r="U1550">
        <v>156.49</v>
      </c>
      <c r="V1550">
        <v>172.23</v>
      </c>
    </row>
    <row r="1551" spans="2:22" x14ac:dyDescent="0.25">
      <c r="B1551" t="s">
        <v>4580</v>
      </c>
      <c r="C1551" t="s">
        <v>7514</v>
      </c>
      <c r="D1551" t="s">
        <v>7537</v>
      </c>
      <c r="E1551" t="s">
        <v>7508</v>
      </c>
      <c r="F1551" t="s">
        <v>7515</v>
      </c>
      <c r="G1551">
        <v>0</v>
      </c>
      <c r="H1551">
        <v>0</v>
      </c>
      <c r="I1551">
        <v>162.75</v>
      </c>
      <c r="J1551">
        <v>184.75</v>
      </c>
      <c r="K1551">
        <v>162.75</v>
      </c>
      <c r="L1551">
        <v>184.75</v>
      </c>
      <c r="M1551" t="s">
        <v>4581</v>
      </c>
      <c r="S1551" t="s">
        <v>4580</v>
      </c>
      <c r="T1551">
        <v>184.75</v>
      </c>
      <c r="U1551">
        <v>162.75</v>
      </c>
      <c r="V1551">
        <v>184.75</v>
      </c>
    </row>
    <row r="1552" spans="2:22" x14ac:dyDescent="0.25">
      <c r="B1552" t="s">
        <v>4580</v>
      </c>
      <c r="C1552" t="s">
        <v>7514</v>
      </c>
      <c r="D1552" t="s">
        <v>7556</v>
      </c>
      <c r="E1552" t="s">
        <v>7508</v>
      </c>
      <c r="F1552" t="s">
        <v>7515</v>
      </c>
      <c r="G1552">
        <v>172.78</v>
      </c>
      <c r="H1552">
        <v>146.86000000000001</v>
      </c>
      <c r="I1552">
        <v>172.78</v>
      </c>
      <c r="J1552">
        <v>0</v>
      </c>
      <c r="K1552">
        <v>172.78</v>
      </c>
      <c r="L1552">
        <v>0</v>
      </c>
      <c r="M1552" t="s">
        <v>4581</v>
      </c>
      <c r="S1552" t="s">
        <v>4580</v>
      </c>
      <c r="T1552">
        <v>0</v>
      </c>
      <c r="U1552">
        <v>172.78</v>
      </c>
      <c r="V1552">
        <v>0</v>
      </c>
    </row>
    <row r="1553" spans="2:22" x14ac:dyDescent="0.25">
      <c r="B1553" t="s">
        <v>4580</v>
      </c>
      <c r="C1553" t="s">
        <v>7535</v>
      </c>
      <c r="D1553" t="s">
        <v>7504</v>
      </c>
      <c r="E1553" t="s">
        <v>7508</v>
      </c>
      <c r="F1553" t="s">
        <v>7515</v>
      </c>
      <c r="G1553">
        <v>0</v>
      </c>
      <c r="H1553">
        <v>0</v>
      </c>
      <c r="I1553">
        <v>15.65</v>
      </c>
      <c r="J1553">
        <v>17.23</v>
      </c>
      <c r="K1553">
        <v>15.65</v>
      </c>
      <c r="L1553">
        <v>17.23</v>
      </c>
      <c r="M1553" t="s">
        <v>4581</v>
      </c>
      <c r="S1553" t="s">
        <v>4580</v>
      </c>
      <c r="T1553">
        <v>17.23</v>
      </c>
      <c r="U1553">
        <v>15.65</v>
      </c>
      <c r="V1553">
        <v>17.23</v>
      </c>
    </row>
    <row r="1554" spans="2:22" x14ac:dyDescent="0.25">
      <c r="B1554" t="s">
        <v>4580</v>
      </c>
      <c r="C1554" t="s">
        <v>7535</v>
      </c>
      <c r="D1554" t="s">
        <v>7537</v>
      </c>
      <c r="E1554" t="s">
        <v>7508</v>
      </c>
      <c r="F1554" t="s">
        <v>7515</v>
      </c>
      <c r="G1554">
        <v>0</v>
      </c>
      <c r="H1554">
        <v>0</v>
      </c>
      <c r="I1554">
        <v>16.28</v>
      </c>
      <c r="J1554">
        <v>18.48</v>
      </c>
      <c r="K1554">
        <v>16.28</v>
      </c>
      <c r="L1554">
        <v>18.48</v>
      </c>
      <c r="M1554" t="s">
        <v>4581</v>
      </c>
      <c r="S1554" t="s">
        <v>4580</v>
      </c>
      <c r="T1554">
        <v>18.48</v>
      </c>
      <c r="U1554">
        <v>16.28</v>
      </c>
      <c r="V1554">
        <v>18.48</v>
      </c>
    </row>
    <row r="1555" spans="2:22" x14ac:dyDescent="0.25">
      <c r="B1555" t="s">
        <v>4580</v>
      </c>
      <c r="C1555" t="s">
        <v>7535</v>
      </c>
      <c r="D1555" t="s">
        <v>7556</v>
      </c>
      <c r="E1555" t="s">
        <v>7508</v>
      </c>
      <c r="F1555" t="s">
        <v>7515</v>
      </c>
      <c r="G1555">
        <v>17.28</v>
      </c>
      <c r="H1555">
        <v>14.69</v>
      </c>
      <c r="I1555">
        <v>17.28</v>
      </c>
      <c r="J1555">
        <v>0</v>
      </c>
      <c r="K1555">
        <v>17.28</v>
      </c>
      <c r="L1555">
        <v>0</v>
      </c>
      <c r="M1555" t="s">
        <v>4581</v>
      </c>
      <c r="S1555" t="s">
        <v>4580</v>
      </c>
      <c r="T1555">
        <v>0</v>
      </c>
      <c r="U1555">
        <v>17.28</v>
      </c>
      <c r="V1555">
        <v>0</v>
      </c>
    </row>
    <row r="1556" spans="2:22" x14ac:dyDescent="0.25">
      <c r="B1556" t="s">
        <v>4580</v>
      </c>
      <c r="C1556" t="s">
        <v>7536</v>
      </c>
      <c r="D1556" t="s">
        <v>7504</v>
      </c>
      <c r="E1556" t="s">
        <v>7508</v>
      </c>
      <c r="F1556" t="s">
        <v>7515</v>
      </c>
      <c r="G1556">
        <v>0</v>
      </c>
      <c r="H1556">
        <v>0</v>
      </c>
      <c r="I1556">
        <v>117.37</v>
      </c>
      <c r="J1556">
        <v>129.18</v>
      </c>
      <c r="K1556">
        <v>117.37</v>
      </c>
      <c r="L1556">
        <v>129.18</v>
      </c>
      <c r="M1556" t="s">
        <v>4581</v>
      </c>
      <c r="S1556" t="s">
        <v>4580</v>
      </c>
      <c r="T1556">
        <v>129.18</v>
      </c>
      <c r="U1556">
        <v>117.37</v>
      </c>
      <c r="V1556">
        <v>129.18</v>
      </c>
    </row>
    <row r="1557" spans="2:22" x14ac:dyDescent="0.25">
      <c r="B1557" t="s">
        <v>4580</v>
      </c>
      <c r="C1557" t="s">
        <v>7536</v>
      </c>
      <c r="D1557" t="s">
        <v>7537</v>
      </c>
      <c r="E1557" t="s">
        <v>7508</v>
      </c>
      <c r="F1557" t="s">
        <v>7515</v>
      </c>
      <c r="G1557">
        <v>0</v>
      </c>
      <c r="H1557">
        <v>0</v>
      </c>
      <c r="I1557">
        <v>122.07</v>
      </c>
      <c r="J1557">
        <v>138.57</v>
      </c>
      <c r="K1557">
        <v>122.07</v>
      </c>
      <c r="L1557">
        <v>138.57</v>
      </c>
      <c r="M1557" t="s">
        <v>4581</v>
      </c>
      <c r="S1557" t="s">
        <v>4580</v>
      </c>
      <c r="T1557">
        <v>138.57</v>
      </c>
      <c r="U1557">
        <v>122.07</v>
      </c>
      <c r="V1557">
        <v>138.57</v>
      </c>
    </row>
    <row r="1558" spans="2:22" x14ac:dyDescent="0.25">
      <c r="B1558" t="s">
        <v>4580</v>
      </c>
      <c r="C1558" t="s">
        <v>7536</v>
      </c>
      <c r="D1558" t="s">
        <v>7556</v>
      </c>
      <c r="E1558" t="s">
        <v>7508</v>
      </c>
      <c r="F1558" t="s">
        <v>7515</v>
      </c>
      <c r="G1558">
        <v>129.6</v>
      </c>
      <c r="H1558">
        <v>110.16</v>
      </c>
      <c r="I1558">
        <v>129.6</v>
      </c>
      <c r="J1558">
        <v>0</v>
      </c>
      <c r="K1558">
        <v>129.6</v>
      </c>
      <c r="L1558">
        <v>0</v>
      </c>
      <c r="M1558" t="s">
        <v>4581</v>
      </c>
      <c r="S1558" t="s">
        <v>4580</v>
      </c>
      <c r="T1558">
        <v>0</v>
      </c>
      <c r="U1558">
        <v>129.6</v>
      </c>
      <c r="V1558">
        <v>0</v>
      </c>
    </row>
    <row r="1559" spans="2:22" x14ac:dyDescent="0.25">
      <c r="B1559" t="s">
        <v>4582</v>
      </c>
      <c r="C1559" t="s">
        <v>7514</v>
      </c>
      <c r="D1559" t="s">
        <v>7504</v>
      </c>
      <c r="E1559" t="s">
        <v>7508</v>
      </c>
      <c r="F1559" t="s">
        <v>7515</v>
      </c>
      <c r="G1559">
        <v>0</v>
      </c>
      <c r="H1559">
        <v>0</v>
      </c>
      <c r="I1559">
        <v>0</v>
      </c>
      <c r="J1559">
        <v>0</v>
      </c>
      <c r="K1559">
        <v>0</v>
      </c>
      <c r="L1559">
        <v>0</v>
      </c>
      <c r="M1559" t="s">
        <v>4583</v>
      </c>
      <c r="S1559" t="s">
        <v>4582</v>
      </c>
      <c r="T1559">
        <v>0</v>
      </c>
      <c r="U1559">
        <v>0</v>
      </c>
      <c r="V1559">
        <v>0</v>
      </c>
    </row>
    <row r="1560" spans="2:22" x14ac:dyDescent="0.25">
      <c r="B1560" t="s">
        <v>4582</v>
      </c>
      <c r="C1560" t="s">
        <v>7535</v>
      </c>
      <c r="D1560" t="s">
        <v>7504</v>
      </c>
      <c r="E1560" t="s">
        <v>7508</v>
      </c>
      <c r="F1560" t="s">
        <v>7515</v>
      </c>
      <c r="G1560">
        <v>0</v>
      </c>
      <c r="H1560">
        <v>0</v>
      </c>
      <c r="I1560">
        <v>0</v>
      </c>
      <c r="J1560">
        <v>0</v>
      </c>
      <c r="K1560">
        <v>0</v>
      </c>
      <c r="L1560">
        <v>0</v>
      </c>
      <c r="M1560" t="s">
        <v>4583</v>
      </c>
      <c r="S1560" t="s">
        <v>4582</v>
      </c>
      <c r="T1560">
        <v>0</v>
      </c>
      <c r="U1560">
        <v>0</v>
      </c>
      <c r="V1560">
        <v>0</v>
      </c>
    </row>
    <row r="1561" spans="2:22" x14ac:dyDescent="0.25">
      <c r="B1561" t="s">
        <v>4582</v>
      </c>
      <c r="C1561" t="s">
        <v>7536</v>
      </c>
      <c r="D1561" t="s">
        <v>7504</v>
      </c>
      <c r="E1561" t="s">
        <v>7508</v>
      </c>
      <c r="F1561" t="s">
        <v>7515</v>
      </c>
      <c r="G1561">
        <v>0</v>
      </c>
      <c r="H1561">
        <v>0</v>
      </c>
      <c r="I1561">
        <v>0</v>
      </c>
      <c r="J1561">
        <v>0</v>
      </c>
      <c r="K1561">
        <v>0</v>
      </c>
      <c r="L1561">
        <v>0</v>
      </c>
      <c r="M1561" t="s">
        <v>4583</v>
      </c>
      <c r="S1561" t="s">
        <v>4582</v>
      </c>
      <c r="T1561">
        <v>0</v>
      </c>
      <c r="U1561">
        <v>0</v>
      </c>
      <c r="V1561">
        <v>0</v>
      </c>
    </row>
    <row r="1562" spans="2:22" x14ac:dyDescent="0.25">
      <c r="B1562" t="s">
        <v>4584</v>
      </c>
      <c r="C1562" t="s">
        <v>7535</v>
      </c>
      <c r="D1562" t="s">
        <v>7504</v>
      </c>
      <c r="E1562" t="s">
        <v>7508</v>
      </c>
      <c r="F1562" t="s">
        <v>7538</v>
      </c>
      <c r="G1562">
        <v>0</v>
      </c>
      <c r="H1562">
        <v>0</v>
      </c>
      <c r="I1562">
        <v>89.91</v>
      </c>
      <c r="J1562">
        <v>89.91</v>
      </c>
      <c r="K1562">
        <v>89.91</v>
      </c>
      <c r="L1562">
        <v>89.91</v>
      </c>
      <c r="M1562" t="s">
        <v>4585</v>
      </c>
      <c r="S1562" t="s">
        <v>4584</v>
      </c>
      <c r="T1562">
        <v>89.91</v>
      </c>
      <c r="U1562">
        <v>89.91</v>
      </c>
      <c r="V1562">
        <v>89.91</v>
      </c>
    </row>
    <row r="1563" spans="2:22" x14ac:dyDescent="0.25">
      <c r="B1563" t="s">
        <v>4584</v>
      </c>
      <c r="C1563" t="s">
        <v>7535</v>
      </c>
      <c r="D1563" t="s">
        <v>7576</v>
      </c>
      <c r="E1563" t="s">
        <v>7508</v>
      </c>
      <c r="F1563" t="s">
        <v>7538</v>
      </c>
      <c r="G1563">
        <v>0</v>
      </c>
      <c r="H1563">
        <v>0</v>
      </c>
      <c r="I1563">
        <v>138.71</v>
      </c>
      <c r="J1563">
        <v>138.71</v>
      </c>
      <c r="K1563">
        <v>138.71</v>
      </c>
      <c r="L1563">
        <v>138.71</v>
      </c>
      <c r="M1563" t="s">
        <v>4585</v>
      </c>
      <c r="S1563" t="s">
        <v>4584</v>
      </c>
      <c r="T1563">
        <v>138.71</v>
      </c>
      <c r="U1563">
        <v>138.71</v>
      </c>
      <c r="V1563">
        <v>138.71</v>
      </c>
    </row>
    <row r="1564" spans="2:22" x14ac:dyDescent="0.25">
      <c r="B1564" t="s">
        <v>4584</v>
      </c>
      <c r="C1564" t="s">
        <v>7535</v>
      </c>
      <c r="D1564" t="s">
        <v>7537</v>
      </c>
      <c r="E1564" t="s">
        <v>7508</v>
      </c>
      <c r="F1564" t="s">
        <v>7538</v>
      </c>
      <c r="G1564">
        <v>0</v>
      </c>
      <c r="H1564">
        <v>0</v>
      </c>
      <c r="I1564">
        <v>93.17</v>
      </c>
      <c r="J1564">
        <v>96.43</v>
      </c>
      <c r="K1564">
        <v>93.17</v>
      </c>
      <c r="L1564">
        <v>96.43</v>
      </c>
      <c r="M1564" t="s">
        <v>4585</v>
      </c>
      <c r="S1564" t="s">
        <v>4584</v>
      </c>
      <c r="T1564">
        <v>96.43</v>
      </c>
      <c r="U1564">
        <v>93.17</v>
      </c>
      <c r="V1564">
        <v>96.43</v>
      </c>
    </row>
    <row r="1565" spans="2:22" x14ac:dyDescent="0.25">
      <c r="B1565" t="s">
        <v>4584</v>
      </c>
      <c r="C1565" t="s">
        <v>7535</v>
      </c>
      <c r="D1565" t="s">
        <v>7556</v>
      </c>
      <c r="E1565" t="s">
        <v>7508</v>
      </c>
      <c r="F1565" t="s">
        <v>7538</v>
      </c>
      <c r="G1565">
        <v>144.22999999999999</v>
      </c>
      <c r="H1565">
        <v>122.6</v>
      </c>
      <c r="I1565">
        <v>138.71</v>
      </c>
      <c r="J1565">
        <v>0</v>
      </c>
      <c r="K1565">
        <v>138.71</v>
      </c>
      <c r="L1565">
        <v>0</v>
      </c>
      <c r="M1565" t="s">
        <v>4585</v>
      </c>
      <c r="S1565" t="s">
        <v>4584</v>
      </c>
      <c r="T1565">
        <v>0</v>
      </c>
      <c r="U1565">
        <v>138.71</v>
      </c>
      <c r="V1565">
        <v>0</v>
      </c>
    </row>
    <row r="1566" spans="2:22" x14ac:dyDescent="0.25">
      <c r="B1566" t="s">
        <v>4586</v>
      </c>
      <c r="C1566" t="s">
        <v>7535</v>
      </c>
      <c r="D1566" t="s">
        <v>7504</v>
      </c>
      <c r="E1566" t="s">
        <v>7508</v>
      </c>
      <c r="F1566" t="s">
        <v>7538</v>
      </c>
      <c r="G1566">
        <v>0</v>
      </c>
      <c r="H1566">
        <v>0</v>
      </c>
      <c r="I1566">
        <v>58.35</v>
      </c>
      <c r="J1566">
        <v>59.31</v>
      </c>
      <c r="K1566">
        <v>58.35</v>
      </c>
      <c r="L1566">
        <v>59.31</v>
      </c>
      <c r="M1566" t="s">
        <v>4587</v>
      </c>
      <c r="S1566" t="s">
        <v>4586</v>
      </c>
      <c r="T1566">
        <v>59.31</v>
      </c>
      <c r="U1566">
        <v>58.35</v>
      </c>
      <c r="V1566">
        <v>59.31</v>
      </c>
    </row>
    <row r="1567" spans="2:22" x14ac:dyDescent="0.25">
      <c r="B1567" t="s">
        <v>4586</v>
      </c>
      <c r="C1567" t="s">
        <v>7535</v>
      </c>
      <c r="D1567" t="s">
        <v>7537</v>
      </c>
      <c r="E1567" t="s">
        <v>7508</v>
      </c>
      <c r="F1567" t="s">
        <v>7538</v>
      </c>
      <c r="G1567">
        <v>0</v>
      </c>
      <c r="H1567">
        <v>0</v>
      </c>
      <c r="I1567">
        <v>60.57</v>
      </c>
      <c r="J1567">
        <v>63.75</v>
      </c>
      <c r="K1567">
        <v>60.57</v>
      </c>
      <c r="L1567">
        <v>63.75</v>
      </c>
      <c r="M1567" t="s">
        <v>4587</v>
      </c>
      <c r="S1567" t="s">
        <v>4586</v>
      </c>
      <c r="T1567">
        <v>63.75</v>
      </c>
      <c r="U1567">
        <v>60.57</v>
      </c>
      <c r="V1567">
        <v>63.75</v>
      </c>
    </row>
    <row r="1568" spans="2:22" x14ac:dyDescent="0.25">
      <c r="B1568" t="s">
        <v>4586</v>
      </c>
      <c r="C1568" t="s">
        <v>7535</v>
      </c>
      <c r="D1568" t="s">
        <v>7556</v>
      </c>
      <c r="E1568" t="s">
        <v>7508</v>
      </c>
      <c r="F1568" t="s">
        <v>7538</v>
      </c>
      <c r="G1568">
        <v>61.23</v>
      </c>
      <c r="H1568">
        <v>52.05</v>
      </c>
      <c r="I1568">
        <v>61.23</v>
      </c>
      <c r="J1568">
        <v>0</v>
      </c>
      <c r="K1568">
        <v>61.23</v>
      </c>
      <c r="L1568">
        <v>0</v>
      </c>
      <c r="M1568" t="s">
        <v>4587</v>
      </c>
      <c r="S1568" t="s">
        <v>4586</v>
      </c>
      <c r="T1568">
        <v>0</v>
      </c>
      <c r="U1568">
        <v>61.23</v>
      </c>
      <c r="V1568">
        <v>0</v>
      </c>
    </row>
    <row r="1569" spans="2:22" x14ac:dyDescent="0.25">
      <c r="B1569" t="s">
        <v>4588</v>
      </c>
      <c r="C1569" t="s">
        <v>7535</v>
      </c>
      <c r="D1569" t="s">
        <v>7504</v>
      </c>
      <c r="E1569" t="s">
        <v>7508</v>
      </c>
      <c r="F1569" t="s">
        <v>7538</v>
      </c>
      <c r="G1569">
        <v>0</v>
      </c>
      <c r="H1569">
        <v>0</v>
      </c>
      <c r="I1569">
        <v>79.88</v>
      </c>
      <c r="J1569">
        <v>90.57</v>
      </c>
      <c r="K1569">
        <v>79.88</v>
      </c>
      <c r="L1569">
        <v>90.57</v>
      </c>
      <c r="M1569" t="s">
        <v>4589</v>
      </c>
      <c r="S1569" t="s">
        <v>4588</v>
      </c>
      <c r="T1569">
        <v>90.57</v>
      </c>
      <c r="U1569">
        <v>79.88</v>
      </c>
      <c r="V1569">
        <v>90.57</v>
      </c>
    </row>
    <row r="1570" spans="2:22" x14ac:dyDescent="0.25">
      <c r="B1570" t="s">
        <v>4588</v>
      </c>
      <c r="C1570" t="s">
        <v>7535</v>
      </c>
      <c r="D1570" t="s">
        <v>7537</v>
      </c>
      <c r="E1570" t="s">
        <v>7508</v>
      </c>
      <c r="F1570" t="s">
        <v>7538</v>
      </c>
      <c r="G1570">
        <v>0</v>
      </c>
      <c r="H1570">
        <v>0</v>
      </c>
      <c r="I1570">
        <v>83.44</v>
      </c>
      <c r="J1570">
        <v>97.69</v>
      </c>
      <c r="K1570">
        <v>83.44</v>
      </c>
      <c r="L1570">
        <v>97.69</v>
      </c>
      <c r="M1570" t="s">
        <v>4589</v>
      </c>
      <c r="S1570" t="s">
        <v>4588</v>
      </c>
      <c r="T1570">
        <v>97.69</v>
      </c>
      <c r="U1570">
        <v>83.44</v>
      </c>
      <c r="V1570">
        <v>97.69</v>
      </c>
    </row>
    <row r="1571" spans="2:22" x14ac:dyDescent="0.25">
      <c r="B1571" t="s">
        <v>4588</v>
      </c>
      <c r="C1571" t="s">
        <v>7535</v>
      </c>
      <c r="D1571" t="s">
        <v>7556</v>
      </c>
      <c r="E1571" t="s">
        <v>7508</v>
      </c>
      <c r="F1571" t="s">
        <v>7538</v>
      </c>
      <c r="G1571">
        <v>98.15</v>
      </c>
      <c r="H1571">
        <v>83.43</v>
      </c>
      <c r="I1571">
        <v>98.15</v>
      </c>
      <c r="J1571">
        <v>0</v>
      </c>
      <c r="K1571">
        <v>98.15</v>
      </c>
      <c r="L1571">
        <v>0</v>
      </c>
      <c r="M1571" t="s">
        <v>4589</v>
      </c>
      <c r="S1571" t="s">
        <v>4588</v>
      </c>
      <c r="T1571">
        <v>0</v>
      </c>
      <c r="U1571">
        <v>98.15</v>
      </c>
      <c r="V1571">
        <v>0</v>
      </c>
    </row>
    <row r="1572" spans="2:22" x14ac:dyDescent="0.25">
      <c r="B1572" t="s">
        <v>4590</v>
      </c>
      <c r="C1572" t="s">
        <v>7535</v>
      </c>
      <c r="D1572" t="s">
        <v>7504</v>
      </c>
      <c r="E1572" t="s">
        <v>7508</v>
      </c>
      <c r="F1572" t="s">
        <v>7538</v>
      </c>
      <c r="G1572">
        <v>0</v>
      </c>
      <c r="H1572">
        <v>0</v>
      </c>
      <c r="I1572">
        <v>145.4</v>
      </c>
      <c r="J1572">
        <v>148.22</v>
      </c>
      <c r="K1572">
        <v>145.4</v>
      </c>
      <c r="L1572">
        <v>148.22</v>
      </c>
      <c r="M1572" t="s">
        <v>4591</v>
      </c>
      <c r="S1572" t="s">
        <v>4590</v>
      </c>
      <c r="T1572">
        <v>148.22</v>
      </c>
      <c r="U1572">
        <v>145.4</v>
      </c>
      <c r="V1572">
        <v>148.22</v>
      </c>
    </row>
    <row r="1573" spans="2:22" x14ac:dyDescent="0.25">
      <c r="B1573" t="s">
        <v>4590</v>
      </c>
      <c r="C1573" t="s">
        <v>7535</v>
      </c>
      <c r="D1573" t="s">
        <v>7537</v>
      </c>
      <c r="E1573" t="s">
        <v>7508</v>
      </c>
      <c r="F1573" t="s">
        <v>7538</v>
      </c>
      <c r="G1573">
        <v>0</v>
      </c>
      <c r="H1573">
        <v>0</v>
      </c>
      <c r="I1573">
        <v>150.97999999999999</v>
      </c>
      <c r="J1573">
        <v>159.37</v>
      </c>
      <c r="K1573">
        <v>150.97999999999999</v>
      </c>
      <c r="L1573">
        <v>159.37</v>
      </c>
      <c r="M1573" t="s">
        <v>4591</v>
      </c>
      <c r="S1573" t="s">
        <v>4590</v>
      </c>
      <c r="T1573">
        <v>159.37</v>
      </c>
      <c r="U1573">
        <v>150.97999999999999</v>
      </c>
      <c r="V1573">
        <v>159.37</v>
      </c>
    </row>
    <row r="1574" spans="2:22" x14ac:dyDescent="0.25">
      <c r="B1574" t="s">
        <v>4590</v>
      </c>
      <c r="C1574" t="s">
        <v>7535</v>
      </c>
      <c r="D1574" t="s">
        <v>7556</v>
      </c>
      <c r="E1574" t="s">
        <v>7508</v>
      </c>
      <c r="F1574" t="s">
        <v>7538</v>
      </c>
      <c r="G1574">
        <v>153.88</v>
      </c>
      <c r="H1574">
        <v>130.80000000000001</v>
      </c>
      <c r="I1574">
        <v>153.88</v>
      </c>
      <c r="J1574">
        <v>0</v>
      </c>
      <c r="K1574">
        <v>153.88</v>
      </c>
      <c r="L1574">
        <v>0</v>
      </c>
      <c r="M1574" t="s">
        <v>4591</v>
      </c>
      <c r="S1574" t="s">
        <v>4590</v>
      </c>
      <c r="T1574">
        <v>0</v>
      </c>
      <c r="U1574">
        <v>153.88</v>
      </c>
      <c r="V1574">
        <v>0</v>
      </c>
    </row>
    <row r="1575" spans="2:22" x14ac:dyDescent="0.25">
      <c r="B1575" t="s">
        <v>4592</v>
      </c>
      <c r="C1575" t="s">
        <v>7535</v>
      </c>
      <c r="D1575" t="s">
        <v>7504</v>
      </c>
      <c r="E1575" t="s">
        <v>7508</v>
      </c>
      <c r="F1575" t="s">
        <v>7538</v>
      </c>
      <c r="G1575">
        <v>0</v>
      </c>
      <c r="H1575">
        <v>0</v>
      </c>
      <c r="I1575">
        <v>53.53</v>
      </c>
      <c r="J1575">
        <v>54.24</v>
      </c>
      <c r="K1575">
        <v>53.53</v>
      </c>
      <c r="L1575">
        <v>54.24</v>
      </c>
      <c r="M1575" t="s">
        <v>4593</v>
      </c>
      <c r="S1575" t="s">
        <v>4592</v>
      </c>
      <c r="T1575">
        <v>54.24</v>
      </c>
      <c r="U1575">
        <v>53.53</v>
      </c>
      <c r="V1575">
        <v>54.24</v>
      </c>
    </row>
    <row r="1576" spans="2:22" x14ac:dyDescent="0.25">
      <c r="B1576" t="s">
        <v>4592</v>
      </c>
      <c r="C1576" t="s">
        <v>7535</v>
      </c>
      <c r="D1576" t="s">
        <v>7537</v>
      </c>
      <c r="E1576" t="s">
        <v>7508</v>
      </c>
      <c r="F1576" t="s">
        <v>7538</v>
      </c>
      <c r="G1576">
        <v>0</v>
      </c>
      <c r="H1576">
        <v>0</v>
      </c>
      <c r="I1576">
        <v>55.55</v>
      </c>
      <c r="J1576">
        <v>58.28</v>
      </c>
      <c r="K1576">
        <v>55.55</v>
      </c>
      <c r="L1576">
        <v>58.28</v>
      </c>
      <c r="M1576" t="s">
        <v>4593</v>
      </c>
      <c r="S1576" t="s">
        <v>4592</v>
      </c>
      <c r="T1576">
        <v>58.28</v>
      </c>
      <c r="U1576">
        <v>55.55</v>
      </c>
      <c r="V1576">
        <v>58.28</v>
      </c>
    </row>
    <row r="1577" spans="2:22" x14ac:dyDescent="0.25">
      <c r="B1577" t="s">
        <v>4592</v>
      </c>
      <c r="C1577" t="s">
        <v>7535</v>
      </c>
      <c r="D1577" t="s">
        <v>7556</v>
      </c>
      <c r="E1577" t="s">
        <v>7508</v>
      </c>
      <c r="F1577" t="s">
        <v>7538</v>
      </c>
      <c r="G1577">
        <v>55.64</v>
      </c>
      <c r="H1577">
        <v>47.29</v>
      </c>
      <c r="I1577">
        <v>55.64</v>
      </c>
      <c r="J1577">
        <v>0</v>
      </c>
      <c r="K1577">
        <v>55.64</v>
      </c>
      <c r="L1577">
        <v>0</v>
      </c>
      <c r="M1577" t="s">
        <v>4593</v>
      </c>
      <c r="S1577" t="s">
        <v>4592</v>
      </c>
      <c r="T1577">
        <v>0</v>
      </c>
      <c r="U1577">
        <v>55.64</v>
      </c>
      <c r="V1577">
        <v>0</v>
      </c>
    </row>
    <row r="1578" spans="2:22" x14ac:dyDescent="0.25">
      <c r="B1578" t="s">
        <v>4594</v>
      </c>
      <c r="C1578" t="s">
        <v>7535</v>
      </c>
      <c r="D1578" t="s">
        <v>7504</v>
      </c>
      <c r="E1578" t="s">
        <v>7508</v>
      </c>
      <c r="F1578" t="s">
        <v>7538</v>
      </c>
      <c r="G1578">
        <v>0</v>
      </c>
      <c r="H1578">
        <v>0</v>
      </c>
      <c r="I1578">
        <v>63.23</v>
      </c>
      <c r="J1578">
        <v>67.78</v>
      </c>
      <c r="K1578">
        <v>63.23</v>
      </c>
      <c r="L1578">
        <v>67.78</v>
      </c>
      <c r="M1578" t="s">
        <v>4595</v>
      </c>
      <c r="S1578" t="s">
        <v>4594</v>
      </c>
      <c r="T1578">
        <v>67.78</v>
      </c>
      <c r="U1578">
        <v>63.23</v>
      </c>
      <c r="V1578">
        <v>67.78</v>
      </c>
    </row>
    <row r="1579" spans="2:22" x14ac:dyDescent="0.25">
      <c r="B1579" t="s">
        <v>4594</v>
      </c>
      <c r="C1579" t="s">
        <v>7535</v>
      </c>
      <c r="D1579" t="s">
        <v>7556</v>
      </c>
      <c r="E1579" t="s">
        <v>7508</v>
      </c>
      <c r="F1579" t="s">
        <v>7538</v>
      </c>
      <c r="G1579">
        <v>68.06</v>
      </c>
      <c r="H1579">
        <v>57.85</v>
      </c>
      <c r="I1579">
        <v>68.06</v>
      </c>
      <c r="J1579">
        <v>0</v>
      </c>
      <c r="K1579">
        <v>68.06</v>
      </c>
      <c r="L1579">
        <v>0</v>
      </c>
      <c r="M1579" t="s">
        <v>4595</v>
      </c>
      <c r="S1579" t="s">
        <v>4594</v>
      </c>
      <c r="T1579">
        <v>0</v>
      </c>
      <c r="U1579">
        <v>68.06</v>
      </c>
      <c r="V1579">
        <v>0</v>
      </c>
    </row>
    <row r="1580" spans="2:22" x14ac:dyDescent="0.25">
      <c r="B1580" t="s">
        <v>4596</v>
      </c>
      <c r="C1580" t="s">
        <v>7514</v>
      </c>
      <c r="D1580" t="s">
        <v>7504</v>
      </c>
      <c r="E1580" t="s">
        <v>7508</v>
      </c>
      <c r="F1580" t="s">
        <v>7515</v>
      </c>
      <c r="G1580">
        <v>0</v>
      </c>
      <c r="H1580">
        <v>0</v>
      </c>
      <c r="I1580">
        <v>73.17</v>
      </c>
      <c r="J1580">
        <v>81.05</v>
      </c>
      <c r="K1580">
        <v>73.17</v>
      </c>
      <c r="L1580">
        <v>81.05</v>
      </c>
      <c r="M1580" t="s">
        <v>4597</v>
      </c>
      <c r="S1580" t="s">
        <v>4596</v>
      </c>
      <c r="T1580">
        <v>81.05</v>
      </c>
      <c r="U1580">
        <v>73.17</v>
      </c>
      <c r="V1580">
        <v>81.05</v>
      </c>
    </row>
    <row r="1581" spans="2:22" x14ac:dyDescent="0.25">
      <c r="B1581" t="s">
        <v>4596</v>
      </c>
      <c r="C1581" t="s">
        <v>7514</v>
      </c>
      <c r="D1581" t="s">
        <v>7537</v>
      </c>
      <c r="E1581" t="s">
        <v>7508</v>
      </c>
      <c r="F1581" t="s">
        <v>7515</v>
      </c>
      <c r="G1581">
        <v>0</v>
      </c>
      <c r="H1581">
        <v>0</v>
      </c>
      <c r="I1581">
        <v>76.34</v>
      </c>
      <c r="J1581">
        <v>87.38</v>
      </c>
      <c r="K1581">
        <v>76.34</v>
      </c>
      <c r="L1581">
        <v>87.38</v>
      </c>
      <c r="M1581" t="s">
        <v>4597</v>
      </c>
      <c r="S1581" t="s">
        <v>4596</v>
      </c>
      <c r="T1581">
        <v>87.38</v>
      </c>
      <c r="U1581">
        <v>76.34</v>
      </c>
      <c r="V1581">
        <v>87.38</v>
      </c>
    </row>
    <row r="1582" spans="2:22" x14ac:dyDescent="0.25">
      <c r="B1582" t="s">
        <v>4596</v>
      </c>
      <c r="C1582" t="s">
        <v>7514</v>
      </c>
      <c r="D1582" t="s">
        <v>7556</v>
      </c>
      <c r="E1582" t="s">
        <v>7508</v>
      </c>
      <c r="F1582" t="s">
        <v>7515</v>
      </c>
      <c r="G1582">
        <v>87.31</v>
      </c>
      <c r="H1582">
        <v>74.209999999999994</v>
      </c>
      <c r="I1582">
        <v>87.31</v>
      </c>
      <c r="J1582">
        <v>0</v>
      </c>
      <c r="K1582">
        <v>87.31</v>
      </c>
      <c r="L1582">
        <v>0</v>
      </c>
      <c r="M1582" t="s">
        <v>4597</v>
      </c>
      <c r="S1582" t="s">
        <v>4596</v>
      </c>
      <c r="T1582">
        <v>0</v>
      </c>
      <c r="U1582">
        <v>87.31</v>
      </c>
      <c r="V1582">
        <v>0</v>
      </c>
    </row>
    <row r="1583" spans="2:22" x14ac:dyDescent="0.25">
      <c r="B1583" t="s">
        <v>4596</v>
      </c>
      <c r="C1583" t="s">
        <v>7535</v>
      </c>
      <c r="D1583" t="s">
        <v>7504</v>
      </c>
      <c r="E1583" t="s">
        <v>7508</v>
      </c>
      <c r="F1583" t="s">
        <v>7515</v>
      </c>
      <c r="G1583">
        <v>0</v>
      </c>
      <c r="H1583">
        <v>0</v>
      </c>
      <c r="I1583">
        <v>7.32</v>
      </c>
      <c r="J1583">
        <v>8.1199999999999992</v>
      </c>
      <c r="K1583">
        <v>7.32</v>
      </c>
      <c r="L1583">
        <v>8.1199999999999992</v>
      </c>
      <c r="M1583" t="s">
        <v>4597</v>
      </c>
      <c r="S1583" t="s">
        <v>4596</v>
      </c>
      <c r="T1583">
        <v>8.1199999999999992</v>
      </c>
      <c r="U1583">
        <v>7.32</v>
      </c>
      <c r="V1583">
        <v>8.1199999999999992</v>
      </c>
    </row>
    <row r="1584" spans="2:22" x14ac:dyDescent="0.25">
      <c r="B1584" t="s">
        <v>4596</v>
      </c>
      <c r="C1584" t="s">
        <v>7535</v>
      </c>
      <c r="D1584" t="s">
        <v>7537</v>
      </c>
      <c r="E1584" t="s">
        <v>7508</v>
      </c>
      <c r="F1584" t="s">
        <v>7515</v>
      </c>
      <c r="G1584">
        <v>0</v>
      </c>
      <c r="H1584">
        <v>0</v>
      </c>
      <c r="I1584">
        <v>7.64</v>
      </c>
      <c r="J1584">
        <v>8.75</v>
      </c>
      <c r="K1584">
        <v>7.64</v>
      </c>
      <c r="L1584">
        <v>8.75</v>
      </c>
      <c r="M1584" t="s">
        <v>4597</v>
      </c>
      <c r="S1584" t="s">
        <v>4596</v>
      </c>
      <c r="T1584">
        <v>8.75</v>
      </c>
      <c r="U1584">
        <v>7.64</v>
      </c>
      <c r="V1584">
        <v>8.75</v>
      </c>
    </row>
    <row r="1585" spans="2:22" x14ac:dyDescent="0.25">
      <c r="B1585" t="s">
        <v>4596</v>
      </c>
      <c r="C1585" t="s">
        <v>7535</v>
      </c>
      <c r="D1585" t="s">
        <v>7556</v>
      </c>
      <c r="E1585" t="s">
        <v>7508</v>
      </c>
      <c r="F1585" t="s">
        <v>7515</v>
      </c>
      <c r="G1585">
        <v>8.76</v>
      </c>
      <c r="H1585">
        <v>7.45</v>
      </c>
      <c r="I1585">
        <v>8.76</v>
      </c>
      <c r="J1585">
        <v>0</v>
      </c>
      <c r="K1585">
        <v>8.76</v>
      </c>
      <c r="L1585">
        <v>0</v>
      </c>
      <c r="M1585" t="s">
        <v>4597</v>
      </c>
      <c r="S1585" t="s">
        <v>4596</v>
      </c>
      <c r="T1585">
        <v>0</v>
      </c>
      <c r="U1585">
        <v>8.76</v>
      </c>
      <c r="V1585">
        <v>0</v>
      </c>
    </row>
    <row r="1586" spans="2:22" x14ac:dyDescent="0.25">
      <c r="B1586" t="s">
        <v>4596</v>
      </c>
      <c r="C1586" t="s">
        <v>7536</v>
      </c>
      <c r="D1586" t="s">
        <v>7504</v>
      </c>
      <c r="E1586" t="s">
        <v>7508</v>
      </c>
      <c r="F1586" t="s">
        <v>7515</v>
      </c>
      <c r="G1586">
        <v>0</v>
      </c>
      <c r="H1586">
        <v>0</v>
      </c>
      <c r="I1586">
        <v>54.88</v>
      </c>
      <c r="J1586">
        <v>60.8</v>
      </c>
      <c r="K1586">
        <v>54.88</v>
      </c>
      <c r="L1586">
        <v>60.8</v>
      </c>
      <c r="M1586" t="s">
        <v>4597</v>
      </c>
      <c r="S1586" t="s">
        <v>4596</v>
      </c>
      <c r="T1586">
        <v>60.8</v>
      </c>
      <c r="U1586">
        <v>54.88</v>
      </c>
      <c r="V1586">
        <v>60.8</v>
      </c>
    </row>
    <row r="1587" spans="2:22" x14ac:dyDescent="0.25">
      <c r="B1587" t="s">
        <v>4596</v>
      </c>
      <c r="C1587" t="s">
        <v>7536</v>
      </c>
      <c r="D1587" t="s">
        <v>7537</v>
      </c>
      <c r="E1587" t="s">
        <v>7508</v>
      </c>
      <c r="F1587" t="s">
        <v>7515</v>
      </c>
      <c r="G1587">
        <v>0</v>
      </c>
      <c r="H1587">
        <v>0</v>
      </c>
      <c r="I1587">
        <v>57.26</v>
      </c>
      <c r="J1587">
        <v>65.540000000000006</v>
      </c>
      <c r="K1587">
        <v>57.26</v>
      </c>
      <c r="L1587">
        <v>65.540000000000006</v>
      </c>
      <c r="M1587" t="s">
        <v>4597</v>
      </c>
      <c r="S1587" t="s">
        <v>4596</v>
      </c>
      <c r="T1587">
        <v>65.540000000000006</v>
      </c>
      <c r="U1587">
        <v>57.26</v>
      </c>
      <c r="V1587">
        <v>65.540000000000006</v>
      </c>
    </row>
    <row r="1588" spans="2:22" x14ac:dyDescent="0.25">
      <c r="B1588" t="s">
        <v>4596</v>
      </c>
      <c r="C1588" t="s">
        <v>7536</v>
      </c>
      <c r="D1588" t="s">
        <v>7556</v>
      </c>
      <c r="E1588" t="s">
        <v>7508</v>
      </c>
      <c r="F1588" t="s">
        <v>7515</v>
      </c>
      <c r="G1588">
        <v>65.47</v>
      </c>
      <c r="H1588">
        <v>55.65</v>
      </c>
      <c r="I1588">
        <v>65.47</v>
      </c>
      <c r="J1588">
        <v>0</v>
      </c>
      <c r="K1588">
        <v>65.47</v>
      </c>
      <c r="L1588">
        <v>0</v>
      </c>
      <c r="M1588" t="s">
        <v>4597</v>
      </c>
      <c r="S1588" t="s">
        <v>4596</v>
      </c>
      <c r="T1588">
        <v>0</v>
      </c>
      <c r="U1588">
        <v>65.47</v>
      </c>
      <c r="V1588">
        <v>0</v>
      </c>
    </row>
    <row r="1589" spans="2:22" x14ac:dyDescent="0.25">
      <c r="B1589" t="s">
        <v>4598</v>
      </c>
      <c r="C1589" t="s">
        <v>7514</v>
      </c>
      <c r="D1589" t="s">
        <v>7504</v>
      </c>
      <c r="E1589" t="s">
        <v>7508</v>
      </c>
      <c r="F1589" t="s">
        <v>7515</v>
      </c>
      <c r="G1589">
        <v>0</v>
      </c>
      <c r="H1589">
        <v>0</v>
      </c>
      <c r="I1589">
        <v>21.64</v>
      </c>
      <c r="J1589">
        <v>22.36</v>
      </c>
      <c r="K1589">
        <v>21.64</v>
      </c>
      <c r="L1589">
        <v>22.36</v>
      </c>
      <c r="M1589" t="s">
        <v>4599</v>
      </c>
      <c r="S1589" t="s">
        <v>4598</v>
      </c>
      <c r="T1589">
        <v>22.36</v>
      </c>
      <c r="U1589">
        <v>21.64</v>
      </c>
      <c r="V1589">
        <v>22.36</v>
      </c>
    </row>
    <row r="1590" spans="2:22" x14ac:dyDescent="0.25">
      <c r="B1590" t="s">
        <v>4598</v>
      </c>
      <c r="C1590" t="s">
        <v>7514</v>
      </c>
      <c r="D1590" t="s">
        <v>7537</v>
      </c>
      <c r="E1590" t="s">
        <v>7508</v>
      </c>
      <c r="F1590" t="s">
        <v>7515</v>
      </c>
      <c r="G1590">
        <v>0</v>
      </c>
      <c r="H1590">
        <v>0</v>
      </c>
      <c r="I1590">
        <v>22.5</v>
      </c>
      <c r="J1590">
        <v>24.08</v>
      </c>
      <c r="K1590">
        <v>22.5</v>
      </c>
      <c r="L1590">
        <v>24.08</v>
      </c>
      <c r="M1590" t="s">
        <v>4599</v>
      </c>
      <c r="S1590" t="s">
        <v>4598</v>
      </c>
      <c r="T1590">
        <v>24.08</v>
      </c>
      <c r="U1590">
        <v>22.5</v>
      </c>
      <c r="V1590">
        <v>24.08</v>
      </c>
    </row>
    <row r="1591" spans="2:22" x14ac:dyDescent="0.25">
      <c r="B1591" t="s">
        <v>4598</v>
      </c>
      <c r="C1591" t="s">
        <v>7514</v>
      </c>
      <c r="D1591" t="s">
        <v>7556</v>
      </c>
      <c r="E1591" t="s">
        <v>7508</v>
      </c>
      <c r="F1591" t="s">
        <v>7515</v>
      </c>
      <c r="G1591">
        <v>23.79</v>
      </c>
      <c r="H1591">
        <v>20.22</v>
      </c>
      <c r="I1591">
        <v>23.79</v>
      </c>
      <c r="J1591">
        <v>0</v>
      </c>
      <c r="K1591">
        <v>23.79</v>
      </c>
      <c r="L1591">
        <v>0</v>
      </c>
      <c r="M1591" t="s">
        <v>4599</v>
      </c>
      <c r="S1591" t="s">
        <v>4598</v>
      </c>
      <c r="T1591">
        <v>0</v>
      </c>
      <c r="U1591">
        <v>23.79</v>
      </c>
      <c r="V1591">
        <v>0</v>
      </c>
    </row>
    <row r="1592" spans="2:22" x14ac:dyDescent="0.25">
      <c r="B1592" t="s">
        <v>4598</v>
      </c>
      <c r="C1592" t="s">
        <v>7535</v>
      </c>
      <c r="D1592" t="s">
        <v>7504</v>
      </c>
      <c r="E1592" t="s">
        <v>7508</v>
      </c>
      <c r="F1592" t="s">
        <v>7515</v>
      </c>
      <c r="G1592">
        <v>0</v>
      </c>
      <c r="H1592">
        <v>0</v>
      </c>
      <c r="I1592">
        <v>2.16</v>
      </c>
      <c r="J1592">
        <v>2.23</v>
      </c>
      <c r="K1592">
        <v>2.16</v>
      </c>
      <c r="L1592">
        <v>2.23</v>
      </c>
      <c r="M1592" t="s">
        <v>4599</v>
      </c>
      <c r="S1592" t="s">
        <v>4598</v>
      </c>
      <c r="T1592">
        <v>2.23</v>
      </c>
      <c r="U1592">
        <v>2.16</v>
      </c>
      <c r="V1592">
        <v>2.23</v>
      </c>
    </row>
    <row r="1593" spans="2:22" x14ac:dyDescent="0.25">
      <c r="B1593" t="s">
        <v>4598</v>
      </c>
      <c r="C1593" t="s">
        <v>7535</v>
      </c>
      <c r="D1593" t="s">
        <v>7537</v>
      </c>
      <c r="E1593" t="s">
        <v>7508</v>
      </c>
      <c r="F1593" t="s">
        <v>7515</v>
      </c>
      <c r="G1593">
        <v>0</v>
      </c>
      <c r="H1593">
        <v>0</v>
      </c>
      <c r="I1593">
        <v>2.25</v>
      </c>
      <c r="J1593">
        <v>2.4</v>
      </c>
      <c r="K1593">
        <v>2.25</v>
      </c>
      <c r="L1593">
        <v>2.4</v>
      </c>
      <c r="M1593" t="s">
        <v>4599</v>
      </c>
      <c r="S1593" t="s">
        <v>4598</v>
      </c>
      <c r="T1593">
        <v>2.4</v>
      </c>
      <c r="U1593">
        <v>2.25</v>
      </c>
      <c r="V1593">
        <v>2.4</v>
      </c>
    </row>
    <row r="1594" spans="2:22" x14ac:dyDescent="0.25">
      <c r="B1594" t="s">
        <v>4598</v>
      </c>
      <c r="C1594" t="s">
        <v>7535</v>
      </c>
      <c r="D1594" t="s">
        <v>7556</v>
      </c>
      <c r="E1594" t="s">
        <v>7508</v>
      </c>
      <c r="F1594" t="s">
        <v>7515</v>
      </c>
      <c r="G1594">
        <v>2.37</v>
      </c>
      <c r="H1594">
        <v>2.0099999999999998</v>
      </c>
      <c r="I1594">
        <v>2.37</v>
      </c>
      <c r="J1594">
        <v>0</v>
      </c>
      <c r="K1594">
        <v>2.37</v>
      </c>
      <c r="L1594">
        <v>0</v>
      </c>
      <c r="M1594" t="s">
        <v>4599</v>
      </c>
      <c r="S1594" t="s">
        <v>4598</v>
      </c>
      <c r="T1594">
        <v>0</v>
      </c>
      <c r="U1594">
        <v>2.37</v>
      </c>
      <c r="V1594">
        <v>0</v>
      </c>
    </row>
    <row r="1595" spans="2:22" x14ac:dyDescent="0.25">
      <c r="B1595" t="s">
        <v>4598</v>
      </c>
      <c r="C1595" t="s">
        <v>7536</v>
      </c>
      <c r="D1595" t="s">
        <v>7504</v>
      </c>
      <c r="E1595" t="s">
        <v>7508</v>
      </c>
      <c r="F1595" t="s">
        <v>7515</v>
      </c>
      <c r="G1595">
        <v>0</v>
      </c>
      <c r="H1595">
        <v>0</v>
      </c>
      <c r="I1595">
        <v>16.239999999999998</v>
      </c>
      <c r="J1595">
        <v>16.78</v>
      </c>
      <c r="K1595">
        <v>16.239999999999998</v>
      </c>
      <c r="L1595">
        <v>16.78</v>
      </c>
      <c r="M1595" t="s">
        <v>4599</v>
      </c>
      <c r="S1595" t="s">
        <v>4598</v>
      </c>
      <c r="T1595">
        <v>16.78</v>
      </c>
      <c r="U1595">
        <v>16.239999999999998</v>
      </c>
      <c r="V1595">
        <v>16.78</v>
      </c>
    </row>
    <row r="1596" spans="2:22" x14ac:dyDescent="0.25">
      <c r="B1596" t="s">
        <v>4598</v>
      </c>
      <c r="C1596" t="s">
        <v>7536</v>
      </c>
      <c r="D1596" t="s">
        <v>7537</v>
      </c>
      <c r="E1596" t="s">
        <v>7508</v>
      </c>
      <c r="F1596" t="s">
        <v>7515</v>
      </c>
      <c r="G1596">
        <v>0</v>
      </c>
      <c r="H1596">
        <v>0</v>
      </c>
      <c r="I1596">
        <v>16.88</v>
      </c>
      <c r="J1596">
        <v>18.07</v>
      </c>
      <c r="K1596">
        <v>16.88</v>
      </c>
      <c r="L1596">
        <v>18.07</v>
      </c>
      <c r="M1596" t="s">
        <v>4599</v>
      </c>
      <c r="S1596" t="s">
        <v>4598</v>
      </c>
      <c r="T1596">
        <v>18.07</v>
      </c>
      <c r="U1596">
        <v>16.88</v>
      </c>
      <c r="V1596">
        <v>18.07</v>
      </c>
    </row>
    <row r="1597" spans="2:22" x14ac:dyDescent="0.25">
      <c r="B1597" t="s">
        <v>4598</v>
      </c>
      <c r="C1597" t="s">
        <v>7536</v>
      </c>
      <c r="D1597" t="s">
        <v>7556</v>
      </c>
      <c r="E1597" t="s">
        <v>7508</v>
      </c>
      <c r="F1597" t="s">
        <v>7515</v>
      </c>
      <c r="G1597">
        <v>17.86</v>
      </c>
      <c r="H1597">
        <v>15.18</v>
      </c>
      <c r="I1597">
        <v>17.86</v>
      </c>
      <c r="J1597">
        <v>0</v>
      </c>
      <c r="K1597">
        <v>17.86</v>
      </c>
      <c r="L1597">
        <v>0</v>
      </c>
      <c r="M1597" t="s">
        <v>4599</v>
      </c>
      <c r="S1597" t="s">
        <v>4598</v>
      </c>
      <c r="T1597">
        <v>0</v>
      </c>
      <c r="U1597">
        <v>17.86</v>
      </c>
      <c r="V1597">
        <v>0</v>
      </c>
    </row>
    <row r="1598" spans="2:22" x14ac:dyDescent="0.25">
      <c r="B1598" t="s">
        <v>4600</v>
      </c>
      <c r="C1598" t="s">
        <v>7514</v>
      </c>
      <c r="D1598" t="s">
        <v>7504</v>
      </c>
      <c r="E1598" t="s">
        <v>7508</v>
      </c>
      <c r="F1598" t="s">
        <v>7515</v>
      </c>
      <c r="G1598">
        <v>0</v>
      </c>
      <c r="H1598">
        <v>0</v>
      </c>
      <c r="I1598">
        <v>147.86000000000001</v>
      </c>
      <c r="J1598">
        <v>165.52</v>
      </c>
      <c r="K1598">
        <v>147.86000000000001</v>
      </c>
      <c r="L1598">
        <v>165.52</v>
      </c>
      <c r="M1598" t="s">
        <v>4601</v>
      </c>
      <c r="S1598" t="s">
        <v>4600</v>
      </c>
      <c r="T1598">
        <v>165.52</v>
      </c>
      <c r="U1598">
        <v>147.86000000000001</v>
      </c>
      <c r="V1598">
        <v>165.52</v>
      </c>
    </row>
    <row r="1599" spans="2:22" x14ac:dyDescent="0.25">
      <c r="B1599" t="s">
        <v>4600</v>
      </c>
      <c r="C1599" t="s">
        <v>7514</v>
      </c>
      <c r="D1599" t="s">
        <v>7537</v>
      </c>
      <c r="E1599" t="s">
        <v>7508</v>
      </c>
      <c r="F1599" t="s">
        <v>7515</v>
      </c>
      <c r="G1599">
        <v>0</v>
      </c>
      <c r="H1599">
        <v>0</v>
      </c>
      <c r="I1599">
        <v>154.16999999999999</v>
      </c>
      <c r="J1599">
        <v>178.14</v>
      </c>
      <c r="K1599">
        <v>154.16999999999999</v>
      </c>
      <c r="L1599">
        <v>178.14</v>
      </c>
      <c r="M1599" t="s">
        <v>4601</v>
      </c>
      <c r="S1599" t="s">
        <v>4600</v>
      </c>
      <c r="T1599">
        <v>178.14</v>
      </c>
      <c r="U1599">
        <v>154.16999999999999</v>
      </c>
      <c r="V1599">
        <v>178.14</v>
      </c>
    </row>
    <row r="1600" spans="2:22" x14ac:dyDescent="0.25">
      <c r="B1600" t="s">
        <v>4600</v>
      </c>
      <c r="C1600" t="s">
        <v>7514</v>
      </c>
      <c r="D1600" t="s">
        <v>7556</v>
      </c>
      <c r="E1600" t="s">
        <v>7508</v>
      </c>
      <c r="F1600" t="s">
        <v>7515</v>
      </c>
      <c r="G1600">
        <v>174.08</v>
      </c>
      <c r="H1600">
        <v>147.97</v>
      </c>
      <c r="I1600">
        <v>174.08</v>
      </c>
      <c r="J1600">
        <v>0</v>
      </c>
      <c r="K1600">
        <v>174.08</v>
      </c>
      <c r="L1600">
        <v>0</v>
      </c>
      <c r="M1600" t="s">
        <v>4601</v>
      </c>
      <c r="S1600" t="s">
        <v>4600</v>
      </c>
      <c r="T1600">
        <v>0</v>
      </c>
      <c r="U1600">
        <v>174.08</v>
      </c>
      <c r="V1600">
        <v>0</v>
      </c>
    </row>
    <row r="1601" spans="2:22" x14ac:dyDescent="0.25">
      <c r="B1601" t="s">
        <v>4600</v>
      </c>
      <c r="C1601" t="s">
        <v>7535</v>
      </c>
      <c r="D1601" t="s">
        <v>7504</v>
      </c>
      <c r="E1601" t="s">
        <v>7508</v>
      </c>
      <c r="F1601" t="s">
        <v>7515</v>
      </c>
      <c r="G1601">
        <v>0</v>
      </c>
      <c r="H1601">
        <v>0</v>
      </c>
      <c r="I1601">
        <v>14.79</v>
      </c>
      <c r="J1601">
        <v>16.55</v>
      </c>
      <c r="K1601">
        <v>14.79</v>
      </c>
      <c r="L1601">
        <v>16.55</v>
      </c>
      <c r="M1601" t="s">
        <v>4601</v>
      </c>
      <c r="S1601" t="s">
        <v>4600</v>
      </c>
      <c r="T1601">
        <v>16.55</v>
      </c>
      <c r="U1601">
        <v>14.79</v>
      </c>
      <c r="V1601">
        <v>16.55</v>
      </c>
    </row>
    <row r="1602" spans="2:22" x14ac:dyDescent="0.25">
      <c r="B1602" t="s">
        <v>4600</v>
      </c>
      <c r="C1602" t="s">
        <v>7535</v>
      </c>
      <c r="D1602" t="s">
        <v>7537</v>
      </c>
      <c r="E1602" t="s">
        <v>7508</v>
      </c>
      <c r="F1602" t="s">
        <v>7515</v>
      </c>
      <c r="G1602">
        <v>0</v>
      </c>
      <c r="H1602">
        <v>0</v>
      </c>
      <c r="I1602">
        <v>15.42</v>
      </c>
      <c r="J1602">
        <v>17.809999999999999</v>
      </c>
      <c r="K1602">
        <v>15.42</v>
      </c>
      <c r="L1602">
        <v>17.809999999999999</v>
      </c>
      <c r="M1602" t="s">
        <v>4601</v>
      </c>
      <c r="S1602" t="s">
        <v>4600</v>
      </c>
      <c r="T1602">
        <v>17.809999999999999</v>
      </c>
      <c r="U1602">
        <v>15.42</v>
      </c>
      <c r="V1602">
        <v>17.809999999999999</v>
      </c>
    </row>
    <row r="1603" spans="2:22" x14ac:dyDescent="0.25">
      <c r="B1603" t="s">
        <v>4600</v>
      </c>
      <c r="C1603" t="s">
        <v>7535</v>
      </c>
      <c r="D1603" t="s">
        <v>7556</v>
      </c>
      <c r="E1603" t="s">
        <v>7508</v>
      </c>
      <c r="F1603" t="s">
        <v>7515</v>
      </c>
      <c r="G1603">
        <v>17.41</v>
      </c>
      <c r="H1603">
        <v>14.8</v>
      </c>
      <c r="I1603">
        <v>17.41</v>
      </c>
      <c r="J1603">
        <v>0</v>
      </c>
      <c r="K1603">
        <v>17.41</v>
      </c>
      <c r="L1603">
        <v>0</v>
      </c>
      <c r="M1603" t="s">
        <v>4601</v>
      </c>
      <c r="S1603" t="s">
        <v>4600</v>
      </c>
      <c r="T1603">
        <v>0</v>
      </c>
      <c r="U1603">
        <v>17.41</v>
      </c>
      <c r="V1603">
        <v>0</v>
      </c>
    </row>
    <row r="1604" spans="2:22" x14ac:dyDescent="0.25">
      <c r="B1604" t="s">
        <v>4600</v>
      </c>
      <c r="C1604" t="s">
        <v>7536</v>
      </c>
      <c r="D1604" t="s">
        <v>7504</v>
      </c>
      <c r="E1604" t="s">
        <v>7508</v>
      </c>
      <c r="F1604" t="s">
        <v>7515</v>
      </c>
      <c r="G1604">
        <v>0</v>
      </c>
      <c r="H1604">
        <v>0</v>
      </c>
      <c r="I1604">
        <v>110.9</v>
      </c>
      <c r="J1604">
        <v>124.14</v>
      </c>
      <c r="K1604">
        <v>110.9</v>
      </c>
      <c r="L1604">
        <v>124.14</v>
      </c>
      <c r="M1604" t="s">
        <v>4601</v>
      </c>
      <c r="S1604" t="s">
        <v>4600</v>
      </c>
      <c r="T1604">
        <v>124.14</v>
      </c>
      <c r="U1604">
        <v>110.9</v>
      </c>
      <c r="V1604">
        <v>124.14</v>
      </c>
    </row>
    <row r="1605" spans="2:22" x14ac:dyDescent="0.25">
      <c r="B1605" t="s">
        <v>4600</v>
      </c>
      <c r="C1605" t="s">
        <v>7536</v>
      </c>
      <c r="D1605" t="s">
        <v>7537</v>
      </c>
      <c r="E1605" t="s">
        <v>7508</v>
      </c>
      <c r="F1605" t="s">
        <v>7515</v>
      </c>
      <c r="G1605">
        <v>0</v>
      </c>
      <c r="H1605">
        <v>0</v>
      </c>
      <c r="I1605">
        <v>115.63</v>
      </c>
      <c r="J1605">
        <v>133.6</v>
      </c>
      <c r="K1605">
        <v>115.63</v>
      </c>
      <c r="L1605">
        <v>133.6</v>
      </c>
      <c r="M1605" t="s">
        <v>4601</v>
      </c>
      <c r="S1605" t="s">
        <v>4600</v>
      </c>
      <c r="T1605">
        <v>133.6</v>
      </c>
      <c r="U1605">
        <v>115.63</v>
      </c>
      <c r="V1605">
        <v>133.6</v>
      </c>
    </row>
    <row r="1606" spans="2:22" x14ac:dyDescent="0.25">
      <c r="B1606" t="s">
        <v>4600</v>
      </c>
      <c r="C1606" t="s">
        <v>7536</v>
      </c>
      <c r="D1606" t="s">
        <v>7556</v>
      </c>
      <c r="E1606" t="s">
        <v>7508</v>
      </c>
      <c r="F1606" t="s">
        <v>7515</v>
      </c>
      <c r="G1606">
        <v>130.56</v>
      </c>
      <c r="H1606">
        <v>110.98</v>
      </c>
      <c r="I1606">
        <v>130.56</v>
      </c>
      <c r="J1606">
        <v>0</v>
      </c>
      <c r="K1606">
        <v>130.56</v>
      </c>
      <c r="L1606">
        <v>0</v>
      </c>
      <c r="M1606" t="s">
        <v>4601</v>
      </c>
      <c r="S1606" t="s">
        <v>4600</v>
      </c>
      <c r="T1606">
        <v>0</v>
      </c>
      <c r="U1606">
        <v>130.56</v>
      </c>
      <c r="V1606">
        <v>0</v>
      </c>
    </row>
    <row r="1607" spans="2:22" x14ac:dyDescent="0.25">
      <c r="B1607" t="s">
        <v>4602</v>
      </c>
      <c r="C1607" t="s">
        <v>7514</v>
      </c>
      <c r="D1607" t="s">
        <v>7504</v>
      </c>
      <c r="E1607" t="s">
        <v>7508</v>
      </c>
      <c r="F1607" t="s">
        <v>7515</v>
      </c>
      <c r="G1607">
        <v>0</v>
      </c>
      <c r="H1607">
        <v>0</v>
      </c>
      <c r="I1607">
        <v>70.84</v>
      </c>
      <c r="J1607">
        <v>84.09</v>
      </c>
      <c r="K1607">
        <v>70.84</v>
      </c>
      <c r="L1607">
        <v>84.09</v>
      </c>
      <c r="M1607" t="s">
        <v>4603</v>
      </c>
      <c r="S1607" t="s">
        <v>4602</v>
      </c>
      <c r="T1607">
        <v>84.09</v>
      </c>
      <c r="U1607">
        <v>70.84</v>
      </c>
      <c r="V1607">
        <v>84.09</v>
      </c>
    </row>
    <row r="1608" spans="2:22" x14ac:dyDescent="0.25">
      <c r="B1608" t="s">
        <v>4602</v>
      </c>
      <c r="C1608" t="s">
        <v>7514</v>
      </c>
      <c r="D1608" t="s">
        <v>7537</v>
      </c>
      <c r="E1608" t="s">
        <v>7508</v>
      </c>
      <c r="F1608" t="s">
        <v>7515</v>
      </c>
      <c r="G1608">
        <v>0</v>
      </c>
      <c r="H1608">
        <v>0</v>
      </c>
      <c r="I1608">
        <v>74.2</v>
      </c>
      <c r="J1608">
        <v>90.81</v>
      </c>
      <c r="K1608">
        <v>74.2</v>
      </c>
      <c r="L1608">
        <v>90.81</v>
      </c>
      <c r="M1608" t="s">
        <v>4603</v>
      </c>
      <c r="S1608" t="s">
        <v>4602</v>
      </c>
      <c r="T1608">
        <v>90.81</v>
      </c>
      <c r="U1608">
        <v>74.2</v>
      </c>
      <c r="V1608">
        <v>90.81</v>
      </c>
    </row>
    <row r="1609" spans="2:22" x14ac:dyDescent="0.25">
      <c r="B1609" t="s">
        <v>4602</v>
      </c>
      <c r="C1609" t="s">
        <v>7514</v>
      </c>
      <c r="D1609" t="s">
        <v>7556</v>
      </c>
      <c r="E1609" t="s">
        <v>7508</v>
      </c>
      <c r="F1609" t="s">
        <v>7515</v>
      </c>
      <c r="G1609">
        <v>92.74</v>
      </c>
      <c r="H1609">
        <v>78.83</v>
      </c>
      <c r="I1609">
        <v>92.74</v>
      </c>
      <c r="J1609">
        <v>0</v>
      </c>
      <c r="K1609">
        <v>92.74</v>
      </c>
      <c r="L1609">
        <v>0</v>
      </c>
      <c r="M1609" t="s">
        <v>4603</v>
      </c>
      <c r="S1609" t="s">
        <v>4602</v>
      </c>
      <c r="T1609">
        <v>0</v>
      </c>
      <c r="U1609">
        <v>92.74</v>
      </c>
      <c r="V1609">
        <v>0</v>
      </c>
    </row>
    <row r="1610" spans="2:22" x14ac:dyDescent="0.25">
      <c r="B1610" t="s">
        <v>4602</v>
      </c>
      <c r="C1610" t="s">
        <v>7535</v>
      </c>
      <c r="D1610" t="s">
        <v>7504</v>
      </c>
      <c r="E1610" t="s">
        <v>7508</v>
      </c>
      <c r="F1610" t="s">
        <v>7515</v>
      </c>
      <c r="G1610">
        <v>0</v>
      </c>
      <c r="H1610">
        <v>0</v>
      </c>
      <c r="I1610">
        <v>7.09</v>
      </c>
      <c r="J1610">
        <v>8.42</v>
      </c>
      <c r="K1610">
        <v>7.09</v>
      </c>
      <c r="L1610">
        <v>8.42</v>
      </c>
      <c r="M1610" t="s">
        <v>4603</v>
      </c>
      <c r="S1610" t="s">
        <v>4602</v>
      </c>
      <c r="T1610">
        <v>8.42</v>
      </c>
      <c r="U1610">
        <v>7.09</v>
      </c>
      <c r="V1610">
        <v>8.42</v>
      </c>
    </row>
    <row r="1611" spans="2:22" x14ac:dyDescent="0.25">
      <c r="B1611" t="s">
        <v>4602</v>
      </c>
      <c r="C1611" t="s">
        <v>7535</v>
      </c>
      <c r="D1611" t="s">
        <v>7537</v>
      </c>
      <c r="E1611" t="s">
        <v>7508</v>
      </c>
      <c r="F1611" t="s">
        <v>7515</v>
      </c>
      <c r="G1611">
        <v>0</v>
      </c>
      <c r="H1611">
        <v>0</v>
      </c>
      <c r="I1611">
        <v>7.43</v>
      </c>
      <c r="J1611">
        <v>9.09</v>
      </c>
      <c r="K1611">
        <v>7.43</v>
      </c>
      <c r="L1611">
        <v>9.09</v>
      </c>
      <c r="M1611" t="s">
        <v>4603</v>
      </c>
      <c r="S1611" t="s">
        <v>4602</v>
      </c>
      <c r="T1611">
        <v>9.09</v>
      </c>
      <c r="U1611">
        <v>7.43</v>
      </c>
      <c r="V1611">
        <v>9.09</v>
      </c>
    </row>
    <row r="1612" spans="2:22" x14ac:dyDescent="0.25">
      <c r="B1612" t="s">
        <v>4602</v>
      </c>
      <c r="C1612" t="s">
        <v>7535</v>
      </c>
      <c r="D1612" t="s">
        <v>7556</v>
      </c>
      <c r="E1612" t="s">
        <v>7508</v>
      </c>
      <c r="F1612" t="s">
        <v>7515</v>
      </c>
      <c r="G1612">
        <v>9.3000000000000007</v>
      </c>
      <c r="H1612">
        <v>7.91</v>
      </c>
      <c r="I1612">
        <v>9.3000000000000007</v>
      </c>
      <c r="J1612">
        <v>0</v>
      </c>
      <c r="K1612">
        <v>9.3000000000000007</v>
      </c>
      <c r="L1612">
        <v>0</v>
      </c>
      <c r="M1612" t="s">
        <v>4603</v>
      </c>
      <c r="S1612" t="s">
        <v>4602</v>
      </c>
      <c r="T1612">
        <v>0</v>
      </c>
      <c r="U1612">
        <v>9.3000000000000007</v>
      </c>
      <c r="V1612">
        <v>0</v>
      </c>
    </row>
    <row r="1613" spans="2:22" x14ac:dyDescent="0.25">
      <c r="B1613" t="s">
        <v>4602</v>
      </c>
      <c r="C1613" t="s">
        <v>7536</v>
      </c>
      <c r="D1613" t="s">
        <v>7504</v>
      </c>
      <c r="E1613" t="s">
        <v>7508</v>
      </c>
      <c r="F1613" t="s">
        <v>7515</v>
      </c>
      <c r="G1613">
        <v>0</v>
      </c>
      <c r="H1613">
        <v>0</v>
      </c>
      <c r="I1613">
        <v>53.13</v>
      </c>
      <c r="J1613">
        <v>63.08</v>
      </c>
      <c r="K1613">
        <v>53.13</v>
      </c>
      <c r="L1613">
        <v>63.08</v>
      </c>
      <c r="M1613" t="s">
        <v>4603</v>
      </c>
      <c r="S1613" t="s">
        <v>4602</v>
      </c>
      <c r="T1613">
        <v>63.08</v>
      </c>
      <c r="U1613">
        <v>53.13</v>
      </c>
      <c r="V1613">
        <v>63.08</v>
      </c>
    </row>
    <row r="1614" spans="2:22" x14ac:dyDescent="0.25">
      <c r="B1614" t="s">
        <v>4602</v>
      </c>
      <c r="C1614" t="s">
        <v>7536</v>
      </c>
      <c r="D1614" t="s">
        <v>7537</v>
      </c>
      <c r="E1614" t="s">
        <v>7508</v>
      </c>
      <c r="F1614" t="s">
        <v>7515</v>
      </c>
      <c r="G1614">
        <v>0</v>
      </c>
      <c r="H1614">
        <v>0</v>
      </c>
      <c r="I1614">
        <v>55.66</v>
      </c>
      <c r="J1614">
        <v>68.12</v>
      </c>
      <c r="K1614">
        <v>55.66</v>
      </c>
      <c r="L1614">
        <v>68.12</v>
      </c>
      <c r="M1614" t="s">
        <v>4603</v>
      </c>
      <c r="S1614" t="s">
        <v>4602</v>
      </c>
      <c r="T1614">
        <v>68.12</v>
      </c>
      <c r="U1614">
        <v>55.66</v>
      </c>
      <c r="V1614">
        <v>68.12</v>
      </c>
    </row>
    <row r="1615" spans="2:22" x14ac:dyDescent="0.25">
      <c r="B1615" t="s">
        <v>4602</v>
      </c>
      <c r="C1615" t="s">
        <v>7536</v>
      </c>
      <c r="D1615" t="s">
        <v>7556</v>
      </c>
      <c r="E1615" t="s">
        <v>7508</v>
      </c>
      <c r="F1615" t="s">
        <v>7515</v>
      </c>
      <c r="G1615">
        <v>69.569999999999993</v>
      </c>
      <c r="H1615">
        <v>59.13</v>
      </c>
      <c r="I1615">
        <v>69.569999999999993</v>
      </c>
      <c r="J1615">
        <v>0</v>
      </c>
      <c r="K1615">
        <v>69.569999999999993</v>
      </c>
      <c r="L1615">
        <v>0</v>
      </c>
      <c r="M1615" t="s">
        <v>4603</v>
      </c>
      <c r="S1615" t="s">
        <v>4602</v>
      </c>
      <c r="T1615">
        <v>0</v>
      </c>
      <c r="U1615">
        <v>69.569999999999993</v>
      </c>
      <c r="V1615">
        <v>0</v>
      </c>
    </row>
    <row r="1616" spans="2:22" x14ac:dyDescent="0.25">
      <c r="B1616" t="s">
        <v>4604</v>
      </c>
      <c r="C1616" t="s">
        <v>7514</v>
      </c>
      <c r="D1616" t="s">
        <v>7504</v>
      </c>
      <c r="E1616" t="s">
        <v>7508</v>
      </c>
      <c r="F1616" t="s">
        <v>7515</v>
      </c>
      <c r="G1616">
        <v>0</v>
      </c>
      <c r="H1616">
        <v>0</v>
      </c>
      <c r="I1616">
        <v>51.84</v>
      </c>
      <c r="J1616">
        <v>53.47</v>
      </c>
      <c r="K1616">
        <v>51.84</v>
      </c>
      <c r="L1616">
        <v>53.47</v>
      </c>
      <c r="M1616" t="s">
        <v>4605</v>
      </c>
      <c r="S1616" t="s">
        <v>4604</v>
      </c>
      <c r="T1616">
        <v>53.47</v>
      </c>
      <c r="U1616">
        <v>51.84</v>
      </c>
      <c r="V1616">
        <v>53.47</v>
      </c>
    </row>
    <row r="1617" spans="2:22" x14ac:dyDescent="0.25">
      <c r="B1617" t="s">
        <v>4604</v>
      </c>
      <c r="C1617" t="s">
        <v>7514</v>
      </c>
      <c r="D1617" t="s">
        <v>7537</v>
      </c>
      <c r="E1617" t="s">
        <v>7508</v>
      </c>
      <c r="F1617" t="s">
        <v>7515</v>
      </c>
      <c r="G1617">
        <v>0</v>
      </c>
      <c r="H1617">
        <v>0</v>
      </c>
      <c r="I1617">
        <v>53.89</v>
      </c>
      <c r="J1617">
        <v>57.59</v>
      </c>
      <c r="K1617">
        <v>53.89</v>
      </c>
      <c r="L1617">
        <v>57.59</v>
      </c>
      <c r="M1617" t="s">
        <v>4605</v>
      </c>
      <c r="S1617" t="s">
        <v>4604</v>
      </c>
      <c r="T1617">
        <v>57.59</v>
      </c>
      <c r="U1617">
        <v>53.89</v>
      </c>
      <c r="V1617">
        <v>57.59</v>
      </c>
    </row>
    <row r="1618" spans="2:22" x14ac:dyDescent="0.25">
      <c r="B1618" t="s">
        <v>4604</v>
      </c>
      <c r="C1618" t="s">
        <v>7514</v>
      </c>
      <c r="D1618" t="s">
        <v>7556</v>
      </c>
      <c r="E1618" t="s">
        <v>7508</v>
      </c>
      <c r="F1618" t="s">
        <v>7515</v>
      </c>
      <c r="G1618">
        <v>56.73</v>
      </c>
      <c r="H1618">
        <v>48.22</v>
      </c>
      <c r="I1618">
        <v>56.73</v>
      </c>
      <c r="J1618">
        <v>0</v>
      </c>
      <c r="K1618">
        <v>56.73</v>
      </c>
      <c r="L1618">
        <v>0</v>
      </c>
      <c r="M1618" t="s">
        <v>4605</v>
      </c>
      <c r="S1618" t="s">
        <v>4604</v>
      </c>
      <c r="T1618">
        <v>0</v>
      </c>
      <c r="U1618">
        <v>56.73</v>
      </c>
      <c r="V1618">
        <v>0</v>
      </c>
    </row>
    <row r="1619" spans="2:22" x14ac:dyDescent="0.25">
      <c r="B1619" t="s">
        <v>4604</v>
      </c>
      <c r="C1619" t="s">
        <v>7535</v>
      </c>
      <c r="D1619" t="s">
        <v>7504</v>
      </c>
      <c r="E1619" t="s">
        <v>7508</v>
      </c>
      <c r="F1619" t="s">
        <v>7515</v>
      </c>
      <c r="G1619">
        <v>0</v>
      </c>
      <c r="H1619">
        <v>0</v>
      </c>
      <c r="I1619">
        <v>5.19</v>
      </c>
      <c r="J1619">
        <v>5.36</v>
      </c>
      <c r="K1619">
        <v>5.19</v>
      </c>
      <c r="L1619">
        <v>5.36</v>
      </c>
      <c r="M1619" t="s">
        <v>4605</v>
      </c>
      <c r="S1619" t="s">
        <v>4604</v>
      </c>
      <c r="T1619">
        <v>5.36</v>
      </c>
      <c r="U1619">
        <v>5.19</v>
      </c>
      <c r="V1619">
        <v>5.36</v>
      </c>
    </row>
    <row r="1620" spans="2:22" x14ac:dyDescent="0.25">
      <c r="B1620" t="s">
        <v>4604</v>
      </c>
      <c r="C1620" t="s">
        <v>7535</v>
      </c>
      <c r="D1620" t="s">
        <v>7537</v>
      </c>
      <c r="E1620" t="s">
        <v>7508</v>
      </c>
      <c r="F1620" t="s">
        <v>7515</v>
      </c>
      <c r="G1620">
        <v>0</v>
      </c>
      <c r="H1620">
        <v>0</v>
      </c>
      <c r="I1620">
        <v>5.4</v>
      </c>
      <c r="J1620">
        <v>5.78</v>
      </c>
      <c r="K1620">
        <v>5.4</v>
      </c>
      <c r="L1620">
        <v>5.78</v>
      </c>
      <c r="M1620" t="s">
        <v>4605</v>
      </c>
      <c r="S1620" t="s">
        <v>4604</v>
      </c>
      <c r="T1620">
        <v>5.78</v>
      </c>
      <c r="U1620">
        <v>5.4</v>
      </c>
      <c r="V1620">
        <v>5.78</v>
      </c>
    </row>
    <row r="1621" spans="2:22" x14ac:dyDescent="0.25">
      <c r="B1621" t="s">
        <v>4604</v>
      </c>
      <c r="C1621" t="s">
        <v>7535</v>
      </c>
      <c r="D1621" t="s">
        <v>7556</v>
      </c>
      <c r="E1621" t="s">
        <v>7508</v>
      </c>
      <c r="F1621" t="s">
        <v>7515</v>
      </c>
      <c r="G1621">
        <v>5.69</v>
      </c>
      <c r="H1621">
        <v>4.84</v>
      </c>
      <c r="I1621">
        <v>5.69</v>
      </c>
      <c r="J1621">
        <v>0</v>
      </c>
      <c r="K1621">
        <v>5.69</v>
      </c>
      <c r="L1621">
        <v>0</v>
      </c>
      <c r="M1621" t="s">
        <v>4605</v>
      </c>
      <c r="S1621" t="s">
        <v>4604</v>
      </c>
      <c r="T1621">
        <v>0</v>
      </c>
      <c r="U1621">
        <v>5.69</v>
      </c>
      <c r="V1621">
        <v>0</v>
      </c>
    </row>
    <row r="1622" spans="2:22" x14ac:dyDescent="0.25">
      <c r="B1622" t="s">
        <v>4604</v>
      </c>
      <c r="C1622" t="s">
        <v>7536</v>
      </c>
      <c r="D1622" t="s">
        <v>7504</v>
      </c>
      <c r="E1622" t="s">
        <v>7508</v>
      </c>
      <c r="F1622" t="s">
        <v>7515</v>
      </c>
      <c r="G1622">
        <v>0</v>
      </c>
      <c r="H1622">
        <v>0</v>
      </c>
      <c r="I1622">
        <v>38.869999999999997</v>
      </c>
      <c r="J1622">
        <v>40.090000000000003</v>
      </c>
      <c r="K1622">
        <v>38.869999999999997</v>
      </c>
      <c r="L1622">
        <v>40.090000000000003</v>
      </c>
      <c r="M1622" t="s">
        <v>4605</v>
      </c>
      <c r="S1622" t="s">
        <v>4604</v>
      </c>
      <c r="T1622">
        <v>40.090000000000003</v>
      </c>
      <c r="U1622">
        <v>38.869999999999997</v>
      </c>
      <c r="V1622">
        <v>40.090000000000003</v>
      </c>
    </row>
    <row r="1623" spans="2:22" x14ac:dyDescent="0.25">
      <c r="B1623" t="s">
        <v>4604</v>
      </c>
      <c r="C1623" t="s">
        <v>7536</v>
      </c>
      <c r="D1623" t="s">
        <v>7537</v>
      </c>
      <c r="E1623" t="s">
        <v>7508</v>
      </c>
      <c r="F1623" t="s">
        <v>7515</v>
      </c>
      <c r="G1623">
        <v>0</v>
      </c>
      <c r="H1623">
        <v>0</v>
      </c>
      <c r="I1623">
        <v>40.409999999999997</v>
      </c>
      <c r="J1623">
        <v>43.18</v>
      </c>
      <c r="K1623">
        <v>40.409999999999997</v>
      </c>
      <c r="L1623">
        <v>43.18</v>
      </c>
      <c r="M1623" t="s">
        <v>4605</v>
      </c>
      <c r="S1623" t="s">
        <v>4604</v>
      </c>
      <c r="T1623">
        <v>43.18</v>
      </c>
      <c r="U1623">
        <v>40.409999999999997</v>
      </c>
      <c r="V1623">
        <v>43.18</v>
      </c>
    </row>
    <row r="1624" spans="2:22" x14ac:dyDescent="0.25">
      <c r="B1624" t="s">
        <v>4604</v>
      </c>
      <c r="C1624" t="s">
        <v>7536</v>
      </c>
      <c r="D1624" t="s">
        <v>7556</v>
      </c>
      <c r="E1624" t="s">
        <v>7508</v>
      </c>
      <c r="F1624" t="s">
        <v>7515</v>
      </c>
      <c r="G1624">
        <v>42.53</v>
      </c>
      <c r="H1624">
        <v>36.15</v>
      </c>
      <c r="I1624">
        <v>42.53</v>
      </c>
      <c r="J1624">
        <v>0</v>
      </c>
      <c r="K1624">
        <v>42.53</v>
      </c>
      <c r="L1624">
        <v>0</v>
      </c>
      <c r="M1624" t="s">
        <v>4605</v>
      </c>
      <c r="S1624" t="s">
        <v>4604</v>
      </c>
      <c r="T1624">
        <v>0</v>
      </c>
      <c r="U1624">
        <v>42.53</v>
      </c>
      <c r="V1624">
        <v>0</v>
      </c>
    </row>
    <row r="1625" spans="2:22" x14ac:dyDescent="0.25">
      <c r="B1625" t="s">
        <v>4606</v>
      </c>
      <c r="C1625" t="s">
        <v>7514</v>
      </c>
      <c r="D1625" t="s">
        <v>7504</v>
      </c>
      <c r="E1625" t="s">
        <v>7508</v>
      </c>
      <c r="F1625" t="s">
        <v>7515</v>
      </c>
      <c r="G1625">
        <v>0</v>
      </c>
      <c r="H1625">
        <v>0</v>
      </c>
      <c r="I1625">
        <v>123.24</v>
      </c>
      <c r="J1625">
        <v>149.18</v>
      </c>
      <c r="K1625">
        <v>123.24</v>
      </c>
      <c r="L1625">
        <v>149.18</v>
      </c>
      <c r="M1625" t="s">
        <v>4607</v>
      </c>
      <c r="S1625" t="s">
        <v>4606</v>
      </c>
      <c r="T1625">
        <v>149.18</v>
      </c>
      <c r="U1625">
        <v>123.24</v>
      </c>
      <c r="V1625">
        <v>149.18</v>
      </c>
    </row>
    <row r="1626" spans="2:22" x14ac:dyDescent="0.25">
      <c r="B1626" t="s">
        <v>4606</v>
      </c>
      <c r="C1626" t="s">
        <v>7514</v>
      </c>
      <c r="D1626" t="s">
        <v>7537</v>
      </c>
      <c r="E1626" t="s">
        <v>7508</v>
      </c>
      <c r="F1626" t="s">
        <v>7515</v>
      </c>
      <c r="G1626">
        <v>0</v>
      </c>
      <c r="H1626">
        <v>0</v>
      </c>
      <c r="I1626">
        <v>129.49</v>
      </c>
      <c r="J1626">
        <v>161.69</v>
      </c>
      <c r="K1626">
        <v>129.49</v>
      </c>
      <c r="L1626">
        <v>161.69</v>
      </c>
      <c r="M1626" t="s">
        <v>4607</v>
      </c>
      <c r="S1626" t="s">
        <v>4606</v>
      </c>
      <c r="T1626">
        <v>161.69</v>
      </c>
      <c r="U1626">
        <v>129.49</v>
      </c>
      <c r="V1626">
        <v>161.69</v>
      </c>
    </row>
    <row r="1627" spans="2:22" x14ac:dyDescent="0.25">
      <c r="B1627" t="s">
        <v>4606</v>
      </c>
      <c r="C1627" t="s">
        <v>7514</v>
      </c>
      <c r="D1627" t="s">
        <v>7556</v>
      </c>
      <c r="E1627" t="s">
        <v>7508</v>
      </c>
      <c r="F1627" t="s">
        <v>7515</v>
      </c>
      <c r="G1627">
        <v>172.5</v>
      </c>
      <c r="H1627">
        <v>146.63</v>
      </c>
      <c r="I1627">
        <v>172.5</v>
      </c>
      <c r="J1627">
        <v>0</v>
      </c>
      <c r="K1627">
        <v>172.5</v>
      </c>
      <c r="L1627">
        <v>0</v>
      </c>
      <c r="M1627" t="s">
        <v>4607</v>
      </c>
      <c r="S1627" t="s">
        <v>4606</v>
      </c>
      <c r="T1627">
        <v>0</v>
      </c>
      <c r="U1627">
        <v>172.5</v>
      </c>
      <c r="V1627">
        <v>0</v>
      </c>
    </row>
    <row r="1628" spans="2:22" x14ac:dyDescent="0.25">
      <c r="B1628" t="s">
        <v>4606</v>
      </c>
      <c r="C1628" t="s">
        <v>7535</v>
      </c>
      <c r="D1628" t="s">
        <v>7504</v>
      </c>
      <c r="E1628" t="s">
        <v>7508</v>
      </c>
      <c r="F1628" t="s">
        <v>7515</v>
      </c>
      <c r="G1628">
        <v>0</v>
      </c>
      <c r="H1628">
        <v>0</v>
      </c>
      <c r="I1628">
        <v>12.32</v>
      </c>
      <c r="J1628">
        <v>14.92</v>
      </c>
      <c r="K1628">
        <v>12.32</v>
      </c>
      <c r="L1628">
        <v>14.92</v>
      </c>
      <c r="M1628" t="s">
        <v>4607</v>
      </c>
      <c r="S1628" t="s">
        <v>4606</v>
      </c>
      <c r="T1628">
        <v>14.92</v>
      </c>
      <c r="U1628">
        <v>12.32</v>
      </c>
      <c r="V1628">
        <v>14.92</v>
      </c>
    </row>
    <row r="1629" spans="2:22" x14ac:dyDescent="0.25">
      <c r="B1629" t="s">
        <v>4606</v>
      </c>
      <c r="C1629" t="s">
        <v>7535</v>
      </c>
      <c r="D1629" t="s">
        <v>7537</v>
      </c>
      <c r="E1629" t="s">
        <v>7508</v>
      </c>
      <c r="F1629" t="s">
        <v>7515</v>
      </c>
      <c r="G1629">
        <v>0</v>
      </c>
      <c r="H1629">
        <v>0</v>
      </c>
      <c r="I1629">
        <v>12.95</v>
      </c>
      <c r="J1629">
        <v>16.170000000000002</v>
      </c>
      <c r="K1629">
        <v>12.95</v>
      </c>
      <c r="L1629">
        <v>16.170000000000002</v>
      </c>
      <c r="M1629" t="s">
        <v>4607</v>
      </c>
      <c r="S1629" t="s">
        <v>4606</v>
      </c>
      <c r="T1629">
        <v>16.170000000000002</v>
      </c>
      <c r="U1629">
        <v>12.95</v>
      </c>
      <c r="V1629">
        <v>16.170000000000002</v>
      </c>
    </row>
    <row r="1630" spans="2:22" x14ac:dyDescent="0.25">
      <c r="B1630" t="s">
        <v>4606</v>
      </c>
      <c r="C1630" t="s">
        <v>7535</v>
      </c>
      <c r="D1630" t="s">
        <v>7556</v>
      </c>
      <c r="E1630" t="s">
        <v>7508</v>
      </c>
      <c r="F1630" t="s">
        <v>7515</v>
      </c>
      <c r="G1630">
        <v>17.25</v>
      </c>
      <c r="H1630">
        <v>14.66</v>
      </c>
      <c r="I1630">
        <v>17.25</v>
      </c>
      <c r="J1630">
        <v>0</v>
      </c>
      <c r="K1630">
        <v>17.25</v>
      </c>
      <c r="L1630">
        <v>0</v>
      </c>
      <c r="M1630" t="s">
        <v>4607</v>
      </c>
      <c r="S1630" t="s">
        <v>4606</v>
      </c>
      <c r="T1630">
        <v>0</v>
      </c>
      <c r="U1630">
        <v>17.25</v>
      </c>
      <c r="V1630">
        <v>0</v>
      </c>
    </row>
    <row r="1631" spans="2:22" x14ac:dyDescent="0.25">
      <c r="B1631" t="s">
        <v>4606</v>
      </c>
      <c r="C1631" t="s">
        <v>7536</v>
      </c>
      <c r="D1631" t="s">
        <v>7504</v>
      </c>
      <c r="E1631" t="s">
        <v>7508</v>
      </c>
      <c r="F1631" t="s">
        <v>7515</v>
      </c>
      <c r="G1631">
        <v>0</v>
      </c>
      <c r="H1631">
        <v>0</v>
      </c>
      <c r="I1631">
        <v>92.43</v>
      </c>
      <c r="J1631">
        <v>111.89</v>
      </c>
      <c r="K1631">
        <v>92.43</v>
      </c>
      <c r="L1631">
        <v>111.89</v>
      </c>
      <c r="M1631" t="s">
        <v>4607</v>
      </c>
      <c r="S1631" t="s">
        <v>4606</v>
      </c>
      <c r="T1631">
        <v>111.89</v>
      </c>
      <c r="U1631">
        <v>92.43</v>
      </c>
      <c r="V1631">
        <v>111.89</v>
      </c>
    </row>
    <row r="1632" spans="2:22" x14ac:dyDescent="0.25">
      <c r="B1632" t="s">
        <v>4606</v>
      </c>
      <c r="C1632" t="s">
        <v>7536</v>
      </c>
      <c r="D1632" t="s">
        <v>7537</v>
      </c>
      <c r="E1632" t="s">
        <v>7508</v>
      </c>
      <c r="F1632" t="s">
        <v>7515</v>
      </c>
      <c r="G1632">
        <v>0</v>
      </c>
      <c r="H1632">
        <v>0</v>
      </c>
      <c r="I1632">
        <v>97.12</v>
      </c>
      <c r="J1632">
        <v>121.27</v>
      </c>
      <c r="K1632">
        <v>97.12</v>
      </c>
      <c r="L1632">
        <v>121.27</v>
      </c>
      <c r="M1632" t="s">
        <v>4607</v>
      </c>
      <c r="S1632" t="s">
        <v>4606</v>
      </c>
      <c r="T1632">
        <v>121.27</v>
      </c>
      <c r="U1632">
        <v>97.12</v>
      </c>
      <c r="V1632">
        <v>121.27</v>
      </c>
    </row>
    <row r="1633" spans="2:22" x14ac:dyDescent="0.25">
      <c r="B1633" t="s">
        <v>4606</v>
      </c>
      <c r="C1633" t="s">
        <v>7536</v>
      </c>
      <c r="D1633" t="s">
        <v>7556</v>
      </c>
      <c r="E1633" t="s">
        <v>7508</v>
      </c>
      <c r="F1633" t="s">
        <v>7515</v>
      </c>
      <c r="G1633">
        <v>129.4</v>
      </c>
      <c r="H1633">
        <v>109.99</v>
      </c>
      <c r="I1633">
        <v>129.4</v>
      </c>
      <c r="J1633">
        <v>0</v>
      </c>
      <c r="K1633">
        <v>129.4</v>
      </c>
      <c r="L1633">
        <v>0</v>
      </c>
      <c r="M1633" t="s">
        <v>4607</v>
      </c>
      <c r="S1633" t="s">
        <v>4606</v>
      </c>
      <c r="T1633">
        <v>0</v>
      </c>
      <c r="U1633">
        <v>129.4</v>
      </c>
      <c r="V1633">
        <v>0</v>
      </c>
    </row>
    <row r="1634" spans="2:22" x14ac:dyDescent="0.25">
      <c r="B1634" t="s">
        <v>4608</v>
      </c>
      <c r="C1634" t="s">
        <v>7514</v>
      </c>
      <c r="D1634" t="s">
        <v>7504</v>
      </c>
      <c r="E1634" t="s">
        <v>7508</v>
      </c>
      <c r="F1634" t="s">
        <v>7515</v>
      </c>
      <c r="G1634">
        <v>0</v>
      </c>
      <c r="H1634">
        <v>0</v>
      </c>
      <c r="I1634">
        <v>57.35</v>
      </c>
      <c r="J1634">
        <v>68.87</v>
      </c>
      <c r="K1634">
        <v>57.35</v>
      </c>
      <c r="L1634">
        <v>68.87</v>
      </c>
      <c r="M1634" t="s">
        <v>4609</v>
      </c>
      <c r="S1634" t="s">
        <v>4608</v>
      </c>
      <c r="T1634">
        <v>68.87</v>
      </c>
      <c r="U1634">
        <v>57.35</v>
      </c>
      <c r="V1634">
        <v>68.87</v>
      </c>
    </row>
    <row r="1635" spans="2:22" x14ac:dyDescent="0.25">
      <c r="B1635" t="s">
        <v>4608</v>
      </c>
      <c r="C1635" t="s">
        <v>7514</v>
      </c>
      <c r="D1635" t="s">
        <v>7537</v>
      </c>
      <c r="E1635" t="s">
        <v>7508</v>
      </c>
      <c r="F1635" t="s">
        <v>7515</v>
      </c>
      <c r="G1635">
        <v>0</v>
      </c>
      <c r="H1635">
        <v>0</v>
      </c>
      <c r="I1635">
        <v>60.15</v>
      </c>
      <c r="J1635">
        <v>74.48</v>
      </c>
      <c r="K1635">
        <v>60.15</v>
      </c>
      <c r="L1635">
        <v>74.48</v>
      </c>
      <c r="M1635" t="s">
        <v>4609</v>
      </c>
      <c r="S1635" t="s">
        <v>4608</v>
      </c>
      <c r="T1635">
        <v>74.48</v>
      </c>
      <c r="U1635">
        <v>60.15</v>
      </c>
      <c r="V1635">
        <v>74.48</v>
      </c>
    </row>
    <row r="1636" spans="2:22" x14ac:dyDescent="0.25">
      <c r="B1636" t="s">
        <v>4608</v>
      </c>
      <c r="C1636" t="s">
        <v>7514</v>
      </c>
      <c r="D1636" t="s">
        <v>7556</v>
      </c>
      <c r="E1636" t="s">
        <v>7508</v>
      </c>
      <c r="F1636" t="s">
        <v>7515</v>
      </c>
      <c r="G1636">
        <v>77.349999999999994</v>
      </c>
      <c r="H1636">
        <v>65.75</v>
      </c>
      <c r="I1636">
        <v>77.349999999999994</v>
      </c>
      <c r="J1636">
        <v>0</v>
      </c>
      <c r="K1636">
        <v>77.349999999999994</v>
      </c>
      <c r="L1636">
        <v>0</v>
      </c>
      <c r="M1636" t="s">
        <v>4609</v>
      </c>
      <c r="S1636" t="s">
        <v>4608</v>
      </c>
      <c r="T1636">
        <v>0</v>
      </c>
      <c r="U1636">
        <v>77.349999999999994</v>
      </c>
      <c r="V1636">
        <v>0</v>
      </c>
    </row>
    <row r="1637" spans="2:22" x14ac:dyDescent="0.25">
      <c r="B1637" t="s">
        <v>4608</v>
      </c>
      <c r="C1637" t="s">
        <v>7535</v>
      </c>
      <c r="D1637" t="s">
        <v>7504</v>
      </c>
      <c r="E1637" t="s">
        <v>7508</v>
      </c>
      <c r="F1637" t="s">
        <v>7515</v>
      </c>
      <c r="G1637">
        <v>0</v>
      </c>
      <c r="H1637">
        <v>0</v>
      </c>
      <c r="I1637">
        <v>5.74</v>
      </c>
      <c r="J1637">
        <v>6.89</v>
      </c>
      <c r="K1637">
        <v>5.74</v>
      </c>
      <c r="L1637">
        <v>6.89</v>
      </c>
      <c r="M1637" t="s">
        <v>4609</v>
      </c>
      <c r="S1637" t="s">
        <v>4608</v>
      </c>
      <c r="T1637">
        <v>6.89</v>
      </c>
      <c r="U1637">
        <v>5.74</v>
      </c>
      <c r="V1637">
        <v>6.89</v>
      </c>
    </row>
    <row r="1638" spans="2:22" x14ac:dyDescent="0.25">
      <c r="B1638" t="s">
        <v>4608</v>
      </c>
      <c r="C1638" t="s">
        <v>7535</v>
      </c>
      <c r="D1638" t="s">
        <v>7537</v>
      </c>
      <c r="E1638" t="s">
        <v>7508</v>
      </c>
      <c r="F1638" t="s">
        <v>7515</v>
      </c>
      <c r="G1638">
        <v>0</v>
      </c>
      <c r="H1638">
        <v>0</v>
      </c>
      <c r="I1638">
        <v>6.02</v>
      </c>
      <c r="J1638">
        <v>7.45</v>
      </c>
      <c r="K1638">
        <v>6.02</v>
      </c>
      <c r="L1638">
        <v>7.45</v>
      </c>
      <c r="M1638" t="s">
        <v>4609</v>
      </c>
      <c r="S1638" t="s">
        <v>4608</v>
      </c>
      <c r="T1638">
        <v>7.45</v>
      </c>
      <c r="U1638">
        <v>6.02</v>
      </c>
      <c r="V1638">
        <v>7.45</v>
      </c>
    </row>
    <row r="1639" spans="2:22" x14ac:dyDescent="0.25">
      <c r="B1639" t="s">
        <v>4608</v>
      </c>
      <c r="C1639" t="s">
        <v>7535</v>
      </c>
      <c r="D1639" t="s">
        <v>7556</v>
      </c>
      <c r="E1639" t="s">
        <v>7508</v>
      </c>
      <c r="F1639" t="s">
        <v>7515</v>
      </c>
      <c r="G1639">
        <v>7.74</v>
      </c>
      <c r="H1639">
        <v>6.58</v>
      </c>
      <c r="I1639">
        <v>7.74</v>
      </c>
      <c r="J1639">
        <v>0</v>
      </c>
      <c r="K1639">
        <v>7.74</v>
      </c>
      <c r="L1639">
        <v>0</v>
      </c>
      <c r="M1639" t="s">
        <v>4609</v>
      </c>
      <c r="S1639" t="s">
        <v>4608</v>
      </c>
      <c r="T1639">
        <v>0</v>
      </c>
      <c r="U1639">
        <v>7.74</v>
      </c>
      <c r="V1639">
        <v>0</v>
      </c>
    </row>
    <row r="1640" spans="2:22" x14ac:dyDescent="0.25">
      <c r="B1640" t="s">
        <v>4608</v>
      </c>
      <c r="C1640" t="s">
        <v>7536</v>
      </c>
      <c r="D1640" t="s">
        <v>7504</v>
      </c>
      <c r="E1640" t="s">
        <v>7508</v>
      </c>
      <c r="F1640" t="s">
        <v>7515</v>
      </c>
      <c r="G1640">
        <v>0</v>
      </c>
      <c r="H1640">
        <v>0</v>
      </c>
      <c r="I1640">
        <v>43.02</v>
      </c>
      <c r="J1640">
        <v>51.68</v>
      </c>
      <c r="K1640">
        <v>43.02</v>
      </c>
      <c r="L1640">
        <v>51.68</v>
      </c>
      <c r="M1640" t="s">
        <v>4609</v>
      </c>
      <c r="S1640" t="s">
        <v>4608</v>
      </c>
      <c r="T1640">
        <v>51.68</v>
      </c>
      <c r="U1640">
        <v>43.02</v>
      </c>
      <c r="V1640">
        <v>51.68</v>
      </c>
    </row>
    <row r="1641" spans="2:22" x14ac:dyDescent="0.25">
      <c r="B1641" t="s">
        <v>4608</v>
      </c>
      <c r="C1641" t="s">
        <v>7536</v>
      </c>
      <c r="D1641" t="s">
        <v>7537</v>
      </c>
      <c r="E1641" t="s">
        <v>7508</v>
      </c>
      <c r="F1641" t="s">
        <v>7515</v>
      </c>
      <c r="G1641">
        <v>0</v>
      </c>
      <c r="H1641">
        <v>0</v>
      </c>
      <c r="I1641">
        <v>45.13</v>
      </c>
      <c r="J1641">
        <v>55.89</v>
      </c>
      <c r="K1641">
        <v>45.13</v>
      </c>
      <c r="L1641">
        <v>55.89</v>
      </c>
      <c r="M1641" t="s">
        <v>4609</v>
      </c>
      <c r="S1641" t="s">
        <v>4608</v>
      </c>
      <c r="T1641">
        <v>55.89</v>
      </c>
      <c r="U1641">
        <v>45.13</v>
      </c>
      <c r="V1641">
        <v>55.89</v>
      </c>
    </row>
    <row r="1642" spans="2:22" x14ac:dyDescent="0.25">
      <c r="B1642" t="s">
        <v>4608</v>
      </c>
      <c r="C1642" t="s">
        <v>7536</v>
      </c>
      <c r="D1642" t="s">
        <v>7556</v>
      </c>
      <c r="E1642" t="s">
        <v>7508</v>
      </c>
      <c r="F1642" t="s">
        <v>7515</v>
      </c>
      <c r="G1642">
        <v>58.06</v>
      </c>
      <c r="H1642">
        <v>49.35</v>
      </c>
      <c r="I1642">
        <v>58.06</v>
      </c>
      <c r="J1642">
        <v>0</v>
      </c>
      <c r="K1642">
        <v>58.06</v>
      </c>
      <c r="L1642">
        <v>0</v>
      </c>
      <c r="M1642" t="s">
        <v>4609</v>
      </c>
      <c r="S1642" t="s">
        <v>4608</v>
      </c>
      <c r="T1642">
        <v>0</v>
      </c>
      <c r="U1642">
        <v>58.06</v>
      </c>
      <c r="V1642">
        <v>0</v>
      </c>
    </row>
    <row r="1643" spans="2:22" x14ac:dyDescent="0.25">
      <c r="B1643" t="s">
        <v>4610</v>
      </c>
      <c r="C1643" t="s">
        <v>7514</v>
      </c>
      <c r="D1643" t="s">
        <v>7504</v>
      </c>
      <c r="E1643" t="s">
        <v>7508</v>
      </c>
      <c r="F1643" t="s">
        <v>7515</v>
      </c>
      <c r="G1643">
        <v>0</v>
      </c>
      <c r="H1643">
        <v>0</v>
      </c>
      <c r="I1643">
        <v>55.4</v>
      </c>
      <c r="J1643">
        <v>56.18</v>
      </c>
      <c r="K1643">
        <v>55.4</v>
      </c>
      <c r="L1643">
        <v>56.18</v>
      </c>
      <c r="M1643" t="s">
        <v>4611</v>
      </c>
      <c r="S1643" t="s">
        <v>4610</v>
      </c>
      <c r="T1643">
        <v>56.18</v>
      </c>
      <c r="U1643">
        <v>55.4</v>
      </c>
      <c r="V1643">
        <v>56.18</v>
      </c>
    </row>
    <row r="1644" spans="2:22" x14ac:dyDescent="0.25">
      <c r="B1644" t="s">
        <v>4610</v>
      </c>
      <c r="C1644" t="s">
        <v>7514</v>
      </c>
      <c r="D1644" t="s">
        <v>7537</v>
      </c>
      <c r="E1644" t="s">
        <v>7508</v>
      </c>
      <c r="F1644" t="s">
        <v>7515</v>
      </c>
      <c r="G1644">
        <v>0</v>
      </c>
      <c r="H1644">
        <v>0</v>
      </c>
      <c r="I1644">
        <v>57.5</v>
      </c>
      <c r="J1644">
        <v>60.37</v>
      </c>
      <c r="K1644">
        <v>57.5</v>
      </c>
      <c r="L1644">
        <v>60.37</v>
      </c>
      <c r="M1644" t="s">
        <v>4611</v>
      </c>
      <c r="S1644" t="s">
        <v>4610</v>
      </c>
      <c r="T1644">
        <v>60.37</v>
      </c>
      <c r="U1644">
        <v>57.5</v>
      </c>
      <c r="V1644">
        <v>60.37</v>
      </c>
    </row>
    <row r="1645" spans="2:22" x14ac:dyDescent="0.25">
      <c r="B1645" t="s">
        <v>4610</v>
      </c>
      <c r="C1645" t="s">
        <v>7514</v>
      </c>
      <c r="D1645" t="s">
        <v>7556</v>
      </c>
      <c r="E1645" t="s">
        <v>7508</v>
      </c>
      <c r="F1645" t="s">
        <v>7515</v>
      </c>
      <c r="G1645">
        <v>57.74</v>
      </c>
      <c r="H1645">
        <v>49.08</v>
      </c>
      <c r="I1645">
        <v>57.74</v>
      </c>
      <c r="J1645">
        <v>0</v>
      </c>
      <c r="K1645">
        <v>57.74</v>
      </c>
      <c r="L1645">
        <v>0</v>
      </c>
      <c r="M1645" t="s">
        <v>4611</v>
      </c>
      <c r="S1645" t="s">
        <v>4610</v>
      </c>
      <c r="T1645">
        <v>0</v>
      </c>
      <c r="U1645">
        <v>57.74</v>
      </c>
      <c r="V1645">
        <v>0</v>
      </c>
    </row>
    <row r="1646" spans="2:22" x14ac:dyDescent="0.25">
      <c r="B1646" t="s">
        <v>4610</v>
      </c>
      <c r="C1646" t="s">
        <v>7535</v>
      </c>
      <c r="D1646" t="s">
        <v>7504</v>
      </c>
      <c r="E1646" t="s">
        <v>7508</v>
      </c>
      <c r="F1646" t="s">
        <v>7515</v>
      </c>
      <c r="G1646">
        <v>0</v>
      </c>
      <c r="H1646">
        <v>0</v>
      </c>
      <c r="I1646">
        <v>5.54</v>
      </c>
      <c r="J1646">
        <v>5.62</v>
      </c>
      <c r="K1646">
        <v>5.54</v>
      </c>
      <c r="L1646">
        <v>5.62</v>
      </c>
      <c r="M1646" t="s">
        <v>4611</v>
      </c>
      <c r="S1646" t="s">
        <v>4610</v>
      </c>
      <c r="T1646">
        <v>5.62</v>
      </c>
      <c r="U1646">
        <v>5.54</v>
      </c>
      <c r="V1646">
        <v>5.62</v>
      </c>
    </row>
    <row r="1647" spans="2:22" x14ac:dyDescent="0.25">
      <c r="B1647" t="s">
        <v>4610</v>
      </c>
      <c r="C1647" t="s">
        <v>7535</v>
      </c>
      <c r="D1647" t="s">
        <v>7537</v>
      </c>
      <c r="E1647" t="s">
        <v>7508</v>
      </c>
      <c r="F1647" t="s">
        <v>7515</v>
      </c>
      <c r="G1647">
        <v>0</v>
      </c>
      <c r="H1647">
        <v>0</v>
      </c>
      <c r="I1647">
        <v>5.75</v>
      </c>
      <c r="J1647">
        <v>6.04</v>
      </c>
      <c r="K1647">
        <v>5.75</v>
      </c>
      <c r="L1647">
        <v>6.04</v>
      </c>
      <c r="M1647" t="s">
        <v>4611</v>
      </c>
      <c r="S1647" t="s">
        <v>4610</v>
      </c>
      <c r="T1647">
        <v>6.04</v>
      </c>
      <c r="U1647">
        <v>5.75</v>
      </c>
      <c r="V1647">
        <v>6.04</v>
      </c>
    </row>
    <row r="1648" spans="2:22" x14ac:dyDescent="0.25">
      <c r="B1648" t="s">
        <v>4610</v>
      </c>
      <c r="C1648" t="s">
        <v>7535</v>
      </c>
      <c r="D1648" t="s">
        <v>7556</v>
      </c>
      <c r="E1648" t="s">
        <v>7508</v>
      </c>
      <c r="F1648" t="s">
        <v>7515</v>
      </c>
      <c r="G1648">
        <v>5.78</v>
      </c>
      <c r="H1648">
        <v>4.91</v>
      </c>
      <c r="I1648">
        <v>5.78</v>
      </c>
      <c r="J1648">
        <v>0</v>
      </c>
      <c r="K1648">
        <v>5.78</v>
      </c>
      <c r="L1648">
        <v>0</v>
      </c>
      <c r="M1648" t="s">
        <v>4611</v>
      </c>
      <c r="S1648" t="s">
        <v>4610</v>
      </c>
      <c r="T1648">
        <v>0</v>
      </c>
      <c r="U1648">
        <v>5.78</v>
      </c>
      <c r="V1648">
        <v>0</v>
      </c>
    </row>
    <row r="1649" spans="2:22" x14ac:dyDescent="0.25">
      <c r="B1649" t="s">
        <v>4610</v>
      </c>
      <c r="C1649" t="s">
        <v>7536</v>
      </c>
      <c r="D1649" t="s">
        <v>7504</v>
      </c>
      <c r="E1649" t="s">
        <v>7508</v>
      </c>
      <c r="F1649" t="s">
        <v>7515</v>
      </c>
      <c r="G1649">
        <v>0</v>
      </c>
      <c r="H1649">
        <v>0</v>
      </c>
      <c r="I1649">
        <v>41.56</v>
      </c>
      <c r="J1649">
        <v>42.15</v>
      </c>
      <c r="K1649">
        <v>41.56</v>
      </c>
      <c r="L1649">
        <v>42.15</v>
      </c>
      <c r="M1649" t="s">
        <v>4611</v>
      </c>
      <c r="S1649" t="s">
        <v>4610</v>
      </c>
      <c r="T1649">
        <v>42.15</v>
      </c>
      <c r="U1649">
        <v>41.56</v>
      </c>
      <c r="V1649">
        <v>42.15</v>
      </c>
    </row>
    <row r="1650" spans="2:22" x14ac:dyDescent="0.25">
      <c r="B1650" t="s">
        <v>4610</v>
      </c>
      <c r="C1650" t="s">
        <v>7536</v>
      </c>
      <c r="D1650" t="s">
        <v>7537</v>
      </c>
      <c r="E1650" t="s">
        <v>7508</v>
      </c>
      <c r="F1650" t="s">
        <v>7515</v>
      </c>
      <c r="G1650">
        <v>0</v>
      </c>
      <c r="H1650">
        <v>0</v>
      </c>
      <c r="I1650">
        <v>43.13</v>
      </c>
      <c r="J1650">
        <v>45.29</v>
      </c>
      <c r="K1650">
        <v>43.13</v>
      </c>
      <c r="L1650">
        <v>45.29</v>
      </c>
      <c r="M1650" t="s">
        <v>4611</v>
      </c>
      <c r="S1650" t="s">
        <v>4610</v>
      </c>
      <c r="T1650">
        <v>45.29</v>
      </c>
      <c r="U1650">
        <v>43.13</v>
      </c>
      <c r="V1650">
        <v>45.29</v>
      </c>
    </row>
    <row r="1651" spans="2:22" x14ac:dyDescent="0.25">
      <c r="B1651" t="s">
        <v>4610</v>
      </c>
      <c r="C1651" t="s">
        <v>7536</v>
      </c>
      <c r="D1651" t="s">
        <v>7556</v>
      </c>
      <c r="E1651" t="s">
        <v>7508</v>
      </c>
      <c r="F1651" t="s">
        <v>7515</v>
      </c>
      <c r="G1651">
        <v>43.33</v>
      </c>
      <c r="H1651">
        <v>36.83</v>
      </c>
      <c r="I1651">
        <v>43.33</v>
      </c>
      <c r="J1651">
        <v>0</v>
      </c>
      <c r="K1651">
        <v>43.33</v>
      </c>
      <c r="L1651">
        <v>0</v>
      </c>
      <c r="M1651" t="s">
        <v>4611</v>
      </c>
      <c r="S1651" t="s">
        <v>4610</v>
      </c>
      <c r="T1651">
        <v>0</v>
      </c>
      <c r="U1651">
        <v>43.33</v>
      </c>
      <c r="V1651">
        <v>0</v>
      </c>
    </row>
    <row r="1652" spans="2:22" x14ac:dyDescent="0.25">
      <c r="B1652" t="s">
        <v>4612</v>
      </c>
      <c r="C1652" t="s">
        <v>7514</v>
      </c>
      <c r="D1652" t="s">
        <v>7504</v>
      </c>
      <c r="E1652" t="s">
        <v>7508</v>
      </c>
      <c r="F1652" t="s">
        <v>7515</v>
      </c>
      <c r="G1652">
        <v>0</v>
      </c>
      <c r="H1652">
        <v>0</v>
      </c>
      <c r="I1652">
        <v>30.74</v>
      </c>
      <c r="J1652">
        <v>30.95</v>
      </c>
      <c r="K1652">
        <v>30.74</v>
      </c>
      <c r="L1652">
        <v>30.95</v>
      </c>
      <c r="M1652" t="s">
        <v>4613</v>
      </c>
      <c r="S1652" t="s">
        <v>4612</v>
      </c>
      <c r="T1652">
        <v>30.95</v>
      </c>
      <c r="U1652">
        <v>30.74</v>
      </c>
      <c r="V1652">
        <v>30.95</v>
      </c>
    </row>
    <row r="1653" spans="2:22" x14ac:dyDescent="0.25">
      <c r="B1653" t="s">
        <v>4612</v>
      </c>
      <c r="C1653" t="s">
        <v>7514</v>
      </c>
      <c r="D1653" t="s">
        <v>7537</v>
      </c>
      <c r="E1653" t="s">
        <v>7508</v>
      </c>
      <c r="F1653" t="s">
        <v>7515</v>
      </c>
      <c r="G1653">
        <v>0</v>
      </c>
      <c r="H1653">
        <v>0</v>
      </c>
      <c r="I1653">
        <v>31.88</v>
      </c>
      <c r="J1653">
        <v>33.22</v>
      </c>
      <c r="K1653">
        <v>31.88</v>
      </c>
      <c r="L1653">
        <v>33.22</v>
      </c>
      <c r="M1653" t="s">
        <v>4613</v>
      </c>
      <c r="S1653" t="s">
        <v>4612</v>
      </c>
      <c r="T1653">
        <v>33.22</v>
      </c>
      <c r="U1653">
        <v>31.88</v>
      </c>
      <c r="V1653">
        <v>33.22</v>
      </c>
    </row>
    <row r="1654" spans="2:22" x14ac:dyDescent="0.25">
      <c r="B1654" t="s">
        <v>4612</v>
      </c>
      <c r="C1654" t="s">
        <v>7514</v>
      </c>
      <c r="D1654" t="s">
        <v>7556</v>
      </c>
      <c r="E1654" t="s">
        <v>7508</v>
      </c>
      <c r="F1654" t="s">
        <v>7515</v>
      </c>
      <c r="G1654">
        <v>31.36</v>
      </c>
      <c r="H1654">
        <v>26.66</v>
      </c>
      <c r="I1654">
        <v>31.36</v>
      </c>
      <c r="J1654">
        <v>0</v>
      </c>
      <c r="K1654">
        <v>31.36</v>
      </c>
      <c r="L1654">
        <v>0</v>
      </c>
      <c r="M1654" t="s">
        <v>4613</v>
      </c>
      <c r="S1654" t="s">
        <v>4612</v>
      </c>
      <c r="T1654">
        <v>0</v>
      </c>
      <c r="U1654">
        <v>31.36</v>
      </c>
      <c r="V1654">
        <v>0</v>
      </c>
    </row>
    <row r="1655" spans="2:22" x14ac:dyDescent="0.25">
      <c r="B1655" t="s">
        <v>4612</v>
      </c>
      <c r="C1655" t="s">
        <v>7535</v>
      </c>
      <c r="D1655" t="s">
        <v>7504</v>
      </c>
      <c r="E1655" t="s">
        <v>7508</v>
      </c>
      <c r="F1655" t="s">
        <v>7515</v>
      </c>
      <c r="G1655">
        <v>0</v>
      </c>
      <c r="H1655">
        <v>0</v>
      </c>
      <c r="I1655">
        <v>3.08</v>
      </c>
      <c r="J1655">
        <v>3.1</v>
      </c>
      <c r="K1655">
        <v>3.08</v>
      </c>
      <c r="L1655">
        <v>3.1</v>
      </c>
      <c r="M1655" t="s">
        <v>4613</v>
      </c>
      <c r="S1655" t="s">
        <v>4612</v>
      </c>
      <c r="T1655">
        <v>3.1</v>
      </c>
      <c r="U1655">
        <v>3.08</v>
      </c>
      <c r="V1655">
        <v>3.1</v>
      </c>
    </row>
    <row r="1656" spans="2:22" x14ac:dyDescent="0.25">
      <c r="B1656" t="s">
        <v>4612</v>
      </c>
      <c r="C1656" t="s">
        <v>7535</v>
      </c>
      <c r="D1656" t="s">
        <v>7537</v>
      </c>
      <c r="E1656" t="s">
        <v>7508</v>
      </c>
      <c r="F1656" t="s">
        <v>7515</v>
      </c>
      <c r="G1656">
        <v>0</v>
      </c>
      <c r="H1656">
        <v>0</v>
      </c>
      <c r="I1656">
        <v>3.19</v>
      </c>
      <c r="J1656">
        <v>3.33</v>
      </c>
      <c r="K1656">
        <v>3.19</v>
      </c>
      <c r="L1656">
        <v>3.33</v>
      </c>
      <c r="M1656" t="s">
        <v>4613</v>
      </c>
      <c r="S1656" t="s">
        <v>4612</v>
      </c>
      <c r="T1656">
        <v>3.33</v>
      </c>
      <c r="U1656">
        <v>3.19</v>
      </c>
      <c r="V1656">
        <v>3.33</v>
      </c>
    </row>
    <row r="1657" spans="2:22" x14ac:dyDescent="0.25">
      <c r="B1657" t="s">
        <v>4612</v>
      </c>
      <c r="C1657" t="s">
        <v>7535</v>
      </c>
      <c r="D1657" t="s">
        <v>7556</v>
      </c>
      <c r="E1657" t="s">
        <v>7508</v>
      </c>
      <c r="F1657" t="s">
        <v>7515</v>
      </c>
      <c r="G1657">
        <v>3.15</v>
      </c>
      <c r="H1657">
        <v>2.68</v>
      </c>
      <c r="I1657">
        <v>3.15</v>
      </c>
      <c r="J1657">
        <v>0</v>
      </c>
      <c r="K1657">
        <v>3.15</v>
      </c>
      <c r="L1657">
        <v>0</v>
      </c>
      <c r="M1657" t="s">
        <v>4613</v>
      </c>
      <c r="S1657" t="s">
        <v>4612</v>
      </c>
      <c r="T1657">
        <v>0</v>
      </c>
      <c r="U1657">
        <v>3.15</v>
      </c>
      <c r="V1657">
        <v>0</v>
      </c>
    </row>
    <row r="1658" spans="2:22" x14ac:dyDescent="0.25">
      <c r="B1658" t="s">
        <v>4612</v>
      </c>
      <c r="C1658" t="s">
        <v>7536</v>
      </c>
      <c r="D1658" t="s">
        <v>7504</v>
      </c>
      <c r="E1658" t="s">
        <v>7508</v>
      </c>
      <c r="F1658" t="s">
        <v>7515</v>
      </c>
      <c r="G1658">
        <v>0</v>
      </c>
      <c r="H1658">
        <v>0</v>
      </c>
      <c r="I1658">
        <v>23.05</v>
      </c>
      <c r="J1658">
        <v>23.2</v>
      </c>
      <c r="K1658">
        <v>23.05</v>
      </c>
      <c r="L1658">
        <v>23.2</v>
      </c>
      <c r="M1658" t="s">
        <v>4613</v>
      </c>
      <c r="S1658" t="s">
        <v>4612</v>
      </c>
      <c r="T1658">
        <v>23.2</v>
      </c>
      <c r="U1658">
        <v>23.05</v>
      </c>
      <c r="V1658">
        <v>23.2</v>
      </c>
    </row>
    <row r="1659" spans="2:22" x14ac:dyDescent="0.25">
      <c r="B1659" t="s">
        <v>4612</v>
      </c>
      <c r="C1659" t="s">
        <v>7536</v>
      </c>
      <c r="D1659" t="s">
        <v>7537</v>
      </c>
      <c r="E1659" t="s">
        <v>7508</v>
      </c>
      <c r="F1659" t="s">
        <v>7515</v>
      </c>
      <c r="G1659">
        <v>0</v>
      </c>
      <c r="H1659">
        <v>0</v>
      </c>
      <c r="I1659">
        <v>23.9</v>
      </c>
      <c r="J1659">
        <v>24.9</v>
      </c>
      <c r="K1659">
        <v>23.9</v>
      </c>
      <c r="L1659">
        <v>24.9</v>
      </c>
      <c r="M1659" t="s">
        <v>4613</v>
      </c>
      <c r="S1659" t="s">
        <v>4612</v>
      </c>
      <c r="T1659">
        <v>24.9</v>
      </c>
      <c r="U1659">
        <v>23.9</v>
      </c>
      <c r="V1659">
        <v>24.9</v>
      </c>
    </row>
    <row r="1660" spans="2:22" x14ac:dyDescent="0.25">
      <c r="B1660" t="s">
        <v>4612</v>
      </c>
      <c r="C1660" t="s">
        <v>7536</v>
      </c>
      <c r="D1660" t="s">
        <v>7556</v>
      </c>
      <c r="E1660" t="s">
        <v>7508</v>
      </c>
      <c r="F1660" t="s">
        <v>7515</v>
      </c>
      <c r="G1660">
        <v>23.5</v>
      </c>
      <c r="H1660">
        <v>19.98</v>
      </c>
      <c r="I1660">
        <v>23.5</v>
      </c>
      <c r="J1660">
        <v>0</v>
      </c>
      <c r="K1660">
        <v>23.5</v>
      </c>
      <c r="L1660">
        <v>0</v>
      </c>
      <c r="M1660" t="s">
        <v>4613</v>
      </c>
      <c r="S1660" t="s">
        <v>4612</v>
      </c>
      <c r="T1660">
        <v>0</v>
      </c>
      <c r="U1660">
        <v>23.5</v>
      </c>
      <c r="V1660">
        <v>0</v>
      </c>
    </row>
    <row r="1661" spans="2:22" x14ac:dyDescent="0.25">
      <c r="B1661" t="s">
        <v>4614</v>
      </c>
      <c r="C1661" t="s">
        <v>7514</v>
      </c>
      <c r="D1661" t="s">
        <v>7504</v>
      </c>
      <c r="E1661" t="s">
        <v>7508</v>
      </c>
      <c r="F1661" t="s">
        <v>7515</v>
      </c>
      <c r="G1661">
        <v>0</v>
      </c>
      <c r="H1661">
        <v>0</v>
      </c>
      <c r="I1661">
        <v>47.72</v>
      </c>
      <c r="J1661">
        <v>48.16</v>
      </c>
      <c r="K1661">
        <v>47.72</v>
      </c>
      <c r="L1661">
        <v>48.16</v>
      </c>
      <c r="M1661" t="s">
        <v>4615</v>
      </c>
      <c r="S1661" t="s">
        <v>4614</v>
      </c>
      <c r="T1661">
        <v>48.16</v>
      </c>
      <c r="U1661">
        <v>47.72</v>
      </c>
      <c r="V1661">
        <v>48.16</v>
      </c>
    </row>
    <row r="1662" spans="2:22" x14ac:dyDescent="0.25">
      <c r="B1662" t="s">
        <v>4614</v>
      </c>
      <c r="C1662" t="s">
        <v>7514</v>
      </c>
      <c r="D1662" t="s">
        <v>7537</v>
      </c>
      <c r="E1662" t="s">
        <v>7508</v>
      </c>
      <c r="F1662" t="s">
        <v>7515</v>
      </c>
      <c r="G1662">
        <v>0</v>
      </c>
      <c r="H1662">
        <v>0</v>
      </c>
      <c r="I1662">
        <v>49.49</v>
      </c>
      <c r="J1662">
        <v>51.71</v>
      </c>
      <c r="K1662">
        <v>49.49</v>
      </c>
      <c r="L1662">
        <v>51.71</v>
      </c>
      <c r="M1662" t="s">
        <v>4615</v>
      </c>
      <c r="S1662" t="s">
        <v>4614</v>
      </c>
      <c r="T1662">
        <v>51.71</v>
      </c>
      <c r="U1662">
        <v>49.49</v>
      </c>
      <c r="V1662">
        <v>51.71</v>
      </c>
    </row>
    <row r="1663" spans="2:22" x14ac:dyDescent="0.25">
      <c r="B1663" t="s">
        <v>4614</v>
      </c>
      <c r="C1663" t="s">
        <v>7514</v>
      </c>
      <c r="D1663" t="s">
        <v>7556</v>
      </c>
      <c r="E1663" t="s">
        <v>7508</v>
      </c>
      <c r="F1663" t="s">
        <v>7515</v>
      </c>
      <c r="G1663">
        <v>49.05</v>
      </c>
      <c r="H1663">
        <v>41.69</v>
      </c>
      <c r="I1663">
        <v>49.05</v>
      </c>
      <c r="J1663">
        <v>0</v>
      </c>
      <c r="K1663">
        <v>49.05</v>
      </c>
      <c r="L1663">
        <v>0</v>
      </c>
      <c r="M1663" t="s">
        <v>4615</v>
      </c>
      <c r="S1663" t="s">
        <v>4614</v>
      </c>
      <c r="T1663">
        <v>0</v>
      </c>
      <c r="U1663">
        <v>49.05</v>
      </c>
      <c r="V1663">
        <v>0</v>
      </c>
    </row>
    <row r="1664" spans="2:22" x14ac:dyDescent="0.25">
      <c r="B1664" t="s">
        <v>4614</v>
      </c>
      <c r="C1664" t="s">
        <v>7535</v>
      </c>
      <c r="D1664" t="s">
        <v>7504</v>
      </c>
      <c r="E1664" t="s">
        <v>7508</v>
      </c>
      <c r="F1664" t="s">
        <v>7515</v>
      </c>
      <c r="G1664">
        <v>0</v>
      </c>
      <c r="H1664">
        <v>0</v>
      </c>
      <c r="I1664">
        <v>4.7699999999999996</v>
      </c>
      <c r="J1664">
        <v>4.8099999999999996</v>
      </c>
      <c r="K1664">
        <v>4.7699999999999996</v>
      </c>
      <c r="L1664">
        <v>4.8099999999999996</v>
      </c>
      <c r="M1664" t="s">
        <v>4615</v>
      </c>
      <c r="S1664" t="s">
        <v>4614</v>
      </c>
      <c r="T1664">
        <v>4.8099999999999996</v>
      </c>
      <c r="U1664">
        <v>4.7699999999999996</v>
      </c>
      <c r="V1664">
        <v>4.8099999999999996</v>
      </c>
    </row>
    <row r="1665" spans="2:22" x14ac:dyDescent="0.25">
      <c r="B1665" t="s">
        <v>4614</v>
      </c>
      <c r="C1665" t="s">
        <v>7535</v>
      </c>
      <c r="D1665" t="s">
        <v>7537</v>
      </c>
      <c r="E1665" t="s">
        <v>7508</v>
      </c>
      <c r="F1665" t="s">
        <v>7515</v>
      </c>
      <c r="G1665">
        <v>0</v>
      </c>
      <c r="H1665">
        <v>0</v>
      </c>
      <c r="I1665">
        <v>4.95</v>
      </c>
      <c r="J1665">
        <v>5.17</v>
      </c>
      <c r="K1665">
        <v>4.95</v>
      </c>
      <c r="L1665">
        <v>5.17</v>
      </c>
      <c r="M1665" t="s">
        <v>4615</v>
      </c>
      <c r="S1665" t="s">
        <v>4614</v>
      </c>
      <c r="T1665">
        <v>5.17</v>
      </c>
      <c r="U1665">
        <v>4.95</v>
      </c>
      <c r="V1665">
        <v>5.17</v>
      </c>
    </row>
    <row r="1666" spans="2:22" x14ac:dyDescent="0.25">
      <c r="B1666" t="s">
        <v>4614</v>
      </c>
      <c r="C1666" t="s">
        <v>7535</v>
      </c>
      <c r="D1666" t="s">
        <v>7556</v>
      </c>
      <c r="E1666" t="s">
        <v>7508</v>
      </c>
      <c r="F1666" t="s">
        <v>7515</v>
      </c>
      <c r="G1666">
        <v>4.91</v>
      </c>
      <c r="H1666">
        <v>4.17</v>
      </c>
      <c r="I1666">
        <v>4.91</v>
      </c>
      <c r="J1666">
        <v>0</v>
      </c>
      <c r="K1666">
        <v>4.91</v>
      </c>
      <c r="L1666">
        <v>0</v>
      </c>
      <c r="M1666" t="s">
        <v>4615</v>
      </c>
      <c r="S1666" t="s">
        <v>4614</v>
      </c>
      <c r="T1666">
        <v>0</v>
      </c>
      <c r="U1666">
        <v>4.91</v>
      </c>
      <c r="V1666">
        <v>0</v>
      </c>
    </row>
    <row r="1667" spans="2:22" x14ac:dyDescent="0.25">
      <c r="B1667" t="s">
        <v>4614</v>
      </c>
      <c r="C1667" t="s">
        <v>7536</v>
      </c>
      <c r="D1667" t="s">
        <v>7504</v>
      </c>
      <c r="E1667" t="s">
        <v>7508</v>
      </c>
      <c r="F1667" t="s">
        <v>7515</v>
      </c>
      <c r="G1667">
        <v>0</v>
      </c>
      <c r="H1667">
        <v>0</v>
      </c>
      <c r="I1667">
        <v>35.78</v>
      </c>
      <c r="J1667">
        <v>36.11</v>
      </c>
      <c r="K1667">
        <v>35.78</v>
      </c>
      <c r="L1667">
        <v>36.11</v>
      </c>
      <c r="M1667" t="s">
        <v>4615</v>
      </c>
      <c r="S1667" t="s">
        <v>4614</v>
      </c>
      <c r="T1667">
        <v>36.11</v>
      </c>
      <c r="U1667">
        <v>35.78</v>
      </c>
      <c r="V1667">
        <v>36.11</v>
      </c>
    </row>
    <row r="1668" spans="2:22" x14ac:dyDescent="0.25">
      <c r="B1668" t="s">
        <v>4614</v>
      </c>
      <c r="C1668" t="s">
        <v>7536</v>
      </c>
      <c r="D1668" t="s">
        <v>7537</v>
      </c>
      <c r="E1668" t="s">
        <v>7508</v>
      </c>
      <c r="F1668" t="s">
        <v>7515</v>
      </c>
      <c r="G1668">
        <v>0</v>
      </c>
      <c r="H1668">
        <v>0</v>
      </c>
      <c r="I1668">
        <v>37.119999999999997</v>
      </c>
      <c r="J1668">
        <v>38.770000000000003</v>
      </c>
      <c r="K1668">
        <v>37.119999999999997</v>
      </c>
      <c r="L1668">
        <v>38.770000000000003</v>
      </c>
      <c r="M1668" t="s">
        <v>4615</v>
      </c>
      <c r="S1668" t="s">
        <v>4614</v>
      </c>
      <c r="T1668">
        <v>38.770000000000003</v>
      </c>
      <c r="U1668">
        <v>37.119999999999997</v>
      </c>
      <c r="V1668">
        <v>38.770000000000003</v>
      </c>
    </row>
    <row r="1669" spans="2:22" x14ac:dyDescent="0.25">
      <c r="B1669" t="s">
        <v>4614</v>
      </c>
      <c r="C1669" t="s">
        <v>7536</v>
      </c>
      <c r="D1669" t="s">
        <v>7556</v>
      </c>
      <c r="E1669" t="s">
        <v>7508</v>
      </c>
      <c r="F1669" t="s">
        <v>7515</v>
      </c>
      <c r="G1669">
        <v>36.76</v>
      </c>
      <c r="H1669">
        <v>31.25</v>
      </c>
      <c r="I1669">
        <v>36.76</v>
      </c>
      <c r="J1669">
        <v>0</v>
      </c>
      <c r="K1669">
        <v>36.76</v>
      </c>
      <c r="L1669">
        <v>0</v>
      </c>
      <c r="M1669" t="s">
        <v>4615</v>
      </c>
      <c r="S1669" t="s">
        <v>4614</v>
      </c>
      <c r="T1669">
        <v>0</v>
      </c>
      <c r="U1669">
        <v>36.76</v>
      </c>
      <c r="V1669">
        <v>0</v>
      </c>
    </row>
    <row r="1670" spans="2:22" x14ac:dyDescent="0.25">
      <c r="B1670" t="s">
        <v>4616</v>
      </c>
      <c r="C1670" t="s">
        <v>7514</v>
      </c>
      <c r="D1670" t="s">
        <v>7504</v>
      </c>
      <c r="E1670" t="s">
        <v>7508</v>
      </c>
      <c r="F1670" t="s">
        <v>7515</v>
      </c>
      <c r="G1670">
        <v>0</v>
      </c>
      <c r="H1670">
        <v>0</v>
      </c>
      <c r="I1670">
        <v>20.21</v>
      </c>
      <c r="J1670">
        <v>22.58</v>
      </c>
      <c r="K1670">
        <v>20.21</v>
      </c>
      <c r="L1670">
        <v>22.58</v>
      </c>
      <c r="M1670" t="s">
        <v>4617</v>
      </c>
      <c r="S1670" t="s">
        <v>4616</v>
      </c>
      <c r="T1670">
        <v>22.58</v>
      </c>
      <c r="U1670">
        <v>20.21</v>
      </c>
      <c r="V1670">
        <v>22.58</v>
      </c>
    </row>
    <row r="1671" spans="2:22" x14ac:dyDescent="0.25">
      <c r="B1671" t="s">
        <v>4616</v>
      </c>
      <c r="C1671" t="s">
        <v>7514</v>
      </c>
      <c r="D1671" t="s">
        <v>7537</v>
      </c>
      <c r="E1671" t="s">
        <v>7508</v>
      </c>
      <c r="F1671" t="s">
        <v>7515</v>
      </c>
      <c r="G1671">
        <v>0</v>
      </c>
      <c r="H1671">
        <v>0</v>
      </c>
      <c r="I1671">
        <v>21.06</v>
      </c>
      <c r="J1671">
        <v>24.28</v>
      </c>
      <c r="K1671">
        <v>21.06</v>
      </c>
      <c r="L1671">
        <v>24.28</v>
      </c>
      <c r="M1671" t="s">
        <v>4617</v>
      </c>
      <c r="S1671" t="s">
        <v>4616</v>
      </c>
      <c r="T1671">
        <v>24.28</v>
      </c>
      <c r="U1671">
        <v>21.06</v>
      </c>
      <c r="V1671">
        <v>24.28</v>
      </c>
    </row>
    <row r="1672" spans="2:22" x14ac:dyDescent="0.25">
      <c r="B1672" t="s">
        <v>4616</v>
      </c>
      <c r="C1672" t="s">
        <v>7514</v>
      </c>
      <c r="D1672" t="s">
        <v>7556</v>
      </c>
      <c r="E1672" t="s">
        <v>7508</v>
      </c>
      <c r="F1672" t="s">
        <v>7515</v>
      </c>
      <c r="G1672">
        <v>23.49</v>
      </c>
      <c r="H1672">
        <v>19.97</v>
      </c>
      <c r="I1672">
        <v>23.49</v>
      </c>
      <c r="J1672">
        <v>0</v>
      </c>
      <c r="K1672">
        <v>23.49</v>
      </c>
      <c r="L1672">
        <v>0</v>
      </c>
      <c r="M1672" t="s">
        <v>4617</v>
      </c>
      <c r="S1672" t="s">
        <v>4616</v>
      </c>
      <c r="T1672">
        <v>0</v>
      </c>
      <c r="U1672">
        <v>23.49</v>
      </c>
      <c r="V1672">
        <v>0</v>
      </c>
    </row>
    <row r="1673" spans="2:22" x14ac:dyDescent="0.25">
      <c r="B1673" t="s">
        <v>4616</v>
      </c>
      <c r="C1673" t="s">
        <v>7535</v>
      </c>
      <c r="D1673" t="s">
        <v>7504</v>
      </c>
      <c r="E1673" t="s">
        <v>7508</v>
      </c>
      <c r="F1673" t="s">
        <v>7515</v>
      </c>
      <c r="G1673">
        <v>0</v>
      </c>
      <c r="H1673">
        <v>0</v>
      </c>
      <c r="I1673">
        <v>2.0299999999999998</v>
      </c>
      <c r="J1673">
        <v>2.2599999999999998</v>
      </c>
      <c r="K1673">
        <v>2.0299999999999998</v>
      </c>
      <c r="L1673">
        <v>2.2599999999999998</v>
      </c>
      <c r="M1673" t="s">
        <v>4617</v>
      </c>
      <c r="S1673" t="s">
        <v>4616</v>
      </c>
      <c r="T1673">
        <v>2.2599999999999998</v>
      </c>
      <c r="U1673">
        <v>2.0299999999999998</v>
      </c>
      <c r="V1673">
        <v>2.2599999999999998</v>
      </c>
    </row>
    <row r="1674" spans="2:22" x14ac:dyDescent="0.25">
      <c r="B1674" t="s">
        <v>4616</v>
      </c>
      <c r="C1674" t="s">
        <v>7535</v>
      </c>
      <c r="D1674" t="s">
        <v>7537</v>
      </c>
      <c r="E1674" t="s">
        <v>7508</v>
      </c>
      <c r="F1674" t="s">
        <v>7515</v>
      </c>
      <c r="G1674">
        <v>0</v>
      </c>
      <c r="H1674">
        <v>0</v>
      </c>
      <c r="I1674">
        <v>2.11</v>
      </c>
      <c r="J1674">
        <v>2.4300000000000002</v>
      </c>
      <c r="K1674">
        <v>2.11</v>
      </c>
      <c r="L1674">
        <v>2.4300000000000002</v>
      </c>
      <c r="M1674" t="s">
        <v>4617</v>
      </c>
      <c r="S1674" t="s">
        <v>4616</v>
      </c>
      <c r="T1674">
        <v>2.4300000000000002</v>
      </c>
      <c r="U1674">
        <v>2.11</v>
      </c>
      <c r="V1674">
        <v>2.4300000000000002</v>
      </c>
    </row>
    <row r="1675" spans="2:22" x14ac:dyDescent="0.25">
      <c r="B1675" t="s">
        <v>4616</v>
      </c>
      <c r="C1675" t="s">
        <v>7535</v>
      </c>
      <c r="D1675" t="s">
        <v>7556</v>
      </c>
      <c r="E1675" t="s">
        <v>7508</v>
      </c>
      <c r="F1675" t="s">
        <v>7515</v>
      </c>
      <c r="G1675">
        <v>2.36</v>
      </c>
      <c r="H1675">
        <v>2.0099999999999998</v>
      </c>
      <c r="I1675">
        <v>2.36</v>
      </c>
      <c r="J1675">
        <v>0</v>
      </c>
      <c r="K1675">
        <v>2.36</v>
      </c>
      <c r="L1675">
        <v>0</v>
      </c>
      <c r="M1675" t="s">
        <v>4617</v>
      </c>
      <c r="S1675" t="s">
        <v>4616</v>
      </c>
      <c r="T1675">
        <v>0</v>
      </c>
      <c r="U1675">
        <v>2.36</v>
      </c>
      <c r="V1675">
        <v>0</v>
      </c>
    </row>
    <row r="1676" spans="2:22" x14ac:dyDescent="0.25">
      <c r="B1676" t="s">
        <v>4616</v>
      </c>
      <c r="C1676" t="s">
        <v>7536</v>
      </c>
      <c r="D1676" t="s">
        <v>7504</v>
      </c>
      <c r="E1676" t="s">
        <v>7508</v>
      </c>
      <c r="F1676" t="s">
        <v>7515</v>
      </c>
      <c r="G1676">
        <v>0</v>
      </c>
      <c r="H1676">
        <v>0</v>
      </c>
      <c r="I1676">
        <v>15.16</v>
      </c>
      <c r="J1676">
        <v>16.940000000000001</v>
      </c>
      <c r="K1676">
        <v>15.16</v>
      </c>
      <c r="L1676">
        <v>16.940000000000001</v>
      </c>
      <c r="M1676" t="s">
        <v>4617</v>
      </c>
      <c r="S1676" t="s">
        <v>4616</v>
      </c>
      <c r="T1676">
        <v>16.940000000000001</v>
      </c>
      <c r="U1676">
        <v>15.16</v>
      </c>
      <c r="V1676">
        <v>16.940000000000001</v>
      </c>
    </row>
    <row r="1677" spans="2:22" x14ac:dyDescent="0.25">
      <c r="B1677" t="s">
        <v>4616</v>
      </c>
      <c r="C1677" t="s">
        <v>7536</v>
      </c>
      <c r="D1677" t="s">
        <v>7537</v>
      </c>
      <c r="E1677" t="s">
        <v>7508</v>
      </c>
      <c r="F1677" t="s">
        <v>7515</v>
      </c>
      <c r="G1677">
        <v>0</v>
      </c>
      <c r="H1677">
        <v>0</v>
      </c>
      <c r="I1677">
        <v>15.8</v>
      </c>
      <c r="J1677">
        <v>18.22</v>
      </c>
      <c r="K1677">
        <v>15.8</v>
      </c>
      <c r="L1677">
        <v>18.22</v>
      </c>
      <c r="M1677" t="s">
        <v>4617</v>
      </c>
      <c r="S1677" t="s">
        <v>4616</v>
      </c>
      <c r="T1677">
        <v>18.22</v>
      </c>
      <c r="U1677">
        <v>15.8</v>
      </c>
      <c r="V1677">
        <v>18.22</v>
      </c>
    </row>
    <row r="1678" spans="2:22" x14ac:dyDescent="0.25">
      <c r="B1678" t="s">
        <v>4616</v>
      </c>
      <c r="C1678" t="s">
        <v>7536</v>
      </c>
      <c r="D1678" t="s">
        <v>7556</v>
      </c>
      <c r="E1678" t="s">
        <v>7508</v>
      </c>
      <c r="F1678" t="s">
        <v>7515</v>
      </c>
      <c r="G1678">
        <v>17.62</v>
      </c>
      <c r="H1678">
        <v>14.98</v>
      </c>
      <c r="I1678">
        <v>17.62</v>
      </c>
      <c r="J1678">
        <v>0</v>
      </c>
      <c r="K1678">
        <v>17.62</v>
      </c>
      <c r="L1678">
        <v>0</v>
      </c>
      <c r="M1678" t="s">
        <v>4617</v>
      </c>
      <c r="S1678" t="s">
        <v>4616</v>
      </c>
      <c r="T1678">
        <v>0</v>
      </c>
      <c r="U1678">
        <v>17.62</v>
      </c>
      <c r="V1678">
        <v>0</v>
      </c>
    </row>
    <row r="1679" spans="2:22" x14ac:dyDescent="0.25">
      <c r="B1679" t="s">
        <v>4618</v>
      </c>
      <c r="C1679" t="s">
        <v>7514</v>
      </c>
      <c r="D1679" t="s">
        <v>7504</v>
      </c>
      <c r="E1679" t="s">
        <v>7508</v>
      </c>
      <c r="F1679" t="s">
        <v>7515</v>
      </c>
      <c r="G1679">
        <v>0</v>
      </c>
      <c r="H1679">
        <v>0</v>
      </c>
      <c r="I1679">
        <v>51.38</v>
      </c>
      <c r="J1679">
        <v>56.79</v>
      </c>
      <c r="K1679">
        <v>51.38</v>
      </c>
      <c r="L1679">
        <v>56.79</v>
      </c>
      <c r="M1679" t="s">
        <v>4619</v>
      </c>
      <c r="S1679" t="s">
        <v>4618</v>
      </c>
      <c r="T1679">
        <v>56.79</v>
      </c>
      <c r="U1679">
        <v>51.38</v>
      </c>
      <c r="V1679">
        <v>56.79</v>
      </c>
    </row>
    <row r="1680" spans="2:22" x14ac:dyDescent="0.25">
      <c r="B1680" t="s">
        <v>4618</v>
      </c>
      <c r="C1680" t="s">
        <v>7514</v>
      </c>
      <c r="D1680" t="s">
        <v>7537</v>
      </c>
      <c r="E1680" t="s">
        <v>7508</v>
      </c>
      <c r="F1680" t="s">
        <v>7515</v>
      </c>
      <c r="G1680">
        <v>0</v>
      </c>
      <c r="H1680">
        <v>0</v>
      </c>
      <c r="I1680">
        <v>53.62</v>
      </c>
      <c r="J1680">
        <v>61.27</v>
      </c>
      <c r="K1680">
        <v>53.62</v>
      </c>
      <c r="L1680">
        <v>61.27</v>
      </c>
      <c r="M1680" t="s">
        <v>4619</v>
      </c>
      <c r="S1680" t="s">
        <v>4618</v>
      </c>
      <c r="T1680">
        <v>61.27</v>
      </c>
      <c r="U1680">
        <v>53.62</v>
      </c>
      <c r="V1680">
        <v>61.27</v>
      </c>
    </row>
    <row r="1681" spans="2:22" x14ac:dyDescent="0.25">
      <c r="B1681" t="s">
        <v>4618</v>
      </c>
      <c r="C1681" t="s">
        <v>7514</v>
      </c>
      <c r="D1681" t="s">
        <v>7556</v>
      </c>
      <c r="E1681" t="s">
        <v>7508</v>
      </c>
      <c r="F1681" t="s">
        <v>7515</v>
      </c>
      <c r="G1681">
        <v>61.75</v>
      </c>
      <c r="H1681">
        <v>52.49</v>
      </c>
      <c r="I1681">
        <v>61.75</v>
      </c>
      <c r="J1681">
        <v>0</v>
      </c>
      <c r="K1681">
        <v>61.75</v>
      </c>
      <c r="L1681">
        <v>0</v>
      </c>
      <c r="M1681" t="s">
        <v>4619</v>
      </c>
      <c r="S1681" t="s">
        <v>4618</v>
      </c>
      <c r="T1681">
        <v>0</v>
      </c>
      <c r="U1681">
        <v>61.75</v>
      </c>
      <c r="V1681">
        <v>0</v>
      </c>
    </row>
    <row r="1682" spans="2:22" x14ac:dyDescent="0.25">
      <c r="B1682" t="s">
        <v>4618</v>
      </c>
      <c r="C1682" t="s">
        <v>7535</v>
      </c>
      <c r="D1682" t="s">
        <v>7504</v>
      </c>
      <c r="E1682" t="s">
        <v>7508</v>
      </c>
      <c r="F1682" t="s">
        <v>7515</v>
      </c>
      <c r="G1682">
        <v>0</v>
      </c>
      <c r="H1682">
        <v>0</v>
      </c>
      <c r="I1682">
        <v>5.15</v>
      </c>
      <c r="J1682">
        <v>5.7</v>
      </c>
      <c r="K1682">
        <v>5.15</v>
      </c>
      <c r="L1682">
        <v>5.7</v>
      </c>
      <c r="M1682" t="s">
        <v>4619</v>
      </c>
      <c r="S1682" t="s">
        <v>4618</v>
      </c>
      <c r="T1682">
        <v>5.7</v>
      </c>
      <c r="U1682">
        <v>5.15</v>
      </c>
      <c r="V1682">
        <v>5.7</v>
      </c>
    </row>
    <row r="1683" spans="2:22" x14ac:dyDescent="0.25">
      <c r="B1683" t="s">
        <v>4618</v>
      </c>
      <c r="C1683" t="s">
        <v>7535</v>
      </c>
      <c r="D1683" t="s">
        <v>7537</v>
      </c>
      <c r="E1683" t="s">
        <v>7508</v>
      </c>
      <c r="F1683" t="s">
        <v>7515</v>
      </c>
      <c r="G1683">
        <v>0</v>
      </c>
      <c r="H1683">
        <v>0</v>
      </c>
      <c r="I1683">
        <v>5.37</v>
      </c>
      <c r="J1683">
        <v>6.15</v>
      </c>
      <c r="K1683">
        <v>5.37</v>
      </c>
      <c r="L1683">
        <v>6.15</v>
      </c>
      <c r="M1683" t="s">
        <v>4619</v>
      </c>
      <c r="S1683" t="s">
        <v>4618</v>
      </c>
      <c r="T1683">
        <v>6.15</v>
      </c>
      <c r="U1683">
        <v>5.37</v>
      </c>
      <c r="V1683">
        <v>6.15</v>
      </c>
    </row>
    <row r="1684" spans="2:22" x14ac:dyDescent="0.25">
      <c r="B1684" t="s">
        <v>4618</v>
      </c>
      <c r="C1684" t="s">
        <v>7535</v>
      </c>
      <c r="D1684" t="s">
        <v>7556</v>
      </c>
      <c r="E1684" t="s">
        <v>7508</v>
      </c>
      <c r="F1684" t="s">
        <v>7515</v>
      </c>
      <c r="G1684">
        <v>6.22</v>
      </c>
      <c r="H1684">
        <v>5.29</v>
      </c>
      <c r="I1684">
        <v>6.22</v>
      </c>
      <c r="J1684">
        <v>0</v>
      </c>
      <c r="K1684">
        <v>6.22</v>
      </c>
      <c r="L1684">
        <v>0</v>
      </c>
      <c r="M1684" t="s">
        <v>4619</v>
      </c>
      <c r="S1684" t="s">
        <v>4618</v>
      </c>
      <c r="T1684">
        <v>0</v>
      </c>
      <c r="U1684">
        <v>6.22</v>
      </c>
      <c r="V1684">
        <v>0</v>
      </c>
    </row>
    <row r="1685" spans="2:22" x14ac:dyDescent="0.25">
      <c r="B1685" t="s">
        <v>4618</v>
      </c>
      <c r="C1685" t="s">
        <v>7536</v>
      </c>
      <c r="D1685" t="s">
        <v>7504</v>
      </c>
      <c r="E1685" t="s">
        <v>7508</v>
      </c>
      <c r="F1685" t="s">
        <v>7515</v>
      </c>
      <c r="G1685">
        <v>0</v>
      </c>
      <c r="H1685">
        <v>0</v>
      </c>
      <c r="I1685">
        <v>38.54</v>
      </c>
      <c r="J1685">
        <v>42.6</v>
      </c>
      <c r="K1685">
        <v>38.54</v>
      </c>
      <c r="L1685">
        <v>42.6</v>
      </c>
      <c r="M1685" t="s">
        <v>4619</v>
      </c>
      <c r="S1685" t="s">
        <v>4618</v>
      </c>
      <c r="T1685">
        <v>42.6</v>
      </c>
      <c r="U1685">
        <v>38.54</v>
      </c>
      <c r="V1685">
        <v>42.6</v>
      </c>
    </row>
    <row r="1686" spans="2:22" x14ac:dyDescent="0.25">
      <c r="B1686" t="s">
        <v>4618</v>
      </c>
      <c r="C1686" t="s">
        <v>7536</v>
      </c>
      <c r="D1686" t="s">
        <v>7537</v>
      </c>
      <c r="E1686" t="s">
        <v>7508</v>
      </c>
      <c r="F1686" t="s">
        <v>7515</v>
      </c>
      <c r="G1686">
        <v>0</v>
      </c>
      <c r="H1686">
        <v>0</v>
      </c>
      <c r="I1686">
        <v>40.22</v>
      </c>
      <c r="J1686">
        <v>45.96</v>
      </c>
      <c r="K1686">
        <v>40.22</v>
      </c>
      <c r="L1686">
        <v>45.96</v>
      </c>
      <c r="M1686" t="s">
        <v>4619</v>
      </c>
      <c r="S1686" t="s">
        <v>4618</v>
      </c>
      <c r="T1686">
        <v>45.96</v>
      </c>
      <c r="U1686">
        <v>40.22</v>
      </c>
      <c r="V1686">
        <v>45.96</v>
      </c>
    </row>
    <row r="1687" spans="2:22" x14ac:dyDescent="0.25">
      <c r="B1687" t="s">
        <v>4618</v>
      </c>
      <c r="C1687" t="s">
        <v>7536</v>
      </c>
      <c r="D1687" t="s">
        <v>7556</v>
      </c>
      <c r="E1687" t="s">
        <v>7508</v>
      </c>
      <c r="F1687" t="s">
        <v>7515</v>
      </c>
      <c r="G1687">
        <v>46.33</v>
      </c>
      <c r="H1687">
        <v>39.380000000000003</v>
      </c>
      <c r="I1687">
        <v>46.33</v>
      </c>
      <c r="J1687">
        <v>0</v>
      </c>
      <c r="K1687">
        <v>46.33</v>
      </c>
      <c r="L1687">
        <v>0</v>
      </c>
      <c r="M1687" t="s">
        <v>4619</v>
      </c>
      <c r="S1687" t="s">
        <v>4618</v>
      </c>
      <c r="T1687">
        <v>0</v>
      </c>
      <c r="U1687">
        <v>46.33</v>
      </c>
      <c r="V1687">
        <v>0</v>
      </c>
    </row>
    <row r="1688" spans="2:22" x14ac:dyDescent="0.25">
      <c r="B1688" t="s">
        <v>4620</v>
      </c>
      <c r="C1688" t="s">
        <v>7514</v>
      </c>
      <c r="D1688" t="s">
        <v>7504</v>
      </c>
      <c r="E1688" t="s">
        <v>7508</v>
      </c>
      <c r="F1688" t="s">
        <v>7515</v>
      </c>
      <c r="G1688">
        <v>0</v>
      </c>
      <c r="H1688">
        <v>0</v>
      </c>
      <c r="I1688">
        <v>69.91</v>
      </c>
      <c r="J1688">
        <v>79.73</v>
      </c>
      <c r="K1688">
        <v>69.91</v>
      </c>
      <c r="L1688">
        <v>79.73</v>
      </c>
      <c r="M1688" t="s">
        <v>4621</v>
      </c>
      <c r="S1688" t="s">
        <v>4620</v>
      </c>
      <c r="T1688">
        <v>79.73</v>
      </c>
      <c r="U1688">
        <v>69.91</v>
      </c>
      <c r="V1688">
        <v>79.73</v>
      </c>
    </row>
    <row r="1689" spans="2:22" x14ac:dyDescent="0.25">
      <c r="B1689" t="s">
        <v>4620</v>
      </c>
      <c r="C1689" t="s">
        <v>7514</v>
      </c>
      <c r="D1689" t="s">
        <v>7537</v>
      </c>
      <c r="E1689" t="s">
        <v>7508</v>
      </c>
      <c r="F1689" t="s">
        <v>7515</v>
      </c>
      <c r="G1689">
        <v>0</v>
      </c>
      <c r="H1689">
        <v>0</v>
      </c>
      <c r="I1689">
        <v>73.099999999999994</v>
      </c>
      <c r="J1689">
        <v>86.11</v>
      </c>
      <c r="K1689">
        <v>73.099999999999994</v>
      </c>
      <c r="L1689">
        <v>86.11</v>
      </c>
      <c r="M1689" t="s">
        <v>4621</v>
      </c>
      <c r="S1689" t="s">
        <v>4620</v>
      </c>
      <c r="T1689">
        <v>86.11</v>
      </c>
      <c r="U1689">
        <v>73.099999999999994</v>
      </c>
      <c r="V1689">
        <v>86.11</v>
      </c>
    </row>
    <row r="1690" spans="2:22" x14ac:dyDescent="0.25">
      <c r="B1690" t="s">
        <v>4620</v>
      </c>
      <c r="C1690" t="s">
        <v>7514</v>
      </c>
      <c r="D1690" t="s">
        <v>7556</v>
      </c>
      <c r="E1690" t="s">
        <v>7508</v>
      </c>
      <c r="F1690" t="s">
        <v>7515</v>
      </c>
      <c r="G1690">
        <v>87.99</v>
      </c>
      <c r="H1690">
        <v>74.790000000000006</v>
      </c>
      <c r="I1690">
        <v>87.99</v>
      </c>
      <c r="J1690">
        <v>0</v>
      </c>
      <c r="K1690">
        <v>87.99</v>
      </c>
      <c r="L1690">
        <v>0</v>
      </c>
      <c r="M1690" t="s">
        <v>4621</v>
      </c>
      <c r="S1690" t="s">
        <v>4620</v>
      </c>
      <c r="T1690">
        <v>0</v>
      </c>
      <c r="U1690">
        <v>87.99</v>
      </c>
      <c r="V1690">
        <v>0</v>
      </c>
    </row>
    <row r="1691" spans="2:22" x14ac:dyDescent="0.25">
      <c r="B1691" t="s">
        <v>4620</v>
      </c>
      <c r="C1691" t="s">
        <v>7535</v>
      </c>
      <c r="D1691" t="s">
        <v>7504</v>
      </c>
      <c r="E1691" t="s">
        <v>7508</v>
      </c>
      <c r="F1691" t="s">
        <v>7515</v>
      </c>
      <c r="G1691">
        <v>0</v>
      </c>
      <c r="H1691">
        <v>0</v>
      </c>
      <c r="I1691">
        <v>7</v>
      </c>
      <c r="J1691">
        <v>7.98</v>
      </c>
      <c r="K1691">
        <v>7</v>
      </c>
      <c r="L1691">
        <v>7.98</v>
      </c>
      <c r="M1691" t="s">
        <v>4621</v>
      </c>
      <c r="S1691" t="s">
        <v>4620</v>
      </c>
      <c r="T1691">
        <v>7.98</v>
      </c>
      <c r="U1691">
        <v>7</v>
      </c>
      <c r="V1691">
        <v>7.98</v>
      </c>
    </row>
    <row r="1692" spans="2:22" x14ac:dyDescent="0.25">
      <c r="B1692" t="s">
        <v>4620</v>
      </c>
      <c r="C1692" t="s">
        <v>7535</v>
      </c>
      <c r="D1692" t="s">
        <v>7537</v>
      </c>
      <c r="E1692" t="s">
        <v>7508</v>
      </c>
      <c r="F1692" t="s">
        <v>7515</v>
      </c>
      <c r="G1692">
        <v>0</v>
      </c>
      <c r="H1692">
        <v>0</v>
      </c>
      <c r="I1692">
        <v>7.32</v>
      </c>
      <c r="J1692">
        <v>8.6199999999999992</v>
      </c>
      <c r="K1692">
        <v>7.32</v>
      </c>
      <c r="L1692">
        <v>8.6199999999999992</v>
      </c>
      <c r="M1692" t="s">
        <v>4621</v>
      </c>
      <c r="S1692" t="s">
        <v>4620</v>
      </c>
      <c r="T1692">
        <v>8.6199999999999992</v>
      </c>
      <c r="U1692">
        <v>7.32</v>
      </c>
      <c r="V1692">
        <v>8.6199999999999992</v>
      </c>
    </row>
    <row r="1693" spans="2:22" x14ac:dyDescent="0.25">
      <c r="B1693" t="s">
        <v>4620</v>
      </c>
      <c r="C1693" t="s">
        <v>7535</v>
      </c>
      <c r="D1693" t="s">
        <v>7556</v>
      </c>
      <c r="E1693" t="s">
        <v>7508</v>
      </c>
      <c r="F1693" t="s">
        <v>7515</v>
      </c>
      <c r="G1693">
        <v>8.82</v>
      </c>
      <c r="H1693">
        <v>7.5</v>
      </c>
      <c r="I1693">
        <v>8.82</v>
      </c>
      <c r="J1693">
        <v>0</v>
      </c>
      <c r="K1693">
        <v>8.82</v>
      </c>
      <c r="L1693">
        <v>0</v>
      </c>
      <c r="M1693" t="s">
        <v>4621</v>
      </c>
      <c r="S1693" t="s">
        <v>4620</v>
      </c>
      <c r="T1693">
        <v>0</v>
      </c>
      <c r="U1693">
        <v>8.82</v>
      </c>
      <c r="V1693">
        <v>0</v>
      </c>
    </row>
    <row r="1694" spans="2:22" x14ac:dyDescent="0.25">
      <c r="B1694" t="s">
        <v>4620</v>
      </c>
      <c r="C1694" t="s">
        <v>7536</v>
      </c>
      <c r="D1694" t="s">
        <v>7504</v>
      </c>
      <c r="E1694" t="s">
        <v>7508</v>
      </c>
      <c r="F1694" t="s">
        <v>7515</v>
      </c>
      <c r="G1694">
        <v>0</v>
      </c>
      <c r="H1694">
        <v>0</v>
      </c>
      <c r="I1694">
        <v>52.43</v>
      </c>
      <c r="J1694">
        <v>59.8</v>
      </c>
      <c r="K1694">
        <v>52.43</v>
      </c>
      <c r="L1694">
        <v>59.8</v>
      </c>
      <c r="M1694" t="s">
        <v>4621</v>
      </c>
      <c r="S1694" t="s">
        <v>4620</v>
      </c>
      <c r="T1694">
        <v>59.8</v>
      </c>
      <c r="U1694">
        <v>52.43</v>
      </c>
      <c r="V1694">
        <v>59.8</v>
      </c>
    </row>
    <row r="1695" spans="2:22" x14ac:dyDescent="0.25">
      <c r="B1695" t="s">
        <v>4620</v>
      </c>
      <c r="C1695" t="s">
        <v>7536</v>
      </c>
      <c r="D1695" t="s">
        <v>7537</v>
      </c>
      <c r="E1695" t="s">
        <v>7508</v>
      </c>
      <c r="F1695" t="s">
        <v>7515</v>
      </c>
      <c r="G1695">
        <v>0</v>
      </c>
      <c r="H1695">
        <v>0</v>
      </c>
      <c r="I1695">
        <v>54.83</v>
      </c>
      <c r="J1695">
        <v>64.58</v>
      </c>
      <c r="K1695">
        <v>54.83</v>
      </c>
      <c r="L1695">
        <v>64.58</v>
      </c>
      <c r="M1695" t="s">
        <v>4621</v>
      </c>
      <c r="S1695" t="s">
        <v>4620</v>
      </c>
      <c r="T1695">
        <v>64.58</v>
      </c>
      <c r="U1695">
        <v>54.83</v>
      </c>
      <c r="V1695">
        <v>64.58</v>
      </c>
    </row>
    <row r="1696" spans="2:22" x14ac:dyDescent="0.25">
      <c r="B1696" t="s">
        <v>4620</v>
      </c>
      <c r="C1696" t="s">
        <v>7536</v>
      </c>
      <c r="D1696" t="s">
        <v>7556</v>
      </c>
      <c r="E1696" t="s">
        <v>7508</v>
      </c>
      <c r="F1696" t="s">
        <v>7515</v>
      </c>
      <c r="G1696">
        <v>65.989999999999995</v>
      </c>
      <c r="H1696">
        <v>56.09</v>
      </c>
      <c r="I1696">
        <v>65.989999999999995</v>
      </c>
      <c r="J1696">
        <v>0</v>
      </c>
      <c r="K1696">
        <v>65.989999999999995</v>
      </c>
      <c r="L1696">
        <v>0</v>
      </c>
      <c r="M1696" t="s">
        <v>4621</v>
      </c>
      <c r="S1696" t="s">
        <v>4620</v>
      </c>
      <c r="T1696">
        <v>0</v>
      </c>
      <c r="U1696">
        <v>65.989999999999995</v>
      </c>
      <c r="V1696">
        <v>0</v>
      </c>
    </row>
    <row r="1697" spans="2:22" x14ac:dyDescent="0.25">
      <c r="B1697" t="s">
        <v>4622</v>
      </c>
      <c r="C1697" t="s">
        <v>7514</v>
      </c>
      <c r="D1697" t="s">
        <v>7504</v>
      </c>
      <c r="E1697" t="s">
        <v>7508</v>
      </c>
      <c r="F1697" t="s">
        <v>7515</v>
      </c>
      <c r="G1697">
        <v>0</v>
      </c>
      <c r="H1697">
        <v>0</v>
      </c>
      <c r="I1697">
        <v>49.37</v>
      </c>
      <c r="J1697">
        <v>58.02</v>
      </c>
      <c r="K1697">
        <v>49.37</v>
      </c>
      <c r="L1697">
        <v>58.02</v>
      </c>
      <c r="M1697" t="s">
        <v>4509</v>
      </c>
      <c r="S1697" t="s">
        <v>4622</v>
      </c>
      <c r="T1697">
        <v>58.02</v>
      </c>
      <c r="U1697">
        <v>49.37</v>
      </c>
      <c r="V1697">
        <v>58.02</v>
      </c>
    </row>
    <row r="1698" spans="2:22" x14ac:dyDescent="0.25">
      <c r="B1698" t="s">
        <v>4622</v>
      </c>
      <c r="C1698" t="s">
        <v>7514</v>
      </c>
      <c r="D1698" t="s">
        <v>7537</v>
      </c>
      <c r="E1698" t="s">
        <v>7508</v>
      </c>
      <c r="F1698" t="s">
        <v>7515</v>
      </c>
      <c r="G1698">
        <v>0</v>
      </c>
      <c r="H1698">
        <v>0</v>
      </c>
      <c r="I1698">
        <v>51.63</v>
      </c>
      <c r="J1698">
        <v>62.55</v>
      </c>
      <c r="K1698">
        <v>51.63</v>
      </c>
      <c r="L1698">
        <v>62.55</v>
      </c>
      <c r="M1698" t="s">
        <v>4509</v>
      </c>
      <c r="S1698" t="s">
        <v>4622</v>
      </c>
      <c r="T1698">
        <v>62.55</v>
      </c>
      <c r="U1698">
        <v>51.63</v>
      </c>
      <c r="V1698">
        <v>62.55</v>
      </c>
    </row>
    <row r="1699" spans="2:22" x14ac:dyDescent="0.25">
      <c r="B1699" t="s">
        <v>4622</v>
      </c>
      <c r="C1699" t="s">
        <v>7514</v>
      </c>
      <c r="D1699" t="s">
        <v>7556</v>
      </c>
      <c r="E1699" t="s">
        <v>7508</v>
      </c>
      <c r="F1699" t="s">
        <v>7515</v>
      </c>
      <c r="G1699">
        <v>62.52</v>
      </c>
      <c r="H1699">
        <v>53.14</v>
      </c>
      <c r="I1699">
        <v>62.52</v>
      </c>
      <c r="J1699">
        <v>0</v>
      </c>
      <c r="K1699">
        <v>62.52</v>
      </c>
      <c r="L1699">
        <v>0</v>
      </c>
      <c r="M1699" t="s">
        <v>4509</v>
      </c>
      <c r="S1699" t="s">
        <v>4622</v>
      </c>
      <c r="T1699">
        <v>0</v>
      </c>
      <c r="U1699">
        <v>62.52</v>
      </c>
      <c r="V1699">
        <v>0</v>
      </c>
    </row>
    <row r="1700" spans="2:22" x14ac:dyDescent="0.25">
      <c r="B1700" t="s">
        <v>4622</v>
      </c>
      <c r="C1700" t="s">
        <v>7535</v>
      </c>
      <c r="D1700" t="s">
        <v>7504</v>
      </c>
      <c r="E1700" t="s">
        <v>7508</v>
      </c>
      <c r="F1700" t="s">
        <v>7515</v>
      </c>
      <c r="G1700">
        <v>0</v>
      </c>
      <c r="H1700">
        <v>0</v>
      </c>
      <c r="I1700">
        <v>4.9400000000000004</v>
      </c>
      <c r="J1700">
        <v>5.81</v>
      </c>
      <c r="K1700">
        <v>4.9400000000000004</v>
      </c>
      <c r="L1700">
        <v>5.81</v>
      </c>
      <c r="M1700" t="s">
        <v>4509</v>
      </c>
      <c r="S1700" t="s">
        <v>4622</v>
      </c>
      <c r="T1700">
        <v>5.81</v>
      </c>
      <c r="U1700">
        <v>4.9400000000000004</v>
      </c>
      <c r="V1700">
        <v>5.81</v>
      </c>
    </row>
    <row r="1701" spans="2:22" x14ac:dyDescent="0.25">
      <c r="B1701" t="s">
        <v>4622</v>
      </c>
      <c r="C1701" t="s">
        <v>7535</v>
      </c>
      <c r="D1701" t="s">
        <v>7537</v>
      </c>
      <c r="E1701" t="s">
        <v>7508</v>
      </c>
      <c r="F1701" t="s">
        <v>7515</v>
      </c>
      <c r="G1701">
        <v>0</v>
      </c>
      <c r="H1701">
        <v>0</v>
      </c>
      <c r="I1701">
        <v>5.17</v>
      </c>
      <c r="J1701">
        <v>6.26</v>
      </c>
      <c r="K1701">
        <v>5.17</v>
      </c>
      <c r="L1701">
        <v>6.26</v>
      </c>
      <c r="M1701" t="s">
        <v>4509</v>
      </c>
      <c r="S1701" t="s">
        <v>4622</v>
      </c>
      <c r="T1701">
        <v>6.26</v>
      </c>
      <c r="U1701">
        <v>5.17</v>
      </c>
      <c r="V1701">
        <v>6.26</v>
      </c>
    </row>
    <row r="1702" spans="2:22" x14ac:dyDescent="0.25">
      <c r="B1702" t="s">
        <v>4622</v>
      </c>
      <c r="C1702" t="s">
        <v>7535</v>
      </c>
      <c r="D1702" t="s">
        <v>7556</v>
      </c>
      <c r="E1702" t="s">
        <v>7508</v>
      </c>
      <c r="F1702" t="s">
        <v>7515</v>
      </c>
      <c r="G1702">
        <v>6.27</v>
      </c>
      <c r="H1702">
        <v>5.33</v>
      </c>
      <c r="I1702">
        <v>6.27</v>
      </c>
      <c r="J1702">
        <v>0</v>
      </c>
      <c r="K1702">
        <v>6.27</v>
      </c>
      <c r="L1702">
        <v>0</v>
      </c>
      <c r="M1702" t="s">
        <v>4509</v>
      </c>
      <c r="S1702" t="s">
        <v>4622</v>
      </c>
      <c r="T1702">
        <v>0</v>
      </c>
      <c r="U1702">
        <v>6.27</v>
      </c>
      <c r="V1702">
        <v>0</v>
      </c>
    </row>
    <row r="1703" spans="2:22" x14ac:dyDescent="0.25">
      <c r="B1703" t="s">
        <v>4622</v>
      </c>
      <c r="C1703" t="s">
        <v>7536</v>
      </c>
      <c r="D1703" t="s">
        <v>7504</v>
      </c>
      <c r="E1703" t="s">
        <v>7508</v>
      </c>
      <c r="F1703" t="s">
        <v>7515</v>
      </c>
      <c r="G1703">
        <v>0</v>
      </c>
      <c r="H1703">
        <v>0</v>
      </c>
      <c r="I1703">
        <v>37.03</v>
      </c>
      <c r="J1703">
        <v>43.53</v>
      </c>
      <c r="K1703">
        <v>37.03</v>
      </c>
      <c r="L1703">
        <v>43.53</v>
      </c>
      <c r="M1703" t="s">
        <v>4509</v>
      </c>
      <c r="S1703" t="s">
        <v>4622</v>
      </c>
      <c r="T1703">
        <v>43.53</v>
      </c>
      <c r="U1703">
        <v>37.03</v>
      </c>
      <c r="V1703">
        <v>43.53</v>
      </c>
    </row>
    <row r="1704" spans="2:22" x14ac:dyDescent="0.25">
      <c r="B1704" t="s">
        <v>4622</v>
      </c>
      <c r="C1704" t="s">
        <v>7536</v>
      </c>
      <c r="D1704" t="s">
        <v>7537</v>
      </c>
      <c r="E1704" t="s">
        <v>7508</v>
      </c>
      <c r="F1704" t="s">
        <v>7515</v>
      </c>
      <c r="G1704">
        <v>0</v>
      </c>
      <c r="H1704">
        <v>0</v>
      </c>
      <c r="I1704">
        <v>38.729999999999997</v>
      </c>
      <c r="J1704">
        <v>46.93</v>
      </c>
      <c r="K1704">
        <v>38.729999999999997</v>
      </c>
      <c r="L1704">
        <v>46.93</v>
      </c>
      <c r="M1704" t="s">
        <v>4509</v>
      </c>
      <c r="S1704" t="s">
        <v>4622</v>
      </c>
      <c r="T1704">
        <v>46.93</v>
      </c>
      <c r="U1704">
        <v>38.729999999999997</v>
      </c>
      <c r="V1704">
        <v>46.93</v>
      </c>
    </row>
    <row r="1705" spans="2:22" x14ac:dyDescent="0.25">
      <c r="B1705" t="s">
        <v>4622</v>
      </c>
      <c r="C1705" t="s">
        <v>7536</v>
      </c>
      <c r="D1705" t="s">
        <v>7556</v>
      </c>
      <c r="E1705" t="s">
        <v>7508</v>
      </c>
      <c r="F1705" t="s">
        <v>7515</v>
      </c>
      <c r="G1705">
        <v>46.89</v>
      </c>
      <c r="H1705">
        <v>39.86</v>
      </c>
      <c r="I1705">
        <v>46.89</v>
      </c>
      <c r="J1705">
        <v>0</v>
      </c>
      <c r="K1705">
        <v>46.89</v>
      </c>
      <c r="L1705">
        <v>0</v>
      </c>
      <c r="M1705" t="s">
        <v>4509</v>
      </c>
      <c r="S1705" t="s">
        <v>4622</v>
      </c>
      <c r="T1705">
        <v>0</v>
      </c>
      <c r="U1705">
        <v>46.89</v>
      </c>
      <c r="V1705">
        <v>0</v>
      </c>
    </row>
    <row r="1706" spans="2:22" x14ac:dyDescent="0.25">
      <c r="B1706" t="s">
        <v>4623</v>
      </c>
      <c r="C1706" t="s">
        <v>7514</v>
      </c>
      <c r="D1706" t="s">
        <v>7504</v>
      </c>
      <c r="E1706" t="s">
        <v>7508</v>
      </c>
      <c r="F1706" t="s">
        <v>7515</v>
      </c>
      <c r="G1706">
        <v>0</v>
      </c>
      <c r="H1706">
        <v>0</v>
      </c>
      <c r="I1706">
        <v>61.05</v>
      </c>
      <c r="J1706">
        <v>70.290000000000006</v>
      </c>
      <c r="K1706">
        <v>58.19</v>
      </c>
      <c r="L1706">
        <v>64.58</v>
      </c>
      <c r="M1706" t="s">
        <v>4624</v>
      </c>
      <c r="S1706" t="s">
        <v>4623</v>
      </c>
      <c r="T1706">
        <v>70.290000000000006</v>
      </c>
      <c r="U1706">
        <v>58.19</v>
      </c>
      <c r="V1706">
        <v>64.58</v>
      </c>
    </row>
    <row r="1707" spans="2:22" x14ac:dyDescent="0.25">
      <c r="B1707" t="s">
        <v>4623</v>
      </c>
      <c r="C1707" t="s">
        <v>7514</v>
      </c>
      <c r="D1707" t="s">
        <v>7537</v>
      </c>
      <c r="E1707" t="s">
        <v>7508</v>
      </c>
      <c r="F1707" t="s">
        <v>7515</v>
      </c>
      <c r="G1707">
        <v>0</v>
      </c>
      <c r="H1707">
        <v>0</v>
      </c>
      <c r="I1707">
        <v>63.81</v>
      </c>
      <c r="J1707">
        <v>75.819999999999993</v>
      </c>
      <c r="K1707">
        <v>60.54</v>
      </c>
      <c r="L1707">
        <v>69.27</v>
      </c>
      <c r="M1707" t="s">
        <v>4624</v>
      </c>
      <c r="S1707" t="s">
        <v>4623</v>
      </c>
      <c r="T1707">
        <v>75.819999999999993</v>
      </c>
      <c r="U1707">
        <v>60.54</v>
      </c>
      <c r="V1707">
        <v>69.27</v>
      </c>
    </row>
    <row r="1708" spans="2:22" x14ac:dyDescent="0.25">
      <c r="B1708" t="s">
        <v>4623</v>
      </c>
      <c r="C1708" t="s">
        <v>7514</v>
      </c>
      <c r="D1708" t="s">
        <v>7556</v>
      </c>
      <c r="E1708" t="s">
        <v>7508</v>
      </c>
      <c r="F1708" t="s">
        <v>7515</v>
      </c>
      <c r="G1708">
        <v>76.209999999999994</v>
      </c>
      <c r="H1708">
        <v>64.78</v>
      </c>
      <c r="I1708">
        <v>76.209999999999994</v>
      </c>
      <c r="J1708">
        <v>0</v>
      </c>
      <c r="K1708">
        <v>64.78</v>
      </c>
      <c r="L1708">
        <v>0</v>
      </c>
      <c r="M1708" t="s">
        <v>4624</v>
      </c>
      <c r="S1708" t="s">
        <v>4623</v>
      </c>
      <c r="T1708">
        <v>0</v>
      </c>
      <c r="U1708">
        <v>64.78</v>
      </c>
      <c r="V1708">
        <v>0</v>
      </c>
    </row>
    <row r="1709" spans="2:22" x14ac:dyDescent="0.25">
      <c r="B1709" t="s">
        <v>4623</v>
      </c>
      <c r="C1709" t="s">
        <v>7535</v>
      </c>
      <c r="D1709" t="s">
        <v>7504</v>
      </c>
      <c r="E1709" t="s">
        <v>7508</v>
      </c>
      <c r="F1709" t="s">
        <v>7515</v>
      </c>
      <c r="G1709">
        <v>0</v>
      </c>
      <c r="H1709">
        <v>0</v>
      </c>
      <c r="I1709">
        <v>6.24</v>
      </c>
      <c r="J1709">
        <v>7.3</v>
      </c>
      <c r="K1709">
        <v>5.93</v>
      </c>
      <c r="L1709">
        <v>6.69</v>
      </c>
      <c r="M1709" t="s">
        <v>4624</v>
      </c>
      <c r="S1709" t="s">
        <v>4623</v>
      </c>
      <c r="T1709">
        <v>7.3</v>
      </c>
      <c r="U1709">
        <v>5.93</v>
      </c>
      <c r="V1709">
        <v>6.69</v>
      </c>
    </row>
    <row r="1710" spans="2:22" x14ac:dyDescent="0.25">
      <c r="B1710" t="s">
        <v>4623</v>
      </c>
      <c r="C1710" t="s">
        <v>7535</v>
      </c>
      <c r="D1710" t="s">
        <v>7537</v>
      </c>
      <c r="E1710" t="s">
        <v>7508</v>
      </c>
      <c r="F1710" t="s">
        <v>7515</v>
      </c>
      <c r="G1710">
        <v>0</v>
      </c>
      <c r="H1710">
        <v>0</v>
      </c>
      <c r="I1710">
        <v>6.54</v>
      </c>
      <c r="J1710">
        <v>7.89</v>
      </c>
      <c r="K1710">
        <v>6.19</v>
      </c>
      <c r="L1710">
        <v>7.19</v>
      </c>
      <c r="M1710" t="s">
        <v>4624</v>
      </c>
      <c r="S1710" t="s">
        <v>4623</v>
      </c>
      <c r="T1710">
        <v>7.89</v>
      </c>
      <c r="U1710">
        <v>6.19</v>
      </c>
      <c r="V1710">
        <v>7.19</v>
      </c>
    </row>
    <row r="1711" spans="2:22" x14ac:dyDescent="0.25">
      <c r="B1711" t="s">
        <v>4623</v>
      </c>
      <c r="C1711" t="s">
        <v>7535</v>
      </c>
      <c r="D1711" t="s">
        <v>7556</v>
      </c>
      <c r="E1711" t="s">
        <v>7508</v>
      </c>
      <c r="F1711" t="s">
        <v>7515</v>
      </c>
      <c r="G1711">
        <v>8.15</v>
      </c>
      <c r="H1711">
        <v>6.93</v>
      </c>
      <c r="I1711">
        <v>8.15</v>
      </c>
      <c r="J1711">
        <v>0</v>
      </c>
      <c r="K1711">
        <v>6.93</v>
      </c>
      <c r="L1711">
        <v>0</v>
      </c>
      <c r="M1711" t="s">
        <v>4624</v>
      </c>
      <c r="S1711" t="s">
        <v>4623</v>
      </c>
      <c r="T1711">
        <v>0</v>
      </c>
      <c r="U1711">
        <v>6.93</v>
      </c>
      <c r="V1711">
        <v>0</v>
      </c>
    </row>
    <row r="1712" spans="2:22" x14ac:dyDescent="0.25">
      <c r="B1712" t="s">
        <v>4623</v>
      </c>
      <c r="C1712" t="s">
        <v>7536</v>
      </c>
      <c r="D1712" t="s">
        <v>7504</v>
      </c>
      <c r="E1712" t="s">
        <v>7508</v>
      </c>
      <c r="F1712" t="s">
        <v>7515</v>
      </c>
      <c r="G1712">
        <v>0</v>
      </c>
      <c r="H1712">
        <v>0</v>
      </c>
      <c r="I1712">
        <v>45.79</v>
      </c>
      <c r="J1712">
        <v>52.73</v>
      </c>
      <c r="K1712">
        <v>43.65</v>
      </c>
      <c r="L1712">
        <v>48.44</v>
      </c>
      <c r="M1712" t="s">
        <v>4624</v>
      </c>
      <c r="S1712" t="s">
        <v>4623</v>
      </c>
      <c r="T1712">
        <v>52.73</v>
      </c>
      <c r="U1712">
        <v>43.65</v>
      </c>
      <c r="V1712">
        <v>48.44</v>
      </c>
    </row>
    <row r="1713" spans="2:22" x14ac:dyDescent="0.25">
      <c r="B1713" t="s">
        <v>4623</v>
      </c>
      <c r="C1713" t="s">
        <v>7536</v>
      </c>
      <c r="D1713" t="s">
        <v>7537</v>
      </c>
      <c r="E1713" t="s">
        <v>7508</v>
      </c>
      <c r="F1713" t="s">
        <v>7515</v>
      </c>
      <c r="G1713">
        <v>0</v>
      </c>
      <c r="H1713">
        <v>0</v>
      </c>
      <c r="I1713">
        <v>47.86</v>
      </c>
      <c r="J1713">
        <v>56.88</v>
      </c>
      <c r="K1713">
        <v>45.41</v>
      </c>
      <c r="L1713">
        <v>51.96</v>
      </c>
      <c r="M1713" t="s">
        <v>4624</v>
      </c>
      <c r="S1713" t="s">
        <v>4623</v>
      </c>
      <c r="T1713">
        <v>56.88</v>
      </c>
      <c r="U1713">
        <v>45.41</v>
      </c>
      <c r="V1713">
        <v>51.96</v>
      </c>
    </row>
    <row r="1714" spans="2:22" x14ac:dyDescent="0.25">
      <c r="B1714" t="s">
        <v>4623</v>
      </c>
      <c r="C1714" t="s">
        <v>7536</v>
      </c>
      <c r="D1714" t="s">
        <v>7556</v>
      </c>
      <c r="E1714" t="s">
        <v>7508</v>
      </c>
      <c r="F1714" t="s">
        <v>7515</v>
      </c>
      <c r="G1714">
        <v>57.19</v>
      </c>
      <c r="H1714">
        <v>48.61</v>
      </c>
      <c r="I1714">
        <v>57.19</v>
      </c>
      <c r="J1714">
        <v>0</v>
      </c>
      <c r="K1714">
        <v>48.61</v>
      </c>
      <c r="L1714">
        <v>0</v>
      </c>
      <c r="M1714" t="s">
        <v>4624</v>
      </c>
      <c r="S1714" t="s">
        <v>4623</v>
      </c>
      <c r="T1714">
        <v>0</v>
      </c>
      <c r="U1714">
        <v>48.61</v>
      </c>
      <c r="V1714">
        <v>0</v>
      </c>
    </row>
    <row r="1715" spans="2:22" x14ac:dyDescent="0.25">
      <c r="B1715" t="s">
        <v>4625</v>
      </c>
      <c r="C1715" t="s">
        <v>7514</v>
      </c>
      <c r="D1715" t="s">
        <v>7504</v>
      </c>
      <c r="E1715" t="s">
        <v>7508</v>
      </c>
      <c r="F1715" t="s">
        <v>7515</v>
      </c>
      <c r="G1715">
        <v>0</v>
      </c>
      <c r="H1715">
        <v>0</v>
      </c>
      <c r="I1715">
        <v>496.22</v>
      </c>
      <c r="J1715">
        <v>548.62</v>
      </c>
      <c r="K1715">
        <v>496.22</v>
      </c>
      <c r="L1715">
        <v>548.62</v>
      </c>
      <c r="M1715" t="s">
        <v>4626</v>
      </c>
      <c r="S1715" t="s">
        <v>4625</v>
      </c>
      <c r="T1715">
        <v>548.62</v>
      </c>
      <c r="U1715">
        <v>496.22</v>
      </c>
      <c r="V1715">
        <v>548.62</v>
      </c>
    </row>
    <row r="1716" spans="2:22" x14ac:dyDescent="0.25">
      <c r="B1716" t="s">
        <v>4625</v>
      </c>
      <c r="C1716" t="s">
        <v>7514</v>
      </c>
      <c r="D1716" t="s">
        <v>7556</v>
      </c>
      <c r="E1716" t="s">
        <v>7508</v>
      </c>
      <c r="F1716" t="s">
        <v>7515</v>
      </c>
      <c r="G1716">
        <v>550.74</v>
      </c>
      <c r="H1716">
        <v>468.13</v>
      </c>
      <c r="I1716">
        <v>550.74</v>
      </c>
      <c r="J1716">
        <v>0</v>
      </c>
      <c r="K1716">
        <v>550.74</v>
      </c>
      <c r="L1716">
        <v>0</v>
      </c>
      <c r="M1716" t="s">
        <v>4626</v>
      </c>
      <c r="S1716" t="s">
        <v>4625</v>
      </c>
      <c r="T1716">
        <v>0</v>
      </c>
      <c r="U1716">
        <v>550.74</v>
      </c>
      <c r="V1716">
        <v>0</v>
      </c>
    </row>
    <row r="1717" spans="2:22" x14ac:dyDescent="0.25">
      <c r="B1717" t="s">
        <v>4625</v>
      </c>
      <c r="C1717" t="s">
        <v>7535</v>
      </c>
      <c r="D1717" t="s">
        <v>7504</v>
      </c>
      <c r="E1717" t="s">
        <v>7508</v>
      </c>
      <c r="F1717" t="s">
        <v>7515</v>
      </c>
      <c r="G1717">
        <v>0</v>
      </c>
      <c r="H1717">
        <v>0</v>
      </c>
      <c r="I1717">
        <v>49.62</v>
      </c>
      <c r="J1717">
        <v>54.86</v>
      </c>
      <c r="K1717">
        <v>49.62</v>
      </c>
      <c r="L1717">
        <v>54.86</v>
      </c>
      <c r="M1717" t="s">
        <v>4626</v>
      </c>
      <c r="S1717" t="s">
        <v>4625</v>
      </c>
      <c r="T1717">
        <v>54.86</v>
      </c>
      <c r="U1717">
        <v>49.62</v>
      </c>
      <c r="V1717">
        <v>54.86</v>
      </c>
    </row>
    <row r="1718" spans="2:22" x14ac:dyDescent="0.25">
      <c r="B1718" t="s">
        <v>4625</v>
      </c>
      <c r="C1718" t="s">
        <v>7535</v>
      </c>
      <c r="D1718" t="s">
        <v>7556</v>
      </c>
      <c r="E1718" t="s">
        <v>7508</v>
      </c>
      <c r="F1718" t="s">
        <v>7515</v>
      </c>
      <c r="G1718">
        <v>55.09</v>
      </c>
      <c r="H1718">
        <v>46.83</v>
      </c>
      <c r="I1718">
        <v>55.09</v>
      </c>
      <c r="J1718">
        <v>0</v>
      </c>
      <c r="K1718">
        <v>55.09</v>
      </c>
      <c r="L1718">
        <v>0</v>
      </c>
      <c r="M1718" t="s">
        <v>4626</v>
      </c>
      <c r="S1718" t="s">
        <v>4625</v>
      </c>
      <c r="T1718">
        <v>0</v>
      </c>
      <c r="U1718">
        <v>55.09</v>
      </c>
      <c r="V1718">
        <v>0</v>
      </c>
    </row>
    <row r="1719" spans="2:22" x14ac:dyDescent="0.25">
      <c r="B1719" t="s">
        <v>4625</v>
      </c>
      <c r="C1719" t="s">
        <v>7536</v>
      </c>
      <c r="D1719" t="s">
        <v>7504</v>
      </c>
      <c r="E1719" t="s">
        <v>7508</v>
      </c>
      <c r="F1719" t="s">
        <v>7515</v>
      </c>
      <c r="G1719">
        <v>0</v>
      </c>
      <c r="H1719">
        <v>0</v>
      </c>
      <c r="I1719">
        <v>372.16</v>
      </c>
      <c r="J1719">
        <v>411.46</v>
      </c>
      <c r="K1719">
        <v>372.16</v>
      </c>
      <c r="L1719">
        <v>411.46</v>
      </c>
      <c r="M1719" t="s">
        <v>4626</v>
      </c>
      <c r="S1719" t="s">
        <v>4625</v>
      </c>
      <c r="T1719">
        <v>411.46</v>
      </c>
      <c r="U1719">
        <v>372.16</v>
      </c>
      <c r="V1719">
        <v>411.46</v>
      </c>
    </row>
    <row r="1720" spans="2:22" x14ac:dyDescent="0.25">
      <c r="B1720" t="s">
        <v>4625</v>
      </c>
      <c r="C1720" t="s">
        <v>7536</v>
      </c>
      <c r="D1720" t="s">
        <v>7556</v>
      </c>
      <c r="E1720" t="s">
        <v>7508</v>
      </c>
      <c r="F1720" t="s">
        <v>7515</v>
      </c>
      <c r="G1720">
        <v>413.03</v>
      </c>
      <c r="H1720">
        <v>351.08</v>
      </c>
      <c r="I1720">
        <v>413.03</v>
      </c>
      <c r="J1720">
        <v>0</v>
      </c>
      <c r="K1720">
        <v>413.03</v>
      </c>
      <c r="L1720">
        <v>0</v>
      </c>
      <c r="M1720" t="s">
        <v>4626</v>
      </c>
      <c r="S1720" t="s">
        <v>4625</v>
      </c>
      <c r="T1720">
        <v>0</v>
      </c>
      <c r="U1720">
        <v>413.03</v>
      </c>
      <c r="V1720">
        <v>0</v>
      </c>
    </row>
    <row r="1721" spans="2:22" x14ac:dyDescent="0.25">
      <c r="B1721" t="s">
        <v>4627</v>
      </c>
      <c r="C1721" t="s">
        <v>7535</v>
      </c>
      <c r="D1721" t="s">
        <v>7504</v>
      </c>
      <c r="E1721" t="s">
        <v>7508</v>
      </c>
      <c r="F1721" t="s">
        <v>7538</v>
      </c>
      <c r="G1721">
        <v>0</v>
      </c>
      <c r="H1721">
        <v>0</v>
      </c>
      <c r="I1721">
        <v>1065.22</v>
      </c>
      <c r="J1721">
        <v>1396.94</v>
      </c>
      <c r="K1721">
        <v>1065.22</v>
      </c>
      <c r="L1721">
        <v>1396.94</v>
      </c>
      <c r="M1721" t="s">
        <v>4628</v>
      </c>
      <c r="S1721" t="s">
        <v>4627</v>
      </c>
      <c r="T1721">
        <v>1396.94</v>
      </c>
      <c r="U1721">
        <v>1065.22</v>
      </c>
      <c r="V1721">
        <v>1396.94</v>
      </c>
    </row>
    <row r="1722" spans="2:22" x14ac:dyDescent="0.25">
      <c r="B1722" t="s">
        <v>4629</v>
      </c>
      <c r="C1722" t="s">
        <v>7514</v>
      </c>
      <c r="D1722" t="s">
        <v>7504</v>
      </c>
      <c r="E1722" t="s">
        <v>7508</v>
      </c>
      <c r="F1722" t="s">
        <v>7515</v>
      </c>
      <c r="G1722">
        <v>520.04</v>
      </c>
      <c r="H1722">
        <v>442.03</v>
      </c>
      <c r="I1722">
        <v>520.04</v>
      </c>
      <c r="J1722">
        <v>0</v>
      </c>
      <c r="K1722">
        <v>520.04</v>
      </c>
      <c r="L1722">
        <v>0</v>
      </c>
      <c r="M1722" t="s">
        <v>4630</v>
      </c>
      <c r="S1722" t="s">
        <v>4629</v>
      </c>
      <c r="T1722">
        <v>0</v>
      </c>
      <c r="U1722">
        <v>520.04</v>
      </c>
      <c r="V1722">
        <v>0</v>
      </c>
    </row>
    <row r="1723" spans="2:22" x14ac:dyDescent="0.25">
      <c r="B1723" t="s">
        <v>4629</v>
      </c>
      <c r="C1723" t="s">
        <v>7535</v>
      </c>
      <c r="D1723" t="s">
        <v>7504</v>
      </c>
      <c r="E1723" t="s">
        <v>7508</v>
      </c>
      <c r="F1723" t="s">
        <v>7515</v>
      </c>
      <c r="G1723">
        <v>52.01</v>
      </c>
      <c r="H1723">
        <v>44.21</v>
      </c>
      <c r="I1723">
        <v>52.01</v>
      </c>
      <c r="J1723">
        <v>0</v>
      </c>
      <c r="K1723">
        <v>52.01</v>
      </c>
      <c r="L1723">
        <v>0</v>
      </c>
      <c r="M1723" t="s">
        <v>4630</v>
      </c>
      <c r="S1723" t="s">
        <v>4629</v>
      </c>
      <c r="T1723">
        <v>0</v>
      </c>
      <c r="U1723">
        <v>52.01</v>
      </c>
      <c r="V1723">
        <v>0</v>
      </c>
    </row>
    <row r="1724" spans="2:22" x14ac:dyDescent="0.25">
      <c r="B1724" t="s">
        <v>4629</v>
      </c>
      <c r="C1724" t="s">
        <v>7536</v>
      </c>
      <c r="D1724" t="s">
        <v>7504</v>
      </c>
      <c r="E1724" t="s">
        <v>7508</v>
      </c>
      <c r="F1724" t="s">
        <v>7515</v>
      </c>
      <c r="G1724">
        <v>390.03</v>
      </c>
      <c r="H1724">
        <v>331.53</v>
      </c>
      <c r="I1724">
        <v>390.03</v>
      </c>
      <c r="J1724">
        <v>0</v>
      </c>
      <c r="K1724">
        <v>390.03</v>
      </c>
      <c r="L1724">
        <v>0</v>
      </c>
      <c r="M1724" t="s">
        <v>4630</v>
      </c>
      <c r="S1724" t="s">
        <v>4629</v>
      </c>
      <c r="T1724">
        <v>0</v>
      </c>
      <c r="U1724">
        <v>390.03</v>
      </c>
      <c r="V1724">
        <v>0</v>
      </c>
    </row>
    <row r="1725" spans="2:22" x14ac:dyDescent="0.25">
      <c r="B1725" t="s">
        <v>4631</v>
      </c>
      <c r="C1725" t="s">
        <v>7514</v>
      </c>
      <c r="D1725" t="s">
        <v>7504</v>
      </c>
      <c r="E1725" t="s">
        <v>7508</v>
      </c>
      <c r="F1725" t="s">
        <v>7515</v>
      </c>
      <c r="G1725">
        <v>1590.24</v>
      </c>
      <c r="H1725">
        <v>1351.7</v>
      </c>
      <c r="I1725">
        <v>1590.24</v>
      </c>
      <c r="J1725">
        <v>0</v>
      </c>
      <c r="K1725">
        <v>1590.24</v>
      </c>
      <c r="L1725">
        <v>0</v>
      </c>
      <c r="M1725" t="s">
        <v>4632</v>
      </c>
      <c r="S1725" t="s">
        <v>4631</v>
      </c>
      <c r="T1725">
        <v>0</v>
      </c>
      <c r="U1725">
        <v>1590.24</v>
      </c>
      <c r="V1725">
        <v>0</v>
      </c>
    </row>
    <row r="1726" spans="2:22" x14ac:dyDescent="0.25">
      <c r="B1726" t="s">
        <v>4631</v>
      </c>
      <c r="C1726" t="s">
        <v>7535</v>
      </c>
      <c r="D1726" t="s">
        <v>7504</v>
      </c>
      <c r="E1726" t="s">
        <v>7508</v>
      </c>
      <c r="F1726" t="s">
        <v>7515</v>
      </c>
      <c r="G1726">
        <v>159.04</v>
      </c>
      <c r="H1726">
        <v>135.18</v>
      </c>
      <c r="I1726">
        <v>159.04</v>
      </c>
      <c r="J1726">
        <v>0</v>
      </c>
      <c r="K1726">
        <v>159.04</v>
      </c>
      <c r="L1726">
        <v>0</v>
      </c>
      <c r="M1726" t="s">
        <v>4632</v>
      </c>
      <c r="S1726" t="s">
        <v>4631</v>
      </c>
      <c r="T1726">
        <v>0</v>
      </c>
      <c r="U1726">
        <v>159.04</v>
      </c>
      <c r="V1726">
        <v>0</v>
      </c>
    </row>
    <row r="1727" spans="2:22" x14ac:dyDescent="0.25">
      <c r="B1727" t="s">
        <v>4631</v>
      </c>
      <c r="C1727" t="s">
        <v>7536</v>
      </c>
      <c r="D1727" t="s">
        <v>7504</v>
      </c>
      <c r="E1727" t="s">
        <v>7508</v>
      </c>
      <c r="F1727" t="s">
        <v>7515</v>
      </c>
      <c r="G1727">
        <v>1192.7</v>
      </c>
      <c r="H1727">
        <v>1013.8</v>
      </c>
      <c r="I1727">
        <v>1192.7</v>
      </c>
      <c r="J1727">
        <v>0</v>
      </c>
      <c r="K1727">
        <v>1192.7</v>
      </c>
      <c r="L1727">
        <v>0</v>
      </c>
      <c r="M1727" t="s">
        <v>4632</v>
      </c>
      <c r="S1727" t="s">
        <v>4631</v>
      </c>
      <c r="T1727">
        <v>0</v>
      </c>
      <c r="U1727">
        <v>1192.7</v>
      </c>
      <c r="V1727">
        <v>0</v>
      </c>
    </row>
    <row r="1728" spans="2:22" x14ac:dyDescent="0.25">
      <c r="B1728" t="s">
        <v>4633</v>
      </c>
      <c r="C1728" t="s">
        <v>7514</v>
      </c>
      <c r="D1728" t="s">
        <v>7504</v>
      </c>
      <c r="E1728" t="s">
        <v>7508</v>
      </c>
      <c r="F1728" t="s">
        <v>7515</v>
      </c>
      <c r="G1728">
        <v>2097.77</v>
      </c>
      <c r="H1728">
        <v>1783.1</v>
      </c>
      <c r="I1728">
        <v>2097.77</v>
      </c>
      <c r="J1728">
        <v>0</v>
      </c>
      <c r="K1728">
        <v>2097.77</v>
      </c>
      <c r="L1728">
        <v>0</v>
      </c>
      <c r="M1728" t="s">
        <v>4634</v>
      </c>
      <c r="S1728" t="s">
        <v>4633</v>
      </c>
      <c r="T1728">
        <v>0</v>
      </c>
      <c r="U1728">
        <v>2097.77</v>
      </c>
      <c r="V1728">
        <v>0</v>
      </c>
    </row>
    <row r="1729" spans="2:22" x14ac:dyDescent="0.25">
      <c r="B1729" t="s">
        <v>4633</v>
      </c>
      <c r="C1729" t="s">
        <v>7535</v>
      </c>
      <c r="D1729" t="s">
        <v>7504</v>
      </c>
      <c r="E1729" t="s">
        <v>7508</v>
      </c>
      <c r="F1729" t="s">
        <v>7515</v>
      </c>
      <c r="G1729">
        <v>209.8</v>
      </c>
      <c r="H1729">
        <v>178.33</v>
      </c>
      <c r="I1729">
        <v>209.8</v>
      </c>
      <c r="J1729">
        <v>0</v>
      </c>
      <c r="K1729">
        <v>209.8</v>
      </c>
      <c r="L1729">
        <v>0</v>
      </c>
      <c r="M1729" t="s">
        <v>4634</v>
      </c>
      <c r="S1729" t="s">
        <v>4633</v>
      </c>
      <c r="T1729">
        <v>0</v>
      </c>
      <c r="U1729">
        <v>209.8</v>
      </c>
      <c r="V1729">
        <v>0</v>
      </c>
    </row>
    <row r="1730" spans="2:22" x14ac:dyDescent="0.25">
      <c r="B1730" t="s">
        <v>4633</v>
      </c>
      <c r="C1730" t="s">
        <v>7536</v>
      </c>
      <c r="D1730" t="s">
        <v>7504</v>
      </c>
      <c r="E1730" t="s">
        <v>7508</v>
      </c>
      <c r="F1730" t="s">
        <v>7515</v>
      </c>
      <c r="G1730">
        <v>1573.33</v>
      </c>
      <c r="H1730">
        <v>1337.33</v>
      </c>
      <c r="I1730">
        <v>1573.33</v>
      </c>
      <c r="J1730">
        <v>0</v>
      </c>
      <c r="K1730">
        <v>1573.33</v>
      </c>
      <c r="L1730">
        <v>0</v>
      </c>
      <c r="M1730" t="s">
        <v>4634</v>
      </c>
      <c r="S1730" t="s">
        <v>4633</v>
      </c>
      <c r="T1730">
        <v>0</v>
      </c>
      <c r="U1730">
        <v>1573.33</v>
      </c>
      <c r="V1730">
        <v>0</v>
      </c>
    </row>
    <row r="1731" spans="2:22" x14ac:dyDescent="0.25">
      <c r="B1731" t="s">
        <v>4635</v>
      </c>
      <c r="C1731" t="s">
        <v>7514</v>
      </c>
      <c r="D1731" t="s">
        <v>7504</v>
      </c>
      <c r="E1731" t="s">
        <v>7508</v>
      </c>
      <c r="F1731" t="s">
        <v>7515</v>
      </c>
      <c r="G1731">
        <v>3075.93</v>
      </c>
      <c r="H1731">
        <v>2614.54</v>
      </c>
      <c r="I1731">
        <v>3075.93</v>
      </c>
      <c r="J1731">
        <v>0</v>
      </c>
      <c r="K1731">
        <v>3075.93</v>
      </c>
      <c r="L1731">
        <v>0</v>
      </c>
      <c r="M1731" t="s">
        <v>4636</v>
      </c>
      <c r="S1731" t="s">
        <v>4635</v>
      </c>
      <c r="T1731">
        <v>0</v>
      </c>
      <c r="U1731">
        <v>3075.93</v>
      </c>
      <c r="V1731">
        <v>0</v>
      </c>
    </row>
    <row r="1732" spans="2:22" x14ac:dyDescent="0.25">
      <c r="B1732" t="s">
        <v>4635</v>
      </c>
      <c r="C1732" t="s">
        <v>7535</v>
      </c>
      <c r="D1732" t="s">
        <v>7504</v>
      </c>
      <c r="E1732" t="s">
        <v>7508</v>
      </c>
      <c r="F1732" t="s">
        <v>7515</v>
      </c>
      <c r="G1732">
        <v>307.58</v>
      </c>
      <c r="H1732">
        <v>261.44</v>
      </c>
      <c r="I1732">
        <v>307.58</v>
      </c>
      <c r="J1732">
        <v>0</v>
      </c>
      <c r="K1732">
        <v>307.58</v>
      </c>
      <c r="L1732">
        <v>0</v>
      </c>
      <c r="M1732" t="s">
        <v>4636</v>
      </c>
      <c r="S1732" t="s">
        <v>4635</v>
      </c>
      <c r="T1732">
        <v>0</v>
      </c>
      <c r="U1732">
        <v>307.58</v>
      </c>
      <c r="V1732">
        <v>0</v>
      </c>
    </row>
    <row r="1733" spans="2:22" x14ac:dyDescent="0.25">
      <c r="B1733" t="s">
        <v>4635</v>
      </c>
      <c r="C1733" t="s">
        <v>7536</v>
      </c>
      <c r="D1733" t="s">
        <v>7504</v>
      </c>
      <c r="E1733" t="s">
        <v>7508</v>
      </c>
      <c r="F1733" t="s">
        <v>7515</v>
      </c>
      <c r="G1733">
        <v>2306.9</v>
      </c>
      <c r="H1733">
        <v>1960.87</v>
      </c>
      <c r="I1733">
        <v>2306.9</v>
      </c>
      <c r="J1733">
        <v>0</v>
      </c>
      <c r="K1733">
        <v>2306.9</v>
      </c>
      <c r="L1733">
        <v>0</v>
      </c>
      <c r="M1733" t="s">
        <v>4636</v>
      </c>
      <c r="S1733" t="s">
        <v>4635</v>
      </c>
      <c r="T1733">
        <v>0</v>
      </c>
      <c r="U1733">
        <v>2306.9</v>
      </c>
      <c r="V1733">
        <v>0</v>
      </c>
    </row>
    <row r="1734" spans="2:22" x14ac:dyDescent="0.25">
      <c r="B1734" t="s">
        <v>4637</v>
      </c>
      <c r="C1734" t="s">
        <v>7514</v>
      </c>
      <c r="D1734" t="s">
        <v>7504</v>
      </c>
      <c r="E1734" t="s">
        <v>7508</v>
      </c>
      <c r="F1734" t="s">
        <v>7515</v>
      </c>
      <c r="G1734">
        <v>4756.42</v>
      </c>
      <c r="H1734">
        <v>4042.96</v>
      </c>
      <c r="I1734">
        <v>4756.42</v>
      </c>
      <c r="J1734">
        <v>0</v>
      </c>
      <c r="K1734">
        <v>4756.42</v>
      </c>
      <c r="L1734">
        <v>0</v>
      </c>
      <c r="M1734" t="s">
        <v>4638</v>
      </c>
      <c r="S1734" t="s">
        <v>4637</v>
      </c>
      <c r="T1734">
        <v>0</v>
      </c>
      <c r="U1734">
        <v>4756.42</v>
      </c>
      <c r="V1734">
        <v>0</v>
      </c>
    </row>
    <row r="1735" spans="2:22" x14ac:dyDescent="0.25">
      <c r="B1735" t="s">
        <v>4637</v>
      </c>
      <c r="C1735" t="s">
        <v>7535</v>
      </c>
      <c r="D1735" t="s">
        <v>7504</v>
      </c>
      <c r="E1735" t="s">
        <v>7508</v>
      </c>
      <c r="F1735" t="s">
        <v>7515</v>
      </c>
      <c r="G1735">
        <v>475.64</v>
      </c>
      <c r="H1735">
        <v>404.29</v>
      </c>
      <c r="I1735">
        <v>475.64</v>
      </c>
      <c r="J1735">
        <v>0</v>
      </c>
      <c r="K1735">
        <v>475.64</v>
      </c>
      <c r="L1735">
        <v>0</v>
      </c>
      <c r="M1735" t="s">
        <v>4638</v>
      </c>
      <c r="S1735" t="s">
        <v>4637</v>
      </c>
      <c r="T1735">
        <v>0</v>
      </c>
      <c r="U1735">
        <v>475.64</v>
      </c>
      <c r="V1735">
        <v>0</v>
      </c>
    </row>
    <row r="1736" spans="2:22" x14ac:dyDescent="0.25">
      <c r="B1736" t="s">
        <v>4637</v>
      </c>
      <c r="C1736" t="s">
        <v>7536</v>
      </c>
      <c r="D1736" t="s">
        <v>7504</v>
      </c>
      <c r="E1736" t="s">
        <v>7508</v>
      </c>
      <c r="F1736" t="s">
        <v>7515</v>
      </c>
      <c r="G1736">
        <v>3567.33</v>
      </c>
      <c r="H1736">
        <v>3032.23</v>
      </c>
      <c r="I1736">
        <v>3567.33</v>
      </c>
      <c r="J1736">
        <v>0</v>
      </c>
      <c r="K1736">
        <v>3567.33</v>
      </c>
      <c r="L1736">
        <v>0</v>
      </c>
      <c r="M1736" t="s">
        <v>4638</v>
      </c>
      <c r="S1736" t="s">
        <v>4637</v>
      </c>
      <c r="T1736">
        <v>0</v>
      </c>
      <c r="U1736">
        <v>3567.33</v>
      </c>
      <c r="V1736">
        <v>0</v>
      </c>
    </row>
    <row r="1737" spans="2:22" x14ac:dyDescent="0.25">
      <c r="B1737" t="s">
        <v>4639</v>
      </c>
      <c r="C1737" t="s">
        <v>7514</v>
      </c>
      <c r="D1737" t="s">
        <v>7504</v>
      </c>
      <c r="E1737" t="s">
        <v>7508</v>
      </c>
      <c r="F1737" t="s">
        <v>7515</v>
      </c>
      <c r="G1737">
        <v>9000.9</v>
      </c>
      <c r="H1737">
        <v>7650.77</v>
      </c>
      <c r="I1737">
        <v>9000.9</v>
      </c>
      <c r="J1737">
        <v>0</v>
      </c>
      <c r="K1737">
        <v>9000.9</v>
      </c>
      <c r="L1737">
        <v>0</v>
      </c>
      <c r="M1737" t="s">
        <v>4640</v>
      </c>
      <c r="S1737" t="s">
        <v>4639</v>
      </c>
      <c r="T1737">
        <v>0</v>
      </c>
      <c r="U1737">
        <v>9000.9</v>
      </c>
      <c r="V1737">
        <v>0</v>
      </c>
    </row>
    <row r="1738" spans="2:22" x14ac:dyDescent="0.25">
      <c r="B1738" t="s">
        <v>4639</v>
      </c>
      <c r="C1738" t="s">
        <v>7535</v>
      </c>
      <c r="D1738" t="s">
        <v>7504</v>
      </c>
      <c r="E1738" t="s">
        <v>7508</v>
      </c>
      <c r="F1738" t="s">
        <v>7515</v>
      </c>
      <c r="G1738">
        <v>900.09</v>
      </c>
      <c r="H1738">
        <v>765.08</v>
      </c>
      <c r="I1738">
        <v>900.09</v>
      </c>
      <c r="J1738">
        <v>0</v>
      </c>
      <c r="K1738">
        <v>900.09</v>
      </c>
      <c r="L1738">
        <v>0</v>
      </c>
      <c r="M1738" t="s">
        <v>4640</v>
      </c>
      <c r="S1738" t="s">
        <v>4639</v>
      </c>
      <c r="T1738">
        <v>0</v>
      </c>
      <c r="U1738">
        <v>900.09</v>
      </c>
      <c r="V1738">
        <v>0</v>
      </c>
    </row>
    <row r="1739" spans="2:22" x14ac:dyDescent="0.25">
      <c r="B1739" t="s">
        <v>4639</v>
      </c>
      <c r="C1739" t="s">
        <v>7536</v>
      </c>
      <c r="D1739" t="s">
        <v>7504</v>
      </c>
      <c r="E1739" t="s">
        <v>7508</v>
      </c>
      <c r="F1739" t="s">
        <v>7515</v>
      </c>
      <c r="G1739">
        <v>6750.65</v>
      </c>
      <c r="H1739">
        <v>5738.05</v>
      </c>
      <c r="I1739">
        <v>6750.65</v>
      </c>
      <c r="J1739">
        <v>0</v>
      </c>
      <c r="K1739">
        <v>6750.65</v>
      </c>
      <c r="L1739">
        <v>0</v>
      </c>
      <c r="M1739" t="s">
        <v>4640</v>
      </c>
      <c r="S1739" t="s">
        <v>4639</v>
      </c>
      <c r="T1739">
        <v>0</v>
      </c>
      <c r="U1739">
        <v>6750.65</v>
      </c>
      <c r="V1739">
        <v>0</v>
      </c>
    </row>
    <row r="1740" spans="2:22" x14ac:dyDescent="0.25">
      <c r="B1740" t="s">
        <v>4641</v>
      </c>
      <c r="C1740" t="s">
        <v>7514</v>
      </c>
      <c r="D1740" t="s">
        <v>7504</v>
      </c>
      <c r="E1740" t="s">
        <v>7508</v>
      </c>
      <c r="F1740" t="s">
        <v>7515</v>
      </c>
      <c r="G1740">
        <v>0</v>
      </c>
      <c r="H1740">
        <v>0</v>
      </c>
      <c r="I1740">
        <v>0</v>
      </c>
      <c r="J1740">
        <v>0</v>
      </c>
      <c r="K1740">
        <v>0</v>
      </c>
      <c r="L1740">
        <v>0</v>
      </c>
      <c r="M1740" t="s">
        <v>4642</v>
      </c>
      <c r="S1740" t="s">
        <v>4641</v>
      </c>
      <c r="T1740">
        <v>0</v>
      </c>
      <c r="U1740">
        <v>0</v>
      </c>
      <c r="V1740">
        <v>0</v>
      </c>
    </row>
    <row r="1741" spans="2:22" x14ac:dyDescent="0.25">
      <c r="B1741" t="s">
        <v>4641</v>
      </c>
      <c r="C1741" t="s">
        <v>7535</v>
      </c>
      <c r="D1741" t="s">
        <v>7504</v>
      </c>
      <c r="E1741" t="s">
        <v>7508</v>
      </c>
      <c r="F1741" t="s">
        <v>7515</v>
      </c>
      <c r="G1741">
        <v>0</v>
      </c>
      <c r="H1741">
        <v>0</v>
      </c>
      <c r="I1741">
        <v>0</v>
      </c>
      <c r="J1741">
        <v>0</v>
      </c>
      <c r="K1741">
        <v>0</v>
      </c>
      <c r="L1741">
        <v>0</v>
      </c>
      <c r="M1741" t="s">
        <v>4642</v>
      </c>
      <c r="S1741" t="s">
        <v>4641</v>
      </c>
      <c r="T1741">
        <v>0</v>
      </c>
      <c r="U1741">
        <v>0</v>
      </c>
      <c r="V1741">
        <v>0</v>
      </c>
    </row>
    <row r="1742" spans="2:22" x14ac:dyDescent="0.25">
      <c r="B1742" t="s">
        <v>4641</v>
      </c>
      <c r="C1742" t="s">
        <v>7536</v>
      </c>
      <c r="D1742" t="s">
        <v>7504</v>
      </c>
      <c r="E1742" t="s">
        <v>7508</v>
      </c>
      <c r="F1742" t="s">
        <v>7515</v>
      </c>
      <c r="G1742">
        <v>0</v>
      </c>
      <c r="H1742">
        <v>0</v>
      </c>
      <c r="I1742">
        <v>0</v>
      </c>
      <c r="J1742">
        <v>0</v>
      </c>
      <c r="K1742">
        <v>0</v>
      </c>
      <c r="L1742">
        <v>0</v>
      </c>
      <c r="M1742" t="s">
        <v>4642</v>
      </c>
      <c r="S1742" t="s">
        <v>4641</v>
      </c>
      <c r="T1742">
        <v>0</v>
      </c>
      <c r="U1742">
        <v>0</v>
      </c>
      <c r="V1742">
        <v>0</v>
      </c>
    </row>
    <row r="1743" spans="2:22" x14ac:dyDescent="0.25">
      <c r="B1743" t="s">
        <v>4643</v>
      </c>
      <c r="C1743" t="s">
        <v>7514</v>
      </c>
      <c r="D1743" t="s">
        <v>7504</v>
      </c>
      <c r="E1743" t="s">
        <v>7508</v>
      </c>
      <c r="F1743" t="s">
        <v>7515</v>
      </c>
      <c r="G1743">
        <v>0</v>
      </c>
      <c r="H1743">
        <v>0</v>
      </c>
      <c r="I1743">
        <v>0</v>
      </c>
      <c r="J1743">
        <v>0</v>
      </c>
      <c r="K1743">
        <v>0</v>
      </c>
      <c r="L1743">
        <v>0</v>
      </c>
      <c r="M1743" t="s">
        <v>4644</v>
      </c>
      <c r="S1743" t="s">
        <v>4643</v>
      </c>
      <c r="T1743">
        <v>0</v>
      </c>
      <c r="U1743">
        <v>0</v>
      </c>
      <c r="V1743">
        <v>0</v>
      </c>
    </row>
    <row r="1744" spans="2:22" x14ac:dyDescent="0.25">
      <c r="B1744" t="s">
        <v>4643</v>
      </c>
      <c r="C1744" t="s">
        <v>7535</v>
      </c>
      <c r="D1744" t="s">
        <v>7504</v>
      </c>
      <c r="E1744" t="s">
        <v>7508</v>
      </c>
      <c r="F1744" t="s">
        <v>7515</v>
      </c>
      <c r="G1744">
        <v>0</v>
      </c>
      <c r="H1744">
        <v>0</v>
      </c>
      <c r="I1744">
        <v>0</v>
      </c>
      <c r="J1744">
        <v>0</v>
      </c>
      <c r="K1744">
        <v>0</v>
      </c>
      <c r="L1744">
        <v>0</v>
      </c>
      <c r="M1744" t="s">
        <v>4644</v>
      </c>
      <c r="S1744" t="s">
        <v>4643</v>
      </c>
      <c r="T1744">
        <v>0</v>
      </c>
      <c r="U1744">
        <v>0</v>
      </c>
      <c r="V1744">
        <v>0</v>
      </c>
    </row>
    <row r="1745" spans="2:22" x14ac:dyDescent="0.25">
      <c r="B1745" t="s">
        <v>4643</v>
      </c>
      <c r="C1745" t="s">
        <v>7536</v>
      </c>
      <c r="D1745" t="s">
        <v>7504</v>
      </c>
      <c r="E1745" t="s">
        <v>7508</v>
      </c>
      <c r="F1745" t="s">
        <v>7515</v>
      </c>
      <c r="G1745">
        <v>0</v>
      </c>
      <c r="H1745">
        <v>0</v>
      </c>
      <c r="I1745">
        <v>0</v>
      </c>
      <c r="J1745">
        <v>0</v>
      </c>
      <c r="K1745">
        <v>0</v>
      </c>
      <c r="L1745">
        <v>0</v>
      </c>
      <c r="M1745" t="s">
        <v>4644</v>
      </c>
      <c r="S1745" t="s">
        <v>4643</v>
      </c>
      <c r="T1745">
        <v>0</v>
      </c>
      <c r="U1745">
        <v>0</v>
      </c>
      <c r="V1745">
        <v>0</v>
      </c>
    </row>
    <row r="1746" spans="2:22" x14ac:dyDescent="0.25">
      <c r="B1746" t="s">
        <v>4645</v>
      </c>
      <c r="C1746" t="s">
        <v>7514</v>
      </c>
      <c r="D1746" t="s">
        <v>7504</v>
      </c>
      <c r="E1746" t="s">
        <v>7508</v>
      </c>
      <c r="F1746" t="s">
        <v>7515</v>
      </c>
      <c r="G1746">
        <v>0</v>
      </c>
      <c r="H1746">
        <v>0</v>
      </c>
      <c r="I1746">
        <v>48.22</v>
      </c>
      <c r="J1746">
        <v>58.97</v>
      </c>
      <c r="K1746">
        <v>48.22</v>
      </c>
      <c r="L1746">
        <v>58.97</v>
      </c>
      <c r="M1746" t="s">
        <v>4646</v>
      </c>
      <c r="S1746" t="s">
        <v>4645</v>
      </c>
      <c r="T1746">
        <v>58.97</v>
      </c>
      <c r="U1746">
        <v>48.22</v>
      </c>
      <c r="V1746">
        <v>58.97</v>
      </c>
    </row>
    <row r="1747" spans="2:22" x14ac:dyDescent="0.25">
      <c r="B1747" t="s">
        <v>4645</v>
      </c>
      <c r="C1747" t="s">
        <v>7514</v>
      </c>
      <c r="D1747" t="s">
        <v>7537</v>
      </c>
      <c r="E1747" t="s">
        <v>7508</v>
      </c>
      <c r="F1747" t="s">
        <v>7515</v>
      </c>
      <c r="G1747">
        <v>0</v>
      </c>
      <c r="H1747">
        <v>0</v>
      </c>
      <c r="I1747">
        <v>50.76</v>
      </c>
      <c r="J1747">
        <v>64.05</v>
      </c>
      <c r="K1747">
        <v>50.76</v>
      </c>
      <c r="L1747">
        <v>64.05</v>
      </c>
      <c r="M1747" t="s">
        <v>4646</v>
      </c>
      <c r="S1747" t="s">
        <v>4645</v>
      </c>
      <c r="T1747">
        <v>64.05</v>
      </c>
      <c r="U1747">
        <v>50.76</v>
      </c>
      <c r="V1747">
        <v>64.05</v>
      </c>
    </row>
    <row r="1748" spans="2:22" x14ac:dyDescent="0.25">
      <c r="B1748" t="s">
        <v>4645</v>
      </c>
      <c r="C1748" t="s">
        <v>7514</v>
      </c>
      <c r="D1748" t="s">
        <v>7556</v>
      </c>
      <c r="E1748" t="s">
        <v>7508</v>
      </c>
      <c r="F1748" t="s">
        <v>7515</v>
      </c>
      <c r="G1748">
        <v>70.099999999999994</v>
      </c>
      <c r="H1748">
        <v>59.59</v>
      </c>
      <c r="I1748">
        <v>70.099999999999994</v>
      </c>
      <c r="J1748">
        <v>0</v>
      </c>
      <c r="K1748">
        <v>70.099999999999994</v>
      </c>
      <c r="L1748">
        <v>0</v>
      </c>
      <c r="M1748" t="s">
        <v>4646</v>
      </c>
      <c r="S1748" t="s">
        <v>4645</v>
      </c>
      <c r="T1748">
        <v>0</v>
      </c>
      <c r="U1748">
        <v>70.099999999999994</v>
      </c>
      <c r="V1748">
        <v>0</v>
      </c>
    </row>
    <row r="1749" spans="2:22" x14ac:dyDescent="0.25">
      <c r="B1749" t="s">
        <v>4645</v>
      </c>
      <c r="C1749" t="s">
        <v>7535</v>
      </c>
      <c r="D1749" t="s">
        <v>7504</v>
      </c>
      <c r="E1749" t="s">
        <v>7508</v>
      </c>
      <c r="F1749" t="s">
        <v>7515</v>
      </c>
      <c r="G1749">
        <v>0</v>
      </c>
      <c r="H1749">
        <v>0</v>
      </c>
      <c r="I1749">
        <v>4.83</v>
      </c>
      <c r="J1749">
        <v>5.91</v>
      </c>
      <c r="K1749">
        <v>4.83</v>
      </c>
      <c r="L1749">
        <v>5.91</v>
      </c>
      <c r="M1749" t="s">
        <v>4646</v>
      </c>
      <c r="S1749" t="s">
        <v>4645</v>
      </c>
      <c r="T1749">
        <v>5.91</v>
      </c>
      <c r="U1749">
        <v>4.83</v>
      </c>
      <c r="V1749">
        <v>5.91</v>
      </c>
    </row>
    <row r="1750" spans="2:22" x14ac:dyDescent="0.25">
      <c r="B1750" t="s">
        <v>4645</v>
      </c>
      <c r="C1750" t="s">
        <v>7535</v>
      </c>
      <c r="D1750" t="s">
        <v>7537</v>
      </c>
      <c r="E1750" t="s">
        <v>7508</v>
      </c>
      <c r="F1750" t="s">
        <v>7515</v>
      </c>
      <c r="G1750">
        <v>0</v>
      </c>
      <c r="H1750">
        <v>0</v>
      </c>
      <c r="I1750">
        <v>5.08</v>
      </c>
      <c r="J1750">
        <v>6.42</v>
      </c>
      <c r="K1750">
        <v>5.08</v>
      </c>
      <c r="L1750">
        <v>6.42</v>
      </c>
      <c r="M1750" t="s">
        <v>4646</v>
      </c>
      <c r="S1750" t="s">
        <v>4645</v>
      </c>
      <c r="T1750">
        <v>6.42</v>
      </c>
      <c r="U1750">
        <v>5.08</v>
      </c>
      <c r="V1750">
        <v>6.42</v>
      </c>
    </row>
    <row r="1751" spans="2:22" x14ac:dyDescent="0.25">
      <c r="B1751" t="s">
        <v>4645</v>
      </c>
      <c r="C1751" t="s">
        <v>7535</v>
      </c>
      <c r="D1751" t="s">
        <v>7556</v>
      </c>
      <c r="E1751" t="s">
        <v>7508</v>
      </c>
      <c r="F1751" t="s">
        <v>7515</v>
      </c>
      <c r="G1751">
        <v>7.02</v>
      </c>
      <c r="H1751">
        <v>5.97</v>
      </c>
      <c r="I1751">
        <v>7.02</v>
      </c>
      <c r="J1751">
        <v>0</v>
      </c>
      <c r="K1751">
        <v>7.02</v>
      </c>
      <c r="L1751">
        <v>0</v>
      </c>
      <c r="M1751" t="s">
        <v>4646</v>
      </c>
      <c r="S1751" t="s">
        <v>4645</v>
      </c>
      <c r="T1751">
        <v>0</v>
      </c>
      <c r="U1751">
        <v>7.02</v>
      </c>
      <c r="V1751">
        <v>0</v>
      </c>
    </row>
    <row r="1752" spans="2:22" x14ac:dyDescent="0.25">
      <c r="B1752" t="s">
        <v>4645</v>
      </c>
      <c r="C1752" t="s">
        <v>7536</v>
      </c>
      <c r="D1752" t="s">
        <v>7504</v>
      </c>
      <c r="E1752" t="s">
        <v>7508</v>
      </c>
      <c r="F1752" t="s">
        <v>7515</v>
      </c>
      <c r="G1752">
        <v>0</v>
      </c>
      <c r="H1752">
        <v>0</v>
      </c>
      <c r="I1752">
        <v>36.17</v>
      </c>
      <c r="J1752">
        <v>44.24</v>
      </c>
      <c r="K1752">
        <v>36.17</v>
      </c>
      <c r="L1752">
        <v>44.24</v>
      </c>
      <c r="M1752" t="s">
        <v>4646</v>
      </c>
      <c r="S1752" t="s">
        <v>4645</v>
      </c>
      <c r="T1752">
        <v>44.24</v>
      </c>
      <c r="U1752">
        <v>36.17</v>
      </c>
      <c r="V1752">
        <v>44.24</v>
      </c>
    </row>
    <row r="1753" spans="2:22" x14ac:dyDescent="0.25">
      <c r="B1753" t="s">
        <v>4645</v>
      </c>
      <c r="C1753" t="s">
        <v>7536</v>
      </c>
      <c r="D1753" t="s">
        <v>7537</v>
      </c>
      <c r="E1753" t="s">
        <v>7508</v>
      </c>
      <c r="F1753" t="s">
        <v>7515</v>
      </c>
      <c r="G1753">
        <v>0</v>
      </c>
      <c r="H1753">
        <v>0</v>
      </c>
      <c r="I1753">
        <v>38.08</v>
      </c>
      <c r="J1753">
        <v>48.05</v>
      </c>
      <c r="K1753">
        <v>38.08</v>
      </c>
      <c r="L1753">
        <v>48.05</v>
      </c>
      <c r="M1753" t="s">
        <v>4646</v>
      </c>
      <c r="S1753" t="s">
        <v>4645</v>
      </c>
      <c r="T1753">
        <v>48.05</v>
      </c>
      <c r="U1753">
        <v>38.08</v>
      </c>
      <c r="V1753">
        <v>48.05</v>
      </c>
    </row>
    <row r="1754" spans="2:22" x14ac:dyDescent="0.25">
      <c r="B1754" t="s">
        <v>4645</v>
      </c>
      <c r="C1754" t="s">
        <v>7536</v>
      </c>
      <c r="D1754" t="s">
        <v>7556</v>
      </c>
      <c r="E1754" t="s">
        <v>7508</v>
      </c>
      <c r="F1754" t="s">
        <v>7515</v>
      </c>
      <c r="G1754">
        <v>52.58</v>
      </c>
      <c r="H1754">
        <v>44.69</v>
      </c>
      <c r="I1754">
        <v>52.58</v>
      </c>
      <c r="J1754">
        <v>0</v>
      </c>
      <c r="K1754">
        <v>52.58</v>
      </c>
      <c r="L1754">
        <v>0</v>
      </c>
      <c r="M1754" t="s">
        <v>4646</v>
      </c>
      <c r="S1754" t="s">
        <v>4645</v>
      </c>
      <c r="T1754">
        <v>0</v>
      </c>
      <c r="U1754">
        <v>52.58</v>
      </c>
      <c r="V1754">
        <v>0</v>
      </c>
    </row>
    <row r="1755" spans="2:22" x14ac:dyDescent="0.25">
      <c r="B1755" t="s">
        <v>4647</v>
      </c>
      <c r="C1755" t="s">
        <v>7514</v>
      </c>
      <c r="D1755" t="s">
        <v>7504</v>
      </c>
      <c r="E1755" t="s">
        <v>7508</v>
      </c>
      <c r="F1755" t="s">
        <v>7515</v>
      </c>
      <c r="G1755">
        <v>0</v>
      </c>
      <c r="H1755">
        <v>0</v>
      </c>
      <c r="I1755">
        <v>99.64</v>
      </c>
      <c r="J1755">
        <v>120.02</v>
      </c>
      <c r="K1755">
        <v>99.64</v>
      </c>
      <c r="L1755">
        <v>120.02</v>
      </c>
      <c r="M1755" t="s">
        <v>4648</v>
      </c>
      <c r="S1755" t="s">
        <v>4647</v>
      </c>
      <c r="T1755">
        <v>120.02</v>
      </c>
      <c r="U1755">
        <v>99.64</v>
      </c>
      <c r="V1755">
        <v>120.02</v>
      </c>
    </row>
    <row r="1756" spans="2:22" x14ac:dyDescent="0.25">
      <c r="B1756" t="s">
        <v>4647</v>
      </c>
      <c r="C1756" t="s">
        <v>7514</v>
      </c>
      <c r="D1756" t="s">
        <v>7537</v>
      </c>
      <c r="E1756" t="s">
        <v>7508</v>
      </c>
      <c r="F1756" t="s">
        <v>7515</v>
      </c>
      <c r="G1756">
        <v>0</v>
      </c>
      <c r="H1756">
        <v>0</v>
      </c>
      <c r="I1756">
        <v>104.6</v>
      </c>
      <c r="J1756">
        <v>129.94</v>
      </c>
      <c r="K1756">
        <v>104.6</v>
      </c>
      <c r="L1756">
        <v>129.94</v>
      </c>
      <c r="M1756" t="s">
        <v>4648</v>
      </c>
      <c r="S1756" t="s">
        <v>4647</v>
      </c>
      <c r="T1756">
        <v>129.94</v>
      </c>
      <c r="U1756">
        <v>104.6</v>
      </c>
      <c r="V1756">
        <v>129.94</v>
      </c>
    </row>
    <row r="1757" spans="2:22" x14ac:dyDescent="0.25">
      <c r="B1757" t="s">
        <v>4647</v>
      </c>
      <c r="C1757" t="s">
        <v>7514</v>
      </c>
      <c r="D1757" t="s">
        <v>7556</v>
      </c>
      <c r="E1757" t="s">
        <v>7508</v>
      </c>
      <c r="F1757" t="s">
        <v>7515</v>
      </c>
      <c r="G1757">
        <v>136.85</v>
      </c>
      <c r="H1757">
        <v>116.32</v>
      </c>
      <c r="I1757">
        <v>136.85</v>
      </c>
      <c r="J1757">
        <v>0</v>
      </c>
      <c r="K1757">
        <v>136.85</v>
      </c>
      <c r="L1757">
        <v>0</v>
      </c>
      <c r="M1757" t="s">
        <v>4648</v>
      </c>
      <c r="S1757" t="s">
        <v>4647</v>
      </c>
      <c r="T1757">
        <v>0</v>
      </c>
      <c r="U1757">
        <v>136.85</v>
      </c>
      <c r="V1757">
        <v>0</v>
      </c>
    </row>
    <row r="1758" spans="2:22" x14ac:dyDescent="0.25">
      <c r="B1758" t="s">
        <v>4647</v>
      </c>
      <c r="C1758" t="s">
        <v>7535</v>
      </c>
      <c r="D1758" t="s">
        <v>7504</v>
      </c>
      <c r="E1758" t="s">
        <v>7508</v>
      </c>
      <c r="F1758" t="s">
        <v>7515</v>
      </c>
      <c r="G1758">
        <v>0</v>
      </c>
      <c r="H1758">
        <v>0</v>
      </c>
      <c r="I1758">
        <v>9.9700000000000006</v>
      </c>
      <c r="J1758">
        <v>12.01</v>
      </c>
      <c r="K1758">
        <v>9.9700000000000006</v>
      </c>
      <c r="L1758">
        <v>12.01</v>
      </c>
      <c r="M1758" t="s">
        <v>4648</v>
      </c>
      <c r="S1758" t="s">
        <v>4647</v>
      </c>
      <c r="T1758">
        <v>12.01</v>
      </c>
      <c r="U1758">
        <v>9.9700000000000006</v>
      </c>
      <c r="V1758">
        <v>12.01</v>
      </c>
    </row>
    <row r="1759" spans="2:22" x14ac:dyDescent="0.25">
      <c r="B1759" t="s">
        <v>4647</v>
      </c>
      <c r="C1759" t="s">
        <v>7535</v>
      </c>
      <c r="D1759" t="s">
        <v>7537</v>
      </c>
      <c r="E1759" t="s">
        <v>7508</v>
      </c>
      <c r="F1759" t="s">
        <v>7515</v>
      </c>
      <c r="G1759">
        <v>0</v>
      </c>
      <c r="H1759">
        <v>0</v>
      </c>
      <c r="I1759">
        <v>10.46</v>
      </c>
      <c r="J1759">
        <v>13</v>
      </c>
      <c r="K1759">
        <v>10.46</v>
      </c>
      <c r="L1759">
        <v>13</v>
      </c>
      <c r="M1759" t="s">
        <v>4648</v>
      </c>
      <c r="S1759" t="s">
        <v>4647</v>
      </c>
      <c r="T1759">
        <v>13</v>
      </c>
      <c r="U1759">
        <v>10.46</v>
      </c>
      <c r="V1759">
        <v>13</v>
      </c>
    </row>
    <row r="1760" spans="2:22" x14ac:dyDescent="0.25">
      <c r="B1760" t="s">
        <v>4647</v>
      </c>
      <c r="C1760" t="s">
        <v>7535</v>
      </c>
      <c r="D1760" t="s">
        <v>7556</v>
      </c>
      <c r="E1760" t="s">
        <v>7508</v>
      </c>
      <c r="F1760" t="s">
        <v>7515</v>
      </c>
      <c r="G1760">
        <v>13.7</v>
      </c>
      <c r="H1760">
        <v>11.65</v>
      </c>
      <c r="I1760">
        <v>13.7</v>
      </c>
      <c r="J1760">
        <v>0</v>
      </c>
      <c r="K1760">
        <v>13.7</v>
      </c>
      <c r="L1760">
        <v>0</v>
      </c>
      <c r="M1760" t="s">
        <v>4648</v>
      </c>
      <c r="S1760" t="s">
        <v>4647</v>
      </c>
      <c r="T1760">
        <v>0</v>
      </c>
      <c r="U1760">
        <v>13.7</v>
      </c>
      <c r="V1760">
        <v>0</v>
      </c>
    </row>
    <row r="1761" spans="2:22" x14ac:dyDescent="0.25">
      <c r="B1761" t="s">
        <v>4647</v>
      </c>
      <c r="C1761" t="s">
        <v>7536</v>
      </c>
      <c r="D1761" t="s">
        <v>7504</v>
      </c>
      <c r="E1761" t="s">
        <v>7508</v>
      </c>
      <c r="F1761" t="s">
        <v>7515</v>
      </c>
      <c r="G1761">
        <v>0</v>
      </c>
      <c r="H1761">
        <v>0</v>
      </c>
      <c r="I1761">
        <v>74.73</v>
      </c>
      <c r="J1761">
        <v>90.02</v>
      </c>
      <c r="K1761">
        <v>74.73</v>
      </c>
      <c r="L1761">
        <v>90.02</v>
      </c>
      <c r="M1761" t="s">
        <v>4648</v>
      </c>
      <c r="S1761" t="s">
        <v>4647</v>
      </c>
      <c r="T1761">
        <v>90.02</v>
      </c>
      <c r="U1761">
        <v>74.73</v>
      </c>
      <c r="V1761">
        <v>90.02</v>
      </c>
    </row>
    <row r="1762" spans="2:22" x14ac:dyDescent="0.25">
      <c r="B1762" t="s">
        <v>4647</v>
      </c>
      <c r="C1762" t="s">
        <v>7536</v>
      </c>
      <c r="D1762" t="s">
        <v>7537</v>
      </c>
      <c r="E1762" t="s">
        <v>7508</v>
      </c>
      <c r="F1762" t="s">
        <v>7515</v>
      </c>
      <c r="G1762">
        <v>0</v>
      </c>
      <c r="H1762">
        <v>0</v>
      </c>
      <c r="I1762">
        <v>78.45</v>
      </c>
      <c r="J1762">
        <v>97.46</v>
      </c>
      <c r="K1762">
        <v>78.45</v>
      </c>
      <c r="L1762">
        <v>97.46</v>
      </c>
      <c r="M1762" t="s">
        <v>4648</v>
      </c>
      <c r="S1762" t="s">
        <v>4647</v>
      </c>
      <c r="T1762">
        <v>97.46</v>
      </c>
      <c r="U1762">
        <v>78.45</v>
      </c>
      <c r="V1762">
        <v>97.46</v>
      </c>
    </row>
    <row r="1763" spans="2:22" x14ac:dyDescent="0.25">
      <c r="B1763" t="s">
        <v>4647</v>
      </c>
      <c r="C1763" t="s">
        <v>7536</v>
      </c>
      <c r="D1763" t="s">
        <v>7556</v>
      </c>
      <c r="E1763" t="s">
        <v>7508</v>
      </c>
      <c r="F1763" t="s">
        <v>7515</v>
      </c>
      <c r="G1763">
        <v>102.66</v>
      </c>
      <c r="H1763">
        <v>87.26</v>
      </c>
      <c r="I1763">
        <v>102.66</v>
      </c>
      <c r="J1763">
        <v>0</v>
      </c>
      <c r="K1763">
        <v>102.66</v>
      </c>
      <c r="L1763">
        <v>0</v>
      </c>
      <c r="M1763" t="s">
        <v>4648</v>
      </c>
      <c r="S1763" t="s">
        <v>4647</v>
      </c>
      <c r="T1763">
        <v>0</v>
      </c>
      <c r="U1763">
        <v>102.66</v>
      </c>
      <c r="V1763">
        <v>0</v>
      </c>
    </row>
    <row r="1764" spans="2:22" x14ac:dyDescent="0.25">
      <c r="B1764" t="s">
        <v>4649</v>
      </c>
      <c r="C1764" t="s">
        <v>7514</v>
      </c>
      <c r="D1764" t="s">
        <v>7504</v>
      </c>
      <c r="E1764" t="s">
        <v>7508</v>
      </c>
      <c r="F1764" t="s">
        <v>7515</v>
      </c>
      <c r="G1764">
        <v>0</v>
      </c>
      <c r="H1764">
        <v>0</v>
      </c>
      <c r="I1764">
        <v>122.74</v>
      </c>
      <c r="J1764">
        <v>150.11000000000001</v>
      </c>
      <c r="K1764">
        <v>122.74</v>
      </c>
      <c r="L1764">
        <v>150.11000000000001</v>
      </c>
      <c r="M1764" t="s">
        <v>4650</v>
      </c>
      <c r="S1764" t="s">
        <v>4649</v>
      </c>
      <c r="T1764">
        <v>150.11000000000001</v>
      </c>
      <c r="U1764">
        <v>122.74</v>
      </c>
      <c r="V1764">
        <v>150.11000000000001</v>
      </c>
    </row>
    <row r="1765" spans="2:22" x14ac:dyDescent="0.25">
      <c r="B1765" t="s">
        <v>4649</v>
      </c>
      <c r="C1765" t="s">
        <v>7514</v>
      </c>
      <c r="D1765" t="s">
        <v>7537</v>
      </c>
      <c r="E1765" t="s">
        <v>7508</v>
      </c>
      <c r="F1765" t="s">
        <v>7515</v>
      </c>
      <c r="G1765">
        <v>0</v>
      </c>
      <c r="H1765">
        <v>0</v>
      </c>
      <c r="I1765">
        <v>129.04</v>
      </c>
      <c r="J1765">
        <v>162.69999999999999</v>
      </c>
      <c r="K1765">
        <v>129.04</v>
      </c>
      <c r="L1765">
        <v>162.69999999999999</v>
      </c>
      <c r="M1765" t="s">
        <v>4650</v>
      </c>
      <c r="S1765" t="s">
        <v>4649</v>
      </c>
      <c r="T1765">
        <v>162.69999999999999</v>
      </c>
      <c r="U1765">
        <v>129.04</v>
      </c>
      <c r="V1765">
        <v>162.69999999999999</v>
      </c>
    </row>
    <row r="1766" spans="2:22" x14ac:dyDescent="0.25">
      <c r="B1766" t="s">
        <v>4649</v>
      </c>
      <c r="C1766" t="s">
        <v>7514</v>
      </c>
      <c r="D1766" t="s">
        <v>7556</v>
      </c>
      <c r="E1766" t="s">
        <v>7508</v>
      </c>
      <c r="F1766" t="s">
        <v>7515</v>
      </c>
      <c r="G1766">
        <v>173.74</v>
      </c>
      <c r="H1766">
        <v>147.68</v>
      </c>
      <c r="I1766">
        <v>173.74</v>
      </c>
      <c r="J1766">
        <v>0</v>
      </c>
      <c r="K1766">
        <v>173.74</v>
      </c>
      <c r="L1766">
        <v>0</v>
      </c>
      <c r="M1766" t="s">
        <v>4650</v>
      </c>
      <c r="S1766" t="s">
        <v>4649</v>
      </c>
      <c r="T1766">
        <v>0</v>
      </c>
      <c r="U1766">
        <v>173.74</v>
      </c>
      <c r="V1766">
        <v>0</v>
      </c>
    </row>
    <row r="1767" spans="2:22" x14ac:dyDescent="0.25">
      <c r="B1767" t="s">
        <v>4649</v>
      </c>
      <c r="C1767" t="s">
        <v>7535</v>
      </c>
      <c r="D1767" t="s">
        <v>7504</v>
      </c>
      <c r="E1767" t="s">
        <v>7508</v>
      </c>
      <c r="F1767" t="s">
        <v>7515</v>
      </c>
      <c r="G1767">
        <v>0</v>
      </c>
      <c r="H1767">
        <v>0</v>
      </c>
      <c r="I1767">
        <v>12.28</v>
      </c>
      <c r="J1767">
        <v>15.02</v>
      </c>
      <c r="K1767">
        <v>12.28</v>
      </c>
      <c r="L1767">
        <v>15.02</v>
      </c>
      <c r="M1767" t="s">
        <v>4650</v>
      </c>
      <c r="S1767" t="s">
        <v>4649</v>
      </c>
      <c r="T1767">
        <v>15.02</v>
      </c>
      <c r="U1767">
        <v>12.28</v>
      </c>
      <c r="V1767">
        <v>15.02</v>
      </c>
    </row>
    <row r="1768" spans="2:22" x14ac:dyDescent="0.25">
      <c r="B1768" t="s">
        <v>4649</v>
      </c>
      <c r="C1768" t="s">
        <v>7535</v>
      </c>
      <c r="D1768" t="s">
        <v>7537</v>
      </c>
      <c r="E1768" t="s">
        <v>7508</v>
      </c>
      <c r="F1768" t="s">
        <v>7515</v>
      </c>
      <c r="G1768">
        <v>0</v>
      </c>
      <c r="H1768">
        <v>0</v>
      </c>
      <c r="I1768">
        <v>12.91</v>
      </c>
      <c r="J1768">
        <v>16.28</v>
      </c>
      <c r="K1768">
        <v>12.91</v>
      </c>
      <c r="L1768">
        <v>16.28</v>
      </c>
      <c r="M1768" t="s">
        <v>4650</v>
      </c>
      <c r="S1768" t="s">
        <v>4649</v>
      </c>
      <c r="T1768">
        <v>16.28</v>
      </c>
      <c r="U1768">
        <v>12.91</v>
      </c>
      <c r="V1768">
        <v>16.28</v>
      </c>
    </row>
    <row r="1769" spans="2:22" x14ac:dyDescent="0.25">
      <c r="B1769" t="s">
        <v>4649</v>
      </c>
      <c r="C1769" t="s">
        <v>7535</v>
      </c>
      <c r="D1769" t="s">
        <v>7556</v>
      </c>
      <c r="E1769" t="s">
        <v>7508</v>
      </c>
      <c r="F1769" t="s">
        <v>7515</v>
      </c>
      <c r="G1769">
        <v>17.39</v>
      </c>
      <c r="H1769">
        <v>14.78</v>
      </c>
      <c r="I1769">
        <v>17.39</v>
      </c>
      <c r="J1769">
        <v>0</v>
      </c>
      <c r="K1769">
        <v>17.39</v>
      </c>
      <c r="L1769">
        <v>0</v>
      </c>
      <c r="M1769" t="s">
        <v>4650</v>
      </c>
      <c r="S1769" t="s">
        <v>4649</v>
      </c>
      <c r="T1769">
        <v>0</v>
      </c>
      <c r="U1769">
        <v>17.39</v>
      </c>
      <c r="V1769">
        <v>0</v>
      </c>
    </row>
    <row r="1770" spans="2:22" x14ac:dyDescent="0.25">
      <c r="B1770" t="s">
        <v>4649</v>
      </c>
      <c r="C1770" t="s">
        <v>7536</v>
      </c>
      <c r="D1770" t="s">
        <v>7504</v>
      </c>
      <c r="E1770" t="s">
        <v>7508</v>
      </c>
      <c r="F1770" t="s">
        <v>7515</v>
      </c>
      <c r="G1770">
        <v>0</v>
      </c>
      <c r="H1770">
        <v>0</v>
      </c>
      <c r="I1770">
        <v>92.06</v>
      </c>
      <c r="J1770">
        <v>112.59</v>
      </c>
      <c r="K1770">
        <v>92.06</v>
      </c>
      <c r="L1770">
        <v>112.59</v>
      </c>
      <c r="M1770" t="s">
        <v>4650</v>
      </c>
      <c r="S1770" t="s">
        <v>4649</v>
      </c>
      <c r="T1770">
        <v>112.59</v>
      </c>
      <c r="U1770">
        <v>92.06</v>
      </c>
      <c r="V1770">
        <v>112.59</v>
      </c>
    </row>
    <row r="1771" spans="2:22" x14ac:dyDescent="0.25">
      <c r="B1771" t="s">
        <v>4649</v>
      </c>
      <c r="C1771" t="s">
        <v>7536</v>
      </c>
      <c r="D1771" t="s">
        <v>7537</v>
      </c>
      <c r="E1771" t="s">
        <v>7508</v>
      </c>
      <c r="F1771" t="s">
        <v>7515</v>
      </c>
      <c r="G1771">
        <v>0</v>
      </c>
      <c r="H1771">
        <v>0</v>
      </c>
      <c r="I1771">
        <v>96.78</v>
      </c>
      <c r="J1771">
        <v>122.04</v>
      </c>
      <c r="K1771">
        <v>96.78</v>
      </c>
      <c r="L1771">
        <v>122.04</v>
      </c>
      <c r="M1771" t="s">
        <v>4650</v>
      </c>
      <c r="S1771" t="s">
        <v>4649</v>
      </c>
      <c r="T1771">
        <v>122.04</v>
      </c>
      <c r="U1771">
        <v>96.78</v>
      </c>
      <c r="V1771">
        <v>122.04</v>
      </c>
    </row>
    <row r="1772" spans="2:22" x14ac:dyDescent="0.25">
      <c r="B1772" t="s">
        <v>4649</v>
      </c>
      <c r="C1772" t="s">
        <v>7536</v>
      </c>
      <c r="D1772" t="s">
        <v>7556</v>
      </c>
      <c r="E1772" t="s">
        <v>7508</v>
      </c>
      <c r="F1772" t="s">
        <v>7515</v>
      </c>
      <c r="G1772">
        <v>130.33000000000001</v>
      </c>
      <c r="H1772">
        <v>110.78</v>
      </c>
      <c r="I1772">
        <v>130.33000000000001</v>
      </c>
      <c r="J1772">
        <v>0</v>
      </c>
      <c r="K1772">
        <v>130.33000000000001</v>
      </c>
      <c r="L1772">
        <v>0</v>
      </c>
      <c r="M1772" t="s">
        <v>4650</v>
      </c>
      <c r="S1772" t="s">
        <v>4649</v>
      </c>
      <c r="T1772">
        <v>0</v>
      </c>
      <c r="U1772">
        <v>130.33000000000001</v>
      </c>
      <c r="V1772">
        <v>0</v>
      </c>
    </row>
    <row r="1773" spans="2:22" x14ac:dyDescent="0.25">
      <c r="B1773" t="s">
        <v>4651</v>
      </c>
      <c r="C1773" t="s">
        <v>7514</v>
      </c>
      <c r="D1773" t="s">
        <v>7504</v>
      </c>
      <c r="E1773" t="s">
        <v>7508</v>
      </c>
      <c r="F1773" t="s">
        <v>7515</v>
      </c>
      <c r="G1773">
        <v>0</v>
      </c>
      <c r="H1773">
        <v>0</v>
      </c>
      <c r="I1773">
        <v>167.89</v>
      </c>
      <c r="J1773">
        <v>197.53</v>
      </c>
      <c r="K1773">
        <v>167.89</v>
      </c>
      <c r="L1773">
        <v>197.53</v>
      </c>
      <c r="M1773" t="s">
        <v>4652</v>
      </c>
      <c r="S1773" t="s">
        <v>4651</v>
      </c>
      <c r="T1773">
        <v>197.53</v>
      </c>
      <c r="U1773">
        <v>167.89</v>
      </c>
      <c r="V1773">
        <v>197.53</v>
      </c>
    </row>
    <row r="1774" spans="2:22" x14ac:dyDescent="0.25">
      <c r="B1774" t="s">
        <v>4651</v>
      </c>
      <c r="C1774" t="s">
        <v>7514</v>
      </c>
      <c r="D1774" t="s">
        <v>7537</v>
      </c>
      <c r="E1774" t="s">
        <v>7508</v>
      </c>
      <c r="F1774" t="s">
        <v>7515</v>
      </c>
      <c r="G1774">
        <v>0</v>
      </c>
      <c r="H1774">
        <v>0</v>
      </c>
      <c r="I1774">
        <v>175.72</v>
      </c>
      <c r="J1774">
        <v>213.19</v>
      </c>
      <c r="K1774">
        <v>175.72</v>
      </c>
      <c r="L1774">
        <v>213.19</v>
      </c>
      <c r="M1774" t="s">
        <v>4652</v>
      </c>
      <c r="S1774" t="s">
        <v>4651</v>
      </c>
      <c r="T1774">
        <v>213.19</v>
      </c>
      <c r="U1774">
        <v>175.72</v>
      </c>
      <c r="V1774">
        <v>213.19</v>
      </c>
    </row>
    <row r="1775" spans="2:22" x14ac:dyDescent="0.25">
      <c r="B1775" t="s">
        <v>4651</v>
      </c>
      <c r="C1775" t="s">
        <v>7514</v>
      </c>
      <c r="D1775" t="s">
        <v>7556</v>
      </c>
      <c r="E1775" t="s">
        <v>7508</v>
      </c>
      <c r="F1775" t="s">
        <v>7515</v>
      </c>
      <c r="G1775">
        <v>215.97</v>
      </c>
      <c r="H1775">
        <v>183.57</v>
      </c>
      <c r="I1775">
        <v>215.97</v>
      </c>
      <c r="J1775">
        <v>0</v>
      </c>
      <c r="K1775">
        <v>215.97</v>
      </c>
      <c r="L1775">
        <v>0</v>
      </c>
      <c r="M1775" t="s">
        <v>4652</v>
      </c>
      <c r="S1775" t="s">
        <v>4651</v>
      </c>
      <c r="T1775">
        <v>0</v>
      </c>
      <c r="U1775">
        <v>215.97</v>
      </c>
      <c r="V1775">
        <v>0</v>
      </c>
    </row>
    <row r="1776" spans="2:22" x14ac:dyDescent="0.25">
      <c r="B1776" t="s">
        <v>4651</v>
      </c>
      <c r="C1776" t="s">
        <v>7535</v>
      </c>
      <c r="D1776" t="s">
        <v>7504</v>
      </c>
      <c r="E1776" t="s">
        <v>7508</v>
      </c>
      <c r="F1776" t="s">
        <v>7515</v>
      </c>
      <c r="G1776">
        <v>0</v>
      </c>
      <c r="H1776">
        <v>0</v>
      </c>
      <c r="I1776">
        <v>16.79</v>
      </c>
      <c r="J1776">
        <v>19.75</v>
      </c>
      <c r="K1776">
        <v>16.79</v>
      </c>
      <c r="L1776">
        <v>19.75</v>
      </c>
      <c r="M1776" t="s">
        <v>4652</v>
      </c>
      <c r="S1776" t="s">
        <v>4651</v>
      </c>
      <c r="T1776">
        <v>19.75</v>
      </c>
      <c r="U1776">
        <v>16.79</v>
      </c>
      <c r="V1776">
        <v>19.75</v>
      </c>
    </row>
    <row r="1777" spans="2:22" x14ac:dyDescent="0.25">
      <c r="B1777" t="s">
        <v>4651</v>
      </c>
      <c r="C1777" t="s">
        <v>7535</v>
      </c>
      <c r="D1777" t="s">
        <v>7537</v>
      </c>
      <c r="E1777" t="s">
        <v>7508</v>
      </c>
      <c r="F1777" t="s">
        <v>7515</v>
      </c>
      <c r="G1777">
        <v>0</v>
      </c>
      <c r="H1777">
        <v>0</v>
      </c>
      <c r="I1777">
        <v>17.57</v>
      </c>
      <c r="J1777">
        <v>21.32</v>
      </c>
      <c r="K1777">
        <v>17.57</v>
      </c>
      <c r="L1777">
        <v>21.32</v>
      </c>
      <c r="M1777" t="s">
        <v>4652</v>
      </c>
      <c r="S1777" t="s">
        <v>4651</v>
      </c>
      <c r="T1777">
        <v>21.32</v>
      </c>
      <c r="U1777">
        <v>17.57</v>
      </c>
      <c r="V1777">
        <v>21.32</v>
      </c>
    </row>
    <row r="1778" spans="2:22" x14ac:dyDescent="0.25">
      <c r="B1778" t="s">
        <v>4651</v>
      </c>
      <c r="C1778" t="s">
        <v>7535</v>
      </c>
      <c r="D1778" t="s">
        <v>7556</v>
      </c>
      <c r="E1778" t="s">
        <v>7508</v>
      </c>
      <c r="F1778" t="s">
        <v>7515</v>
      </c>
      <c r="G1778">
        <v>21.6</v>
      </c>
      <c r="H1778">
        <v>18.36</v>
      </c>
      <c r="I1778">
        <v>21.6</v>
      </c>
      <c r="J1778">
        <v>0</v>
      </c>
      <c r="K1778">
        <v>21.6</v>
      </c>
      <c r="L1778">
        <v>0</v>
      </c>
      <c r="M1778" t="s">
        <v>4652</v>
      </c>
      <c r="S1778" t="s">
        <v>4651</v>
      </c>
      <c r="T1778">
        <v>0</v>
      </c>
      <c r="U1778">
        <v>21.6</v>
      </c>
      <c r="V1778">
        <v>0</v>
      </c>
    </row>
    <row r="1779" spans="2:22" x14ac:dyDescent="0.25">
      <c r="B1779" t="s">
        <v>4651</v>
      </c>
      <c r="C1779" t="s">
        <v>7536</v>
      </c>
      <c r="D1779" t="s">
        <v>7504</v>
      </c>
      <c r="E1779" t="s">
        <v>7508</v>
      </c>
      <c r="F1779" t="s">
        <v>7515</v>
      </c>
      <c r="G1779">
        <v>0</v>
      </c>
      <c r="H1779">
        <v>0</v>
      </c>
      <c r="I1779">
        <v>125.92</v>
      </c>
      <c r="J1779">
        <v>148.16</v>
      </c>
      <c r="K1779">
        <v>125.92</v>
      </c>
      <c r="L1779">
        <v>148.16</v>
      </c>
      <c r="M1779" t="s">
        <v>4652</v>
      </c>
      <c r="S1779" t="s">
        <v>4651</v>
      </c>
      <c r="T1779">
        <v>148.16</v>
      </c>
      <c r="U1779">
        <v>125.92</v>
      </c>
      <c r="V1779">
        <v>148.16</v>
      </c>
    </row>
    <row r="1780" spans="2:22" x14ac:dyDescent="0.25">
      <c r="B1780" t="s">
        <v>4651</v>
      </c>
      <c r="C1780" t="s">
        <v>7536</v>
      </c>
      <c r="D1780" t="s">
        <v>7537</v>
      </c>
      <c r="E1780" t="s">
        <v>7508</v>
      </c>
      <c r="F1780" t="s">
        <v>7515</v>
      </c>
      <c r="G1780">
        <v>0</v>
      </c>
      <c r="H1780">
        <v>0</v>
      </c>
      <c r="I1780">
        <v>131.80000000000001</v>
      </c>
      <c r="J1780">
        <v>159.91</v>
      </c>
      <c r="K1780">
        <v>131.80000000000001</v>
      </c>
      <c r="L1780">
        <v>159.91</v>
      </c>
      <c r="M1780" t="s">
        <v>4652</v>
      </c>
      <c r="S1780" t="s">
        <v>4651</v>
      </c>
      <c r="T1780">
        <v>159.91</v>
      </c>
      <c r="U1780">
        <v>131.80000000000001</v>
      </c>
      <c r="V1780">
        <v>159.91</v>
      </c>
    </row>
    <row r="1781" spans="2:22" x14ac:dyDescent="0.25">
      <c r="B1781" t="s">
        <v>4651</v>
      </c>
      <c r="C1781" t="s">
        <v>7536</v>
      </c>
      <c r="D1781" t="s">
        <v>7556</v>
      </c>
      <c r="E1781" t="s">
        <v>7508</v>
      </c>
      <c r="F1781" t="s">
        <v>7515</v>
      </c>
      <c r="G1781">
        <v>161.97999999999999</v>
      </c>
      <c r="H1781">
        <v>137.68</v>
      </c>
      <c r="I1781">
        <v>161.97999999999999</v>
      </c>
      <c r="J1781">
        <v>0</v>
      </c>
      <c r="K1781">
        <v>161.97999999999999</v>
      </c>
      <c r="L1781">
        <v>0</v>
      </c>
      <c r="M1781" t="s">
        <v>4652</v>
      </c>
      <c r="S1781" t="s">
        <v>4651</v>
      </c>
      <c r="T1781">
        <v>0</v>
      </c>
      <c r="U1781">
        <v>161.97999999999999</v>
      </c>
      <c r="V1781">
        <v>0</v>
      </c>
    </row>
    <row r="1782" spans="2:22" x14ac:dyDescent="0.25">
      <c r="B1782" t="s">
        <v>4653</v>
      </c>
      <c r="C1782" t="s">
        <v>7514</v>
      </c>
      <c r="D1782" t="s">
        <v>7504</v>
      </c>
      <c r="E1782" t="s">
        <v>7508</v>
      </c>
      <c r="F1782" t="s">
        <v>7515</v>
      </c>
      <c r="G1782">
        <v>0</v>
      </c>
      <c r="H1782">
        <v>0</v>
      </c>
      <c r="I1782">
        <v>245.33</v>
      </c>
      <c r="J1782">
        <v>283.31</v>
      </c>
      <c r="K1782">
        <v>245.33</v>
      </c>
      <c r="L1782">
        <v>283.31</v>
      </c>
      <c r="M1782" t="s">
        <v>4654</v>
      </c>
      <c r="S1782" t="s">
        <v>4653</v>
      </c>
      <c r="T1782">
        <v>283.31</v>
      </c>
      <c r="U1782">
        <v>245.33</v>
      </c>
      <c r="V1782">
        <v>283.31</v>
      </c>
    </row>
    <row r="1783" spans="2:22" x14ac:dyDescent="0.25">
      <c r="B1783" t="s">
        <v>4653</v>
      </c>
      <c r="C1783" t="s">
        <v>7514</v>
      </c>
      <c r="D1783" t="s">
        <v>7537</v>
      </c>
      <c r="E1783" t="s">
        <v>7508</v>
      </c>
      <c r="F1783" t="s">
        <v>7515</v>
      </c>
      <c r="G1783">
        <v>0</v>
      </c>
      <c r="H1783">
        <v>0</v>
      </c>
      <c r="I1783">
        <v>256.51</v>
      </c>
      <c r="J1783">
        <v>305.68</v>
      </c>
      <c r="K1783">
        <v>256.51</v>
      </c>
      <c r="L1783">
        <v>305.68</v>
      </c>
      <c r="M1783" t="s">
        <v>4654</v>
      </c>
      <c r="S1783" t="s">
        <v>4653</v>
      </c>
      <c r="T1783">
        <v>305.68</v>
      </c>
      <c r="U1783">
        <v>256.51</v>
      </c>
      <c r="V1783">
        <v>305.68</v>
      </c>
    </row>
    <row r="1784" spans="2:22" x14ac:dyDescent="0.25">
      <c r="B1784" t="s">
        <v>4653</v>
      </c>
      <c r="C1784" t="s">
        <v>7514</v>
      </c>
      <c r="D1784" t="s">
        <v>7556</v>
      </c>
      <c r="E1784" t="s">
        <v>7508</v>
      </c>
      <c r="F1784" t="s">
        <v>7515</v>
      </c>
      <c r="G1784">
        <v>308.52999999999997</v>
      </c>
      <c r="H1784">
        <v>262.25</v>
      </c>
      <c r="I1784">
        <v>308.52999999999997</v>
      </c>
      <c r="J1784">
        <v>0</v>
      </c>
      <c r="K1784">
        <v>308.52999999999997</v>
      </c>
      <c r="L1784">
        <v>0</v>
      </c>
      <c r="M1784" t="s">
        <v>4654</v>
      </c>
      <c r="S1784" t="s">
        <v>4653</v>
      </c>
      <c r="T1784">
        <v>0</v>
      </c>
      <c r="U1784">
        <v>308.52999999999997</v>
      </c>
      <c r="V1784">
        <v>0</v>
      </c>
    </row>
    <row r="1785" spans="2:22" x14ac:dyDescent="0.25">
      <c r="B1785" t="s">
        <v>4653</v>
      </c>
      <c r="C1785" t="s">
        <v>7535</v>
      </c>
      <c r="D1785" t="s">
        <v>7504</v>
      </c>
      <c r="E1785" t="s">
        <v>7508</v>
      </c>
      <c r="F1785" t="s">
        <v>7515</v>
      </c>
      <c r="G1785">
        <v>0</v>
      </c>
      <c r="H1785">
        <v>0</v>
      </c>
      <c r="I1785">
        <v>24.53</v>
      </c>
      <c r="J1785">
        <v>28.34</v>
      </c>
      <c r="K1785">
        <v>24.53</v>
      </c>
      <c r="L1785">
        <v>28.34</v>
      </c>
      <c r="M1785" t="s">
        <v>4654</v>
      </c>
      <c r="S1785" t="s">
        <v>4653</v>
      </c>
      <c r="T1785">
        <v>28.34</v>
      </c>
      <c r="U1785">
        <v>24.53</v>
      </c>
      <c r="V1785">
        <v>28.34</v>
      </c>
    </row>
    <row r="1786" spans="2:22" x14ac:dyDescent="0.25">
      <c r="B1786" t="s">
        <v>4653</v>
      </c>
      <c r="C1786" t="s">
        <v>7535</v>
      </c>
      <c r="D1786" t="s">
        <v>7537</v>
      </c>
      <c r="E1786" t="s">
        <v>7508</v>
      </c>
      <c r="F1786" t="s">
        <v>7515</v>
      </c>
      <c r="G1786">
        <v>0</v>
      </c>
      <c r="H1786">
        <v>0</v>
      </c>
      <c r="I1786">
        <v>25.65</v>
      </c>
      <c r="J1786">
        <v>30.57</v>
      </c>
      <c r="K1786">
        <v>25.65</v>
      </c>
      <c r="L1786">
        <v>30.57</v>
      </c>
      <c r="M1786" t="s">
        <v>4654</v>
      </c>
      <c r="S1786" t="s">
        <v>4653</v>
      </c>
      <c r="T1786">
        <v>30.57</v>
      </c>
      <c r="U1786">
        <v>25.65</v>
      </c>
      <c r="V1786">
        <v>30.57</v>
      </c>
    </row>
    <row r="1787" spans="2:22" x14ac:dyDescent="0.25">
      <c r="B1787" t="s">
        <v>4653</v>
      </c>
      <c r="C1787" t="s">
        <v>7535</v>
      </c>
      <c r="D1787" t="s">
        <v>7556</v>
      </c>
      <c r="E1787" t="s">
        <v>7508</v>
      </c>
      <c r="F1787" t="s">
        <v>7515</v>
      </c>
      <c r="G1787">
        <v>30.86</v>
      </c>
      <c r="H1787">
        <v>26.23</v>
      </c>
      <c r="I1787">
        <v>30.86</v>
      </c>
      <c r="J1787">
        <v>0</v>
      </c>
      <c r="K1787">
        <v>30.86</v>
      </c>
      <c r="L1787">
        <v>0</v>
      </c>
      <c r="M1787" t="s">
        <v>4654</v>
      </c>
      <c r="S1787" t="s">
        <v>4653</v>
      </c>
      <c r="T1787">
        <v>0</v>
      </c>
      <c r="U1787">
        <v>30.86</v>
      </c>
      <c r="V1787">
        <v>0</v>
      </c>
    </row>
    <row r="1788" spans="2:22" x14ac:dyDescent="0.25">
      <c r="B1788" t="s">
        <v>4653</v>
      </c>
      <c r="C1788" t="s">
        <v>7536</v>
      </c>
      <c r="D1788" t="s">
        <v>7504</v>
      </c>
      <c r="E1788" t="s">
        <v>7508</v>
      </c>
      <c r="F1788" t="s">
        <v>7515</v>
      </c>
      <c r="G1788">
        <v>0</v>
      </c>
      <c r="H1788">
        <v>0</v>
      </c>
      <c r="I1788">
        <v>184</v>
      </c>
      <c r="J1788">
        <v>212.5</v>
      </c>
      <c r="K1788">
        <v>184</v>
      </c>
      <c r="L1788">
        <v>212.5</v>
      </c>
      <c r="M1788" t="s">
        <v>4654</v>
      </c>
      <c r="S1788" t="s">
        <v>4653</v>
      </c>
      <c r="T1788">
        <v>212.5</v>
      </c>
      <c r="U1788">
        <v>184</v>
      </c>
      <c r="V1788">
        <v>212.5</v>
      </c>
    </row>
    <row r="1789" spans="2:22" x14ac:dyDescent="0.25">
      <c r="B1789" t="s">
        <v>4653</v>
      </c>
      <c r="C1789" t="s">
        <v>7536</v>
      </c>
      <c r="D1789" t="s">
        <v>7537</v>
      </c>
      <c r="E1789" t="s">
        <v>7508</v>
      </c>
      <c r="F1789" t="s">
        <v>7515</v>
      </c>
      <c r="G1789">
        <v>0</v>
      </c>
      <c r="H1789">
        <v>0</v>
      </c>
      <c r="I1789">
        <v>192.39</v>
      </c>
      <c r="J1789">
        <v>229.28</v>
      </c>
      <c r="K1789">
        <v>192.39</v>
      </c>
      <c r="L1789">
        <v>229.28</v>
      </c>
      <c r="M1789" t="s">
        <v>4654</v>
      </c>
      <c r="S1789" t="s">
        <v>4653</v>
      </c>
      <c r="T1789">
        <v>229.28</v>
      </c>
      <c r="U1789">
        <v>192.39</v>
      </c>
      <c r="V1789">
        <v>229.28</v>
      </c>
    </row>
    <row r="1790" spans="2:22" x14ac:dyDescent="0.25">
      <c r="B1790" t="s">
        <v>4653</v>
      </c>
      <c r="C1790" t="s">
        <v>7536</v>
      </c>
      <c r="D1790" t="s">
        <v>7556</v>
      </c>
      <c r="E1790" t="s">
        <v>7508</v>
      </c>
      <c r="F1790" t="s">
        <v>7515</v>
      </c>
      <c r="G1790">
        <v>231.43</v>
      </c>
      <c r="H1790">
        <v>196.72</v>
      </c>
      <c r="I1790">
        <v>231.43</v>
      </c>
      <c r="J1790">
        <v>0</v>
      </c>
      <c r="K1790">
        <v>231.43</v>
      </c>
      <c r="L1790">
        <v>0</v>
      </c>
      <c r="M1790" t="s">
        <v>4654</v>
      </c>
      <c r="S1790" t="s">
        <v>4653</v>
      </c>
      <c r="T1790">
        <v>0</v>
      </c>
      <c r="U1790">
        <v>231.43</v>
      </c>
      <c r="V1790">
        <v>0</v>
      </c>
    </row>
    <row r="1791" spans="2:22" x14ac:dyDescent="0.25">
      <c r="B1791" t="s">
        <v>4655</v>
      </c>
      <c r="C1791" t="s">
        <v>7514</v>
      </c>
      <c r="D1791" t="s">
        <v>7504</v>
      </c>
      <c r="E1791" t="s">
        <v>7508</v>
      </c>
      <c r="F1791" t="s">
        <v>7515</v>
      </c>
      <c r="G1791">
        <v>0</v>
      </c>
      <c r="H1791">
        <v>0</v>
      </c>
      <c r="I1791">
        <v>396.29</v>
      </c>
      <c r="J1791">
        <v>447.58</v>
      </c>
      <c r="K1791">
        <v>396.29</v>
      </c>
      <c r="L1791">
        <v>447.58</v>
      </c>
      <c r="M1791" t="s">
        <v>4656</v>
      </c>
      <c r="S1791" t="s">
        <v>4655</v>
      </c>
      <c r="T1791">
        <v>447.58</v>
      </c>
      <c r="U1791">
        <v>396.29</v>
      </c>
      <c r="V1791">
        <v>447.58</v>
      </c>
    </row>
    <row r="1792" spans="2:22" x14ac:dyDescent="0.25">
      <c r="B1792" t="s">
        <v>4655</v>
      </c>
      <c r="C1792" t="s">
        <v>7514</v>
      </c>
      <c r="D1792" t="s">
        <v>7537</v>
      </c>
      <c r="E1792" t="s">
        <v>7508</v>
      </c>
      <c r="F1792" t="s">
        <v>7515</v>
      </c>
      <c r="G1792">
        <v>0</v>
      </c>
      <c r="H1792">
        <v>0</v>
      </c>
      <c r="I1792">
        <v>413.74</v>
      </c>
      <c r="J1792">
        <v>482.48</v>
      </c>
      <c r="K1792">
        <v>413.74</v>
      </c>
      <c r="L1792">
        <v>482.48</v>
      </c>
      <c r="M1792" t="s">
        <v>4656</v>
      </c>
      <c r="S1792" t="s">
        <v>4655</v>
      </c>
      <c r="T1792">
        <v>482.48</v>
      </c>
      <c r="U1792">
        <v>413.74</v>
      </c>
      <c r="V1792">
        <v>482.48</v>
      </c>
    </row>
    <row r="1793" spans="2:22" x14ac:dyDescent="0.25">
      <c r="B1793" t="s">
        <v>4655</v>
      </c>
      <c r="C1793" t="s">
        <v>7514</v>
      </c>
      <c r="D1793" t="s">
        <v>7556</v>
      </c>
      <c r="E1793" t="s">
        <v>7508</v>
      </c>
      <c r="F1793" t="s">
        <v>7515</v>
      </c>
      <c r="G1793">
        <v>481.33</v>
      </c>
      <c r="H1793">
        <v>409.13</v>
      </c>
      <c r="I1793">
        <v>481.33</v>
      </c>
      <c r="J1793">
        <v>0</v>
      </c>
      <c r="K1793">
        <v>481.33</v>
      </c>
      <c r="L1793">
        <v>0</v>
      </c>
      <c r="M1793" t="s">
        <v>4656</v>
      </c>
      <c r="S1793" t="s">
        <v>4655</v>
      </c>
      <c r="T1793">
        <v>0</v>
      </c>
      <c r="U1793">
        <v>481.33</v>
      </c>
      <c r="V1793">
        <v>0</v>
      </c>
    </row>
    <row r="1794" spans="2:22" x14ac:dyDescent="0.25">
      <c r="B1794" t="s">
        <v>4655</v>
      </c>
      <c r="C1794" t="s">
        <v>7535</v>
      </c>
      <c r="D1794" t="s">
        <v>7504</v>
      </c>
      <c r="E1794" t="s">
        <v>7508</v>
      </c>
      <c r="F1794" t="s">
        <v>7515</v>
      </c>
      <c r="G1794">
        <v>0</v>
      </c>
      <c r="H1794">
        <v>0</v>
      </c>
      <c r="I1794">
        <v>39.630000000000003</v>
      </c>
      <c r="J1794">
        <v>44.76</v>
      </c>
      <c r="K1794">
        <v>39.630000000000003</v>
      </c>
      <c r="L1794">
        <v>44.76</v>
      </c>
      <c r="M1794" t="s">
        <v>4656</v>
      </c>
      <c r="S1794" t="s">
        <v>4655</v>
      </c>
      <c r="T1794">
        <v>44.76</v>
      </c>
      <c r="U1794">
        <v>39.630000000000003</v>
      </c>
      <c r="V1794">
        <v>44.76</v>
      </c>
    </row>
    <row r="1795" spans="2:22" x14ac:dyDescent="0.25">
      <c r="B1795" t="s">
        <v>4655</v>
      </c>
      <c r="C1795" t="s">
        <v>7535</v>
      </c>
      <c r="D1795" t="s">
        <v>7537</v>
      </c>
      <c r="E1795" t="s">
        <v>7508</v>
      </c>
      <c r="F1795" t="s">
        <v>7515</v>
      </c>
      <c r="G1795">
        <v>0</v>
      </c>
      <c r="H1795">
        <v>0</v>
      </c>
      <c r="I1795">
        <v>41.38</v>
      </c>
      <c r="J1795">
        <v>48.25</v>
      </c>
      <c r="K1795">
        <v>41.38</v>
      </c>
      <c r="L1795">
        <v>48.25</v>
      </c>
      <c r="M1795" t="s">
        <v>4656</v>
      </c>
      <c r="S1795" t="s">
        <v>4655</v>
      </c>
      <c r="T1795">
        <v>48.25</v>
      </c>
      <c r="U1795">
        <v>41.38</v>
      </c>
      <c r="V1795">
        <v>48.25</v>
      </c>
    </row>
    <row r="1796" spans="2:22" x14ac:dyDescent="0.25">
      <c r="B1796" t="s">
        <v>4655</v>
      </c>
      <c r="C1796" t="s">
        <v>7535</v>
      </c>
      <c r="D1796" t="s">
        <v>7556</v>
      </c>
      <c r="E1796" t="s">
        <v>7508</v>
      </c>
      <c r="F1796" t="s">
        <v>7515</v>
      </c>
      <c r="G1796">
        <v>48.14</v>
      </c>
      <c r="H1796">
        <v>40.92</v>
      </c>
      <c r="I1796">
        <v>48.14</v>
      </c>
      <c r="J1796">
        <v>0</v>
      </c>
      <c r="K1796">
        <v>48.14</v>
      </c>
      <c r="L1796">
        <v>0</v>
      </c>
      <c r="M1796" t="s">
        <v>4656</v>
      </c>
      <c r="S1796" t="s">
        <v>4655</v>
      </c>
      <c r="T1796">
        <v>0</v>
      </c>
      <c r="U1796">
        <v>48.14</v>
      </c>
      <c r="V1796">
        <v>0</v>
      </c>
    </row>
    <row r="1797" spans="2:22" x14ac:dyDescent="0.25">
      <c r="B1797" t="s">
        <v>4655</v>
      </c>
      <c r="C1797" t="s">
        <v>7536</v>
      </c>
      <c r="D1797" t="s">
        <v>7504</v>
      </c>
      <c r="E1797" t="s">
        <v>7508</v>
      </c>
      <c r="F1797" t="s">
        <v>7515</v>
      </c>
      <c r="G1797">
        <v>0</v>
      </c>
      <c r="H1797">
        <v>0</v>
      </c>
      <c r="I1797">
        <v>297.20999999999998</v>
      </c>
      <c r="J1797">
        <v>335.67</v>
      </c>
      <c r="K1797">
        <v>297.20999999999998</v>
      </c>
      <c r="L1797">
        <v>335.67</v>
      </c>
      <c r="M1797" t="s">
        <v>4656</v>
      </c>
      <c r="S1797" t="s">
        <v>4655</v>
      </c>
      <c r="T1797">
        <v>335.67</v>
      </c>
      <c r="U1797">
        <v>297.20999999999998</v>
      </c>
      <c r="V1797">
        <v>335.67</v>
      </c>
    </row>
    <row r="1798" spans="2:22" x14ac:dyDescent="0.25">
      <c r="B1798" t="s">
        <v>4655</v>
      </c>
      <c r="C1798" t="s">
        <v>7536</v>
      </c>
      <c r="D1798" t="s">
        <v>7537</v>
      </c>
      <c r="E1798" t="s">
        <v>7508</v>
      </c>
      <c r="F1798" t="s">
        <v>7515</v>
      </c>
      <c r="G1798">
        <v>0</v>
      </c>
      <c r="H1798">
        <v>0</v>
      </c>
      <c r="I1798">
        <v>310.3</v>
      </c>
      <c r="J1798">
        <v>361.85</v>
      </c>
      <c r="K1798">
        <v>310.3</v>
      </c>
      <c r="L1798">
        <v>361.85</v>
      </c>
      <c r="M1798" t="s">
        <v>4656</v>
      </c>
      <c r="S1798" t="s">
        <v>4655</v>
      </c>
      <c r="T1798">
        <v>361.85</v>
      </c>
      <c r="U1798">
        <v>310.3</v>
      </c>
      <c r="V1798">
        <v>361.85</v>
      </c>
    </row>
    <row r="1799" spans="2:22" x14ac:dyDescent="0.25">
      <c r="B1799" t="s">
        <v>4655</v>
      </c>
      <c r="C1799" t="s">
        <v>7536</v>
      </c>
      <c r="D1799" t="s">
        <v>7556</v>
      </c>
      <c r="E1799" t="s">
        <v>7508</v>
      </c>
      <c r="F1799" t="s">
        <v>7515</v>
      </c>
      <c r="G1799">
        <v>360.96</v>
      </c>
      <c r="H1799">
        <v>306.82</v>
      </c>
      <c r="I1799">
        <v>360.96</v>
      </c>
      <c r="J1799">
        <v>0</v>
      </c>
      <c r="K1799">
        <v>360.96</v>
      </c>
      <c r="L1799">
        <v>0</v>
      </c>
      <c r="M1799" t="s">
        <v>4656</v>
      </c>
      <c r="S1799" t="s">
        <v>4655</v>
      </c>
      <c r="T1799">
        <v>0</v>
      </c>
      <c r="U1799">
        <v>360.96</v>
      </c>
      <c r="V1799">
        <v>0</v>
      </c>
    </row>
    <row r="1800" spans="2:22" x14ac:dyDescent="0.25">
      <c r="B1800" t="s">
        <v>4657</v>
      </c>
      <c r="C1800" t="s">
        <v>7514</v>
      </c>
      <c r="D1800" t="s">
        <v>7504</v>
      </c>
      <c r="E1800" t="s">
        <v>7508</v>
      </c>
      <c r="F1800" t="s">
        <v>7515</v>
      </c>
      <c r="G1800">
        <v>0</v>
      </c>
      <c r="H1800">
        <v>0</v>
      </c>
      <c r="I1800">
        <v>241.97</v>
      </c>
      <c r="J1800">
        <v>291.05</v>
      </c>
      <c r="K1800">
        <v>241.97</v>
      </c>
      <c r="L1800">
        <v>291.05</v>
      </c>
      <c r="M1800" t="s">
        <v>4658</v>
      </c>
      <c r="S1800" t="s">
        <v>4657</v>
      </c>
      <c r="T1800">
        <v>291.05</v>
      </c>
      <c r="U1800">
        <v>241.97</v>
      </c>
      <c r="V1800">
        <v>291.05</v>
      </c>
    </row>
    <row r="1801" spans="2:22" x14ac:dyDescent="0.25">
      <c r="B1801" t="s">
        <v>4657</v>
      </c>
      <c r="C1801" t="s">
        <v>7514</v>
      </c>
      <c r="D1801" t="s">
        <v>7537</v>
      </c>
      <c r="E1801" t="s">
        <v>7508</v>
      </c>
      <c r="F1801" t="s">
        <v>7515</v>
      </c>
      <c r="G1801">
        <v>0</v>
      </c>
      <c r="H1801">
        <v>0</v>
      </c>
      <c r="I1801">
        <v>254.01</v>
      </c>
      <c r="J1801">
        <v>315.14</v>
      </c>
      <c r="K1801">
        <v>254.01</v>
      </c>
      <c r="L1801">
        <v>315.14</v>
      </c>
      <c r="M1801" t="s">
        <v>4658</v>
      </c>
      <c r="S1801" t="s">
        <v>4657</v>
      </c>
      <c r="T1801">
        <v>315.14</v>
      </c>
      <c r="U1801">
        <v>254.01</v>
      </c>
      <c r="V1801">
        <v>315.14</v>
      </c>
    </row>
    <row r="1802" spans="2:22" x14ac:dyDescent="0.25">
      <c r="B1802" t="s">
        <v>4657</v>
      </c>
      <c r="C1802" t="s">
        <v>7514</v>
      </c>
      <c r="D1802" t="s">
        <v>7556</v>
      </c>
      <c r="E1802" t="s">
        <v>7508</v>
      </c>
      <c r="F1802" t="s">
        <v>7515</v>
      </c>
      <c r="G1802">
        <v>332.23</v>
      </c>
      <c r="H1802">
        <v>282.39999999999998</v>
      </c>
      <c r="I1802">
        <v>332.23</v>
      </c>
      <c r="J1802">
        <v>0</v>
      </c>
      <c r="K1802">
        <v>332.23</v>
      </c>
      <c r="L1802">
        <v>0</v>
      </c>
      <c r="M1802" t="s">
        <v>4658</v>
      </c>
      <c r="S1802" t="s">
        <v>4657</v>
      </c>
      <c r="T1802">
        <v>0</v>
      </c>
      <c r="U1802">
        <v>332.23</v>
      </c>
      <c r="V1802">
        <v>0</v>
      </c>
    </row>
    <row r="1803" spans="2:22" x14ac:dyDescent="0.25">
      <c r="B1803" t="s">
        <v>4657</v>
      </c>
      <c r="C1803" t="s">
        <v>7535</v>
      </c>
      <c r="D1803" t="s">
        <v>7504</v>
      </c>
      <c r="E1803" t="s">
        <v>7508</v>
      </c>
      <c r="F1803" t="s">
        <v>7515</v>
      </c>
      <c r="G1803">
        <v>0</v>
      </c>
      <c r="H1803">
        <v>0</v>
      </c>
      <c r="I1803">
        <v>24.2</v>
      </c>
      <c r="J1803">
        <v>29.11</v>
      </c>
      <c r="K1803">
        <v>24.2</v>
      </c>
      <c r="L1803">
        <v>29.11</v>
      </c>
      <c r="M1803" t="s">
        <v>4658</v>
      </c>
      <c r="S1803" t="s">
        <v>4657</v>
      </c>
      <c r="T1803">
        <v>29.11</v>
      </c>
      <c r="U1803">
        <v>24.2</v>
      </c>
      <c r="V1803">
        <v>29.11</v>
      </c>
    </row>
    <row r="1804" spans="2:22" x14ac:dyDescent="0.25">
      <c r="B1804" t="s">
        <v>4657</v>
      </c>
      <c r="C1804" t="s">
        <v>7535</v>
      </c>
      <c r="D1804" t="s">
        <v>7537</v>
      </c>
      <c r="E1804" t="s">
        <v>7508</v>
      </c>
      <c r="F1804" t="s">
        <v>7515</v>
      </c>
      <c r="G1804">
        <v>0</v>
      </c>
      <c r="H1804">
        <v>0</v>
      </c>
      <c r="I1804">
        <v>25.4</v>
      </c>
      <c r="J1804">
        <v>31.51</v>
      </c>
      <c r="K1804">
        <v>25.4</v>
      </c>
      <c r="L1804">
        <v>31.51</v>
      </c>
      <c r="M1804" t="s">
        <v>4658</v>
      </c>
      <c r="S1804" t="s">
        <v>4657</v>
      </c>
      <c r="T1804">
        <v>31.51</v>
      </c>
      <c r="U1804">
        <v>25.4</v>
      </c>
      <c r="V1804">
        <v>31.51</v>
      </c>
    </row>
    <row r="1805" spans="2:22" x14ac:dyDescent="0.25">
      <c r="B1805" t="s">
        <v>4657</v>
      </c>
      <c r="C1805" t="s">
        <v>7535</v>
      </c>
      <c r="D1805" t="s">
        <v>7556</v>
      </c>
      <c r="E1805" t="s">
        <v>7508</v>
      </c>
      <c r="F1805" t="s">
        <v>7515</v>
      </c>
      <c r="G1805">
        <v>33.229999999999997</v>
      </c>
      <c r="H1805">
        <v>28.25</v>
      </c>
      <c r="I1805">
        <v>33.229999999999997</v>
      </c>
      <c r="J1805">
        <v>0</v>
      </c>
      <c r="K1805">
        <v>33.229999999999997</v>
      </c>
      <c r="L1805">
        <v>0</v>
      </c>
      <c r="M1805" t="s">
        <v>4658</v>
      </c>
      <c r="S1805" t="s">
        <v>4657</v>
      </c>
      <c r="T1805">
        <v>0</v>
      </c>
      <c r="U1805">
        <v>33.229999999999997</v>
      </c>
      <c r="V1805">
        <v>0</v>
      </c>
    </row>
    <row r="1806" spans="2:22" x14ac:dyDescent="0.25">
      <c r="B1806" t="s">
        <v>4657</v>
      </c>
      <c r="C1806" t="s">
        <v>7536</v>
      </c>
      <c r="D1806" t="s">
        <v>7504</v>
      </c>
      <c r="E1806" t="s">
        <v>7508</v>
      </c>
      <c r="F1806" t="s">
        <v>7515</v>
      </c>
      <c r="G1806">
        <v>0</v>
      </c>
      <c r="H1806">
        <v>0</v>
      </c>
      <c r="I1806">
        <v>181.48</v>
      </c>
      <c r="J1806">
        <v>218.29</v>
      </c>
      <c r="K1806">
        <v>181.48</v>
      </c>
      <c r="L1806">
        <v>218.29</v>
      </c>
      <c r="M1806" t="s">
        <v>4658</v>
      </c>
      <c r="S1806" t="s">
        <v>4657</v>
      </c>
      <c r="T1806">
        <v>218.29</v>
      </c>
      <c r="U1806">
        <v>181.48</v>
      </c>
      <c r="V1806">
        <v>218.29</v>
      </c>
    </row>
    <row r="1807" spans="2:22" x14ac:dyDescent="0.25">
      <c r="B1807" t="s">
        <v>4657</v>
      </c>
      <c r="C1807" t="s">
        <v>7536</v>
      </c>
      <c r="D1807" t="s">
        <v>7537</v>
      </c>
      <c r="E1807" t="s">
        <v>7508</v>
      </c>
      <c r="F1807" t="s">
        <v>7515</v>
      </c>
      <c r="G1807">
        <v>0</v>
      </c>
      <c r="H1807">
        <v>0</v>
      </c>
      <c r="I1807">
        <v>190.51</v>
      </c>
      <c r="J1807">
        <v>236.36</v>
      </c>
      <c r="K1807">
        <v>190.51</v>
      </c>
      <c r="L1807">
        <v>236.36</v>
      </c>
      <c r="M1807" t="s">
        <v>4658</v>
      </c>
      <c r="S1807" t="s">
        <v>4657</v>
      </c>
      <c r="T1807">
        <v>236.36</v>
      </c>
      <c r="U1807">
        <v>190.51</v>
      </c>
      <c r="V1807">
        <v>236.36</v>
      </c>
    </row>
    <row r="1808" spans="2:22" x14ac:dyDescent="0.25">
      <c r="B1808" t="s">
        <v>4657</v>
      </c>
      <c r="C1808" t="s">
        <v>7536</v>
      </c>
      <c r="D1808" t="s">
        <v>7556</v>
      </c>
      <c r="E1808" t="s">
        <v>7508</v>
      </c>
      <c r="F1808" t="s">
        <v>7515</v>
      </c>
      <c r="G1808">
        <v>249.17</v>
      </c>
      <c r="H1808">
        <v>211.79</v>
      </c>
      <c r="I1808">
        <v>249.17</v>
      </c>
      <c r="J1808">
        <v>0</v>
      </c>
      <c r="K1808">
        <v>249.17</v>
      </c>
      <c r="L1808">
        <v>0</v>
      </c>
      <c r="M1808" t="s">
        <v>4658</v>
      </c>
      <c r="S1808" t="s">
        <v>4657</v>
      </c>
      <c r="T1808">
        <v>0</v>
      </c>
      <c r="U1808">
        <v>249.17</v>
      </c>
      <c r="V1808">
        <v>0</v>
      </c>
    </row>
    <row r="1809" spans="2:22" x14ac:dyDescent="0.25">
      <c r="B1809" t="s">
        <v>4659</v>
      </c>
      <c r="C1809" t="s">
        <v>7514</v>
      </c>
      <c r="D1809" t="s">
        <v>7504</v>
      </c>
      <c r="E1809" t="s">
        <v>7508</v>
      </c>
      <c r="F1809" t="s">
        <v>7515</v>
      </c>
      <c r="G1809">
        <v>0</v>
      </c>
      <c r="H1809">
        <v>0</v>
      </c>
      <c r="I1809">
        <v>303.87</v>
      </c>
      <c r="J1809">
        <v>356.89</v>
      </c>
      <c r="K1809">
        <v>303.87</v>
      </c>
      <c r="L1809">
        <v>356.89</v>
      </c>
      <c r="M1809" t="s">
        <v>4660</v>
      </c>
      <c r="S1809" t="s">
        <v>4659</v>
      </c>
      <c r="T1809">
        <v>356.89</v>
      </c>
      <c r="U1809">
        <v>303.87</v>
      </c>
      <c r="V1809">
        <v>356.89</v>
      </c>
    </row>
    <row r="1810" spans="2:22" x14ac:dyDescent="0.25">
      <c r="B1810" t="s">
        <v>4659</v>
      </c>
      <c r="C1810" t="s">
        <v>7514</v>
      </c>
      <c r="D1810" t="s">
        <v>7537</v>
      </c>
      <c r="E1810" t="s">
        <v>7508</v>
      </c>
      <c r="F1810" t="s">
        <v>7515</v>
      </c>
      <c r="G1810">
        <v>0</v>
      </c>
      <c r="H1810">
        <v>0</v>
      </c>
      <c r="I1810">
        <v>318.33</v>
      </c>
      <c r="J1810">
        <v>385.82</v>
      </c>
      <c r="K1810">
        <v>318.33</v>
      </c>
      <c r="L1810">
        <v>385.82</v>
      </c>
      <c r="M1810" t="s">
        <v>4660</v>
      </c>
      <c r="S1810" t="s">
        <v>4659</v>
      </c>
      <c r="T1810">
        <v>385.82</v>
      </c>
      <c r="U1810">
        <v>318.33</v>
      </c>
      <c r="V1810">
        <v>385.82</v>
      </c>
    </row>
    <row r="1811" spans="2:22" x14ac:dyDescent="0.25">
      <c r="B1811" t="s">
        <v>4659</v>
      </c>
      <c r="C1811" t="s">
        <v>7514</v>
      </c>
      <c r="D1811" t="s">
        <v>7556</v>
      </c>
      <c r="E1811" t="s">
        <v>7508</v>
      </c>
      <c r="F1811" t="s">
        <v>7515</v>
      </c>
      <c r="G1811">
        <v>398.98</v>
      </c>
      <c r="H1811">
        <v>339.13</v>
      </c>
      <c r="I1811">
        <v>398.98</v>
      </c>
      <c r="J1811">
        <v>0</v>
      </c>
      <c r="K1811">
        <v>398.98</v>
      </c>
      <c r="L1811">
        <v>0</v>
      </c>
      <c r="M1811" t="s">
        <v>4660</v>
      </c>
      <c r="S1811" t="s">
        <v>4659</v>
      </c>
      <c r="T1811">
        <v>0</v>
      </c>
      <c r="U1811">
        <v>398.98</v>
      </c>
      <c r="V1811">
        <v>0</v>
      </c>
    </row>
    <row r="1812" spans="2:22" x14ac:dyDescent="0.25">
      <c r="B1812" t="s">
        <v>4659</v>
      </c>
      <c r="C1812" t="s">
        <v>7535</v>
      </c>
      <c r="D1812" t="s">
        <v>7504</v>
      </c>
      <c r="E1812" t="s">
        <v>7508</v>
      </c>
      <c r="F1812" t="s">
        <v>7515</v>
      </c>
      <c r="G1812">
        <v>0</v>
      </c>
      <c r="H1812">
        <v>0</v>
      </c>
      <c r="I1812">
        <v>30.39</v>
      </c>
      <c r="J1812">
        <v>35.68</v>
      </c>
      <c r="K1812">
        <v>30.39</v>
      </c>
      <c r="L1812">
        <v>35.68</v>
      </c>
      <c r="M1812" t="s">
        <v>4660</v>
      </c>
      <c r="S1812" t="s">
        <v>4659</v>
      </c>
      <c r="T1812">
        <v>35.68</v>
      </c>
      <c r="U1812">
        <v>30.39</v>
      </c>
      <c r="V1812">
        <v>35.68</v>
      </c>
    </row>
    <row r="1813" spans="2:22" x14ac:dyDescent="0.25">
      <c r="B1813" t="s">
        <v>4659</v>
      </c>
      <c r="C1813" t="s">
        <v>7535</v>
      </c>
      <c r="D1813" t="s">
        <v>7537</v>
      </c>
      <c r="E1813" t="s">
        <v>7508</v>
      </c>
      <c r="F1813" t="s">
        <v>7515</v>
      </c>
      <c r="G1813">
        <v>0</v>
      </c>
      <c r="H1813">
        <v>0</v>
      </c>
      <c r="I1813">
        <v>31.83</v>
      </c>
      <c r="J1813">
        <v>38.58</v>
      </c>
      <c r="K1813">
        <v>31.83</v>
      </c>
      <c r="L1813">
        <v>38.58</v>
      </c>
      <c r="M1813" t="s">
        <v>4660</v>
      </c>
      <c r="S1813" t="s">
        <v>4659</v>
      </c>
      <c r="T1813">
        <v>38.58</v>
      </c>
      <c r="U1813">
        <v>31.83</v>
      </c>
      <c r="V1813">
        <v>38.58</v>
      </c>
    </row>
    <row r="1814" spans="2:22" x14ac:dyDescent="0.25">
      <c r="B1814" t="s">
        <v>4659</v>
      </c>
      <c r="C1814" t="s">
        <v>7535</v>
      </c>
      <c r="D1814" t="s">
        <v>7556</v>
      </c>
      <c r="E1814" t="s">
        <v>7508</v>
      </c>
      <c r="F1814" t="s">
        <v>7515</v>
      </c>
      <c r="G1814">
        <v>39.89</v>
      </c>
      <c r="H1814">
        <v>33.909999999999997</v>
      </c>
      <c r="I1814">
        <v>39.89</v>
      </c>
      <c r="J1814">
        <v>0</v>
      </c>
      <c r="K1814">
        <v>39.89</v>
      </c>
      <c r="L1814">
        <v>0</v>
      </c>
      <c r="M1814" t="s">
        <v>4660</v>
      </c>
      <c r="S1814" t="s">
        <v>4659</v>
      </c>
      <c r="T1814">
        <v>0</v>
      </c>
      <c r="U1814">
        <v>39.89</v>
      </c>
      <c r="V1814">
        <v>0</v>
      </c>
    </row>
    <row r="1815" spans="2:22" x14ac:dyDescent="0.25">
      <c r="B1815" t="s">
        <v>4659</v>
      </c>
      <c r="C1815" t="s">
        <v>7536</v>
      </c>
      <c r="D1815" t="s">
        <v>7504</v>
      </c>
      <c r="E1815" t="s">
        <v>7508</v>
      </c>
      <c r="F1815" t="s">
        <v>7515</v>
      </c>
      <c r="G1815">
        <v>0</v>
      </c>
      <c r="H1815">
        <v>0</v>
      </c>
      <c r="I1815">
        <v>227.9</v>
      </c>
      <c r="J1815">
        <v>267.67</v>
      </c>
      <c r="K1815">
        <v>227.9</v>
      </c>
      <c r="L1815">
        <v>267.67</v>
      </c>
      <c r="M1815" t="s">
        <v>4660</v>
      </c>
      <c r="S1815" t="s">
        <v>4659</v>
      </c>
      <c r="T1815">
        <v>267.67</v>
      </c>
      <c r="U1815">
        <v>227.9</v>
      </c>
      <c r="V1815">
        <v>267.67</v>
      </c>
    </row>
    <row r="1816" spans="2:22" x14ac:dyDescent="0.25">
      <c r="B1816" t="s">
        <v>4659</v>
      </c>
      <c r="C1816" t="s">
        <v>7536</v>
      </c>
      <c r="D1816" t="s">
        <v>7537</v>
      </c>
      <c r="E1816" t="s">
        <v>7508</v>
      </c>
      <c r="F1816" t="s">
        <v>7515</v>
      </c>
      <c r="G1816">
        <v>0</v>
      </c>
      <c r="H1816">
        <v>0</v>
      </c>
      <c r="I1816">
        <v>238.75</v>
      </c>
      <c r="J1816">
        <v>289.37</v>
      </c>
      <c r="K1816">
        <v>238.75</v>
      </c>
      <c r="L1816">
        <v>289.37</v>
      </c>
      <c r="M1816" t="s">
        <v>4660</v>
      </c>
      <c r="S1816" t="s">
        <v>4659</v>
      </c>
      <c r="T1816">
        <v>289.37</v>
      </c>
      <c r="U1816">
        <v>238.75</v>
      </c>
      <c r="V1816">
        <v>289.37</v>
      </c>
    </row>
    <row r="1817" spans="2:22" x14ac:dyDescent="0.25">
      <c r="B1817" t="s">
        <v>4659</v>
      </c>
      <c r="C1817" t="s">
        <v>7536</v>
      </c>
      <c r="D1817" t="s">
        <v>7556</v>
      </c>
      <c r="E1817" t="s">
        <v>7508</v>
      </c>
      <c r="F1817" t="s">
        <v>7515</v>
      </c>
      <c r="G1817">
        <v>299.23</v>
      </c>
      <c r="H1817">
        <v>254.35</v>
      </c>
      <c r="I1817">
        <v>299.23</v>
      </c>
      <c r="J1817">
        <v>0</v>
      </c>
      <c r="K1817">
        <v>299.23</v>
      </c>
      <c r="L1817">
        <v>0</v>
      </c>
      <c r="M1817" t="s">
        <v>4660</v>
      </c>
      <c r="S1817" t="s">
        <v>4659</v>
      </c>
      <c r="T1817">
        <v>0</v>
      </c>
      <c r="U1817">
        <v>299.23</v>
      </c>
      <c r="V1817">
        <v>0</v>
      </c>
    </row>
    <row r="1818" spans="2:22" x14ac:dyDescent="0.25">
      <c r="B1818" t="s">
        <v>4661</v>
      </c>
      <c r="C1818" t="s">
        <v>7514</v>
      </c>
      <c r="D1818" t="s">
        <v>7504</v>
      </c>
      <c r="E1818" t="s">
        <v>7508</v>
      </c>
      <c r="F1818" t="s">
        <v>7515</v>
      </c>
      <c r="G1818">
        <v>0</v>
      </c>
      <c r="H1818">
        <v>0</v>
      </c>
      <c r="I1818">
        <v>219.37</v>
      </c>
      <c r="J1818">
        <v>275.17</v>
      </c>
      <c r="K1818">
        <v>219.37</v>
      </c>
      <c r="L1818">
        <v>275.17</v>
      </c>
      <c r="M1818" t="s">
        <v>4662</v>
      </c>
      <c r="S1818" t="s">
        <v>4661</v>
      </c>
      <c r="T1818">
        <v>275.17</v>
      </c>
      <c r="U1818">
        <v>219.37</v>
      </c>
      <c r="V1818">
        <v>275.17</v>
      </c>
    </row>
    <row r="1819" spans="2:22" x14ac:dyDescent="0.25">
      <c r="B1819" t="s">
        <v>4661</v>
      </c>
      <c r="C1819" t="s">
        <v>7514</v>
      </c>
      <c r="D1819" t="s">
        <v>7537</v>
      </c>
      <c r="E1819" t="s">
        <v>7508</v>
      </c>
      <c r="F1819" t="s">
        <v>7515</v>
      </c>
      <c r="G1819">
        <v>0</v>
      </c>
      <c r="H1819">
        <v>0</v>
      </c>
      <c r="I1819">
        <v>232.35</v>
      </c>
      <c r="J1819">
        <v>301.13</v>
      </c>
      <c r="K1819">
        <v>232.35</v>
      </c>
      <c r="L1819">
        <v>301.13</v>
      </c>
      <c r="M1819" t="s">
        <v>4662</v>
      </c>
      <c r="S1819" t="s">
        <v>4661</v>
      </c>
      <c r="T1819">
        <v>301.13</v>
      </c>
      <c r="U1819">
        <v>232.35</v>
      </c>
      <c r="V1819">
        <v>301.13</v>
      </c>
    </row>
    <row r="1820" spans="2:22" x14ac:dyDescent="0.25">
      <c r="B1820" t="s">
        <v>4661</v>
      </c>
      <c r="C1820" t="s">
        <v>7514</v>
      </c>
      <c r="D1820" t="s">
        <v>7556</v>
      </c>
      <c r="E1820" t="s">
        <v>7508</v>
      </c>
      <c r="F1820" t="s">
        <v>7515</v>
      </c>
      <c r="G1820">
        <v>358.03</v>
      </c>
      <c r="H1820">
        <v>304.33</v>
      </c>
      <c r="I1820">
        <v>358.03</v>
      </c>
      <c r="J1820">
        <v>0</v>
      </c>
      <c r="K1820">
        <v>358.03</v>
      </c>
      <c r="L1820">
        <v>0</v>
      </c>
      <c r="M1820" t="s">
        <v>4662</v>
      </c>
      <c r="S1820" t="s">
        <v>4661</v>
      </c>
      <c r="T1820">
        <v>0</v>
      </c>
      <c r="U1820">
        <v>358.03</v>
      </c>
      <c r="V1820">
        <v>0</v>
      </c>
    </row>
    <row r="1821" spans="2:22" x14ac:dyDescent="0.25">
      <c r="B1821" t="s">
        <v>4661</v>
      </c>
      <c r="C1821" t="s">
        <v>7535</v>
      </c>
      <c r="D1821" t="s">
        <v>7504</v>
      </c>
      <c r="E1821" t="s">
        <v>7508</v>
      </c>
      <c r="F1821" t="s">
        <v>7515</v>
      </c>
      <c r="G1821">
        <v>0</v>
      </c>
      <c r="H1821">
        <v>0</v>
      </c>
      <c r="I1821">
        <v>21.93</v>
      </c>
      <c r="J1821">
        <v>27.51</v>
      </c>
      <c r="K1821">
        <v>21.93</v>
      </c>
      <c r="L1821">
        <v>27.51</v>
      </c>
      <c r="M1821" t="s">
        <v>4662</v>
      </c>
      <c r="S1821" t="s">
        <v>4661</v>
      </c>
      <c r="T1821">
        <v>27.51</v>
      </c>
      <c r="U1821">
        <v>21.93</v>
      </c>
      <c r="V1821">
        <v>27.51</v>
      </c>
    </row>
    <row r="1822" spans="2:22" x14ac:dyDescent="0.25">
      <c r="B1822" t="s">
        <v>4661</v>
      </c>
      <c r="C1822" t="s">
        <v>7535</v>
      </c>
      <c r="D1822" t="s">
        <v>7537</v>
      </c>
      <c r="E1822" t="s">
        <v>7508</v>
      </c>
      <c r="F1822" t="s">
        <v>7515</v>
      </c>
      <c r="G1822">
        <v>0</v>
      </c>
      <c r="H1822">
        <v>0</v>
      </c>
      <c r="I1822">
        <v>23.23</v>
      </c>
      <c r="J1822">
        <v>30.11</v>
      </c>
      <c r="K1822">
        <v>23.23</v>
      </c>
      <c r="L1822">
        <v>30.11</v>
      </c>
      <c r="M1822" t="s">
        <v>4662</v>
      </c>
      <c r="S1822" t="s">
        <v>4661</v>
      </c>
      <c r="T1822">
        <v>30.11</v>
      </c>
      <c r="U1822">
        <v>23.23</v>
      </c>
      <c r="V1822">
        <v>30.11</v>
      </c>
    </row>
    <row r="1823" spans="2:22" x14ac:dyDescent="0.25">
      <c r="B1823" t="s">
        <v>4661</v>
      </c>
      <c r="C1823" t="s">
        <v>7535</v>
      </c>
      <c r="D1823" t="s">
        <v>7556</v>
      </c>
      <c r="E1823" t="s">
        <v>7508</v>
      </c>
      <c r="F1823" t="s">
        <v>7515</v>
      </c>
      <c r="G1823">
        <v>35.79</v>
      </c>
      <c r="H1823">
        <v>30.42</v>
      </c>
      <c r="I1823">
        <v>35.79</v>
      </c>
      <c r="J1823">
        <v>0</v>
      </c>
      <c r="K1823">
        <v>35.79</v>
      </c>
      <c r="L1823">
        <v>0</v>
      </c>
      <c r="M1823" t="s">
        <v>4662</v>
      </c>
      <c r="S1823" t="s">
        <v>4661</v>
      </c>
      <c r="T1823">
        <v>0</v>
      </c>
      <c r="U1823">
        <v>35.79</v>
      </c>
      <c r="V1823">
        <v>0</v>
      </c>
    </row>
    <row r="1824" spans="2:22" x14ac:dyDescent="0.25">
      <c r="B1824" t="s">
        <v>4661</v>
      </c>
      <c r="C1824" t="s">
        <v>7536</v>
      </c>
      <c r="D1824" t="s">
        <v>7504</v>
      </c>
      <c r="E1824" t="s">
        <v>7508</v>
      </c>
      <c r="F1824" t="s">
        <v>7515</v>
      </c>
      <c r="G1824">
        <v>0</v>
      </c>
      <c r="H1824">
        <v>0</v>
      </c>
      <c r="I1824">
        <v>164.54</v>
      </c>
      <c r="J1824">
        <v>206.4</v>
      </c>
      <c r="K1824">
        <v>164.54</v>
      </c>
      <c r="L1824">
        <v>206.4</v>
      </c>
      <c r="M1824" t="s">
        <v>4662</v>
      </c>
      <c r="S1824" t="s">
        <v>4661</v>
      </c>
      <c r="T1824">
        <v>206.4</v>
      </c>
      <c r="U1824">
        <v>164.54</v>
      </c>
      <c r="V1824">
        <v>206.4</v>
      </c>
    </row>
    <row r="1825" spans="2:22" x14ac:dyDescent="0.25">
      <c r="B1825" t="s">
        <v>4661</v>
      </c>
      <c r="C1825" t="s">
        <v>7536</v>
      </c>
      <c r="D1825" t="s">
        <v>7537</v>
      </c>
      <c r="E1825" t="s">
        <v>7508</v>
      </c>
      <c r="F1825" t="s">
        <v>7515</v>
      </c>
      <c r="G1825">
        <v>0</v>
      </c>
      <c r="H1825">
        <v>0</v>
      </c>
      <c r="I1825">
        <v>174.27</v>
      </c>
      <c r="J1825">
        <v>225.87</v>
      </c>
      <c r="K1825">
        <v>174.27</v>
      </c>
      <c r="L1825">
        <v>225.87</v>
      </c>
      <c r="M1825" t="s">
        <v>4662</v>
      </c>
      <c r="S1825" t="s">
        <v>4661</v>
      </c>
      <c r="T1825">
        <v>225.87</v>
      </c>
      <c r="U1825">
        <v>174.27</v>
      </c>
      <c r="V1825">
        <v>225.87</v>
      </c>
    </row>
    <row r="1826" spans="2:22" x14ac:dyDescent="0.25">
      <c r="B1826" t="s">
        <v>4661</v>
      </c>
      <c r="C1826" t="s">
        <v>7536</v>
      </c>
      <c r="D1826" t="s">
        <v>7556</v>
      </c>
      <c r="E1826" t="s">
        <v>7508</v>
      </c>
      <c r="F1826" t="s">
        <v>7515</v>
      </c>
      <c r="G1826">
        <v>268.54000000000002</v>
      </c>
      <c r="H1826">
        <v>228.26</v>
      </c>
      <c r="I1826">
        <v>268.54000000000002</v>
      </c>
      <c r="J1826">
        <v>0</v>
      </c>
      <c r="K1826">
        <v>268.54000000000002</v>
      </c>
      <c r="L1826">
        <v>0</v>
      </c>
      <c r="M1826" t="s">
        <v>4662</v>
      </c>
      <c r="S1826" t="s">
        <v>4661</v>
      </c>
      <c r="T1826">
        <v>0</v>
      </c>
      <c r="U1826">
        <v>268.54000000000002</v>
      </c>
      <c r="V1826">
        <v>0</v>
      </c>
    </row>
    <row r="1827" spans="2:22" x14ac:dyDescent="0.25">
      <c r="B1827" t="s">
        <v>4663</v>
      </c>
      <c r="C1827" t="s">
        <v>7514</v>
      </c>
      <c r="D1827" t="s">
        <v>7504</v>
      </c>
      <c r="E1827" t="s">
        <v>7508</v>
      </c>
      <c r="F1827" t="s">
        <v>7515</v>
      </c>
      <c r="G1827">
        <v>0</v>
      </c>
      <c r="H1827">
        <v>0</v>
      </c>
      <c r="I1827">
        <v>359.56</v>
      </c>
      <c r="J1827">
        <v>429.83</v>
      </c>
      <c r="K1827">
        <v>359.56</v>
      </c>
      <c r="L1827">
        <v>429.83</v>
      </c>
      <c r="M1827" t="s">
        <v>4664</v>
      </c>
      <c r="S1827" t="s">
        <v>4663</v>
      </c>
      <c r="T1827">
        <v>429.83</v>
      </c>
      <c r="U1827">
        <v>359.56</v>
      </c>
      <c r="V1827">
        <v>429.83</v>
      </c>
    </row>
    <row r="1828" spans="2:22" x14ac:dyDescent="0.25">
      <c r="B1828" t="s">
        <v>4663</v>
      </c>
      <c r="C1828" t="s">
        <v>7514</v>
      </c>
      <c r="D1828" t="s">
        <v>7537</v>
      </c>
      <c r="E1828" t="s">
        <v>7508</v>
      </c>
      <c r="F1828" t="s">
        <v>7515</v>
      </c>
      <c r="G1828">
        <v>0</v>
      </c>
      <c r="H1828">
        <v>0</v>
      </c>
      <c r="I1828">
        <v>377.11</v>
      </c>
      <c r="J1828">
        <v>464.95</v>
      </c>
      <c r="K1828">
        <v>377.11</v>
      </c>
      <c r="L1828">
        <v>464.95</v>
      </c>
      <c r="M1828" t="s">
        <v>4664</v>
      </c>
      <c r="S1828" t="s">
        <v>4663</v>
      </c>
      <c r="T1828">
        <v>464.95</v>
      </c>
      <c r="U1828">
        <v>377.11</v>
      </c>
      <c r="V1828">
        <v>464.95</v>
      </c>
    </row>
    <row r="1829" spans="2:22" x14ac:dyDescent="0.25">
      <c r="B1829" t="s">
        <v>4663</v>
      </c>
      <c r="C1829" t="s">
        <v>7514</v>
      </c>
      <c r="D1829" t="s">
        <v>7556</v>
      </c>
      <c r="E1829" t="s">
        <v>7508</v>
      </c>
      <c r="F1829" t="s">
        <v>7515</v>
      </c>
      <c r="G1829">
        <v>484.32</v>
      </c>
      <c r="H1829">
        <v>411.67</v>
      </c>
      <c r="I1829">
        <v>484.32</v>
      </c>
      <c r="J1829">
        <v>0</v>
      </c>
      <c r="K1829">
        <v>484.32</v>
      </c>
      <c r="L1829">
        <v>0</v>
      </c>
      <c r="M1829" t="s">
        <v>4664</v>
      </c>
      <c r="S1829" t="s">
        <v>4663</v>
      </c>
      <c r="T1829">
        <v>0</v>
      </c>
      <c r="U1829">
        <v>484.32</v>
      </c>
      <c r="V1829">
        <v>0</v>
      </c>
    </row>
    <row r="1830" spans="2:22" x14ac:dyDescent="0.25">
      <c r="B1830" t="s">
        <v>4663</v>
      </c>
      <c r="C1830" t="s">
        <v>7535</v>
      </c>
      <c r="D1830" t="s">
        <v>7504</v>
      </c>
      <c r="E1830" t="s">
        <v>7508</v>
      </c>
      <c r="F1830" t="s">
        <v>7515</v>
      </c>
      <c r="G1830">
        <v>0</v>
      </c>
      <c r="H1830">
        <v>0</v>
      </c>
      <c r="I1830">
        <v>35.96</v>
      </c>
      <c r="J1830">
        <v>42.98</v>
      </c>
      <c r="K1830">
        <v>35.96</v>
      </c>
      <c r="L1830">
        <v>42.98</v>
      </c>
      <c r="M1830" t="s">
        <v>4664</v>
      </c>
      <c r="S1830" t="s">
        <v>4663</v>
      </c>
      <c r="T1830">
        <v>42.98</v>
      </c>
      <c r="U1830">
        <v>35.96</v>
      </c>
      <c r="V1830">
        <v>42.98</v>
      </c>
    </row>
    <row r="1831" spans="2:22" x14ac:dyDescent="0.25">
      <c r="B1831" t="s">
        <v>4663</v>
      </c>
      <c r="C1831" t="s">
        <v>7535</v>
      </c>
      <c r="D1831" t="s">
        <v>7537</v>
      </c>
      <c r="E1831" t="s">
        <v>7508</v>
      </c>
      <c r="F1831" t="s">
        <v>7515</v>
      </c>
      <c r="G1831">
        <v>0</v>
      </c>
      <c r="H1831">
        <v>0</v>
      </c>
      <c r="I1831">
        <v>37.71</v>
      </c>
      <c r="J1831">
        <v>46.49</v>
      </c>
      <c r="K1831">
        <v>37.71</v>
      </c>
      <c r="L1831">
        <v>46.49</v>
      </c>
      <c r="M1831" t="s">
        <v>4664</v>
      </c>
      <c r="S1831" t="s">
        <v>4663</v>
      </c>
      <c r="T1831">
        <v>46.49</v>
      </c>
      <c r="U1831">
        <v>37.71</v>
      </c>
      <c r="V1831">
        <v>46.49</v>
      </c>
    </row>
    <row r="1832" spans="2:22" x14ac:dyDescent="0.25">
      <c r="B1832" t="s">
        <v>4663</v>
      </c>
      <c r="C1832" t="s">
        <v>7535</v>
      </c>
      <c r="D1832" t="s">
        <v>7556</v>
      </c>
      <c r="E1832" t="s">
        <v>7508</v>
      </c>
      <c r="F1832" t="s">
        <v>7515</v>
      </c>
      <c r="G1832">
        <v>48.43</v>
      </c>
      <c r="H1832">
        <v>41.17</v>
      </c>
      <c r="I1832">
        <v>48.43</v>
      </c>
      <c r="J1832">
        <v>0</v>
      </c>
      <c r="K1832">
        <v>48.43</v>
      </c>
      <c r="L1832">
        <v>0</v>
      </c>
      <c r="M1832" t="s">
        <v>4664</v>
      </c>
      <c r="S1832" t="s">
        <v>4663</v>
      </c>
      <c r="T1832">
        <v>0</v>
      </c>
      <c r="U1832">
        <v>48.43</v>
      </c>
      <c r="V1832">
        <v>0</v>
      </c>
    </row>
    <row r="1833" spans="2:22" x14ac:dyDescent="0.25">
      <c r="B1833" t="s">
        <v>4663</v>
      </c>
      <c r="C1833" t="s">
        <v>7536</v>
      </c>
      <c r="D1833" t="s">
        <v>7504</v>
      </c>
      <c r="E1833" t="s">
        <v>7508</v>
      </c>
      <c r="F1833" t="s">
        <v>7515</v>
      </c>
      <c r="G1833">
        <v>0</v>
      </c>
      <c r="H1833">
        <v>0</v>
      </c>
      <c r="I1833">
        <v>269.67</v>
      </c>
      <c r="J1833">
        <v>322.38</v>
      </c>
      <c r="K1833">
        <v>269.67</v>
      </c>
      <c r="L1833">
        <v>322.38</v>
      </c>
      <c r="M1833" t="s">
        <v>4664</v>
      </c>
      <c r="S1833" t="s">
        <v>4663</v>
      </c>
      <c r="T1833">
        <v>322.38</v>
      </c>
      <c r="U1833">
        <v>269.67</v>
      </c>
      <c r="V1833">
        <v>322.38</v>
      </c>
    </row>
    <row r="1834" spans="2:22" x14ac:dyDescent="0.25">
      <c r="B1834" t="s">
        <v>4663</v>
      </c>
      <c r="C1834" t="s">
        <v>7536</v>
      </c>
      <c r="D1834" t="s">
        <v>7537</v>
      </c>
      <c r="E1834" t="s">
        <v>7508</v>
      </c>
      <c r="F1834" t="s">
        <v>7515</v>
      </c>
      <c r="G1834">
        <v>0</v>
      </c>
      <c r="H1834">
        <v>0</v>
      </c>
      <c r="I1834">
        <v>282.83999999999997</v>
      </c>
      <c r="J1834">
        <v>348.71</v>
      </c>
      <c r="K1834">
        <v>282.83999999999997</v>
      </c>
      <c r="L1834">
        <v>348.71</v>
      </c>
      <c r="M1834" t="s">
        <v>4664</v>
      </c>
      <c r="S1834" t="s">
        <v>4663</v>
      </c>
      <c r="T1834">
        <v>348.71</v>
      </c>
      <c r="U1834">
        <v>282.83999999999997</v>
      </c>
      <c r="V1834">
        <v>348.71</v>
      </c>
    </row>
    <row r="1835" spans="2:22" x14ac:dyDescent="0.25">
      <c r="B1835" t="s">
        <v>4663</v>
      </c>
      <c r="C1835" t="s">
        <v>7536</v>
      </c>
      <c r="D1835" t="s">
        <v>7556</v>
      </c>
      <c r="E1835" t="s">
        <v>7508</v>
      </c>
      <c r="F1835" t="s">
        <v>7515</v>
      </c>
      <c r="G1835">
        <v>363.22</v>
      </c>
      <c r="H1835">
        <v>308.74</v>
      </c>
      <c r="I1835">
        <v>363.22</v>
      </c>
      <c r="J1835">
        <v>0</v>
      </c>
      <c r="K1835">
        <v>363.22</v>
      </c>
      <c r="L1835">
        <v>0</v>
      </c>
      <c r="M1835" t="s">
        <v>4664</v>
      </c>
      <c r="S1835" t="s">
        <v>4663</v>
      </c>
      <c r="T1835">
        <v>0</v>
      </c>
      <c r="U1835">
        <v>363.22</v>
      </c>
      <c r="V1835">
        <v>0</v>
      </c>
    </row>
    <row r="1836" spans="2:22" x14ac:dyDescent="0.25">
      <c r="B1836" t="s">
        <v>4665</v>
      </c>
      <c r="C1836" t="s">
        <v>7514</v>
      </c>
      <c r="D1836" t="s">
        <v>7504</v>
      </c>
      <c r="E1836" t="s">
        <v>7508</v>
      </c>
      <c r="F1836" t="s">
        <v>7515</v>
      </c>
      <c r="G1836">
        <v>0</v>
      </c>
      <c r="H1836">
        <v>0</v>
      </c>
      <c r="I1836">
        <v>357.53</v>
      </c>
      <c r="J1836">
        <v>415.18</v>
      </c>
      <c r="K1836">
        <v>357.53</v>
      </c>
      <c r="L1836">
        <v>415.18</v>
      </c>
      <c r="M1836" t="s">
        <v>4666</v>
      </c>
      <c r="S1836" t="s">
        <v>4665</v>
      </c>
      <c r="T1836">
        <v>415.18</v>
      </c>
      <c r="U1836">
        <v>357.53</v>
      </c>
      <c r="V1836">
        <v>415.18</v>
      </c>
    </row>
    <row r="1837" spans="2:22" x14ac:dyDescent="0.25">
      <c r="B1837" t="s">
        <v>4665</v>
      </c>
      <c r="C1837" t="s">
        <v>7514</v>
      </c>
      <c r="D1837" t="s">
        <v>7537</v>
      </c>
      <c r="E1837" t="s">
        <v>7508</v>
      </c>
      <c r="F1837" t="s">
        <v>7515</v>
      </c>
      <c r="G1837">
        <v>0</v>
      </c>
      <c r="H1837">
        <v>0</v>
      </c>
      <c r="I1837">
        <v>373.86</v>
      </c>
      <c r="J1837">
        <v>447.84</v>
      </c>
      <c r="K1837">
        <v>373.86</v>
      </c>
      <c r="L1837">
        <v>447.84</v>
      </c>
      <c r="M1837" t="s">
        <v>4666</v>
      </c>
      <c r="S1837" t="s">
        <v>4665</v>
      </c>
      <c r="T1837">
        <v>447.84</v>
      </c>
      <c r="U1837">
        <v>373.86</v>
      </c>
      <c r="V1837">
        <v>447.84</v>
      </c>
    </row>
    <row r="1838" spans="2:22" x14ac:dyDescent="0.25">
      <c r="B1838" t="s">
        <v>4665</v>
      </c>
      <c r="C1838" t="s">
        <v>7514</v>
      </c>
      <c r="D1838" t="s">
        <v>7556</v>
      </c>
      <c r="E1838" t="s">
        <v>7508</v>
      </c>
      <c r="F1838" t="s">
        <v>7515</v>
      </c>
      <c r="G1838">
        <v>450.52</v>
      </c>
      <c r="H1838">
        <v>382.94</v>
      </c>
      <c r="I1838">
        <v>450.52</v>
      </c>
      <c r="J1838">
        <v>0</v>
      </c>
      <c r="K1838">
        <v>450.52</v>
      </c>
      <c r="L1838">
        <v>0</v>
      </c>
      <c r="M1838" t="s">
        <v>4666</v>
      </c>
      <c r="S1838" t="s">
        <v>4665</v>
      </c>
      <c r="T1838">
        <v>0</v>
      </c>
      <c r="U1838">
        <v>450.52</v>
      </c>
      <c r="V1838">
        <v>0</v>
      </c>
    </row>
    <row r="1839" spans="2:22" x14ac:dyDescent="0.25">
      <c r="B1839" t="s">
        <v>4665</v>
      </c>
      <c r="C1839" t="s">
        <v>7535</v>
      </c>
      <c r="D1839" t="s">
        <v>7504</v>
      </c>
      <c r="E1839" t="s">
        <v>7508</v>
      </c>
      <c r="F1839" t="s">
        <v>7515</v>
      </c>
      <c r="G1839">
        <v>0</v>
      </c>
      <c r="H1839">
        <v>0</v>
      </c>
      <c r="I1839">
        <v>35.76</v>
      </c>
      <c r="J1839">
        <v>41.52</v>
      </c>
      <c r="K1839">
        <v>35.76</v>
      </c>
      <c r="L1839">
        <v>41.52</v>
      </c>
      <c r="M1839" t="s">
        <v>4666</v>
      </c>
      <c r="S1839" t="s">
        <v>4665</v>
      </c>
      <c r="T1839">
        <v>41.52</v>
      </c>
      <c r="U1839">
        <v>35.76</v>
      </c>
      <c r="V1839">
        <v>41.52</v>
      </c>
    </row>
    <row r="1840" spans="2:22" x14ac:dyDescent="0.25">
      <c r="B1840" t="s">
        <v>4665</v>
      </c>
      <c r="C1840" t="s">
        <v>7535</v>
      </c>
      <c r="D1840" t="s">
        <v>7537</v>
      </c>
      <c r="E1840" t="s">
        <v>7508</v>
      </c>
      <c r="F1840" t="s">
        <v>7515</v>
      </c>
      <c r="G1840">
        <v>0</v>
      </c>
      <c r="H1840">
        <v>0</v>
      </c>
      <c r="I1840">
        <v>37.39</v>
      </c>
      <c r="J1840">
        <v>44.79</v>
      </c>
      <c r="K1840">
        <v>37.39</v>
      </c>
      <c r="L1840">
        <v>44.79</v>
      </c>
      <c r="M1840" t="s">
        <v>4666</v>
      </c>
      <c r="S1840" t="s">
        <v>4665</v>
      </c>
      <c r="T1840">
        <v>44.79</v>
      </c>
      <c r="U1840">
        <v>37.39</v>
      </c>
      <c r="V1840">
        <v>44.79</v>
      </c>
    </row>
    <row r="1841" spans="2:22" x14ac:dyDescent="0.25">
      <c r="B1841" t="s">
        <v>4665</v>
      </c>
      <c r="C1841" t="s">
        <v>7535</v>
      </c>
      <c r="D1841" t="s">
        <v>7556</v>
      </c>
      <c r="E1841" t="s">
        <v>7508</v>
      </c>
      <c r="F1841" t="s">
        <v>7515</v>
      </c>
      <c r="G1841">
        <v>45.06</v>
      </c>
      <c r="H1841">
        <v>38.299999999999997</v>
      </c>
      <c r="I1841">
        <v>45.06</v>
      </c>
      <c r="J1841">
        <v>0</v>
      </c>
      <c r="K1841">
        <v>45.06</v>
      </c>
      <c r="L1841">
        <v>0</v>
      </c>
      <c r="M1841" t="s">
        <v>4666</v>
      </c>
      <c r="S1841" t="s">
        <v>4665</v>
      </c>
      <c r="T1841">
        <v>0</v>
      </c>
      <c r="U1841">
        <v>45.06</v>
      </c>
      <c r="V1841">
        <v>0</v>
      </c>
    </row>
    <row r="1842" spans="2:22" x14ac:dyDescent="0.25">
      <c r="B1842" t="s">
        <v>4665</v>
      </c>
      <c r="C1842" t="s">
        <v>7536</v>
      </c>
      <c r="D1842" t="s">
        <v>7504</v>
      </c>
      <c r="E1842" t="s">
        <v>7508</v>
      </c>
      <c r="F1842" t="s">
        <v>7515</v>
      </c>
      <c r="G1842">
        <v>0</v>
      </c>
      <c r="H1842">
        <v>0</v>
      </c>
      <c r="I1842">
        <v>268.14999999999998</v>
      </c>
      <c r="J1842">
        <v>311.38</v>
      </c>
      <c r="K1842">
        <v>268.14999999999998</v>
      </c>
      <c r="L1842">
        <v>311.38</v>
      </c>
      <c r="M1842" t="s">
        <v>4666</v>
      </c>
      <c r="S1842" t="s">
        <v>4665</v>
      </c>
      <c r="T1842">
        <v>311.38</v>
      </c>
      <c r="U1842">
        <v>268.14999999999998</v>
      </c>
      <c r="V1842">
        <v>311.38</v>
      </c>
    </row>
    <row r="1843" spans="2:22" x14ac:dyDescent="0.25">
      <c r="B1843" t="s">
        <v>4665</v>
      </c>
      <c r="C1843" t="s">
        <v>7536</v>
      </c>
      <c r="D1843" t="s">
        <v>7537</v>
      </c>
      <c r="E1843" t="s">
        <v>7508</v>
      </c>
      <c r="F1843" t="s">
        <v>7515</v>
      </c>
      <c r="G1843">
        <v>0</v>
      </c>
      <c r="H1843">
        <v>0</v>
      </c>
      <c r="I1843">
        <v>280.39999999999998</v>
      </c>
      <c r="J1843">
        <v>335.88</v>
      </c>
      <c r="K1843">
        <v>280.39999999999998</v>
      </c>
      <c r="L1843">
        <v>335.88</v>
      </c>
      <c r="M1843" t="s">
        <v>4666</v>
      </c>
      <c r="S1843" t="s">
        <v>4665</v>
      </c>
      <c r="T1843">
        <v>335.88</v>
      </c>
      <c r="U1843">
        <v>280.39999999999998</v>
      </c>
      <c r="V1843">
        <v>335.88</v>
      </c>
    </row>
    <row r="1844" spans="2:22" x14ac:dyDescent="0.25">
      <c r="B1844" t="s">
        <v>4665</v>
      </c>
      <c r="C1844" t="s">
        <v>7536</v>
      </c>
      <c r="D1844" t="s">
        <v>7556</v>
      </c>
      <c r="E1844" t="s">
        <v>7508</v>
      </c>
      <c r="F1844" t="s">
        <v>7515</v>
      </c>
      <c r="G1844">
        <v>337.88</v>
      </c>
      <c r="H1844">
        <v>287.2</v>
      </c>
      <c r="I1844">
        <v>337.88</v>
      </c>
      <c r="J1844">
        <v>0</v>
      </c>
      <c r="K1844">
        <v>337.88</v>
      </c>
      <c r="L1844">
        <v>0</v>
      </c>
      <c r="M1844" t="s">
        <v>4666</v>
      </c>
      <c r="S1844" t="s">
        <v>4665</v>
      </c>
      <c r="T1844">
        <v>0</v>
      </c>
      <c r="U1844">
        <v>337.88</v>
      </c>
      <c r="V1844">
        <v>0</v>
      </c>
    </row>
    <row r="1845" spans="2:22" x14ac:dyDescent="0.25">
      <c r="B1845" t="s">
        <v>4667</v>
      </c>
      <c r="C1845" t="s">
        <v>7514</v>
      </c>
      <c r="D1845" t="s">
        <v>7504</v>
      </c>
      <c r="E1845" t="s">
        <v>7508</v>
      </c>
      <c r="F1845" t="s">
        <v>7515</v>
      </c>
      <c r="G1845">
        <v>0</v>
      </c>
      <c r="H1845">
        <v>0</v>
      </c>
      <c r="I1845">
        <v>525.24</v>
      </c>
      <c r="J1845">
        <v>591.96</v>
      </c>
      <c r="K1845">
        <v>525.24</v>
      </c>
      <c r="L1845">
        <v>591.96</v>
      </c>
      <c r="M1845" t="s">
        <v>4668</v>
      </c>
      <c r="S1845" t="s">
        <v>4667</v>
      </c>
      <c r="T1845">
        <v>591.96</v>
      </c>
      <c r="U1845">
        <v>525.24</v>
      </c>
      <c r="V1845">
        <v>591.96</v>
      </c>
    </row>
    <row r="1846" spans="2:22" x14ac:dyDescent="0.25">
      <c r="B1846" t="s">
        <v>4667</v>
      </c>
      <c r="C1846" t="s">
        <v>7514</v>
      </c>
      <c r="D1846" t="s">
        <v>7537</v>
      </c>
      <c r="E1846" t="s">
        <v>7508</v>
      </c>
      <c r="F1846" t="s">
        <v>7515</v>
      </c>
      <c r="G1846">
        <v>0</v>
      </c>
      <c r="H1846">
        <v>0</v>
      </c>
      <c r="I1846">
        <v>547.84</v>
      </c>
      <c r="J1846">
        <v>637.16</v>
      </c>
      <c r="K1846">
        <v>547.84</v>
      </c>
      <c r="L1846">
        <v>637.16</v>
      </c>
      <c r="M1846" t="s">
        <v>4668</v>
      </c>
      <c r="S1846" t="s">
        <v>4667</v>
      </c>
      <c r="T1846">
        <v>637.16</v>
      </c>
      <c r="U1846">
        <v>547.84</v>
      </c>
      <c r="V1846">
        <v>637.16</v>
      </c>
    </row>
    <row r="1847" spans="2:22" x14ac:dyDescent="0.25">
      <c r="B1847" t="s">
        <v>4667</v>
      </c>
      <c r="C1847" t="s">
        <v>7514</v>
      </c>
      <c r="D1847" t="s">
        <v>7556</v>
      </c>
      <c r="E1847" t="s">
        <v>7508</v>
      </c>
      <c r="F1847" t="s">
        <v>7515</v>
      </c>
      <c r="G1847">
        <v>623.48</v>
      </c>
      <c r="H1847">
        <v>529.96</v>
      </c>
      <c r="I1847">
        <v>623.48</v>
      </c>
      <c r="J1847">
        <v>0</v>
      </c>
      <c r="K1847">
        <v>623.48</v>
      </c>
      <c r="L1847">
        <v>0</v>
      </c>
      <c r="M1847" t="s">
        <v>4668</v>
      </c>
      <c r="S1847" t="s">
        <v>4667</v>
      </c>
      <c r="T1847">
        <v>0</v>
      </c>
      <c r="U1847">
        <v>623.48</v>
      </c>
      <c r="V1847">
        <v>0</v>
      </c>
    </row>
    <row r="1848" spans="2:22" x14ac:dyDescent="0.25">
      <c r="B1848" t="s">
        <v>4667</v>
      </c>
      <c r="C1848" t="s">
        <v>7535</v>
      </c>
      <c r="D1848" t="s">
        <v>7504</v>
      </c>
      <c r="E1848" t="s">
        <v>7508</v>
      </c>
      <c r="F1848" t="s">
        <v>7515</v>
      </c>
      <c r="G1848">
        <v>0</v>
      </c>
      <c r="H1848">
        <v>0</v>
      </c>
      <c r="I1848">
        <v>52.53</v>
      </c>
      <c r="J1848">
        <v>59.2</v>
      </c>
      <c r="K1848">
        <v>52.53</v>
      </c>
      <c r="L1848">
        <v>59.2</v>
      </c>
      <c r="M1848" t="s">
        <v>4668</v>
      </c>
      <c r="S1848" t="s">
        <v>4667</v>
      </c>
      <c r="T1848">
        <v>59.2</v>
      </c>
      <c r="U1848">
        <v>52.53</v>
      </c>
      <c r="V1848">
        <v>59.2</v>
      </c>
    </row>
    <row r="1849" spans="2:22" x14ac:dyDescent="0.25">
      <c r="B1849" t="s">
        <v>4667</v>
      </c>
      <c r="C1849" t="s">
        <v>7535</v>
      </c>
      <c r="D1849" t="s">
        <v>7537</v>
      </c>
      <c r="E1849" t="s">
        <v>7508</v>
      </c>
      <c r="F1849" t="s">
        <v>7515</v>
      </c>
      <c r="G1849">
        <v>0</v>
      </c>
      <c r="H1849">
        <v>0</v>
      </c>
      <c r="I1849">
        <v>54.79</v>
      </c>
      <c r="J1849">
        <v>63.72</v>
      </c>
      <c r="K1849">
        <v>54.79</v>
      </c>
      <c r="L1849">
        <v>63.72</v>
      </c>
      <c r="M1849" t="s">
        <v>4668</v>
      </c>
      <c r="S1849" t="s">
        <v>4667</v>
      </c>
      <c r="T1849">
        <v>63.72</v>
      </c>
      <c r="U1849">
        <v>54.79</v>
      </c>
      <c r="V1849">
        <v>63.72</v>
      </c>
    </row>
    <row r="1850" spans="2:22" x14ac:dyDescent="0.25">
      <c r="B1850" t="s">
        <v>4667</v>
      </c>
      <c r="C1850" t="s">
        <v>7535</v>
      </c>
      <c r="D1850" t="s">
        <v>7556</v>
      </c>
      <c r="E1850" t="s">
        <v>7508</v>
      </c>
      <c r="F1850" t="s">
        <v>7515</v>
      </c>
      <c r="G1850">
        <v>62.34</v>
      </c>
      <c r="H1850">
        <v>52.99</v>
      </c>
      <c r="I1850">
        <v>62.34</v>
      </c>
      <c r="J1850">
        <v>0</v>
      </c>
      <c r="K1850">
        <v>62.34</v>
      </c>
      <c r="L1850">
        <v>0</v>
      </c>
      <c r="M1850" t="s">
        <v>4668</v>
      </c>
      <c r="S1850" t="s">
        <v>4667</v>
      </c>
      <c r="T1850">
        <v>0</v>
      </c>
      <c r="U1850">
        <v>62.34</v>
      </c>
      <c r="V1850">
        <v>0</v>
      </c>
    </row>
    <row r="1851" spans="2:22" x14ac:dyDescent="0.25">
      <c r="B1851" t="s">
        <v>4667</v>
      </c>
      <c r="C1851" t="s">
        <v>7536</v>
      </c>
      <c r="D1851" t="s">
        <v>7504</v>
      </c>
      <c r="E1851" t="s">
        <v>7508</v>
      </c>
      <c r="F1851" t="s">
        <v>7515</v>
      </c>
      <c r="G1851">
        <v>0</v>
      </c>
      <c r="H1851">
        <v>0</v>
      </c>
      <c r="I1851">
        <v>393.93</v>
      </c>
      <c r="J1851">
        <v>443.98</v>
      </c>
      <c r="K1851">
        <v>393.93</v>
      </c>
      <c r="L1851">
        <v>443.98</v>
      </c>
      <c r="M1851" t="s">
        <v>4668</v>
      </c>
      <c r="S1851" t="s">
        <v>4667</v>
      </c>
      <c r="T1851">
        <v>443.98</v>
      </c>
      <c r="U1851">
        <v>393.93</v>
      </c>
      <c r="V1851">
        <v>443.98</v>
      </c>
    </row>
    <row r="1852" spans="2:22" x14ac:dyDescent="0.25">
      <c r="B1852" t="s">
        <v>4667</v>
      </c>
      <c r="C1852" t="s">
        <v>7536</v>
      </c>
      <c r="D1852" t="s">
        <v>7537</v>
      </c>
      <c r="E1852" t="s">
        <v>7508</v>
      </c>
      <c r="F1852" t="s">
        <v>7515</v>
      </c>
      <c r="G1852">
        <v>0</v>
      </c>
      <c r="H1852">
        <v>0</v>
      </c>
      <c r="I1852">
        <v>410.88</v>
      </c>
      <c r="J1852">
        <v>477.88</v>
      </c>
      <c r="K1852">
        <v>410.88</v>
      </c>
      <c r="L1852">
        <v>477.88</v>
      </c>
      <c r="M1852" t="s">
        <v>4668</v>
      </c>
      <c r="S1852" t="s">
        <v>4667</v>
      </c>
      <c r="T1852">
        <v>477.88</v>
      </c>
      <c r="U1852">
        <v>410.88</v>
      </c>
      <c r="V1852">
        <v>477.88</v>
      </c>
    </row>
    <row r="1853" spans="2:22" x14ac:dyDescent="0.25">
      <c r="B1853" t="s">
        <v>4667</v>
      </c>
      <c r="C1853" t="s">
        <v>7536</v>
      </c>
      <c r="D1853" t="s">
        <v>7556</v>
      </c>
      <c r="E1853" t="s">
        <v>7508</v>
      </c>
      <c r="F1853" t="s">
        <v>7515</v>
      </c>
      <c r="G1853">
        <v>467.63</v>
      </c>
      <c r="H1853">
        <v>397.49</v>
      </c>
      <c r="I1853">
        <v>467.63</v>
      </c>
      <c r="J1853">
        <v>0</v>
      </c>
      <c r="K1853">
        <v>467.63</v>
      </c>
      <c r="L1853">
        <v>0</v>
      </c>
      <c r="M1853" t="s">
        <v>4668</v>
      </c>
      <c r="S1853" t="s">
        <v>4667</v>
      </c>
      <c r="T1853">
        <v>0</v>
      </c>
      <c r="U1853">
        <v>467.63</v>
      </c>
      <c r="V1853">
        <v>0</v>
      </c>
    </row>
    <row r="1854" spans="2:22" x14ac:dyDescent="0.25">
      <c r="B1854" t="s">
        <v>4669</v>
      </c>
      <c r="C1854" t="s">
        <v>7514</v>
      </c>
      <c r="D1854" t="s">
        <v>7504</v>
      </c>
      <c r="E1854" t="s">
        <v>7508</v>
      </c>
      <c r="F1854" t="s">
        <v>7515</v>
      </c>
      <c r="G1854">
        <v>0</v>
      </c>
      <c r="H1854">
        <v>0</v>
      </c>
      <c r="I1854">
        <v>416.94</v>
      </c>
      <c r="J1854">
        <v>475.87</v>
      </c>
      <c r="K1854">
        <v>416.94</v>
      </c>
      <c r="L1854">
        <v>475.87</v>
      </c>
      <c r="M1854" t="s">
        <v>4670</v>
      </c>
      <c r="S1854" t="s">
        <v>4669</v>
      </c>
      <c r="T1854">
        <v>475.87</v>
      </c>
      <c r="U1854">
        <v>416.94</v>
      </c>
      <c r="V1854">
        <v>475.87</v>
      </c>
    </row>
    <row r="1855" spans="2:22" x14ac:dyDescent="0.25">
      <c r="B1855" t="s">
        <v>4669</v>
      </c>
      <c r="C1855" t="s">
        <v>7514</v>
      </c>
      <c r="D1855" t="s">
        <v>7537</v>
      </c>
      <c r="E1855" t="s">
        <v>7508</v>
      </c>
      <c r="F1855" t="s">
        <v>7515</v>
      </c>
      <c r="G1855">
        <v>0</v>
      </c>
      <c r="H1855">
        <v>0</v>
      </c>
      <c r="I1855">
        <v>435.74</v>
      </c>
      <c r="J1855">
        <v>513.45000000000005</v>
      </c>
      <c r="K1855">
        <v>435.74</v>
      </c>
      <c r="L1855">
        <v>513.45000000000005</v>
      </c>
      <c r="M1855" t="s">
        <v>4670</v>
      </c>
      <c r="S1855" t="s">
        <v>4669</v>
      </c>
      <c r="T1855">
        <v>513.45000000000005</v>
      </c>
      <c r="U1855">
        <v>435.74</v>
      </c>
      <c r="V1855">
        <v>513.45000000000005</v>
      </c>
    </row>
    <row r="1856" spans="2:22" x14ac:dyDescent="0.25">
      <c r="B1856" t="s">
        <v>4669</v>
      </c>
      <c r="C1856" t="s">
        <v>7514</v>
      </c>
      <c r="D1856" t="s">
        <v>7556</v>
      </c>
      <c r="E1856" t="s">
        <v>7508</v>
      </c>
      <c r="F1856" t="s">
        <v>7515</v>
      </c>
      <c r="G1856">
        <v>518.44000000000005</v>
      </c>
      <c r="H1856">
        <v>440.67</v>
      </c>
      <c r="I1856">
        <v>518.44000000000005</v>
      </c>
      <c r="J1856">
        <v>0</v>
      </c>
      <c r="K1856">
        <v>518.44000000000005</v>
      </c>
      <c r="L1856">
        <v>0</v>
      </c>
      <c r="M1856" t="s">
        <v>4670</v>
      </c>
      <c r="S1856" t="s">
        <v>4669</v>
      </c>
      <c r="T1856">
        <v>0</v>
      </c>
      <c r="U1856">
        <v>518.44000000000005</v>
      </c>
      <c r="V1856">
        <v>0</v>
      </c>
    </row>
    <row r="1857" spans="2:22" x14ac:dyDescent="0.25">
      <c r="B1857" t="s">
        <v>4669</v>
      </c>
      <c r="C1857" t="s">
        <v>7535</v>
      </c>
      <c r="D1857" t="s">
        <v>7504</v>
      </c>
      <c r="E1857" t="s">
        <v>7508</v>
      </c>
      <c r="F1857" t="s">
        <v>7515</v>
      </c>
      <c r="G1857">
        <v>0</v>
      </c>
      <c r="H1857">
        <v>0</v>
      </c>
      <c r="I1857">
        <v>41.7</v>
      </c>
      <c r="J1857">
        <v>47.59</v>
      </c>
      <c r="K1857">
        <v>41.7</v>
      </c>
      <c r="L1857">
        <v>47.59</v>
      </c>
      <c r="M1857" t="s">
        <v>4670</v>
      </c>
      <c r="S1857" t="s">
        <v>4669</v>
      </c>
      <c r="T1857">
        <v>47.59</v>
      </c>
      <c r="U1857">
        <v>41.7</v>
      </c>
      <c r="V1857">
        <v>47.59</v>
      </c>
    </row>
    <row r="1858" spans="2:22" x14ac:dyDescent="0.25">
      <c r="B1858" t="s">
        <v>4669</v>
      </c>
      <c r="C1858" t="s">
        <v>7535</v>
      </c>
      <c r="D1858" t="s">
        <v>7537</v>
      </c>
      <c r="E1858" t="s">
        <v>7508</v>
      </c>
      <c r="F1858" t="s">
        <v>7515</v>
      </c>
      <c r="G1858">
        <v>0</v>
      </c>
      <c r="H1858">
        <v>0</v>
      </c>
      <c r="I1858">
        <v>43.58</v>
      </c>
      <c r="J1858">
        <v>51.35</v>
      </c>
      <c r="K1858">
        <v>43.58</v>
      </c>
      <c r="L1858">
        <v>51.35</v>
      </c>
      <c r="M1858" t="s">
        <v>4670</v>
      </c>
      <c r="S1858" t="s">
        <v>4669</v>
      </c>
      <c r="T1858">
        <v>51.35</v>
      </c>
      <c r="U1858">
        <v>43.58</v>
      </c>
      <c r="V1858">
        <v>51.35</v>
      </c>
    </row>
    <row r="1859" spans="2:22" x14ac:dyDescent="0.25">
      <c r="B1859" t="s">
        <v>4669</v>
      </c>
      <c r="C1859" t="s">
        <v>7535</v>
      </c>
      <c r="D1859" t="s">
        <v>7556</v>
      </c>
      <c r="E1859" t="s">
        <v>7508</v>
      </c>
      <c r="F1859" t="s">
        <v>7515</v>
      </c>
      <c r="G1859">
        <v>51.85</v>
      </c>
      <c r="H1859">
        <v>44.07</v>
      </c>
      <c r="I1859">
        <v>51.85</v>
      </c>
      <c r="J1859">
        <v>0</v>
      </c>
      <c r="K1859">
        <v>51.85</v>
      </c>
      <c r="L1859">
        <v>0</v>
      </c>
      <c r="M1859" t="s">
        <v>4670</v>
      </c>
      <c r="S1859" t="s">
        <v>4669</v>
      </c>
      <c r="T1859">
        <v>0</v>
      </c>
      <c r="U1859">
        <v>51.85</v>
      </c>
      <c r="V1859">
        <v>0</v>
      </c>
    </row>
    <row r="1860" spans="2:22" x14ac:dyDescent="0.25">
      <c r="B1860" t="s">
        <v>4669</v>
      </c>
      <c r="C1860" t="s">
        <v>7536</v>
      </c>
      <c r="D1860" t="s">
        <v>7504</v>
      </c>
      <c r="E1860" t="s">
        <v>7508</v>
      </c>
      <c r="F1860" t="s">
        <v>7515</v>
      </c>
      <c r="G1860">
        <v>0</v>
      </c>
      <c r="H1860">
        <v>0</v>
      </c>
      <c r="I1860">
        <v>312.70999999999998</v>
      </c>
      <c r="J1860">
        <v>356.9</v>
      </c>
      <c r="K1860">
        <v>312.70999999999998</v>
      </c>
      <c r="L1860">
        <v>356.9</v>
      </c>
      <c r="M1860" t="s">
        <v>4670</v>
      </c>
      <c r="S1860" t="s">
        <v>4669</v>
      </c>
      <c r="T1860">
        <v>356.9</v>
      </c>
      <c r="U1860">
        <v>312.70999999999998</v>
      </c>
      <c r="V1860">
        <v>356.9</v>
      </c>
    </row>
    <row r="1861" spans="2:22" x14ac:dyDescent="0.25">
      <c r="B1861" t="s">
        <v>4669</v>
      </c>
      <c r="C1861" t="s">
        <v>7536</v>
      </c>
      <c r="D1861" t="s">
        <v>7537</v>
      </c>
      <c r="E1861" t="s">
        <v>7508</v>
      </c>
      <c r="F1861" t="s">
        <v>7515</v>
      </c>
      <c r="G1861">
        <v>0</v>
      </c>
      <c r="H1861">
        <v>0</v>
      </c>
      <c r="I1861">
        <v>326.8</v>
      </c>
      <c r="J1861">
        <v>385.09</v>
      </c>
      <c r="K1861">
        <v>326.8</v>
      </c>
      <c r="L1861">
        <v>385.09</v>
      </c>
      <c r="M1861" t="s">
        <v>4670</v>
      </c>
      <c r="S1861" t="s">
        <v>4669</v>
      </c>
      <c r="T1861">
        <v>385.09</v>
      </c>
      <c r="U1861">
        <v>326.8</v>
      </c>
      <c r="V1861">
        <v>385.09</v>
      </c>
    </row>
    <row r="1862" spans="2:22" x14ac:dyDescent="0.25">
      <c r="B1862" t="s">
        <v>4669</v>
      </c>
      <c r="C1862" t="s">
        <v>7536</v>
      </c>
      <c r="D1862" t="s">
        <v>7556</v>
      </c>
      <c r="E1862" t="s">
        <v>7508</v>
      </c>
      <c r="F1862" t="s">
        <v>7515</v>
      </c>
      <c r="G1862">
        <v>388.83</v>
      </c>
      <c r="H1862">
        <v>330.51</v>
      </c>
      <c r="I1862">
        <v>388.83</v>
      </c>
      <c r="J1862">
        <v>0</v>
      </c>
      <c r="K1862">
        <v>388.83</v>
      </c>
      <c r="L1862">
        <v>0</v>
      </c>
      <c r="M1862" t="s">
        <v>4670</v>
      </c>
      <c r="S1862" t="s">
        <v>4669</v>
      </c>
      <c r="T1862">
        <v>0</v>
      </c>
      <c r="U1862">
        <v>388.83</v>
      </c>
      <c r="V1862">
        <v>0</v>
      </c>
    </row>
    <row r="1863" spans="2:22" x14ac:dyDescent="0.25">
      <c r="B1863" t="s">
        <v>4671</v>
      </c>
      <c r="C1863" t="s">
        <v>7514</v>
      </c>
      <c r="D1863" t="s">
        <v>7504</v>
      </c>
      <c r="E1863" t="s">
        <v>7508</v>
      </c>
      <c r="F1863" t="s">
        <v>7515</v>
      </c>
      <c r="G1863">
        <v>0</v>
      </c>
      <c r="H1863">
        <v>0</v>
      </c>
      <c r="I1863">
        <v>549.74</v>
      </c>
      <c r="J1863">
        <v>640.57000000000005</v>
      </c>
      <c r="K1863">
        <v>549.74</v>
      </c>
      <c r="L1863">
        <v>640.57000000000005</v>
      </c>
      <c r="M1863" t="s">
        <v>4672</v>
      </c>
      <c r="S1863" t="s">
        <v>4671</v>
      </c>
      <c r="T1863">
        <v>640.57000000000005</v>
      </c>
      <c r="U1863">
        <v>549.74</v>
      </c>
      <c r="V1863">
        <v>640.57000000000005</v>
      </c>
    </row>
    <row r="1864" spans="2:22" x14ac:dyDescent="0.25">
      <c r="B1864" t="s">
        <v>4671</v>
      </c>
      <c r="C1864" t="s">
        <v>7514</v>
      </c>
      <c r="D1864" t="s">
        <v>7537</v>
      </c>
      <c r="E1864" t="s">
        <v>7508</v>
      </c>
      <c r="F1864" t="s">
        <v>7515</v>
      </c>
      <c r="G1864">
        <v>0</v>
      </c>
      <c r="H1864">
        <v>0</v>
      </c>
      <c r="I1864">
        <v>575.03</v>
      </c>
      <c r="J1864">
        <v>691.14</v>
      </c>
      <c r="K1864">
        <v>575.03</v>
      </c>
      <c r="L1864">
        <v>691.14</v>
      </c>
      <c r="M1864" t="s">
        <v>4672</v>
      </c>
      <c r="S1864" t="s">
        <v>4671</v>
      </c>
      <c r="T1864">
        <v>691.14</v>
      </c>
      <c r="U1864">
        <v>575.03</v>
      </c>
      <c r="V1864">
        <v>691.14</v>
      </c>
    </row>
    <row r="1865" spans="2:22" x14ac:dyDescent="0.25">
      <c r="B1865" t="s">
        <v>4671</v>
      </c>
      <c r="C1865" t="s">
        <v>7514</v>
      </c>
      <c r="D1865" t="s">
        <v>7556</v>
      </c>
      <c r="E1865" t="s">
        <v>7508</v>
      </c>
      <c r="F1865" t="s">
        <v>7515</v>
      </c>
      <c r="G1865">
        <v>697.57</v>
      </c>
      <c r="H1865">
        <v>592.92999999999995</v>
      </c>
      <c r="I1865">
        <v>697.57</v>
      </c>
      <c r="J1865">
        <v>0</v>
      </c>
      <c r="K1865">
        <v>697.57</v>
      </c>
      <c r="L1865">
        <v>0</v>
      </c>
      <c r="M1865" t="s">
        <v>4672</v>
      </c>
      <c r="S1865" t="s">
        <v>4671</v>
      </c>
      <c r="T1865">
        <v>0</v>
      </c>
      <c r="U1865">
        <v>697.57</v>
      </c>
      <c r="V1865">
        <v>0</v>
      </c>
    </row>
    <row r="1866" spans="2:22" x14ac:dyDescent="0.25">
      <c r="B1866" t="s">
        <v>4671</v>
      </c>
      <c r="C1866" t="s">
        <v>7535</v>
      </c>
      <c r="D1866" t="s">
        <v>7504</v>
      </c>
      <c r="E1866" t="s">
        <v>7508</v>
      </c>
      <c r="F1866" t="s">
        <v>7515</v>
      </c>
      <c r="G1866">
        <v>0</v>
      </c>
      <c r="H1866">
        <v>0</v>
      </c>
      <c r="I1866">
        <v>54.97</v>
      </c>
      <c r="J1866">
        <v>64.06</v>
      </c>
      <c r="K1866">
        <v>54.97</v>
      </c>
      <c r="L1866">
        <v>64.06</v>
      </c>
      <c r="M1866" t="s">
        <v>4672</v>
      </c>
      <c r="S1866" t="s">
        <v>4671</v>
      </c>
      <c r="T1866">
        <v>64.06</v>
      </c>
      <c r="U1866">
        <v>54.97</v>
      </c>
      <c r="V1866">
        <v>64.06</v>
      </c>
    </row>
    <row r="1867" spans="2:22" x14ac:dyDescent="0.25">
      <c r="B1867" t="s">
        <v>4671</v>
      </c>
      <c r="C1867" t="s">
        <v>7535</v>
      </c>
      <c r="D1867" t="s">
        <v>7537</v>
      </c>
      <c r="E1867" t="s">
        <v>7508</v>
      </c>
      <c r="F1867" t="s">
        <v>7515</v>
      </c>
      <c r="G1867">
        <v>0</v>
      </c>
      <c r="H1867">
        <v>0</v>
      </c>
      <c r="I1867">
        <v>57.5</v>
      </c>
      <c r="J1867">
        <v>69.11</v>
      </c>
      <c r="K1867">
        <v>57.5</v>
      </c>
      <c r="L1867">
        <v>69.11</v>
      </c>
      <c r="M1867" t="s">
        <v>4672</v>
      </c>
      <c r="S1867" t="s">
        <v>4671</v>
      </c>
      <c r="T1867">
        <v>69.11</v>
      </c>
      <c r="U1867">
        <v>57.5</v>
      </c>
      <c r="V1867">
        <v>69.11</v>
      </c>
    </row>
    <row r="1868" spans="2:22" x14ac:dyDescent="0.25">
      <c r="B1868" t="s">
        <v>4671</v>
      </c>
      <c r="C1868" t="s">
        <v>7535</v>
      </c>
      <c r="D1868" t="s">
        <v>7556</v>
      </c>
      <c r="E1868" t="s">
        <v>7508</v>
      </c>
      <c r="F1868" t="s">
        <v>7515</v>
      </c>
      <c r="G1868">
        <v>69.75</v>
      </c>
      <c r="H1868">
        <v>59.29</v>
      </c>
      <c r="I1868">
        <v>69.75</v>
      </c>
      <c r="J1868">
        <v>0</v>
      </c>
      <c r="K1868">
        <v>69.75</v>
      </c>
      <c r="L1868">
        <v>0</v>
      </c>
      <c r="M1868" t="s">
        <v>4672</v>
      </c>
      <c r="S1868" t="s">
        <v>4671</v>
      </c>
      <c r="T1868">
        <v>0</v>
      </c>
      <c r="U1868">
        <v>69.75</v>
      </c>
      <c r="V1868">
        <v>0</v>
      </c>
    </row>
    <row r="1869" spans="2:22" x14ac:dyDescent="0.25">
      <c r="B1869" t="s">
        <v>4671</v>
      </c>
      <c r="C1869" t="s">
        <v>7536</v>
      </c>
      <c r="D1869" t="s">
        <v>7504</v>
      </c>
      <c r="E1869" t="s">
        <v>7508</v>
      </c>
      <c r="F1869" t="s">
        <v>7515</v>
      </c>
      <c r="G1869">
        <v>0</v>
      </c>
      <c r="H1869">
        <v>0</v>
      </c>
      <c r="I1869">
        <v>412.31</v>
      </c>
      <c r="J1869">
        <v>480.44</v>
      </c>
      <c r="K1869">
        <v>412.31</v>
      </c>
      <c r="L1869">
        <v>480.44</v>
      </c>
      <c r="M1869" t="s">
        <v>4672</v>
      </c>
      <c r="S1869" t="s">
        <v>4671</v>
      </c>
      <c r="T1869">
        <v>480.44</v>
      </c>
      <c r="U1869">
        <v>412.31</v>
      </c>
      <c r="V1869">
        <v>480.44</v>
      </c>
    </row>
    <row r="1870" spans="2:22" x14ac:dyDescent="0.25">
      <c r="B1870" t="s">
        <v>4671</v>
      </c>
      <c r="C1870" t="s">
        <v>7536</v>
      </c>
      <c r="D1870" t="s">
        <v>7537</v>
      </c>
      <c r="E1870" t="s">
        <v>7508</v>
      </c>
      <c r="F1870" t="s">
        <v>7515</v>
      </c>
      <c r="G1870">
        <v>0</v>
      </c>
      <c r="H1870">
        <v>0</v>
      </c>
      <c r="I1870">
        <v>431.28</v>
      </c>
      <c r="J1870">
        <v>518.37</v>
      </c>
      <c r="K1870">
        <v>431.28</v>
      </c>
      <c r="L1870">
        <v>518.37</v>
      </c>
      <c r="M1870" t="s">
        <v>4672</v>
      </c>
      <c r="S1870" t="s">
        <v>4671</v>
      </c>
      <c r="T1870">
        <v>518.37</v>
      </c>
      <c r="U1870">
        <v>431.28</v>
      </c>
      <c r="V1870">
        <v>518.37</v>
      </c>
    </row>
    <row r="1871" spans="2:22" x14ac:dyDescent="0.25">
      <c r="B1871" t="s">
        <v>4671</v>
      </c>
      <c r="C1871" t="s">
        <v>7536</v>
      </c>
      <c r="D1871" t="s">
        <v>7556</v>
      </c>
      <c r="E1871" t="s">
        <v>7508</v>
      </c>
      <c r="F1871" t="s">
        <v>7515</v>
      </c>
      <c r="G1871">
        <v>523.17999999999995</v>
      </c>
      <c r="H1871">
        <v>444.7</v>
      </c>
      <c r="I1871">
        <v>523.17999999999995</v>
      </c>
      <c r="J1871">
        <v>0</v>
      </c>
      <c r="K1871">
        <v>523.17999999999995</v>
      </c>
      <c r="L1871">
        <v>0</v>
      </c>
      <c r="M1871" t="s">
        <v>4672</v>
      </c>
      <c r="S1871" t="s">
        <v>4671</v>
      </c>
      <c r="T1871">
        <v>0</v>
      </c>
      <c r="U1871">
        <v>523.17999999999995</v>
      </c>
      <c r="V1871">
        <v>0</v>
      </c>
    </row>
    <row r="1872" spans="2:22" x14ac:dyDescent="0.25">
      <c r="B1872" t="s">
        <v>4673</v>
      </c>
      <c r="C1872" t="s">
        <v>7514</v>
      </c>
      <c r="D1872" t="s">
        <v>7504</v>
      </c>
      <c r="E1872" t="s">
        <v>7508</v>
      </c>
      <c r="F1872" t="s">
        <v>7515</v>
      </c>
      <c r="G1872">
        <v>0</v>
      </c>
      <c r="H1872">
        <v>0</v>
      </c>
      <c r="I1872">
        <v>56.89</v>
      </c>
      <c r="J1872">
        <v>57.53</v>
      </c>
      <c r="K1872">
        <v>56.89</v>
      </c>
      <c r="L1872">
        <v>57.53</v>
      </c>
      <c r="M1872" t="s">
        <v>4674</v>
      </c>
      <c r="S1872" t="s">
        <v>4673</v>
      </c>
      <c r="T1872">
        <v>57.53</v>
      </c>
      <c r="U1872">
        <v>56.89</v>
      </c>
      <c r="V1872">
        <v>57.53</v>
      </c>
    </row>
    <row r="1873" spans="2:22" x14ac:dyDescent="0.25">
      <c r="B1873" t="s">
        <v>4673</v>
      </c>
      <c r="C1873" t="s">
        <v>7514</v>
      </c>
      <c r="D1873" t="s">
        <v>7537</v>
      </c>
      <c r="E1873" t="s">
        <v>7508</v>
      </c>
      <c r="F1873" t="s">
        <v>7515</v>
      </c>
      <c r="G1873">
        <v>0</v>
      </c>
      <c r="H1873">
        <v>0</v>
      </c>
      <c r="I1873">
        <v>59.02</v>
      </c>
      <c r="J1873">
        <v>61.8</v>
      </c>
      <c r="K1873">
        <v>59.02</v>
      </c>
      <c r="L1873">
        <v>61.8</v>
      </c>
      <c r="M1873" t="s">
        <v>4674</v>
      </c>
      <c r="S1873" t="s">
        <v>4673</v>
      </c>
      <c r="T1873">
        <v>61.8</v>
      </c>
      <c r="U1873">
        <v>59.02</v>
      </c>
      <c r="V1873">
        <v>61.8</v>
      </c>
    </row>
    <row r="1874" spans="2:22" x14ac:dyDescent="0.25">
      <c r="B1874" t="s">
        <v>4673</v>
      </c>
      <c r="C1874" t="s">
        <v>7514</v>
      </c>
      <c r="D1874" t="s">
        <v>7556</v>
      </c>
      <c r="E1874" t="s">
        <v>7508</v>
      </c>
      <c r="F1874" t="s">
        <v>7515</v>
      </c>
      <c r="G1874">
        <v>58.8</v>
      </c>
      <c r="H1874">
        <v>49.98</v>
      </c>
      <c r="I1874">
        <v>58.8</v>
      </c>
      <c r="J1874">
        <v>0</v>
      </c>
      <c r="K1874">
        <v>58.8</v>
      </c>
      <c r="L1874">
        <v>0</v>
      </c>
      <c r="M1874" t="s">
        <v>4674</v>
      </c>
      <c r="S1874" t="s">
        <v>4673</v>
      </c>
      <c r="T1874">
        <v>0</v>
      </c>
      <c r="U1874">
        <v>58.8</v>
      </c>
      <c r="V1874">
        <v>0</v>
      </c>
    </row>
    <row r="1875" spans="2:22" x14ac:dyDescent="0.25">
      <c r="B1875" t="s">
        <v>4673</v>
      </c>
      <c r="C1875" t="s">
        <v>7535</v>
      </c>
      <c r="D1875" t="s">
        <v>7504</v>
      </c>
      <c r="E1875" t="s">
        <v>7508</v>
      </c>
      <c r="F1875" t="s">
        <v>7515</v>
      </c>
      <c r="G1875">
        <v>0</v>
      </c>
      <c r="H1875">
        <v>0</v>
      </c>
      <c r="I1875">
        <v>5.69</v>
      </c>
      <c r="J1875">
        <v>5.75</v>
      </c>
      <c r="K1875">
        <v>5.69</v>
      </c>
      <c r="L1875">
        <v>5.75</v>
      </c>
      <c r="M1875" t="s">
        <v>4674</v>
      </c>
      <c r="S1875" t="s">
        <v>4673</v>
      </c>
      <c r="T1875">
        <v>5.75</v>
      </c>
      <c r="U1875">
        <v>5.69</v>
      </c>
      <c r="V1875">
        <v>5.75</v>
      </c>
    </row>
    <row r="1876" spans="2:22" x14ac:dyDescent="0.25">
      <c r="B1876" t="s">
        <v>4673</v>
      </c>
      <c r="C1876" t="s">
        <v>7535</v>
      </c>
      <c r="D1876" t="s">
        <v>7537</v>
      </c>
      <c r="E1876" t="s">
        <v>7508</v>
      </c>
      <c r="F1876" t="s">
        <v>7515</v>
      </c>
      <c r="G1876">
        <v>0</v>
      </c>
      <c r="H1876">
        <v>0</v>
      </c>
      <c r="I1876">
        <v>5.9</v>
      </c>
      <c r="J1876">
        <v>6.18</v>
      </c>
      <c r="K1876">
        <v>5.9</v>
      </c>
      <c r="L1876">
        <v>6.18</v>
      </c>
      <c r="M1876" t="s">
        <v>4674</v>
      </c>
      <c r="S1876" t="s">
        <v>4673</v>
      </c>
      <c r="T1876">
        <v>6.18</v>
      </c>
      <c r="U1876">
        <v>5.9</v>
      </c>
      <c r="V1876">
        <v>6.18</v>
      </c>
    </row>
    <row r="1877" spans="2:22" x14ac:dyDescent="0.25">
      <c r="B1877" t="s">
        <v>4673</v>
      </c>
      <c r="C1877" t="s">
        <v>7535</v>
      </c>
      <c r="D1877" t="s">
        <v>7556</v>
      </c>
      <c r="E1877" t="s">
        <v>7508</v>
      </c>
      <c r="F1877" t="s">
        <v>7515</v>
      </c>
      <c r="G1877">
        <v>5.87</v>
      </c>
      <c r="H1877">
        <v>4.99</v>
      </c>
      <c r="I1877">
        <v>5.87</v>
      </c>
      <c r="J1877">
        <v>0</v>
      </c>
      <c r="K1877">
        <v>5.87</v>
      </c>
      <c r="L1877">
        <v>0</v>
      </c>
      <c r="M1877" t="s">
        <v>4674</v>
      </c>
      <c r="S1877" t="s">
        <v>4673</v>
      </c>
      <c r="T1877">
        <v>0</v>
      </c>
      <c r="U1877">
        <v>5.87</v>
      </c>
      <c r="V1877">
        <v>0</v>
      </c>
    </row>
    <row r="1878" spans="2:22" x14ac:dyDescent="0.25">
      <c r="B1878" t="s">
        <v>4673</v>
      </c>
      <c r="C1878" t="s">
        <v>7536</v>
      </c>
      <c r="D1878" t="s">
        <v>7504</v>
      </c>
      <c r="E1878" t="s">
        <v>7508</v>
      </c>
      <c r="F1878" t="s">
        <v>7515</v>
      </c>
      <c r="G1878">
        <v>0</v>
      </c>
      <c r="H1878">
        <v>0</v>
      </c>
      <c r="I1878">
        <v>42.68</v>
      </c>
      <c r="J1878">
        <v>43.17</v>
      </c>
      <c r="K1878">
        <v>42.68</v>
      </c>
      <c r="L1878">
        <v>43.17</v>
      </c>
      <c r="M1878" t="s">
        <v>4674</v>
      </c>
      <c r="S1878" t="s">
        <v>4673</v>
      </c>
      <c r="T1878">
        <v>43.17</v>
      </c>
      <c r="U1878">
        <v>42.68</v>
      </c>
      <c r="V1878">
        <v>43.17</v>
      </c>
    </row>
    <row r="1879" spans="2:22" x14ac:dyDescent="0.25">
      <c r="B1879" t="s">
        <v>4673</v>
      </c>
      <c r="C1879" t="s">
        <v>7536</v>
      </c>
      <c r="D1879" t="s">
        <v>7537</v>
      </c>
      <c r="E1879" t="s">
        <v>7508</v>
      </c>
      <c r="F1879" t="s">
        <v>7515</v>
      </c>
      <c r="G1879">
        <v>0</v>
      </c>
      <c r="H1879">
        <v>0</v>
      </c>
      <c r="I1879">
        <v>44.28</v>
      </c>
      <c r="J1879">
        <v>46.37</v>
      </c>
      <c r="K1879">
        <v>44.28</v>
      </c>
      <c r="L1879">
        <v>46.37</v>
      </c>
      <c r="M1879" t="s">
        <v>4674</v>
      </c>
      <c r="S1879" t="s">
        <v>4673</v>
      </c>
      <c r="T1879">
        <v>46.37</v>
      </c>
      <c r="U1879">
        <v>44.28</v>
      </c>
      <c r="V1879">
        <v>46.37</v>
      </c>
    </row>
    <row r="1880" spans="2:22" x14ac:dyDescent="0.25">
      <c r="B1880" t="s">
        <v>4673</v>
      </c>
      <c r="C1880" t="s">
        <v>7536</v>
      </c>
      <c r="D1880" t="s">
        <v>7556</v>
      </c>
      <c r="E1880" t="s">
        <v>7508</v>
      </c>
      <c r="F1880" t="s">
        <v>7515</v>
      </c>
      <c r="G1880">
        <v>44.15</v>
      </c>
      <c r="H1880">
        <v>37.53</v>
      </c>
      <c r="I1880">
        <v>44.15</v>
      </c>
      <c r="J1880">
        <v>0</v>
      </c>
      <c r="K1880">
        <v>44.15</v>
      </c>
      <c r="L1880">
        <v>0</v>
      </c>
      <c r="M1880" t="s">
        <v>4674</v>
      </c>
      <c r="S1880" t="s">
        <v>4673</v>
      </c>
      <c r="T1880">
        <v>0</v>
      </c>
      <c r="U1880">
        <v>44.15</v>
      </c>
      <c r="V1880">
        <v>0</v>
      </c>
    </row>
    <row r="1881" spans="2:22" x14ac:dyDescent="0.25">
      <c r="B1881" t="s">
        <v>4675</v>
      </c>
      <c r="C1881" t="s">
        <v>7514</v>
      </c>
      <c r="D1881" t="s">
        <v>7504</v>
      </c>
      <c r="E1881" t="s">
        <v>7508</v>
      </c>
      <c r="F1881" t="s">
        <v>7515</v>
      </c>
      <c r="G1881">
        <v>0</v>
      </c>
      <c r="H1881">
        <v>0</v>
      </c>
      <c r="I1881">
        <v>454.29</v>
      </c>
      <c r="J1881">
        <v>546.09</v>
      </c>
      <c r="K1881">
        <v>454.29</v>
      </c>
      <c r="L1881">
        <v>546.09</v>
      </c>
      <c r="M1881" t="s">
        <v>4676</v>
      </c>
      <c r="S1881" t="s">
        <v>4675</v>
      </c>
      <c r="T1881">
        <v>546.09</v>
      </c>
      <c r="U1881">
        <v>454.29</v>
      </c>
      <c r="V1881">
        <v>546.09</v>
      </c>
    </row>
    <row r="1882" spans="2:22" x14ac:dyDescent="0.25">
      <c r="B1882" t="s">
        <v>4675</v>
      </c>
      <c r="C1882" t="s">
        <v>7514</v>
      </c>
      <c r="D1882" t="s">
        <v>7537</v>
      </c>
      <c r="E1882" t="s">
        <v>7508</v>
      </c>
      <c r="F1882" t="s">
        <v>7515</v>
      </c>
      <c r="G1882">
        <v>0</v>
      </c>
      <c r="H1882">
        <v>0</v>
      </c>
      <c r="I1882">
        <v>477.04</v>
      </c>
      <c r="J1882">
        <v>591.61</v>
      </c>
      <c r="K1882">
        <v>477.04</v>
      </c>
      <c r="L1882">
        <v>591.61</v>
      </c>
      <c r="M1882" t="s">
        <v>4676</v>
      </c>
      <c r="S1882" t="s">
        <v>4675</v>
      </c>
      <c r="T1882">
        <v>591.61</v>
      </c>
      <c r="U1882">
        <v>477.04</v>
      </c>
      <c r="V1882">
        <v>591.61</v>
      </c>
    </row>
    <row r="1883" spans="2:22" x14ac:dyDescent="0.25">
      <c r="B1883" t="s">
        <v>4675</v>
      </c>
      <c r="C1883" t="s">
        <v>7514</v>
      </c>
      <c r="D1883" t="s">
        <v>7556</v>
      </c>
      <c r="E1883" t="s">
        <v>7508</v>
      </c>
      <c r="F1883" t="s">
        <v>7515</v>
      </c>
      <c r="G1883">
        <v>627.76</v>
      </c>
      <c r="H1883">
        <v>533.6</v>
      </c>
      <c r="I1883">
        <v>627.76</v>
      </c>
      <c r="J1883">
        <v>0</v>
      </c>
      <c r="K1883">
        <v>627.76</v>
      </c>
      <c r="L1883">
        <v>0</v>
      </c>
      <c r="M1883" t="s">
        <v>4676</v>
      </c>
      <c r="S1883" t="s">
        <v>4675</v>
      </c>
      <c r="T1883">
        <v>0</v>
      </c>
      <c r="U1883">
        <v>627.76</v>
      </c>
      <c r="V1883">
        <v>0</v>
      </c>
    </row>
    <row r="1884" spans="2:22" x14ac:dyDescent="0.25">
      <c r="B1884" t="s">
        <v>4675</v>
      </c>
      <c r="C1884" t="s">
        <v>7535</v>
      </c>
      <c r="D1884" t="s">
        <v>7504</v>
      </c>
      <c r="E1884" t="s">
        <v>7508</v>
      </c>
      <c r="F1884" t="s">
        <v>7515</v>
      </c>
      <c r="G1884">
        <v>0</v>
      </c>
      <c r="H1884">
        <v>0</v>
      </c>
      <c r="I1884">
        <v>45.43</v>
      </c>
      <c r="J1884">
        <v>54.61</v>
      </c>
      <c r="K1884">
        <v>45.43</v>
      </c>
      <c r="L1884">
        <v>54.61</v>
      </c>
      <c r="M1884" t="s">
        <v>4676</v>
      </c>
      <c r="S1884" t="s">
        <v>4675</v>
      </c>
      <c r="T1884">
        <v>54.61</v>
      </c>
      <c r="U1884">
        <v>45.43</v>
      </c>
      <c r="V1884">
        <v>54.61</v>
      </c>
    </row>
    <row r="1885" spans="2:22" x14ac:dyDescent="0.25">
      <c r="B1885" t="s">
        <v>4675</v>
      </c>
      <c r="C1885" t="s">
        <v>7535</v>
      </c>
      <c r="D1885" t="s">
        <v>7537</v>
      </c>
      <c r="E1885" t="s">
        <v>7508</v>
      </c>
      <c r="F1885" t="s">
        <v>7515</v>
      </c>
      <c r="G1885">
        <v>0</v>
      </c>
      <c r="H1885">
        <v>0</v>
      </c>
      <c r="I1885">
        <v>47.71</v>
      </c>
      <c r="J1885">
        <v>59.16</v>
      </c>
      <c r="K1885">
        <v>47.71</v>
      </c>
      <c r="L1885">
        <v>59.16</v>
      </c>
      <c r="M1885" t="s">
        <v>4676</v>
      </c>
      <c r="S1885" t="s">
        <v>4675</v>
      </c>
      <c r="T1885">
        <v>59.16</v>
      </c>
      <c r="U1885">
        <v>47.71</v>
      </c>
      <c r="V1885">
        <v>59.16</v>
      </c>
    </row>
    <row r="1886" spans="2:22" x14ac:dyDescent="0.25">
      <c r="B1886" t="s">
        <v>4675</v>
      </c>
      <c r="C1886" t="s">
        <v>7535</v>
      </c>
      <c r="D1886" t="s">
        <v>7556</v>
      </c>
      <c r="E1886" t="s">
        <v>7508</v>
      </c>
      <c r="F1886" t="s">
        <v>7515</v>
      </c>
      <c r="G1886">
        <v>62.79</v>
      </c>
      <c r="H1886">
        <v>53.37</v>
      </c>
      <c r="I1886">
        <v>62.79</v>
      </c>
      <c r="J1886">
        <v>0</v>
      </c>
      <c r="K1886">
        <v>62.79</v>
      </c>
      <c r="L1886">
        <v>0</v>
      </c>
      <c r="M1886" t="s">
        <v>4676</v>
      </c>
      <c r="S1886" t="s">
        <v>4675</v>
      </c>
      <c r="T1886">
        <v>0</v>
      </c>
      <c r="U1886">
        <v>62.79</v>
      </c>
      <c r="V1886">
        <v>0</v>
      </c>
    </row>
    <row r="1887" spans="2:22" x14ac:dyDescent="0.25">
      <c r="B1887" t="s">
        <v>4675</v>
      </c>
      <c r="C1887" t="s">
        <v>7536</v>
      </c>
      <c r="D1887" t="s">
        <v>7504</v>
      </c>
      <c r="E1887" t="s">
        <v>7508</v>
      </c>
      <c r="F1887" t="s">
        <v>7515</v>
      </c>
      <c r="G1887">
        <v>0</v>
      </c>
      <c r="H1887">
        <v>0</v>
      </c>
      <c r="I1887">
        <v>340.72</v>
      </c>
      <c r="J1887">
        <v>409.58</v>
      </c>
      <c r="K1887">
        <v>340.72</v>
      </c>
      <c r="L1887">
        <v>409.58</v>
      </c>
      <c r="M1887" t="s">
        <v>4676</v>
      </c>
      <c r="S1887" t="s">
        <v>4675</v>
      </c>
      <c r="T1887">
        <v>409.58</v>
      </c>
      <c r="U1887">
        <v>340.72</v>
      </c>
      <c r="V1887">
        <v>409.58</v>
      </c>
    </row>
    <row r="1888" spans="2:22" x14ac:dyDescent="0.25">
      <c r="B1888" t="s">
        <v>4675</v>
      </c>
      <c r="C1888" t="s">
        <v>7536</v>
      </c>
      <c r="D1888" t="s">
        <v>7537</v>
      </c>
      <c r="E1888" t="s">
        <v>7508</v>
      </c>
      <c r="F1888" t="s">
        <v>7515</v>
      </c>
      <c r="G1888">
        <v>0</v>
      </c>
      <c r="H1888">
        <v>0</v>
      </c>
      <c r="I1888">
        <v>357.79</v>
      </c>
      <c r="J1888">
        <v>443.71</v>
      </c>
      <c r="K1888">
        <v>357.79</v>
      </c>
      <c r="L1888">
        <v>443.71</v>
      </c>
      <c r="M1888" t="s">
        <v>4676</v>
      </c>
      <c r="S1888" t="s">
        <v>4675</v>
      </c>
      <c r="T1888">
        <v>443.71</v>
      </c>
      <c r="U1888">
        <v>357.79</v>
      </c>
      <c r="V1888">
        <v>443.71</v>
      </c>
    </row>
    <row r="1889" spans="2:22" x14ac:dyDescent="0.25">
      <c r="B1889" t="s">
        <v>4675</v>
      </c>
      <c r="C1889" t="s">
        <v>7536</v>
      </c>
      <c r="D1889" t="s">
        <v>7556</v>
      </c>
      <c r="E1889" t="s">
        <v>7508</v>
      </c>
      <c r="F1889" t="s">
        <v>7515</v>
      </c>
      <c r="G1889">
        <v>470.86</v>
      </c>
      <c r="H1889">
        <v>400.23</v>
      </c>
      <c r="I1889">
        <v>470.86</v>
      </c>
      <c r="J1889">
        <v>0</v>
      </c>
      <c r="K1889">
        <v>470.86</v>
      </c>
      <c r="L1889">
        <v>0</v>
      </c>
      <c r="M1889" t="s">
        <v>4676</v>
      </c>
      <c r="S1889" t="s">
        <v>4675</v>
      </c>
      <c r="T1889">
        <v>0</v>
      </c>
      <c r="U1889">
        <v>470.86</v>
      </c>
      <c r="V1889">
        <v>0</v>
      </c>
    </row>
    <row r="1890" spans="2:22" x14ac:dyDescent="0.25">
      <c r="B1890" t="s">
        <v>4677</v>
      </c>
      <c r="C1890" t="s">
        <v>7514</v>
      </c>
      <c r="D1890" t="s">
        <v>7504</v>
      </c>
      <c r="E1890" t="s">
        <v>7508</v>
      </c>
      <c r="F1890" t="s">
        <v>7515</v>
      </c>
      <c r="G1890">
        <v>0</v>
      </c>
      <c r="H1890">
        <v>0</v>
      </c>
      <c r="I1890">
        <v>523.38</v>
      </c>
      <c r="J1890">
        <v>604.45000000000005</v>
      </c>
      <c r="K1890">
        <v>523.38</v>
      </c>
      <c r="L1890">
        <v>604.45000000000005</v>
      </c>
      <c r="M1890" t="s">
        <v>4678</v>
      </c>
      <c r="S1890" t="s">
        <v>4677</v>
      </c>
      <c r="T1890">
        <v>604.45000000000005</v>
      </c>
      <c r="U1890">
        <v>523.38</v>
      </c>
      <c r="V1890">
        <v>604.45000000000005</v>
      </c>
    </row>
    <row r="1891" spans="2:22" x14ac:dyDescent="0.25">
      <c r="B1891" t="s">
        <v>4677</v>
      </c>
      <c r="C1891" t="s">
        <v>7514</v>
      </c>
      <c r="D1891" t="s">
        <v>7537</v>
      </c>
      <c r="E1891" t="s">
        <v>7508</v>
      </c>
      <c r="F1891" t="s">
        <v>7515</v>
      </c>
      <c r="G1891">
        <v>0</v>
      </c>
      <c r="H1891">
        <v>0</v>
      </c>
      <c r="I1891">
        <v>547.26</v>
      </c>
      <c r="J1891">
        <v>652.21</v>
      </c>
      <c r="K1891">
        <v>547.26</v>
      </c>
      <c r="L1891">
        <v>652.21</v>
      </c>
      <c r="M1891" t="s">
        <v>4678</v>
      </c>
      <c r="S1891" t="s">
        <v>4677</v>
      </c>
      <c r="T1891">
        <v>652.21</v>
      </c>
      <c r="U1891">
        <v>547.26</v>
      </c>
      <c r="V1891">
        <v>652.21</v>
      </c>
    </row>
    <row r="1892" spans="2:22" x14ac:dyDescent="0.25">
      <c r="B1892" t="s">
        <v>4677</v>
      </c>
      <c r="C1892" t="s">
        <v>7514</v>
      </c>
      <c r="D1892" t="s">
        <v>7556</v>
      </c>
      <c r="E1892" t="s">
        <v>7508</v>
      </c>
      <c r="F1892" t="s">
        <v>7515</v>
      </c>
      <c r="G1892">
        <v>658.8</v>
      </c>
      <c r="H1892">
        <v>559.98</v>
      </c>
      <c r="I1892">
        <v>658.8</v>
      </c>
      <c r="J1892">
        <v>0</v>
      </c>
      <c r="K1892">
        <v>658.8</v>
      </c>
      <c r="L1892">
        <v>0</v>
      </c>
      <c r="M1892" t="s">
        <v>4678</v>
      </c>
      <c r="S1892" t="s">
        <v>4677</v>
      </c>
      <c r="T1892">
        <v>0</v>
      </c>
      <c r="U1892">
        <v>658.8</v>
      </c>
      <c r="V1892">
        <v>0</v>
      </c>
    </row>
    <row r="1893" spans="2:22" x14ac:dyDescent="0.25">
      <c r="B1893" t="s">
        <v>4677</v>
      </c>
      <c r="C1893" t="s">
        <v>7535</v>
      </c>
      <c r="D1893" t="s">
        <v>7504</v>
      </c>
      <c r="E1893" t="s">
        <v>7508</v>
      </c>
      <c r="F1893" t="s">
        <v>7515</v>
      </c>
      <c r="G1893">
        <v>0</v>
      </c>
      <c r="H1893">
        <v>0</v>
      </c>
      <c r="I1893">
        <v>52.34</v>
      </c>
      <c r="J1893">
        <v>60.45</v>
      </c>
      <c r="K1893">
        <v>52.34</v>
      </c>
      <c r="L1893">
        <v>60.45</v>
      </c>
      <c r="M1893" t="s">
        <v>4678</v>
      </c>
      <c r="S1893" t="s">
        <v>4677</v>
      </c>
      <c r="T1893">
        <v>60.45</v>
      </c>
      <c r="U1893">
        <v>52.34</v>
      </c>
      <c r="V1893">
        <v>60.45</v>
      </c>
    </row>
    <row r="1894" spans="2:22" x14ac:dyDescent="0.25">
      <c r="B1894" t="s">
        <v>4677</v>
      </c>
      <c r="C1894" t="s">
        <v>7535</v>
      </c>
      <c r="D1894" t="s">
        <v>7537</v>
      </c>
      <c r="E1894" t="s">
        <v>7508</v>
      </c>
      <c r="F1894" t="s">
        <v>7515</v>
      </c>
      <c r="G1894">
        <v>0</v>
      </c>
      <c r="H1894">
        <v>0</v>
      </c>
      <c r="I1894">
        <v>54.73</v>
      </c>
      <c r="J1894">
        <v>65.22</v>
      </c>
      <c r="K1894">
        <v>54.73</v>
      </c>
      <c r="L1894">
        <v>65.22</v>
      </c>
      <c r="M1894" t="s">
        <v>4678</v>
      </c>
      <c r="S1894" t="s">
        <v>4677</v>
      </c>
      <c r="T1894">
        <v>65.22</v>
      </c>
      <c r="U1894">
        <v>54.73</v>
      </c>
      <c r="V1894">
        <v>65.22</v>
      </c>
    </row>
    <row r="1895" spans="2:22" x14ac:dyDescent="0.25">
      <c r="B1895" t="s">
        <v>4677</v>
      </c>
      <c r="C1895" t="s">
        <v>7535</v>
      </c>
      <c r="D1895" t="s">
        <v>7556</v>
      </c>
      <c r="E1895" t="s">
        <v>7508</v>
      </c>
      <c r="F1895" t="s">
        <v>7515</v>
      </c>
      <c r="G1895">
        <v>65.88</v>
      </c>
      <c r="H1895">
        <v>56</v>
      </c>
      <c r="I1895">
        <v>65.88</v>
      </c>
      <c r="J1895">
        <v>0</v>
      </c>
      <c r="K1895">
        <v>65.88</v>
      </c>
      <c r="L1895">
        <v>0</v>
      </c>
      <c r="M1895" t="s">
        <v>4678</v>
      </c>
      <c r="S1895" t="s">
        <v>4677</v>
      </c>
      <c r="T1895">
        <v>0</v>
      </c>
      <c r="U1895">
        <v>65.88</v>
      </c>
      <c r="V1895">
        <v>0</v>
      </c>
    </row>
    <row r="1896" spans="2:22" x14ac:dyDescent="0.25">
      <c r="B1896" t="s">
        <v>4677</v>
      </c>
      <c r="C1896" t="s">
        <v>7536</v>
      </c>
      <c r="D1896" t="s">
        <v>7504</v>
      </c>
      <c r="E1896" t="s">
        <v>7508</v>
      </c>
      <c r="F1896" t="s">
        <v>7515</v>
      </c>
      <c r="G1896">
        <v>0</v>
      </c>
      <c r="H1896">
        <v>0</v>
      </c>
      <c r="I1896">
        <v>392.54</v>
      </c>
      <c r="J1896">
        <v>453.33</v>
      </c>
      <c r="K1896">
        <v>392.54</v>
      </c>
      <c r="L1896">
        <v>453.33</v>
      </c>
      <c r="M1896" t="s">
        <v>4678</v>
      </c>
      <c r="S1896" t="s">
        <v>4677</v>
      </c>
      <c r="T1896">
        <v>453.33</v>
      </c>
      <c r="U1896">
        <v>392.54</v>
      </c>
      <c r="V1896">
        <v>453.33</v>
      </c>
    </row>
    <row r="1897" spans="2:22" x14ac:dyDescent="0.25">
      <c r="B1897" t="s">
        <v>4677</v>
      </c>
      <c r="C1897" t="s">
        <v>7536</v>
      </c>
      <c r="D1897" t="s">
        <v>7537</v>
      </c>
      <c r="E1897" t="s">
        <v>7508</v>
      </c>
      <c r="F1897" t="s">
        <v>7515</v>
      </c>
      <c r="G1897">
        <v>0</v>
      </c>
      <c r="H1897">
        <v>0</v>
      </c>
      <c r="I1897">
        <v>410.45</v>
      </c>
      <c r="J1897">
        <v>489.16</v>
      </c>
      <c r="K1897">
        <v>410.45</v>
      </c>
      <c r="L1897">
        <v>489.16</v>
      </c>
      <c r="M1897" t="s">
        <v>4678</v>
      </c>
      <c r="S1897" t="s">
        <v>4677</v>
      </c>
      <c r="T1897">
        <v>489.16</v>
      </c>
      <c r="U1897">
        <v>410.45</v>
      </c>
      <c r="V1897">
        <v>489.16</v>
      </c>
    </row>
    <row r="1898" spans="2:22" x14ac:dyDescent="0.25">
      <c r="B1898" t="s">
        <v>4677</v>
      </c>
      <c r="C1898" t="s">
        <v>7536</v>
      </c>
      <c r="D1898" t="s">
        <v>7556</v>
      </c>
      <c r="E1898" t="s">
        <v>7508</v>
      </c>
      <c r="F1898" t="s">
        <v>7515</v>
      </c>
      <c r="G1898">
        <v>494.11</v>
      </c>
      <c r="H1898">
        <v>419.99</v>
      </c>
      <c r="I1898">
        <v>494.11</v>
      </c>
      <c r="J1898">
        <v>0</v>
      </c>
      <c r="K1898">
        <v>494.11</v>
      </c>
      <c r="L1898">
        <v>0</v>
      </c>
      <c r="M1898" t="s">
        <v>4678</v>
      </c>
      <c r="S1898" t="s">
        <v>4677</v>
      </c>
      <c r="T1898">
        <v>0</v>
      </c>
      <c r="U1898">
        <v>494.11</v>
      </c>
      <c r="V1898">
        <v>0</v>
      </c>
    </row>
    <row r="1899" spans="2:22" x14ac:dyDescent="0.25">
      <c r="B1899" t="s">
        <v>4679</v>
      </c>
      <c r="C1899" t="s">
        <v>7514</v>
      </c>
      <c r="D1899" t="s">
        <v>7504</v>
      </c>
      <c r="E1899" t="s">
        <v>7508</v>
      </c>
      <c r="F1899" t="s">
        <v>7515</v>
      </c>
      <c r="G1899">
        <v>0</v>
      </c>
      <c r="H1899">
        <v>0</v>
      </c>
      <c r="I1899">
        <v>362.58</v>
      </c>
      <c r="J1899">
        <v>368.36</v>
      </c>
      <c r="K1899">
        <v>362.58</v>
      </c>
      <c r="L1899">
        <v>368.36</v>
      </c>
      <c r="M1899" t="s">
        <v>4680</v>
      </c>
      <c r="S1899" t="s">
        <v>4679</v>
      </c>
      <c r="T1899">
        <v>368.36</v>
      </c>
      <c r="U1899">
        <v>362.58</v>
      </c>
      <c r="V1899">
        <v>368.36</v>
      </c>
    </row>
    <row r="1900" spans="2:22" x14ac:dyDescent="0.25">
      <c r="B1900" t="s">
        <v>4679</v>
      </c>
      <c r="C1900" t="s">
        <v>7514</v>
      </c>
      <c r="D1900" t="s">
        <v>7537</v>
      </c>
      <c r="E1900" t="s">
        <v>7508</v>
      </c>
      <c r="F1900" t="s">
        <v>7515</v>
      </c>
      <c r="G1900">
        <v>0</v>
      </c>
      <c r="H1900">
        <v>0</v>
      </c>
      <c r="I1900">
        <v>376.35</v>
      </c>
      <c r="J1900">
        <v>395.91</v>
      </c>
      <c r="K1900">
        <v>376.35</v>
      </c>
      <c r="L1900">
        <v>395.91</v>
      </c>
      <c r="M1900" t="s">
        <v>4680</v>
      </c>
      <c r="S1900" t="s">
        <v>4679</v>
      </c>
      <c r="T1900">
        <v>395.91</v>
      </c>
      <c r="U1900">
        <v>376.35</v>
      </c>
      <c r="V1900">
        <v>395.91</v>
      </c>
    </row>
    <row r="1901" spans="2:22" x14ac:dyDescent="0.25">
      <c r="B1901" t="s">
        <v>4679</v>
      </c>
      <c r="C1901" t="s">
        <v>7514</v>
      </c>
      <c r="D1901" t="s">
        <v>7556</v>
      </c>
      <c r="E1901" t="s">
        <v>7508</v>
      </c>
      <c r="F1901" t="s">
        <v>7515</v>
      </c>
      <c r="G1901">
        <v>379.93</v>
      </c>
      <c r="H1901">
        <v>322.94</v>
      </c>
      <c r="I1901">
        <v>379.93</v>
      </c>
      <c r="J1901">
        <v>0</v>
      </c>
      <c r="K1901">
        <v>379.93</v>
      </c>
      <c r="L1901">
        <v>0</v>
      </c>
      <c r="M1901" t="s">
        <v>4680</v>
      </c>
      <c r="S1901" t="s">
        <v>4679</v>
      </c>
      <c r="T1901">
        <v>0</v>
      </c>
      <c r="U1901">
        <v>379.93</v>
      </c>
      <c r="V1901">
        <v>0</v>
      </c>
    </row>
    <row r="1902" spans="2:22" x14ac:dyDescent="0.25">
      <c r="B1902" t="s">
        <v>4679</v>
      </c>
      <c r="C1902" t="s">
        <v>7535</v>
      </c>
      <c r="D1902" t="s">
        <v>7504</v>
      </c>
      <c r="E1902" t="s">
        <v>7508</v>
      </c>
      <c r="F1902" t="s">
        <v>7515</v>
      </c>
      <c r="G1902">
        <v>0</v>
      </c>
      <c r="H1902">
        <v>0</v>
      </c>
      <c r="I1902">
        <v>36.26</v>
      </c>
      <c r="J1902">
        <v>36.840000000000003</v>
      </c>
      <c r="K1902">
        <v>36.26</v>
      </c>
      <c r="L1902">
        <v>36.840000000000003</v>
      </c>
      <c r="M1902" t="s">
        <v>4680</v>
      </c>
      <c r="S1902" t="s">
        <v>4679</v>
      </c>
      <c r="T1902">
        <v>36.840000000000003</v>
      </c>
      <c r="U1902">
        <v>36.26</v>
      </c>
      <c r="V1902">
        <v>36.840000000000003</v>
      </c>
    </row>
    <row r="1903" spans="2:22" x14ac:dyDescent="0.25">
      <c r="B1903" t="s">
        <v>4679</v>
      </c>
      <c r="C1903" t="s">
        <v>7535</v>
      </c>
      <c r="D1903" t="s">
        <v>7537</v>
      </c>
      <c r="E1903" t="s">
        <v>7508</v>
      </c>
      <c r="F1903" t="s">
        <v>7515</v>
      </c>
      <c r="G1903">
        <v>0</v>
      </c>
      <c r="H1903">
        <v>0</v>
      </c>
      <c r="I1903">
        <v>37.64</v>
      </c>
      <c r="J1903">
        <v>39.6</v>
      </c>
      <c r="K1903">
        <v>37.64</v>
      </c>
      <c r="L1903">
        <v>39.6</v>
      </c>
      <c r="M1903" t="s">
        <v>4680</v>
      </c>
      <c r="S1903" t="s">
        <v>4679</v>
      </c>
      <c r="T1903">
        <v>39.6</v>
      </c>
      <c r="U1903">
        <v>37.64</v>
      </c>
      <c r="V1903">
        <v>39.6</v>
      </c>
    </row>
    <row r="1904" spans="2:22" x14ac:dyDescent="0.25">
      <c r="B1904" t="s">
        <v>4679</v>
      </c>
      <c r="C1904" t="s">
        <v>7535</v>
      </c>
      <c r="D1904" t="s">
        <v>7556</v>
      </c>
      <c r="E1904" t="s">
        <v>7508</v>
      </c>
      <c r="F1904" t="s">
        <v>7515</v>
      </c>
      <c r="G1904">
        <v>38.01</v>
      </c>
      <c r="H1904">
        <v>32.31</v>
      </c>
      <c r="I1904">
        <v>38.01</v>
      </c>
      <c r="J1904">
        <v>0</v>
      </c>
      <c r="K1904">
        <v>38.01</v>
      </c>
      <c r="L1904">
        <v>0</v>
      </c>
      <c r="M1904" t="s">
        <v>4680</v>
      </c>
      <c r="S1904" t="s">
        <v>4679</v>
      </c>
      <c r="T1904">
        <v>0</v>
      </c>
      <c r="U1904">
        <v>38.01</v>
      </c>
      <c r="V1904">
        <v>0</v>
      </c>
    </row>
    <row r="1905" spans="2:22" x14ac:dyDescent="0.25">
      <c r="B1905" t="s">
        <v>4679</v>
      </c>
      <c r="C1905" t="s">
        <v>7536</v>
      </c>
      <c r="D1905" t="s">
        <v>7504</v>
      </c>
      <c r="E1905" t="s">
        <v>7508</v>
      </c>
      <c r="F1905" t="s">
        <v>7515</v>
      </c>
      <c r="G1905">
        <v>0</v>
      </c>
      <c r="H1905">
        <v>0</v>
      </c>
      <c r="I1905">
        <v>271.94</v>
      </c>
      <c r="J1905">
        <v>276.27</v>
      </c>
      <c r="K1905">
        <v>271.94</v>
      </c>
      <c r="L1905">
        <v>276.27</v>
      </c>
      <c r="M1905" t="s">
        <v>4680</v>
      </c>
      <c r="S1905" t="s">
        <v>4679</v>
      </c>
      <c r="T1905">
        <v>276.27</v>
      </c>
      <c r="U1905">
        <v>271.94</v>
      </c>
      <c r="V1905">
        <v>276.27</v>
      </c>
    </row>
    <row r="1906" spans="2:22" x14ac:dyDescent="0.25">
      <c r="B1906" t="s">
        <v>4679</v>
      </c>
      <c r="C1906" t="s">
        <v>7536</v>
      </c>
      <c r="D1906" t="s">
        <v>7537</v>
      </c>
      <c r="E1906" t="s">
        <v>7508</v>
      </c>
      <c r="F1906" t="s">
        <v>7515</v>
      </c>
      <c r="G1906">
        <v>0</v>
      </c>
      <c r="H1906">
        <v>0</v>
      </c>
      <c r="I1906">
        <v>282.27</v>
      </c>
      <c r="J1906">
        <v>296.93</v>
      </c>
      <c r="K1906">
        <v>282.27</v>
      </c>
      <c r="L1906">
        <v>296.93</v>
      </c>
      <c r="M1906" t="s">
        <v>4680</v>
      </c>
      <c r="S1906" t="s">
        <v>4679</v>
      </c>
      <c r="T1906">
        <v>296.93</v>
      </c>
      <c r="U1906">
        <v>282.27</v>
      </c>
      <c r="V1906">
        <v>296.93</v>
      </c>
    </row>
    <row r="1907" spans="2:22" x14ac:dyDescent="0.25">
      <c r="B1907" t="s">
        <v>4679</v>
      </c>
      <c r="C1907" t="s">
        <v>7536</v>
      </c>
      <c r="D1907" t="s">
        <v>7556</v>
      </c>
      <c r="E1907" t="s">
        <v>7508</v>
      </c>
      <c r="F1907" t="s">
        <v>7515</v>
      </c>
      <c r="G1907">
        <v>284.95</v>
      </c>
      <c r="H1907">
        <v>242.21</v>
      </c>
      <c r="I1907">
        <v>284.95</v>
      </c>
      <c r="J1907">
        <v>0</v>
      </c>
      <c r="K1907">
        <v>284.95</v>
      </c>
      <c r="L1907">
        <v>0</v>
      </c>
      <c r="M1907" t="s">
        <v>4680</v>
      </c>
      <c r="S1907" t="s">
        <v>4679</v>
      </c>
      <c r="T1907">
        <v>0</v>
      </c>
      <c r="U1907">
        <v>284.95</v>
      </c>
      <c r="V1907">
        <v>0</v>
      </c>
    </row>
    <row r="1908" spans="2:22" x14ac:dyDescent="0.25">
      <c r="B1908" t="s">
        <v>4681</v>
      </c>
      <c r="C1908" t="s">
        <v>7514</v>
      </c>
      <c r="D1908" t="s">
        <v>7504</v>
      </c>
      <c r="E1908" t="s">
        <v>7508</v>
      </c>
      <c r="F1908" t="s">
        <v>7515</v>
      </c>
      <c r="G1908">
        <v>0</v>
      </c>
      <c r="H1908">
        <v>0</v>
      </c>
      <c r="I1908">
        <v>459.26</v>
      </c>
      <c r="J1908">
        <v>467.32</v>
      </c>
      <c r="K1908">
        <v>459.26</v>
      </c>
      <c r="L1908">
        <v>467.32</v>
      </c>
      <c r="M1908" t="s">
        <v>4682</v>
      </c>
      <c r="S1908" t="s">
        <v>4681</v>
      </c>
      <c r="T1908">
        <v>467.32</v>
      </c>
      <c r="U1908">
        <v>459.26</v>
      </c>
      <c r="V1908">
        <v>467.32</v>
      </c>
    </row>
    <row r="1909" spans="2:22" x14ac:dyDescent="0.25">
      <c r="B1909" t="s">
        <v>4681</v>
      </c>
      <c r="C1909" t="s">
        <v>7514</v>
      </c>
      <c r="D1909" t="s">
        <v>7537</v>
      </c>
      <c r="E1909" t="s">
        <v>7508</v>
      </c>
      <c r="F1909" t="s">
        <v>7515</v>
      </c>
      <c r="G1909">
        <v>0</v>
      </c>
      <c r="H1909">
        <v>0</v>
      </c>
      <c r="I1909">
        <v>476.79</v>
      </c>
      <c r="J1909">
        <v>502.37</v>
      </c>
      <c r="K1909">
        <v>476.79</v>
      </c>
      <c r="L1909">
        <v>502.37</v>
      </c>
      <c r="M1909" t="s">
        <v>4682</v>
      </c>
      <c r="S1909" t="s">
        <v>4681</v>
      </c>
      <c r="T1909">
        <v>502.37</v>
      </c>
      <c r="U1909">
        <v>476.79</v>
      </c>
      <c r="V1909">
        <v>502.37</v>
      </c>
    </row>
    <row r="1910" spans="2:22" x14ac:dyDescent="0.25">
      <c r="B1910" t="s">
        <v>4681</v>
      </c>
      <c r="C1910" t="s">
        <v>7514</v>
      </c>
      <c r="D1910" t="s">
        <v>7556</v>
      </c>
      <c r="E1910" t="s">
        <v>7508</v>
      </c>
      <c r="F1910" t="s">
        <v>7515</v>
      </c>
      <c r="G1910">
        <v>483.44</v>
      </c>
      <c r="H1910">
        <v>410.92</v>
      </c>
      <c r="I1910">
        <v>483.44</v>
      </c>
      <c r="J1910">
        <v>0</v>
      </c>
      <c r="K1910">
        <v>483.44</v>
      </c>
      <c r="L1910">
        <v>0</v>
      </c>
      <c r="M1910" t="s">
        <v>4682</v>
      </c>
      <c r="S1910" t="s">
        <v>4681</v>
      </c>
      <c r="T1910">
        <v>0</v>
      </c>
      <c r="U1910">
        <v>483.44</v>
      </c>
      <c r="V1910">
        <v>0</v>
      </c>
    </row>
    <row r="1911" spans="2:22" x14ac:dyDescent="0.25">
      <c r="B1911" t="s">
        <v>4681</v>
      </c>
      <c r="C1911" t="s">
        <v>7535</v>
      </c>
      <c r="D1911" t="s">
        <v>7504</v>
      </c>
      <c r="E1911" t="s">
        <v>7508</v>
      </c>
      <c r="F1911" t="s">
        <v>7515</v>
      </c>
      <c r="G1911">
        <v>0</v>
      </c>
      <c r="H1911">
        <v>0</v>
      </c>
      <c r="I1911">
        <v>45.93</v>
      </c>
      <c r="J1911">
        <v>46.74</v>
      </c>
      <c r="K1911">
        <v>45.93</v>
      </c>
      <c r="L1911">
        <v>46.74</v>
      </c>
      <c r="M1911" t="s">
        <v>4682</v>
      </c>
      <c r="S1911" t="s">
        <v>4681</v>
      </c>
      <c r="T1911">
        <v>46.74</v>
      </c>
      <c r="U1911">
        <v>45.93</v>
      </c>
      <c r="V1911">
        <v>46.74</v>
      </c>
    </row>
    <row r="1912" spans="2:22" x14ac:dyDescent="0.25">
      <c r="B1912" t="s">
        <v>4681</v>
      </c>
      <c r="C1912" t="s">
        <v>7535</v>
      </c>
      <c r="D1912" t="s">
        <v>7537</v>
      </c>
      <c r="E1912" t="s">
        <v>7508</v>
      </c>
      <c r="F1912" t="s">
        <v>7515</v>
      </c>
      <c r="G1912">
        <v>0</v>
      </c>
      <c r="H1912">
        <v>0</v>
      </c>
      <c r="I1912">
        <v>47.68</v>
      </c>
      <c r="J1912">
        <v>50.24</v>
      </c>
      <c r="K1912">
        <v>47.68</v>
      </c>
      <c r="L1912">
        <v>50.24</v>
      </c>
      <c r="M1912" t="s">
        <v>4682</v>
      </c>
      <c r="S1912" t="s">
        <v>4681</v>
      </c>
      <c r="T1912">
        <v>50.24</v>
      </c>
      <c r="U1912">
        <v>47.68</v>
      </c>
      <c r="V1912">
        <v>50.24</v>
      </c>
    </row>
    <row r="1913" spans="2:22" x14ac:dyDescent="0.25">
      <c r="B1913" t="s">
        <v>4681</v>
      </c>
      <c r="C1913" t="s">
        <v>7535</v>
      </c>
      <c r="D1913" t="s">
        <v>7556</v>
      </c>
      <c r="E1913" t="s">
        <v>7508</v>
      </c>
      <c r="F1913" t="s">
        <v>7515</v>
      </c>
      <c r="G1913">
        <v>48.36</v>
      </c>
      <c r="H1913">
        <v>41.11</v>
      </c>
      <c r="I1913">
        <v>48.36</v>
      </c>
      <c r="J1913">
        <v>0</v>
      </c>
      <c r="K1913">
        <v>48.36</v>
      </c>
      <c r="L1913">
        <v>0</v>
      </c>
      <c r="M1913" t="s">
        <v>4682</v>
      </c>
      <c r="S1913" t="s">
        <v>4681</v>
      </c>
      <c r="T1913">
        <v>0</v>
      </c>
      <c r="U1913">
        <v>48.36</v>
      </c>
      <c r="V1913">
        <v>0</v>
      </c>
    </row>
    <row r="1914" spans="2:22" x14ac:dyDescent="0.25">
      <c r="B1914" t="s">
        <v>4681</v>
      </c>
      <c r="C1914" t="s">
        <v>7536</v>
      </c>
      <c r="D1914" t="s">
        <v>7504</v>
      </c>
      <c r="E1914" t="s">
        <v>7508</v>
      </c>
      <c r="F1914" t="s">
        <v>7515</v>
      </c>
      <c r="G1914">
        <v>0</v>
      </c>
      <c r="H1914">
        <v>0</v>
      </c>
      <c r="I1914">
        <v>344.44</v>
      </c>
      <c r="J1914">
        <v>350.48</v>
      </c>
      <c r="K1914">
        <v>344.44</v>
      </c>
      <c r="L1914">
        <v>350.48</v>
      </c>
      <c r="M1914" t="s">
        <v>4682</v>
      </c>
      <c r="S1914" t="s">
        <v>4681</v>
      </c>
      <c r="T1914">
        <v>350.48</v>
      </c>
      <c r="U1914">
        <v>344.44</v>
      </c>
      <c r="V1914">
        <v>350.48</v>
      </c>
    </row>
    <row r="1915" spans="2:22" x14ac:dyDescent="0.25">
      <c r="B1915" t="s">
        <v>4681</v>
      </c>
      <c r="C1915" t="s">
        <v>7536</v>
      </c>
      <c r="D1915" t="s">
        <v>7537</v>
      </c>
      <c r="E1915" t="s">
        <v>7508</v>
      </c>
      <c r="F1915" t="s">
        <v>7515</v>
      </c>
      <c r="G1915">
        <v>0</v>
      </c>
      <c r="H1915">
        <v>0</v>
      </c>
      <c r="I1915">
        <v>357.58</v>
      </c>
      <c r="J1915">
        <v>376.77</v>
      </c>
      <c r="K1915">
        <v>357.58</v>
      </c>
      <c r="L1915">
        <v>376.77</v>
      </c>
      <c r="M1915" t="s">
        <v>4682</v>
      </c>
      <c r="S1915" t="s">
        <v>4681</v>
      </c>
      <c r="T1915">
        <v>376.77</v>
      </c>
      <c r="U1915">
        <v>357.58</v>
      </c>
      <c r="V1915">
        <v>376.77</v>
      </c>
    </row>
    <row r="1916" spans="2:22" x14ac:dyDescent="0.25">
      <c r="B1916" t="s">
        <v>4681</v>
      </c>
      <c r="C1916" t="s">
        <v>7536</v>
      </c>
      <c r="D1916" t="s">
        <v>7556</v>
      </c>
      <c r="E1916" t="s">
        <v>7508</v>
      </c>
      <c r="F1916" t="s">
        <v>7515</v>
      </c>
      <c r="G1916">
        <v>362.58</v>
      </c>
      <c r="H1916">
        <v>308.19</v>
      </c>
      <c r="I1916">
        <v>362.58</v>
      </c>
      <c r="J1916">
        <v>0</v>
      </c>
      <c r="K1916">
        <v>362.58</v>
      </c>
      <c r="L1916">
        <v>0</v>
      </c>
      <c r="M1916" t="s">
        <v>4682</v>
      </c>
      <c r="S1916" t="s">
        <v>4681</v>
      </c>
      <c r="T1916">
        <v>0</v>
      </c>
      <c r="U1916">
        <v>362.58</v>
      </c>
      <c r="V1916">
        <v>0</v>
      </c>
    </row>
    <row r="1917" spans="2:22" x14ac:dyDescent="0.25">
      <c r="B1917" t="s">
        <v>4683</v>
      </c>
      <c r="C1917" t="s">
        <v>7514</v>
      </c>
      <c r="D1917" t="s">
        <v>7504</v>
      </c>
      <c r="E1917" t="s">
        <v>7508</v>
      </c>
      <c r="F1917" t="s">
        <v>7515</v>
      </c>
      <c r="G1917">
        <v>0</v>
      </c>
      <c r="H1917">
        <v>0</v>
      </c>
      <c r="I1917">
        <v>367.69</v>
      </c>
      <c r="J1917">
        <v>372.81</v>
      </c>
      <c r="K1917">
        <v>367.69</v>
      </c>
      <c r="L1917">
        <v>372.81</v>
      </c>
      <c r="M1917" t="s">
        <v>4684</v>
      </c>
      <c r="S1917" t="s">
        <v>4683</v>
      </c>
      <c r="T1917">
        <v>372.81</v>
      </c>
      <c r="U1917">
        <v>367.69</v>
      </c>
      <c r="V1917">
        <v>372.81</v>
      </c>
    </row>
    <row r="1918" spans="2:22" x14ac:dyDescent="0.25">
      <c r="B1918" t="s">
        <v>4683</v>
      </c>
      <c r="C1918" t="s">
        <v>7514</v>
      </c>
      <c r="D1918" t="s">
        <v>7537</v>
      </c>
      <c r="E1918" t="s">
        <v>7508</v>
      </c>
      <c r="F1918" t="s">
        <v>7515</v>
      </c>
      <c r="G1918">
        <v>0</v>
      </c>
      <c r="H1918">
        <v>0</v>
      </c>
      <c r="I1918">
        <v>381.58</v>
      </c>
      <c r="J1918">
        <v>400.58</v>
      </c>
      <c r="K1918">
        <v>381.58</v>
      </c>
      <c r="L1918">
        <v>400.58</v>
      </c>
      <c r="M1918" t="s">
        <v>4684</v>
      </c>
      <c r="S1918" t="s">
        <v>4683</v>
      </c>
      <c r="T1918">
        <v>400.58</v>
      </c>
      <c r="U1918">
        <v>381.58</v>
      </c>
      <c r="V1918">
        <v>400.58</v>
      </c>
    </row>
    <row r="1919" spans="2:22" x14ac:dyDescent="0.25">
      <c r="B1919" t="s">
        <v>4683</v>
      </c>
      <c r="C1919" t="s">
        <v>7514</v>
      </c>
      <c r="D1919" t="s">
        <v>7556</v>
      </c>
      <c r="E1919" t="s">
        <v>7508</v>
      </c>
      <c r="F1919" t="s">
        <v>7515</v>
      </c>
      <c r="G1919">
        <v>383.06</v>
      </c>
      <c r="H1919">
        <v>325.60000000000002</v>
      </c>
      <c r="I1919">
        <v>383.06</v>
      </c>
      <c r="J1919">
        <v>0</v>
      </c>
      <c r="K1919">
        <v>383.06</v>
      </c>
      <c r="L1919">
        <v>0</v>
      </c>
      <c r="M1919" t="s">
        <v>4684</v>
      </c>
      <c r="S1919" t="s">
        <v>4683</v>
      </c>
      <c r="T1919">
        <v>0</v>
      </c>
      <c r="U1919">
        <v>383.06</v>
      </c>
      <c r="V1919">
        <v>0</v>
      </c>
    </row>
    <row r="1920" spans="2:22" x14ac:dyDescent="0.25">
      <c r="B1920" t="s">
        <v>4683</v>
      </c>
      <c r="C1920" t="s">
        <v>7535</v>
      </c>
      <c r="D1920" t="s">
        <v>7504</v>
      </c>
      <c r="E1920" t="s">
        <v>7508</v>
      </c>
      <c r="F1920" t="s">
        <v>7515</v>
      </c>
      <c r="G1920">
        <v>0</v>
      </c>
      <c r="H1920">
        <v>0</v>
      </c>
      <c r="I1920">
        <v>36.770000000000003</v>
      </c>
      <c r="J1920">
        <v>37.29</v>
      </c>
      <c r="K1920">
        <v>36.770000000000003</v>
      </c>
      <c r="L1920">
        <v>37.29</v>
      </c>
      <c r="M1920" t="s">
        <v>4684</v>
      </c>
      <c r="S1920" t="s">
        <v>4683</v>
      </c>
      <c r="T1920">
        <v>37.29</v>
      </c>
      <c r="U1920">
        <v>36.770000000000003</v>
      </c>
      <c r="V1920">
        <v>37.29</v>
      </c>
    </row>
    <row r="1921" spans="2:22" x14ac:dyDescent="0.25">
      <c r="B1921" t="s">
        <v>4683</v>
      </c>
      <c r="C1921" t="s">
        <v>7535</v>
      </c>
      <c r="D1921" t="s">
        <v>7537</v>
      </c>
      <c r="E1921" t="s">
        <v>7508</v>
      </c>
      <c r="F1921" t="s">
        <v>7515</v>
      </c>
      <c r="G1921">
        <v>0</v>
      </c>
      <c r="H1921">
        <v>0</v>
      </c>
      <c r="I1921">
        <v>38.159999999999997</v>
      </c>
      <c r="J1921">
        <v>40.07</v>
      </c>
      <c r="K1921">
        <v>38.159999999999997</v>
      </c>
      <c r="L1921">
        <v>40.07</v>
      </c>
      <c r="M1921" t="s">
        <v>4684</v>
      </c>
      <c r="S1921" t="s">
        <v>4683</v>
      </c>
      <c r="T1921">
        <v>40.07</v>
      </c>
      <c r="U1921">
        <v>38.159999999999997</v>
      </c>
      <c r="V1921">
        <v>40.07</v>
      </c>
    </row>
    <row r="1922" spans="2:22" x14ac:dyDescent="0.25">
      <c r="B1922" t="s">
        <v>4683</v>
      </c>
      <c r="C1922" t="s">
        <v>7535</v>
      </c>
      <c r="D1922" t="s">
        <v>7556</v>
      </c>
      <c r="E1922" t="s">
        <v>7508</v>
      </c>
      <c r="F1922" t="s">
        <v>7515</v>
      </c>
      <c r="G1922">
        <v>38.32</v>
      </c>
      <c r="H1922">
        <v>32.57</v>
      </c>
      <c r="I1922">
        <v>38.32</v>
      </c>
      <c r="J1922">
        <v>0</v>
      </c>
      <c r="K1922">
        <v>38.32</v>
      </c>
      <c r="L1922">
        <v>0</v>
      </c>
      <c r="M1922" t="s">
        <v>4684</v>
      </c>
      <c r="S1922" t="s">
        <v>4683</v>
      </c>
      <c r="T1922">
        <v>0</v>
      </c>
      <c r="U1922">
        <v>38.32</v>
      </c>
      <c r="V1922">
        <v>0</v>
      </c>
    </row>
    <row r="1923" spans="2:22" x14ac:dyDescent="0.25">
      <c r="B1923" t="s">
        <v>4683</v>
      </c>
      <c r="C1923" t="s">
        <v>7536</v>
      </c>
      <c r="D1923" t="s">
        <v>7504</v>
      </c>
      <c r="E1923" t="s">
        <v>7508</v>
      </c>
      <c r="F1923" t="s">
        <v>7515</v>
      </c>
      <c r="G1923">
        <v>0</v>
      </c>
      <c r="H1923">
        <v>0</v>
      </c>
      <c r="I1923">
        <v>275.77</v>
      </c>
      <c r="J1923">
        <v>279.62</v>
      </c>
      <c r="K1923">
        <v>275.77</v>
      </c>
      <c r="L1923">
        <v>279.62</v>
      </c>
      <c r="M1923" t="s">
        <v>4684</v>
      </c>
      <c r="S1923" t="s">
        <v>4683</v>
      </c>
      <c r="T1923">
        <v>279.62</v>
      </c>
      <c r="U1923">
        <v>275.77</v>
      </c>
      <c r="V1923">
        <v>279.62</v>
      </c>
    </row>
    <row r="1924" spans="2:22" x14ac:dyDescent="0.25">
      <c r="B1924" t="s">
        <v>4683</v>
      </c>
      <c r="C1924" t="s">
        <v>7536</v>
      </c>
      <c r="D1924" t="s">
        <v>7537</v>
      </c>
      <c r="E1924" t="s">
        <v>7508</v>
      </c>
      <c r="F1924" t="s">
        <v>7515</v>
      </c>
      <c r="G1924">
        <v>0</v>
      </c>
      <c r="H1924">
        <v>0</v>
      </c>
      <c r="I1924">
        <v>286.19</v>
      </c>
      <c r="J1924">
        <v>300.45</v>
      </c>
      <c r="K1924">
        <v>286.19</v>
      </c>
      <c r="L1924">
        <v>300.45</v>
      </c>
      <c r="M1924" t="s">
        <v>4684</v>
      </c>
      <c r="S1924" t="s">
        <v>4683</v>
      </c>
      <c r="T1924">
        <v>300.45</v>
      </c>
      <c r="U1924">
        <v>286.19</v>
      </c>
      <c r="V1924">
        <v>300.45</v>
      </c>
    </row>
    <row r="1925" spans="2:22" x14ac:dyDescent="0.25">
      <c r="B1925" t="s">
        <v>4683</v>
      </c>
      <c r="C1925" t="s">
        <v>7536</v>
      </c>
      <c r="D1925" t="s">
        <v>7556</v>
      </c>
      <c r="E1925" t="s">
        <v>7508</v>
      </c>
      <c r="F1925" t="s">
        <v>7515</v>
      </c>
      <c r="G1925">
        <v>287.32</v>
      </c>
      <c r="H1925">
        <v>244.22</v>
      </c>
      <c r="I1925">
        <v>287.32</v>
      </c>
      <c r="J1925">
        <v>0</v>
      </c>
      <c r="K1925">
        <v>287.32</v>
      </c>
      <c r="L1925">
        <v>0</v>
      </c>
      <c r="M1925" t="s">
        <v>4684</v>
      </c>
      <c r="S1925" t="s">
        <v>4683</v>
      </c>
      <c r="T1925">
        <v>0</v>
      </c>
      <c r="U1925">
        <v>287.32</v>
      </c>
      <c r="V1925">
        <v>0</v>
      </c>
    </row>
    <row r="1926" spans="2:22" x14ac:dyDescent="0.25">
      <c r="B1926" t="s">
        <v>4685</v>
      </c>
      <c r="C1926" t="s">
        <v>7514</v>
      </c>
      <c r="D1926" t="s">
        <v>7504</v>
      </c>
      <c r="E1926" t="s">
        <v>7508</v>
      </c>
      <c r="F1926" t="s">
        <v>7515</v>
      </c>
      <c r="G1926">
        <v>0</v>
      </c>
      <c r="H1926">
        <v>0</v>
      </c>
      <c r="I1926">
        <v>457.76</v>
      </c>
      <c r="J1926">
        <v>466.82</v>
      </c>
      <c r="K1926">
        <v>457.76</v>
      </c>
      <c r="L1926">
        <v>466.82</v>
      </c>
      <c r="M1926" t="s">
        <v>4686</v>
      </c>
      <c r="S1926" t="s">
        <v>4685</v>
      </c>
      <c r="T1926">
        <v>466.82</v>
      </c>
      <c r="U1926">
        <v>457.76</v>
      </c>
      <c r="V1926">
        <v>466.82</v>
      </c>
    </row>
    <row r="1927" spans="2:22" x14ac:dyDescent="0.25">
      <c r="B1927" t="s">
        <v>4685</v>
      </c>
      <c r="C1927" t="s">
        <v>7514</v>
      </c>
      <c r="D1927" t="s">
        <v>7537</v>
      </c>
      <c r="E1927" t="s">
        <v>7508</v>
      </c>
      <c r="F1927" t="s">
        <v>7515</v>
      </c>
      <c r="G1927">
        <v>0</v>
      </c>
      <c r="H1927">
        <v>0</v>
      </c>
      <c r="I1927">
        <v>475.34</v>
      </c>
      <c r="J1927">
        <v>501.97</v>
      </c>
      <c r="K1927">
        <v>475.34</v>
      </c>
      <c r="L1927">
        <v>501.97</v>
      </c>
      <c r="M1927" t="s">
        <v>4686</v>
      </c>
      <c r="S1927" t="s">
        <v>4685</v>
      </c>
      <c r="T1927">
        <v>501.97</v>
      </c>
      <c r="U1927">
        <v>475.34</v>
      </c>
      <c r="V1927">
        <v>501.97</v>
      </c>
    </row>
    <row r="1928" spans="2:22" x14ac:dyDescent="0.25">
      <c r="B1928" t="s">
        <v>4685</v>
      </c>
      <c r="C1928" t="s">
        <v>7514</v>
      </c>
      <c r="D1928" t="s">
        <v>7556</v>
      </c>
      <c r="E1928" t="s">
        <v>7508</v>
      </c>
      <c r="F1928" t="s">
        <v>7515</v>
      </c>
      <c r="G1928">
        <v>484.93</v>
      </c>
      <c r="H1928">
        <v>412.19</v>
      </c>
      <c r="I1928">
        <v>484.93</v>
      </c>
      <c r="J1928">
        <v>0</v>
      </c>
      <c r="K1928">
        <v>484.93</v>
      </c>
      <c r="L1928">
        <v>0</v>
      </c>
      <c r="M1928" t="s">
        <v>4686</v>
      </c>
      <c r="S1928" t="s">
        <v>4685</v>
      </c>
      <c r="T1928">
        <v>0</v>
      </c>
      <c r="U1928">
        <v>484.93</v>
      </c>
      <c r="V1928">
        <v>0</v>
      </c>
    </row>
    <row r="1929" spans="2:22" x14ac:dyDescent="0.25">
      <c r="B1929" t="s">
        <v>4685</v>
      </c>
      <c r="C1929" t="s">
        <v>7535</v>
      </c>
      <c r="D1929" t="s">
        <v>7504</v>
      </c>
      <c r="E1929" t="s">
        <v>7508</v>
      </c>
      <c r="F1929" t="s">
        <v>7515</v>
      </c>
      <c r="G1929">
        <v>0</v>
      </c>
      <c r="H1929">
        <v>0</v>
      </c>
      <c r="I1929">
        <v>45.77</v>
      </c>
      <c r="J1929">
        <v>46.68</v>
      </c>
      <c r="K1929">
        <v>45.77</v>
      </c>
      <c r="L1929">
        <v>46.68</v>
      </c>
      <c r="M1929" t="s">
        <v>4686</v>
      </c>
      <c r="S1929" t="s">
        <v>4685</v>
      </c>
      <c r="T1929">
        <v>46.68</v>
      </c>
      <c r="U1929">
        <v>45.77</v>
      </c>
      <c r="V1929">
        <v>46.68</v>
      </c>
    </row>
    <row r="1930" spans="2:22" x14ac:dyDescent="0.25">
      <c r="B1930" t="s">
        <v>4685</v>
      </c>
      <c r="C1930" t="s">
        <v>7535</v>
      </c>
      <c r="D1930" t="s">
        <v>7537</v>
      </c>
      <c r="E1930" t="s">
        <v>7508</v>
      </c>
      <c r="F1930" t="s">
        <v>7515</v>
      </c>
      <c r="G1930">
        <v>0</v>
      </c>
      <c r="H1930">
        <v>0</v>
      </c>
      <c r="I1930">
        <v>47.53</v>
      </c>
      <c r="J1930">
        <v>50.19</v>
      </c>
      <c r="K1930">
        <v>47.53</v>
      </c>
      <c r="L1930">
        <v>50.19</v>
      </c>
      <c r="M1930" t="s">
        <v>4686</v>
      </c>
      <c r="S1930" t="s">
        <v>4685</v>
      </c>
      <c r="T1930">
        <v>50.19</v>
      </c>
      <c r="U1930">
        <v>47.53</v>
      </c>
      <c r="V1930">
        <v>50.19</v>
      </c>
    </row>
    <row r="1931" spans="2:22" x14ac:dyDescent="0.25">
      <c r="B1931" t="s">
        <v>4685</v>
      </c>
      <c r="C1931" t="s">
        <v>7535</v>
      </c>
      <c r="D1931" t="s">
        <v>7556</v>
      </c>
      <c r="E1931" t="s">
        <v>7508</v>
      </c>
      <c r="F1931" t="s">
        <v>7515</v>
      </c>
      <c r="G1931">
        <v>48.47</v>
      </c>
      <c r="H1931">
        <v>41.2</v>
      </c>
      <c r="I1931">
        <v>48.47</v>
      </c>
      <c r="J1931">
        <v>0</v>
      </c>
      <c r="K1931">
        <v>48.47</v>
      </c>
      <c r="L1931">
        <v>0</v>
      </c>
      <c r="M1931" t="s">
        <v>4686</v>
      </c>
      <c r="S1931" t="s">
        <v>4685</v>
      </c>
      <c r="T1931">
        <v>0</v>
      </c>
      <c r="U1931">
        <v>48.47</v>
      </c>
      <c r="V1931">
        <v>0</v>
      </c>
    </row>
    <row r="1932" spans="2:22" x14ac:dyDescent="0.25">
      <c r="B1932" t="s">
        <v>4685</v>
      </c>
      <c r="C1932" t="s">
        <v>7536</v>
      </c>
      <c r="D1932" t="s">
        <v>7504</v>
      </c>
      <c r="E1932" t="s">
        <v>7508</v>
      </c>
      <c r="F1932" t="s">
        <v>7515</v>
      </c>
      <c r="G1932">
        <v>0</v>
      </c>
      <c r="H1932">
        <v>0</v>
      </c>
      <c r="I1932">
        <v>343.32</v>
      </c>
      <c r="J1932">
        <v>350.11</v>
      </c>
      <c r="K1932">
        <v>343.32</v>
      </c>
      <c r="L1932">
        <v>350.11</v>
      </c>
      <c r="M1932" t="s">
        <v>4686</v>
      </c>
      <c r="S1932" t="s">
        <v>4685</v>
      </c>
      <c r="T1932">
        <v>350.11</v>
      </c>
      <c r="U1932">
        <v>343.32</v>
      </c>
      <c r="V1932">
        <v>350.11</v>
      </c>
    </row>
    <row r="1933" spans="2:22" x14ac:dyDescent="0.25">
      <c r="B1933" t="s">
        <v>4685</v>
      </c>
      <c r="C1933" t="s">
        <v>7536</v>
      </c>
      <c r="D1933" t="s">
        <v>7537</v>
      </c>
      <c r="E1933" t="s">
        <v>7508</v>
      </c>
      <c r="F1933" t="s">
        <v>7515</v>
      </c>
      <c r="G1933">
        <v>0</v>
      </c>
      <c r="H1933">
        <v>0</v>
      </c>
      <c r="I1933">
        <v>356.51</v>
      </c>
      <c r="J1933">
        <v>376.48</v>
      </c>
      <c r="K1933">
        <v>356.51</v>
      </c>
      <c r="L1933">
        <v>376.48</v>
      </c>
      <c r="M1933" t="s">
        <v>4686</v>
      </c>
      <c r="S1933" t="s">
        <v>4685</v>
      </c>
      <c r="T1933">
        <v>376.48</v>
      </c>
      <c r="U1933">
        <v>356.51</v>
      </c>
      <c r="V1933">
        <v>376.48</v>
      </c>
    </row>
    <row r="1934" spans="2:22" x14ac:dyDescent="0.25">
      <c r="B1934" t="s">
        <v>4685</v>
      </c>
      <c r="C1934" t="s">
        <v>7536</v>
      </c>
      <c r="D1934" t="s">
        <v>7556</v>
      </c>
      <c r="E1934" t="s">
        <v>7508</v>
      </c>
      <c r="F1934" t="s">
        <v>7515</v>
      </c>
      <c r="G1934">
        <v>363.7</v>
      </c>
      <c r="H1934">
        <v>309.14999999999998</v>
      </c>
      <c r="I1934">
        <v>363.7</v>
      </c>
      <c r="J1934">
        <v>0</v>
      </c>
      <c r="K1934">
        <v>363.7</v>
      </c>
      <c r="L1934">
        <v>0</v>
      </c>
      <c r="M1934" t="s">
        <v>4686</v>
      </c>
      <c r="S1934" t="s">
        <v>4685</v>
      </c>
      <c r="T1934">
        <v>0</v>
      </c>
      <c r="U1934">
        <v>363.7</v>
      </c>
      <c r="V1934">
        <v>0</v>
      </c>
    </row>
    <row r="1935" spans="2:22" x14ac:dyDescent="0.25">
      <c r="B1935" t="s">
        <v>4687</v>
      </c>
      <c r="C1935" t="s">
        <v>7514</v>
      </c>
      <c r="D1935" t="s">
        <v>7504</v>
      </c>
      <c r="E1935" t="s">
        <v>7508</v>
      </c>
      <c r="F1935" t="s">
        <v>7515</v>
      </c>
      <c r="G1935">
        <v>0</v>
      </c>
      <c r="H1935">
        <v>0</v>
      </c>
      <c r="I1935">
        <v>738.64</v>
      </c>
      <c r="J1935">
        <v>809.38</v>
      </c>
      <c r="K1935">
        <v>738.64</v>
      </c>
      <c r="L1935">
        <v>809.38</v>
      </c>
      <c r="M1935" t="s">
        <v>4688</v>
      </c>
      <c r="S1935" t="s">
        <v>4687</v>
      </c>
      <c r="T1935">
        <v>809.38</v>
      </c>
      <c r="U1935">
        <v>738.64</v>
      </c>
      <c r="V1935">
        <v>809.38</v>
      </c>
    </row>
    <row r="1936" spans="2:22" x14ac:dyDescent="0.25">
      <c r="B1936" t="s">
        <v>4687</v>
      </c>
      <c r="C1936" t="s">
        <v>7514</v>
      </c>
      <c r="D1936" t="s">
        <v>7556</v>
      </c>
      <c r="E1936" t="s">
        <v>7508</v>
      </c>
      <c r="F1936" t="s">
        <v>7515</v>
      </c>
      <c r="G1936">
        <v>826.03</v>
      </c>
      <c r="H1936">
        <v>702.13</v>
      </c>
      <c r="I1936">
        <v>826.03</v>
      </c>
      <c r="J1936">
        <v>0</v>
      </c>
      <c r="K1936">
        <v>826.03</v>
      </c>
      <c r="L1936">
        <v>0</v>
      </c>
      <c r="M1936" t="s">
        <v>4688</v>
      </c>
      <c r="S1936" t="s">
        <v>4687</v>
      </c>
      <c r="T1936">
        <v>0</v>
      </c>
      <c r="U1936">
        <v>826.03</v>
      </c>
      <c r="V1936">
        <v>0</v>
      </c>
    </row>
    <row r="1937" spans="2:22" x14ac:dyDescent="0.25">
      <c r="B1937" t="s">
        <v>4687</v>
      </c>
      <c r="C1937" t="s">
        <v>7535</v>
      </c>
      <c r="D1937" t="s">
        <v>7504</v>
      </c>
      <c r="E1937" t="s">
        <v>7508</v>
      </c>
      <c r="F1937" t="s">
        <v>7515</v>
      </c>
      <c r="G1937">
        <v>0</v>
      </c>
      <c r="H1937">
        <v>0</v>
      </c>
      <c r="I1937">
        <v>73.86</v>
      </c>
      <c r="J1937">
        <v>80.930000000000007</v>
      </c>
      <c r="K1937">
        <v>73.86</v>
      </c>
      <c r="L1937">
        <v>80.930000000000007</v>
      </c>
      <c r="M1937" t="s">
        <v>4688</v>
      </c>
      <c r="S1937" t="s">
        <v>4687</v>
      </c>
      <c r="T1937">
        <v>80.930000000000007</v>
      </c>
      <c r="U1937">
        <v>73.86</v>
      </c>
      <c r="V1937">
        <v>80.930000000000007</v>
      </c>
    </row>
    <row r="1938" spans="2:22" x14ac:dyDescent="0.25">
      <c r="B1938" t="s">
        <v>4687</v>
      </c>
      <c r="C1938" t="s">
        <v>7535</v>
      </c>
      <c r="D1938" t="s">
        <v>7556</v>
      </c>
      <c r="E1938" t="s">
        <v>7508</v>
      </c>
      <c r="F1938" t="s">
        <v>7515</v>
      </c>
      <c r="G1938">
        <v>82.57</v>
      </c>
      <c r="H1938">
        <v>70.180000000000007</v>
      </c>
      <c r="I1938">
        <v>82.57</v>
      </c>
      <c r="J1938">
        <v>0</v>
      </c>
      <c r="K1938">
        <v>82.57</v>
      </c>
      <c r="L1938">
        <v>0</v>
      </c>
      <c r="M1938" t="s">
        <v>4688</v>
      </c>
      <c r="S1938" t="s">
        <v>4687</v>
      </c>
      <c r="T1938">
        <v>0</v>
      </c>
      <c r="U1938">
        <v>82.57</v>
      </c>
      <c r="V1938">
        <v>0</v>
      </c>
    </row>
    <row r="1939" spans="2:22" x14ac:dyDescent="0.25">
      <c r="B1939" t="s">
        <v>4687</v>
      </c>
      <c r="C1939" t="s">
        <v>7536</v>
      </c>
      <c r="D1939" t="s">
        <v>7504</v>
      </c>
      <c r="E1939" t="s">
        <v>7508</v>
      </c>
      <c r="F1939" t="s">
        <v>7515</v>
      </c>
      <c r="G1939">
        <v>0</v>
      </c>
      <c r="H1939">
        <v>0</v>
      </c>
      <c r="I1939">
        <v>553.96</v>
      </c>
      <c r="J1939">
        <v>607</v>
      </c>
      <c r="K1939">
        <v>553.96</v>
      </c>
      <c r="L1939">
        <v>607</v>
      </c>
      <c r="M1939" t="s">
        <v>4688</v>
      </c>
      <c r="S1939" t="s">
        <v>4687</v>
      </c>
      <c r="T1939">
        <v>607</v>
      </c>
      <c r="U1939">
        <v>553.96</v>
      </c>
      <c r="V1939">
        <v>607</v>
      </c>
    </row>
    <row r="1940" spans="2:22" x14ac:dyDescent="0.25">
      <c r="B1940" t="s">
        <v>4687</v>
      </c>
      <c r="C1940" t="s">
        <v>7536</v>
      </c>
      <c r="D1940" t="s">
        <v>7556</v>
      </c>
      <c r="E1940" t="s">
        <v>7508</v>
      </c>
      <c r="F1940" t="s">
        <v>7515</v>
      </c>
      <c r="G1940">
        <v>619.44000000000005</v>
      </c>
      <c r="H1940">
        <v>526.52</v>
      </c>
      <c r="I1940">
        <v>619.44000000000005</v>
      </c>
      <c r="J1940">
        <v>0</v>
      </c>
      <c r="K1940">
        <v>619.44000000000005</v>
      </c>
      <c r="L1940">
        <v>0</v>
      </c>
      <c r="M1940" t="s">
        <v>4688</v>
      </c>
      <c r="S1940" t="s">
        <v>4687</v>
      </c>
      <c r="T1940">
        <v>0</v>
      </c>
      <c r="U1940">
        <v>619.44000000000005</v>
      </c>
      <c r="V1940">
        <v>0</v>
      </c>
    </row>
    <row r="1941" spans="2:22" x14ac:dyDescent="0.25">
      <c r="B1941" t="s">
        <v>4689</v>
      </c>
      <c r="C1941" t="s">
        <v>7514</v>
      </c>
      <c r="D1941" t="s">
        <v>7504</v>
      </c>
      <c r="E1941" t="s">
        <v>7508</v>
      </c>
      <c r="F1941" t="s">
        <v>7515</v>
      </c>
      <c r="G1941">
        <v>0</v>
      </c>
      <c r="H1941">
        <v>0</v>
      </c>
      <c r="I1941">
        <v>1141.55</v>
      </c>
      <c r="J1941">
        <v>1270.3900000000001</v>
      </c>
      <c r="K1941">
        <v>1141.55</v>
      </c>
      <c r="L1941">
        <v>1270.3900000000001</v>
      </c>
      <c r="M1941" t="s">
        <v>4690</v>
      </c>
      <c r="S1941" t="s">
        <v>4689</v>
      </c>
      <c r="T1941">
        <v>1270.3900000000001</v>
      </c>
      <c r="U1941">
        <v>1141.55</v>
      </c>
      <c r="V1941">
        <v>1270.3900000000001</v>
      </c>
    </row>
    <row r="1942" spans="2:22" x14ac:dyDescent="0.25">
      <c r="B1942" t="s">
        <v>4689</v>
      </c>
      <c r="C1942" t="s">
        <v>7514</v>
      </c>
      <c r="D1942" t="s">
        <v>7556</v>
      </c>
      <c r="E1942" t="s">
        <v>7508</v>
      </c>
      <c r="F1942" t="s">
        <v>7515</v>
      </c>
      <c r="G1942">
        <v>1318.06</v>
      </c>
      <c r="H1942">
        <v>1120.3499999999999</v>
      </c>
      <c r="I1942">
        <v>1318.06</v>
      </c>
      <c r="J1942">
        <v>0</v>
      </c>
      <c r="K1942">
        <v>1318.06</v>
      </c>
      <c r="L1942">
        <v>0</v>
      </c>
      <c r="M1942" t="s">
        <v>4690</v>
      </c>
      <c r="S1942" t="s">
        <v>4689</v>
      </c>
      <c r="T1942">
        <v>0</v>
      </c>
      <c r="U1942">
        <v>1318.06</v>
      </c>
      <c r="V1942">
        <v>0</v>
      </c>
    </row>
    <row r="1943" spans="2:22" x14ac:dyDescent="0.25">
      <c r="B1943" t="s">
        <v>4689</v>
      </c>
      <c r="C1943" t="s">
        <v>7535</v>
      </c>
      <c r="D1943" t="s">
        <v>7504</v>
      </c>
      <c r="E1943" t="s">
        <v>7508</v>
      </c>
      <c r="F1943" t="s">
        <v>7515</v>
      </c>
      <c r="G1943">
        <v>0</v>
      </c>
      <c r="H1943">
        <v>0</v>
      </c>
      <c r="I1943">
        <v>114.16</v>
      </c>
      <c r="J1943">
        <v>127.06</v>
      </c>
      <c r="K1943">
        <v>114.16</v>
      </c>
      <c r="L1943">
        <v>127.06</v>
      </c>
      <c r="M1943" t="s">
        <v>4690</v>
      </c>
      <c r="S1943" t="s">
        <v>4689</v>
      </c>
      <c r="T1943">
        <v>127.06</v>
      </c>
      <c r="U1943">
        <v>114.16</v>
      </c>
      <c r="V1943">
        <v>127.06</v>
      </c>
    </row>
    <row r="1944" spans="2:22" x14ac:dyDescent="0.25">
      <c r="B1944" t="s">
        <v>4689</v>
      </c>
      <c r="C1944" t="s">
        <v>7535</v>
      </c>
      <c r="D1944" t="s">
        <v>7556</v>
      </c>
      <c r="E1944" t="s">
        <v>7508</v>
      </c>
      <c r="F1944" t="s">
        <v>7515</v>
      </c>
      <c r="G1944">
        <v>131.85</v>
      </c>
      <c r="H1944">
        <v>112.07</v>
      </c>
      <c r="I1944">
        <v>131.85</v>
      </c>
      <c r="J1944">
        <v>0</v>
      </c>
      <c r="K1944">
        <v>131.85</v>
      </c>
      <c r="L1944">
        <v>0</v>
      </c>
      <c r="M1944" t="s">
        <v>4690</v>
      </c>
      <c r="S1944" t="s">
        <v>4689</v>
      </c>
      <c r="T1944">
        <v>0</v>
      </c>
      <c r="U1944">
        <v>131.85</v>
      </c>
      <c r="V1944">
        <v>0</v>
      </c>
    </row>
    <row r="1945" spans="2:22" x14ac:dyDescent="0.25">
      <c r="B1945" t="s">
        <v>4689</v>
      </c>
      <c r="C1945" t="s">
        <v>7536</v>
      </c>
      <c r="D1945" t="s">
        <v>7504</v>
      </c>
      <c r="E1945" t="s">
        <v>7508</v>
      </c>
      <c r="F1945" t="s">
        <v>7515</v>
      </c>
      <c r="G1945">
        <v>0</v>
      </c>
      <c r="H1945">
        <v>0</v>
      </c>
      <c r="I1945">
        <v>856.16</v>
      </c>
      <c r="J1945">
        <v>952.79</v>
      </c>
      <c r="K1945">
        <v>856.16</v>
      </c>
      <c r="L1945">
        <v>952.79</v>
      </c>
      <c r="M1945" t="s">
        <v>4690</v>
      </c>
      <c r="S1945" t="s">
        <v>4689</v>
      </c>
      <c r="T1945">
        <v>952.79</v>
      </c>
      <c r="U1945">
        <v>856.16</v>
      </c>
      <c r="V1945">
        <v>952.79</v>
      </c>
    </row>
    <row r="1946" spans="2:22" x14ac:dyDescent="0.25">
      <c r="B1946" t="s">
        <v>4689</v>
      </c>
      <c r="C1946" t="s">
        <v>7536</v>
      </c>
      <c r="D1946" t="s">
        <v>7556</v>
      </c>
      <c r="E1946" t="s">
        <v>7508</v>
      </c>
      <c r="F1946" t="s">
        <v>7515</v>
      </c>
      <c r="G1946">
        <v>988.53</v>
      </c>
      <c r="H1946">
        <v>840.25</v>
      </c>
      <c r="I1946">
        <v>988.53</v>
      </c>
      <c r="J1946">
        <v>0</v>
      </c>
      <c r="K1946">
        <v>988.53</v>
      </c>
      <c r="L1946">
        <v>0</v>
      </c>
      <c r="M1946" t="s">
        <v>4690</v>
      </c>
      <c r="S1946" t="s">
        <v>4689</v>
      </c>
      <c r="T1946">
        <v>0</v>
      </c>
      <c r="U1946">
        <v>988.53</v>
      </c>
      <c r="V1946">
        <v>0</v>
      </c>
    </row>
    <row r="1947" spans="2:22" x14ac:dyDescent="0.25">
      <c r="B1947" t="s">
        <v>4691</v>
      </c>
      <c r="C1947" t="s">
        <v>7514</v>
      </c>
      <c r="D1947" t="s">
        <v>7504</v>
      </c>
      <c r="E1947" t="s">
        <v>7508</v>
      </c>
      <c r="F1947" t="s">
        <v>7515</v>
      </c>
      <c r="G1947">
        <v>0</v>
      </c>
      <c r="H1947">
        <v>0</v>
      </c>
      <c r="I1947">
        <v>894.5</v>
      </c>
      <c r="J1947">
        <v>971.35</v>
      </c>
      <c r="K1947">
        <v>894.5</v>
      </c>
      <c r="L1947">
        <v>971.35</v>
      </c>
      <c r="M1947" t="s">
        <v>4692</v>
      </c>
      <c r="S1947" t="s">
        <v>4691</v>
      </c>
      <c r="T1947">
        <v>971.35</v>
      </c>
      <c r="U1947">
        <v>894.5</v>
      </c>
      <c r="V1947">
        <v>971.35</v>
      </c>
    </row>
    <row r="1948" spans="2:22" x14ac:dyDescent="0.25">
      <c r="B1948" t="s">
        <v>4691</v>
      </c>
      <c r="C1948" t="s">
        <v>7514</v>
      </c>
      <c r="D1948" t="s">
        <v>7556</v>
      </c>
      <c r="E1948" t="s">
        <v>7508</v>
      </c>
      <c r="F1948" t="s">
        <v>7515</v>
      </c>
      <c r="G1948">
        <v>992.95</v>
      </c>
      <c r="H1948">
        <v>844.01</v>
      </c>
      <c r="I1948">
        <v>992.95</v>
      </c>
      <c r="J1948">
        <v>0</v>
      </c>
      <c r="K1948">
        <v>992.95</v>
      </c>
      <c r="L1948">
        <v>0</v>
      </c>
      <c r="M1948" t="s">
        <v>4692</v>
      </c>
      <c r="S1948" t="s">
        <v>4691</v>
      </c>
      <c r="T1948">
        <v>0</v>
      </c>
      <c r="U1948">
        <v>992.95</v>
      </c>
      <c r="V1948">
        <v>0</v>
      </c>
    </row>
    <row r="1949" spans="2:22" x14ac:dyDescent="0.25">
      <c r="B1949" t="s">
        <v>4691</v>
      </c>
      <c r="C1949" t="s">
        <v>7535</v>
      </c>
      <c r="D1949" t="s">
        <v>7504</v>
      </c>
      <c r="E1949" t="s">
        <v>7508</v>
      </c>
      <c r="F1949" t="s">
        <v>7515</v>
      </c>
      <c r="G1949">
        <v>0</v>
      </c>
      <c r="H1949">
        <v>0</v>
      </c>
      <c r="I1949">
        <v>89.45</v>
      </c>
      <c r="J1949">
        <v>97.13</v>
      </c>
      <c r="K1949">
        <v>89.45</v>
      </c>
      <c r="L1949">
        <v>97.13</v>
      </c>
      <c r="M1949" t="s">
        <v>4692</v>
      </c>
      <c r="S1949" t="s">
        <v>4691</v>
      </c>
      <c r="T1949">
        <v>97.13</v>
      </c>
      <c r="U1949">
        <v>89.45</v>
      </c>
      <c r="V1949">
        <v>97.13</v>
      </c>
    </row>
    <row r="1950" spans="2:22" x14ac:dyDescent="0.25">
      <c r="B1950" t="s">
        <v>4691</v>
      </c>
      <c r="C1950" t="s">
        <v>7535</v>
      </c>
      <c r="D1950" t="s">
        <v>7556</v>
      </c>
      <c r="E1950" t="s">
        <v>7508</v>
      </c>
      <c r="F1950" t="s">
        <v>7515</v>
      </c>
      <c r="G1950">
        <v>99.28</v>
      </c>
      <c r="H1950">
        <v>84.39</v>
      </c>
      <c r="I1950">
        <v>99.28</v>
      </c>
      <c r="J1950">
        <v>0</v>
      </c>
      <c r="K1950">
        <v>99.28</v>
      </c>
      <c r="L1950">
        <v>0</v>
      </c>
      <c r="M1950" t="s">
        <v>4692</v>
      </c>
      <c r="S1950" t="s">
        <v>4691</v>
      </c>
      <c r="T1950">
        <v>0</v>
      </c>
      <c r="U1950">
        <v>99.28</v>
      </c>
      <c r="V1950">
        <v>0</v>
      </c>
    </row>
    <row r="1951" spans="2:22" x14ac:dyDescent="0.25">
      <c r="B1951" t="s">
        <v>4691</v>
      </c>
      <c r="C1951" t="s">
        <v>7536</v>
      </c>
      <c r="D1951" t="s">
        <v>7504</v>
      </c>
      <c r="E1951" t="s">
        <v>7508</v>
      </c>
      <c r="F1951" t="s">
        <v>7515</v>
      </c>
      <c r="G1951">
        <v>0</v>
      </c>
      <c r="H1951">
        <v>0</v>
      </c>
      <c r="I1951">
        <v>670.88</v>
      </c>
      <c r="J1951">
        <v>728.51</v>
      </c>
      <c r="K1951">
        <v>670.88</v>
      </c>
      <c r="L1951">
        <v>728.51</v>
      </c>
      <c r="M1951" t="s">
        <v>4692</v>
      </c>
      <c r="S1951" t="s">
        <v>4691</v>
      </c>
      <c r="T1951">
        <v>728.51</v>
      </c>
      <c r="U1951">
        <v>670.88</v>
      </c>
      <c r="V1951">
        <v>728.51</v>
      </c>
    </row>
    <row r="1952" spans="2:22" x14ac:dyDescent="0.25">
      <c r="B1952" t="s">
        <v>4691</v>
      </c>
      <c r="C1952" t="s">
        <v>7536</v>
      </c>
      <c r="D1952" t="s">
        <v>7556</v>
      </c>
      <c r="E1952" t="s">
        <v>7508</v>
      </c>
      <c r="F1952" t="s">
        <v>7515</v>
      </c>
      <c r="G1952">
        <v>744.69</v>
      </c>
      <c r="H1952">
        <v>632.99</v>
      </c>
      <c r="I1952">
        <v>744.69</v>
      </c>
      <c r="J1952">
        <v>0</v>
      </c>
      <c r="K1952">
        <v>744.69</v>
      </c>
      <c r="L1952">
        <v>0</v>
      </c>
      <c r="M1952" t="s">
        <v>4692</v>
      </c>
      <c r="S1952" t="s">
        <v>4691</v>
      </c>
      <c r="T1952">
        <v>0</v>
      </c>
      <c r="U1952">
        <v>744.69</v>
      </c>
      <c r="V1952">
        <v>0</v>
      </c>
    </row>
    <row r="1953" spans="2:22" x14ac:dyDescent="0.25">
      <c r="B1953" t="s">
        <v>4693</v>
      </c>
      <c r="C1953" t="s">
        <v>7514</v>
      </c>
      <c r="D1953" t="s">
        <v>7504</v>
      </c>
      <c r="E1953" t="s">
        <v>7508</v>
      </c>
      <c r="F1953" t="s">
        <v>7515</v>
      </c>
      <c r="G1953">
        <v>0</v>
      </c>
      <c r="H1953">
        <v>0</v>
      </c>
      <c r="I1953">
        <v>1135.48</v>
      </c>
      <c r="J1953">
        <v>1225.21</v>
      </c>
      <c r="K1953">
        <v>1135.48</v>
      </c>
      <c r="L1953">
        <v>1225.21</v>
      </c>
      <c r="M1953" t="s">
        <v>4694</v>
      </c>
      <c r="S1953" t="s">
        <v>4693</v>
      </c>
      <c r="T1953">
        <v>1225.21</v>
      </c>
      <c r="U1953">
        <v>1135.48</v>
      </c>
      <c r="V1953">
        <v>1225.21</v>
      </c>
    </row>
    <row r="1954" spans="2:22" x14ac:dyDescent="0.25">
      <c r="B1954" t="s">
        <v>4693</v>
      </c>
      <c r="C1954" t="s">
        <v>7514</v>
      </c>
      <c r="D1954" t="s">
        <v>7556</v>
      </c>
      <c r="E1954" t="s">
        <v>7508</v>
      </c>
      <c r="F1954" t="s">
        <v>7515</v>
      </c>
      <c r="G1954">
        <v>1256.55</v>
      </c>
      <c r="H1954">
        <v>1068.07</v>
      </c>
      <c r="I1954">
        <v>1256.55</v>
      </c>
      <c r="J1954">
        <v>0</v>
      </c>
      <c r="K1954">
        <v>1256.55</v>
      </c>
      <c r="L1954">
        <v>0</v>
      </c>
      <c r="M1954" t="s">
        <v>4694</v>
      </c>
      <c r="S1954" t="s">
        <v>4693</v>
      </c>
      <c r="T1954">
        <v>0</v>
      </c>
      <c r="U1954">
        <v>1256.55</v>
      </c>
      <c r="V1954">
        <v>0</v>
      </c>
    </row>
    <row r="1955" spans="2:22" x14ac:dyDescent="0.25">
      <c r="B1955" t="s">
        <v>4693</v>
      </c>
      <c r="C1955" t="s">
        <v>7535</v>
      </c>
      <c r="D1955" t="s">
        <v>7504</v>
      </c>
      <c r="E1955" t="s">
        <v>7508</v>
      </c>
      <c r="F1955" t="s">
        <v>7515</v>
      </c>
      <c r="G1955">
        <v>0</v>
      </c>
      <c r="H1955">
        <v>0</v>
      </c>
      <c r="I1955">
        <v>113.54</v>
      </c>
      <c r="J1955">
        <v>122.51</v>
      </c>
      <c r="K1955">
        <v>113.54</v>
      </c>
      <c r="L1955">
        <v>122.51</v>
      </c>
      <c r="M1955" t="s">
        <v>4694</v>
      </c>
      <c r="S1955" t="s">
        <v>4693</v>
      </c>
      <c r="T1955">
        <v>122.51</v>
      </c>
      <c r="U1955">
        <v>113.54</v>
      </c>
      <c r="V1955">
        <v>122.51</v>
      </c>
    </row>
    <row r="1956" spans="2:22" x14ac:dyDescent="0.25">
      <c r="B1956" t="s">
        <v>4693</v>
      </c>
      <c r="C1956" t="s">
        <v>7535</v>
      </c>
      <c r="D1956" t="s">
        <v>7556</v>
      </c>
      <c r="E1956" t="s">
        <v>7508</v>
      </c>
      <c r="F1956" t="s">
        <v>7515</v>
      </c>
      <c r="G1956">
        <v>125.65</v>
      </c>
      <c r="H1956">
        <v>106.8</v>
      </c>
      <c r="I1956">
        <v>125.65</v>
      </c>
      <c r="J1956">
        <v>0</v>
      </c>
      <c r="K1956">
        <v>125.65</v>
      </c>
      <c r="L1956">
        <v>0</v>
      </c>
      <c r="M1956" t="s">
        <v>4694</v>
      </c>
      <c r="S1956" t="s">
        <v>4693</v>
      </c>
      <c r="T1956">
        <v>0</v>
      </c>
      <c r="U1956">
        <v>125.65</v>
      </c>
      <c r="V1956">
        <v>0</v>
      </c>
    </row>
    <row r="1957" spans="2:22" x14ac:dyDescent="0.25">
      <c r="B1957" t="s">
        <v>4693</v>
      </c>
      <c r="C1957" t="s">
        <v>7536</v>
      </c>
      <c r="D1957" t="s">
        <v>7504</v>
      </c>
      <c r="E1957" t="s">
        <v>7508</v>
      </c>
      <c r="F1957" t="s">
        <v>7515</v>
      </c>
      <c r="G1957">
        <v>0</v>
      </c>
      <c r="H1957">
        <v>0</v>
      </c>
      <c r="I1957">
        <v>851.61</v>
      </c>
      <c r="J1957">
        <v>918.9</v>
      </c>
      <c r="K1957">
        <v>851.61</v>
      </c>
      <c r="L1957">
        <v>918.9</v>
      </c>
      <c r="M1957" t="s">
        <v>4694</v>
      </c>
      <c r="S1957" t="s">
        <v>4693</v>
      </c>
      <c r="T1957">
        <v>918.9</v>
      </c>
      <c r="U1957">
        <v>851.61</v>
      </c>
      <c r="V1957">
        <v>918.9</v>
      </c>
    </row>
    <row r="1958" spans="2:22" x14ac:dyDescent="0.25">
      <c r="B1958" t="s">
        <v>4693</v>
      </c>
      <c r="C1958" t="s">
        <v>7536</v>
      </c>
      <c r="D1958" t="s">
        <v>7556</v>
      </c>
      <c r="E1958" t="s">
        <v>7508</v>
      </c>
      <c r="F1958" t="s">
        <v>7515</v>
      </c>
      <c r="G1958">
        <v>942.4</v>
      </c>
      <c r="H1958">
        <v>801.04</v>
      </c>
      <c r="I1958">
        <v>942.4</v>
      </c>
      <c r="J1958">
        <v>0</v>
      </c>
      <c r="K1958">
        <v>942.4</v>
      </c>
      <c r="L1958">
        <v>0</v>
      </c>
      <c r="M1958" t="s">
        <v>4694</v>
      </c>
      <c r="S1958" t="s">
        <v>4693</v>
      </c>
      <c r="T1958">
        <v>0</v>
      </c>
      <c r="U1958">
        <v>942.4</v>
      </c>
      <c r="V1958">
        <v>0</v>
      </c>
    </row>
    <row r="1959" spans="2:22" x14ac:dyDescent="0.25">
      <c r="B1959" t="s">
        <v>4695</v>
      </c>
      <c r="C1959" t="s">
        <v>7514</v>
      </c>
      <c r="D1959" t="s">
        <v>7504</v>
      </c>
      <c r="E1959" t="s">
        <v>7508</v>
      </c>
      <c r="F1959" t="s">
        <v>7515</v>
      </c>
      <c r="G1959">
        <v>0</v>
      </c>
      <c r="H1959">
        <v>0</v>
      </c>
      <c r="I1959">
        <v>754.38</v>
      </c>
      <c r="J1959">
        <v>832.88</v>
      </c>
      <c r="K1959">
        <v>754.38</v>
      </c>
      <c r="L1959">
        <v>832.88</v>
      </c>
      <c r="M1959" t="s">
        <v>4696</v>
      </c>
      <c r="S1959" t="s">
        <v>4695</v>
      </c>
      <c r="T1959">
        <v>832.88</v>
      </c>
      <c r="U1959">
        <v>754.38</v>
      </c>
      <c r="V1959">
        <v>832.88</v>
      </c>
    </row>
    <row r="1960" spans="2:22" x14ac:dyDescent="0.25">
      <c r="B1960" t="s">
        <v>4695</v>
      </c>
      <c r="C1960" t="s">
        <v>7514</v>
      </c>
      <c r="D1960" t="s">
        <v>7556</v>
      </c>
      <c r="E1960" t="s">
        <v>7508</v>
      </c>
      <c r="F1960" t="s">
        <v>7515</v>
      </c>
      <c r="G1960">
        <v>878.71</v>
      </c>
      <c r="H1960">
        <v>746.9</v>
      </c>
      <c r="I1960">
        <v>854.94</v>
      </c>
      <c r="J1960">
        <v>0</v>
      </c>
      <c r="K1960">
        <v>854.94</v>
      </c>
      <c r="L1960">
        <v>0</v>
      </c>
      <c r="M1960" t="s">
        <v>4696</v>
      </c>
      <c r="S1960" t="s">
        <v>4695</v>
      </c>
      <c r="T1960">
        <v>0</v>
      </c>
      <c r="U1960">
        <v>854.94</v>
      </c>
      <c r="V1960">
        <v>0</v>
      </c>
    </row>
    <row r="1961" spans="2:22" x14ac:dyDescent="0.25">
      <c r="B1961" t="s">
        <v>4695</v>
      </c>
      <c r="C1961" t="s">
        <v>7535</v>
      </c>
      <c r="D1961" t="s">
        <v>7504</v>
      </c>
      <c r="E1961" t="s">
        <v>7508</v>
      </c>
      <c r="F1961" t="s">
        <v>7515</v>
      </c>
      <c r="G1961">
        <v>0</v>
      </c>
      <c r="H1961">
        <v>0</v>
      </c>
      <c r="I1961">
        <v>75.44</v>
      </c>
      <c r="J1961">
        <v>83.3</v>
      </c>
      <c r="K1961">
        <v>75.44</v>
      </c>
      <c r="L1961">
        <v>83.3</v>
      </c>
      <c r="M1961" t="s">
        <v>4696</v>
      </c>
      <c r="S1961" t="s">
        <v>4695</v>
      </c>
      <c r="T1961">
        <v>83.3</v>
      </c>
      <c r="U1961">
        <v>75.44</v>
      </c>
      <c r="V1961">
        <v>83.3</v>
      </c>
    </row>
    <row r="1962" spans="2:22" x14ac:dyDescent="0.25">
      <c r="B1962" t="s">
        <v>4695</v>
      </c>
      <c r="C1962" t="s">
        <v>7535</v>
      </c>
      <c r="D1962" t="s">
        <v>7556</v>
      </c>
      <c r="E1962" t="s">
        <v>7508</v>
      </c>
      <c r="F1962" t="s">
        <v>7515</v>
      </c>
      <c r="G1962">
        <v>87.86</v>
      </c>
      <c r="H1962">
        <v>74.680000000000007</v>
      </c>
      <c r="I1962">
        <v>85.51</v>
      </c>
      <c r="J1962">
        <v>0</v>
      </c>
      <c r="K1962">
        <v>85.51</v>
      </c>
      <c r="L1962">
        <v>0</v>
      </c>
      <c r="M1962" t="s">
        <v>4696</v>
      </c>
      <c r="S1962" t="s">
        <v>4695</v>
      </c>
      <c r="T1962">
        <v>0</v>
      </c>
      <c r="U1962">
        <v>85.51</v>
      </c>
      <c r="V1962">
        <v>0</v>
      </c>
    </row>
    <row r="1963" spans="2:22" x14ac:dyDescent="0.25">
      <c r="B1963" t="s">
        <v>4695</v>
      </c>
      <c r="C1963" t="s">
        <v>7536</v>
      </c>
      <c r="D1963" t="s">
        <v>7504</v>
      </c>
      <c r="E1963" t="s">
        <v>7508</v>
      </c>
      <c r="F1963" t="s">
        <v>7515</v>
      </c>
      <c r="G1963">
        <v>0</v>
      </c>
      <c r="H1963">
        <v>0</v>
      </c>
      <c r="I1963">
        <v>565.79</v>
      </c>
      <c r="J1963">
        <v>624.67999999999995</v>
      </c>
      <c r="K1963">
        <v>565.79</v>
      </c>
      <c r="L1963">
        <v>624.67999999999995</v>
      </c>
      <c r="M1963" t="s">
        <v>4696</v>
      </c>
      <c r="S1963" t="s">
        <v>4695</v>
      </c>
      <c r="T1963">
        <v>624.67999999999995</v>
      </c>
      <c r="U1963">
        <v>565.79</v>
      </c>
      <c r="V1963">
        <v>624.67999999999995</v>
      </c>
    </row>
    <row r="1964" spans="2:22" x14ac:dyDescent="0.25">
      <c r="B1964" t="s">
        <v>4695</v>
      </c>
      <c r="C1964" t="s">
        <v>7536</v>
      </c>
      <c r="D1964" t="s">
        <v>7556</v>
      </c>
      <c r="E1964" t="s">
        <v>7508</v>
      </c>
      <c r="F1964" t="s">
        <v>7515</v>
      </c>
      <c r="G1964">
        <v>659.03</v>
      </c>
      <c r="H1964">
        <v>560.17999999999995</v>
      </c>
      <c r="I1964">
        <v>641.23</v>
      </c>
      <c r="J1964">
        <v>0</v>
      </c>
      <c r="K1964">
        <v>641.23</v>
      </c>
      <c r="L1964">
        <v>0</v>
      </c>
      <c r="M1964" t="s">
        <v>4696</v>
      </c>
      <c r="S1964" t="s">
        <v>4695</v>
      </c>
      <c r="T1964">
        <v>0</v>
      </c>
      <c r="U1964">
        <v>641.23</v>
      </c>
      <c r="V1964">
        <v>0</v>
      </c>
    </row>
    <row r="1965" spans="2:22" x14ac:dyDescent="0.25">
      <c r="B1965" t="s">
        <v>4697</v>
      </c>
      <c r="C1965" t="s">
        <v>7514</v>
      </c>
      <c r="D1965" t="s">
        <v>7504</v>
      </c>
      <c r="E1965" t="s">
        <v>7508</v>
      </c>
      <c r="F1965" t="s">
        <v>7515</v>
      </c>
      <c r="G1965">
        <v>0</v>
      </c>
      <c r="H1965">
        <v>0</v>
      </c>
      <c r="I1965">
        <v>322.58</v>
      </c>
      <c r="J1965">
        <v>343.53</v>
      </c>
      <c r="K1965">
        <v>322.58</v>
      </c>
      <c r="L1965">
        <v>343.53</v>
      </c>
      <c r="M1965" t="s">
        <v>4698</v>
      </c>
      <c r="S1965" t="s">
        <v>4697</v>
      </c>
      <c r="T1965">
        <v>343.53</v>
      </c>
      <c r="U1965">
        <v>322.58</v>
      </c>
      <c r="V1965">
        <v>343.53</v>
      </c>
    </row>
    <row r="1966" spans="2:22" x14ac:dyDescent="0.25">
      <c r="B1966" t="s">
        <v>4697</v>
      </c>
      <c r="C1966" t="s">
        <v>7514</v>
      </c>
      <c r="D1966" t="s">
        <v>7556</v>
      </c>
      <c r="E1966" t="s">
        <v>7508</v>
      </c>
      <c r="F1966" t="s">
        <v>7515</v>
      </c>
      <c r="G1966">
        <v>351.5</v>
      </c>
      <c r="H1966">
        <v>298.77999999999997</v>
      </c>
      <c r="I1966">
        <v>351.5</v>
      </c>
      <c r="J1966">
        <v>0</v>
      </c>
      <c r="K1966">
        <v>351.5</v>
      </c>
      <c r="L1966">
        <v>0</v>
      </c>
      <c r="M1966" t="s">
        <v>4698</v>
      </c>
      <c r="S1966" t="s">
        <v>4697</v>
      </c>
      <c r="T1966">
        <v>0</v>
      </c>
      <c r="U1966">
        <v>351.5</v>
      </c>
      <c r="V1966">
        <v>0</v>
      </c>
    </row>
    <row r="1967" spans="2:22" x14ac:dyDescent="0.25">
      <c r="B1967" t="s">
        <v>4697</v>
      </c>
      <c r="C1967" t="s">
        <v>7535</v>
      </c>
      <c r="D1967" t="s">
        <v>7504</v>
      </c>
      <c r="E1967" t="s">
        <v>7508</v>
      </c>
      <c r="F1967" t="s">
        <v>7515</v>
      </c>
      <c r="G1967">
        <v>0</v>
      </c>
      <c r="H1967">
        <v>0</v>
      </c>
      <c r="I1967">
        <v>32.26</v>
      </c>
      <c r="J1967">
        <v>34.35</v>
      </c>
      <c r="K1967">
        <v>32.26</v>
      </c>
      <c r="L1967">
        <v>34.35</v>
      </c>
      <c r="M1967" t="s">
        <v>4698</v>
      </c>
      <c r="S1967" t="s">
        <v>4697</v>
      </c>
      <c r="T1967">
        <v>34.35</v>
      </c>
      <c r="U1967">
        <v>32.26</v>
      </c>
      <c r="V1967">
        <v>34.35</v>
      </c>
    </row>
    <row r="1968" spans="2:22" x14ac:dyDescent="0.25">
      <c r="B1968" t="s">
        <v>4697</v>
      </c>
      <c r="C1968" t="s">
        <v>7535</v>
      </c>
      <c r="D1968" t="s">
        <v>7556</v>
      </c>
      <c r="E1968" t="s">
        <v>7508</v>
      </c>
      <c r="F1968" t="s">
        <v>7515</v>
      </c>
      <c r="G1968">
        <v>35.130000000000003</v>
      </c>
      <c r="H1968">
        <v>29.86</v>
      </c>
      <c r="I1968">
        <v>35.130000000000003</v>
      </c>
      <c r="J1968">
        <v>0</v>
      </c>
      <c r="K1968">
        <v>35.130000000000003</v>
      </c>
      <c r="L1968">
        <v>0</v>
      </c>
      <c r="M1968" t="s">
        <v>4698</v>
      </c>
      <c r="S1968" t="s">
        <v>4697</v>
      </c>
      <c r="T1968">
        <v>0</v>
      </c>
      <c r="U1968">
        <v>35.130000000000003</v>
      </c>
      <c r="V1968">
        <v>0</v>
      </c>
    </row>
    <row r="1969" spans="2:22" x14ac:dyDescent="0.25">
      <c r="B1969" t="s">
        <v>4697</v>
      </c>
      <c r="C1969" t="s">
        <v>7536</v>
      </c>
      <c r="D1969" t="s">
        <v>7504</v>
      </c>
      <c r="E1969" t="s">
        <v>7508</v>
      </c>
      <c r="F1969" t="s">
        <v>7515</v>
      </c>
      <c r="G1969">
        <v>0</v>
      </c>
      <c r="H1969">
        <v>0</v>
      </c>
      <c r="I1969">
        <v>241.93</v>
      </c>
      <c r="J1969">
        <v>257.64</v>
      </c>
      <c r="K1969">
        <v>241.93</v>
      </c>
      <c r="L1969">
        <v>257.64</v>
      </c>
      <c r="M1969" t="s">
        <v>4698</v>
      </c>
      <c r="S1969" t="s">
        <v>4697</v>
      </c>
      <c r="T1969">
        <v>257.64</v>
      </c>
      <c r="U1969">
        <v>241.93</v>
      </c>
      <c r="V1969">
        <v>257.64</v>
      </c>
    </row>
    <row r="1970" spans="2:22" x14ac:dyDescent="0.25">
      <c r="B1970" t="s">
        <v>4697</v>
      </c>
      <c r="C1970" t="s">
        <v>7536</v>
      </c>
      <c r="D1970" t="s">
        <v>7556</v>
      </c>
      <c r="E1970" t="s">
        <v>7508</v>
      </c>
      <c r="F1970" t="s">
        <v>7515</v>
      </c>
      <c r="G1970">
        <v>263.61</v>
      </c>
      <c r="H1970">
        <v>224.07</v>
      </c>
      <c r="I1970">
        <v>263.61</v>
      </c>
      <c r="J1970">
        <v>0</v>
      </c>
      <c r="K1970">
        <v>263.61</v>
      </c>
      <c r="L1970">
        <v>0</v>
      </c>
      <c r="M1970" t="s">
        <v>4698</v>
      </c>
      <c r="S1970" t="s">
        <v>4697</v>
      </c>
      <c r="T1970">
        <v>0</v>
      </c>
      <c r="U1970">
        <v>263.61</v>
      </c>
      <c r="V1970">
        <v>0</v>
      </c>
    </row>
    <row r="1971" spans="2:22" x14ac:dyDescent="0.25">
      <c r="B1971" t="s">
        <v>4699</v>
      </c>
      <c r="C1971" t="s">
        <v>7514</v>
      </c>
      <c r="D1971" t="s">
        <v>7504</v>
      </c>
      <c r="E1971" t="s">
        <v>7508</v>
      </c>
      <c r="F1971" t="s">
        <v>7515</v>
      </c>
      <c r="G1971">
        <v>0</v>
      </c>
      <c r="H1971">
        <v>0</v>
      </c>
      <c r="I1971">
        <v>200.47</v>
      </c>
      <c r="J1971">
        <v>217.58</v>
      </c>
      <c r="K1971">
        <v>200.47</v>
      </c>
      <c r="L1971">
        <v>217.58</v>
      </c>
      <c r="M1971" t="s">
        <v>4700</v>
      </c>
      <c r="S1971" t="s">
        <v>4699</v>
      </c>
      <c r="T1971">
        <v>217.58</v>
      </c>
      <c r="U1971">
        <v>200.47</v>
      </c>
      <c r="V1971">
        <v>217.58</v>
      </c>
    </row>
    <row r="1972" spans="2:22" x14ac:dyDescent="0.25">
      <c r="B1972" t="s">
        <v>4699</v>
      </c>
      <c r="C1972" t="s">
        <v>7514</v>
      </c>
      <c r="D1972" t="s">
        <v>7556</v>
      </c>
      <c r="E1972" t="s">
        <v>7508</v>
      </c>
      <c r="F1972" t="s">
        <v>7515</v>
      </c>
      <c r="G1972">
        <v>223.5</v>
      </c>
      <c r="H1972">
        <v>189.98</v>
      </c>
      <c r="I1972">
        <v>223.5</v>
      </c>
      <c r="J1972">
        <v>0</v>
      </c>
      <c r="K1972">
        <v>223.5</v>
      </c>
      <c r="L1972">
        <v>0</v>
      </c>
      <c r="M1972" t="s">
        <v>4700</v>
      </c>
      <c r="S1972" t="s">
        <v>4699</v>
      </c>
      <c r="T1972">
        <v>0</v>
      </c>
      <c r="U1972">
        <v>223.5</v>
      </c>
      <c r="V1972">
        <v>0</v>
      </c>
    </row>
    <row r="1973" spans="2:22" x14ac:dyDescent="0.25">
      <c r="B1973" t="s">
        <v>4699</v>
      </c>
      <c r="C1973" t="s">
        <v>7535</v>
      </c>
      <c r="D1973" t="s">
        <v>7504</v>
      </c>
      <c r="E1973" t="s">
        <v>7508</v>
      </c>
      <c r="F1973" t="s">
        <v>7515</v>
      </c>
      <c r="G1973">
        <v>0</v>
      </c>
      <c r="H1973">
        <v>0</v>
      </c>
      <c r="I1973">
        <v>20.05</v>
      </c>
      <c r="J1973">
        <v>21.76</v>
      </c>
      <c r="K1973">
        <v>20.05</v>
      </c>
      <c r="L1973">
        <v>21.76</v>
      </c>
      <c r="M1973" t="s">
        <v>4700</v>
      </c>
      <c r="S1973" t="s">
        <v>4699</v>
      </c>
      <c r="T1973">
        <v>21.76</v>
      </c>
      <c r="U1973">
        <v>20.05</v>
      </c>
      <c r="V1973">
        <v>21.76</v>
      </c>
    </row>
    <row r="1974" spans="2:22" x14ac:dyDescent="0.25">
      <c r="B1974" t="s">
        <v>4699</v>
      </c>
      <c r="C1974" t="s">
        <v>7535</v>
      </c>
      <c r="D1974" t="s">
        <v>7556</v>
      </c>
      <c r="E1974" t="s">
        <v>7508</v>
      </c>
      <c r="F1974" t="s">
        <v>7515</v>
      </c>
      <c r="G1974">
        <v>22.36</v>
      </c>
      <c r="H1974">
        <v>19.010000000000002</v>
      </c>
      <c r="I1974">
        <v>22.36</v>
      </c>
      <c r="J1974">
        <v>0</v>
      </c>
      <c r="K1974">
        <v>22.36</v>
      </c>
      <c r="L1974">
        <v>0</v>
      </c>
      <c r="M1974" t="s">
        <v>4700</v>
      </c>
      <c r="S1974" t="s">
        <v>4699</v>
      </c>
      <c r="T1974">
        <v>0</v>
      </c>
      <c r="U1974">
        <v>22.36</v>
      </c>
      <c r="V1974">
        <v>0</v>
      </c>
    </row>
    <row r="1975" spans="2:22" x14ac:dyDescent="0.25">
      <c r="B1975" t="s">
        <v>4699</v>
      </c>
      <c r="C1975" t="s">
        <v>7536</v>
      </c>
      <c r="D1975" t="s">
        <v>7504</v>
      </c>
      <c r="E1975" t="s">
        <v>7508</v>
      </c>
      <c r="F1975" t="s">
        <v>7515</v>
      </c>
      <c r="G1975">
        <v>0</v>
      </c>
      <c r="H1975">
        <v>0</v>
      </c>
      <c r="I1975">
        <v>150.35</v>
      </c>
      <c r="J1975">
        <v>163.18</v>
      </c>
      <c r="K1975">
        <v>150.35</v>
      </c>
      <c r="L1975">
        <v>163.18</v>
      </c>
      <c r="M1975" t="s">
        <v>4700</v>
      </c>
      <c r="S1975" t="s">
        <v>4699</v>
      </c>
      <c r="T1975">
        <v>163.18</v>
      </c>
      <c r="U1975">
        <v>150.35</v>
      </c>
      <c r="V1975">
        <v>163.18</v>
      </c>
    </row>
    <row r="1976" spans="2:22" x14ac:dyDescent="0.25">
      <c r="B1976" t="s">
        <v>4699</v>
      </c>
      <c r="C1976" t="s">
        <v>7536</v>
      </c>
      <c r="D1976" t="s">
        <v>7556</v>
      </c>
      <c r="E1976" t="s">
        <v>7508</v>
      </c>
      <c r="F1976" t="s">
        <v>7515</v>
      </c>
      <c r="G1976">
        <v>167.62</v>
      </c>
      <c r="H1976">
        <v>142.47999999999999</v>
      </c>
      <c r="I1976">
        <v>167.62</v>
      </c>
      <c r="J1976">
        <v>0</v>
      </c>
      <c r="K1976">
        <v>167.62</v>
      </c>
      <c r="L1976">
        <v>0</v>
      </c>
      <c r="M1976" t="s">
        <v>4700</v>
      </c>
      <c r="S1976" t="s">
        <v>4699</v>
      </c>
      <c r="T1976">
        <v>0</v>
      </c>
      <c r="U1976">
        <v>167.62</v>
      </c>
      <c r="V1976">
        <v>0</v>
      </c>
    </row>
    <row r="1977" spans="2:22" x14ac:dyDescent="0.25">
      <c r="B1977" t="s">
        <v>4701</v>
      </c>
      <c r="C1977" t="s">
        <v>7514</v>
      </c>
      <c r="D1977" t="s">
        <v>7504</v>
      </c>
      <c r="E1977" t="s">
        <v>7508</v>
      </c>
      <c r="F1977" t="s">
        <v>7515</v>
      </c>
      <c r="G1977">
        <v>0</v>
      </c>
      <c r="H1977">
        <v>0</v>
      </c>
      <c r="I1977">
        <v>167.12</v>
      </c>
      <c r="J1977">
        <v>181.87</v>
      </c>
      <c r="K1977">
        <v>167.12</v>
      </c>
      <c r="L1977">
        <v>181.87</v>
      </c>
      <c r="M1977" t="s">
        <v>4702</v>
      </c>
      <c r="S1977" t="s">
        <v>4701</v>
      </c>
      <c r="T1977">
        <v>181.87</v>
      </c>
      <c r="U1977">
        <v>167.12</v>
      </c>
      <c r="V1977">
        <v>181.87</v>
      </c>
    </row>
    <row r="1978" spans="2:22" x14ac:dyDescent="0.25">
      <c r="B1978" t="s">
        <v>4701</v>
      </c>
      <c r="C1978" t="s">
        <v>7514</v>
      </c>
      <c r="D1978" t="s">
        <v>7556</v>
      </c>
      <c r="E1978" t="s">
        <v>7508</v>
      </c>
      <c r="F1978" t="s">
        <v>7515</v>
      </c>
      <c r="G1978">
        <v>189.57</v>
      </c>
      <c r="H1978">
        <v>161.13</v>
      </c>
      <c r="I1978">
        <v>189.57</v>
      </c>
      <c r="J1978">
        <v>0</v>
      </c>
      <c r="K1978">
        <v>189.57</v>
      </c>
      <c r="L1978">
        <v>0</v>
      </c>
      <c r="M1978" t="s">
        <v>4702</v>
      </c>
      <c r="S1978" t="s">
        <v>4701</v>
      </c>
      <c r="T1978">
        <v>0</v>
      </c>
      <c r="U1978">
        <v>189.57</v>
      </c>
      <c r="V1978">
        <v>0</v>
      </c>
    </row>
    <row r="1979" spans="2:22" x14ac:dyDescent="0.25">
      <c r="B1979" t="s">
        <v>4701</v>
      </c>
      <c r="C1979" t="s">
        <v>7535</v>
      </c>
      <c r="D1979" t="s">
        <v>7504</v>
      </c>
      <c r="E1979" t="s">
        <v>7508</v>
      </c>
      <c r="F1979" t="s">
        <v>7515</v>
      </c>
      <c r="G1979">
        <v>0</v>
      </c>
      <c r="H1979">
        <v>0</v>
      </c>
      <c r="I1979">
        <v>16.71</v>
      </c>
      <c r="J1979">
        <v>18.190000000000001</v>
      </c>
      <c r="K1979">
        <v>16.71</v>
      </c>
      <c r="L1979">
        <v>18.190000000000001</v>
      </c>
      <c r="M1979" t="s">
        <v>4702</v>
      </c>
      <c r="S1979" t="s">
        <v>4701</v>
      </c>
      <c r="T1979">
        <v>18.190000000000001</v>
      </c>
      <c r="U1979">
        <v>16.71</v>
      </c>
      <c r="V1979">
        <v>18.190000000000001</v>
      </c>
    </row>
    <row r="1980" spans="2:22" x14ac:dyDescent="0.25">
      <c r="B1980" t="s">
        <v>4701</v>
      </c>
      <c r="C1980" t="s">
        <v>7535</v>
      </c>
      <c r="D1980" t="s">
        <v>7556</v>
      </c>
      <c r="E1980" t="s">
        <v>7508</v>
      </c>
      <c r="F1980" t="s">
        <v>7515</v>
      </c>
      <c r="G1980">
        <v>18.97</v>
      </c>
      <c r="H1980">
        <v>16.12</v>
      </c>
      <c r="I1980">
        <v>18.97</v>
      </c>
      <c r="J1980">
        <v>0</v>
      </c>
      <c r="K1980">
        <v>18.97</v>
      </c>
      <c r="L1980">
        <v>0</v>
      </c>
      <c r="M1980" t="s">
        <v>4702</v>
      </c>
      <c r="S1980" t="s">
        <v>4701</v>
      </c>
      <c r="T1980">
        <v>0</v>
      </c>
      <c r="U1980">
        <v>18.97</v>
      </c>
      <c r="V1980">
        <v>0</v>
      </c>
    </row>
    <row r="1981" spans="2:22" x14ac:dyDescent="0.25">
      <c r="B1981" t="s">
        <v>4701</v>
      </c>
      <c r="C1981" t="s">
        <v>7536</v>
      </c>
      <c r="D1981" t="s">
        <v>7504</v>
      </c>
      <c r="E1981" t="s">
        <v>7508</v>
      </c>
      <c r="F1981" t="s">
        <v>7515</v>
      </c>
      <c r="G1981">
        <v>0</v>
      </c>
      <c r="H1981">
        <v>0</v>
      </c>
      <c r="I1981">
        <v>125.34</v>
      </c>
      <c r="J1981">
        <v>136.41</v>
      </c>
      <c r="K1981">
        <v>125.34</v>
      </c>
      <c r="L1981">
        <v>136.41</v>
      </c>
      <c r="M1981" t="s">
        <v>4702</v>
      </c>
      <c r="S1981" t="s">
        <v>4701</v>
      </c>
      <c r="T1981">
        <v>136.41</v>
      </c>
      <c r="U1981">
        <v>125.34</v>
      </c>
      <c r="V1981">
        <v>136.41</v>
      </c>
    </row>
    <row r="1982" spans="2:22" x14ac:dyDescent="0.25">
      <c r="B1982" t="s">
        <v>4701</v>
      </c>
      <c r="C1982" t="s">
        <v>7536</v>
      </c>
      <c r="D1982" t="s">
        <v>7556</v>
      </c>
      <c r="E1982" t="s">
        <v>7508</v>
      </c>
      <c r="F1982" t="s">
        <v>7515</v>
      </c>
      <c r="G1982">
        <v>142.19999999999999</v>
      </c>
      <c r="H1982">
        <v>120.87</v>
      </c>
      <c r="I1982">
        <v>142.19999999999999</v>
      </c>
      <c r="J1982">
        <v>0</v>
      </c>
      <c r="K1982">
        <v>142.19999999999999</v>
      </c>
      <c r="L1982">
        <v>0</v>
      </c>
      <c r="M1982" t="s">
        <v>4702</v>
      </c>
      <c r="S1982" t="s">
        <v>4701</v>
      </c>
      <c r="T1982">
        <v>0</v>
      </c>
      <c r="U1982">
        <v>142.19999999999999</v>
      </c>
      <c r="V1982">
        <v>0</v>
      </c>
    </row>
    <row r="1983" spans="2:22" x14ac:dyDescent="0.25">
      <c r="B1983" t="s">
        <v>4703</v>
      </c>
      <c r="C1983" t="s">
        <v>7535</v>
      </c>
      <c r="D1983" t="s">
        <v>7504</v>
      </c>
      <c r="E1983" t="s">
        <v>7508</v>
      </c>
      <c r="F1983" t="s">
        <v>7538</v>
      </c>
      <c r="G1983">
        <v>0</v>
      </c>
      <c r="H1983">
        <v>0</v>
      </c>
      <c r="I1983">
        <v>35.630000000000003</v>
      </c>
      <c r="J1983">
        <v>49.29</v>
      </c>
      <c r="K1983">
        <v>35.9</v>
      </c>
      <c r="L1983">
        <v>49.81</v>
      </c>
      <c r="M1983" t="s">
        <v>4704</v>
      </c>
      <c r="S1983" t="s">
        <v>4703</v>
      </c>
      <c r="T1983">
        <v>49.29</v>
      </c>
      <c r="U1983">
        <v>35.9</v>
      </c>
      <c r="V1983">
        <v>49.81</v>
      </c>
    </row>
    <row r="1984" spans="2:22" x14ac:dyDescent="0.25">
      <c r="B1984" t="s">
        <v>4705</v>
      </c>
      <c r="C1984" t="s">
        <v>7535</v>
      </c>
      <c r="D1984" t="s">
        <v>7504</v>
      </c>
      <c r="E1984" t="s">
        <v>7508</v>
      </c>
      <c r="F1984" t="s">
        <v>7538</v>
      </c>
      <c r="G1984">
        <v>0</v>
      </c>
      <c r="H1984">
        <v>0</v>
      </c>
      <c r="I1984">
        <v>58.66</v>
      </c>
      <c r="J1984">
        <v>79.25</v>
      </c>
      <c r="K1984">
        <v>58.66</v>
      </c>
      <c r="L1984">
        <v>79.25</v>
      </c>
      <c r="M1984" t="s">
        <v>4706</v>
      </c>
      <c r="S1984" t="s">
        <v>4705</v>
      </c>
      <c r="T1984">
        <v>79.25</v>
      </c>
      <c r="U1984">
        <v>58.66</v>
      </c>
      <c r="V1984">
        <v>79.25</v>
      </c>
    </row>
    <row r="1985" spans="2:22" x14ac:dyDescent="0.25">
      <c r="B1985" t="s">
        <v>4707</v>
      </c>
      <c r="C1985" t="s">
        <v>7535</v>
      </c>
      <c r="D1985" t="s">
        <v>7504</v>
      </c>
      <c r="E1985" t="s">
        <v>7508</v>
      </c>
      <c r="F1985" t="s">
        <v>7538</v>
      </c>
      <c r="G1985">
        <v>0</v>
      </c>
      <c r="H1985">
        <v>0</v>
      </c>
      <c r="I1985">
        <v>55.2</v>
      </c>
      <c r="J1985">
        <v>81.16</v>
      </c>
      <c r="K1985">
        <v>55.2</v>
      </c>
      <c r="L1985">
        <v>81.16</v>
      </c>
      <c r="M1985" t="s">
        <v>4708</v>
      </c>
      <c r="S1985" t="s">
        <v>4707</v>
      </c>
      <c r="T1985">
        <v>81.16</v>
      </c>
      <c r="U1985">
        <v>55.2</v>
      </c>
      <c r="V1985">
        <v>81.16</v>
      </c>
    </row>
    <row r="1986" spans="2:22" x14ac:dyDescent="0.25">
      <c r="B1986" t="s">
        <v>4709</v>
      </c>
      <c r="C1986" t="s">
        <v>7535</v>
      </c>
      <c r="D1986" t="s">
        <v>7504</v>
      </c>
      <c r="E1986" t="s">
        <v>7508</v>
      </c>
      <c r="F1986" t="s">
        <v>7538</v>
      </c>
      <c r="G1986">
        <v>0</v>
      </c>
      <c r="H1986">
        <v>0</v>
      </c>
      <c r="I1986">
        <v>71.36</v>
      </c>
      <c r="J1986">
        <v>102.48</v>
      </c>
      <c r="K1986">
        <v>76.12</v>
      </c>
      <c r="L1986">
        <v>111.98</v>
      </c>
      <c r="M1986" t="s">
        <v>4710</v>
      </c>
      <c r="S1986" t="s">
        <v>4709</v>
      </c>
      <c r="T1986">
        <v>102.48</v>
      </c>
      <c r="U1986">
        <v>76.12</v>
      </c>
      <c r="V1986">
        <v>111.98</v>
      </c>
    </row>
    <row r="1987" spans="2:22" x14ac:dyDescent="0.25">
      <c r="B1987" t="s">
        <v>4711</v>
      </c>
      <c r="C1987" t="s">
        <v>7514</v>
      </c>
      <c r="D1987" t="s">
        <v>7504</v>
      </c>
      <c r="E1987" t="s">
        <v>7508</v>
      </c>
      <c r="F1987" t="s">
        <v>7515</v>
      </c>
      <c r="G1987">
        <v>2458.64</v>
      </c>
      <c r="H1987">
        <v>2089.84</v>
      </c>
      <c r="I1987">
        <v>2458.64</v>
      </c>
      <c r="J1987">
        <v>0</v>
      </c>
      <c r="K1987">
        <v>2458.64</v>
      </c>
      <c r="L1987">
        <v>0</v>
      </c>
      <c r="M1987" t="s">
        <v>4712</v>
      </c>
      <c r="S1987" t="s">
        <v>4711</v>
      </c>
      <c r="T1987">
        <v>0</v>
      </c>
      <c r="U1987">
        <v>2458.64</v>
      </c>
      <c r="V1987">
        <v>0</v>
      </c>
    </row>
    <row r="1988" spans="2:22" x14ac:dyDescent="0.25">
      <c r="B1988" t="s">
        <v>4711</v>
      </c>
      <c r="C1988" t="s">
        <v>7535</v>
      </c>
      <c r="D1988" t="s">
        <v>7504</v>
      </c>
      <c r="E1988" t="s">
        <v>7508</v>
      </c>
      <c r="F1988" t="s">
        <v>7515</v>
      </c>
      <c r="G1988">
        <v>245.84</v>
      </c>
      <c r="H1988">
        <v>208.96</v>
      </c>
      <c r="I1988">
        <v>245.84</v>
      </c>
      <c r="J1988">
        <v>0</v>
      </c>
      <c r="K1988">
        <v>245.84</v>
      </c>
      <c r="L1988">
        <v>0</v>
      </c>
      <c r="M1988" t="s">
        <v>4712</v>
      </c>
      <c r="S1988" t="s">
        <v>4711</v>
      </c>
      <c r="T1988">
        <v>0</v>
      </c>
      <c r="U1988">
        <v>245.84</v>
      </c>
      <c r="V1988">
        <v>0</v>
      </c>
    </row>
    <row r="1989" spans="2:22" x14ac:dyDescent="0.25">
      <c r="B1989" t="s">
        <v>4711</v>
      </c>
      <c r="C1989" t="s">
        <v>7536</v>
      </c>
      <c r="D1989" t="s">
        <v>7504</v>
      </c>
      <c r="E1989" t="s">
        <v>7508</v>
      </c>
      <c r="F1989" t="s">
        <v>7515</v>
      </c>
      <c r="G1989">
        <v>1843.92</v>
      </c>
      <c r="H1989">
        <v>1567.33</v>
      </c>
      <c r="I1989">
        <v>1843.92</v>
      </c>
      <c r="J1989">
        <v>0</v>
      </c>
      <c r="K1989">
        <v>1843.92</v>
      </c>
      <c r="L1989">
        <v>0</v>
      </c>
      <c r="M1989" t="s">
        <v>4712</v>
      </c>
      <c r="S1989" t="s">
        <v>4711</v>
      </c>
      <c r="T1989">
        <v>0</v>
      </c>
      <c r="U1989">
        <v>1843.92</v>
      </c>
      <c r="V1989">
        <v>0</v>
      </c>
    </row>
    <row r="1990" spans="2:22" x14ac:dyDescent="0.25">
      <c r="B1990" t="s">
        <v>4713</v>
      </c>
      <c r="C1990" t="s">
        <v>7535</v>
      </c>
      <c r="D1990" t="s">
        <v>7504</v>
      </c>
      <c r="E1990" t="s">
        <v>7508</v>
      </c>
      <c r="F1990" t="s">
        <v>7538</v>
      </c>
      <c r="G1990">
        <v>0</v>
      </c>
      <c r="H1990">
        <v>0</v>
      </c>
      <c r="I1990">
        <v>90.83</v>
      </c>
      <c r="J1990">
        <v>120.85</v>
      </c>
      <c r="K1990">
        <v>91.84</v>
      </c>
      <c r="L1990">
        <v>122.86</v>
      </c>
      <c r="M1990" t="s">
        <v>4714</v>
      </c>
      <c r="S1990" t="s">
        <v>4713</v>
      </c>
      <c r="T1990">
        <v>120.85</v>
      </c>
      <c r="U1990">
        <v>91.84</v>
      </c>
      <c r="V1990">
        <v>122.86</v>
      </c>
    </row>
    <row r="1991" spans="2:22" x14ac:dyDescent="0.25">
      <c r="B1991" t="s">
        <v>4715</v>
      </c>
      <c r="C1991" t="s">
        <v>7535</v>
      </c>
      <c r="D1991" t="s">
        <v>7504</v>
      </c>
      <c r="E1991" t="s">
        <v>7508</v>
      </c>
      <c r="F1991" t="s">
        <v>7538</v>
      </c>
      <c r="G1991">
        <v>0</v>
      </c>
      <c r="H1991">
        <v>0</v>
      </c>
      <c r="I1991">
        <v>126.02</v>
      </c>
      <c r="J1991">
        <v>168.34</v>
      </c>
      <c r="K1991">
        <v>127.23</v>
      </c>
      <c r="L1991">
        <v>170.75</v>
      </c>
      <c r="M1991" t="s">
        <v>4716</v>
      </c>
      <c r="S1991" t="s">
        <v>4715</v>
      </c>
      <c r="T1991">
        <v>168.34</v>
      </c>
      <c r="U1991">
        <v>127.23</v>
      </c>
      <c r="V1991">
        <v>170.75</v>
      </c>
    </row>
    <row r="1992" spans="2:22" x14ac:dyDescent="0.25">
      <c r="B1992" t="s">
        <v>4717</v>
      </c>
      <c r="C1992" t="s">
        <v>7535</v>
      </c>
      <c r="D1992" t="s">
        <v>7504</v>
      </c>
      <c r="E1992" t="s">
        <v>7508</v>
      </c>
      <c r="F1992" t="s">
        <v>7538</v>
      </c>
      <c r="G1992">
        <v>98.87</v>
      </c>
      <c r="H1992">
        <v>84.04</v>
      </c>
      <c r="I1992">
        <v>95.05</v>
      </c>
      <c r="J1992">
        <v>0</v>
      </c>
      <c r="K1992">
        <v>95.05</v>
      </c>
      <c r="L1992">
        <v>0</v>
      </c>
      <c r="M1992" t="s">
        <v>4718</v>
      </c>
      <c r="S1992" t="s">
        <v>4717</v>
      </c>
      <c r="T1992">
        <v>0</v>
      </c>
      <c r="U1992">
        <v>95.05</v>
      </c>
      <c r="V1992">
        <v>0</v>
      </c>
    </row>
    <row r="1993" spans="2:22" x14ac:dyDescent="0.25">
      <c r="B1993" t="s">
        <v>4719</v>
      </c>
      <c r="C1993" t="s">
        <v>7535</v>
      </c>
      <c r="D1993" t="s">
        <v>7504</v>
      </c>
      <c r="E1993" t="s">
        <v>7508</v>
      </c>
      <c r="F1993" t="s">
        <v>7538</v>
      </c>
      <c r="G1993">
        <v>566.51</v>
      </c>
      <c r="H1993">
        <v>481.53</v>
      </c>
      <c r="I1993">
        <v>481.53</v>
      </c>
      <c r="J1993">
        <v>0</v>
      </c>
      <c r="K1993">
        <v>481.93</v>
      </c>
      <c r="L1993">
        <v>0</v>
      </c>
      <c r="M1993" t="s">
        <v>4720</v>
      </c>
      <c r="S1993" t="s">
        <v>4719</v>
      </c>
      <c r="T1993">
        <v>0</v>
      </c>
      <c r="U1993">
        <v>481.93</v>
      </c>
      <c r="V1993">
        <v>0</v>
      </c>
    </row>
    <row r="1994" spans="2:22" x14ac:dyDescent="0.25">
      <c r="B1994" t="s">
        <v>4721</v>
      </c>
      <c r="C1994" t="s">
        <v>7535</v>
      </c>
      <c r="D1994" t="s">
        <v>7504</v>
      </c>
      <c r="E1994" t="s">
        <v>7508</v>
      </c>
      <c r="F1994" t="s">
        <v>7538</v>
      </c>
      <c r="G1994">
        <v>0</v>
      </c>
      <c r="H1994">
        <v>0</v>
      </c>
      <c r="I1994">
        <v>660.97</v>
      </c>
      <c r="J1994">
        <v>0</v>
      </c>
      <c r="K1994">
        <v>675.06</v>
      </c>
      <c r="L1994">
        <v>0</v>
      </c>
      <c r="M1994" t="s">
        <v>4722</v>
      </c>
      <c r="S1994" t="s">
        <v>4721</v>
      </c>
      <c r="T1994">
        <v>0</v>
      </c>
      <c r="U1994">
        <v>675.06</v>
      </c>
      <c r="V1994">
        <v>0</v>
      </c>
    </row>
    <row r="1995" spans="2:22" x14ac:dyDescent="0.25">
      <c r="B1995" t="s">
        <v>4721</v>
      </c>
      <c r="C1995" t="s">
        <v>7535</v>
      </c>
      <c r="D1995" t="s">
        <v>7517</v>
      </c>
      <c r="E1995" t="s">
        <v>7508</v>
      </c>
      <c r="F1995" t="s">
        <v>7538</v>
      </c>
      <c r="G1995">
        <v>0</v>
      </c>
      <c r="H1995">
        <v>0</v>
      </c>
      <c r="I1995">
        <v>733.84</v>
      </c>
      <c r="J1995">
        <v>0</v>
      </c>
      <c r="K1995">
        <v>749.45</v>
      </c>
      <c r="L1995">
        <v>0</v>
      </c>
      <c r="M1995" t="s">
        <v>4722</v>
      </c>
      <c r="S1995" t="s">
        <v>4721</v>
      </c>
      <c r="T1995">
        <v>0</v>
      </c>
      <c r="U1995">
        <v>749.45</v>
      </c>
      <c r="V1995">
        <v>0</v>
      </c>
    </row>
    <row r="1996" spans="2:22" x14ac:dyDescent="0.25">
      <c r="B1996" t="s">
        <v>4723</v>
      </c>
      <c r="C1996" t="s">
        <v>7535</v>
      </c>
      <c r="D1996" t="s">
        <v>7504</v>
      </c>
      <c r="E1996" t="s">
        <v>7508</v>
      </c>
      <c r="F1996" t="s">
        <v>7538</v>
      </c>
      <c r="G1996">
        <v>432.1</v>
      </c>
      <c r="H1996">
        <v>367.29</v>
      </c>
      <c r="I1996">
        <v>405.45</v>
      </c>
      <c r="J1996">
        <v>0</v>
      </c>
      <c r="K1996">
        <v>414.11</v>
      </c>
      <c r="L1996">
        <v>0</v>
      </c>
      <c r="M1996" t="s">
        <v>4724</v>
      </c>
      <c r="S1996" t="s">
        <v>4723</v>
      </c>
      <c r="T1996">
        <v>0</v>
      </c>
      <c r="U1996">
        <v>414.11</v>
      </c>
      <c r="V1996">
        <v>0</v>
      </c>
    </row>
    <row r="1997" spans="2:22" x14ac:dyDescent="0.25">
      <c r="B1997" t="s">
        <v>4725</v>
      </c>
      <c r="C1997" t="s">
        <v>7535</v>
      </c>
      <c r="D1997" t="s">
        <v>7504</v>
      </c>
      <c r="E1997" t="s">
        <v>7508</v>
      </c>
      <c r="F1997" t="s">
        <v>7538</v>
      </c>
      <c r="G1997">
        <v>0</v>
      </c>
      <c r="H1997">
        <v>0</v>
      </c>
      <c r="I1997">
        <v>15.94</v>
      </c>
      <c r="J1997">
        <v>19.14</v>
      </c>
      <c r="K1997">
        <v>15.94</v>
      </c>
      <c r="L1997">
        <v>19.14</v>
      </c>
      <c r="M1997" t="s">
        <v>7577</v>
      </c>
      <c r="S1997" t="s">
        <v>4725</v>
      </c>
      <c r="T1997">
        <v>19.14</v>
      </c>
      <c r="U1997">
        <v>15.94</v>
      </c>
      <c r="V1997">
        <v>19.14</v>
      </c>
    </row>
    <row r="1998" spans="2:22" x14ac:dyDescent="0.25">
      <c r="B1998" t="s">
        <v>4725</v>
      </c>
      <c r="C1998" t="s">
        <v>7535</v>
      </c>
      <c r="D1998" t="s">
        <v>7537</v>
      </c>
      <c r="E1998" t="s">
        <v>7508</v>
      </c>
      <c r="F1998" t="s">
        <v>7538</v>
      </c>
      <c r="G1998">
        <v>0</v>
      </c>
      <c r="H1998">
        <v>0</v>
      </c>
      <c r="I1998">
        <v>16.7</v>
      </c>
      <c r="J1998">
        <v>20.65</v>
      </c>
      <c r="K1998">
        <v>16.7</v>
      </c>
      <c r="L1998">
        <v>20.65</v>
      </c>
      <c r="M1998" t="s">
        <v>7577</v>
      </c>
      <c r="S1998" t="s">
        <v>4725</v>
      </c>
      <c r="T1998">
        <v>20.65</v>
      </c>
      <c r="U1998">
        <v>16.7</v>
      </c>
      <c r="V1998">
        <v>20.65</v>
      </c>
    </row>
    <row r="1999" spans="2:22" x14ac:dyDescent="0.25">
      <c r="B1999" t="s">
        <v>4725</v>
      </c>
      <c r="C1999" t="s">
        <v>7535</v>
      </c>
      <c r="D1999" t="s">
        <v>7556</v>
      </c>
      <c r="E1999" t="s">
        <v>7508</v>
      </c>
      <c r="F1999" t="s">
        <v>7538</v>
      </c>
      <c r="G1999">
        <v>20.83</v>
      </c>
      <c r="H1999">
        <v>17.71</v>
      </c>
      <c r="I1999">
        <v>20.83</v>
      </c>
      <c r="J1999">
        <v>0</v>
      </c>
      <c r="K1999">
        <v>20.83</v>
      </c>
      <c r="L1999">
        <v>0</v>
      </c>
      <c r="M1999" t="s">
        <v>7577</v>
      </c>
      <c r="S1999" t="s">
        <v>4725</v>
      </c>
      <c r="T1999">
        <v>0</v>
      </c>
      <c r="U1999">
        <v>20.83</v>
      </c>
      <c r="V1999">
        <v>0</v>
      </c>
    </row>
    <row r="2000" spans="2:22" x14ac:dyDescent="0.25">
      <c r="B2000" t="s">
        <v>4727</v>
      </c>
      <c r="C2000" t="s">
        <v>7514</v>
      </c>
      <c r="D2000" t="s">
        <v>7504</v>
      </c>
      <c r="E2000" t="s">
        <v>7508</v>
      </c>
      <c r="F2000" t="s">
        <v>7515</v>
      </c>
      <c r="G2000">
        <v>0</v>
      </c>
      <c r="H2000">
        <v>0</v>
      </c>
      <c r="I2000">
        <v>55.25</v>
      </c>
      <c r="J2000">
        <v>56.36</v>
      </c>
      <c r="K2000">
        <v>55.25</v>
      </c>
      <c r="L2000">
        <v>56.36</v>
      </c>
      <c r="M2000" t="s">
        <v>4728</v>
      </c>
      <c r="S2000" t="s">
        <v>4727</v>
      </c>
      <c r="T2000">
        <v>56.36</v>
      </c>
      <c r="U2000">
        <v>55.25</v>
      </c>
      <c r="V2000">
        <v>56.36</v>
      </c>
    </row>
    <row r="2001" spans="2:22" x14ac:dyDescent="0.25">
      <c r="B2001" t="s">
        <v>4727</v>
      </c>
      <c r="C2001" t="s">
        <v>7514</v>
      </c>
      <c r="D2001" t="s">
        <v>7537</v>
      </c>
      <c r="E2001" t="s">
        <v>7508</v>
      </c>
      <c r="F2001" t="s">
        <v>7515</v>
      </c>
      <c r="G2001">
        <v>0</v>
      </c>
      <c r="H2001">
        <v>0</v>
      </c>
      <c r="I2001">
        <v>57.38</v>
      </c>
      <c r="J2001">
        <v>60.61</v>
      </c>
      <c r="K2001">
        <v>57.38</v>
      </c>
      <c r="L2001">
        <v>60.61</v>
      </c>
      <c r="M2001" t="s">
        <v>4728</v>
      </c>
      <c r="S2001" t="s">
        <v>4727</v>
      </c>
      <c r="T2001">
        <v>60.61</v>
      </c>
      <c r="U2001">
        <v>57.38</v>
      </c>
      <c r="V2001">
        <v>60.61</v>
      </c>
    </row>
    <row r="2002" spans="2:22" x14ac:dyDescent="0.25">
      <c r="B2002" t="s">
        <v>4727</v>
      </c>
      <c r="C2002" t="s">
        <v>7514</v>
      </c>
      <c r="D2002" t="s">
        <v>7556</v>
      </c>
      <c r="E2002" t="s">
        <v>7508</v>
      </c>
      <c r="F2002" t="s">
        <v>7515</v>
      </c>
      <c r="G2002">
        <v>58.57</v>
      </c>
      <c r="H2002">
        <v>49.78</v>
      </c>
      <c r="I2002">
        <v>58.57</v>
      </c>
      <c r="J2002">
        <v>0</v>
      </c>
      <c r="K2002">
        <v>58.57</v>
      </c>
      <c r="L2002">
        <v>0</v>
      </c>
      <c r="M2002" t="s">
        <v>4728</v>
      </c>
      <c r="S2002" t="s">
        <v>4727</v>
      </c>
      <c r="T2002">
        <v>0</v>
      </c>
      <c r="U2002">
        <v>58.57</v>
      </c>
      <c r="V2002">
        <v>0</v>
      </c>
    </row>
    <row r="2003" spans="2:22" x14ac:dyDescent="0.25">
      <c r="B2003" t="s">
        <v>4727</v>
      </c>
      <c r="C2003" t="s">
        <v>7535</v>
      </c>
      <c r="D2003" t="s">
        <v>7504</v>
      </c>
      <c r="E2003" t="s">
        <v>7508</v>
      </c>
      <c r="F2003" t="s">
        <v>7515</v>
      </c>
      <c r="G2003">
        <v>0</v>
      </c>
      <c r="H2003">
        <v>0</v>
      </c>
      <c r="I2003">
        <v>5.53</v>
      </c>
      <c r="J2003">
        <v>5.64</v>
      </c>
      <c r="K2003">
        <v>5.53</v>
      </c>
      <c r="L2003">
        <v>5.64</v>
      </c>
      <c r="M2003" t="s">
        <v>4728</v>
      </c>
      <c r="S2003" t="s">
        <v>4727</v>
      </c>
      <c r="T2003">
        <v>5.64</v>
      </c>
      <c r="U2003">
        <v>5.53</v>
      </c>
      <c r="V2003">
        <v>5.64</v>
      </c>
    </row>
    <row r="2004" spans="2:22" x14ac:dyDescent="0.25">
      <c r="B2004" t="s">
        <v>4727</v>
      </c>
      <c r="C2004" t="s">
        <v>7535</v>
      </c>
      <c r="D2004" t="s">
        <v>7537</v>
      </c>
      <c r="E2004" t="s">
        <v>7508</v>
      </c>
      <c r="F2004" t="s">
        <v>7515</v>
      </c>
      <c r="G2004">
        <v>0</v>
      </c>
      <c r="H2004">
        <v>0</v>
      </c>
      <c r="I2004">
        <v>5.74</v>
      </c>
      <c r="J2004">
        <v>6.06</v>
      </c>
      <c r="K2004">
        <v>5.74</v>
      </c>
      <c r="L2004">
        <v>6.06</v>
      </c>
      <c r="M2004" t="s">
        <v>4728</v>
      </c>
      <c r="S2004" t="s">
        <v>4727</v>
      </c>
      <c r="T2004">
        <v>6.06</v>
      </c>
      <c r="U2004">
        <v>5.74</v>
      </c>
      <c r="V2004">
        <v>6.06</v>
      </c>
    </row>
    <row r="2005" spans="2:22" x14ac:dyDescent="0.25">
      <c r="B2005" t="s">
        <v>4727</v>
      </c>
      <c r="C2005" t="s">
        <v>7535</v>
      </c>
      <c r="D2005" t="s">
        <v>7556</v>
      </c>
      <c r="E2005" t="s">
        <v>7508</v>
      </c>
      <c r="F2005" t="s">
        <v>7515</v>
      </c>
      <c r="G2005">
        <v>5.85</v>
      </c>
      <c r="H2005">
        <v>4.97</v>
      </c>
      <c r="I2005">
        <v>5.85</v>
      </c>
      <c r="J2005">
        <v>0</v>
      </c>
      <c r="K2005">
        <v>5.85</v>
      </c>
      <c r="L2005">
        <v>0</v>
      </c>
      <c r="M2005" t="s">
        <v>4728</v>
      </c>
      <c r="S2005" t="s">
        <v>4727</v>
      </c>
      <c r="T2005">
        <v>0</v>
      </c>
      <c r="U2005">
        <v>5.85</v>
      </c>
      <c r="V2005">
        <v>0</v>
      </c>
    </row>
    <row r="2006" spans="2:22" x14ac:dyDescent="0.25">
      <c r="B2006" t="s">
        <v>4727</v>
      </c>
      <c r="C2006" t="s">
        <v>7536</v>
      </c>
      <c r="D2006" t="s">
        <v>7504</v>
      </c>
      <c r="E2006" t="s">
        <v>7508</v>
      </c>
      <c r="F2006" t="s">
        <v>7515</v>
      </c>
      <c r="G2006">
        <v>0</v>
      </c>
      <c r="H2006">
        <v>0</v>
      </c>
      <c r="I2006">
        <v>41.44</v>
      </c>
      <c r="J2006">
        <v>42.27</v>
      </c>
      <c r="K2006">
        <v>41.44</v>
      </c>
      <c r="L2006">
        <v>42.27</v>
      </c>
      <c r="M2006" t="s">
        <v>4728</v>
      </c>
      <c r="S2006" t="s">
        <v>4727</v>
      </c>
      <c r="T2006">
        <v>42.27</v>
      </c>
      <c r="U2006">
        <v>41.44</v>
      </c>
      <c r="V2006">
        <v>42.27</v>
      </c>
    </row>
    <row r="2007" spans="2:22" x14ac:dyDescent="0.25">
      <c r="B2007" t="s">
        <v>4727</v>
      </c>
      <c r="C2007" t="s">
        <v>7536</v>
      </c>
      <c r="D2007" t="s">
        <v>7537</v>
      </c>
      <c r="E2007" t="s">
        <v>7508</v>
      </c>
      <c r="F2007" t="s">
        <v>7515</v>
      </c>
      <c r="G2007">
        <v>0</v>
      </c>
      <c r="H2007">
        <v>0</v>
      </c>
      <c r="I2007">
        <v>43.04</v>
      </c>
      <c r="J2007">
        <v>45.46</v>
      </c>
      <c r="K2007">
        <v>43.04</v>
      </c>
      <c r="L2007">
        <v>45.46</v>
      </c>
      <c r="M2007" t="s">
        <v>4728</v>
      </c>
      <c r="S2007" t="s">
        <v>4727</v>
      </c>
      <c r="T2007">
        <v>45.46</v>
      </c>
      <c r="U2007">
        <v>43.04</v>
      </c>
      <c r="V2007">
        <v>45.46</v>
      </c>
    </row>
    <row r="2008" spans="2:22" x14ac:dyDescent="0.25">
      <c r="B2008" t="s">
        <v>4727</v>
      </c>
      <c r="C2008" t="s">
        <v>7536</v>
      </c>
      <c r="D2008" t="s">
        <v>7556</v>
      </c>
      <c r="E2008" t="s">
        <v>7508</v>
      </c>
      <c r="F2008" t="s">
        <v>7515</v>
      </c>
      <c r="G2008">
        <v>43.94</v>
      </c>
      <c r="H2008">
        <v>37.35</v>
      </c>
      <c r="I2008">
        <v>43.94</v>
      </c>
      <c r="J2008">
        <v>0</v>
      </c>
      <c r="K2008">
        <v>43.94</v>
      </c>
      <c r="L2008">
        <v>0</v>
      </c>
      <c r="M2008" t="s">
        <v>4728</v>
      </c>
      <c r="S2008" t="s">
        <v>4727</v>
      </c>
      <c r="T2008">
        <v>0</v>
      </c>
      <c r="U2008">
        <v>43.94</v>
      </c>
      <c r="V2008">
        <v>0</v>
      </c>
    </row>
    <row r="2009" spans="2:22" x14ac:dyDescent="0.25">
      <c r="B2009" t="s">
        <v>4729</v>
      </c>
      <c r="C2009" t="s">
        <v>7514</v>
      </c>
      <c r="D2009" t="s">
        <v>7504</v>
      </c>
      <c r="E2009" t="s">
        <v>7508</v>
      </c>
      <c r="F2009" t="s">
        <v>7515</v>
      </c>
      <c r="G2009">
        <v>0</v>
      </c>
      <c r="H2009">
        <v>0</v>
      </c>
      <c r="I2009">
        <v>31.14</v>
      </c>
      <c r="J2009">
        <v>31.67</v>
      </c>
      <c r="K2009">
        <v>31.14</v>
      </c>
      <c r="L2009">
        <v>31.67</v>
      </c>
      <c r="M2009" t="s">
        <v>4730</v>
      </c>
      <c r="S2009" t="s">
        <v>4729</v>
      </c>
      <c r="T2009">
        <v>31.67</v>
      </c>
      <c r="U2009">
        <v>31.14</v>
      </c>
      <c r="V2009">
        <v>31.67</v>
      </c>
    </row>
    <row r="2010" spans="2:22" x14ac:dyDescent="0.25">
      <c r="B2010" t="s">
        <v>4729</v>
      </c>
      <c r="C2010" t="s">
        <v>7514</v>
      </c>
      <c r="D2010" t="s">
        <v>7537</v>
      </c>
      <c r="E2010" t="s">
        <v>7508</v>
      </c>
      <c r="F2010" t="s">
        <v>7515</v>
      </c>
      <c r="G2010">
        <v>0</v>
      </c>
      <c r="H2010">
        <v>0</v>
      </c>
      <c r="I2010">
        <v>32.32</v>
      </c>
      <c r="J2010">
        <v>34.04</v>
      </c>
      <c r="K2010">
        <v>32.32</v>
      </c>
      <c r="L2010">
        <v>34.04</v>
      </c>
      <c r="M2010" t="s">
        <v>4730</v>
      </c>
      <c r="S2010" t="s">
        <v>4729</v>
      </c>
      <c r="T2010">
        <v>34.04</v>
      </c>
      <c r="U2010">
        <v>32.32</v>
      </c>
      <c r="V2010">
        <v>34.04</v>
      </c>
    </row>
    <row r="2011" spans="2:22" x14ac:dyDescent="0.25">
      <c r="B2011" t="s">
        <v>4729</v>
      </c>
      <c r="C2011" t="s">
        <v>7514</v>
      </c>
      <c r="D2011" t="s">
        <v>7556</v>
      </c>
      <c r="E2011" t="s">
        <v>7508</v>
      </c>
      <c r="F2011" t="s">
        <v>7515</v>
      </c>
      <c r="G2011">
        <v>32.72</v>
      </c>
      <c r="H2011">
        <v>27.81</v>
      </c>
      <c r="I2011">
        <v>32.72</v>
      </c>
      <c r="J2011">
        <v>0</v>
      </c>
      <c r="K2011">
        <v>32.72</v>
      </c>
      <c r="L2011">
        <v>0</v>
      </c>
      <c r="M2011" t="s">
        <v>4730</v>
      </c>
      <c r="S2011" t="s">
        <v>4729</v>
      </c>
      <c r="T2011">
        <v>0</v>
      </c>
      <c r="U2011">
        <v>32.72</v>
      </c>
      <c r="V2011">
        <v>0</v>
      </c>
    </row>
    <row r="2012" spans="2:22" x14ac:dyDescent="0.25">
      <c r="B2012" t="s">
        <v>4729</v>
      </c>
      <c r="C2012" t="s">
        <v>7535</v>
      </c>
      <c r="D2012" t="s">
        <v>7504</v>
      </c>
      <c r="E2012" t="s">
        <v>7508</v>
      </c>
      <c r="F2012" t="s">
        <v>7515</v>
      </c>
      <c r="G2012">
        <v>0</v>
      </c>
      <c r="H2012">
        <v>0</v>
      </c>
      <c r="I2012">
        <v>3.11</v>
      </c>
      <c r="J2012">
        <v>3.16</v>
      </c>
      <c r="K2012">
        <v>3.11</v>
      </c>
      <c r="L2012">
        <v>3.16</v>
      </c>
      <c r="M2012" t="s">
        <v>4730</v>
      </c>
      <c r="S2012" t="s">
        <v>4729</v>
      </c>
      <c r="T2012">
        <v>3.16</v>
      </c>
      <c r="U2012">
        <v>3.11</v>
      </c>
      <c r="V2012">
        <v>3.16</v>
      </c>
    </row>
    <row r="2013" spans="2:22" x14ac:dyDescent="0.25">
      <c r="B2013" t="s">
        <v>4729</v>
      </c>
      <c r="C2013" t="s">
        <v>7535</v>
      </c>
      <c r="D2013" t="s">
        <v>7537</v>
      </c>
      <c r="E2013" t="s">
        <v>7508</v>
      </c>
      <c r="F2013" t="s">
        <v>7515</v>
      </c>
      <c r="G2013">
        <v>0</v>
      </c>
      <c r="H2013">
        <v>0</v>
      </c>
      <c r="I2013">
        <v>3.23</v>
      </c>
      <c r="J2013">
        <v>3.4</v>
      </c>
      <c r="K2013">
        <v>3.23</v>
      </c>
      <c r="L2013">
        <v>3.4</v>
      </c>
      <c r="M2013" t="s">
        <v>4730</v>
      </c>
      <c r="S2013" t="s">
        <v>4729</v>
      </c>
      <c r="T2013">
        <v>3.4</v>
      </c>
      <c r="U2013">
        <v>3.23</v>
      </c>
      <c r="V2013">
        <v>3.4</v>
      </c>
    </row>
    <row r="2014" spans="2:22" x14ac:dyDescent="0.25">
      <c r="B2014" t="s">
        <v>4729</v>
      </c>
      <c r="C2014" t="s">
        <v>7535</v>
      </c>
      <c r="D2014" t="s">
        <v>7556</v>
      </c>
      <c r="E2014" t="s">
        <v>7508</v>
      </c>
      <c r="F2014" t="s">
        <v>7515</v>
      </c>
      <c r="G2014">
        <v>3.27</v>
      </c>
      <c r="H2014">
        <v>2.78</v>
      </c>
      <c r="I2014">
        <v>3.27</v>
      </c>
      <c r="J2014">
        <v>0</v>
      </c>
      <c r="K2014">
        <v>3.27</v>
      </c>
      <c r="L2014">
        <v>0</v>
      </c>
      <c r="M2014" t="s">
        <v>4730</v>
      </c>
      <c r="S2014" t="s">
        <v>4729</v>
      </c>
      <c r="T2014">
        <v>0</v>
      </c>
      <c r="U2014">
        <v>3.27</v>
      </c>
      <c r="V2014">
        <v>0</v>
      </c>
    </row>
    <row r="2015" spans="2:22" x14ac:dyDescent="0.25">
      <c r="B2015" t="s">
        <v>4729</v>
      </c>
      <c r="C2015" t="s">
        <v>7536</v>
      </c>
      <c r="D2015" t="s">
        <v>7504</v>
      </c>
      <c r="E2015" t="s">
        <v>7508</v>
      </c>
      <c r="F2015" t="s">
        <v>7515</v>
      </c>
      <c r="G2015">
        <v>0</v>
      </c>
      <c r="H2015">
        <v>0</v>
      </c>
      <c r="I2015">
        <v>23.36</v>
      </c>
      <c r="J2015">
        <v>23.76</v>
      </c>
      <c r="K2015">
        <v>23.36</v>
      </c>
      <c r="L2015">
        <v>23.76</v>
      </c>
      <c r="M2015" t="s">
        <v>4730</v>
      </c>
      <c r="S2015" t="s">
        <v>4729</v>
      </c>
      <c r="T2015">
        <v>23.76</v>
      </c>
      <c r="U2015">
        <v>23.36</v>
      </c>
      <c r="V2015">
        <v>23.76</v>
      </c>
    </row>
    <row r="2016" spans="2:22" x14ac:dyDescent="0.25">
      <c r="B2016" t="s">
        <v>4729</v>
      </c>
      <c r="C2016" t="s">
        <v>7536</v>
      </c>
      <c r="D2016" t="s">
        <v>7537</v>
      </c>
      <c r="E2016" t="s">
        <v>7508</v>
      </c>
      <c r="F2016" t="s">
        <v>7515</v>
      </c>
      <c r="G2016">
        <v>0</v>
      </c>
      <c r="H2016">
        <v>0</v>
      </c>
      <c r="I2016">
        <v>24.25</v>
      </c>
      <c r="J2016">
        <v>25.54</v>
      </c>
      <c r="K2016">
        <v>24.25</v>
      </c>
      <c r="L2016">
        <v>25.54</v>
      </c>
      <c r="M2016" t="s">
        <v>4730</v>
      </c>
      <c r="S2016" t="s">
        <v>4729</v>
      </c>
      <c r="T2016">
        <v>25.54</v>
      </c>
      <c r="U2016">
        <v>24.25</v>
      </c>
      <c r="V2016">
        <v>25.54</v>
      </c>
    </row>
    <row r="2017" spans="2:22" x14ac:dyDescent="0.25">
      <c r="B2017" t="s">
        <v>4729</v>
      </c>
      <c r="C2017" t="s">
        <v>7536</v>
      </c>
      <c r="D2017" t="s">
        <v>7556</v>
      </c>
      <c r="E2017" t="s">
        <v>7508</v>
      </c>
      <c r="F2017" t="s">
        <v>7515</v>
      </c>
      <c r="G2017">
        <v>24.56</v>
      </c>
      <c r="H2017">
        <v>20.88</v>
      </c>
      <c r="I2017">
        <v>24.56</v>
      </c>
      <c r="J2017">
        <v>0</v>
      </c>
      <c r="K2017">
        <v>24.56</v>
      </c>
      <c r="L2017">
        <v>0</v>
      </c>
      <c r="M2017" t="s">
        <v>4730</v>
      </c>
      <c r="S2017" t="s">
        <v>4729</v>
      </c>
      <c r="T2017">
        <v>0</v>
      </c>
      <c r="U2017">
        <v>24.56</v>
      </c>
      <c r="V2017">
        <v>0</v>
      </c>
    </row>
    <row r="2018" spans="2:22" x14ac:dyDescent="0.25">
      <c r="B2018" t="s">
        <v>4731</v>
      </c>
      <c r="C2018" t="s">
        <v>7514</v>
      </c>
      <c r="D2018" t="s">
        <v>7504</v>
      </c>
      <c r="E2018" t="s">
        <v>7508</v>
      </c>
      <c r="F2018" t="s">
        <v>7515</v>
      </c>
      <c r="G2018">
        <v>0</v>
      </c>
      <c r="H2018">
        <v>0</v>
      </c>
      <c r="I2018">
        <v>15.94</v>
      </c>
      <c r="J2018">
        <v>17.55</v>
      </c>
      <c r="K2018">
        <v>15.94</v>
      </c>
      <c r="L2018">
        <v>17.55</v>
      </c>
      <c r="M2018" t="s">
        <v>7578</v>
      </c>
      <c r="S2018" t="s">
        <v>4731</v>
      </c>
      <c r="T2018">
        <v>17.55</v>
      </c>
      <c r="U2018">
        <v>15.94</v>
      </c>
      <c r="V2018">
        <v>17.55</v>
      </c>
    </row>
    <row r="2019" spans="2:22" x14ac:dyDescent="0.25">
      <c r="B2019" t="s">
        <v>4731</v>
      </c>
      <c r="C2019" t="s">
        <v>7514</v>
      </c>
      <c r="D2019" t="s">
        <v>7537</v>
      </c>
      <c r="E2019" t="s">
        <v>7508</v>
      </c>
      <c r="F2019" t="s">
        <v>7515</v>
      </c>
      <c r="G2019">
        <v>0</v>
      </c>
      <c r="H2019">
        <v>0</v>
      </c>
      <c r="I2019">
        <v>16.62</v>
      </c>
      <c r="J2019">
        <v>18.91</v>
      </c>
      <c r="K2019">
        <v>16.62</v>
      </c>
      <c r="L2019">
        <v>18.91</v>
      </c>
      <c r="M2019" t="s">
        <v>7578</v>
      </c>
      <c r="S2019" t="s">
        <v>4731</v>
      </c>
      <c r="T2019">
        <v>18.91</v>
      </c>
      <c r="U2019">
        <v>16.62</v>
      </c>
      <c r="V2019">
        <v>18.91</v>
      </c>
    </row>
    <row r="2020" spans="2:22" x14ac:dyDescent="0.25">
      <c r="B2020" t="s">
        <v>4731</v>
      </c>
      <c r="C2020" t="s">
        <v>7514</v>
      </c>
      <c r="D2020" t="s">
        <v>7556</v>
      </c>
      <c r="E2020" t="s">
        <v>7508</v>
      </c>
      <c r="F2020" t="s">
        <v>7515</v>
      </c>
      <c r="G2020">
        <v>19.72</v>
      </c>
      <c r="H2020">
        <v>16.760000000000002</v>
      </c>
      <c r="I2020">
        <v>18.739999999999998</v>
      </c>
      <c r="J2020">
        <v>0</v>
      </c>
      <c r="K2020">
        <v>18.739999999999998</v>
      </c>
      <c r="L2020">
        <v>0</v>
      </c>
      <c r="M2020" t="s">
        <v>7578</v>
      </c>
      <c r="S2020" t="s">
        <v>4731</v>
      </c>
      <c r="T2020">
        <v>0</v>
      </c>
      <c r="U2020">
        <v>18.739999999999998</v>
      </c>
      <c r="V2020">
        <v>0</v>
      </c>
    </row>
    <row r="2021" spans="2:22" x14ac:dyDescent="0.25">
      <c r="B2021" t="s">
        <v>4731</v>
      </c>
      <c r="C2021" t="s">
        <v>7535</v>
      </c>
      <c r="D2021" t="s">
        <v>7504</v>
      </c>
      <c r="E2021" t="s">
        <v>7508</v>
      </c>
      <c r="F2021" t="s">
        <v>7515</v>
      </c>
      <c r="G2021">
        <v>0</v>
      </c>
      <c r="H2021">
        <v>0</v>
      </c>
      <c r="I2021">
        <v>1.6</v>
      </c>
      <c r="J2021">
        <v>1.76</v>
      </c>
      <c r="K2021">
        <v>1.6</v>
      </c>
      <c r="L2021">
        <v>1.76</v>
      </c>
      <c r="M2021" t="s">
        <v>7578</v>
      </c>
      <c r="S2021" t="s">
        <v>4731</v>
      </c>
      <c r="T2021">
        <v>1.76</v>
      </c>
      <c r="U2021">
        <v>1.6</v>
      </c>
      <c r="V2021">
        <v>1.76</v>
      </c>
    </row>
    <row r="2022" spans="2:22" x14ac:dyDescent="0.25">
      <c r="B2022" t="s">
        <v>4731</v>
      </c>
      <c r="C2022" t="s">
        <v>7535</v>
      </c>
      <c r="D2022" t="s">
        <v>7537</v>
      </c>
      <c r="E2022" t="s">
        <v>7508</v>
      </c>
      <c r="F2022" t="s">
        <v>7515</v>
      </c>
      <c r="G2022">
        <v>0</v>
      </c>
      <c r="H2022">
        <v>0</v>
      </c>
      <c r="I2022">
        <v>1.66</v>
      </c>
      <c r="J2022">
        <v>1.9</v>
      </c>
      <c r="K2022">
        <v>1.66</v>
      </c>
      <c r="L2022">
        <v>1.9</v>
      </c>
      <c r="M2022" t="s">
        <v>7578</v>
      </c>
      <c r="S2022" t="s">
        <v>4731</v>
      </c>
      <c r="T2022">
        <v>1.9</v>
      </c>
      <c r="U2022">
        <v>1.66</v>
      </c>
      <c r="V2022">
        <v>1.9</v>
      </c>
    </row>
    <row r="2023" spans="2:22" x14ac:dyDescent="0.25">
      <c r="B2023" t="s">
        <v>4731</v>
      </c>
      <c r="C2023" t="s">
        <v>7535</v>
      </c>
      <c r="D2023" t="s">
        <v>7556</v>
      </c>
      <c r="E2023" t="s">
        <v>7508</v>
      </c>
      <c r="F2023" t="s">
        <v>7515</v>
      </c>
      <c r="G2023">
        <v>1.98</v>
      </c>
      <c r="H2023">
        <v>1.68</v>
      </c>
      <c r="I2023">
        <v>1.87</v>
      </c>
      <c r="J2023">
        <v>0</v>
      </c>
      <c r="K2023">
        <v>1.87</v>
      </c>
      <c r="L2023">
        <v>0</v>
      </c>
      <c r="M2023" t="s">
        <v>7578</v>
      </c>
      <c r="S2023" t="s">
        <v>4731</v>
      </c>
      <c r="T2023">
        <v>0</v>
      </c>
      <c r="U2023">
        <v>1.87</v>
      </c>
      <c r="V2023">
        <v>0</v>
      </c>
    </row>
    <row r="2024" spans="2:22" x14ac:dyDescent="0.25">
      <c r="B2024" t="s">
        <v>4731</v>
      </c>
      <c r="C2024" t="s">
        <v>7536</v>
      </c>
      <c r="D2024" t="s">
        <v>7504</v>
      </c>
      <c r="E2024" t="s">
        <v>7508</v>
      </c>
      <c r="F2024" t="s">
        <v>7515</v>
      </c>
      <c r="G2024">
        <v>0</v>
      </c>
      <c r="H2024">
        <v>0</v>
      </c>
      <c r="I2024">
        <v>11.96</v>
      </c>
      <c r="J2024">
        <v>13.16</v>
      </c>
      <c r="K2024">
        <v>11.96</v>
      </c>
      <c r="L2024">
        <v>13.16</v>
      </c>
      <c r="M2024" t="s">
        <v>7578</v>
      </c>
      <c r="S2024" t="s">
        <v>4731</v>
      </c>
      <c r="T2024">
        <v>13.16</v>
      </c>
      <c r="U2024">
        <v>11.96</v>
      </c>
      <c r="V2024">
        <v>13.16</v>
      </c>
    </row>
    <row r="2025" spans="2:22" x14ac:dyDescent="0.25">
      <c r="B2025" t="s">
        <v>4731</v>
      </c>
      <c r="C2025" t="s">
        <v>7536</v>
      </c>
      <c r="D2025" t="s">
        <v>7537</v>
      </c>
      <c r="E2025" t="s">
        <v>7508</v>
      </c>
      <c r="F2025" t="s">
        <v>7515</v>
      </c>
      <c r="G2025">
        <v>0</v>
      </c>
      <c r="H2025">
        <v>0</v>
      </c>
      <c r="I2025">
        <v>12.47</v>
      </c>
      <c r="J2025">
        <v>14.18</v>
      </c>
      <c r="K2025">
        <v>12.47</v>
      </c>
      <c r="L2025">
        <v>14.18</v>
      </c>
      <c r="M2025" t="s">
        <v>7578</v>
      </c>
      <c r="S2025" t="s">
        <v>4731</v>
      </c>
      <c r="T2025">
        <v>14.18</v>
      </c>
      <c r="U2025">
        <v>12.47</v>
      </c>
      <c r="V2025">
        <v>14.18</v>
      </c>
    </row>
    <row r="2026" spans="2:22" x14ac:dyDescent="0.25">
      <c r="B2026" t="s">
        <v>4731</v>
      </c>
      <c r="C2026" t="s">
        <v>7536</v>
      </c>
      <c r="D2026" t="s">
        <v>7556</v>
      </c>
      <c r="E2026" t="s">
        <v>7508</v>
      </c>
      <c r="F2026" t="s">
        <v>7515</v>
      </c>
      <c r="G2026">
        <v>14.84</v>
      </c>
      <c r="H2026">
        <v>12.61</v>
      </c>
      <c r="I2026">
        <v>14.03</v>
      </c>
      <c r="J2026">
        <v>0</v>
      </c>
      <c r="K2026">
        <v>14.03</v>
      </c>
      <c r="L2026">
        <v>0</v>
      </c>
      <c r="M2026" t="s">
        <v>7578</v>
      </c>
      <c r="S2026" t="s">
        <v>4731</v>
      </c>
      <c r="T2026">
        <v>0</v>
      </c>
      <c r="U2026">
        <v>14.03</v>
      </c>
      <c r="V2026">
        <v>0</v>
      </c>
    </row>
    <row r="2027" spans="2:22" x14ac:dyDescent="0.25">
      <c r="B2027" t="s">
        <v>4733</v>
      </c>
      <c r="C2027" t="s">
        <v>7514</v>
      </c>
      <c r="D2027" t="s">
        <v>7504</v>
      </c>
      <c r="E2027" t="s">
        <v>7508</v>
      </c>
      <c r="F2027" t="s">
        <v>7515</v>
      </c>
      <c r="G2027">
        <v>0</v>
      </c>
      <c r="H2027">
        <v>0</v>
      </c>
      <c r="I2027">
        <v>53.1</v>
      </c>
      <c r="J2027">
        <v>53.15</v>
      </c>
      <c r="K2027">
        <v>53.1</v>
      </c>
      <c r="L2027">
        <v>53.15</v>
      </c>
      <c r="M2027" t="s">
        <v>4734</v>
      </c>
      <c r="S2027" t="s">
        <v>4733</v>
      </c>
      <c r="T2027">
        <v>53.15</v>
      </c>
      <c r="U2027">
        <v>53.1</v>
      </c>
      <c r="V2027">
        <v>53.15</v>
      </c>
    </row>
    <row r="2028" spans="2:22" x14ac:dyDescent="0.25">
      <c r="B2028" t="s">
        <v>4733</v>
      </c>
      <c r="C2028" t="s">
        <v>7514</v>
      </c>
      <c r="D2028" t="s">
        <v>7537</v>
      </c>
      <c r="E2028" t="s">
        <v>7508</v>
      </c>
      <c r="F2028" t="s">
        <v>7515</v>
      </c>
      <c r="G2028">
        <v>0</v>
      </c>
      <c r="H2028">
        <v>0</v>
      </c>
      <c r="I2028">
        <v>55.03</v>
      </c>
      <c r="J2028">
        <v>57.02</v>
      </c>
      <c r="K2028">
        <v>55.03</v>
      </c>
      <c r="L2028">
        <v>57.02</v>
      </c>
      <c r="M2028" t="s">
        <v>4734</v>
      </c>
      <c r="S2028" t="s">
        <v>4733</v>
      </c>
      <c r="T2028">
        <v>57.02</v>
      </c>
      <c r="U2028">
        <v>55.03</v>
      </c>
      <c r="V2028">
        <v>57.02</v>
      </c>
    </row>
    <row r="2029" spans="2:22" x14ac:dyDescent="0.25">
      <c r="B2029" t="s">
        <v>4733</v>
      </c>
      <c r="C2029" t="s">
        <v>7514</v>
      </c>
      <c r="D2029" t="s">
        <v>7556</v>
      </c>
      <c r="E2029" t="s">
        <v>7508</v>
      </c>
      <c r="F2029" t="s">
        <v>7515</v>
      </c>
      <c r="G2029">
        <v>53.25</v>
      </c>
      <c r="H2029">
        <v>45.26</v>
      </c>
      <c r="I2029">
        <v>53.25</v>
      </c>
      <c r="J2029">
        <v>0</v>
      </c>
      <c r="K2029">
        <v>53.25</v>
      </c>
      <c r="L2029">
        <v>0</v>
      </c>
      <c r="M2029" t="s">
        <v>4734</v>
      </c>
      <c r="S2029" t="s">
        <v>4733</v>
      </c>
      <c r="T2029">
        <v>0</v>
      </c>
      <c r="U2029">
        <v>53.25</v>
      </c>
      <c r="V2029">
        <v>0</v>
      </c>
    </row>
    <row r="2030" spans="2:22" x14ac:dyDescent="0.25">
      <c r="B2030" t="s">
        <v>4733</v>
      </c>
      <c r="C2030" t="s">
        <v>7535</v>
      </c>
      <c r="D2030" t="s">
        <v>7504</v>
      </c>
      <c r="E2030" t="s">
        <v>7508</v>
      </c>
      <c r="F2030" t="s">
        <v>7515</v>
      </c>
      <c r="G2030">
        <v>0</v>
      </c>
      <c r="H2030">
        <v>0</v>
      </c>
      <c r="I2030">
        <v>5.31</v>
      </c>
      <c r="J2030">
        <v>5.32</v>
      </c>
      <c r="K2030">
        <v>5.31</v>
      </c>
      <c r="L2030">
        <v>5.32</v>
      </c>
      <c r="M2030" t="s">
        <v>4734</v>
      </c>
      <c r="S2030" t="s">
        <v>4733</v>
      </c>
      <c r="T2030">
        <v>5.32</v>
      </c>
      <c r="U2030">
        <v>5.31</v>
      </c>
      <c r="V2030">
        <v>5.32</v>
      </c>
    </row>
    <row r="2031" spans="2:22" x14ac:dyDescent="0.25">
      <c r="B2031" t="s">
        <v>4733</v>
      </c>
      <c r="C2031" t="s">
        <v>7535</v>
      </c>
      <c r="D2031" t="s">
        <v>7537</v>
      </c>
      <c r="E2031" t="s">
        <v>7508</v>
      </c>
      <c r="F2031" t="s">
        <v>7515</v>
      </c>
      <c r="G2031">
        <v>0</v>
      </c>
      <c r="H2031">
        <v>0</v>
      </c>
      <c r="I2031">
        <v>5.5</v>
      </c>
      <c r="J2031">
        <v>5.7</v>
      </c>
      <c r="K2031">
        <v>5.5</v>
      </c>
      <c r="L2031">
        <v>5.7</v>
      </c>
      <c r="M2031" t="s">
        <v>4734</v>
      </c>
      <c r="S2031" t="s">
        <v>4733</v>
      </c>
      <c r="T2031">
        <v>5.7</v>
      </c>
      <c r="U2031">
        <v>5.5</v>
      </c>
      <c r="V2031">
        <v>5.7</v>
      </c>
    </row>
    <row r="2032" spans="2:22" x14ac:dyDescent="0.25">
      <c r="B2032" t="s">
        <v>4733</v>
      </c>
      <c r="C2032" t="s">
        <v>7535</v>
      </c>
      <c r="D2032" t="s">
        <v>7556</v>
      </c>
      <c r="E2032" t="s">
        <v>7508</v>
      </c>
      <c r="F2032" t="s">
        <v>7515</v>
      </c>
      <c r="G2032">
        <v>5.33</v>
      </c>
      <c r="H2032">
        <v>4.53</v>
      </c>
      <c r="I2032">
        <v>5.33</v>
      </c>
      <c r="J2032">
        <v>0</v>
      </c>
      <c r="K2032">
        <v>5.33</v>
      </c>
      <c r="L2032">
        <v>0</v>
      </c>
      <c r="M2032" t="s">
        <v>4734</v>
      </c>
      <c r="S2032" t="s">
        <v>4733</v>
      </c>
      <c r="T2032">
        <v>0</v>
      </c>
      <c r="U2032">
        <v>5.33</v>
      </c>
      <c r="V2032">
        <v>0</v>
      </c>
    </row>
    <row r="2033" spans="2:22" x14ac:dyDescent="0.25">
      <c r="B2033" t="s">
        <v>4733</v>
      </c>
      <c r="C2033" t="s">
        <v>7536</v>
      </c>
      <c r="D2033" t="s">
        <v>7504</v>
      </c>
      <c r="E2033" t="s">
        <v>7508</v>
      </c>
      <c r="F2033" t="s">
        <v>7515</v>
      </c>
      <c r="G2033">
        <v>0</v>
      </c>
      <c r="H2033">
        <v>0</v>
      </c>
      <c r="I2033">
        <v>39.83</v>
      </c>
      <c r="J2033">
        <v>39.86</v>
      </c>
      <c r="K2033">
        <v>39.83</v>
      </c>
      <c r="L2033">
        <v>39.86</v>
      </c>
      <c r="M2033" t="s">
        <v>4734</v>
      </c>
      <c r="S2033" t="s">
        <v>4733</v>
      </c>
      <c r="T2033">
        <v>39.86</v>
      </c>
      <c r="U2033">
        <v>39.83</v>
      </c>
      <c r="V2033">
        <v>39.86</v>
      </c>
    </row>
    <row r="2034" spans="2:22" x14ac:dyDescent="0.25">
      <c r="B2034" t="s">
        <v>4733</v>
      </c>
      <c r="C2034" t="s">
        <v>7536</v>
      </c>
      <c r="D2034" t="s">
        <v>7537</v>
      </c>
      <c r="E2034" t="s">
        <v>7508</v>
      </c>
      <c r="F2034" t="s">
        <v>7515</v>
      </c>
      <c r="G2034">
        <v>0</v>
      </c>
      <c r="H2034">
        <v>0</v>
      </c>
      <c r="I2034">
        <v>41.28</v>
      </c>
      <c r="J2034">
        <v>42.76</v>
      </c>
      <c r="K2034">
        <v>41.28</v>
      </c>
      <c r="L2034">
        <v>42.76</v>
      </c>
      <c r="M2034" t="s">
        <v>4734</v>
      </c>
      <c r="S2034" t="s">
        <v>4733</v>
      </c>
      <c r="T2034">
        <v>42.76</v>
      </c>
      <c r="U2034">
        <v>41.28</v>
      </c>
      <c r="V2034">
        <v>42.76</v>
      </c>
    </row>
    <row r="2035" spans="2:22" x14ac:dyDescent="0.25">
      <c r="B2035" t="s">
        <v>4733</v>
      </c>
      <c r="C2035" t="s">
        <v>7536</v>
      </c>
      <c r="D2035" t="s">
        <v>7556</v>
      </c>
      <c r="E2035" t="s">
        <v>7508</v>
      </c>
      <c r="F2035" t="s">
        <v>7515</v>
      </c>
      <c r="G2035">
        <v>39.94</v>
      </c>
      <c r="H2035">
        <v>33.950000000000003</v>
      </c>
      <c r="I2035">
        <v>39.94</v>
      </c>
      <c r="J2035">
        <v>0</v>
      </c>
      <c r="K2035">
        <v>39.94</v>
      </c>
      <c r="L2035">
        <v>0</v>
      </c>
      <c r="M2035" t="s">
        <v>4734</v>
      </c>
      <c r="S2035" t="s">
        <v>4733</v>
      </c>
      <c r="T2035">
        <v>0</v>
      </c>
      <c r="U2035">
        <v>39.94</v>
      </c>
      <c r="V2035">
        <v>0</v>
      </c>
    </row>
    <row r="2036" spans="2:22" x14ac:dyDescent="0.25">
      <c r="B2036" t="s">
        <v>4735</v>
      </c>
      <c r="C2036" t="s">
        <v>7514</v>
      </c>
      <c r="D2036" t="s">
        <v>7504</v>
      </c>
      <c r="E2036" t="s">
        <v>7508</v>
      </c>
      <c r="F2036" t="s">
        <v>7515</v>
      </c>
      <c r="G2036">
        <v>0</v>
      </c>
      <c r="H2036">
        <v>0</v>
      </c>
      <c r="I2036">
        <v>52.01</v>
      </c>
      <c r="J2036">
        <v>53.07</v>
      </c>
      <c r="K2036">
        <v>52.01</v>
      </c>
      <c r="L2036">
        <v>53.07</v>
      </c>
      <c r="M2036" t="s">
        <v>7579</v>
      </c>
      <c r="S2036" t="s">
        <v>4735</v>
      </c>
      <c r="T2036">
        <v>53.07</v>
      </c>
      <c r="U2036">
        <v>52.01</v>
      </c>
      <c r="V2036">
        <v>53.07</v>
      </c>
    </row>
    <row r="2037" spans="2:22" x14ac:dyDescent="0.25">
      <c r="B2037" t="s">
        <v>4735</v>
      </c>
      <c r="C2037" t="s">
        <v>7514</v>
      </c>
      <c r="D2037" t="s">
        <v>7537</v>
      </c>
      <c r="E2037" t="s">
        <v>7508</v>
      </c>
      <c r="F2037" t="s">
        <v>7515</v>
      </c>
      <c r="G2037">
        <v>0</v>
      </c>
      <c r="H2037">
        <v>0</v>
      </c>
      <c r="I2037">
        <v>54.01</v>
      </c>
      <c r="J2037">
        <v>57.07</v>
      </c>
      <c r="K2037">
        <v>54.01</v>
      </c>
      <c r="L2037">
        <v>57.07</v>
      </c>
      <c r="M2037" t="s">
        <v>7579</v>
      </c>
      <c r="S2037" t="s">
        <v>4735</v>
      </c>
      <c r="T2037">
        <v>57.07</v>
      </c>
      <c r="U2037">
        <v>54.01</v>
      </c>
      <c r="V2037">
        <v>57.07</v>
      </c>
    </row>
    <row r="2038" spans="2:22" x14ac:dyDescent="0.25">
      <c r="B2038" t="s">
        <v>4735</v>
      </c>
      <c r="C2038" t="s">
        <v>7514</v>
      </c>
      <c r="D2038" t="s">
        <v>7556</v>
      </c>
      <c r="E2038" t="s">
        <v>7508</v>
      </c>
      <c r="F2038" t="s">
        <v>7515</v>
      </c>
      <c r="G2038">
        <v>55.2</v>
      </c>
      <c r="H2038">
        <v>46.92</v>
      </c>
      <c r="I2038">
        <v>55.2</v>
      </c>
      <c r="J2038">
        <v>0</v>
      </c>
      <c r="K2038">
        <v>55.2</v>
      </c>
      <c r="L2038">
        <v>0</v>
      </c>
      <c r="M2038" t="s">
        <v>7579</v>
      </c>
      <c r="S2038" t="s">
        <v>4735</v>
      </c>
      <c r="T2038">
        <v>0</v>
      </c>
      <c r="U2038">
        <v>55.2</v>
      </c>
      <c r="V2038">
        <v>0</v>
      </c>
    </row>
    <row r="2039" spans="2:22" x14ac:dyDescent="0.25">
      <c r="B2039" t="s">
        <v>4735</v>
      </c>
      <c r="C2039" t="s">
        <v>7535</v>
      </c>
      <c r="D2039" t="s">
        <v>7504</v>
      </c>
      <c r="E2039" t="s">
        <v>7508</v>
      </c>
      <c r="F2039" t="s">
        <v>7515</v>
      </c>
      <c r="G2039">
        <v>0</v>
      </c>
      <c r="H2039">
        <v>0</v>
      </c>
      <c r="I2039">
        <v>4.92</v>
      </c>
      <c r="J2039">
        <v>4.92</v>
      </c>
      <c r="K2039">
        <v>4.92</v>
      </c>
      <c r="L2039">
        <v>4.92</v>
      </c>
      <c r="M2039" t="s">
        <v>7579</v>
      </c>
      <c r="S2039" t="s">
        <v>4735</v>
      </c>
      <c r="T2039">
        <v>4.92</v>
      </c>
      <c r="U2039">
        <v>4.92</v>
      </c>
      <c r="V2039">
        <v>4.92</v>
      </c>
    </row>
    <row r="2040" spans="2:22" x14ac:dyDescent="0.25">
      <c r="B2040" t="s">
        <v>4735</v>
      </c>
      <c r="C2040" t="s">
        <v>7535</v>
      </c>
      <c r="D2040" t="s">
        <v>7537</v>
      </c>
      <c r="E2040" t="s">
        <v>7508</v>
      </c>
      <c r="F2040" t="s">
        <v>7515</v>
      </c>
      <c r="G2040">
        <v>0</v>
      </c>
      <c r="H2040">
        <v>0</v>
      </c>
      <c r="I2040">
        <v>5.0999999999999996</v>
      </c>
      <c r="J2040">
        <v>5.28</v>
      </c>
      <c r="K2040">
        <v>5.0999999999999996</v>
      </c>
      <c r="L2040">
        <v>5.28</v>
      </c>
      <c r="M2040" t="s">
        <v>7579</v>
      </c>
      <c r="S2040" t="s">
        <v>4735</v>
      </c>
      <c r="T2040">
        <v>5.28</v>
      </c>
      <c r="U2040">
        <v>5.0999999999999996</v>
      </c>
      <c r="V2040">
        <v>5.28</v>
      </c>
    </row>
    <row r="2041" spans="2:22" x14ac:dyDescent="0.25">
      <c r="B2041" t="s">
        <v>4735</v>
      </c>
      <c r="C2041" t="s">
        <v>7535</v>
      </c>
      <c r="D2041" t="s">
        <v>7556</v>
      </c>
      <c r="E2041" t="s">
        <v>7508</v>
      </c>
      <c r="F2041" t="s">
        <v>7515</v>
      </c>
      <c r="G2041">
        <v>4.93</v>
      </c>
      <c r="H2041">
        <v>4.1900000000000004</v>
      </c>
      <c r="I2041">
        <v>4.93</v>
      </c>
      <c r="J2041">
        <v>0</v>
      </c>
      <c r="K2041">
        <v>4.93</v>
      </c>
      <c r="L2041">
        <v>0</v>
      </c>
      <c r="M2041" t="s">
        <v>7579</v>
      </c>
      <c r="S2041" t="s">
        <v>4735</v>
      </c>
      <c r="T2041">
        <v>0</v>
      </c>
      <c r="U2041">
        <v>4.93</v>
      </c>
      <c r="V2041">
        <v>0</v>
      </c>
    </row>
    <row r="2042" spans="2:22" x14ac:dyDescent="0.25">
      <c r="B2042" t="s">
        <v>4735</v>
      </c>
      <c r="C2042" t="s">
        <v>7536</v>
      </c>
      <c r="D2042" t="s">
        <v>7504</v>
      </c>
      <c r="E2042" t="s">
        <v>7508</v>
      </c>
      <c r="F2042" t="s">
        <v>7515</v>
      </c>
      <c r="G2042">
        <v>0</v>
      </c>
      <c r="H2042">
        <v>0</v>
      </c>
      <c r="I2042">
        <v>39.020000000000003</v>
      </c>
      <c r="J2042">
        <v>39.82</v>
      </c>
      <c r="K2042">
        <v>39.020000000000003</v>
      </c>
      <c r="L2042">
        <v>39.82</v>
      </c>
      <c r="M2042" t="s">
        <v>7579</v>
      </c>
      <c r="S2042" t="s">
        <v>4735</v>
      </c>
      <c r="T2042">
        <v>39.82</v>
      </c>
      <c r="U2042">
        <v>39.020000000000003</v>
      </c>
      <c r="V2042">
        <v>39.82</v>
      </c>
    </row>
    <row r="2043" spans="2:22" x14ac:dyDescent="0.25">
      <c r="B2043" t="s">
        <v>4735</v>
      </c>
      <c r="C2043" t="s">
        <v>7536</v>
      </c>
      <c r="D2043" t="s">
        <v>7537</v>
      </c>
      <c r="E2043" t="s">
        <v>7508</v>
      </c>
      <c r="F2043" t="s">
        <v>7515</v>
      </c>
      <c r="G2043">
        <v>0</v>
      </c>
      <c r="H2043">
        <v>0</v>
      </c>
      <c r="I2043">
        <v>40.520000000000003</v>
      </c>
      <c r="J2043">
        <v>42.82</v>
      </c>
      <c r="K2043">
        <v>40.520000000000003</v>
      </c>
      <c r="L2043">
        <v>42.82</v>
      </c>
      <c r="M2043" t="s">
        <v>7579</v>
      </c>
      <c r="S2043" t="s">
        <v>4735</v>
      </c>
      <c r="T2043">
        <v>42.82</v>
      </c>
      <c r="U2043">
        <v>40.520000000000003</v>
      </c>
      <c r="V2043">
        <v>42.82</v>
      </c>
    </row>
    <row r="2044" spans="2:22" x14ac:dyDescent="0.25">
      <c r="B2044" t="s">
        <v>4735</v>
      </c>
      <c r="C2044" t="s">
        <v>7536</v>
      </c>
      <c r="D2044" t="s">
        <v>7556</v>
      </c>
      <c r="E2044" t="s">
        <v>7508</v>
      </c>
      <c r="F2044" t="s">
        <v>7515</v>
      </c>
      <c r="G2044">
        <v>41.41</v>
      </c>
      <c r="H2044">
        <v>35.200000000000003</v>
      </c>
      <c r="I2044">
        <v>41.41</v>
      </c>
      <c r="J2044">
        <v>0</v>
      </c>
      <c r="K2044">
        <v>41.41</v>
      </c>
      <c r="L2044">
        <v>0</v>
      </c>
      <c r="M2044" t="s">
        <v>7579</v>
      </c>
      <c r="S2044" t="s">
        <v>4735</v>
      </c>
      <c r="T2044">
        <v>0</v>
      </c>
      <c r="U2044">
        <v>41.41</v>
      </c>
      <c r="V2044">
        <v>0</v>
      </c>
    </row>
    <row r="2045" spans="2:22" x14ac:dyDescent="0.25">
      <c r="B2045" t="s">
        <v>4737</v>
      </c>
      <c r="C2045" t="s">
        <v>7514</v>
      </c>
      <c r="D2045" t="s">
        <v>7504</v>
      </c>
      <c r="E2045" t="s">
        <v>7508</v>
      </c>
      <c r="F2045" t="s">
        <v>7515</v>
      </c>
      <c r="G2045">
        <v>0</v>
      </c>
      <c r="H2045">
        <v>0</v>
      </c>
      <c r="I2045">
        <v>27.25</v>
      </c>
      <c r="J2045">
        <v>27.44</v>
      </c>
      <c r="K2045">
        <v>27.25</v>
      </c>
      <c r="L2045">
        <v>27.44</v>
      </c>
      <c r="M2045" t="s">
        <v>4738</v>
      </c>
      <c r="S2045" t="s">
        <v>4737</v>
      </c>
      <c r="T2045">
        <v>27.44</v>
      </c>
      <c r="U2045">
        <v>27.25</v>
      </c>
      <c r="V2045">
        <v>27.44</v>
      </c>
    </row>
    <row r="2046" spans="2:22" x14ac:dyDescent="0.25">
      <c r="B2046" t="s">
        <v>4737</v>
      </c>
      <c r="C2046" t="s">
        <v>7514</v>
      </c>
      <c r="D2046" t="s">
        <v>7537</v>
      </c>
      <c r="E2046" t="s">
        <v>7508</v>
      </c>
      <c r="F2046" t="s">
        <v>7515</v>
      </c>
      <c r="G2046">
        <v>0</v>
      </c>
      <c r="H2046">
        <v>0</v>
      </c>
      <c r="I2046">
        <v>28.26</v>
      </c>
      <c r="J2046">
        <v>29.46</v>
      </c>
      <c r="K2046">
        <v>28.26</v>
      </c>
      <c r="L2046">
        <v>29.46</v>
      </c>
      <c r="M2046" t="s">
        <v>4738</v>
      </c>
      <c r="S2046" t="s">
        <v>4737</v>
      </c>
      <c r="T2046">
        <v>29.46</v>
      </c>
      <c r="U2046">
        <v>28.26</v>
      </c>
      <c r="V2046">
        <v>29.46</v>
      </c>
    </row>
    <row r="2047" spans="2:22" x14ac:dyDescent="0.25">
      <c r="B2047" t="s">
        <v>4737</v>
      </c>
      <c r="C2047" t="s">
        <v>7514</v>
      </c>
      <c r="D2047" t="s">
        <v>7556</v>
      </c>
      <c r="E2047" t="s">
        <v>7508</v>
      </c>
      <c r="F2047" t="s">
        <v>7515</v>
      </c>
      <c r="G2047">
        <v>27.83</v>
      </c>
      <c r="H2047">
        <v>23.66</v>
      </c>
      <c r="I2047">
        <v>27.83</v>
      </c>
      <c r="J2047">
        <v>0</v>
      </c>
      <c r="K2047">
        <v>27.83</v>
      </c>
      <c r="L2047">
        <v>0</v>
      </c>
      <c r="M2047" t="s">
        <v>4738</v>
      </c>
      <c r="S2047" t="s">
        <v>4737</v>
      </c>
      <c r="T2047">
        <v>0</v>
      </c>
      <c r="U2047">
        <v>27.83</v>
      </c>
      <c r="V2047">
        <v>0</v>
      </c>
    </row>
    <row r="2048" spans="2:22" x14ac:dyDescent="0.25">
      <c r="B2048" t="s">
        <v>4737</v>
      </c>
      <c r="C2048" t="s">
        <v>7535</v>
      </c>
      <c r="D2048" t="s">
        <v>7504</v>
      </c>
      <c r="E2048" t="s">
        <v>7508</v>
      </c>
      <c r="F2048" t="s">
        <v>7515</v>
      </c>
      <c r="G2048">
        <v>0</v>
      </c>
      <c r="H2048">
        <v>0</v>
      </c>
      <c r="I2048">
        <v>2.73</v>
      </c>
      <c r="J2048">
        <v>2.74</v>
      </c>
      <c r="K2048">
        <v>2.73</v>
      </c>
      <c r="L2048">
        <v>2.74</v>
      </c>
      <c r="M2048" t="s">
        <v>4738</v>
      </c>
      <c r="S2048" t="s">
        <v>4737</v>
      </c>
      <c r="T2048">
        <v>2.74</v>
      </c>
      <c r="U2048">
        <v>2.73</v>
      </c>
      <c r="V2048">
        <v>2.74</v>
      </c>
    </row>
    <row r="2049" spans="2:22" x14ac:dyDescent="0.25">
      <c r="B2049" t="s">
        <v>4737</v>
      </c>
      <c r="C2049" t="s">
        <v>7535</v>
      </c>
      <c r="D2049" t="s">
        <v>7537</v>
      </c>
      <c r="E2049" t="s">
        <v>7508</v>
      </c>
      <c r="F2049" t="s">
        <v>7515</v>
      </c>
      <c r="G2049">
        <v>0</v>
      </c>
      <c r="H2049">
        <v>0</v>
      </c>
      <c r="I2049">
        <v>2.83</v>
      </c>
      <c r="J2049">
        <v>2.95</v>
      </c>
      <c r="K2049">
        <v>2.83</v>
      </c>
      <c r="L2049">
        <v>2.95</v>
      </c>
      <c r="M2049" t="s">
        <v>4738</v>
      </c>
      <c r="S2049" t="s">
        <v>4737</v>
      </c>
      <c r="T2049">
        <v>2.95</v>
      </c>
      <c r="U2049">
        <v>2.83</v>
      </c>
      <c r="V2049">
        <v>2.95</v>
      </c>
    </row>
    <row r="2050" spans="2:22" x14ac:dyDescent="0.25">
      <c r="B2050" t="s">
        <v>4737</v>
      </c>
      <c r="C2050" t="s">
        <v>7535</v>
      </c>
      <c r="D2050" t="s">
        <v>7556</v>
      </c>
      <c r="E2050" t="s">
        <v>7508</v>
      </c>
      <c r="F2050" t="s">
        <v>7515</v>
      </c>
      <c r="G2050">
        <v>2.77</v>
      </c>
      <c r="H2050">
        <v>2.35</v>
      </c>
      <c r="I2050">
        <v>2.77</v>
      </c>
      <c r="J2050">
        <v>0</v>
      </c>
      <c r="K2050">
        <v>2.77</v>
      </c>
      <c r="L2050">
        <v>0</v>
      </c>
      <c r="M2050" t="s">
        <v>4738</v>
      </c>
      <c r="S2050" t="s">
        <v>4737</v>
      </c>
      <c r="T2050">
        <v>0</v>
      </c>
      <c r="U2050">
        <v>2.77</v>
      </c>
      <c r="V2050">
        <v>0</v>
      </c>
    </row>
    <row r="2051" spans="2:22" x14ac:dyDescent="0.25">
      <c r="B2051" t="s">
        <v>4737</v>
      </c>
      <c r="C2051" t="s">
        <v>7536</v>
      </c>
      <c r="D2051" t="s">
        <v>7504</v>
      </c>
      <c r="E2051" t="s">
        <v>7508</v>
      </c>
      <c r="F2051" t="s">
        <v>7515</v>
      </c>
      <c r="G2051">
        <v>0</v>
      </c>
      <c r="H2051">
        <v>0</v>
      </c>
      <c r="I2051">
        <v>20.440000000000001</v>
      </c>
      <c r="J2051">
        <v>20.57</v>
      </c>
      <c r="K2051">
        <v>20.440000000000001</v>
      </c>
      <c r="L2051">
        <v>20.57</v>
      </c>
      <c r="M2051" t="s">
        <v>4738</v>
      </c>
      <c r="S2051" t="s">
        <v>4737</v>
      </c>
      <c r="T2051">
        <v>20.57</v>
      </c>
      <c r="U2051">
        <v>20.440000000000001</v>
      </c>
      <c r="V2051">
        <v>20.57</v>
      </c>
    </row>
    <row r="2052" spans="2:22" x14ac:dyDescent="0.25">
      <c r="B2052" t="s">
        <v>4737</v>
      </c>
      <c r="C2052" t="s">
        <v>7536</v>
      </c>
      <c r="D2052" t="s">
        <v>7537</v>
      </c>
      <c r="E2052" t="s">
        <v>7508</v>
      </c>
      <c r="F2052" t="s">
        <v>7515</v>
      </c>
      <c r="G2052">
        <v>0</v>
      </c>
      <c r="H2052">
        <v>0</v>
      </c>
      <c r="I2052">
        <v>21.19</v>
      </c>
      <c r="J2052">
        <v>22.08</v>
      </c>
      <c r="K2052">
        <v>21.19</v>
      </c>
      <c r="L2052">
        <v>22.08</v>
      </c>
      <c r="M2052" t="s">
        <v>4738</v>
      </c>
      <c r="S2052" t="s">
        <v>4737</v>
      </c>
      <c r="T2052">
        <v>22.08</v>
      </c>
      <c r="U2052">
        <v>21.19</v>
      </c>
      <c r="V2052">
        <v>22.08</v>
      </c>
    </row>
    <row r="2053" spans="2:22" x14ac:dyDescent="0.25">
      <c r="B2053" t="s">
        <v>4737</v>
      </c>
      <c r="C2053" t="s">
        <v>7536</v>
      </c>
      <c r="D2053" t="s">
        <v>7556</v>
      </c>
      <c r="E2053" t="s">
        <v>7508</v>
      </c>
      <c r="F2053" t="s">
        <v>7515</v>
      </c>
      <c r="G2053">
        <v>20.85</v>
      </c>
      <c r="H2053">
        <v>17.72</v>
      </c>
      <c r="I2053">
        <v>20.85</v>
      </c>
      <c r="J2053">
        <v>0</v>
      </c>
      <c r="K2053">
        <v>20.85</v>
      </c>
      <c r="L2053">
        <v>0</v>
      </c>
      <c r="M2053" t="s">
        <v>4738</v>
      </c>
      <c r="S2053" t="s">
        <v>4737</v>
      </c>
      <c r="T2053">
        <v>0</v>
      </c>
      <c r="U2053">
        <v>20.85</v>
      </c>
      <c r="V2053">
        <v>0</v>
      </c>
    </row>
    <row r="2054" spans="2:22" x14ac:dyDescent="0.25">
      <c r="B2054" t="s">
        <v>4739</v>
      </c>
      <c r="C2054" t="s">
        <v>7514</v>
      </c>
      <c r="D2054" t="s">
        <v>7504</v>
      </c>
      <c r="E2054" t="s">
        <v>7508</v>
      </c>
      <c r="F2054" t="s">
        <v>7515</v>
      </c>
      <c r="G2054">
        <v>0</v>
      </c>
      <c r="H2054">
        <v>0</v>
      </c>
      <c r="I2054">
        <v>59.02</v>
      </c>
      <c r="J2054">
        <v>59.93</v>
      </c>
      <c r="K2054">
        <v>59.02</v>
      </c>
      <c r="L2054">
        <v>59.93</v>
      </c>
      <c r="M2054" t="s">
        <v>4740</v>
      </c>
      <c r="S2054" t="s">
        <v>4739</v>
      </c>
      <c r="T2054">
        <v>59.93</v>
      </c>
      <c r="U2054">
        <v>59.02</v>
      </c>
      <c r="V2054">
        <v>59.93</v>
      </c>
    </row>
    <row r="2055" spans="2:22" x14ac:dyDescent="0.25">
      <c r="B2055" t="s">
        <v>4739</v>
      </c>
      <c r="C2055" t="s">
        <v>7514</v>
      </c>
      <c r="D2055" t="s">
        <v>7537</v>
      </c>
      <c r="E2055" t="s">
        <v>7508</v>
      </c>
      <c r="F2055" t="s">
        <v>7515</v>
      </c>
      <c r="G2055">
        <v>0</v>
      </c>
      <c r="H2055">
        <v>0</v>
      </c>
      <c r="I2055">
        <v>61.26</v>
      </c>
      <c r="J2055">
        <v>64.41</v>
      </c>
      <c r="K2055">
        <v>61.26</v>
      </c>
      <c r="L2055">
        <v>64.41</v>
      </c>
      <c r="M2055" t="s">
        <v>4740</v>
      </c>
      <c r="S2055" t="s">
        <v>4739</v>
      </c>
      <c r="T2055">
        <v>64.41</v>
      </c>
      <c r="U2055">
        <v>61.26</v>
      </c>
      <c r="V2055">
        <v>64.41</v>
      </c>
    </row>
    <row r="2056" spans="2:22" x14ac:dyDescent="0.25">
      <c r="B2056" t="s">
        <v>4739</v>
      </c>
      <c r="C2056" t="s">
        <v>7514</v>
      </c>
      <c r="D2056" t="s">
        <v>7556</v>
      </c>
      <c r="E2056" t="s">
        <v>7508</v>
      </c>
      <c r="F2056" t="s">
        <v>7515</v>
      </c>
      <c r="G2056">
        <v>61.75</v>
      </c>
      <c r="H2056">
        <v>52.49</v>
      </c>
      <c r="I2056">
        <v>61.75</v>
      </c>
      <c r="J2056">
        <v>0</v>
      </c>
      <c r="K2056">
        <v>61.75</v>
      </c>
      <c r="L2056">
        <v>0</v>
      </c>
      <c r="M2056" t="s">
        <v>4740</v>
      </c>
      <c r="S2056" t="s">
        <v>4739</v>
      </c>
      <c r="T2056">
        <v>0</v>
      </c>
      <c r="U2056">
        <v>61.75</v>
      </c>
      <c r="V2056">
        <v>0</v>
      </c>
    </row>
    <row r="2057" spans="2:22" x14ac:dyDescent="0.25">
      <c r="B2057" t="s">
        <v>4739</v>
      </c>
      <c r="C2057" t="s">
        <v>7535</v>
      </c>
      <c r="D2057" t="s">
        <v>7504</v>
      </c>
      <c r="E2057" t="s">
        <v>7508</v>
      </c>
      <c r="F2057" t="s">
        <v>7515</v>
      </c>
      <c r="G2057">
        <v>0</v>
      </c>
      <c r="H2057">
        <v>0</v>
      </c>
      <c r="I2057">
        <v>5.91</v>
      </c>
      <c r="J2057">
        <v>6.01</v>
      </c>
      <c r="K2057">
        <v>5.91</v>
      </c>
      <c r="L2057">
        <v>6.01</v>
      </c>
      <c r="M2057" t="s">
        <v>4740</v>
      </c>
      <c r="S2057" t="s">
        <v>4739</v>
      </c>
      <c r="T2057">
        <v>6.01</v>
      </c>
      <c r="U2057">
        <v>5.91</v>
      </c>
      <c r="V2057">
        <v>6.01</v>
      </c>
    </row>
    <row r="2058" spans="2:22" x14ac:dyDescent="0.25">
      <c r="B2058" t="s">
        <v>4739</v>
      </c>
      <c r="C2058" t="s">
        <v>7535</v>
      </c>
      <c r="D2058" t="s">
        <v>7537</v>
      </c>
      <c r="E2058" t="s">
        <v>7508</v>
      </c>
      <c r="F2058" t="s">
        <v>7515</v>
      </c>
      <c r="G2058">
        <v>0</v>
      </c>
      <c r="H2058">
        <v>0</v>
      </c>
      <c r="I2058">
        <v>6.14</v>
      </c>
      <c r="J2058">
        <v>6.46</v>
      </c>
      <c r="K2058">
        <v>6.14</v>
      </c>
      <c r="L2058">
        <v>6.46</v>
      </c>
      <c r="M2058" t="s">
        <v>4740</v>
      </c>
      <c r="S2058" t="s">
        <v>4739</v>
      </c>
      <c r="T2058">
        <v>6.46</v>
      </c>
      <c r="U2058">
        <v>6.14</v>
      </c>
      <c r="V2058">
        <v>6.46</v>
      </c>
    </row>
    <row r="2059" spans="2:22" x14ac:dyDescent="0.25">
      <c r="B2059" t="s">
        <v>4739</v>
      </c>
      <c r="C2059" t="s">
        <v>7535</v>
      </c>
      <c r="D2059" t="s">
        <v>7556</v>
      </c>
      <c r="E2059" t="s">
        <v>7508</v>
      </c>
      <c r="F2059" t="s">
        <v>7515</v>
      </c>
      <c r="G2059">
        <v>6.22</v>
      </c>
      <c r="H2059">
        <v>5.29</v>
      </c>
      <c r="I2059">
        <v>6.22</v>
      </c>
      <c r="J2059">
        <v>0</v>
      </c>
      <c r="K2059">
        <v>6.22</v>
      </c>
      <c r="L2059">
        <v>0</v>
      </c>
      <c r="M2059" t="s">
        <v>4740</v>
      </c>
      <c r="S2059" t="s">
        <v>4739</v>
      </c>
      <c r="T2059">
        <v>0</v>
      </c>
      <c r="U2059">
        <v>6.22</v>
      </c>
      <c r="V2059">
        <v>0</v>
      </c>
    </row>
    <row r="2060" spans="2:22" x14ac:dyDescent="0.25">
      <c r="B2060" t="s">
        <v>4739</v>
      </c>
      <c r="C2060" t="s">
        <v>7536</v>
      </c>
      <c r="D2060" t="s">
        <v>7504</v>
      </c>
      <c r="E2060" t="s">
        <v>7508</v>
      </c>
      <c r="F2060" t="s">
        <v>7515</v>
      </c>
      <c r="G2060">
        <v>0</v>
      </c>
      <c r="H2060">
        <v>0</v>
      </c>
      <c r="I2060">
        <v>44.27</v>
      </c>
      <c r="J2060">
        <v>44.95</v>
      </c>
      <c r="K2060">
        <v>44.27</v>
      </c>
      <c r="L2060">
        <v>44.95</v>
      </c>
      <c r="M2060" t="s">
        <v>4740</v>
      </c>
      <c r="S2060" t="s">
        <v>4739</v>
      </c>
      <c r="T2060">
        <v>44.95</v>
      </c>
      <c r="U2060">
        <v>44.27</v>
      </c>
      <c r="V2060">
        <v>44.95</v>
      </c>
    </row>
    <row r="2061" spans="2:22" x14ac:dyDescent="0.25">
      <c r="B2061" t="s">
        <v>4739</v>
      </c>
      <c r="C2061" t="s">
        <v>7536</v>
      </c>
      <c r="D2061" t="s">
        <v>7537</v>
      </c>
      <c r="E2061" t="s">
        <v>7508</v>
      </c>
      <c r="F2061" t="s">
        <v>7515</v>
      </c>
      <c r="G2061">
        <v>0</v>
      </c>
      <c r="H2061">
        <v>0</v>
      </c>
      <c r="I2061">
        <v>45.95</v>
      </c>
      <c r="J2061">
        <v>48.31</v>
      </c>
      <c r="K2061">
        <v>45.95</v>
      </c>
      <c r="L2061">
        <v>48.31</v>
      </c>
      <c r="M2061" t="s">
        <v>4740</v>
      </c>
      <c r="S2061" t="s">
        <v>4739</v>
      </c>
      <c r="T2061">
        <v>48.31</v>
      </c>
      <c r="U2061">
        <v>45.95</v>
      </c>
      <c r="V2061">
        <v>48.31</v>
      </c>
    </row>
    <row r="2062" spans="2:22" x14ac:dyDescent="0.25">
      <c r="B2062" t="s">
        <v>4739</v>
      </c>
      <c r="C2062" t="s">
        <v>7536</v>
      </c>
      <c r="D2062" t="s">
        <v>7556</v>
      </c>
      <c r="E2062" t="s">
        <v>7508</v>
      </c>
      <c r="F2062" t="s">
        <v>7515</v>
      </c>
      <c r="G2062">
        <v>46.33</v>
      </c>
      <c r="H2062">
        <v>39.380000000000003</v>
      </c>
      <c r="I2062">
        <v>46.33</v>
      </c>
      <c r="J2062">
        <v>0</v>
      </c>
      <c r="K2062">
        <v>46.33</v>
      </c>
      <c r="L2062">
        <v>0</v>
      </c>
      <c r="M2062" t="s">
        <v>4740</v>
      </c>
      <c r="S2062" t="s">
        <v>4739</v>
      </c>
      <c r="T2062">
        <v>0</v>
      </c>
      <c r="U2062">
        <v>46.33</v>
      </c>
      <c r="V2062">
        <v>0</v>
      </c>
    </row>
    <row r="2063" spans="2:22" x14ac:dyDescent="0.25">
      <c r="B2063" t="s">
        <v>4741</v>
      </c>
      <c r="C2063" t="s">
        <v>7514</v>
      </c>
      <c r="D2063" t="s">
        <v>7504</v>
      </c>
      <c r="E2063" t="s">
        <v>7508</v>
      </c>
      <c r="F2063" t="s">
        <v>7515</v>
      </c>
      <c r="G2063">
        <v>0</v>
      </c>
      <c r="H2063">
        <v>0</v>
      </c>
      <c r="I2063">
        <v>63.51</v>
      </c>
      <c r="J2063">
        <v>75.06</v>
      </c>
      <c r="K2063">
        <v>63.51</v>
      </c>
      <c r="L2063">
        <v>75.06</v>
      </c>
      <c r="M2063" t="s">
        <v>4742</v>
      </c>
      <c r="S2063" t="s">
        <v>4741</v>
      </c>
      <c r="T2063">
        <v>75.06</v>
      </c>
      <c r="U2063">
        <v>63.51</v>
      </c>
      <c r="V2063">
        <v>75.06</v>
      </c>
    </row>
    <row r="2064" spans="2:22" x14ac:dyDescent="0.25">
      <c r="B2064" t="s">
        <v>4741</v>
      </c>
      <c r="C2064" t="s">
        <v>7514</v>
      </c>
      <c r="D2064" t="s">
        <v>7537</v>
      </c>
      <c r="E2064" t="s">
        <v>7508</v>
      </c>
      <c r="F2064" t="s">
        <v>7515</v>
      </c>
      <c r="G2064">
        <v>0</v>
      </c>
      <c r="H2064">
        <v>0</v>
      </c>
      <c r="I2064">
        <v>66.61</v>
      </c>
      <c r="J2064">
        <v>81.27</v>
      </c>
      <c r="K2064">
        <v>66.61</v>
      </c>
      <c r="L2064">
        <v>81.27</v>
      </c>
      <c r="M2064" t="s">
        <v>4742</v>
      </c>
      <c r="S2064" t="s">
        <v>4741</v>
      </c>
      <c r="T2064">
        <v>81.27</v>
      </c>
      <c r="U2064">
        <v>66.61</v>
      </c>
      <c r="V2064">
        <v>81.27</v>
      </c>
    </row>
    <row r="2065" spans="2:22" x14ac:dyDescent="0.25">
      <c r="B2065" t="s">
        <v>4741</v>
      </c>
      <c r="C2065" t="s">
        <v>7514</v>
      </c>
      <c r="D2065" t="s">
        <v>7556</v>
      </c>
      <c r="E2065" t="s">
        <v>7508</v>
      </c>
      <c r="F2065" t="s">
        <v>7515</v>
      </c>
      <c r="G2065">
        <v>85.6</v>
      </c>
      <c r="H2065">
        <v>72.760000000000005</v>
      </c>
      <c r="I2065">
        <v>85.6</v>
      </c>
      <c r="J2065">
        <v>0</v>
      </c>
      <c r="K2065">
        <v>85.6</v>
      </c>
      <c r="L2065">
        <v>0</v>
      </c>
      <c r="M2065" t="s">
        <v>4742</v>
      </c>
      <c r="S2065" t="s">
        <v>4741</v>
      </c>
      <c r="T2065">
        <v>0</v>
      </c>
      <c r="U2065">
        <v>85.6</v>
      </c>
      <c r="V2065">
        <v>0</v>
      </c>
    </row>
    <row r="2066" spans="2:22" x14ac:dyDescent="0.25">
      <c r="B2066" t="s">
        <v>4741</v>
      </c>
      <c r="C2066" t="s">
        <v>7535</v>
      </c>
      <c r="D2066" t="s">
        <v>7504</v>
      </c>
      <c r="E2066" t="s">
        <v>7508</v>
      </c>
      <c r="F2066" t="s">
        <v>7515</v>
      </c>
      <c r="G2066">
        <v>0</v>
      </c>
      <c r="H2066">
        <v>0</v>
      </c>
      <c r="I2066">
        <v>6.35</v>
      </c>
      <c r="J2066">
        <v>7.5</v>
      </c>
      <c r="K2066">
        <v>6.35</v>
      </c>
      <c r="L2066">
        <v>7.5</v>
      </c>
      <c r="M2066" t="s">
        <v>4742</v>
      </c>
      <c r="S2066" t="s">
        <v>4741</v>
      </c>
      <c r="T2066">
        <v>7.5</v>
      </c>
      <c r="U2066">
        <v>6.35</v>
      </c>
      <c r="V2066">
        <v>7.5</v>
      </c>
    </row>
    <row r="2067" spans="2:22" x14ac:dyDescent="0.25">
      <c r="B2067" t="s">
        <v>4741</v>
      </c>
      <c r="C2067" t="s">
        <v>7535</v>
      </c>
      <c r="D2067" t="s">
        <v>7537</v>
      </c>
      <c r="E2067" t="s">
        <v>7508</v>
      </c>
      <c r="F2067" t="s">
        <v>7515</v>
      </c>
      <c r="G2067">
        <v>0</v>
      </c>
      <c r="H2067">
        <v>0</v>
      </c>
      <c r="I2067">
        <v>6.66</v>
      </c>
      <c r="J2067">
        <v>8.1199999999999992</v>
      </c>
      <c r="K2067">
        <v>6.66</v>
      </c>
      <c r="L2067">
        <v>8.1199999999999992</v>
      </c>
      <c r="M2067" t="s">
        <v>4742</v>
      </c>
      <c r="S2067" t="s">
        <v>4741</v>
      </c>
      <c r="T2067">
        <v>8.1199999999999992</v>
      </c>
      <c r="U2067">
        <v>6.66</v>
      </c>
      <c r="V2067">
        <v>8.1199999999999992</v>
      </c>
    </row>
    <row r="2068" spans="2:22" x14ac:dyDescent="0.25">
      <c r="B2068" t="s">
        <v>4741</v>
      </c>
      <c r="C2068" t="s">
        <v>7535</v>
      </c>
      <c r="D2068" t="s">
        <v>7556</v>
      </c>
      <c r="E2068" t="s">
        <v>7508</v>
      </c>
      <c r="F2068" t="s">
        <v>7515</v>
      </c>
      <c r="G2068">
        <v>8.5399999999999991</v>
      </c>
      <c r="H2068">
        <v>7.26</v>
      </c>
      <c r="I2068">
        <v>8.5399999999999991</v>
      </c>
      <c r="J2068">
        <v>0</v>
      </c>
      <c r="K2068">
        <v>8.5399999999999991</v>
      </c>
      <c r="L2068">
        <v>0</v>
      </c>
      <c r="M2068" t="s">
        <v>4742</v>
      </c>
      <c r="S2068" t="s">
        <v>4741</v>
      </c>
      <c r="T2068">
        <v>0</v>
      </c>
      <c r="U2068">
        <v>8.5399999999999991</v>
      </c>
      <c r="V2068">
        <v>0</v>
      </c>
    </row>
    <row r="2069" spans="2:22" x14ac:dyDescent="0.25">
      <c r="B2069" t="s">
        <v>4741</v>
      </c>
      <c r="C2069" t="s">
        <v>7536</v>
      </c>
      <c r="D2069" t="s">
        <v>7504</v>
      </c>
      <c r="E2069" t="s">
        <v>7508</v>
      </c>
      <c r="F2069" t="s">
        <v>7515</v>
      </c>
      <c r="G2069">
        <v>0</v>
      </c>
      <c r="H2069">
        <v>0</v>
      </c>
      <c r="I2069">
        <v>47.63</v>
      </c>
      <c r="J2069">
        <v>56.28</v>
      </c>
      <c r="K2069">
        <v>47.63</v>
      </c>
      <c r="L2069">
        <v>56.28</v>
      </c>
      <c r="M2069" t="s">
        <v>4742</v>
      </c>
      <c r="S2069" t="s">
        <v>4741</v>
      </c>
      <c r="T2069">
        <v>56.28</v>
      </c>
      <c r="U2069">
        <v>47.63</v>
      </c>
      <c r="V2069">
        <v>56.28</v>
      </c>
    </row>
    <row r="2070" spans="2:22" x14ac:dyDescent="0.25">
      <c r="B2070" t="s">
        <v>4741</v>
      </c>
      <c r="C2070" t="s">
        <v>7536</v>
      </c>
      <c r="D2070" t="s">
        <v>7537</v>
      </c>
      <c r="E2070" t="s">
        <v>7508</v>
      </c>
      <c r="F2070" t="s">
        <v>7515</v>
      </c>
      <c r="G2070">
        <v>0</v>
      </c>
      <c r="H2070">
        <v>0</v>
      </c>
      <c r="I2070">
        <v>49.95</v>
      </c>
      <c r="J2070">
        <v>60.93</v>
      </c>
      <c r="K2070">
        <v>49.95</v>
      </c>
      <c r="L2070">
        <v>60.93</v>
      </c>
      <c r="M2070" t="s">
        <v>4742</v>
      </c>
      <c r="S2070" t="s">
        <v>4741</v>
      </c>
      <c r="T2070">
        <v>60.93</v>
      </c>
      <c r="U2070">
        <v>49.95</v>
      </c>
      <c r="V2070">
        <v>60.93</v>
      </c>
    </row>
    <row r="2071" spans="2:22" x14ac:dyDescent="0.25">
      <c r="B2071" t="s">
        <v>4741</v>
      </c>
      <c r="C2071" t="s">
        <v>7536</v>
      </c>
      <c r="D2071" t="s">
        <v>7556</v>
      </c>
      <c r="E2071" t="s">
        <v>7508</v>
      </c>
      <c r="F2071" t="s">
        <v>7515</v>
      </c>
      <c r="G2071">
        <v>64.150000000000006</v>
      </c>
      <c r="H2071">
        <v>54.53</v>
      </c>
      <c r="I2071">
        <v>64.150000000000006</v>
      </c>
      <c r="J2071">
        <v>0</v>
      </c>
      <c r="K2071">
        <v>64.150000000000006</v>
      </c>
      <c r="L2071">
        <v>0</v>
      </c>
      <c r="M2071" t="s">
        <v>4742</v>
      </c>
      <c r="S2071" t="s">
        <v>4741</v>
      </c>
      <c r="T2071">
        <v>0</v>
      </c>
      <c r="U2071">
        <v>64.150000000000006</v>
      </c>
      <c r="V2071">
        <v>0</v>
      </c>
    </row>
    <row r="2072" spans="2:22" x14ac:dyDescent="0.25">
      <c r="B2072" t="s">
        <v>4743</v>
      </c>
      <c r="C2072" t="s">
        <v>7514</v>
      </c>
      <c r="D2072" t="s">
        <v>7504</v>
      </c>
      <c r="E2072" t="s">
        <v>7508</v>
      </c>
      <c r="F2072" t="s">
        <v>7515</v>
      </c>
      <c r="G2072">
        <v>0</v>
      </c>
      <c r="H2072">
        <v>0</v>
      </c>
      <c r="I2072">
        <v>56.81</v>
      </c>
      <c r="J2072">
        <v>58.09</v>
      </c>
      <c r="K2072">
        <v>56.81</v>
      </c>
      <c r="L2072">
        <v>58.09</v>
      </c>
      <c r="M2072" t="s">
        <v>4744</v>
      </c>
      <c r="S2072" t="s">
        <v>4743</v>
      </c>
      <c r="T2072">
        <v>58.09</v>
      </c>
      <c r="U2072">
        <v>56.81</v>
      </c>
      <c r="V2072">
        <v>58.09</v>
      </c>
    </row>
    <row r="2073" spans="2:22" x14ac:dyDescent="0.25">
      <c r="B2073" t="s">
        <v>4743</v>
      </c>
      <c r="C2073" t="s">
        <v>7514</v>
      </c>
      <c r="D2073" t="s">
        <v>7537</v>
      </c>
      <c r="E2073" t="s">
        <v>7508</v>
      </c>
      <c r="F2073" t="s">
        <v>7515</v>
      </c>
      <c r="G2073">
        <v>0</v>
      </c>
      <c r="H2073">
        <v>0</v>
      </c>
      <c r="I2073">
        <v>59.01</v>
      </c>
      <c r="J2073">
        <v>62.49</v>
      </c>
      <c r="K2073">
        <v>59.01</v>
      </c>
      <c r="L2073">
        <v>62.49</v>
      </c>
      <c r="M2073" t="s">
        <v>4744</v>
      </c>
      <c r="S2073" t="s">
        <v>4743</v>
      </c>
      <c r="T2073">
        <v>62.49</v>
      </c>
      <c r="U2073">
        <v>59.01</v>
      </c>
      <c r="V2073">
        <v>62.49</v>
      </c>
    </row>
    <row r="2074" spans="2:22" x14ac:dyDescent="0.25">
      <c r="B2074" t="s">
        <v>4743</v>
      </c>
      <c r="C2074" t="s">
        <v>7514</v>
      </c>
      <c r="D2074" t="s">
        <v>7556</v>
      </c>
      <c r="E2074" t="s">
        <v>7508</v>
      </c>
      <c r="F2074" t="s">
        <v>7515</v>
      </c>
      <c r="G2074">
        <v>60.65</v>
      </c>
      <c r="H2074">
        <v>51.55</v>
      </c>
      <c r="I2074">
        <v>60.65</v>
      </c>
      <c r="J2074">
        <v>0</v>
      </c>
      <c r="K2074">
        <v>60.65</v>
      </c>
      <c r="L2074">
        <v>0</v>
      </c>
      <c r="M2074" t="s">
        <v>4744</v>
      </c>
      <c r="S2074" t="s">
        <v>4743</v>
      </c>
      <c r="T2074">
        <v>0</v>
      </c>
      <c r="U2074">
        <v>60.65</v>
      </c>
      <c r="V2074">
        <v>0</v>
      </c>
    </row>
    <row r="2075" spans="2:22" x14ac:dyDescent="0.25">
      <c r="B2075" t="s">
        <v>4743</v>
      </c>
      <c r="C2075" t="s">
        <v>7535</v>
      </c>
      <c r="D2075" t="s">
        <v>7504</v>
      </c>
      <c r="E2075" t="s">
        <v>7508</v>
      </c>
      <c r="F2075" t="s">
        <v>7515</v>
      </c>
      <c r="G2075">
        <v>0</v>
      </c>
      <c r="H2075">
        <v>0</v>
      </c>
      <c r="I2075">
        <v>5.69</v>
      </c>
      <c r="J2075">
        <v>5.83</v>
      </c>
      <c r="K2075">
        <v>5.69</v>
      </c>
      <c r="L2075">
        <v>5.83</v>
      </c>
      <c r="M2075" t="s">
        <v>4744</v>
      </c>
      <c r="S2075" t="s">
        <v>4743</v>
      </c>
      <c r="T2075">
        <v>5.83</v>
      </c>
      <c r="U2075">
        <v>5.69</v>
      </c>
      <c r="V2075">
        <v>5.83</v>
      </c>
    </row>
    <row r="2076" spans="2:22" x14ac:dyDescent="0.25">
      <c r="B2076" t="s">
        <v>4743</v>
      </c>
      <c r="C2076" t="s">
        <v>7535</v>
      </c>
      <c r="D2076" t="s">
        <v>7537</v>
      </c>
      <c r="E2076" t="s">
        <v>7508</v>
      </c>
      <c r="F2076" t="s">
        <v>7515</v>
      </c>
      <c r="G2076">
        <v>0</v>
      </c>
      <c r="H2076">
        <v>0</v>
      </c>
      <c r="I2076">
        <v>5.92</v>
      </c>
      <c r="J2076">
        <v>6.28</v>
      </c>
      <c r="K2076">
        <v>5.92</v>
      </c>
      <c r="L2076">
        <v>6.28</v>
      </c>
      <c r="M2076" t="s">
        <v>4744</v>
      </c>
      <c r="S2076" t="s">
        <v>4743</v>
      </c>
      <c r="T2076">
        <v>6.28</v>
      </c>
      <c r="U2076">
        <v>5.92</v>
      </c>
      <c r="V2076">
        <v>6.28</v>
      </c>
    </row>
    <row r="2077" spans="2:22" x14ac:dyDescent="0.25">
      <c r="B2077" t="s">
        <v>4743</v>
      </c>
      <c r="C2077" t="s">
        <v>7535</v>
      </c>
      <c r="D2077" t="s">
        <v>7556</v>
      </c>
      <c r="E2077" t="s">
        <v>7508</v>
      </c>
      <c r="F2077" t="s">
        <v>7515</v>
      </c>
      <c r="G2077">
        <v>6.12</v>
      </c>
      <c r="H2077">
        <v>5.2</v>
      </c>
      <c r="I2077">
        <v>6.12</v>
      </c>
      <c r="J2077">
        <v>0</v>
      </c>
      <c r="K2077">
        <v>6.12</v>
      </c>
      <c r="L2077">
        <v>0</v>
      </c>
      <c r="M2077" t="s">
        <v>4744</v>
      </c>
      <c r="S2077" t="s">
        <v>4743</v>
      </c>
      <c r="T2077">
        <v>0</v>
      </c>
      <c r="U2077">
        <v>6.12</v>
      </c>
      <c r="V2077">
        <v>0</v>
      </c>
    </row>
    <row r="2078" spans="2:22" x14ac:dyDescent="0.25">
      <c r="B2078" t="s">
        <v>4743</v>
      </c>
      <c r="C2078" t="s">
        <v>7536</v>
      </c>
      <c r="D2078" t="s">
        <v>7504</v>
      </c>
      <c r="E2078" t="s">
        <v>7508</v>
      </c>
      <c r="F2078" t="s">
        <v>7515</v>
      </c>
      <c r="G2078">
        <v>0</v>
      </c>
      <c r="H2078">
        <v>0</v>
      </c>
      <c r="I2078">
        <v>42.61</v>
      </c>
      <c r="J2078">
        <v>43.57</v>
      </c>
      <c r="K2078">
        <v>42.61</v>
      </c>
      <c r="L2078">
        <v>43.57</v>
      </c>
      <c r="M2078" t="s">
        <v>4744</v>
      </c>
      <c r="S2078" t="s">
        <v>4743</v>
      </c>
      <c r="T2078">
        <v>43.57</v>
      </c>
      <c r="U2078">
        <v>42.61</v>
      </c>
      <c r="V2078">
        <v>43.57</v>
      </c>
    </row>
    <row r="2079" spans="2:22" x14ac:dyDescent="0.25">
      <c r="B2079" t="s">
        <v>4743</v>
      </c>
      <c r="C2079" t="s">
        <v>7536</v>
      </c>
      <c r="D2079" t="s">
        <v>7537</v>
      </c>
      <c r="E2079" t="s">
        <v>7508</v>
      </c>
      <c r="F2079" t="s">
        <v>7515</v>
      </c>
      <c r="G2079">
        <v>0</v>
      </c>
      <c r="H2079">
        <v>0</v>
      </c>
      <c r="I2079">
        <v>44.26</v>
      </c>
      <c r="J2079">
        <v>46.86</v>
      </c>
      <c r="K2079">
        <v>44.26</v>
      </c>
      <c r="L2079">
        <v>46.86</v>
      </c>
      <c r="M2079" t="s">
        <v>4744</v>
      </c>
      <c r="S2079" t="s">
        <v>4743</v>
      </c>
      <c r="T2079">
        <v>46.86</v>
      </c>
      <c r="U2079">
        <v>44.26</v>
      </c>
      <c r="V2079">
        <v>46.86</v>
      </c>
    </row>
    <row r="2080" spans="2:22" x14ac:dyDescent="0.25">
      <c r="B2080" t="s">
        <v>4743</v>
      </c>
      <c r="C2080" t="s">
        <v>7536</v>
      </c>
      <c r="D2080" t="s">
        <v>7556</v>
      </c>
      <c r="E2080" t="s">
        <v>7508</v>
      </c>
      <c r="F2080" t="s">
        <v>7515</v>
      </c>
      <c r="G2080">
        <v>45.48</v>
      </c>
      <c r="H2080">
        <v>38.659999999999997</v>
      </c>
      <c r="I2080">
        <v>45.48</v>
      </c>
      <c r="J2080">
        <v>0</v>
      </c>
      <c r="K2080">
        <v>45.48</v>
      </c>
      <c r="L2080">
        <v>0</v>
      </c>
      <c r="M2080" t="s">
        <v>4744</v>
      </c>
      <c r="S2080" t="s">
        <v>4743</v>
      </c>
      <c r="T2080">
        <v>0</v>
      </c>
      <c r="U2080">
        <v>45.48</v>
      </c>
      <c r="V2080">
        <v>0</v>
      </c>
    </row>
    <row r="2081" spans="2:22" x14ac:dyDescent="0.25">
      <c r="B2081" t="s">
        <v>4745</v>
      </c>
      <c r="C2081" t="s">
        <v>7514</v>
      </c>
      <c r="D2081" t="s">
        <v>7504</v>
      </c>
      <c r="E2081" t="s">
        <v>7508</v>
      </c>
      <c r="F2081" t="s">
        <v>7515</v>
      </c>
      <c r="G2081">
        <v>0</v>
      </c>
      <c r="H2081">
        <v>0</v>
      </c>
      <c r="I2081">
        <v>37.19</v>
      </c>
      <c r="J2081">
        <v>38.72</v>
      </c>
      <c r="K2081">
        <v>37.19</v>
      </c>
      <c r="L2081">
        <v>38.72</v>
      </c>
      <c r="M2081" t="s">
        <v>7580</v>
      </c>
      <c r="S2081" t="s">
        <v>4745</v>
      </c>
      <c r="T2081">
        <v>38.72</v>
      </c>
      <c r="U2081">
        <v>37.19</v>
      </c>
      <c r="V2081">
        <v>38.72</v>
      </c>
    </row>
    <row r="2082" spans="2:22" x14ac:dyDescent="0.25">
      <c r="B2082" t="s">
        <v>4745</v>
      </c>
      <c r="C2082" t="s">
        <v>7514</v>
      </c>
      <c r="D2082" t="s">
        <v>7537</v>
      </c>
      <c r="E2082" t="s">
        <v>7508</v>
      </c>
      <c r="F2082" t="s">
        <v>7515</v>
      </c>
      <c r="G2082">
        <v>0</v>
      </c>
      <c r="H2082">
        <v>0</v>
      </c>
      <c r="I2082">
        <v>38.700000000000003</v>
      </c>
      <c r="J2082">
        <v>41.74</v>
      </c>
      <c r="K2082">
        <v>38.700000000000003</v>
      </c>
      <c r="L2082">
        <v>41.74</v>
      </c>
      <c r="M2082" t="s">
        <v>7580</v>
      </c>
      <c r="S2082" t="s">
        <v>4745</v>
      </c>
      <c r="T2082">
        <v>41.74</v>
      </c>
      <c r="U2082">
        <v>38.700000000000003</v>
      </c>
      <c r="V2082">
        <v>41.74</v>
      </c>
    </row>
    <row r="2083" spans="2:22" x14ac:dyDescent="0.25">
      <c r="B2083" t="s">
        <v>4745</v>
      </c>
      <c r="C2083" t="s">
        <v>7514</v>
      </c>
      <c r="D2083" t="s">
        <v>7556</v>
      </c>
      <c r="E2083" t="s">
        <v>7508</v>
      </c>
      <c r="F2083" t="s">
        <v>7515</v>
      </c>
      <c r="G2083">
        <v>41.75</v>
      </c>
      <c r="H2083">
        <v>35.49</v>
      </c>
      <c r="I2083">
        <v>41.75</v>
      </c>
      <c r="J2083">
        <v>0</v>
      </c>
      <c r="K2083">
        <v>41.75</v>
      </c>
      <c r="L2083">
        <v>0</v>
      </c>
      <c r="M2083" t="s">
        <v>7580</v>
      </c>
      <c r="S2083" t="s">
        <v>4745</v>
      </c>
      <c r="T2083">
        <v>0</v>
      </c>
      <c r="U2083">
        <v>41.75</v>
      </c>
      <c r="V2083">
        <v>0</v>
      </c>
    </row>
    <row r="2084" spans="2:22" x14ac:dyDescent="0.25">
      <c r="B2084" t="s">
        <v>4745</v>
      </c>
      <c r="C2084" t="s">
        <v>7535</v>
      </c>
      <c r="D2084" t="s">
        <v>7504</v>
      </c>
      <c r="E2084" t="s">
        <v>7508</v>
      </c>
      <c r="F2084" t="s">
        <v>7515</v>
      </c>
      <c r="G2084">
        <v>0</v>
      </c>
      <c r="H2084">
        <v>0</v>
      </c>
      <c r="I2084">
        <v>3.72</v>
      </c>
      <c r="J2084">
        <v>3.87</v>
      </c>
      <c r="K2084">
        <v>3.72</v>
      </c>
      <c r="L2084">
        <v>3.87</v>
      </c>
      <c r="M2084" t="s">
        <v>7580</v>
      </c>
      <c r="S2084" t="s">
        <v>4745</v>
      </c>
      <c r="T2084">
        <v>3.87</v>
      </c>
      <c r="U2084">
        <v>3.72</v>
      </c>
      <c r="V2084">
        <v>3.87</v>
      </c>
    </row>
    <row r="2085" spans="2:22" x14ac:dyDescent="0.25">
      <c r="B2085" t="s">
        <v>4745</v>
      </c>
      <c r="C2085" t="s">
        <v>7535</v>
      </c>
      <c r="D2085" t="s">
        <v>7537</v>
      </c>
      <c r="E2085" t="s">
        <v>7508</v>
      </c>
      <c r="F2085" t="s">
        <v>7515</v>
      </c>
      <c r="G2085">
        <v>0</v>
      </c>
      <c r="H2085">
        <v>0</v>
      </c>
      <c r="I2085">
        <v>3.87</v>
      </c>
      <c r="J2085">
        <v>4.17</v>
      </c>
      <c r="K2085">
        <v>3.87</v>
      </c>
      <c r="L2085">
        <v>4.17</v>
      </c>
      <c r="M2085" t="s">
        <v>7580</v>
      </c>
      <c r="S2085" t="s">
        <v>4745</v>
      </c>
      <c r="T2085">
        <v>4.17</v>
      </c>
      <c r="U2085">
        <v>3.87</v>
      </c>
      <c r="V2085">
        <v>4.17</v>
      </c>
    </row>
    <row r="2086" spans="2:22" x14ac:dyDescent="0.25">
      <c r="B2086" t="s">
        <v>4745</v>
      </c>
      <c r="C2086" t="s">
        <v>7535</v>
      </c>
      <c r="D2086" t="s">
        <v>7556</v>
      </c>
      <c r="E2086" t="s">
        <v>7508</v>
      </c>
      <c r="F2086" t="s">
        <v>7515</v>
      </c>
      <c r="G2086">
        <v>4.17</v>
      </c>
      <c r="H2086">
        <v>3.54</v>
      </c>
      <c r="I2086">
        <v>4.17</v>
      </c>
      <c r="J2086">
        <v>0</v>
      </c>
      <c r="K2086">
        <v>4.17</v>
      </c>
      <c r="L2086">
        <v>0</v>
      </c>
      <c r="M2086" t="s">
        <v>7580</v>
      </c>
      <c r="S2086" t="s">
        <v>4745</v>
      </c>
      <c r="T2086">
        <v>0</v>
      </c>
      <c r="U2086">
        <v>4.17</v>
      </c>
      <c r="V2086">
        <v>0</v>
      </c>
    </row>
    <row r="2087" spans="2:22" x14ac:dyDescent="0.25">
      <c r="B2087" t="s">
        <v>4745</v>
      </c>
      <c r="C2087" t="s">
        <v>7536</v>
      </c>
      <c r="D2087" t="s">
        <v>7504</v>
      </c>
      <c r="E2087" t="s">
        <v>7508</v>
      </c>
      <c r="F2087" t="s">
        <v>7515</v>
      </c>
      <c r="G2087">
        <v>0</v>
      </c>
      <c r="H2087">
        <v>0</v>
      </c>
      <c r="I2087">
        <v>27.89</v>
      </c>
      <c r="J2087">
        <v>29.03</v>
      </c>
      <c r="K2087">
        <v>27.89</v>
      </c>
      <c r="L2087">
        <v>29.03</v>
      </c>
      <c r="M2087" t="s">
        <v>7580</v>
      </c>
      <c r="S2087" t="s">
        <v>4745</v>
      </c>
      <c r="T2087">
        <v>29.03</v>
      </c>
      <c r="U2087">
        <v>27.89</v>
      </c>
      <c r="V2087">
        <v>29.03</v>
      </c>
    </row>
    <row r="2088" spans="2:22" x14ac:dyDescent="0.25">
      <c r="B2088" t="s">
        <v>4745</v>
      </c>
      <c r="C2088" t="s">
        <v>7536</v>
      </c>
      <c r="D2088" t="s">
        <v>7537</v>
      </c>
      <c r="E2088" t="s">
        <v>7508</v>
      </c>
      <c r="F2088" t="s">
        <v>7515</v>
      </c>
      <c r="G2088">
        <v>0</v>
      </c>
      <c r="H2088">
        <v>0</v>
      </c>
      <c r="I2088">
        <v>29.03</v>
      </c>
      <c r="J2088">
        <v>31.3</v>
      </c>
      <c r="K2088">
        <v>29.03</v>
      </c>
      <c r="L2088">
        <v>31.3</v>
      </c>
      <c r="M2088" t="s">
        <v>7580</v>
      </c>
      <c r="S2088" t="s">
        <v>4745</v>
      </c>
      <c r="T2088">
        <v>31.3</v>
      </c>
      <c r="U2088">
        <v>29.03</v>
      </c>
      <c r="V2088">
        <v>31.3</v>
      </c>
    </row>
    <row r="2089" spans="2:22" x14ac:dyDescent="0.25">
      <c r="B2089" t="s">
        <v>4745</v>
      </c>
      <c r="C2089" t="s">
        <v>7536</v>
      </c>
      <c r="D2089" t="s">
        <v>7556</v>
      </c>
      <c r="E2089" t="s">
        <v>7508</v>
      </c>
      <c r="F2089" t="s">
        <v>7515</v>
      </c>
      <c r="G2089">
        <v>31.31</v>
      </c>
      <c r="H2089">
        <v>26.61</v>
      </c>
      <c r="I2089">
        <v>31.31</v>
      </c>
      <c r="J2089">
        <v>0</v>
      </c>
      <c r="K2089">
        <v>31.31</v>
      </c>
      <c r="L2089">
        <v>0</v>
      </c>
      <c r="M2089" t="s">
        <v>7580</v>
      </c>
      <c r="S2089" t="s">
        <v>4745</v>
      </c>
      <c r="T2089">
        <v>0</v>
      </c>
      <c r="U2089">
        <v>31.31</v>
      </c>
      <c r="V2089">
        <v>0</v>
      </c>
    </row>
    <row r="2090" spans="2:22" x14ac:dyDescent="0.25">
      <c r="B2090" t="s">
        <v>4747</v>
      </c>
      <c r="C2090" t="s">
        <v>7514</v>
      </c>
      <c r="D2090" t="s">
        <v>7504</v>
      </c>
      <c r="E2090" t="s">
        <v>7508</v>
      </c>
      <c r="F2090" t="s">
        <v>7515</v>
      </c>
      <c r="G2090">
        <v>0</v>
      </c>
      <c r="H2090">
        <v>0</v>
      </c>
      <c r="I2090">
        <v>22.1</v>
      </c>
      <c r="J2090">
        <v>22.19</v>
      </c>
      <c r="K2090">
        <v>22.1</v>
      </c>
      <c r="L2090">
        <v>22.19</v>
      </c>
      <c r="M2090" t="s">
        <v>7581</v>
      </c>
      <c r="S2090" t="s">
        <v>4747</v>
      </c>
      <c r="T2090">
        <v>22.19</v>
      </c>
      <c r="U2090">
        <v>22.1</v>
      </c>
      <c r="V2090">
        <v>22.19</v>
      </c>
    </row>
    <row r="2091" spans="2:22" x14ac:dyDescent="0.25">
      <c r="B2091" t="s">
        <v>4747</v>
      </c>
      <c r="C2091" t="s">
        <v>7514</v>
      </c>
      <c r="D2091" t="s">
        <v>7537</v>
      </c>
      <c r="E2091" t="s">
        <v>7508</v>
      </c>
      <c r="F2091" t="s">
        <v>7515</v>
      </c>
      <c r="G2091">
        <v>0</v>
      </c>
      <c r="H2091">
        <v>0</v>
      </c>
      <c r="I2091">
        <v>22.92</v>
      </c>
      <c r="J2091">
        <v>23.81</v>
      </c>
      <c r="K2091">
        <v>22.92</v>
      </c>
      <c r="L2091">
        <v>23.81</v>
      </c>
      <c r="M2091" t="s">
        <v>7581</v>
      </c>
      <c r="S2091" t="s">
        <v>4747</v>
      </c>
      <c r="T2091">
        <v>23.81</v>
      </c>
      <c r="U2091">
        <v>22.92</v>
      </c>
      <c r="V2091">
        <v>23.81</v>
      </c>
    </row>
    <row r="2092" spans="2:22" x14ac:dyDescent="0.25">
      <c r="B2092" t="s">
        <v>4747</v>
      </c>
      <c r="C2092" t="s">
        <v>7514</v>
      </c>
      <c r="D2092" t="s">
        <v>7556</v>
      </c>
      <c r="E2092" t="s">
        <v>7508</v>
      </c>
      <c r="F2092" t="s">
        <v>7515</v>
      </c>
      <c r="G2092">
        <v>22.38</v>
      </c>
      <c r="H2092">
        <v>19.02</v>
      </c>
      <c r="I2092">
        <v>22.38</v>
      </c>
      <c r="J2092">
        <v>0</v>
      </c>
      <c r="K2092">
        <v>22.38</v>
      </c>
      <c r="L2092">
        <v>0</v>
      </c>
      <c r="M2092" t="s">
        <v>7581</v>
      </c>
      <c r="S2092" t="s">
        <v>4747</v>
      </c>
      <c r="T2092">
        <v>0</v>
      </c>
      <c r="U2092">
        <v>22.38</v>
      </c>
      <c r="V2092">
        <v>0</v>
      </c>
    </row>
    <row r="2093" spans="2:22" x14ac:dyDescent="0.25">
      <c r="B2093" t="s">
        <v>4747</v>
      </c>
      <c r="C2093" t="s">
        <v>7535</v>
      </c>
      <c r="D2093" t="s">
        <v>7504</v>
      </c>
      <c r="E2093" t="s">
        <v>7508</v>
      </c>
      <c r="F2093" t="s">
        <v>7515</v>
      </c>
      <c r="G2093">
        <v>0</v>
      </c>
      <c r="H2093">
        <v>0</v>
      </c>
      <c r="I2093">
        <v>2.21</v>
      </c>
      <c r="J2093">
        <v>2.2200000000000002</v>
      </c>
      <c r="K2093">
        <v>2.21</v>
      </c>
      <c r="L2093">
        <v>2.2200000000000002</v>
      </c>
      <c r="M2093" t="s">
        <v>7581</v>
      </c>
      <c r="S2093" t="s">
        <v>4747</v>
      </c>
      <c r="T2093">
        <v>2.2200000000000002</v>
      </c>
      <c r="U2093">
        <v>2.21</v>
      </c>
      <c r="V2093">
        <v>2.2200000000000002</v>
      </c>
    </row>
    <row r="2094" spans="2:22" x14ac:dyDescent="0.25">
      <c r="B2094" t="s">
        <v>4747</v>
      </c>
      <c r="C2094" t="s">
        <v>7535</v>
      </c>
      <c r="D2094" t="s">
        <v>7537</v>
      </c>
      <c r="E2094" t="s">
        <v>7508</v>
      </c>
      <c r="F2094" t="s">
        <v>7515</v>
      </c>
      <c r="G2094">
        <v>0</v>
      </c>
      <c r="H2094">
        <v>0</v>
      </c>
      <c r="I2094">
        <v>2.29</v>
      </c>
      <c r="J2094">
        <v>2.38</v>
      </c>
      <c r="K2094">
        <v>2.29</v>
      </c>
      <c r="L2094">
        <v>2.38</v>
      </c>
      <c r="M2094" t="s">
        <v>7581</v>
      </c>
      <c r="S2094" t="s">
        <v>4747</v>
      </c>
      <c r="T2094">
        <v>2.38</v>
      </c>
      <c r="U2094">
        <v>2.29</v>
      </c>
      <c r="V2094">
        <v>2.38</v>
      </c>
    </row>
    <row r="2095" spans="2:22" x14ac:dyDescent="0.25">
      <c r="B2095" t="s">
        <v>4747</v>
      </c>
      <c r="C2095" t="s">
        <v>7535</v>
      </c>
      <c r="D2095" t="s">
        <v>7556</v>
      </c>
      <c r="E2095" t="s">
        <v>7508</v>
      </c>
      <c r="F2095" t="s">
        <v>7515</v>
      </c>
      <c r="G2095">
        <v>2.2200000000000002</v>
      </c>
      <c r="H2095">
        <v>1.89</v>
      </c>
      <c r="I2095">
        <v>2.2200000000000002</v>
      </c>
      <c r="J2095">
        <v>0</v>
      </c>
      <c r="K2095">
        <v>2.2200000000000002</v>
      </c>
      <c r="L2095">
        <v>0</v>
      </c>
      <c r="M2095" t="s">
        <v>7581</v>
      </c>
      <c r="S2095" t="s">
        <v>4747</v>
      </c>
      <c r="T2095">
        <v>0</v>
      </c>
      <c r="U2095">
        <v>2.2200000000000002</v>
      </c>
      <c r="V2095">
        <v>0</v>
      </c>
    </row>
    <row r="2096" spans="2:22" x14ac:dyDescent="0.25">
      <c r="B2096" t="s">
        <v>4747</v>
      </c>
      <c r="C2096" t="s">
        <v>7536</v>
      </c>
      <c r="D2096" t="s">
        <v>7504</v>
      </c>
      <c r="E2096" t="s">
        <v>7508</v>
      </c>
      <c r="F2096" t="s">
        <v>7515</v>
      </c>
      <c r="G2096">
        <v>0</v>
      </c>
      <c r="H2096">
        <v>0</v>
      </c>
      <c r="I2096">
        <v>16.59</v>
      </c>
      <c r="J2096">
        <v>16.670000000000002</v>
      </c>
      <c r="K2096">
        <v>16.59</v>
      </c>
      <c r="L2096">
        <v>16.670000000000002</v>
      </c>
      <c r="M2096" t="s">
        <v>7581</v>
      </c>
      <c r="S2096" t="s">
        <v>4747</v>
      </c>
      <c r="T2096">
        <v>16.670000000000002</v>
      </c>
      <c r="U2096">
        <v>16.59</v>
      </c>
      <c r="V2096">
        <v>16.670000000000002</v>
      </c>
    </row>
    <row r="2097" spans="2:22" x14ac:dyDescent="0.25">
      <c r="B2097" t="s">
        <v>4747</v>
      </c>
      <c r="C2097" t="s">
        <v>7536</v>
      </c>
      <c r="D2097" t="s">
        <v>7537</v>
      </c>
      <c r="E2097" t="s">
        <v>7508</v>
      </c>
      <c r="F2097" t="s">
        <v>7515</v>
      </c>
      <c r="G2097">
        <v>0</v>
      </c>
      <c r="H2097">
        <v>0</v>
      </c>
      <c r="I2097">
        <v>17.2</v>
      </c>
      <c r="J2097">
        <v>17.89</v>
      </c>
      <c r="K2097">
        <v>17.2</v>
      </c>
      <c r="L2097">
        <v>17.89</v>
      </c>
      <c r="M2097" t="s">
        <v>7581</v>
      </c>
      <c r="S2097" t="s">
        <v>4747</v>
      </c>
      <c r="T2097">
        <v>17.89</v>
      </c>
      <c r="U2097">
        <v>17.2</v>
      </c>
      <c r="V2097">
        <v>17.89</v>
      </c>
    </row>
    <row r="2098" spans="2:22" x14ac:dyDescent="0.25">
      <c r="B2098" t="s">
        <v>4747</v>
      </c>
      <c r="C2098" t="s">
        <v>7536</v>
      </c>
      <c r="D2098" t="s">
        <v>7556</v>
      </c>
      <c r="E2098" t="s">
        <v>7508</v>
      </c>
      <c r="F2098" t="s">
        <v>7515</v>
      </c>
      <c r="G2098">
        <v>16.82</v>
      </c>
      <c r="H2098">
        <v>14.3</v>
      </c>
      <c r="I2098">
        <v>16.82</v>
      </c>
      <c r="J2098">
        <v>0</v>
      </c>
      <c r="K2098">
        <v>16.82</v>
      </c>
      <c r="L2098">
        <v>0</v>
      </c>
      <c r="M2098" t="s">
        <v>7581</v>
      </c>
      <c r="S2098" t="s">
        <v>4747</v>
      </c>
      <c r="T2098">
        <v>0</v>
      </c>
      <c r="U2098">
        <v>16.82</v>
      </c>
      <c r="V2098">
        <v>0</v>
      </c>
    </row>
    <row r="2099" spans="2:22" x14ac:dyDescent="0.25">
      <c r="B2099" t="s">
        <v>4749</v>
      </c>
      <c r="C2099" t="s">
        <v>7514</v>
      </c>
      <c r="D2099" t="s">
        <v>7504</v>
      </c>
      <c r="E2099" t="s">
        <v>7508</v>
      </c>
      <c r="F2099" t="s">
        <v>7515</v>
      </c>
      <c r="G2099">
        <v>0</v>
      </c>
      <c r="H2099">
        <v>0</v>
      </c>
      <c r="I2099">
        <v>19.07</v>
      </c>
      <c r="J2099">
        <v>19.07</v>
      </c>
      <c r="K2099">
        <v>19.07</v>
      </c>
      <c r="L2099">
        <v>19.07</v>
      </c>
      <c r="M2099" t="s">
        <v>7582</v>
      </c>
      <c r="S2099" t="s">
        <v>4749</v>
      </c>
      <c r="T2099">
        <v>19.07</v>
      </c>
      <c r="U2099">
        <v>19.07</v>
      </c>
      <c r="V2099">
        <v>19.07</v>
      </c>
    </row>
    <row r="2100" spans="2:22" x14ac:dyDescent="0.25">
      <c r="B2100" t="s">
        <v>4749</v>
      </c>
      <c r="C2100" t="s">
        <v>7514</v>
      </c>
      <c r="D2100" t="s">
        <v>7537</v>
      </c>
      <c r="E2100" t="s">
        <v>7508</v>
      </c>
      <c r="F2100" t="s">
        <v>7515</v>
      </c>
      <c r="G2100">
        <v>0</v>
      </c>
      <c r="H2100">
        <v>0</v>
      </c>
      <c r="I2100">
        <v>19.77</v>
      </c>
      <c r="J2100">
        <v>20.46</v>
      </c>
      <c r="K2100">
        <v>19.77</v>
      </c>
      <c r="L2100">
        <v>20.46</v>
      </c>
      <c r="M2100" t="s">
        <v>7582</v>
      </c>
      <c r="S2100" t="s">
        <v>4749</v>
      </c>
      <c r="T2100">
        <v>20.46</v>
      </c>
      <c r="U2100">
        <v>19.77</v>
      </c>
      <c r="V2100">
        <v>20.46</v>
      </c>
    </row>
    <row r="2101" spans="2:22" x14ac:dyDescent="0.25">
      <c r="B2101" t="s">
        <v>4749</v>
      </c>
      <c r="C2101" t="s">
        <v>7514</v>
      </c>
      <c r="D2101" t="s">
        <v>7556</v>
      </c>
      <c r="E2101" t="s">
        <v>7508</v>
      </c>
      <c r="F2101" t="s">
        <v>7515</v>
      </c>
      <c r="G2101">
        <v>19.079999999999998</v>
      </c>
      <c r="H2101">
        <v>16.22</v>
      </c>
      <c r="I2101">
        <v>19.079999999999998</v>
      </c>
      <c r="J2101">
        <v>0</v>
      </c>
      <c r="K2101">
        <v>19.079999999999998</v>
      </c>
      <c r="L2101">
        <v>0</v>
      </c>
      <c r="M2101" t="s">
        <v>7582</v>
      </c>
      <c r="S2101" t="s">
        <v>4749</v>
      </c>
      <c r="T2101">
        <v>0</v>
      </c>
      <c r="U2101">
        <v>19.079999999999998</v>
      </c>
      <c r="V2101">
        <v>0</v>
      </c>
    </row>
    <row r="2102" spans="2:22" x14ac:dyDescent="0.25">
      <c r="B2102" t="s">
        <v>4749</v>
      </c>
      <c r="C2102" t="s">
        <v>7535</v>
      </c>
      <c r="D2102" t="s">
        <v>7504</v>
      </c>
      <c r="E2102" t="s">
        <v>7508</v>
      </c>
      <c r="F2102" t="s">
        <v>7515</v>
      </c>
      <c r="G2102">
        <v>0</v>
      </c>
      <c r="H2102">
        <v>0</v>
      </c>
      <c r="I2102">
        <v>1.92</v>
      </c>
      <c r="J2102">
        <v>1.92</v>
      </c>
      <c r="K2102">
        <v>1.92</v>
      </c>
      <c r="L2102">
        <v>1.92</v>
      </c>
      <c r="M2102" t="s">
        <v>7582</v>
      </c>
      <c r="S2102" t="s">
        <v>4749</v>
      </c>
      <c r="T2102">
        <v>1.92</v>
      </c>
      <c r="U2102">
        <v>1.92</v>
      </c>
      <c r="V2102">
        <v>1.92</v>
      </c>
    </row>
    <row r="2103" spans="2:22" x14ac:dyDescent="0.25">
      <c r="B2103" t="s">
        <v>4749</v>
      </c>
      <c r="C2103" t="s">
        <v>7535</v>
      </c>
      <c r="D2103" t="s">
        <v>7537</v>
      </c>
      <c r="E2103" t="s">
        <v>7508</v>
      </c>
      <c r="F2103" t="s">
        <v>7515</v>
      </c>
      <c r="G2103">
        <v>0</v>
      </c>
      <c r="H2103">
        <v>0</v>
      </c>
      <c r="I2103">
        <v>1.99</v>
      </c>
      <c r="J2103">
        <v>2.06</v>
      </c>
      <c r="K2103">
        <v>1.99</v>
      </c>
      <c r="L2103">
        <v>2.06</v>
      </c>
      <c r="M2103" t="s">
        <v>7582</v>
      </c>
      <c r="S2103" t="s">
        <v>4749</v>
      </c>
      <c r="T2103">
        <v>2.06</v>
      </c>
      <c r="U2103">
        <v>1.99</v>
      </c>
      <c r="V2103">
        <v>2.06</v>
      </c>
    </row>
    <row r="2104" spans="2:22" x14ac:dyDescent="0.25">
      <c r="B2104" t="s">
        <v>4749</v>
      </c>
      <c r="C2104" t="s">
        <v>7535</v>
      </c>
      <c r="D2104" t="s">
        <v>7556</v>
      </c>
      <c r="E2104" t="s">
        <v>7508</v>
      </c>
      <c r="F2104" t="s">
        <v>7515</v>
      </c>
      <c r="G2104">
        <v>1.91</v>
      </c>
      <c r="H2104">
        <v>1.62</v>
      </c>
      <c r="I2104">
        <v>1.91</v>
      </c>
      <c r="J2104">
        <v>0</v>
      </c>
      <c r="K2104">
        <v>1.91</v>
      </c>
      <c r="L2104">
        <v>0</v>
      </c>
      <c r="M2104" t="s">
        <v>7582</v>
      </c>
      <c r="S2104" t="s">
        <v>4749</v>
      </c>
      <c r="T2104">
        <v>0</v>
      </c>
      <c r="U2104">
        <v>1.91</v>
      </c>
      <c r="V2104">
        <v>0</v>
      </c>
    </row>
    <row r="2105" spans="2:22" x14ac:dyDescent="0.25">
      <c r="B2105" t="s">
        <v>4749</v>
      </c>
      <c r="C2105" t="s">
        <v>7536</v>
      </c>
      <c r="D2105" t="s">
        <v>7504</v>
      </c>
      <c r="E2105" t="s">
        <v>7508</v>
      </c>
      <c r="F2105" t="s">
        <v>7515</v>
      </c>
      <c r="G2105">
        <v>0</v>
      </c>
      <c r="H2105">
        <v>0</v>
      </c>
      <c r="I2105">
        <v>14.31</v>
      </c>
      <c r="J2105">
        <v>14.31</v>
      </c>
      <c r="K2105">
        <v>14.31</v>
      </c>
      <c r="L2105">
        <v>14.31</v>
      </c>
      <c r="M2105" t="s">
        <v>7582</v>
      </c>
      <c r="S2105" t="s">
        <v>4749</v>
      </c>
      <c r="T2105">
        <v>14.31</v>
      </c>
      <c r="U2105">
        <v>14.31</v>
      </c>
      <c r="V2105">
        <v>14.31</v>
      </c>
    </row>
    <row r="2106" spans="2:22" x14ac:dyDescent="0.25">
      <c r="B2106" t="s">
        <v>4749</v>
      </c>
      <c r="C2106" t="s">
        <v>7536</v>
      </c>
      <c r="D2106" t="s">
        <v>7537</v>
      </c>
      <c r="E2106" t="s">
        <v>7508</v>
      </c>
      <c r="F2106" t="s">
        <v>7515</v>
      </c>
      <c r="G2106">
        <v>0</v>
      </c>
      <c r="H2106">
        <v>0</v>
      </c>
      <c r="I2106">
        <v>14.82</v>
      </c>
      <c r="J2106">
        <v>15.34</v>
      </c>
      <c r="K2106">
        <v>14.82</v>
      </c>
      <c r="L2106">
        <v>15.34</v>
      </c>
      <c r="M2106" t="s">
        <v>7582</v>
      </c>
      <c r="S2106" t="s">
        <v>4749</v>
      </c>
      <c r="T2106">
        <v>15.34</v>
      </c>
      <c r="U2106">
        <v>14.82</v>
      </c>
      <c r="V2106">
        <v>15.34</v>
      </c>
    </row>
    <row r="2107" spans="2:22" x14ac:dyDescent="0.25">
      <c r="B2107" t="s">
        <v>4749</v>
      </c>
      <c r="C2107" t="s">
        <v>7536</v>
      </c>
      <c r="D2107" t="s">
        <v>7556</v>
      </c>
      <c r="E2107" t="s">
        <v>7508</v>
      </c>
      <c r="F2107" t="s">
        <v>7515</v>
      </c>
      <c r="G2107">
        <v>14.29</v>
      </c>
      <c r="H2107">
        <v>12.15</v>
      </c>
      <c r="I2107">
        <v>14.29</v>
      </c>
      <c r="J2107">
        <v>0</v>
      </c>
      <c r="K2107">
        <v>14.29</v>
      </c>
      <c r="L2107">
        <v>0</v>
      </c>
      <c r="M2107" t="s">
        <v>7582</v>
      </c>
      <c r="S2107" t="s">
        <v>4749</v>
      </c>
      <c r="T2107">
        <v>0</v>
      </c>
      <c r="U2107">
        <v>14.29</v>
      </c>
      <c r="V2107">
        <v>0</v>
      </c>
    </row>
    <row r="2108" spans="2:22" x14ac:dyDescent="0.25">
      <c r="B2108" t="s">
        <v>4751</v>
      </c>
      <c r="C2108" t="s">
        <v>7514</v>
      </c>
      <c r="D2108" t="s">
        <v>7504</v>
      </c>
      <c r="E2108" t="s">
        <v>7508</v>
      </c>
      <c r="F2108" t="s">
        <v>7515</v>
      </c>
      <c r="G2108">
        <v>0</v>
      </c>
      <c r="H2108">
        <v>0</v>
      </c>
      <c r="I2108">
        <v>63.49</v>
      </c>
      <c r="J2108">
        <v>63.96</v>
      </c>
      <c r="K2108">
        <v>63.49</v>
      </c>
      <c r="L2108">
        <v>63.96</v>
      </c>
      <c r="M2108" t="s">
        <v>7583</v>
      </c>
      <c r="S2108" t="s">
        <v>4751</v>
      </c>
      <c r="T2108">
        <v>63.96</v>
      </c>
      <c r="U2108">
        <v>63.49</v>
      </c>
      <c r="V2108">
        <v>63.96</v>
      </c>
    </row>
    <row r="2109" spans="2:22" x14ac:dyDescent="0.25">
      <c r="B2109" t="s">
        <v>4751</v>
      </c>
      <c r="C2109" t="s">
        <v>7514</v>
      </c>
      <c r="D2109" t="s">
        <v>7537</v>
      </c>
      <c r="E2109" t="s">
        <v>7508</v>
      </c>
      <c r="F2109" t="s">
        <v>7515</v>
      </c>
      <c r="G2109">
        <v>0</v>
      </c>
      <c r="H2109">
        <v>0</v>
      </c>
      <c r="I2109">
        <v>65.84</v>
      </c>
      <c r="J2109">
        <v>68.66</v>
      </c>
      <c r="K2109">
        <v>65.84</v>
      </c>
      <c r="L2109">
        <v>68.66</v>
      </c>
      <c r="M2109" t="s">
        <v>7583</v>
      </c>
      <c r="S2109" t="s">
        <v>4751</v>
      </c>
      <c r="T2109">
        <v>68.66</v>
      </c>
      <c r="U2109">
        <v>65.84</v>
      </c>
      <c r="V2109">
        <v>68.66</v>
      </c>
    </row>
    <row r="2110" spans="2:22" x14ac:dyDescent="0.25">
      <c r="B2110" t="s">
        <v>4751</v>
      </c>
      <c r="C2110" t="s">
        <v>7514</v>
      </c>
      <c r="D2110" t="s">
        <v>7556</v>
      </c>
      <c r="E2110" t="s">
        <v>7508</v>
      </c>
      <c r="F2110" t="s">
        <v>7515</v>
      </c>
      <c r="G2110">
        <v>64.900000000000006</v>
      </c>
      <c r="H2110">
        <v>55.17</v>
      </c>
      <c r="I2110">
        <v>64.900000000000006</v>
      </c>
      <c r="J2110">
        <v>0</v>
      </c>
      <c r="K2110">
        <v>64.900000000000006</v>
      </c>
      <c r="L2110">
        <v>0</v>
      </c>
      <c r="M2110" t="s">
        <v>7583</v>
      </c>
      <c r="S2110" t="s">
        <v>4751</v>
      </c>
      <c r="T2110">
        <v>0</v>
      </c>
      <c r="U2110">
        <v>64.900000000000006</v>
      </c>
      <c r="V2110">
        <v>0</v>
      </c>
    </row>
    <row r="2111" spans="2:22" x14ac:dyDescent="0.25">
      <c r="B2111" t="s">
        <v>4751</v>
      </c>
      <c r="C2111" t="s">
        <v>7535</v>
      </c>
      <c r="D2111" t="s">
        <v>7504</v>
      </c>
      <c r="E2111" t="s">
        <v>7508</v>
      </c>
      <c r="F2111" t="s">
        <v>7515</v>
      </c>
      <c r="G2111">
        <v>0</v>
      </c>
      <c r="H2111">
        <v>0</v>
      </c>
      <c r="I2111">
        <v>6.35</v>
      </c>
      <c r="J2111">
        <v>6.39</v>
      </c>
      <c r="K2111">
        <v>6.35</v>
      </c>
      <c r="L2111">
        <v>6.39</v>
      </c>
      <c r="M2111" t="s">
        <v>7583</v>
      </c>
      <c r="S2111" t="s">
        <v>4751</v>
      </c>
      <c r="T2111">
        <v>6.39</v>
      </c>
      <c r="U2111">
        <v>6.35</v>
      </c>
      <c r="V2111">
        <v>6.39</v>
      </c>
    </row>
    <row r="2112" spans="2:22" x14ac:dyDescent="0.25">
      <c r="B2112" t="s">
        <v>4751</v>
      </c>
      <c r="C2112" t="s">
        <v>7535</v>
      </c>
      <c r="D2112" t="s">
        <v>7537</v>
      </c>
      <c r="E2112" t="s">
        <v>7508</v>
      </c>
      <c r="F2112" t="s">
        <v>7515</v>
      </c>
      <c r="G2112">
        <v>0</v>
      </c>
      <c r="H2112">
        <v>0</v>
      </c>
      <c r="I2112">
        <v>6.58</v>
      </c>
      <c r="J2112">
        <v>6.86</v>
      </c>
      <c r="K2112">
        <v>6.58</v>
      </c>
      <c r="L2112">
        <v>6.86</v>
      </c>
      <c r="M2112" t="s">
        <v>7583</v>
      </c>
      <c r="S2112" t="s">
        <v>4751</v>
      </c>
      <c r="T2112">
        <v>6.86</v>
      </c>
      <c r="U2112">
        <v>6.58</v>
      </c>
      <c r="V2112">
        <v>6.86</v>
      </c>
    </row>
    <row r="2113" spans="2:22" x14ac:dyDescent="0.25">
      <c r="B2113" t="s">
        <v>4751</v>
      </c>
      <c r="C2113" t="s">
        <v>7535</v>
      </c>
      <c r="D2113" t="s">
        <v>7556</v>
      </c>
      <c r="E2113" t="s">
        <v>7508</v>
      </c>
      <c r="F2113" t="s">
        <v>7515</v>
      </c>
      <c r="G2113">
        <v>6.69</v>
      </c>
      <c r="H2113">
        <v>5.69</v>
      </c>
      <c r="I2113">
        <v>6.49</v>
      </c>
      <c r="J2113">
        <v>0</v>
      </c>
      <c r="K2113">
        <v>6.49</v>
      </c>
      <c r="L2113">
        <v>0</v>
      </c>
      <c r="M2113" t="s">
        <v>7583</v>
      </c>
      <c r="S2113" t="s">
        <v>4751</v>
      </c>
      <c r="T2113">
        <v>0</v>
      </c>
      <c r="U2113">
        <v>6.49</v>
      </c>
      <c r="V2113">
        <v>0</v>
      </c>
    </row>
    <row r="2114" spans="2:22" x14ac:dyDescent="0.25">
      <c r="B2114" t="s">
        <v>4751</v>
      </c>
      <c r="C2114" t="s">
        <v>7536</v>
      </c>
      <c r="D2114" t="s">
        <v>7504</v>
      </c>
      <c r="E2114" t="s">
        <v>7508</v>
      </c>
      <c r="F2114" t="s">
        <v>7515</v>
      </c>
      <c r="G2114">
        <v>0</v>
      </c>
      <c r="H2114">
        <v>0</v>
      </c>
      <c r="I2114">
        <v>47.62</v>
      </c>
      <c r="J2114">
        <v>47.97</v>
      </c>
      <c r="K2114">
        <v>47.62</v>
      </c>
      <c r="L2114">
        <v>47.97</v>
      </c>
      <c r="M2114" t="s">
        <v>7583</v>
      </c>
      <c r="S2114" t="s">
        <v>4751</v>
      </c>
      <c r="T2114">
        <v>47.97</v>
      </c>
      <c r="U2114">
        <v>47.62</v>
      </c>
      <c r="V2114">
        <v>47.97</v>
      </c>
    </row>
    <row r="2115" spans="2:22" x14ac:dyDescent="0.25">
      <c r="B2115" t="s">
        <v>4751</v>
      </c>
      <c r="C2115" t="s">
        <v>7536</v>
      </c>
      <c r="D2115" t="s">
        <v>7537</v>
      </c>
      <c r="E2115" t="s">
        <v>7508</v>
      </c>
      <c r="F2115" t="s">
        <v>7515</v>
      </c>
      <c r="G2115">
        <v>0</v>
      </c>
      <c r="H2115">
        <v>0</v>
      </c>
      <c r="I2115">
        <v>49.38</v>
      </c>
      <c r="J2115">
        <v>51.5</v>
      </c>
      <c r="K2115">
        <v>49.38</v>
      </c>
      <c r="L2115">
        <v>51.5</v>
      </c>
      <c r="M2115" t="s">
        <v>7583</v>
      </c>
      <c r="S2115" t="s">
        <v>4751</v>
      </c>
      <c r="T2115">
        <v>51.5</v>
      </c>
      <c r="U2115">
        <v>49.38</v>
      </c>
      <c r="V2115">
        <v>51.5</v>
      </c>
    </row>
    <row r="2116" spans="2:22" x14ac:dyDescent="0.25">
      <c r="B2116" t="s">
        <v>4751</v>
      </c>
      <c r="C2116" t="s">
        <v>7536</v>
      </c>
      <c r="D2116" t="s">
        <v>7556</v>
      </c>
      <c r="E2116" t="s">
        <v>7508</v>
      </c>
      <c r="F2116" t="s">
        <v>7515</v>
      </c>
      <c r="G2116">
        <v>48.69</v>
      </c>
      <c r="H2116">
        <v>41.39</v>
      </c>
      <c r="I2116">
        <v>48.69</v>
      </c>
      <c r="J2116">
        <v>0</v>
      </c>
      <c r="K2116">
        <v>48.69</v>
      </c>
      <c r="L2116">
        <v>0</v>
      </c>
      <c r="M2116" t="s">
        <v>7583</v>
      </c>
      <c r="S2116" t="s">
        <v>4751</v>
      </c>
      <c r="T2116">
        <v>0</v>
      </c>
      <c r="U2116">
        <v>48.69</v>
      </c>
      <c r="V2116">
        <v>0</v>
      </c>
    </row>
    <row r="2117" spans="2:22" x14ac:dyDescent="0.25">
      <c r="B2117" t="s">
        <v>4753</v>
      </c>
      <c r="C2117" t="s">
        <v>7514</v>
      </c>
      <c r="D2117" t="s">
        <v>7504</v>
      </c>
      <c r="E2117" t="s">
        <v>7508</v>
      </c>
      <c r="F2117" t="s">
        <v>7515</v>
      </c>
      <c r="G2117">
        <v>0</v>
      </c>
      <c r="H2117">
        <v>0</v>
      </c>
      <c r="I2117">
        <v>22.22</v>
      </c>
      <c r="J2117">
        <v>22.27</v>
      </c>
      <c r="K2117">
        <v>22.22</v>
      </c>
      <c r="L2117">
        <v>22.27</v>
      </c>
      <c r="M2117" t="s">
        <v>7584</v>
      </c>
      <c r="S2117" t="s">
        <v>4753</v>
      </c>
      <c r="T2117">
        <v>22.27</v>
      </c>
      <c r="U2117">
        <v>22.22</v>
      </c>
      <c r="V2117">
        <v>22.27</v>
      </c>
    </row>
    <row r="2118" spans="2:22" x14ac:dyDescent="0.25">
      <c r="B2118" t="s">
        <v>4753</v>
      </c>
      <c r="C2118" t="s">
        <v>7514</v>
      </c>
      <c r="D2118" t="s">
        <v>7537</v>
      </c>
      <c r="E2118" t="s">
        <v>7508</v>
      </c>
      <c r="F2118" t="s">
        <v>7515</v>
      </c>
      <c r="G2118">
        <v>0</v>
      </c>
      <c r="H2118">
        <v>0</v>
      </c>
      <c r="I2118">
        <v>23.03</v>
      </c>
      <c r="J2118">
        <v>23.89</v>
      </c>
      <c r="K2118">
        <v>23.03</v>
      </c>
      <c r="L2118">
        <v>23.89</v>
      </c>
      <c r="M2118" t="s">
        <v>7584</v>
      </c>
      <c r="S2118" t="s">
        <v>4753</v>
      </c>
      <c r="T2118">
        <v>23.89</v>
      </c>
      <c r="U2118">
        <v>23.03</v>
      </c>
      <c r="V2118">
        <v>23.89</v>
      </c>
    </row>
    <row r="2119" spans="2:22" x14ac:dyDescent="0.25">
      <c r="B2119" t="s">
        <v>4753</v>
      </c>
      <c r="C2119" t="s">
        <v>7514</v>
      </c>
      <c r="D2119" t="s">
        <v>7556</v>
      </c>
      <c r="E2119" t="s">
        <v>7508</v>
      </c>
      <c r="F2119" t="s">
        <v>7515</v>
      </c>
      <c r="G2119">
        <v>22.38</v>
      </c>
      <c r="H2119">
        <v>19.02</v>
      </c>
      <c r="I2119">
        <v>22.38</v>
      </c>
      <c r="J2119">
        <v>0</v>
      </c>
      <c r="K2119">
        <v>22.38</v>
      </c>
      <c r="L2119">
        <v>0</v>
      </c>
      <c r="M2119" t="s">
        <v>7584</v>
      </c>
      <c r="S2119" t="s">
        <v>4753</v>
      </c>
      <c r="T2119">
        <v>0</v>
      </c>
      <c r="U2119">
        <v>22.38</v>
      </c>
      <c r="V2119">
        <v>0</v>
      </c>
    </row>
    <row r="2120" spans="2:22" x14ac:dyDescent="0.25">
      <c r="B2120" t="s">
        <v>4753</v>
      </c>
      <c r="C2120" t="s">
        <v>7535</v>
      </c>
      <c r="D2120" t="s">
        <v>7504</v>
      </c>
      <c r="E2120" t="s">
        <v>7508</v>
      </c>
      <c r="F2120" t="s">
        <v>7515</v>
      </c>
      <c r="G2120">
        <v>0</v>
      </c>
      <c r="H2120">
        <v>0</v>
      </c>
      <c r="I2120">
        <v>2.2200000000000002</v>
      </c>
      <c r="J2120">
        <v>2.2200000000000002</v>
      </c>
      <c r="K2120">
        <v>2.2200000000000002</v>
      </c>
      <c r="L2120">
        <v>2.2200000000000002</v>
      </c>
      <c r="M2120" t="s">
        <v>7584</v>
      </c>
      <c r="S2120" t="s">
        <v>4753</v>
      </c>
      <c r="T2120">
        <v>2.2200000000000002</v>
      </c>
      <c r="U2120">
        <v>2.2200000000000002</v>
      </c>
      <c r="V2120">
        <v>2.2200000000000002</v>
      </c>
    </row>
    <row r="2121" spans="2:22" x14ac:dyDescent="0.25">
      <c r="B2121" t="s">
        <v>4753</v>
      </c>
      <c r="C2121" t="s">
        <v>7535</v>
      </c>
      <c r="D2121" t="s">
        <v>7537</v>
      </c>
      <c r="E2121" t="s">
        <v>7508</v>
      </c>
      <c r="F2121" t="s">
        <v>7515</v>
      </c>
      <c r="G2121">
        <v>0</v>
      </c>
      <c r="H2121">
        <v>0</v>
      </c>
      <c r="I2121">
        <v>2.2999999999999998</v>
      </c>
      <c r="J2121">
        <v>2.38</v>
      </c>
      <c r="K2121">
        <v>2.2999999999999998</v>
      </c>
      <c r="L2121">
        <v>2.38</v>
      </c>
      <c r="M2121" t="s">
        <v>7584</v>
      </c>
      <c r="S2121" t="s">
        <v>4753</v>
      </c>
      <c r="T2121">
        <v>2.38</v>
      </c>
      <c r="U2121">
        <v>2.2999999999999998</v>
      </c>
      <c r="V2121">
        <v>2.38</v>
      </c>
    </row>
    <row r="2122" spans="2:22" x14ac:dyDescent="0.25">
      <c r="B2122" t="s">
        <v>4753</v>
      </c>
      <c r="C2122" t="s">
        <v>7535</v>
      </c>
      <c r="D2122" t="s">
        <v>7556</v>
      </c>
      <c r="E2122" t="s">
        <v>7508</v>
      </c>
      <c r="F2122" t="s">
        <v>7515</v>
      </c>
      <c r="G2122">
        <v>2.2200000000000002</v>
      </c>
      <c r="H2122">
        <v>1.89</v>
      </c>
      <c r="I2122">
        <v>2.2200000000000002</v>
      </c>
      <c r="J2122">
        <v>0</v>
      </c>
      <c r="K2122">
        <v>2.2200000000000002</v>
      </c>
      <c r="L2122">
        <v>0</v>
      </c>
      <c r="M2122" t="s">
        <v>7584</v>
      </c>
      <c r="S2122" t="s">
        <v>4753</v>
      </c>
      <c r="T2122">
        <v>0</v>
      </c>
      <c r="U2122">
        <v>2.2200000000000002</v>
      </c>
      <c r="V2122">
        <v>0</v>
      </c>
    </row>
    <row r="2123" spans="2:22" x14ac:dyDescent="0.25">
      <c r="B2123" t="s">
        <v>4753</v>
      </c>
      <c r="C2123" t="s">
        <v>7536</v>
      </c>
      <c r="D2123" t="s">
        <v>7504</v>
      </c>
      <c r="E2123" t="s">
        <v>7508</v>
      </c>
      <c r="F2123" t="s">
        <v>7515</v>
      </c>
      <c r="G2123">
        <v>0</v>
      </c>
      <c r="H2123">
        <v>0</v>
      </c>
      <c r="I2123">
        <v>16.68</v>
      </c>
      <c r="J2123">
        <v>16.73</v>
      </c>
      <c r="K2123">
        <v>16.68</v>
      </c>
      <c r="L2123">
        <v>16.73</v>
      </c>
      <c r="M2123" t="s">
        <v>7584</v>
      </c>
      <c r="S2123" t="s">
        <v>4753</v>
      </c>
      <c r="T2123">
        <v>16.73</v>
      </c>
      <c r="U2123">
        <v>16.68</v>
      </c>
      <c r="V2123">
        <v>16.73</v>
      </c>
    </row>
    <row r="2124" spans="2:22" x14ac:dyDescent="0.25">
      <c r="B2124" t="s">
        <v>4753</v>
      </c>
      <c r="C2124" t="s">
        <v>7536</v>
      </c>
      <c r="D2124" t="s">
        <v>7537</v>
      </c>
      <c r="E2124" t="s">
        <v>7508</v>
      </c>
      <c r="F2124" t="s">
        <v>7515</v>
      </c>
      <c r="G2124">
        <v>0</v>
      </c>
      <c r="H2124">
        <v>0</v>
      </c>
      <c r="I2124">
        <v>17.29</v>
      </c>
      <c r="J2124">
        <v>17.940000000000001</v>
      </c>
      <c r="K2124">
        <v>17.29</v>
      </c>
      <c r="L2124">
        <v>17.940000000000001</v>
      </c>
      <c r="M2124" t="s">
        <v>7584</v>
      </c>
      <c r="S2124" t="s">
        <v>4753</v>
      </c>
      <c r="T2124">
        <v>17.940000000000001</v>
      </c>
      <c r="U2124">
        <v>17.29</v>
      </c>
      <c r="V2124">
        <v>17.940000000000001</v>
      </c>
    </row>
    <row r="2125" spans="2:22" x14ac:dyDescent="0.25">
      <c r="B2125" t="s">
        <v>4753</v>
      </c>
      <c r="C2125" t="s">
        <v>7536</v>
      </c>
      <c r="D2125" t="s">
        <v>7556</v>
      </c>
      <c r="E2125" t="s">
        <v>7508</v>
      </c>
      <c r="F2125" t="s">
        <v>7515</v>
      </c>
      <c r="G2125">
        <v>16.82</v>
      </c>
      <c r="H2125">
        <v>14.3</v>
      </c>
      <c r="I2125">
        <v>16.82</v>
      </c>
      <c r="J2125">
        <v>0</v>
      </c>
      <c r="K2125">
        <v>16.82</v>
      </c>
      <c r="L2125">
        <v>0</v>
      </c>
      <c r="M2125" t="s">
        <v>7584</v>
      </c>
      <c r="S2125" t="s">
        <v>4753</v>
      </c>
      <c r="T2125">
        <v>0</v>
      </c>
      <c r="U2125">
        <v>16.82</v>
      </c>
      <c r="V2125">
        <v>0</v>
      </c>
    </row>
    <row r="2126" spans="2:22" x14ac:dyDescent="0.25">
      <c r="B2126" t="s">
        <v>4755</v>
      </c>
      <c r="C2126" t="s">
        <v>7514</v>
      </c>
      <c r="D2126" t="s">
        <v>7504</v>
      </c>
      <c r="E2126" t="s">
        <v>7508</v>
      </c>
      <c r="F2126" t="s">
        <v>7515</v>
      </c>
      <c r="G2126">
        <v>0</v>
      </c>
      <c r="H2126">
        <v>0</v>
      </c>
      <c r="I2126">
        <v>80.650000000000006</v>
      </c>
      <c r="J2126">
        <v>82.99</v>
      </c>
      <c r="K2126">
        <v>80.650000000000006</v>
      </c>
      <c r="L2126">
        <v>82.99</v>
      </c>
      <c r="M2126" t="s">
        <v>7585</v>
      </c>
      <c r="S2126" t="s">
        <v>4755</v>
      </c>
      <c r="T2126">
        <v>82.99</v>
      </c>
      <c r="U2126">
        <v>80.650000000000006</v>
      </c>
      <c r="V2126">
        <v>82.99</v>
      </c>
    </row>
    <row r="2127" spans="2:22" x14ac:dyDescent="0.25">
      <c r="B2127" t="s">
        <v>4755</v>
      </c>
      <c r="C2127" t="s">
        <v>7514</v>
      </c>
      <c r="D2127" t="s">
        <v>7537</v>
      </c>
      <c r="E2127" t="s">
        <v>7508</v>
      </c>
      <c r="F2127" t="s">
        <v>7515</v>
      </c>
      <c r="G2127">
        <v>0</v>
      </c>
      <c r="H2127">
        <v>0</v>
      </c>
      <c r="I2127">
        <v>83.83</v>
      </c>
      <c r="J2127">
        <v>89.34</v>
      </c>
      <c r="K2127">
        <v>83.83</v>
      </c>
      <c r="L2127">
        <v>89.34</v>
      </c>
      <c r="M2127" t="s">
        <v>7585</v>
      </c>
      <c r="S2127" t="s">
        <v>4755</v>
      </c>
      <c r="T2127">
        <v>89.34</v>
      </c>
      <c r="U2127">
        <v>83.83</v>
      </c>
      <c r="V2127">
        <v>89.34</v>
      </c>
    </row>
    <row r="2128" spans="2:22" x14ac:dyDescent="0.25">
      <c r="B2128" t="s">
        <v>4755</v>
      </c>
      <c r="C2128" t="s">
        <v>7514</v>
      </c>
      <c r="D2128" t="s">
        <v>7556</v>
      </c>
      <c r="E2128" t="s">
        <v>7508</v>
      </c>
      <c r="F2128" t="s">
        <v>7515</v>
      </c>
      <c r="G2128">
        <v>87.66</v>
      </c>
      <c r="H2128">
        <v>74.510000000000005</v>
      </c>
      <c r="I2128">
        <v>87.66</v>
      </c>
      <c r="J2128">
        <v>0</v>
      </c>
      <c r="K2128">
        <v>87.66</v>
      </c>
      <c r="L2128">
        <v>0</v>
      </c>
      <c r="M2128" t="s">
        <v>7585</v>
      </c>
      <c r="S2128" t="s">
        <v>4755</v>
      </c>
      <c r="T2128">
        <v>0</v>
      </c>
      <c r="U2128">
        <v>87.66</v>
      </c>
      <c r="V2128">
        <v>0</v>
      </c>
    </row>
    <row r="2129" spans="2:22" x14ac:dyDescent="0.25">
      <c r="B2129" t="s">
        <v>4755</v>
      </c>
      <c r="C2129" t="s">
        <v>7535</v>
      </c>
      <c r="D2129" t="s">
        <v>7504</v>
      </c>
      <c r="E2129" t="s">
        <v>7508</v>
      </c>
      <c r="F2129" t="s">
        <v>7515</v>
      </c>
      <c r="G2129">
        <v>0</v>
      </c>
      <c r="H2129">
        <v>0</v>
      </c>
      <c r="I2129">
        <v>8.07</v>
      </c>
      <c r="J2129">
        <v>8.31</v>
      </c>
      <c r="K2129">
        <v>8.07</v>
      </c>
      <c r="L2129">
        <v>8.31</v>
      </c>
      <c r="M2129" t="s">
        <v>7585</v>
      </c>
      <c r="S2129" t="s">
        <v>4755</v>
      </c>
      <c r="T2129">
        <v>8.31</v>
      </c>
      <c r="U2129">
        <v>8.07</v>
      </c>
      <c r="V2129">
        <v>8.31</v>
      </c>
    </row>
    <row r="2130" spans="2:22" x14ac:dyDescent="0.25">
      <c r="B2130" t="s">
        <v>4755</v>
      </c>
      <c r="C2130" t="s">
        <v>7535</v>
      </c>
      <c r="D2130" t="s">
        <v>7537</v>
      </c>
      <c r="E2130" t="s">
        <v>7508</v>
      </c>
      <c r="F2130" t="s">
        <v>7515</v>
      </c>
      <c r="G2130">
        <v>0</v>
      </c>
      <c r="H2130">
        <v>0</v>
      </c>
      <c r="I2130">
        <v>8.39</v>
      </c>
      <c r="J2130">
        <v>8.9499999999999993</v>
      </c>
      <c r="K2130">
        <v>8.39</v>
      </c>
      <c r="L2130">
        <v>8.9499999999999993</v>
      </c>
      <c r="M2130" t="s">
        <v>7585</v>
      </c>
      <c r="S2130" t="s">
        <v>4755</v>
      </c>
      <c r="T2130">
        <v>8.9499999999999993</v>
      </c>
      <c r="U2130">
        <v>8.39</v>
      </c>
      <c r="V2130">
        <v>8.9499999999999993</v>
      </c>
    </row>
    <row r="2131" spans="2:22" x14ac:dyDescent="0.25">
      <c r="B2131" t="s">
        <v>4755</v>
      </c>
      <c r="C2131" t="s">
        <v>7535</v>
      </c>
      <c r="D2131" t="s">
        <v>7556</v>
      </c>
      <c r="E2131" t="s">
        <v>7508</v>
      </c>
      <c r="F2131" t="s">
        <v>7515</v>
      </c>
      <c r="G2131">
        <v>8.7899999999999991</v>
      </c>
      <c r="H2131">
        <v>7.47</v>
      </c>
      <c r="I2131">
        <v>8.7899999999999991</v>
      </c>
      <c r="J2131">
        <v>0</v>
      </c>
      <c r="K2131">
        <v>8.7899999999999991</v>
      </c>
      <c r="L2131">
        <v>0</v>
      </c>
      <c r="M2131" t="s">
        <v>7585</v>
      </c>
      <c r="S2131" t="s">
        <v>4755</v>
      </c>
      <c r="T2131">
        <v>0</v>
      </c>
      <c r="U2131">
        <v>8.7899999999999991</v>
      </c>
      <c r="V2131">
        <v>0</v>
      </c>
    </row>
    <row r="2132" spans="2:22" x14ac:dyDescent="0.25">
      <c r="B2132" t="s">
        <v>4755</v>
      </c>
      <c r="C2132" t="s">
        <v>7536</v>
      </c>
      <c r="D2132" t="s">
        <v>7504</v>
      </c>
      <c r="E2132" t="s">
        <v>7508</v>
      </c>
      <c r="F2132" t="s">
        <v>7515</v>
      </c>
      <c r="G2132">
        <v>0</v>
      </c>
      <c r="H2132">
        <v>0</v>
      </c>
      <c r="I2132">
        <v>60.48</v>
      </c>
      <c r="J2132">
        <v>62.23</v>
      </c>
      <c r="K2132">
        <v>60.48</v>
      </c>
      <c r="L2132">
        <v>62.23</v>
      </c>
      <c r="M2132" t="s">
        <v>7585</v>
      </c>
      <c r="S2132" t="s">
        <v>4755</v>
      </c>
      <c r="T2132">
        <v>62.23</v>
      </c>
      <c r="U2132">
        <v>60.48</v>
      </c>
      <c r="V2132">
        <v>62.23</v>
      </c>
    </row>
    <row r="2133" spans="2:22" x14ac:dyDescent="0.25">
      <c r="B2133" t="s">
        <v>4755</v>
      </c>
      <c r="C2133" t="s">
        <v>7536</v>
      </c>
      <c r="D2133" t="s">
        <v>7537</v>
      </c>
      <c r="E2133" t="s">
        <v>7508</v>
      </c>
      <c r="F2133" t="s">
        <v>7515</v>
      </c>
      <c r="G2133">
        <v>0</v>
      </c>
      <c r="H2133">
        <v>0</v>
      </c>
      <c r="I2133">
        <v>62.87</v>
      </c>
      <c r="J2133">
        <v>66.989999999999995</v>
      </c>
      <c r="K2133">
        <v>62.87</v>
      </c>
      <c r="L2133">
        <v>66.989999999999995</v>
      </c>
      <c r="M2133" t="s">
        <v>7585</v>
      </c>
      <c r="S2133" t="s">
        <v>4755</v>
      </c>
      <c r="T2133">
        <v>66.989999999999995</v>
      </c>
      <c r="U2133">
        <v>62.87</v>
      </c>
      <c r="V2133">
        <v>66.989999999999995</v>
      </c>
    </row>
    <row r="2134" spans="2:22" x14ac:dyDescent="0.25">
      <c r="B2134" t="s">
        <v>4755</v>
      </c>
      <c r="C2134" t="s">
        <v>7536</v>
      </c>
      <c r="D2134" t="s">
        <v>7556</v>
      </c>
      <c r="E2134" t="s">
        <v>7508</v>
      </c>
      <c r="F2134" t="s">
        <v>7515</v>
      </c>
      <c r="G2134">
        <v>65.709999999999994</v>
      </c>
      <c r="H2134">
        <v>55.85</v>
      </c>
      <c r="I2134">
        <v>65.709999999999994</v>
      </c>
      <c r="J2134">
        <v>0</v>
      </c>
      <c r="K2134">
        <v>65.709999999999994</v>
      </c>
      <c r="L2134">
        <v>0</v>
      </c>
      <c r="M2134" t="s">
        <v>7585</v>
      </c>
      <c r="S2134" t="s">
        <v>4755</v>
      </c>
      <c r="T2134">
        <v>0</v>
      </c>
      <c r="U2134">
        <v>65.709999999999994</v>
      </c>
      <c r="V2134">
        <v>0</v>
      </c>
    </row>
    <row r="2135" spans="2:22" x14ac:dyDescent="0.25">
      <c r="B2135" t="s">
        <v>4757</v>
      </c>
      <c r="C2135" t="s">
        <v>7514</v>
      </c>
      <c r="D2135" t="s">
        <v>7504</v>
      </c>
      <c r="E2135" t="s">
        <v>7508</v>
      </c>
      <c r="F2135" t="s">
        <v>7515</v>
      </c>
      <c r="G2135">
        <v>0</v>
      </c>
      <c r="H2135">
        <v>0</v>
      </c>
      <c r="I2135">
        <v>36.56</v>
      </c>
      <c r="J2135">
        <v>36.79</v>
      </c>
      <c r="K2135">
        <v>36.56</v>
      </c>
      <c r="L2135">
        <v>36.79</v>
      </c>
      <c r="M2135" t="s">
        <v>7586</v>
      </c>
      <c r="S2135" t="s">
        <v>4757</v>
      </c>
      <c r="T2135">
        <v>36.79</v>
      </c>
      <c r="U2135">
        <v>36.56</v>
      </c>
      <c r="V2135">
        <v>36.79</v>
      </c>
    </row>
    <row r="2136" spans="2:22" x14ac:dyDescent="0.25">
      <c r="B2136" t="s">
        <v>4757</v>
      </c>
      <c r="C2136" t="s">
        <v>7514</v>
      </c>
      <c r="D2136" t="s">
        <v>7537</v>
      </c>
      <c r="E2136" t="s">
        <v>7508</v>
      </c>
      <c r="F2136" t="s">
        <v>7515</v>
      </c>
      <c r="G2136">
        <v>0</v>
      </c>
      <c r="H2136">
        <v>0</v>
      </c>
      <c r="I2136">
        <v>37.909999999999997</v>
      </c>
      <c r="J2136">
        <v>39.49</v>
      </c>
      <c r="K2136">
        <v>37.909999999999997</v>
      </c>
      <c r="L2136">
        <v>39.49</v>
      </c>
      <c r="M2136" t="s">
        <v>7586</v>
      </c>
      <c r="S2136" t="s">
        <v>4757</v>
      </c>
      <c r="T2136">
        <v>39.49</v>
      </c>
      <c r="U2136">
        <v>37.909999999999997</v>
      </c>
      <c r="V2136">
        <v>39.49</v>
      </c>
    </row>
    <row r="2137" spans="2:22" x14ac:dyDescent="0.25">
      <c r="B2137" t="s">
        <v>4757</v>
      </c>
      <c r="C2137" t="s">
        <v>7514</v>
      </c>
      <c r="D2137" t="s">
        <v>7556</v>
      </c>
      <c r="E2137" t="s">
        <v>7508</v>
      </c>
      <c r="F2137" t="s">
        <v>7515</v>
      </c>
      <c r="G2137">
        <v>37.26</v>
      </c>
      <c r="H2137">
        <v>31.67</v>
      </c>
      <c r="I2137">
        <v>37.26</v>
      </c>
      <c r="J2137">
        <v>0</v>
      </c>
      <c r="K2137">
        <v>37.26</v>
      </c>
      <c r="L2137">
        <v>0</v>
      </c>
      <c r="M2137" t="s">
        <v>7586</v>
      </c>
      <c r="S2137" t="s">
        <v>4757</v>
      </c>
      <c r="T2137">
        <v>0</v>
      </c>
      <c r="U2137">
        <v>37.26</v>
      </c>
      <c r="V2137">
        <v>0</v>
      </c>
    </row>
    <row r="2138" spans="2:22" x14ac:dyDescent="0.25">
      <c r="B2138" t="s">
        <v>4757</v>
      </c>
      <c r="C2138" t="s">
        <v>7535</v>
      </c>
      <c r="D2138" t="s">
        <v>7504</v>
      </c>
      <c r="E2138" t="s">
        <v>7508</v>
      </c>
      <c r="F2138" t="s">
        <v>7515</v>
      </c>
      <c r="G2138">
        <v>0</v>
      </c>
      <c r="H2138">
        <v>0</v>
      </c>
      <c r="I2138">
        <v>3.65</v>
      </c>
      <c r="J2138">
        <v>3.67</v>
      </c>
      <c r="K2138">
        <v>3.65</v>
      </c>
      <c r="L2138">
        <v>3.67</v>
      </c>
      <c r="M2138" t="s">
        <v>7586</v>
      </c>
      <c r="S2138" t="s">
        <v>4757</v>
      </c>
      <c r="T2138">
        <v>3.67</v>
      </c>
      <c r="U2138">
        <v>3.65</v>
      </c>
      <c r="V2138">
        <v>3.67</v>
      </c>
    </row>
    <row r="2139" spans="2:22" x14ac:dyDescent="0.25">
      <c r="B2139" t="s">
        <v>4757</v>
      </c>
      <c r="C2139" t="s">
        <v>7535</v>
      </c>
      <c r="D2139" t="s">
        <v>7537</v>
      </c>
      <c r="E2139" t="s">
        <v>7508</v>
      </c>
      <c r="F2139" t="s">
        <v>7515</v>
      </c>
      <c r="G2139">
        <v>0</v>
      </c>
      <c r="H2139">
        <v>0</v>
      </c>
      <c r="I2139">
        <v>3.79</v>
      </c>
      <c r="J2139">
        <v>3.94</v>
      </c>
      <c r="K2139">
        <v>3.79</v>
      </c>
      <c r="L2139">
        <v>3.94</v>
      </c>
      <c r="M2139" t="s">
        <v>7586</v>
      </c>
      <c r="S2139" t="s">
        <v>4757</v>
      </c>
      <c r="T2139">
        <v>3.94</v>
      </c>
      <c r="U2139">
        <v>3.79</v>
      </c>
      <c r="V2139">
        <v>3.94</v>
      </c>
    </row>
    <row r="2140" spans="2:22" x14ac:dyDescent="0.25">
      <c r="B2140" t="s">
        <v>4757</v>
      </c>
      <c r="C2140" t="s">
        <v>7535</v>
      </c>
      <c r="D2140" t="s">
        <v>7556</v>
      </c>
      <c r="E2140" t="s">
        <v>7508</v>
      </c>
      <c r="F2140" t="s">
        <v>7515</v>
      </c>
      <c r="G2140">
        <v>3.72</v>
      </c>
      <c r="H2140">
        <v>3.16</v>
      </c>
      <c r="I2140">
        <v>3.72</v>
      </c>
      <c r="J2140">
        <v>0</v>
      </c>
      <c r="K2140">
        <v>3.72</v>
      </c>
      <c r="L2140">
        <v>0</v>
      </c>
      <c r="M2140" t="s">
        <v>7586</v>
      </c>
      <c r="S2140" t="s">
        <v>4757</v>
      </c>
      <c r="T2140">
        <v>0</v>
      </c>
      <c r="U2140">
        <v>3.72</v>
      </c>
      <c r="V2140">
        <v>0</v>
      </c>
    </row>
    <row r="2141" spans="2:22" x14ac:dyDescent="0.25">
      <c r="B2141" t="s">
        <v>4757</v>
      </c>
      <c r="C2141" t="s">
        <v>7536</v>
      </c>
      <c r="D2141" t="s">
        <v>7504</v>
      </c>
      <c r="E2141" t="s">
        <v>7508</v>
      </c>
      <c r="F2141" t="s">
        <v>7515</v>
      </c>
      <c r="G2141">
        <v>0</v>
      </c>
      <c r="H2141">
        <v>0</v>
      </c>
      <c r="I2141">
        <v>27.43</v>
      </c>
      <c r="J2141">
        <v>27.6</v>
      </c>
      <c r="K2141">
        <v>27.43</v>
      </c>
      <c r="L2141">
        <v>27.6</v>
      </c>
      <c r="M2141" t="s">
        <v>7586</v>
      </c>
      <c r="S2141" t="s">
        <v>4757</v>
      </c>
      <c r="T2141">
        <v>27.6</v>
      </c>
      <c r="U2141">
        <v>27.43</v>
      </c>
      <c r="V2141">
        <v>27.6</v>
      </c>
    </row>
    <row r="2142" spans="2:22" x14ac:dyDescent="0.25">
      <c r="B2142" t="s">
        <v>4757</v>
      </c>
      <c r="C2142" t="s">
        <v>7536</v>
      </c>
      <c r="D2142" t="s">
        <v>7537</v>
      </c>
      <c r="E2142" t="s">
        <v>7508</v>
      </c>
      <c r="F2142" t="s">
        <v>7515</v>
      </c>
      <c r="G2142">
        <v>0</v>
      </c>
      <c r="H2142">
        <v>0</v>
      </c>
      <c r="I2142">
        <v>28.44</v>
      </c>
      <c r="J2142">
        <v>29.63</v>
      </c>
      <c r="K2142">
        <v>28.44</v>
      </c>
      <c r="L2142">
        <v>29.63</v>
      </c>
      <c r="M2142" t="s">
        <v>7586</v>
      </c>
      <c r="S2142" t="s">
        <v>4757</v>
      </c>
      <c r="T2142">
        <v>29.63</v>
      </c>
      <c r="U2142">
        <v>28.44</v>
      </c>
      <c r="V2142">
        <v>29.63</v>
      </c>
    </row>
    <row r="2143" spans="2:22" x14ac:dyDescent="0.25">
      <c r="B2143" t="s">
        <v>4757</v>
      </c>
      <c r="C2143" t="s">
        <v>7536</v>
      </c>
      <c r="D2143" t="s">
        <v>7556</v>
      </c>
      <c r="E2143" t="s">
        <v>7508</v>
      </c>
      <c r="F2143" t="s">
        <v>7515</v>
      </c>
      <c r="G2143">
        <v>27.96</v>
      </c>
      <c r="H2143">
        <v>23.77</v>
      </c>
      <c r="I2143">
        <v>27.96</v>
      </c>
      <c r="J2143">
        <v>0</v>
      </c>
      <c r="K2143">
        <v>27.96</v>
      </c>
      <c r="L2143">
        <v>0</v>
      </c>
      <c r="M2143" t="s">
        <v>7586</v>
      </c>
      <c r="S2143" t="s">
        <v>4757</v>
      </c>
      <c r="T2143">
        <v>0</v>
      </c>
      <c r="U2143">
        <v>27.96</v>
      </c>
      <c r="V2143">
        <v>0</v>
      </c>
    </row>
    <row r="2144" spans="2:22" x14ac:dyDescent="0.25">
      <c r="B2144" t="s">
        <v>4759</v>
      </c>
      <c r="C2144" t="s">
        <v>7514</v>
      </c>
      <c r="D2144" t="s">
        <v>7504</v>
      </c>
      <c r="E2144" t="s">
        <v>7508</v>
      </c>
      <c r="F2144" t="s">
        <v>7515</v>
      </c>
      <c r="G2144">
        <v>0</v>
      </c>
      <c r="H2144">
        <v>0</v>
      </c>
      <c r="I2144">
        <v>58.18</v>
      </c>
      <c r="J2144">
        <v>58.89</v>
      </c>
      <c r="K2144">
        <v>58.18</v>
      </c>
      <c r="L2144">
        <v>58.89</v>
      </c>
      <c r="M2144" t="s">
        <v>7587</v>
      </c>
      <c r="S2144" t="s">
        <v>4759</v>
      </c>
      <c r="T2144">
        <v>58.89</v>
      </c>
      <c r="U2144">
        <v>58.18</v>
      </c>
      <c r="V2144">
        <v>58.89</v>
      </c>
    </row>
    <row r="2145" spans="2:22" x14ac:dyDescent="0.25">
      <c r="B2145" t="s">
        <v>4759</v>
      </c>
      <c r="C2145" t="s">
        <v>7514</v>
      </c>
      <c r="D2145" t="s">
        <v>7537</v>
      </c>
      <c r="E2145" t="s">
        <v>7508</v>
      </c>
      <c r="F2145" t="s">
        <v>7515</v>
      </c>
      <c r="G2145">
        <v>0</v>
      </c>
      <c r="H2145">
        <v>0</v>
      </c>
      <c r="I2145">
        <v>60.37</v>
      </c>
      <c r="J2145">
        <v>63.26</v>
      </c>
      <c r="K2145">
        <v>60.37</v>
      </c>
      <c r="L2145">
        <v>63.26</v>
      </c>
      <c r="M2145" t="s">
        <v>7587</v>
      </c>
      <c r="S2145" t="s">
        <v>4759</v>
      </c>
      <c r="T2145">
        <v>63.26</v>
      </c>
      <c r="U2145">
        <v>60.37</v>
      </c>
      <c r="V2145">
        <v>63.26</v>
      </c>
    </row>
    <row r="2146" spans="2:22" x14ac:dyDescent="0.25">
      <c r="B2146" t="s">
        <v>4759</v>
      </c>
      <c r="C2146" t="s">
        <v>7514</v>
      </c>
      <c r="D2146" t="s">
        <v>7556</v>
      </c>
      <c r="E2146" t="s">
        <v>7508</v>
      </c>
      <c r="F2146" t="s">
        <v>7515</v>
      </c>
      <c r="G2146">
        <v>60.3</v>
      </c>
      <c r="H2146">
        <v>51.26</v>
      </c>
      <c r="I2146">
        <v>60.3</v>
      </c>
      <c r="J2146">
        <v>0</v>
      </c>
      <c r="K2146">
        <v>60.3</v>
      </c>
      <c r="L2146">
        <v>0</v>
      </c>
      <c r="M2146" t="s">
        <v>7587</v>
      </c>
      <c r="S2146" t="s">
        <v>4759</v>
      </c>
      <c r="T2146">
        <v>0</v>
      </c>
      <c r="U2146">
        <v>60.3</v>
      </c>
      <c r="V2146">
        <v>0</v>
      </c>
    </row>
    <row r="2147" spans="2:22" x14ac:dyDescent="0.25">
      <c r="B2147" t="s">
        <v>4759</v>
      </c>
      <c r="C2147" t="s">
        <v>7535</v>
      </c>
      <c r="D2147" t="s">
        <v>7504</v>
      </c>
      <c r="E2147" t="s">
        <v>7508</v>
      </c>
      <c r="F2147" t="s">
        <v>7515</v>
      </c>
      <c r="G2147">
        <v>0</v>
      </c>
      <c r="H2147">
        <v>0</v>
      </c>
      <c r="I2147">
        <v>5.83</v>
      </c>
      <c r="J2147">
        <v>5.91</v>
      </c>
      <c r="K2147">
        <v>5.83</v>
      </c>
      <c r="L2147">
        <v>5.91</v>
      </c>
      <c r="M2147" t="s">
        <v>7587</v>
      </c>
      <c r="S2147" t="s">
        <v>4759</v>
      </c>
      <c r="T2147">
        <v>5.91</v>
      </c>
      <c r="U2147">
        <v>5.83</v>
      </c>
      <c r="V2147">
        <v>5.91</v>
      </c>
    </row>
    <row r="2148" spans="2:22" x14ac:dyDescent="0.25">
      <c r="B2148" t="s">
        <v>4759</v>
      </c>
      <c r="C2148" t="s">
        <v>7535</v>
      </c>
      <c r="D2148" t="s">
        <v>7537</v>
      </c>
      <c r="E2148" t="s">
        <v>7508</v>
      </c>
      <c r="F2148" t="s">
        <v>7515</v>
      </c>
      <c r="G2148">
        <v>0</v>
      </c>
      <c r="H2148">
        <v>0</v>
      </c>
      <c r="I2148">
        <v>6.05</v>
      </c>
      <c r="J2148">
        <v>6.35</v>
      </c>
      <c r="K2148">
        <v>6.05</v>
      </c>
      <c r="L2148">
        <v>6.35</v>
      </c>
      <c r="M2148" t="s">
        <v>7587</v>
      </c>
      <c r="S2148" t="s">
        <v>4759</v>
      </c>
      <c r="T2148">
        <v>6.35</v>
      </c>
      <c r="U2148">
        <v>6.05</v>
      </c>
      <c r="V2148">
        <v>6.35</v>
      </c>
    </row>
    <row r="2149" spans="2:22" x14ac:dyDescent="0.25">
      <c r="B2149" t="s">
        <v>4759</v>
      </c>
      <c r="C2149" t="s">
        <v>7535</v>
      </c>
      <c r="D2149" t="s">
        <v>7556</v>
      </c>
      <c r="E2149" t="s">
        <v>7508</v>
      </c>
      <c r="F2149" t="s">
        <v>7515</v>
      </c>
      <c r="G2149">
        <v>6.08</v>
      </c>
      <c r="H2149">
        <v>5.17</v>
      </c>
      <c r="I2149">
        <v>6.08</v>
      </c>
      <c r="J2149">
        <v>0</v>
      </c>
      <c r="K2149">
        <v>6.08</v>
      </c>
      <c r="L2149">
        <v>0</v>
      </c>
      <c r="M2149" t="s">
        <v>7587</v>
      </c>
      <c r="S2149" t="s">
        <v>4759</v>
      </c>
      <c r="T2149">
        <v>0</v>
      </c>
      <c r="U2149">
        <v>6.08</v>
      </c>
      <c r="V2149">
        <v>0</v>
      </c>
    </row>
    <row r="2150" spans="2:22" x14ac:dyDescent="0.25">
      <c r="B2150" t="s">
        <v>4759</v>
      </c>
      <c r="C2150" t="s">
        <v>7536</v>
      </c>
      <c r="D2150" t="s">
        <v>7504</v>
      </c>
      <c r="E2150" t="s">
        <v>7508</v>
      </c>
      <c r="F2150" t="s">
        <v>7515</v>
      </c>
      <c r="G2150">
        <v>0</v>
      </c>
      <c r="H2150">
        <v>0</v>
      </c>
      <c r="I2150">
        <v>43.64</v>
      </c>
      <c r="J2150">
        <v>44.16</v>
      </c>
      <c r="K2150">
        <v>43.64</v>
      </c>
      <c r="L2150">
        <v>44.16</v>
      </c>
      <c r="M2150" t="s">
        <v>7587</v>
      </c>
      <c r="S2150" t="s">
        <v>4759</v>
      </c>
      <c r="T2150">
        <v>44.16</v>
      </c>
      <c r="U2150">
        <v>43.64</v>
      </c>
      <c r="V2150">
        <v>44.16</v>
      </c>
    </row>
    <row r="2151" spans="2:22" x14ac:dyDescent="0.25">
      <c r="B2151" t="s">
        <v>4759</v>
      </c>
      <c r="C2151" t="s">
        <v>7536</v>
      </c>
      <c r="D2151" t="s">
        <v>7537</v>
      </c>
      <c r="E2151" t="s">
        <v>7508</v>
      </c>
      <c r="F2151" t="s">
        <v>7515</v>
      </c>
      <c r="G2151">
        <v>0</v>
      </c>
      <c r="H2151">
        <v>0</v>
      </c>
      <c r="I2151">
        <v>45.28</v>
      </c>
      <c r="J2151">
        <v>47.44</v>
      </c>
      <c r="K2151">
        <v>45.28</v>
      </c>
      <c r="L2151">
        <v>47.44</v>
      </c>
      <c r="M2151" t="s">
        <v>7587</v>
      </c>
      <c r="S2151" t="s">
        <v>4759</v>
      </c>
      <c r="T2151">
        <v>47.44</v>
      </c>
      <c r="U2151">
        <v>45.28</v>
      </c>
      <c r="V2151">
        <v>47.44</v>
      </c>
    </row>
    <row r="2152" spans="2:22" x14ac:dyDescent="0.25">
      <c r="B2152" t="s">
        <v>4759</v>
      </c>
      <c r="C2152" t="s">
        <v>7536</v>
      </c>
      <c r="D2152" t="s">
        <v>7556</v>
      </c>
      <c r="E2152" t="s">
        <v>7508</v>
      </c>
      <c r="F2152" t="s">
        <v>7515</v>
      </c>
      <c r="G2152">
        <v>45.21</v>
      </c>
      <c r="H2152">
        <v>38.43</v>
      </c>
      <c r="I2152">
        <v>45.21</v>
      </c>
      <c r="J2152">
        <v>0</v>
      </c>
      <c r="K2152">
        <v>45.21</v>
      </c>
      <c r="L2152">
        <v>0</v>
      </c>
      <c r="M2152" t="s">
        <v>7587</v>
      </c>
      <c r="S2152" t="s">
        <v>4759</v>
      </c>
      <c r="T2152">
        <v>0</v>
      </c>
      <c r="U2152">
        <v>45.21</v>
      </c>
      <c r="V2152">
        <v>0</v>
      </c>
    </row>
    <row r="2153" spans="2:22" x14ac:dyDescent="0.25">
      <c r="B2153" t="s">
        <v>4761</v>
      </c>
      <c r="C2153" t="s">
        <v>7514</v>
      </c>
      <c r="D2153" t="s">
        <v>7504</v>
      </c>
      <c r="E2153" t="s">
        <v>7508</v>
      </c>
      <c r="F2153" t="s">
        <v>7515</v>
      </c>
      <c r="G2153">
        <v>0</v>
      </c>
      <c r="H2153">
        <v>0</v>
      </c>
      <c r="I2153">
        <v>81.67</v>
      </c>
      <c r="J2153">
        <v>96.66</v>
      </c>
      <c r="K2153">
        <v>81.67</v>
      </c>
      <c r="L2153">
        <v>96.66</v>
      </c>
      <c r="M2153" t="s">
        <v>7588</v>
      </c>
      <c r="S2153" t="s">
        <v>4761</v>
      </c>
      <c r="T2153">
        <v>96.66</v>
      </c>
      <c r="U2153">
        <v>81.67</v>
      </c>
      <c r="V2153">
        <v>96.66</v>
      </c>
    </row>
    <row r="2154" spans="2:22" x14ac:dyDescent="0.25">
      <c r="B2154" t="s">
        <v>4761</v>
      </c>
      <c r="C2154" t="s">
        <v>7514</v>
      </c>
      <c r="D2154" t="s">
        <v>7537</v>
      </c>
      <c r="E2154" t="s">
        <v>7508</v>
      </c>
      <c r="F2154" t="s">
        <v>7515</v>
      </c>
      <c r="G2154">
        <v>0</v>
      </c>
      <c r="H2154">
        <v>0</v>
      </c>
      <c r="I2154">
        <v>85.51</v>
      </c>
      <c r="J2154">
        <v>104.34</v>
      </c>
      <c r="K2154">
        <v>85.51</v>
      </c>
      <c r="L2154">
        <v>104.34</v>
      </c>
      <c r="M2154" t="s">
        <v>7588</v>
      </c>
      <c r="S2154" t="s">
        <v>4761</v>
      </c>
      <c r="T2154">
        <v>104.34</v>
      </c>
      <c r="U2154">
        <v>85.51</v>
      </c>
      <c r="V2154">
        <v>104.34</v>
      </c>
    </row>
    <row r="2155" spans="2:22" x14ac:dyDescent="0.25">
      <c r="B2155" t="s">
        <v>4761</v>
      </c>
      <c r="C2155" t="s">
        <v>7514</v>
      </c>
      <c r="D2155" t="s">
        <v>7556</v>
      </c>
      <c r="E2155" t="s">
        <v>7508</v>
      </c>
      <c r="F2155" t="s">
        <v>7515</v>
      </c>
      <c r="G2155">
        <v>105.98</v>
      </c>
      <c r="H2155">
        <v>90.08</v>
      </c>
      <c r="I2155">
        <v>105.98</v>
      </c>
      <c r="J2155">
        <v>0</v>
      </c>
      <c r="K2155">
        <v>105.98</v>
      </c>
      <c r="L2155">
        <v>0</v>
      </c>
      <c r="M2155" t="s">
        <v>7588</v>
      </c>
      <c r="S2155" t="s">
        <v>4761</v>
      </c>
      <c r="T2155">
        <v>0</v>
      </c>
      <c r="U2155">
        <v>105.98</v>
      </c>
      <c r="V2155">
        <v>0</v>
      </c>
    </row>
    <row r="2156" spans="2:22" x14ac:dyDescent="0.25">
      <c r="B2156" t="s">
        <v>4761</v>
      </c>
      <c r="C2156" t="s">
        <v>7535</v>
      </c>
      <c r="D2156" t="s">
        <v>7504</v>
      </c>
      <c r="E2156" t="s">
        <v>7508</v>
      </c>
      <c r="F2156" t="s">
        <v>7515</v>
      </c>
      <c r="G2156">
        <v>0</v>
      </c>
      <c r="H2156">
        <v>0</v>
      </c>
      <c r="I2156">
        <v>8.17</v>
      </c>
      <c r="J2156">
        <v>9.66</v>
      </c>
      <c r="K2156">
        <v>8.17</v>
      </c>
      <c r="L2156">
        <v>9.66</v>
      </c>
      <c r="M2156" t="s">
        <v>7588</v>
      </c>
      <c r="S2156" t="s">
        <v>4761</v>
      </c>
      <c r="T2156">
        <v>9.66</v>
      </c>
      <c r="U2156">
        <v>8.17</v>
      </c>
      <c r="V2156">
        <v>9.66</v>
      </c>
    </row>
    <row r="2157" spans="2:22" x14ac:dyDescent="0.25">
      <c r="B2157" t="s">
        <v>4761</v>
      </c>
      <c r="C2157" t="s">
        <v>7535</v>
      </c>
      <c r="D2157" t="s">
        <v>7537</v>
      </c>
      <c r="E2157" t="s">
        <v>7508</v>
      </c>
      <c r="F2157" t="s">
        <v>7515</v>
      </c>
      <c r="G2157">
        <v>0</v>
      </c>
      <c r="H2157">
        <v>0</v>
      </c>
      <c r="I2157">
        <v>8.5500000000000007</v>
      </c>
      <c r="J2157">
        <v>10.43</v>
      </c>
      <c r="K2157">
        <v>8.5500000000000007</v>
      </c>
      <c r="L2157">
        <v>10.43</v>
      </c>
      <c r="M2157" t="s">
        <v>7588</v>
      </c>
      <c r="S2157" t="s">
        <v>4761</v>
      </c>
      <c r="T2157">
        <v>10.43</v>
      </c>
      <c r="U2157">
        <v>8.5500000000000007</v>
      </c>
      <c r="V2157">
        <v>10.43</v>
      </c>
    </row>
    <row r="2158" spans="2:22" x14ac:dyDescent="0.25">
      <c r="B2158" t="s">
        <v>4761</v>
      </c>
      <c r="C2158" t="s">
        <v>7535</v>
      </c>
      <c r="D2158" t="s">
        <v>7556</v>
      </c>
      <c r="E2158" t="s">
        <v>7508</v>
      </c>
      <c r="F2158" t="s">
        <v>7515</v>
      </c>
      <c r="G2158">
        <v>10.59</v>
      </c>
      <c r="H2158">
        <v>9</v>
      </c>
      <c r="I2158">
        <v>10.59</v>
      </c>
      <c r="J2158">
        <v>0</v>
      </c>
      <c r="K2158">
        <v>10.59</v>
      </c>
      <c r="L2158">
        <v>0</v>
      </c>
      <c r="M2158" t="s">
        <v>7588</v>
      </c>
      <c r="S2158" t="s">
        <v>4761</v>
      </c>
      <c r="T2158">
        <v>0</v>
      </c>
      <c r="U2158">
        <v>10.59</v>
      </c>
      <c r="V2158">
        <v>0</v>
      </c>
    </row>
    <row r="2159" spans="2:22" x14ac:dyDescent="0.25">
      <c r="B2159" t="s">
        <v>4761</v>
      </c>
      <c r="C2159" t="s">
        <v>7536</v>
      </c>
      <c r="D2159" t="s">
        <v>7504</v>
      </c>
      <c r="E2159" t="s">
        <v>7508</v>
      </c>
      <c r="F2159" t="s">
        <v>7515</v>
      </c>
      <c r="G2159">
        <v>0</v>
      </c>
      <c r="H2159">
        <v>0</v>
      </c>
      <c r="I2159">
        <v>61.25</v>
      </c>
      <c r="J2159">
        <v>72.489999999999995</v>
      </c>
      <c r="K2159">
        <v>61.25</v>
      </c>
      <c r="L2159">
        <v>72.489999999999995</v>
      </c>
      <c r="M2159" t="s">
        <v>7588</v>
      </c>
      <c r="S2159" t="s">
        <v>4761</v>
      </c>
      <c r="T2159">
        <v>72.489999999999995</v>
      </c>
      <c r="U2159">
        <v>61.25</v>
      </c>
      <c r="V2159">
        <v>72.489999999999995</v>
      </c>
    </row>
    <row r="2160" spans="2:22" x14ac:dyDescent="0.25">
      <c r="B2160" t="s">
        <v>4761</v>
      </c>
      <c r="C2160" t="s">
        <v>7536</v>
      </c>
      <c r="D2160" t="s">
        <v>7537</v>
      </c>
      <c r="E2160" t="s">
        <v>7508</v>
      </c>
      <c r="F2160" t="s">
        <v>7515</v>
      </c>
      <c r="G2160">
        <v>0</v>
      </c>
      <c r="H2160">
        <v>0</v>
      </c>
      <c r="I2160">
        <v>64.13</v>
      </c>
      <c r="J2160">
        <v>78.25</v>
      </c>
      <c r="K2160">
        <v>64.13</v>
      </c>
      <c r="L2160">
        <v>78.25</v>
      </c>
      <c r="M2160" t="s">
        <v>7588</v>
      </c>
      <c r="S2160" t="s">
        <v>4761</v>
      </c>
      <c r="T2160">
        <v>78.25</v>
      </c>
      <c r="U2160">
        <v>64.13</v>
      </c>
      <c r="V2160">
        <v>78.25</v>
      </c>
    </row>
    <row r="2161" spans="2:22" x14ac:dyDescent="0.25">
      <c r="B2161" t="s">
        <v>4761</v>
      </c>
      <c r="C2161" t="s">
        <v>7536</v>
      </c>
      <c r="D2161" t="s">
        <v>7556</v>
      </c>
      <c r="E2161" t="s">
        <v>7508</v>
      </c>
      <c r="F2161" t="s">
        <v>7515</v>
      </c>
      <c r="G2161">
        <v>79.45</v>
      </c>
      <c r="H2161">
        <v>67.53</v>
      </c>
      <c r="I2161">
        <v>79.45</v>
      </c>
      <c r="J2161">
        <v>0</v>
      </c>
      <c r="K2161">
        <v>79.45</v>
      </c>
      <c r="L2161">
        <v>0</v>
      </c>
      <c r="M2161" t="s">
        <v>7588</v>
      </c>
      <c r="S2161" t="s">
        <v>4761</v>
      </c>
      <c r="T2161">
        <v>0</v>
      </c>
      <c r="U2161">
        <v>79.45</v>
      </c>
      <c r="V2161">
        <v>0</v>
      </c>
    </row>
    <row r="2162" spans="2:22" x14ac:dyDescent="0.25">
      <c r="B2162" t="s">
        <v>4763</v>
      </c>
      <c r="C2162" t="s">
        <v>7514</v>
      </c>
      <c r="D2162" t="s">
        <v>7504</v>
      </c>
      <c r="E2162" t="s">
        <v>7508</v>
      </c>
      <c r="F2162" t="s">
        <v>7515</v>
      </c>
      <c r="G2162">
        <v>0</v>
      </c>
      <c r="H2162">
        <v>0</v>
      </c>
      <c r="I2162">
        <v>99.77</v>
      </c>
      <c r="J2162">
        <v>110.47</v>
      </c>
      <c r="K2162">
        <v>99.77</v>
      </c>
      <c r="L2162">
        <v>110.47</v>
      </c>
      <c r="M2162" t="s">
        <v>4764</v>
      </c>
      <c r="S2162" t="s">
        <v>4763</v>
      </c>
      <c r="T2162">
        <v>110.47</v>
      </c>
      <c r="U2162">
        <v>99.77</v>
      </c>
      <c r="V2162">
        <v>110.47</v>
      </c>
    </row>
    <row r="2163" spans="2:22" x14ac:dyDescent="0.25">
      <c r="B2163" t="s">
        <v>4763</v>
      </c>
      <c r="C2163" t="s">
        <v>7514</v>
      </c>
      <c r="D2163" t="s">
        <v>7537</v>
      </c>
      <c r="E2163" t="s">
        <v>7508</v>
      </c>
      <c r="F2163" t="s">
        <v>7515</v>
      </c>
      <c r="G2163">
        <v>0</v>
      </c>
      <c r="H2163">
        <v>0</v>
      </c>
      <c r="I2163">
        <v>104.01</v>
      </c>
      <c r="J2163">
        <v>118.94</v>
      </c>
      <c r="K2163">
        <v>104.01</v>
      </c>
      <c r="L2163">
        <v>118.94</v>
      </c>
      <c r="M2163" t="s">
        <v>4764</v>
      </c>
      <c r="S2163" t="s">
        <v>4763</v>
      </c>
      <c r="T2163">
        <v>118.94</v>
      </c>
      <c r="U2163">
        <v>104.01</v>
      </c>
      <c r="V2163">
        <v>118.94</v>
      </c>
    </row>
    <row r="2164" spans="2:22" x14ac:dyDescent="0.25">
      <c r="B2164" t="s">
        <v>4763</v>
      </c>
      <c r="C2164" t="s">
        <v>7514</v>
      </c>
      <c r="D2164" t="s">
        <v>7556</v>
      </c>
      <c r="E2164" t="s">
        <v>7508</v>
      </c>
      <c r="F2164" t="s">
        <v>7515</v>
      </c>
      <c r="G2164">
        <v>116.93</v>
      </c>
      <c r="H2164">
        <v>99.39</v>
      </c>
      <c r="I2164">
        <v>116.93</v>
      </c>
      <c r="J2164">
        <v>0</v>
      </c>
      <c r="K2164">
        <v>116.93</v>
      </c>
      <c r="L2164">
        <v>0</v>
      </c>
      <c r="M2164" t="s">
        <v>4764</v>
      </c>
      <c r="S2164" t="s">
        <v>4763</v>
      </c>
      <c r="T2164">
        <v>0</v>
      </c>
      <c r="U2164">
        <v>116.93</v>
      </c>
      <c r="V2164">
        <v>0</v>
      </c>
    </row>
    <row r="2165" spans="2:22" x14ac:dyDescent="0.25">
      <c r="B2165" t="s">
        <v>4763</v>
      </c>
      <c r="C2165" t="s">
        <v>7535</v>
      </c>
      <c r="D2165" t="s">
        <v>7504</v>
      </c>
      <c r="E2165" t="s">
        <v>7508</v>
      </c>
      <c r="F2165" t="s">
        <v>7515</v>
      </c>
      <c r="G2165">
        <v>0</v>
      </c>
      <c r="H2165">
        <v>0</v>
      </c>
      <c r="I2165">
        <v>9.9700000000000006</v>
      </c>
      <c r="J2165">
        <v>11.04</v>
      </c>
      <c r="K2165">
        <v>9.9700000000000006</v>
      </c>
      <c r="L2165">
        <v>11.04</v>
      </c>
      <c r="M2165" t="s">
        <v>4764</v>
      </c>
      <c r="S2165" t="s">
        <v>4763</v>
      </c>
      <c r="T2165">
        <v>11.04</v>
      </c>
      <c r="U2165">
        <v>9.9700000000000006</v>
      </c>
      <c r="V2165">
        <v>11.04</v>
      </c>
    </row>
    <row r="2166" spans="2:22" x14ac:dyDescent="0.25">
      <c r="B2166" t="s">
        <v>4763</v>
      </c>
      <c r="C2166" t="s">
        <v>7535</v>
      </c>
      <c r="D2166" t="s">
        <v>7537</v>
      </c>
      <c r="E2166" t="s">
        <v>7508</v>
      </c>
      <c r="F2166" t="s">
        <v>7515</v>
      </c>
      <c r="G2166">
        <v>0</v>
      </c>
      <c r="H2166">
        <v>0</v>
      </c>
      <c r="I2166">
        <v>10.4</v>
      </c>
      <c r="J2166">
        <v>11.89</v>
      </c>
      <c r="K2166">
        <v>10.4</v>
      </c>
      <c r="L2166">
        <v>11.89</v>
      </c>
      <c r="M2166" t="s">
        <v>4764</v>
      </c>
      <c r="S2166" t="s">
        <v>4763</v>
      </c>
      <c r="T2166">
        <v>11.89</v>
      </c>
      <c r="U2166">
        <v>10.4</v>
      </c>
      <c r="V2166">
        <v>11.89</v>
      </c>
    </row>
    <row r="2167" spans="2:22" x14ac:dyDescent="0.25">
      <c r="B2167" t="s">
        <v>4763</v>
      </c>
      <c r="C2167" t="s">
        <v>7535</v>
      </c>
      <c r="D2167" t="s">
        <v>7556</v>
      </c>
      <c r="E2167" t="s">
        <v>7508</v>
      </c>
      <c r="F2167" t="s">
        <v>7515</v>
      </c>
      <c r="G2167">
        <v>11.69</v>
      </c>
      <c r="H2167">
        <v>9.94</v>
      </c>
      <c r="I2167">
        <v>11.69</v>
      </c>
      <c r="J2167">
        <v>0</v>
      </c>
      <c r="K2167">
        <v>11.69</v>
      </c>
      <c r="L2167">
        <v>0</v>
      </c>
      <c r="M2167" t="s">
        <v>4764</v>
      </c>
      <c r="S2167" t="s">
        <v>4763</v>
      </c>
      <c r="T2167">
        <v>0</v>
      </c>
      <c r="U2167">
        <v>11.69</v>
      </c>
      <c r="V2167">
        <v>0</v>
      </c>
    </row>
    <row r="2168" spans="2:22" x14ac:dyDescent="0.25">
      <c r="B2168" t="s">
        <v>4763</v>
      </c>
      <c r="C2168" t="s">
        <v>7536</v>
      </c>
      <c r="D2168" t="s">
        <v>7504</v>
      </c>
      <c r="E2168" t="s">
        <v>7508</v>
      </c>
      <c r="F2168" t="s">
        <v>7515</v>
      </c>
      <c r="G2168">
        <v>0</v>
      </c>
      <c r="H2168">
        <v>0</v>
      </c>
      <c r="I2168">
        <v>74.83</v>
      </c>
      <c r="J2168">
        <v>82.85</v>
      </c>
      <c r="K2168">
        <v>74.83</v>
      </c>
      <c r="L2168">
        <v>82.85</v>
      </c>
      <c r="M2168" t="s">
        <v>4764</v>
      </c>
      <c r="S2168" t="s">
        <v>4763</v>
      </c>
      <c r="T2168">
        <v>82.85</v>
      </c>
      <c r="U2168">
        <v>74.83</v>
      </c>
      <c r="V2168">
        <v>82.85</v>
      </c>
    </row>
    <row r="2169" spans="2:22" x14ac:dyDescent="0.25">
      <c r="B2169" t="s">
        <v>4763</v>
      </c>
      <c r="C2169" t="s">
        <v>7536</v>
      </c>
      <c r="D2169" t="s">
        <v>7537</v>
      </c>
      <c r="E2169" t="s">
        <v>7508</v>
      </c>
      <c r="F2169" t="s">
        <v>7515</v>
      </c>
      <c r="G2169">
        <v>0</v>
      </c>
      <c r="H2169">
        <v>0</v>
      </c>
      <c r="I2169">
        <v>78.010000000000005</v>
      </c>
      <c r="J2169">
        <v>89.21</v>
      </c>
      <c r="K2169">
        <v>78.010000000000005</v>
      </c>
      <c r="L2169">
        <v>89.21</v>
      </c>
      <c r="M2169" t="s">
        <v>4764</v>
      </c>
      <c r="S2169" t="s">
        <v>4763</v>
      </c>
      <c r="T2169">
        <v>89.21</v>
      </c>
      <c r="U2169">
        <v>78.010000000000005</v>
      </c>
      <c r="V2169">
        <v>89.21</v>
      </c>
    </row>
    <row r="2170" spans="2:22" x14ac:dyDescent="0.25">
      <c r="B2170" t="s">
        <v>4763</v>
      </c>
      <c r="C2170" t="s">
        <v>7536</v>
      </c>
      <c r="D2170" t="s">
        <v>7556</v>
      </c>
      <c r="E2170" t="s">
        <v>7508</v>
      </c>
      <c r="F2170" t="s">
        <v>7515</v>
      </c>
      <c r="G2170">
        <v>87.69</v>
      </c>
      <c r="H2170">
        <v>74.540000000000006</v>
      </c>
      <c r="I2170">
        <v>87.69</v>
      </c>
      <c r="J2170">
        <v>0</v>
      </c>
      <c r="K2170">
        <v>87.69</v>
      </c>
      <c r="L2170">
        <v>0</v>
      </c>
      <c r="M2170" t="s">
        <v>4764</v>
      </c>
      <c r="S2170" t="s">
        <v>4763</v>
      </c>
      <c r="T2170">
        <v>0</v>
      </c>
      <c r="U2170">
        <v>87.69</v>
      </c>
      <c r="V2170">
        <v>0</v>
      </c>
    </row>
    <row r="2171" spans="2:22" x14ac:dyDescent="0.25">
      <c r="B2171" t="s">
        <v>4765</v>
      </c>
      <c r="C2171" t="s">
        <v>7514</v>
      </c>
      <c r="D2171" t="s">
        <v>7504</v>
      </c>
      <c r="E2171" t="s">
        <v>7508</v>
      </c>
      <c r="F2171" t="s">
        <v>7515</v>
      </c>
      <c r="G2171">
        <v>0</v>
      </c>
      <c r="H2171">
        <v>0</v>
      </c>
      <c r="I2171">
        <v>106.48</v>
      </c>
      <c r="J2171">
        <v>121.21</v>
      </c>
      <c r="K2171">
        <v>106.48</v>
      </c>
      <c r="L2171">
        <v>121.21</v>
      </c>
      <c r="M2171" t="s">
        <v>4766</v>
      </c>
      <c r="S2171" t="s">
        <v>4765</v>
      </c>
      <c r="T2171">
        <v>121.21</v>
      </c>
      <c r="U2171">
        <v>106.48</v>
      </c>
      <c r="V2171">
        <v>121.21</v>
      </c>
    </row>
    <row r="2172" spans="2:22" x14ac:dyDescent="0.25">
      <c r="B2172" t="s">
        <v>4765</v>
      </c>
      <c r="C2172" t="s">
        <v>7514</v>
      </c>
      <c r="D2172" t="s">
        <v>7556</v>
      </c>
      <c r="E2172" t="s">
        <v>7508</v>
      </c>
      <c r="F2172" t="s">
        <v>7515</v>
      </c>
      <c r="G2172">
        <v>126.48</v>
      </c>
      <c r="H2172">
        <v>107.51</v>
      </c>
      <c r="I2172">
        <v>126.48</v>
      </c>
      <c r="J2172">
        <v>0</v>
      </c>
      <c r="K2172">
        <v>126.48</v>
      </c>
      <c r="L2172">
        <v>0</v>
      </c>
      <c r="M2172" t="s">
        <v>4766</v>
      </c>
      <c r="S2172" t="s">
        <v>4765</v>
      </c>
      <c r="T2172">
        <v>0</v>
      </c>
      <c r="U2172">
        <v>126.48</v>
      </c>
      <c r="V2172">
        <v>0</v>
      </c>
    </row>
    <row r="2173" spans="2:22" x14ac:dyDescent="0.25">
      <c r="B2173" t="s">
        <v>4765</v>
      </c>
      <c r="C2173" t="s">
        <v>7535</v>
      </c>
      <c r="D2173" t="s">
        <v>7504</v>
      </c>
      <c r="E2173" t="s">
        <v>7508</v>
      </c>
      <c r="F2173" t="s">
        <v>7515</v>
      </c>
      <c r="G2173">
        <v>0</v>
      </c>
      <c r="H2173">
        <v>0</v>
      </c>
      <c r="I2173">
        <v>10.65</v>
      </c>
      <c r="J2173">
        <v>12.12</v>
      </c>
      <c r="K2173">
        <v>10.65</v>
      </c>
      <c r="L2173">
        <v>12.12</v>
      </c>
      <c r="M2173" t="s">
        <v>4766</v>
      </c>
      <c r="S2173" t="s">
        <v>4765</v>
      </c>
      <c r="T2173">
        <v>12.12</v>
      </c>
      <c r="U2173">
        <v>10.65</v>
      </c>
      <c r="V2173">
        <v>12.12</v>
      </c>
    </row>
    <row r="2174" spans="2:22" x14ac:dyDescent="0.25">
      <c r="B2174" t="s">
        <v>4765</v>
      </c>
      <c r="C2174" t="s">
        <v>7535</v>
      </c>
      <c r="D2174" t="s">
        <v>7556</v>
      </c>
      <c r="E2174" t="s">
        <v>7508</v>
      </c>
      <c r="F2174" t="s">
        <v>7515</v>
      </c>
      <c r="G2174">
        <v>12.66</v>
      </c>
      <c r="H2174">
        <v>10.76</v>
      </c>
      <c r="I2174">
        <v>12.66</v>
      </c>
      <c r="J2174">
        <v>0</v>
      </c>
      <c r="K2174">
        <v>12.66</v>
      </c>
      <c r="L2174">
        <v>0</v>
      </c>
      <c r="M2174" t="s">
        <v>4766</v>
      </c>
      <c r="S2174" t="s">
        <v>4765</v>
      </c>
      <c r="T2174">
        <v>0</v>
      </c>
      <c r="U2174">
        <v>12.66</v>
      </c>
      <c r="V2174">
        <v>0</v>
      </c>
    </row>
    <row r="2175" spans="2:22" x14ac:dyDescent="0.25">
      <c r="B2175" t="s">
        <v>4765</v>
      </c>
      <c r="C2175" t="s">
        <v>7536</v>
      </c>
      <c r="D2175" t="s">
        <v>7504</v>
      </c>
      <c r="E2175" t="s">
        <v>7508</v>
      </c>
      <c r="F2175" t="s">
        <v>7515</v>
      </c>
      <c r="G2175">
        <v>0</v>
      </c>
      <c r="H2175">
        <v>0</v>
      </c>
      <c r="I2175">
        <v>79.87</v>
      </c>
      <c r="J2175">
        <v>90.92</v>
      </c>
      <c r="K2175">
        <v>79.87</v>
      </c>
      <c r="L2175">
        <v>90.92</v>
      </c>
      <c r="M2175" t="s">
        <v>4766</v>
      </c>
      <c r="S2175" t="s">
        <v>4765</v>
      </c>
      <c r="T2175">
        <v>90.92</v>
      </c>
      <c r="U2175">
        <v>79.87</v>
      </c>
      <c r="V2175">
        <v>90.92</v>
      </c>
    </row>
    <row r="2176" spans="2:22" x14ac:dyDescent="0.25">
      <c r="B2176" t="s">
        <v>4765</v>
      </c>
      <c r="C2176" t="s">
        <v>7536</v>
      </c>
      <c r="D2176" t="s">
        <v>7556</v>
      </c>
      <c r="E2176" t="s">
        <v>7508</v>
      </c>
      <c r="F2176" t="s">
        <v>7515</v>
      </c>
      <c r="G2176">
        <v>94.88</v>
      </c>
      <c r="H2176">
        <v>80.650000000000006</v>
      </c>
      <c r="I2176">
        <v>94.88</v>
      </c>
      <c r="J2176">
        <v>0</v>
      </c>
      <c r="K2176">
        <v>94.88</v>
      </c>
      <c r="L2176">
        <v>0</v>
      </c>
      <c r="M2176" t="s">
        <v>4766</v>
      </c>
      <c r="S2176" t="s">
        <v>4765</v>
      </c>
      <c r="T2176">
        <v>0</v>
      </c>
      <c r="U2176">
        <v>94.88</v>
      </c>
      <c r="V2176">
        <v>0</v>
      </c>
    </row>
    <row r="2177" spans="2:22" x14ac:dyDescent="0.25">
      <c r="B2177" t="s">
        <v>4767</v>
      </c>
      <c r="C2177" t="s">
        <v>7514</v>
      </c>
      <c r="D2177" t="s">
        <v>7504</v>
      </c>
      <c r="E2177" t="s">
        <v>7508</v>
      </c>
      <c r="F2177" t="s">
        <v>7515</v>
      </c>
      <c r="G2177">
        <v>0</v>
      </c>
      <c r="H2177">
        <v>0</v>
      </c>
      <c r="I2177">
        <v>52.96</v>
      </c>
      <c r="J2177">
        <v>58.39</v>
      </c>
      <c r="K2177">
        <v>52.96</v>
      </c>
      <c r="L2177">
        <v>58.39</v>
      </c>
      <c r="M2177" t="s">
        <v>4768</v>
      </c>
      <c r="S2177" t="s">
        <v>4767</v>
      </c>
      <c r="T2177">
        <v>58.39</v>
      </c>
      <c r="U2177">
        <v>52.96</v>
      </c>
      <c r="V2177">
        <v>58.39</v>
      </c>
    </row>
    <row r="2178" spans="2:22" x14ac:dyDescent="0.25">
      <c r="B2178" t="s">
        <v>4767</v>
      </c>
      <c r="C2178" t="s">
        <v>7514</v>
      </c>
      <c r="D2178" t="s">
        <v>7556</v>
      </c>
      <c r="E2178" t="s">
        <v>7508</v>
      </c>
      <c r="F2178" t="s">
        <v>7515</v>
      </c>
      <c r="G2178">
        <v>59.1</v>
      </c>
      <c r="H2178">
        <v>50.24</v>
      </c>
      <c r="I2178">
        <v>59.1</v>
      </c>
      <c r="J2178">
        <v>0</v>
      </c>
      <c r="K2178">
        <v>59.1</v>
      </c>
      <c r="L2178">
        <v>0</v>
      </c>
      <c r="M2178" t="s">
        <v>4768</v>
      </c>
      <c r="S2178" t="s">
        <v>4767</v>
      </c>
      <c r="T2178">
        <v>0</v>
      </c>
      <c r="U2178">
        <v>59.1</v>
      </c>
      <c r="V2178">
        <v>0</v>
      </c>
    </row>
    <row r="2179" spans="2:22" x14ac:dyDescent="0.25">
      <c r="B2179" t="s">
        <v>4767</v>
      </c>
      <c r="C2179" t="s">
        <v>7535</v>
      </c>
      <c r="D2179" t="s">
        <v>7504</v>
      </c>
      <c r="E2179" t="s">
        <v>7508</v>
      </c>
      <c r="F2179" t="s">
        <v>7515</v>
      </c>
      <c r="G2179">
        <v>0</v>
      </c>
      <c r="H2179">
        <v>0</v>
      </c>
      <c r="I2179">
        <v>5.3</v>
      </c>
      <c r="J2179">
        <v>5.84</v>
      </c>
      <c r="K2179">
        <v>5.3</v>
      </c>
      <c r="L2179">
        <v>5.84</v>
      </c>
      <c r="M2179" t="s">
        <v>4768</v>
      </c>
      <c r="S2179" t="s">
        <v>4767</v>
      </c>
      <c r="T2179">
        <v>5.84</v>
      </c>
      <c r="U2179">
        <v>5.3</v>
      </c>
      <c r="V2179">
        <v>5.84</v>
      </c>
    </row>
    <row r="2180" spans="2:22" x14ac:dyDescent="0.25">
      <c r="B2180" t="s">
        <v>4767</v>
      </c>
      <c r="C2180" t="s">
        <v>7535</v>
      </c>
      <c r="D2180" t="s">
        <v>7556</v>
      </c>
      <c r="E2180" t="s">
        <v>7508</v>
      </c>
      <c r="F2180" t="s">
        <v>7515</v>
      </c>
      <c r="G2180">
        <v>5.91</v>
      </c>
      <c r="H2180">
        <v>5.0199999999999996</v>
      </c>
      <c r="I2180">
        <v>5.91</v>
      </c>
      <c r="J2180">
        <v>0</v>
      </c>
      <c r="K2180">
        <v>5.91</v>
      </c>
      <c r="L2180">
        <v>0</v>
      </c>
      <c r="M2180" t="s">
        <v>4768</v>
      </c>
      <c r="S2180" t="s">
        <v>4767</v>
      </c>
      <c r="T2180">
        <v>0</v>
      </c>
      <c r="U2180">
        <v>5.91</v>
      </c>
      <c r="V2180">
        <v>0</v>
      </c>
    </row>
    <row r="2181" spans="2:22" x14ac:dyDescent="0.25">
      <c r="B2181" t="s">
        <v>4767</v>
      </c>
      <c r="C2181" t="s">
        <v>7536</v>
      </c>
      <c r="D2181" t="s">
        <v>7504</v>
      </c>
      <c r="E2181" t="s">
        <v>7508</v>
      </c>
      <c r="F2181" t="s">
        <v>7515</v>
      </c>
      <c r="G2181">
        <v>0</v>
      </c>
      <c r="H2181">
        <v>0</v>
      </c>
      <c r="I2181">
        <v>39.729999999999997</v>
      </c>
      <c r="J2181">
        <v>43.8</v>
      </c>
      <c r="K2181">
        <v>39.729999999999997</v>
      </c>
      <c r="L2181">
        <v>43.8</v>
      </c>
      <c r="M2181" t="s">
        <v>4768</v>
      </c>
      <c r="S2181" t="s">
        <v>4767</v>
      </c>
      <c r="T2181">
        <v>43.8</v>
      </c>
      <c r="U2181">
        <v>39.729999999999997</v>
      </c>
      <c r="V2181">
        <v>43.8</v>
      </c>
    </row>
    <row r="2182" spans="2:22" x14ac:dyDescent="0.25">
      <c r="B2182" t="s">
        <v>4767</v>
      </c>
      <c r="C2182" t="s">
        <v>7536</v>
      </c>
      <c r="D2182" t="s">
        <v>7556</v>
      </c>
      <c r="E2182" t="s">
        <v>7508</v>
      </c>
      <c r="F2182" t="s">
        <v>7515</v>
      </c>
      <c r="G2182">
        <v>44.35</v>
      </c>
      <c r="H2182">
        <v>37.700000000000003</v>
      </c>
      <c r="I2182">
        <v>44.35</v>
      </c>
      <c r="J2182">
        <v>0</v>
      </c>
      <c r="K2182">
        <v>44.35</v>
      </c>
      <c r="L2182">
        <v>0</v>
      </c>
      <c r="M2182" t="s">
        <v>4768</v>
      </c>
      <c r="S2182" t="s">
        <v>4767</v>
      </c>
      <c r="T2182">
        <v>0</v>
      </c>
      <c r="U2182">
        <v>44.35</v>
      </c>
      <c r="V2182">
        <v>0</v>
      </c>
    </row>
    <row r="2183" spans="2:22" x14ac:dyDescent="0.25">
      <c r="B2183" t="s">
        <v>4769</v>
      </c>
      <c r="C2183" t="s">
        <v>7514</v>
      </c>
      <c r="D2183" t="s">
        <v>7504</v>
      </c>
      <c r="E2183" t="s">
        <v>7508</v>
      </c>
      <c r="F2183" t="s">
        <v>7515</v>
      </c>
      <c r="G2183">
        <v>0</v>
      </c>
      <c r="H2183">
        <v>0</v>
      </c>
      <c r="I2183">
        <v>111.75</v>
      </c>
      <c r="J2183">
        <v>124.71</v>
      </c>
      <c r="K2183">
        <v>111.75</v>
      </c>
      <c r="L2183">
        <v>124.71</v>
      </c>
      <c r="M2183" t="s">
        <v>7589</v>
      </c>
      <c r="S2183" t="s">
        <v>4769</v>
      </c>
      <c r="T2183">
        <v>124.71</v>
      </c>
      <c r="U2183">
        <v>111.75</v>
      </c>
      <c r="V2183">
        <v>124.71</v>
      </c>
    </row>
    <row r="2184" spans="2:22" x14ac:dyDescent="0.25">
      <c r="B2184" t="s">
        <v>4769</v>
      </c>
      <c r="C2184" t="s">
        <v>7514</v>
      </c>
      <c r="D2184" t="s">
        <v>7556</v>
      </c>
      <c r="E2184" t="s">
        <v>7508</v>
      </c>
      <c r="F2184" t="s">
        <v>7515</v>
      </c>
      <c r="G2184">
        <v>132.9</v>
      </c>
      <c r="H2184">
        <v>112.97</v>
      </c>
      <c r="I2184">
        <v>132.9</v>
      </c>
      <c r="J2184">
        <v>0</v>
      </c>
      <c r="K2184">
        <v>132.9</v>
      </c>
      <c r="L2184">
        <v>0</v>
      </c>
      <c r="M2184" t="s">
        <v>7589</v>
      </c>
      <c r="S2184" t="s">
        <v>4769</v>
      </c>
      <c r="T2184">
        <v>0</v>
      </c>
      <c r="U2184">
        <v>132.9</v>
      </c>
      <c r="V2184">
        <v>0</v>
      </c>
    </row>
    <row r="2185" spans="2:22" x14ac:dyDescent="0.25">
      <c r="B2185" t="s">
        <v>4769</v>
      </c>
      <c r="C2185" t="s">
        <v>7535</v>
      </c>
      <c r="D2185" t="s">
        <v>7504</v>
      </c>
      <c r="E2185" t="s">
        <v>7508</v>
      </c>
      <c r="F2185" t="s">
        <v>7515</v>
      </c>
      <c r="G2185">
        <v>0</v>
      </c>
      <c r="H2185">
        <v>0</v>
      </c>
      <c r="I2185">
        <v>11.18</v>
      </c>
      <c r="J2185">
        <v>12.47</v>
      </c>
      <c r="K2185">
        <v>11.18</v>
      </c>
      <c r="L2185">
        <v>12.47</v>
      </c>
      <c r="M2185" t="s">
        <v>7589</v>
      </c>
      <c r="S2185" t="s">
        <v>4769</v>
      </c>
      <c r="T2185">
        <v>12.47</v>
      </c>
      <c r="U2185">
        <v>11.18</v>
      </c>
      <c r="V2185">
        <v>12.47</v>
      </c>
    </row>
    <row r="2186" spans="2:22" x14ac:dyDescent="0.25">
      <c r="B2186" t="s">
        <v>4769</v>
      </c>
      <c r="C2186" t="s">
        <v>7535</v>
      </c>
      <c r="D2186" t="s">
        <v>7556</v>
      </c>
      <c r="E2186" t="s">
        <v>7508</v>
      </c>
      <c r="F2186" t="s">
        <v>7515</v>
      </c>
      <c r="G2186">
        <v>13.84</v>
      </c>
      <c r="H2186">
        <v>11.76</v>
      </c>
      <c r="I2186">
        <v>13.28</v>
      </c>
      <c r="J2186">
        <v>0</v>
      </c>
      <c r="K2186">
        <v>13.28</v>
      </c>
      <c r="L2186">
        <v>0</v>
      </c>
      <c r="M2186" t="s">
        <v>7589</v>
      </c>
      <c r="S2186" t="s">
        <v>4769</v>
      </c>
      <c r="T2186">
        <v>0</v>
      </c>
      <c r="U2186">
        <v>13.28</v>
      </c>
      <c r="V2186">
        <v>0</v>
      </c>
    </row>
    <row r="2187" spans="2:22" x14ac:dyDescent="0.25">
      <c r="B2187" t="s">
        <v>4769</v>
      </c>
      <c r="C2187" t="s">
        <v>7536</v>
      </c>
      <c r="D2187" t="s">
        <v>7504</v>
      </c>
      <c r="E2187" t="s">
        <v>7508</v>
      </c>
      <c r="F2187" t="s">
        <v>7515</v>
      </c>
      <c r="G2187">
        <v>0</v>
      </c>
      <c r="H2187">
        <v>0</v>
      </c>
      <c r="I2187">
        <v>83.81</v>
      </c>
      <c r="J2187">
        <v>93.53</v>
      </c>
      <c r="K2187">
        <v>83.81</v>
      </c>
      <c r="L2187">
        <v>93.53</v>
      </c>
      <c r="M2187" t="s">
        <v>7589</v>
      </c>
      <c r="S2187" t="s">
        <v>4769</v>
      </c>
      <c r="T2187">
        <v>93.53</v>
      </c>
      <c r="U2187">
        <v>83.81</v>
      </c>
      <c r="V2187">
        <v>93.53</v>
      </c>
    </row>
    <row r="2188" spans="2:22" x14ac:dyDescent="0.25">
      <c r="B2188" t="s">
        <v>4769</v>
      </c>
      <c r="C2188" t="s">
        <v>7536</v>
      </c>
      <c r="D2188" t="s">
        <v>7556</v>
      </c>
      <c r="E2188" t="s">
        <v>7508</v>
      </c>
      <c r="F2188" t="s">
        <v>7515</v>
      </c>
      <c r="G2188">
        <v>99.67</v>
      </c>
      <c r="H2188">
        <v>84.72</v>
      </c>
      <c r="I2188">
        <v>99.67</v>
      </c>
      <c r="J2188">
        <v>0</v>
      </c>
      <c r="K2188">
        <v>99.67</v>
      </c>
      <c r="L2188">
        <v>0</v>
      </c>
      <c r="M2188" t="s">
        <v>7589</v>
      </c>
      <c r="S2188" t="s">
        <v>4769</v>
      </c>
      <c r="T2188">
        <v>0</v>
      </c>
      <c r="U2188">
        <v>99.67</v>
      </c>
      <c r="V2188">
        <v>0</v>
      </c>
    </row>
    <row r="2189" spans="2:22" x14ac:dyDescent="0.25">
      <c r="B2189" t="s">
        <v>4771</v>
      </c>
      <c r="C2189" t="s">
        <v>7535</v>
      </c>
      <c r="D2189" t="s">
        <v>7504</v>
      </c>
      <c r="E2189" t="s">
        <v>7508</v>
      </c>
      <c r="F2189" t="s">
        <v>7538</v>
      </c>
      <c r="G2189">
        <v>0</v>
      </c>
      <c r="H2189">
        <v>0</v>
      </c>
      <c r="I2189">
        <v>18.670000000000002</v>
      </c>
      <c r="J2189">
        <v>21.95</v>
      </c>
      <c r="K2189">
        <v>18.670000000000002</v>
      </c>
      <c r="L2189">
        <v>21.95</v>
      </c>
      <c r="M2189" t="s">
        <v>7590</v>
      </c>
      <c r="S2189" t="s">
        <v>4771</v>
      </c>
      <c r="T2189">
        <v>21.95</v>
      </c>
      <c r="U2189">
        <v>18.670000000000002</v>
      </c>
      <c r="V2189">
        <v>21.95</v>
      </c>
    </row>
    <row r="2190" spans="2:22" x14ac:dyDescent="0.25">
      <c r="B2190" t="s">
        <v>4771</v>
      </c>
      <c r="C2190" t="s">
        <v>7535</v>
      </c>
      <c r="D2190" t="s">
        <v>7556</v>
      </c>
      <c r="E2190" t="s">
        <v>7508</v>
      </c>
      <c r="F2190" t="s">
        <v>7538</v>
      </c>
      <c r="G2190">
        <v>24.37</v>
      </c>
      <c r="H2190">
        <v>20.71</v>
      </c>
      <c r="I2190">
        <v>24.37</v>
      </c>
      <c r="J2190">
        <v>0</v>
      </c>
      <c r="K2190">
        <v>24.37</v>
      </c>
      <c r="L2190">
        <v>0</v>
      </c>
      <c r="M2190" t="s">
        <v>7590</v>
      </c>
      <c r="S2190" t="s">
        <v>4771</v>
      </c>
      <c r="T2190">
        <v>0</v>
      </c>
      <c r="U2190">
        <v>24.37</v>
      </c>
      <c r="V2190">
        <v>0</v>
      </c>
    </row>
    <row r="2191" spans="2:22" x14ac:dyDescent="0.25">
      <c r="B2191" t="s">
        <v>4773</v>
      </c>
      <c r="C2191" t="s">
        <v>7514</v>
      </c>
      <c r="D2191" t="s">
        <v>7504</v>
      </c>
      <c r="E2191" t="s">
        <v>7508</v>
      </c>
      <c r="F2191" t="s">
        <v>7515</v>
      </c>
      <c r="G2191">
        <v>0</v>
      </c>
      <c r="H2191">
        <v>0</v>
      </c>
      <c r="I2191">
        <v>125.55</v>
      </c>
      <c r="J2191">
        <v>139.84</v>
      </c>
      <c r="K2191">
        <v>125.55</v>
      </c>
      <c r="L2191">
        <v>139.84</v>
      </c>
      <c r="M2191" t="s">
        <v>7591</v>
      </c>
      <c r="S2191" t="s">
        <v>4773</v>
      </c>
      <c r="T2191">
        <v>139.84</v>
      </c>
      <c r="U2191">
        <v>125.55</v>
      </c>
      <c r="V2191">
        <v>139.84</v>
      </c>
    </row>
    <row r="2192" spans="2:22" x14ac:dyDescent="0.25">
      <c r="B2192" t="s">
        <v>4773</v>
      </c>
      <c r="C2192" t="s">
        <v>7514</v>
      </c>
      <c r="D2192" t="s">
        <v>7556</v>
      </c>
      <c r="E2192" t="s">
        <v>7508</v>
      </c>
      <c r="F2192" t="s">
        <v>7515</v>
      </c>
      <c r="G2192">
        <v>145.29</v>
      </c>
      <c r="H2192">
        <v>123.5</v>
      </c>
      <c r="I2192">
        <v>145.29</v>
      </c>
      <c r="J2192">
        <v>0</v>
      </c>
      <c r="K2192">
        <v>145.29</v>
      </c>
      <c r="L2192">
        <v>0</v>
      </c>
      <c r="M2192" t="s">
        <v>7591</v>
      </c>
      <c r="S2192" t="s">
        <v>4773</v>
      </c>
      <c r="T2192">
        <v>0</v>
      </c>
      <c r="U2192">
        <v>145.29</v>
      </c>
      <c r="V2192">
        <v>0</v>
      </c>
    </row>
    <row r="2193" spans="2:22" x14ac:dyDescent="0.25">
      <c r="B2193" t="s">
        <v>4773</v>
      </c>
      <c r="C2193" t="s">
        <v>7535</v>
      </c>
      <c r="D2193" t="s">
        <v>7504</v>
      </c>
      <c r="E2193" t="s">
        <v>7508</v>
      </c>
      <c r="F2193" t="s">
        <v>7515</v>
      </c>
      <c r="G2193">
        <v>0</v>
      </c>
      <c r="H2193">
        <v>0</v>
      </c>
      <c r="I2193">
        <v>12.56</v>
      </c>
      <c r="J2193">
        <v>13.99</v>
      </c>
      <c r="K2193">
        <v>12.56</v>
      </c>
      <c r="L2193">
        <v>13.99</v>
      </c>
      <c r="M2193" t="s">
        <v>7591</v>
      </c>
      <c r="S2193" t="s">
        <v>4773</v>
      </c>
      <c r="T2193">
        <v>13.99</v>
      </c>
      <c r="U2193">
        <v>12.56</v>
      </c>
      <c r="V2193">
        <v>13.99</v>
      </c>
    </row>
    <row r="2194" spans="2:22" x14ac:dyDescent="0.25">
      <c r="B2194" t="s">
        <v>4773</v>
      </c>
      <c r="C2194" t="s">
        <v>7535</v>
      </c>
      <c r="D2194" t="s">
        <v>7556</v>
      </c>
      <c r="E2194" t="s">
        <v>7508</v>
      </c>
      <c r="F2194" t="s">
        <v>7515</v>
      </c>
      <c r="G2194">
        <v>14.53</v>
      </c>
      <c r="H2194">
        <v>12.35</v>
      </c>
      <c r="I2194">
        <v>14.53</v>
      </c>
      <c r="J2194">
        <v>0</v>
      </c>
      <c r="K2194">
        <v>14.53</v>
      </c>
      <c r="L2194">
        <v>0</v>
      </c>
      <c r="M2194" t="s">
        <v>7591</v>
      </c>
      <c r="S2194" t="s">
        <v>4773</v>
      </c>
      <c r="T2194">
        <v>0</v>
      </c>
      <c r="U2194">
        <v>14.53</v>
      </c>
      <c r="V2194">
        <v>0</v>
      </c>
    </row>
    <row r="2195" spans="2:22" x14ac:dyDescent="0.25">
      <c r="B2195" t="s">
        <v>4773</v>
      </c>
      <c r="C2195" t="s">
        <v>7536</v>
      </c>
      <c r="D2195" t="s">
        <v>7504</v>
      </c>
      <c r="E2195" t="s">
        <v>7508</v>
      </c>
      <c r="F2195" t="s">
        <v>7515</v>
      </c>
      <c r="G2195">
        <v>0</v>
      </c>
      <c r="H2195">
        <v>0</v>
      </c>
      <c r="I2195">
        <v>94.15</v>
      </c>
      <c r="J2195">
        <v>104.86</v>
      </c>
      <c r="K2195">
        <v>94.15</v>
      </c>
      <c r="L2195">
        <v>104.86</v>
      </c>
      <c r="M2195" t="s">
        <v>7591</v>
      </c>
      <c r="S2195" t="s">
        <v>4773</v>
      </c>
      <c r="T2195">
        <v>104.86</v>
      </c>
      <c r="U2195">
        <v>94.15</v>
      </c>
      <c r="V2195">
        <v>104.86</v>
      </c>
    </row>
    <row r="2196" spans="2:22" x14ac:dyDescent="0.25">
      <c r="B2196" t="s">
        <v>4773</v>
      </c>
      <c r="C2196" t="s">
        <v>7536</v>
      </c>
      <c r="D2196" t="s">
        <v>7556</v>
      </c>
      <c r="E2196" t="s">
        <v>7508</v>
      </c>
      <c r="F2196" t="s">
        <v>7515</v>
      </c>
      <c r="G2196">
        <v>108.93</v>
      </c>
      <c r="H2196">
        <v>92.59</v>
      </c>
      <c r="I2196">
        <v>108.93</v>
      </c>
      <c r="J2196">
        <v>0</v>
      </c>
      <c r="K2196">
        <v>108.93</v>
      </c>
      <c r="L2196">
        <v>0</v>
      </c>
      <c r="M2196" t="s">
        <v>7591</v>
      </c>
      <c r="S2196" t="s">
        <v>4773</v>
      </c>
      <c r="T2196">
        <v>0</v>
      </c>
      <c r="U2196">
        <v>108.93</v>
      </c>
      <c r="V2196">
        <v>0</v>
      </c>
    </row>
    <row r="2197" spans="2:22" x14ac:dyDescent="0.25">
      <c r="B2197" t="s">
        <v>4775</v>
      </c>
      <c r="C2197" t="s">
        <v>7514</v>
      </c>
      <c r="D2197" t="s">
        <v>7504</v>
      </c>
      <c r="E2197" t="s">
        <v>7508</v>
      </c>
      <c r="F2197" t="s">
        <v>7515</v>
      </c>
      <c r="G2197">
        <v>0</v>
      </c>
      <c r="H2197">
        <v>0</v>
      </c>
      <c r="I2197">
        <v>77.819999999999993</v>
      </c>
      <c r="J2197">
        <v>85.48</v>
      </c>
      <c r="K2197">
        <v>77.819999999999993</v>
      </c>
      <c r="L2197">
        <v>85.48</v>
      </c>
      <c r="M2197" t="s">
        <v>7592</v>
      </c>
      <c r="S2197" t="s">
        <v>4775</v>
      </c>
      <c r="T2197">
        <v>85.48</v>
      </c>
      <c r="U2197">
        <v>77.819999999999993</v>
      </c>
      <c r="V2197">
        <v>85.48</v>
      </c>
    </row>
    <row r="2198" spans="2:22" x14ac:dyDescent="0.25">
      <c r="B2198" t="s">
        <v>4775</v>
      </c>
      <c r="C2198" t="s">
        <v>7514</v>
      </c>
      <c r="D2198" t="s">
        <v>7556</v>
      </c>
      <c r="E2198" t="s">
        <v>7508</v>
      </c>
      <c r="F2198" t="s">
        <v>7515</v>
      </c>
      <c r="G2198">
        <v>87.46</v>
      </c>
      <c r="H2198">
        <v>74.34</v>
      </c>
      <c r="I2198">
        <v>87.46</v>
      </c>
      <c r="J2198">
        <v>0</v>
      </c>
      <c r="K2198">
        <v>87.46</v>
      </c>
      <c r="L2198">
        <v>0</v>
      </c>
      <c r="M2198" t="s">
        <v>7592</v>
      </c>
      <c r="S2198" t="s">
        <v>4775</v>
      </c>
      <c r="T2198">
        <v>0</v>
      </c>
      <c r="U2198">
        <v>87.46</v>
      </c>
      <c r="V2198">
        <v>0</v>
      </c>
    </row>
    <row r="2199" spans="2:22" x14ac:dyDescent="0.25">
      <c r="B2199" t="s">
        <v>4775</v>
      </c>
      <c r="C2199" t="s">
        <v>7535</v>
      </c>
      <c r="D2199" t="s">
        <v>7504</v>
      </c>
      <c r="E2199" t="s">
        <v>7508</v>
      </c>
      <c r="F2199" t="s">
        <v>7515</v>
      </c>
      <c r="G2199">
        <v>0</v>
      </c>
      <c r="H2199">
        <v>0</v>
      </c>
      <c r="I2199">
        <v>7.78</v>
      </c>
      <c r="J2199">
        <v>8.5500000000000007</v>
      </c>
      <c r="K2199">
        <v>7.78</v>
      </c>
      <c r="L2199">
        <v>8.5500000000000007</v>
      </c>
      <c r="M2199" t="s">
        <v>7592</v>
      </c>
      <c r="S2199" t="s">
        <v>4775</v>
      </c>
      <c r="T2199">
        <v>8.5500000000000007</v>
      </c>
      <c r="U2199">
        <v>7.78</v>
      </c>
      <c r="V2199">
        <v>8.5500000000000007</v>
      </c>
    </row>
    <row r="2200" spans="2:22" x14ac:dyDescent="0.25">
      <c r="B2200" t="s">
        <v>4775</v>
      </c>
      <c r="C2200" t="s">
        <v>7535</v>
      </c>
      <c r="D2200" t="s">
        <v>7556</v>
      </c>
      <c r="E2200" t="s">
        <v>7508</v>
      </c>
      <c r="F2200" t="s">
        <v>7515</v>
      </c>
      <c r="G2200">
        <v>8.75</v>
      </c>
      <c r="H2200">
        <v>7.44</v>
      </c>
      <c r="I2200">
        <v>8.75</v>
      </c>
      <c r="J2200">
        <v>0</v>
      </c>
      <c r="K2200">
        <v>8.75</v>
      </c>
      <c r="L2200">
        <v>0</v>
      </c>
      <c r="M2200" t="s">
        <v>7592</v>
      </c>
      <c r="S2200" t="s">
        <v>4775</v>
      </c>
      <c r="T2200">
        <v>0</v>
      </c>
      <c r="U2200">
        <v>8.75</v>
      </c>
      <c r="V2200">
        <v>0</v>
      </c>
    </row>
    <row r="2201" spans="2:22" x14ac:dyDescent="0.25">
      <c r="B2201" t="s">
        <v>4775</v>
      </c>
      <c r="C2201" t="s">
        <v>7536</v>
      </c>
      <c r="D2201" t="s">
        <v>7504</v>
      </c>
      <c r="E2201" t="s">
        <v>7508</v>
      </c>
      <c r="F2201" t="s">
        <v>7515</v>
      </c>
      <c r="G2201">
        <v>0</v>
      </c>
      <c r="H2201">
        <v>0</v>
      </c>
      <c r="I2201">
        <v>58.36</v>
      </c>
      <c r="J2201">
        <v>64.11</v>
      </c>
      <c r="K2201">
        <v>58.36</v>
      </c>
      <c r="L2201">
        <v>64.11</v>
      </c>
      <c r="M2201" t="s">
        <v>7592</v>
      </c>
      <c r="S2201" t="s">
        <v>4775</v>
      </c>
      <c r="T2201">
        <v>64.11</v>
      </c>
      <c r="U2201">
        <v>58.36</v>
      </c>
      <c r="V2201">
        <v>64.11</v>
      </c>
    </row>
    <row r="2202" spans="2:22" x14ac:dyDescent="0.25">
      <c r="B2202" t="s">
        <v>4775</v>
      </c>
      <c r="C2202" t="s">
        <v>7536</v>
      </c>
      <c r="D2202" t="s">
        <v>7556</v>
      </c>
      <c r="E2202" t="s">
        <v>7508</v>
      </c>
      <c r="F2202" t="s">
        <v>7515</v>
      </c>
      <c r="G2202">
        <v>65.58</v>
      </c>
      <c r="H2202">
        <v>55.74</v>
      </c>
      <c r="I2202">
        <v>65.58</v>
      </c>
      <c r="J2202">
        <v>0</v>
      </c>
      <c r="K2202">
        <v>65.58</v>
      </c>
      <c r="L2202">
        <v>0</v>
      </c>
      <c r="M2202" t="s">
        <v>7592</v>
      </c>
      <c r="S2202" t="s">
        <v>4775</v>
      </c>
      <c r="T2202">
        <v>0</v>
      </c>
      <c r="U2202">
        <v>65.58</v>
      </c>
      <c r="V2202">
        <v>0</v>
      </c>
    </row>
    <row r="2203" spans="2:22" x14ac:dyDescent="0.25">
      <c r="B2203" t="s">
        <v>4777</v>
      </c>
      <c r="C2203" t="s">
        <v>7514</v>
      </c>
      <c r="D2203" t="s">
        <v>7504</v>
      </c>
      <c r="E2203" t="s">
        <v>7508</v>
      </c>
      <c r="F2203" t="s">
        <v>7515</v>
      </c>
      <c r="G2203">
        <v>0</v>
      </c>
      <c r="H2203">
        <v>0</v>
      </c>
      <c r="I2203">
        <v>40.72</v>
      </c>
      <c r="J2203">
        <v>45</v>
      </c>
      <c r="K2203">
        <v>40.72</v>
      </c>
      <c r="L2203">
        <v>45</v>
      </c>
      <c r="M2203" t="s">
        <v>4778</v>
      </c>
      <c r="S2203" t="s">
        <v>4777</v>
      </c>
      <c r="T2203">
        <v>45</v>
      </c>
      <c r="U2203">
        <v>40.72</v>
      </c>
      <c r="V2203">
        <v>45</v>
      </c>
    </row>
    <row r="2204" spans="2:22" x14ac:dyDescent="0.25">
      <c r="B2204" t="s">
        <v>4777</v>
      </c>
      <c r="C2204" t="s">
        <v>7514</v>
      </c>
      <c r="D2204" t="s">
        <v>7556</v>
      </c>
      <c r="E2204" t="s">
        <v>7508</v>
      </c>
      <c r="F2204" t="s">
        <v>7515</v>
      </c>
      <c r="G2204">
        <v>46.3</v>
      </c>
      <c r="H2204">
        <v>39.36</v>
      </c>
      <c r="I2204">
        <v>46.3</v>
      </c>
      <c r="J2204">
        <v>0</v>
      </c>
      <c r="K2204">
        <v>46.3</v>
      </c>
      <c r="L2204">
        <v>0</v>
      </c>
      <c r="M2204" t="s">
        <v>4778</v>
      </c>
      <c r="S2204" t="s">
        <v>4777</v>
      </c>
      <c r="T2204">
        <v>0</v>
      </c>
      <c r="U2204">
        <v>46.3</v>
      </c>
      <c r="V2204">
        <v>0</v>
      </c>
    </row>
    <row r="2205" spans="2:22" x14ac:dyDescent="0.25">
      <c r="B2205" t="s">
        <v>4777</v>
      </c>
      <c r="C2205" t="s">
        <v>7535</v>
      </c>
      <c r="D2205" t="s">
        <v>7504</v>
      </c>
      <c r="E2205" t="s">
        <v>7508</v>
      </c>
      <c r="F2205" t="s">
        <v>7515</v>
      </c>
      <c r="G2205">
        <v>0</v>
      </c>
      <c r="H2205">
        <v>0</v>
      </c>
      <c r="I2205">
        <v>4.08</v>
      </c>
      <c r="J2205">
        <v>4.5</v>
      </c>
      <c r="K2205">
        <v>4.08</v>
      </c>
      <c r="L2205">
        <v>4.5</v>
      </c>
      <c r="M2205" t="s">
        <v>4778</v>
      </c>
      <c r="S2205" t="s">
        <v>4777</v>
      </c>
      <c r="T2205">
        <v>4.5</v>
      </c>
      <c r="U2205">
        <v>4.08</v>
      </c>
      <c r="V2205">
        <v>4.5</v>
      </c>
    </row>
    <row r="2206" spans="2:22" x14ac:dyDescent="0.25">
      <c r="B2206" t="s">
        <v>4777</v>
      </c>
      <c r="C2206" t="s">
        <v>7535</v>
      </c>
      <c r="D2206" t="s">
        <v>7556</v>
      </c>
      <c r="E2206" t="s">
        <v>7508</v>
      </c>
      <c r="F2206" t="s">
        <v>7515</v>
      </c>
      <c r="G2206">
        <v>4.6399999999999997</v>
      </c>
      <c r="H2206">
        <v>3.94</v>
      </c>
      <c r="I2206">
        <v>4.6399999999999997</v>
      </c>
      <c r="J2206">
        <v>0</v>
      </c>
      <c r="K2206">
        <v>4.6399999999999997</v>
      </c>
      <c r="L2206">
        <v>0</v>
      </c>
      <c r="M2206" t="s">
        <v>4778</v>
      </c>
      <c r="S2206" t="s">
        <v>4777</v>
      </c>
      <c r="T2206">
        <v>0</v>
      </c>
      <c r="U2206">
        <v>4.6399999999999997</v>
      </c>
      <c r="V2206">
        <v>0</v>
      </c>
    </row>
    <row r="2207" spans="2:22" x14ac:dyDescent="0.25">
      <c r="B2207" t="s">
        <v>4777</v>
      </c>
      <c r="C2207" t="s">
        <v>7536</v>
      </c>
      <c r="D2207" t="s">
        <v>7504</v>
      </c>
      <c r="E2207" t="s">
        <v>7508</v>
      </c>
      <c r="F2207" t="s">
        <v>7515</v>
      </c>
      <c r="G2207">
        <v>0</v>
      </c>
      <c r="H2207">
        <v>0</v>
      </c>
      <c r="I2207">
        <v>30.54</v>
      </c>
      <c r="J2207">
        <v>33.75</v>
      </c>
      <c r="K2207">
        <v>30.54</v>
      </c>
      <c r="L2207">
        <v>33.75</v>
      </c>
      <c r="M2207" t="s">
        <v>4778</v>
      </c>
      <c r="S2207" t="s">
        <v>4777</v>
      </c>
      <c r="T2207">
        <v>33.75</v>
      </c>
      <c r="U2207">
        <v>30.54</v>
      </c>
      <c r="V2207">
        <v>33.75</v>
      </c>
    </row>
    <row r="2208" spans="2:22" x14ac:dyDescent="0.25">
      <c r="B2208" t="s">
        <v>4777</v>
      </c>
      <c r="C2208" t="s">
        <v>7536</v>
      </c>
      <c r="D2208" t="s">
        <v>7556</v>
      </c>
      <c r="E2208" t="s">
        <v>7508</v>
      </c>
      <c r="F2208" t="s">
        <v>7515</v>
      </c>
      <c r="G2208">
        <v>34.71</v>
      </c>
      <c r="H2208">
        <v>29.5</v>
      </c>
      <c r="I2208">
        <v>34.71</v>
      </c>
      <c r="J2208">
        <v>0</v>
      </c>
      <c r="K2208">
        <v>34.71</v>
      </c>
      <c r="L2208">
        <v>0</v>
      </c>
      <c r="M2208" t="s">
        <v>4778</v>
      </c>
      <c r="S2208" t="s">
        <v>4777</v>
      </c>
      <c r="T2208">
        <v>0</v>
      </c>
      <c r="U2208">
        <v>34.71</v>
      </c>
      <c r="V2208">
        <v>0</v>
      </c>
    </row>
    <row r="2209" spans="2:22" x14ac:dyDescent="0.25">
      <c r="B2209" t="s">
        <v>4779</v>
      </c>
      <c r="C2209" t="s">
        <v>7514</v>
      </c>
      <c r="D2209" t="s">
        <v>7504</v>
      </c>
      <c r="E2209" t="s">
        <v>7508</v>
      </c>
      <c r="F2209" t="s">
        <v>7515</v>
      </c>
      <c r="G2209">
        <v>0</v>
      </c>
      <c r="H2209">
        <v>0</v>
      </c>
      <c r="I2209">
        <v>61.43</v>
      </c>
      <c r="J2209">
        <v>72.180000000000007</v>
      </c>
      <c r="K2209">
        <v>61.43</v>
      </c>
      <c r="L2209">
        <v>72.180000000000007</v>
      </c>
      <c r="M2209" t="s">
        <v>7593</v>
      </c>
      <c r="S2209" t="s">
        <v>4779</v>
      </c>
      <c r="T2209">
        <v>72.180000000000007</v>
      </c>
      <c r="U2209">
        <v>61.43</v>
      </c>
      <c r="V2209">
        <v>72.180000000000007</v>
      </c>
    </row>
    <row r="2210" spans="2:22" x14ac:dyDescent="0.25">
      <c r="B2210" t="s">
        <v>4779</v>
      </c>
      <c r="C2210" t="s">
        <v>7514</v>
      </c>
      <c r="D2210" t="s">
        <v>7556</v>
      </c>
      <c r="E2210" t="s">
        <v>7508</v>
      </c>
      <c r="F2210" t="s">
        <v>7515</v>
      </c>
      <c r="G2210">
        <v>78.27</v>
      </c>
      <c r="H2210">
        <v>66.53</v>
      </c>
      <c r="I2210">
        <v>78.27</v>
      </c>
      <c r="J2210">
        <v>0</v>
      </c>
      <c r="K2210">
        <v>78.27</v>
      </c>
      <c r="L2210">
        <v>0</v>
      </c>
      <c r="M2210" t="s">
        <v>7593</v>
      </c>
      <c r="S2210" t="s">
        <v>4779</v>
      </c>
      <c r="T2210">
        <v>0</v>
      </c>
      <c r="U2210">
        <v>78.27</v>
      </c>
      <c r="V2210">
        <v>0</v>
      </c>
    </row>
    <row r="2211" spans="2:22" x14ac:dyDescent="0.25">
      <c r="B2211" t="s">
        <v>4779</v>
      </c>
      <c r="C2211" t="s">
        <v>7535</v>
      </c>
      <c r="D2211" t="s">
        <v>7504</v>
      </c>
      <c r="E2211" t="s">
        <v>7508</v>
      </c>
      <c r="F2211" t="s">
        <v>7515</v>
      </c>
      <c r="G2211">
        <v>0</v>
      </c>
      <c r="H2211">
        <v>0</v>
      </c>
      <c r="I2211">
        <v>6.14</v>
      </c>
      <c r="J2211">
        <v>7.21</v>
      </c>
      <c r="K2211">
        <v>6.14</v>
      </c>
      <c r="L2211">
        <v>7.21</v>
      </c>
      <c r="M2211" t="s">
        <v>7593</v>
      </c>
      <c r="S2211" t="s">
        <v>4779</v>
      </c>
      <c r="T2211">
        <v>7.21</v>
      </c>
      <c r="U2211">
        <v>6.14</v>
      </c>
      <c r="V2211">
        <v>7.21</v>
      </c>
    </row>
    <row r="2212" spans="2:22" x14ac:dyDescent="0.25">
      <c r="B2212" t="s">
        <v>4779</v>
      </c>
      <c r="C2212" t="s">
        <v>7535</v>
      </c>
      <c r="D2212" t="s">
        <v>7556</v>
      </c>
      <c r="E2212" t="s">
        <v>7508</v>
      </c>
      <c r="F2212" t="s">
        <v>7515</v>
      </c>
      <c r="G2212">
        <v>7.8</v>
      </c>
      <c r="H2212">
        <v>6.63</v>
      </c>
      <c r="I2212">
        <v>7.8</v>
      </c>
      <c r="J2212">
        <v>0</v>
      </c>
      <c r="K2212">
        <v>7.8</v>
      </c>
      <c r="L2212">
        <v>0</v>
      </c>
      <c r="M2212" t="s">
        <v>7593</v>
      </c>
      <c r="S2212" t="s">
        <v>4779</v>
      </c>
      <c r="T2212">
        <v>0</v>
      </c>
      <c r="U2212">
        <v>7.8</v>
      </c>
      <c r="V2212">
        <v>0</v>
      </c>
    </row>
    <row r="2213" spans="2:22" x14ac:dyDescent="0.25">
      <c r="B2213" t="s">
        <v>4779</v>
      </c>
      <c r="C2213" t="s">
        <v>7536</v>
      </c>
      <c r="D2213" t="s">
        <v>7504</v>
      </c>
      <c r="E2213" t="s">
        <v>7508</v>
      </c>
      <c r="F2213" t="s">
        <v>7515</v>
      </c>
      <c r="G2213">
        <v>0</v>
      </c>
      <c r="H2213">
        <v>0</v>
      </c>
      <c r="I2213">
        <v>46.07</v>
      </c>
      <c r="J2213">
        <v>54.12</v>
      </c>
      <c r="K2213">
        <v>46.07</v>
      </c>
      <c r="L2213">
        <v>54.12</v>
      </c>
      <c r="M2213" t="s">
        <v>7593</v>
      </c>
      <c r="S2213" t="s">
        <v>4779</v>
      </c>
      <c r="T2213">
        <v>54.12</v>
      </c>
      <c r="U2213">
        <v>46.07</v>
      </c>
      <c r="V2213">
        <v>54.12</v>
      </c>
    </row>
    <row r="2214" spans="2:22" x14ac:dyDescent="0.25">
      <c r="B2214" t="s">
        <v>4779</v>
      </c>
      <c r="C2214" t="s">
        <v>7536</v>
      </c>
      <c r="D2214" t="s">
        <v>7556</v>
      </c>
      <c r="E2214" t="s">
        <v>7508</v>
      </c>
      <c r="F2214" t="s">
        <v>7515</v>
      </c>
      <c r="G2214">
        <v>58.68</v>
      </c>
      <c r="H2214">
        <v>49.88</v>
      </c>
      <c r="I2214">
        <v>58.68</v>
      </c>
      <c r="J2214">
        <v>0</v>
      </c>
      <c r="K2214">
        <v>58.68</v>
      </c>
      <c r="L2214">
        <v>0</v>
      </c>
      <c r="M2214" t="s">
        <v>7593</v>
      </c>
      <c r="S2214" t="s">
        <v>4779</v>
      </c>
      <c r="T2214">
        <v>0</v>
      </c>
      <c r="U2214">
        <v>58.68</v>
      </c>
      <c r="V2214">
        <v>0</v>
      </c>
    </row>
    <row r="2215" spans="2:22" x14ac:dyDescent="0.25">
      <c r="B2215" t="s">
        <v>4781</v>
      </c>
      <c r="C2215" t="s">
        <v>7514</v>
      </c>
      <c r="D2215" t="s">
        <v>7504</v>
      </c>
      <c r="E2215" t="s">
        <v>7508</v>
      </c>
      <c r="F2215" t="s">
        <v>7515</v>
      </c>
      <c r="G2215">
        <v>0</v>
      </c>
      <c r="H2215">
        <v>0</v>
      </c>
      <c r="I2215">
        <v>27.41</v>
      </c>
      <c r="J2215">
        <v>30.39</v>
      </c>
      <c r="K2215">
        <v>27.41</v>
      </c>
      <c r="L2215">
        <v>30.39</v>
      </c>
      <c r="M2215" t="s">
        <v>7594</v>
      </c>
      <c r="S2215" t="s">
        <v>4781</v>
      </c>
      <c r="T2215">
        <v>30.39</v>
      </c>
      <c r="U2215">
        <v>27.41</v>
      </c>
      <c r="V2215">
        <v>30.39</v>
      </c>
    </row>
    <row r="2216" spans="2:22" x14ac:dyDescent="0.25">
      <c r="B2216" t="s">
        <v>4781</v>
      </c>
      <c r="C2216" t="s">
        <v>7514</v>
      </c>
      <c r="D2216" t="s">
        <v>7537</v>
      </c>
      <c r="E2216" t="s">
        <v>7508</v>
      </c>
      <c r="F2216" t="s">
        <v>7515</v>
      </c>
      <c r="G2216">
        <v>0</v>
      </c>
      <c r="H2216">
        <v>0</v>
      </c>
      <c r="I2216">
        <v>28.54</v>
      </c>
      <c r="J2216">
        <v>32.65</v>
      </c>
      <c r="K2216">
        <v>28.54</v>
      </c>
      <c r="L2216">
        <v>32.65</v>
      </c>
      <c r="M2216" t="s">
        <v>7594</v>
      </c>
      <c r="S2216" t="s">
        <v>4781</v>
      </c>
      <c r="T2216">
        <v>32.65</v>
      </c>
      <c r="U2216">
        <v>28.54</v>
      </c>
      <c r="V2216">
        <v>32.65</v>
      </c>
    </row>
    <row r="2217" spans="2:22" x14ac:dyDescent="0.25">
      <c r="B2217" t="s">
        <v>4781</v>
      </c>
      <c r="C2217" t="s">
        <v>7514</v>
      </c>
      <c r="D2217" t="s">
        <v>7556</v>
      </c>
      <c r="E2217" t="s">
        <v>7508</v>
      </c>
      <c r="F2217" t="s">
        <v>7515</v>
      </c>
      <c r="G2217">
        <v>31.19</v>
      </c>
      <c r="H2217">
        <v>26.51</v>
      </c>
      <c r="I2217">
        <v>31.19</v>
      </c>
      <c r="J2217">
        <v>0</v>
      </c>
      <c r="K2217">
        <v>31.19</v>
      </c>
      <c r="L2217">
        <v>0</v>
      </c>
      <c r="M2217" t="s">
        <v>7594</v>
      </c>
      <c r="S2217" t="s">
        <v>4781</v>
      </c>
      <c r="T2217">
        <v>0</v>
      </c>
      <c r="U2217">
        <v>31.19</v>
      </c>
      <c r="V2217">
        <v>0</v>
      </c>
    </row>
    <row r="2218" spans="2:22" x14ac:dyDescent="0.25">
      <c r="B2218" t="s">
        <v>4781</v>
      </c>
      <c r="C2218" t="s">
        <v>7535</v>
      </c>
      <c r="D2218" t="s">
        <v>7504</v>
      </c>
      <c r="E2218" t="s">
        <v>7508</v>
      </c>
      <c r="F2218" t="s">
        <v>7515</v>
      </c>
      <c r="G2218">
        <v>0</v>
      </c>
      <c r="H2218">
        <v>0</v>
      </c>
      <c r="I2218">
        <v>2.74</v>
      </c>
      <c r="J2218">
        <v>3.04</v>
      </c>
      <c r="K2218">
        <v>2.74</v>
      </c>
      <c r="L2218">
        <v>3.04</v>
      </c>
      <c r="M2218" t="s">
        <v>7594</v>
      </c>
      <c r="S2218" t="s">
        <v>4781</v>
      </c>
      <c r="T2218">
        <v>3.04</v>
      </c>
      <c r="U2218">
        <v>2.74</v>
      </c>
      <c r="V2218">
        <v>3.04</v>
      </c>
    </row>
    <row r="2219" spans="2:22" x14ac:dyDescent="0.25">
      <c r="B2219" t="s">
        <v>4781</v>
      </c>
      <c r="C2219" t="s">
        <v>7535</v>
      </c>
      <c r="D2219" t="s">
        <v>7537</v>
      </c>
      <c r="E2219" t="s">
        <v>7508</v>
      </c>
      <c r="F2219" t="s">
        <v>7515</v>
      </c>
      <c r="G2219">
        <v>0</v>
      </c>
      <c r="H2219">
        <v>0</v>
      </c>
      <c r="I2219">
        <v>2.86</v>
      </c>
      <c r="J2219">
        <v>3.27</v>
      </c>
      <c r="K2219">
        <v>2.86</v>
      </c>
      <c r="L2219">
        <v>3.27</v>
      </c>
      <c r="M2219" t="s">
        <v>7594</v>
      </c>
      <c r="S2219" t="s">
        <v>4781</v>
      </c>
      <c r="T2219">
        <v>3.27</v>
      </c>
      <c r="U2219">
        <v>2.86</v>
      </c>
      <c r="V2219">
        <v>3.27</v>
      </c>
    </row>
    <row r="2220" spans="2:22" x14ac:dyDescent="0.25">
      <c r="B2220" t="s">
        <v>4781</v>
      </c>
      <c r="C2220" t="s">
        <v>7535</v>
      </c>
      <c r="D2220" t="s">
        <v>7556</v>
      </c>
      <c r="E2220" t="s">
        <v>7508</v>
      </c>
      <c r="F2220" t="s">
        <v>7515</v>
      </c>
      <c r="G2220">
        <v>3.13</v>
      </c>
      <c r="H2220">
        <v>2.66</v>
      </c>
      <c r="I2220">
        <v>3.13</v>
      </c>
      <c r="J2220">
        <v>0</v>
      </c>
      <c r="K2220">
        <v>3.13</v>
      </c>
      <c r="L2220">
        <v>0</v>
      </c>
      <c r="M2220" t="s">
        <v>7594</v>
      </c>
      <c r="S2220" t="s">
        <v>4781</v>
      </c>
      <c r="T2220">
        <v>0</v>
      </c>
      <c r="U2220">
        <v>3.13</v>
      </c>
      <c r="V2220">
        <v>0</v>
      </c>
    </row>
    <row r="2221" spans="2:22" x14ac:dyDescent="0.25">
      <c r="B2221" t="s">
        <v>4781</v>
      </c>
      <c r="C2221" t="s">
        <v>7536</v>
      </c>
      <c r="D2221" t="s">
        <v>7504</v>
      </c>
      <c r="E2221" t="s">
        <v>7508</v>
      </c>
      <c r="F2221" t="s">
        <v>7515</v>
      </c>
      <c r="G2221">
        <v>0</v>
      </c>
      <c r="H2221">
        <v>0</v>
      </c>
      <c r="I2221">
        <v>20.55</v>
      </c>
      <c r="J2221">
        <v>22.78</v>
      </c>
      <c r="K2221">
        <v>20.55</v>
      </c>
      <c r="L2221">
        <v>22.78</v>
      </c>
      <c r="M2221" t="s">
        <v>7594</v>
      </c>
      <c r="S2221" t="s">
        <v>4781</v>
      </c>
      <c r="T2221">
        <v>22.78</v>
      </c>
      <c r="U2221">
        <v>20.55</v>
      </c>
      <c r="V2221">
        <v>22.78</v>
      </c>
    </row>
    <row r="2222" spans="2:22" x14ac:dyDescent="0.25">
      <c r="B2222" t="s">
        <v>4781</v>
      </c>
      <c r="C2222" t="s">
        <v>7536</v>
      </c>
      <c r="D2222" t="s">
        <v>7537</v>
      </c>
      <c r="E2222" t="s">
        <v>7508</v>
      </c>
      <c r="F2222" t="s">
        <v>7515</v>
      </c>
      <c r="G2222">
        <v>0</v>
      </c>
      <c r="H2222">
        <v>0</v>
      </c>
      <c r="I2222">
        <v>21.4</v>
      </c>
      <c r="J2222">
        <v>24.47</v>
      </c>
      <c r="K2222">
        <v>21.4</v>
      </c>
      <c r="L2222">
        <v>24.47</v>
      </c>
      <c r="M2222" t="s">
        <v>7594</v>
      </c>
      <c r="S2222" t="s">
        <v>4781</v>
      </c>
      <c r="T2222">
        <v>24.47</v>
      </c>
      <c r="U2222">
        <v>21.4</v>
      </c>
      <c r="V2222">
        <v>24.47</v>
      </c>
    </row>
    <row r="2223" spans="2:22" x14ac:dyDescent="0.25">
      <c r="B2223" t="s">
        <v>4781</v>
      </c>
      <c r="C2223" t="s">
        <v>7536</v>
      </c>
      <c r="D2223" t="s">
        <v>7556</v>
      </c>
      <c r="E2223" t="s">
        <v>7508</v>
      </c>
      <c r="F2223" t="s">
        <v>7515</v>
      </c>
      <c r="G2223">
        <v>23.36</v>
      </c>
      <c r="H2223">
        <v>19.86</v>
      </c>
      <c r="I2223">
        <v>23.36</v>
      </c>
      <c r="J2223">
        <v>0</v>
      </c>
      <c r="K2223">
        <v>23.36</v>
      </c>
      <c r="L2223">
        <v>0</v>
      </c>
      <c r="M2223" t="s">
        <v>7594</v>
      </c>
      <c r="S2223" t="s">
        <v>4781</v>
      </c>
      <c r="T2223">
        <v>0</v>
      </c>
      <c r="U2223">
        <v>23.36</v>
      </c>
      <c r="V2223">
        <v>0</v>
      </c>
    </row>
    <row r="2224" spans="2:22" x14ac:dyDescent="0.25">
      <c r="B2224" t="s">
        <v>4783</v>
      </c>
      <c r="C2224" t="s">
        <v>7514</v>
      </c>
      <c r="D2224" t="s">
        <v>7504</v>
      </c>
      <c r="E2224" t="s">
        <v>7508</v>
      </c>
      <c r="F2224" t="s">
        <v>7515</v>
      </c>
      <c r="G2224">
        <v>0</v>
      </c>
      <c r="H2224">
        <v>0</v>
      </c>
      <c r="I2224">
        <v>113.91</v>
      </c>
      <c r="J2224">
        <v>127.41</v>
      </c>
      <c r="K2224">
        <v>113.91</v>
      </c>
      <c r="L2224">
        <v>127.41</v>
      </c>
      <c r="M2224" t="s">
        <v>4784</v>
      </c>
      <c r="S2224" t="s">
        <v>4783</v>
      </c>
      <c r="T2224">
        <v>127.41</v>
      </c>
      <c r="U2224">
        <v>113.91</v>
      </c>
      <c r="V2224">
        <v>127.41</v>
      </c>
    </row>
    <row r="2225" spans="2:22" x14ac:dyDescent="0.25">
      <c r="B2225" t="s">
        <v>4783</v>
      </c>
      <c r="C2225" t="s">
        <v>7514</v>
      </c>
      <c r="D2225" t="s">
        <v>7556</v>
      </c>
      <c r="E2225" t="s">
        <v>7508</v>
      </c>
      <c r="F2225" t="s">
        <v>7515</v>
      </c>
      <c r="G2225">
        <v>132.22</v>
      </c>
      <c r="H2225">
        <v>112.39</v>
      </c>
      <c r="I2225">
        <v>132.22</v>
      </c>
      <c r="J2225">
        <v>0</v>
      </c>
      <c r="K2225">
        <v>132.22</v>
      </c>
      <c r="L2225">
        <v>0</v>
      </c>
      <c r="M2225" t="s">
        <v>4784</v>
      </c>
      <c r="S2225" t="s">
        <v>4783</v>
      </c>
      <c r="T2225">
        <v>0</v>
      </c>
      <c r="U2225">
        <v>132.22</v>
      </c>
      <c r="V2225">
        <v>0</v>
      </c>
    </row>
    <row r="2226" spans="2:22" x14ac:dyDescent="0.25">
      <c r="B2226" t="s">
        <v>4783</v>
      </c>
      <c r="C2226" t="s">
        <v>7535</v>
      </c>
      <c r="D2226" t="s">
        <v>7504</v>
      </c>
      <c r="E2226" t="s">
        <v>7508</v>
      </c>
      <c r="F2226" t="s">
        <v>7515</v>
      </c>
      <c r="G2226">
        <v>0</v>
      </c>
      <c r="H2226">
        <v>0</v>
      </c>
      <c r="I2226">
        <v>11.39</v>
      </c>
      <c r="J2226">
        <v>12.74</v>
      </c>
      <c r="K2226">
        <v>11.39</v>
      </c>
      <c r="L2226">
        <v>12.74</v>
      </c>
      <c r="M2226" t="s">
        <v>4784</v>
      </c>
      <c r="S2226" t="s">
        <v>4783</v>
      </c>
      <c r="T2226">
        <v>12.74</v>
      </c>
      <c r="U2226">
        <v>11.39</v>
      </c>
      <c r="V2226">
        <v>12.74</v>
      </c>
    </row>
    <row r="2227" spans="2:22" x14ac:dyDescent="0.25">
      <c r="B2227" t="s">
        <v>4783</v>
      </c>
      <c r="C2227" t="s">
        <v>7535</v>
      </c>
      <c r="D2227" t="s">
        <v>7556</v>
      </c>
      <c r="E2227" t="s">
        <v>7508</v>
      </c>
      <c r="F2227" t="s">
        <v>7515</v>
      </c>
      <c r="G2227">
        <v>13.22</v>
      </c>
      <c r="H2227">
        <v>11.24</v>
      </c>
      <c r="I2227">
        <v>13.22</v>
      </c>
      <c r="J2227">
        <v>0</v>
      </c>
      <c r="K2227">
        <v>13.22</v>
      </c>
      <c r="L2227">
        <v>0</v>
      </c>
      <c r="M2227" t="s">
        <v>4784</v>
      </c>
      <c r="S2227" t="s">
        <v>4783</v>
      </c>
      <c r="T2227">
        <v>0</v>
      </c>
      <c r="U2227">
        <v>13.22</v>
      </c>
      <c r="V2227">
        <v>0</v>
      </c>
    </row>
    <row r="2228" spans="2:22" x14ac:dyDescent="0.25">
      <c r="B2228" t="s">
        <v>4783</v>
      </c>
      <c r="C2228" t="s">
        <v>7536</v>
      </c>
      <c r="D2228" t="s">
        <v>7504</v>
      </c>
      <c r="E2228" t="s">
        <v>7508</v>
      </c>
      <c r="F2228" t="s">
        <v>7515</v>
      </c>
      <c r="G2228">
        <v>0</v>
      </c>
      <c r="H2228">
        <v>0</v>
      </c>
      <c r="I2228">
        <v>85.44</v>
      </c>
      <c r="J2228">
        <v>95.56</v>
      </c>
      <c r="K2228">
        <v>85.44</v>
      </c>
      <c r="L2228">
        <v>95.56</v>
      </c>
      <c r="M2228" t="s">
        <v>4784</v>
      </c>
      <c r="S2228" t="s">
        <v>4783</v>
      </c>
      <c r="T2228">
        <v>95.56</v>
      </c>
      <c r="U2228">
        <v>85.44</v>
      </c>
      <c r="V2228">
        <v>95.56</v>
      </c>
    </row>
    <row r="2229" spans="2:22" x14ac:dyDescent="0.25">
      <c r="B2229" t="s">
        <v>4783</v>
      </c>
      <c r="C2229" t="s">
        <v>7536</v>
      </c>
      <c r="D2229" t="s">
        <v>7556</v>
      </c>
      <c r="E2229" t="s">
        <v>7508</v>
      </c>
      <c r="F2229" t="s">
        <v>7515</v>
      </c>
      <c r="G2229">
        <v>99.17</v>
      </c>
      <c r="H2229">
        <v>84.29</v>
      </c>
      <c r="I2229">
        <v>99.17</v>
      </c>
      <c r="J2229">
        <v>0</v>
      </c>
      <c r="K2229">
        <v>99.17</v>
      </c>
      <c r="L2229">
        <v>0</v>
      </c>
      <c r="M2229" t="s">
        <v>4784</v>
      </c>
      <c r="S2229" t="s">
        <v>4783</v>
      </c>
      <c r="T2229">
        <v>0</v>
      </c>
      <c r="U2229">
        <v>99.17</v>
      </c>
      <c r="V2229">
        <v>0</v>
      </c>
    </row>
    <row r="2230" spans="2:22" x14ac:dyDescent="0.25">
      <c r="B2230" t="s">
        <v>4785</v>
      </c>
      <c r="C2230" t="s">
        <v>7535</v>
      </c>
      <c r="D2230" t="s">
        <v>7504</v>
      </c>
      <c r="E2230" t="s">
        <v>7508</v>
      </c>
      <c r="F2230" t="s">
        <v>7538</v>
      </c>
      <c r="G2230">
        <v>0</v>
      </c>
      <c r="H2230">
        <v>0</v>
      </c>
      <c r="I2230">
        <v>13.66</v>
      </c>
      <c r="J2230">
        <v>16.989999999999998</v>
      </c>
      <c r="K2230">
        <v>14.57</v>
      </c>
      <c r="L2230">
        <v>18.809999999999999</v>
      </c>
      <c r="M2230" t="s">
        <v>4786</v>
      </c>
      <c r="S2230" t="s">
        <v>4785</v>
      </c>
      <c r="T2230">
        <v>16.989999999999998</v>
      </c>
      <c r="U2230">
        <v>14.57</v>
      </c>
      <c r="V2230">
        <v>18.809999999999999</v>
      </c>
    </row>
    <row r="2231" spans="2:22" x14ac:dyDescent="0.25">
      <c r="B2231" t="s">
        <v>4785</v>
      </c>
      <c r="C2231" t="s">
        <v>7535</v>
      </c>
      <c r="D2231" t="s">
        <v>7537</v>
      </c>
      <c r="E2231" t="s">
        <v>7508</v>
      </c>
      <c r="F2231" t="s">
        <v>7538</v>
      </c>
      <c r="G2231">
        <v>0</v>
      </c>
      <c r="H2231">
        <v>0</v>
      </c>
      <c r="I2231">
        <v>14.41</v>
      </c>
      <c r="J2231">
        <v>18.48</v>
      </c>
      <c r="K2231">
        <v>15.45</v>
      </c>
      <c r="L2231">
        <v>20.56</v>
      </c>
      <c r="M2231" t="s">
        <v>4786</v>
      </c>
      <c r="S2231" t="s">
        <v>4785</v>
      </c>
      <c r="T2231">
        <v>18.48</v>
      </c>
      <c r="U2231">
        <v>15.45</v>
      </c>
      <c r="V2231">
        <v>20.56</v>
      </c>
    </row>
    <row r="2232" spans="2:22" x14ac:dyDescent="0.25">
      <c r="B2232" t="s">
        <v>4785</v>
      </c>
      <c r="C2232" t="s">
        <v>7535</v>
      </c>
      <c r="D2232" t="s">
        <v>7556</v>
      </c>
      <c r="E2232" t="s">
        <v>7508</v>
      </c>
      <c r="F2232" t="s">
        <v>7538</v>
      </c>
      <c r="G2232">
        <v>24.16</v>
      </c>
      <c r="H2232">
        <v>20.54</v>
      </c>
      <c r="I2232">
        <v>20.54</v>
      </c>
      <c r="J2232">
        <v>0</v>
      </c>
      <c r="K2232">
        <v>24.16</v>
      </c>
      <c r="L2232">
        <v>0</v>
      </c>
      <c r="M2232" t="s">
        <v>4786</v>
      </c>
      <c r="S2232" t="s">
        <v>4785</v>
      </c>
      <c r="T2232">
        <v>0</v>
      </c>
      <c r="U2232">
        <v>24.16</v>
      </c>
      <c r="V2232">
        <v>0</v>
      </c>
    </row>
    <row r="2233" spans="2:22" x14ac:dyDescent="0.25">
      <c r="B2233" t="s">
        <v>4787</v>
      </c>
      <c r="C2233" t="s">
        <v>7535</v>
      </c>
      <c r="D2233" t="s">
        <v>7504</v>
      </c>
      <c r="E2233" t="s">
        <v>7508</v>
      </c>
      <c r="F2233" t="s">
        <v>7550</v>
      </c>
      <c r="G2233">
        <v>352.23</v>
      </c>
      <c r="H2233">
        <v>299.39999999999998</v>
      </c>
      <c r="I2233">
        <v>299.39999999999998</v>
      </c>
      <c r="J2233">
        <v>0</v>
      </c>
      <c r="K2233">
        <v>299.39999999999998</v>
      </c>
      <c r="L2233">
        <v>0</v>
      </c>
      <c r="M2233" t="s">
        <v>4788</v>
      </c>
      <c r="S2233" t="s">
        <v>4787</v>
      </c>
      <c r="T2233">
        <v>0</v>
      </c>
      <c r="U2233">
        <v>299.39999999999998</v>
      </c>
      <c r="V2233">
        <v>0</v>
      </c>
    </row>
    <row r="2234" spans="2:22" x14ac:dyDescent="0.25">
      <c r="B2234" t="s">
        <v>4789</v>
      </c>
      <c r="C2234" t="s">
        <v>7504</v>
      </c>
      <c r="D2234" t="s">
        <v>7504</v>
      </c>
      <c r="E2234" t="s">
        <v>7508</v>
      </c>
      <c r="F2234" t="s">
        <v>7506</v>
      </c>
      <c r="G2234">
        <v>0</v>
      </c>
      <c r="H2234">
        <v>0</v>
      </c>
      <c r="I2234">
        <v>3.28</v>
      </c>
      <c r="J2234">
        <v>3.36</v>
      </c>
      <c r="K2234">
        <v>3.28</v>
      </c>
      <c r="L2234">
        <v>3.36</v>
      </c>
      <c r="M2234" t="s">
        <v>7595</v>
      </c>
      <c r="S2234" t="s">
        <v>4789</v>
      </c>
      <c r="T2234">
        <v>3.36</v>
      </c>
      <c r="U2234">
        <v>3.28</v>
      </c>
      <c r="V2234">
        <v>3.36</v>
      </c>
    </row>
    <row r="2235" spans="2:22" x14ac:dyDescent="0.25">
      <c r="B2235" t="s">
        <v>4791</v>
      </c>
      <c r="C2235" t="s">
        <v>7514</v>
      </c>
      <c r="D2235" t="s">
        <v>7504</v>
      </c>
      <c r="E2235" t="s">
        <v>7508</v>
      </c>
      <c r="F2235" t="s">
        <v>7515</v>
      </c>
      <c r="G2235">
        <v>0</v>
      </c>
      <c r="H2235">
        <v>0</v>
      </c>
      <c r="I2235">
        <v>1.46</v>
      </c>
      <c r="J2235">
        <v>1.46</v>
      </c>
      <c r="K2235">
        <v>1.46</v>
      </c>
      <c r="L2235">
        <v>1.46</v>
      </c>
      <c r="M2235" t="s">
        <v>4792</v>
      </c>
      <c r="S2235" t="s">
        <v>4791</v>
      </c>
      <c r="T2235">
        <v>1.46</v>
      </c>
      <c r="U2235">
        <v>1.46</v>
      </c>
      <c r="V2235">
        <v>1.46</v>
      </c>
    </row>
    <row r="2236" spans="2:22" x14ac:dyDescent="0.25">
      <c r="B2236" t="s">
        <v>4793</v>
      </c>
      <c r="C2236" t="s">
        <v>7514</v>
      </c>
      <c r="D2236" t="s">
        <v>7504</v>
      </c>
      <c r="E2236" t="s">
        <v>7508</v>
      </c>
      <c r="F2236" t="s">
        <v>7515</v>
      </c>
      <c r="G2236">
        <v>0</v>
      </c>
      <c r="H2236">
        <v>0</v>
      </c>
      <c r="I2236">
        <v>8.24</v>
      </c>
      <c r="J2236">
        <v>8.31</v>
      </c>
      <c r="K2236">
        <v>8.24</v>
      </c>
      <c r="L2236">
        <v>8.31</v>
      </c>
      <c r="M2236" t="s">
        <v>4794</v>
      </c>
      <c r="S2236" t="s">
        <v>4793</v>
      </c>
      <c r="T2236">
        <v>8.31</v>
      </c>
      <c r="U2236">
        <v>8.24</v>
      </c>
      <c r="V2236">
        <v>8.31</v>
      </c>
    </row>
    <row r="2237" spans="2:22" x14ac:dyDescent="0.25">
      <c r="B2237" t="s">
        <v>4795</v>
      </c>
      <c r="C2237" t="s">
        <v>7514</v>
      </c>
      <c r="D2237" t="s">
        <v>7504</v>
      </c>
      <c r="E2237" t="s">
        <v>7508</v>
      </c>
      <c r="F2237" t="s">
        <v>7515</v>
      </c>
      <c r="G2237">
        <v>0</v>
      </c>
      <c r="H2237">
        <v>0</v>
      </c>
      <c r="I2237">
        <v>0.74</v>
      </c>
      <c r="J2237">
        <v>0.74</v>
      </c>
      <c r="K2237">
        <v>0.74</v>
      </c>
      <c r="L2237">
        <v>0.74</v>
      </c>
      <c r="M2237" t="s">
        <v>4796</v>
      </c>
      <c r="S2237" t="s">
        <v>4795</v>
      </c>
      <c r="T2237">
        <v>0.74</v>
      </c>
      <c r="U2237">
        <v>0.74</v>
      </c>
      <c r="V2237">
        <v>0.74</v>
      </c>
    </row>
    <row r="2238" spans="2:22" x14ac:dyDescent="0.25">
      <c r="B2238" t="s">
        <v>4797</v>
      </c>
      <c r="C2238" t="s">
        <v>7514</v>
      </c>
      <c r="D2238" t="s">
        <v>7504</v>
      </c>
      <c r="E2238" t="s">
        <v>7508</v>
      </c>
      <c r="F2238" t="s">
        <v>7515</v>
      </c>
      <c r="G2238">
        <v>0</v>
      </c>
      <c r="H2238">
        <v>0</v>
      </c>
      <c r="I2238">
        <v>7.94</v>
      </c>
      <c r="J2238">
        <v>7.99</v>
      </c>
      <c r="K2238">
        <v>7.94</v>
      </c>
      <c r="L2238">
        <v>7.99</v>
      </c>
      <c r="M2238" t="s">
        <v>4798</v>
      </c>
      <c r="S2238" t="s">
        <v>4797</v>
      </c>
      <c r="T2238">
        <v>7.99</v>
      </c>
      <c r="U2238">
        <v>7.94</v>
      </c>
      <c r="V2238">
        <v>7.99</v>
      </c>
    </row>
    <row r="2239" spans="2:22" x14ac:dyDescent="0.25">
      <c r="B2239" t="s">
        <v>4799</v>
      </c>
      <c r="C2239" t="s">
        <v>7514</v>
      </c>
      <c r="D2239" t="s">
        <v>7504</v>
      </c>
      <c r="E2239" t="s">
        <v>7508</v>
      </c>
      <c r="F2239" t="s">
        <v>7515</v>
      </c>
      <c r="G2239">
        <v>0</v>
      </c>
      <c r="H2239">
        <v>0</v>
      </c>
      <c r="I2239">
        <v>18.989999999999998</v>
      </c>
      <c r="J2239">
        <v>19.13</v>
      </c>
      <c r="K2239">
        <v>18.989999999999998</v>
      </c>
      <c r="L2239">
        <v>19.13</v>
      </c>
      <c r="M2239" t="s">
        <v>4800</v>
      </c>
      <c r="S2239" t="s">
        <v>4799</v>
      </c>
      <c r="T2239">
        <v>19.13</v>
      </c>
      <c r="U2239">
        <v>18.989999999999998</v>
      </c>
      <c r="V2239">
        <v>19.13</v>
      </c>
    </row>
    <row r="2240" spans="2:22" x14ac:dyDescent="0.25">
      <c r="B2240" t="s">
        <v>4801</v>
      </c>
      <c r="C2240" t="s">
        <v>7535</v>
      </c>
      <c r="D2240" t="s">
        <v>7517</v>
      </c>
      <c r="E2240" t="s">
        <v>7508</v>
      </c>
      <c r="F2240" t="s">
        <v>7538</v>
      </c>
      <c r="G2240">
        <v>3348.99</v>
      </c>
      <c r="H2240">
        <v>2846.64</v>
      </c>
      <c r="I2240">
        <v>3348.99</v>
      </c>
      <c r="J2240">
        <v>0</v>
      </c>
      <c r="K2240">
        <v>3348.99</v>
      </c>
      <c r="L2240">
        <v>0</v>
      </c>
      <c r="M2240" t="s">
        <v>4802</v>
      </c>
      <c r="S2240" t="s">
        <v>4801</v>
      </c>
      <c r="T2240">
        <v>0</v>
      </c>
      <c r="U2240">
        <v>3348.99</v>
      </c>
      <c r="V2240">
        <v>0</v>
      </c>
    </row>
    <row r="2241" spans="2:22" x14ac:dyDescent="0.25">
      <c r="B2241" t="s">
        <v>4803</v>
      </c>
      <c r="C2241" t="s">
        <v>7535</v>
      </c>
      <c r="D2241" t="s">
        <v>7504</v>
      </c>
      <c r="E2241" t="s">
        <v>7508</v>
      </c>
      <c r="F2241" t="s">
        <v>7538</v>
      </c>
      <c r="G2241">
        <v>25.84</v>
      </c>
      <c r="H2241">
        <v>21.96</v>
      </c>
      <c r="I2241">
        <v>25.84</v>
      </c>
      <c r="J2241">
        <v>0</v>
      </c>
      <c r="K2241">
        <v>25.84</v>
      </c>
      <c r="L2241">
        <v>0</v>
      </c>
      <c r="M2241" t="s">
        <v>4804</v>
      </c>
      <c r="S2241" t="s">
        <v>4803</v>
      </c>
      <c r="T2241">
        <v>0</v>
      </c>
      <c r="U2241">
        <v>25.84</v>
      </c>
      <c r="V2241">
        <v>0</v>
      </c>
    </row>
    <row r="2242" spans="2:22" x14ac:dyDescent="0.25">
      <c r="B2242" t="s">
        <v>4803</v>
      </c>
      <c r="C2242" t="s">
        <v>7535</v>
      </c>
      <c r="D2242" t="s">
        <v>7517</v>
      </c>
      <c r="E2242" t="s">
        <v>7508</v>
      </c>
      <c r="F2242" t="s">
        <v>7538</v>
      </c>
      <c r="G2242">
        <v>28.68</v>
      </c>
      <c r="H2242">
        <v>24.38</v>
      </c>
      <c r="I2242">
        <v>28.68</v>
      </c>
      <c r="J2242">
        <v>0</v>
      </c>
      <c r="K2242">
        <v>28.68</v>
      </c>
      <c r="L2242">
        <v>0</v>
      </c>
      <c r="M2242" t="s">
        <v>4804</v>
      </c>
      <c r="S2242" t="s">
        <v>4803</v>
      </c>
      <c r="T2242">
        <v>0</v>
      </c>
      <c r="U2242">
        <v>28.68</v>
      </c>
      <c r="V2242">
        <v>0</v>
      </c>
    </row>
    <row r="2243" spans="2:22" x14ac:dyDescent="0.25">
      <c r="B2243" t="s">
        <v>4805</v>
      </c>
      <c r="C2243" t="s">
        <v>7514</v>
      </c>
      <c r="D2243" t="s">
        <v>7504</v>
      </c>
      <c r="E2243" t="s">
        <v>7508</v>
      </c>
      <c r="F2243" t="s">
        <v>7515</v>
      </c>
      <c r="G2243">
        <v>161.19</v>
      </c>
      <c r="H2243">
        <v>137.01</v>
      </c>
      <c r="I2243">
        <v>161.19</v>
      </c>
      <c r="J2243">
        <v>0</v>
      </c>
      <c r="K2243">
        <v>161.19</v>
      </c>
      <c r="L2243">
        <v>0</v>
      </c>
      <c r="M2243" t="s">
        <v>4806</v>
      </c>
      <c r="S2243" t="s">
        <v>4805</v>
      </c>
      <c r="T2243">
        <v>0</v>
      </c>
      <c r="U2243">
        <v>161.19</v>
      </c>
      <c r="V2243">
        <v>0</v>
      </c>
    </row>
    <row r="2244" spans="2:22" x14ac:dyDescent="0.25">
      <c r="B2244" t="s">
        <v>4805</v>
      </c>
      <c r="C2244" t="s">
        <v>7514</v>
      </c>
      <c r="D2244" t="s">
        <v>7517</v>
      </c>
      <c r="E2244" t="s">
        <v>7508</v>
      </c>
      <c r="F2244" t="s">
        <v>7515</v>
      </c>
      <c r="G2244">
        <v>178.97</v>
      </c>
      <c r="H2244">
        <v>152.12</v>
      </c>
      <c r="I2244">
        <v>178.97</v>
      </c>
      <c r="J2244">
        <v>0</v>
      </c>
      <c r="K2244">
        <v>178.97</v>
      </c>
      <c r="L2244">
        <v>0</v>
      </c>
      <c r="M2244" t="s">
        <v>4806</v>
      </c>
      <c r="S2244" t="s">
        <v>4805</v>
      </c>
      <c r="T2244">
        <v>0</v>
      </c>
      <c r="U2244">
        <v>178.97</v>
      </c>
      <c r="V2244">
        <v>0</v>
      </c>
    </row>
    <row r="2245" spans="2:22" x14ac:dyDescent="0.25">
      <c r="B2245" t="s">
        <v>4805</v>
      </c>
      <c r="C2245" t="s">
        <v>7535</v>
      </c>
      <c r="D2245" t="s">
        <v>7504</v>
      </c>
      <c r="E2245" t="s">
        <v>7508</v>
      </c>
      <c r="F2245" t="s">
        <v>7515</v>
      </c>
      <c r="G2245">
        <v>16.149999999999999</v>
      </c>
      <c r="H2245">
        <v>13.73</v>
      </c>
      <c r="I2245">
        <v>16.149999999999999</v>
      </c>
      <c r="J2245">
        <v>0</v>
      </c>
      <c r="K2245">
        <v>16.149999999999999</v>
      </c>
      <c r="L2245">
        <v>0</v>
      </c>
      <c r="M2245" t="s">
        <v>4806</v>
      </c>
      <c r="S2245" t="s">
        <v>4805</v>
      </c>
      <c r="T2245">
        <v>0</v>
      </c>
      <c r="U2245">
        <v>16.149999999999999</v>
      </c>
      <c r="V2245">
        <v>0</v>
      </c>
    </row>
    <row r="2246" spans="2:22" x14ac:dyDescent="0.25">
      <c r="B2246" t="s">
        <v>4805</v>
      </c>
      <c r="C2246" t="s">
        <v>7535</v>
      </c>
      <c r="D2246" t="s">
        <v>7517</v>
      </c>
      <c r="E2246" t="s">
        <v>7508</v>
      </c>
      <c r="F2246" t="s">
        <v>7515</v>
      </c>
      <c r="G2246">
        <v>17.920000000000002</v>
      </c>
      <c r="H2246">
        <v>15.23</v>
      </c>
      <c r="I2246">
        <v>17.920000000000002</v>
      </c>
      <c r="J2246">
        <v>0</v>
      </c>
      <c r="K2246">
        <v>17.920000000000002</v>
      </c>
      <c r="L2246">
        <v>0</v>
      </c>
      <c r="M2246" t="s">
        <v>4806</v>
      </c>
      <c r="S2246" t="s">
        <v>4805</v>
      </c>
      <c r="T2246">
        <v>0</v>
      </c>
      <c r="U2246">
        <v>17.920000000000002</v>
      </c>
      <c r="V2246">
        <v>0</v>
      </c>
    </row>
    <row r="2247" spans="2:22" x14ac:dyDescent="0.25">
      <c r="B2247" t="s">
        <v>4805</v>
      </c>
      <c r="C2247" t="s">
        <v>7536</v>
      </c>
      <c r="D2247" t="s">
        <v>7504</v>
      </c>
      <c r="E2247" t="s">
        <v>7508</v>
      </c>
      <c r="F2247" t="s">
        <v>7515</v>
      </c>
      <c r="G2247">
        <v>120.89</v>
      </c>
      <c r="H2247">
        <v>102.76</v>
      </c>
      <c r="I2247">
        <v>120.89</v>
      </c>
      <c r="J2247">
        <v>0</v>
      </c>
      <c r="K2247">
        <v>120.89</v>
      </c>
      <c r="L2247">
        <v>0</v>
      </c>
      <c r="M2247" t="s">
        <v>4806</v>
      </c>
      <c r="S2247" t="s">
        <v>4805</v>
      </c>
      <c r="T2247">
        <v>0</v>
      </c>
      <c r="U2247">
        <v>120.89</v>
      </c>
      <c r="V2247">
        <v>0</v>
      </c>
    </row>
    <row r="2248" spans="2:22" x14ac:dyDescent="0.25">
      <c r="B2248" t="s">
        <v>4805</v>
      </c>
      <c r="C2248" t="s">
        <v>7536</v>
      </c>
      <c r="D2248" t="s">
        <v>7517</v>
      </c>
      <c r="E2248" t="s">
        <v>7508</v>
      </c>
      <c r="F2248" t="s">
        <v>7515</v>
      </c>
      <c r="G2248">
        <v>134.22</v>
      </c>
      <c r="H2248">
        <v>114.09</v>
      </c>
      <c r="I2248">
        <v>134.22</v>
      </c>
      <c r="J2248">
        <v>0</v>
      </c>
      <c r="K2248">
        <v>134.22</v>
      </c>
      <c r="L2248">
        <v>0</v>
      </c>
      <c r="M2248" t="s">
        <v>4806</v>
      </c>
      <c r="S2248" t="s">
        <v>4805</v>
      </c>
      <c r="T2248">
        <v>0</v>
      </c>
      <c r="U2248">
        <v>134.22</v>
      </c>
      <c r="V2248">
        <v>0</v>
      </c>
    </row>
    <row r="2249" spans="2:22" x14ac:dyDescent="0.25">
      <c r="B2249" t="s">
        <v>4807</v>
      </c>
      <c r="C2249" t="s">
        <v>7504</v>
      </c>
      <c r="D2249" t="s">
        <v>7504</v>
      </c>
      <c r="E2249" t="s">
        <v>7508</v>
      </c>
      <c r="F2249" t="s">
        <v>7506</v>
      </c>
      <c r="G2249">
        <v>1071.98</v>
      </c>
      <c r="H2249">
        <v>911.18</v>
      </c>
      <c r="I2249">
        <v>1071.98</v>
      </c>
      <c r="J2249">
        <v>0</v>
      </c>
      <c r="K2249">
        <v>1071.98</v>
      </c>
      <c r="L2249">
        <v>0</v>
      </c>
      <c r="M2249" t="s">
        <v>4808</v>
      </c>
      <c r="S2249" t="s">
        <v>4807</v>
      </c>
      <c r="T2249">
        <v>0</v>
      </c>
      <c r="U2249">
        <v>1071.98</v>
      </c>
      <c r="V2249">
        <v>0</v>
      </c>
    </row>
    <row r="2250" spans="2:22" x14ac:dyDescent="0.25">
      <c r="B2250" t="s">
        <v>4807</v>
      </c>
      <c r="C2250" t="s">
        <v>7517</v>
      </c>
      <c r="D2250" t="s">
        <v>7504</v>
      </c>
      <c r="E2250" t="s">
        <v>7508</v>
      </c>
      <c r="F2250" t="s">
        <v>7506</v>
      </c>
      <c r="G2250">
        <v>1190.19</v>
      </c>
      <c r="H2250">
        <v>1011.66</v>
      </c>
      <c r="I2250">
        <v>1190.19</v>
      </c>
      <c r="J2250">
        <v>0</v>
      </c>
      <c r="K2250">
        <v>1190.19</v>
      </c>
      <c r="L2250">
        <v>0</v>
      </c>
      <c r="M2250" t="s">
        <v>4808</v>
      </c>
      <c r="S2250" t="s">
        <v>4807</v>
      </c>
      <c r="T2250">
        <v>0</v>
      </c>
      <c r="U2250">
        <v>1190.19</v>
      </c>
      <c r="V2250">
        <v>0</v>
      </c>
    </row>
    <row r="2251" spans="2:22" x14ac:dyDescent="0.25">
      <c r="B2251" t="s">
        <v>4809</v>
      </c>
      <c r="C2251" t="s">
        <v>7504</v>
      </c>
      <c r="D2251" t="s">
        <v>7504</v>
      </c>
      <c r="E2251" t="s">
        <v>7508</v>
      </c>
      <c r="F2251" t="s">
        <v>7521</v>
      </c>
      <c r="G2251">
        <v>116.09</v>
      </c>
      <c r="H2251">
        <v>87.07</v>
      </c>
      <c r="I2251">
        <v>94.9</v>
      </c>
      <c r="J2251">
        <v>0</v>
      </c>
      <c r="K2251">
        <v>94.9</v>
      </c>
      <c r="L2251">
        <v>0</v>
      </c>
      <c r="M2251" t="s">
        <v>4810</v>
      </c>
      <c r="S2251" t="s">
        <v>4809</v>
      </c>
      <c r="T2251">
        <v>0</v>
      </c>
      <c r="U2251">
        <v>94.9</v>
      </c>
      <c r="V2251">
        <v>0</v>
      </c>
    </row>
    <row r="2252" spans="2:22" x14ac:dyDescent="0.25">
      <c r="B2252" t="s">
        <v>4811</v>
      </c>
      <c r="C2252" t="s">
        <v>7535</v>
      </c>
      <c r="D2252" t="s">
        <v>7504</v>
      </c>
      <c r="E2252" t="s">
        <v>7508</v>
      </c>
      <c r="F2252" t="s">
        <v>7538</v>
      </c>
      <c r="G2252">
        <v>229.26</v>
      </c>
      <c r="H2252">
        <v>194.87</v>
      </c>
      <c r="I2252">
        <v>229.26</v>
      </c>
      <c r="J2252">
        <v>0</v>
      </c>
      <c r="K2252">
        <v>229.26</v>
      </c>
      <c r="L2252">
        <v>0</v>
      </c>
      <c r="M2252" t="s">
        <v>4812</v>
      </c>
      <c r="S2252" t="s">
        <v>4811</v>
      </c>
      <c r="T2252">
        <v>0</v>
      </c>
      <c r="U2252">
        <v>229.26</v>
      </c>
      <c r="V2252">
        <v>0</v>
      </c>
    </row>
    <row r="2253" spans="2:22" x14ac:dyDescent="0.25">
      <c r="B2253" t="s">
        <v>4813</v>
      </c>
      <c r="C2253" t="s">
        <v>7514</v>
      </c>
      <c r="D2253" t="s">
        <v>7504</v>
      </c>
      <c r="E2253" t="s">
        <v>7508</v>
      </c>
      <c r="F2253" t="s">
        <v>7515</v>
      </c>
      <c r="G2253">
        <v>0</v>
      </c>
      <c r="H2253">
        <v>0</v>
      </c>
      <c r="I2253">
        <v>32.090000000000003</v>
      </c>
      <c r="J2253">
        <v>34.630000000000003</v>
      </c>
      <c r="K2253">
        <v>32.090000000000003</v>
      </c>
      <c r="L2253">
        <v>34.630000000000003</v>
      </c>
      <c r="M2253" t="s">
        <v>4814</v>
      </c>
      <c r="S2253" t="s">
        <v>4813</v>
      </c>
      <c r="T2253">
        <v>34.630000000000003</v>
      </c>
      <c r="U2253">
        <v>32.090000000000003</v>
      </c>
      <c r="V2253">
        <v>34.630000000000003</v>
      </c>
    </row>
    <row r="2254" spans="2:22" x14ac:dyDescent="0.25">
      <c r="B2254" t="s">
        <v>4813</v>
      </c>
      <c r="C2254" t="s">
        <v>7514</v>
      </c>
      <c r="D2254" t="s">
        <v>7537</v>
      </c>
      <c r="E2254" t="s">
        <v>7508</v>
      </c>
      <c r="F2254" t="s">
        <v>7515</v>
      </c>
      <c r="G2254">
        <v>0</v>
      </c>
      <c r="H2254">
        <v>0</v>
      </c>
      <c r="I2254">
        <v>33.340000000000003</v>
      </c>
      <c r="J2254">
        <v>37.14</v>
      </c>
      <c r="K2254">
        <v>33.340000000000003</v>
      </c>
      <c r="L2254">
        <v>37.14</v>
      </c>
      <c r="M2254" t="s">
        <v>4814</v>
      </c>
      <c r="S2254" t="s">
        <v>4813</v>
      </c>
      <c r="T2254">
        <v>37.14</v>
      </c>
      <c r="U2254">
        <v>33.340000000000003</v>
      </c>
      <c r="V2254">
        <v>37.14</v>
      </c>
    </row>
    <row r="2255" spans="2:22" x14ac:dyDescent="0.25">
      <c r="B2255" t="s">
        <v>4813</v>
      </c>
      <c r="C2255" t="s">
        <v>7514</v>
      </c>
      <c r="D2255" t="s">
        <v>7556</v>
      </c>
      <c r="E2255" t="s">
        <v>7508</v>
      </c>
      <c r="F2255" t="s">
        <v>7515</v>
      </c>
      <c r="G2255">
        <v>34.619999999999997</v>
      </c>
      <c r="H2255">
        <v>29.43</v>
      </c>
      <c r="I2255">
        <v>34.619999999999997</v>
      </c>
      <c r="J2255">
        <v>0</v>
      </c>
      <c r="K2255">
        <v>34.619999999999997</v>
      </c>
      <c r="L2255">
        <v>0</v>
      </c>
      <c r="M2255" t="s">
        <v>4814</v>
      </c>
      <c r="S2255" t="s">
        <v>4813</v>
      </c>
      <c r="T2255">
        <v>0</v>
      </c>
      <c r="U2255">
        <v>34.619999999999997</v>
      </c>
      <c r="V2255">
        <v>0</v>
      </c>
    </row>
    <row r="2256" spans="2:22" x14ac:dyDescent="0.25">
      <c r="B2256" t="s">
        <v>4813</v>
      </c>
      <c r="C2256" t="s">
        <v>7535</v>
      </c>
      <c r="D2256" t="s">
        <v>7504</v>
      </c>
      <c r="E2256" t="s">
        <v>7508</v>
      </c>
      <c r="F2256" t="s">
        <v>7515</v>
      </c>
      <c r="G2256">
        <v>0</v>
      </c>
      <c r="H2256">
        <v>0</v>
      </c>
      <c r="I2256">
        <v>3.21</v>
      </c>
      <c r="J2256">
        <v>3.49</v>
      </c>
      <c r="K2256">
        <v>3.21</v>
      </c>
      <c r="L2256">
        <v>3.49</v>
      </c>
      <c r="M2256" t="s">
        <v>4814</v>
      </c>
      <c r="S2256" t="s">
        <v>4813</v>
      </c>
      <c r="T2256">
        <v>3.49</v>
      </c>
      <c r="U2256">
        <v>3.21</v>
      </c>
      <c r="V2256">
        <v>3.49</v>
      </c>
    </row>
    <row r="2257" spans="2:22" x14ac:dyDescent="0.25">
      <c r="B2257" t="s">
        <v>4813</v>
      </c>
      <c r="C2257" t="s">
        <v>7535</v>
      </c>
      <c r="D2257" t="s">
        <v>7537</v>
      </c>
      <c r="E2257" t="s">
        <v>7508</v>
      </c>
      <c r="F2257" t="s">
        <v>7515</v>
      </c>
      <c r="G2257">
        <v>0</v>
      </c>
      <c r="H2257">
        <v>0</v>
      </c>
      <c r="I2257">
        <v>3.34</v>
      </c>
      <c r="J2257">
        <v>3.74</v>
      </c>
      <c r="K2257">
        <v>3.34</v>
      </c>
      <c r="L2257">
        <v>3.74</v>
      </c>
      <c r="M2257" t="s">
        <v>4814</v>
      </c>
      <c r="S2257" t="s">
        <v>4813</v>
      </c>
      <c r="T2257">
        <v>3.74</v>
      </c>
      <c r="U2257">
        <v>3.34</v>
      </c>
      <c r="V2257">
        <v>3.74</v>
      </c>
    </row>
    <row r="2258" spans="2:22" x14ac:dyDescent="0.25">
      <c r="B2258" t="s">
        <v>4813</v>
      </c>
      <c r="C2258" t="s">
        <v>7535</v>
      </c>
      <c r="D2258" t="s">
        <v>7556</v>
      </c>
      <c r="E2258" t="s">
        <v>7508</v>
      </c>
      <c r="F2258" t="s">
        <v>7515</v>
      </c>
      <c r="G2258">
        <v>3.5</v>
      </c>
      <c r="H2258">
        <v>2.98</v>
      </c>
      <c r="I2258">
        <v>3.5</v>
      </c>
      <c r="J2258">
        <v>0</v>
      </c>
      <c r="K2258">
        <v>3.5</v>
      </c>
      <c r="L2258">
        <v>0</v>
      </c>
      <c r="M2258" t="s">
        <v>4814</v>
      </c>
      <c r="S2258" t="s">
        <v>4813</v>
      </c>
      <c r="T2258">
        <v>0</v>
      </c>
      <c r="U2258">
        <v>3.5</v>
      </c>
      <c r="V2258">
        <v>0</v>
      </c>
    </row>
    <row r="2259" spans="2:22" x14ac:dyDescent="0.25">
      <c r="B2259" t="s">
        <v>4813</v>
      </c>
      <c r="C2259" t="s">
        <v>7536</v>
      </c>
      <c r="D2259" t="s">
        <v>7504</v>
      </c>
      <c r="E2259" t="s">
        <v>7508</v>
      </c>
      <c r="F2259" t="s">
        <v>7515</v>
      </c>
      <c r="G2259">
        <v>0</v>
      </c>
      <c r="H2259">
        <v>0</v>
      </c>
      <c r="I2259">
        <v>24.07</v>
      </c>
      <c r="J2259">
        <v>25.99</v>
      </c>
      <c r="K2259">
        <v>24.07</v>
      </c>
      <c r="L2259">
        <v>25.99</v>
      </c>
      <c r="M2259" t="s">
        <v>4814</v>
      </c>
      <c r="S2259" t="s">
        <v>4813</v>
      </c>
      <c r="T2259">
        <v>25.99</v>
      </c>
      <c r="U2259">
        <v>24.07</v>
      </c>
      <c r="V2259">
        <v>25.99</v>
      </c>
    </row>
    <row r="2260" spans="2:22" x14ac:dyDescent="0.25">
      <c r="B2260" t="s">
        <v>4813</v>
      </c>
      <c r="C2260" t="s">
        <v>7536</v>
      </c>
      <c r="D2260" t="s">
        <v>7537</v>
      </c>
      <c r="E2260" t="s">
        <v>7508</v>
      </c>
      <c r="F2260" t="s">
        <v>7515</v>
      </c>
      <c r="G2260">
        <v>0</v>
      </c>
      <c r="H2260">
        <v>0</v>
      </c>
      <c r="I2260">
        <v>25.01</v>
      </c>
      <c r="J2260">
        <v>27.87</v>
      </c>
      <c r="K2260">
        <v>25.01</v>
      </c>
      <c r="L2260">
        <v>27.87</v>
      </c>
      <c r="M2260" t="s">
        <v>4814</v>
      </c>
      <c r="S2260" t="s">
        <v>4813</v>
      </c>
      <c r="T2260">
        <v>27.87</v>
      </c>
      <c r="U2260">
        <v>25.01</v>
      </c>
      <c r="V2260">
        <v>27.87</v>
      </c>
    </row>
    <row r="2261" spans="2:22" x14ac:dyDescent="0.25">
      <c r="B2261" t="s">
        <v>4813</v>
      </c>
      <c r="C2261" t="s">
        <v>7536</v>
      </c>
      <c r="D2261" t="s">
        <v>7556</v>
      </c>
      <c r="E2261" t="s">
        <v>7508</v>
      </c>
      <c r="F2261" t="s">
        <v>7515</v>
      </c>
      <c r="G2261">
        <v>25.99</v>
      </c>
      <c r="H2261">
        <v>22.09</v>
      </c>
      <c r="I2261">
        <v>25.99</v>
      </c>
      <c r="J2261">
        <v>0</v>
      </c>
      <c r="K2261">
        <v>25.99</v>
      </c>
      <c r="L2261">
        <v>0</v>
      </c>
      <c r="M2261" t="s">
        <v>4814</v>
      </c>
      <c r="S2261" t="s">
        <v>4813</v>
      </c>
      <c r="T2261">
        <v>0</v>
      </c>
      <c r="U2261">
        <v>25.99</v>
      </c>
      <c r="V2261">
        <v>0</v>
      </c>
    </row>
    <row r="2262" spans="2:22" x14ac:dyDescent="0.25">
      <c r="B2262" t="s">
        <v>4815</v>
      </c>
      <c r="C2262" t="s">
        <v>7535</v>
      </c>
      <c r="D2262" t="s">
        <v>7504</v>
      </c>
      <c r="E2262" t="s">
        <v>7508</v>
      </c>
      <c r="F2262" t="s">
        <v>7534</v>
      </c>
      <c r="G2262">
        <v>0</v>
      </c>
      <c r="H2262">
        <v>0</v>
      </c>
      <c r="I2262">
        <v>47.04</v>
      </c>
      <c r="J2262">
        <v>50.44</v>
      </c>
      <c r="K2262">
        <v>47.04</v>
      </c>
      <c r="L2262">
        <v>50.44</v>
      </c>
      <c r="M2262" t="s">
        <v>4816</v>
      </c>
      <c r="S2262" t="s">
        <v>4815</v>
      </c>
      <c r="T2262">
        <v>50.44</v>
      </c>
      <c r="U2262">
        <v>47.04</v>
      </c>
      <c r="V2262">
        <v>50.44</v>
      </c>
    </row>
    <row r="2263" spans="2:22" x14ac:dyDescent="0.25">
      <c r="B2263" t="s">
        <v>4815</v>
      </c>
      <c r="C2263" t="s">
        <v>7535</v>
      </c>
      <c r="D2263" t="s">
        <v>7546</v>
      </c>
      <c r="E2263" t="s">
        <v>7508</v>
      </c>
      <c r="F2263" t="s">
        <v>7534</v>
      </c>
      <c r="G2263">
        <v>0</v>
      </c>
      <c r="H2263">
        <v>0</v>
      </c>
      <c r="I2263">
        <v>61.8</v>
      </c>
      <c r="J2263">
        <v>82.24</v>
      </c>
      <c r="K2263">
        <v>61.8</v>
      </c>
      <c r="L2263">
        <v>82.24</v>
      </c>
      <c r="M2263" t="s">
        <v>4816</v>
      </c>
      <c r="S2263" t="s">
        <v>4815</v>
      </c>
      <c r="T2263">
        <v>82.24</v>
      </c>
      <c r="U2263">
        <v>61.8</v>
      </c>
      <c r="V2263">
        <v>82.24</v>
      </c>
    </row>
    <row r="2264" spans="2:22" x14ac:dyDescent="0.25">
      <c r="B2264" t="s">
        <v>4815</v>
      </c>
      <c r="C2264" t="s">
        <v>7535</v>
      </c>
      <c r="D2264" t="s">
        <v>7547</v>
      </c>
      <c r="E2264" t="s">
        <v>7508</v>
      </c>
      <c r="F2264" t="s">
        <v>7534</v>
      </c>
      <c r="G2264">
        <v>0</v>
      </c>
      <c r="H2264">
        <v>0</v>
      </c>
      <c r="I2264">
        <v>61.8</v>
      </c>
      <c r="J2264">
        <v>82.24</v>
      </c>
      <c r="K2264">
        <v>61.8</v>
      </c>
      <c r="L2264">
        <v>82.24</v>
      </c>
      <c r="M2264" t="s">
        <v>4816</v>
      </c>
      <c r="S2264" t="s">
        <v>4815</v>
      </c>
      <c r="T2264">
        <v>82.24</v>
      </c>
      <c r="U2264">
        <v>61.8</v>
      </c>
      <c r="V2264">
        <v>82.24</v>
      </c>
    </row>
    <row r="2265" spans="2:22" x14ac:dyDescent="0.25">
      <c r="B2265" t="s">
        <v>4817</v>
      </c>
      <c r="C2265" t="s">
        <v>7514</v>
      </c>
      <c r="D2265" t="s">
        <v>7504</v>
      </c>
      <c r="E2265" t="s">
        <v>7508</v>
      </c>
      <c r="F2265" t="s">
        <v>7515</v>
      </c>
      <c r="G2265">
        <v>0</v>
      </c>
      <c r="H2265">
        <v>0</v>
      </c>
      <c r="I2265">
        <v>1059.32</v>
      </c>
      <c r="J2265">
        <v>1259.72</v>
      </c>
      <c r="K2265">
        <v>1059.32</v>
      </c>
      <c r="L2265">
        <v>1259.72</v>
      </c>
      <c r="M2265" t="s">
        <v>4818</v>
      </c>
      <c r="S2265" t="s">
        <v>4817</v>
      </c>
      <c r="T2265">
        <v>1259.72</v>
      </c>
      <c r="U2265">
        <v>1059.32</v>
      </c>
      <c r="V2265">
        <v>1259.72</v>
      </c>
    </row>
    <row r="2266" spans="2:22" x14ac:dyDescent="0.25">
      <c r="B2266" t="s">
        <v>4817</v>
      </c>
      <c r="C2266" t="s">
        <v>7535</v>
      </c>
      <c r="D2266" t="s">
        <v>7504</v>
      </c>
      <c r="E2266" t="s">
        <v>7508</v>
      </c>
      <c r="F2266" t="s">
        <v>7515</v>
      </c>
      <c r="G2266">
        <v>0</v>
      </c>
      <c r="H2266">
        <v>0</v>
      </c>
      <c r="I2266">
        <v>105.94</v>
      </c>
      <c r="J2266">
        <v>125.98</v>
      </c>
      <c r="K2266">
        <v>105.94</v>
      </c>
      <c r="L2266">
        <v>125.98</v>
      </c>
      <c r="M2266" t="s">
        <v>4818</v>
      </c>
      <c r="S2266" t="s">
        <v>4817</v>
      </c>
      <c r="T2266">
        <v>125.98</v>
      </c>
      <c r="U2266">
        <v>105.94</v>
      </c>
      <c r="V2266">
        <v>125.98</v>
      </c>
    </row>
    <row r="2267" spans="2:22" x14ac:dyDescent="0.25">
      <c r="B2267" t="s">
        <v>4817</v>
      </c>
      <c r="C2267" t="s">
        <v>7536</v>
      </c>
      <c r="D2267" t="s">
        <v>7504</v>
      </c>
      <c r="E2267" t="s">
        <v>7508</v>
      </c>
      <c r="F2267" t="s">
        <v>7515</v>
      </c>
      <c r="G2267">
        <v>0</v>
      </c>
      <c r="H2267">
        <v>0</v>
      </c>
      <c r="I2267">
        <v>794.49</v>
      </c>
      <c r="J2267">
        <v>944.79</v>
      </c>
      <c r="K2267">
        <v>794.49</v>
      </c>
      <c r="L2267">
        <v>944.79</v>
      </c>
      <c r="M2267" t="s">
        <v>4818</v>
      </c>
      <c r="S2267" t="s">
        <v>4817</v>
      </c>
      <c r="T2267">
        <v>944.79</v>
      </c>
      <c r="U2267">
        <v>794.49</v>
      </c>
      <c r="V2267">
        <v>944.79</v>
      </c>
    </row>
    <row r="2268" spans="2:22" x14ac:dyDescent="0.25">
      <c r="B2268" t="s">
        <v>4819</v>
      </c>
      <c r="C2268" t="s">
        <v>7514</v>
      </c>
      <c r="D2268" t="s">
        <v>7504</v>
      </c>
      <c r="E2268" t="s">
        <v>7508</v>
      </c>
      <c r="F2268" t="s">
        <v>7515</v>
      </c>
      <c r="G2268">
        <v>0</v>
      </c>
      <c r="H2268">
        <v>0</v>
      </c>
      <c r="I2268">
        <v>1858.88</v>
      </c>
      <c r="J2268">
        <v>2143.27</v>
      </c>
      <c r="K2268">
        <v>1858.88</v>
      </c>
      <c r="L2268">
        <v>2143.27</v>
      </c>
      <c r="M2268" t="s">
        <v>4820</v>
      </c>
      <c r="S2268" t="s">
        <v>4819</v>
      </c>
      <c r="T2268">
        <v>2143.27</v>
      </c>
      <c r="U2268">
        <v>1858.88</v>
      </c>
      <c r="V2268">
        <v>2143.27</v>
      </c>
    </row>
    <row r="2269" spans="2:22" x14ac:dyDescent="0.25">
      <c r="B2269" t="s">
        <v>4819</v>
      </c>
      <c r="C2269" t="s">
        <v>7535</v>
      </c>
      <c r="D2269" t="s">
        <v>7504</v>
      </c>
      <c r="E2269" t="s">
        <v>7508</v>
      </c>
      <c r="F2269" t="s">
        <v>7515</v>
      </c>
      <c r="G2269">
        <v>0</v>
      </c>
      <c r="H2269">
        <v>0</v>
      </c>
      <c r="I2269">
        <v>185.88</v>
      </c>
      <c r="J2269">
        <v>214.31</v>
      </c>
      <c r="K2269">
        <v>185.88</v>
      </c>
      <c r="L2269">
        <v>214.31</v>
      </c>
      <c r="M2269" t="s">
        <v>4820</v>
      </c>
      <c r="S2269" t="s">
        <v>4819</v>
      </c>
      <c r="T2269">
        <v>214.31</v>
      </c>
      <c r="U2269">
        <v>185.88</v>
      </c>
      <c r="V2269">
        <v>214.31</v>
      </c>
    </row>
    <row r="2270" spans="2:22" x14ac:dyDescent="0.25">
      <c r="B2270" t="s">
        <v>4819</v>
      </c>
      <c r="C2270" t="s">
        <v>7536</v>
      </c>
      <c r="D2270" t="s">
        <v>7504</v>
      </c>
      <c r="E2270" t="s">
        <v>7508</v>
      </c>
      <c r="F2270" t="s">
        <v>7515</v>
      </c>
      <c r="G2270">
        <v>0</v>
      </c>
      <c r="H2270">
        <v>0</v>
      </c>
      <c r="I2270">
        <v>1394.16</v>
      </c>
      <c r="J2270">
        <v>1607.45</v>
      </c>
      <c r="K2270">
        <v>1394.16</v>
      </c>
      <c r="L2270">
        <v>1607.45</v>
      </c>
      <c r="M2270" t="s">
        <v>4820</v>
      </c>
      <c r="S2270" t="s">
        <v>4819</v>
      </c>
      <c r="T2270">
        <v>1607.45</v>
      </c>
      <c r="U2270">
        <v>1394.16</v>
      </c>
      <c r="V2270">
        <v>1607.45</v>
      </c>
    </row>
    <row r="2271" spans="2:22" x14ac:dyDescent="0.25">
      <c r="B2271" t="s">
        <v>4821</v>
      </c>
      <c r="C2271" t="s">
        <v>7514</v>
      </c>
      <c r="D2271" t="s">
        <v>7504</v>
      </c>
      <c r="E2271" t="s">
        <v>7508</v>
      </c>
      <c r="F2271" t="s">
        <v>7515</v>
      </c>
      <c r="G2271">
        <v>0</v>
      </c>
      <c r="H2271">
        <v>0</v>
      </c>
      <c r="I2271">
        <v>2372.7600000000002</v>
      </c>
      <c r="J2271">
        <v>2616.13</v>
      </c>
      <c r="K2271">
        <v>2372.7600000000002</v>
      </c>
      <c r="L2271">
        <v>2616.13</v>
      </c>
      <c r="M2271" t="s">
        <v>4822</v>
      </c>
      <c r="S2271" t="s">
        <v>4821</v>
      </c>
      <c r="T2271">
        <v>2616.13</v>
      </c>
      <c r="U2271">
        <v>2372.7600000000002</v>
      </c>
      <c r="V2271">
        <v>2616.13</v>
      </c>
    </row>
    <row r="2272" spans="2:22" x14ac:dyDescent="0.25">
      <c r="B2272" t="s">
        <v>4821</v>
      </c>
      <c r="C2272" t="s">
        <v>7535</v>
      </c>
      <c r="D2272" t="s">
        <v>7504</v>
      </c>
      <c r="E2272" t="s">
        <v>7508</v>
      </c>
      <c r="F2272" t="s">
        <v>7515</v>
      </c>
      <c r="G2272">
        <v>0</v>
      </c>
      <c r="H2272">
        <v>0</v>
      </c>
      <c r="I2272">
        <v>237.27</v>
      </c>
      <c r="J2272">
        <v>261.61</v>
      </c>
      <c r="K2272">
        <v>237.27</v>
      </c>
      <c r="L2272">
        <v>261.61</v>
      </c>
      <c r="M2272" t="s">
        <v>4822</v>
      </c>
      <c r="S2272" t="s">
        <v>4821</v>
      </c>
      <c r="T2272">
        <v>261.61</v>
      </c>
      <c r="U2272">
        <v>237.27</v>
      </c>
      <c r="V2272">
        <v>261.61</v>
      </c>
    </row>
    <row r="2273" spans="2:22" x14ac:dyDescent="0.25">
      <c r="B2273" t="s">
        <v>4821</v>
      </c>
      <c r="C2273" t="s">
        <v>7536</v>
      </c>
      <c r="D2273" t="s">
        <v>7504</v>
      </c>
      <c r="E2273" t="s">
        <v>7508</v>
      </c>
      <c r="F2273" t="s">
        <v>7515</v>
      </c>
      <c r="G2273">
        <v>0</v>
      </c>
      <c r="H2273">
        <v>0</v>
      </c>
      <c r="I2273">
        <v>1779.57</v>
      </c>
      <c r="J2273">
        <v>1962.1</v>
      </c>
      <c r="K2273">
        <v>1779.57</v>
      </c>
      <c r="L2273">
        <v>1962.1</v>
      </c>
      <c r="M2273" t="s">
        <v>4822</v>
      </c>
      <c r="S2273" t="s">
        <v>4821</v>
      </c>
      <c r="T2273">
        <v>1962.1</v>
      </c>
      <c r="U2273">
        <v>1779.57</v>
      </c>
      <c r="V2273">
        <v>1962.1</v>
      </c>
    </row>
    <row r="2274" spans="2:22" x14ac:dyDescent="0.25">
      <c r="B2274" t="s">
        <v>4823</v>
      </c>
      <c r="C2274" t="s">
        <v>7514</v>
      </c>
      <c r="D2274" t="s">
        <v>7504</v>
      </c>
      <c r="E2274" t="s">
        <v>7508</v>
      </c>
      <c r="F2274" t="s">
        <v>7515</v>
      </c>
      <c r="G2274">
        <v>0</v>
      </c>
      <c r="H2274">
        <v>0</v>
      </c>
      <c r="I2274">
        <v>1651.97</v>
      </c>
      <c r="J2274">
        <v>1698.83</v>
      </c>
      <c r="K2274">
        <v>1651.97</v>
      </c>
      <c r="L2274">
        <v>1698.83</v>
      </c>
      <c r="M2274" t="s">
        <v>4824</v>
      </c>
      <c r="S2274" t="s">
        <v>4823</v>
      </c>
      <c r="T2274">
        <v>1698.83</v>
      </c>
      <c r="U2274">
        <v>1651.97</v>
      </c>
      <c r="V2274">
        <v>1698.83</v>
      </c>
    </row>
    <row r="2275" spans="2:22" x14ac:dyDescent="0.25">
      <c r="B2275" t="s">
        <v>4823</v>
      </c>
      <c r="C2275" t="s">
        <v>7535</v>
      </c>
      <c r="D2275" t="s">
        <v>7504</v>
      </c>
      <c r="E2275" t="s">
        <v>7508</v>
      </c>
      <c r="F2275" t="s">
        <v>7515</v>
      </c>
      <c r="G2275">
        <v>0</v>
      </c>
      <c r="H2275">
        <v>0</v>
      </c>
      <c r="I2275">
        <v>165.2</v>
      </c>
      <c r="J2275">
        <v>169.88</v>
      </c>
      <c r="K2275">
        <v>165.2</v>
      </c>
      <c r="L2275">
        <v>169.88</v>
      </c>
      <c r="M2275" t="s">
        <v>4824</v>
      </c>
      <c r="S2275" t="s">
        <v>4823</v>
      </c>
      <c r="T2275">
        <v>169.88</v>
      </c>
      <c r="U2275">
        <v>165.2</v>
      </c>
      <c r="V2275">
        <v>169.88</v>
      </c>
    </row>
    <row r="2276" spans="2:22" x14ac:dyDescent="0.25">
      <c r="B2276" t="s">
        <v>4823</v>
      </c>
      <c r="C2276" t="s">
        <v>7536</v>
      </c>
      <c r="D2276" t="s">
        <v>7504</v>
      </c>
      <c r="E2276" t="s">
        <v>7508</v>
      </c>
      <c r="F2276" t="s">
        <v>7515</v>
      </c>
      <c r="G2276">
        <v>0</v>
      </c>
      <c r="H2276">
        <v>0</v>
      </c>
      <c r="I2276">
        <v>1238.98</v>
      </c>
      <c r="J2276">
        <v>1274.1300000000001</v>
      </c>
      <c r="K2276">
        <v>1238.98</v>
      </c>
      <c r="L2276">
        <v>1274.1300000000001</v>
      </c>
      <c r="M2276" t="s">
        <v>4824</v>
      </c>
      <c r="S2276" t="s">
        <v>4823</v>
      </c>
      <c r="T2276">
        <v>1274.1300000000001</v>
      </c>
      <c r="U2276">
        <v>1238.98</v>
      </c>
      <c r="V2276">
        <v>1274.1300000000001</v>
      </c>
    </row>
    <row r="2277" spans="2:22" x14ac:dyDescent="0.25">
      <c r="B2277" t="s">
        <v>4825</v>
      </c>
      <c r="C2277" t="s">
        <v>7514</v>
      </c>
      <c r="D2277" t="s">
        <v>7504</v>
      </c>
      <c r="E2277" t="s">
        <v>7508</v>
      </c>
      <c r="F2277" t="s">
        <v>7515</v>
      </c>
      <c r="G2277">
        <v>0</v>
      </c>
      <c r="H2277">
        <v>0</v>
      </c>
      <c r="I2277">
        <v>2545.65</v>
      </c>
      <c r="J2277">
        <v>2603.77</v>
      </c>
      <c r="K2277">
        <v>2545.65</v>
      </c>
      <c r="L2277">
        <v>2603.77</v>
      </c>
      <c r="M2277" t="s">
        <v>4826</v>
      </c>
      <c r="S2277" t="s">
        <v>4825</v>
      </c>
      <c r="T2277">
        <v>2603.77</v>
      </c>
      <c r="U2277">
        <v>2545.65</v>
      </c>
      <c r="V2277">
        <v>2603.77</v>
      </c>
    </row>
    <row r="2278" spans="2:22" x14ac:dyDescent="0.25">
      <c r="B2278" t="s">
        <v>4825</v>
      </c>
      <c r="C2278" t="s">
        <v>7535</v>
      </c>
      <c r="D2278" t="s">
        <v>7504</v>
      </c>
      <c r="E2278" t="s">
        <v>7508</v>
      </c>
      <c r="F2278" t="s">
        <v>7515</v>
      </c>
      <c r="G2278">
        <v>0</v>
      </c>
      <c r="H2278">
        <v>0</v>
      </c>
      <c r="I2278">
        <v>254.57</v>
      </c>
      <c r="J2278">
        <v>260.38</v>
      </c>
      <c r="K2278">
        <v>254.57</v>
      </c>
      <c r="L2278">
        <v>260.38</v>
      </c>
      <c r="M2278" t="s">
        <v>4826</v>
      </c>
      <c r="S2278" t="s">
        <v>4825</v>
      </c>
      <c r="T2278">
        <v>260.38</v>
      </c>
      <c r="U2278">
        <v>254.57</v>
      </c>
      <c r="V2278">
        <v>260.38</v>
      </c>
    </row>
    <row r="2279" spans="2:22" x14ac:dyDescent="0.25">
      <c r="B2279" t="s">
        <v>4825</v>
      </c>
      <c r="C2279" t="s">
        <v>7536</v>
      </c>
      <c r="D2279" t="s">
        <v>7504</v>
      </c>
      <c r="E2279" t="s">
        <v>7508</v>
      </c>
      <c r="F2279" t="s">
        <v>7515</v>
      </c>
      <c r="G2279">
        <v>0</v>
      </c>
      <c r="H2279">
        <v>0</v>
      </c>
      <c r="I2279">
        <v>1909.24</v>
      </c>
      <c r="J2279">
        <v>1952.84</v>
      </c>
      <c r="K2279">
        <v>1909.24</v>
      </c>
      <c r="L2279">
        <v>1952.84</v>
      </c>
      <c r="M2279" t="s">
        <v>4826</v>
      </c>
      <c r="S2279" t="s">
        <v>4825</v>
      </c>
      <c r="T2279">
        <v>1952.84</v>
      </c>
      <c r="U2279">
        <v>1909.24</v>
      </c>
      <c r="V2279">
        <v>1952.84</v>
      </c>
    </row>
    <row r="2280" spans="2:22" x14ac:dyDescent="0.25">
      <c r="B2280" t="s">
        <v>4827</v>
      </c>
      <c r="C2280" t="s">
        <v>7514</v>
      </c>
      <c r="D2280" t="s">
        <v>7504</v>
      </c>
      <c r="E2280" t="s">
        <v>7508</v>
      </c>
      <c r="F2280" t="s">
        <v>7515</v>
      </c>
      <c r="G2280">
        <v>0</v>
      </c>
      <c r="H2280">
        <v>0</v>
      </c>
      <c r="I2280">
        <v>3936.08</v>
      </c>
      <c r="J2280">
        <v>4026.86</v>
      </c>
      <c r="K2280">
        <v>3936.08</v>
      </c>
      <c r="L2280">
        <v>4026.86</v>
      </c>
      <c r="M2280" t="s">
        <v>4828</v>
      </c>
      <c r="S2280" t="s">
        <v>4827</v>
      </c>
      <c r="T2280">
        <v>4026.86</v>
      </c>
      <c r="U2280">
        <v>3936.08</v>
      </c>
      <c r="V2280">
        <v>4026.86</v>
      </c>
    </row>
    <row r="2281" spans="2:22" x14ac:dyDescent="0.25">
      <c r="B2281" t="s">
        <v>4827</v>
      </c>
      <c r="C2281" t="s">
        <v>7535</v>
      </c>
      <c r="D2281" t="s">
        <v>7504</v>
      </c>
      <c r="E2281" t="s">
        <v>7508</v>
      </c>
      <c r="F2281" t="s">
        <v>7515</v>
      </c>
      <c r="G2281">
        <v>0</v>
      </c>
      <c r="H2281">
        <v>0</v>
      </c>
      <c r="I2281">
        <v>393.61</v>
      </c>
      <c r="J2281">
        <v>402.69</v>
      </c>
      <c r="K2281">
        <v>393.61</v>
      </c>
      <c r="L2281">
        <v>402.69</v>
      </c>
      <c r="M2281" t="s">
        <v>4828</v>
      </c>
      <c r="S2281" t="s">
        <v>4827</v>
      </c>
      <c r="T2281">
        <v>402.69</v>
      </c>
      <c r="U2281">
        <v>393.61</v>
      </c>
      <c r="V2281">
        <v>402.69</v>
      </c>
    </row>
    <row r="2282" spans="2:22" x14ac:dyDescent="0.25">
      <c r="B2282" t="s">
        <v>4827</v>
      </c>
      <c r="C2282" t="s">
        <v>7536</v>
      </c>
      <c r="D2282" t="s">
        <v>7504</v>
      </c>
      <c r="E2282" t="s">
        <v>7508</v>
      </c>
      <c r="F2282" t="s">
        <v>7515</v>
      </c>
      <c r="G2282">
        <v>0</v>
      </c>
      <c r="H2282">
        <v>0</v>
      </c>
      <c r="I2282">
        <v>2952.06</v>
      </c>
      <c r="J2282">
        <v>3020.14</v>
      </c>
      <c r="K2282">
        <v>2952.06</v>
      </c>
      <c r="L2282">
        <v>3020.14</v>
      </c>
      <c r="M2282" t="s">
        <v>4828</v>
      </c>
      <c r="S2282" t="s">
        <v>4827</v>
      </c>
      <c r="T2282">
        <v>3020.14</v>
      </c>
      <c r="U2282">
        <v>2952.06</v>
      </c>
      <c r="V2282">
        <v>3020.14</v>
      </c>
    </row>
    <row r="2283" spans="2:22" x14ac:dyDescent="0.25">
      <c r="B2283" t="s">
        <v>4829</v>
      </c>
      <c r="C2283" t="s">
        <v>7535</v>
      </c>
      <c r="D2283" t="s">
        <v>7504</v>
      </c>
      <c r="E2283" t="s">
        <v>7508</v>
      </c>
      <c r="F2283" t="s">
        <v>7538</v>
      </c>
      <c r="G2283">
        <v>0</v>
      </c>
      <c r="H2283">
        <v>0</v>
      </c>
      <c r="I2283">
        <v>318.93</v>
      </c>
      <c r="J2283">
        <v>370.63</v>
      </c>
      <c r="K2283">
        <v>318.93</v>
      </c>
      <c r="L2283">
        <v>370.63</v>
      </c>
      <c r="M2283" t="s">
        <v>4830</v>
      </c>
      <c r="S2283" t="s">
        <v>4829</v>
      </c>
      <c r="T2283">
        <v>370.63</v>
      </c>
      <c r="U2283">
        <v>318.93</v>
      </c>
      <c r="V2283">
        <v>370.63</v>
      </c>
    </row>
    <row r="2284" spans="2:22" x14ac:dyDescent="0.25">
      <c r="B2284" t="s">
        <v>4831</v>
      </c>
      <c r="C2284" t="s">
        <v>7535</v>
      </c>
      <c r="D2284" t="s">
        <v>7504</v>
      </c>
      <c r="E2284" t="s">
        <v>7508</v>
      </c>
      <c r="F2284" t="s">
        <v>7538</v>
      </c>
      <c r="G2284">
        <v>0</v>
      </c>
      <c r="H2284">
        <v>0</v>
      </c>
      <c r="I2284">
        <v>353.91</v>
      </c>
      <c r="J2284">
        <v>434.31</v>
      </c>
      <c r="K2284">
        <v>353.91</v>
      </c>
      <c r="L2284">
        <v>434.31</v>
      </c>
      <c r="M2284" t="s">
        <v>4832</v>
      </c>
      <c r="S2284" t="s">
        <v>4831</v>
      </c>
      <c r="T2284">
        <v>434.31</v>
      </c>
      <c r="U2284">
        <v>353.91</v>
      </c>
      <c r="V2284">
        <v>434.31</v>
      </c>
    </row>
    <row r="2285" spans="2:22" x14ac:dyDescent="0.25">
      <c r="B2285" t="s">
        <v>4833</v>
      </c>
      <c r="C2285" t="s">
        <v>7535</v>
      </c>
      <c r="D2285" t="s">
        <v>7504</v>
      </c>
      <c r="E2285" t="s">
        <v>7508</v>
      </c>
      <c r="F2285" t="s">
        <v>7538</v>
      </c>
      <c r="G2285">
        <v>0</v>
      </c>
      <c r="H2285">
        <v>0</v>
      </c>
      <c r="I2285">
        <v>392.11</v>
      </c>
      <c r="J2285">
        <v>488.57</v>
      </c>
      <c r="K2285">
        <v>392.11</v>
      </c>
      <c r="L2285">
        <v>488.57</v>
      </c>
      <c r="M2285" t="s">
        <v>4834</v>
      </c>
      <c r="S2285" t="s">
        <v>4833</v>
      </c>
      <c r="T2285">
        <v>488.57</v>
      </c>
      <c r="U2285">
        <v>392.11</v>
      </c>
      <c r="V2285">
        <v>488.57</v>
      </c>
    </row>
    <row r="2286" spans="2:22" x14ac:dyDescent="0.25">
      <c r="B2286" t="s">
        <v>4835</v>
      </c>
      <c r="C2286" t="s">
        <v>7535</v>
      </c>
      <c r="D2286" t="s">
        <v>7504</v>
      </c>
      <c r="E2286" t="s">
        <v>7508</v>
      </c>
      <c r="F2286" t="s">
        <v>7538</v>
      </c>
      <c r="G2286">
        <v>0</v>
      </c>
      <c r="H2286">
        <v>0</v>
      </c>
      <c r="I2286">
        <v>370.33</v>
      </c>
      <c r="J2286">
        <v>462.24</v>
      </c>
      <c r="K2286">
        <v>370.33</v>
      </c>
      <c r="L2286">
        <v>462.24</v>
      </c>
      <c r="M2286" t="s">
        <v>4836</v>
      </c>
      <c r="S2286" t="s">
        <v>4835</v>
      </c>
      <c r="T2286">
        <v>462.24</v>
      </c>
      <c r="U2286">
        <v>370.33</v>
      </c>
      <c r="V2286">
        <v>462.24</v>
      </c>
    </row>
    <row r="2287" spans="2:22" x14ac:dyDescent="0.25">
      <c r="B2287" t="s">
        <v>4837</v>
      </c>
      <c r="C2287" t="s">
        <v>7535</v>
      </c>
      <c r="D2287" t="s">
        <v>7504</v>
      </c>
      <c r="E2287" t="s">
        <v>7508</v>
      </c>
      <c r="F2287" t="s">
        <v>7538</v>
      </c>
      <c r="G2287">
        <v>0</v>
      </c>
      <c r="H2287">
        <v>0</v>
      </c>
      <c r="I2287">
        <v>329.31</v>
      </c>
      <c r="J2287">
        <v>389.21</v>
      </c>
      <c r="K2287">
        <v>329.31</v>
      </c>
      <c r="L2287">
        <v>389.21</v>
      </c>
      <c r="M2287" t="s">
        <v>4838</v>
      </c>
      <c r="S2287" t="s">
        <v>4837</v>
      </c>
      <c r="T2287">
        <v>389.21</v>
      </c>
      <c r="U2287">
        <v>329.31</v>
      </c>
      <c r="V2287">
        <v>389.21</v>
      </c>
    </row>
    <row r="2288" spans="2:22" x14ac:dyDescent="0.25">
      <c r="B2288" t="s">
        <v>4839</v>
      </c>
      <c r="C2288" t="s">
        <v>7535</v>
      </c>
      <c r="D2288" t="s">
        <v>7504</v>
      </c>
      <c r="E2288" t="s">
        <v>7508</v>
      </c>
      <c r="F2288" t="s">
        <v>7538</v>
      </c>
      <c r="G2288">
        <v>0</v>
      </c>
      <c r="H2288">
        <v>0</v>
      </c>
      <c r="I2288">
        <v>368.02</v>
      </c>
      <c r="J2288">
        <v>457.41</v>
      </c>
      <c r="K2288">
        <v>368.02</v>
      </c>
      <c r="L2288">
        <v>457.41</v>
      </c>
      <c r="M2288" t="s">
        <v>4840</v>
      </c>
      <c r="S2288" t="s">
        <v>4839</v>
      </c>
      <c r="T2288">
        <v>457.41</v>
      </c>
      <c r="U2288">
        <v>368.02</v>
      </c>
      <c r="V2288">
        <v>457.41</v>
      </c>
    </row>
    <row r="2289" spans="2:22" x14ac:dyDescent="0.25">
      <c r="B2289" t="s">
        <v>4841</v>
      </c>
      <c r="C2289" t="s">
        <v>7535</v>
      </c>
      <c r="D2289" t="s">
        <v>7504</v>
      </c>
      <c r="E2289" t="s">
        <v>7508</v>
      </c>
      <c r="F2289" t="s">
        <v>7538</v>
      </c>
      <c r="G2289">
        <v>0</v>
      </c>
      <c r="H2289">
        <v>0</v>
      </c>
      <c r="I2289">
        <v>413.41</v>
      </c>
      <c r="J2289">
        <v>529.76</v>
      </c>
      <c r="K2289">
        <v>413.41</v>
      </c>
      <c r="L2289">
        <v>529.76</v>
      </c>
      <c r="M2289" t="s">
        <v>4842</v>
      </c>
      <c r="S2289" t="s">
        <v>4841</v>
      </c>
      <c r="T2289">
        <v>529.76</v>
      </c>
      <c r="U2289">
        <v>413.41</v>
      </c>
      <c r="V2289">
        <v>529.76</v>
      </c>
    </row>
    <row r="2290" spans="2:22" x14ac:dyDescent="0.25">
      <c r="B2290" t="s">
        <v>4843</v>
      </c>
      <c r="C2290" t="s">
        <v>7535</v>
      </c>
      <c r="D2290" t="s">
        <v>7504</v>
      </c>
      <c r="E2290" t="s">
        <v>7508</v>
      </c>
      <c r="F2290" t="s">
        <v>7538</v>
      </c>
      <c r="G2290">
        <v>0</v>
      </c>
      <c r="H2290">
        <v>0</v>
      </c>
      <c r="I2290">
        <v>398.81</v>
      </c>
      <c r="J2290">
        <v>519.1</v>
      </c>
      <c r="K2290">
        <v>398.81</v>
      </c>
      <c r="L2290">
        <v>519.1</v>
      </c>
      <c r="M2290" t="s">
        <v>4844</v>
      </c>
      <c r="S2290" t="s">
        <v>4843</v>
      </c>
      <c r="T2290">
        <v>519.1</v>
      </c>
      <c r="U2290">
        <v>398.81</v>
      </c>
      <c r="V2290">
        <v>519.1</v>
      </c>
    </row>
    <row r="2291" spans="2:22" x14ac:dyDescent="0.25">
      <c r="B2291" t="s">
        <v>4845</v>
      </c>
      <c r="C2291" t="s">
        <v>7535</v>
      </c>
      <c r="D2291" t="s">
        <v>7504</v>
      </c>
      <c r="E2291" t="s">
        <v>7508</v>
      </c>
      <c r="F2291" t="s">
        <v>7538</v>
      </c>
      <c r="G2291">
        <v>0</v>
      </c>
      <c r="H2291">
        <v>0</v>
      </c>
      <c r="I2291">
        <v>545.59</v>
      </c>
      <c r="J2291">
        <v>683.23</v>
      </c>
      <c r="K2291">
        <v>545.59</v>
      </c>
      <c r="L2291">
        <v>683.23</v>
      </c>
      <c r="M2291" t="s">
        <v>4846</v>
      </c>
      <c r="S2291" t="s">
        <v>4845</v>
      </c>
      <c r="T2291">
        <v>683.23</v>
      </c>
      <c r="U2291">
        <v>545.59</v>
      </c>
      <c r="V2291">
        <v>683.23</v>
      </c>
    </row>
    <row r="2292" spans="2:22" x14ac:dyDescent="0.25">
      <c r="B2292" t="s">
        <v>4847</v>
      </c>
      <c r="C2292" t="s">
        <v>7535</v>
      </c>
      <c r="D2292" t="s">
        <v>7504</v>
      </c>
      <c r="E2292" t="s">
        <v>7508</v>
      </c>
      <c r="F2292" t="s">
        <v>7538</v>
      </c>
      <c r="G2292">
        <v>0</v>
      </c>
      <c r="H2292">
        <v>0</v>
      </c>
      <c r="I2292">
        <v>514.48</v>
      </c>
      <c r="J2292">
        <v>628.44000000000005</v>
      </c>
      <c r="K2292">
        <v>514.48</v>
      </c>
      <c r="L2292">
        <v>628.44000000000005</v>
      </c>
      <c r="M2292" t="s">
        <v>4848</v>
      </c>
      <c r="S2292" t="s">
        <v>4847</v>
      </c>
      <c r="T2292">
        <v>628.44000000000005</v>
      </c>
      <c r="U2292">
        <v>514.48</v>
      </c>
      <c r="V2292">
        <v>628.44000000000005</v>
      </c>
    </row>
    <row r="2293" spans="2:22" x14ac:dyDescent="0.25">
      <c r="B2293" t="s">
        <v>4849</v>
      </c>
      <c r="C2293" t="s">
        <v>7535</v>
      </c>
      <c r="D2293" t="s">
        <v>7504</v>
      </c>
      <c r="E2293" t="s">
        <v>7508</v>
      </c>
      <c r="F2293" t="s">
        <v>7538</v>
      </c>
      <c r="G2293">
        <v>0</v>
      </c>
      <c r="H2293">
        <v>0</v>
      </c>
      <c r="I2293">
        <v>819.77</v>
      </c>
      <c r="J2293">
        <v>990.9</v>
      </c>
      <c r="K2293">
        <v>819.77</v>
      </c>
      <c r="L2293">
        <v>990.9</v>
      </c>
      <c r="M2293" t="s">
        <v>4850</v>
      </c>
      <c r="S2293" t="s">
        <v>4849</v>
      </c>
      <c r="T2293">
        <v>990.9</v>
      </c>
      <c r="U2293">
        <v>819.77</v>
      </c>
      <c r="V2293">
        <v>990.9</v>
      </c>
    </row>
    <row r="2294" spans="2:22" x14ac:dyDescent="0.25">
      <c r="B2294" t="s">
        <v>4851</v>
      </c>
      <c r="C2294" t="s">
        <v>7535</v>
      </c>
      <c r="D2294" t="s">
        <v>7504</v>
      </c>
      <c r="E2294" t="s">
        <v>7508</v>
      </c>
      <c r="F2294" t="s">
        <v>7538</v>
      </c>
      <c r="G2294">
        <v>0</v>
      </c>
      <c r="H2294">
        <v>0</v>
      </c>
      <c r="I2294">
        <v>717.09</v>
      </c>
      <c r="J2294">
        <v>853.15</v>
      </c>
      <c r="K2294">
        <v>717.09</v>
      </c>
      <c r="L2294">
        <v>853.15</v>
      </c>
      <c r="M2294" t="s">
        <v>4852</v>
      </c>
      <c r="S2294" t="s">
        <v>4851</v>
      </c>
      <c r="T2294">
        <v>853.15</v>
      </c>
      <c r="U2294">
        <v>717.09</v>
      </c>
      <c r="V2294">
        <v>853.15</v>
      </c>
    </row>
    <row r="2295" spans="2:22" x14ac:dyDescent="0.25">
      <c r="B2295" t="s">
        <v>4853</v>
      </c>
      <c r="C2295" t="s">
        <v>7535</v>
      </c>
      <c r="D2295" t="s">
        <v>7504</v>
      </c>
      <c r="E2295" t="s">
        <v>7508</v>
      </c>
      <c r="F2295" t="s">
        <v>7538</v>
      </c>
      <c r="G2295">
        <v>0</v>
      </c>
      <c r="H2295">
        <v>0</v>
      </c>
      <c r="I2295">
        <v>1027.5999999999999</v>
      </c>
      <c r="J2295">
        <v>1153.97</v>
      </c>
      <c r="K2295">
        <v>1027.5999999999999</v>
      </c>
      <c r="L2295">
        <v>1153.97</v>
      </c>
      <c r="M2295" t="s">
        <v>4854</v>
      </c>
      <c r="S2295" t="s">
        <v>4853</v>
      </c>
      <c r="T2295">
        <v>1153.97</v>
      </c>
      <c r="U2295">
        <v>1027.5999999999999</v>
      </c>
      <c r="V2295">
        <v>1153.97</v>
      </c>
    </row>
    <row r="2296" spans="2:22" x14ac:dyDescent="0.25">
      <c r="B2296" t="s">
        <v>4855</v>
      </c>
      <c r="C2296" t="s">
        <v>7535</v>
      </c>
      <c r="D2296" t="s">
        <v>7504</v>
      </c>
      <c r="E2296" t="s">
        <v>7508</v>
      </c>
      <c r="F2296" t="s">
        <v>7538</v>
      </c>
      <c r="G2296">
        <v>0</v>
      </c>
      <c r="H2296">
        <v>0</v>
      </c>
      <c r="I2296">
        <v>975.52</v>
      </c>
      <c r="J2296">
        <v>1089.81</v>
      </c>
      <c r="K2296">
        <v>975.52</v>
      </c>
      <c r="L2296">
        <v>1089.81</v>
      </c>
      <c r="M2296" t="s">
        <v>4856</v>
      </c>
      <c r="S2296" t="s">
        <v>4855</v>
      </c>
      <c r="T2296">
        <v>1089.81</v>
      </c>
      <c r="U2296">
        <v>975.52</v>
      </c>
      <c r="V2296">
        <v>1089.81</v>
      </c>
    </row>
    <row r="2297" spans="2:22" x14ac:dyDescent="0.25">
      <c r="B2297" t="s">
        <v>4857</v>
      </c>
      <c r="C2297" t="s">
        <v>7535</v>
      </c>
      <c r="D2297" t="s">
        <v>7504</v>
      </c>
      <c r="E2297" t="s">
        <v>7508</v>
      </c>
      <c r="F2297" t="s">
        <v>7538</v>
      </c>
      <c r="G2297">
        <v>0</v>
      </c>
      <c r="H2297">
        <v>0</v>
      </c>
      <c r="I2297">
        <v>483.71</v>
      </c>
      <c r="J2297">
        <v>555.01</v>
      </c>
      <c r="K2297">
        <v>483.71</v>
      </c>
      <c r="L2297">
        <v>555.01</v>
      </c>
      <c r="M2297" t="s">
        <v>4858</v>
      </c>
      <c r="S2297" t="s">
        <v>4857</v>
      </c>
      <c r="T2297">
        <v>555.01</v>
      </c>
      <c r="U2297">
        <v>483.71</v>
      </c>
      <c r="V2297">
        <v>555.01</v>
      </c>
    </row>
    <row r="2298" spans="2:22" x14ac:dyDescent="0.25">
      <c r="B2298" t="s">
        <v>4859</v>
      </c>
      <c r="C2298" t="s">
        <v>7535</v>
      </c>
      <c r="D2298" t="s">
        <v>7504</v>
      </c>
      <c r="E2298" t="s">
        <v>7508</v>
      </c>
      <c r="F2298" t="s">
        <v>7538</v>
      </c>
      <c r="G2298">
        <v>0</v>
      </c>
      <c r="H2298">
        <v>0</v>
      </c>
      <c r="I2298">
        <v>501.68</v>
      </c>
      <c r="J2298">
        <v>575.6</v>
      </c>
      <c r="K2298">
        <v>501.68</v>
      </c>
      <c r="L2298">
        <v>575.6</v>
      </c>
      <c r="M2298" t="s">
        <v>4860</v>
      </c>
      <c r="S2298" t="s">
        <v>4859</v>
      </c>
      <c r="T2298">
        <v>575.6</v>
      </c>
      <c r="U2298">
        <v>501.68</v>
      </c>
      <c r="V2298">
        <v>575.6</v>
      </c>
    </row>
    <row r="2299" spans="2:22" x14ac:dyDescent="0.25">
      <c r="B2299" t="s">
        <v>4861</v>
      </c>
      <c r="C2299" t="s">
        <v>7535</v>
      </c>
      <c r="D2299" t="s">
        <v>7504</v>
      </c>
      <c r="E2299" t="s">
        <v>7508</v>
      </c>
      <c r="F2299" t="s">
        <v>7538</v>
      </c>
      <c r="G2299">
        <v>0</v>
      </c>
      <c r="H2299">
        <v>0</v>
      </c>
      <c r="I2299">
        <v>604.88</v>
      </c>
      <c r="J2299">
        <v>680.79</v>
      </c>
      <c r="K2299">
        <v>604.88</v>
      </c>
      <c r="L2299">
        <v>680.79</v>
      </c>
      <c r="M2299" t="s">
        <v>4862</v>
      </c>
      <c r="S2299" t="s">
        <v>4861</v>
      </c>
      <c r="T2299">
        <v>680.79</v>
      </c>
      <c r="U2299">
        <v>604.88</v>
      </c>
      <c r="V2299">
        <v>680.79</v>
      </c>
    </row>
    <row r="2300" spans="2:22" x14ac:dyDescent="0.25">
      <c r="B2300" t="s">
        <v>4863</v>
      </c>
      <c r="C2300" t="s">
        <v>7535</v>
      </c>
      <c r="D2300" t="s">
        <v>7504</v>
      </c>
      <c r="E2300" t="s">
        <v>7508</v>
      </c>
      <c r="F2300" t="s">
        <v>7538</v>
      </c>
      <c r="G2300">
        <v>0</v>
      </c>
      <c r="H2300">
        <v>0</v>
      </c>
      <c r="I2300">
        <v>537.85</v>
      </c>
      <c r="J2300">
        <v>606.84</v>
      </c>
      <c r="K2300">
        <v>537.85</v>
      </c>
      <c r="L2300">
        <v>606.84</v>
      </c>
      <c r="M2300" t="s">
        <v>4864</v>
      </c>
      <c r="S2300" t="s">
        <v>4863</v>
      </c>
      <c r="T2300">
        <v>606.84</v>
      </c>
      <c r="U2300">
        <v>537.85</v>
      </c>
      <c r="V2300">
        <v>606.84</v>
      </c>
    </row>
    <row r="2301" spans="2:22" x14ac:dyDescent="0.25">
      <c r="B2301" t="s">
        <v>4865</v>
      </c>
      <c r="C2301" t="s">
        <v>7535</v>
      </c>
      <c r="D2301" t="s">
        <v>7504</v>
      </c>
      <c r="E2301" t="s">
        <v>7508</v>
      </c>
      <c r="F2301" t="s">
        <v>7538</v>
      </c>
      <c r="G2301">
        <v>0</v>
      </c>
      <c r="H2301">
        <v>0</v>
      </c>
      <c r="I2301">
        <v>796.48</v>
      </c>
      <c r="J2301">
        <v>890.3</v>
      </c>
      <c r="K2301">
        <v>796.48</v>
      </c>
      <c r="L2301">
        <v>890.3</v>
      </c>
      <c r="M2301" t="s">
        <v>4866</v>
      </c>
      <c r="S2301" t="s">
        <v>4865</v>
      </c>
      <c r="T2301">
        <v>890.3</v>
      </c>
      <c r="U2301">
        <v>796.48</v>
      </c>
      <c r="V2301">
        <v>890.3</v>
      </c>
    </row>
    <row r="2302" spans="2:22" x14ac:dyDescent="0.25">
      <c r="B2302" t="s">
        <v>4867</v>
      </c>
      <c r="C2302" t="s">
        <v>7535</v>
      </c>
      <c r="D2302" t="s">
        <v>7504</v>
      </c>
      <c r="E2302" t="s">
        <v>7508</v>
      </c>
      <c r="F2302" t="s">
        <v>7538</v>
      </c>
      <c r="G2302">
        <v>0</v>
      </c>
      <c r="H2302">
        <v>0</v>
      </c>
      <c r="I2302">
        <v>1217.3599999999999</v>
      </c>
      <c r="J2302">
        <v>1355.92</v>
      </c>
      <c r="K2302">
        <v>1217.3599999999999</v>
      </c>
      <c r="L2302">
        <v>1355.92</v>
      </c>
      <c r="M2302" t="s">
        <v>4868</v>
      </c>
      <c r="S2302" t="s">
        <v>4867</v>
      </c>
      <c r="T2302">
        <v>1355.92</v>
      </c>
      <c r="U2302">
        <v>1217.3599999999999</v>
      </c>
      <c r="V2302">
        <v>1355.92</v>
      </c>
    </row>
    <row r="2303" spans="2:22" x14ac:dyDescent="0.25">
      <c r="B2303" t="s">
        <v>4869</v>
      </c>
      <c r="C2303" t="s">
        <v>7535</v>
      </c>
      <c r="D2303" t="s">
        <v>7504</v>
      </c>
      <c r="E2303" t="s">
        <v>7508</v>
      </c>
      <c r="F2303" t="s">
        <v>7538</v>
      </c>
      <c r="G2303">
        <v>0</v>
      </c>
      <c r="H2303">
        <v>0</v>
      </c>
      <c r="I2303">
        <v>534.20000000000005</v>
      </c>
      <c r="J2303">
        <v>603.64</v>
      </c>
      <c r="K2303">
        <v>534.20000000000005</v>
      </c>
      <c r="L2303">
        <v>603.64</v>
      </c>
      <c r="M2303" t="s">
        <v>4870</v>
      </c>
      <c r="S2303" t="s">
        <v>4869</v>
      </c>
      <c r="T2303">
        <v>603.64</v>
      </c>
      <c r="U2303">
        <v>534.20000000000005</v>
      </c>
      <c r="V2303">
        <v>603.64</v>
      </c>
    </row>
    <row r="2304" spans="2:22" x14ac:dyDescent="0.25">
      <c r="B2304" t="s">
        <v>4871</v>
      </c>
      <c r="C2304" t="s">
        <v>7535</v>
      </c>
      <c r="D2304" t="s">
        <v>7504</v>
      </c>
      <c r="E2304" t="s">
        <v>7508</v>
      </c>
      <c r="F2304" t="s">
        <v>7538</v>
      </c>
      <c r="G2304">
        <v>0</v>
      </c>
      <c r="H2304">
        <v>0</v>
      </c>
      <c r="I2304">
        <v>533.70000000000005</v>
      </c>
      <c r="J2304">
        <v>603.30999999999995</v>
      </c>
      <c r="K2304">
        <v>533.70000000000005</v>
      </c>
      <c r="L2304">
        <v>603.30999999999995</v>
      </c>
      <c r="M2304" t="s">
        <v>4872</v>
      </c>
      <c r="S2304" t="s">
        <v>4871</v>
      </c>
      <c r="T2304">
        <v>603.30999999999995</v>
      </c>
      <c r="U2304">
        <v>533.70000000000005</v>
      </c>
      <c r="V2304">
        <v>603.30999999999995</v>
      </c>
    </row>
    <row r="2305" spans="2:22" x14ac:dyDescent="0.25">
      <c r="B2305" t="s">
        <v>4873</v>
      </c>
      <c r="C2305" t="s">
        <v>7535</v>
      </c>
      <c r="D2305" t="s">
        <v>7504</v>
      </c>
      <c r="E2305" t="s">
        <v>7508</v>
      </c>
      <c r="F2305" t="s">
        <v>7538</v>
      </c>
      <c r="G2305">
        <v>0</v>
      </c>
      <c r="H2305">
        <v>0</v>
      </c>
      <c r="I2305">
        <v>636.69000000000005</v>
      </c>
      <c r="J2305">
        <v>722.46</v>
      </c>
      <c r="K2305">
        <v>636.69000000000005</v>
      </c>
      <c r="L2305">
        <v>722.46</v>
      </c>
      <c r="M2305" t="s">
        <v>4874</v>
      </c>
      <c r="S2305" t="s">
        <v>4873</v>
      </c>
      <c r="T2305">
        <v>722.46</v>
      </c>
      <c r="U2305">
        <v>636.69000000000005</v>
      </c>
      <c r="V2305">
        <v>722.46</v>
      </c>
    </row>
    <row r="2306" spans="2:22" x14ac:dyDescent="0.25">
      <c r="B2306" t="s">
        <v>4875</v>
      </c>
      <c r="C2306" t="s">
        <v>7535</v>
      </c>
      <c r="D2306" t="s">
        <v>7504</v>
      </c>
      <c r="E2306" t="s">
        <v>7508</v>
      </c>
      <c r="F2306" t="s">
        <v>7538</v>
      </c>
      <c r="G2306">
        <v>908.58</v>
      </c>
      <c r="H2306">
        <v>772.29</v>
      </c>
      <c r="I2306">
        <v>908.58</v>
      </c>
      <c r="J2306">
        <v>0</v>
      </c>
      <c r="K2306">
        <v>908.58</v>
      </c>
      <c r="L2306">
        <v>0</v>
      </c>
      <c r="M2306" t="s">
        <v>4876</v>
      </c>
      <c r="S2306" t="s">
        <v>4875</v>
      </c>
      <c r="T2306">
        <v>0</v>
      </c>
      <c r="U2306">
        <v>908.58</v>
      </c>
      <c r="V2306">
        <v>0</v>
      </c>
    </row>
    <row r="2307" spans="2:22" x14ac:dyDescent="0.25">
      <c r="B2307" t="s">
        <v>4877</v>
      </c>
      <c r="C2307" t="s">
        <v>7535</v>
      </c>
      <c r="D2307" t="s">
        <v>7504</v>
      </c>
      <c r="E2307" t="s">
        <v>7508</v>
      </c>
      <c r="F2307" t="s">
        <v>7538</v>
      </c>
      <c r="G2307">
        <v>873.53</v>
      </c>
      <c r="H2307">
        <v>742.5</v>
      </c>
      <c r="I2307">
        <v>873.53</v>
      </c>
      <c r="J2307">
        <v>0</v>
      </c>
      <c r="K2307">
        <v>873.53</v>
      </c>
      <c r="L2307">
        <v>0</v>
      </c>
      <c r="M2307" t="s">
        <v>4878</v>
      </c>
      <c r="S2307" t="s">
        <v>4877</v>
      </c>
      <c r="T2307">
        <v>0</v>
      </c>
      <c r="U2307">
        <v>873.53</v>
      </c>
      <c r="V2307">
        <v>0</v>
      </c>
    </row>
    <row r="2308" spans="2:22" x14ac:dyDescent="0.25">
      <c r="B2308" t="s">
        <v>4879</v>
      </c>
      <c r="C2308" t="s">
        <v>7535</v>
      </c>
      <c r="D2308" t="s">
        <v>7504</v>
      </c>
      <c r="E2308" t="s">
        <v>7508</v>
      </c>
      <c r="F2308" t="s">
        <v>7538</v>
      </c>
      <c r="G2308">
        <v>1053.8900000000001</v>
      </c>
      <c r="H2308">
        <v>895.81</v>
      </c>
      <c r="I2308">
        <v>1053.8900000000001</v>
      </c>
      <c r="J2308">
        <v>0</v>
      </c>
      <c r="K2308">
        <v>1053.8900000000001</v>
      </c>
      <c r="L2308">
        <v>0</v>
      </c>
      <c r="M2308" t="s">
        <v>4880</v>
      </c>
      <c r="S2308" t="s">
        <v>4879</v>
      </c>
      <c r="T2308">
        <v>0</v>
      </c>
      <c r="U2308">
        <v>1053.8900000000001</v>
      </c>
      <c r="V2308">
        <v>0</v>
      </c>
    </row>
    <row r="2309" spans="2:22" x14ac:dyDescent="0.25">
      <c r="B2309" t="s">
        <v>4881</v>
      </c>
      <c r="C2309" t="s">
        <v>7535</v>
      </c>
      <c r="D2309" t="s">
        <v>7504</v>
      </c>
      <c r="E2309" t="s">
        <v>7508</v>
      </c>
      <c r="F2309" t="s">
        <v>7538</v>
      </c>
      <c r="G2309">
        <v>1013.33</v>
      </c>
      <c r="H2309">
        <v>861.33</v>
      </c>
      <c r="I2309">
        <v>1013.33</v>
      </c>
      <c r="J2309">
        <v>0</v>
      </c>
      <c r="K2309">
        <v>1013.33</v>
      </c>
      <c r="L2309">
        <v>0</v>
      </c>
      <c r="M2309" t="s">
        <v>4882</v>
      </c>
      <c r="S2309" t="s">
        <v>4881</v>
      </c>
      <c r="T2309">
        <v>0</v>
      </c>
      <c r="U2309">
        <v>1013.33</v>
      </c>
      <c r="V2309">
        <v>0</v>
      </c>
    </row>
    <row r="2310" spans="2:22" x14ac:dyDescent="0.25">
      <c r="B2310" t="s">
        <v>4883</v>
      </c>
      <c r="C2310" t="s">
        <v>7535</v>
      </c>
      <c r="D2310" t="s">
        <v>7504</v>
      </c>
      <c r="E2310" t="s">
        <v>7508</v>
      </c>
      <c r="F2310" t="s">
        <v>7538</v>
      </c>
      <c r="G2310">
        <v>1217.71</v>
      </c>
      <c r="H2310">
        <v>1035.05</v>
      </c>
      <c r="I2310">
        <v>1217.71</v>
      </c>
      <c r="J2310">
        <v>0</v>
      </c>
      <c r="K2310">
        <v>1217.71</v>
      </c>
      <c r="L2310">
        <v>0</v>
      </c>
      <c r="M2310" t="s">
        <v>4884</v>
      </c>
      <c r="S2310" t="s">
        <v>4883</v>
      </c>
      <c r="T2310">
        <v>0</v>
      </c>
      <c r="U2310">
        <v>1217.71</v>
      </c>
      <c r="V2310">
        <v>0</v>
      </c>
    </row>
    <row r="2311" spans="2:22" x14ac:dyDescent="0.25">
      <c r="B2311" t="s">
        <v>4885</v>
      </c>
      <c r="C2311" t="s">
        <v>7535</v>
      </c>
      <c r="D2311" t="s">
        <v>7504</v>
      </c>
      <c r="E2311" t="s">
        <v>7508</v>
      </c>
      <c r="F2311" t="s">
        <v>7538</v>
      </c>
      <c r="G2311">
        <v>1250.9100000000001</v>
      </c>
      <c r="H2311">
        <v>1063.27</v>
      </c>
      <c r="I2311">
        <v>1250.9100000000001</v>
      </c>
      <c r="J2311">
        <v>0</v>
      </c>
      <c r="K2311">
        <v>1250.9100000000001</v>
      </c>
      <c r="L2311">
        <v>0</v>
      </c>
      <c r="M2311" t="s">
        <v>4886</v>
      </c>
      <c r="S2311" t="s">
        <v>4885</v>
      </c>
      <c r="T2311">
        <v>0</v>
      </c>
      <c r="U2311">
        <v>1250.9100000000001</v>
      </c>
      <c r="V2311">
        <v>0</v>
      </c>
    </row>
    <row r="2312" spans="2:22" x14ac:dyDescent="0.25">
      <c r="B2312" t="s">
        <v>4887</v>
      </c>
      <c r="C2312" t="s">
        <v>7535</v>
      </c>
      <c r="D2312" t="s">
        <v>7504</v>
      </c>
      <c r="E2312" t="s">
        <v>7508</v>
      </c>
      <c r="F2312" t="s">
        <v>7538</v>
      </c>
      <c r="G2312">
        <v>1657.17</v>
      </c>
      <c r="H2312">
        <v>1408.59</v>
      </c>
      <c r="I2312">
        <v>1657.17</v>
      </c>
      <c r="J2312">
        <v>0</v>
      </c>
      <c r="K2312">
        <v>1657.17</v>
      </c>
      <c r="L2312">
        <v>0</v>
      </c>
      <c r="M2312" t="s">
        <v>4888</v>
      </c>
      <c r="S2312" t="s">
        <v>4887</v>
      </c>
      <c r="T2312">
        <v>0</v>
      </c>
      <c r="U2312">
        <v>1657.17</v>
      </c>
      <c r="V2312">
        <v>0</v>
      </c>
    </row>
    <row r="2313" spans="2:22" x14ac:dyDescent="0.25">
      <c r="B2313" t="s">
        <v>4889</v>
      </c>
      <c r="C2313" t="s">
        <v>7535</v>
      </c>
      <c r="D2313" t="s">
        <v>7504</v>
      </c>
      <c r="E2313" t="s">
        <v>7508</v>
      </c>
      <c r="F2313" t="s">
        <v>7538</v>
      </c>
      <c r="G2313">
        <v>1565.44</v>
      </c>
      <c r="H2313">
        <v>1330.62</v>
      </c>
      <c r="I2313">
        <v>1565.44</v>
      </c>
      <c r="J2313">
        <v>0</v>
      </c>
      <c r="K2313">
        <v>1565.44</v>
      </c>
      <c r="L2313">
        <v>0</v>
      </c>
      <c r="M2313" t="s">
        <v>4890</v>
      </c>
      <c r="S2313" t="s">
        <v>4889</v>
      </c>
      <c r="T2313">
        <v>0</v>
      </c>
      <c r="U2313">
        <v>1565.44</v>
      </c>
      <c r="V2313">
        <v>0</v>
      </c>
    </row>
    <row r="2314" spans="2:22" x14ac:dyDescent="0.25">
      <c r="B2314" t="s">
        <v>4891</v>
      </c>
      <c r="C2314" t="s">
        <v>7535</v>
      </c>
      <c r="D2314" t="s">
        <v>7504</v>
      </c>
      <c r="E2314" t="s">
        <v>7508</v>
      </c>
      <c r="F2314" t="s">
        <v>7538</v>
      </c>
      <c r="G2314">
        <v>975.23</v>
      </c>
      <c r="H2314">
        <v>828.95</v>
      </c>
      <c r="I2314">
        <v>975.23</v>
      </c>
      <c r="J2314">
        <v>0</v>
      </c>
      <c r="K2314">
        <v>975.23</v>
      </c>
      <c r="L2314">
        <v>0</v>
      </c>
      <c r="M2314" t="s">
        <v>4892</v>
      </c>
      <c r="S2314" t="s">
        <v>4891</v>
      </c>
      <c r="T2314">
        <v>0</v>
      </c>
      <c r="U2314">
        <v>975.23</v>
      </c>
      <c r="V2314">
        <v>0</v>
      </c>
    </row>
    <row r="2315" spans="2:22" x14ac:dyDescent="0.25">
      <c r="B2315" t="s">
        <v>4893</v>
      </c>
      <c r="C2315" t="s">
        <v>7535</v>
      </c>
      <c r="D2315" t="s">
        <v>7504</v>
      </c>
      <c r="E2315" t="s">
        <v>7508</v>
      </c>
      <c r="F2315" t="s">
        <v>7538</v>
      </c>
      <c r="G2315">
        <v>994.79</v>
      </c>
      <c r="H2315">
        <v>845.57</v>
      </c>
      <c r="I2315">
        <v>994.79</v>
      </c>
      <c r="J2315">
        <v>0</v>
      </c>
      <c r="K2315">
        <v>994.79</v>
      </c>
      <c r="L2315">
        <v>0</v>
      </c>
      <c r="M2315" t="s">
        <v>4894</v>
      </c>
      <c r="S2315" t="s">
        <v>4893</v>
      </c>
      <c r="T2315">
        <v>0</v>
      </c>
      <c r="U2315">
        <v>994.79</v>
      </c>
      <c r="V2315">
        <v>0</v>
      </c>
    </row>
    <row r="2316" spans="2:22" x14ac:dyDescent="0.25">
      <c r="B2316" t="s">
        <v>4895</v>
      </c>
      <c r="C2316" t="s">
        <v>7535</v>
      </c>
      <c r="D2316" t="s">
        <v>7504</v>
      </c>
      <c r="E2316" t="s">
        <v>7508</v>
      </c>
      <c r="F2316" t="s">
        <v>7538</v>
      </c>
      <c r="G2316">
        <v>1209.99</v>
      </c>
      <c r="H2316">
        <v>1028.49</v>
      </c>
      <c r="I2316">
        <v>1209.99</v>
      </c>
      <c r="J2316">
        <v>0</v>
      </c>
      <c r="K2316">
        <v>1209.99</v>
      </c>
      <c r="L2316">
        <v>0</v>
      </c>
      <c r="M2316" t="s">
        <v>4896</v>
      </c>
      <c r="S2316" t="s">
        <v>4895</v>
      </c>
      <c r="T2316">
        <v>0</v>
      </c>
      <c r="U2316">
        <v>1209.99</v>
      </c>
      <c r="V2316">
        <v>0</v>
      </c>
    </row>
    <row r="2317" spans="2:22" x14ac:dyDescent="0.25">
      <c r="B2317" t="s">
        <v>4897</v>
      </c>
      <c r="C2317" t="s">
        <v>7535</v>
      </c>
      <c r="D2317" t="s">
        <v>7504</v>
      </c>
      <c r="E2317" t="s">
        <v>7508</v>
      </c>
      <c r="F2317" t="s">
        <v>7538</v>
      </c>
      <c r="G2317">
        <v>1153.96</v>
      </c>
      <c r="H2317">
        <v>980.87</v>
      </c>
      <c r="I2317">
        <v>1153.96</v>
      </c>
      <c r="J2317">
        <v>0</v>
      </c>
      <c r="K2317">
        <v>1153.96</v>
      </c>
      <c r="L2317">
        <v>0</v>
      </c>
      <c r="M2317" t="s">
        <v>4898</v>
      </c>
      <c r="S2317" t="s">
        <v>4897</v>
      </c>
      <c r="T2317">
        <v>0</v>
      </c>
      <c r="U2317">
        <v>1153.96</v>
      </c>
      <c r="V2317">
        <v>0</v>
      </c>
    </row>
    <row r="2318" spans="2:22" x14ac:dyDescent="0.25">
      <c r="B2318" t="s">
        <v>4899</v>
      </c>
      <c r="C2318" t="s">
        <v>7535</v>
      </c>
      <c r="D2318" t="s">
        <v>7504</v>
      </c>
      <c r="E2318" t="s">
        <v>7508</v>
      </c>
      <c r="F2318" t="s">
        <v>7538</v>
      </c>
      <c r="G2318">
        <v>1728.63</v>
      </c>
      <c r="H2318">
        <v>1469.34</v>
      </c>
      <c r="I2318">
        <v>1728.63</v>
      </c>
      <c r="J2318">
        <v>0</v>
      </c>
      <c r="K2318">
        <v>1728.63</v>
      </c>
      <c r="L2318">
        <v>0</v>
      </c>
      <c r="M2318" t="s">
        <v>4900</v>
      </c>
      <c r="S2318" t="s">
        <v>4899</v>
      </c>
      <c r="T2318">
        <v>0</v>
      </c>
      <c r="U2318">
        <v>1728.63</v>
      </c>
      <c r="V2318">
        <v>0</v>
      </c>
    </row>
    <row r="2319" spans="2:22" x14ac:dyDescent="0.25">
      <c r="B2319" t="s">
        <v>4901</v>
      </c>
      <c r="C2319" t="s">
        <v>7535</v>
      </c>
      <c r="D2319" t="s">
        <v>7504</v>
      </c>
      <c r="E2319" t="s">
        <v>7508</v>
      </c>
      <c r="F2319" t="s">
        <v>7538</v>
      </c>
      <c r="G2319">
        <v>976.8</v>
      </c>
      <c r="H2319">
        <v>830.28</v>
      </c>
      <c r="I2319">
        <v>976.8</v>
      </c>
      <c r="J2319">
        <v>0</v>
      </c>
      <c r="K2319">
        <v>976.8</v>
      </c>
      <c r="L2319">
        <v>0</v>
      </c>
      <c r="M2319" t="s">
        <v>4902</v>
      </c>
      <c r="S2319" t="s">
        <v>4901</v>
      </c>
      <c r="T2319">
        <v>0</v>
      </c>
      <c r="U2319">
        <v>976.8</v>
      </c>
      <c r="V2319">
        <v>0</v>
      </c>
    </row>
    <row r="2320" spans="2:22" x14ac:dyDescent="0.25">
      <c r="B2320" t="s">
        <v>4903</v>
      </c>
      <c r="C2320" t="s">
        <v>7535</v>
      </c>
      <c r="D2320" t="s">
        <v>7504</v>
      </c>
      <c r="E2320" t="s">
        <v>7508</v>
      </c>
      <c r="F2320" t="s">
        <v>7538</v>
      </c>
      <c r="G2320">
        <v>1209.99</v>
      </c>
      <c r="H2320">
        <v>1028.49</v>
      </c>
      <c r="I2320">
        <v>1209.99</v>
      </c>
      <c r="J2320">
        <v>0</v>
      </c>
      <c r="K2320">
        <v>1209.99</v>
      </c>
      <c r="L2320">
        <v>0</v>
      </c>
      <c r="M2320" t="s">
        <v>4904</v>
      </c>
      <c r="S2320" t="s">
        <v>4903</v>
      </c>
      <c r="T2320">
        <v>0</v>
      </c>
      <c r="U2320">
        <v>1209.99</v>
      </c>
      <c r="V2320">
        <v>0</v>
      </c>
    </row>
    <row r="2321" spans="2:22" x14ac:dyDescent="0.25">
      <c r="B2321" t="s">
        <v>4905</v>
      </c>
      <c r="C2321" t="s">
        <v>7535</v>
      </c>
      <c r="D2321" t="s">
        <v>7504</v>
      </c>
      <c r="E2321" t="s">
        <v>7508</v>
      </c>
      <c r="F2321" t="s">
        <v>7538</v>
      </c>
      <c r="G2321">
        <v>1728.63</v>
      </c>
      <c r="H2321">
        <v>1469.34</v>
      </c>
      <c r="I2321">
        <v>1728.63</v>
      </c>
      <c r="J2321">
        <v>0</v>
      </c>
      <c r="K2321">
        <v>1728.63</v>
      </c>
      <c r="L2321">
        <v>0</v>
      </c>
      <c r="M2321" t="s">
        <v>4906</v>
      </c>
      <c r="S2321" t="s">
        <v>4905</v>
      </c>
      <c r="T2321">
        <v>0</v>
      </c>
      <c r="U2321">
        <v>1728.63</v>
      </c>
      <c r="V2321">
        <v>0</v>
      </c>
    </row>
    <row r="2322" spans="2:22" x14ac:dyDescent="0.25">
      <c r="B2322" t="s">
        <v>4907</v>
      </c>
      <c r="C2322" t="s">
        <v>7535</v>
      </c>
      <c r="D2322" t="s">
        <v>7504</v>
      </c>
      <c r="E2322" t="s">
        <v>7508</v>
      </c>
      <c r="F2322" t="s">
        <v>7538</v>
      </c>
      <c r="G2322">
        <v>2057.0700000000002</v>
      </c>
      <c r="H2322">
        <v>1748.51</v>
      </c>
      <c r="I2322">
        <v>2057.0700000000002</v>
      </c>
      <c r="J2322">
        <v>0</v>
      </c>
      <c r="K2322">
        <v>2057.0700000000002</v>
      </c>
      <c r="L2322">
        <v>0</v>
      </c>
      <c r="M2322" t="s">
        <v>4908</v>
      </c>
      <c r="S2322" t="s">
        <v>4907</v>
      </c>
      <c r="T2322">
        <v>0</v>
      </c>
      <c r="U2322">
        <v>2057.0700000000002</v>
      </c>
      <c r="V2322">
        <v>0</v>
      </c>
    </row>
    <row r="2323" spans="2:22" x14ac:dyDescent="0.25">
      <c r="B2323" t="s">
        <v>7596</v>
      </c>
      <c r="C2323" t="s">
        <v>7535</v>
      </c>
      <c r="D2323" t="s">
        <v>7504</v>
      </c>
      <c r="E2323" t="s">
        <v>7508</v>
      </c>
      <c r="F2323" t="s">
        <v>7538</v>
      </c>
      <c r="G2323">
        <v>0</v>
      </c>
      <c r="H2323">
        <v>0</v>
      </c>
      <c r="I2323">
        <v>48.88</v>
      </c>
      <c r="J2323">
        <v>0</v>
      </c>
      <c r="K2323">
        <v>43.7</v>
      </c>
      <c r="L2323">
        <v>0</v>
      </c>
      <c r="M2323" t="s">
        <v>7597</v>
      </c>
      <c r="S2323" t="s">
        <v>7596</v>
      </c>
      <c r="T2323">
        <v>0</v>
      </c>
      <c r="U2323">
        <v>43.7</v>
      </c>
      <c r="V2323">
        <v>0</v>
      </c>
    </row>
    <row r="2324" spans="2:22" x14ac:dyDescent="0.25">
      <c r="B2324" t="s">
        <v>7598</v>
      </c>
      <c r="C2324" t="s">
        <v>7504</v>
      </c>
      <c r="D2324" t="s">
        <v>7504</v>
      </c>
      <c r="E2324" t="s">
        <v>7508</v>
      </c>
      <c r="F2324" t="s">
        <v>7521</v>
      </c>
      <c r="G2324">
        <v>0</v>
      </c>
      <c r="H2324">
        <v>0</v>
      </c>
      <c r="I2324">
        <v>7030.64</v>
      </c>
      <c r="J2324">
        <v>0</v>
      </c>
      <c r="K2324">
        <v>6376.82</v>
      </c>
      <c r="L2324">
        <v>0</v>
      </c>
      <c r="M2324" t="s">
        <v>7599</v>
      </c>
      <c r="S2324" t="s">
        <v>7598</v>
      </c>
      <c r="T2324">
        <v>0</v>
      </c>
      <c r="U2324">
        <v>6376.82</v>
      </c>
      <c r="V2324">
        <v>0</v>
      </c>
    </row>
    <row r="2325" spans="2:22" x14ac:dyDescent="0.25">
      <c r="B2325" t="s">
        <v>7600</v>
      </c>
      <c r="C2325" t="s">
        <v>7535</v>
      </c>
      <c r="D2325" t="s">
        <v>7504</v>
      </c>
      <c r="E2325" t="s">
        <v>7508</v>
      </c>
      <c r="F2325" t="s">
        <v>7538</v>
      </c>
      <c r="G2325">
        <v>0</v>
      </c>
      <c r="H2325">
        <v>0</v>
      </c>
      <c r="I2325">
        <v>48.88</v>
      </c>
      <c r="J2325">
        <v>0</v>
      </c>
      <c r="K2325">
        <v>43.7</v>
      </c>
      <c r="L2325">
        <v>0</v>
      </c>
      <c r="M2325" t="s">
        <v>7601</v>
      </c>
      <c r="S2325" t="s">
        <v>7600</v>
      </c>
      <c r="T2325">
        <v>0</v>
      </c>
      <c r="U2325">
        <v>43.7</v>
      </c>
      <c r="V2325">
        <v>0</v>
      </c>
    </row>
    <row r="2326" spans="2:22" x14ac:dyDescent="0.25">
      <c r="B2326" t="s">
        <v>7602</v>
      </c>
      <c r="C2326" t="s">
        <v>7504</v>
      </c>
      <c r="D2326" t="s">
        <v>7504</v>
      </c>
      <c r="E2326" t="s">
        <v>7508</v>
      </c>
      <c r="F2326" t="s">
        <v>7506</v>
      </c>
      <c r="G2326">
        <v>0</v>
      </c>
      <c r="H2326">
        <v>0</v>
      </c>
      <c r="I2326">
        <v>38.32</v>
      </c>
      <c r="J2326">
        <v>0</v>
      </c>
      <c r="K2326">
        <v>38.32</v>
      </c>
      <c r="L2326">
        <v>0</v>
      </c>
      <c r="M2326" t="s">
        <v>7603</v>
      </c>
      <c r="S2326" t="s">
        <v>7602</v>
      </c>
      <c r="T2326">
        <v>0</v>
      </c>
      <c r="U2326">
        <v>38.32</v>
      </c>
      <c r="V2326">
        <v>0</v>
      </c>
    </row>
    <row r="2327" spans="2:22" x14ac:dyDescent="0.25">
      <c r="B2327" t="s">
        <v>7604</v>
      </c>
      <c r="C2327" t="s">
        <v>7535</v>
      </c>
      <c r="D2327" t="s">
        <v>7504</v>
      </c>
      <c r="E2327" t="s">
        <v>7508</v>
      </c>
      <c r="F2327" t="s">
        <v>7538</v>
      </c>
      <c r="G2327">
        <v>418.36</v>
      </c>
      <c r="H2327">
        <v>355.61</v>
      </c>
      <c r="I2327">
        <v>418.36</v>
      </c>
      <c r="J2327">
        <v>0</v>
      </c>
      <c r="K2327">
        <v>418.36</v>
      </c>
      <c r="L2327">
        <v>0</v>
      </c>
      <c r="M2327" t="s">
        <v>7605</v>
      </c>
      <c r="S2327" t="s">
        <v>7604</v>
      </c>
      <c r="T2327">
        <v>0</v>
      </c>
      <c r="U2327">
        <v>418.36</v>
      </c>
      <c r="V2327">
        <v>0</v>
      </c>
    </row>
    <row r="2328" spans="2:22" x14ac:dyDescent="0.25">
      <c r="B2328" t="s">
        <v>7606</v>
      </c>
      <c r="C2328" t="s">
        <v>7535</v>
      </c>
      <c r="D2328" t="s">
        <v>7504</v>
      </c>
      <c r="E2328" t="s">
        <v>7508</v>
      </c>
      <c r="F2328" t="s">
        <v>7538</v>
      </c>
      <c r="G2328">
        <v>0</v>
      </c>
      <c r="H2328">
        <v>0</v>
      </c>
      <c r="I2328">
        <v>48.88</v>
      </c>
      <c r="J2328">
        <v>0</v>
      </c>
      <c r="K2328">
        <v>43.7</v>
      </c>
      <c r="L2328">
        <v>0</v>
      </c>
      <c r="M2328" t="s">
        <v>7607</v>
      </c>
      <c r="S2328" t="s">
        <v>7606</v>
      </c>
      <c r="T2328">
        <v>0</v>
      </c>
      <c r="U2328">
        <v>43.7</v>
      </c>
      <c r="V2328">
        <v>0</v>
      </c>
    </row>
    <row r="2329" spans="2:22" x14ac:dyDescent="0.25">
      <c r="B2329" t="s">
        <v>7608</v>
      </c>
      <c r="C2329" t="s">
        <v>7504</v>
      </c>
      <c r="D2329" t="s">
        <v>7504</v>
      </c>
      <c r="E2329" t="s">
        <v>7508</v>
      </c>
      <c r="F2329" t="s">
        <v>7521</v>
      </c>
      <c r="G2329">
        <v>867.73</v>
      </c>
      <c r="H2329">
        <v>650.79999999999995</v>
      </c>
      <c r="I2329">
        <v>650.79999999999995</v>
      </c>
      <c r="J2329">
        <v>0</v>
      </c>
      <c r="K2329">
        <v>654.57000000000005</v>
      </c>
      <c r="L2329">
        <v>0</v>
      </c>
      <c r="M2329" t="s">
        <v>7609</v>
      </c>
      <c r="S2329" t="s">
        <v>7608</v>
      </c>
      <c r="T2329">
        <v>0</v>
      </c>
      <c r="U2329">
        <v>654.57000000000005</v>
      </c>
      <c r="V2329">
        <v>0</v>
      </c>
    </row>
    <row r="2330" spans="2:22" x14ac:dyDescent="0.25">
      <c r="B2330" t="s">
        <v>7610</v>
      </c>
      <c r="C2330" t="s">
        <v>7535</v>
      </c>
      <c r="D2330" t="s">
        <v>7504</v>
      </c>
      <c r="E2330" t="s">
        <v>7508</v>
      </c>
      <c r="F2330" t="s">
        <v>7538</v>
      </c>
      <c r="G2330">
        <v>0</v>
      </c>
      <c r="H2330">
        <v>0</v>
      </c>
      <c r="I2330">
        <v>599.27</v>
      </c>
      <c r="J2330">
        <v>0</v>
      </c>
      <c r="K2330">
        <v>696.81</v>
      </c>
      <c r="L2330">
        <v>0</v>
      </c>
      <c r="M2330" t="s">
        <v>7611</v>
      </c>
      <c r="S2330" t="s">
        <v>7610</v>
      </c>
      <c r="T2330">
        <v>0</v>
      </c>
      <c r="U2330">
        <v>696.81</v>
      </c>
      <c r="V2330">
        <v>0</v>
      </c>
    </row>
    <row r="2331" spans="2:22" x14ac:dyDescent="0.25">
      <c r="B2331" t="s">
        <v>7612</v>
      </c>
      <c r="C2331" t="s">
        <v>7535</v>
      </c>
      <c r="D2331" t="s">
        <v>7504</v>
      </c>
      <c r="E2331" t="s">
        <v>7508</v>
      </c>
      <c r="F2331" t="s">
        <v>7538</v>
      </c>
      <c r="G2331">
        <v>0</v>
      </c>
      <c r="H2331">
        <v>0</v>
      </c>
      <c r="I2331">
        <v>49.95</v>
      </c>
      <c r="J2331">
        <v>0</v>
      </c>
      <c r="K2331">
        <v>49.95</v>
      </c>
      <c r="L2331">
        <v>0</v>
      </c>
      <c r="M2331" t="s">
        <v>7613</v>
      </c>
      <c r="S2331" t="s">
        <v>7612</v>
      </c>
      <c r="T2331">
        <v>0</v>
      </c>
      <c r="U2331">
        <v>49.95</v>
      </c>
      <c r="V2331">
        <v>0</v>
      </c>
    </row>
    <row r="2332" spans="2:22" x14ac:dyDescent="0.25">
      <c r="B2332" t="s">
        <v>7614</v>
      </c>
      <c r="C2332" t="s">
        <v>7535</v>
      </c>
      <c r="D2332" t="s">
        <v>7504</v>
      </c>
      <c r="E2332" t="s">
        <v>7508</v>
      </c>
      <c r="F2332" t="s">
        <v>7538</v>
      </c>
      <c r="G2332">
        <v>0</v>
      </c>
      <c r="H2332">
        <v>0</v>
      </c>
      <c r="I2332">
        <v>122.14</v>
      </c>
      <c r="J2332">
        <v>0</v>
      </c>
      <c r="K2332">
        <v>122.14</v>
      </c>
      <c r="L2332">
        <v>0</v>
      </c>
      <c r="M2332" t="s">
        <v>7615</v>
      </c>
      <c r="S2332" t="s">
        <v>7614</v>
      </c>
      <c r="T2332">
        <v>0</v>
      </c>
      <c r="U2332">
        <v>122.14</v>
      </c>
      <c r="V2332">
        <v>0</v>
      </c>
    </row>
    <row r="2333" spans="2:22" x14ac:dyDescent="0.25">
      <c r="B2333" t="s">
        <v>7616</v>
      </c>
      <c r="C2333" t="s">
        <v>7535</v>
      </c>
      <c r="D2333" t="s">
        <v>7504</v>
      </c>
      <c r="E2333" t="s">
        <v>7508</v>
      </c>
      <c r="F2333" t="s">
        <v>7538</v>
      </c>
      <c r="G2333">
        <v>0</v>
      </c>
      <c r="H2333">
        <v>0</v>
      </c>
      <c r="I2333">
        <v>43.06</v>
      </c>
      <c r="J2333">
        <v>0</v>
      </c>
      <c r="K2333">
        <v>43.06</v>
      </c>
      <c r="L2333">
        <v>0</v>
      </c>
      <c r="M2333" t="s">
        <v>7617</v>
      </c>
      <c r="S2333" t="s">
        <v>7616</v>
      </c>
      <c r="T2333">
        <v>0</v>
      </c>
      <c r="U2333">
        <v>43.06</v>
      </c>
      <c r="V2333">
        <v>0</v>
      </c>
    </row>
    <row r="2334" spans="2:22" x14ac:dyDescent="0.25">
      <c r="B2334" t="s">
        <v>7618</v>
      </c>
      <c r="C2334" t="s">
        <v>7535</v>
      </c>
      <c r="D2334" t="s">
        <v>7504</v>
      </c>
      <c r="E2334" t="s">
        <v>7508</v>
      </c>
      <c r="F2334" t="s">
        <v>7538</v>
      </c>
      <c r="G2334">
        <v>0</v>
      </c>
      <c r="H2334">
        <v>0</v>
      </c>
      <c r="I2334">
        <v>23.15</v>
      </c>
      <c r="J2334">
        <v>0</v>
      </c>
      <c r="K2334">
        <v>23.15</v>
      </c>
      <c r="L2334">
        <v>0</v>
      </c>
      <c r="M2334" t="s">
        <v>7619</v>
      </c>
      <c r="S2334" t="s">
        <v>7618</v>
      </c>
      <c r="T2334">
        <v>0</v>
      </c>
      <c r="U2334">
        <v>23.15</v>
      </c>
      <c r="V2334">
        <v>0</v>
      </c>
    </row>
    <row r="2335" spans="2:22" x14ac:dyDescent="0.25">
      <c r="B2335" t="s">
        <v>7620</v>
      </c>
      <c r="C2335" t="s">
        <v>7504</v>
      </c>
      <c r="D2335" t="s">
        <v>7504</v>
      </c>
      <c r="E2335" t="s">
        <v>7508</v>
      </c>
      <c r="F2335" t="s">
        <v>7521</v>
      </c>
      <c r="G2335">
        <v>1911.83</v>
      </c>
      <c r="H2335">
        <v>1433.87</v>
      </c>
      <c r="I2335">
        <v>1566.63</v>
      </c>
      <c r="J2335">
        <v>0</v>
      </c>
      <c r="K2335">
        <v>1566.63</v>
      </c>
      <c r="L2335">
        <v>0</v>
      </c>
      <c r="M2335" t="s">
        <v>7621</v>
      </c>
      <c r="S2335" t="s">
        <v>7620</v>
      </c>
      <c r="T2335">
        <v>0</v>
      </c>
      <c r="U2335">
        <v>1566.63</v>
      </c>
      <c r="V2335">
        <v>0</v>
      </c>
    </row>
    <row r="2336" spans="2:22" x14ac:dyDescent="0.25">
      <c r="B2336" t="s">
        <v>7622</v>
      </c>
      <c r="C2336" t="s">
        <v>7504</v>
      </c>
      <c r="D2336" t="s">
        <v>7504</v>
      </c>
      <c r="E2336" t="s">
        <v>7508</v>
      </c>
      <c r="F2336" t="s">
        <v>7521</v>
      </c>
      <c r="G2336">
        <v>390.46</v>
      </c>
      <c r="H2336">
        <v>292.83999999999997</v>
      </c>
      <c r="I2336">
        <v>319.2</v>
      </c>
      <c r="J2336">
        <v>0</v>
      </c>
      <c r="K2336">
        <v>319.2</v>
      </c>
      <c r="L2336">
        <v>0</v>
      </c>
      <c r="M2336" t="s">
        <v>7623</v>
      </c>
      <c r="S2336" t="s">
        <v>7622</v>
      </c>
      <c r="T2336">
        <v>0</v>
      </c>
      <c r="U2336">
        <v>319.2</v>
      </c>
      <c r="V2336">
        <v>0</v>
      </c>
    </row>
    <row r="2337" spans="2:22" x14ac:dyDescent="0.25">
      <c r="B2337" t="s">
        <v>4913</v>
      </c>
      <c r="C2337" t="s">
        <v>7504</v>
      </c>
      <c r="D2337" t="s">
        <v>7504</v>
      </c>
      <c r="E2337" t="s">
        <v>7508</v>
      </c>
      <c r="F2337" t="s">
        <v>7521</v>
      </c>
      <c r="G2337">
        <v>37.94</v>
      </c>
      <c r="H2337">
        <v>28.46</v>
      </c>
      <c r="I2337">
        <v>28.46</v>
      </c>
      <c r="J2337">
        <v>0</v>
      </c>
      <c r="K2337">
        <v>29.98</v>
      </c>
      <c r="L2337">
        <v>0</v>
      </c>
      <c r="M2337" t="s">
        <v>4914</v>
      </c>
      <c r="S2337" t="s">
        <v>4913</v>
      </c>
      <c r="T2337">
        <v>0</v>
      </c>
      <c r="U2337">
        <v>29.98</v>
      </c>
      <c r="V2337">
        <v>0</v>
      </c>
    </row>
    <row r="2338" spans="2:22" x14ac:dyDescent="0.25">
      <c r="B2338" t="s">
        <v>7624</v>
      </c>
      <c r="C2338" t="s">
        <v>7504</v>
      </c>
      <c r="D2338" t="s">
        <v>7504</v>
      </c>
      <c r="E2338" t="s">
        <v>7508</v>
      </c>
      <c r="F2338" t="s">
        <v>7521</v>
      </c>
      <c r="G2338">
        <v>233.26</v>
      </c>
      <c r="H2338">
        <v>174.95</v>
      </c>
      <c r="I2338">
        <v>233.26</v>
      </c>
      <c r="J2338">
        <v>0</v>
      </c>
      <c r="K2338">
        <v>211.94</v>
      </c>
      <c r="L2338">
        <v>0</v>
      </c>
      <c r="M2338" t="s">
        <v>7625</v>
      </c>
      <c r="S2338" t="s">
        <v>7624</v>
      </c>
      <c r="T2338">
        <v>0</v>
      </c>
      <c r="U2338">
        <v>211.94</v>
      </c>
      <c r="V2338">
        <v>0</v>
      </c>
    </row>
    <row r="2339" spans="2:22" x14ac:dyDescent="0.25">
      <c r="B2339" t="s">
        <v>7626</v>
      </c>
      <c r="C2339" t="s">
        <v>7504</v>
      </c>
      <c r="D2339" t="s">
        <v>7504</v>
      </c>
      <c r="E2339" t="s">
        <v>7508</v>
      </c>
      <c r="F2339" t="s">
        <v>7521</v>
      </c>
      <c r="G2339">
        <v>91.53</v>
      </c>
      <c r="H2339">
        <v>68.650000000000006</v>
      </c>
      <c r="I2339">
        <v>68.650000000000006</v>
      </c>
      <c r="J2339">
        <v>0</v>
      </c>
      <c r="K2339">
        <v>70.09</v>
      </c>
      <c r="L2339">
        <v>0</v>
      </c>
      <c r="M2339" t="s">
        <v>7627</v>
      </c>
      <c r="S2339" t="s">
        <v>7626</v>
      </c>
      <c r="T2339">
        <v>0</v>
      </c>
      <c r="U2339">
        <v>70.09</v>
      </c>
      <c r="V2339">
        <v>0</v>
      </c>
    </row>
    <row r="2340" spans="2:22" x14ac:dyDescent="0.25">
      <c r="B2340" t="s">
        <v>7628</v>
      </c>
      <c r="C2340" t="s">
        <v>7504</v>
      </c>
      <c r="D2340" t="s">
        <v>7504</v>
      </c>
      <c r="E2340" t="s">
        <v>7508</v>
      </c>
      <c r="F2340" t="s">
        <v>7521</v>
      </c>
      <c r="G2340">
        <v>154.5</v>
      </c>
      <c r="H2340">
        <v>115.88</v>
      </c>
      <c r="I2340">
        <v>132.6</v>
      </c>
      <c r="J2340">
        <v>0</v>
      </c>
      <c r="K2340">
        <v>128.57</v>
      </c>
      <c r="L2340">
        <v>0</v>
      </c>
      <c r="M2340" t="s">
        <v>7629</v>
      </c>
      <c r="S2340" t="s">
        <v>7628</v>
      </c>
      <c r="T2340">
        <v>0</v>
      </c>
      <c r="U2340">
        <v>128.57</v>
      </c>
      <c r="V2340">
        <v>0</v>
      </c>
    </row>
    <row r="2341" spans="2:22" x14ac:dyDescent="0.25">
      <c r="B2341" t="s">
        <v>7630</v>
      </c>
      <c r="C2341" t="s">
        <v>7504</v>
      </c>
      <c r="D2341" t="s">
        <v>7504</v>
      </c>
      <c r="E2341" t="s">
        <v>7508</v>
      </c>
      <c r="F2341" t="s">
        <v>7521</v>
      </c>
      <c r="G2341">
        <v>223.92</v>
      </c>
      <c r="H2341">
        <v>167.94</v>
      </c>
      <c r="I2341">
        <v>179.69</v>
      </c>
      <c r="J2341">
        <v>0</v>
      </c>
      <c r="K2341">
        <v>167.94</v>
      </c>
      <c r="L2341">
        <v>0</v>
      </c>
      <c r="M2341" t="s">
        <v>7631</v>
      </c>
      <c r="S2341" t="s">
        <v>7630</v>
      </c>
      <c r="T2341">
        <v>0</v>
      </c>
      <c r="U2341">
        <v>167.94</v>
      </c>
      <c r="V2341">
        <v>0</v>
      </c>
    </row>
    <row r="2342" spans="2:22" x14ac:dyDescent="0.25">
      <c r="B2342" t="s">
        <v>7632</v>
      </c>
      <c r="C2342" t="s">
        <v>7504</v>
      </c>
      <c r="D2342" t="s">
        <v>7504</v>
      </c>
      <c r="E2342" t="s">
        <v>7508</v>
      </c>
      <c r="F2342" t="s">
        <v>7521</v>
      </c>
      <c r="G2342">
        <v>922.06</v>
      </c>
      <c r="H2342">
        <v>691.55</v>
      </c>
      <c r="I2342">
        <v>691.55</v>
      </c>
      <c r="J2342">
        <v>0</v>
      </c>
      <c r="K2342">
        <v>691.55</v>
      </c>
      <c r="L2342">
        <v>0</v>
      </c>
      <c r="M2342" t="s">
        <v>7633</v>
      </c>
      <c r="S2342" t="s">
        <v>7632</v>
      </c>
      <c r="T2342">
        <v>0</v>
      </c>
      <c r="U2342">
        <v>691.55</v>
      </c>
      <c r="V2342">
        <v>0</v>
      </c>
    </row>
    <row r="2343" spans="2:22" x14ac:dyDescent="0.25">
      <c r="B2343" t="s">
        <v>6535</v>
      </c>
      <c r="C2343" t="s">
        <v>7504</v>
      </c>
      <c r="D2343" t="s">
        <v>7504</v>
      </c>
      <c r="E2343" t="s">
        <v>7508</v>
      </c>
      <c r="F2343" t="s">
        <v>7521</v>
      </c>
      <c r="G2343">
        <v>181.52</v>
      </c>
      <c r="H2343">
        <v>136.13999999999999</v>
      </c>
      <c r="I2343">
        <v>156.93</v>
      </c>
      <c r="J2343">
        <v>0</v>
      </c>
      <c r="K2343">
        <v>149.94</v>
      </c>
      <c r="L2343">
        <v>0</v>
      </c>
      <c r="M2343" t="s">
        <v>7634</v>
      </c>
      <c r="S2343" t="s">
        <v>6535</v>
      </c>
      <c r="T2343">
        <v>0</v>
      </c>
      <c r="U2343">
        <v>149.94</v>
      </c>
      <c r="V2343">
        <v>0</v>
      </c>
    </row>
    <row r="2344" spans="2:22" x14ac:dyDescent="0.25">
      <c r="B2344" t="s">
        <v>7635</v>
      </c>
      <c r="C2344" t="s">
        <v>7504</v>
      </c>
      <c r="D2344" t="s">
        <v>7504</v>
      </c>
      <c r="E2344" t="s">
        <v>7508</v>
      </c>
      <c r="F2344" t="s">
        <v>7521</v>
      </c>
      <c r="G2344">
        <v>392.75</v>
      </c>
      <c r="H2344">
        <v>294.57</v>
      </c>
      <c r="I2344">
        <v>294.57</v>
      </c>
      <c r="J2344">
        <v>0</v>
      </c>
      <c r="K2344">
        <v>294.57</v>
      </c>
      <c r="L2344">
        <v>0</v>
      </c>
      <c r="M2344" t="s">
        <v>7636</v>
      </c>
      <c r="S2344" t="s">
        <v>7635</v>
      </c>
      <c r="T2344">
        <v>0</v>
      </c>
      <c r="U2344">
        <v>294.57</v>
      </c>
      <c r="V2344">
        <v>0</v>
      </c>
    </row>
    <row r="2345" spans="2:22" x14ac:dyDescent="0.25">
      <c r="B2345" t="s">
        <v>7637</v>
      </c>
      <c r="C2345" t="s">
        <v>7504</v>
      </c>
      <c r="D2345" t="s">
        <v>7504</v>
      </c>
      <c r="E2345" t="s">
        <v>7508</v>
      </c>
      <c r="F2345" t="s">
        <v>7521</v>
      </c>
      <c r="G2345">
        <v>529.75</v>
      </c>
      <c r="H2345">
        <v>397.31</v>
      </c>
      <c r="I2345">
        <v>434.89</v>
      </c>
      <c r="J2345">
        <v>0</v>
      </c>
      <c r="K2345">
        <v>408.46</v>
      </c>
      <c r="L2345">
        <v>0</v>
      </c>
      <c r="M2345" t="s">
        <v>7638</v>
      </c>
      <c r="S2345" t="s">
        <v>7637</v>
      </c>
      <c r="T2345">
        <v>0</v>
      </c>
      <c r="U2345">
        <v>408.46</v>
      </c>
      <c r="V2345">
        <v>0</v>
      </c>
    </row>
    <row r="2346" spans="2:22" x14ac:dyDescent="0.25">
      <c r="B2346" t="s">
        <v>7639</v>
      </c>
      <c r="C2346" t="s">
        <v>7504</v>
      </c>
      <c r="D2346" t="s">
        <v>7504</v>
      </c>
      <c r="E2346" t="s">
        <v>7508</v>
      </c>
      <c r="F2346" t="s">
        <v>7521</v>
      </c>
      <c r="G2346">
        <v>708.23</v>
      </c>
      <c r="H2346">
        <v>531.16999999999996</v>
      </c>
      <c r="I2346">
        <v>582.49</v>
      </c>
      <c r="J2346">
        <v>0</v>
      </c>
      <c r="K2346">
        <v>531.16999999999996</v>
      </c>
      <c r="L2346">
        <v>0</v>
      </c>
      <c r="M2346" t="s">
        <v>7640</v>
      </c>
      <c r="S2346" t="s">
        <v>7639</v>
      </c>
      <c r="T2346">
        <v>0</v>
      </c>
      <c r="U2346">
        <v>531.16999999999996</v>
      </c>
      <c r="V2346">
        <v>0</v>
      </c>
    </row>
    <row r="2347" spans="2:22" x14ac:dyDescent="0.25">
      <c r="B2347" t="s">
        <v>7641</v>
      </c>
      <c r="C2347" t="s">
        <v>7504</v>
      </c>
      <c r="D2347" t="s">
        <v>7504</v>
      </c>
      <c r="E2347" t="s">
        <v>7508</v>
      </c>
      <c r="F2347" t="s">
        <v>7521</v>
      </c>
      <c r="G2347">
        <v>738.33</v>
      </c>
      <c r="H2347">
        <v>553.75</v>
      </c>
      <c r="I2347">
        <v>560.91999999999996</v>
      </c>
      <c r="J2347">
        <v>0</v>
      </c>
      <c r="K2347">
        <v>553.75</v>
      </c>
      <c r="L2347">
        <v>0</v>
      </c>
      <c r="M2347" t="s">
        <v>7642</v>
      </c>
      <c r="S2347" t="s">
        <v>7641</v>
      </c>
      <c r="T2347">
        <v>0</v>
      </c>
      <c r="U2347">
        <v>553.75</v>
      </c>
      <c r="V2347">
        <v>0</v>
      </c>
    </row>
    <row r="2348" spans="2:22" x14ac:dyDescent="0.25">
      <c r="B2348" t="s">
        <v>7643</v>
      </c>
      <c r="C2348" t="s">
        <v>7504</v>
      </c>
      <c r="D2348" t="s">
        <v>7504</v>
      </c>
      <c r="E2348" t="s">
        <v>7508</v>
      </c>
      <c r="F2348" t="s">
        <v>7521</v>
      </c>
      <c r="G2348">
        <v>175.1</v>
      </c>
      <c r="H2348">
        <v>131.33000000000001</v>
      </c>
      <c r="I2348">
        <v>165.52</v>
      </c>
      <c r="J2348">
        <v>0</v>
      </c>
      <c r="K2348">
        <v>151.22</v>
      </c>
      <c r="L2348">
        <v>0</v>
      </c>
      <c r="M2348" t="s">
        <v>7644</v>
      </c>
      <c r="S2348" t="s">
        <v>7643</v>
      </c>
      <c r="T2348">
        <v>0</v>
      </c>
      <c r="U2348">
        <v>151.22</v>
      </c>
      <c r="V2348">
        <v>0</v>
      </c>
    </row>
    <row r="2349" spans="2:22" x14ac:dyDescent="0.25">
      <c r="B2349" t="s">
        <v>7645</v>
      </c>
      <c r="C2349" t="s">
        <v>7504</v>
      </c>
      <c r="D2349" t="s">
        <v>7504</v>
      </c>
      <c r="E2349" t="s">
        <v>7508</v>
      </c>
      <c r="F2349" t="s">
        <v>7521</v>
      </c>
      <c r="G2349">
        <v>0</v>
      </c>
      <c r="H2349">
        <v>0</v>
      </c>
      <c r="I2349">
        <v>144.84</v>
      </c>
      <c r="J2349">
        <v>177.73</v>
      </c>
      <c r="K2349">
        <v>137.72999999999999</v>
      </c>
      <c r="L2349">
        <v>163.52000000000001</v>
      </c>
      <c r="M2349" t="s">
        <v>7646</v>
      </c>
      <c r="S2349" t="s">
        <v>7645</v>
      </c>
      <c r="T2349">
        <v>177.73</v>
      </c>
      <c r="U2349">
        <v>137.72999999999999</v>
      </c>
      <c r="V2349">
        <v>163.52000000000001</v>
      </c>
    </row>
    <row r="2350" spans="2:22" x14ac:dyDescent="0.25">
      <c r="B2350" t="s">
        <v>7647</v>
      </c>
      <c r="C2350" t="s">
        <v>7504</v>
      </c>
      <c r="D2350" t="s">
        <v>7504</v>
      </c>
      <c r="E2350" t="s">
        <v>7508</v>
      </c>
      <c r="F2350" t="s">
        <v>7521</v>
      </c>
      <c r="G2350">
        <v>0</v>
      </c>
      <c r="H2350">
        <v>0</v>
      </c>
      <c r="I2350">
        <v>0</v>
      </c>
      <c r="J2350">
        <v>0</v>
      </c>
      <c r="K2350">
        <v>0</v>
      </c>
      <c r="L2350">
        <v>0</v>
      </c>
      <c r="M2350" t="s">
        <v>7648</v>
      </c>
      <c r="S2350" t="s">
        <v>7647</v>
      </c>
      <c r="T2350">
        <v>0</v>
      </c>
      <c r="U2350">
        <v>0</v>
      </c>
      <c r="V2350">
        <v>0</v>
      </c>
    </row>
    <row r="2351" spans="2:22" x14ac:dyDescent="0.25">
      <c r="B2351" t="s">
        <v>7649</v>
      </c>
      <c r="C2351" t="s">
        <v>7504</v>
      </c>
      <c r="D2351" t="s">
        <v>7504</v>
      </c>
      <c r="E2351" t="s">
        <v>7508</v>
      </c>
      <c r="F2351" t="s">
        <v>7521</v>
      </c>
      <c r="G2351">
        <v>473.74</v>
      </c>
      <c r="H2351">
        <v>355.31</v>
      </c>
      <c r="I2351">
        <v>388.2</v>
      </c>
      <c r="J2351">
        <v>0</v>
      </c>
      <c r="K2351">
        <v>388.2</v>
      </c>
      <c r="L2351">
        <v>0</v>
      </c>
      <c r="M2351" t="s">
        <v>7650</v>
      </c>
      <c r="S2351" t="s">
        <v>7649</v>
      </c>
      <c r="T2351">
        <v>0</v>
      </c>
      <c r="U2351">
        <v>388.2</v>
      </c>
      <c r="V2351">
        <v>0</v>
      </c>
    </row>
    <row r="2352" spans="2:22" x14ac:dyDescent="0.25">
      <c r="B2352" t="s">
        <v>7651</v>
      </c>
      <c r="C2352" t="s">
        <v>7504</v>
      </c>
      <c r="D2352" t="s">
        <v>7504</v>
      </c>
      <c r="E2352" t="s">
        <v>7508</v>
      </c>
      <c r="F2352" t="s">
        <v>7521</v>
      </c>
      <c r="G2352">
        <v>0</v>
      </c>
      <c r="H2352">
        <v>0</v>
      </c>
      <c r="I2352">
        <v>264.62</v>
      </c>
      <c r="J2352">
        <v>321.42</v>
      </c>
      <c r="K2352">
        <v>264.62</v>
      </c>
      <c r="L2352">
        <v>321.42</v>
      </c>
      <c r="M2352" t="s">
        <v>7652</v>
      </c>
      <c r="S2352" t="s">
        <v>7651</v>
      </c>
      <c r="T2352">
        <v>321.42</v>
      </c>
      <c r="U2352">
        <v>264.62</v>
      </c>
      <c r="V2352">
        <v>321.42</v>
      </c>
    </row>
    <row r="2353" spans="2:22" x14ac:dyDescent="0.25">
      <c r="B2353" t="s">
        <v>7653</v>
      </c>
      <c r="C2353" t="s">
        <v>7504</v>
      </c>
      <c r="D2353" t="s">
        <v>7504</v>
      </c>
      <c r="E2353" t="s">
        <v>7508</v>
      </c>
      <c r="F2353" t="s">
        <v>7521</v>
      </c>
      <c r="G2353">
        <v>1358.56</v>
      </c>
      <c r="H2353">
        <v>1018.92</v>
      </c>
      <c r="I2353">
        <v>1113.25</v>
      </c>
      <c r="J2353">
        <v>0</v>
      </c>
      <c r="K2353">
        <v>1113.25</v>
      </c>
      <c r="L2353">
        <v>0</v>
      </c>
      <c r="M2353" t="s">
        <v>7654</v>
      </c>
      <c r="S2353" t="s">
        <v>7653</v>
      </c>
      <c r="T2353">
        <v>0</v>
      </c>
      <c r="U2353">
        <v>1113.25</v>
      </c>
      <c r="V2353">
        <v>0</v>
      </c>
    </row>
    <row r="2354" spans="2:22" x14ac:dyDescent="0.25">
      <c r="B2354" t="s">
        <v>7655</v>
      </c>
      <c r="C2354" t="s">
        <v>7504</v>
      </c>
      <c r="D2354" t="s">
        <v>7504</v>
      </c>
      <c r="E2354" t="s">
        <v>7508</v>
      </c>
      <c r="F2354" t="s">
        <v>7521</v>
      </c>
      <c r="G2354">
        <v>0</v>
      </c>
      <c r="H2354">
        <v>0</v>
      </c>
      <c r="I2354">
        <v>758.84</v>
      </c>
      <c r="J2354">
        <v>921.74</v>
      </c>
      <c r="K2354">
        <v>758.84</v>
      </c>
      <c r="L2354">
        <v>921.74</v>
      </c>
      <c r="M2354" t="s">
        <v>7656</v>
      </c>
      <c r="S2354" t="s">
        <v>7655</v>
      </c>
      <c r="T2354">
        <v>921.74</v>
      </c>
      <c r="U2354">
        <v>758.84</v>
      </c>
      <c r="V2354">
        <v>921.74</v>
      </c>
    </row>
    <row r="2355" spans="2:22" x14ac:dyDescent="0.25">
      <c r="B2355" t="s">
        <v>7657</v>
      </c>
      <c r="C2355" t="s">
        <v>7504</v>
      </c>
      <c r="D2355" t="s">
        <v>7504</v>
      </c>
      <c r="E2355" t="s">
        <v>7508</v>
      </c>
      <c r="F2355" t="s">
        <v>7521</v>
      </c>
      <c r="G2355">
        <v>1218.22</v>
      </c>
      <c r="H2355">
        <v>913.67</v>
      </c>
      <c r="I2355">
        <v>998.24</v>
      </c>
      <c r="J2355">
        <v>0</v>
      </c>
      <c r="K2355">
        <v>998.24</v>
      </c>
      <c r="L2355">
        <v>0</v>
      </c>
      <c r="M2355" t="s">
        <v>7658</v>
      </c>
      <c r="S2355" t="s">
        <v>7657</v>
      </c>
      <c r="T2355">
        <v>0</v>
      </c>
      <c r="U2355">
        <v>998.24</v>
      </c>
      <c r="V2355">
        <v>0</v>
      </c>
    </row>
    <row r="2356" spans="2:22" x14ac:dyDescent="0.25">
      <c r="B2356" t="s">
        <v>7659</v>
      </c>
      <c r="C2356" t="s">
        <v>7504</v>
      </c>
      <c r="D2356" t="s">
        <v>7504</v>
      </c>
      <c r="E2356" t="s">
        <v>7508</v>
      </c>
      <c r="F2356" t="s">
        <v>7521</v>
      </c>
      <c r="G2356">
        <v>1371.2</v>
      </c>
      <c r="H2356">
        <v>1028.4000000000001</v>
      </c>
      <c r="I2356">
        <v>1123.5899999999999</v>
      </c>
      <c r="J2356">
        <v>0</v>
      </c>
      <c r="K2356">
        <v>1123.5899999999999</v>
      </c>
      <c r="L2356">
        <v>0</v>
      </c>
      <c r="M2356" t="s">
        <v>7660</v>
      </c>
      <c r="S2356" t="s">
        <v>7659</v>
      </c>
      <c r="T2356">
        <v>0</v>
      </c>
      <c r="U2356">
        <v>1123.5899999999999</v>
      </c>
      <c r="V2356">
        <v>0</v>
      </c>
    </row>
    <row r="2357" spans="2:22" x14ac:dyDescent="0.25">
      <c r="B2357" t="s">
        <v>7661</v>
      </c>
      <c r="C2357" t="s">
        <v>7504</v>
      </c>
      <c r="D2357" t="s">
        <v>7504</v>
      </c>
      <c r="E2357" t="s">
        <v>7508</v>
      </c>
      <c r="F2357" t="s">
        <v>7521</v>
      </c>
      <c r="G2357">
        <v>1705.54</v>
      </c>
      <c r="H2357">
        <v>1279.1500000000001</v>
      </c>
      <c r="I2357">
        <v>1397.57</v>
      </c>
      <c r="J2357">
        <v>0</v>
      </c>
      <c r="K2357">
        <v>1397.57</v>
      </c>
      <c r="L2357">
        <v>0</v>
      </c>
      <c r="M2357" t="s">
        <v>7662</v>
      </c>
      <c r="S2357" t="s">
        <v>7661</v>
      </c>
      <c r="T2357">
        <v>0</v>
      </c>
      <c r="U2357">
        <v>1397.57</v>
      </c>
      <c r="V2357">
        <v>0</v>
      </c>
    </row>
    <row r="2358" spans="2:22" x14ac:dyDescent="0.25">
      <c r="B2358" t="s">
        <v>7663</v>
      </c>
      <c r="C2358" t="s">
        <v>7504</v>
      </c>
      <c r="D2358" t="s">
        <v>7504</v>
      </c>
      <c r="E2358" t="s">
        <v>7508</v>
      </c>
      <c r="F2358" t="s">
        <v>7521</v>
      </c>
      <c r="G2358">
        <v>2030.4</v>
      </c>
      <c r="H2358">
        <v>1522.8</v>
      </c>
      <c r="I2358">
        <v>1663.78</v>
      </c>
      <c r="J2358">
        <v>0</v>
      </c>
      <c r="K2358">
        <v>1663.78</v>
      </c>
      <c r="L2358">
        <v>0</v>
      </c>
      <c r="M2358" t="s">
        <v>7664</v>
      </c>
      <c r="S2358" t="s">
        <v>7663</v>
      </c>
      <c r="T2358">
        <v>0</v>
      </c>
      <c r="U2358">
        <v>1663.78</v>
      </c>
      <c r="V2358">
        <v>0</v>
      </c>
    </row>
    <row r="2359" spans="2:22" x14ac:dyDescent="0.25">
      <c r="B2359" t="s">
        <v>7665</v>
      </c>
      <c r="C2359" t="s">
        <v>7504</v>
      </c>
      <c r="D2359" t="s">
        <v>7504</v>
      </c>
      <c r="E2359" t="s">
        <v>7508</v>
      </c>
      <c r="F2359" t="s">
        <v>7521</v>
      </c>
      <c r="G2359">
        <v>534.16999999999996</v>
      </c>
      <c r="H2359">
        <v>400.63</v>
      </c>
      <c r="I2359">
        <v>400.63</v>
      </c>
      <c r="J2359">
        <v>0</v>
      </c>
      <c r="K2359">
        <v>404.39</v>
      </c>
      <c r="L2359">
        <v>0</v>
      </c>
      <c r="M2359" t="s">
        <v>7666</v>
      </c>
      <c r="S2359" t="s">
        <v>7665</v>
      </c>
      <c r="T2359">
        <v>0</v>
      </c>
      <c r="U2359">
        <v>404.39</v>
      </c>
      <c r="V2359">
        <v>0</v>
      </c>
    </row>
    <row r="2360" spans="2:22" x14ac:dyDescent="0.25">
      <c r="B2360" t="s">
        <v>7667</v>
      </c>
      <c r="C2360" t="s">
        <v>7504</v>
      </c>
      <c r="D2360" t="s">
        <v>7504</v>
      </c>
      <c r="E2360" t="s">
        <v>7508</v>
      </c>
      <c r="F2360" t="s">
        <v>7521</v>
      </c>
      <c r="G2360">
        <v>0</v>
      </c>
      <c r="H2360">
        <v>0</v>
      </c>
      <c r="I2360">
        <v>288.08999999999997</v>
      </c>
      <c r="J2360">
        <v>343.11</v>
      </c>
      <c r="K2360">
        <v>289.02999999999997</v>
      </c>
      <c r="L2360">
        <v>344.99</v>
      </c>
      <c r="M2360" t="s">
        <v>7668</v>
      </c>
      <c r="S2360" t="s">
        <v>7667</v>
      </c>
      <c r="T2360">
        <v>343.11</v>
      </c>
      <c r="U2360">
        <v>289.02999999999997</v>
      </c>
      <c r="V2360">
        <v>344.99</v>
      </c>
    </row>
    <row r="2361" spans="2:22" x14ac:dyDescent="0.25">
      <c r="B2361" t="s">
        <v>7669</v>
      </c>
      <c r="C2361" t="s">
        <v>7504</v>
      </c>
      <c r="D2361" t="s">
        <v>7504</v>
      </c>
      <c r="E2361" t="s">
        <v>7508</v>
      </c>
      <c r="F2361" t="s">
        <v>7521</v>
      </c>
      <c r="G2361">
        <v>655.37</v>
      </c>
      <c r="H2361">
        <v>491.53</v>
      </c>
      <c r="I2361">
        <v>491.53</v>
      </c>
      <c r="J2361">
        <v>0</v>
      </c>
      <c r="K2361">
        <v>535.75</v>
      </c>
      <c r="L2361">
        <v>0</v>
      </c>
      <c r="M2361" t="s">
        <v>7670</v>
      </c>
      <c r="S2361" t="s">
        <v>7669</v>
      </c>
      <c r="T2361">
        <v>0</v>
      </c>
      <c r="U2361">
        <v>535.75</v>
      </c>
      <c r="V2361">
        <v>0</v>
      </c>
    </row>
    <row r="2362" spans="2:22" x14ac:dyDescent="0.25">
      <c r="B2362" t="s">
        <v>7671</v>
      </c>
      <c r="C2362" t="s">
        <v>7504</v>
      </c>
      <c r="D2362" t="s">
        <v>7504</v>
      </c>
      <c r="E2362" t="s">
        <v>7508</v>
      </c>
      <c r="F2362" t="s">
        <v>7521</v>
      </c>
      <c r="G2362">
        <v>0</v>
      </c>
      <c r="H2362">
        <v>0</v>
      </c>
      <c r="I2362">
        <v>362.34</v>
      </c>
      <c r="J2362">
        <v>427.7</v>
      </c>
      <c r="K2362">
        <v>373.39</v>
      </c>
      <c r="L2362">
        <v>449.81</v>
      </c>
      <c r="M2362" t="s">
        <v>7672</v>
      </c>
      <c r="S2362" t="s">
        <v>7671</v>
      </c>
      <c r="T2362">
        <v>427.7</v>
      </c>
      <c r="U2362">
        <v>373.39</v>
      </c>
      <c r="V2362">
        <v>449.81</v>
      </c>
    </row>
    <row r="2363" spans="2:22" x14ac:dyDescent="0.25">
      <c r="B2363" t="s">
        <v>7673</v>
      </c>
      <c r="C2363" t="s">
        <v>7504</v>
      </c>
      <c r="D2363" t="s">
        <v>7504</v>
      </c>
      <c r="E2363" t="s">
        <v>7508</v>
      </c>
      <c r="F2363" t="s">
        <v>7521</v>
      </c>
      <c r="G2363">
        <v>911.53</v>
      </c>
      <c r="H2363">
        <v>683.65</v>
      </c>
      <c r="I2363">
        <v>797.09</v>
      </c>
      <c r="J2363">
        <v>0</v>
      </c>
      <c r="K2363">
        <v>683.65</v>
      </c>
      <c r="L2363">
        <v>0</v>
      </c>
      <c r="M2363" t="s">
        <v>7674</v>
      </c>
      <c r="S2363" t="s">
        <v>7673</v>
      </c>
      <c r="T2363">
        <v>0</v>
      </c>
      <c r="U2363">
        <v>683.65</v>
      </c>
      <c r="V2363">
        <v>0</v>
      </c>
    </row>
    <row r="2364" spans="2:22" x14ac:dyDescent="0.25">
      <c r="B2364" t="s">
        <v>4915</v>
      </c>
      <c r="C2364" t="s">
        <v>7504</v>
      </c>
      <c r="D2364" t="s">
        <v>7504</v>
      </c>
      <c r="E2364" t="s">
        <v>7508</v>
      </c>
      <c r="F2364" t="s">
        <v>7521</v>
      </c>
      <c r="G2364">
        <v>578.11</v>
      </c>
      <c r="H2364">
        <v>433.58</v>
      </c>
      <c r="I2364">
        <v>519.25</v>
      </c>
      <c r="J2364">
        <v>0</v>
      </c>
      <c r="K2364">
        <v>433.58</v>
      </c>
      <c r="L2364">
        <v>0</v>
      </c>
      <c r="M2364" t="s">
        <v>7675</v>
      </c>
      <c r="S2364" t="s">
        <v>4915</v>
      </c>
      <c r="T2364">
        <v>0</v>
      </c>
      <c r="U2364">
        <v>433.58</v>
      </c>
      <c r="V2364">
        <v>0</v>
      </c>
    </row>
    <row r="2365" spans="2:22" x14ac:dyDescent="0.25">
      <c r="B2365" t="s">
        <v>7676</v>
      </c>
      <c r="C2365" t="s">
        <v>7504</v>
      </c>
      <c r="D2365" t="s">
        <v>7504</v>
      </c>
      <c r="E2365" t="s">
        <v>7508</v>
      </c>
      <c r="F2365" t="s">
        <v>7521</v>
      </c>
      <c r="G2365">
        <v>2035.86</v>
      </c>
      <c r="H2365">
        <v>1526.89</v>
      </c>
      <c r="I2365">
        <v>1843.54</v>
      </c>
      <c r="J2365">
        <v>0</v>
      </c>
      <c r="K2365">
        <v>1526.89</v>
      </c>
      <c r="L2365">
        <v>0</v>
      </c>
      <c r="M2365" t="s">
        <v>7677</v>
      </c>
      <c r="S2365" t="s">
        <v>7676</v>
      </c>
      <c r="T2365">
        <v>0</v>
      </c>
      <c r="U2365">
        <v>1526.89</v>
      </c>
      <c r="V2365">
        <v>0</v>
      </c>
    </row>
    <row r="2366" spans="2:22" x14ac:dyDescent="0.25">
      <c r="B2366" t="s">
        <v>7678</v>
      </c>
      <c r="C2366" t="s">
        <v>7504</v>
      </c>
      <c r="D2366" t="s">
        <v>7504</v>
      </c>
      <c r="E2366" t="s">
        <v>7508</v>
      </c>
      <c r="F2366" t="s">
        <v>7521</v>
      </c>
      <c r="G2366">
        <v>2217.13</v>
      </c>
      <c r="H2366">
        <v>1662.85</v>
      </c>
      <c r="I2366">
        <v>2054.5100000000002</v>
      </c>
      <c r="J2366">
        <v>0</v>
      </c>
      <c r="K2366">
        <v>1773.55</v>
      </c>
      <c r="L2366">
        <v>0</v>
      </c>
      <c r="M2366" t="s">
        <v>7679</v>
      </c>
      <c r="S2366" t="s">
        <v>7678</v>
      </c>
      <c r="T2366">
        <v>0</v>
      </c>
      <c r="U2366">
        <v>1773.55</v>
      </c>
      <c r="V2366">
        <v>0</v>
      </c>
    </row>
    <row r="2367" spans="2:22" x14ac:dyDescent="0.25">
      <c r="B2367" t="s">
        <v>7680</v>
      </c>
      <c r="C2367" t="s">
        <v>7504</v>
      </c>
      <c r="D2367" t="s">
        <v>7504</v>
      </c>
      <c r="E2367" t="s">
        <v>7508</v>
      </c>
      <c r="F2367" t="s">
        <v>7521</v>
      </c>
      <c r="G2367">
        <v>2540.84</v>
      </c>
      <c r="H2367">
        <v>1905.63</v>
      </c>
      <c r="I2367">
        <v>2041.09</v>
      </c>
      <c r="J2367">
        <v>0</v>
      </c>
      <c r="K2367">
        <v>1905.63</v>
      </c>
      <c r="L2367">
        <v>0</v>
      </c>
      <c r="M2367" t="s">
        <v>7681</v>
      </c>
      <c r="S2367" t="s">
        <v>7680</v>
      </c>
      <c r="T2367">
        <v>0</v>
      </c>
      <c r="U2367">
        <v>1905.63</v>
      </c>
      <c r="V2367">
        <v>0</v>
      </c>
    </row>
    <row r="2368" spans="2:22" x14ac:dyDescent="0.25">
      <c r="B2368" t="s">
        <v>7682</v>
      </c>
      <c r="C2368" t="s">
        <v>7504</v>
      </c>
      <c r="D2368" t="s">
        <v>7504</v>
      </c>
      <c r="E2368" t="s">
        <v>7508</v>
      </c>
      <c r="F2368" t="s">
        <v>7521</v>
      </c>
      <c r="G2368">
        <v>2695.7</v>
      </c>
      <c r="H2368">
        <v>2021.77</v>
      </c>
      <c r="I2368">
        <v>2170.11</v>
      </c>
      <c r="J2368">
        <v>0</v>
      </c>
      <c r="K2368">
        <v>2021.77</v>
      </c>
      <c r="L2368">
        <v>0</v>
      </c>
      <c r="M2368" t="s">
        <v>7683</v>
      </c>
      <c r="S2368" t="s">
        <v>7682</v>
      </c>
      <c r="T2368">
        <v>0</v>
      </c>
      <c r="U2368">
        <v>2021.77</v>
      </c>
      <c r="V2368">
        <v>0</v>
      </c>
    </row>
    <row r="2369" spans="2:22" x14ac:dyDescent="0.25">
      <c r="B2369" t="s">
        <v>7684</v>
      </c>
      <c r="C2369" t="s">
        <v>7504</v>
      </c>
      <c r="D2369" t="s">
        <v>7504</v>
      </c>
      <c r="E2369" t="s">
        <v>7508</v>
      </c>
      <c r="F2369" t="s">
        <v>7521</v>
      </c>
      <c r="G2369">
        <v>1371.2</v>
      </c>
      <c r="H2369">
        <v>1028.4000000000001</v>
      </c>
      <c r="I2369">
        <v>1123.5899999999999</v>
      </c>
      <c r="J2369">
        <v>0</v>
      </c>
      <c r="K2369">
        <v>1123.5899999999999</v>
      </c>
      <c r="L2369">
        <v>0</v>
      </c>
      <c r="M2369" t="s">
        <v>7685</v>
      </c>
      <c r="S2369" t="s">
        <v>7684</v>
      </c>
      <c r="T2369">
        <v>0</v>
      </c>
      <c r="U2369">
        <v>1123.5899999999999</v>
      </c>
      <c r="V2369">
        <v>0</v>
      </c>
    </row>
    <row r="2370" spans="2:22" x14ac:dyDescent="0.25">
      <c r="B2370" t="s">
        <v>7686</v>
      </c>
      <c r="C2370" t="s">
        <v>7504</v>
      </c>
      <c r="D2370" t="s">
        <v>7504</v>
      </c>
      <c r="E2370" t="s">
        <v>7508</v>
      </c>
      <c r="F2370" t="s">
        <v>7521</v>
      </c>
      <c r="G2370">
        <v>386.4</v>
      </c>
      <c r="H2370">
        <v>289.8</v>
      </c>
      <c r="I2370">
        <v>316.64999999999998</v>
      </c>
      <c r="J2370">
        <v>0</v>
      </c>
      <c r="K2370">
        <v>316.64999999999998</v>
      </c>
      <c r="L2370">
        <v>0</v>
      </c>
      <c r="M2370" t="s">
        <v>7687</v>
      </c>
      <c r="S2370" t="s">
        <v>7686</v>
      </c>
      <c r="T2370">
        <v>0</v>
      </c>
      <c r="U2370">
        <v>316.64999999999998</v>
      </c>
      <c r="V2370">
        <v>0</v>
      </c>
    </row>
    <row r="2371" spans="2:22" x14ac:dyDescent="0.25">
      <c r="B2371" t="s">
        <v>7688</v>
      </c>
      <c r="C2371" t="s">
        <v>7504</v>
      </c>
      <c r="D2371" t="s">
        <v>7504</v>
      </c>
      <c r="E2371" t="s">
        <v>7508</v>
      </c>
      <c r="F2371" t="s">
        <v>7521</v>
      </c>
      <c r="G2371">
        <v>1049.06</v>
      </c>
      <c r="H2371">
        <v>786.79</v>
      </c>
      <c r="I2371">
        <v>859.64</v>
      </c>
      <c r="J2371">
        <v>0</v>
      </c>
      <c r="K2371">
        <v>859.64</v>
      </c>
      <c r="L2371">
        <v>0</v>
      </c>
      <c r="M2371" t="s">
        <v>7689</v>
      </c>
      <c r="S2371" t="s">
        <v>7688</v>
      </c>
      <c r="T2371">
        <v>0</v>
      </c>
      <c r="U2371">
        <v>859.64</v>
      </c>
      <c r="V2371">
        <v>0</v>
      </c>
    </row>
    <row r="2372" spans="2:22" x14ac:dyDescent="0.25">
      <c r="B2372" t="s">
        <v>7690</v>
      </c>
      <c r="C2372" t="s">
        <v>7504</v>
      </c>
      <c r="D2372" t="s">
        <v>7504</v>
      </c>
      <c r="E2372" t="s">
        <v>7508</v>
      </c>
      <c r="F2372" t="s">
        <v>7521</v>
      </c>
      <c r="G2372">
        <v>681.19</v>
      </c>
      <c r="H2372">
        <v>510.89</v>
      </c>
      <c r="I2372">
        <v>564.72</v>
      </c>
      <c r="J2372">
        <v>0</v>
      </c>
      <c r="K2372">
        <v>565.36</v>
      </c>
      <c r="L2372">
        <v>0</v>
      </c>
      <c r="M2372" t="s">
        <v>7691</v>
      </c>
      <c r="S2372" t="s">
        <v>7690</v>
      </c>
      <c r="T2372">
        <v>0</v>
      </c>
      <c r="U2372">
        <v>565.36</v>
      </c>
      <c r="V2372">
        <v>0</v>
      </c>
    </row>
    <row r="2373" spans="2:22" x14ac:dyDescent="0.25">
      <c r="B2373" t="s">
        <v>4916</v>
      </c>
      <c r="C2373" t="s">
        <v>7504</v>
      </c>
      <c r="D2373" t="s">
        <v>7504</v>
      </c>
      <c r="E2373" t="s">
        <v>7508</v>
      </c>
      <c r="F2373" t="s">
        <v>7521</v>
      </c>
      <c r="G2373">
        <v>0</v>
      </c>
      <c r="H2373">
        <v>0</v>
      </c>
      <c r="I2373">
        <v>73.52</v>
      </c>
      <c r="J2373">
        <v>88.02</v>
      </c>
      <c r="K2373">
        <v>72.31</v>
      </c>
      <c r="L2373">
        <v>85.6</v>
      </c>
      <c r="M2373" t="s">
        <v>4917</v>
      </c>
      <c r="S2373" t="s">
        <v>4916</v>
      </c>
      <c r="T2373">
        <v>88.02</v>
      </c>
      <c r="U2373">
        <v>72.31</v>
      </c>
      <c r="V2373">
        <v>85.6</v>
      </c>
    </row>
    <row r="2374" spans="2:22" x14ac:dyDescent="0.25">
      <c r="B2374" t="s">
        <v>7692</v>
      </c>
      <c r="C2374" t="s">
        <v>7504</v>
      </c>
      <c r="D2374" t="s">
        <v>7504</v>
      </c>
      <c r="E2374" t="s">
        <v>7508</v>
      </c>
      <c r="F2374" t="s">
        <v>7521</v>
      </c>
      <c r="G2374">
        <v>369.36</v>
      </c>
      <c r="H2374">
        <v>277.02</v>
      </c>
      <c r="I2374">
        <v>277.02</v>
      </c>
      <c r="J2374">
        <v>0</v>
      </c>
      <c r="K2374">
        <v>323.86</v>
      </c>
      <c r="L2374">
        <v>0</v>
      </c>
      <c r="M2374" t="s">
        <v>7693</v>
      </c>
      <c r="S2374" t="s">
        <v>7692</v>
      </c>
      <c r="T2374">
        <v>0</v>
      </c>
      <c r="U2374">
        <v>323.86</v>
      </c>
      <c r="V2374">
        <v>0</v>
      </c>
    </row>
    <row r="2375" spans="2:22" x14ac:dyDescent="0.25">
      <c r="B2375" t="s">
        <v>7694</v>
      </c>
      <c r="C2375" t="s">
        <v>7504</v>
      </c>
      <c r="D2375" t="s">
        <v>7504</v>
      </c>
      <c r="E2375" t="s">
        <v>7508</v>
      </c>
      <c r="F2375" t="s">
        <v>7521</v>
      </c>
      <c r="G2375">
        <v>0</v>
      </c>
      <c r="H2375">
        <v>0</v>
      </c>
      <c r="I2375">
        <v>134.82</v>
      </c>
      <c r="J2375">
        <v>163.85</v>
      </c>
      <c r="K2375">
        <v>134.82</v>
      </c>
      <c r="L2375">
        <v>163.85</v>
      </c>
      <c r="M2375" t="s">
        <v>7695</v>
      </c>
      <c r="S2375" t="s">
        <v>7694</v>
      </c>
      <c r="T2375">
        <v>163.85</v>
      </c>
      <c r="U2375">
        <v>134.82</v>
      </c>
      <c r="V2375">
        <v>163.85</v>
      </c>
    </row>
    <row r="2376" spans="2:22" x14ac:dyDescent="0.25">
      <c r="B2376" t="s">
        <v>7696</v>
      </c>
      <c r="C2376" t="s">
        <v>7504</v>
      </c>
      <c r="D2376" t="s">
        <v>7504</v>
      </c>
      <c r="E2376" t="s">
        <v>7508</v>
      </c>
      <c r="F2376" t="s">
        <v>7521</v>
      </c>
      <c r="G2376">
        <v>0</v>
      </c>
      <c r="H2376">
        <v>0</v>
      </c>
      <c r="I2376">
        <v>0</v>
      </c>
      <c r="J2376">
        <v>0</v>
      </c>
      <c r="K2376">
        <v>0</v>
      </c>
      <c r="L2376">
        <v>0</v>
      </c>
      <c r="M2376" t="s">
        <v>7697</v>
      </c>
      <c r="S2376" t="s">
        <v>7696</v>
      </c>
      <c r="T2376">
        <v>0</v>
      </c>
      <c r="U2376">
        <v>0</v>
      </c>
      <c r="V2376">
        <v>0</v>
      </c>
    </row>
    <row r="2377" spans="2:22" x14ac:dyDescent="0.25">
      <c r="B2377" t="s">
        <v>7698</v>
      </c>
      <c r="C2377" t="s">
        <v>7504</v>
      </c>
      <c r="D2377" t="s">
        <v>7504</v>
      </c>
      <c r="E2377" t="s">
        <v>7508</v>
      </c>
      <c r="F2377" t="s">
        <v>7521</v>
      </c>
      <c r="G2377">
        <v>0</v>
      </c>
      <c r="H2377">
        <v>0</v>
      </c>
      <c r="I2377">
        <v>42.03</v>
      </c>
      <c r="J2377">
        <v>51.05</v>
      </c>
      <c r="K2377">
        <v>42.03</v>
      </c>
      <c r="L2377">
        <v>51.05</v>
      </c>
      <c r="M2377" t="s">
        <v>7699</v>
      </c>
      <c r="S2377" t="s">
        <v>7698</v>
      </c>
      <c r="T2377">
        <v>51.05</v>
      </c>
      <c r="U2377">
        <v>42.03</v>
      </c>
      <c r="V2377">
        <v>51.05</v>
      </c>
    </row>
    <row r="2378" spans="2:22" x14ac:dyDescent="0.25">
      <c r="B2378" t="s">
        <v>7700</v>
      </c>
      <c r="C2378" t="s">
        <v>7504</v>
      </c>
      <c r="D2378" t="s">
        <v>7504</v>
      </c>
      <c r="E2378" t="s">
        <v>7508</v>
      </c>
      <c r="F2378" t="s">
        <v>7521</v>
      </c>
      <c r="G2378">
        <v>106.49</v>
      </c>
      <c r="H2378">
        <v>79.87</v>
      </c>
      <c r="I2378">
        <v>87.23</v>
      </c>
      <c r="J2378">
        <v>0</v>
      </c>
      <c r="K2378">
        <v>87.23</v>
      </c>
      <c r="L2378">
        <v>0</v>
      </c>
      <c r="M2378" t="s">
        <v>7701</v>
      </c>
      <c r="S2378" t="s">
        <v>7700</v>
      </c>
      <c r="T2378">
        <v>0</v>
      </c>
      <c r="U2378">
        <v>87.23</v>
      </c>
      <c r="V2378">
        <v>0</v>
      </c>
    </row>
    <row r="2379" spans="2:22" x14ac:dyDescent="0.25">
      <c r="B2379" t="s">
        <v>4918</v>
      </c>
      <c r="C2379" t="s">
        <v>7504</v>
      </c>
      <c r="D2379" t="s">
        <v>7504</v>
      </c>
      <c r="E2379" t="s">
        <v>7508</v>
      </c>
      <c r="F2379" t="s">
        <v>7521</v>
      </c>
      <c r="G2379">
        <v>561.64</v>
      </c>
      <c r="H2379">
        <v>421.23</v>
      </c>
      <c r="I2379">
        <v>460.12</v>
      </c>
      <c r="J2379">
        <v>0</v>
      </c>
      <c r="K2379">
        <v>460.12</v>
      </c>
      <c r="L2379">
        <v>0</v>
      </c>
      <c r="M2379" t="s">
        <v>4919</v>
      </c>
      <c r="S2379" t="s">
        <v>4918</v>
      </c>
      <c r="T2379">
        <v>0</v>
      </c>
      <c r="U2379">
        <v>460.12</v>
      </c>
      <c r="V2379">
        <v>0</v>
      </c>
    </row>
    <row r="2380" spans="2:22" x14ac:dyDescent="0.25">
      <c r="B2380" t="s">
        <v>7702</v>
      </c>
      <c r="C2380" t="s">
        <v>7504</v>
      </c>
      <c r="D2380" t="s">
        <v>7504</v>
      </c>
      <c r="E2380" t="s">
        <v>7508</v>
      </c>
      <c r="F2380" t="s">
        <v>7521</v>
      </c>
      <c r="G2380">
        <v>0</v>
      </c>
      <c r="H2380">
        <v>0</v>
      </c>
      <c r="I2380">
        <v>64.02</v>
      </c>
      <c r="J2380">
        <v>77.760000000000005</v>
      </c>
      <c r="K2380">
        <v>64.02</v>
      </c>
      <c r="L2380">
        <v>77.760000000000005</v>
      </c>
      <c r="M2380" t="s">
        <v>7703</v>
      </c>
      <c r="S2380" t="s">
        <v>7702</v>
      </c>
      <c r="T2380">
        <v>77.760000000000005</v>
      </c>
      <c r="U2380">
        <v>64.02</v>
      </c>
      <c r="V2380">
        <v>77.760000000000005</v>
      </c>
    </row>
    <row r="2381" spans="2:22" x14ac:dyDescent="0.25">
      <c r="B2381" t="s">
        <v>7704</v>
      </c>
      <c r="C2381" t="s">
        <v>7504</v>
      </c>
      <c r="D2381" t="s">
        <v>7504</v>
      </c>
      <c r="E2381" t="s">
        <v>7508</v>
      </c>
      <c r="F2381" t="s">
        <v>7521</v>
      </c>
      <c r="G2381">
        <v>0</v>
      </c>
      <c r="H2381">
        <v>0</v>
      </c>
      <c r="I2381">
        <v>0</v>
      </c>
      <c r="J2381">
        <v>0</v>
      </c>
      <c r="K2381">
        <v>0</v>
      </c>
      <c r="L2381">
        <v>0</v>
      </c>
      <c r="M2381" t="s">
        <v>7705</v>
      </c>
      <c r="S2381" t="s">
        <v>7704</v>
      </c>
      <c r="T2381">
        <v>0</v>
      </c>
      <c r="U2381">
        <v>0</v>
      </c>
      <c r="V2381">
        <v>0</v>
      </c>
    </row>
    <row r="2382" spans="2:22" x14ac:dyDescent="0.25">
      <c r="B2382" t="s">
        <v>7706</v>
      </c>
      <c r="C2382" t="s">
        <v>7504</v>
      </c>
      <c r="D2382" t="s">
        <v>7504</v>
      </c>
      <c r="E2382" t="s">
        <v>7508</v>
      </c>
      <c r="F2382" t="s">
        <v>7521</v>
      </c>
      <c r="G2382">
        <v>221.27</v>
      </c>
      <c r="H2382">
        <v>165.95</v>
      </c>
      <c r="I2382">
        <v>181.28</v>
      </c>
      <c r="J2382">
        <v>0</v>
      </c>
      <c r="K2382">
        <v>181.28</v>
      </c>
      <c r="L2382">
        <v>0</v>
      </c>
      <c r="M2382" t="s">
        <v>7707</v>
      </c>
      <c r="S2382" t="s">
        <v>7706</v>
      </c>
      <c r="T2382">
        <v>0</v>
      </c>
      <c r="U2382">
        <v>181.28</v>
      </c>
      <c r="V2382">
        <v>0</v>
      </c>
    </row>
    <row r="2383" spans="2:22" x14ac:dyDescent="0.25">
      <c r="B2383" t="s">
        <v>7708</v>
      </c>
      <c r="C2383" t="s">
        <v>7504</v>
      </c>
      <c r="D2383" t="s">
        <v>7504</v>
      </c>
      <c r="E2383" t="s">
        <v>7508</v>
      </c>
      <c r="F2383" t="s">
        <v>7521</v>
      </c>
      <c r="G2383">
        <v>1402.62</v>
      </c>
      <c r="H2383">
        <v>1051.97</v>
      </c>
      <c r="I2383">
        <v>1149.07</v>
      </c>
      <c r="J2383">
        <v>0</v>
      </c>
      <c r="K2383">
        <v>1149.07</v>
      </c>
      <c r="L2383">
        <v>0</v>
      </c>
      <c r="M2383" t="s">
        <v>7709</v>
      </c>
      <c r="S2383" t="s">
        <v>7708</v>
      </c>
      <c r="T2383">
        <v>0</v>
      </c>
      <c r="U2383">
        <v>1149.07</v>
      </c>
      <c r="V2383">
        <v>0</v>
      </c>
    </row>
    <row r="2384" spans="2:22" x14ac:dyDescent="0.25">
      <c r="B2384" t="s">
        <v>7710</v>
      </c>
      <c r="C2384" t="s">
        <v>7504</v>
      </c>
      <c r="D2384" t="s">
        <v>7504</v>
      </c>
      <c r="E2384" t="s">
        <v>7508</v>
      </c>
      <c r="F2384" t="s">
        <v>7521</v>
      </c>
      <c r="G2384">
        <v>0</v>
      </c>
      <c r="H2384">
        <v>0</v>
      </c>
      <c r="I2384">
        <v>0</v>
      </c>
      <c r="J2384">
        <v>0</v>
      </c>
      <c r="K2384">
        <v>0</v>
      </c>
      <c r="L2384">
        <v>0</v>
      </c>
      <c r="M2384" t="s">
        <v>7711</v>
      </c>
      <c r="S2384" t="s">
        <v>7710</v>
      </c>
      <c r="T2384">
        <v>0</v>
      </c>
      <c r="U2384">
        <v>0</v>
      </c>
      <c r="V2384">
        <v>0</v>
      </c>
    </row>
    <row r="2385" spans="2:22" x14ac:dyDescent="0.25">
      <c r="B2385" t="s">
        <v>7712</v>
      </c>
      <c r="C2385" t="s">
        <v>7504</v>
      </c>
      <c r="D2385" t="s">
        <v>7504</v>
      </c>
      <c r="E2385" t="s">
        <v>7508</v>
      </c>
      <c r="F2385" t="s">
        <v>7521</v>
      </c>
      <c r="G2385">
        <v>391.8</v>
      </c>
      <c r="H2385">
        <v>293.85000000000002</v>
      </c>
      <c r="I2385">
        <v>320.98</v>
      </c>
      <c r="J2385">
        <v>0</v>
      </c>
      <c r="K2385">
        <v>320.98</v>
      </c>
      <c r="L2385">
        <v>0</v>
      </c>
      <c r="M2385" t="s">
        <v>7713</v>
      </c>
      <c r="S2385" t="s">
        <v>7712</v>
      </c>
      <c r="T2385">
        <v>0</v>
      </c>
      <c r="U2385">
        <v>320.98</v>
      </c>
      <c r="V2385">
        <v>0</v>
      </c>
    </row>
    <row r="2386" spans="2:22" x14ac:dyDescent="0.25">
      <c r="B2386" t="s">
        <v>7714</v>
      </c>
      <c r="C2386" t="s">
        <v>7504</v>
      </c>
      <c r="D2386" t="s">
        <v>7504</v>
      </c>
      <c r="E2386" t="s">
        <v>7508</v>
      </c>
      <c r="F2386" t="s">
        <v>7521</v>
      </c>
      <c r="G2386">
        <v>0</v>
      </c>
      <c r="H2386">
        <v>0</v>
      </c>
      <c r="I2386">
        <v>0</v>
      </c>
      <c r="J2386">
        <v>0</v>
      </c>
      <c r="K2386">
        <v>0</v>
      </c>
      <c r="L2386">
        <v>0</v>
      </c>
      <c r="M2386" t="s">
        <v>7715</v>
      </c>
      <c r="S2386" t="s">
        <v>7714</v>
      </c>
      <c r="T2386">
        <v>0</v>
      </c>
      <c r="U2386">
        <v>0</v>
      </c>
      <c r="V2386">
        <v>0</v>
      </c>
    </row>
    <row r="2387" spans="2:22" x14ac:dyDescent="0.25">
      <c r="B2387" t="s">
        <v>7716</v>
      </c>
      <c r="C2387" t="s">
        <v>7504</v>
      </c>
      <c r="D2387" t="s">
        <v>7504</v>
      </c>
      <c r="E2387" t="s">
        <v>7508</v>
      </c>
      <c r="F2387" t="s">
        <v>7521</v>
      </c>
      <c r="G2387">
        <v>1368.54</v>
      </c>
      <c r="H2387">
        <v>1026.4000000000001</v>
      </c>
      <c r="I2387">
        <v>1091.1500000000001</v>
      </c>
      <c r="J2387">
        <v>0</v>
      </c>
      <c r="K2387">
        <v>1026.4000000000001</v>
      </c>
      <c r="L2387">
        <v>0</v>
      </c>
      <c r="M2387" t="s">
        <v>7717</v>
      </c>
      <c r="S2387" t="s">
        <v>7716</v>
      </c>
      <c r="T2387">
        <v>0</v>
      </c>
      <c r="U2387">
        <v>1026.4000000000001</v>
      </c>
      <c r="V2387">
        <v>0</v>
      </c>
    </row>
    <row r="2388" spans="2:22" x14ac:dyDescent="0.25">
      <c r="B2388" t="s">
        <v>7718</v>
      </c>
      <c r="C2388" t="s">
        <v>7504</v>
      </c>
      <c r="D2388" t="s">
        <v>7504</v>
      </c>
      <c r="E2388" t="s">
        <v>7508</v>
      </c>
      <c r="F2388" t="s">
        <v>7521</v>
      </c>
      <c r="G2388">
        <v>2025.95</v>
      </c>
      <c r="H2388">
        <v>1519.46</v>
      </c>
      <c r="I2388">
        <v>1618.26</v>
      </c>
      <c r="J2388">
        <v>0</v>
      </c>
      <c r="K2388">
        <v>1519.46</v>
      </c>
      <c r="L2388">
        <v>0</v>
      </c>
      <c r="M2388" t="s">
        <v>7719</v>
      </c>
      <c r="S2388" t="s">
        <v>7718</v>
      </c>
      <c r="T2388">
        <v>0</v>
      </c>
      <c r="U2388">
        <v>1519.46</v>
      </c>
      <c r="V2388">
        <v>0</v>
      </c>
    </row>
    <row r="2389" spans="2:22" x14ac:dyDescent="0.25">
      <c r="B2389" t="s">
        <v>4920</v>
      </c>
      <c r="C2389" t="s">
        <v>7504</v>
      </c>
      <c r="D2389" t="s">
        <v>7504</v>
      </c>
      <c r="E2389" t="s">
        <v>7508</v>
      </c>
      <c r="F2389" t="s">
        <v>7521</v>
      </c>
      <c r="G2389">
        <v>1603.28</v>
      </c>
      <c r="H2389">
        <v>1202.46</v>
      </c>
      <c r="I2389">
        <v>1202.46</v>
      </c>
      <c r="J2389">
        <v>0</v>
      </c>
      <c r="K2389">
        <v>1202.46</v>
      </c>
      <c r="L2389">
        <v>0</v>
      </c>
      <c r="M2389" t="s">
        <v>4921</v>
      </c>
      <c r="S2389" t="s">
        <v>4920</v>
      </c>
      <c r="T2389">
        <v>0</v>
      </c>
      <c r="U2389">
        <v>1202.46</v>
      </c>
      <c r="V2389">
        <v>0</v>
      </c>
    </row>
    <row r="2390" spans="2:22" x14ac:dyDescent="0.25">
      <c r="B2390" t="s">
        <v>7720</v>
      </c>
      <c r="C2390" t="s">
        <v>7504</v>
      </c>
      <c r="D2390" t="s">
        <v>7504</v>
      </c>
      <c r="E2390" t="s">
        <v>7508</v>
      </c>
      <c r="F2390" t="s">
        <v>7521</v>
      </c>
      <c r="G2390">
        <v>1801.59</v>
      </c>
      <c r="H2390">
        <v>1351.19</v>
      </c>
      <c r="I2390">
        <v>1476.27</v>
      </c>
      <c r="J2390">
        <v>0</v>
      </c>
      <c r="K2390">
        <v>1476.27</v>
      </c>
      <c r="L2390">
        <v>0</v>
      </c>
      <c r="M2390" t="s">
        <v>7721</v>
      </c>
      <c r="S2390" t="s">
        <v>7720</v>
      </c>
      <c r="T2390">
        <v>0</v>
      </c>
      <c r="U2390">
        <v>1476.27</v>
      </c>
      <c r="V2390">
        <v>0</v>
      </c>
    </row>
    <row r="2391" spans="2:22" x14ac:dyDescent="0.25">
      <c r="B2391" t="s">
        <v>7722</v>
      </c>
      <c r="C2391" t="s">
        <v>7504</v>
      </c>
      <c r="D2391" t="s">
        <v>7504</v>
      </c>
      <c r="E2391" t="s">
        <v>7508</v>
      </c>
      <c r="F2391" t="s">
        <v>7521</v>
      </c>
      <c r="G2391">
        <v>1603.28</v>
      </c>
      <c r="H2391">
        <v>1202.46</v>
      </c>
      <c r="I2391">
        <v>1202.46</v>
      </c>
      <c r="J2391">
        <v>0</v>
      </c>
      <c r="K2391">
        <v>1202.46</v>
      </c>
      <c r="L2391">
        <v>0</v>
      </c>
      <c r="M2391" t="s">
        <v>7723</v>
      </c>
      <c r="S2391" t="s">
        <v>7722</v>
      </c>
      <c r="T2391">
        <v>0</v>
      </c>
      <c r="U2391">
        <v>1202.46</v>
      </c>
      <c r="V2391">
        <v>0</v>
      </c>
    </row>
    <row r="2392" spans="2:22" x14ac:dyDescent="0.25">
      <c r="B2392" t="s">
        <v>7724</v>
      </c>
      <c r="C2392" t="s">
        <v>7504</v>
      </c>
      <c r="D2392" t="s">
        <v>7504</v>
      </c>
      <c r="E2392" t="s">
        <v>7508</v>
      </c>
      <c r="F2392" t="s">
        <v>7521</v>
      </c>
      <c r="G2392">
        <v>1429.35</v>
      </c>
      <c r="H2392">
        <v>1072.02</v>
      </c>
      <c r="I2392">
        <v>1171.29</v>
      </c>
      <c r="J2392">
        <v>0</v>
      </c>
      <c r="K2392">
        <v>1171.29</v>
      </c>
      <c r="L2392">
        <v>0</v>
      </c>
      <c r="M2392" t="s">
        <v>7725</v>
      </c>
      <c r="S2392" t="s">
        <v>7724</v>
      </c>
      <c r="T2392">
        <v>0</v>
      </c>
      <c r="U2392">
        <v>1171.29</v>
      </c>
      <c r="V2392">
        <v>0</v>
      </c>
    </row>
    <row r="2393" spans="2:22" x14ac:dyDescent="0.25">
      <c r="B2393" t="s">
        <v>4922</v>
      </c>
      <c r="C2393" t="s">
        <v>7504</v>
      </c>
      <c r="D2393" t="s">
        <v>7504</v>
      </c>
      <c r="E2393" t="s">
        <v>7508</v>
      </c>
      <c r="F2393" t="s">
        <v>7521</v>
      </c>
      <c r="G2393">
        <v>0</v>
      </c>
      <c r="H2393">
        <v>0</v>
      </c>
      <c r="I2393">
        <v>59.48</v>
      </c>
      <c r="J2393">
        <v>72.239999999999995</v>
      </c>
      <c r="K2393">
        <v>59.48</v>
      </c>
      <c r="L2393">
        <v>72.239999999999995</v>
      </c>
      <c r="M2393" t="s">
        <v>4923</v>
      </c>
      <c r="S2393" t="s">
        <v>4922</v>
      </c>
      <c r="T2393">
        <v>72.239999999999995</v>
      </c>
      <c r="U2393">
        <v>59.48</v>
      </c>
      <c r="V2393">
        <v>72.239999999999995</v>
      </c>
    </row>
    <row r="2394" spans="2:22" x14ac:dyDescent="0.25">
      <c r="B2394" t="s">
        <v>7726</v>
      </c>
      <c r="C2394" t="s">
        <v>7504</v>
      </c>
      <c r="D2394" t="s">
        <v>7504</v>
      </c>
      <c r="E2394" t="s">
        <v>7508</v>
      </c>
      <c r="F2394" t="s">
        <v>7521</v>
      </c>
      <c r="G2394">
        <v>0</v>
      </c>
      <c r="H2394">
        <v>0</v>
      </c>
      <c r="I2394">
        <v>313.68</v>
      </c>
      <c r="J2394">
        <v>381</v>
      </c>
      <c r="K2394">
        <v>313.68</v>
      </c>
      <c r="L2394">
        <v>381</v>
      </c>
      <c r="M2394" t="s">
        <v>7727</v>
      </c>
      <c r="S2394" t="s">
        <v>7726</v>
      </c>
      <c r="T2394">
        <v>381</v>
      </c>
      <c r="U2394">
        <v>313.68</v>
      </c>
      <c r="V2394">
        <v>381</v>
      </c>
    </row>
    <row r="2395" spans="2:22" x14ac:dyDescent="0.25">
      <c r="B2395" t="s">
        <v>7728</v>
      </c>
      <c r="C2395" t="s">
        <v>7504</v>
      </c>
      <c r="D2395" t="s">
        <v>7504</v>
      </c>
      <c r="E2395" t="s">
        <v>7508</v>
      </c>
      <c r="F2395" t="s">
        <v>7521</v>
      </c>
      <c r="G2395">
        <v>0</v>
      </c>
      <c r="H2395">
        <v>0</v>
      </c>
      <c r="I2395">
        <v>123.58</v>
      </c>
      <c r="J2395">
        <v>150.1</v>
      </c>
      <c r="K2395">
        <v>123.58</v>
      </c>
      <c r="L2395">
        <v>150.1</v>
      </c>
      <c r="M2395" t="s">
        <v>7729</v>
      </c>
      <c r="S2395" t="s">
        <v>7728</v>
      </c>
      <c r="T2395">
        <v>150.1</v>
      </c>
      <c r="U2395">
        <v>123.58</v>
      </c>
      <c r="V2395">
        <v>150.1</v>
      </c>
    </row>
    <row r="2396" spans="2:22" x14ac:dyDescent="0.25">
      <c r="B2396" t="s">
        <v>7730</v>
      </c>
      <c r="C2396" t="s">
        <v>7504</v>
      </c>
      <c r="D2396" t="s">
        <v>7504</v>
      </c>
      <c r="E2396" t="s">
        <v>7508</v>
      </c>
      <c r="F2396" t="s">
        <v>7521</v>
      </c>
      <c r="G2396">
        <v>0</v>
      </c>
      <c r="H2396">
        <v>0</v>
      </c>
      <c r="I2396">
        <v>783.37</v>
      </c>
      <c r="J2396">
        <v>951.48</v>
      </c>
      <c r="K2396">
        <v>783.37</v>
      </c>
      <c r="L2396">
        <v>951.48</v>
      </c>
      <c r="M2396" t="s">
        <v>7731</v>
      </c>
      <c r="S2396" t="s">
        <v>7730</v>
      </c>
      <c r="T2396">
        <v>951.48</v>
      </c>
      <c r="U2396">
        <v>783.37</v>
      </c>
      <c r="V2396">
        <v>951.48</v>
      </c>
    </row>
    <row r="2397" spans="2:22" x14ac:dyDescent="0.25">
      <c r="B2397" t="s">
        <v>7732</v>
      </c>
      <c r="C2397" t="s">
        <v>7504</v>
      </c>
      <c r="D2397" t="s">
        <v>7504</v>
      </c>
      <c r="E2397" t="s">
        <v>7508</v>
      </c>
      <c r="F2397" t="s">
        <v>7521</v>
      </c>
      <c r="G2397">
        <v>0</v>
      </c>
      <c r="H2397">
        <v>0</v>
      </c>
      <c r="I2397">
        <v>218.83</v>
      </c>
      <c r="J2397">
        <v>265.79000000000002</v>
      </c>
      <c r="K2397">
        <v>218.83</v>
      </c>
      <c r="L2397">
        <v>265.79000000000002</v>
      </c>
      <c r="M2397" t="s">
        <v>7733</v>
      </c>
      <c r="S2397" t="s">
        <v>7732</v>
      </c>
      <c r="T2397">
        <v>265.79000000000002</v>
      </c>
      <c r="U2397">
        <v>218.83</v>
      </c>
      <c r="V2397">
        <v>265.79000000000002</v>
      </c>
    </row>
    <row r="2398" spans="2:22" x14ac:dyDescent="0.25">
      <c r="B2398" t="s">
        <v>7734</v>
      </c>
      <c r="C2398" t="s">
        <v>7504</v>
      </c>
      <c r="D2398" t="s">
        <v>7504</v>
      </c>
      <c r="E2398" t="s">
        <v>7508</v>
      </c>
      <c r="F2398" t="s">
        <v>7521</v>
      </c>
      <c r="G2398">
        <v>0</v>
      </c>
      <c r="H2398">
        <v>0</v>
      </c>
      <c r="I2398">
        <v>874.64</v>
      </c>
      <c r="J2398">
        <v>1037.3800000000001</v>
      </c>
      <c r="K2398">
        <v>874.64</v>
      </c>
      <c r="L2398">
        <v>1037.3800000000001</v>
      </c>
      <c r="M2398" t="s">
        <v>7735</v>
      </c>
      <c r="S2398" t="s">
        <v>7734</v>
      </c>
      <c r="T2398">
        <v>1037.3800000000001</v>
      </c>
      <c r="U2398">
        <v>874.64</v>
      </c>
      <c r="V2398">
        <v>1037.3800000000001</v>
      </c>
    </row>
    <row r="2399" spans="2:22" x14ac:dyDescent="0.25">
      <c r="B2399" t="s">
        <v>7736</v>
      </c>
      <c r="C2399" t="s">
        <v>7504</v>
      </c>
      <c r="D2399" t="s">
        <v>7504</v>
      </c>
      <c r="E2399" t="s">
        <v>7508</v>
      </c>
      <c r="F2399" t="s">
        <v>7521</v>
      </c>
      <c r="G2399">
        <v>0</v>
      </c>
      <c r="H2399">
        <v>0</v>
      </c>
      <c r="I2399">
        <v>874.64</v>
      </c>
      <c r="J2399">
        <v>1037.3800000000001</v>
      </c>
      <c r="K2399">
        <v>874.64</v>
      </c>
      <c r="L2399">
        <v>1037.3800000000001</v>
      </c>
      <c r="M2399" t="s">
        <v>7737</v>
      </c>
      <c r="S2399" t="s">
        <v>7736</v>
      </c>
      <c r="T2399">
        <v>1037.3800000000001</v>
      </c>
      <c r="U2399">
        <v>874.64</v>
      </c>
      <c r="V2399">
        <v>1037.3800000000001</v>
      </c>
    </row>
    <row r="2400" spans="2:22" x14ac:dyDescent="0.25">
      <c r="B2400" t="s">
        <v>7738</v>
      </c>
      <c r="C2400" t="s">
        <v>7504</v>
      </c>
      <c r="D2400" t="s">
        <v>7504</v>
      </c>
      <c r="E2400" t="s">
        <v>7508</v>
      </c>
      <c r="F2400" t="s">
        <v>7521</v>
      </c>
      <c r="G2400">
        <v>2890.51</v>
      </c>
      <c r="H2400">
        <v>2167.88</v>
      </c>
      <c r="I2400">
        <v>2167.88</v>
      </c>
      <c r="J2400">
        <v>0</v>
      </c>
      <c r="K2400">
        <v>2192.11</v>
      </c>
      <c r="L2400">
        <v>0</v>
      </c>
      <c r="M2400" t="s">
        <v>7739</v>
      </c>
      <c r="S2400" t="s">
        <v>7738</v>
      </c>
      <c r="T2400">
        <v>0</v>
      </c>
      <c r="U2400">
        <v>2192.11</v>
      </c>
      <c r="V2400">
        <v>0</v>
      </c>
    </row>
    <row r="2401" spans="2:22" x14ac:dyDescent="0.25">
      <c r="B2401" t="s">
        <v>7740</v>
      </c>
      <c r="C2401" t="s">
        <v>7504</v>
      </c>
      <c r="D2401" t="s">
        <v>7504</v>
      </c>
      <c r="E2401" t="s">
        <v>7508</v>
      </c>
      <c r="F2401" t="s">
        <v>7521</v>
      </c>
      <c r="G2401">
        <v>2986.02</v>
      </c>
      <c r="H2401">
        <v>2239.5100000000002</v>
      </c>
      <c r="I2401">
        <v>2250.41</v>
      </c>
      <c r="J2401">
        <v>0</v>
      </c>
      <c r="K2401">
        <v>2239.5100000000002</v>
      </c>
      <c r="L2401">
        <v>0</v>
      </c>
      <c r="M2401" t="s">
        <v>7741</v>
      </c>
      <c r="S2401" t="s">
        <v>7740</v>
      </c>
      <c r="T2401">
        <v>0</v>
      </c>
      <c r="U2401">
        <v>2239.5100000000002</v>
      </c>
      <c r="V2401">
        <v>0</v>
      </c>
    </row>
    <row r="2402" spans="2:22" x14ac:dyDescent="0.25">
      <c r="B2402" t="s">
        <v>7742</v>
      </c>
      <c r="C2402" t="s">
        <v>7504</v>
      </c>
      <c r="D2402" t="s">
        <v>7504</v>
      </c>
      <c r="E2402" t="s">
        <v>7508</v>
      </c>
      <c r="F2402" t="s">
        <v>7521</v>
      </c>
      <c r="G2402">
        <v>3687.9</v>
      </c>
      <c r="H2402">
        <v>2765.93</v>
      </c>
      <c r="I2402">
        <v>2808.84</v>
      </c>
      <c r="J2402">
        <v>0</v>
      </c>
      <c r="K2402">
        <v>2800.79</v>
      </c>
      <c r="L2402">
        <v>0</v>
      </c>
      <c r="M2402" t="s">
        <v>7743</v>
      </c>
      <c r="S2402" t="s">
        <v>7742</v>
      </c>
      <c r="T2402">
        <v>0</v>
      </c>
      <c r="U2402">
        <v>2800.79</v>
      </c>
      <c r="V2402">
        <v>0</v>
      </c>
    </row>
    <row r="2403" spans="2:22" x14ac:dyDescent="0.25">
      <c r="B2403" t="s">
        <v>7744</v>
      </c>
      <c r="C2403" t="s">
        <v>7504</v>
      </c>
      <c r="D2403" t="s">
        <v>7504</v>
      </c>
      <c r="E2403" t="s">
        <v>7508</v>
      </c>
      <c r="F2403" t="s">
        <v>7521</v>
      </c>
      <c r="G2403">
        <v>3088.36</v>
      </c>
      <c r="H2403">
        <v>2316.27</v>
      </c>
      <c r="I2403">
        <v>2316.27</v>
      </c>
      <c r="J2403">
        <v>0</v>
      </c>
      <c r="K2403">
        <v>2513.89</v>
      </c>
      <c r="L2403">
        <v>0</v>
      </c>
      <c r="M2403" t="s">
        <v>7745</v>
      </c>
      <c r="S2403" t="s">
        <v>7744</v>
      </c>
      <c r="T2403">
        <v>0</v>
      </c>
      <c r="U2403">
        <v>2513.89</v>
      </c>
      <c r="V2403">
        <v>0</v>
      </c>
    </row>
    <row r="2404" spans="2:22" x14ac:dyDescent="0.25">
      <c r="B2404" t="s">
        <v>7746</v>
      </c>
      <c r="C2404" t="s">
        <v>7504</v>
      </c>
      <c r="D2404" t="s">
        <v>7504</v>
      </c>
      <c r="E2404" t="s">
        <v>7508</v>
      </c>
      <c r="F2404" t="s">
        <v>7521</v>
      </c>
      <c r="G2404">
        <v>4483.3599999999997</v>
      </c>
      <c r="H2404">
        <v>3362.52</v>
      </c>
      <c r="I2404">
        <v>3362.52</v>
      </c>
      <c r="J2404">
        <v>0</v>
      </c>
      <c r="K2404">
        <v>3542.82</v>
      </c>
      <c r="L2404">
        <v>0</v>
      </c>
      <c r="M2404" t="s">
        <v>7747</v>
      </c>
      <c r="S2404" t="s">
        <v>7746</v>
      </c>
      <c r="T2404">
        <v>0</v>
      </c>
      <c r="U2404">
        <v>3542.82</v>
      </c>
      <c r="V2404">
        <v>0</v>
      </c>
    </row>
    <row r="2405" spans="2:22" x14ac:dyDescent="0.25">
      <c r="B2405" t="s">
        <v>7748</v>
      </c>
      <c r="C2405" t="s">
        <v>7504</v>
      </c>
      <c r="D2405" t="s">
        <v>7504</v>
      </c>
      <c r="E2405" t="s">
        <v>7508</v>
      </c>
      <c r="F2405" t="s">
        <v>7521</v>
      </c>
      <c r="G2405">
        <v>1741.75</v>
      </c>
      <c r="H2405">
        <v>1306.31</v>
      </c>
      <c r="I2405">
        <v>1306.31</v>
      </c>
      <c r="J2405">
        <v>0</v>
      </c>
      <c r="K2405">
        <v>1476.44</v>
      </c>
      <c r="L2405">
        <v>0</v>
      </c>
      <c r="M2405" t="s">
        <v>7749</v>
      </c>
      <c r="S2405" t="s">
        <v>7748</v>
      </c>
      <c r="T2405">
        <v>0</v>
      </c>
      <c r="U2405">
        <v>1476.44</v>
      </c>
      <c r="V2405">
        <v>0</v>
      </c>
    </row>
    <row r="2406" spans="2:22" x14ac:dyDescent="0.25">
      <c r="B2406" t="s">
        <v>7750</v>
      </c>
      <c r="C2406" t="s">
        <v>7504</v>
      </c>
      <c r="D2406" t="s">
        <v>7504</v>
      </c>
      <c r="E2406" t="s">
        <v>7508</v>
      </c>
      <c r="F2406" t="s">
        <v>7521</v>
      </c>
      <c r="G2406">
        <v>294.41000000000003</v>
      </c>
      <c r="H2406">
        <v>220.81</v>
      </c>
      <c r="I2406">
        <v>241.25</v>
      </c>
      <c r="J2406">
        <v>0</v>
      </c>
      <c r="K2406">
        <v>241.25</v>
      </c>
      <c r="L2406">
        <v>0</v>
      </c>
      <c r="M2406" t="s">
        <v>7751</v>
      </c>
      <c r="S2406" t="s">
        <v>7750</v>
      </c>
      <c r="T2406">
        <v>0</v>
      </c>
      <c r="U2406">
        <v>241.25</v>
      </c>
      <c r="V2406">
        <v>0</v>
      </c>
    </row>
    <row r="2407" spans="2:22" x14ac:dyDescent="0.25">
      <c r="B2407" t="s">
        <v>7752</v>
      </c>
      <c r="C2407" t="s">
        <v>7504</v>
      </c>
      <c r="D2407" t="s">
        <v>7504</v>
      </c>
      <c r="E2407" t="s">
        <v>7508</v>
      </c>
      <c r="F2407" t="s">
        <v>7521</v>
      </c>
      <c r="G2407">
        <v>163.41</v>
      </c>
      <c r="H2407">
        <v>122.56</v>
      </c>
      <c r="I2407">
        <v>126.84</v>
      </c>
      <c r="J2407">
        <v>0</v>
      </c>
      <c r="K2407">
        <v>144.19</v>
      </c>
      <c r="L2407">
        <v>0</v>
      </c>
      <c r="M2407" t="s">
        <v>7753</v>
      </c>
      <c r="S2407" t="s">
        <v>7752</v>
      </c>
      <c r="T2407">
        <v>0</v>
      </c>
      <c r="U2407">
        <v>144.19</v>
      </c>
      <c r="V2407">
        <v>0</v>
      </c>
    </row>
    <row r="2408" spans="2:22" x14ac:dyDescent="0.25">
      <c r="B2408" t="s">
        <v>7754</v>
      </c>
      <c r="C2408" t="s">
        <v>7504</v>
      </c>
      <c r="D2408" t="s">
        <v>7504</v>
      </c>
      <c r="E2408" t="s">
        <v>7508</v>
      </c>
      <c r="F2408" t="s">
        <v>7521</v>
      </c>
      <c r="G2408">
        <v>147.13999999999999</v>
      </c>
      <c r="H2408">
        <v>110.36</v>
      </c>
      <c r="I2408">
        <v>122.27</v>
      </c>
      <c r="J2408">
        <v>0</v>
      </c>
      <c r="K2408">
        <v>129.51</v>
      </c>
      <c r="L2408">
        <v>0</v>
      </c>
      <c r="M2408" t="s">
        <v>7755</v>
      </c>
      <c r="S2408" t="s">
        <v>7754</v>
      </c>
      <c r="T2408">
        <v>0</v>
      </c>
      <c r="U2408">
        <v>129.51</v>
      </c>
      <c r="V2408">
        <v>0</v>
      </c>
    </row>
    <row r="2409" spans="2:22" x14ac:dyDescent="0.25">
      <c r="B2409" t="s">
        <v>7756</v>
      </c>
      <c r="C2409" t="s">
        <v>7504</v>
      </c>
      <c r="D2409" t="s">
        <v>7504</v>
      </c>
      <c r="E2409" t="s">
        <v>7508</v>
      </c>
      <c r="F2409" t="s">
        <v>7521</v>
      </c>
      <c r="G2409">
        <v>255.97</v>
      </c>
      <c r="H2409">
        <v>191.98</v>
      </c>
      <c r="I2409">
        <v>191.98</v>
      </c>
      <c r="J2409">
        <v>0</v>
      </c>
      <c r="K2409">
        <v>192.32</v>
      </c>
      <c r="L2409">
        <v>0</v>
      </c>
      <c r="M2409" t="s">
        <v>7757</v>
      </c>
      <c r="S2409" t="s">
        <v>7756</v>
      </c>
      <c r="T2409">
        <v>0</v>
      </c>
      <c r="U2409">
        <v>192.32</v>
      </c>
      <c r="V2409">
        <v>0</v>
      </c>
    </row>
    <row r="2410" spans="2:22" x14ac:dyDescent="0.25">
      <c r="B2410" t="s">
        <v>7758</v>
      </c>
      <c r="C2410" t="s">
        <v>7504</v>
      </c>
      <c r="D2410" t="s">
        <v>7504</v>
      </c>
      <c r="E2410" t="s">
        <v>7508</v>
      </c>
      <c r="F2410" t="s">
        <v>7521</v>
      </c>
      <c r="G2410">
        <v>228.62</v>
      </c>
      <c r="H2410">
        <v>171.46</v>
      </c>
      <c r="I2410">
        <v>171.46</v>
      </c>
      <c r="J2410">
        <v>0</v>
      </c>
      <c r="K2410">
        <v>171.46</v>
      </c>
      <c r="L2410">
        <v>0</v>
      </c>
      <c r="M2410" t="s">
        <v>7759</v>
      </c>
      <c r="S2410" t="s">
        <v>7758</v>
      </c>
      <c r="T2410">
        <v>0</v>
      </c>
      <c r="U2410">
        <v>171.46</v>
      </c>
      <c r="V2410">
        <v>0</v>
      </c>
    </row>
    <row r="2411" spans="2:22" x14ac:dyDescent="0.25">
      <c r="B2411" t="s">
        <v>7760</v>
      </c>
      <c r="C2411" t="s">
        <v>7504</v>
      </c>
      <c r="D2411" t="s">
        <v>7504</v>
      </c>
      <c r="E2411" t="s">
        <v>7508</v>
      </c>
      <c r="F2411" t="s">
        <v>7521</v>
      </c>
      <c r="G2411">
        <v>275.22000000000003</v>
      </c>
      <c r="H2411">
        <v>206.41</v>
      </c>
      <c r="I2411">
        <v>206.41</v>
      </c>
      <c r="J2411">
        <v>0</v>
      </c>
      <c r="K2411">
        <v>226.32</v>
      </c>
      <c r="L2411">
        <v>0</v>
      </c>
      <c r="M2411" t="s">
        <v>7761</v>
      </c>
      <c r="S2411" t="s">
        <v>7760</v>
      </c>
      <c r="T2411">
        <v>0</v>
      </c>
      <c r="U2411">
        <v>226.32</v>
      </c>
      <c r="V2411">
        <v>0</v>
      </c>
    </row>
    <row r="2412" spans="2:22" x14ac:dyDescent="0.25">
      <c r="B2412" t="s">
        <v>7762</v>
      </c>
      <c r="C2412" t="s">
        <v>7504</v>
      </c>
      <c r="D2412" t="s">
        <v>7504</v>
      </c>
      <c r="E2412" t="s">
        <v>7508</v>
      </c>
      <c r="F2412" t="s">
        <v>7521</v>
      </c>
      <c r="G2412">
        <v>24.97</v>
      </c>
      <c r="H2412">
        <v>18.72</v>
      </c>
      <c r="I2412">
        <v>18.72</v>
      </c>
      <c r="J2412">
        <v>0</v>
      </c>
      <c r="K2412">
        <v>24.7</v>
      </c>
      <c r="L2412">
        <v>0</v>
      </c>
      <c r="M2412" t="s">
        <v>7763</v>
      </c>
      <c r="S2412" t="s">
        <v>7762</v>
      </c>
      <c r="T2412">
        <v>0</v>
      </c>
      <c r="U2412">
        <v>24.7</v>
      </c>
      <c r="V2412">
        <v>0</v>
      </c>
    </row>
    <row r="2413" spans="2:22" x14ac:dyDescent="0.25">
      <c r="B2413" t="s">
        <v>7764</v>
      </c>
      <c r="C2413" t="s">
        <v>7504</v>
      </c>
      <c r="D2413" t="s">
        <v>7504</v>
      </c>
      <c r="E2413" t="s">
        <v>7508</v>
      </c>
      <c r="F2413" t="s">
        <v>7521</v>
      </c>
      <c r="G2413">
        <v>23.28</v>
      </c>
      <c r="H2413">
        <v>17.46</v>
      </c>
      <c r="I2413">
        <v>17.46</v>
      </c>
      <c r="J2413">
        <v>0</v>
      </c>
      <c r="K2413">
        <v>17.46</v>
      </c>
      <c r="L2413">
        <v>0</v>
      </c>
      <c r="M2413" t="s">
        <v>7765</v>
      </c>
      <c r="S2413" t="s">
        <v>7764</v>
      </c>
      <c r="T2413">
        <v>0</v>
      </c>
      <c r="U2413">
        <v>17.46</v>
      </c>
      <c r="V2413">
        <v>0</v>
      </c>
    </row>
    <row r="2414" spans="2:22" x14ac:dyDescent="0.25">
      <c r="B2414" t="s">
        <v>7766</v>
      </c>
      <c r="C2414" t="s">
        <v>7504</v>
      </c>
      <c r="D2414" t="s">
        <v>7504</v>
      </c>
      <c r="E2414" t="s">
        <v>7508</v>
      </c>
      <c r="F2414" t="s">
        <v>7521</v>
      </c>
      <c r="G2414">
        <v>85.59</v>
      </c>
      <c r="H2414">
        <v>64.19</v>
      </c>
      <c r="I2414">
        <v>70.209999999999994</v>
      </c>
      <c r="J2414">
        <v>0</v>
      </c>
      <c r="K2414">
        <v>72.489999999999995</v>
      </c>
      <c r="L2414">
        <v>0</v>
      </c>
      <c r="M2414" t="s">
        <v>7767</v>
      </c>
      <c r="S2414" t="s">
        <v>7766</v>
      </c>
      <c r="T2414">
        <v>0</v>
      </c>
      <c r="U2414">
        <v>72.489999999999995</v>
      </c>
      <c r="V2414">
        <v>0</v>
      </c>
    </row>
    <row r="2415" spans="2:22" x14ac:dyDescent="0.25">
      <c r="B2415" t="s">
        <v>7768</v>
      </c>
      <c r="C2415" t="s">
        <v>7504</v>
      </c>
      <c r="D2415" t="s">
        <v>7504</v>
      </c>
      <c r="E2415" t="s">
        <v>7508</v>
      </c>
      <c r="F2415" t="s">
        <v>7521</v>
      </c>
      <c r="G2415">
        <v>2902.69</v>
      </c>
      <c r="H2415">
        <v>2177.02</v>
      </c>
      <c r="I2415">
        <v>2177.02</v>
      </c>
      <c r="J2415">
        <v>0</v>
      </c>
      <c r="K2415">
        <v>2199.34</v>
      </c>
      <c r="L2415">
        <v>0</v>
      </c>
      <c r="M2415" t="s">
        <v>7769</v>
      </c>
      <c r="S2415" t="s">
        <v>7768</v>
      </c>
      <c r="T2415">
        <v>0</v>
      </c>
      <c r="U2415">
        <v>2199.34</v>
      </c>
      <c r="V2415">
        <v>0</v>
      </c>
    </row>
    <row r="2416" spans="2:22" x14ac:dyDescent="0.25">
      <c r="B2416" t="s">
        <v>7770</v>
      </c>
      <c r="C2416" t="s">
        <v>7504</v>
      </c>
      <c r="D2416" t="s">
        <v>7504</v>
      </c>
      <c r="E2416" t="s">
        <v>7508</v>
      </c>
      <c r="F2416" t="s">
        <v>7521</v>
      </c>
      <c r="G2416">
        <v>0</v>
      </c>
      <c r="H2416">
        <v>0</v>
      </c>
      <c r="I2416">
        <v>0</v>
      </c>
      <c r="J2416">
        <v>0</v>
      </c>
      <c r="K2416">
        <v>0</v>
      </c>
      <c r="L2416">
        <v>0</v>
      </c>
      <c r="M2416" t="s">
        <v>7771</v>
      </c>
      <c r="S2416" t="s">
        <v>7770</v>
      </c>
      <c r="T2416">
        <v>0</v>
      </c>
      <c r="U2416">
        <v>0</v>
      </c>
      <c r="V2416">
        <v>0</v>
      </c>
    </row>
    <row r="2417" spans="2:22" x14ac:dyDescent="0.25">
      <c r="B2417" t="s">
        <v>7772</v>
      </c>
      <c r="C2417" t="s">
        <v>7504</v>
      </c>
      <c r="D2417" t="s">
        <v>7504</v>
      </c>
      <c r="E2417" t="s">
        <v>7508</v>
      </c>
      <c r="F2417" t="s">
        <v>7521</v>
      </c>
      <c r="G2417">
        <v>4371.9799999999996</v>
      </c>
      <c r="H2417">
        <v>3278.98</v>
      </c>
      <c r="I2417">
        <v>3582.55</v>
      </c>
      <c r="J2417">
        <v>0</v>
      </c>
      <c r="K2417">
        <v>3582.55</v>
      </c>
      <c r="L2417">
        <v>0</v>
      </c>
      <c r="M2417" t="s">
        <v>7773</v>
      </c>
      <c r="S2417" t="s">
        <v>7772</v>
      </c>
      <c r="T2417">
        <v>0</v>
      </c>
      <c r="U2417">
        <v>3582.55</v>
      </c>
      <c r="V2417">
        <v>0</v>
      </c>
    </row>
    <row r="2418" spans="2:22" x14ac:dyDescent="0.25">
      <c r="B2418" t="s">
        <v>7774</v>
      </c>
      <c r="C2418" t="s">
        <v>7504</v>
      </c>
      <c r="D2418" t="s">
        <v>7504</v>
      </c>
      <c r="E2418" t="s">
        <v>7508</v>
      </c>
      <c r="F2418" t="s">
        <v>7521</v>
      </c>
      <c r="G2418">
        <v>95.95</v>
      </c>
      <c r="H2418">
        <v>71.97</v>
      </c>
      <c r="I2418">
        <v>71.97</v>
      </c>
      <c r="J2418">
        <v>0</v>
      </c>
      <c r="K2418">
        <v>71.97</v>
      </c>
      <c r="L2418">
        <v>0</v>
      </c>
      <c r="M2418" t="s">
        <v>7775</v>
      </c>
      <c r="S2418" t="s">
        <v>7774</v>
      </c>
      <c r="T2418">
        <v>0</v>
      </c>
      <c r="U2418">
        <v>71.97</v>
      </c>
      <c r="V2418">
        <v>0</v>
      </c>
    </row>
    <row r="2419" spans="2:22" x14ac:dyDescent="0.25">
      <c r="B2419" t="s">
        <v>7776</v>
      </c>
      <c r="C2419" t="s">
        <v>7504</v>
      </c>
      <c r="D2419" t="s">
        <v>7504</v>
      </c>
      <c r="E2419" t="s">
        <v>7508</v>
      </c>
      <c r="F2419" t="s">
        <v>7521</v>
      </c>
      <c r="G2419">
        <v>123.58</v>
      </c>
      <c r="H2419">
        <v>92.69</v>
      </c>
      <c r="I2419">
        <v>92.69</v>
      </c>
      <c r="J2419">
        <v>0</v>
      </c>
      <c r="K2419">
        <v>92.69</v>
      </c>
      <c r="L2419">
        <v>0</v>
      </c>
      <c r="M2419" t="s">
        <v>7777</v>
      </c>
      <c r="S2419" t="s">
        <v>7776</v>
      </c>
      <c r="T2419">
        <v>0</v>
      </c>
      <c r="U2419">
        <v>92.69</v>
      </c>
      <c r="V2419">
        <v>0</v>
      </c>
    </row>
    <row r="2420" spans="2:22" x14ac:dyDescent="0.25">
      <c r="B2420" t="s">
        <v>7778</v>
      </c>
      <c r="C2420" t="s">
        <v>7504</v>
      </c>
      <c r="D2420" t="s">
        <v>7504</v>
      </c>
      <c r="E2420" t="s">
        <v>7508</v>
      </c>
      <c r="F2420" t="s">
        <v>7521</v>
      </c>
      <c r="G2420">
        <v>178.29</v>
      </c>
      <c r="H2420">
        <v>133.71</v>
      </c>
      <c r="I2420">
        <v>178.29</v>
      </c>
      <c r="J2420">
        <v>0</v>
      </c>
      <c r="K2420">
        <v>176.92</v>
      </c>
      <c r="L2420">
        <v>0</v>
      </c>
      <c r="M2420" t="s">
        <v>7779</v>
      </c>
      <c r="S2420" t="s">
        <v>7778</v>
      </c>
      <c r="T2420">
        <v>0</v>
      </c>
      <c r="U2420">
        <v>176.92</v>
      </c>
      <c r="V2420">
        <v>0</v>
      </c>
    </row>
    <row r="2421" spans="2:22" x14ac:dyDescent="0.25">
      <c r="B2421" t="s">
        <v>7780</v>
      </c>
      <c r="C2421" t="s">
        <v>7504</v>
      </c>
      <c r="D2421" t="s">
        <v>7504</v>
      </c>
      <c r="E2421" t="s">
        <v>7508</v>
      </c>
      <c r="F2421" t="s">
        <v>7521</v>
      </c>
      <c r="G2421">
        <v>90.95</v>
      </c>
      <c r="H2421">
        <v>68.209999999999994</v>
      </c>
      <c r="I2421">
        <v>68.209999999999994</v>
      </c>
      <c r="J2421">
        <v>0</v>
      </c>
      <c r="K2421">
        <v>68.209999999999994</v>
      </c>
      <c r="L2421">
        <v>0</v>
      </c>
      <c r="M2421" t="s">
        <v>7781</v>
      </c>
      <c r="S2421" t="s">
        <v>7780</v>
      </c>
      <c r="T2421">
        <v>0</v>
      </c>
      <c r="U2421">
        <v>68.209999999999994</v>
      </c>
      <c r="V2421">
        <v>0</v>
      </c>
    </row>
    <row r="2422" spans="2:22" x14ac:dyDescent="0.25">
      <c r="B2422" t="s">
        <v>7782</v>
      </c>
      <c r="C2422" t="s">
        <v>7504</v>
      </c>
      <c r="D2422" t="s">
        <v>7504</v>
      </c>
      <c r="E2422" t="s">
        <v>7508</v>
      </c>
      <c r="F2422" t="s">
        <v>7521</v>
      </c>
      <c r="G2422">
        <v>111.54</v>
      </c>
      <c r="H2422">
        <v>83.65</v>
      </c>
      <c r="I2422">
        <v>83.65</v>
      </c>
      <c r="J2422">
        <v>0</v>
      </c>
      <c r="K2422">
        <v>89.28</v>
      </c>
      <c r="L2422">
        <v>0</v>
      </c>
      <c r="M2422" t="s">
        <v>7783</v>
      </c>
      <c r="S2422" t="s">
        <v>7782</v>
      </c>
      <c r="T2422">
        <v>0</v>
      </c>
      <c r="U2422">
        <v>89.28</v>
      </c>
      <c r="V2422">
        <v>0</v>
      </c>
    </row>
    <row r="2423" spans="2:22" x14ac:dyDescent="0.25">
      <c r="B2423" t="s">
        <v>4924</v>
      </c>
      <c r="C2423" t="s">
        <v>7504</v>
      </c>
      <c r="D2423" t="s">
        <v>7504</v>
      </c>
      <c r="E2423" t="s">
        <v>7508</v>
      </c>
      <c r="F2423" t="s">
        <v>7521</v>
      </c>
      <c r="G2423">
        <v>119.04</v>
      </c>
      <c r="H2423">
        <v>89.28</v>
      </c>
      <c r="I2423">
        <v>89.28</v>
      </c>
      <c r="J2423">
        <v>0</v>
      </c>
      <c r="K2423">
        <v>107.61</v>
      </c>
      <c r="L2423">
        <v>0</v>
      </c>
      <c r="M2423" t="s">
        <v>7784</v>
      </c>
      <c r="S2423" t="s">
        <v>4924</v>
      </c>
      <c r="T2423">
        <v>0</v>
      </c>
      <c r="U2423">
        <v>107.61</v>
      </c>
      <c r="V2423">
        <v>0</v>
      </c>
    </row>
    <row r="2424" spans="2:22" x14ac:dyDescent="0.25">
      <c r="B2424" t="s">
        <v>7785</v>
      </c>
      <c r="C2424" t="s">
        <v>7504</v>
      </c>
      <c r="D2424" t="s">
        <v>7504</v>
      </c>
      <c r="E2424" t="s">
        <v>7508</v>
      </c>
      <c r="F2424" t="s">
        <v>7521</v>
      </c>
      <c r="G2424">
        <v>136.72999999999999</v>
      </c>
      <c r="H2424">
        <v>102.55</v>
      </c>
      <c r="I2424">
        <v>102.55</v>
      </c>
      <c r="J2424">
        <v>0</v>
      </c>
      <c r="K2424">
        <v>129.07</v>
      </c>
      <c r="L2424">
        <v>0</v>
      </c>
      <c r="M2424" t="s">
        <v>7786</v>
      </c>
      <c r="S2424" t="s">
        <v>7785</v>
      </c>
      <c r="T2424">
        <v>0</v>
      </c>
      <c r="U2424">
        <v>129.07</v>
      </c>
      <c r="V2424">
        <v>0</v>
      </c>
    </row>
    <row r="2425" spans="2:22" x14ac:dyDescent="0.25">
      <c r="B2425" t="s">
        <v>7787</v>
      </c>
      <c r="C2425" t="s">
        <v>7504</v>
      </c>
      <c r="D2425" t="s">
        <v>7504</v>
      </c>
      <c r="E2425" t="s">
        <v>7508</v>
      </c>
      <c r="F2425" t="s">
        <v>7521</v>
      </c>
      <c r="G2425">
        <v>128.66</v>
      </c>
      <c r="H2425">
        <v>96.49</v>
      </c>
      <c r="I2425">
        <v>96.49</v>
      </c>
      <c r="J2425">
        <v>0</v>
      </c>
      <c r="K2425">
        <v>126.03</v>
      </c>
      <c r="L2425">
        <v>0</v>
      </c>
      <c r="M2425" t="s">
        <v>7788</v>
      </c>
      <c r="S2425" t="s">
        <v>7787</v>
      </c>
      <c r="T2425">
        <v>0</v>
      </c>
      <c r="U2425">
        <v>126.03</v>
      </c>
      <c r="V2425">
        <v>0</v>
      </c>
    </row>
    <row r="2426" spans="2:22" x14ac:dyDescent="0.25">
      <c r="B2426" t="s">
        <v>7789</v>
      </c>
      <c r="C2426" t="s">
        <v>7504</v>
      </c>
      <c r="D2426" t="s">
        <v>7504</v>
      </c>
      <c r="E2426" t="s">
        <v>7508</v>
      </c>
      <c r="F2426" t="s">
        <v>7521</v>
      </c>
      <c r="G2426">
        <v>79.12</v>
      </c>
      <c r="H2426">
        <v>59.34</v>
      </c>
      <c r="I2426">
        <v>59.34</v>
      </c>
      <c r="J2426">
        <v>0</v>
      </c>
      <c r="K2426">
        <v>70.88</v>
      </c>
      <c r="L2426">
        <v>0</v>
      </c>
      <c r="M2426" t="s">
        <v>7790</v>
      </c>
      <c r="S2426" t="s">
        <v>7789</v>
      </c>
      <c r="T2426">
        <v>0</v>
      </c>
      <c r="U2426">
        <v>70.88</v>
      </c>
      <c r="V2426">
        <v>0</v>
      </c>
    </row>
    <row r="2427" spans="2:22" x14ac:dyDescent="0.25">
      <c r="B2427" t="s">
        <v>7791</v>
      </c>
      <c r="C2427" t="s">
        <v>7504</v>
      </c>
      <c r="D2427" t="s">
        <v>7504</v>
      </c>
      <c r="E2427" t="s">
        <v>7508</v>
      </c>
      <c r="F2427" t="s">
        <v>7521</v>
      </c>
      <c r="G2427">
        <v>220.08</v>
      </c>
      <c r="H2427">
        <v>165.06</v>
      </c>
      <c r="I2427">
        <v>165.06</v>
      </c>
      <c r="J2427">
        <v>0</v>
      </c>
      <c r="K2427">
        <v>191.79</v>
      </c>
      <c r="L2427">
        <v>0</v>
      </c>
      <c r="M2427" t="s">
        <v>7792</v>
      </c>
      <c r="S2427" t="s">
        <v>7791</v>
      </c>
      <c r="T2427">
        <v>0</v>
      </c>
      <c r="U2427">
        <v>191.79</v>
      </c>
      <c r="V2427">
        <v>0</v>
      </c>
    </row>
    <row r="2428" spans="2:22" x14ac:dyDescent="0.25">
      <c r="B2428" t="s">
        <v>7793</v>
      </c>
      <c r="C2428" t="s">
        <v>7504</v>
      </c>
      <c r="D2428" t="s">
        <v>7504</v>
      </c>
      <c r="E2428" t="s">
        <v>7508</v>
      </c>
      <c r="F2428" t="s">
        <v>7521</v>
      </c>
      <c r="G2428">
        <v>131.05000000000001</v>
      </c>
      <c r="H2428">
        <v>98.29</v>
      </c>
      <c r="I2428">
        <v>107.87</v>
      </c>
      <c r="J2428">
        <v>0</v>
      </c>
      <c r="K2428">
        <v>126.87</v>
      </c>
      <c r="L2428">
        <v>0</v>
      </c>
      <c r="M2428" t="s">
        <v>7794</v>
      </c>
      <c r="S2428" t="s">
        <v>7793</v>
      </c>
      <c r="T2428">
        <v>0</v>
      </c>
      <c r="U2428">
        <v>126.87</v>
      </c>
      <c r="V2428">
        <v>0</v>
      </c>
    </row>
    <row r="2429" spans="2:22" x14ac:dyDescent="0.25">
      <c r="B2429" t="s">
        <v>7795</v>
      </c>
      <c r="C2429" t="s">
        <v>7504</v>
      </c>
      <c r="D2429" t="s">
        <v>7504</v>
      </c>
      <c r="E2429" t="s">
        <v>7508</v>
      </c>
      <c r="F2429" t="s">
        <v>7521</v>
      </c>
      <c r="G2429">
        <v>227.37</v>
      </c>
      <c r="H2429">
        <v>170.53</v>
      </c>
      <c r="I2429">
        <v>175.07</v>
      </c>
      <c r="J2429">
        <v>0</v>
      </c>
      <c r="K2429">
        <v>202.61</v>
      </c>
      <c r="L2429">
        <v>0</v>
      </c>
      <c r="M2429" t="s">
        <v>7796</v>
      </c>
      <c r="S2429" t="s">
        <v>7795</v>
      </c>
      <c r="T2429">
        <v>0</v>
      </c>
      <c r="U2429">
        <v>202.61</v>
      </c>
      <c r="V2429">
        <v>0</v>
      </c>
    </row>
    <row r="2430" spans="2:22" x14ac:dyDescent="0.25">
      <c r="B2430" t="s">
        <v>7797</v>
      </c>
      <c r="C2430" t="s">
        <v>7504</v>
      </c>
      <c r="D2430" t="s">
        <v>7504</v>
      </c>
      <c r="E2430" t="s">
        <v>7508</v>
      </c>
      <c r="F2430" t="s">
        <v>7521</v>
      </c>
      <c r="G2430">
        <v>365.15</v>
      </c>
      <c r="H2430">
        <v>273.87</v>
      </c>
      <c r="I2430">
        <v>273.87</v>
      </c>
      <c r="J2430">
        <v>0</v>
      </c>
      <c r="K2430">
        <v>273.87</v>
      </c>
      <c r="L2430">
        <v>0</v>
      </c>
      <c r="M2430" t="s">
        <v>7798</v>
      </c>
      <c r="S2430" t="s">
        <v>7797</v>
      </c>
      <c r="T2430">
        <v>0</v>
      </c>
      <c r="U2430">
        <v>273.87</v>
      </c>
      <c r="V2430">
        <v>0</v>
      </c>
    </row>
    <row r="2431" spans="2:22" x14ac:dyDescent="0.25">
      <c r="B2431" t="s">
        <v>7799</v>
      </c>
      <c r="C2431" t="s">
        <v>7504</v>
      </c>
      <c r="D2431" t="s">
        <v>7504</v>
      </c>
      <c r="E2431" t="s">
        <v>7508</v>
      </c>
      <c r="F2431" t="s">
        <v>7521</v>
      </c>
      <c r="G2431">
        <v>56.78</v>
      </c>
      <c r="H2431">
        <v>42.59</v>
      </c>
      <c r="I2431">
        <v>42.59</v>
      </c>
      <c r="J2431">
        <v>0</v>
      </c>
      <c r="K2431">
        <v>46.32</v>
      </c>
      <c r="L2431">
        <v>0</v>
      </c>
      <c r="M2431" t="s">
        <v>7800</v>
      </c>
      <c r="S2431" t="s">
        <v>7799</v>
      </c>
      <c r="T2431">
        <v>0</v>
      </c>
      <c r="U2431">
        <v>46.32</v>
      </c>
      <c r="V2431">
        <v>0</v>
      </c>
    </row>
    <row r="2432" spans="2:22" x14ac:dyDescent="0.25">
      <c r="B2432" t="s">
        <v>7801</v>
      </c>
      <c r="C2432" t="s">
        <v>7504</v>
      </c>
      <c r="D2432" t="s">
        <v>7504</v>
      </c>
      <c r="E2432" t="s">
        <v>7508</v>
      </c>
      <c r="F2432" t="s">
        <v>7521</v>
      </c>
      <c r="G2432">
        <v>2240.15</v>
      </c>
      <c r="H2432">
        <v>1680.11</v>
      </c>
      <c r="I2432">
        <v>1680.11</v>
      </c>
      <c r="J2432">
        <v>0</v>
      </c>
      <c r="K2432">
        <v>1680.11</v>
      </c>
      <c r="L2432">
        <v>0</v>
      </c>
      <c r="M2432" t="s">
        <v>7802</v>
      </c>
      <c r="S2432" t="s">
        <v>7801</v>
      </c>
      <c r="T2432">
        <v>0</v>
      </c>
      <c r="U2432">
        <v>1680.11</v>
      </c>
      <c r="V2432">
        <v>0</v>
      </c>
    </row>
    <row r="2433" spans="2:22" x14ac:dyDescent="0.25">
      <c r="B2433" t="s">
        <v>7803</v>
      </c>
      <c r="C2433" t="s">
        <v>7504</v>
      </c>
      <c r="D2433" t="s">
        <v>7504</v>
      </c>
      <c r="E2433" t="s">
        <v>7508</v>
      </c>
      <c r="F2433" t="s">
        <v>7521</v>
      </c>
      <c r="G2433">
        <v>374.11</v>
      </c>
      <c r="H2433">
        <v>280.58</v>
      </c>
      <c r="I2433">
        <v>374.11</v>
      </c>
      <c r="J2433">
        <v>0</v>
      </c>
      <c r="K2433">
        <v>280.58</v>
      </c>
      <c r="L2433">
        <v>0</v>
      </c>
      <c r="M2433" t="s">
        <v>7804</v>
      </c>
      <c r="S2433" t="s">
        <v>7803</v>
      </c>
      <c r="T2433">
        <v>0</v>
      </c>
      <c r="U2433">
        <v>280.58</v>
      </c>
      <c r="V2433">
        <v>0</v>
      </c>
    </row>
    <row r="2434" spans="2:22" x14ac:dyDescent="0.25">
      <c r="B2434" t="s">
        <v>7805</v>
      </c>
      <c r="C2434" t="s">
        <v>7504</v>
      </c>
      <c r="D2434" t="s">
        <v>7504</v>
      </c>
      <c r="E2434" t="s">
        <v>7508</v>
      </c>
      <c r="F2434" t="s">
        <v>7521</v>
      </c>
      <c r="G2434">
        <v>316.75</v>
      </c>
      <c r="H2434">
        <v>237.56</v>
      </c>
      <c r="I2434">
        <v>316.75</v>
      </c>
      <c r="J2434">
        <v>0</v>
      </c>
      <c r="K2434">
        <v>268.04000000000002</v>
      </c>
      <c r="L2434">
        <v>0</v>
      </c>
      <c r="M2434" t="s">
        <v>7806</v>
      </c>
      <c r="S2434" t="s">
        <v>7805</v>
      </c>
      <c r="T2434">
        <v>0</v>
      </c>
      <c r="U2434">
        <v>268.04000000000002</v>
      </c>
      <c r="V2434">
        <v>0</v>
      </c>
    </row>
    <row r="2435" spans="2:22" x14ac:dyDescent="0.25">
      <c r="B2435" t="s">
        <v>7807</v>
      </c>
      <c r="C2435" t="s">
        <v>7504</v>
      </c>
      <c r="D2435" t="s">
        <v>7504</v>
      </c>
      <c r="E2435" t="s">
        <v>7508</v>
      </c>
      <c r="F2435" t="s">
        <v>7521</v>
      </c>
      <c r="G2435">
        <v>812.73</v>
      </c>
      <c r="H2435">
        <v>609.54999999999995</v>
      </c>
      <c r="I2435">
        <v>812.73</v>
      </c>
      <c r="J2435">
        <v>0</v>
      </c>
      <c r="K2435">
        <v>687.05</v>
      </c>
      <c r="L2435">
        <v>0</v>
      </c>
      <c r="M2435" t="s">
        <v>7808</v>
      </c>
      <c r="S2435" t="s">
        <v>7807</v>
      </c>
      <c r="T2435">
        <v>0</v>
      </c>
      <c r="U2435">
        <v>687.05</v>
      </c>
      <c r="V2435">
        <v>0</v>
      </c>
    </row>
    <row r="2436" spans="2:22" x14ac:dyDescent="0.25">
      <c r="B2436" t="s">
        <v>7809</v>
      </c>
      <c r="C2436" t="s">
        <v>7504</v>
      </c>
      <c r="D2436" t="s">
        <v>7504</v>
      </c>
      <c r="E2436" t="s">
        <v>7508</v>
      </c>
      <c r="F2436" t="s">
        <v>7521</v>
      </c>
      <c r="G2436">
        <v>111.02</v>
      </c>
      <c r="H2436">
        <v>83.26</v>
      </c>
      <c r="I2436">
        <v>84.03</v>
      </c>
      <c r="J2436">
        <v>0</v>
      </c>
      <c r="K2436">
        <v>92.88</v>
      </c>
      <c r="L2436">
        <v>0</v>
      </c>
      <c r="M2436" t="s">
        <v>7810</v>
      </c>
      <c r="S2436" t="s">
        <v>7809</v>
      </c>
      <c r="T2436">
        <v>0</v>
      </c>
      <c r="U2436">
        <v>92.88</v>
      </c>
      <c r="V2436">
        <v>0</v>
      </c>
    </row>
    <row r="2437" spans="2:22" x14ac:dyDescent="0.25">
      <c r="B2437" t="s">
        <v>7811</v>
      </c>
      <c r="C2437" t="s">
        <v>7504</v>
      </c>
      <c r="D2437" t="s">
        <v>7504</v>
      </c>
      <c r="E2437" t="s">
        <v>7508</v>
      </c>
      <c r="F2437" t="s">
        <v>7521</v>
      </c>
      <c r="G2437">
        <v>103.29</v>
      </c>
      <c r="H2437">
        <v>77.47</v>
      </c>
      <c r="I2437">
        <v>77.47</v>
      </c>
      <c r="J2437">
        <v>0</v>
      </c>
      <c r="K2437">
        <v>92.88</v>
      </c>
      <c r="L2437">
        <v>0</v>
      </c>
      <c r="M2437" t="s">
        <v>7812</v>
      </c>
      <c r="S2437" t="s">
        <v>7811</v>
      </c>
      <c r="T2437">
        <v>0</v>
      </c>
      <c r="U2437">
        <v>92.88</v>
      </c>
      <c r="V2437">
        <v>0</v>
      </c>
    </row>
    <row r="2438" spans="2:22" x14ac:dyDescent="0.25">
      <c r="B2438" t="s">
        <v>7813</v>
      </c>
      <c r="C2438" t="s">
        <v>7504</v>
      </c>
      <c r="D2438" t="s">
        <v>7504</v>
      </c>
      <c r="E2438" t="s">
        <v>7508</v>
      </c>
      <c r="F2438" t="s">
        <v>7521</v>
      </c>
      <c r="G2438">
        <v>108.16</v>
      </c>
      <c r="H2438">
        <v>81.12</v>
      </c>
      <c r="I2438">
        <v>81.12</v>
      </c>
      <c r="J2438">
        <v>0</v>
      </c>
      <c r="K2438">
        <v>94.83</v>
      </c>
      <c r="L2438">
        <v>0</v>
      </c>
      <c r="M2438" t="s">
        <v>7814</v>
      </c>
      <c r="S2438" t="s">
        <v>7813</v>
      </c>
      <c r="T2438">
        <v>0</v>
      </c>
      <c r="U2438">
        <v>94.83</v>
      </c>
      <c r="V2438">
        <v>0</v>
      </c>
    </row>
    <row r="2439" spans="2:22" x14ac:dyDescent="0.25">
      <c r="B2439" t="s">
        <v>7815</v>
      </c>
      <c r="C2439" t="s">
        <v>7504</v>
      </c>
      <c r="D2439" t="s">
        <v>7504</v>
      </c>
      <c r="E2439" t="s">
        <v>7508</v>
      </c>
      <c r="F2439" t="s">
        <v>7521</v>
      </c>
      <c r="G2439">
        <v>110.78</v>
      </c>
      <c r="H2439">
        <v>83.09</v>
      </c>
      <c r="I2439">
        <v>83.09</v>
      </c>
      <c r="J2439">
        <v>0</v>
      </c>
      <c r="K2439">
        <v>96.34</v>
      </c>
      <c r="L2439">
        <v>0</v>
      </c>
      <c r="M2439" t="s">
        <v>7816</v>
      </c>
      <c r="S2439" t="s">
        <v>7815</v>
      </c>
      <c r="T2439">
        <v>0</v>
      </c>
      <c r="U2439">
        <v>96.34</v>
      </c>
      <c r="V2439">
        <v>0</v>
      </c>
    </row>
    <row r="2440" spans="2:22" x14ac:dyDescent="0.25">
      <c r="B2440" t="s">
        <v>7817</v>
      </c>
      <c r="C2440" t="s">
        <v>7504</v>
      </c>
      <c r="D2440" t="s">
        <v>7504</v>
      </c>
      <c r="E2440" t="s">
        <v>7508</v>
      </c>
      <c r="F2440" t="s">
        <v>7521</v>
      </c>
      <c r="G2440">
        <v>123.34</v>
      </c>
      <c r="H2440">
        <v>92.51</v>
      </c>
      <c r="I2440">
        <v>99.37</v>
      </c>
      <c r="J2440">
        <v>0</v>
      </c>
      <c r="K2440">
        <v>110.81</v>
      </c>
      <c r="L2440">
        <v>0</v>
      </c>
      <c r="M2440" t="s">
        <v>7818</v>
      </c>
      <c r="S2440" t="s">
        <v>7817</v>
      </c>
      <c r="T2440">
        <v>0</v>
      </c>
      <c r="U2440">
        <v>110.81</v>
      </c>
      <c r="V2440">
        <v>0</v>
      </c>
    </row>
    <row r="2441" spans="2:22" x14ac:dyDescent="0.25">
      <c r="B2441" t="s">
        <v>7819</v>
      </c>
      <c r="C2441" t="s">
        <v>7504</v>
      </c>
      <c r="D2441" t="s">
        <v>7504</v>
      </c>
      <c r="E2441" t="s">
        <v>7508</v>
      </c>
      <c r="F2441" t="s">
        <v>7521</v>
      </c>
      <c r="G2441">
        <v>112.37</v>
      </c>
      <c r="H2441">
        <v>84.28</v>
      </c>
      <c r="I2441">
        <v>84.28</v>
      </c>
      <c r="J2441">
        <v>0</v>
      </c>
      <c r="K2441">
        <v>87.72</v>
      </c>
      <c r="L2441">
        <v>0</v>
      </c>
      <c r="M2441" t="s">
        <v>7820</v>
      </c>
      <c r="S2441" t="s">
        <v>7819</v>
      </c>
      <c r="T2441">
        <v>0</v>
      </c>
      <c r="U2441">
        <v>87.72</v>
      </c>
      <c r="V2441">
        <v>0</v>
      </c>
    </row>
    <row r="2442" spans="2:22" x14ac:dyDescent="0.25">
      <c r="B2442" t="s">
        <v>7821</v>
      </c>
      <c r="C2442" t="s">
        <v>7504</v>
      </c>
      <c r="D2442" t="s">
        <v>7504</v>
      </c>
      <c r="E2442" t="s">
        <v>7508</v>
      </c>
      <c r="F2442" t="s">
        <v>7521</v>
      </c>
      <c r="G2442">
        <v>2388.2800000000002</v>
      </c>
      <c r="H2442">
        <v>1791.21</v>
      </c>
      <c r="I2442">
        <v>2388.2800000000002</v>
      </c>
      <c r="J2442">
        <v>0</v>
      </c>
      <c r="K2442">
        <v>1975.12</v>
      </c>
      <c r="L2442">
        <v>0</v>
      </c>
      <c r="M2442" t="s">
        <v>7822</v>
      </c>
      <c r="S2442" t="s">
        <v>7821</v>
      </c>
      <c r="T2442">
        <v>0</v>
      </c>
      <c r="U2442">
        <v>1975.12</v>
      </c>
      <c r="V2442">
        <v>0</v>
      </c>
    </row>
    <row r="2443" spans="2:22" x14ac:dyDescent="0.25">
      <c r="B2443" t="s">
        <v>7823</v>
      </c>
      <c r="C2443" t="s">
        <v>7504</v>
      </c>
      <c r="D2443" t="s">
        <v>7504</v>
      </c>
      <c r="E2443" t="s">
        <v>7508</v>
      </c>
      <c r="F2443" t="s">
        <v>7521</v>
      </c>
      <c r="G2443">
        <v>2457.54</v>
      </c>
      <c r="H2443">
        <v>1843.15</v>
      </c>
      <c r="I2443">
        <v>2378.69</v>
      </c>
      <c r="J2443">
        <v>0</v>
      </c>
      <c r="K2443">
        <v>2029.45</v>
      </c>
      <c r="L2443">
        <v>0</v>
      </c>
      <c r="M2443" t="s">
        <v>7824</v>
      </c>
      <c r="S2443" t="s">
        <v>7823</v>
      </c>
      <c r="T2443">
        <v>0</v>
      </c>
      <c r="U2443">
        <v>2029.45</v>
      </c>
      <c r="V2443">
        <v>0</v>
      </c>
    </row>
    <row r="2444" spans="2:22" x14ac:dyDescent="0.25">
      <c r="B2444" t="s">
        <v>7825</v>
      </c>
      <c r="C2444" t="s">
        <v>7504</v>
      </c>
      <c r="D2444" t="s">
        <v>7504</v>
      </c>
      <c r="E2444" t="s">
        <v>7508</v>
      </c>
      <c r="F2444" t="s">
        <v>7521</v>
      </c>
      <c r="G2444">
        <v>184.24</v>
      </c>
      <c r="H2444">
        <v>138.18</v>
      </c>
      <c r="I2444">
        <v>138.18</v>
      </c>
      <c r="J2444">
        <v>0</v>
      </c>
      <c r="K2444">
        <v>138.18</v>
      </c>
      <c r="L2444">
        <v>0</v>
      </c>
      <c r="M2444" t="s">
        <v>7826</v>
      </c>
      <c r="S2444" t="s">
        <v>7825</v>
      </c>
      <c r="T2444">
        <v>0</v>
      </c>
      <c r="U2444">
        <v>138.18</v>
      </c>
      <c r="V2444">
        <v>0</v>
      </c>
    </row>
    <row r="2445" spans="2:22" x14ac:dyDescent="0.25">
      <c r="B2445" t="s">
        <v>7827</v>
      </c>
      <c r="C2445" t="s">
        <v>7504</v>
      </c>
      <c r="D2445" t="s">
        <v>7504</v>
      </c>
      <c r="E2445" t="s">
        <v>7508</v>
      </c>
      <c r="F2445" t="s">
        <v>7521</v>
      </c>
      <c r="G2445">
        <v>62.77</v>
      </c>
      <c r="H2445">
        <v>47.08</v>
      </c>
      <c r="I2445">
        <v>51.43</v>
      </c>
      <c r="J2445">
        <v>0</v>
      </c>
      <c r="K2445">
        <v>60.98</v>
      </c>
      <c r="L2445">
        <v>0</v>
      </c>
      <c r="M2445" t="s">
        <v>7828</v>
      </c>
      <c r="S2445" t="s">
        <v>7827</v>
      </c>
      <c r="T2445">
        <v>0</v>
      </c>
      <c r="U2445">
        <v>60.98</v>
      </c>
      <c r="V2445">
        <v>0</v>
      </c>
    </row>
    <row r="2446" spans="2:22" x14ac:dyDescent="0.25">
      <c r="B2446" t="s">
        <v>7829</v>
      </c>
      <c r="C2446" t="s">
        <v>7504</v>
      </c>
      <c r="D2446" t="s">
        <v>7504</v>
      </c>
      <c r="E2446" t="s">
        <v>7508</v>
      </c>
      <c r="F2446" t="s">
        <v>7521</v>
      </c>
      <c r="G2446">
        <v>191.56</v>
      </c>
      <c r="H2446">
        <v>143.66999999999999</v>
      </c>
      <c r="I2446">
        <v>158.97999999999999</v>
      </c>
      <c r="J2446">
        <v>0</v>
      </c>
      <c r="K2446">
        <v>172.7</v>
      </c>
      <c r="L2446">
        <v>0</v>
      </c>
      <c r="M2446" t="s">
        <v>7830</v>
      </c>
      <c r="S2446" t="s">
        <v>7829</v>
      </c>
      <c r="T2446">
        <v>0</v>
      </c>
      <c r="U2446">
        <v>172.7</v>
      </c>
      <c r="V2446">
        <v>0</v>
      </c>
    </row>
    <row r="2447" spans="2:22" x14ac:dyDescent="0.25">
      <c r="B2447" t="s">
        <v>7831</v>
      </c>
      <c r="C2447" t="s">
        <v>7504</v>
      </c>
      <c r="D2447" t="s">
        <v>7504</v>
      </c>
      <c r="E2447" t="s">
        <v>7508</v>
      </c>
      <c r="F2447" t="s">
        <v>7521</v>
      </c>
      <c r="G2447">
        <v>242.27</v>
      </c>
      <c r="H2447">
        <v>181.7</v>
      </c>
      <c r="I2447">
        <v>181.7</v>
      </c>
      <c r="J2447">
        <v>0</v>
      </c>
      <c r="K2447">
        <v>181.7</v>
      </c>
      <c r="L2447">
        <v>0</v>
      </c>
      <c r="M2447" t="s">
        <v>7832</v>
      </c>
      <c r="S2447" t="s">
        <v>7831</v>
      </c>
      <c r="T2447">
        <v>0</v>
      </c>
      <c r="U2447">
        <v>181.7</v>
      </c>
      <c r="V2447">
        <v>0</v>
      </c>
    </row>
    <row r="2448" spans="2:22" x14ac:dyDescent="0.25">
      <c r="B2448" t="s">
        <v>7833</v>
      </c>
      <c r="C2448" t="s">
        <v>7504</v>
      </c>
      <c r="D2448" t="s">
        <v>7504</v>
      </c>
      <c r="E2448" t="s">
        <v>7508</v>
      </c>
      <c r="F2448" t="s">
        <v>7521</v>
      </c>
      <c r="G2448">
        <v>659.72</v>
      </c>
      <c r="H2448">
        <v>494.79</v>
      </c>
      <c r="I2448">
        <v>578.12</v>
      </c>
      <c r="J2448">
        <v>0</v>
      </c>
      <c r="K2448">
        <v>553.11</v>
      </c>
      <c r="L2448">
        <v>0</v>
      </c>
      <c r="M2448" t="s">
        <v>7834</v>
      </c>
      <c r="S2448" t="s">
        <v>7833</v>
      </c>
      <c r="T2448">
        <v>0</v>
      </c>
      <c r="U2448">
        <v>553.11</v>
      </c>
      <c r="V2448">
        <v>0</v>
      </c>
    </row>
    <row r="2449" spans="2:22" x14ac:dyDescent="0.25">
      <c r="B2449" t="s">
        <v>7835</v>
      </c>
      <c r="C2449" t="s">
        <v>7504</v>
      </c>
      <c r="D2449" t="s">
        <v>7504</v>
      </c>
      <c r="E2449" t="s">
        <v>7508</v>
      </c>
      <c r="F2449" t="s">
        <v>7521</v>
      </c>
      <c r="G2449">
        <v>331.03</v>
      </c>
      <c r="H2449">
        <v>248.27</v>
      </c>
      <c r="I2449">
        <v>248.27</v>
      </c>
      <c r="J2449">
        <v>0</v>
      </c>
      <c r="K2449">
        <v>279.89999999999998</v>
      </c>
      <c r="L2449">
        <v>0</v>
      </c>
      <c r="M2449" t="s">
        <v>7836</v>
      </c>
      <c r="S2449" t="s">
        <v>7835</v>
      </c>
      <c r="T2449">
        <v>0</v>
      </c>
      <c r="U2449">
        <v>279.89999999999998</v>
      </c>
      <c r="V2449">
        <v>0</v>
      </c>
    </row>
    <row r="2450" spans="2:22" x14ac:dyDescent="0.25">
      <c r="B2450" t="s">
        <v>7837</v>
      </c>
      <c r="C2450" t="s">
        <v>7504</v>
      </c>
      <c r="D2450" t="s">
        <v>7504</v>
      </c>
      <c r="E2450" t="s">
        <v>7508</v>
      </c>
      <c r="F2450" t="s">
        <v>7521</v>
      </c>
      <c r="G2450">
        <v>486.92</v>
      </c>
      <c r="H2450">
        <v>365.19</v>
      </c>
      <c r="I2450">
        <v>398.99</v>
      </c>
      <c r="J2450">
        <v>0</v>
      </c>
      <c r="K2450">
        <v>398.99</v>
      </c>
      <c r="L2450">
        <v>0</v>
      </c>
      <c r="M2450" t="s">
        <v>7838</v>
      </c>
      <c r="S2450" t="s">
        <v>7837</v>
      </c>
      <c r="T2450">
        <v>0</v>
      </c>
      <c r="U2450">
        <v>398.99</v>
      </c>
      <c r="V2450">
        <v>0</v>
      </c>
    </row>
    <row r="2451" spans="2:22" x14ac:dyDescent="0.25">
      <c r="B2451" t="s">
        <v>7839</v>
      </c>
      <c r="C2451" t="s">
        <v>7504</v>
      </c>
      <c r="D2451" t="s">
        <v>7504</v>
      </c>
      <c r="E2451" t="s">
        <v>7508</v>
      </c>
      <c r="F2451" t="s">
        <v>7521</v>
      </c>
      <c r="G2451">
        <v>244.68</v>
      </c>
      <c r="H2451">
        <v>183.51</v>
      </c>
      <c r="I2451">
        <v>183.51</v>
      </c>
      <c r="J2451">
        <v>0</v>
      </c>
      <c r="K2451">
        <v>183.51</v>
      </c>
      <c r="L2451">
        <v>0</v>
      </c>
      <c r="M2451" t="s">
        <v>7840</v>
      </c>
      <c r="S2451" t="s">
        <v>7839</v>
      </c>
      <c r="T2451">
        <v>0</v>
      </c>
      <c r="U2451">
        <v>183.51</v>
      </c>
      <c r="V2451">
        <v>0</v>
      </c>
    </row>
    <row r="2452" spans="2:22" x14ac:dyDescent="0.25">
      <c r="B2452" t="s">
        <v>7841</v>
      </c>
      <c r="C2452" t="s">
        <v>7504</v>
      </c>
      <c r="D2452" t="s">
        <v>7504</v>
      </c>
      <c r="E2452" t="s">
        <v>7508</v>
      </c>
      <c r="F2452" t="s">
        <v>7521</v>
      </c>
      <c r="G2452">
        <v>1742.03</v>
      </c>
      <c r="H2452">
        <v>1306.52</v>
      </c>
      <c r="I2452">
        <v>1306.52</v>
      </c>
      <c r="J2452">
        <v>0</v>
      </c>
      <c r="K2452">
        <v>1306.52</v>
      </c>
      <c r="L2452">
        <v>0</v>
      </c>
      <c r="M2452" t="s">
        <v>7842</v>
      </c>
      <c r="S2452" t="s">
        <v>7841</v>
      </c>
      <c r="T2452">
        <v>0</v>
      </c>
      <c r="U2452">
        <v>1306.52</v>
      </c>
      <c r="V2452">
        <v>0</v>
      </c>
    </row>
    <row r="2453" spans="2:22" x14ac:dyDescent="0.25">
      <c r="B2453" t="s">
        <v>7843</v>
      </c>
      <c r="C2453" t="s">
        <v>7504</v>
      </c>
      <c r="D2453" t="s">
        <v>7504</v>
      </c>
      <c r="E2453" t="s">
        <v>7508</v>
      </c>
      <c r="F2453" t="s">
        <v>7521</v>
      </c>
      <c r="G2453">
        <v>1700.66</v>
      </c>
      <c r="H2453">
        <v>1275.49</v>
      </c>
      <c r="I2453">
        <v>1275.49</v>
      </c>
      <c r="J2453">
        <v>0</v>
      </c>
      <c r="K2453">
        <v>1333.37</v>
      </c>
      <c r="L2453">
        <v>0</v>
      </c>
      <c r="M2453" t="s">
        <v>7844</v>
      </c>
      <c r="S2453" t="s">
        <v>7843</v>
      </c>
      <c r="T2453">
        <v>0</v>
      </c>
      <c r="U2453">
        <v>1333.37</v>
      </c>
      <c r="V2453">
        <v>0</v>
      </c>
    </row>
    <row r="2454" spans="2:22" x14ac:dyDescent="0.25">
      <c r="B2454" t="s">
        <v>7845</v>
      </c>
      <c r="C2454" t="s">
        <v>7504</v>
      </c>
      <c r="D2454" t="s">
        <v>7504</v>
      </c>
      <c r="E2454" t="s">
        <v>7508</v>
      </c>
      <c r="F2454" t="s">
        <v>7521</v>
      </c>
      <c r="G2454">
        <v>1304.2</v>
      </c>
      <c r="H2454">
        <v>978.15</v>
      </c>
      <c r="I2454">
        <v>1304.2</v>
      </c>
      <c r="J2454">
        <v>0</v>
      </c>
      <c r="K2454">
        <v>1231.19</v>
      </c>
      <c r="L2454">
        <v>0</v>
      </c>
      <c r="M2454" t="s">
        <v>7846</v>
      </c>
      <c r="S2454" t="s">
        <v>7845</v>
      </c>
      <c r="T2454">
        <v>0</v>
      </c>
      <c r="U2454">
        <v>1231.19</v>
      </c>
      <c r="V2454">
        <v>0</v>
      </c>
    </row>
    <row r="2455" spans="2:22" x14ac:dyDescent="0.25">
      <c r="B2455" t="s">
        <v>7847</v>
      </c>
      <c r="C2455" t="s">
        <v>7504</v>
      </c>
      <c r="D2455" t="s">
        <v>7504</v>
      </c>
      <c r="E2455" t="s">
        <v>7508</v>
      </c>
      <c r="F2455" t="s">
        <v>7521</v>
      </c>
      <c r="G2455">
        <v>2641.43</v>
      </c>
      <c r="H2455">
        <v>1981.07</v>
      </c>
      <c r="I2455">
        <v>2164.48</v>
      </c>
      <c r="J2455">
        <v>0</v>
      </c>
      <c r="K2455">
        <v>2164.48</v>
      </c>
      <c r="L2455">
        <v>0</v>
      </c>
      <c r="M2455" t="s">
        <v>7848</v>
      </c>
      <c r="S2455" t="s">
        <v>7847</v>
      </c>
      <c r="T2455">
        <v>0</v>
      </c>
      <c r="U2455">
        <v>2164.48</v>
      </c>
      <c r="V2455">
        <v>0</v>
      </c>
    </row>
    <row r="2456" spans="2:22" x14ac:dyDescent="0.25">
      <c r="B2456" t="s">
        <v>7849</v>
      </c>
      <c r="C2456" t="s">
        <v>7504</v>
      </c>
      <c r="D2456" t="s">
        <v>7504</v>
      </c>
      <c r="E2456" t="s">
        <v>7508</v>
      </c>
      <c r="F2456" t="s">
        <v>7521</v>
      </c>
      <c r="G2456">
        <v>2183.37</v>
      </c>
      <c r="H2456">
        <v>1637.53</v>
      </c>
      <c r="I2456">
        <v>1637.53</v>
      </c>
      <c r="J2456">
        <v>0</v>
      </c>
      <c r="K2456">
        <v>1637.53</v>
      </c>
      <c r="L2456">
        <v>0</v>
      </c>
      <c r="M2456" t="s">
        <v>7850</v>
      </c>
      <c r="S2456" t="s">
        <v>7849</v>
      </c>
      <c r="T2456">
        <v>0</v>
      </c>
      <c r="U2456">
        <v>1637.53</v>
      </c>
      <c r="V2456">
        <v>0</v>
      </c>
    </row>
    <row r="2457" spans="2:22" x14ac:dyDescent="0.25">
      <c r="B2457" t="s">
        <v>7851</v>
      </c>
      <c r="C2457" t="s">
        <v>7504</v>
      </c>
      <c r="D2457" t="s">
        <v>7504</v>
      </c>
      <c r="E2457" t="s">
        <v>7508</v>
      </c>
      <c r="F2457" t="s">
        <v>7521</v>
      </c>
      <c r="G2457">
        <v>2555.87</v>
      </c>
      <c r="H2457">
        <v>1916.9</v>
      </c>
      <c r="I2457">
        <v>1916.9</v>
      </c>
      <c r="J2457">
        <v>0</v>
      </c>
      <c r="K2457">
        <v>1916.9</v>
      </c>
      <c r="L2457">
        <v>0</v>
      </c>
      <c r="M2457" t="s">
        <v>7852</v>
      </c>
      <c r="S2457" t="s">
        <v>7851</v>
      </c>
      <c r="T2457">
        <v>0</v>
      </c>
      <c r="U2457">
        <v>1916.9</v>
      </c>
      <c r="V2457">
        <v>0</v>
      </c>
    </row>
    <row r="2458" spans="2:22" x14ac:dyDescent="0.25">
      <c r="B2458" t="s">
        <v>7853</v>
      </c>
      <c r="C2458" t="s">
        <v>7504</v>
      </c>
      <c r="D2458" t="s">
        <v>7504</v>
      </c>
      <c r="E2458" t="s">
        <v>7508</v>
      </c>
      <c r="F2458" t="s">
        <v>7521</v>
      </c>
      <c r="G2458">
        <v>1883.99</v>
      </c>
      <c r="H2458">
        <v>1412.99</v>
      </c>
      <c r="I2458">
        <v>1412.99</v>
      </c>
      <c r="J2458">
        <v>0</v>
      </c>
      <c r="K2458">
        <v>1412.99</v>
      </c>
      <c r="L2458">
        <v>0</v>
      </c>
      <c r="M2458" t="s">
        <v>7854</v>
      </c>
      <c r="S2458" t="s">
        <v>7853</v>
      </c>
      <c r="T2458">
        <v>0</v>
      </c>
      <c r="U2458">
        <v>1412.99</v>
      </c>
      <c r="V2458">
        <v>0</v>
      </c>
    </row>
    <row r="2459" spans="2:22" x14ac:dyDescent="0.25">
      <c r="B2459" t="s">
        <v>7855</v>
      </c>
      <c r="C2459" t="s">
        <v>7504</v>
      </c>
      <c r="D2459" t="s">
        <v>7504</v>
      </c>
      <c r="E2459" t="s">
        <v>7508</v>
      </c>
      <c r="F2459" t="s">
        <v>7521</v>
      </c>
      <c r="G2459">
        <v>1618.16</v>
      </c>
      <c r="H2459">
        <v>1213.6199999999999</v>
      </c>
      <c r="I2459">
        <v>1246.1400000000001</v>
      </c>
      <c r="J2459">
        <v>0</v>
      </c>
      <c r="K2459">
        <v>1213.6199999999999</v>
      </c>
      <c r="L2459">
        <v>0</v>
      </c>
      <c r="M2459" t="s">
        <v>7856</v>
      </c>
      <c r="S2459" t="s">
        <v>7855</v>
      </c>
      <c r="T2459">
        <v>0</v>
      </c>
      <c r="U2459">
        <v>1213.6199999999999</v>
      </c>
      <c r="V2459">
        <v>0</v>
      </c>
    </row>
    <row r="2460" spans="2:22" x14ac:dyDescent="0.25">
      <c r="B2460" t="s">
        <v>7857</v>
      </c>
      <c r="C2460" t="s">
        <v>7504</v>
      </c>
      <c r="D2460" t="s">
        <v>7504</v>
      </c>
      <c r="E2460" t="s">
        <v>7508</v>
      </c>
      <c r="F2460" t="s">
        <v>7521</v>
      </c>
      <c r="G2460">
        <v>2263.63</v>
      </c>
      <c r="H2460">
        <v>1697.72</v>
      </c>
      <c r="I2460">
        <v>1747.45</v>
      </c>
      <c r="J2460">
        <v>0</v>
      </c>
      <c r="K2460">
        <v>1925.95</v>
      </c>
      <c r="L2460">
        <v>0</v>
      </c>
      <c r="M2460" t="s">
        <v>7858</v>
      </c>
      <c r="S2460" t="s">
        <v>7857</v>
      </c>
      <c r="T2460">
        <v>0</v>
      </c>
      <c r="U2460">
        <v>1925.95</v>
      </c>
      <c r="V2460">
        <v>0</v>
      </c>
    </row>
    <row r="2461" spans="2:22" x14ac:dyDescent="0.25">
      <c r="B2461" t="s">
        <v>7859</v>
      </c>
      <c r="C2461" t="s">
        <v>7504</v>
      </c>
      <c r="D2461" t="s">
        <v>7504</v>
      </c>
      <c r="E2461" t="s">
        <v>7508</v>
      </c>
      <c r="F2461" t="s">
        <v>7521</v>
      </c>
      <c r="G2461">
        <v>140.80000000000001</v>
      </c>
      <c r="H2461">
        <v>105.6</v>
      </c>
      <c r="I2461">
        <v>115.19</v>
      </c>
      <c r="J2461">
        <v>0</v>
      </c>
      <c r="K2461">
        <v>105.6</v>
      </c>
      <c r="L2461">
        <v>0</v>
      </c>
      <c r="M2461" t="s">
        <v>7860</v>
      </c>
      <c r="S2461" t="s">
        <v>7859</v>
      </c>
      <c r="T2461">
        <v>0</v>
      </c>
      <c r="U2461">
        <v>105.6</v>
      </c>
      <c r="V2461">
        <v>0</v>
      </c>
    </row>
    <row r="2462" spans="2:22" x14ac:dyDescent="0.25">
      <c r="B2462" t="s">
        <v>4925</v>
      </c>
      <c r="C2462" t="s">
        <v>7504</v>
      </c>
      <c r="D2462" t="s">
        <v>7504</v>
      </c>
      <c r="E2462" t="s">
        <v>7508</v>
      </c>
      <c r="F2462" t="s">
        <v>7521</v>
      </c>
      <c r="G2462">
        <v>0</v>
      </c>
      <c r="H2462">
        <v>0</v>
      </c>
      <c r="I2462">
        <v>83.84</v>
      </c>
      <c r="J2462">
        <v>98.11</v>
      </c>
      <c r="K2462">
        <v>81.44</v>
      </c>
      <c r="L2462">
        <v>93.31</v>
      </c>
      <c r="M2462" t="s">
        <v>7861</v>
      </c>
      <c r="S2462" t="s">
        <v>4925</v>
      </c>
      <c r="T2462">
        <v>98.11</v>
      </c>
      <c r="U2462">
        <v>81.44</v>
      </c>
      <c r="V2462">
        <v>93.31</v>
      </c>
    </row>
    <row r="2463" spans="2:22" x14ac:dyDescent="0.25">
      <c r="B2463" t="s">
        <v>4926</v>
      </c>
      <c r="C2463" t="s">
        <v>7504</v>
      </c>
      <c r="D2463" t="s">
        <v>7504</v>
      </c>
      <c r="E2463" t="s">
        <v>7508</v>
      </c>
      <c r="F2463" t="s">
        <v>7521</v>
      </c>
      <c r="G2463">
        <v>185.38</v>
      </c>
      <c r="H2463">
        <v>139.04</v>
      </c>
      <c r="I2463">
        <v>157.84</v>
      </c>
      <c r="J2463">
        <v>0</v>
      </c>
      <c r="K2463">
        <v>163.6</v>
      </c>
      <c r="L2463">
        <v>0</v>
      </c>
      <c r="M2463" t="s">
        <v>7862</v>
      </c>
      <c r="S2463" t="s">
        <v>4926</v>
      </c>
      <c r="T2463">
        <v>0</v>
      </c>
      <c r="U2463">
        <v>163.6</v>
      </c>
      <c r="V2463">
        <v>0</v>
      </c>
    </row>
    <row r="2464" spans="2:22" x14ac:dyDescent="0.25">
      <c r="B2464" t="s">
        <v>4927</v>
      </c>
      <c r="C2464" t="s">
        <v>7504</v>
      </c>
      <c r="D2464" t="s">
        <v>7504</v>
      </c>
      <c r="E2464" t="s">
        <v>7508</v>
      </c>
      <c r="F2464" t="s">
        <v>7521</v>
      </c>
      <c r="G2464">
        <v>0</v>
      </c>
      <c r="H2464">
        <v>0</v>
      </c>
      <c r="I2464">
        <v>77.39</v>
      </c>
      <c r="J2464">
        <v>92.11</v>
      </c>
      <c r="K2464">
        <v>74.47</v>
      </c>
      <c r="L2464">
        <v>86.25</v>
      </c>
      <c r="M2464" t="s">
        <v>7863</v>
      </c>
      <c r="S2464" t="s">
        <v>4927</v>
      </c>
      <c r="T2464">
        <v>92.11</v>
      </c>
      <c r="U2464">
        <v>74.47</v>
      </c>
      <c r="V2464">
        <v>86.25</v>
      </c>
    </row>
    <row r="2465" spans="2:22" x14ac:dyDescent="0.25">
      <c r="B2465" t="s">
        <v>7864</v>
      </c>
      <c r="C2465" t="s">
        <v>7504</v>
      </c>
      <c r="D2465" t="s">
        <v>7504</v>
      </c>
      <c r="E2465" t="s">
        <v>7508</v>
      </c>
      <c r="F2465" t="s">
        <v>7521</v>
      </c>
      <c r="G2465">
        <v>402.02</v>
      </c>
      <c r="H2465">
        <v>301.52</v>
      </c>
      <c r="I2465">
        <v>329.44</v>
      </c>
      <c r="J2465">
        <v>0</v>
      </c>
      <c r="K2465">
        <v>329.44</v>
      </c>
      <c r="L2465">
        <v>0</v>
      </c>
      <c r="M2465" t="s">
        <v>7865</v>
      </c>
      <c r="S2465" t="s">
        <v>7864</v>
      </c>
      <c r="T2465">
        <v>0</v>
      </c>
      <c r="U2465">
        <v>329.44</v>
      </c>
      <c r="V2465">
        <v>0</v>
      </c>
    </row>
    <row r="2466" spans="2:22" x14ac:dyDescent="0.25">
      <c r="B2466" t="s">
        <v>7866</v>
      </c>
      <c r="C2466" t="s">
        <v>7504</v>
      </c>
      <c r="D2466" t="s">
        <v>7504</v>
      </c>
      <c r="E2466" t="s">
        <v>7508</v>
      </c>
      <c r="F2466" t="s">
        <v>7521</v>
      </c>
      <c r="G2466">
        <v>869.23</v>
      </c>
      <c r="H2466">
        <v>651.91999999999996</v>
      </c>
      <c r="I2466">
        <v>869.23</v>
      </c>
      <c r="J2466">
        <v>0</v>
      </c>
      <c r="K2466">
        <v>758.36</v>
      </c>
      <c r="L2466">
        <v>0</v>
      </c>
      <c r="M2466" t="s">
        <v>7867</v>
      </c>
      <c r="S2466" t="s">
        <v>7866</v>
      </c>
      <c r="T2466">
        <v>0</v>
      </c>
      <c r="U2466">
        <v>758.36</v>
      </c>
      <c r="V2466">
        <v>0</v>
      </c>
    </row>
    <row r="2467" spans="2:22" x14ac:dyDescent="0.25">
      <c r="B2467" t="s">
        <v>6460</v>
      </c>
      <c r="C2467" t="s">
        <v>7504</v>
      </c>
      <c r="D2467" t="s">
        <v>7504</v>
      </c>
      <c r="E2467" t="s">
        <v>7508</v>
      </c>
      <c r="F2467" t="s">
        <v>7521</v>
      </c>
      <c r="G2467">
        <v>0</v>
      </c>
      <c r="H2467">
        <v>0</v>
      </c>
      <c r="I2467">
        <v>574.54999999999995</v>
      </c>
      <c r="J2467">
        <v>697.57</v>
      </c>
      <c r="K2467">
        <v>546.84</v>
      </c>
      <c r="L2467">
        <v>642.13</v>
      </c>
      <c r="M2467" t="s">
        <v>7868</v>
      </c>
      <c r="S2467" t="s">
        <v>6460</v>
      </c>
      <c r="T2467">
        <v>697.57</v>
      </c>
      <c r="U2467">
        <v>546.84</v>
      </c>
      <c r="V2467">
        <v>642.13</v>
      </c>
    </row>
    <row r="2468" spans="2:22" x14ac:dyDescent="0.25">
      <c r="B2468" t="s">
        <v>7869</v>
      </c>
      <c r="C2468" t="s">
        <v>7504</v>
      </c>
      <c r="D2468" t="s">
        <v>7504</v>
      </c>
      <c r="E2468" t="s">
        <v>7508</v>
      </c>
      <c r="F2468" t="s">
        <v>7521</v>
      </c>
      <c r="G2468">
        <v>1109.8499999999999</v>
      </c>
      <c r="H2468">
        <v>832.39</v>
      </c>
      <c r="I2468">
        <v>942.4</v>
      </c>
      <c r="J2468">
        <v>0</v>
      </c>
      <c r="K2468">
        <v>832.39</v>
      </c>
      <c r="L2468">
        <v>0</v>
      </c>
      <c r="M2468" t="s">
        <v>7870</v>
      </c>
      <c r="S2468" t="s">
        <v>7869</v>
      </c>
      <c r="T2468">
        <v>0</v>
      </c>
      <c r="U2468">
        <v>832.39</v>
      </c>
      <c r="V2468">
        <v>0</v>
      </c>
    </row>
    <row r="2469" spans="2:22" x14ac:dyDescent="0.25">
      <c r="B2469" t="s">
        <v>7871</v>
      </c>
      <c r="C2469" t="s">
        <v>7504</v>
      </c>
      <c r="D2469" t="s">
        <v>7504</v>
      </c>
      <c r="E2469" t="s">
        <v>7508</v>
      </c>
      <c r="F2469" t="s">
        <v>7521</v>
      </c>
      <c r="G2469">
        <v>0</v>
      </c>
      <c r="H2469">
        <v>0</v>
      </c>
      <c r="I2469">
        <v>107.46</v>
      </c>
      <c r="J2469">
        <v>126.3</v>
      </c>
      <c r="K2469">
        <v>107.46</v>
      </c>
      <c r="L2469">
        <v>126.3</v>
      </c>
      <c r="M2469" t="s">
        <v>7872</v>
      </c>
      <c r="S2469" t="s">
        <v>7871</v>
      </c>
      <c r="T2469">
        <v>126.3</v>
      </c>
      <c r="U2469">
        <v>107.46</v>
      </c>
      <c r="V2469">
        <v>126.3</v>
      </c>
    </row>
    <row r="2470" spans="2:22" x14ac:dyDescent="0.25">
      <c r="B2470" t="s">
        <v>7873</v>
      </c>
      <c r="C2470" t="s">
        <v>7504</v>
      </c>
      <c r="D2470" t="s">
        <v>7504</v>
      </c>
      <c r="E2470" t="s">
        <v>7508</v>
      </c>
      <c r="F2470" t="s">
        <v>7521</v>
      </c>
      <c r="G2470">
        <v>1314.62</v>
      </c>
      <c r="H2470">
        <v>985.97</v>
      </c>
      <c r="I2470">
        <v>1109.6600000000001</v>
      </c>
      <c r="J2470">
        <v>0</v>
      </c>
      <c r="K2470">
        <v>1108.77</v>
      </c>
      <c r="L2470">
        <v>0</v>
      </c>
      <c r="M2470" t="s">
        <v>7874</v>
      </c>
      <c r="S2470" t="s">
        <v>7873</v>
      </c>
      <c r="T2470">
        <v>0</v>
      </c>
      <c r="U2470">
        <v>1108.77</v>
      </c>
      <c r="V2470">
        <v>0</v>
      </c>
    </row>
    <row r="2471" spans="2:22" x14ac:dyDescent="0.25">
      <c r="B2471" t="s">
        <v>7875</v>
      </c>
      <c r="C2471" t="s">
        <v>7504</v>
      </c>
      <c r="D2471" t="s">
        <v>7504</v>
      </c>
      <c r="E2471" t="s">
        <v>7508</v>
      </c>
      <c r="F2471" t="s">
        <v>7521</v>
      </c>
      <c r="G2471">
        <v>1225.6300000000001</v>
      </c>
      <c r="H2471">
        <v>919.22</v>
      </c>
      <c r="I2471">
        <v>1004.32</v>
      </c>
      <c r="J2471">
        <v>0</v>
      </c>
      <c r="K2471">
        <v>1004.32</v>
      </c>
      <c r="L2471">
        <v>0</v>
      </c>
      <c r="M2471" t="s">
        <v>7876</v>
      </c>
      <c r="S2471" t="s">
        <v>7875</v>
      </c>
      <c r="T2471">
        <v>0</v>
      </c>
      <c r="U2471">
        <v>1004.32</v>
      </c>
      <c r="V2471">
        <v>0</v>
      </c>
    </row>
    <row r="2472" spans="2:22" x14ac:dyDescent="0.25">
      <c r="B2472" t="s">
        <v>7877</v>
      </c>
      <c r="C2472" t="s">
        <v>7504</v>
      </c>
      <c r="D2472" t="s">
        <v>7504</v>
      </c>
      <c r="E2472" t="s">
        <v>7508</v>
      </c>
      <c r="F2472" t="s">
        <v>7521</v>
      </c>
      <c r="G2472">
        <v>2273.38</v>
      </c>
      <c r="H2472">
        <v>1705.04</v>
      </c>
      <c r="I2472">
        <v>1753.25</v>
      </c>
      <c r="J2472">
        <v>0</v>
      </c>
      <c r="K2472">
        <v>1740.8</v>
      </c>
      <c r="L2472">
        <v>0</v>
      </c>
      <c r="M2472" t="s">
        <v>7878</v>
      </c>
      <c r="S2472" t="s">
        <v>7877</v>
      </c>
      <c r="T2472">
        <v>0</v>
      </c>
      <c r="U2472">
        <v>1740.8</v>
      </c>
      <c r="V2472">
        <v>0</v>
      </c>
    </row>
    <row r="2473" spans="2:22" x14ac:dyDescent="0.25">
      <c r="B2473" t="s">
        <v>7879</v>
      </c>
      <c r="C2473" t="s">
        <v>7504</v>
      </c>
      <c r="D2473" t="s">
        <v>7504</v>
      </c>
      <c r="E2473" t="s">
        <v>7508</v>
      </c>
      <c r="F2473" t="s">
        <v>7521</v>
      </c>
      <c r="G2473">
        <v>1168.6099999999999</v>
      </c>
      <c r="H2473">
        <v>876.46</v>
      </c>
      <c r="I2473">
        <v>1101.58</v>
      </c>
      <c r="J2473">
        <v>0</v>
      </c>
      <c r="K2473">
        <v>1042.22</v>
      </c>
      <c r="L2473">
        <v>0</v>
      </c>
      <c r="M2473" t="s">
        <v>7880</v>
      </c>
      <c r="S2473" t="s">
        <v>7879</v>
      </c>
      <c r="T2473">
        <v>0</v>
      </c>
      <c r="U2473">
        <v>1042.22</v>
      </c>
      <c r="V2473">
        <v>0</v>
      </c>
    </row>
    <row r="2474" spans="2:22" x14ac:dyDescent="0.25">
      <c r="B2474" t="s">
        <v>4928</v>
      </c>
      <c r="C2474" t="s">
        <v>7504</v>
      </c>
      <c r="D2474" t="s">
        <v>7504</v>
      </c>
      <c r="E2474" t="s">
        <v>7508</v>
      </c>
      <c r="F2474" t="s">
        <v>7521</v>
      </c>
      <c r="G2474">
        <v>1597.2</v>
      </c>
      <c r="H2474">
        <v>1197.9000000000001</v>
      </c>
      <c r="I2474">
        <v>1445.43</v>
      </c>
      <c r="J2474">
        <v>0</v>
      </c>
      <c r="K2474">
        <v>1277.83</v>
      </c>
      <c r="L2474">
        <v>0</v>
      </c>
      <c r="M2474" t="s">
        <v>7881</v>
      </c>
      <c r="S2474" t="s">
        <v>4928</v>
      </c>
      <c r="T2474">
        <v>0</v>
      </c>
      <c r="U2474">
        <v>1277.83</v>
      </c>
      <c r="V2474">
        <v>0</v>
      </c>
    </row>
    <row r="2475" spans="2:22" x14ac:dyDescent="0.25">
      <c r="B2475" t="s">
        <v>7882</v>
      </c>
      <c r="C2475" t="s">
        <v>7504</v>
      </c>
      <c r="D2475" t="s">
        <v>7504</v>
      </c>
      <c r="E2475" t="s">
        <v>7508</v>
      </c>
      <c r="F2475" t="s">
        <v>7521</v>
      </c>
      <c r="G2475">
        <v>785.67</v>
      </c>
      <c r="H2475">
        <v>589.25</v>
      </c>
      <c r="I2475">
        <v>643.79999999999995</v>
      </c>
      <c r="J2475">
        <v>0</v>
      </c>
      <c r="K2475">
        <v>643.79999999999995</v>
      </c>
      <c r="L2475">
        <v>0</v>
      </c>
      <c r="M2475" t="s">
        <v>7883</v>
      </c>
      <c r="S2475" t="s">
        <v>7882</v>
      </c>
      <c r="T2475">
        <v>0</v>
      </c>
      <c r="U2475">
        <v>643.79999999999995</v>
      </c>
      <c r="V2475">
        <v>0</v>
      </c>
    </row>
    <row r="2476" spans="2:22" x14ac:dyDescent="0.25">
      <c r="B2476" t="s">
        <v>7884</v>
      </c>
      <c r="C2476" t="s">
        <v>7504</v>
      </c>
      <c r="D2476" t="s">
        <v>7504</v>
      </c>
      <c r="E2476" t="s">
        <v>7508</v>
      </c>
      <c r="F2476" t="s">
        <v>7521</v>
      </c>
      <c r="G2476">
        <v>785.67</v>
      </c>
      <c r="H2476">
        <v>589.25</v>
      </c>
      <c r="I2476">
        <v>643.79999999999995</v>
      </c>
      <c r="J2476">
        <v>0</v>
      </c>
      <c r="K2476">
        <v>643.79999999999995</v>
      </c>
      <c r="L2476">
        <v>0</v>
      </c>
      <c r="M2476" t="s">
        <v>7885</v>
      </c>
      <c r="S2476" t="s">
        <v>7884</v>
      </c>
      <c r="T2476">
        <v>0</v>
      </c>
      <c r="U2476">
        <v>643.79999999999995</v>
      </c>
      <c r="V2476">
        <v>0</v>
      </c>
    </row>
    <row r="2477" spans="2:22" x14ac:dyDescent="0.25">
      <c r="B2477" t="s">
        <v>7886</v>
      </c>
      <c r="C2477" t="s">
        <v>7504</v>
      </c>
      <c r="D2477" t="s">
        <v>7504</v>
      </c>
      <c r="E2477" t="s">
        <v>7508</v>
      </c>
      <c r="F2477" t="s">
        <v>7521</v>
      </c>
      <c r="G2477">
        <v>0</v>
      </c>
      <c r="H2477">
        <v>0</v>
      </c>
      <c r="I2477">
        <v>246.24</v>
      </c>
      <c r="J2477">
        <v>288.33999999999997</v>
      </c>
      <c r="K2477">
        <v>243</v>
      </c>
      <c r="L2477">
        <v>281.85000000000002</v>
      </c>
      <c r="M2477" t="s">
        <v>7887</v>
      </c>
      <c r="S2477" t="s">
        <v>7886</v>
      </c>
      <c r="T2477">
        <v>288.33999999999997</v>
      </c>
      <c r="U2477">
        <v>243</v>
      </c>
      <c r="V2477">
        <v>281.85000000000002</v>
      </c>
    </row>
    <row r="2478" spans="2:22" x14ac:dyDescent="0.25">
      <c r="B2478" t="s">
        <v>6453</v>
      </c>
      <c r="C2478" t="s">
        <v>7504</v>
      </c>
      <c r="D2478" t="s">
        <v>7504</v>
      </c>
      <c r="E2478" t="s">
        <v>7508</v>
      </c>
      <c r="F2478" t="s">
        <v>7521</v>
      </c>
      <c r="G2478">
        <v>0</v>
      </c>
      <c r="H2478">
        <v>0</v>
      </c>
      <c r="I2478">
        <v>722.62</v>
      </c>
      <c r="J2478">
        <v>849.24</v>
      </c>
      <c r="K2478">
        <v>722.62</v>
      </c>
      <c r="L2478">
        <v>849.24</v>
      </c>
      <c r="M2478" t="s">
        <v>7888</v>
      </c>
      <c r="S2478" t="s">
        <v>6453</v>
      </c>
      <c r="T2478">
        <v>849.24</v>
      </c>
      <c r="U2478">
        <v>722.62</v>
      </c>
      <c r="V2478">
        <v>849.24</v>
      </c>
    </row>
    <row r="2479" spans="2:22" x14ac:dyDescent="0.25">
      <c r="B2479" t="s">
        <v>6449</v>
      </c>
      <c r="C2479" t="s">
        <v>7504</v>
      </c>
      <c r="D2479" t="s">
        <v>7504</v>
      </c>
      <c r="E2479" t="s">
        <v>7508</v>
      </c>
      <c r="F2479" t="s">
        <v>7521</v>
      </c>
      <c r="G2479">
        <v>0</v>
      </c>
      <c r="H2479">
        <v>0</v>
      </c>
      <c r="I2479">
        <v>725.23</v>
      </c>
      <c r="J2479">
        <v>881.89</v>
      </c>
      <c r="K2479">
        <v>710.39</v>
      </c>
      <c r="L2479">
        <v>852.21</v>
      </c>
      <c r="M2479" t="s">
        <v>7889</v>
      </c>
      <c r="S2479" t="s">
        <v>6449</v>
      </c>
      <c r="T2479">
        <v>881.89</v>
      </c>
      <c r="U2479">
        <v>710.39</v>
      </c>
      <c r="V2479">
        <v>852.21</v>
      </c>
    </row>
    <row r="2480" spans="2:22" x14ac:dyDescent="0.25">
      <c r="B2480" t="s">
        <v>7890</v>
      </c>
      <c r="C2480" t="s">
        <v>7504</v>
      </c>
      <c r="D2480" t="s">
        <v>7504</v>
      </c>
      <c r="E2480" t="s">
        <v>7508</v>
      </c>
      <c r="F2480" t="s">
        <v>7521</v>
      </c>
      <c r="G2480">
        <v>1534.19</v>
      </c>
      <c r="H2480">
        <v>1150.6500000000001</v>
      </c>
      <c r="I2480">
        <v>1401.51</v>
      </c>
      <c r="J2480">
        <v>0</v>
      </c>
      <c r="K2480">
        <v>1150.6500000000001</v>
      </c>
      <c r="L2480">
        <v>0</v>
      </c>
      <c r="M2480" t="s">
        <v>7891</v>
      </c>
      <c r="S2480" t="s">
        <v>7890</v>
      </c>
      <c r="T2480">
        <v>0</v>
      </c>
      <c r="U2480">
        <v>1150.6500000000001</v>
      </c>
      <c r="V2480">
        <v>0</v>
      </c>
    </row>
    <row r="2481" spans="2:22" x14ac:dyDescent="0.25">
      <c r="B2481" t="s">
        <v>7892</v>
      </c>
      <c r="C2481" t="s">
        <v>7504</v>
      </c>
      <c r="D2481" t="s">
        <v>7504</v>
      </c>
      <c r="E2481" t="s">
        <v>7508</v>
      </c>
      <c r="F2481" t="s">
        <v>7521</v>
      </c>
      <c r="G2481">
        <v>385.71</v>
      </c>
      <c r="H2481">
        <v>289.27999999999997</v>
      </c>
      <c r="I2481">
        <v>289.27999999999997</v>
      </c>
      <c r="J2481">
        <v>0</v>
      </c>
      <c r="K2481">
        <v>289.27999999999997</v>
      </c>
      <c r="L2481">
        <v>0</v>
      </c>
      <c r="M2481" t="s">
        <v>7893</v>
      </c>
      <c r="S2481" t="s">
        <v>7892</v>
      </c>
      <c r="T2481">
        <v>0</v>
      </c>
      <c r="U2481">
        <v>289.27999999999997</v>
      </c>
      <c r="V2481">
        <v>0</v>
      </c>
    </row>
    <row r="2482" spans="2:22" x14ac:dyDescent="0.25">
      <c r="B2482" t="s">
        <v>4929</v>
      </c>
      <c r="C2482" t="s">
        <v>7504</v>
      </c>
      <c r="D2482" t="s">
        <v>7504</v>
      </c>
      <c r="E2482" t="s">
        <v>7508</v>
      </c>
      <c r="F2482" t="s">
        <v>7521</v>
      </c>
      <c r="G2482">
        <v>114.13</v>
      </c>
      <c r="H2482">
        <v>85.6</v>
      </c>
      <c r="I2482">
        <v>112.02</v>
      </c>
      <c r="J2482">
        <v>0</v>
      </c>
      <c r="K2482">
        <v>99.96</v>
      </c>
      <c r="L2482">
        <v>0</v>
      </c>
      <c r="M2482" t="s">
        <v>7894</v>
      </c>
      <c r="S2482" t="s">
        <v>4929</v>
      </c>
      <c r="T2482">
        <v>0</v>
      </c>
      <c r="U2482">
        <v>99.96</v>
      </c>
      <c r="V2482">
        <v>0</v>
      </c>
    </row>
    <row r="2483" spans="2:22" x14ac:dyDescent="0.25">
      <c r="B2483" t="s">
        <v>7895</v>
      </c>
      <c r="C2483" t="s">
        <v>7504</v>
      </c>
      <c r="D2483" t="s">
        <v>7504</v>
      </c>
      <c r="E2483" t="s">
        <v>7508</v>
      </c>
      <c r="F2483" t="s">
        <v>7521</v>
      </c>
      <c r="G2483">
        <v>672.32</v>
      </c>
      <c r="H2483">
        <v>504.24</v>
      </c>
      <c r="I2483">
        <v>521.47</v>
      </c>
      <c r="J2483">
        <v>0</v>
      </c>
      <c r="K2483">
        <v>601.13</v>
      </c>
      <c r="L2483">
        <v>0</v>
      </c>
      <c r="M2483" t="s">
        <v>7896</v>
      </c>
      <c r="S2483" t="s">
        <v>7895</v>
      </c>
      <c r="T2483">
        <v>0</v>
      </c>
      <c r="U2483">
        <v>601.13</v>
      </c>
      <c r="V2483">
        <v>0</v>
      </c>
    </row>
    <row r="2484" spans="2:22" x14ac:dyDescent="0.25">
      <c r="B2484" t="s">
        <v>7897</v>
      </c>
      <c r="C2484" t="s">
        <v>7504</v>
      </c>
      <c r="D2484" t="s">
        <v>7504</v>
      </c>
      <c r="E2484" t="s">
        <v>7508</v>
      </c>
      <c r="F2484" t="s">
        <v>7521</v>
      </c>
      <c r="G2484">
        <v>171.95</v>
      </c>
      <c r="H2484">
        <v>128.96</v>
      </c>
      <c r="I2484">
        <v>130.24</v>
      </c>
      <c r="J2484">
        <v>0</v>
      </c>
      <c r="K2484">
        <v>128.96</v>
      </c>
      <c r="L2484">
        <v>0</v>
      </c>
      <c r="M2484" t="s">
        <v>7898</v>
      </c>
      <c r="S2484" t="s">
        <v>7897</v>
      </c>
      <c r="T2484">
        <v>0</v>
      </c>
      <c r="U2484">
        <v>128.96</v>
      </c>
      <c r="V2484">
        <v>0</v>
      </c>
    </row>
    <row r="2485" spans="2:22" x14ac:dyDescent="0.25">
      <c r="B2485" t="s">
        <v>7899</v>
      </c>
      <c r="C2485" t="s">
        <v>7504</v>
      </c>
      <c r="D2485" t="s">
        <v>7504</v>
      </c>
      <c r="E2485" t="s">
        <v>7508</v>
      </c>
      <c r="F2485" t="s">
        <v>7521</v>
      </c>
      <c r="G2485">
        <v>768.61</v>
      </c>
      <c r="H2485">
        <v>576.46</v>
      </c>
      <c r="I2485">
        <v>629.83000000000004</v>
      </c>
      <c r="J2485">
        <v>0</v>
      </c>
      <c r="K2485">
        <v>629.83000000000004</v>
      </c>
      <c r="L2485">
        <v>0</v>
      </c>
      <c r="M2485" t="s">
        <v>7900</v>
      </c>
      <c r="S2485" t="s">
        <v>7899</v>
      </c>
      <c r="T2485">
        <v>0</v>
      </c>
      <c r="U2485">
        <v>629.83000000000004</v>
      </c>
      <c r="V2485">
        <v>0</v>
      </c>
    </row>
    <row r="2486" spans="2:22" x14ac:dyDescent="0.25">
      <c r="B2486" t="s">
        <v>7901</v>
      </c>
      <c r="C2486" t="s">
        <v>7504</v>
      </c>
      <c r="D2486" t="s">
        <v>7504</v>
      </c>
      <c r="E2486" t="s">
        <v>7508</v>
      </c>
      <c r="F2486" t="s">
        <v>7521</v>
      </c>
      <c r="G2486">
        <v>382.34</v>
      </c>
      <c r="H2486">
        <v>286.76</v>
      </c>
      <c r="I2486">
        <v>356.72</v>
      </c>
      <c r="J2486">
        <v>0</v>
      </c>
      <c r="K2486">
        <v>292.86</v>
      </c>
      <c r="L2486">
        <v>0</v>
      </c>
      <c r="M2486" t="s">
        <v>7902</v>
      </c>
      <c r="S2486" t="s">
        <v>7901</v>
      </c>
      <c r="T2486">
        <v>0</v>
      </c>
      <c r="U2486">
        <v>292.86</v>
      </c>
      <c r="V2486">
        <v>0</v>
      </c>
    </row>
    <row r="2487" spans="2:22" x14ac:dyDescent="0.25">
      <c r="B2487" t="s">
        <v>7903</v>
      </c>
      <c r="C2487" t="s">
        <v>7504</v>
      </c>
      <c r="D2487" t="s">
        <v>7504</v>
      </c>
      <c r="E2487" t="s">
        <v>7508</v>
      </c>
      <c r="F2487" t="s">
        <v>7521</v>
      </c>
      <c r="G2487">
        <v>499.84</v>
      </c>
      <c r="H2487">
        <v>374.88</v>
      </c>
      <c r="I2487">
        <v>401.03</v>
      </c>
      <c r="J2487">
        <v>0</v>
      </c>
      <c r="K2487">
        <v>374.88</v>
      </c>
      <c r="L2487">
        <v>0</v>
      </c>
      <c r="M2487" t="s">
        <v>7904</v>
      </c>
      <c r="S2487" t="s">
        <v>7903</v>
      </c>
      <c r="T2487">
        <v>0</v>
      </c>
      <c r="U2487">
        <v>374.88</v>
      </c>
      <c r="V2487">
        <v>0</v>
      </c>
    </row>
    <row r="2488" spans="2:22" x14ac:dyDescent="0.25">
      <c r="B2488" t="s">
        <v>4930</v>
      </c>
      <c r="C2488" t="s">
        <v>7504</v>
      </c>
      <c r="D2488" t="s">
        <v>7504</v>
      </c>
      <c r="E2488" t="s">
        <v>7508</v>
      </c>
      <c r="F2488" t="s">
        <v>7521</v>
      </c>
      <c r="G2488">
        <v>338.22</v>
      </c>
      <c r="H2488">
        <v>253.66</v>
      </c>
      <c r="I2488">
        <v>253.66</v>
      </c>
      <c r="J2488">
        <v>0</v>
      </c>
      <c r="K2488">
        <v>253.66</v>
      </c>
      <c r="L2488">
        <v>0</v>
      </c>
      <c r="M2488" t="s">
        <v>7905</v>
      </c>
      <c r="S2488" t="s">
        <v>4930</v>
      </c>
      <c r="T2488">
        <v>0</v>
      </c>
      <c r="U2488">
        <v>253.66</v>
      </c>
      <c r="V2488">
        <v>0</v>
      </c>
    </row>
    <row r="2489" spans="2:22" x14ac:dyDescent="0.25">
      <c r="B2489" t="s">
        <v>7906</v>
      </c>
      <c r="C2489" t="s">
        <v>7504</v>
      </c>
      <c r="D2489" t="s">
        <v>7504</v>
      </c>
      <c r="E2489" t="s">
        <v>7508</v>
      </c>
      <c r="F2489" t="s">
        <v>7521</v>
      </c>
      <c r="G2489">
        <v>1218.93</v>
      </c>
      <c r="H2489">
        <v>914.19</v>
      </c>
      <c r="I2489">
        <v>998.83</v>
      </c>
      <c r="J2489">
        <v>0</v>
      </c>
      <c r="K2489">
        <v>998.83</v>
      </c>
      <c r="L2489">
        <v>0</v>
      </c>
      <c r="M2489" t="s">
        <v>7907</v>
      </c>
      <c r="S2489" t="s">
        <v>7906</v>
      </c>
      <c r="T2489">
        <v>0</v>
      </c>
      <c r="U2489">
        <v>998.83</v>
      </c>
      <c r="V2489">
        <v>0</v>
      </c>
    </row>
    <row r="2490" spans="2:22" x14ac:dyDescent="0.25">
      <c r="B2490" t="s">
        <v>4931</v>
      </c>
      <c r="C2490" t="s">
        <v>7504</v>
      </c>
      <c r="D2490" t="s">
        <v>7504</v>
      </c>
      <c r="E2490" t="s">
        <v>7508</v>
      </c>
      <c r="F2490" t="s">
        <v>7521</v>
      </c>
      <c r="G2490">
        <v>707.08</v>
      </c>
      <c r="H2490">
        <v>530.30999999999995</v>
      </c>
      <c r="I2490">
        <v>673.15</v>
      </c>
      <c r="J2490">
        <v>0</v>
      </c>
      <c r="K2490">
        <v>530.30999999999995</v>
      </c>
      <c r="L2490">
        <v>0</v>
      </c>
      <c r="M2490" t="s">
        <v>7908</v>
      </c>
      <c r="S2490" t="s">
        <v>4931</v>
      </c>
      <c r="T2490">
        <v>0</v>
      </c>
      <c r="U2490">
        <v>530.30999999999995</v>
      </c>
      <c r="V2490">
        <v>0</v>
      </c>
    </row>
    <row r="2491" spans="2:22" x14ac:dyDescent="0.25">
      <c r="B2491" t="s">
        <v>7909</v>
      </c>
      <c r="C2491" t="s">
        <v>7504</v>
      </c>
      <c r="D2491" t="s">
        <v>7504</v>
      </c>
      <c r="E2491" t="s">
        <v>7508</v>
      </c>
      <c r="F2491" t="s">
        <v>7521</v>
      </c>
      <c r="G2491">
        <v>1323.5</v>
      </c>
      <c r="H2491">
        <v>992.62</v>
      </c>
      <c r="I2491">
        <v>992.62</v>
      </c>
      <c r="J2491">
        <v>0</v>
      </c>
      <c r="K2491">
        <v>1267.8699999999999</v>
      </c>
      <c r="L2491">
        <v>0</v>
      </c>
      <c r="M2491" t="s">
        <v>7910</v>
      </c>
      <c r="S2491" t="s">
        <v>7909</v>
      </c>
      <c r="T2491">
        <v>0</v>
      </c>
      <c r="U2491">
        <v>1267.8699999999999</v>
      </c>
      <c r="V2491">
        <v>0</v>
      </c>
    </row>
    <row r="2492" spans="2:22" x14ac:dyDescent="0.25">
      <c r="B2492" t="s">
        <v>7911</v>
      </c>
      <c r="C2492" t="s">
        <v>7504</v>
      </c>
      <c r="D2492" t="s">
        <v>7504</v>
      </c>
      <c r="E2492" t="s">
        <v>7508</v>
      </c>
      <c r="F2492" t="s">
        <v>7521</v>
      </c>
      <c r="G2492">
        <v>1064.94</v>
      </c>
      <c r="H2492">
        <v>798.71</v>
      </c>
      <c r="I2492">
        <v>1064.94</v>
      </c>
      <c r="J2492">
        <v>0</v>
      </c>
      <c r="K2492">
        <v>840.65</v>
      </c>
      <c r="L2492">
        <v>0</v>
      </c>
      <c r="M2492" t="s">
        <v>7912</v>
      </c>
      <c r="S2492" t="s">
        <v>7911</v>
      </c>
      <c r="T2492">
        <v>0</v>
      </c>
      <c r="U2492">
        <v>840.65</v>
      </c>
      <c r="V2492">
        <v>0</v>
      </c>
    </row>
    <row r="2493" spans="2:22" x14ac:dyDescent="0.25">
      <c r="B2493" t="s">
        <v>7913</v>
      </c>
      <c r="C2493" t="s">
        <v>7504</v>
      </c>
      <c r="D2493" t="s">
        <v>7504</v>
      </c>
      <c r="E2493" t="s">
        <v>7508</v>
      </c>
      <c r="F2493" t="s">
        <v>7521</v>
      </c>
      <c r="G2493">
        <v>1147.17</v>
      </c>
      <c r="H2493">
        <v>860.38</v>
      </c>
      <c r="I2493">
        <v>940.03</v>
      </c>
      <c r="J2493">
        <v>0</v>
      </c>
      <c r="K2493">
        <v>940.03</v>
      </c>
      <c r="L2493">
        <v>0</v>
      </c>
      <c r="M2493" t="s">
        <v>7914</v>
      </c>
      <c r="S2493" t="s">
        <v>7913</v>
      </c>
      <c r="T2493">
        <v>0</v>
      </c>
      <c r="U2493">
        <v>940.03</v>
      </c>
      <c r="V2493">
        <v>0</v>
      </c>
    </row>
    <row r="2494" spans="2:22" x14ac:dyDescent="0.25">
      <c r="B2494" t="s">
        <v>7915</v>
      </c>
      <c r="C2494" t="s">
        <v>7504</v>
      </c>
      <c r="D2494" t="s">
        <v>7504</v>
      </c>
      <c r="E2494" t="s">
        <v>7508</v>
      </c>
      <c r="F2494" t="s">
        <v>7521</v>
      </c>
      <c r="G2494">
        <v>792.49</v>
      </c>
      <c r="H2494">
        <v>594.37</v>
      </c>
      <c r="I2494">
        <v>792.49</v>
      </c>
      <c r="J2494">
        <v>0</v>
      </c>
      <c r="K2494">
        <v>634.04</v>
      </c>
      <c r="L2494">
        <v>0</v>
      </c>
      <c r="M2494" t="s">
        <v>7916</v>
      </c>
      <c r="S2494" t="s">
        <v>7915</v>
      </c>
      <c r="T2494">
        <v>0</v>
      </c>
      <c r="U2494">
        <v>634.04</v>
      </c>
      <c r="V2494">
        <v>0</v>
      </c>
    </row>
    <row r="2495" spans="2:22" x14ac:dyDescent="0.25">
      <c r="B2495" t="s">
        <v>7917</v>
      </c>
      <c r="C2495" t="s">
        <v>7504</v>
      </c>
      <c r="D2495" t="s">
        <v>7504</v>
      </c>
      <c r="E2495" t="s">
        <v>7508</v>
      </c>
      <c r="F2495" t="s">
        <v>7521</v>
      </c>
      <c r="G2495">
        <v>1017.36</v>
      </c>
      <c r="H2495">
        <v>763.02</v>
      </c>
      <c r="I2495">
        <v>1012.02</v>
      </c>
      <c r="J2495">
        <v>0</v>
      </c>
      <c r="K2495">
        <v>763.02</v>
      </c>
      <c r="L2495">
        <v>0</v>
      </c>
      <c r="M2495" t="s">
        <v>7918</v>
      </c>
      <c r="S2495" t="s">
        <v>7917</v>
      </c>
      <c r="T2495">
        <v>0</v>
      </c>
      <c r="U2495">
        <v>763.02</v>
      </c>
      <c r="V2495">
        <v>0</v>
      </c>
    </row>
    <row r="2496" spans="2:22" x14ac:dyDescent="0.25">
      <c r="B2496" t="s">
        <v>7919</v>
      </c>
      <c r="C2496" t="s">
        <v>7504</v>
      </c>
      <c r="D2496" t="s">
        <v>7504</v>
      </c>
      <c r="E2496" t="s">
        <v>7508</v>
      </c>
      <c r="F2496" t="s">
        <v>7521</v>
      </c>
      <c r="G2496">
        <v>640.26</v>
      </c>
      <c r="H2496">
        <v>480.2</v>
      </c>
      <c r="I2496">
        <v>524.65</v>
      </c>
      <c r="J2496">
        <v>0</v>
      </c>
      <c r="K2496">
        <v>524.65</v>
      </c>
      <c r="L2496">
        <v>0</v>
      </c>
      <c r="M2496" t="s">
        <v>7920</v>
      </c>
      <c r="S2496" t="s">
        <v>7919</v>
      </c>
      <c r="T2496">
        <v>0</v>
      </c>
      <c r="U2496">
        <v>524.65</v>
      </c>
      <c r="V2496">
        <v>0</v>
      </c>
    </row>
    <row r="2497" spans="2:22" x14ac:dyDescent="0.25">
      <c r="B2497" t="s">
        <v>7921</v>
      </c>
      <c r="C2497" t="s">
        <v>7504</v>
      </c>
      <c r="D2497" t="s">
        <v>7504</v>
      </c>
      <c r="E2497" t="s">
        <v>7508</v>
      </c>
      <c r="F2497" t="s">
        <v>7521</v>
      </c>
      <c r="G2497">
        <v>524.72</v>
      </c>
      <c r="H2497">
        <v>393.54</v>
      </c>
      <c r="I2497">
        <v>441.74</v>
      </c>
      <c r="J2497">
        <v>0</v>
      </c>
      <c r="K2497">
        <v>393.54</v>
      </c>
      <c r="L2497">
        <v>0</v>
      </c>
      <c r="M2497" t="s">
        <v>7922</v>
      </c>
      <c r="S2497" t="s">
        <v>7921</v>
      </c>
      <c r="T2497">
        <v>0</v>
      </c>
      <c r="U2497">
        <v>393.54</v>
      </c>
      <c r="V2497">
        <v>0</v>
      </c>
    </row>
    <row r="2498" spans="2:22" x14ac:dyDescent="0.25">
      <c r="B2498" t="s">
        <v>7923</v>
      </c>
      <c r="C2498" t="s">
        <v>7504</v>
      </c>
      <c r="D2498" t="s">
        <v>7504</v>
      </c>
      <c r="E2498" t="s">
        <v>7508</v>
      </c>
      <c r="F2498" t="s">
        <v>7521</v>
      </c>
      <c r="G2498">
        <v>637.29999999999995</v>
      </c>
      <c r="H2498">
        <v>477.98</v>
      </c>
      <c r="I2498">
        <v>570.03</v>
      </c>
      <c r="J2498">
        <v>0</v>
      </c>
      <c r="K2498">
        <v>477.98</v>
      </c>
      <c r="L2498">
        <v>0</v>
      </c>
      <c r="M2498" t="s">
        <v>7924</v>
      </c>
      <c r="S2498" t="s">
        <v>7923</v>
      </c>
      <c r="T2498">
        <v>0</v>
      </c>
      <c r="U2498">
        <v>477.98</v>
      </c>
      <c r="V2498">
        <v>0</v>
      </c>
    </row>
    <row r="2499" spans="2:22" x14ac:dyDescent="0.25">
      <c r="B2499" t="s">
        <v>7925</v>
      </c>
      <c r="C2499" t="s">
        <v>7504</v>
      </c>
      <c r="D2499" t="s">
        <v>7504</v>
      </c>
      <c r="E2499" t="s">
        <v>7508</v>
      </c>
      <c r="F2499" t="s">
        <v>7521</v>
      </c>
      <c r="G2499">
        <v>1450.17</v>
      </c>
      <c r="H2499">
        <v>1087.6300000000001</v>
      </c>
      <c r="I2499">
        <v>1226.44</v>
      </c>
      <c r="J2499">
        <v>0</v>
      </c>
      <c r="K2499">
        <v>1132.4100000000001</v>
      </c>
      <c r="L2499">
        <v>0</v>
      </c>
      <c r="M2499" t="s">
        <v>7926</v>
      </c>
      <c r="S2499" t="s">
        <v>7925</v>
      </c>
      <c r="T2499">
        <v>0</v>
      </c>
      <c r="U2499">
        <v>1132.4100000000001</v>
      </c>
      <c r="V2499">
        <v>0</v>
      </c>
    </row>
    <row r="2500" spans="2:22" x14ac:dyDescent="0.25">
      <c r="B2500" t="s">
        <v>7927</v>
      </c>
      <c r="C2500" t="s">
        <v>7504</v>
      </c>
      <c r="D2500" t="s">
        <v>7504</v>
      </c>
      <c r="E2500" t="s">
        <v>7508</v>
      </c>
      <c r="F2500" t="s">
        <v>7521</v>
      </c>
      <c r="G2500">
        <v>5598.74</v>
      </c>
      <c r="H2500">
        <v>4199.05</v>
      </c>
      <c r="I2500">
        <v>4586.6400000000003</v>
      </c>
      <c r="J2500">
        <v>0</v>
      </c>
      <c r="K2500">
        <v>4586.6400000000003</v>
      </c>
      <c r="L2500">
        <v>0</v>
      </c>
      <c r="M2500" t="s">
        <v>7928</v>
      </c>
      <c r="S2500" t="s">
        <v>7927</v>
      </c>
      <c r="T2500">
        <v>0</v>
      </c>
      <c r="U2500">
        <v>4586.6400000000003</v>
      </c>
      <c r="V2500">
        <v>0</v>
      </c>
    </row>
    <row r="2501" spans="2:22" x14ac:dyDescent="0.25">
      <c r="B2501" t="s">
        <v>7929</v>
      </c>
      <c r="C2501" t="s">
        <v>7504</v>
      </c>
      <c r="D2501" t="s">
        <v>7504</v>
      </c>
      <c r="E2501" t="s">
        <v>7508</v>
      </c>
      <c r="F2501" t="s">
        <v>7521</v>
      </c>
      <c r="G2501">
        <v>0</v>
      </c>
      <c r="H2501">
        <v>0</v>
      </c>
      <c r="I2501">
        <v>37344.65</v>
      </c>
      <c r="J2501">
        <v>0</v>
      </c>
      <c r="K2501">
        <v>36005.46</v>
      </c>
      <c r="L2501">
        <v>0</v>
      </c>
      <c r="M2501" t="s">
        <v>7930</v>
      </c>
      <c r="S2501" t="s">
        <v>7929</v>
      </c>
      <c r="T2501">
        <v>0</v>
      </c>
      <c r="U2501">
        <v>36005.46</v>
      </c>
      <c r="V2501">
        <v>0</v>
      </c>
    </row>
    <row r="2502" spans="2:22" x14ac:dyDescent="0.25">
      <c r="B2502" t="s">
        <v>7931</v>
      </c>
      <c r="C2502" t="s">
        <v>7504</v>
      </c>
      <c r="D2502" t="s">
        <v>7504</v>
      </c>
      <c r="E2502" t="s">
        <v>7508</v>
      </c>
      <c r="F2502" t="s">
        <v>7521</v>
      </c>
      <c r="G2502">
        <v>1321.97</v>
      </c>
      <c r="H2502">
        <v>991.48</v>
      </c>
      <c r="I2502">
        <v>1321.97</v>
      </c>
      <c r="J2502">
        <v>0</v>
      </c>
      <c r="K2502">
        <v>1056.3800000000001</v>
      </c>
      <c r="L2502">
        <v>0</v>
      </c>
      <c r="M2502" t="s">
        <v>7932</v>
      </c>
      <c r="S2502" t="s">
        <v>7931</v>
      </c>
      <c r="T2502">
        <v>0</v>
      </c>
      <c r="U2502">
        <v>1056.3800000000001</v>
      </c>
      <c r="V2502">
        <v>0</v>
      </c>
    </row>
    <row r="2503" spans="2:22" x14ac:dyDescent="0.25">
      <c r="B2503" t="s">
        <v>7933</v>
      </c>
      <c r="C2503" t="s">
        <v>7504</v>
      </c>
      <c r="D2503" t="s">
        <v>7504</v>
      </c>
      <c r="E2503" t="s">
        <v>7508</v>
      </c>
      <c r="F2503" t="s">
        <v>7521</v>
      </c>
      <c r="G2503">
        <v>1669.44</v>
      </c>
      <c r="H2503">
        <v>1252.08</v>
      </c>
      <c r="I2503">
        <v>1360.3</v>
      </c>
      <c r="J2503">
        <v>0</v>
      </c>
      <c r="K2503">
        <v>1330.12</v>
      </c>
      <c r="L2503">
        <v>0</v>
      </c>
      <c r="M2503" t="s">
        <v>7934</v>
      </c>
      <c r="S2503" t="s">
        <v>7933</v>
      </c>
      <c r="T2503">
        <v>0</v>
      </c>
      <c r="U2503">
        <v>1330.12</v>
      </c>
      <c r="V2503">
        <v>0</v>
      </c>
    </row>
    <row r="2504" spans="2:22" x14ac:dyDescent="0.25">
      <c r="B2504" t="s">
        <v>7935</v>
      </c>
      <c r="C2504" t="s">
        <v>7504</v>
      </c>
      <c r="D2504" t="s">
        <v>7504</v>
      </c>
      <c r="E2504" t="s">
        <v>7508</v>
      </c>
      <c r="F2504" t="s">
        <v>7521</v>
      </c>
      <c r="G2504">
        <v>1448.39</v>
      </c>
      <c r="H2504">
        <v>1086.29</v>
      </c>
      <c r="I2504">
        <v>1394.74</v>
      </c>
      <c r="J2504">
        <v>0</v>
      </c>
      <c r="K2504">
        <v>1207.45</v>
      </c>
      <c r="L2504">
        <v>0</v>
      </c>
      <c r="M2504" t="s">
        <v>7936</v>
      </c>
      <c r="S2504" t="s">
        <v>7935</v>
      </c>
      <c r="T2504">
        <v>0</v>
      </c>
      <c r="U2504">
        <v>1207.45</v>
      </c>
      <c r="V2504">
        <v>0</v>
      </c>
    </row>
    <row r="2505" spans="2:22" x14ac:dyDescent="0.25">
      <c r="B2505" t="s">
        <v>7937</v>
      </c>
      <c r="C2505" t="s">
        <v>7504</v>
      </c>
      <c r="D2505" t="s">
        <v>7504</v>
      </c>
      <c r="E2505" t="s">
        <v>7508</v>
      </c>
      <c r="F2505" t="s">
        <v>7521</v>
      </c>
      <c r="G2505">
        <v>2799.05</v>
      </c>
      <c r="H2505">
        <v>2099.29</v>
      </c>
      <c r="I2505">
        <v>2333.3000000000002</v>
      </c>
      <c r="J2505">
        <v>0</v>
      </c>
      <c r="K2505">
        <v>2280.61</v>
      </c>
      <c r="L2505">
        <v>0</v>
      </c>
      <c r="M2505" t="s">
        <v>7938</v>
      </c>
      <c r="S2505" t="s">
        <v>7937</v>
      </c>
      <c r="T2505">
        <v>0</v>
      </c>
      <c r="U2505">
        <v>2280.61</v>
      </c>
      <c r="V2505">
        <v>0</v>
      </c>
    </row>
    <row r="2506" spans="2:22" x14ac:dyDescent="0.25">
      <c r="B2506" t="s">
        <v>7939</v>
      </c>
      <c r="C2506" t="s">
        <v>7504</v>
      </c>
      <c r="D2506" t="s">
        <v>7504</v>
      </c>
      <c r="E2506" t="s">
        <v>7508</v>
      </c>
      <c r="F2506" t="s">
        <v>7521</v>
      </c>
      <c r="G2506">
        <v>238.12</v>
      </c>
      <c r="H2506">
        <v>178.59</v>
      </c>
      <c r="I2506">
        <v>197.21</v>
      </c>
      <c r="J2506">
        <v>0</v>
      </c>
      <c r="K2506">
        <v>195.86</v>
      </c>
      <c r="L2506">
        <v>0</v>
      </c>
      <c r="M2506" t="s">
        <v>7940</v>
      </c>
      <c r="S2506" t="s">
        <v>7939</v>
      </c>
      <c r="T2506">
        <v>0</v>
      </c>
      <c r="U2506">
        <v>195.86</v>
      </c>
      <c r="V2506">
        <v>0</v>
      </c>
    </row>
    <row r="2507" spans="2:22" x14ac:dyDescent="0.25">
      <c r="B2507" t="s">
        <v>7941</v>
      </c>
      <c r="C2507" t="s">
        <v>7504</v>
      </c>
      <c r="D2507" t="s">
        <v>7504</v>
      </c>
      <c r="E2507" t="s">
        <v>7508</v>
      </c>
      <c r="F2507" t="s">
        <v>7521</v>
      </c>
      <c r="G2507">
        <v>2652.63</v>
      </c>
      <c r="H2507">
        <v>1989.47</v>
      </c>
      <c r="I2507">
        <v>2652.63</v>
      </c>
      <c r="J2507">
        <v>0</v>
      </c>
      <c r="K2507">
        <v>2061.67</v>
      </c>
      <c r="L2507">
        <v>0</v>
      </c>
      <c r="M2507" t="s">
        <v>7942</v>
      </c>
      <c r="S2507" t="s">
        <v>7941</v>
      </c>
      <c r="T2507">
        <v>0</v>
      </c>
      <c r="U2507">
        <v>2061.67</v>
      </c>
      <c r="V2507">
        <v>0</v>
      </c>
    </row>
    <row r="2508" spans="2:22" x14ac:dyDescent="0.25">
      <c r="B2508" t="s">
        <v>7943</v>
      </c>
      <c r="C2508" t="s">
        <v>7504</v>
      </c>
      <c r="D2508" t="s">
        <v>7504</v>
      </c>
      <c r="E2508" t="s">
        <v>7508</v>
      </c>
      <c r="F2508" t="s">
        <v>7521</v>
      </c>
      <c r="G2508">
        <v>2381.37</v>
      </c>
      <c r="H2508">
        <v>1786.03</v>
      </c>
      <c r="I2508">
        <v>2347.15</v>
      </c>
      <c r="J2508">
        <v>0</v>
      </c>
      <c r="K2508">
        <v>1923.42</v>
      </c>
      <c r="L2508">
        <v>0</v>
      </c>
      <c r="M2508" t="s">
        <v>7944</v>
      </c>
      <c r="S2508" t="s">
        <v>7943</v>
      </c>
      <c r="T2508">
        <v>0</v>
      </c>
      <c r="U2508">
        <v>1923.42</v>
      </c>
      <c r="V2508">
        <v>0</v>
      </c>
    </row>
    <row r="2509" spans="2:22" x14ac:dyDescent="0.25">
      <c r="B2509" t="s">
        <v>7945</v>
      </c>
      <c r="C2509" t="s">
        <v>7504</v>
      </c>
      <c r="D2509" t="s">
        <v>7504</v>
      </c>
      <c r="E2509" t="s">
        <v>7508</v>
      </c>
      <c r="F2509" t="s">
        <v>7521</v>
      </c>
      <c r="G2509">
        <v>2044.15</v>
      </c>
      <c r="H2509">
        <v>1533.11</v>
      </c>
      <c r="I2509">
        <v>2014.05</v>
      </c>
      <c r="J2509">
        <v>0</v>
      </c>
      <c r="K2509">
        <v>1953.89</v>
      </c>
      <c r="L2509">
        <v>0</v>
      </c>
      <c r="M2509" t="s">
        <v>7946</v>
      </c>
      <c r="S2509" t="s">
        <v>7945</v>
      </c>
      <c r="T2509">
        <v>0</v>
      </c>
      <c r="U2509">
        <v>1953.89</v>
      </c>
      <c r="V2509">
        <v>0</v>
      </c>
    </row>
    <row r="2510" spans="2:22" x14ac:dyDescent="0.25">
      <c r="B2510" t="s">
        <v>7947</v>
      </c>
      <c r="C2510" t="s">
        <v>7504</v>
      </c>
      <c r="D2510" t="s">
        <v>7504</v>
      </c>
      <c r="E2510" t="s">
        <v>7508</v>
      </c>
      <c r="F2510" t="s">
        <v>7521</v>
      </c>
      <c r="G2510">
        <v>253.85</v>
      </c>
      <c r="H2510">
        <v>190.39</v>
      </c>
      <c r="I2510">
        <v>190.39</v>
      </c>
      <c r="J2510">
        <v>0</v>
      </c>
      <c r="K2510">
        <v>236.97</v>
      </c>
      <c r="L2510">
        <v>0</v>
      </c>
      <c r="M2510" t="s">
        <v>7948</v>
      </c>
      <c r="S2510" t="s">
        <v>7947</v>
      </c>
      <c r="T2510">
        <v>0</v>
      </c>
      <c r="U2510">
        <v>236.97</v>
      </c>
      <c r="V2510">
        <v>0</v>
      </c>
    </row>
    <row r="2511" spans="2:22" x14ac:dyDescent="0.25">
      <c r="B2511" t="s">
        <v>7949</v>
      </c>
      <c r="C2511" t="s">
        <v>7504</v>
      </c>
      <c r="D2511" t="s">
        <v>7504</v>
      </c>
      <c r="E2511" t="s">
        <v>7508</v>
      </c>
      <c r="F2511" t="s">
        <v>7521</v>
      </c>
      <c r="G2511">
        <v>681.07</v>
      </c>
      <c r="H2511">
        <v>510.8</v>
      </c>
      <c r="I2511">
        <v>523.66</v>
      </c>
      <c r="J2511">
        <v>0</v>
      </c>
      <c r="K2511">
        <v>510.8</v>
      </c>
      <c r="L2511">
        <v>0</v>
      </c>
      <c r="M2511" t="s">
        <v>7950</v>
      </c>
      <c r="S2511" t="s">
        <v>7949</v>
      </c>
      <c r="T2511">
        <v>0</v>
      </c>
      <c r="U2511">
        <v>510.8</v>
      </c>
      <c r="V2511">
        <v>0</v>
      </c>
    </row>
    <row r="2512" spans="2:22" x14ac:dyDescent="0.25">
      <c r="B2512" t="s">
        <v>7951</v>
      </c>
      <c r="C2512" t="s">
        <v>7504</v>
      </c>
      <c r="D2512" t="s">
        <v>7504</v>
      </c>
      <c r="E2512" t="s">
        <v>7508</v>
      </c>
      <c r="F2512" t="s">
        <v>7521</v>
      </c>
      <c r="G2512">
        <v>830.1</v>
      </c>
      <c r="H2512">
        <v>622.58000000000004</v>
      </c>
      <c r="I2512">
        <v>659.16</v>
      </c>
      <c r="J2512">
        <v>0</v>
      </c>
      <c r="K2512">
        <v>622.58000000000004</v>
      </c>
      <c r="L2512">
        <v>0</v>
      </c>
      <c r="M2512" t="s">
        <v>7952</v>
      </c>
      <c r="S2512" t="s">
        <v>7951</v>
      </c>
      <c r="T2512">
        <v>0</v>
      </c>
      <c r="U2512">
        <v>622.58000000000004</v>
      </c>
      <c r="V2512">
        <v>0</v>
      </c>
    </row>
    <row r="2513" spans="2:22" x14ac:dyDescent="0.25">
      <c r="B2513" t="s">
        <v>7953</v>
      </c>
      <c r="C2513" t="s">
        <v>7504</v>
      </c>
      <c r="D2513" t="s">
        <v>7504</v>
      </c>
      <c r="E2513" t="s">
        <v>7508</v>
      </c>
      <c r="F2513" t="s">
        <v>7521</v>
      </c>
      <c r="G2513">
        <v>192.28</v>
      </c>
      <c r="H2513">
        <v>144.21</v>
      </c>
      <c r="I2513">
        <v>145.15</v>
      </c>
      <c r="J2513">
        <v>0</v>
      </c>
      <c r="K2513">
        <v>159.87</v>
      </c>
      <c r="L2513">
        <v>0</v>
      </c>
      <c r="M2513" t="s">
        <v>7954</v>
      </c>
      <c r="S2513" t="s">
        <v>7953</v>
      </c>
      <c r="T2513">
        <v>0</v>
      </c>
      <c r="U2513">
        <v>159.87</v>
      </c>
      <c r="V2513">
        <v>0</v>
      </c>
    </row>
    <row r="2514" spans="2:22" x14ac:dyDescent="0.25">
      <c r="B2514" t="s">
        <v>7955</v>
      </c>
      <c r="C2514" t="s">
        <v>7504</v>
      </c>
      <c r="D2514" t="s">
        <v>7504</v>
      </c>
      <c r="E2514" t="s">
        <v>7508</v>
      </c>
      <c r="F2514" t="s">
        <v>7521</v>
      </c>
      <c r="G2514">
        <v>514.25</v>
      </c>
      <c r="H2514">
        <v>385.69</v>
      </c>
      <c r="I2514">
        <v>409.24</v>
      </c>
      <c r="J2514">
        <v>0</v>
      </c>
      <c r="K2514">
        <v>385.69</v>
      </c>
      <c r="L2514">
        <v>0</v>
      </c>
      <c r="M2514" t="s">
        <v>7956</v>
      </c>
      <c r="S2514" t="s">
        <v>7955</v>
      </c>
      <c r="T2514">
        <v>0</v>
      </c>
      <c r="U2514">
        <v>385.69</v>
      </c>
      <c r="V2514">
        <v>0</v>
      </c>
    </row>
    <row r="2515" spans="2:22" x14ac:dyDescent="0.25">
      <c r="B2515" t="s">
        <v>7957</v>
      </c>
      <c r="C2515" t="s">
        <v>7504</v>
      </c>
      <c r="D2515" t="s">
        <v>7504</v>
      </c>
      <c r="E2515" t="s">
        <v>7508</v>
      </c>
      <c r="F2515" t="s">
        <v>7521</v>
      </c>
      <c r="G2515">
        <v>626.91999999999996</v>
      </c>
      <c r="H2515">
        <v>470.19</v>
      </c>
      <c r="I2515">
        <v>470.19</v>
      </c>
      <c r="J2515">
        <v>0</v>
      </c>
      <c r="K2515">
        <v>470.19</v>
      </c>
      <c r="L2515">
        <v>0</v>
      </c>
      <c r="M2515" t="s">
        <v>7958</v>
      </c>
      <c r="S2515" t="s">
        <v>7957</v>
      </c>
      <c r="T2515">
        <v>0</v>
      </c>
      <c r="U2515">
        <v>470.19</v>
      </c>
      <c r="V2515">
        <v>0</v>
      </c>
    </row>
    <row r="2516" spans="2:22" x14ac:dyDescent="0.25">
      <c r="B2516" t="s">
        <v>7959</v>
      </c>
      <c r="C2516" t="s">
        <v>7504</v>
      </c>
      <c r="D2516" t="s">
        <v>7504</v>
      </c>
      <c r="E2516" t="s">
        <v>7508</v>
      </c>
      <c r="F2516" t="s">
        <v>7521</v>
      </c>
      <c r="G2516">
        <v>972.11</v>
      </c>
      <c r="H2516">
        <v>729.08</v>
      </c>
      <c r="I2516">
        <v>935.43</v>
      </c>
      <c r="J2516">
        <v>0</v>
      </c>
      <c r="K2516">
        <v>729.08</v>
      </c>
      <c r="L2516">
        <v>0</v>
      </c>
      <c r="M2516" t="s">
        <v>7960</v>
      </c>
      <c r="S2516" t="s">
        <v>7959</v>
      </c>
      <c r="T2516">
        <v>0</v>
      </c>
      <c r="U2516">
        <v>729.08</v>
      </c>
      <c r="V2516">
        <v>0</v>
      </c>
    </row>
    <row r="2517" spans="2:22" x14ac:dyDescent="0.25">
      <c r="B2517" t="s">
        <v>7961</v>
      </c>
      <c r="C2517" t="s">
        <v>7504</v>
      </c>
      <c r="D2517" t="s">
        <v>7504</v>
      </c>
      <c r="E2517" t="s">
        <v>7508</v>
      </c>
      <c r="F2517" t="s">
        <v>7521</v>
      </c>
      <c r="G2517">
        <v>1527.61</v>
      </c>
      <c r="H2517">
        <v>1145.71</v>
      </c>
      <c r="I2517">
        <v>1390.47</v>
      </c>
      <c r="J2517">
        <v>0</v>
      </c>
      <c r="K2517">
        <v>1269.46</v>
      </c>
      <c r="L2517">
        <v>0</v>
      </c>
      <c r="M2517" t="s">
        <v>7962</v>
      </c>
      <c r="S2517" t="s">
        <v>7961</v>
      </c>
      <c r="T2517">
        <v>0</v>
      </c>
      <c r="U2517">
        <v>1269.46</v>
      </c>
      <c r="V2517">
        <v>0</v>
      </c>
    </row>
    <row r="2518" spans="2:22" x14ac:dyDescent="0.25">
      <c r="B2518" t="s">
        <v>7963</v>
      </c>
      <c r="C2518" t="s">
        <v>7504</v>
      </c>
      <c r="D2518" t="s">
        <v>7504</v>
      </c>
      <c r="E2518" t="s">
        <v>7508</v>
      </c>
      <c r="F2518" t="s">
        <v>7521</v>
      </c>
      <c r="G2518">
        <v>667.06</v>
      </c>
      <c r="H2518">
        <v>500.3</v>
      </c>
      <c r="I2518">
        <v>635.45000000000005</v>
      </c>
      <c r="J2518">
        <v>0</v>
      </c>
      <c r="K2518">
        <v>583.89</v>
      </c>
      <c r="L2518">
        <v>0</v>
      </c>
      <c r="M2518" t="s">
        <v>7964</v>
      </c>
      <c r="S2518" t="s">
        <v>7963</v>
      </c>
      <c r="T2518">
        <v>0</v>
      </c>
      <c r="U2518">
        <v>583.89</v>
      </c>
      <c r="V2518">
        <v>0</v>
      </c>
    </row>
    <row r="2519" spans="2:22" x14ac:dyDescent="0.25">
      <c r="B2519" t="s">
        <v>7965</v>
      </c>
      <c r="C2519" t="s">
        <v>7504</v>
      </c>
      <c r="D2519" t="s">
        <v>7504</v>
      </c>
      <c r="E2519" t="s">
        <v>7508</v>
      </c>
      <c r="F2519" t="s">
        <v>7521</v>
      </c>
      <c r="G2519">
        <v>829.87</v>
      </c>
      <c r="H2519">
        <v>622.4</v>
      </c>
      <c r="I2519">
        <v>829.23</v>
      </c>
      <c r="J2519">
        <v>0</v>
      </c>
      <c r="K2519">
        <v>732.36</v>
      </c>
      <c r="L2519">
        <v>0</v>
      </c>
      <c r="M2519" t="s">
        <v>7966</v>
      </c>
      <c r="S2519" t="s">
        <v>7965</v>
      </c>
      <c r="T2519">
        <v>0</v>
      </c>
      <c r="U2519">
        <v>732.36</v>
      </c>
      <c r="V2519">
        <v>0</v>
      </c>
    </row>
    <row r="2520" spans="2:22" x14ac:dyDescent="0.25">
      <c r="B2520" t="s">
        <v>7967</v>
      </c>
      <c r="C2520" t="s">
        <v>7504</v>
      </c>
      <c r="D2520" t="s">
        <v>7504</v>
      </c>
      <c r="E2520" t="s">
        <v>7508</v>
      </c>
      <c r="F2520" t="s">
        <v>7521</v>
      </c>
      <c r="G2520">
        <v>1017.83</v>
      </c>
      <c r="H2520">
        <v>763.37</v>
      </c>
      <c r="I2520">
        <v>912.28</v>
      </c>
      <c r="J2520">
        <v>0</v>
      </c>
      <c r="K2520">
        <v>842.64</v>
      </c>
      <c r="L2520">
        <v>0</v>
      </c>
      <c r="M2520" t="s">
        <v>7968</v>
      </c>
      <c r="S2520" t="s">
        <v>7967</v>
      </c>
      <c r="T2520">
        <v>0</v>
      </c>
      <c r="U2520">
        <v>842.64</v>
      </c>
      <c r="V2520">
        <v>0</v>
      </c>
    </row>
    <row r="2521" spans="2:22" x14ac:dyDescent="0.25">
      <c r="B2521" t="s">
        <v>7969</v>
      </c>
      <c r="C2521" t="s">
        <v>7504</v>
      </c>
      <c r="D2521" t="s">
        <v>7504</v>
      </c>
      <c r="E2521" t="s">
        <v>7508</v>
      </c>
      <c r="F2521" t="s">
        <v>7521</v>
      </c>
      <c r="G2521">
        <v>1712.06</v>
      </c>
      <c r="H2521">
        <v>1284.04</v>
      </c>
      <c r="I2521">
        <v>1712.06</v>
      </c>
      <c r="J2521">
        <v>0</v>
      </c>
      <c r="K2521">
        <v>1409.59</v>
      </c>
      <c r="L2521">
        <v>0</v>
      </c>
      <c r="M2521" t="s">
        <v>7970</v>
      </c>
      <c r="S2521" t="s">
        <v>7969</v>
      </c>
      <c r="T2521">
        <v>0</v>
      </c>
      <c r="U2521">
        <v>1409.59</v>
      </c>
      <c r="V2521">
        <v>0</v>
      </c>
    </row>
    <row r="2522" spans="2:22" x14ac:dyDescent="0.25">
      <c r="B2522" t="s">
        <v>7971</v>
      </c>
      <c r="C2522" t="s">
        <v>7504</v>
      </c>
      <c r="D2522" t="s">
        <v>7504</v>
      </c>
      <c r="E2522" t="s">
        <v>7508</v>
      </c>
      <c r="F2522" t="s">
        <v>7521</v>
      </c>
      <c r="G2522">
        <v>2451.62</v>
      </c>
      <c r="H2522">
        <v>1838.72</v>
      </c>
      <c r="I2522">
        <v>2215.1999999999998</v>
      </c>
      <c r="J2522">
        <v>0</v>
      </c>
      <c r="K2522">
        <v>1996.07</v>
      </c>
      <c r="L2522">
        <v>0</v>
      </c>
      <c r="M2522" t="s">
        <v>7972</v>
      </c>
      <c r="S2522" t="s">
        <v>7971</v>
      </c>
      <c r="T2522">
        <v>0</v>
      </c>
      <c r="U2522">
        <v>1996.07</v>
      </c>
      <c r="V2522">
        <v>0</v>
      </c>
    </row>
    <row r="2523" spans="2:22" x14ac:dyDescent="0.25">
      <c r="B2523" t="s">
        <v>7973</v>
      </c>
      <c r="C2523" t="s">
        <v>7504</v>
      </c>
      <c r="D2523" t="s">
        <v>7504</v>
      </c>
      <c r="E2523" t="s">
        <v>7508</v>
      </c>
      <c r="F2523" t="s">
        <v>7521</v>
      </c>
      <c r="G2523">
        <v>1153.3499999999999</v>
      </c>
      <c r="H2523">
        <v>865.01</v>
      </c>
      <c r="I2523">
        <v>1153.3499999999999</v>
      </c>
      <c r="J2523">
        <v>0</v>
      </c>
      <c r="K2523">
        <v>1082.2</v>
      </c>
      <c r="L2523">
        <v>0</v>
      </c>
      <c r="M2523" t="s">
        <v>7974</v>
      </c>
      <c r="S2523" t="s">
        <v>7973</v>
      </c>
      <c r="T2523">
        <v>0</v>
      </c>
      <c r="U2523">
        <v>1082.2</v>
      </c>
      <c r="V2523">
        <v>0</v>
      </c>
    </row>
    <row r="2524" spans="2:22" x14ac:dyDescent="0.25">
      <c r="B2524" t="s">
        <v>7975</v>
      </c>
      <c r="C2524" t="s">
        <v>7504</v>
      </c>
      <c r="D2524" t="s">
        <v>7504</v>
      </c>
      <c r="E2524" t="s">
        <v>7508</v>
      </c>
      <c r="F2524" t="s">
        <v>7521</v>
      </c>
      <c r="G2524">
        <v>1382.82</v>
      </c>
      <c r="H2524">
        <v>1037.1099999999999</v>
      </c>
      <c r="I2524">
        <v>1382.82</v>
      </c>
      <c r="J2524">
        <v>0</v>
      </c>
      <c r="K2524">
        <v>1154.79</v>
      </c>
      <c r="L2524">
        <v>0</v>
      </c>
      <c r="M2524" t="s">
        <v>7976</v>
      </c>
      <c r="S2524" t="s">
        <v>7975</v>
      </c>
      <c r="T2524">
        <v>0</v>
      </c>
      <c r="U2524">
        <v>1154.79</v>
      </c>
      <c r="V2524">
        <v>0</v>
      </c>
    </row>
    <row r="2525" spans="2:22" x14ac:dyDescent="0.25">
      <c r="B2525" t="s">
        <v>7977</v>
      </c>
      <c r="C2525" t="s">
        <v>7504</v>
      </c>
      <c r="D2525" t="s">
        <v>7504</v>
      </c>
      <c r="E2525" t="s">
        <v>7508</v>
      </c>
      <c r="F2525" t="s">
        <v>7521</v>
      </c>
      <c r="G2525">
        <v>1690.81</v>
      </c>
      <c r="H2525">
        <v>1268.1099999999999</v>
      </c>
      <c r="I2525">
        <v>1690.81</v>
      </c>
      <c r="J2525">
        <v>0</v>
      </c>
      <c r="K2525">
        <v>1378.32</v>
      </c>
      <c r="L2525">
        <v>0</v>
      </c>
      <c r="M2525" t="s">
        <v>7978</v>
      </c>
      <c r="S2525" t="s">
        <v>7977</v>
      </c>
      <c r="T2525">
        <v>0</v>
      </c>
      <c r="U2525">
        <v>1378.32</v>
      </c>
      <c r="V2525">
        <v>0</v>
      </c>
    </row>
    <row r="2526" spans="2:22" x14ac:dyDescent="0.25">
      <c r="B2526" t="s">
        <v>7979</v>
      </c>
      <c r="C2526" t="s">
        <v>7504</v>
      </c>
      <c r="D2526" t="s">
        <v>7504</v>
      </c>
      <c r="E2526" t="s">
        <v>7508</v>
      </c>
      <c r="F2526" t="s">
        <v>7521</v>
      </c>
      <c r="G2526">
        <v>167.44</v>
      </c>
      <c r="H2526">
        <v>125.58</v>
      </c>
      <c r="I2526">
        <v>125.58</v>
      </c>
      <c r="J2526">
        <v>0</v>
      </c>
      <c r="K2526">
        <v>128.62</v>
      </c>
      <c r="L2526">
        <v>0</v>
      </c>
      <c r="M2526" t="s">
        <v>7980</v>
      </c>
      <c r="S2526" t="s">
        <v>7979</v>
      </c>
      <c r="T2526">
        <v>0</v>
      </c>
      <c r="U2526">
        <v>128.62</v>
      </c>
      <c r="V2526">
        <v>0</v>
      </c>
    </row>
    <row r="2527" spans="2:22" x14ac:dyDescent="0.25">
      <c r="B2527" t="s">
        <v>7981</v>
      </c>
      <c r="C2527" t="s">
        <v>7504</v>
      </c>
      <c r="D2527" t="s">
        <v>7504</v>
      </c>
      <c r="E2527" t="s">
        <v>7508</v>
      </c>
      <c r="F2527" t="s">
        <v>7521</v>
      </c>
      <c r="G2527">
        <v>131.05000000000001</v>
      </c>
      <c r="H2527">
        <v>98.28</v>
      </c>
      <c r="I2527">
        <v>98.28</v>
      </c>
      <c r="J2527">
        <v>0</v>
      </c>
      <c r="K2527">
        <v>106.58</v>
      </c>
      <c r="L2527">
        <v>0</v>
      </c>
      <c r="M2527" t="s">
        <v>7982</v>
      </c>
      <c r="S2527" t="s">
        <v>7981</v>
      </c>
      <c r="T2527">
        <v>0</v>
      </c>
      <c r="U2527">
        <v>106.58</v>
      </c>
      <c r="V2527">
        <v>0</v>
      </c>
    </row>
    <row r="2528" spans="2:22" x14ac:dyDescent="0.25">
      <c r="B2528" t="s">
        <v>7983</v>
      </c>
      <c r="C2528" t="s">
        <v>7504</v>
      </c>
      <c r="D2528" t="s">
        <v>7504</v>
      </c>
      <c r="E2528" t="s">
        <v>7508</v>
      </c>
      <c r="F2528" t="s">
        <v>7521</v>
      </c>
      <c r="G2528">
        <v>177.11</v>
      </c>
      <c r="H2528">
        <v>132.83000000000001</v>
      </c>
      <c r="I2528">
        <v>132.83000000000001</v>
      </c>
      <c r="J2528">
        <v>0</v>
      </c>
      <c r="K2528">
        <v>145.69</v>
      </c>
      <c r="L2528">
        <v>0</v>
      </c>
      <c r="M2528" t="s">
        <v>7984</v>
      </c>
      <c r="S2528" t="s">
        <v>7983</v>
      </c>
      <c r="T2528">
        <v>0</v>
      </c>
      <c r="U2528">
        <v>145.69</v>
      </c>
      <c r="V2528">
        <v>0</v>
      </c>
    </row>
    <row r="2529" spans="2:22" x14ac:dyDescent="0.25">
      <c r="B2529" t="s">
        <v>7985</v>
      </c>
      <c r="C2529" t="s">
        <v>7504</v>
      </c>
      <c r="D2529" t="s">
        <v>7504</v>
      </c>
      <c r="E2529" t="s">
        <v>7508</v>
      </c>
      <c r="F2529" t="s">
        <v>7521</v>
      </c>
      <c r="G2529">
        <v>215.25</v>
      </c>
      <c r="H2529">
        <v>161.44</v>
      </c>
      <c r="I2529">
        <v>177.51</v>
      </c>
      <c r="J2529">
        <v>0</v>
      </c>
      <c r="K2529">
        <v>202.08</v>
      </c>
      <c r="L2529">
        <v>0</v>
      </c>
      <c r="M2529" t="s">
        <v>7986</v>
      </c>
      <c r="S2529" t="s">
        <v>7985</v>
      </c>
      <c r="T2529">
        <v>0</v>
      </c>
      <c r="U2529">
        <v>202.08</v>
      </c>
      <c r="V2529">
        <v>0</v>
      </c>
    </row>
    <row r="2530" spans="2:22" x14ac:dyDescent="0.25">
      <c r="B2530" t="s">
        <v>7987</v>
      </c>
      <c r="C2530" t="s">
        <v>7504</v>
      </c>
      <c r="D2530" t="s">
        <v>7504</v>
      </c>
      <c r="E2530" t="s">
        <v>7508</v>
      </c>
      <c r="F2530" t="s">
        <v>7521</v>
      </c>
      <c r="G2530">
        <v>428.19</v>
      </c>
      <c r="H2530">
        <v>321.14</v>
      </c>
      <c r="I2530">
        <v>428.19</v>
      </c>
      <c r="J2530">
        <v>0</v>
      </c>
      <c r="K2530">
        <v>387</v>
      </c>
      <c r="L2530">
        <v>0</v>
      </c>
      <c r="M2530" t="s">
        <v>7988</v>
      </c>
      <c r="S2530" t="s">
        <v>7987</v>
      </c>
      <c r="T2530">
        <v>0</v>
      </c>
      <c r="U2530">
        <v>387</v>
      </c>
      <c r="V2530">
        <v>0</v>
      </c>
    </row>
    <row r="2531" spans="2:22" x14ac:dyDescent="0.25">
      <c r="B2531" t="s">
        <v>7989</v>
      </c>
      <c r="C2531" t="s">
        <v>7504</v>
      </c>
      <c r="D2531" t="s">
        <v>7504</v>
      </c>
      <c r="E2531" t="s">
        <v>7508</v>
      </c>
      <c r="F2531" t="s">
        <v>7521</v>
      </c>
      <c r="G2531">
        <v>124.86</v>
      </c>
      <c r="H2531">
        <v>93.64</v>
      </c>
      <c r="I2531">
        <v>100.83</v>
      </c>
      <c r="J2531">
        <v>0</v>
      </c>
      <c r="K2531">
        <v>99.99</v>
      </c>
      <c r="L2531">
        <v>0</v>
      </c>
      <c r="M2531" t="s">
        <v>7990</v>
      </c>
      <c r="S2531" t="s">
        <v>7989</v>
      </c>
      <c r="T2531">
        <v>0</v>
      </c>
      <c r="U2531">
        <v>99.99</v>
      </c>
      <c r="V2531">
        <v>0</v>
      </c>
    </row>
    <row r="2532" spans="2:22" x14ac:dyDescent="0.25">
      <c r="B2532" t="s">
        <v>7991</v>
      </c>
      <c r="C2532" t="s">
        <v>7504</v>
      </c>
      <c r="D2532" t="s">
        <v>7504</v>
      </c>
      <c r="E2532" t="s">
        <v>7508</v>
      </c>
      <c r="F2532" t="s">
        <v>7521</v>
      </c>
      <c r="G2532">
        <v>509.79</v>
      </c>
      <c r="H2532">
        <v>382.34</v>
      </c>
      <c r="I2532">
        <v>487.93</v>
      </c>
      <c r="J2532">
        <v>0</v>
      </c>
      <c r="K2532">
        <v>439.09</v>
      </c>
      <c r="L2532">
        <v>0</v>
      </c>
      <c r="M2532" t="s">
        <v>7992</v>
      </c>
      <c r="S2532" t="s">
        <v>7991</v>
      </c>
      <c r="T2532">
        <v>0</v>
      </c>
      <c r="U2532">
        <v>439.09</v>
      </c>
      <c r="V2532">
        <v>0</v>
      </c>
    </row>
    <row r="2533" spans="2:22" x14ac:dyDescent="0.25">
      <c r="B2533" t="s">
        <v>7993</v>
      </c>
      <c r="C2533" t="s">
        <v>7504</v>
      </c>
      <c r="D2533" t="s">
        <v>7504</v>
      </c>
      <c r="E2533" t="s">
        <v>7508</v>
      </c>
      <c r="F2533" t="s">
        <v>7521</v>
      </c>
      <c r="G2533">
        <v>67.97</v>
      </c>
      <c r="H2533">
        <v>50.98</v>
      </c>
      <c r="I2533">
        <v>52.82</v>
      </c>
      <c r="J2533">
        <v>0</v>
      </c>
      <c r="K2533">
        <v>50.98</v>
      </c>
      <c r="L2533">
        <v>0</v>
      </c>
      <c r="M2533" t="s">
        <v>7994</v>
      </c>
      <c r="S2533" t="s">
        <v>7993</v>
      </c>
      <c r="T2533">
        <v>0</v>
      </c>
      <c r="U2533">
        <v>50.98</v>
      </c>
      <c r="V2533">
        <v>0</v>
      </c>
    </row>
    <row r="2534" spans="2:22" x14ac:dyDescent="0.25">
      <c r="B2534" t="s">
        <v>7995</v>
      </c>
      <c r="C2534" t="s">
        <v>7504</v>
      </c>
      <c r="D2534" t="s">
        <v>7504</v>
      </c>
      <c r="E2534" t="s">
        <v>7508</v>
      </c>
      <c r="F2534" t="s">
        <v>7521</v>
      </c>
      <c r="G2534">
        <v>96.11</v>
      </c>
      <c r="H2534">
        <v>72.08</v>
      </c>
      <c r="I2534">
        <v>78.77</v>
      </c>
      <c r="J2534">
        <v>0</v>
      </c>
      <c r="K2534">
        <v>73.8</v>
      </c>
      <c r="L2534">
        <v>0</v>
      </c>
      <c r="M2534" t="s">
        <v>7996</v>
      </c>
      <c r="S2534" t="s">
        <v>7995</v>
      </c>
      <c r="T2534">
        <v>0</v>
      </c>
      <c r="U2534">
        <v>73.8</v>
      </c>
      <c r="V2534">
        <v>0</v>
      </c>
    </row>
    <row r="2535" spans="2:22" x14ac:dyDescent="0.25">
      <c r="B2535" t="s">
        <v>7997</v>
      </c>
      <c r="C2535" t="s">
        <v>7504</v>
      </c>
      <c r="D2535" t="s">
        <v>7504</v>
      </c>
      <c r="E2535" t="s">
        <v>7508</v>
      </c>
      <c r="F2535" t="s">
        <v>7521</v>
      </c>
      <c r="G2535">
        <v>117.09</v>
      </c>
      <c r="H2535">
        <v>87.81</v>
      </c>
      <c r="I2535">
        <v>99.62</v>
      </c>
      <c r="J2535">
        <v>0</v>
      </c>
      <c r="K2535">
        <v>87.81</v>
      </c>
      <c r="L2535">
        <v>0</v>
      </c>
      <c r="M2535" t="s">
        <v>7998</v>
      </c>
      <c r="S2535" t="s">
        <v>7997</v>
      </c>
      <c r="T2535">
        <v>0</v>
      </c>
      <c r="U2535">
        <v>87.81</v>
      </c>
      <c r="V2535">
        <v>0</v>
      </c>
    </row>
    <row r="2536" spans="2:22" x14ac:dyDescent="0.25">
      <c r="B2536" t="s">
        <v>7999</v>
      </c>
      <c r="C2536" t="s">
        <v>7504</v>
      </c>
      <c r="D2536" t="s">
        <v>7504</v>
      </c>
      <c r="E2536" t="s">
        <v>7508</v>
      </c>
      <c r="F2536" t="s">
        <v>7521</v>
      </c>
      <c r="G2536">
        <v>109.7</v>
      </c>
      <c r="H2536">
        <v>82.28</v>
      </c>
      <c r="I2536">
        <v>82.28</v>
      </c>
      <c r="J2536">
        <v>0</v>
      </c>
      <c r="K2536">
        <v>82.28</v>
      </c>
      <c r="L2536">
        <v>0</v>
      </c>
      <c r="M2536" t="s">
        <v>8000</v>
      </c>
      <c r="S2536" t="s">
        <v>7999</v>
      </c>
      <c r="T2536">
        <v>0</v>
      </c>
      <c r="U2536">
        <v>82.28</v>
      </c>
      <c r="V2536">
        <v>0</v>
      </c>
    </row>
    <row r="2537" spans="2:22" x14ac:dyDescent="0.25">
      <c r="B2537" t="s">
        <v>8001</v>
      </c>
      <c r="C2537" t="s">
        <v>7504</v>
      </c>
      <c r="D2537" t="s">
        <v>7504</v>
      </c>
      <c r="E2537" t="s">
        <v>7508</v>
      </c>
      <c r="F2537" t="s">
        <v>7521</v>
      </c>
      <c r="G2537">
        <v>133.68</v>
      </c>
      <c r="H2537">
        <v>100.26</v>
      </c>
      <c r="I2537">
        <v>111.4</v>
      </c>
      <c r="J2537">
        <v>0</v>
      </c>
      <c r="K2537">
        <v>111.4</v>
      </c>
      <c r="L2537">
        <v>0</v>
      </c>
      <c r="M2537" t="s">
        <v>8002</v>
      </c>
      <c r="S2537" t="s">
        <v>8001</v>
      </c>
      <c r="T2537">
        <v>0</v>
      </c>
      <c r="U2537">
        <v>111.4</v>
      </c>
      <c r="V2537">
        <v>0</v>
      </c>
    </row>
    <row r="2538" spans="2:22" x14ac:dyDescent="0.25">
      <c r="B2538" t="s">
        <v>8003</v>
      </c>
      <c r="C2538" t="s">
        <v>7504</v>
      </c>
      <c r="D2538" t="s">
        <v>7504</v>
      </c>
      <c r="E2538" t="s">
        <v>7508</v>
      </c>
      <c r="F2538" t="s">
        <v>7521</v>
      </c>
      <c r="G2538">
        <v>119.58</v>
      </c>
      <c r="H2538">
        <v>89.69</v>
      </c>
      <c r="I2538">
        <v>89.69</v>
      </c>
      <c r="J2538">
        <v>0</v>
      </c>
      <c r="K2538">
        <v>101.84</v>
      </c>
      <c r="L2538">
        <v>0</v>
      </c>
      <c r="M2538" t="s">
        <v>8004</v>
      </c>
      <c r="S2538" t="s">
        <v>8003</v>
      </c>
      <c r="T2538">
        <v>0</v>
      </c>
      <c r="U2538">
        <v>101.84</v>
      </c>
      <c r="V2538">
        <v>0</v>
      </c>
    </row>
    <row r="2539" spans="2:22" x14ac:dyDescent="0.25">
      <c r="B2539" t="s">
        <v>8005</v>
      </c>
      <c r="C2539" t="s">
        <v>7504</v>
      </c>
      <c r="D2539" t="s">
        <v>7504</v>
      </c>
      <c r="E2539" t="s">
        <v>7508</v>
      </c>
      <c r="F2539" t="s">
        <v>7521</v>
      </c>
      <c r="G2539">
        <v>508.03</v>
      </c>
      <c r="H2539">
        <v>381.02</v>
      </c>
      <c r="I2539">
        <v>381.02</v>
      </c>
      <c r="J2539">
        <v>0</v>
      </c>
      <c r="K2539">
        <v>412.88</v>
      </c>
      <c r="L2539">
        <v>0</v>
      </c>
      <c r="M2539" t="s">
        <v>8006</v>
      </c>
      <c r="S2539" t="s">
        <v>8005</v>
      </c>
      <c r="T2539">
        <v>0</v>
      </c>
      <c r="U2539">
        <v>412.88</v>
      </c>
      <c r="V2539">
        <v>0</v>
      </c>
    </row>
    <row r="2540" spans="2:22" x14ac:dyDescent="0.25">
      <c r="B2540" t="s">
        <v>8007</v>
      </c>
      <c r="C2540" t="s">
        <v>7504</v>
      </c>
      <c r="D2540" t="s">
        <v>7504</v>
      </c>
      <c r="E2540" t="s">
        <v>7508</v>
      </c>
      <c r="F2540" t="s">
        <v>7521</v>
      </c>
      <c r="G2540">
        <v>286.61</v>
      </c>
      <c r="H2540">
        <v>214.95</v>
      </c>
      <c r="I2540">
        <v>286.61</v>
      </c>
      <c r="J2540">
        <v>0</v>
      </c>
      <c r="K2540">
        <v>214.95</v>
      </c>
      <c r="L2540">
        <v>0</v>
      </c>
      <c r="M2540" t="s">
        <v>8008</v>
      </c>
      <c r="S2540" t="s">
        <v>8007</v>
      </c>
      <c r="T2540">
        <v>0</v>
      </c>
      <c r="U2540">
        <v>214.95</v>
      </c>
      <c r="V2540">
        <v>0</v>
      </c>
    </row>
    <row r="2541" spans="2:22" x14ac:dyDescent="0.25">
      <c r="B2541" t="s">
        <v>8009</v>
      </c>
      <c r="C2541" t="s">
        <v>7504</v>
      </c>
      <c r="D2541" t="s">
        <v>7504</v>
      </c>
      <c r="E2541" t="s">
        <v>7508</v>
      </c>
      <c r="F2541" t="s">
        <v>7521</v>
      </c>
      <c r="G2541">
        <v>168.38</v>
      </c>
      <c r="H2541">
        <v>126.28</v>
      </c>
      <c r="I2541">
        <v>126.28</v>
      </c>
      <c r="J2541">
        <v>0</v>
      </c>
      <c r="K2541">
        <v>126.28</v>
      </c>
      <c r="L2541">
        <v>0</v>
      </c>
      <c r="M2541" t="s">
        <v>8010</v>
      </c>
      <c r="S2541" t="s">
        <v>8009</v>
      </c>
      <c r="T2541">
        <v>0</v>
      </c>
      <c r="U2541">
        <v>126.28</v>
      </c>
      <c r="V2541">
        <v>0</v>
      </c>
    </row>
    <row r="2542" spans="2:22" x14ac:dyDescent="0.25">
      <c r="B2542" t="s">
        <v>8011</v>
      </c>
      <c r="C2542" t="s">
        <v>7504</v>
      </c>
      <c r="D2542" t="s">
        <v>7504</v>
      </c>
      <c r="E2542" t="s">
        <v>7508</v>
      </c>
      <c r="F2542" t="s">
        <v>7521</v>
      </c>
      <c r="G2542">
        <v>76.78</v>
      </c>
      <c r="H2542">
        <v>57.59</v>
      </c>
      <c r="I2542">
        <v>58.86</v>
      </c>
      <c r="J2542">
        <v>0</v>
      </c>
      <c r="K2542">
        <v>59.2</v>
      </c>
      <c r="L2542">
        <v>0</v>
      </c>
      <c r="M2542" t="s">
        <v>8012</v>
      </c>
      <c r="S2542" t="s">
        <v>8011</v>
      </c>
      <c r="T2542">
        <v>0</v>
      </c>
      <c r="U2542">
        <v>59.2</v>
      </c>
      <c r="V2542">
        <v>0</v>
      </c>
    </row>
    <row r="2543" spans="2:22" x14ac:dyDescent="0.25">
      <c r="B2543" t="s">
        <v>8013</v>
      </c>
      <c r="C2543" t="s">
        <v>7504</v>
      </c>
      <c r="D2543" t="s">
        <v>7504</v>
      </c>
      <c r="E2543" t="s">
        <v>7508</v>
      </c>
      <c r="F2543" t="s">
        <v>7521</v>
      </c>
      <c r="G2543">
        <v>179.31</v>
      </c>
      <c r="H2543">
        <v>134.47999999999999</v>
      </c>
      <c r="I2543">
        <v>135.16</v>
      </c>
      <c r="J2543">
        <v>0</v>
      </c>
      <c r="K2543">
        <v>139.59</v>
      </c>
      <c r="L2543">
        <v>0</v>
      </c>
      <c r="M2543" t="s">
        <v>8014</v>
      </c>
      <c r="S2543" t="s">
        <v>8013</v>
      </c>
      <c r="T2543">
        <v>0</v>
      </c>
      <c r="U2543">
        <v>139.59</v>
      </c>
      <c r="V2543">
        <v>0</v>
      </c>
    </row>
    <row r="2544" spans="2:22" x14ac:dyDescent="0.25">
      <c r="B2544" t="s">
        <v>8015</v>
      </c>
      <c r="C2544" t="s">
        <v>7504</v>
      </c>
      <c r="D2544" t="s">
        <v>7504</v>
      </c>
      <c r="E2544" t="s">
        <v>7508</v>
      </c>
      <c r="F2544" t="s">
        <v>7521</v>
      </c>
      <c r="G2544">
        <v>647.4</v>
      </c>
      <c r="H2544">
        <v>485.55</v>
      </c>
      <c r="I2544">
        <v>559.86</v>
      </c>
      <c r="J2544">
        <v>0</v>
      </c>
      <c r="K2544">
        <v>488.13</v>
      </c>
      <c r="L2544">
        <v>0</v>
      </c>
      <c r="M2544" t="s">
        <v>8016</v>
      </c>
      <c r="S2544" t="s">
        <v>8015</v>
      </c>
      <c r="T2544">
        <v>0</v>
      </c>
      <c r="U2544">
        <v>488.13</v>
      </c>
      <c r="V2544">
        <v>0</v>
      </c>
    </row>
    <row r="2545" spans="2:22" x14ac:dyDescent="0.25">
      <c r="B2545" t="s">
        <v>8017</v>
      </c>
      <c r="C2545" t="s">
        <v>7504</v>
      </c>
      <c r="D2545" t="s">
        <v>7504</v>
      </c>
      <c r="E2545" t="s">
        <v>7508</v>
      </c>
      <c r="F2545" t="s">
        <v>7521</v>
      </c>
      <c r="G2545">
        <v>384.95</v>
      </c>
      <c r="H2545">
        <v>288.70999999999998</v>
      </c>
      <c r="I2545">
        <v>384.95</v>
      </c>
      <c r="J2545">
        <v>0</v>
      </c>
      <c r="K2545">
        <v>306.08</v>
      </c>
      <c r="L2545">
        <v>0</v>
      </c>
      <c r="M2545" t="s">
        <v>8018</v>
      </c>
      <c r="S2545" t="s">
        <v>8017</v>
      </c>
      <c r="T2545">
        <v>0</v>
      </c>
      <c r="U2545">
        <v>306.08</v>
      </c>
      <c r="V2545">
        <v>0</v>
      </c>
    </row>
    <row r="2546" spans="2:22" x14ac:dyDescent="0.25">
      <c r="B2546" t="s">
        <v>8019</v>
      </c>
      <c r="C2546" t="s">
        <v>7504</v>
      </c>
      <c r="D2546" t="s">
        <v>7504</v>
      </c>
      <c r="E2546" t="s">
        <v>7508</v>
      </c>
      <c r="F2546" t="s">
        <v>7521</v>
      </c>
      <c r="G2546">
        <v>175.89</v>
      </c>
      <c r="H2546">
        <v>131.91999999999999</v>
      </c>
      <c r="I2546">
        <v>131.91999999999999</v>
      </c>
      <c r="J2546">
        <v>0</v>
      </c>
      <c r="K2546">
        <v>153.27000000000001</v>
      </c>
      <c r="L2546">
        <v>0</v>
      </c>
      <c r="M2546" t="s">
        <v>8020</v>
      </c>
      <c r="S2546" t="s">
        <v>8019</v>
      </c>
      <c r="T2546">
        <v>0</v>
      </c>
      <c r="U2546">
        <v>153.27000000000001</v>
      </c>
      <c r="V2546">
        <v>0</v>
      </c>
    </row>
    <row r="2547" spans="2:22" x14ac:dyDescent="0.25">
      <c r="B2547" t="s">
        <v>8021</v>
      </c>
      <c r="C2547" t="s">
        <v>7504</v>
      </c>
      <c r="D2547" t="s">
        <v>7504</v>
      </c>
      <c r="E2547" t="s">
        <v>7508</v>
      </c>
      <c r="F2547" t="s">
        <v>7521</v>
      </c>
      <c r="G2547">
        <v>294.18</v>
      </c>
      <c r="H2547">
        <v>220.63</v>
      </c>
      <c r="I2547">
        <v>264.08</v>
      </c>
      <c r="J2547">
        <v>0</v>
      </c>
      <c r="K2547">
        <v>220.63</v>
      </c>
      <c r="L2547">
        <v>0</v>
      </c>
      <c r="M2547" t="s">
        <v>8022</v>
      </c>
      <c r="S2547" t="s">
        <v>8021</v>
      </c>
      <c r="T2547">
        <v>0</v>
      </c>
      <c r="U2547">
        <v>220.63</v>
      </c>
      <c r="V2547">
        <v>0</v>
      </c>
    </row>
    <row r="2548" spans="2:22" x14ac:dyDescent="0.25">
      <c r="B2548" t="s">
        <v>4932</v>
      </c>
      <c r="C2548" t="s">
        <v>7504</v>
      </c>
      <c r="D2548" t="s">
        <v>7504</v>
      </c>
      <c r="E2548" t="s">
        <v>7508</v>
      </c>
      <c r="F2548" t="s">
        <v>7521</v>
      </c>
      <c r="G2548">
        <v>561.4</v>
      </c>
      <c r="H2548">
        <v>421.05</v>
      </c>
      <c r="I2548">
        <v>561.4</v>
      </c>
      <c r="J2548">
        <v>0</v>
      </c>
      <c r="K2548">
        <v>461.84</v>
      </c>
      <c r="L2548">
        <v>0</v>
      </c>
      <c r="M2548" t="s">
        <v>8023</v>
      </c>
      <c r="S2548" t="s">
        <v>4932</v>
      </c>
      <c r="T2548">
        <v>0</v>
      </c>
      <c r="U2548">
        <v>461.84</v>
      </c>
      <c r="V2548">
        <v>0</v>
      </c>
    </row>
    <row r="2549" spans="2:22" x14ac:dyDescent="0.25">
      <c r="B2549" t="s">
        <v>8024</v>
      </c>
      <c r="C2549" t="s">
        <v>7504</v>
      </c>
      <c r="D2549" t="s">
        <v>7504</v>
      </c>
      <c r="E2549" t="s">
        <v>7508</v>
      </c>
      <c r="F2549" t="s">
        <v>7521</v>
      </c>
      <c r="G2549">
        <v>324.8</v>
      </c>
      <c r="H2549">
        <v>243.6</v>
      </c>
      <c r="I2549">
        <v>243.6</v>
      </c>
      <c r="J2549">
        <v>0</v>
      </c>
      <c r="K2549">
        <v>285.14</v>
      </c>
      <c r="L2549">
        <v>0</v>
      </c>
      <c r="M2549" t="s">
        <v>8025</v>
      </c>
      <c r="S2549" t="s">
        <v>8024</v>
      </c>
      <c r="T2549">
        <v>0</v>
      </c>
      <c r="U2549">
        <v>285.14</v>
      </c>
      <c r="V2549">
        <v>0</v>
      </c>
    </row>
    <row r="2550" spans="2:22" x14ac:dyDescent="0.25">
      <c r="B2550" t="s">
        <v>8026</v>
      </c>
      <c r="C2550" t="s">
        <v>7504</v>
      </c>
      <c r="D2550" t="s">
        <v>7504</v>
      </c>
      <c r="E2550" t="s">
        <v>7508</v>
      </c>
      <c r="F2550" t="s">
        <v>7521</v>
      </c>
      <c r="G2550">
        <v>639</v>
      </c>
      <c r="H2550">
        <v>479.25</v>
      </c>
      <c r="I2550">
        <v>520.89</v>
      </c>
      <c r="J2550">
        <v>0</v>
      </c>
      <c r="K2550">
        <v>617.29</v>
      </c>
      <c r="L2550">
        <v>0</v>
      </c>
      <c r="M2550" t="s">
        <v>8027</v>
      </c>
      <c r="S2550" t="s">
        <v>8026</v>
      </c>
      <c r="T2550">
        <v>0</v>
      </c>
      <c r="U2550">
        <v>617.29</v>
      </c>
      <c r="V2550">
        <v>0</v>
      </c>
    </row>
    <row r="2551" spans="2:22" x14ac:dyDescent="0.25">
      <c r="B2551" t="s">
        <v>8028</v>
      </c>
      <c r="C2551" t="s">
        <v>7504</v>
      </c>
      <c r="D2551" t="s">
        <v>7504</v>
      </c>
      <c r="E2551" t="s">
        <v>7508</v>
      </c>
      <c r="F2551" t="s">
        <v>7521</v>
      </c>
      <c r="G2551">
        <v>1273.97</v>
      </c>
      <c r="H2551">
        <v>955.48</v>
      </c>
      <c r="I2551">
        <v>1269.8699999999999</v>
      </c>
      <c r="J2551">
        <v>0</v>
      </c>
      <c r="K2551">
        <v>1066.1099999999999</v>
      </c>
      <c r="L2551">
        <v>0</v>
      </c>
      <c r="M2551" t="s">
        <v>8029</v>
      </c>
      <c r="S2551" t="s">
        <v>8028</v>
      </c>
      <c r="T2551">
        <v>0</v>
      </c>
      <c r="U2551">
        <v>1066.1099999999999</v>
      </c>
      <c r="V2551">
        <v>0</v>
      </c>
    </row>
    <row r="2552" spans="2:22" x14ac:dyDescent="0.25">
      <c r="B2552" t="s">
        <v>8030</v>
      </c>
      <c r="C2552" t="s">
        <v>7504</v>
      </c>
      <c r="D2552" t="s">
        <v>7504</v>
      </c>
      <c r="E2552" t="s">
        <v>7508</v>
      </c>
      <c r="F2552" t="s">
        <v>7521</v>
      </c>
      <c r="G2552">
        <v>73.97</v>
      </c>
      <c r="H2552">
        <v>55.48</v>
      </c>
      <c r="I2552">
        <v>73.97</v>
      </c>
      <c r="J2552">
        <v>0</v>
      </c>
      <c r="K2552">
        <v>55.48</v>
      </c>
      <c r="L2552">
        <v>0</v>
      </c>
      <c r="M2552" t="s">
        <v>8031</v>
      </c>
      <c r="S2552" t="s">
        <v>8030</v>
      </c>
      <c r="T2552">
        <v>0</v>
      </c>
      <c r="U2552">
        <v>55.48</v>
      </c>
      <c r="V2552">
        <v>0</v>
      </c>
    </row>
    <row r="2553" spans="2:22" x14ac:dyDescent="0.25">
      <c r="B2553" t="s">
        <v>8032</v>
      </c>
      <c r="C2553" t="s">
        <v>7504</v>
      </c>
      <c r="D2553" t="s">
        <v>7504</v>
      </c>
      <c r="E2553" t="s">
        <v>7508</v>
      </c>
      <c r="F2553" t="s">
        <v>7521</v>
      </c>
      <c r="G2553">
        <v>367.02</v>
      </c>
      <c r="H2553">
        <v>275.27</v>
      </c>
      <c r="I2553">
        <v>367.02</v>
      </c>
      <c r="J2553">
        <v>0</v>
      </c>
      <c r="K2553">
        <v>359.51</v>
      </c>
      <c r="L2553">
        <v>0</v>
      </c>
      <c r="M2553" t="s">
        <v>8033</v>
      </c>
      <c r="S2553" t="s">
        <v>8032</v>
      </c>
      <c r="T2553">
        <v>0</v>
      </c>
      <c r="U2553">
        <v>359.51</v>
      </c>
      <c r="V2553">
        <v>0</v>
      </c>
    </row>
    <row r="2554" spans="2:22" x14ac:dyDescent="0.25">
      <c r="B2554" t="s">
        <v>8034</v>
      </c>
      <c r="C2554" t="s">
        <v>7504</v>
      </c>
      <c r="D2554" t="s">
        <v>7504</v>
      </c>
      <c r="E2554" t="s">
        <v>7508</v>
      </c>
      <c r="F2554" t="s">
        <v>7521</v>
      </c>
      <c r="G2554">
        <v>161.55000000000001</v>
      </c>
      <c r="H2554">
        <v>121.16</v>
      </c>
      <c r="I2554">
        <v>121.16</v>
      </c>
      <c r="J2554">
        <v>0</v>
      </c>
      <c r="K2554">
        <v>151.85</v>
      </c>
      <c r="L2554">
        <v>0</v>
      </c>
      <c r="M2554" t="s">
        <v>8035</v>
      </c>
      <c r="S2554" t="s">
        <v>8034</v>
      </c>
      <c r="T2554">
        <v>0</v>
      </c>
      <c r="U2554">
        <v>151.85</v>
      </c>
      <c r="V2554">
        <v>0</v>
      </c>
    </row>
    <row r="2555" spans="2:22" x14ac:dyDescent="0.25">
      <c r="B2555" t="s">
        <v>8036</v>
      </c>
      <c r="C2555" t="s">
        <v>7504</v>
      </c>
      <c r="D2555" t="s">
        <v>7504</v>
      </c>
      <c r="E2555" t="s">
        <v>7508</v>
      </c>
      <c r="F2555" t="s">
        <v>7521</v>
      </c>
      <c r="G2555">
        <v>176.02</v>
      </c>
      <c r="H2555">
        <v>132.01</v>
      </c>
      <c r="I2555">
        <v>132.01</v>
      </c>
      <c r="J2555">
        <v>0</v>
      </c>
      <c r="K2555">
        <v>132.01</v>
      </c>
      <c r="L2555">
        <v>0</v>
      </c>
      <c r="M2555" t="s">
        <v>8037</v>
      </c>
      <c r="S2555" t="s">
        <v>8036</v>
      </c>
      <c r="T2555">
        <v>0</v>
      </c>
      <c r="U2555">
        <v>132.01</v>
      </c>
      <c r="V2555">
        <v>0</v>
      </c>
    </row>
    <row r="2556" spans="2:22" x14ac:dyDescent="0.25">
      <c r="B2556" t="s">
        <v>8038</v>
      </c>
      <c r="C2556" t="s">
        <v>7504</v>
      </c>
      <c r="D2556" t="s">
        <v>7504</v>
      </c>
      <c r="E2556" t="s">
        <v>7508</v>
      </c>
      <c r="F2556" t="s">
        <v>7521</v>
      </c>
      <c r="G2556">
        <v>191.5</v>
      </c>
      <c r="H2556">
        <v>143.63</v>
      </c>
      <c r="I2556">
        <v>143.63</v>
      </c>
      <c r="J2556">
        <v>0</v>
      </c>
      <c r="K2556">
        <v>143.63</v>
      </c>
      <c r="L2556">
        <v>0</v>
      </c>
      <c r="M2556" t="s">
        <v>8039</v>
      </c>
      <c r="S2556" t="s">
        <v>8038</v>
      </c>
      <c r="T2556">
        <v>0</v>
      </c>
      <c r="U2556">
        <v>143.63</v>
      </c>
      <c r="V2556">
        <v>0</v>
      </c>
    </row>
    <row r="2557" spans="2:22" x14ac:dyDescent="0.25">
      <c r="B2557" t="s">
        <v>8040</v>
      </c>
      <c r="C2557" t="s">
        <v>7504</v>
      </c>
      <c r="D2557" t="s">
        <v>7504</v>
      </c>
      <c r="E2557" t="s">
        <v>7508</v>
      </c>
      <c r="F2557" t="s">
        <v>7521</v>
      </c>
      <c r="G2557">
        <v>236.61</v>
      </c>
      <c r="H2557">
        <v>177.46</v>
      </c>
      <c r="I2557">
        <v>177.46</v>
      </c>
      <c r="J2557">
        <v>0</v>
      </c>
      <c r="K2557">
        <v>206.93</v>
      </c>
      <c r="L2557">
        <v>0</v>
      </c>
      <c r="M2557" t="s">
        <v>8041</v>
      </c>
      <c r="S2557" t="s">
        <v>8040</v>
      </c>
      <c r="T2557">
        <v>0</v>
      </c>
      <c r="U2557">
        <v>206.93</v>
      </c>
      <c r="V2557">
        <v>0</v>
      </c>
    </row>
    <row r="2558" spans="2:22" x14ac:dyDescent="0.25">
      <c r="B2558" t="s">
        <v>8042</v>
      </c>
      <c r="C2558" t="s">
        <v>7504</v>
      </c>
      <c r="D2558" t="s">
        <v>7504</v>
      </c>
      <c r="E2558" t="s">
        <v>7508</v>
      </c>
      <c r="F2558" t="s">
        <v>7521</v>
      </c>
      <c r="G2558">
        <v>156.51</v>
      </c>
      <c r="H2558">
        <v>117.38</v>
      </c>
      <c r="I2558">
        <v>125.12</v>
      </c>
      <c r="J2558">
        <v>0</v>
      </c>
      <c r="K2558">
        <v>120.27</v>
      </c>
      <c r="L2558">
        <v>0</v>
      </c>
      <c r="M2558" t="s">
        <v>8043</v>
      </c>
      <c r="S2558" t="s">
        <v>8042</v>
      </c>
      <c r="T2558">
        <v>0</v>
      </c>
      <c r="U2558">
        <v>120.27</v>
      </c>
      <c r="V2558">
        <v>0</v>
      </c>
    </row>
    <row r="2559" spans="2:22" x14ac:dyDescent="0.25">
      <c r="B2559" t="s">
        <v>8044</v>
      </c>
      <c r="C2559" t="s">
        <v>7504</v>
      </c>
      <c r="D2559" t="s">
        <v>7504</v>
      </c>
      <c r="E2559" t="s">
        <v>7508</v>
      </c>
      <c r="F2559" t="s">
        <v>7521</v>
      </c>
      <c r="G2559">
        <v>223.7</v>
      </c>
      <c r="H2559">
        <v>167.78</v>
      </c>
      <c r="I2559">
        <v>167.78</v>
      </c>
      <c r="J2559">
        <v>0</v>
      </c>
      <c r="K2559">
        <v>167.78</v>
      </c>
      <c r="L2559">
        <v>0</v>
      </c>
      <c r="M2559" t="s">
        <v>8045</v>
      </c>
      <c r="S2559" t="s">
        <v>8044</v>
      </c>
      <c r="T2559">
        <v>0</v>
      </c>
      <c r="U2559">
        <v>167.78</v>
      </c>
      <c r="V2559">
        <v>0</v>
      </c>
    </row>
    <row r="2560" spans="2:22" x14ac:dyDescent="0.25">
      <c r="B2560" t="s">
        <v>4933</v>
      </c>
      <c r="C2560" t="s">
        <v>7504</v>
      </c>
      <c r="D2560" t="s">
        <v>7504</v>
      </c>
      <c r="E2560" t="s">
        <v>7508</v>
      </c>
      <c r="F2560" t="s">
        <v>7521</v>
      </c>
      <c r="G2560">
        <v>160.68</v>
      </c>
      <c r="H2560">
        <v>120.51</v>
      </c>
      <c r="I2560">
        <v>126.58</v>
      </c>
      <c r="J2560">
        <v>0</v>
      </c>
      <c r="K2560">
        <v>130.69999999999999</v>
      </c>
      <c r="L2560">
        <v>0</v>
      </c>
      <c r="M2560" t="s">
        <v>8046</v>
      </c>
      <c r="S2560" t="s">
        <v>4933</v>
      </c>
      <c r="T2560">
        <v>0</v>
      </c>
      <c r="U2560">
        <v>130.69999999999999</v>
      </c>
      <c r="V2560">
        <v>0</v>
      </c>
    </row>
    <row r="2561" spans="2:22" x14ac:dyDescent="0.25">
      <c r="B2561" t="s">
        <v>8047</v>
      </c>
      <c r="C2561" t="s">
        <v>7504</v>
      </c>
      <c r="D2561" t="s">
        <v>7504</v>
      </c>
      <c r="E2561" t="s">
        <v>7508</v>
      </c>
      <c r="F2561" t="s">
        <v>7521</v>
      </c>
      <c r="G2561">
        <v>119.09</v>
      </c>
      <c r="H2561">
        <v>89.32</v>
      </c>
      <c r="I2561">
        <v>97.58</v>
      </c>
      <c r="J2561">
        <v>0</v>
      </c>
      <c r="K2561">
        <v>97.58</v>
      </c>
      <c r="L2561">
        <v>0</v>
      </c>
      <c r="M2561" t="s">
        <v>8048</v>
      </c>
      <c r="S2561" t="s">
        <v>8047</v>
      </c>
      <c r="T2561">
        <v>0</v>
      </c>
      <c r="U2561">
        <v>97.58</v>
      </c>
      <c r="V2561">
        <v>0</v>
      </c>
    </row>
    <row r="2562" spans="2:22" x14ac:dyDescent="0.25">
      <c r="B2562" t="s">
        <v>8049</v>
      </c>
      <c r="C2562" t="s">
        <v>7504</v>
      </c>
      <c r="D2562" t="s">
        <v>7504</v>
      </c>
      <c r="E2562" t="s">
        <v>7508</v>
      </c>
      <c r="F2562" t="s">
        <v>7521</v>
      </c>
      <c r="G2562">
        <v>165.93</v>
      </c>
      <c r="H2562">
        <v>124.45</v>
      </c>
      <c r="I2562">
        <v>135.94999999999999</v>
      </c>
      <c r="J2562">
        <v>0</v>
      </c>
      <c r="K2562">
        <v>135.94999999999999</v>
      </c>
      <c r="L2562">
        <v>0</v>
      </c>
      <c r="M2562" t="s">
        <v>8050</v>
      </c>
      <c r="S2562" t="s">
        <v>8049</v>
      </c>
      <c r="T2562">
        <v>0</v>
      </c>
      <c r="U2562">
        <v>135.94999999999999</v>
      </c>
      <c r="V2562">
        <v>0</v>
      </c>
    </row>
    <row r="2563" spans="2:22" x14ac:dyDescent="0.25">
      <c r="B2563" t="s">
        <v>8051</v>
      </c>
      <c r="C2563" t="s">
        <v>7504</v>
      </c>
      <c r="D2563" t="s">
        <v>7504</v>
      </c>
      <c r="E2563" t="s">
        <v>7508</v>
      </c>
      <c r="F2563" t="s">
        <v>7521</v>
      </c>
      <c r="G2563">
        <v>195.8</v>
      </c>
      <c r="H2563">
        <v>146.85</v>
      </c>
      <c r="I2563">
        <v>160.44</v>
      </c>
      <c r="J2563">
        <v>0</v>
      </c>
      <c r="K2563">
        <v>160.44</v>
      </c>
      <c r="L2563">
        <v>0</v>
      </c>
      <c r="M2563" t="s">
        <v>8052</v>
      </c>
      <c r="S2563" t="s">
        <v>8051</v>
      </c>
      <c r="T2563">
        <v>0</v>
      </c>
      <c r="U2563">
        <v>160.44</v>
      </c>
      <c r="V2563">
        <v>0</v>
      </c>
    </row>
    <row r="2564" spans="2:22" x14ac:dyDescent="0.25">
      <c r="B2564" t="s">
        <v>8053</v>
      </c>
      <c r="C2564" t="s">
        <v>7504</v>
      </c>
      <c r="D2564" t="s">
        <v>7504</v>
      </c>
      <c r="E2564" t="s">
        <v>7508</v>
      </c>
      <c r="F2564" t="s">
        <v>7521</v>
      </c>
      <c r="G2564">
        <v>195.8</v>
      </c>
      <c r="H2564">
        <v>146.85</v>
      </c>
      <c r="I2564">
        <v>160.44</v>
      </c>
      <c r="J2564">
        <v>0</v>
      </c>
      <c r="K2564">
        <v>160.44</v>
      </c>
      <c r="L2564">
        <v>0</v>
      </c>
      <c r="M2564" t="s">
        <v>8054</v>
      </c>
      <c r="S2564" t="s">
        <v>8053</v>
      </c>
      <c r="T2564">
        <v>0</v>
      </c>
      <c r="U2564">
        <v>160.44</v>
      </c>
      <c r="V2564">
        <v>0</v>
      </c>
    </row>
    <row r="2565" spans="2:22" x14ac:dyDescent="0.25">
      <c r="B2565" t="s">
        <v>8055</v>
      </c>
      <c r="C2565" t="s">
        <v>7504</v>
      </c>
      <c r="D2565" t="s">
        <v>7504</v>
      </c>
      <c r="E2565" t="s">
        <v>7508</v>
      </c>
      <c r="F2565" t="s">
        <v>7521</v>
      </c>
      <c r="G2565">
        <v>145.79</v>
      </c>
      <c r="H2565">
        <v>109.35</v>
      </c>
      <c r="I2565">
        <v>124.56</v>
      </c>
      <c r="J2565">
        <v>0</v>
      </c>
      <c r="K2565">
        <v>145.66999999999999</v>
      </c>
      <c r="L2565">
        <v>0</v>
      </c>
      <c r="M2565" t="s">
        <v>8056</v>
      </c>
      <c r="S2565" t="s">
        <v>8055</v>
      </c>
      <c r="T2565">
        <v>0</v>
      </c>
      <c r="U2565">
        <v>145.66999999999999</v>
      </c>
      <c r="V2565">
        <v>0</v>
      </c>
    </row>
    <row r="2566" spans="2:22" x14ac:dyDescent="0.25">
      <c r="B2566" t="s">
        <v>8057</v>
      </c>
      <c r="C2566" t="s">
        <v>7504</v>
      </c>
      <c r="D2566" t="s">
        <v>7504</v>
      </c>
      <c r="E2566" t="s">
        <v>7508</v>
      </c>
      <c r="F2566" t="s">
        <v>7521</v>
      </c>
      <c r="G2566">
        <v>451.05</v>
      </c>
      <c r="H2566">
        <v>338.29</v>
      </c>
      <c r="I2566">
        <v>338.29</v>
      </c>
      <c r="J2566">
        <v>0</v>
      </c>
      <c r="K2566">
        <v>348.5</v>
      </c>
      <c r="L2566">
        <v>0</v>
      </c>
      <c r="M2566" t="s">
        <v>8058</v>
      </c>
      <c r="S2566" t="s">
        <v>8057</v>
      </c>
      <c r="T2566">
        <v>0</v>
      </c>
      <c r="U2566">
        <v>348.5</v>
      </c>
      <c r="V2566">
        <v>0</v>
      </c>
    </row>
    <row r="2567" spans="2:22" x14ac:dyDescent="0.25">
      <c r="B2567" t="s">
        <v>8059</v>
      </c>
      <c r="C2567" t="s">
        <v>7504</v>
      </c>
      <c r="D2567" t="s">
        <v>7504</v>
      </c>
      <c r="E2567" t="s">
        <v>7508</v>
      </c>
      <c r="F2567" t="s">
        <v>7521</v>
      </c>
      <c r="G2567">
        <v>1038.53</v>
      </c>
      <c r="H2567">
        <v>778.9</v>
      </c>
      <c r="I2567">
        <v>906.59</v>
      </c>
      <c r="J2567">
        <v>0</v>
      </c>
      <c r="K2567">
        <v>781.91</v>
      </c>
      <c r="L2567">
        <v>0</v>
      </c>
      <c r="M2567" t="s">
        <v>8060</v>
      </c>
      <c r="S2567" t="s">
        <v>8059</v>
      </c>
      <c r="T2567">
        <v>0</v>
      </c>
      <c r="U2567">
        <v>781.91</v>
      </c>
      <c r="V2567">
        <v>0</v>
      </c>
    </row>
    <row r="2568" spans="2:22" x14ac:dyDescent="0.25">
      <c r="B2568" t="s">
        <v>8061</v>
      </c>
      <c r="C2568" t="s">
        <v>7504</v>
      </c>
      <c r="D2568" t="s">
        <v>7504</v>
      </c>
      <c r="E2568" t="s">
        <v>7508</v>
      </c>
      <c r="F2568" t="s">
        <v>7521</v>
      </c>
      <c r="G2568">
        <v>658.65</v>
      </c>
      <c r="H2568">
        <v>493.99</v>
      </c>
      <c r="I2568">
        <v>608.64</v>
      </c>
      <c r="J2568">
        <v>0</v>
      </c>
      <c r="K2568">
        <v>515.79</v>
      </c>
      <c r="L2568">
        <v>0</v>
      </c>
      <c r="M2568" t="s">
        <v>8062</v>
      </c>
      <c r="S2568" t="s">
        <v>8061</v>
      </c>
      <c r="T2568">
        <v>0</v>
      </c>
      <c r="U2568">
        <v>515.79</v>
      </c>
      <c r="V2568">
        <v>0</v>
      </c>
    </row>
    <row r="2569" spans="2:22" x14ac:dyDescent="0.25">
      <c r="B2569" t="s">
        <v>8063</v>
      </c>
      <c r="C2569" t="s">
        <v>7504</v>
      </c>
      <c r="D2569" t="s">
        <v>7504</v>
      </c>
      <c r="E2569" t="s">
        <v>7508</v>
      </c>
      <c r="F2569" t="s">
        <v>7521</v>
      </c>
      <c r="G2569">
        <v>1742.84</v>
      </c>
      <c r="H2569">
        <v>1307.1300000000001</v>
      </c>
      <c r="I2569">
        <v>1504.44</v>
      </c>
      <c r="J2569">
        <v>0</v>
      </c>
      <c r="K2569">
        <v>1391.59</v>
      </c>
      <c r="L2569">
        <v>0</v>
      </c>
      <c r="M2569" t="s">
        <v>8064</v>
      </c>
      <c r="S2569" t="s">
        <v>8063</v>
      </c>
      <c r="T2569">
        <v>0</v>
      </c>
      <c r="U2569">
        <v>1391.59</v>
      </c>
      <c r="V2569">
        <v>0</v>
      </c>
    </row>
    <row r="2570" spans="2:22" x14ac:dyDescent="0.25">
      <c r="B2570" t="s">
        <v>8065</v>
      </c>
      <c r="C2570" t="s">
        <v>7504</v>
      </c>
      <c r="D2570" t="s">
        <v>7504</v>
      </c>
      <c r="E2570" t="s">
        <v>7508</v>
      </c>
      <c r="F2570" t="s">
        <v>7521</v>
      </c>
      <c r="G2570">
        <v>979.3</v>
      </c>
      <c r="H2570">
        <v>734.47</v>
      </c>
      <c r="I2570">
        <v>734.47</v>
      </c>
      <c r="J2570">
        <v>0</v>
      </c>
      <c r="K2570">
        <v>794.13</v>
      </c>
      <c r="L2570">
        <v>0</v>
      </c>
      <c r="M2570" t="s">
        <v>8066</v>
      </c>
      <c r="S2570" t="s">
        <v>8065</v>
      </c>
      <c r="T2570">
        <v>0</v>
      </c>
      <c r="U2570">
        <v>794.13</v>
      </c>
      <c r="V2570">
        <v>0</v>
      </c>
    </row>
    <row r="2571" spans="2:22" x14ac:dyDescent="0.25">
      <c r="B2571" t="s">
        <v>8067</v>
      </c>
      <c r="C2571" t="s">
        <v>7504</v>
      </c>
      <c r="D2571" t="s">
        <v>7504</v>
      </c>
      <c r="E2571" t="s">
        <v>7508</v>
      </c>
      <c r="F2571" t="s">
        <v>7521</v>
      </c>
      <c r="G2571">
        <v>335.93</v>
      </c>
      <c r="H2571">
        <v>251.95</v>
      </c>
      <c r="I2571">
        <v>328.31</v>
      </c>
      <c r="J2571">
        <v>0</v>
      </c>
      <c r="K2571">
        <v>251.95</v>
      </c>
      <c r="L2571">
        <v>0</v>
      </c>
      <c r="M2571" t="s">
        <v>8068</v>
      </c>
      <c r="S2571" t="s">
        <v>8067</v>
      </c>
      <c r="T2571">
        <v>0</v>
      </c>
      <c r="U2571">
        <v>251.95</v>
      </c>
      <c r="V2571">
        <v>0</v>
      </c>
    </row>
    <row r="2572" spans="2:22" x14ac:dyDescent="0.25">
      <c r="B2572" t="s">
        <v>8069</v>
      </c>
      <c r="C2572" t="s">
        <v>7504</v>
      </c>
      <c r="D2572" t="s">
        <v>7504</v>
      </c>
      <c r="E2572" t="s">
        <v>7508</v>
      </c>
      <c r="F2572" t="s">
        <v>7521</v>
      </c>
      <c r="G2572">
        <v>604.47</v>
      </c>
      <c r="H2572">
        <v>453.35</v>
      </c>
      <c r="I2572">
        <v>463.11</v>
      </c>
      <c r="J2572">
        <v>0</v>
      </c>
      <c r="K2572">
        <v>453.35</v>
      </c>
      <c r="L2572">
        <v>0</v>
      </c>
      <c r="M2572" t="s">
        <v>8070</v>
      </c>
      <c r="S2572" t="s">
        <v>8069</v>
      </c>
      <c r="T2572">
        <v>0</v>
      </c>
      <c r="U2572">
        <v>453.35</v>
      </c>
      <c r="V2572">
        <v>0</v>
      </c>
    </row>
    <row r="2573" spans="2:22" x14ac:dyDescent="0.25">
      <c r="B2573" t="s">
        <v>8071</v>
      </c>
      <c r="C2573" t="s">
        <v>7504</v>
      </c>
      <c r="D2573" t="s">
        <v>7504</v>
      </c>
      <c r="E2573" t="s">
        <v>7508</v>
      </c>
      <c r="F2573" t="s">
        <v>7521</v>
      </c>
      <c r="G2573">
        <v>410.63</v>
      </c>
      <c r="H2573">
        <v>307.97000000000003</v>
      </c>
      <c r="I2573">
        <v>374.28</v>
      </c>
      <c r="J2573">
        <v>0</v>
      </c>
      <c r="K2573">
        <v>307.97000000000003</v>
      </c>
      <c r="L2573">
        <v>0</v>
      </c>
      <c r="M2573" t="s">
        <v>8072</v>
      </c>
      <c r="S2573" t="s">
        <v>8071</v>
      </c>
      <c r="T2573">
        <v>0</v>
      </c>
      <c r="U2573">
        <v>307.97000000000003</v>
      </c>
      <c r="V2573">
        <v>0</v>
      </c>
    </row>
    <row r="2574" spans="2:22" x14ac:dyDescent="0.25">
      <c r="B2574" t="s">
        <v>8073</v>
      </c>
      <c r="C2574" t="s">
        <v>7504</v>
      </c>
      <c r="D2574" t="s">
        <v>7504</v>
      </c>
      <c r="E2574" t="s">
        <v>7508</v>
      </c>
      <c r="F2574" t="s">
        <v>7521</v>
      </c>
      <c r="G2574">
        <v>681</v>
      </c>
      <c r="H2574">
        <v>510.75</v>
      </c>
      <c r="I2574">
        <v>510.75</v>
      </c>
      <c r="J2574">
        <v>0</v>
      </c>
      <c r="K2574">
        <v>510.75</v>
      </c>
      <c r="L2574">
        <v>0</v>
      </c>
      <c r="M2574" t="s">
        <v>8074</v>
      </c>
      <c r="S2574" t="s">
        <v>8073</v>
      </c>
      <c r="T2574">
        <v>0</v>
      </c>
      <c r="U2574">
        <v>510.75</v>
      </c>
      <c r="V2574">
        <v>0</v>
      </c>
    </row>
    <row r="2575" spans="2:22" x14ac:dyDescent="0.25">
      <c r="B2575" t="s">
        <v>8075</v>
      </c>
      <c r="C2575" t="s">
        <v>7504</v>
      </c>
      <c r="D2575" t="s">
        <v>7504</v>
      </c>
      <c r="E2575" t="s">
        <v>7508</v>
      </c>
      <c r="F2575" t="s">
        <v>7521</v>
      </c>
      <c r="G2575">
        <v>663.55</v>
      </c>
      <c r="H2575">
        <v>497.67</v>
      </c>
      <c r="I2575">
        <v>571</v>
      </c>
      <c r="J2575">
        <v>0</v>
      </c>
      <c r="K2575">
        <v>497.67</v>
      </c>
      <c r="L2575">
        <v>0</v>
      </c>
      <c r="M2575" t="s">
        <v>8076</v>
      </c>
      <c r="S2575" t="s">
        <v>8075</v>
      </c>
      <c r="T2575">
        <v>0</v>
      </c>
      <c r="U2575">
        <v>497.67</v>
      </c>
      <c r="V2575">
        <v>0</v>
      </c>
    </row>
    <row r="2576" spans="2:22" x14ac:dyDescent="0.25">
      <c r="B2576" t="s">
        <v>8077</v>
      </c>
      <c r="C2576" t="s">
        <v>7504</v>
      </c>
      <c r="D2576" t="s">
        <v>7504</v>
      </c>
      <c r="E2576" t="s">
        <v>7508</v>
      </c>
      <c r="F2576" t="s">
        <v>7521</v>
      </c>
      <c r="G2576">
        <v>293.64</v>
      </c>
      <c r="H2576">
        <v>220.23</v>
      </c>
      <c r="I2576">
        <v>220.23</v>
      </c>
      <c r="J2576">
        <v>0</v>
      </c>
      <c r="K2576">
        <v>272.52</v>
      </c>
      <c r="L2576">
        <v>0</v>
      </c>
      <c r="M2576" t="s">
        <v>8078</v>
      </c>
      <c r="S2576" t="s">
        <v>8077</v>
      </c>
      <c r="T2576">
        <v>0</v>
      </c>
      <c r="U2576">
        <v>272.52</v>
      </c>
      <c r="V2576">
        <v>0</v>
      </c>
    </row>
    <row r="2577" spans="2:22" x14ac:dyDescent="0.25">
      <c r="B2577" t="s">
        <v>8079</v>
      </c>
      <c r="C2577" t="s">
        <v>7504</v>
      </c>
      <c r="D2577" t="s">
        <v>7504</v>
      </c>
      <c r="E2577" t="s">
        <v>7508</v>
      </c>
      <c r="F2577" t="s">
        <v>7521</v>
      </c>
      <c r="G2577">
        <v>347.22</v>
      </c>
      <c r="H2577">
        <v>260.42</v>
      </c>
      <c r="I2577">
        <v>303.89999999999998</v>
      </c>
      <c r="J2577">
        <v>0</v>
      </c>
      <c r="K2577">
        <v>288.64999999999998</v>
      </c>
      <c r="L2577">
        <v>0</v>
      </c>
      <c r="M2577" t="s">
        <v>8080</v>
      </c>
      <c r="S2577" t="s">
        <v>8079</v>
      </c>
      <c r="T2577">
        <v>0</v>
      </c>
      <c r="U2577">
        <v>288.64999999999998</v>
      </c>
      <c r="V2577">
        <v>0</v>
      </c>
    </row>
    <row r="2578" spans="2:22" x14ac:dyDescent="0.25">
      <c r="B2578" t="s">
        <v>8081</v>
      </c>
      <c r="C2578" t="s">
        <v>7504</v>
      </c>
      <c r="D2578" t="s">
        <v>7504</v>
      </c>
      <c r="E2578" t="s">
        <v>7508</v>
      </c>
      <c r="F2578" t="s">
        <v>7521</v>
      </c>
      <c r="G2578">
        <v>382.28</v>
      </c>
      <c r="H2578">
        <v>286.70999999999998</v>
      </c>
      <c r="I2578">
        <v>382.28</v>
      </c>
      <c r="J2578">
        <v>0</v>
      </c>
      <c r="K2578">
        <v>324.57</v>
      </c>
      <c r="L2578">
        <v>0</v>
      </c>
      <c r="M2578" t="s">
        <v>8082</v>
      </c>
      <c r="S2578" t="s">
        <v>8081</v>
      </c>
      <c r="T2578">
        <v>0</v>
      </c>
      <c r="U2578">
        <v>324.57</v>
      </c>
      <c r="V2578">
        <v>0</v>
      </c>
    </row>
    <row r="2579" spans="2:22" x14ac:dyDescent="0.25">
      <c r="B2579" t="s">
        <v>8083</v>
      </c>
      <c r="C2579" t="s">
        <v>7504</v>
      </c>
      <c r="D2579" t="s">
        <v>7504</v>
      </c>
      <c r="E2579" t="s">
        <v>7508</v>
      </c>
      <c r="F2579" t="s">
        <v>7521</v>
      </c>
      <c r="G2579">
        <v>438.44</v>
      </c>
      <c r="H2579">
        <v>328.83</v>
      </c>
      <c r="I2579">
        <v>328.83</v>
      </c>
      <c r="J2579">
        <v>0</v>
      </c>
      <c r="K2579">
        <v>367.96</v>
      </c>
      <c r="L2579">
        <v>0</v>
      </c>
      <c r="M2579" t="s">
        <v>8084</v>
      </c>
      <c r="S2579" t="s">
        <v>8083</v>
      </c>
      <c r="T2579">
        <v>0</v>
      </c>
      <c r="U2579">
        <v>367.96</v>
      </c>
      <c r="V2579">
        <v>0</v>
      </c>
    </row>
    <row r="2580" spans="2:22" x14ac:dyDescent="0.25">
      <c r="B2580" t="s">
        <v>8085</v>
      </c>
      <c r="C2580" t="s">
        <v>7504</v>
      </c>
      <c r="D2580" t="s">
        <v>7504</v>
      </c>
      <c r="E2580" t="s">
        <v>7508</v>
      </c>
      <c r="F2580" t="s">
        <v>7521</v>
      </c>
      <c r="G2580">
        <v>473.45</v>
      </c>
      <c r="H2580">
        <v>355.09</v>
      </c>
      <c r="I2580">
        <v>380.22</v>
      </c>
      <c r="J2580">
        <v>0</v>
      </c>
      <c r="K2580">
        <v>355.09</v>
      </c>
      <c r="L2580">
        <v>0</v>
      </c>
      <c r="M2580" t="s">
        <v>8086</v>
      </c>
      <c r="S2580" t="s">
        <v>8085</v>
      </c>
      <c r="T2580">
        <v>0</v>
      </c>
      <c r="U2580">
        <v>355.09</v>
      </c>
      <c r="V2580">
        <v>0</v>
      </c>
    </row>
    <row r="2581" spans="2:22" x14ac:dyDescent="0.25">
      <c r="B2581" t="s">
        <v>8087</v>
      </c>
      <c r="C2581" t="s">
        <v>7504</v>
      </c>
      <c r="D2581" t="s">
        <v>7504</v>
      </c>
      <c r="E2581" t="s">
        <v>7508</v>
      </c>
      <c r="F2581" t="s">
        <v>7521</v>
      </c>
      <c r="G2581">
        <v>2451</v>
      </c>
      <c r="H2581">
        <v>1838.25</v>
      </c>
      <c r="I2581">
        <v>2236.46</v>
      </c>
      <c r="J2581">
        <v>0</v>
      </c>
      <c r="K2581">
        <v>1937.61</v>
      </c>
      <c r="L2581">
        <v>0</v>
      </c>
      <c r="M2581" t="s">
        <v>8088</v>
      </c>
      <c r="S2581" t="s">
        <v>8087</v>
      </c>
      <c r="T2581">
        <v>0</v>
      </c>
      <c r="U2581">
        <v>1937.61</v>
      </c>
      <c r="V2581">
        <v>0</v>
      </c>
    </row>
    <row r="2582" spans="2:22" x14ac:dyDescent="0.25">
      <c r="B2582" t="s">
        <v>8089</v>
      </c>
      <c r="C2582" t="s">
        <v>7504</v>
      </c>
      <c r="D2582" t="s">
        <v>7504</v>
      </c>
      <c r="E2582" t="s">
        <v>7508</v>
      </c>
      <c r="F2582" t="s">
        <v>7521</v>
      </c>
      <c r="G2582">
        <v>2395.37</v>
      </c>
      <c r="H2582">
        <v>1796.53</v>
      </c>
      <c r="I2582">
        <v>2309.19</v>
      </c>
      <c r="J2582">
        <v>0</v>
      </c>
      <c r="K2582">
        <v>1905.92</v>
      </c>
      <c r="L2582">
        <v>0</v>
      </c>
      <c r="M2582" t="s">
        <v>8090</v>
      </c>
      <c r="S2582" t="s">
        <v>8089</v>
      </c>
      <c r="T2582">
        <v>0</v>
      </c>
      <c r="U2582">
        <v>1905.92</v>
      </c>
      <c r="V2582">
        <v>0</v>
      </c>
    </row>
    <row r="2583" spans="2:22" x14ac:dyDescent="0.25">
      <c r="B2583" t="s">
        <v>8091</v>
      </c>
      <c r="C2583" t="s">
        <v>7504</v>
      </c>
      <c r="D2583" t="s">
        <v>7504</v>
      </c>
      <c r="E2583" t="s">
        <v>7508</v>
      </c>
      <c r="F2583" t="s">
        <v>7521</v>
      </c>
      <c r="G2583">
        <v>354.04</v>
      </c>
      <c r="H2583">
        <v>265.52999999999997</v>
      </c>
      <c r="I2583">
        <v>323.37</v>
      </c>
      <c r="J2583">
        <v>0</v>
      </c>
      <c r="K2583">
        <v>265.52999999999997</v>
      </c>
      <c r="L2583">
        <v>0</v>
      </c>
      <c r="M2583" t="s">
        <v>8092</v>
      </c>
      <c r="S2583" t="s">
        <v>8091</v>
      </c>
      <c r="T2583">
        <v>0</v>
      </c>
      <c r="U2583">
        <v>265.52999999999997</v>
      </c>
      <c r="V2583">
        <v>0</v>
      </c>
    </row>
    <row r="2584" spans="2:22" x14ac:dyDescent="0.25">
      <c r="B2584" t="s">
        <v>8093</v>
      </c>
      <c r="C2584" t="s">
        <v>7504</v>
      </c>
      <c r="D2584" t="s">
        <v>7504</v>
      </c>
      <c r="E2584" t="s">
        <v>7508</v>
      </c>
      <c r="F2584" t="s">
        <v>7521</v>
      </c>
      <c r="G2584">
        <v>480.47</v>
      </c>
      <c r="H2584">
        <v>360.35</v>
      </c>
      <c r="I2584">
        <v>480.47</v>
      </c>
      <c r="J2584">
        <v>0</v>
      </c>
      <c r="K2584">
        <v>360.35</v>
      </c>
      <c r="L2584">
        <v>0</v>
      </c>
      <c r="M2584" t="s">
        <v>8094</v>
      </c>
      <c r="S2584" t="s">
        <v>8093</v>
      </c>
      <c r="T2584">
        <v>0</v>
      </c>
      <c r="U2584">
        <v>360.35</v>
      </c>
      <c r="V2584">
        <v>0</v>
      </c>
    </row>
    <row r="2585" spans="2:22" x14ac:dyDescent="0.25">
      <c r="B2585" t="s">
        <v>8095</v>
      </c>
      <c r="C2585" t="s">
        <v>7504</v>
      </c>
      <c r="D2585" t="s">
        <v>7504</v>
      </c>
      <c r="E2585" t="s">
        <v>7508</v>
      </c>
      <c r="F2585" t="s">
        <v>7521</v>
      </c>
      <c r="G2585">
        <v>171.57</v>
      </c>
      <c r="H2585">
        <v>128.68</v>
      </c>
      <c r="I2585">
        <v>132.13999999999999</v>
      </c>
      <c r="J2585">
        <v>0</v>
      </c>
      <c r="K2585">
        <v>153.43</v>
      </c>
      <c r="L2585">
        <v>0</v>
      </c>
      <c r="M2585" t="s">
        <v>8096</v>
      </c>
      <c r="S2585" t="s">
        <v>8095</v>
      </c>
      <c r="T2585">
        <v>0</v>
      </c>
      <c r="U2585">
        <v>153.43</v>
      </c>
      <c r="V2585">
        <v>0</v>
      </c>
    </row>
    <row r="2586" spans="2:22" x14ac:dyDescent="0.25">
      <c r="B2586" t="s">
        <v>8097</v>
      </c>
      <c r="C2586" t="s">
        <v>7504</v>
      </c>
      <c r="D2586" t="s">
        <v>7504</v>
      </c>
      <c r="E2586" t="s">
        <v>7508</v>
      </c>
      <c r="F2586" t="s">
        <v>7521</v>
      </c>
      <c r="G2586">
        <v>266.47000000000003</v>
      </c>
      <c r="H2586">
        <v>199.85</v>
      </c>
      <c r="I2586">
        <v>199.85</v>
      </c>
      <c r="J2586">
        <v>0</v>
      </c>
      <c r="K2586">
        <v>199.85</v>
      </c>
      <c r="L2586">
        <v>0</v>
      </c>
      <c r="M2586" t="s">
        <v>8098</v>
      </c>
      <c r="S2586" t="s">
        <v>8097</v>
      </c>
      <c r="T2586">
        <v>0</v>
      </c>
      <c r="U2586">
        <v>199.85</v>
      </c>
      <c r="V2586">
        <v>0</v>
      </c>
    </row>
    <row r="2587" spans="2:22" x14ac:dyDescent="0.25">
      <c r="B2587" t="s">
        <v>8099</v>
      </c>
      <c r="C2587" t="s">
        <v>7504</v>
      </c>
      <c r="D2587" t="s">
        <v>7504</v>
      </c>
      <c r="E2587" t="s">
        <v>7508</v>
      </c>
      <c r="F2587" t="s">
        <v>7521</v>
      </c>
      <c r="G2587">
        <v>243.89</v>
      </c>
      <c r="H2587">
        <v>182.91</v>
      </c>
      <c r="I2587">
        <v>225.92</v>
      </c>
      <c r="J2587">
        <v>0</v>
      </c>
      <c r="K2587">
        <v>193.81</v>
      </c>
      <c r="L2587">
        <v>0</v>
      </c>
      <c r="M2587" t="s">
        <v>8100</v>
      </c>
      <c r="S2587" t="s">
        <v>8099</v>
      </c>
      <c r="T2587">
        <v>0</v>
      </c>
      <c r="U2587">
        <v>193.81</v>
      </c>
      <c r="V2587">
        <v>0</v>
      </c>
    </row>
    <row r="2588" spans="2:22" x14ac:dyDescent="0.25">
      <c r="B2588" t="s">
        <v>8101</v>
      </c>
      <c r="C2588" t="s">
        <v>7504</v>
      </c>
      <c r="D2588" t="s">
        <v>7504</v>
      </c>
      <c r="E2588" t="s">
        <v>7508</v>
      </c>
      <c r="F2588" t="s">
        <v>7521</v>
      </c>
      <c r="G2588">
        <v>223.73</v>
      </c>
      <c r="H2588">
        <v>167.8</v>
      </c>
      <c r="I2588">
        <v>210</v>
      </c>
      <c r="J2588">
        <v>0</v>
      </c>
      <c r="K2588">
        <v>179.52</v>
      </c>
      <c r="L2588">
        <v>0</v>
      </c>
      <c r="M2588" t="s">
        <v>8102</v>
      </c>
      <c r="S2588" t="s">
        <v>8101</v>
      </c>
      <c r="T2588">
        <v>0</v>
      </c>
      <c r="U2588">
        <v>179.52</v>
      </c>
      <c r="V2588">
        <v>0</v>
      </c>
    </row>
    <row r="2589" spans="2:22" x14ac:dyDescent="0.25">
      <c r="B2589" t="s">
        <v>8103</v>
      </c>
      <c r="C2589" t="s">
        <v>7504</v>
      </c>
      <c r="D2589" t="s">
        <v>7504</v>
      </c>
      <c r="E2589" t="s">
        <v>7508</v>
      </c>
      <c r="F2589" t="s">
        <v>7521</v>
      </c>
      <c r="G2589">
        <v>119.5</v>
      </c>
      <c r="H2589">
        <v>89.62</v>
      </c>
      <c r="I2589">
        <v>105.49</v>
      </c>
      <c r="J2589">
        <v>0</v>
      </c>
      <c r="K2589">
        <v>89.62</v>
      </c>
      <c r="L2589">
        <v>0</v>
      </c>
      <c r="M2589" t="s">
        <v>8104</v>
      </c>
      <c r="S2589" t="s">
        <v>8103</v>
      </c>
      <c r="T2589">
        <v>0</v>
      </c>
      <c r="U2589">
        <v>89.62</v>
      </c>
      <c r="V2589">
        <v>0</v>
      </c>
    </row>
    <row r="2590" spans="2:22" x14ac:dyDescent="0.25">
      <c r="B2590" t="s">
        <v>4934</v>
      </c>
      <c r="C2590" t="s">
        <v>7504</v>
      </c>
      <c r="D2590" t="s">
        <v>7504</v>
      </c>
      <c r="E2590" t="s">
        <v>7508</v>
      </c>
      <c r="F2590" t="s">
        <v>7521</v>
      </c>
      <c r="G2590">
        <v>178.48</v>
      </c>
      <c r="H2590">
        <v>133.86000000000001</v>
      </c>
      <c r="I2590">
        <v>146.21</v>
      </c>
      <c r="J2590">
        <v>0</v>
      </c>
      <c r="K2590">
        <v>146.22999999999999</v>
      </c>
      <c r="L2590">
        <v>0</v>
      </c>
      <c r="M2590" t="s">
        <v>8105</v>
      </c>
      <c r="S2590" t="s">
        <v>4934</v>
      </c>
      <c r="T2590">
        <v>0</v>
      </c>
      <c r="U2590">
        <v>146.22999999999999</v>
      </c>
      <c r="V2590">
        <v>0</v>
      </c>
    </row>
    <row r="2591" spans="2:22" x14ac:dyDescent="0.25">
      <c r="B2591" t="s">
        <v>8106</v>
      </c>
      <c r="C2591" t="s">
        <v>7504</v>
      </c>
      <c r="D2591" t="s">
        <v>7504</v>
      </c>
      <c r="E2591" t="s">
        <v>7508</v>
      </c>
      <c r="F2591" t="s">
        <v>7521</v>
      </c>
      <c r="G2591">
        <v>86.87</v>
      </c>
      <c r="H2591">
        <v>65.150000000000006</v>
      </c>
      <c r="I2591">
        <v>80.14</v>
      </c>
      <c r="J2591">
        <v>0</v>
      </c>
      <c r="K2591">
        <v>65.150000000000006</v>
      </c>
      <c r="L2591">
        <v>0</v>
      </c>
      <c r="M2591" t="s">
        <v>8107</v>
      </c>
      <c r="S2591" t="s">
        <v>8106</v>
      </c>
      <c r="T2591">
        <v>0</v>
      </c>
      <c r="U2591">
        <v>65.150000000000006</v>
      </c>
      <c r="V2591">
        <v>0</v>
      </c>
    </row>
    <row r="2592" spans="2:22" x14ac:dyDescent="0.25">
      <c r="B2592" t="s">
        <v>8108</v>
      </c>
      <c r="C2592" t="s">
        <v>7504</v>
      </c>
      <c r="D2592" t="s">
        <v>7504</v>
      </c>
      <c r="E2592" t="s">
        <v>7508</v>
      </c>
      <c r="F2592" t="s">
        <v>7521</v>
      </c>
      <c r="G2592">
        <v>177.96</v>
      </c>
      <c r="H2592">
        <v>133.47</v>
      </c>
      <c r="I2592">
        <v>145.82</v>
      </c>
      <c r="J2592">
        <v>0</v>
      </c>
      <c r="K2592">
        <v>145.82</v>
      </c>
      <c r="L2592">
        <v>0</v>
      </c>
      <c r="M2592" t="s">
        <v>8109</v>
      </c>
      <c r="S2592" t="s">
        <v>8108</v>
      </c>
      <c r="T2592">
        <v>0</v>
      </c>
      <c r="U2592">
        <v>145.82</v>
      </c>
      <c r="V2592">
        <v>0</v>
      </c>
    </row>
    <row r="2593" spans="2:22" x14ac:dyDescent="0.25">
      <c r="B2593" t="s">
        <v>8110</v>
      </c>
      <c r="C2593" t="s">
        <v>7504</v>
      </c>
      <c r="D2593" t="s">
        <v>7504</v>
      </c>
      <c r="E2593" t="s">
        <v>7508</v>
      </c>
      <c r="F2593" t="s">
        <v>7521</v>
      </c>
      <c r="G2593">
        <v>96.76</v>
      </c>
      <c r="H2593">
        <v>72.569999999999993</v>
      </c>
      <c r="I2593">
        <v>87.36</v>
      </c>
      <c r="J2593">
        <v>0</v>
      </c>
      <c r="K2593">
        <v>72.569999999999993</v>
      </c>
      <c r="L2593">
        <v>0</v>
      </c>
      <c r="M2593" t="s">
        <v>8111</v>
      </c>
      <c r="S2593" t="s">
        <v>8110</v>
      </c>
      <c r="T2593">
        <v>0</v>
      </c>
      <c r="U2593">
        <v>72.569999999999993</v>
      </c>
      <c r="V2593">
        <v>0</v>
      </c>
    </row>
    <row r="2594" spans="2:22" x14ac:dyDescent="0.25">
      <c r="B2594" t="s">
        <v>8112</v>
      </c>
      <c r="C2594" t="s">
        <v>7504</v>
      </c>
      <c r="D2594" t="s">
        <v>7504</v>
      </c>
      <c r="E2594" t="s">
        <v>7508</v>
      </c>
      <c r="F2594" t="s">
        <v>7521</v>
      </c>
      <c r="G2594">
        <v>45.31</v>
      </c>
      <c r="H2594">
        <v>33.979999999999997</v>
      </c>
      <c r="I2594">
        <v>40.020000000000003</v>
      </c>
      <c r="J2594">
        <v>0</v>
      </c>
      <c r="K2594">
        <v>34.119999999999997</v>
      </c>
      <c r="L2594">
        <v>0</v>
      </c>
      <c r="M2594" t="s">
        <v>8113</v>
      </c>
      <c r="S2594" t="s">
        <v>8112</v>
      </c>
      <c r="T2594">
        <v>0</v>
      </c>
      <c r="U2594">
        <v>34.119999999999997</v>
      </c>
      <c r="V2594">
        <v>0</v>
      </c>
    </row>
    <row r="2595" spans="2:22" x14ac:dyDescent="0.25">
      <c r="B2595" t="s">
        <v>4935</v>
      </c>
      <c r="C2595" t="s">
        <v>7504</v>
      </c>
      <c r="D2595" t="s">
        <v>7504</v>
      </c>
      <c r="E2595" t="s">
        <v>7508</v>
      </c>
      <c r="F2595" t="s">
        <v>7521</v>
      </c>
      <c r="G2595">
        <v>121.49</v>
      </c>
      <c r="H2595">
        <v>91.12</v>
      </c>
      <c r="I2595">
        <v>102.37</v>
      </c>
      <c r="J2595">
        <v>0</v>
      </c>
      <c r="K2595">
        <v>92.55</v>
      </c>
      <c r="L2595">
        <v>0</v>
      </c>
      <c r="M2595" t="s">
        <v>8114</v>
      </c>
      <c r="S2595" t="s">
        <v>4935</v>
      </c>
      <c r="T2595">
        <v>0</v>
      </c>
      <c r="U2595">
        <v>92.55</v>
      </c>
      <c r="V2595">
        <v>0</v>
      </c>
    </row>
    <row r="2596" spans="2:22" x14ac:dyDescent="0.25">
      <c r="B2596" t="s">
        <v>8115</v>
      </c>
      <c r="C2596" t="s">
        <v>7504</v>
      </c>
      <c r="D2596" t="s">
        <v>7504</v>
      </c>
      <c r="E2596" t="s">
        <v>7508</v>
      </c>
      <c r="F2596" t="s">
        <v>7521</v>
      </c>
      <c r="G2596">
        <v>152.51</v>
      </c>
      <c r="H2596">
        <v>114.38</v>
      </c>
      <c r="I2596">
        <v>114.38</v>
      </c>
      <c r="J2596">
        <v>0</v>
      </c>
      <c r="K2596">
        <v>142.26</v>
      </c>
      <c r="L2596">
        <v>0</v>
      </c>
      <c r="M2596" t="s">
        <v>8116</v>
      </c>
      <c r="S2596" t="s">
        <v>8115</v>
      </c>
      <c r="T2596">
        <v>0</v>
      </c>
      <c r="U2596">
        <v>142.26</v>
      </c>
      <c r="V2596">
        <v>0</v>
      </c>
    </row>
    <row r="2597" spans="2:22" x14ac:dyDescent="0.25">
      <c r="B2597" t="s">
        <v>8117</v>
      </c>
      <c r="C2597" t="s">
        <v>7504</v>
      </c>
      <c r="D2597" t="s">
        <v>7504</v>
      </c>
      <c r="E2597" t="s">
        <v>7508</v>
      </c>
      <c r="F2597" t="s">
        <v>7521</v>
      </c>
      <c r="G2597">
        <v>111.67</v>
      </c>
      <c r="H2597">
        <v>83.75</v>
      </c>
      <c r="I2597">
        <v>83.75</v>
      </c>
      <c r="J2597">
        <v>0</v>
      </c>
      <c r="K2597">
        <v>111.67</v>
      </c>
      <c r="L2597">
        <v>0</v>
      </c>
      <c r="M2597" t="s">
        <v>8118</v>
      </c>
      <c r="S2597" t="s">
        <v>8117</v>
      </c>
      <c r="T2597">
        <v>0</v>
      </c>
      <c r="U2597">
        <v>111.67</v>
      </c>
      <c r="V2597">
        <v>0</v>
      </c>
    </row>
    <row r="2598" spans="2:22" x14ac:dyDescent="0.25">
      <c r="B2598" t="s">
        <v>4936</v>
      </c>
      <c r="C2598" t="s">
        <v>7504</v>
      </c>
      <c r="D2598" t="s">
        <v>7504</v>
      </c>
      <c r="E2598" t="s">
        <v>7508</v>
      </c>
      <c r="F2598" t="s">
        <v>7521</v>
      </c>
      <c r="G2598">
        <v>124.16</v>
      </c>
      <c r="H2598">
        <v>93.12</v>
      </c>
      <c r="I2598">
        <v>106.94</v>
      </c>
      <c r="J2598">
        <v>0</v>
      </c>
      <c r="K2598">
        <v>93.12</v>
      </c>
      <c r="L2598">
        <v>0</v>
      </c>
      <c r="M2598" t="s">
        <v>8119</v>
      </c>
      <c r="S2598" t="s">
        <v>4936</v>
      </c>
      <c r="T2598">
        <v>0</v>
      </c>
      <c r="U2598">
        <v>93.12</v>
      </c>
      <c r="V2598">
        <v>0</v>
      </c>
    </row>
    <row r="2599" spans="2:22" x14ac:dyDescent="0.25">
      <c r="B2599" t="s">
        <v>4937</v>
      </c>
      <c r="C2599" t="s">
        <v>7504</v>
      </c>
      <c r="D2599" t="s">
        <v>7504</v>
      </c>
      <c r="E2599" t="s">
        <v>7508</v>
      </c>
      <c r="F2599" t="s">
        <v>7521</v>
      </c>
      <c r="G2599">
        <v>134.32</v>
      </c>
      <c r="H2599">
        <v>100.74</v>
      </c>
      <c r="I2599">
        <v>124.05</v>
      </c>
      <c r="J2599">
        <v>0</v>
      </c>
      <c r="K2599">
        <v>100.74</v>
      </c>
      <c r="L2599">
        <v>0</v>
      </c>
      <c r="M2599" t="s">
        <v>8120</v>
      </c>
      <c r="S2599" t="s">
        <v>4937</v>
      </c>
      <c r="T2599">
        <v>0</v>
      </c>
      <c r="U2599">
        <v>100.74</v>
      </c>
      <c r="V2599">
        <v>0</v>
      </c>
    </row>
    <row r="2600" spans="2:22" x14ac:dyDescent="0.25">
      <c r="B2600" t="s">
        <v>8121</v>
      </c>
      <c r="C2600" t="s">
        <v>7504</v>
      </c>
      <c r="D2600" t="s">
        <v>7504</v>
      </c>
      <c r="E2600" t="s">
        <v>7508</v>
      </c>
      <c r="F2600" t="s">
        <v>7521</v>
      </c>
      <c r="G2600">
        <v>62.47</v>
      </c>
      <c r="H2600">
        <v>46.85</v>
      </c>
      <c r="I2600">
        <v>55.42</v>
      </c>
      <c r="J2600">
        <v>0</v>
      </c>
      <c r="K2600">
        <v>59.55</v>
      </c>
      <c r="L2600">
        <v>0</v>
      </c>
      <c r="M2600" t="s">
        <v>8122</v>
      </c>
      <c r="S2600" t="s">
        <v>8121</v>
      </c>
      <c r="T2600">
        <v>0</v>
      </c>
      <c r="U2600">
        <v>59.55</v>
      </c>
      <c r="V2600">
        <v>0</v>
      </c>
    </row>
    <row r="2601" spans="2:22" x14ac:dyDescent="0.25">
      <c r="B2601" t="s">
        <v>8123</v>
      </c>
      <c r="C2601" t="s">
        <v>7504</v>
      </c>
      <c r="D2601" t="s">
        <v>7504</v>
      </c>
      <c r="E2601" t="s">
        <v>7508</v>
      </c>
      <c r="F2601" t="s">
        <v>7521</v>
      </c>
      <c r="G2601">
        <v>88.52</v>
      </c>
      <c r="H2601">
        <v>66.39</v>
      </c>
      <c r="I2601">
        <v>71.27</v>
      </c>
      <c r="J2601">
        <v>0</v>
      </c>
      <c r="K2601">
        <v>66.39</v>
      </c>
      <c r="L2601">
        <v>0</v>
      </c>
      <c r="M2601" t="s">
        <v>8124</v>
      </c>
      <c r="S2601" t="s">
        <v>8123</v>
      </c>
      <c r="T2601">
        <v>0</v>
      </c>
      <c r="U2601">
        <v>66.39</v>
      </c>
      <c r="V2601">
        <v>0</v>
      </c>
    </row>
    <row r="2602" spans="2:22" x14ac:dyDescent="0.25">
      <c r="B2602" t="s">
        <v>8125</v>
      </c>
      <c r="C2602" t="s">
        <v>7504</v>
      </c>
      <c r="D2602" t="s">
        <v>7504</v>
      </c>
      <c r="E2602" t="s">
        <v>7508</v>
      </c>
      <c r="F2602" t="s">
        <v>7521</v>
      </c>
      <c r="G2602">
        <v>429.09</v>
      </c>
      <c r="H2602">
        <v>321.82</v>
      </c>
      <c r="I2602">
        <v>351.61</v>
      </c>
      <c r="J2602">
        <v>0</v>
      </c>
      <c r="K2602">
        <v>351.61</v>
      </c>
      <c r="L2602">
        <v>0</v>
      </c>
      <c r="M2602" t="s">
        <v>8126</v>
      </c>
      <c r="S2602" t="s">
        <v>8125</v>
      </c>
      <c r="T2602">
        <v>0</v>
      </c>
      <c r="U2602">
        <v>351.61</v>
      </c>
      <c r="V2602">
        <v>0</v>
      </c>
    </row>
    <row r="2603" spans="2:22" x14ac:dyDescent="0.25">
      <c r="B2603" t="s">
        <v>8127</v>
      </c>
      <c r="C2603" t="s">
        <v>7504</v>
      </c>
      <c r="D2603" t="s">
        <v>7504</v>
      </c>
      <c r="E2603" t="s">
        <v>7508</v>
      </c>
      <c r="F2603" t="s">
        <v>7521</v>
      </c>
      <c r="G2603">
        <v>180.67</v>
      </c>
      <c r="H2603">
        <v>135.5</v>
      </c>
      <c r="I2603">
        <v>148.05000000000001</v>
      </c>
      <c r="J2603">
        <v>0</v>
      </c>
      <c r="K2603">
        <v>148.05000000000001</v>
      </c>
      <c r="L2603">
        <v>0</v>
      </c>
      <c r="M2603" t="s">
        <v>8128</v>
      </c>
      <c r="S2603" t="s">
        <v>8127</v>
      </c>
      <c r="T2603">
        <v>0</v>
      </c>
      <c r="U2603">
        <v>148.05000000000001</v>
      </c>
      <c r="V2603">
        <v>0</v>
      </c>
    </row>
    <row r="2604" spans="2:22" x14ac:dyDescent="0.25">
      <c r="B2604" t="s">
        <v>8129</v>
      </c>
      <c r="C2604" t="s">
        <v>7504</v>
      </c>
      <c r="D2604" t="s">
        <v>7504</v>
      </c>
      <c r="E2604" t="s">
        <v>7508</v>
      </c>
      <c r="F2604" t="s">
        <v>7521</v>
      </c>
      <c r="G2604">
        <v>220.6</v>
      </c>
      <c r="H2604">
        <v>165.45</v>
      </c>
      <c r="I2604">
        <v>180.78</v>
      </c>
      <c r="J2604">
        <v>0</v>
      </c>
      <c r="K2604">
        <v>180.78</v>
      </c>
      <c r="L2604">
        <v>0</v>
      </c>
      <c r="M2604" t="s">
        <v>8130</v>
      </c>
      <c r="S2604" t="s">
        <v>8129</v>
      </c>
      <c r="T2604">
        <v>0</v>
      </c>
      <c r="U2604">
        <v>180.78</v>
      </c>
      <c r="V2604">
        <v>0</v>
      </c>
    </row>
    <row r="2605" spans="2:22" x14ac:dyDescent="0.25">
      <c r="B2605" t="s">
        <v>8131</v>
      </c>
      <c r="C2605" t="s">
        <v>7504</v>
      </c>
      <c r="D2605" t="s">
        <v>7504</v>
      </c>
      <c r="E2605" t="s">
        <v>7508</v>
      </c>
      <c r="F2605" t="s">
        <v>7521</v>
      </c>
      <c r="G2605">
        <v>238.03</v>
      </c>
      <c r="H2605">
        <v>178.52</v>
      </c>
      <c r="I2605">
        <v>195.07</v>
      </c>
      <c r="J2605">
        <v>0</v>
      </c>
      <c r="K2605">
        <v>195.07</v>
      </c>
      <c r="L2605">
        <v>0</v>
      </c>
      <c r="M2605" t="s">
        <v>8132</v>
      </c>
      <c r="S2605" t="s">
        <v>8131</v>
      </c>
      <c r="T2605">
        <v>0</v>
      </c>
      <c r="U2605">
        <v>195.07</v>
      </c>
      <c r="V2605">
        <v>0</v>
      </c>
    </row>
    <row r="2606" spans="2:22" x14ac:dyDescent="0.25">
      <c r="B2606" t="s">
        <v>8133</v>
      </c>
      <c r="C2606" t="s">
        <v>7504</v>
      </c>
      <c r="D2606" t="s">
        <v>7504</v>
      </c>
      <c r="E2606" t="s">
        <v>7508</v>
      </c>
      <c r="F2606" t="s">
        <v>7521</v>
      </c>
      <c r="G2606">
        <v>238.03</v>
      </c>
      <c r="H2606">
        <v>178.52</v>
      </c>
      <c r="I2606">
        <v>195.07</v>
      </c>
      <c r="J2606">
        <v>0</v>
      </c>
      <c r="K2606">
        <v>195.07</v>
      </c>
      <c r="L2606">
        <v>0</v>
      </c>
      <c r="M2606" t="s">
        <v>8134</v>
      </c>
      <c r="S2606" t="s">
        <v>8133</v>
      </c>
      <c r="T2606">
        <v>0</v>
      </c>
      <c r="U2606">
        <v>195.07</v>
      </c>
      <c r="V2606">
        <v>0</v>
      </c>
    </row>
    <row r="2607" spans="2:22" x14ac:dyDescent="0.25">
      <c r="B2607" t="s">
        <v>4938</v>
      </c>
      <c r="C2607" t="s">
        <v>7504</v>
      </c>
      <c r="D2607" t="s">
        <v>7504</v>
      </c>
      <c r="E2607" t="s">
        <v>7508</v>
      </c>
      <c r="F2607" t="s">
        <v>7521</v>
      </c>
      <c r="G2607">
        <v>271</v>
      </c>
      <c r="H2607">
        <v>203.25</v>
      </c>
      <c r="I2607">
        <v>222.06</v>
      </c>
      <c r="J2607">
        <v>0</v>
      </c>
      <c r="K2607">
        <v>222.06</v>
      </c>
      <c r="L2607">
        <v>0</v>
      </c>
      <c r="M2607" t="s">
        <v>8135</v>
      </c>
      <c r="S2607" t="s">
        <v>4938</v>
      </c>
      <c r="T2607">
        <v>0</v>
      </c>
      <c r="U2607">
        <v>222.06</v>
      </c>
      <c r="V2607">
        <v>0</v>
      </c>
    </row>
    <row r="2608" spans="2:22" x14ac:dyDescent="0.25">
      <c r="B2608" t="s">
        <v>8136</v>
      </c>
      <c r="C2608" t="s">
        <v>7504</v>
      </c>
      <c r="D2608" t="s">
        <v>7504</v>
      </c>
      <c r="E2608" t="s">
        <v>7508</v>
      </c>
      <c r="F2608" t="s">
        <v>7521</v>
      </c>
      <c r="G2608">
        <v>104.24</v>
      </c>
      <c r="H2608">
        <v>78.180000000000007</v>
      </c>
      <c r="I2608">
        <v>85.43</v>
      </c>
      <c r="J2608">
        <v>0</v>
      </c>
      <c r="K2608">
        <v>85.43</v>
      </c>
      <c r="L2608">
        <v>0</v>
      </c>
      <c r="M2608" t="s">
        <v>8137</v>
      </c>
      <c r="S2608" t="s">
        <v>8136</v>
      </c>
      <c r="T2608">
        <v>0</v>
      </c>
      <c r="U2608">
        <v>85.43</v>
      </c>
      <c r="V2608">
        <v>0</v>
      </c>
    </row>
    <row r="2609" spans="2:22" x14ac:dyDescent="0.25">
      <c r="B2609" t="s">
        <v>8138</v>
      </c>
      <c r="C2609" t="s">
        <v>7504</v>
      </c>
      <c r="D2609" t="s">
        <v>7504</v>
      </c>
      <c r="E2609" t="s">
        <v>7508</v>
      </c>
      <c r="F2609" t="s">
        <v>7521</v>
      </c>
      <c r="G2609">
        <v>167.69</v>
      </c>
      <c r="H2609">
        <v>125.77</v>
      </c>
      <c r="I2609">
        <v>137.1</v>
      </c>
      <c r="J2609">
        <v>0</v>
      </c>
      <c r="K2609">
        <v>137.1</v>
      </c>
      <c r="L2609">
        <v>0</v>
      </c>
      <c r="M2609" t="s">
        <v>8139</v>
      </c>
      <c r="S2609" t="s">
        <v>8138</v>
      </c>
      <c r="T2609">
        <v>0</v>
      </c>
      <c r="U2609">
        <v>137.1</v>
      </c>
      <c r="V2609">
        <v>0</v>
      </c>
    </row>
    <row r="2610" spans="2:22" x14ac:dyDescent="0.25">
      <c r="B2610" t="s">
        <v>8140</v>
      </c>
      <c r="C2610" t="s">
        <v>7504</v>
      </c>
      <c r="D2610" t="s">
        <v>7504</v>
      </c>
      <c r="E2610" t="s">
        <v>7508</v>
      </c>
      <c r="F2610" t="s">
        <v>7521</v>
      </c>
      <c r="G2610">
        <v>64.28</v>
      </c>
      <c r="H2610">
        <v>48.21</v>
      </c>
      <c r="I2610">
        <v>52.67</v>
      </c>
      <c r="J2610">
        <v>0</v>
      </c>
      <c r="K2610">
        <v>52.67</v>
      </c>
      <c r="L2610">
        <v>0</v>
      </c>
      <c r="M2610" t="s">
        <v>8141</v>
      </c>
      <c r="S2610" t="s">
        <v>8140</v>
      </c>
      <c r="T2610">
        <v>0</v>
      </c>
      <c r="U2610">
        <v>52.67</v>
      </c>
      <c r="V2610">
        <v>0</v>
      </c>
    </row>
    <row r="2611" spans="2:22" x14ac:dyDescent="0.25">
      <c r="B2611" t="s">
        <v>8142</v>
      </c>
      <c r="C2611" t="s">
        <v>7504</v>
      </c>
      <c r="D2611" t="s">
        <v>7504</v>
      </c>
      <c r="E2611" t="s">
        <v>7508</v>
      </c>
      <c r="F2611" t="s">
        <v>7521</v>
      </c>
      <c r="G2611">
        <v>64.28</v>
      </c>
      <c r="H2611">
        <v>48.21</v>
      </c>
      <c r="I2611">
        <v>52.67</v>
      </c>
      <c r="J2611">
        <v>0</v>
      </c>
      <c r="K2611">
        <v>52.67</v>
      </c>
      <c r="L2611">
        <v>0</v>
      </c>
      <c r="M2611" t="s">
        <v>8143</v>
      </c>
      <c r="S2611" t="s">
        <v>8142</v>
      </c>
      <c r="T2611">
        <v>0</v>
      </c>
      <c r="U2611">
        <v>52.67</v>
      </c>
      <c r="V2611">
        <v>0</v>
      </c>
    </row>
    <row r="2612" spans="2:22" x14ac:dyDescent="0.25">
      <c r="B2612" t="s">
        <v>8144</v>
      </c>
      <c r="C2612" t="s">
        <v>7504</v>
      </c>
      <c r="D2612" t="s">
        <v>7504</v>
      </c>
      <c r="E2612" t="s">
        <v>7508</v>
      </c>
      <c r="F2612" t="s">
        <v>7521</v>
      </c>
      <c r="G2612">
        <v>100.75</v>
      </c>
      <c r="H2612">
        <v>75.56</v>
      </c>
      <c r="I2612">
        <v>82.54</v>
      </c>
      <c r="J2612">
        <v>0</v>
      </c>
      <c r="K2612">
        <v>82.54</v>
      </c>
      <c r="L2612">
        <v>0</v>
      </c>
      <c r="M2612" t="s">
        <v>8145</v>
      </c>
      <c r="S2612" t="s">
        <v>8144</v>
      </c>
      <c r="T2612">
        <v>0</v>
      </c>
      <c r="U2612">
        <v>82.54</v>
      </c>
      <c r="V2612">
        <v>0</v>
      </c>
    </row>
    <row r="2613" spans="2:22" x14ac:dyDescent="0.25">
      <c r="B2613" t="s">
        <v>8146</v>
      </c>
      <c r="C2613" t="s">
        <v>7504</v>
      </c>
      <c r="D2613" t="s">
        <v>7504</v>
      </c>
      <c r="E2613" t="s">
        <v>7508</v>
      </c>
      <c r="F2613" t="s">
        <v>7521</v>
      </c>
      <c r="G2613">
        <v>43.41</v>
      </c>
      <c r="H2613">
        <v>32.56</v>
      </c>
      <c r="I2613">
        <v>35.56</v>
      </c>
      <c r="J2613">
        <v>0</v>
      </c>
      <c r="K2613">
        <v>35.56</v>
      </c>
      <c r="L2613">
        <v>0</v>
      </c>
      <c r="M2613" t="s">
        <v>8147</v>
      </c>
      <c r="S2613" t="s">
        <v>8146</v>
      </c>
      <c r="T2613">
        <v>0</v>
      </c>
      <c r="U2613">
        <v>35.56</v>
      </c>
      <c r="V2613">
        <v>0</v>
      </c>
    </row>
    <row r="2614" spans="2:22" x14ac:dyDescent="0.25">
      <c r="B2614" t="s">
        <v>8148</v>
      </c>
      <c r="C2614" t="s">
        <v>7504</v>
      </c>
      <c r="D2614" t="s">
        <v>7504</v>
      </c>
      <c r="E2614" t="s">
        <v>7508</v>
      </c>
      <c r="F2614" t="s">
        <v>7521</v>
      </c>
      <c r="G2614">
        <v>43.41</v>
      </c>
      <c r="H2614">
        <v>32.56</v>
      </c>
      <c r="I2614">
        <v>35.56</v>
      </c>
      <c r="J2614">
        <v>0</v>
      </c>
      <c r="K2614">
        <v>35.56</v>
      </c>
      <c r="L2614">
        <v>0</v>
      </c>
      <c r="M2614" t="s">
        <v>8149</v>
      </c>
      <c r="S2614" t="s">
        <v>8148</v>
      </c>
      <c r="T2614">
        <v>0</v>
      </c>
      <c r="U2614">
        <v>35.56</v>
      </c>
      <c r="V2614">
        <v>0</v>
      </c>
    </row>
    <row r="2615" spans="2:22" x14ac:dyDescent="0.25">
      <c r="B2615" t="s">
        <v>8150</v>
      </c>
      <c r="C2615" t="s">
        <v>7504</v>
      </c>
      <c r="D2615" t="s">
        <v>7504</v>
      </c>
      <c r="E2615" t="s">
        <v>7508</v>
      </c>
      <c r="F2615" t="s">
        <v>7521</v>
      </c>
      <c r="G2615">
        <v>55.6</v>
      </c>
      <c r="H2615">
        <v>41.7</v>
      </c>
      <c r="I2615">
        <v>45.57</v>
      </c>
      <c r="J2615">
        <v>0</v>
      </c>
      <c r="K2615">
        <v>45.57</v>
      </c>
      <c r="L2615">
        <v>0</v>
      </c>
      <c r="M2615" t="s">
        <v>8151</v>
      </c>
      <c r="S2615" t="s">
        <v>8150</v>
      </c>
      <c r="T2615">
        <v>0</v>
      </c>
      <c r="U2615">
        <v>45.57</v>
      </c>
      <c r="V2615">
        <v>0</v>
      </c>
    </row>
    <row r="2616" spans="2:22" x14ac:dyDescent="0.25">
      <c r="B2616" t="s">
        <v>8152</v>
      </c>
      <c r="C2616" t="s">
        <v>7504</v>
      </c>
      <c r="D2616" t="s">
        <v>7504</v>
      </c>
      <c r="E2616" t="s">
        <v>7508</v>
      </c>
      <c r="F2616" t="s">
        <v>7521</v>
      </c>
      <c r="G2616">
        <v>59.05</v>
      </c>
      <c r="H2616">
        <v>44.29</v>
      </c>
      <c r="I2616">
        <v>48.39</v>
      </c>
      <c r="J2616">
        <v>0</v>
      </c>
      <c r="K2616">
        <v>48.39</v>
      </c>
      <c r="L2616">
        <v>0</v>
      </c>
      <c r="M2616" t="s">
        <v>8153</v>
      </c>
      <c r="S2616" t="s">
        <v>8152</v>
      </c>
      <c r="T2616">
        <v>0</v>
      </c>
      <c r="U2616">
        <v>48.39</v>
      </c>
      <c r="V2616">
        <v>0</v>
      </c>
    </row>
    <row r="2617" spans="2:22" x14ac:dyDescent="0.25">
      <c r="B2617" t="s">
        <v>8154</v>
      </c>
      <c r="C2617" t="s">
        <v>7504</v>
      </c>
      <c r="D2617" t="s">
        <v>7504</v>
      </c>
      <c r="E2617" t="s">
        <v>7508</v>
      </c>
      <c r="F2617" t="s">
        <v>7521</v>
      </c>
      <c r="G2617">
        <v>121.63</v>
      </c>
      <c r="H2617">
        <v>91.22</v>
      </c>
      <c r="I2617">
        <v>99.67</v>
      </c>
      <c r="J2617">
        <v>0</v>
      </c>
      <c r="K2617">
        <v>99.67</v>
      </c>
      <c r="L2617">
        <v>0</v>
      </c>
      <c r="M2617" t="s">
        <v>8155</v>
      </c>
      <c r="S2617" t="s">
        <v>8154</v>
      </c>
      <c r="T2617">
        <v>0</v>
      </c>
      <c r="U2617">
        <v>99.67</v>
      </c>
      <c r="V2617">
        <v>0</v>
      </c>
    </row>
    <row r="2618" spans="2:22" x14ac:dyDescent="0.25">
      <c r="B2618" t="s">
        <v>8156</v>
      </c>
      <c r="C2618" t="s">
        <v>7504</v>
      </c>
      <c r="D2618" t="s">
        <v>7504</v>
      </c>
      <c r="E2618" t="s">
        <v>7508</v>
      </c>
      <c r="F2618" t="s">
        <v>7521</v>
      </c>
      <c r="G2618">
        <v>111.19</v>
      </c>
      <c r="H2618">
        <v>83.39</v>
      </c>
      <c r="I2618">
        <v>91.11</v>
      </c>
      <c r="J2618">
        <v>0</v>
      </c>
      <c r="K2618">
        <v>91.11</v>
      </c>
      <c r="L2618">
        <v>0</v>
      </c>
      <c r="M2618" t="s">
        <v>8157</v>
      </c>
      <c r="S2618" t="s">
        <v>8156</v>
      </c>
      <c r="T2618">
        <v>0</v>
      </c>
      <c r="U2618">
        <v>91.11</v>
      </c>
      <c r="V2618">
        <v>0</v>
      </c>
    </row>
    <row r="2619" spans="2:22" x14ac:dyDescent="0.25">
      <c r="B2619" t="s">
        <v>4939</v>
      </c>
      <c r="C2619" t="s">
        <v>7504</v>
      </c>
      <c r="D2619" t="s">
        <v>7504</v>
      </c>
      <c r="E2619" t="s">
        <v>7508</v>
      </c>
      <c r="F2619" t="s">
        <v>7521</v>
      </c>
      <c r="G2619">
        <v>69.5</v>
      </c>
      <c r="H2619">
        <v>52.13</v>
      </c>
      <c r="I2619">
        <v>56.96</v>
      </c>
      <c r="J2619">
        <v>0</v>
      </c>
      <c r="K2619">
        <v>56.96</v>
      </c>
      <c r="L2619">
        <v>0</v>
      </c>
      <c r="M2619" t="s">
        <v>8158</v>
      </c>
      <c r="S2619" t="s">
        <v>4939</v>
      </c>
      <c r="T2619">
        <v>0</v>
      </c>
      <c r="U2619">
        <v>56.96</v>
      </c>
      <c r="V2619">
        <v>0</v>
      </c>
    </row>
    <row r="2620" spans="2:22" x14ac:dyDescent="0.25">
      <c r="B2620" t="s">
        <v>8159</v>
      </c>
      <c r="C2620" t="s">
        <v>7504</v>
      </c>
      <c r="D2620" t="s">
        <v>7504</v>
      </c>
      <c r="E2620" t="s">
        <v>7508</v>
      </c>
      <c r="F2620" t="s">
        <v>7521</v>
      </c>
      <c r="G2620">
        <v>84.08</v>
      </c>
      <c r="H2620">
        <v>63.06</v>
      </c>
      <c r="I2620">
        <v>69.45</v>
      </c>
      <c r="J2620">
        <v>0</v>
      </c>
      <c r="K2620">
        <v>71.33</v>
      </c>
      <c r="L2620">
        <v>0</v>
      </c>
      <c r="M2620" t="s">
        <v>8160</v>
      </c>
      <c r="S2620" t="s">
        <v>8159</v>
      </c>
      <c r="T2620">
        <v>0</v>
      </c>
      <c r="U2620">
        <v>71.33</v>
      </c>
      <c r="V2620">
        <v>0</v>
      </c>
    </row>
    <row r="2621" spans="2:22" x14ac:dyDescent="0.25">
      <c r="B2621" t="s">
        <v>8161</v>
      </c>
      <c r="C2621" t="s">
        <v>7504</v>
      </c>
      <c r="D2621" t="s">
        <v>7504</v>
      </c>
      <c r="E2621" t="s">
        <v>7508</v>
      </c>
      <c r="F2621" t="s">
        <v>7521</v>
      </c>
      <c r="G2621">
        <v>96.72</v>
      </c>
      <c r="H2621">
        <v>72.540000000000006</v>
      </c>
      <c r="I2621">
        <v>78</v>
      </c>
      <c r="J2621">
        <v>0</v>
      </c>
      <c r="K2621">
        <v>73.25</v>
      </c>
      <c r="L2621">
        <v>0</v>
      </c>
      <c r="M2621" t="s">
        <v>8162</v>
      </c>
      <c r="S2621" t="s">
        <v>8161</v>
      </c>
      <c r="T2621">
        <v>0</v>
      </c>
      <c r="U2621">
        <v>73.25</v>
      </c>
      <c r="V2621">
        <v>0</v>
      </c>
    </row>
    <row r="2622" spans="2:22" x14ac:dyDescent="0.25">
      <c r="B2622" t="s">
        <v>8163</v>
      </c>
      <c r="C2622" t="s">
        <v>7504</v>
      </c>
      <c r="D2622" t="s">
        <v>7504</v>
      </c>
      <c r="E2622" t="s">
        <v>7508</v>
      </c>
      <c r="F2622" t="s">
        <v>7521</v>
      </c>
      <c r="G2622">
        <v>71.22</v>
      </c>
      <c r="H2622">
        <v>53.42</v>
      </c>
      <c r="I2622">
        <v>58.36</v>
      </c>
      <c r="J2622">
        <v>0</v>
      </c>
      <c r="K2622">
        <v>58.36</v>
      </c>
      <c r="L2622">
        <v>0</v>
      </c>
      <c r="M2622" t="s">
        <v>8164</v>
      </c>
      <c r="S2622" t="s">
        <v>8163</v>
      </c>
      <c r="T2622">
        <v>0</v>
      </c>
      <c r="U2622">
        <v>58.36</v>
      </c>
      <c r="V2622">
        <v>0</v>
      </c>
    </row>
    <row r="2623" spans="2:22" x14ac:dyDescent="0.25">
      <c r="B2623" t="s">
        <v>8165</v>
      </c>
      <c r="C2623" t="s">
        <v>7504</v>
      </c>
      <c r="D2623" t="s">
        <v>7504</v>
      </c>
      <c r="E2623" t="s">
        <v>7508</v>
      </c>
      <c r="F2623" t="s">
        <v>7521</v>
      </c>
      <c r="G2623">
        <v>111.19</v>
      </c>
      <c r="H2623">
        <v>83.39</v>
      </c>
      <c r="I2623">
        <v>91.11</v>
      </c>
      <c r="J2623">
        <v>0</v>
      </c>
      <c r="K2623">
        <v>91.11</v>
      </c>
      <c r="L2623">
        <v>0</v>
      </c>
      <c r="M2623" t="s">
        <v>8166</v>
      </c>
      <c r="S2623" t="s">
        <v>8165</v>
      </c>
      <c r="T2623">
        <v>0</v>
      </c>
      <c r="U2623">
        <v>91.11</v>
      </c>
      <c r="V2623">
        <v>0</v>
      </c>
    </row>
    <row r="2624" spans="2:22" x14ac:dyDescent="0.25">
      <c r="B2624" t="s">
        <v>8167</v>
      </c>
      <c r="C2624" t="s">
        <v>7504</v>
      </c>
      <c r="D2624" t="s">
        <v>7504</v>
      </c>
      <c r="E2624" t="s">
        <v>7508</v>
      </c>
      <c r="F2624" t="s">
        <v>7521</v>
      </c>
      <c r="G2624">
        <v>773.06</v>
      </c>
      <c r="H2624">
        <v>579.79</v>
      </c>
      <c r="I2624">
        <v>633.48</v>
      </c>
      <c r="J2624">
        <v>0</v>
      </c>
      <c r="K2624">
        <v>633.48</v>
      </c>
      <c r="L2624">
        <v>0</v>
      </c>
      <c r="M2624" t="s">
        <v>8168</v>
      </c>
      <c r="S2624" t="s">
        <v>8167</v>
      </c>
      <c r="T2624">
        <v>0</v>
      </c>
      <c r="U2624">
        <v>633.48</v>
      </c>
      <c r="V2624">
        <v>0</v>
      </c>
    </row>
    <row r="2625" spans="2:22" x14ac:dyDescent="0.25">
      <c r="B2625" t="s">
        <v>8169</v>
      </c>
      <c r="C2625" t="s">
        <v>7504</v>
      </c>
      <c r="D2625" t="s">
        <v>7504</v>
      </c>
      <c r="E2625" t="s">
        <v>7508</v>
      </c>
      <c r="F2625" t="s">
        <v>7521</v>
      </c>
      <c r="G2625">
        <v>100.75</v>
      </c>
      <c r="H2625">
        <v>75.56</v>
      </c>
      <c r="I2625">
        <v>82.54</v>
      </c>
      <c r="J2625">
        <v>0</v>
      </c>
      <c r="K2625">
        <v>82.54</v>
      </c>
      <c r="L2625">
        <v>0</v>
      </c>
      <c r="M2625" t="s">
        <v>8170</v>
      </c>
      <c r="S2625" t="s">
        <v>8169</v>
      </c>
      <c r="T2625">
        <v>0</v>
      </c>
      <c r="U2625">
        <v>82.54</v>
      </c>
      <c r="V2625">
        <v>0</v>
      </c>
    </row>
    <row r="2626" spans="2:22" x14ac:dyDescent="0.25">
      <c r="B2626" t="s">
        <v>8171</v>
      </c>
      <c r="C2626" t="s">
        <v>7504</v>
      </c>
      <c r="D2626" t="s">
        <v>7504</v>
      </c>
      <c r="E2626" t="s">
        <v>7508</v>
      </c>
      <c r="F2626" t="s">
        <v>7521</v>
      </c>
      <c r="G2626">
        <v>52.12</v>
      </c>
      <c r="H2626">
        <v>39.090000000000003</v>
      </c>
      <c r="I2626">
        <v>42.72</v>
      </c>
      <c r="J2626">
        <v>0</v>
      </c>
      <c r="K2626">
        <v>42.72</v>
      </c>
      <c r="L2626">
        <v>0</v>
      </c>
      <c r="M2626" t="s">
        <v>8172</v>
      </c>
      <c r="S2626" t="s">
        <v>8171</v>
      </c>
      <c r="T2626">
        <v>0</v>
      </c>
      <c r="U2626">
        <v>42.72</v>
      </c>
      <c r="V2626">
        <v>0</v>
      </c>
    </row>
    <row r="2627" spans="2:22" x14ac:dyDescent="0.25">
      <c r="B2627" t="s">
        <v>8173</v>
      </c>
      <c r="C2627" t="s">
        <v>7504</v>
      </c>
      <c r="D2627" t="s">
        <v>7504</v>
      </c>
      <c r="E2627" t="s">
        <v>7508</v>
      </c>
      <c r="F2627" t="s">
        <v>7521</v>
      </c>
      <c r="G2627">
        <v>116.42</v>
      </c>
      <c r="H2627">
        <v>87.32</v>
      </c>
      <c r="I2627">
        <v>95.42</v>
      </c>
      <c r="J2627">
        <v>0</v>
      </c>
      <c r="K2627">
        <v>95.42</v>
      </c>
      <c r="L2627">
        <v>0</v>
      </c>
      <c r="M2627" t="s">
        <v>8174</v>
      </c>
      <c r="S2627" t="s">
        <v>8173</v>
      </c>
      <c r="T2627">
        <v>0</v>
      </c>
      <c r="U2627">
        <v>95.42</v>
      </c>
      <c r="V2627">
        <v>0</v>
      </c>
    </row>
    <row r="2628" spans="2:22" x14ac:dyDescent="0.25">
      <c r="B2628" t="s">
        <v>8175</v>
      </c>
      <c r="C2628" t="s">
        <v>7504</v>
      </c>
      <c r="D2628" t="s">
        <v>7504</v>
      </c>
      <c r="E2628" t="s">
        <v>7508</v>
      </c>
      <c r="F2628" t="s">
        <v>7521</v>
      </c>
      <c r="G2628">
        <v>31.26</v>
      </c>
      <c r="H2628">
        <v>23.45</v>
      </c>
      <c r="I2628">
        <v>25.64</v>
      </c>
      <c r="J2628">
        <v>0</v>
      </c>
      <c r="K2628">
        <v>25.64</v>
      </c>
      <c r="L2628">
        <v>0</v>
      </c>
      <c r="M2628" t="s">
        <v>8176</v>
      </c>
      <c r="S2628" t="s">
        <v>8175</v>
      </c>
      <c r="T2628">
        <v>0</v>
      </c>
      <c r="U2628">
        <v>25.64</v>
      </c>
      <c r="V2628">
        <v>0</v>
      </c>
    </row>
    <row r="2629" spans="2:22" x14ac:dyDescent="0.25">
      <c r="B2629" t="s">
        <v>8177</v>
      </c>
      <c r="C2629" t="s">
        <v>7504</v>
      </c>
      <c r="D2629" t="s">
        <v>7504</v>
      </c>
      <c r="E2629" t="s">
        <v>7508</v>
      </c>
      <c r="F2629" t="s">
        <v>7521</v>
      </c>
      <c r="G2629">
        <v>48.64</v>
      </c>
      <c r="H2629">
        <v>36.479999999999997</v>
      </c>
      <c r="I2629">
        <v>39.86</v>
      </c>
      <c r="J2629">
        <v>0</v>
      </c>
      <c r="K2629">
        <v>39.86</v>
      </c>
      <c r="L2629">
        <v>0</v>
      </c>
      <c r="M2629" t="s">
        <v>8178</v>
      </c>
      <c r="S2629" t="s">
        <v>8177</v>
      </c>
      <c r="T2629">
        <v>0</v>
      </c>
      <c r="U2629">
        <v>39.86</v>
      </c>
      <c r="V2629">
        <v>0</v>
      </c>
    </row>
    <row r="2630" spans="2:22" x14ac:dyDescent="0.25">
      <c r="B2630" t="s">
        <v>8179</v>
      </c>
      <c r="C2630" t="s">
        <v>7504</v>
      </c>
      <c r="D2630" t="s">
        <v>7504</v>
      </c>
      <c r="E2630" t="s">
        <v>7508</v>
      </c>
      <c r="F2630" t="s">
        <v>7521</v>
      </c>
      <c r="G2630">
        <v>67.73</v>
      </c>
      <c r="H2630">
        <v>50.8</v>
      </c>
      <c r="I2630">
        <v>55.48</v>
      </c>
      <c r="J2630">
        <v>0</v>
      </c>
      <c r="K2630">
        <v>55.48</v>
      </c>
      <c r="L2630">
        <v>0</v>
      </c>
      <c r="M2630" t="s">
        <v>8180</v>
      </c>
      <c r="S2630" t="s">
        <v>8179</v>
      </c>
      <c r="T2630">
        <v>0</v>
      </c>
      <c r="U2630">
        <v>55.48</v>
      </c>
      <c r="V2630">
        <v>0</v>
      </c>
    </row>
    <row r="2631" spans="2:22" x14ac:dyDescent="0.25">
      <c r="B2631" t="s">
        <v>8181</v>
      </c>
      <c r="C2631" t="s">
        <v>7504</v>
      </c>
      <c r="D2631" t="s">
        <v>7504</v>
      </c>
      <c r="E2631" t="s">
        <v>7508</v>
      </c>
      <c r="F2631" t="s">
        <v>7521</v>
      </c>
      <c r="G2631">
        <v>67.73</v>
      </c>
      <c r="H2631">
        <v>50.8</v>
      </c>
      <c r="I2631">
        <v>55.48</v>
      </c>
      <c r="J2631">
        <v>0</v>
      </c>
      <c r="K2631">
        <v>55.48</v>
      </c>
      <c r="L2631">
        <v>0</v>
      </c>
      <c r="M2631" t="s">
        <v>8182</v>
      </c>
      <c r="S2631" t="s">
        <v>8181</v>
      </c>
      <c r="T2631">
        <v>0</v>
      </c>
      <c r="U2631">
        <v>55.48</v>
      </c>
      <c r="V2631">
        <v>0</v>
      </c>
    </row>
    <row r="2632" spans="2:22" x14ac:dyDescent="0.25">
      <c r="B2632" t="s">
        <v>8183</v>
      </c>
      <c r="C2632" t="s">
        <v>7504</v>
      </c>
      <c r="D2632" t="s">
        <v>7504</v>
      </c>
      <c r="E2632" t="s">
        <v>7508</v>
      </c>
      <c r="F2632" t="s">
        <v>7521</v>
      </c>
      <c r="G2632">
        <v>67.73</v>
      </c>
      <c r="H2632">
        <v>50.8</v>
      </c>
      <c r="I2632">
        <v>55.48</v>
      </c>
      <c r="J2632">
        <v>0</v>
      </c>
      <c r="K2632">
        <v>55.48</v>
      </c>
      <c r="L2632">
        <v>0</v>
      </c>
      <c r="M2632" t="s">
        <v>8184</v>
      </c>
      <c r="S2632" t="s">
        <v>8183</v>
      </c>
      <c r="T2632">
        <v>0</v>
      </c>
      <c r="U2632">
        <v>55.48</v>
      </c>
      <c r="V2632">
        <v>0</v>
      </c>
    </row>
    <row r="2633" spans="2:22" x14ac:dyDescent="0.25">
      <c r="B2633" t="s">
        <v>8185</v>
      </c>
      <c r="C2633" t="s">
        <v>7504</v>
      </c>
      <c r="D2633" t="s">
        <v>7504</v>
      </c>
      <c r="E2633" t="s">
        <v>7508</v>
      </c>
      <c r="F2633" t="s">
        <v>7521</v>
      </c>
      <c r="G2633">
        <v>55.6</v>
      </c>
      <c r="H2633">
        <v>41.7</v>
      </c>
      <c r="I2633">
        <v>45.57</v>
      </c>
      <c r="J2633">
        <v>0</v>
      </c>
      <c r="K2633">
        <v>45.57</v>
      </c>
      <c r="L2633">
        <v>0</v>
      </c>
      <c r="M2633" t="s">
        <v>8186</v>
      </c>
      <c r="S2633" t="s">
        <v>8185</v>
      </c>
      <c r="T2633">
        <v>0</v>
      </c>
      <c r="U2633">
        <v>45.57</v>
      </c>
      <c r="V2633">
        <v>0</v>
      </c>
    </row>
    <row r="2634" spans="2:22" x14ac:dyDescent="0.25">
      <c r="B2634" t="s">
        <v>8187</v>
      </c>
      <c r="C2634" t="s">
        <v>7504</v>
      </c>
      <c r="D2634" t="s">
        <v>7504</v>
      </c>
      <c r="E2634" t="s">
        <v>7508</v>
      </c>
      <c r="F2634" t="s">
        <v>7521</v>
      </c>
      <c r="G2634">
        <v>126.83</v>
      </c>
      <c r="H2634">
        <v>95.12</v>
      </c>
      <c r="I2634">
        <v>103.91</v>
      </c>
      <c r="J2634">
        <v>0</v>
      </c>
      <c r="K2634">
        <v>103.91</v>
      </c>
      <c r="L2634">
        <v>0</v>
      </c>
      <c r="M2634" t="s">
        <v>8188</v>
      </c>
      <c r="S2634" t="s">
        <v>8187</v>
      </c>
      <c r="T2634">
        <v>0</v>
      </c>
      <c r="U2634">
        <v>103.91</v>
      </c>
      <c r="V2634">
        <v>0</v>
      </c>
    </row>
    <row r="2635" spans="2:22" x14ac:dyDescent="0.25">
      <c r="B2635" t="s">
        <v>8189</v>
      </c>
      <c r="C2635" t="s">
        <v>7504</v>
      </c>
      <c r="D2635" t="s">
        <v>7504</v>
      </c>
      <c r="E2635" t="s">
        <v>7508</v>
      </c>
      <c r="F2635" t="s">
        <v>7521</v>
      </c>
      <c r="G2635">
        <v>74.7</v>
      </c>
      <c r="H2635">
        <v>56.03</v>
      </c>
      <c r="I2635">
        <v>61.23</v>
      </c>
      <c r="J2635">
        <v>0</v>
      </c>
      <c r="K2635">
        <v>61.23</v>
      </c>
      <c r="L2635">
        <v>0</v>
      </c>
      <c r="M2635" t="s">
        <v>8190</v>
      </c>
      <c r="S2635" t="s">
        <v>8189</v>
      </c>
      <c r="T2635">
        <v>0</v>
      </c>
      <c r="U2635">
        <v>61.23</v>
      </c>
      <c r="V2635">
        <v>0</v>
      </c>
    </row>
    <row r="2636" spans="2:22" x14ac:dyDescent="0.25">
      <c r="B2636" t="s">
        <v>8191</v>
      </c>
      <c r="C2636" t="s">
        <v>7504</v>
      </c>
      <c r="D2636" t="s">
        <v>7504</v>
      </c>
      <c r="E2636" t="s">
        <v>7508</v>
      </c>
      <c r="F2636" t="s">
        <v>7521</v>
      </c>
      <c r="G2636">
        <v>218.9</v>
      </c>
      <c r="H2636">
        <v>164.17</v>
      </c>
      <c r="I2636">
        <v>179.37</v>
      </c>
      <c r="J2636">
        <v>0</v>
      </c>
      <c r="K2636">
        <v>179.37</v>
      </c>
      <c r="L2636">
        <v>0</v>
      </c>
      <c r="M2636" t="s">
        <v>8192</v>
      </c>
      <c r="S2636" t="s">
        <v>8191</v>
      </c>
      <c r="T2636">
        <v>0</v>
      </c>
      <c r="U2636">
        <v>179.37</v>
      </c>
      <c r="V2636">
        <v>0</v>
      </c>
    </row>
    <row r="2637" spans="2:22" x14ac:dyDescent="0.25">
      <c r="B2637" t="s">
        <v>8193</v>
      </c>
      <c r="C2637" t="s">
        <v>7504</v>
      </c>
      <c r="D2637" t="s">
        <v>7504</v>
      </c>
      <c r="E2637" t="s">
        <v>7508</v>
      </c>
      <c r="F2637" t="s">
        <v>7521</v>
      </c>
      <c r="G2637">
        <v>104.24</v>
      </c>
      <c r="H2637">
        <v>78.180000000000007</v>
      </c>
      <c r="I2637">
        <v>85.43</v>
      </c>
      <c r="J2637">
        <v>0</v>
      </c>
      <c r="K2637">
        <v>85.43</v>
      </c>
      <c r="L2637">
        <v>0</v>
      </c>
      <c r="M2637" t="s">
        <v>8194</v>
      </c>
      <c r="S2637" t="s">
        <v>8193</v>
      </c>
      <c r="T2637">
        <v>0</v>
      </c>
      <c r="U2637">
        <v>85.43</v>
      </c>
      <c r="V2637">
        <v>0</v>
      </c>
    </row>
    <row r="2638" spans="2:22" x14ac:dyDescent="0.25">
      <c r="B2638" t="s">
        <v>8195</v>
      </c>
      <c r="C2638" t="s">
        <v>7504</v>
      </c>
      <c r="D2638" t="s">
        <v>7504</v>
      </c>
      <c r="E2638" t="s">
        <v>7508</v>
      </c>
      <c r="F2638" t="s">
        <v>7521</v>
      </c>
      <c r="G2638">
        <v>144.18</v>
      </c>
      <c r="H2638">
        <v>108.14</v>
      </c>
      <c r="I2638">
        <v>118.18</v>
      </c>
      <c r="J2638">
        <v>0</v>
      </c>
      <c r="K2638">
        <v>118.18</v>
      </c>
      <c r="L2638">
        <v>0</v>
      </c>
      <c r="M2638" t="s">
        <v>8196</v>
      </c>
      <c r="S2638" t="s">
        <v>8195</v>
      </c>
      <c r="T2638">
        <v>0</v>
      </c>
      <c r="U2638">
        <v>118.18</v>
      </c>
      <c r="V2638">
        <v>0</v>
      </c>
    </row>
    <row r="2639" spans="2:22" x14ac:dyDescent="0.25">
      <c r="B2639" t="s">
        <v>8197</v>
      </c>
      <c r="C2639" t="s">
        <v>7504</v>
      </c>
      <c r="D2639" t="s">
        <v>7504</v>
      </c>
      <c r="E2639" t="s">
        <v>7508</v>
      </c>
      <c r="F2639" t="s">
        <v>7521</v>
      </c>
      <c r="G2639">
        <v>55.6</v>
      </c>
      <c r="H2639">
        <v>41.7</v>
      </c>
      <c r="I2639">
        <v>45.57</v>
      </c>
      <c r="J2639">
        <v>0</v>
      </c>
      <c r="K2639">
        <v>45.57</v>
      </c>
      <c r="L2639">
        <v>0</v>
      </c>
      <c r="M2639" t="s">
        <v>8198</v>
      </c>
      <c r="S2639" t="s">
        <v>8197</v>
      </c>
      <c r="T2639">
        <v>0</v>
      </c>
      <c r="U2639">
        <v>45.57</v>
      </c>
      <c r="V2639">
        <v>0</v>
      </c>
    </row>
    <row r="2640" spans="2:22" x14ac:dyDescent="0.25">
      <c r="B2640" t="s">
        <v>8199</v>
      </c>
      <c r="C2640" t="s">
        <v>7504</v>
      </c>
      <c r="D2640" t="s">
        <v>7504</v>
      </c>
      <c r="E2640" t="s">
        <v>7508</v>
      </c>
      <c r="F2640" t="s">
        <v>7521</v>
      </c>
      <c r="G2640">
        <v>46.89</v>
      </c>
      <c r="H2640">
        <v>35.17</v>
      </c>
      <c r="I2640">
        <v>38.4</v>
      </c>
      <c r="J2640">
        <v>0</v>
      </c>
      <c r="K2640">
        <v>38.4</v>
      </c>
      <c r="L2640">
        <v>0</v>
      </c>
      <c r="M2640" t="s">
        <v>8200</v>
      </c>
      <c r="S2640" t="s">
        <v>8199</v>
      </c>
      <c r="T2640">
        <v>0</v>
      </c>
      <c r="U2640">
        <v>38.4</v>
      </c>
      <c r="V2640">
        <v>0</v>
      </c>
    </row>
    <row r="2641" spans="2:22" x14ac:dyDescent="0.25">
      <c r="B2641" t="s">
        <v>8201</v>
      </c>
      <c r="C2641" t="s">
        <v>7504</v>
      </c>
      <c r="D2641" t="s">
        <v>7504</v>
      </c>
      <c r="E2641" t="s">
        <v>7508</v>
      </c>
      <c r="F2641" t="s">
        <v>7521</v>
      </c>
      <c r="G2641">
        <v>79.91</v>
      </c>
      <c r="H2641">
        <v>59.94</v>
      </c>
      <c r="I2641">
        <v>65.47</v>
      </c>
      <c r="J2641">
        <v>0</v>
      </c>
      <c r="K2641">
        <v>65.47</v>
      </c>
      <c r="L2641">
        <v>0</v>
      </c>
      <c r="M2641" t="s">
        <v>8202</v>
      </c>
      <c r="S2641" t="s">
        <v>8201</v>
      </c>
      <c r="T2641">
        <v>0</v>
      </c>
      <c r="U2641">
        <v>65.47</v>
      </c>
      <c r="V2641">
        <v>0</v>
      </c>
    </row>
    <row r="2642" spans="2:22" x14ac:dyDescent="0.25">
      <c r="B2642" t="s">
        <v>8203</v>
      </c>
      <c r="C2642" t="s">
        <v>7504</v>
      </c>
      <c r="D2642" t="s">
        <v>7504</v>
      </c>
      <c r="E2642" t="s">
        <v>7508</v>
      </c>
      <c r="F2642" t="s">
        <v>7521</v>
      </c>
      <c r="G2642">
        <v>85.12</v>
      </c>
      <c r="H2642">
        <v>63.84</v>
      </c>
      <c r="I2642">
        <v>69.739999999999995</v>
      </c>
      <c r="J2642">
        <v>0</v>
      </c>
      <c r="K2642">
        <v>69.739999999999995</v>
      </c>
      <c r="L2642">
        <v>0</v>
      </c>
      <c r="M2642" t="s">
        <v>8204</v>
      </c>
      <c r="S2642" t="s">
        <v>8203</v>
      </c>
      <c r="T2642">
        <v>0</v>
      </c>
      <c r="U2642">
        <v>69.739999999999995</v>
      </c>
      <c r="V2642">
        <v>0</v>
      </c>
    </row>
    <row r="2643" spans="2:22" x14ac:dyDescent="0.25">
      <c r="B2643" t="s">
        <v>8205</v>
      </c>
      <c r="C2643" t="s">
        <v>7504</v>
      </c>
      <c r="D2643" t="s">
        <v>7504</v>
      </c>
      <c r="E2643" t="s">
        <v>7508</v>
      </c>
      <c r="F2643" t="s">
        <v>7521</v>
      </c>
      <c r="G2643">
        <v>85.12</v>
      </c>
      <c r="H2643">
        <v>63.84</v>
      </c>
      <c r="I2643">
        <v>69.739999999999995</v>
      </c>
      <c r="J2643">
        <v>0</v>
      </c>
      <c r="K2643">
        <v>69.739999999999995</v>
      </c>
      <c r="L2643">
        <v>0</v>
      </c>
      <c r="M2643" t="s">
        <v>8206</v>
      </c>
      <c r="S2643" t="s">
        <v>8205</v>
      </c>
      <c r="T2643">
        <v>0</v>
      </c>
      <c r="U2643">
        <v>69.739999999999995</v>
      </c>
      <c r="V2643">
        <v>0</v>
      </c>
    </row>
    <row r="2644" spans="2:22" x14ac:dyDescent="0.25">
      <c r="B2644" t="s">
        <v>8207</v>
      </c>
      <c r="C2644" t="s">
        <v>7504</v>
      </c>
      <c r="D2644" t="s">
        <v>7504</v>
      </c>
      <c r="E2644" t="s">
        <v>7508</v>
      </c>
      <c r="F2644" t="s">
        <v>7521</v>
      </c>
      <c r="G2644">
        <v>39.96</v>
      </c>
      <c r="H2644">
        <v>29.97</v>
      </c>
      <c r="I2644">
        <v>32.74</v>
      </c>
      <c r="J2644">
        <v>0</v>
      </c>
      <c r="K2644">
        <v>32.74</v>
      </c>
      <c r="L2644">
        <v>0</v>
      </c>
      <c r="M2644" t="s">
        <v>8208</v>
      </c>
      <c r="S2644" t="s">
        <v>8207</v>
      </c>
      <c r="T2644">
        <v>0</v>
      </c>
      <c r="U2644">
        <v>32.74</v>
      </c>
      <c r="V2644">
        <v>0</v>
      </c>
    </row>
    <row r="2645" spans="2:22" x14ac:dyDescent="0.25">
      <c r="B2645" t="s">
        <v>8209</v>
      </c>
      <c r="C2645" t="s">
        <v>7504</v>
      </c>
      <c r="D2645" t="s">
        <v>7504</v>
      </c>
      <c r="E2645" t="s">
        <v>7508</v>
      </c>
      <c r="F2645" t="s">
        <v>7521</v>
      </c>
      <c r="G2645">
        <v>39.96</v>
      </c>
      <c r="H2645">
        <v>29.97</v>
      </c>
      <c r="I2645">
        <v>32.74</v>
      </c>
      <c r="J2645">
        <v>0</v>
      </c>
      <c r="K2645">
        <v>32.74</v>
      </c>
      <c r="L2645">
        <v>0</v>
      </c>
      <c r="M2645" t="s">
        <v>8210</v>
      </c>
      <c r="S2645" t="s">
        <v>8209</v>
      </c>
      <c r="T2645">
        <v>0</v>
      </c>
      <c r="U2645">
        <v>32.74</v>
      </c>
      <c r="V2645">
        <v>0</v>
      </c>
    </row>
    <row r="2646" spans="2:22" x14ac:dyDescent="0.25">
      <c r="B2646" t="s">
        <v>8211</v>
      </c>
      <c r="C2646" t="s">
        <v>7504</v>
      </c>
      <c r="D2646" t="s">
        <v>7504</v>
      </c>
      <c r="E2646" t="s">
        <v>7508</v>
      </c>
      <c r="F2646" t="s">
        <v>7521</v>
      </c>
      <c r="G2646">
        <v>43.41</v>
      </c>
      <c r="H2646">
        <v>32.56</v>
      </c>
      <c r="I2646">
        <v>35.56</v>
      </c>
      <c r="J2646">
        <v>0</v>
      </c>
      <c r="K2646">
        <v>35.56</v>
      </c>
      <c r="L2646">
        <v>0</v>
      </c>
      <c r="M2646" t="s">
        <v>8212</v>
      </c>
      <c r="S2646" t="s">
        <v>8211</v>
      </c>
      <c r="T2646">
        <v>0</v>
      </c>
      <c r="U2646">
        <v>35.56</v>
      </c>
      <c r="V2646">
        <v>0</v>
      </c>
    </row>
    <row r="2647" spans="2:22" x14ac:dyDescent="0.25">
      <c r="B2647" t="s">
        <v>8213</v>
      </c>
      <c r="C2647" t="s">
        <v>7504</v>
      </c>
      <c r="D2647" t="s">
        <v>7504</v>
      </c>
      <c r="E2647" t="s">
        <v>7508</v>
      </c>
      <c r="F2647" t="s">
        <v>7521</v>
      </c>
      <c r="G2647">
        <v>43.41</v>
      </c>
      <c r="H2647">
        <v>32.56</v>
      </c>
      <c r="I2647">
        <v>35.56</v>
      </c>
      <c r="J2647">
        <v>0</v>
      </c>
      <c r="K2647">
        <v>35.56</v>
      </c>
      <c r="L2647">
        <v>0</v>
      </c>
      <c r="M2647" t="s">
        <v>8214</v>
      </c>
      <c r="S2647" t="s">
        <v>8213</v>
      </c>
      <c r="T2647">
        <v>0</v>
      </c>
      <c r="U2647">
        <v>35.56</v>
      </c>
      <c r="V2647">
        <v>0</v>
      </c>
    </row>
    <row r="2648" spans="2:22" x14ac:dyDescent="0.25">
      <c r="B2648" t="s">
        <v>8215</v>
      </c>
      <c r="C2648" t="s">
        <v>7504</v>
      </c>
      <c r="D2648" t="s">
        <v>7504</v>
      </c>
      <c r="E2648" t="s">
        <v>7508</v>
      </c>
      <c r="F2648" t="s">
        <v>7521</v>
      </c>
      <c r="G2648">
        <v>69.5</v>
      </c>
      <c r="H2648">
        <v>52.13</v>
      </c>
      <c r="I2648">
        <v>56.96</v>
      </c>
      <c r="J2648">
        <v>0</v>
      </c>
      <c r="K2648">
        <v>56.96</v>
      </c>
      <c r="L2648">
        <v>0</v>
      </c>
      <c r="M2648" t="s">
        <v>8216</v>
      </c>
      <c r="S2648" t="s">
        <v>8215</v>
      </c>
      <c r="T2648">
        <v>0</v>
      </c>
      <c r="U2648">
        <v>56.96</v>
      </c>
      <c r="V2648">
        <v>0</v>
      </c>
    </row>
    <row r="2649" spans="2:22" x14ac:dyDescent="0.25">
      <c r="B2649" t="s">
        <v>8217</v>
      </c>
      <c r="C2649" t="s">
        <v>7504</v>
      </c>
      <c r="D2649" t="s">
        <v>7504</v>
      </c>
      <c r="E2649" t="s">
        <v>7508</v>
      </c>
      <c r="F2649" t="s">
        <v>7521</v>
      </c>
      <c r="G2649">
        <v>12.17</v>
      </c>
      <c r="H2649">
        <v>9.1300000000000008</v>
      </c>
      <c r="I2649">
        <v>9.94</v>
      </c>
      <c r="J2649">
        <v>0</v>
      </c>
      <c r="K2649">
        <v>9.94</v>
      </c>
      <c r="L2649">
        <v>0</v>
      </c>
      <c r="M2649" t="s">
        <v>8218</v>
      </c>
      <c r="S2649" t="s">
        <v>8217</v>
      </c>
      <c r="T2649">
        <v>0</v>
      </c>
      <c r="U2649">
        <v>9.94</v>
      </c>
      <c r="V2649">
        <v>0</v>
      </c>
    </row>
    <row r="2650" spans="2:22" x14ac:dyDescent="0.25">
      <c r="B2650" t="s">
        <v>8219</v>
      </c>
      <c r="C2650" t="s">
        <v>7504</v>
      </c>
      <c r="D2650" t="s">
        <v>7504</v>
      </c>
      <c r="E2650" t="s">
        <v>7508</v>
      </c>
      <c r="F2650" t="s">
        <v>7521</v>
      </c>
      <c r="G2650">
        <v>31.26</v>
      </c>
      <c r="H2650">
        <v>23.45</v>
      </c>
      <c r="I2650">
        <v>25.64</v>
      </c>
      <c r="J2650">
        <v>0</v>
      </c>
      <c r="K2650">
        <v>25.64</v>
      </c>
      <c r="L2650">
        <v>0</v>
      </c>
      <c r="M2650" t="s">
        <v>8220</v>
      </c>
      <c r="S2650" t="s">
        <v>8219</v>
      </c>
      <c r="T2650">
        <v>0</v>
      </c>
      <c r="U2650">
        <v>25.64</v>
      </c>
      <c r="V2650">
        <v>0</v>
      </c>
    </row>
    <row r="2651" spans="2:22" x14ac:dyDescent="0.25">
      <c r="B2651" t="s">
        <v>8221</v>
      </c>
      <c r="C2651" t="s">
        <v>7504</v>
      </c>
      <c r="D2651" t="s">
        <v>7504</v>
      </c>
      <c r="E2651" t="s">
        <v>7508</v>
      </c>
      <c r="F2651" t="s">
        <v>7521</v>
      </c>
      <c r="G2651">
        <v>116.42</v>
      </c>
      <c r="H2651">
        <v>87.32</v>
      </c>
      <c r="I2651">
        <v>95.42</v>
      </c>
      <c r="J2651">
        <v>0</v>
      </c>
      <c r="K2651">
        <v>95.42</v>
      </c>
      <c r="L2651">
        <v>0</v>
      </c>
      <c r="M2651" t="s">
        <v>8222</v>
      </c>
      <c r="S2651" t="s">
        <v>8221</v>
      </c>
      <c r="T2651">
        <v>0</v>
      </c>
      <c r="U2651">
        <v>95.42</v>
      </c>
      <c r="V2651">
        <v>0</v>
      </c>
    </row>
    <row r="2652" spans="2:22" x14ac:dyDescent="0.25">
      <c r="B2652" t="s">
        <v>8223</v>
      </c>
      <c r="C2652" t="s">
        <v>7504</v>
      </c>
      <c r="D2652" t="s">
        <v>7504</v>
      </c>
      <c r="E2652" t="s">
        <v>7508</v>
      </c>
      <c r="F2652" t="s">
        <v>7521</v>
      </c>
      <c r="G2652">
        <v>88.6</v>
      </c>
      <c r="H2652">
        <v>66.45</v>
      </c>
      <c r="I2652">
        <v>72.599999999999994</v>
      </c>
      <c r="J2652">
        <v>0</v>
      </c>
      <c r="K2652">
        <v>72.599999999999994</v>
      </c>
      <c r="L2652">
        <v>0</v>
      </c>
      <c r="M2652" t="s">
        <v>8224</v>
      </c>
      <c r="S2652" t="s">
        <v>8223</v>
      </c>
      <c r="T2652">
        <v>0</v>
      </c>
      <c r="U2652">
        <v>72.599999999999994</v>
      </c>
      <c r="V2652">
        <v>0</v>
      </c>
    </row>
    <row r="2653" spans="2:22" x14ac:dyDescent="0.25">
      <c r="B2653" t="s">
        <v>8225</v>
      </c>
      <c r="C2653" t="s">
        <v>7504</v>
      </c>
      <c r="D2653" t="s">
        <v>7504</v>
      </c>
      <c r="E2653" t="s">
        <v>7508</v>
      </c>
      <c r="F2653" t="s">
        <v>7521</v>
      </c>
      <c r="G2653">
        <v>72.97</v>
      </c>
      <c r="H2653">
        <v>54.73</v>
      </c>
      <c r="I2653">
        <v>59.79</v>
      </c>
      <c r="J2653">
        <v>0</v>
      </c>
      <c r="K2653">
        <v>59.79</v>
      </c>
      <c r="L2653">
        <v>0</v>
      </c>
      <c r="M2653" t="s">
        <v>8226</v>
      </c>
      <c r="S2653" t="s">
        <v>8225</v>
      </c>
      <c r="T2653">
        <v>0</v>
      </c>
      <c r="U2653">
        <v>59.79</v>
      </c>
      <c r="V2653">
        <v>0</v>
      </c>
    </row>
    <row r="2654" spans="2:22" x14ac:dyDescent="0.25">
      <c r="B2654" t="s">
        <v>8227</v>
      </c>
      <c r="C2654" t="s">
        <v>7504</v>
      </c>
      <c r="D2654" t="s">
        <v>7504</v>
      </c>
      <c r="E2654" t="s">
        <v>7508</v>
      </c>
      <c r="F2654" t="s">
        <v>7521</v>
      </c>
      <c r="G2654">
        <v>57.3</v>
      </c>
      <c r="H2654">
        <v>42.98</v>
      </c>
      <c r="I2654">
        <v>46.96</v>
      </c>
      <c r="J2654">
        <v>0</v>
      </c>
      <c r="K2654">
        <v>46.96</v>
      </c>
      <c r="L2654">
        <v>0</v>
      </c>
      <c r="M2654" t="s">
        <v>8228</v>
      </c>
      <c r="S2654" t="s">
        <v>8227</v>
      </c>
      <c r="T2654">
        <v>0</v>
      </c>
      <c r="U2654">
        <v>46.96</v>
      </c>
      <c r="V2654">
        <v>0</v>
      </c>
    </row>
    <row r="2655" spans="2:22" x14ac:dyDescent="0.25">
      <c r="B2655" t="s">
        <v>8229</v>
      </c>
      <c r="C2655" t="s">
        <v>7504</v>
      </c>
      <c r="D2655" t="s">
        <v>7504</v>
      </c>
      <c r="E2655" t="s">
        <v>7508</v>
      </c>
      <c r="F2655" t="s">
        <v>7521</v>
      </c>
      <c r="G2655">
        <v>104.24</v>
      </c>
      <c r="H2655">
        <v>78.180000000000007</v>
      </c>
      <c r="I2655">
        <v>85.43</v>
      </c>
      <c r="J2655">
        <v>0</v>
      </c>
      <c r="K2655">
        <v>85.43</v>
      </c>
      <c r="L2655">
        <v>0</v>
      </c>
      <c r="M2655" t="s">
        <v>8230</v>
      </c>
      <c r="S2655" t="s">
        <v>8229</v>
      </c>
      <c r="T2655">
        <v>0</v>
      </c>
      <c r="U2655">
        <v>85.43</v>
      </c>
      <c r="V2655">
        <v>0</v>
      </c>
    </row>
    <row r="2656" spans="2:22" x14ac:dyDescent="0.25">
      <c r="B2656" t="s">
        <v>8231</v>
      </c>
      <c r="C2656" t="s">
        <v>7504</v>
      </c>
      <c r="D2656" t="s">
        <v>7504</v>
      </c>
      <c r="E2656" t="s">
        <v>7508</v>
      </c>
      <c r="F2656" t="s">
        <v>7521</v>
      </c>
      <c r="G2656">
        <v>137.24</v>
      </c>
      <c r="H2656">
        <v>102.93</v>
      </c>
      <c r="I2656">
        <v>112.46</v>
      </c>
      <c r="J2656">
        <v>0</v>
      </c>
      <c r="K2656">
        <v>112.46</v>
      </c>
      <c r="L2656">
        <v>0</v>
      </c>
      <c r="M2656" t="s">
        <v>8232</v>
      </c>
      <c r="S2656" t="s">
        <v>8231</v>
      </c>
      <c r="T2656">
        <v>0</v>
      </c>
      <c r="U2656">
        <v>112.46</v>
      </c>
      <c r="V2656">
        <v>0</v>
      </c>
    </row>
    <row r="2657" spans="2:22" x14ac:dyDescent="0.25">
      <c r="B2657" t="s">
        <v>8233</v>
      </c>
      <c r="C2657" t="s">
        <v>7504</v>
      </c>
      <c r="D2657" t="s">
        <v>7504</v>
      </c>
      <c r="E2657" t="s">
        <v>7508</v>
      </c>
      <c r="F2657" t="s">
        <v>7521</v>
      </c>
      <c r="G2657">
        <v>104.24</v>
      </c>
      <c r="H2657">
        <v>78.180000000000007</v>
      </c>
      <c r="I2657">
        <v>85.43</v>
      </c>
      <c r="J2657">
        <v>0</v>
      </c>
      <c r="K2657">
        <v>85.43</v>
      </c>
      <c r="L2657">
        <v>0</v>
      </c>
      <c r="M2657" t="s">
        <v>8234</v>
      </c>
      <c r="S2657" t="s">
        <v>8233</v>
      </c>
      <c r="T2657">
        <v>0</v>
      </c>
      <c r="U2657">
        <v>85.43</v>
      </c>
      <c r="V2657">
        <v>0</v>
      </c>
    </row>
    <row r="2658" spans="2:22" x14ac:dyDescent="0.25">
      <c r="B2658" t="s">
        <v>8235</v>
      </c>
      <c r="C2658" t="s">
        <v>7504</v>
      </c>
      <c r="D2658" t="s">
        <v>7504</v>
      </c>
      <c r="E2658" t="s">
        <v>7508</v>
      </c>
      <c r="F2658" t="s">
        <v>7521</v>
      </c>
      <c r="G2658">
        <v>137.24</v>
      </c>
      <c r="H2658">
        <v>102.93</v>
      </c>
      <c r="I2658">
        <v>112.46</v>
      </c>
      <c r="J2658">
        <v>0</v>
      </c>
      <c r="K2658">
        <v>112.46</v>
      </c>
      <c r="L2658">
        <v>0</v>
      </c>
      <c r="M2658" t="s">
        <v>8236</v>
      </c>
      <c r="S2658" t="s">
        <v>8235</v>
      </c>
      <c r="T2658">
        <v>0</v>
      </c>
      <c r="U2658">
        <v>112.46</v>
      </c>
      <c r="V2658">
        <v>0</v>
      </c>
    </row>
    <row r="2659" spans="2:22" x14ac:dyDescent="0.25">
      <c r="B2659" t="s">
        <v>8237</v>
      </c>
      <c r="C2659" t="s">
        <v>7504</v>
      </c>
      <c r="D2659" t="s">
        <v>7504</v>
      </c>
      <c r="E2659" t="s">
        <v>7508</v>
      </c>
      <c r="F2659" t="s">
        <v>7521</v>
      </c>
      <c r="G2659">
        <v>59.05</v>
      </c>
      <c r="H2659">
        <v>44.29</v>
      </c>
      <c r="I2659">
        <v>48.39</v>
      </c>
      <c r="J2659">
        <v>0</v>
      </c>
      <c r="K2659">
        <v>48.39</v>
      </c>
      <c r="L2659">
        <v>0</v>
      </c>
      <c r="M2659" t="s">
        <v>8238</v>
      </c>
      <c r="S2659" t="s">
        <v>8237</v>
      </c>
      <c r="T2659">
        <v>0</v>
      </c>
      <c r="U2659">
        <v>48.39</v>
      </c>
      <c r="V2659">
        <v>0</v>
      </c>
    </row>
    <row r="2660" spans="2:22" x14ac:dyDescent="0.25">
      <c r="B2660" t="s">
        <v>4940</v>
      </c>
      <c r="C2660" t="s">
        <v>7504</v>
      </c>
      <c r="D2660" t="s">
        <v>7504</v>
      </c>
      <c r="E2660" t="s">
        <v>7508</v>
      </c>
      <c r="F2660" t="s">
        <v>7521</v>
      </c>
      <c r="G2660">
        <v>82.98</v>
      </c>
      <c r="H2660">
        <v>62.23</v>
      </c>
      <c r="I2660">
        <v>71.47</v>
      </c>
      <c r="J2660">
        <v>0</v>
      </c>
      <c r="K2660">
        <v>71.3</v>
      </c>
      <c r="L2660">
        <v>0</v>
      </c>
      <c r="M2660" t="s">
        <v>4941</v>
      </c>
      <c r="S2660" t="s">
        <v>4940</v>
      </c>
      <c r="T2660">
        <v>0</v>
      </c>
      <c r="U2660">
        <v>71.3</v>
      </c>
      <c r="V2660">
        <v>0</v>
      </c>
    </row>
    <row r="2661" spans="2:22" x14ac:dyDescent="0.25">
      <c r="B2661" t="s">
        <v>4942</v>
      </c>
      <c r="C2661" t="s">
        <v>7504</v>
      </c>
      <c r="D2661" t="s">
        <v>7504</v>
      </c>
      <c r="E2661" t="s">
        <v>7508</v>
      </c>
      <c r="F2661" t="s">
        <v>7521</v>
      </c>
      <c r="G2661">
        <v>143.80000000000001</v>
      </c>
      <c r="H2661">
        <v>107.85</v>
      </c>
      <c r="I2661">
        <v>110.37</v>
      </c>
      <c r="J2661">
        <v>0</v>
      </c>
      <c r="K2661">
        <v>107.85</v>
      </c>
      <c r="L2661">
        <v>0</v>
      </c>
      <c r="M2661" t="s">
        <v>4943</v>
      </c>
      <c r="S2661" t="s">
        <v>4942</v>
      </c>
      <c r="T2661">
        <v>0</v>
      </c>
      <c r="U2661">
        <v>107.85</v>
      </c>
      <c r="V2661">
        <v>0</v>
      </c>
    </row>
    <row r="2662" spans="2:22" x14ac:dyDescent="0.25">
      <c r="B2662" t="s">
        <v>4944</v>
      </c>
      <c r="C2662" t="s">
        <v>7504</v>
      </c>
      <c r="D2662" t="s">
        <v>7504</v>
      </c>
      <c r="E2662" t="s">
        <v>7508</v>
      </c>
      <c r="F2662" t="s">
        <v>7521</v>
      </c>
      <c r="G2662">
        <v>158.19999999999999</v>
      </c>
      <c r="H2662">
        <v>118.65</v>
      </c>
      <c r="I2662">
        <v>140.69999999999999</v>
      </c>
      <c r="J2662">
        <v>0</v>
      </c>
      <c r="K2662">
        <v>142.52000000000001</v>
      </c>
      <c r="L2662">
        <v>0</v>
      </c>
      <c r="M2662" t="s">
        <v>4945</v>
      </c>
      <c r="S2662" t="s">
        <v>4944</v>
      </c>
      <c r="T2662">
        <v>0</v>
      </c>
      <c r="U2662">
        <v>142.52000000000001</v>
      </c>
      <c r="V2662">
        <v>0</v>
      </c>
    </row>
    <row r="2663" spans="2:22" x14ac:dyDescent="0.25">
      <c r="B2663" t="s">
        <v>8239</v>
      </c>
      <c r="C2663" t="s">
        <v>7504</v>
      </c>
      <c r="D2663" t="s">
        <v>7504</v>
      </c>
      <c r="E2663" t="s">
        <v>7508</v>
      </c>
      <c r="F2663" t="s">
        <v>7521</v>
      </c>
      <c r="G2663">
        <v>1120.1600000000001</v>
      </c>
      <c r="H2663">
        <v>840.12</v>
      </c>
      <c r="I2663">
        <v>917.92</v>
      </c>
      <c r="J2663">
        <v>0</v>
      </c>
      <c r="K2663">
        <v>917.92</v>
      </c>
      <c r="L2663">
        <v>0</v>
      </c>
      <c r="M2663" t="s">
        <v>8240</v>
      </c>
      <c r="S2663" t="s">
        <v>8239</v>
      </c>
      <c r="T2663">
        <v>0</v>
      </c>
      <c r="U2663">
        <v>917.92</v>
      </c>
      <c r="V2663">
        <v>0</v>
      </c>
    </row>
    <row r="2664" spans="2:22" x14ac:dyDescent="0.25">
      <c r="B2664" t="s">
        <v>8241</v>
      </c>
      <c r="C2664" t="s">
        <v>7504</v>
      </c>
      <c r="D2664" t="s">
        <v>7504</v>
      </c>
      <c r="E2664" t="s">
        <v>7508</v>
      </c>
      <c r="F2664" t="s">
        <v>7521</v>
      </c>
      <c r="G2664">
        <v>1469.46</v>
      </c>
      <c r="H2664">
        <v>1102.0899999999999</v>
      </c>
      <c r="I2664">
        <v>1204.1099999999999</v>
      </c>
      <c r="J2664">
        <v>0</v>
      </c>
      <c r="K2664">
        <v>1204.1099999999999</v>
      </c>
      <c r="L2664">
        <v>0</v>
      </c>
      <c r="M2664" t="s">
        <v>8242</v>
      </c>
      <c r="S2664" t="s">
        <v>8241</v>
      </c>
      <c r="T2664">
        <v>0</v>
      </c>
      <c r="U2664">
        <v>1204.1099999999999</v>
      </c>
      <c r="V2664">
        <v>0</v>
      </c>
    </row>
    <row r="2665" spans="2:22" x14ac:dyDescent="0.25">
      <c r="B2665" t="s">
        <v>8243</v>
      </c>
      <c r="C2665" t="s">
        <v>7504</v>
      </c>
      <c r="D2665" t="s">
        <v>7504</v>
      </c>
      <c r="E2665" t="s">
        <v>7508</v>
      </c>
      <c r="F2665" t="s">
        <v>7521</v>
      </c>
      <c r="G2665">
        <v>218.16</v>
      </c>
      <c r="H2665">
        <v>163.62</v>
      </c>
      <c r="I2665">
        <v>178.77</v>
      </c>
      <c r="J2665">
        <v>0</v>
      </c>
      <c r="K2665">
        <v>178.77</v>
      </c>
      <c r="L2665">
        <v>0</v>
      </c>
      <c r="M2665" t="s">
        <v>8244</v>
      </c>
      <c r="S2665" t="s">
        <v>8243</v>
      </c>
      <c r="T2665">
        <v>0</v>
      </c>
      <c r="U2665">
        <v>178.77</v>
      </c>
      <c r="V2665">
        <v>0</v>
      </c>
    </row>
    <row r="2666" spans="2:22" x14ac:dyDescent="0.25">
      <c r="B2666" t="s">
        <v>8245</v>
      </c>
      <c r="C2666" t="s">
        <v>7504</v>
      </c>
      <c r="D2666" t="s">
        <v>7504</v>
      </c>
      <c r="E2666" t="s">
        <v>7508</v>
      </c>
      <c r="F2666" t="s">
        <v>7521</v>
      </c>
      <c r="G2666">
        <v>358.97</v>
      </c>
      <c r="H2666">
        <v>269.23</v>
      </c>
      <c r="I2666">
        <v>294.14</v>
      </c>
      <c r="J2666">
        <v>0</v>
      </c>
      <c r="K2666">
        <v>294.14</v>
      </c>
      <c r="L2666">
        <v>0</v>
      </c>
      <c r="M2666" t="s">
        <v>8246</v>
      </c>
      <c r="S2666" t="s">
        <v>8245</v>
      </c>
      <c r="T2666">
        <v>0</v>
      </c>
      <c r="U2666">
        <v>294.14</v>
      </c>
      <c r="V2666">
        <v>0</v>
      </c>
    </row>
    <row r="2667" spans="2:22" x14ac:dyDescent="0.25">
      <c r="B2667" t="s">
        <v>8247</v>
      </c>
      <c r="C2667" t="s">
        <v>7504</v>
      </c>
      <c r="D2667" t="s">
        <v>7504</v>
      </c>
      <c r="E2667" t="s">
        <v>7508</v>
      </c>
      <c r="F2667" t="s">
        <v>7521</v>
      </c>
      <c r="G2667">
        <v>172.95</v>
      </c>
      <c r="H2667">
        <v>129.71</v>
      </c>
      <c r="I2667">
        <v>135.38999999999999</v>
      </c>
      <c r="J2667">
        <v>0</v>
      </c>
      <c r="K2667">
        <v>163.97</v>
      </c>
      <c r="L2667">
        <v>0</v>
      </c>
      <c r="M2667" t="s">
        <v>8248</v>
      </c>
      <c r="S2667" t="s">
        <v>8247</v>
      </c>
      <c r="T2667">
        <v>0</v>
      </c>
      <c r="U2667">
        <v>163.97</v>
      </c>
      <c r="V2667">
        <v>0</v>
      </c>
    </row>
    <row r="2668" spans="2:22" x14ac:dyDescent="0.25">
      <c r="B2668" t="s">
        <v>8249</v>
      </c>
      <c r="C2668" t="s">
        <v>7504</v>
      </c>
      <c r="D2668" t="s">
        <v>7504</v>
      </c>
      <c r="E2668" t="s">
        <v>7508</v>
      </c>
      <c r="F2668" t="s">
        <v>7521</v>
      </c>
      <c r="G2668">
        <v>915.1</v>
      </c>
      <c r="H2668">
        <v>686.33</v>
      </c>
      <c r="I2668">
        <v>915.1</v>
      </c>
      <c r="J2668">
        <v>0</v>
      </c>
      <c r="K2668">
        <v>731.65</v>
      </c>
      <c r="L2668">
        <v>0</v>
      </c>
      <c r="M2668" t="s">
        <v>8250</v>
      </c>
      <c r="S2668" t="s">
        <v>8249</v>
      </c>
      <c r="T2668">
        <v>0</v>
      </c>
      <c r="U2668">
        <v>731.65</v>
      </c>
      <c r="V2668">
        <v>0</v>
      </c>
    </row>
    <row r="2669" spans="2:22" x14ac:dyDescent="0.25">
      <c r="B2669" t="s">
        <v>8251</v>
      </c>
      <c r="C2669" t="s">
        <v>7504</v>
      </c>
      <c r="D2669" t="s">
        <v>7504</v>
      </c>
      <c r="E2669" t="s">
        <v>7508</v>
      </c>
      <c r="F2669" t="s">
        <v>7521</v>
      </c>
      <c r="G2669">
        <v>1261.19</v>
      </c>
      <c r="H2669">
        <v>945.89</v>
      </c>
      <c r="I2669">
        <v>1233.6099999999999</v>
      </c>
      <c r="J2669">
        <v>0</v>
      </c>
      <c r="K2669">
        <v>945.89</v>
      </c>
      <c r="L2669">
        <v>0</v>
      </c>
      <c r="M2669" t="s">
        <v>8252</v>
      </c>
      <c r="S2669" t="s">
        <v>8251</v>
      </c>
      <c r="T2669">
        <v>0</v>
      </c>
      <c r="U2669">
        <v>945.89</v>
      </c>
      <c r="V2669">
        <v>0</v>
      </c>
    </row>
    <row r="2670" spans="2:22" x14ac:dyDescent="0.25">
      <c r="B2670" t="s">
        <v>8253</v>
      </c>
      <c r="C2670" t="s">
        <v>7504</v>
      </c>
      <c r="D2670" t="s">
        <v>7504</v>
      </c>
      <c r="E2670" t="s">
        <v>7508</v>
      </c>
      <c r="F2670" t="s">
        <v>7521</v>
      </c>
      <c r="G2670">
        <v>1495.25</v>
      </c>
      <c r="H2670">
        <v>1121.44</v>
      </c>
      <c r="I2670">
        <v>1383.48</v>
      </c>
      <c r="J2670">
        <v>0</v>
      </c>
      <c r="K2670">
        <v>1121.44</v>
      </c>
      <c r="L2670">
        <v>0</v>
      </c>
      <c r="M2670" t="s">
        <v>8254</v>
      </c>
      <c r="S2670" t="s">
        <v>8253</v>
      </c>
      <c r="T2670">
        <v>0</v>
      </c>
      <c r="U2670">
        <v>1121.44</v>
      </c>
      <c r="V2670">
        <v>0</v>
      </c>
    </row>
    <row r="2671" spans="2:22" x14ac:dyDescent="0.25">
      <c r="B2671" t="s">
        <v>8255</v>
      </c>
      <c r="C2671" t="s">
        <v>7504</v>
      </c>
      <c r="D2671" t="s">
        <v>7504</v>
      </c>
      <c r="E2671" t="s">
        <v>7508</v>
      </c>
      <c r="F2671" t="s">
        <v>7521</v>
      </c>
      <c r="G2671">
        <v>621.69000000000005</v>
      </c>
      <c r="H2671">
        <v>466.26</v>
      </c>
      <c r="I2671">
        <v>509.42</v>
      </c>
      <c r="J2671">
        <v>0</v>
      </c>
      <c r="K2671">
        <v>509.42</v>
      </c>
      <c r="L2671">
        <v>0</v>
      </c>
      <c r="M2671" t="s">
        <v>8256</v>
      </c>
      <c r="S2671" t="s">
        <v>8255</v>
      </c>
      <c r="T2671">
        <v>0</v>
      </c>
      <c r="U2671">
        <v>509.42</v>
      </c>
      <c r="V2671">
        <v>0</v>
      </c>
    </row>
    <row r="2672" spans="2:22" x14ac:dyDescent="0.25">
      <c r="B2672" t="s">
        <v>6495</v>
      </c>
      <c r="C2672" t="s">
        <v>7504</v>
      </c>
      <c r="D2672" t="s">
        <v>7504</v>
      </c>
      <c r="E2672" t="s">
        <v>7508</v>
      </c>
      <c r="F2672" t="s">
        <v>7521</v>
      </c>
      <c r="G2672">
        <v>621.69000000000005</v>
      </c>
      <c r="H2672">
        <v>466.26</v>
      </c>
      <c r="I2672">
        <v>509.42</v>
      </c>
      <c r="J2672">
        <v>0</v>
      </c>
      <c r="K2672">
        <v>509.42</v>
      </c>
      <c r="L2672">
        <v>0</v>
      </c>
      <c r="M2672" t="s">
        <v>8257</v>
      </c>
      <c r="S2672" t="s">
        <v>6495</v>
      </c>
      <c r="T2672">
        <v>0</v>
      </c>
      <c r="U2672">
        <v>509.42</v>
      </c>
      <c r="V2672">
        <v>0</v>
      </c>
    </row>
    <row r="2673" spans="2:22" x14ac:dyDescent="0.25">
      <c r="B2673" t="s">
        <v>4946</v>
      </c>
      <c r="C2673" t="s">
        <v>7504</v>
      </c>
      <c r="D2673" t="s">
        <v>7504</v>
      </c>
      <c r="E2673" t="s">
        <v>7508</v>
      </c>
      <c r="F2673" t="s">
        <v>7521</v>
      </c>
      <c r="G2673">
        <v>133.66999999999999</v>
      </c>
      <c r="H2673">
        <v>100.25</v>
      </c>
      <c r="I2673">
        <v>109.53</v>
      </c>
      <c r="J2673">
        <v>0</v>
      </c>
      <c r="K2673">
        <v>109.53</v>
      </c>
      <c r="L2673">
        <v>0</v>
      </c>
      <c r="M2673" t="s">
        <v>4947</v>
      </c>
      <c r="S2673" t="s">
        <v>4946</v>
      </c>
      <c r="T2673">
        <v>0</v>
      </c>
      <c r="U2673">
        <v>109.53</v>
      </c>
      <c r="V2673">
        <v>0</v>
      </c>
    </row>
    <row r="2674" spans="2:22" x14ac:dyDescent="0.25">
      <c r="B2674" t="s">
        <v>8258</v>
      </c>
      <c r="C2674" t="s">
        <v>7504</v>
      </c>
      <c r="D2674" t="s">
        <v>7504</v>
      </c>
      <c r="E2674" t="s">
        <v>7508</v>
      </c>
      <c r="F2674" t="s">
        <v>7521</v>
      </c>
      <c r="G2674">
        <v>915.19</v>
      </c>
      <c r="H2674">
        <v>686.39</v>
      </c>
      <c r="I2674">
        <v>784.96</v>
      </c>
      <c r="J2674">
        <v>0</v>
      </c>
      <c r="K2674">
        <v>715.05</v>
      </c>
      <c r="L2674">
        <v>0</v>
      </c>
      <c r="M2674" t="s">
        <v>8259</v>
      </c>
      <c r="S2674" t="s">
        <v>8258</v>
      </c>
      <c r="T2674">
        <v>0</v>
      </c>
      <c r="U2674">
        <v>715.05</v>
      </c>
      <c r="V2674">
        <v>0</v>
      </c>
    </row>
    <row r="2675" spans="2:22" x14ac:dyDescent="0.25">
      <c r="B2675" t="s">
        <v>8260</v>
      </c>
      <c r="C2675" t="s">
        <v>7504</v>
      </c>
      <c r="D2675" t="s">
        <v>7504</v>
      </c>
      <c r="E2675" t="s">
        <v>7508</v>
      </c>
      <c r="F2675" t="s">
        <v>7521</v>
      </c>
      <c r="G2675">
        <v>1033.6400000000001</v>
      </c>
      <c r="H2675">
        <v>775.23</v>
      </c>
      <c r="I2675">
        <v>987.88</v>
      </c>
      <c r="J2675">
        <v>0</v>
      </c>
      <c r="K2675">
        <v>933.31</v>
      </c>
      <c r="L2675">
        <v>0</v>
      </c>
      <c r="M2675" t="s">
        <v>8261</v>
      </c>
      <c r="S2675" t="s">
        <v>8260</v>
      </c>
      <c r="T2675">
        <v>0</v>
      </c>
      <c r="U2675">
        <v>933.31</v>
      </c>
      <c r="V2675">
        <v>0</v>
      </c>
    </row>
    <row r="2676" spans="2:22" x14ac:dyDescent="0.25">
      <c r="B2676" t="s">
        <v>8262</v>
      </c>
      <c r="C2676" t="s">
        <v>7504</v>
      </c>
      <c r="D2676" t="s">
        <v>7504</v>
      </c>
      <c r="E2676" t="s">
        <v>7508</v>
      </c>
      <c r="F2676" t="s">
        <v>7521</v>
      </c>
      <c r="G2676">
        <v>1594.02</v>
      </c>
      <c r="H2676">
        <v>1195.52</v>
      </c>
      <c r="I2676">
        <v>1306.19</v>
      </c>
      <c r="J2676">
        <v>0</v>
      </c>
      <c r="K2676">
        <v>1306.19</v>
      </c>
      <c r="L2676">
        <v>0</v>
      </c>
      <c r="M2676" t="s">
        <v>8263</v>
      </c>
      <c r="S2676" t="s">
        <v>8262</v>
      </c>
      <c r="T2676">
        <v>0</v>
      </c>
      <c r="U2676">
        <v>1306.19</v>
      </c>
      <c r="V2676">
        <v>0</v>
      </c>
    </row>
    <row r="2677" spans="2:22" x14ac:dyDescent="0.25">
      <c r="B2677" t="s">
        <v>8264</v>
      </c>
      <c r="C2677" t="s">
        <v>7504</v>
      </c>
      <c r="D2677" t="s">
        <v>7504</v>
      </c>
      <c r="E2677" t="s">
        <v>7508</v>
      </c>
      <c r="F2677" t="s">
        <v>7521</v>
      </c>
      <c r="G2677">
        <v>1687.96</v>
      </c>
      <c r="H2677">
        <v>1265.97</v>
      </c>
      <c r="I2677">
        <v>1383.16</v>
      </c>
      <c r="J2677">
        <v>0</v>
      </c>
      <c r="K2677">
        <v>1383.16</v>
      </c>
      <c r="L2677">
        <v>0</v>
      </c>
      <c r="M2677" t="s">
        <v>8265</v>
      </c>
      <c r="S2677" t="s">
        <v>8264</v>
      </c>
      <c r="T2677">
        <v>0</v>
      </c>
      <c r="U2677">
        <v>1383.16</v>
      </c>
      <c r="V2677">
        <v>0</v>
      </c>
    </row>
    <row r="2678" spans="2:22" x14ac:dyDescent="0.25">
      <c r="B2678" t="s">
        <v>8266</v>
      </c>
      <c r="C2678" t="s">
        <v>7504</v>
      </c>
      <c r="D2678" t="s">
        <v>7504</v>
      </c>
      <c r="E2678" t="s">
        <v>7508</v>
      </c>
      <c r="F2678" t="s">
        <v>7521</v>
      </c>
      <c r="G2678">
        <v>564.70000000000005</v>
      </c>
      <c r="H2678">
        <v>423.52</v>
      </c>
      <c r="I2678">
        <v>462.75</v>
      </c>
      <c r="J2678">
        <v>0</v>
      </c>
      <c r="K2678">
        <v>462.75</v>
      </c>
      <c r="L2678">
        <v>0</v>
      </c>
      <c r="M2678" t="s">
        <v>8267</v>
      </c>
      <c r="S2678" t="s">
        <v>8266</v>
      </c>
      <c r="T2678">
        <v>0</v>
      </c>
      <c r="U2678">
        <v>462.75</v>
      </c>
      <c r="V2678">
        <v>0</v>
      </c>
    </row>
    <row r="2679" spans="2:22" x14ac:dyDescent="0.25">
      <c r="B2679" t="s">
        <v>8268</v>
      </c>
      <c r="C2679" t="s">
        <v>7504</v>
      </c>
      <c r="D2679" t="s">
        <v>7504</v>
      </c>
      <c r="E2679" t="s">
        <v>7508</v>
      </c>
      <c r="F2679" t="s">
        <v>7521</v>
      </c>
      <c r="G2679">
        <v>310.85000000000002</v>
      </c>
      <c r="H2679">
        <v>233.14</v>
      </c>
      <c r="I2679">
        <v>254.73</v>
      </c>
      <c r="J2679">
        <v>0</v>
      </c>
      <c r="K2679">
        <v>254.73</v>
      </c>
      <c r="L2679">
        <v>0</v>
      </c>
      <c r="M2679" t="s">
        <v>8269</v>
      </c>
      <c r="S2679" t="s">
        <v>8268</v>
      </c>
      <c r="T2679">
        <v>0</v>
      </c>
      <c r="U2679">
        <v>254.73</v>
      </c>
      <c r="V2679">
        <v>0</v>
      </c>
    </row>
    <row r="2680" spans="2:22" x14ac:dyDescent="0.25">
      <c r="B2680" t="s">
        <v>8270</v>
      </c>
      <c r="C2680" t="s">
        <v>7504</v>
      </c>
      <c r="D2680" t="s">
        <v>7504</v>
      </c>
      <c r="E2680" t="s">
        <v>7508</v>
      </c>
      <c r="F2680" t="s">
        <v>7521</v>
      </c>
      <c r="G2680">
        <v>463.3</v>
      </c>
      <c r="H2680">
        <v>347.47</v>
      </c>
      <c r="I2680">
        <v>413.33</v>
      </c>
      <c r="J2680">
        <v>0</v>
      </c>
      <c r="K2680">
        <v>380.94</v>
      </c>
      <c r="L2680">
        <v>0</v>
      </c>
      <c r="M2680" t="s">
        <v>8271</v>
      </c>
      <c r="S2680" t="s">
        <v>8270</v>
      </c>
      <c r="T2680">
        <v>0</v>
      </c>
      <c r="U2680">
        <v>380.94</v>
      </c>
      <c r="V2680">
        <v>0</v>
      </c>
    </row>
    <row r="2681" spans="2:22" x14ac:dyDescent="0.25">
      <c r="B2681" t="s">
        <v>4948</v>
      </c>
      <c r="C2681" t="s">
        <v>7504</v>
      </c>
      <c r="D2681" t="s">
        <v>7504</v>
      </c>
      <c r="E2681" t="s">
        <v>7508</v>
      </c>
      <c r="F2681" t="s">
        <v>7521</v>
      </c>
      <c r="G2681">
        <v>310.85000000000002</v>
      </c>
      <c r="H2681">
        <v>233.14</v>
      </c>
      <c r="I2681">
        <v>254.73</v>
      </c>
      <c r="J2681">
        <v>0</v>
      </c>
      <c r="K2681">
        <v>254.73</v>
      </c>
      <c r="L2681">
        <v>0</v>
      </c>
      <c r="M2681" t="s">
        <v>4949</v>
      </c>
      <c r="S2681" t="s">
        <v>4948</v>
      </c>
      <c r="T2681">
        <v>0</v>
      </c>
      <c r="U2681">
        <v>254.73</v>
      </c>
      <c r="V2681">
        <v>0</v>
      </c>
    </row>
    <row r="2682" spans="2:22" x14ac:dyDescent="0.25">
      <c r="B2682" t="s">
        <v>8272</v>
      </c>
      <c r="C2682" t="s">
        <v>7504</v>
      </c>
      <c r="D2682" t="s">
        <v>7504</v>
      </c>
      <c r="E2682" t="s">
        <v>7508</v>
      </c>
      <c r="F2682" t="s">
        <v>7521</v>
      </c>
      <c r="G2682">
        <v>1810.33</v>
      </c>
      <c r="H2682">
        <v>1357.75</v>
      </c>
      <c r="I2682">
        <v>1357.75</v>
      </c>
      <c r="J2682">
        <v>0</v>
      </c>
      <c r="K2682">
        <v>1485.34</v>
      </c>
      <c r="L2682">
        <v>0</v>
      </c>
      <c r="M2682" t="s">
        <v>8273</v>
      </c>
      <c r="S2682" t="s">
        <v>8272</v>
      </c>
      <c r="T2682">
        <v>0</v>
      </c>
      <c r="U2682">
        <v>1485.34</v>
      </c>
      <c r="V2682">
        <v>0</v>
      </c>
    </row>
    <row r="2683" spans="2:22" x14ac:dyDescent="0.25">
      <c r="B2683" t="s">
        <v>8274</v>
      </c>
      <c r="C2683" t="s">
        <v>7504</v>
      </c>
      <c r="D2683" t="s">
        <v>7504</v>
      </c>
      <c r="E2683" t="s">
        <v>7508</v>
      </c>
      <c r="F2683" t="s">
        <v>7521</v>
      </c>
      <c r="G2683">
        <v>2248.34</v>
      </c>
      <c r="H2683">
        <v>1686.25</v>
      </c>
      <c r="I2683">
        <v>1865.57</v>
      </c>
      <c r="J2683">
        <v>0</v>
      </c>
      <c r="K2683">
        <v>1686.78</v>
      </c>
      <c r="L2683">
        <v>0</v>
      </c>
      <c r="M2683" t="s">
        <v>8275</v>
      </c>
      <c r="S2683" t="s">
        <v>8274</v>
      </c>
      <c r="T2683">
        <v>0</v>
      </c>
      <c r="U2683">
        <v>1686.78</v>
      </c>
      <c r="V2683">
        <v>0</v>
      </c>
    </row>
    <row r="2684" spans="2:22" x14ac:dyDescent="0.25">
      <c r="B2684" t="s">
        <v>8276</v>
      </c>
      <c r="C2684" t="s">
        <v>7504</v>
      </c>
      <c r="D2684" t="s">
        <v>7504</v>
      </c>
      <c r="E2684" t="s">
        <v>7508</v>
      </c>
      <c r="F2684" t="s">
        <v>7521</v>
      </c>
      <c r="G2684">
        <v>4097.1099999999997</v>
      </c>
      <c r="H2684">
        <v>3072.83</v>
      </c>
      <c r="I2684">
        <v>3072.83</v>
      </c>
      <c r="J2684">
        <v>0</v>
      </c>
      <c r="K2684">
        <v>3072.83</v>
      </c>
      <c r="L2684">
        <v>0</v>
      </c>
      <c r="M2684" t="s">
        <v>8277</v>
      </c>
      <c r="S2684" t="s">
        <v>8276</v>
      </c>
      <c r="T2684">
        <v>0</v>
      </c>
      <c r="U2684">
        <v>3072.83</v>
      </c>
      <c r="V2684">
        <v>0</v>
      </c>
    </row>
    <row r="2685" spans="2:22" x14ac:dyDescent="0.25">
      <c r="B2685" t="s">
        <v>8278</v>
      </c>
      <c r="C2685" t="s">
        <v>7504</v>
      </c>
      <c r="D2685" t="s">
        <v>7504</v>
      </c>
      <c r="E2685" t="s">
        <v>7508</v>
      </c>
      <c r="F2685" t="s">
        <v>7521</v>
      </c>
      <c r="G2685">
        <v>1232.8399999999999</v>
      </c>
      <c r="H2685">
        <v>924.63</v>
      </c>
      <c r="I2685">
        <v>1010.24</v>
      </c>
      <c r="J2685">
        <v>0</v>
      </c>
      <c r="K2685">
        <v>1010.24</v>
      </c>
      <c r="L2685">
        <v>0</v>
      </c>
      <c r="M2685" t="s">
        <v>8279</v>
      </c>
      <c r="S2685" t="s">
        <v>8278</v>
      </c>
      <c r="T2685">
        <v>0</v>
      </c>
      <c r="U2685">
        <v>1010.24</v>
      </c>
      <c r="V2685">
        <v>0</v>
      </c>
    </row>
    <row r="2686" spans="2:22" x14ac:dyDescent="0.25">
      <c r="B2686" t="s">
        <v>8280</v>
      </c>
      <c r="C2686" t="s">
        <v>7504</v>
      </c>
      <c r="D2686" t="s">
        <v>7504</v>
      </c>
      <c r="E2686" t="s">
        <v>7508</v>
      </c>
      <c r="F2686" t="s">
        <v>7521</v>
      </c>
      <c r="G2686">
        <v>552.82000000000005</v>
      </c>
      <c r="H2686">
        <v>414.62</v>
      </c>
      <c r="I2686">
        <v>428.45</v>
      </c>
      <c r="J2686">
        <v>0</v>
      </c>
      <c r="K2686">
        <v>448.54</v>
      </c>
      <c r="L2686">
        <v>0</v>
      </c>
      <c r="M2686" t="s">
        <v>8281</v>
      </c>
      <c r="S2686" t="s">
        <v>8280</v>
      </c>
      <c r="T2686">
        <v>0</v>
      </c>
      <c r="U2686">
        <v>448.54</v>
      </c>
      <c r="V2686">
        <v>0</v>
      </c>
    </row>
    <row r="2687" spans="2:22" x14ac:dyDescent="0.25">
      <c r="B2687" t="s">
        <v>4950</v>
      </c>
      <c r="C2687" t="s">
        <v>7504</v>
      </c>
      <c r="D2687" t="s">
        <v>7504</v>
      </c>
      <c r="E2687" t="s">
        <v>7508</v>
      </c>
      <c r="F2687" t="s">
        <v>7521</v>
      </c>
      <c r="G2687">
        <v>83.82</v>
      </c>
      <c r="H2687">
        <v>62.87</v>
      </c>
      <c r="I2687">
        <v>83.82</v>
      </c>
      <c r="J2687">
        <v>0</v>
      </c>
      <c r="K2687">
        <v>70.58</v>
      </c>
      <c r="L2687">
        <v>0</v>
      </c>
      <c r="M2687" t="s">
        <v>4951</v>
      </c>
      <c r="S2687" t="s">
        <v>4950</v>
      </c>
      <c r="T2687">
        <v>0</v>
      </c>
      <c r="U2687">
        <v>70.58</v>
      </c>
      <c r="V2687">
        <v>0</v>
      </c>
    </row>
    <row r="2688" spans="2:22" x14ac:dyDescent="0.25">
      <c r="B2688" t="s">
        <v>8282</v>
      </c>
      <c r="C2688" t="s">
        <v>7504</v>
      </c>
      <c r="D2688" t="s">
        <v>7504</v>
      </c>
      <c r="E2688" t="s">
        <v>7508</v>
      </c>
      <c r="F2688" t="s">
        <v>7521</v>
      </c>
      <c r="G2688">
        <v>132.68</v>
      </c>
      <c r="H2688">
        <v>99.51</v>
      </c>
      <c r="I2688">
        <v>99.51</v>
      </c>
      <c r="J2688">
        <v>0</v>
      </c>
      <c r="K2688">
        <v>122.28</v>
      </c>
      <c r="L2688">
        <v>0</v>
      </c>
      <c r="M2688" t="s">
        <v>8283</v>
      </c>
      <c r="S2688" t="s">
        <v>8282</v>
      </c>
      <c r="T2688">
        <v>0</v>
      </c>
      <c r="U2688">
        <v>122.28</v>
      </c>
      <c r="V2688">
        <v>0</v>
      </c>
    </row>
    <row r="2689" spans="2:22" x14ac:dyDescent="0.25">
      <c r="B2689" t="s">
        <v>8284</v>
      </c>
      <c r="C2689" t="s">
        <v>7504</v>
      </c>
      <c r="D2689" t="s">
        <v>7504</v>
      </c>
      <c r="E2689" t="s">
        <v>7508</v>
      </c>
      <c r="F2689" t="s">
        <v>7521</v>
      </c>
      <c r="G2689">
        <v>336.7</v>
      </c>
      <c r="H2689">
        <v>252.52</v>
      </c>
      <c r="I2689">
        <v>275.89999999999998</v>
      </c>
      <c r="J2689">
        <v>0</v>
      </c>
      <c r="K2689">
        <v>275.89999999999998</v>
      </c>
      <c r="L2689">
        <v>0</v>
      </c>
      <c r="M2689" t="s">
        <v>8285</v>
      </c>
      <c r="S2689" t="s">
        <v>8284</v>
      </c>
      <c r="T2689">
        <v>0</v>
      </c>
      <c r="U2689">
        <v>275.89999999999998</v>
      </c>
      <c r="V2689">
        <v>0</v>
      </c>
    </row>
    <row r="2690" spans="2:22" x14ac:dyDescent="0.25">
      <c r="B2690" t="s">
        <v>8286</v>
      </c>
      <c r="C2690" t="s">
        <v>7504</v>
      </c>
      <c r="D2690" t="s">
        <v>7504</v>
      </c>
      <c r="E2690" t="s">
        <v>7508</v>
      </c>
      <c r="F2690" t="s">
        <v>7521</v>
      </c>
      <c r="G2690">
        <v>660.83</v>
      </c>
      <c r="H2690">
        <v>495.62</v>
      </c>
      <c r="I2690">
        <v>541.49</v>
      </c>
      <c r="J2690">
        <v>0</v>
      </c>
      <c r="K2690">
        <v>541.49</v>
      </c>
      <c r="L2690">
        <v>0</v>
      </c>
      <c r="M2690" t="s">
        <v>8287</v>
      </c>
      <c r="S2690" t="s">
        <v>8286</v>
      </c>
      <c r="T2690">
        <v>0</v>
      </c>
      <c r="U2690">
        <v>541.49</v>
      </c>
      <c r="V2690">
        <v>0</v>
      </c>
    </row>
    <row r="2691" spans="2:22" x14ac:dyDescent="0.25">
      <c r="B2691" t="s">
        <v>8288</v>
      </c>
      <c r="C2691" t="s">
        <v>7504</v>
      </c>
      <c r="D2691" t="s">
        <v>7504</v>
      </c>
      <c r="E2691" t="s">
        <v>7508</v>
      </c>
      <c r="F2691" t="s">
        <v>7521</v>
      </c>
      <c r="G2691">
        <v>660.83</v>
      </c>
      <c r="H2691">
        <v>495.62</v>
      </c>
      <c r="I2691">
        <v>541.49</v>
      </c>
      <c r="J2691">
        <v>0</v>
      </c>
      <c r="K2691">
        <v>541.49</v>
      </c>
      <c r="L2691">
        <v>0</v>
      </c>
      <c r="M2691" t="s">
        <v>8289</v>
      </c>
      <c r="S2691" t="s">
        <v>8288</v>
      </c>
      <c r="T2691">
        <v>0</v>
      </c>
      <c r="U2691">
        <v>541.49</v>
      </c>
      <c r="V2691">
        <v>0</v>
      </c>
    </row>
    <row r="2692" spans="2:22" x14ac:dyDescent="0.25">
      <c r="B2692" t="s">
        <v>8290</v>
      </c>
      <c r="C2692" t="s">
        <v>7504</v>
      </c>
      <c r="D2692" t="s">
        <v>7504</v>
      </c>
      <c r="E2692" t="s">
        <v>7508</v>
      </c>
      <c r="F2692" t="s">
        <v>7521</v>
      </c>
      <c r="G2692">
        <v>131.33000000000001</v>
      </c>
      <c r="H2692">
        <v>98.5</v>
      </c>
      <c r="I2692">
        <v>107.66</v>
      </c>
      <c r="J2692">
        <v>0</v>
      </c>
      <c r="K2692">
        <v>107.66</v>
      </c>
      <c r="L2692">
        <v>0</v>
      </c>
      <c r="M2692" t="s">
        <v>8291</v>
      </c>
      <c r="S2692" t="s">
        <v>8290</v>
      </c>
      <c r="T2692">
        <v>0</v>
      </c>
      <c r="U2692">
        <v>107.66</v>
      </c>
      <c r="V2692">
        <v>0</v>
      </c>
    </row>
    <row r="2693" spans="2:22" x14ac:dyDescent="0.25">
      <c r="B2693" t="s">
        <v>8292</v>
      </c>
      <c r="C2693" t="s">
        <v>7504</v>
      </c>
      <c r="D2693" t="s">
        <v>7504</v>
      </c>
      <c r="E2693" t="s">
        <v>7508</v>
      </c>
      <c r="F2693" t="s">
        <v>7521</v>
      </c>
      <c r="G2693">
        <v>131.33000000000001</v>
      </c>
      <c r="H2693">
        <v>98.5</v>
      </c>
      <c r="I2693">
        <v>107.66</v>
      </c>
      <c r="J2693">
        <v>0</v>
      </c>
      <c r="K2693">
        <v>107.66</v>
      </c>
      <c r="L2693">
        <v>0</v>
      </c>
      <c r="M2693" t="s">
        <v>8293</v>
      </c>
      <c r="S2693" t="s">
        <v>8292</v>
      </c>
      <c r="T2693">
        <v>0</v>
      </c>
      <c r="U2693">
        <v>107.66</v>
      </c>
      <c r="V2693">
        <v>0</v>
      </c>
    </row>
    <row r="2694" spans="2:22" x14ac:dyDescent="0.25">
      <c r="B2694" t="s">
        <v>8294</v>
      </c>
      <c r="C2694" t="s">
        <v>7504</v>
      </c>
      <c r="D2694" t="s">
        <v>7504</v>
      </c>
      <c r="E2694" t="s">
        <v>7508</v>
      </c>
      <c r="F2694" t="s">
        <v>7521</v>
      </c>
      <c r="G2694">
        <v>336.7</v>
      </c>
      <c r="H2694">
        <v>252.52</v>
      </c>
      <c r="I2694">
        <v>275.89999999999998</v>
      </c>
      <c r="J2694">
        <v>0</v>
      </c>
      <c r="K2694">
        <v>275.89999999999998</v>
      </c>
      <c r="L2694">
        <v>0</v>
      </c>
      <c r="M2694" t="s">
        <v>8295</v>
      </c>
      <c r="S2694" t="s">
        <v>8294</v>
      </c>
      <c r="T2694">
        <v>0</v>
      </c>
      <c r="U2694">
        <v>275.89999999999998</v>
      </c>
      <c r="V2694">
        <v>0</v>
      </c>
    </row>
    <row r="2695" spans="2:22" x14ac:dyDescent="0.25">
      <c r="B2695" t="s">
        <v>8296</v>
      </c>
      <c r="C2695" t="s">
        <v>7504</v>
      </c>
      <c r="D2695" t="s">
        <v>7504</v>
      </c>
      <c r="E2695" t="s">
        <v>7508</v>
      </c>
      <c r="F2695" t="s">
        <v>7521</v>
      </c>
      <c r="G2695">
        <v>399.3</v>
      </c>
      <c r="H2695">
        <v>299.47000000000003</v>
      </c>
      <c r="I2695">
        <v>327.20999999999998</v>
      </c>
      <c r="J2695">
        <v>0</v>
      </c>
      <c r="K2695">
        <v>327.20999999999998</v>
      </c>
      <c r="L2695">
        <v>0</v>
      </c>
      <c r="M2695" t="s">
        <v>8297</v>
      </c>
      <c r="S2695" t="s">
        <v>8296</v>
      </c>
      <c r="T2695">
        <v>0</v>
      </c>
      <c r="U2695">
        <v>327.20999999999998</v>
      </c>
      <c r="V2695">
        <v>0</v>
      </c>
    </row>
    <row r="2696" spans="2:22" x14ac:dyDescent="0.25">
      <c r="B2696" t="s">
        <v>8298</v>
      </c>
      <c r="C2696" t="s">
        <v>7504</v>
      </c>
      <c r="D2696" t="s">
        <v>7504</v>
      </c>
      <c r="E2696" t="s">
        <v>7508</v>
      </c>
      <c r="F2696" t="s">
        <v>7521</v>
      </c>
      <c r="G2696">
        <v>121.7</v>
      </c>
      <c r="H2696">
        <v>91.27</v>
      </c>
      <c r="I2696">
        <v>91.27</v>
      </c>
      <c r="J2696">
        <v>0</v>
      </c>
      <c r="K2696">
        <v>98.32</v>
      </c>
      <c r="L2696">
        <v>0</v>
      </c>
      <c r="M2696" t="s">
        <v>8299</v>
      </c>
      <c r="S2696" t="s">
        <v>8298</v>
      </c>
      <c r="T2696">
        <v>0</v>
      </c>
      <c r="U2696">
        <v>98.32</v>
      </c>
      <c r="V2696">
        <v>0</v>
      </c>
    </row>
    <row r="2697" spans="2:22" x14ac:dyDescent="0.25">
      <c r="B2697" t="s">
        <v>6481</v>
      </c>
      <c r="C2697" t="s">
        <v>7504</v>
      </c>
      <c r="D2697" t="s">
        <v>7504</v>
      </c>
      <c r="E2697" t="s">
        <v>7508</v>
      </c>
      <c r="F2697" t="s">
        <v>7521</v>
      </c>
      <c r="G2697">
        <v>121.7</v>
      </c>
      <c r="H2697">
        <v>91.27</v>
      </c>
      <c r="I2697">
        <v>91.27</v>
      </c>
      <c r="J2697">
        <v>0</v>
      </c>
      <c r="K2697">
        <v>98.32</v>
      </c>
      <c r="L2697">
        <v>0</v>
      </c>
      <c r="M2697" t="s">
        <v>8300</v>
      </c>
      <c r="S2697" t="s">
        <v>6481</v>
      </c>
      <c r="T2697">
        <v>0</v>
      </c>
      <c r="U2697">
        <v>98.32</v>
      </c>
      <c r="V2697">
        <v>0</v>
      </c>
    </row>
    <row r="2698" spans="2:22" x14ac:dyDescent="0.25">
      <c r="B2698" t="s">
        <v>8301</v>
      </c>
      <c r="C2698" t="s">
        <v>7504</v>
      </c>
      <c r="D2698" t="s">
        <v>7504</v>
      </c>
      <c r="E2698" t="s">
        <v>7508</v>
      </c>
      <c r="F2698" t="s">
        <v>7521</v>
      </c>
      <c r="G2698">
        <v>69.06</v>
      </c>
      <c r="H2698">
        <v>51.8</v>
      </c>
      <c r="I2698">
        <v>51.8</v>
      </c>
      <c r="J2698">
        <v>0</v>
      </c>
      <c r="K2698">
        <v>52.73</v>
      </c>
      <c r="L2698">
        <v>0</v>
      </c>
      <c r="M2698" t="s">
        <v>8302</v>
      </c>
      <c r="S2698" t="s">
        <v>8301</v>
      </c>
      <c r="T2698">
        <v>0</v>
      </c>
      <c r="U2698">
        <v>52.73</v>
      </c>
      <c r="V2698">
        <v>0</v>
      </c>
    </row>
    <row r="2699" spans="2:22" x14ac:dyDescent="0.25">
      <c r="B2699" t="s">
        <v>8303</v>
      </c>
      <c r="C2699" t="s">
        <v>7504</v>
      </c>
      <c r="D2699" t="s">
        <v>7504</v>
      </c>
      <c r="E2699" t="s">
        <v>7508</v>
      </c>
      <c r="F2699" t="s">
        <v>7521</v>
      </c>
      <c r="G2699">
        <v>43.48</v>
      </c>
      <c r="H2699">
        <v>32.61</v>
      </c>
      <c r="I2699">
        <v>35.590000000000003</v>
      </c>
      <c r="J2699">
        <v>0</v>
      </c>
      <c r="K2699">
        <v>35.61</v>
      </c>
      <c r="L2699">
        <v>0</v>
      </c>
      <c r="M2699" t="s">
        <v>8304</v>
      </c>
      <c r="S2699" t="s">
        <v>8303</v>
      </c>
      <c r="T2699">
        <v>0</v>
      </c>
      <c r="U2699">
        <v>35.61</v>
      </c>
      <c r="V2699">
        <v>0</v>
      </c>
    </row>
    <row r="2700" spans="2:22" x14ac:dyDescent="0.25">
      <c r="B2700" t="s">
        <v>8305</v>
      </c>
      <c r="C2700" t="s">
        <v>7504</v>
      </c>
      <c r="D2700" t="s">
        <v>7504</v>
      </c>
      <c r="E2700" t="s">
        <v>7508</v>
      </c>
      <c r="F2700" t="s">
        <v>7521</v>
      </c>
      <c r="G2700">
        <v>109.37</v>
      </c>
      <c r="H2700">
        <v>82.03</v>
      </c>
      <c r="I2700">
        <v>82.03</v>
      </c>
      <c r="J2700">
        <v>0</v>
      </c>
      <c r="K2700">
        <v>93.43</v>
      </c>
      <c r="L2700">
        <v>0</v>
      </c>
      <c r="M2700" t="s">
        <v>8306</v>
      </c>
      <c r="S2700" t="s">
        <v>8305</v>
      </c>
      <c r="T2700">
        <v>0</v>
      </c>
      <c r="U2700">
        <v>93.43</v>
      </c>
      <c r="V2700">
        <v>0</v>
      </c>
    </row>
    <row r="2701" spans="2:22" x14ac:dyDescent="0.25">
      <c r="B2701" t="s">
        <v>8307</v>
      </c>
      <c r="C2701" t="s">
        <v>7504</v>
      </c>
      <c r="D2701" t="s">
        <v>7504</v>
      </c>
      <c r="E2701" t="s">
        <v>7508</v>
      </c>
      <c r="F2701" t="s">
        <v>7521</v>
      </c>
      <c r="G2701">
        <v>109.37</v>
      </c>
      <c r="H2701">
        <v>82.03</v>
      </c>
      <c r="I2701">
        <v>82.03</v>
      </c>
      <c r="J2701">
        <v>0</v>
      </c>
      <c r="K2701">
        <v>93.43</v>
      </c>
      <c r="L2701">
        <v>0</v>
      </c>
      <c r="M2701" t="s">
        <v>8308</v>
      </c>
      <c r="S2701" t="s">
        <v>8307</v>
      </c>
      <c r="T2701">
        <v>0</v>
      </c>
      <c r="U2701">
        <v>93.43</v>
      </c>
      <c r="V2701">
        <v>0</v>
      </c>
    </row>
    <row r="2702" spans="2:22" x14ac:dyDescent="0.25">
      <c r="B2702" t="s">
        <v>8309</v>
      </c>
      <c r="C2702" t="s">
        <v>7504</v>
      </c>
      <c r="D2702" t="s">
        <v>7504</v>
      </c>
      <c r="E2702" t="s">
        <v>7508</v>
      </c>
      <c r="F2702" t="s">
        <v>7521</v>
      </c>
      <c r="G2702">
        <v>255.11</v>
      </c>
      <c r="H2702">
        <v>191.34</v>
      </c>
      <c r="I2702">
        <v>200.37</v>
      </c>
      <c r="J2702">
        <v>0</v>
      </c>
      <c r="K2702">
        <v>191.34</v>
      </c>
      <c r="L2702">
        <v>0</v>
      </c>
      <c r="M2702" t="s">
        <v>8310</v>
      </c>
      <c r="S2702" t="s">
        <v>8309</v>
      </c>
      <c r="T2702">
        <v>0</v>
      </c>
      <c r="U2702">
        <v>191.34</v>
      </c>
      <c r="V2702">
        <v>0</v>
      </c>
    </row>
    <row r="2703" spans="2:22" x14ac:dyDescent="0.25">
      <c r="B2703" t="s">
        <v>8311</v>
      </c>
      <c r="C2703" t="s">
        <v>7504</v>
      </c>
      <c r="D2703" t="s">
        <v>7504</v>
      </c>
      <c r="E2703" t="s">
        <v>7508</v>
      </c>
      <c r="F2703" t="s">
        <v>7521</v>
      </c>
      <c r="G2703">
        <v>265.23</v>
      </c>
      <c r="H2703">
        <v>198.92</v>
      </c>
      <c r="I2703">
        <v>217.32</v>
      </c>
      <c r="J2703">
        <v>0</v>
      </c>
      <c r="K2703">
        <v>217.32</v>
      </c>
      <c r="L2703">
        <v>0</v>
      </c>
      <c r="M2703" t="s">
        <v>8312</v>
      </c>
      <c r="S2703" t="s">
        <v>8311</v>
      </c>
      <c r="T2703">
        <v>0</v>
      </c>
      <c r="U2703">
        <v>217.32</v>
      </c>
      <c r="V2703">
        <v>0</v>
      </c>
    </row>
    <row r="2704" spans="2:22" x14ac:dyDescent="0.25">
      <c r="B2704" t="s">
        <v>8313</v>
      </c>
      <c r="C2704" t="s">
        <v>7504</v>
      </c>
      <c r="D2704" t="s">
        <v>7504</v>
      </c>
      <c r="E2704" t="s">
        <v>7508</v>
      </c>
      <c r="F2704" t="s">
        <v>7521</v>
      </c>
      <c r="G2704">
        <v>274.64999999999998</v>
      </c>
      <c r="H2704">
        <v>205.99</v>
      </c>
      <c r="I2704">
        <v>225.03</v>
      </c>
      <c r="J2704">
        <v>0</v>
      </c>
      <c r="K2704">
        <v>225.03</v>
      </c>
      <c r="L2704">
        <v>0</v>
      </c>
      <c r="M2704" t="s">
        <v>8314</v>
      </c>
      <c r="S2704" t="s">
        <v>8313</v>
      </c>
      <c r="T2704">
        <v>0</v>
      </c>
      <c r="U2704">
        <v>225.03</v>
      </c>
      <c r="V2704">
        <v>0</v>
      </c>
    </row>
    <row r="2705" spans="2:22" x14ac:dyDescent="0.25">
      <c r="B2705" t="s">
        <v>8315</v>
      </c>
      <c r="C2705" t="s">
        <v>7504</v>
      </c>
      <c r="D2705" t="s">
        <v>7504</v>
      </c>
      <c r="E2705" t="s">
        <v>7508</v>
      </c>
      <c r="F2705" t="s">
        <v>7521</v>
      </c>
      <c r="G2705">
        <v>0</v>
      </c>
      <c r="H2705">
        <v>0</v>
      </c>
      <c r="I2705">
        <v>0</v>
      </c>
      <c r="J2705">
        <v>0</v>
      </c>
      <c r="K2705">
        <v>0</v>
      </c>
      <c r="L2705">
        <v>0</v>
      </c>
      <c r="M2705" t="s">
        <v>8316</v>
      </c>
      <c r="S2705" t="s">
        <v>8315</v>
      </c>
      <c r="T2705">
        <v>0</v>
      </c>
      <c r="U2705">
        <v>0</v>
      </c>
      <c r="V2705">
        <v>0</v>
      </c>
    </row>
    <row r="2706" spans="2:22" x14ac:dyDescent="0.25">
      <c r="B2706" t="s">
        <v>4952</v>
      </c>
      <c r="C2706" t="s">
        <v>7504</v>
      </c>
      <c r="D2706" t="s">
        <v>7504</v>
      </c>
      <c r="E2706" t="s">
        <v>7508</v>
      </c>
      <c r="F2706" t="s">
        <v>7521</v>
      </c>
      <c r="G2706">
        <v>1028.22</v>
      </c>
      <c r="H2706">
        <v>771.16</v>
      </c>
      <c r="I2706">
        <v>791</v>
      </c>
      <c r="J2706">
        <v>0</v>
      </c>
      <c r="K2706">
        <v>771.86</v>
      </c>
      <c r="L2706">
        <v>0</v>
      </c>
      <c r="M2706" t="s">
        <v>4953</v>
      </c>
      <c r="S2706" t="s">
        <v>4952</v>
      </c>
      <c r="T2706">
        <v>0</v>
      </c>
      <c r="U2706">
        <v>771.86</v>
      </c>
      <c r="V2706">
        <v>0</v>
      </c>
    </row>
    <row r="2707" spans="2:22" x14ac:dyDescent="0.25">
      <c r="B2707" t="s">
        <v>8317</v>
      </c>
      <c r="C2707" t="s">
        <v>7504</v>
      </c>
      <c r="D2707" t="s">
        <v>7504</v>
      </c>
      <c r="E2707" t="s">
        <v>7508</v>
      </c>
      <c r="F2707" t="s">
        <v>7521</v>
      </c>
      <c r="G2707">
        <v>2088.64</v>
      </c>
      <c r="H2707">
        <v>1566.48</v>
      </c>
      <c r="I2707">
        <v>1711.49</v>
      </c>
      <c r="J2707">
        <v>0</v>
      </c>
      <c r="K2707">
        <v>1711.49</v>
      </c>
      <c r="L2707">
        <v>0</v>
      </c>
      <c r="M2707" t="s">
        <v>8318</v>
      </c>
      <c r="S2707" t="s">
        <v>8317</v>
      </c>
      <c r="T2707">
        <v>0</v>
      </c>
      <c r="U2707">
        <v>1711.49</v>
      </c>
      <c r="V2707">
        <v>0</v>
      </c>
    </row>
    <row r="2708" spans="2:22" x14ac:dyDescent="0.25">
      <c r="B2708" t="s">
        <v>8319</v>
      </c>
      <c r="C2708" t="s">
        <v>7504</v>
      </c>
      <c r="D2708" t="s">
        <v>7504</v>
      </c>
      <c r="E2708" t="s">
        <v>7508</v>
      </c>
      <c r="F2708" t="s">
        <v>7521</v>
      </c>
      <c r="G2708">
        <v>1003.83</v>
      </c>
      <c r="H2708">
        <v>752.87</v>
      </c>
      <c r="I2708">
        <v>752.87</v>
      </c>
      <c r="J2708">
        <v>0</v>
      </c>
      <c r="K2708">
        <v>752.87</v>
      </c>
      <c r="L2708">
        <v>0</v>
      </c>
      <c r="M2708" t="s">
        <v>8320</v>
      </c>
      <c r="S2708" t="s">
        <v>8319</v>
      </c>
      <c r="T2708">
        <v>0</v>
      </c>
      <c r="U2708">
        <v>752.87</v>
      </c>
      <c r="V2708">
        <v>0</v>
      </c>
    </row>
    <row r="2709" spans="2:22" x14ac:dyDescent="0.25">
      <c r="B2709" t="s">
        <v>8321</v>
      </c>
      <c r="C2709" t="s">
        <v>7504</v>
      </c>
      <c r="D2709" t="s">
        <v>7504</v>
      </c>
      <c r="E2709" t="s">
        <v>7508</v>
      </c>
      <c r="F2709" t="s">
        <v>7521</v>
      </c>
      <c r="G2709">
        <v>2465.98</v>
      </c>
      <c r="H2709">
        <v>1849.48</v>
      </c>
      <c r="I2709">
        <v>2020.7</v>
      </c>
      <c r="J2709">
        <v>0</v>
      </c>
      <c r="K2709">
        <v>2020.7</v>
      </c>
      <c r="L2709">
        <v>0</v>
      </c>
      <c r="M2709" t="s">
        <v>8322</v>
      </c>
      <c r="S2709" t="s">
        <v>8321</v>
      </c>
      <c r="T2709">
        <v>0</v>
      </c>
      <c r="U2709">
        <v>2020.7</v>
      </c>
      <c r="V2709">
        <v>0</v>
      </c>
    </row>
    <row r="2710" spans="2:22" x14ac:dyDescent="0.25">
      <c r="B2710" t="s">
        <v>8323</v>
      </c>
      <c r="C2710" t="s">
        <v>7504</v>
      </c>
      <c r="D2710" t="s">
        <v>7504</v>
      </c>
      <c r="E2710" t="s">
        <v>7508</v>
      </c>
      <c r="F2710" t="s">
        <v>7521</v>
      </c>
      <c r="G2710">
        <v>2340.7800000000002</v>
      </c>
      <c r="H2710">
        <v>1755.58</v>
      </c>
      <c r="I2710">
        <v>1918.13</v>
      </c>
      <c r="J2710">
        <v>0</v>
      </c>
      <c r="K2710">
        <v>1918.13</v>
      </c>
      <c r="L2710">
        <v>0</v>
      </c>
      <c r="M2710" t="s">
        <v>8324</v>
      </c>
      <c r="S2710" t="s">
        <v>8323</v>
      </c>
      <c r="T2710">
        <v>0</v>
      </c>
      <c r="U2710">
        <v>1918.13</v>
      </c>
      <c r="V2710">
        <v>0</v>
      </c>
    </row>
    <row r="2711" spans="2:22" x14ac:dyDescent="0.25">
      <c r="B2711" t="s">
        <v>8325</v>
      </c>
      <c r="C2711" t="s">
        <v>7504</v>
      </c>
      <c r="D2711" t="s">
        <v>7504</v>
      </c>
      <c r="E2711" t="s">
        <v>7508</v>
      </c>
      <c r="F2711" t="s">
        <v>7521</v>
      </c>
      <c r="G2711">
        <v>2465.98</v>
      </c>
      <c r="H2711">
        <v>1849.48</v>
      </c>
      <c r="I2711">
        <v>2020.7</v>
      </c>
      <c r="J2711">
        <v>0</v>
      </c>
      <c r="K2711">
        <v>2020.7</v>
      </c>
      <c r="L2711">
        <v>0</v>
      </c>
      <c r="M2711" t="s">
        <v>8326</v>
      </c>
      <c r="S2711" t="s">
        <v>8325</v>
      </c>
      <c r="T2711">
        <v>0</v>
      </c>
      <c r="U2711">
        <v>2020.7</v>
      </c>
      <c r="V2711">
        <v>0</v>
      </c>
    </row>
    <row r="2712" spans="2:22" x14ac:dyDescent="0.25">
      <c r="B2712" t="s">
        <v>8327</v>
      </c>
      <c r="C2712" t="s">
        <v>7504</v>
      </c>
      <c r="D2712" t="s">
        <v>7504</v>
      </c>
      <c r="E2712" t="s">
        <v>7508</v>
      </c>
      <c r="F2712" t="s">
        <v>7521</v>
      </c>
      <c r="G2712">
        <v>2088.64</v>
      </c>
      <c r="H2712">
        <v>1566.48</v>
      </c>
      <c r="I2712">
        <v>1711.49</v>
      </c>
      <c r="J2712">
        <v>0</v>
      </c>
      <c r="K2712">
        <v>1711.49</v>
      </c>
      <c r="L2712">
        <v>0</v>
      </c>
      <c r="M2712" t="s">
        <v>8328</v>
      </c>
      <c r="S2712" t="s">
        <v>8327</v>
      </c>
      <c r="T2712">
        <v>0</v>
      </c>
      <c r="U2712">
        <v>1711.49</v>
      </c>
      <c r="V2712">
        <v>0</v>
      </c>
    </row>
    <row r="2713" spans="2:22" x14ac:dyDescent="0.25">
      <c r="B2713" t="s">
        <v>8329</v>
      </c>
      <c r="C2713" t="s">
        <v>7504</v>
      </c>
      <c r="D2713" t="s">
        <v>7504</v>
      </c>
      <c r="E2713" t="s">
        <v>7508</v>
      </c>
      <c r="F2713" t="s">
        <v>7521</v>
      </c>
      <c r="G2713">
        <v>2088.64</v>
      </c>
      <c r="H2713">
        <v>1566.48</v>
      </c>
      <c r="I2713">
        <v>1711.49</v>
      </c>
      <c r="J2713">
        <v>0</v>
      </c>
      <c r="K2713">
        <v>1711.49</v>
      </c>
      <c r="L2713">
        <v>0</v>
      </c>
      <c r="M2713" t="s">
        <v>8330</v>
      </c>
      <c r="S2713" t="s">
        <v>8329</v>
      </c>
      <c r="T2713">
        <v>0</v>
      </c>
      <c r="U2713">
        <v>1711.49</v>
      </c>
      <c r="V2713">
        <v>0</v>
      </c>
    </row>
    <row r="2714" spans="2:22" x14ac:dyDescent="0.25">
      <c r="B2714" t="s">
        <v>8331</v>
      </c>
      <c r="C2714" t="s">
        <v>7504</v>
      </c>
      <c r="D2714" t="s">
        <v>7504</v>
      </c>
      <c r="E2714" t="s">
        <v>7508</v>
      </c>
      <c r="F2714" t="s">
        <v>7521</v>
      </c>
      <c r="G2714">
        <v>2340.7800000000002</v>
      </c>
      <c r="H2714">
        <v>1755.58</v>
      </c>
      <c r="I2714">
        <v>1918.13</v>
      </c>
      <c r="J2714">
        <v>0</v>
      </c>
      <c r="K2714">
        <v>1918.13</v>
      </c>
      <c r="L2714">
        <v>0</v>
      </c>
      <c r="M2714" t="s">
        <v>8332</v>
      </c>
      <c r="S2714" t="s">
        <v>8331</v>
      </c>
      <c r="T2714">
        <v>0</v>
      </c>
      <c r="U2714">
        <v>1918.13</v>
      </c>
      <c r="V2714">
        <v>0</v>
      </c>
    </row>
    <row r="2715" spans="2:22" x14ac:dyDescent="0.25">
      <c r="B2715" t="s">
        <v>8333</v>
      </c>
      <c r="C2715" t="s">
        <v>7504</v>
      </c>
      <c r="D2715" t="s">
        <v>7504</v>
      </c>
      <c r="E2715" t="s">
        <v>7508</v>
      </c>
      <c r="F2715" t="s">
        <v>7521</v>
      </c>
      <c r="G2715">
        <v>2465.98</v>
      </c>
      <c r="H2715">
        <v>1849.48</v>
      </c>
      <c r="I2715">
        <v>2020.7</v>
      </c>
      <c r="J2715">
        <v>0</v>
      </c>
      <c r="K2715">
        <v>2020.7</v>
      </c>
      <c r="L2715">
        <v>0</v>
      </c>
      <c r="M2715" t="s">
        <v>8334</v>
      </c>
      <c r="S2715" t="s">
        <v>8333</v>
      </c>
      <c r="T2715">
        <v>0</v>
      </c>
      <c r="U2715">
        <v>2020.7</v>
      </c>
      <c r="V2715">
        <v>0</v>
      </c>
    </row>
    <row r="2716" spans="2:22" x14ac:dyDescent="0.25">
      <c r="B2716" t="s">
        <v>4954</v>
      </c>
      <c r="C2716" t="s">
        <v>7504</v>
      </c>
      <c r="D2716" t="s">
        <v>7504</v>
      </c>
      <c r="E2716" t="s">
        <v>7508</v>
      </c>
      <c r="F2716" t="s">
        <v>7521</v>
      </c>
      <c r="G2716">
        <v>432.52</v>
      </c>
      <c r="H2716">
        <v>324.39</v>
      </c>
      <c r="I2716">
        <v>370.93</v>
      </c>
      <c r="J2716">
        <v>0</v>
      </c>
      <c r="K2716">
        <v>336</v>
      </c>
      <c r="L2716">
        <v>0</v>
      </c>
      <c r="M2716" t="s">
        <v>8335</v>
      </c>
      <c r="S2716" t="s">
        <v>4954</v>
      </c>
      <c r="T2716">
        <v>0</v>
      </c>
      <c r="U2716">
        <v>336</v>
      </c>
      <c r="V2716">
        <v>0</v>
      </c>
    </row>
    <row r="2717" spans="2:22" x14ac:dyDescent="0.25">
      <c r="B2717" t="s">
        <v>8336</v>
      </c>
      <c r="C2717" t="s">
        <v>7504</v>
      </c>
      <c r="D2717" t="s">
        <v>7504</v>
      </c>
      <c r="E2717" t="s">
        <v>7508</v>
      </c>
      <c r="F2717" t="s">
        <v>7521</v>
      </c>
      <c r="G2717">
        <v>1251.6300000000001</v>
      </c>
      <c r="H2717">
        <v>938.72</v>
      </c>
      <c r="I2717">
        <v>1025.3699999999999</v>
      </c>
      <c r="J2717">
        <v>0</v>
      </c>
      <c r="K2717">
        <v>1025.3699999999999</v>
      </c>
      <c r="L2717">
        <v>0</v>
      </c>
      <c r="M2717" t="s">
        <v>8337</v>
      </c>
      <c r="S2717" t="s">
        <v>8336</v>
      </c>
      <c r="T2717">
        <v>0</v>
      </c>
      <c r="U2717">
        <v>1025.3699999999999</v>
      </c>
      <c r="V2717">
        <v>0</v>
      </c>
    </row>
    <row r="2718" spans="2:22" x14ac:dyDescent="0.25">
      <c r="B2718" t="s">
        <v>4955</v>
      </c>
      <c r="C2718" t="s">
        <v>7504</v>
      </c>
      <c r="D2718" t="s">
        <v>7504</v>
      </c>
      <c r="E2718" t="s">
        <v>7508</v>
      </c>
      <c r="F2718" t="s">
        <v>7521</v>
      </c>
      <c r="G2718">
        <v>522.29</v>
      </c>
      <c r="H2718">
        <v>391.72</v>
      </c>
      <c r="I2718">
        <v>522.29</v>
      </c>
      <c r="J2718">
        <v>0</v>
      </c>
      <c r="K2718">
        <v>391.72</v>
      </c>
      <c r="L2718">
        <v>0</v>
      </c>
      <c r="M2718" t="s">
        <v>4956</v>
      </c>
      <c r="S2718" t="s">
        <v>4955</v>
      </c>
      <c r="T2718">
        <v>0</v>
      </c>
      <c r="U2718">
        <v>391.72</v>
      </c>
      <c r="V2718">
        <v>0</v>
      </c>
    </row>
    <row r="2719" spans="2:22" x14ac:dyDescent="0.25">
      <c r="B2719" t="s">
        <v>4957</v>
      </c>
      <c r="C2719" t="s">
        <v>7504</v>
      </c>
      <c r="D2719" t="s">
        <v>7504</v>
      </c>
      <c r="E2719" t="s">
        <v>7508</v>
      </c>
      <c r="F2719" t="s">
        <v>7521</v>
      </c>
      <c r="G2719">
        <v>481.55</v>
      </c>
      <c r="H2719">
        <v>361.16</v>
      </c>
      <c r="I2719">
        <v>386.36</v>
      </c>
      <c r="J2719">
        <v>0</v>
      </c>
      <c r="K2719">
        <v>361.16</v>
      </c>
      <c r="L2719">
        <v>0</v>
      </c>
      <c r="M2719" t="s">
        <v>4958</v>
      </c>
      <c r="S2719" t="s">
        <v>4957</v>
      </c>
      <c r="T2719">
        <v>0</v>
      </c>
      <c r="U2719">
        <v>361.16</v>
      </c>
      <c r="V2719">
        <v>0</v>
      </c>
    </row>
    <row r="2720" spans="2:22" x14ac:dyDescent="0.25">
      <c r="B2720" t="s">
        <v>4959</v>
      </c>
      <c r="C2720" t="s">
        <v>7504</v>
      </c>
      <c r="D2720" t="s">
        <v>7504</v>
      </c>
      <c r="E2720" t="s">
        <v>7508</v>
      </c>
      <c r="F2720" t="s">
        <v>7521</v>
      </c>
      <c r="G2720">
        <v>45.75</v>
      </c>
      <c r="H2720">
        <v>34.31</v>
      </c>
      <c r="I2720">
        <v>45.75</v>
      </c>
      <c r="J2720">
        <v>0</v>
      </c>
      <c r="K2720">
        <v>37.43</v>
      </c>
      <c r="L2720">
        <v>0</v>
      </c>
      <c r="M2720" t="s">
        <v>4960</v>
      </c>
      <c r="S2720" t="s">
        <v>4959</v>
      </c>
      <c r="T2720">
        <v>0</v>
      </c>
      <c r="U2720">
        <v>37.43</v>
      </c>
      <c r="V2720">
        <v>0</v>
      </c>
    </row>
    <row r="2721" spans="2:22" x14ac:dyDescent="0.25">
      <c r="B2721" t="s">
        <v>8338</v>
      </c>
      <c r="C2721" t="s">
        <v>7504</v>
      </c>
      <c r="D2721" t="s">
        <v>7504</v>
      </c>
      <c r="E2721" t="s">
        <v>7508</v>
      </c>
      <c r="F2721" t="s">
        <v>7521</v>
      </c>
      <c r="G2721">
        <v>1822.98</v>
      </c>
      <c r="H2721">
        <v>1367.23</v>
      </c>
      <c r="I2721">
        <v>1367.23</v>
      </c>
      <c r="J2721">
        <v>0</v>
      </c>
      <c r="K2721">
        <v>1476.14</v>
      </c>
      <c r="L2721">
        <v>0</v>
      </c>
      <c r="M2721" t="s">
        <v>8339</v>
      </c>
      <c r="S2721" t="s">
        <v>8338</v>
      </c>
      <c r="T2721">
        <v>0</v>
      </c>
      <c r="U2721">
        <v>1476.14</v>
      </c>
      <c r="V2721">
        <v>0</v>
      </c>
    </row>
    <row r="2722" spans="2:22" x14ac:dyDescent="0.25">
      <c r="B2722" t="s">
        <v>8340</v>
      </c>
      <c r="C2722" t="s">
        <v>7504</v>
      </c>
      <c r="D2722" t="s">
        <v>7504</v>
      </c>
      <c r="E2722" t="s">
        <v>7508</v>
      </c>
      <c r="F2722" t="s">
        <v>7521</v>
      </c>
      <c r="G2722">
        <v>0</v>
      </c>
      <c r="H2722">
        <v>0</v>
      </c>
      <c r="I2722">
        <v>0</v>
      </c>
      <c r="J2722">
        <v>0</v>
      </c>
      <c r="K2722">
        <v>0</v>
      </c>
      <c r="L2722">
        <v>0</v>
      </c>
      <c r="M2722" t="s">
        <v>8341</v>
      </c>
      <c r="S2722" t="s">
        <v>8340</v>
      </c>
      <c r="T2722">
        <v>0</v>
      </c>
      <c r="U2722">
        <v>0</v>
      </c>
      <c r="V2722">
        <v>0</v>
      </c>
    </row>
    <row r="2723" spans="2:22" x14ac:dyDescent="0.25">
      <c r="B2723" t="s">
        <v>8342</v>
      </c>
      <c r="C2723" t="s">
        <v>7504</v>
      </c>
      <c r="D2723" t="s">
        <v>7504</v>
      </c>
      <c r="E2723" t="s">
        <v>7508</v>
      </c>
      <c r="F2723" t="s">
        <v>7521</v>
      </c>
      <c r="G2723">
        <v>959.52</v>
      </c>
      <c r="H2723">
        <v>719.64</v>
      </c>
      <c r="I2723">
        <v>848.61</v>
      </c>
      <c r="J2723">
        <v>0</v>
      </c>
      <c r="K2723">
        <v>719.64</v>
      </c>
      <c r="L2723">
        <v>0</v>
      </c>
      <c r="M2723" t="s">
        <v>8343</v>
      </c>
      <c r="S2723" t="s">
        <v>8342</v>
      </c>
      <c r="T2723">
        <v>0</v>
      </c>
      <c r="U2723">
        <v>719.64</v>
      </c>
      <c r="V2723">
        <v>0</v>
      </c>
    </row>
    <row r="2724" spans="2:22" x14ac:dyDescent="0.25">
      <c r="B2724" t="s">
        <v>8344</v>
      </c>
      <c r="C2724" t="s">
        <v>7504</v>
      </c>
      <c r="D2724" t="s">
        <v>7504</v>
      </c>
      <c r="E2724" t="s">
        <v>7508</v>
      </c>
      <c r="F2724" t="s">
        <v>7521</v>
      </c>
      <c r="G2724">
        <v>1231.48</v>
      </c>
      <c r="H2724">
        <v>923.61</v>
      </c>
      <c r="I2724">
        <v>1177.93</v>
      </c>
      <c r="J2724">
        <v>0</v>
      </c>
      <c r="K2724">
        <v>1006.44</v>
      </c>
      <c r="L2724">
        <v>0</v>
      </c>
      <c r="M2724" t="s">
        <v>8345</v>
      </c>
      <c r="S2724" t="s">
        <v>8344</v>
      </c>
      <c r="T2724">
        <v>0</v>
      </c>
      <c r="U2724">
        <v>1006.44</v>
      </c>
      <c r="V2724">
        <v>0</v>
      </c>
    </row>
    <row r="2725" spans="2:22" x14ac:dyDescent="0.25">
      <c r="B2725" t="s">
        <v>8346</v>
      </c>
      <c r="C2725" t="s">
        <v>7504</v>
      </c>
      <c r="D2725" t="s">
        <v>7504</v>
      </c>
      <c r="E2725" t="s">
        <v>7508</v>
      </c>
      <c r="F2725" t="s">
        <v>7521</v>
      </c>
      <c r="G2725">
        <v>721.85</v>
      </c>
      <c r="H2725">
        <v>541.39</v>
      </c>
      <c r="I2725">
        <v>721.85</v>
      </c>
      <c r="J2725">
        <v>0</v>
      </c>
      <c r="K2725">
        <v>541.39</v>
      </c>
      <c r="L2725">
        <v>0</v>
      </c>
      <c r="M2725" t="s">
        <v>8347</v>
      </c>
      <c r="S2725" t="s">
        <v>8346</v>
      </c>
      <c r="T2725">
        <v>0</v>
      </c>
      <c r="U2725">
        <v>541.39</v>
      </c>
      <c r="V2725">
        <v>0</v>
      </c>
    </row>
    <row r="2726" spans="2:22" x14ac:dyDescent="0.25">
      <c r="B2726" t="s">
        <v>8348</v>
      </c>
      <c r="C2726" t="s">
        <v>7504</v>
      </c>
      <c r="D2726" t="s">
        <v>7504</v>
      </c>
      <c r="E2726" t="s">
        <v>7508</v>
      </c>
      <c r="F2726" t="s">
        <v>7521</v>
      </c>
      <c r="G2726">
        <v>583.61</v>
      </c>
      <c r="H2726">
        <v>437.71</v>
      </c>
      <c r="I2726">
        <v>517.53</v>
      </c>
      <c r="J2726">
        <v>0</v>
      </c>
      <c r="K2726">
        <v>441.78</v>
      </c>
      <c r="L2726">
        <v>0</v>
      </c>
      <c r="M2726" t="s">
        <v>8349</v>
      </c>
      <c r="S2726" t="s">
        <v>8348</v>
      </c>
      <c r="T2726">
        <v>0</v>
      </c>
      <c r="U2726">
        <v>441.78</v>
      </c>
      <c r="V2726">
        <v>0</v>
      </c>
    </row>
    <row r="2727" spans="2:22" x14ac:dyDescent="0.25">
      <c r="B2727" t="s">
        <v>8350</v>
      </c>
      <c r="C2727" t="s">
        <v>7504</v>
      </c>
      <c r="D2727" t="s">
        <v>7504</v>
      </c>
      <c r="E2727" t="s">
        <v>7508</v>
      </c>
      <c r="F2727" t="s">
        <v>7521</v>
      </c>
      <c r="G2727">
        <v>469</v>
      </c>
      <c r="H2727">
        <v>351.75</v>
      </c>
      <c r="I2727">
        <v>351.75</v>
      </c>
      <c r="J2727">
        <v>0</v>
      </c>
      <c r="K2727">
        <v>351.75</v>
      </c>
      <c r="L2727">
        <v>0</v>
      </c>
      <c r="M2727" t="s">
        <v>8351</v>
      </c>
      <c r="S2727" t="s">
        <v>8350</v>
      </c>
      <c r="T2727">
        <v>0</v>
      </c>
      <c r="U2727">
        <v>351.75</v>
      </c>
      <c r="V2727">
        <v>0</v>
      </c>
    </row>
    <row r="2728" spans="2:22" x14ac:dyDescent="0.25">
      <c r="B2728" t="s">
        <v>8352</v>
      </c>
      <c r="C2728" t="s">
        <v>7504</v>
      </c>
      <c r="D2728" t="s">
        <v>7504</v>
      </c>
      <c r="E2728" t="s">
        <v>7508</v>
      </c>
      <c r="F2728" t="s">
        <v>7521</v>
      </c>
      <c r="G2728">
        <v>590.25</v>
      </c>
      <c r="H2728">
        <v>442.69</v>
      </c>
      <c r="I2728">
        <v>590.25</v>
      </c>
      <c r="J2728">
        <v>0</v>
      </c>
      <c r="K2728">
        <v>442.69</v>
      </c>
      <c r="L2728">
        <v>0</v>
      </c>
      <c r="M2728" t="s">
        <v>8353</v>
      </c>
      <c r="S2728" t="s">
        <v>8352</v>
      </c>
      <c r="T2728">
        <v>0</v>
      </c>
      <c r="U2728">
        <v>442.69</v>
      </c>
      <c r="V2728">
        <v>0</v>
      </c>
    </row>
    <row r="2729" spans="2:22" x14ac:dyDescent="0.25">
      <c r="B2729" t="s">
        <v>8354</v>
      </c>
      <c r="C2729" t="s">
        <v>7504</v>
      </c>
      <c r="D2729" t="s">
        <v>7504</v>
      </c>
      <c r="E2729" t="s">
        <v>7508</v>
      </c>
      <c r="F2729" t="s">
        <v>7521</v>
      </c>
      <c r="G2729">
        <v>382.22</v>
      </c>
      <c r="H2729">
        <v>286.66000000000003</v>
      </c>
      <c r="I2729">
        <v>286.66000000000003</v>
      </c>
      <c r="J2729">
        <v>0</v>
      </c>
      <c r="K2729">
        <v>286.66000000000003</v>
      </c>
      <c r="L2729">
        <v>0</v>
      </c>
      <c r="M2729" t="s">
        <v>8355</v>
      </c>
      <c r="S2729" t="s">
        <v>8354</v>
      </c>
      <c r="T2729">
        <v>0</v>
      </c>
      <c r="U2729">
        <v>286.66000000000003</v>
      </c>
      <c r="V2729">
        <v>0</v>
      </c>
    </row>
    <row r="2730" spans="2:22" x14ac:dyDescent="0.25">
      <c r="B2730" t="s">
        <v>8356</v>
      </c>
      <c r="C2730" t="s">
        <v>7504</v>
      </c>
      <c r="D2730" t="s">
        <v>7504</v>
      </c>
      <c r="E2730" t="s">
        <v>7508</v>
      </c>
      <c r="F2730" t="s">
        <v>7521</v>
      </c>
      <c r="G2730">
        <v>454.38</v>
      </c>
      <c r="H2730">
        <v>340.78</v>
      </c>
      <c r="I2730">
        <v>340.78</v>
      </c>
      <c r="J2730">
        <v>0</v>
      </c>
      <c r="K2730">
        <v>340.78</v>
      </c>
      <c r="L2730">
        <v>0</v>
      </c>
      <c r="M2730" t="s">
        <v>8357</v>
      </c>
      <c r="S2730" t="s">
        <v>8356</v>
      </c>
      <c r="T2730">
        <v>0</v>
      </c>
      <c r="U2730">
        <v>340.78</v>
      </c>
      <c r="V2730">
        <v>0</v>
      </c>
    </row>
    <row r="2731" spans="2:22" x14ac:dyDescent="0.25">
      <c r="B2731" t="s">
        <v>8358</v>
      </c>
      <c r="C2731" t="s">
        <v>7504</v>
      </c>
      <c r="D2731" t="s">
        <v>7504</v>
      </c>
      <c r="E2731" t="s">
        <v>7508</v>
      </c>
      <c r="F2731" t="s">
        <v>7521</v>
      </c>
      <c r="G2731">
        <v>402.36</v>
      </c>
      <c r="H2731">
        <v>301.77</v>
      </c>
      <c r="I2731">
        <v>301.77</v>
      </c>
      <c r="J2731">
        <v>0</v>
      </c>
      <c r="K2731">
        <v>301.77</v>
      </c>
      <c r="L2731">
        <v>0</v>
      </c>
      <c r="M2731" t="s">
        <v>8359</v>
      </c>
      <c r="S2731" t="s">
        <v>8358</v>
      </c>
      <c r="T2731">
        <v>0</v>
      </c>
      <c r="U2731">
        <v>301.77</v>
      </c>
      <c r="V2731">
        <v>0</v>
      </c>
    </row>
    <row r="2732" spans="2:22" x14ac:dyDescent="0.25">
      <c r="B2732" t="s">
        <v>8360</v>
      </c>
      <c r="C2732" t="s">
        <v>7504</v>
      </c>
      <c r="D2732" t="s">
        <v>7504</v>
      </c>
      <c r="E2732" t="s">
        <v>7508</v>
      </c>
      <c r="F2732" t="s">
        <v>7521</v>
      </c>
      <c r="G2732">
        <v>144.62</v>
      </c>
      <c r="H2732">
        <v>108.46</v>
      </c>
      <c r="I2732">
        <v>110.85</v>
      </c>
      <c r="J2732">
        <v>0</v>
      </c>
      <c r="K2732">
        <v>123.79</v>
      </c>
      <c r="L2732">
        <v>0</v>
      </c>
      <c r="M2732" t="s">
        <v>8361</v>
      </c>
      <c r="S2732" t="s">
        <v>8360</v>
      </c>
      <c r="T2732">
        <v>0</v>
      </c>
      <c r="U2732">
        <v>123.79</v>
      </c>
      <c r="V2732">
        <v>0</v>
      </c>
    </row>
    <row r="2733" spans="2:22" x14ac:dyDescent="0.25">
      <c r="B2733" t="s">
        <v>8362</v>
      </c>
      <c r="C2733" t="s">
        <v>7504</v>
      </c>
      <c r="D2733" t="s">
        <v>7504</v>
      </c>
      <c r="E2733" t="s">
        <v>7508</v>
      </c>
      <c r="F2733" t="s">
        <v>7521</v>
      </c>
      <c r="G2733">
        <v>129.11000000000001</v>
      </c>
      <c r="H2733">
        <v>96.84</v>
      </c>
      <c r="I2733">
        <v>115.24</v>
      </c>
      <c r="J2733">
        <v>0</v>
      </c>
      <c r="K2733">
        <v>97.67</v>
      </c>
      <c r="L2733">
        <v>0</v>
      </c>
      <c r="M2733" t="s">
        <v>8363</v>
      </c>
      <c r="S2733" t="s">
        <v>8362</v>
      </c>
      <c r="T2733">
        <v>0</v>
      </c>
      <c r="U2733">
        <v>97.67</v>
      </c>
      <c r="V2733">
        <v>0</v>
      </c>
    </row>
    <row r="2734" spans="2:22" x14ac:dyDescent="0.25">
      <c r="B2734" t="s">
        <v>8364</v>
      </c>
      <c r="C2734" t="s">
        <v>7504</v>
      </c>
      <c r="D2734" t="s">
        <v>7504</v>
      </c>
      <c r="E2734" t="s">
        <v>7508</v>
      </c>
      <c r="F2734" t="s">
        <v>7521</v>
      </c>
      <c r="G2734">
        <v>149.13</v>
      </c>
      <c r="H2734">
        <v>111.85</v>
      </c>
      <c r="I2734">
        <v>138.94</v>
      </c>
      <c r="J2734">
        <v>0</v>
      </c>
      <c r="K2734">
        <v>128.26</v>
      </c>
      <c r="L2734">
        <v>0</v>
      </c>
      <c r="M2734" t="s">
        <v>8365</v>
      </c>
      <c r="S2734" t="s">
        <v>8364</v>
      </c>
      <c r="T2734">
        <v>0</v>
      </c>
      <c r="U2734">
        <v>128.26</v>
      </c>
      <c r="V2734">
        <v>0</v>
      </c>
    </row>
    <row r="2735" spans="2:22" x14ac:dyDescent="0.25">
      <c r="B2735" t="s">
        <v>8366</v>
      </c>
      <c r="C2735" t="s">
        <v>7504</v>
      </c>
      <c r="D2735" t="s">
        <v>7504</v>
      </c>
      <c r="E2735" t="s">
        <v>7508</v>
      </c>
      <c r="F2735" t="s">
        <v>7521</v>
      </c>
      <c r="G2735">
        <v>121.24</v>
      </c>
      <c r="H2735">
        <v>90.93</v>
      </c>
      <c r="I2735">
        <v>119.87</v>
      </c>
      <c r="J2735">
        <v>0</v>
      </c>
      <c r="K2735">
        <v>96.61</v>
      </c>
      <c r="L2735">
        <v>0</v>
      </c>
      <c r="M2735" t="s">
        <v>8367</v>
      </c>
      <c r="S2735" t="s">
        <v>8366</v>
      </c>
      <c r="T2735">
        <v>0</v>
      </c>
      <c r="U2735">
        <v>96.61</v>
      </c>
      <c r="V2735">
        <v>0</v>
      </c>
    </row>
    <row r="2736" spans="2:22" x14ac:dyDescent="0.25">
      <c r="B2736" t="s">
        <v>8368</v>
      </c>
      <c r="C2736" t="s">
        <v>7504</v>
      </c>
      <c r="D2736" t="s">
        <v>7504</v>
      </c>
      <c r="E2736" t="s">
        <v>7508</v>
      </c>
      <c r="F2736" t="s">
        <v>7521</v>
      </c>
      <c r="G2736">
        <v>709.34</v>
      </c>
      <c r="H2736">
        <v>532</v>
      </c>
      <c r="I2736">
        <v>532</v>
      </c>
      <c r="J2736">
        <v>0</v>
      </c>
      <c r="K2736">
        <v>541.79</v>
      </c>
      <c r="L2736">
        <v>0</v>
      </c>
      <c r="M2736" t="s">
        <v>8369</v>
      </c>
      <c r="S2736" t="s">
        <v>8368</v>
      </c>
      <c r="T2736">
        <v>0</v>
      </c>
      <c r="U2736">
        <v>541.79</v>
      </c>
      <c r="V2736">
        <v>0</v>
      </c>
    </row>
    <row r="2737" spans="2:22" x14ac:dyDescent="0.25">
      <c r="B2737" t="s">
        <v>4961</v>
      </c>
      <c r="C2737" t="s">
        <v>7504</v>
      </c>
      <c r="D2737" t="s">
        <v>7504</v>
      </c>
      <c r="E2737" t="s">
        <v>7508</v>
      </c>
      <c r="F2737" t="s">
        <v>7521</v>
      </c>
      <c r="G2737">
        <v>127.8</v>
      </c>
      <c r="H2737">
        <v>95.85</v>
      </c>
      <c r="I2737">
        <v>95.85</v>
      </c>
      <c r="J2737">
        <v>0</v>
      </c>
      <c r="K2737">
        <v>107.33</v>
      </c>
      <c r="L2737">
        <v>0</v>
      </c>
      <c r="M2737" t="s">
        <v>8370</v>
      </c>
      <c r="S2737" t="s">
        <v>4961</v>
      </c>
      <c r="T2737">
        <v>0</v>
      </c>
      <c r="U2737">
        <v>107.33</v>
      </c>
      <c r="V2737">
        <v>0</v>
      </c>
    </row>
    <row r="2738" spans="2:22" x14ac:dyDescent="0.25">
      <c r="B2738" t="s">
        <v>8371</v>
      </c>
      <c r="C2738" t="s">
        <v>7504</v>
      </c>
      <c r="D2738" t="s">
        <v>7504</v>
      </c>
      <c r="E2738" t="s">
        <v>7508</v>
      </c>
      <c r="F2738" t="s">
        <v>7521</v>
      </c>
      <c r="G2738">
        <v>395.88</v>
      </c>
      <c r="H2738">
        <v>296.91000000000003</v>
      </c>
      <c r="I2738">
        <v>308.02999999999997</v>
      </c>
      <c r="J2738">
        <v>0</v>
      </c>
      <c r="K2738">
        <v>329.96</v>
      </c>
      <c r="L2738">
        <v>0</v>
      </c>
      <c r="M2738" t="s">
        <v>8372</v>
      </c>
      <c r="S2738" t="s">
        <v>8371</v>
      </c>
      <c r="T2738">
        <v>0</v>
      </c>
      <c r="U2738">
        <v>329.96</v>
      </c>
      <c r="V2738">
        <v>0</v>
      </c>
    </row>
    <row r="2739" spans="2:22" x14ac:dyDescent="0.25">
      <c r="B2739" t="s">
        <v>6410</v>
      </c>
      <c r="C2739" t="s">
        <v>7504</v>
      </c>
      <c r="D2739" t="s">
        <v>7504</v>
      </c>
      <c r="E2739" t="s">
        <v>7508</v>
      </c>
      <c r="F2739" t="s">
        <v>7521</v>
      </c>
      <c r="G2739">
        <v>395.88</v>
      </c>
      <c r="H2739">
        <v>296.91000000000003</v>
      </c>
      <c r="I2739">
        <v>308.02999999999997</v>
      </c>
      <c r="J2739">
        <v>0</v>
      </c>
      <c r="K2739">
        <v>329.96</v>
      </c>
      <c r="L2739">
        <v>0</v>
      </c>
      <c r="M2739" t="s">
        <v>8373</v>
      </c>
      <c r="S2739" t="s">
        <v>6410</v>
      </c>
      <c r="T2739">
        <v>0</v>
      </c>
      <c r="U2739">
        <v>329.96</v>
      </c>
      <c r="V2739">
        <v>0</v>
      </c>
    </row>
    <row r="2740" spans="2:22" x14ac:dyDescent="0.25">
      <c r="B2740" t="s">
        <v>4962</v>
      </c>
      <c r="C2740" t="s">
        <v>7504</v>
      </c>
      <c r="D2740" t="s">
        <v>7504</v>
      </c>
      <c r="E2740" t="s">
        <v>7508</v>
      </c>
      <c r="F2740" t="s">
        <v>7521</v>
      </c>
      <c r="G2740">
        <v>269.92</v>
      </c>
      <c r="H2740">
        <v>202.44</v>
      </c>
      <c r="I2740">
        <v>202.44</v>
      </c>
      <c r="J2740">
        <v>0</v>
      </c>
      <c r="K2740">
        <v>218.2</v>
      </c>
      <c r="L2740">
        <v>0</v>
      </c>
      <c r="M2740" t="s">
        <v>8374</v>
      </c>
      <c r="S2740" t="s">
        <v>4962</v>
      </c>
      <c r="T2740">
        <v>0</v>
      </c>
      <c r="U2740">
        <v>218.2</v>
      </c>
      <c r="V2740">
        <v>0</v>
      </c>
    </row>
    <row r="2741" spans="2:22" x14ac:dyDescent="0.25">
      <c r="B2741" t="s">
        <v>8375</v>
      </c>
      <c r="C2741" t="s">
        <v>7504</v>
      </c>
      <c r="D2741" t="s">
        <v>7504</v>
      </c>
      <c r="E2741" t="s">
        <v>7508</v>
      </c>
      <c r="F2741" t="s">
        <v>7521</v>
      </c>
      <c r="G2741">
        <v>216.56</v>
      </c>
      <c r="H2741">
        <v>162.41999999999999</v>
      </c>
      <c r="I2741">
        <v>177.45</v>
      </c>
      <c r="J2741">
        <v>0</v>
      </c>
      <c r="K2741">
        <v>177.45</v>
      </c>
      <c r="L2741">
        <v>0</v>
      </c>
      <c r="M2741" t="s">
        <v>8376</v>
      </c>
      <c r="S2741" t="s">
        <v>8375</v>
      </c>
      <c r="T2741">
        <v>0</v>
      </c>
      <c r="U2741">
        <v>177.45</v>
      </c>
      <c r="V2741">
        <v>0</v>
      </c>
    </row>
    <row r="2742" spans="2:22" x14ac:dyDescent="0.25">
      <c r="B2742" t="s">
        <v>6405</v>
      </c>
      <c r="C2742" t="s">
        <v>7504</v>
      </c>
      <c r="D2742" t="s">
        <v>7504</v>
      </c>
      <c r="E2742" t="s">
        <v>7508</v>
      </c>
      <c r="F2742" t="s">
        <v>7521</v>
      </c>
      <c r="G2742">
        <v>216.56</v>
      </c>
      <c r="H2742">
        <v>162.41999999999999</v>
      </c>
      <c r="I2742">
        <v>177.45</v>
      </c>
      <c r="J2742">
        <v>0</v>
      </c>
      <c r="K2742">
        <v>177.45</v>
      </c>
      <c r="L2742">
        <v>0</v>
      </c>
      <c r="M2742" t="s">
        <v>8377</v>
      </c>
      <c r="S2742" t="s">
        <v>6405</v>
      </c>
      <c r="T2742">
        <v>0</v>
      </c>
      <c r="U2742">
        <v>177.45</v>
      </c>
      <c r="V2742">
        <v>0</v>
      </c>
    </row>
    <row r="2743" spans="2:22" x14ac:dyDescent="0.25">
      <c r="B2743" t="s">
        <v>8378</v>
      </c>
      <c r="C2743" t="s">
        <v>7504</v>
      </c>
      <c r="D2743" t="s">
        <v>7504</v>
      </c>
      <c r="E2743" t="s">
        <v>7508</v>
      </c>
      <c r="F2743" t="s">
        <v>7521</v>
      </c>
      <c r="G2743">
        <v>32.090000000000003</v>
      </c>
      <c r="H2743">
        <v>24.07</v>
      </c>
      <c r="I2743">
        <v>26.34</v>
      </c>
      <c r="J2743">
        <v>0</v>
      </c>
      <c r="K2743">
        <v>26.34</v>
      </c>
      <c r="L2743">
        <v>0</v>
      </c>
      <c r="M2743" t="s">
        <v>8379</v>
      </c>
      <c r="S2743" t="s">
        <v>8378</v>
      </c>
      <c r="T2743">
        <v>0</v>
      </c>
      <c r="U2743">
        <v>26.34</v>
      </c>
      <c r="V2743">
        <v>0</v>
      </c>
    </row>
    <row r="2744" spans="2:22" x14ac:dyDescent="0.25">
      <c r="B2744" t="s">
        <v>8380</v>
      </c>
      <c r="C2744" t="s">
        <v>7504</v>
      </c>
      <c r="D2744" t="s">
        <v>7504</v>
      </c>
      <c r="E2744" t="s">
        <v>7508</v>
      </c>
      <c r="F2744" t="s">
        <v>7521</v>
      </c>
      <c r="G2744">
        <v>23.41</v>
      </c>
      <c r="H2744">
        <v>17.559999999999999</v>
      </c>
      <c r="I2744">
        <v>19.21</v>
      </c>
      <c r="J2744">
        <v>0</v>
      </c>
      <c r="K2744">
        <v>19.21</v>
      </c>
      <c r="L2744">
        <v>0</v>
      </c>
      <c r="M2744" t="s">
        <v>8381</v>
      </c>
      <c r="S2744" t="s">
        <v>8380</v>
      </c>
      <c r="T2744">
        <v>0</v>
      </c>
      <c r="U2744">
        <v>19.21</v>
      </c>
      <c r="V2744">
        <v>0</v>
      </c>
    </row>
    <row r="2745" spans="2:22" x14ac:dyDescent="0.25">
      <c r="B2745" t="s">
        <v>8382</v>
      </c>
      <c r="C2745" t="s">
        <v>7504</v>
      </c>
      <c r="D2745" t="s">
        <v>7504</v>
      </c>
      <c r="E2745" t="s">
        <v>7508</v>
      </c>
      <c r="F2745" t="s">
        <v>7521</v>
      </c>
      <c r="G2745">
        <v>228.82</v>
      </c>
      <c r="H2745">
        <v>171.62</v>
      </c>
      <c r="I2745">
        <v>187.81</v>
      </c>
      <c r="J2745">
        <v>0</v>
      </c>
      <c r="K2745">
        <v>187.81</v>
      </c>
      <c r="L2745">
        <v>0</v>
      </c>
      <c r="M2745" t="s">
        <v>8383</v>
      </c>
      <c r="S2745" t="s">
        <v>8382</v>
      </c>
      <c r="T2745">
        <v>0</v>
      </c>
      <c r="U2745">
        <v>187.81</v>
      </c>
      <c r="V2745">
        <v>0</v>
      </c>
    </row>
    <row r="2746" spans="2:22" x14ac:dyDescent="0.25">
      <c r="B2746" t="s">
        <v>4963</v>
      </c>
      <c r="C2746" t="s">
        <v>7504</v>
      </c>
      <c r="D2746" t="s">
        <v>7504</v>
      </c>
      <c r="E2746" t="s">
        <v>7508</v>
      </c>
      <c r="F2746" t="s">
        <v>7521</v>
      </c>
      <c r="G2746">
        <v>228.82</v>
      </c>
      <c r="H2746">
        <v>171.62</v>
      </c>
      <c r="I2746">
        <v>187.81</v>
      </c>
      <c r="J2746">
        <v>0</v>
      </c>
      <c r="K2746">
        <v>187.81</v>
      </c>
      <c r="L2746">
        <v>0</v>
      </c>
      <c r="M2746" t="s">
        <v>8384</v>
      </c>
      <c r="S2746" t="s">
        <v>4963</v>
      </c>
      <c r="T2746">
        <v>0</v>
      </c>
      <c r="U2746">
        <v>187.81</v>
      </c>
      <c r="V2746">
        <v>0</v>
      </c>
    </row>
    <row r="2747" spans="2:22" x14ac:dyDescent="0.25">
      <c r="B2747" t="s">
        <v>8385</v>
      </c>
      <c r="C2747" t="s">
        <v>7504</v>
      </c>
      <c r="D2747" t="s">
        <v>7504</v>
      </c>
      <c r="E2747" t="s">
        <v>7508</v>
      </c>
      <c r="F2747" t="s">
        <v>7521</v>
      </c>
      <c r="G2747">
        <v>105.34</v>
      </c>
      <c r="H2747">
        <v>79.010000000000005</v>
      </c>
      <c r="I2747">
        <v>86.47</v>
      </c>
      <c r="J2747">
        <v>0</v>
      </c>
      <c r="K2747">
        <v>86.47</v>
      </c>
      <c r="L2747">
        <v>0</v>
      </c>
      <c r="M2747" t="s">
        <v>8386</v>
      </c>
      <c r="S2747" t="s">
        <v>8385</v>
      </c>
      <c r="T2747">
        <v>0</v>
      </c>
      <c r="U2747">
        <v>86.47</v>
      </c>
      <c r="V2747">
        <v>0</v>
      </c>
    </row>
    <row r="2748" spans="2:22" x14ac:dyDescent="0.25">
      <c r="B2748" t="s">
        <v>8387</v>
      </c>
      <c r="C2748" t="s">
        <v>7504</v>
      </c>
      <c r="D2748" t="s">
        <v>7504</v>
      </c>
      <c r="E2748" t="s">
        <v>7508</v>
      </c>
      <c r="F2748" t="s">
        <v>7521</v>
      </c>
      <c r="G2748">
        <v>2106.66</v>
      </c>
      <c r="H2748">
        <v>1579.99</v>
      </c>
      <c r="I2748">
        <v>2016.06</v>
      </c>
      <c r="J2748">
        <v>0</v>
      </c>
      <c r="K2748">
        <v>1784.79</v>
      </c>
      <c r="L2748">
        <v>0</v>
      </c>
      <c r="M2748" t="s">
        <v>8388</v>
      </c>
      <c r="S2748" t="s">
        <v>8387</v>
      </c>
      <c r="T2748">
        <v>0</v>
      </c>
      <c r="U2748">
        <v>1784.79</v>
      </c>
      <c r="V2748">
        <v>0</v>
      </c>
    </row>
    <row r="2749" spans="2:22" x14ac:dyDescent="0.25">
      <c r="B2749" t="s">
        <v>8389</v>
      </c>
      <c r="C2749" t="s">
        <v>7504</v>
      </c>
      <c r="D2749" t="s">
        <v>7504</v>
      </c>
      <c r="E2749" t="s">
        <v>7508</v>
      </c>
      <c r="F2749" t="s">
        <v>7521</v>
      </c>
      <c r="G2749">
        <v>769.61</v>
      </c>
      <c r="H2749">
        <v>577.21</v>
      </c>
      <c r="I2749">
        <v>577.21</v>
      </c>
      <c r="J2749">
        <v>0</v>
      </c>
      <c r="K2749">
        <v>636.72</v>
      </c>
      <c r="L2749">
        <v>0</v>
      </c>
      <c r="M2749" t="s">
        <v>8390</v>
      </c>
      <c r="S2749" t="s">
        <v>8389</v>
      </c>
      <c r="T2749">
        <v>0</v>
      </c>
      <c r="U2749">
        <v>636.72</v>
      </c>
      <c r="V2749">
        <v>0</v>
      </c>
    </row>
    <row r="2750" spans="2:22" x14ac:dyDescent="0.25">
      <c r="B2750" t="s">
        <v>8391</v>
      </c>
      <c r="C2750" t="s">
        <v>7504</v>
      </c>
      <c r="D2750" t="s">
        <v>7504</v>
      </c>
      <c r="E2750" t="s">
        <v>7508</v>
      </c>
      <c r="F2750" t="s">
        <v>7521</v>
      </c>
      <c r="G2750">
        <v>1854.43</v>
      </c>
      <c r="H2750">
        <v>1390.82</v>
      </c>
      <c r="I2750">
        <v>1765.55</v>
      </c>
      <c r="J2750">
        <v>0</v>
      </c>
      <c r="K2750">
        <v>1390.82</v>
      </c>
      <c r="L2750">
        <v>0</v>
      </c>
      <c r="M2750" t="s">
        <v>8392</v>
      </c>
      <c r="S2750" t="s">
        <v>8391</v>
      </c>
      <c r="T2750">
        <v>0</v>
      </c>
      <c r="U2750">
        <v>1390.82</v>
      </c>
      <c r="V2750">
        <v>0</v>
      </c>
    </row>
    <row r="2751" spans="2:22" x14ac:dyDescent="0.25">
      <c r="B2751" t="s">
        <v>8393</v>
      </c>
      <c r="C2751" t="s">
        <v>7504</v>
      </c>
      <c r="D2751" t="s">
        <v>7504</v>
      </c>
      <c r="E2751" t="s">
        <v>7508</v>
      </c>
      <c r="F2751" t="s">
        <v>7521</v>
      </c>
      <c r="G2751">
        <v>3018.62</v>
      </c>
      <c r="H2751">
        <v>2263.9699999999998</v>
      </c>
      <c r="I2751">
        <v>2263.9699999999998</v>
      </c>
      <c r="J2751">
        <v>0</v>
      </c>
      <c r="K2751">
        <v>2263.9699999999998</v>
      </c>
      <c r="L2751">
        <v>0</v>
      </c>
      <c r="M2751" t="s">
        <v>8394</v>
      </c>
      <c r="S2751" t="s">
        <v>8393</v>
      </c>
      <c r="T2751">
        <v>0</v>
      </c>
      <c r="U2751">
        <v>2263.9699999999998</v>
      </c>
      <c r="V2751">
        <v>0</v>
      </c>
    </row>
    <row r="2752" spans="2:22" x14ac:dyDescent="0.25">
      <c r="B2752" t="s">
        <v>8395</v>
      </c>
      <c r="C2752" t="s">
        <v>7504</v>
      </c>
      <c r="D2752" t="s">
        <v>7504</v>
      </c>
      <c r="E2752" t="s">
        <v>7508</v>
      </c>
      <c r="F2752" t="s">
        <v>7521</v>
      </c>
      <c r="G2752">
        <v>3495.7</v>
      </c>
      <c r="H2752">
        <v>2621.77</v>
      </c>
      <c r="I2752">
        <v>2794.61</v>
      </c>
      <c r="J2752">
        <v>0</v>
      </c>
      <c r="K2752">
        <v>2621.77</v>
      </c>
      <c r="L2752">
        <v>0</v>
      </c>
      <c r="M2752" t="s">
        <v>8396</v>
      </c>
      <c r="S2752" t="s">
        <v>8395</v>
      </c>
      <c r="T2752">
        <v>0</v>
      </c>
      <c r="U2752">
        <v>2621.77</v>
      </c>
      <c r="V2752">
        <v>0</v>
      </c>
    </row>
    <row r="2753" spans="2:22" x14ac:dyDescent="0.25">
      <c r="B2753" t="s">
        <v>8397</v>
      </c>
      <c r="C2753" t="s">
        <v>7504</v>
      </c>
      <c r="D2753" t="s">
        <v>7504</v>
      </c>
      <c r="E2753" t="s">
        <v>7508</v>
      </c>
      <c r="F2753" t="s">
        <v>7521</v>
      </c>
      <c r="G2753">
        <v>4207.12</v>
      </c>
      <c r="H2753">
        <v>3155.34</v>
      </c>
      <c r="I2753">
        <v>4207.12</v>
      </c>
      <c r="J2753">
        <v>0</v>
      </c>
      <c r="K2753">
        <v>3155.34</v>
      </c>
      <c r="L2753">
        <v>0</v>
      </c>
      <c r="M2753" t="s">
        <v>8398</v>
      </c>
      <c r="S2753" t="s">
        <v>8397</v>
      </c>
      <c r="T2753">
        <v>0</v>
      </c>
      <c r="U2753">
        <v>3155.34</v>
      </c>
      <c r="V2753">
        <v>0</v>
      </c>
    </row>
    <row r="2754" spans="2:22" x14ac:dyDescent="0.25">
      <c r="B2754" t="s">
        <v>8399</v>
      </c>
      <c r="C2754" t="s">
        <v>7504</v>
      </c>
      <c r="D2754" t="s">
        <v>7504</v>
      </c>
      <c r="E2754" t="s">
        <v>7508</v>
      </c>
      <c r="F2754" t="s">
        <v>7521</v>
      </c>
      <c r="G2754">
        <v>3540.18</v>
      </c>
      <c r="H2754">
        <v>2655.13</v>
      </c>
      <c r="I2754">
        <v>2895.33</v>
      </c>
      <c r="J2754">
        <v>0</v>
      </c>
      <c r="K2754">
        <v>2731.19</v>
      </c>
      <c r="L2754">
        <v>0</v>
      </c>
      <c r="M2754" t="s">
        <v>8400</v>
      </c>
      <c r="S2754" t="s">
        <v>8399</v>
      </c>
      <c r="T2754">
        <v>0</v>
      </c>
      <c r="U2754">
        <v>2731.19</v>
      </c>
      <c r="V2754">
        <v>0</v>
      </c>
    </row>
    <row r="2755" spans="2:22" x14ac:dyDescent="0.25">
      <c r="B2755" t="s">
        <v>8401</v>
      </c>
      <c r="C2755" t="s">
        <v>7504</v>
      </c>
      <c r="D2755" t="s">
        <v>7504</v>
      </c>
      <c r="E2755" t="s">
        <v>7508</v>
      </c>
      <c r="F2755" t="s">
        <v>7521</v>
      </c>
      <c r="G2755">
        <v>5291.57</v>
      </c>
      <c r="H2755">
        <v>3968.67</v>
      </c>
      <c r="I2755">
        <v>4836.6899999999996</v>
      </c>
      <c r="J2755">
        <v>0</v>
      </c>
      <c r="K2755">
        <v>4334.99</v>
      </c>
      <c r="L2755">
        <v>0</v>
      </c>
      <c r="M2755" t="s">
        <v>8402</v>
      </c>
      <c r="S2755" t="s">
        <v>8401</v>
      </c>
      <c r="T2755">
        <v>0</v>
      </c>
      <c r="U2755">
        <v>4334.99</v>
      </c>
      <c r="V2755">
        <v>0</v>
      </c>
    </row>
    <row r="2756" spans="2:22" x14ac:dyDescent="0.25">
      <c r="B2756" t="s">
        <v>8403</v>
      </c>
      <c r="C2756" t="s">
        <v>7504</v>
      </c>
      <c r="D2756" t="s">
        <v>7504</v>
      </c>
      <c r="E2756" t="s">
        <v>7508</v>
      </c>
      <c r="F2756" t="s">
        <v>7521</v>
      </c>
      <c r="G2756">
        <v>5349.04</v>
      </c>
      <c r="H2756">
        <v>4011.78</v>
      </c>
      <c r="I2756">
        <v>4455.91</v>
      </c>
      <c r="J2756">
        <v>0</v>
      </c>
      <c r="K2756">
        <v>4011.78</v>
      </c>
      <c r="L2756">
        <v>0</v>
      </c>
      <c r="M2756" t="s">
        <v>8404</v>
      </c>
      <c r="S2756" t="s">
        <v>8403</v>
      </c>
      <c r="T2756">
        <v>0</v>
      </c>
      <c r="U2756">
        <v>4011.78</v>
      </c>
      <c r="V2756">
        <v>0</v>
      </c>
    </row>
    <row r="2757" spans="2:22" x14ac:dyDescent="0.25">
      <c r="B2757" t="s">
        <v>8405</v>
      </c>
      <c r="C2757" t="s">
        <v>7504</v>
      </c>
      <c r="D2757" t="s">
        <v>7504</v>
      </c>
      <c r="E2757" t="s">
        <v>7508</v>
      </c>
      <c r="F2757" t="s">
        <v>7521</v>
      </c>
      <c r="G2757">
        <v>5818.05</v>
      </c>
      <c r="H2757">
        <v>4363.53</v>
      </c>
      <c r="I2757">
        <v>4363.53</v>
      </c>
      <c r="J2757">
        <v>0</v>
      </c>
      <c r="K2757">
        <v>4363.53</v>
      </c>
      <c r="L2757">
        <v>0</v>
      </c>
      <c r="M2757" t="s">
        <v>8406</v>
      </c>
      <c r="S2757" t="s">
        <v>8405</v>
      </c>
      <c r="T2757">
        <v>0</v>
      </c>
      <c r="U2757">
        <v>4363.53</v>
      </c>
      <c r="V2757">
        <v>0</v>
      </c>
    </row>
    <row r="2758" spans="2:22" x14ac:dyDescent="0.25">
      <c r="B2758" t="s">
        <v>8407</v>
      </c>
      <c r="C2758" t="s">
        <v>7504</v>
      </c>
      <c r="D2758" t="s">
        <v>7504</v>
      </c>
      <c r="E2758" t="s">
        <v>7508</v>
      </c>
      <c r="F2758" t="s">
        <v>7521</v>
      </c>
      <c r="G2758">
        <v>5031.8900000000003</v>
      </c>
      <c r="H2758">
        <v>3773.92</v>
      </c>
      <c r="I2758">
        <v>3775.6</v>
      </c>
      <c r="J2758">
        <v>0</v>
      </c>
      <c r="K2758">
        <v>3801.01</v>
      </c>
      <c r="L2758">
        <v>0</v>
      </c>
      <c r="M2758" t="s">
        <v>8408</v>
      </c>
      <c r="S2758" t="s">
        <v>8407</v>
      </c>
      <c r="T2758">
        <v>0</v>
      </c>
      <c r="U2758">
        <v>3801.01</v>
      </c>
      <c r="V2758">
        <v>0</v>
      </c>
    </row>
    <row r="2759" spans="2:22" x14ac:dyDescent="0.25">
      <c r="B2759" t="s">
        <v>8409</v>
      </c>
      <c r="C2759" t="s">
        <v>7504</v>
      </c>
      <c r="D2759" t="s">
        <v>7504</v>
      </c>
      <c r="E2759" t="s">
        <v>7508</v>
      </c>
      <c r="F2759" t="s">
        <v>7521</v>
      </c>
      <c r="G2759">
        <v>3696.2</v>
      </c>
      <c r="H2759">
        <v>2772.15</v>
      </c>
      <c r="I2759">
        <v>3696.2</v>
      </c>
      <c r="J2759">
        <v>0</v>
      </c>
      <c r="K2759">
        <v>2772.15</v>
      </c>
      <c r="L2759">
        <v>0</v>
      </c>
      <c r="M2759" t="s">
        <v>8410</v>
      </c>
      <c r="S2759" t="s">
        <v>8409</v>
      </c>
      <c r="T2759">
        <v>0</v>
      </c>
      <c r="U2759">
        <v>2772.15</v>
      </c>
      <c r="V2759">
        <v>0</v>
      </c>
    </row>
    <row r="2760" spans="2:22" x14ac:dyDescent="0.25">
      <c r="B2760" t="s">
        <v>8411</v>
      </c>
      <c r="C2760" t="s">
        <v>7504</v>
      </c>
      <c r="D2760" t="s">
        <v>7504</v>
      </c>
      <c r="E2760" t="s">
        <v>7508</v>
      </c>
      <c r="F2760" t="s">
        <v>7521</v>
      </c>
      <c r="G2760">
        <v>4201.3999999999996</v>
      </c>
      <c r="H2760">
        <v>3151.05</v>
      </c>
      <c r="I2760">
        <v>3373.7</v>
      </c>
      <c r="J2760">
        <v>0</v>
      </c>
      <c r="K2760">
        <v>3151.05</v>
      </c>
      <c r="L2760">
        <v>0</v>
      </c>
      <c r="M2760" t="s">
        <v>8412</v>
      </c>
      <c r="S2760" t="s">
        <v>8411</v>
      </c>
      <c r="T2760">
        <v>0</v>
      </c>
      <c r="U2760">
        <v>3151.05</v>
      </c>
      <c r="V2760">
        <v>0</v>
      </c>
    </row>
    <row r="2761" spans="2:22" x14ac:dyDescent="0.25">
      <c r="B2761" t="s">
        <v>8413</v>
      </c>
      <c r="C2761" t="s">
        <v>7504</v>
      </c>
      <c r="D2761" t="s">
        <v>7504</v>
      </c>
      <c r="E2761" t="s">
        <v>7508</v>
      </c>
      <c r="F2761" t="s">
        <v>7521</v>
      </c>
      <c r="G2761">
        <v>5794.56</v>
      </c>
      <c r="H2761">
        <v>4345.92</v>
      </c>
      <c r="I2761">
        <v>4345.92</v>
      </c>
      <c r="J2761">
        <v>0</v>
      </c>
      <c r="K2761">
        <v>4345.92</v>
      </c>
      <c r="L2761">
        <v>0</v>
      </c>
      <c r="M2761" t="s">
        <v>8414</v>
      </c>
      <c r="S2761" t="s">
        <v>8413</v>
      </c>
      <c r="T2761">
        <v>0</v>
      </c>
      <c r="U2761">
        <v>4345.92</v>
      </c>
      <c r="V2761">
        <v>0</v>
      </c>
    </row>
    <row r="2762" spans="2:22" x14ac:dyDescent="0.25">
      <c r="B2762" t="s">
        <v>8415</v>
      </c>
      <c r="C2762" t="s">
        <v>7504</v>
      </c>
      <c r="D2762" t="s">
        <v>7504</v>
      </c>
      <c r="E2762" t="s">
        <v>7508</v>
      </c>
      <c r="F2762" t="s">
        <v>7521</v>
      </c>
      <c r="G2762">
        <v>7903.26</v>
      </c>
      <c r="H2762">
        <v>5927.44</v>
      </c>
      <c r="I2762">
        <v>6331.3</v>
      </c>
      <c r="J2762">
        <v>0</v>
      </c>
      <c r="K2762">
        <v>5927.44</v>
      </c>
      <c r="L2762">
        <v>0</v>
      </c>
      <c r="M2762" t="s">
        <v>8416</v>
      </c>
      <c r="S2762" t="s">
        <v>8415</v>
      </c>
      <c r="T2762">
        <v>0</v>
      </c>
      <c r="U2762">
        <v>5927.44</v>
      </c>
      <c r="V2762">
        <v>0</v>
      </c>
    </row>
    <row r="2763" spans="2:22" x14ac:dyDescent="0.25">
      <c r="B2763" t="s">
        <v>8417</v>
      </c>
      <c r="C2763" t="s">
        <v>7504</v>
      </c>
      <c r="D2763" t="s">
        <v>7504</v>
      </c>
      <c r="E2763" t="s">
        <v>7508</v>
      </c>
      <c r="F2763" t="s">
        <v>7521</v>
      </c>
      <c r="G2763">
        <v>7834.03</v>
      </c>
      <c r="H2763">
        <v>5875.52</v>
      </c>
      <c r="I2763">
        <v>5875.52</v>
      </c>
      <c r="J2763">
        <v>0</v>
      </c>
      <c r="K2763">
        <v>5875.52</v>
      </c>
      <c r="L2763">
        <v>0</v>
      </c>
      <c r="M2763" t="s">
        <v>8418</v>
      </c>
      <c r="S2763" t="s">
        <v>8417</v>
      </c>
      <c r="T2763">
        <v>0</v>
      </c>
      <c r="U2763">
        <v>5875.52</v>
      </c>
      <c r="V2763">
        <v>0</v>
      </c>
    </row>
    <row r="2764" spans="2:22" x14ac:dyDescent="0.25">
      <c r="B2764" t="s">
        <v>8419</v>
      </c>
      <c r="C2764" t="s">
        <v>7504</v>
      </c>
      <c r="D2764" t="s">
        <v>7504</v>
      </c>
      <c r="E2764" t="s">
        <v>7508</v>
      </c>
      <c r="F2764" t="s">
        <v>7521</v>
      </c>
      <c r="G2764">
        <v>7755.69</v>
      </c>
      <c r="H2764">
        <v>5816.77</v>
      </c>
      <c r="I2764">
        <v>5816.77</v>
      </c>
      <c r="J2764">
        <v>0</v>
      </c>
      <c r="K2764">
        <v>5816.77</v>
      </c>
      <c r="L2764">
        <v>0</v>
      </c>
      <c r="M2764" t="s">
        <v>8420</v>
      </c>
      <c r="S2764" t="s">
        <v>8419</v>
      </c>
      <c r="T2764">
        <v>0</v>
      </c>
      <c r="U2764">
        <v>5816.77</v>
      </c>
      <c r="V2764">
        <v>0</v>
      </c>
    </row>
    <row r="2765" spans="2:22" x14ac:dyDescent="0.25">
      <c r="B2765" t="s">
        <v>8421</v>
      </c>
      <c r="C2765" t="s">
        <v>7504</v>
      </c>
      <c r="D2765" t="s">
        <v>7504</v>
      </c>
      <c r="E2765" t="s">
        <v>7508</v>
      </c>
      <c r="F2765" t="s">
        <v>7521</v>
      </c>
      <c r="G2765">
        <v>3497.34</v>
      </c>
      <c r="H2765">
        <v>2623</v>
      </c>
      <c r="I2765">
        <v>2623</v>
      </c>
      <c r="J2765">
        <v>0</v>
      </c>
      <c r="K2765">
        <v>2623</v>
      </c>
      <c r="L2765">
        <v>0</v>
      </c>
      <c r="M2765" t="s">
        <v>8422</v>
      </c>
      <c r="S2765" t="s">
        <v>8421</v>
      </c>
      <c r="T2765">
        <v>0</v>
      </c>
      <c r="U2765">
        <v>2623</v>
      </c>
      <c r="V2765">
        <v>0</v>
      </c>
    </row>
    <row r="2766" spans="2:22" x14ac:dyDescent="0.25">
      <c r="B2766" t="s">
        <v>8423</v>
      </c>
      <c r="C2766" t="s">
        <v>7504</v>
      </c>
      <c r="D2766" t="s">
        <v>7504</v>
      </c>
      <c r="E2766" t="s">
        <v>7508</v>
      </c>
      <c r="F2766" t="s">
        <v>7521</v>
      </c>
      <c r="G2766">
        <v>5024.3</v>
      </c>
      <c r="H2766">
        <v>3768.23</v>
      </c>
      <c r="I2766">
        <v>3833.49</v>
      </c>
      <c r="J2766">
        <v>0</v>
      </c>
      <c r="K2766">
        <v>3768.23</v>
      </c>
      <c r="L2766">
        <v>0</v>
      </c>
      <c r="M2766" t="s">
        <v>8424</v>
      </c>
      <c r="S2766" t="s">
        <v>8423</v>
      </c>
      <c r="T2766">
        <v>0</v>
      </c>
      <c r="U2766">
        <v>3768.23</v>
      </c>
      <c r="V2766">
        <v>0</v>
      </c>
    </row>
    <row r="2767" spans="2:22" x14ac:dyDescent="0.25">
      <c r="B2767" t="s">
        <v>8425</v>
      </c>
      <c r="C2767" t="s">
        <v>7504</v>
      </c>
      <c r="D2767" t="s">
        <v>7504</v>
      </c>
      <c r="E2767" t="s">
        <v>7508</v>
      </c>
      <c r="F2767" t="s">
        <v>7521</v>
      </c>
      <c r="G2767">
        <v>5006.3500000000004</v>
      </c>
      <c r="H2767">
        <v>3754.76</v>
      </c>
      <c r="I2767">
        <v>3754.76</v>
      </c>
      <c r="J2767">
        <v>0</v>
      </c>
      <c r="K2767">
        <v>3754.76</v>
      </c>
      <c r="L2767">
        <v>0</v>
      </c>
      <c r="M2767" t="s">
        <v>8426</v>
      </c>
      <c r="S2767" t="s">
        <v>8425</v>
      </c>
      <c r="T2767">
        <v>0</v>
      </c>
      <c r="U2767">
        <v>3754.76</v>
      </c>
      <c r="V2767">
        <v>0</v>
      </c>
    </row>
    <row r="2768" spans="2:22" x14ac:dyDescent="0.25">
      <c r="B2768" t="s">
        <v>8427</v>
      </c>
      <c r="C2768" t="s">
        <v>7504</v>
      </c>
      <c r="D2768" t="s">
        <v>7504</v>
      </c>
      <c r="E2768" t="s">
        <v>7508</v>
      </c>
      <c r="F2768" t="s">
        <v>7521</v>
      </c>
      <c r="G2768">
        <v>7084.16</v>
      </c>
      <c r="H2768">
        <v>5313.12</v>
      </c>
      <c r="I2768">
        <v>5313.12</v>
      </c>
      <c r="J2768">
        <v>0</v>
      </c>
      <c r="K2768">
        <v>5313.12</v>
      </c>
      <c r="L2768">
        <v>0</v>
      </c>
      <c r="M2768" t="s">
        <v>8428</v>
      </c>
      <c r="S2768" t="s">
        <v>8427</v>
      </c>
      <c r="T2768">
        <v>0</v>
      </c>
      <c r="U2768">
        <v>5313.12</v>
      </c>
      <c r="V2768">
        <v>0</v>
      </c>
    </row>
    <row r="2769" spans="2:22" x14ac:dyDescent="0.25">
      <c r="B2769" t="s">
        <v>8429</v>
      </c>
      <c r="C2769" t="s">
        <v>7504</v>
      </c>
      <c r="D2769" t="s">
        <v>7504</v>
      </c>
      <c r="E2769" t="s">
        <v>7508</v>
      </c>
      <c r="F2769" t="s">
        <v>7521</v>
      </c>
      <c r="G2769">
        <v>7698.25</v>
      </c>
      <c r="H2769">
        <v>5773.69</v>
      </c>
      <c r="I2769">
        <v>5816.97</v>
      </c>
      <c r="J2769">
        <v>0</v>
      </c>
      <c r="K2769">
        <v>5773.69</v>
      </c>
      <c r="L2769">
        <v>0</v>
      </c>
      <c r="M2769" t="s">
        <v>8430</v>
      </c>
      <c r="S2769" t="s">
        <v>8429</v>
      </c>
      <c r="T2769">
        <v>0</v>
      </c>
      <c r="U2769">
        <v>5773.69</v>
      </c>
      <c r="V2769">
        <v>0</v>
      </c>
    </row>
    <row r="2770" spans="2:22" x14ac:dyDescent="0.25">
      <c r="B2770" t="s">
        <v>8431</v>
      </c>
      <c r="C2770" t="s">
        <v>7504</v>
      </c>
      <c r="D2770" t="s">
        <v>7504</v>
      </c>
      <c r="E2770" t="s">
        <v>7508</v>
      </c>
      <c r="F2770" t="s">
        <v>7521</v>
      </c>
      <c r="G2770">
        <v>1833.24</v>
      </c>
      <c r="H2770">
        <v>1374.93</v>
      </c>
      <c r="I2770">
        <v>1374.93</v>
      </c>
      <c r="J2770">
        <v>0</v>
      </c>
      <c r="K2770">
        <v>1374.93</v>
      </c>
      <c r="L2770">
        <v>0</v>
      </c>
      <c r="M2770" t="s">
        <v>8432</v>
      </c>
      <c r="S2770" t="s">
        <v>8431</v>
      </c>
      <c r="T2770">
        <v>0</v>
      </c>
      <c r="U2770">
        <v>1374.93</v>
      </c>
      <c r="V2770">
        <v>0</v>
      </c>
    </row>
    <row r="2771" spans="2:22" x14ac:dyDescent="0.25">
      <c r="B2771" t="s">
        <v>8433</v>
      </c>
      <c r="C2771" t="s">
        <v>7504</v>
      </c>
      <c r="D2771" t="s">
        <v>7504</v>
      </c>
      <c r="E2771" t="s">
        <v>7508</v>
      </c>
      <c r="F2771" t="s">
        <v>7521</v>
      </c>
      <c r="G2771">
        <v>636.41999999999996</v>
      </c>
      <c r="H2771">
        <v>477.31</v>
      </c>
      <c r="I2771">
        <v>477.31</v>
      </c>
      <c r="J2771">
        <v>0</v>
      </c>
      <c r="K2771">
        <v>602.39</v>
      </c>
      <c r="L2771">
        <v>0</v>
      </c>
      <c r="M2771" t="s">
        <v>8434</v>
      </c>
      <c r="S2771" t="s">
        <v>8433</v>
      </c>
      <c r="T2771">
        <v>0</v>
      </c>
      <c r="U2771">
        <v>602.39</v>
      </c>
      <c r="V2771">
        <v>0</v>
      </c>
    </row>
    <row r="2772" spans="2:22" x14ac:dyDescent="0.25">
      <c r="B2772" t="s">
        <v>8435</v>
      </c>
      <c r="C2772" t="s">
        <v>7504</v>
      </c>
      <c r="D2772" t="s">
        <v>7504</v>
      </c>
      <c r="E2772" t="s">
        <v>7508</v>
      </c>
      <c r="F2772" t="s">
        <v>7521</v>
      </c>
      <c r="G2772">
        <v>2315.31</v>
      </c>
      <c r="H2772">
        <v>1736.48</v>
      </c>
      <c r="I2772">
        <v>1736.48</v>
      </c>
      <c r="J2772">
        <v>0</v>
      </c>
      <c r="K2772">
        <v>1736.48</v>
      </c>
      <c r="L2772">
        <v>0</v>
      </c>
      <c r="M2772" t="s">
        <v>8436</v>
      </c>
      <c r="S2772" t="s">
        <v>8435</v>
      </c>
      <c r="T2772">
        <v>0</v>
      </c>
      <c r="U2772">
        <v>1736.48</v>
      </c>
      <c r="V2772">
        <v>0</v>
      </c>
    </row>
    <row r="2773" spans="2:22" x14ac:dyDescent="0.25">
      <c r="B2773" t="s">
        <v>8437</v>
      </c>
      <c r="C2773" t="s">
        <v>7504</v>
      </c>
      <c r="D2773" t="s">
        <v>7504</v>
      </c>
      <c r="E2773" t="s">
        <v>7508</v>
      </c>
      <c r="F2773" t="s">
        <v>7521</v>
      </c>
      <c r="G2773">
        <v>766.51</v>
      </c>
      <c r="H2773">
        <v>574.88</v>
      </c>
      <c r="I2773">
        <v>766.51</v>
      </c>
      <c r="J2773">
        <v>0</v>
      </c>
      <c r="K2773">
        <v>766.51</v>
      </c>
      <c r="L2773">
        <v>0</v>
      </c>
      <c r="M2773" t="s">
        <v>8438</v>
      </c>
      <c r="S2773" t="s">
        <v>8437</v>
      </c>
      <c r="T2773">
        <v>0</v>
      </c>
      <c r="U2773">
        <v>766.51</v>
      </c>
      <c r="V2773">
        <v>0</v>
      </c>
    </row>
    <row r="2774" spans="2:22" x14ac:dyDescent="0.25">
      <c r="B2774" t="s">
        <v>8439</v>
      </c>
      <c r="C2774" t="s">
        <v>7504</v>
      </c>
      <c r="D2774" t="s">
        <v>7504</v>
      </c>
      <c r="E2774" t="s">
        <v>7508</v>
      </c>
      <c r="F2774" t="s">
        <v>7521</v>
      </c>
      <c r="G2774">
        <v>620.55999999999995</v>
      </c>
      <c r="H2774">
        <v>465.42</v>
      </c>
      <c r="I2774">
        <v>517.75</v>
      </c>
      <c r="J2774">
        <v>0</v>
      </c>
      <c r="K2774">
        <v>490.35</v>
      </c>
      <c r="L2774">
        <v>0</v>
      </c>
      <c r="M2774" t="s">
        <v>8440</v>
      </c>
      <c r="S2774" t="s">
        <v>8439</v>
      </c>
      <c r="T2774">
        <v>0</v>
      </c>
      <c r="U2774">
        <v>490.35</v>
      </c>
      <c r="V2774">
        <v>0</v>
      </c>
    </row>
    <row r="2775" spans="2:22" x14ac:dyDescent="0.25">
      <c r="B2775" t="s">
        <v>8441</v>
      </c>
      <c r="C2775" t="s">
        <v>7504</v>
      </c>
      <c r="D2775" t="s">
        <v>7504</v>
      </c>
      <c r="E2775" t="s">
        <v>7508</v>
      </c>
      <c r="F2775" t="s">
        <v>7521</v>
      </c>
      <c r="G2775">
        <v>830.59</v>
      </c>
      <c r="H2775">
        <v>622.94000000000005</v>
      </c>
      <c r="I2775">
        <v>622.94000000000005</v>
      </c>
      <c r="J2775">
        <v>0</v>
      </c>
      <c r="K2775">
        <v>722.72</v>
      </c>
      <c r="L2775">
        <v>0</v>
      </c>
      <c r="M2775" t="s">
        <v>8440</v>
      </c>
      <c r="S2775" t="s">
        <v>8441</v>
      </c>
      <c r="T2775">
        <v>0</v>
      </c>
      <c r="U2775">
        <v>722.72</v>
      </c>
      <c r="V2775">
        <v>0</v>
      </c>
    </row>
    <row r="2776" spans="2:22" x14ac:dyDescent="0.25">
      <c r="B2776" t="s">
        <v>8442</v>
      </c>
      <c r="C2776" t="s">
        <v>7504</v>
      </c>
      <c r="D2776" t="s">
        <v>7504</v>
      </c>
      <c r="E2776" t="s">
        <v>7508</v>
      </c>
      <c r="F2776" t="s">
        <v>7521</v>
      </c>
      <c r="G2776">
        <v>1956.3</v>
      </c>
      <c r="H2776">
        <v>1467.22</v>
      </c>
      <c r="I2776">
        <v>1467.22</v>
      </c>
      <c r="J2776">
        <v>0</v>
      </c>
      <c r="K2776">
        <v>1467.22</v>
      </c>
      <c r="L2776">
        <v>0</v>
      </c>
      <c r="M2776" t="s">
        <v>8443</v>
      </c>
      <c r="S2776" t="s">
        <v>8442</v>
      </c>
      <c r="T2776">
        <v>0</v>
      </c>
      <c r="U2776">
        <v>1467.22</v>
      </c>
      <c r="V2776">
        <v>0</v>
      </c>
    </row>
    <row r="2777" spans="2:22" x14ac:dyDescent="0.25">
      <c r="B2777" t="s">
        <v>8444</v>
      </c>
      <c r="C2777" t="s">
        <v>7504</v>
      </c>
      <c r="D2777" t="s">
        <v>7504</v>
      </c>
      <c r="E2777" t="s">
        <v>7508</v>
      </c>
      <c r="F2777" t="s">
        <v>7521</v>
      </c>
      <c r="G2777">
        <v>2649.34</v>
      </c>
      <c r="H2777">
        <v>1987.01</v>
      </c>
      <c r="I2777">
        <v>1987.01</v>
      </c>
      <c r="J2777">
        <v>0</v>
      </c>
      <c r="K2777">
        <v>1987.01</v>
      </c>
      <c r="L2777">
        <v>0</v>
      </c>
      <c r="M2777" t="s">
        <v>8445</v>
      </c>
      <c r="S2777" t="s">
        <v>8444</v>
      </c>
      <c r="T2777">
        <v>0</v>
      </c>
      <c r="U2777">
        <v>1987.01</v>
      </c>
      <c r="V2777">
        <v>0</v>
      </c>
    </row>
    <row r="2778" spans="2:22" x14ac:dyDescent="0.25">
      <c r="B2778" t="s">
        <v>8446</v>
      </c>
      <c r="C2778" t="s">
        <v>7504</v>
      </c>
      <c r="D2778" t="s">
        <v>7504</v>
      </c>
      <c r="E2778" t="s">
        <v>7508</v>
      </c>
      <c r="F2778" t="s">
        <v>7521</v>
      </c>
      <c r="G2778">
        <v>2217.6</v>
      </c>
      <c r="H2778">
        <v>1663.2</v>
      </c>
      <c r="I2778">
        <v>1663.2</v>
      </c>
      <c r="J2778">
        <v>0</v>
      </c>
      <c r="K2778">
        <v>1663.2</v>
      </c>
      <c r="L2778">
        <v>0</v>
      </c>
      <c r="M2778" t="s">
        <v>8447</v>
      </c>
      <c r="S2778" t="s">
        <v>8446</v>
      </c>
      <c r="T2778">
        <v>0</v>
      </c>
      <c r="U2778">
        <v>1663.2</v>
      </c>
      <c r="V2778">
        <v>0</v>
      </c>
    </row>
    <row r="2779" spans="2:22" x14ac:dyDescent="0.25">
      <c r="B2779" t="s">
        <v>8448</v>
      </c>
      <c r="C2779" t="s">
        <v>7504</v>
      </c>
      <c r="D2779" t="s">
        <v>7504</v>
      </c>
      <c r="E2779" t="s">
        <v>7508</v>
      </c>
      <c r="F2779" t="s">
        <v>7521</v>
      </c>
      <c r="G2779">
        <v>2190.4499999999998</v>
      </c>
      <c r="H2779">
        <v>1642.84</v>
      </c>
      <c r="I2779">
        <v>2007.13</v>
      </c>
      <c r="J2779">
        <v>0</v>
      </c>
      <c r="K2779">
        <v>1642.84</v>
      </c>
      <c r="L2779">
        <v>0</v>
      </c>
      <c r="M2779" t="s">
        <v>8449</v>
      </c>
      <c r="S2779" t="s">
        <v>8448</v>
      </c>
      <c r="T2779">
        <v>0</v>
      </c>
      <c r="U2779">
        <v>1642.84</v>
      </c>
      <c r="V2779">
        <v>0</v>
      </c>
    </row>
    <row r="2780" spans="2:22" x14ac:dyDescent="0.25">
      <c r="B2780" t="s">
        <v>8450</v>
      </c>
      <c r="C2780" t="s">
        <v>7504</v>
      </c>
      <c r="D2780" t="s">
        <v>7504</v>
      </c>
      <c r="E2780" t="s">
        <v>7508</v>
      </c>
      <c r="F2780" t="s">
        <v>7521</v>
      </c>
      <c r="G2780">
        <v>2630.95</v>
      </c>
      <c r="H2780">
        <v>1973.21</v>
      </c>
      <c r="I2780">
        <v>1973.21</v>
      </c>
      <c r="J2780">
        <v>0</v>
      </c>
      <c r="K2780">
        <v>2079.5</v>
      </c>
      <c r="L2780">
        <v>0</v>
      </c>
      <c r="M2780" t="s">
        <v>8451</v>
      </c>
      <c r="S2780" t="s">
        <v>8450</v>
      </c>
      <c r="T2780">
        <v>0</v>
      </c>
      <c r="U2780">
        <v>2079.5</v>
      </c>
      <c r="V2780">
        <v>0</v>
      </c>
    </row>
    <row r="2781" spans="2:22" x14ac:dyDescent="0.25">
      <c r="B2781" t="s">
        <v>8452</v>
      </c>
      <c r="C2781" t="s">
        <v>7504</v>
      </c>
      <c r="D2781" t="s">
        <v>7504</v>
      </c>
      <c r="E2781" t="s">
        <v>7508</v>
      </c>
      <c r="F2781" t="s">
        <v>7521</v>
      </c>
      <c r="G2781">
        <v>2583.0700000000002</v>
      </c>
      <c r="H2781">
        <v>1937.31</v>
      </c>
      <c r="I2781">
        <v>2166.91</v>
      </c>
      <c r="J2781">
        <v>0</v>
      </c>
      <c r="K2781">
        <v>2049.34</v>
      </c>
      <c r="L2781">
        <v>0</v>
      </c>
      <c r="M2781" t="s">
        <v>8453</v>
      </c>
      <c r="S2781" t="s">
        <v>8452</v>
      </c>
      <c r="T2781">
        <v>0</v>
      </c>
      <c r="U2781">
        <v>2049.34</v>
      </c>
      <c r="V2781">
        <v>0</v>
      </c>
    </row>
    <row r="2782" spans="2:22" x14ac:dyDescent="0.25">
      <c r="B2782" t="s">
        <v>8454</v>
      </c>
      <c r="C2782" t="s">
        <v>7504</v>
      </c>
      <c r="D2782" t="s">
        <v>7504</v>
      </c>
      <c r="E2782" t="s">
        <v>7508</v>
      </c>
      <c r="F2782" t="s">
        <v>7521</v>
      </c>
      <c r="G2782">
        <v>2756.95</v>
      </c>
      <c r="H2782">
        <v>2067.71</v>
      </c>
      <c r="I2782">
        <v>2067.71</v>
      </c>
      <c r="J2782">
        <v>0</v>
      </c>
      <c r="K2782">
        <v>2164</v>
      </c>
      <c r="L2782">
        <v>0</v>
      </c>
      <c r="M2782" t="s">
        <v>8455</v>
      </c>
      <c r="S2782" t="s">
        <v>8454</v>
      </c>
      <c r="T2782">
        <v>0</v>
      </c>
      <c r="U2782">
        <v>2164</v>
      </c>
      <c r="V2782">
        <v>0</v>
      </c>
    </row>
    <row r="2783" spans="2:22" x14ac:dyDescent="0.25">
      <c r="B2783" t="s">
        <v>8456</v>
      </c>
      <c r="C2783" t="s">
        <v>7504</v>
      </c>
      <c r="D2783" t="s">
        <v>7504</v>
      </c>
      <c r="E2783" t="s">
        <v>7508</v>
      </c>
      <c r="F2783" t="s">
        <v>7521</v>
      </c>
      <c r="G2783">
        <v>2960.49</v>
      </c>
      <c r="H2783">
        <v>2220.37</v>
      </c>
      <c r="I2783">
        <v>2594.4699999999998</v>
      </c>
      <c r="J2783">
        <v>0</v>
      </c>
      <c r="K2783">
        <v>2220.37</v>
      </c>
      <c r="L2783">
        <v>0</v>
      </c>
      <c r="M2783" t="s">
        <v>8457</v>
      </c>
      <c r="S2783" t="s">
        <v>8456</v>
      </c>
      <c r="T2783">
        <v>0</v>
      </c>
      <c r="U2783">
        <v>2220.37</v>
      </c>
      <c r="V2783">
        <v>0</v>
      </c>
    </row>
    <row r="2784" spans="2:22" x14ac:dyDescent="0.25">
      <c r="B2784" t="s">
        <v>8458</v>
      </c>
      <c r="C2784" t="s">
        <v>7504</v>
      </c>
      <c r="D2784" t="s">
        <v>7504</v>
      </c>
      <c r="E2784" t="s">
        <v>7508</v>
      </c>
      <c r="F2784" t="s">
        <v>7521</v>
      </c>
      <c r="G2784">
        <v>3077.86</v>
      </c>
      <c r="H2784">
        <v>2308.39</v>
      </c>
      <c r="I2784">
        <v>2613.2800000000002</v>
      </c>
      <c r="J2784">
        <v>0</v>
      </c>
      <c r="K2784">
        <v>2308.39</v>
      </c>
      <c r="L2784">
        <v>0</v>
      </c>
      <c r="M2784" t="s">
        <v>8459</v>
      </c>
      <c r="S2784" t="s">
        <v>8458</v>
      </c>
      <c r="T2784">
        <v>0</v>
      </c>
      <c r="U2784">
        <v>2308.39</v>
      </c>
      <c r="V2784">
        <v>0</v>
      </c>
    </row>
    <row r="2785" spans="2:22" x14ac:dyDescent="0.25">
      <c r="B2785" t="s">
        <v>8460</v>
      </c>
      <c r="C2785" t="s">
        <v>7504</v>
      </c>
      <c r="D2785" t="s">
        <v>7504</v>
      </c>
      <c r="E2785" t="s">
        <v>7508</v>
      </c>
      <c r="F2785" t="s">
        <v>7521</v>
      </c>
      <c r="G2785">
        <v>3593.19</v>
      </c>
      <c r="H2785">
        <v>2694.89</v>
      </c>
      <c r="I2785">
        <v>2962.03</v>
      </c>
      <c r="J2785">
        <v>0</v>
      </c>
      <c r="K2785">
        <v>2694.89</v>
      </c>
      <c r="L2785">
        <v>0</v>
      </c>
      <c r="M2785" t="s">
        <v>8461</v>
      </c>
      <c r="S2785" t="s">
        <v>8460</v>
      </c>
      <c r="T2785">
        <v>0</v>
      </c>
      <c r="U2785">
        <v>2694.89</v>
      </c>
      <c r="V2785">
        <v>0</v>
      </c>
    </row>
    <row r="2786" spans="2:22" x14ac:dyDescent="0.25">
      <c r="B2786" t="s">
        <v>8462</v>
      </c>
      <c r="C2786" t="s">
        <v>7504</v>
      </c>
      <c r="D2786" t="s">
        <v>7504</v>
      </c>
      <c r="E2786" t="s">
        <v>7508</v>
      </c>
      <c r="F2786" t="s">
        <v>7521</v>
      </c>
      <c r="G2786">
        <v>3897.23</v>
      </c>
      <c r="H2786">
        <v>2922.92</v>
      </c>
      <c r="I2786">
        <v>2922.92</v>
      </c>
      <c r="J2786">
        <v>0</v>
      </c>
      <c r="K2786">
        <v>2922.92</v>
      </c>
      <c r="L2786">
        <v>0</v>
      </c>
      <c r="M2786" t="s">
        <v>8463</v>
      </c>
      <c r="S2786" t="s">
        <v>8462</v>
      </c>
      <c r="T2786">
        <v>0</v>
      </c>
      <c r="U2786">
        <v>2922.92</v>
      </c>
      <c r="V2786">
        <v>0</v>
      </c>
    </row>
    <row r="2787" spans="2:22" x14ac:dyDescent="0.25">
      <c r="B2787" t="s">
        <v>8464</v>
      </c>
      <c r="C2787" t="s">
        <v>7504</v>
      </c>
      <c r="D2787" t="s">
        <v>7504</v>
      </c>
      <c r="E2787" t="s">
        <v>7508</v>
      </c>
      <c r="F2787" t="s">
        <v>7521</v>
      </c>
      <c r="G2787">
        <v>3661.7</v>
      </c>
      <c r="H2787">
        <v>2746.27</v>
      </c>
      <c r="I2787">
        <v>3047.61</v>
      </c>
      <c r="J2787">
        <v>0</v>
      </c>
      <c r="K2787">
        <v>2746.27</v>
      </c>
      <c r="L2787">
        <v>0</v>
      </c>
      <c r="M2787" t="s">
        <v>8465</v>
      </c>
      <c r="S2787" t="s">
        <v>8464</v>
      </c>
      <c r="T2787">
        <v>0</v>
      </c>
      <c r="U2787">
        <v>2746.27</v>
      </c>
      <c r="V2787">
        <v>0</v>
      </c>
    </row>
    <row r="2788" spans="2:22" x14ac:dyDescent="0.25">
      <c r="B2788" t="s">
        <v>8466</v>
      </c>
      <c r="C2788" t="s">
        <v>7504</v>
      </c>
      <c r="D2788" t="s">
        <v>7504</v>
      </c>
      <c r="E2788" t="s">
        <v>7508</v>
      </c>
      <c r="F2788" t="s">
        <v>7521</v>
      </c>
      <c r="G2788">
        <v>6133.21</v>
      </c>
      <c r="H2788">
        <v>4599.8999999999996</v>
      </c>
      <c r="I2788">
        <v>5078.04</v>
      </c>
      <c r="J2788">
        <v>0</v>
      </c>
      <c r="K2788">
        <v>4827.2</v>
      </c>
      <c r="L2788">
        <v>0</v>
      </c>
      <c r="M2788" t="s">
        <v>8467</v>
      </c>
      <c r="S2788" t="s">
        <v>8466</v>
      </c>
      <c r="T2788">
        <v>0</v>
      </c>
      <c r="U2788">
        <v>4827.2</v>
      </c>
      <c r="V2788">
        <v>0</v>
      </c>
    </row>
    <row r="2789" spans="2:22" x14ac:dyDescent="0.25">
      <c r="B2789" t="s">
        <v>8468</v>
      </c>
      <c r="C2789" t="s">
        <v>7504</v>
      </c>
      <c r="D2789" t="s">
        <v>7504</v>
      </c>
      <c r="E2789" t="s">
        <v>7508</v>
      </c>
      <c r="F2789" t="s">
        <v>7521</v>
      </c>
      <c r="G2789">
        <v>6772.91</v>
      </c>
      <c r="H2789">
        <v>5079.68</v>
      </c>
      <c r="I2789">
        <v>5617.69</v>
      </c>
      <c r="J2789">
        <v>0</v>
      </c>
      <c r="K2789">
        <v>5265.16</v>
      </c>
      <c r="L2789">
        <v>0</v>
      </c>
      <c r="M2789" t="s">
        <v>8469</v>
      </c>
      <c r="S2789" t="s">
        <v>8468</v>
      </c>
      <c r="T2789">
        <v>0</v>
      </c>
      <c r="U2789">
        <v>5265.16</v>
      </c>
      <c r="V2789">
        <v>0</v>
      </c>
    </row>
    <row r="2790" spans="2:22" x14ac:dyDescent="0.25">
      <c r="B2790" t="s">
        <v>8470</v>
      </c>
      <c r="C2790" t="s">
        <v>7504</v>
      </c>
      <c r="D2790" t="s">
        <v>7504</v>
      </c>
      <c r="E2790" t="s">
        <v>7508</v>
      </c>
      <c r="F2790" t="s">
        <v>7521</v>
      </c>
      <c r="G2790">
        <v>3153.63</v>
      </c>
      <c r="H2790">
        <v>2365.23</v>
      </c>
      <c r="I2790">
        <v>2365.23</v>
      </c>
      <c r="J2790">
        <v>0</v>
      </c>
      <c r="K2790">
        <v>2365.23</v>
      </c>
      <c r="L2790">
        <v>0</v>
      </c>
      <c r="M2790" t="s">
        <v>8471</v>
      </c>
      <c r="S2790" t="s">
        <v>8470</v>
      </c>
      <c r="T2790">
        <v>0</v>
      </c>
      <c r="U2790">
        <v>2365.23</v>
      </c>
      <c r="V2790">
        <v>0</v>
      </c>
    </row>
    <row r="2791" spans="2:22" x14ac:dyDescent="0.25">
      <c r="B2791" t="s">
        <v>8472</v>
      </c>
      <c r="C2791" t="s">
        <v>7504</v>
      </c>
      <c r="D2791" t="s">
        <v>7504</v>
      </c>
      <c r="E2791" t="s">
        <v>7508</v>
      </c>
      <c r="F2791" t="s">
        <v>7521</v>
      </c>
      <c r="G2791">
        <v>2454.16</v>
      </c>
      <c r="H2791">
        <v>1840.62</v>
      </c>
      <c r="I2791">
        <v>1840.62</v>
      </c>
      <c r="J2791">
        <v>0</v>
      </c>
      <c r="K2791">
        <v>1840.62</v>
      </c>
      <c r="L2791">
        <v>0</v>
      </c>
      <c r="M2791" t="s">
        <v>8473</v>
      </c>
      <c r="S2791" t="s">
        <v>8472</v>
      </c>
      <c r="T2791">
        <v>0</v>
      </c>
      <c r="U2791">
        <v>1840.62</v>
      </c>
      <c r="V2791">
        <v>0</v>
      </c>
    </row>
    <row r="2792" spans="2:22" x14ac:dyDescent="0.25">
      <c r="B2792" t="s">
        <v>8474</v>
      </c>
      <c r="C2792" t="s">
        <v>7504</v>
      </c>
      <c r="D2792" t="s">
        <v>7504</v>
      </c>
      <c r="E2792" t="s">
        <v>7508</v>
      </c>
      <c r="F2792" t="s">
        <v>7521</v>
      </c>
      <c r="G2792">
        <v>3732.93</v>
      </c>
      <c r="H2792">
        <v>2799.7</v>
      </c>
      <c r="I2792">
        <v>2799.7</v>
      </c>
      <c r="J2792">
        <v>0</v>
      </c>
      <c r="K2792">
        <v>2799.7</v>
      </c>
      <c r="L2792">
        <v>0</v>
      </c>
      <c r="M2792" t="s">
        <v>8475</v>
      </c>
      <c r="S2792" t="s">
        <v>8474</v>
      </c>
      <c r="T2792">
        <v>0</v>
      </c>
      <c r="U2792">
        <v>2799.7</v>
      </c>
      <c r="V2792">
        <v>0</v>
      </c>
    </row>
    <row r="2793" spans="2:22" x14ac:dyDescent="0.25">
      <c r="B2793" t="s">
        <v>8476</v>
      </c>
      <c r="C2793" t="s">
        <v>7504</v>
      </c>
      <c r="D2793" t="s">
        <v>7504</v>
      </c>
      <c r="E2793" t="s">
        <v>7508</v>
      </c>
      <c r="F2793" t="s">
        <v>7521</v>
      </c>
      <c r="G2793">
        <v>2309.5100000000002</v>
      </c>
      <c r="H2793">
        <v>1732.13</v>
      </c>
      <c r="I2793">
        <v>1892.49</v>
      </c>
      <c r="J2793">
        <v>0</v>
      </c>
      <c r="K2793">
        <v>1892.49</v>
      </c>
      <c r="L2793">
        <v>0</v>
      </c>
      <c r="M2793" t="s">
        <v>8477</v>
      </c>
      <c r="S2793" t="s">
        <v>8476</v>
      </c>
      <c r="T2793">
        <v>0</v>
      </c>
      <c r="U2793">
        <v>1892.49</v>
      </c>
      <c r="V2793">
        <v>0</v>
      </c>
    </row>
    <row r="2794" spans="2:22" x14ac:dyDescent="0.25">
      <c r="B2794" t="s">
        <v>8478</v>
      </c>
      <c r="C2794" t="s">
        <v>7504</v>
      </c>
      <c r="D2794" t="s">
        <v>7504</v>
      </c>
      <c r="E2794" t="s">
        <v>7508</v>
      </c>
      <c r="F2794" t="s">
        <v>7521</v>
      </c>
      <c r="G2794">
        <v>2068.77</v>
      </c>
      <c r="H2794">
        <v>1551.57</v>
      </c>
      <c r="I2794">
        <v>1551.57</v>
      </c>
      <c r="J2794">
        <v>0</v>
      </c>
      <c r="K2794">
        <v>1551.57</v>
      </c>
      <c r="L2794">
        <v>0</v>
      </c>
      <c r="M2794" t="s">
        <v>8479</v>
      </c>
      <c r="S2794" t="s">
        <v>8478</v>
      </c>
      <c r="T2794">
        <v>0</v>
      </c>
      <c r="U2794">
        <v>1551.57</v>
      </c>
      <c r="V2794">
        <v>0</v>
      </c>
    </row>
    <row r="2795" spans="2:22" x14ac:dyDescent="0.25">
      <c r="B2795" t="s">
        <v>8480</v>
      </c>
      <c r="C2795" t="s">
        <v>7504</v>
      </c>
      <c r="D2795" t="s">
        <v>7504</v>
      </c>
      <c r="E2795" t="s">
        <v>7508</v>
      </c>
      <c r="F2795" t="s">
        <v>7521</v>
      </c>
      <c r="G2795">
        <v>770.67</v>
      </c>
      <c r="H2795">
        <v>578</v>
      </c>
      <c r="I2795">
        <v>640.09</v>
      </c>
      <c r="J2795">
        <v>0</v>
      </c>
      <c r="K2795">
        <v>627.48</v>
      </c>
      <c r="L2795">
        <v>0</v>
      </c>
      <c r="M2795" t="s">
        <v>8481</v>
      </c>
      <c r="S2795" t="s">
        <v>8480</v>
      </c>
      <c r="T2795">
        <v>0</v>
      </c>
      <c r="U2795">
        <v>627.48</v>
      </c>
      <c r="V2795">
        <v>0</v>
      </c>
    </row>
    <row r="2796" spans="2:22" x14ac:dyDescent="0.25">
      <c r="B2796" t="s">
        <v>8482</v>
      </c>
      <c r="C2796" t="s">
        <v>7504</v>
      </c>
      <c r="D2796" t="s">
        <v>7504</v>
      </c>
      <c r="E2796" t="s">
        <v>7508</v>
      </c>
      <c r="F2796" t="s">
        <v>7521</v>
      </c>
      <c r="G2796">
        <v>428.39</v>
      </c>
      <c r="H2796">
        <v>321.29000000000002</v>
      </c>
      <c r="I2796">
        <v>338.61</v>
      </c>
      <c r="J2796">
        <v>0</v>
      </c>
      <c r="K2796">
        <v>361.48</v>
      </c>
      <c r="L2796">
        <v>0</v>
      </c>
      <c r="M2796" t="s">
        <v>8483</v>
      </c>
      <c r="S2796" t="s">
        <v>8482</v>
      </c>
      <c r="T2796">
        <v>0</v>
      </c>
      <c r="U2796">
        <v>361.48</v>
      </c>
      <c r="V2796">
        <v>0</v>
      </c>
    </row>
    <row r="2797" spans="2:22" x14ac:dyDescent="0.25">
      <c r="B2797" t="s">
        <v>8484</v>
      </c>
      <c r="C2797" t="s">
        <v>7504</v>
      </c>
      <c r="D2797" t="s">
        <v>7504</v>
      </c>
      <c r="E2797" t="s">
        <v>7508</v>
      </c>
      <c r="F2797" t="s">
        <v>7521</v>
      </c>
      <c r="G2797">
        <v>423.48</v>
      </c>
      <c r="H2797">
        <v>317.61</v>
      </c>
      <c r="I2797">
        <v>375.77</v>
      </c>
      <c r="J2797">
        <v>0</v>
      </c>
      <c r="K2797">
        <v>317.61</v>
      </c>
      <c r="L2797">
        <v>0</v>
      </c>
      <c r="M2797" t="s">
        <v>8485</v>
      </c>
      <c r="S2797" t="s">
        <v>8484</v>
      </c>
      <c r="T2797">
        <v>0</v>
      </c>
      <c r="U2797">
        <v>317.61</v>
      </c>
      <c r="V2797">
        <v>0</v>
      </c>
    </row>
    <row r="2798" spans="2:22" x14ac:dyDescent="0.25">
      <c r="B2798" t="s">
        <v>8486</v>
      </c>
      <c r="C2798" t="s">
        <v>7504</v>
      </c>
      <c r="D2798" t="s">
        <v>7504</v>
      </c>
      <c r="E2798" t="s">
        <v>7508</v>
      </c>
      <c r="F2798" t="s">
        <v>7521</v>
      </c>
      <c r="G2798">
        <v>552.21</v>
      </c>
      <c r="H2798">
        <v>414.15</v>
      </c>
      <c r="I2798">
        <v>552.21</v>
      </c>
      <c r="J2798">
        <v>0</v>
      </c>
      <c r="K2798">
        <v>485.05</v>
      </c>
      <c r="L2798">
        <v>0</v>
      </c>
      <c r="M2798" t="s">
        <v>8487</v>
      </c>
      <c r="S2798" t="s">
        <v>8486</v>
      </c>
      <c r="T2798">
        <v>0</v>
      </c>
      <c r="U2798">
        <v>485.05</v>
      </c>
      <c r="V2798">
        <v>0</v>
      </c>
    </row>
    <row r="2799" spans="2:22" x14ac:dyDescent="0.25">
      <c r="B2799" t="s">
        <v>8488</v>
      </c>
      <c r="C2799" t="s">
        <v>7504</v>
      </c>
      <c r="D2799" t="s">
        <v>7504</v>
      </c>
      <c r="E2799" t="s">
        <v>7508</v>
      </c>
      <c r="F2799" t="s">
        <v>7521</v>
      </c>
      <c r="G2799">
        <v>553.77</v>
      </c>
      <c r="H2799">
        <v>415.33</v>
      </c>
      <c r="I2799">
        <v>479.86</v>
      </c>
      <c r="J2799">
        <v>0</v>
      </c>
      <c r="K2799">
        <v>462.79</v>
      </c>
      <c r="L2799">
        <v>0</v>
      </c>
      <c r="M2799" t="s">
        <v>8489</v>
      </c>
      <c r="S2799" t="s">
        <v>8488</v>
      </c>
      <c r="T2799">
        <v>0</v>
      </c>
      <c r="U2799">
        <v>462.79</v>
      </c>
      <c r="V2799">
        <v>0</v>
      </c>
    </row>
    <row r="2800" spans="2:22" x14ac:dyDescent="0.25">
      <c r="B2800" t="s">
        <v>8490</v>
      </c>
      <c r="C2800" t="s">
        <v>7504</v>
      </c>
      <c r="D2800" t="s">
        <v>7504</v>
      </c>
      <c r="E2800" t="s">
        <v>7508</v>
      </c>
      <c r="F2800" t="s">
        <v>7521</v>
      </c>
      <c r="G2800">
        <v>726.24</v>
      </c>
      <c r="H2800">
        <v>544.67999999999995</v>
      </c>
      <c r="I2800">
        <v>544.67999999999995</v>
      </c>
      <c r="J2800">
        <v>0</v>
      </c>
      <c r="K2800">
        <v>650.52</v>
      </c>
      <c r="L2800">
        <v>0</v>
      </c>
      <c r="M2800" t="s">
        <v>8491</v>
      </c>
      <c r="S2800" t="s">
        <v>8490</v>
      </c>
      <c r="T2800">
        <v>0</v>
      </c>
      <c r="U2800">
        <v>650.52</v>
      </c>
      <c r="V2800">
        <v>0</v>
      </c>
    </row>
    <row r="2801" spans="2:22" x14ac:dyDescent="0.25">
      <c r="B2801" t="s">
        <v>8492</v>
      </c>
      <c r="C2801" t="s">
        <v>7504</v>
      </c>
      <c r="D2801" t="s">
        <v>7504</v>
      </c>
      <c r="E2801" t="s">
        <v>7508</v>
      </c>
      <c r="F2801" t="s">
        <v>7521</v>
      </c>
      <c r="G2801">
        <v>735.42</v>
      </c>
      <c r="H2801">
        <v>551.57000000000005</v>
      </c>
      <c r="I2801">
        <v>569.51</v>
      </c>
      <c r="J2801">
        <v>0</v>
      </c>
      <c r="K2801">
        <v>616.12</v>
      </c>
      <c r="L2801">
        <v>0</v>
      </c>
      <c r="M2801" t="s">
        <v>8493</v>
      </c>
      <c r="S2801" t="s">
        <v>8492</v>
      </c>
      <c r="T2801">
        <v>0</v>
      </c>
      <c r="U2801">
        <v>616.12</v>
      </c>
      <c r="V2801">
        <v>0</v>
      </c>
    </row>
    <row r="2802" spans="2:22" x14ac:dyDescent="0.25">
      <c r="B2802" t="s">
        <v>8494</v>
      </c>
      <c r="C2802" t="s">
        <v>7504</v>
      </c>
      <c r="D2802" t="s">
        <v>7504</v>
      </c>
      <c r="E2802" t="s">
        <v>7508</v>
      </c>
      <c r="F2802" t="s">
        <v>7521</v>
      </c>
      <c r="G2802">
        <v>484.07</v>
      </c>
      <c r="H2802">
        <v>363.05</v>
      </c>
      <c r="I2802">
        <v>484.07</v>
      </c>
      <c r="J2802">
        <v>0</v>
      </c>
      <c r="K2802">
        <v>470.5</v>
      </c>
      <c r="L2802">
        <v>0</v>
      </c>
      <c r="M2802" t="s">
        <v>8495</v>
      </c>
      <c r="S2802" t="s">
        <v>8494</v>
      </c>
      <c r="T2802">
        <v>0</v>
      </c>
      <c r="U2802">
        <v>470.5</v>
      </c>
      <c r="V2802">
        <v>0</v>
      </c>
    </row>
    <row r="2803" spans="2:22" x14ac:dyDescent="0.25">
      <c r="B2803" t="s">
        <v>8496</v>
      </c>
      <c r="C2803" t="s">
        <v>7504</v>
      </c>
      <c r="D2803" t="s">
        <v>7504</v>
      </c>
      <c r="E2803" t="s">
        <v>7508</v>
      </c>
      <c r="F2803" t="s">
        <v>7521</v>
      </c>
      <c r="G2803">
        <v>683.61</v>
      </c>
      <c r="H2803">
        <v>512.71</v>
      </c>
      <c r="I2803">
        <v>517.91</v>
      </c>
      <c r="J2803">
        <v>0</v>
      </c>
      <c r="K2803">
        <v>512.71</v>
      </c>
      <c r="L2803">
        <v>0</v>
      </c>
      <c r="M2803" t="s">
        <v>8497</v>
      </c>
      <c r="S2803" t="s">
        <v>8496</v>
      </c>
      <c r="T2803">
        <v>0</v>
      </c>
      <c r="U2803">
        <v>512.71</v>
      </c>
      <c r="V2803">
        <v>0</v>
      </c>
    </row>
    <row r="2804" spans="2:22" x14ac:dyDescent="0.25">
      <c r="B2804" t="s">
        <v>8498</v>
      </c>
      <c r="C2804" t="s">
        <v>7504</v>
      </c>
      <c r="D2804" t="s">
        <v>7504</v>
      </c>
      <c r="E2804" t="s">
        <v>7508</v>
      </c>
      <c r="F2804" t="s">
        <v>7521</v>
      </c>
      <c r="G2804">
        <v>669.27</v>
      </c>
      <c r="H2804">
        <v>501.95</v>
      </c>
      <c r="I2804">
        <v>669.27</v>
      </c>
      <c r="J2804">
        <v>0</v>
      </c>
      <c r="K2804">
        <v>613.11</v>
      </c>
      <c r="L2804">
        <v>0</v>
      </c>
      <c r="M2804" t="s">
        <v>8499</v>
      </c>
      <c r="S2804" t="s">
        <v>8498</v>
      </c>
      <c r="T2804">
        <v>0</v>
      </c>
      <c r="U2804">
        <v>613.11</v>
      </c>
      <c r="V2804">
        <v>0</v>
      </c>
    </row>
    <row r="2805" spans="2:22" x14ac:dyDescent="0.25">
      <c r="B2805" t="s">
        <v>8500</v>
      </c>
      <c r="C2805" t="s">
        <v>7504</v>
      </c>
      <c r="D2805" t="s">
        <v>7504</v>
      </c>
      <c r="E2805" t="s">
        <v>7508</v>
      </c>
      <c r="F2805" t="s">
        <v>7521</v>
      </c>
      <c r="G2805">
        <v>338.21</v>
      </c>
      <c r="H2805">
        <v>253.66</v>
      </c>
      <c r="I2805">
        <v>276.3</v>
      </c>
      <c r="J2805">
        <v>0</v>
      </c>
      <c r="K2805">
        <v>253.66</v>
      </c>
      <c r="L2805">
        <v>0</v>
      </c>
      <c r="M2805" t="s">
        <v>8501</v>
      </c>
      <c r="S2805" t="s">
        <v>8500</v>
      </c>
      <c r="T2805">
        <v>0</v>
      </c>
      <c r="U2805">
        <v>253.66</v>
      </c>
      <c r="V2805">
        <v>0</v>
      </c>
    </row>
    <row r="2806" spans="2:22" x14ac:dyDescent="0.25">
      <c r="B2806" t="s">
        <v>8502</v>
      </c>
      <c r="C2806" t="s">
        <v>7504</v>
      </c>
      <c r="D2806" t="s">
        <v>7504</v>
      </c>
      <c r="E2806" t="s">
        <v>7508</v>
      </c>
      <c r="F2806" t="s">
        <v>7521</v>
      </c>
      <c r="G2806">
        <v>463.34</v>
      </c>
      <c r="H2806">
        <v>347.51</v>
      </c>
      <c r="I2806">
        <v>407.37</v>
      </c>
      <c r="J2806">
        <v>0</v>
      </c>
      <c r="K2806">
        <v>347.51</v>
      </c>
      <c r="L2806">
        <v>0</v>
      </c>
      <c r="M2806" t="s">
        <v>8503</v>
      </c>
      <c r="S2806" t="s">
        <v>8502</v>
      </c>
      <c r="T2806">
        <v>0</v>
      </c>
      <c r="U2806">
        <v>347.51</v>
      </c>
      <c r="V2806">
        <v>0</v>
      </c>
    </row>
    <row r="2807" spans="2:22" x14ac:dyDescent="0.25">
      <c r="B2807" t="s">
        <v>8504</v>
      </c>
      <c r="C2807" t="s">
        <v>7504</v>
      </c>
      <c r="D2807" t="s">
        <v>7504</v>
      </c>
      <c r="E2807" t="s">
        <v>7508</v>
      </c>
      <c r="F2807" t="s">
        <v>7521</v>
      </c>
      <c r="G2807">
        <v>388.11</v>
      </c>
      <c r="H2807">
        <v>291.08</v>
      </c>
      <c r="I2807">
        <v>388.11</v>
      </c>
      <c r="J2807">
        <v>0</v>
      </c>
      <c r="K2807">
        <v>291.08</v>
      </c>
      <c r="L2807">
        <v>0</v>
      </c>
      <c r="M2807" t="s">
        <v>8505</v>
      </c>
      <c r="S2807" t="s">
        <v>8504</v>
      </c>
      <c r="T2807">
        <v>0</v>
      </c>
      <c r="U2807">
        <v>291.08</v>
      </c>
      <c r="V2807">
        <v>0</v>
      </c>
    </row>
    <row r="2808" spans="2:22" x14ac:dyDescent="0.25">
      <c r="B2808" t="s">
        <v>8506</v>
      </c>
      <c r="C2808" t="s">
        <v>7504</v>
      </c>
      <c r="D2808" t="s">
        <v>7504</v>
      </c>
      <c r="E2808" t="s">
        <v>7508</v>
      </c>
      <c r="F2808" t="s">
        <v>7521</v>
      </c>
      <c r="G2808">
        <v>440.04</v>
      </c>
      <c r="H2808">
        <v>330.03</v>
      </c>
      <c r="I2808">
        <v>421.07</v>
      </c>
      <c r="J2808">
        <v>0</v>
      </c>
      <c r="K2808">
        <v>388.83</v>
      </c>
      <c r="L2808">
        <v>0</v>
      </c>
      <c r="M2808" t="s">
        <v>8507</v>
      </c>
      <c r="S2808" t="s">
        <v>8506</v>
      </c>
      <c r="T2808">
        <v>0</v>
      </c>
      <c r="U2808">
        <v>388.83</v>
      </c>
      <c r="V2808">
        <v>0</v>
      </c>
    </row>
    <row r="2809" spans="2:22" x14ac:dyDescent="0.25">
      <c r="B2809" t="s">
        <v>8508</v>
      </c>
      <c r="C2809" t="s">
        <v>7504</v>
      </c>
      <c r="D2809" t="s">
        <v>7504</v>
      </c>
      <c r="E2809" t="s">
        <v>7508</v>
      </c>
      <c r="F2809" t="s">
        <v>7521</v>
      </c>
      <c r="G2809">
        <v>741.28</v>
      </c>
      <c r="H2809">
        <v>555.96</v>
      </c>
      <c r="I2809">
        <v>668.89</v>
      </c>
      <c r="J2809">
        <v>0</v>
      </c>
      <c r="K2809">
        <v>555.96</v>
      </c>
      <c r="L2809">
        <v>0</v>
      </c>
      <c r="M2809" t="s">
        <v>8509</v>
      </c>
      <c r="S2809" t="s">
        <v>8508</v>
      </c>
      <c r="T2809">
        <v>0</v>
      </c>
      <c r="U2809">
        <v>555.96</v>
      </c>
      <c r="V2809">
        <v>0</v>
      </c>
    </row>
    <row r="2810" spans="2:22" x14ac:dyDescent="0.25">
      <c r="B2810" t="s">
        <v>8510</v>
      </c>
      <c r="C2810" t="s">
        <v>7504</v>
      </c>
      <c r="D2810" t="s">
        <v>7504</v>
      </c>
      <c r="E2810" t="s">
        <v>7508</v>
      </c>
      <c r="F2810" t="s">
        <v>7521</v>
      </c>
      <c r="G2810">
        <v>1707.79</v>
      </c>
      <c r="H2810">
        <v>1280.8399999999999</v>
      </c>
      <c r="I2810">
        <v>1631.73</v>
      </c>
      <c r="J2810">
        <v>0</v>
      </c>
      <c r="K2810">
        <v>1304.26</v>
      </c>
      <c r="L2810">
        <v>0</v>
      </c>
      <c r="M2810" t="s">
        <v>8511</v>
      </c>
      <c r="S2810" t="s">
        <v>8510</v>
      </c>
      <c r="T2810">
        <v>0</v>
      </c>
      <c r="U2810">
        <v>1304.26</v>
      </c>
      <c r="V2810">
        <v>0</v>
      </c>
    </row>
    <row r="2811" spans="2:22" x14ac:dyDescent="0.25">
      <c r="B2811" t="s">
        <v>8512</v>
      </c>
      <c r="C2811" t="s">
        <v>7504</v>
      </c>
      <c r="D2811" t="s">
        <v>7504</v>
      </c>
      <c r="E2811" t="s">
        <v>7508</v>
      </c>
      <c r="F2811" t="s">
        <v>7521</v>
      </c>
      <c r="G2811">
        <v>973.99</v>
      </c>
      <c r="H2811">
        <v>730.49</v>
      </c>
      <c r="I2811">
        <v>973.99</v>
      </c>
      <c r="J2811">
        <v>0</v>
      </c>
      <c r="K2811">
        <v>794.09</v>
      </c>
      <c r="L2811">
        <v>0</v>
      </c>
      <c r="M2811" t="s">
        <v>8513</v>
      </c>
      <c r="S2811" t="s">
        <v>8512</v>
      </c>
      <c r="T2811">
        <v>0</v>
      </c>
      <c r="U2811">
        <v>794.09</v>
      </c>
      <c r="V2811">
        <v>0</v>
      </c>
    </row>
    <row r="2812" spans="2:22" x14ac:dyDescent="0.25">
      <c r="B2812" t="s">
        <v>8514</v>
      </c>
      <c r="C2812" t="s">
        <v>7504</v>
      </c>
      <c r="D2812" t="s">
        <v>7504</v>
      </c>
      <c r="E2812" t="s">
        <v>7508</v>
      </c>
      <c r="F2812" t="s">
        <v>7521</v>
      </c>
      <c r="G2812">
        <v>943.73</v>
      </c>
      <c r="H2812">
        <v>707.8</v>
      </c>
      <c r="I2812">
        <v>844.69</v>
      </c>
      <c r="J2812">
        <v>0</v>
      </c>
      <c r="K2812">
        <v>710.92</v>
      </c>
      <c r="L2812">
        <v>0</v>
      </c>
      <c r="M2812" t="s">
        <v>8515</v>
      </c>
      <c r="S2812" t="s">
        <v>8514</v>
      </c>
      <c r="T2812">
        <v>0</v>
      </c>
      <c r="U2812">
        <v>710.92</v>
      </c>
      <c r="V2812">
        <v>0</v>
      </c>
    </row>
    <row r="2813" spans="2:22" x14ac:dyDescent="0.25">
      <c r="B2813" t="s">
        <v>8516</v>
      </c>
      <c r="C2813" t="s">
        <v>7504</v>
      </c>
      <c r="D2813" t="s">
        <v>7504</v>
      </c>
      <c r="E2813" t="s">
        <v>7508</v>
      </c>
      <c r="F2813" t="s">
        <v>7521</v>
      </c>
      <c r="G2813">
        <v>2370.79</v>
      </c>
      <c r="H2813">
        <v>1778.09</v>
      </c>
      <c r="I2813">
        <v>1778.09</v>
      </c>
      <c r="J2813">
        <v>0</v>
      </c>
      <c r="K2813">
        <v>1778.09</v>
      </c>
      <c r="L2813">
        <v>0</v>
      </c>
      <c r="M2813" t="s">
        <v>8517</v>
      </c>
      <c r="S2813" t="s">
        <v>8516</v>
      </c>
      <c r="T2813">
        <v>0</v>
      </c>
      <c r="U2813">
        <v>1778.09</v>
      </c>
      <c r="V2813">
        <v>0</v>
      </c>
    </row>
    <row r="2814" spans="2:22" x14ac:dyDescent="0.25">
      <c r="B2814" t="s">
        <v>8518</v>
      </c>
      <c r="C2814" t="s">
        <v>7504</v>
      </c>
      <c r="D2814" t="s">
        <v>7504</v>
      </c>
      <c r="E2814" t="s">
        <v>7508</v>
      </c>
      <c r="F2814" t="s">
        <v>7521</v>
      </c>
      <c r="G2814">
        <v>899.67</v>
      </c>
      <c r="H2814">
        <v>674.75</v>
      </c>
      <c r="I2814">
        <v>674.75</v>
      </c>
      <c r="J2814">
        <v>0</v>
      </c>
      <c r="K2814">
        <v>674.75</v>
      </c>
      <c r="L2814">
        <v>0</v>
      </c>
      <c r="M2814" t="s">
        <v>8519</v>
      </c>
      <c r="S2814" t="s">
        <v>8518</v>
      </c>
      <c r="T2814">
        <v>0</v>
      </c>
      <c r="U2814">
        <v>674.75</v>
      </c>
      <c r="V2814">
        <v>0</v>
      </c>
    </row>
    <row r="2815" spans="2:22" x14ac:dyDescent="0.25">
      <c r="B2815" t="s">
        <v>8520</v>
      </c>
      <c r="C2815" t="s">
        <v>7504</v>
      </c>
      <c r="D2815" t="s">
        <v>7504</v>
      </c>
      <c r="E2815" t="s">
        <v>7508</v>
      </c>
      <c r="F2815" t="s">
        <v>7521</v>
      </c>
      <c r="G2815">
        <v>1215.3599999999999</v>
      </c>
      <c r="H2815">
        <v>911.52</v>
      </c>
      <c r="I2815">
        <v>911.52</v>
      </c>
      <c r="J2815">
        <v>0</v>
      </c>
      <c r="K2815">
        <v>911.52</v>
      </c>
      <c r="L2815">
        <v>0</v>
      </c>
      <c r="M2815" t="s">
        <v>8521</v>
      </c>
      <c r="S2815" t="s">
        <v>8520</v>
      </c>
      <c r="T2815">
        <v>0</v>
      </c>
      <c r="U2815">
        <v>911.52</v>
      </c>
      <c r="V2815">
        <v>0</v>
      </c>
    </row>
    <row r="2816" spans="2:22" x14ac:dyDescent="0.25">
      <c r="B2816" t="s">
        <v>8522</v>
      </c>
      <c r="C2816" t="s">
        <v>7504</v>
      </c>
      <c r="D2816" t="s">
        <v>7504</v>
      </c>
      <c r="E2816" t="s">
        <v>7508</v>
      </c>
      <c r="F2816" t="s">
        <v>7521</v>
      </c>
      <c r="G2816">
        <v>834.58</v>
      </c>
      <c r="H2816">
        <v>625.92999999999995</v>
      </c>
      <c r="I2816">
        <v>662.81</v>
      </c>
      <c r="J2816">
        <v>0</v>
      </c>
      <c r="K2816">
        <v>625.92999999999995</v>
      </c>
      <c r="L2816">
        <v>0</v>
      </c>
      <c r="M2816" t="s">
        <v>8523</v>
      </c>
      <c r="S2816" t="s">
        <v>8522</v>
      </c>
      <c r="T2816">
        <v>0</v>
      </c>
      <c r="U2816">
        <v>625.92999999999995</v>
      </c>
      <c r="V2816">
        <v>0</v>
      </c>
    </row>
    <row r="2817" spans="2:22" x14ac:dyDescent="0.25">
      <c r="B2817" t="s">
        <v>8524</v>
      </c>
      <c r="C2817" t="s">
        <v>7504</v>
      </c>
      <c r="D2817" t="s">
        <v>7504</v>
      </c>
      <c r="E2817" t="s">
        <v>7508</v>
      </c>
      <c r="F2817" t="s">
        <v>7521</v>
      </c>
      <c r="G2817">
        <v>1211.6600000000001</v>
      </c>
      <c r="H2817">
        <v>908.74</v>
      </c>
      <c r="I2817">
        <v>951.2</v>
      </c>
      <c r="J2817">
        <v>0</v>
      </c>
      <c r="K2817">
        <v>908.74</v>
      </c>
      <c r="L2817">
        <v>0</v>
      </c>
      <c r="M2817" t="s">
        <v>8525</v>
      </c>
      <c r="S2817" t="s">
        <v>8524</v>
      </c>
      <c r="T2817">
        <v>0</v>
      </c>
      <c r="U2817">
        <v>908.74</v>
      </c>
      <c r="V2817">
        <v>0</v>
      </c>
    </row>
    <row r="2818" spans="2:22" x14ac:dyDescent="0.25">
      <c r="B2818" t="s">
        <v>8526</v>
      </c>
      <c r="C2818" t="s">
        <v>7504</v>
      </c>
      <c r="D2818" t="s">
        <v>7504</v>
      </c>
      <c r="E2818" t="s">
        <v>7508</v>
      </c>
      <c r="F2818" t="s">
        <v>7521</v>
      </c>
      <c r="G2818">
        <v>1002.84</v>
      </c>
      <c r="H2818">
        <v>752.13</v>
      </c>
      <c r="I2818">
        <v>835.89</v>
      </c>
      <c r="J2818">
        <v>0</v>
      </c>
      <c r="K2818">
        <v>752.13</v>
      </c>
      <c r="L2818">
        <v>0</v>
      </c>
      <c r="M2818" t="s">
        <v>8527</v>
      </c>
      <c r="S2818" t="s">
        <v>8526</v>
      </c>
      <c r="T2818">
        <v>0</v>
      </c>
      <c r="U2818">
        <v>752.13</v>
      </c>
      <c r="V2818">
        <v>0</v>
      </c>
    </row>
    <row r="2819" spans="2:22" x14ac:dyDescent="0.25">
      <c r="B2819" t="s">
        <v>8528</v>
      </c>
      <c r="C2819" t="s">
        <v>7504</v>
      </c>
      <c r="D2819" t="s">
        <v>7504</v>
      </c>
      <c r="E2819" t="s">
        <v>7508</v>
      </c>
      <c r="F2819" t="s">
        <v>7521</v>
      </c>
      <c r="G2819">
        <v>2900.1</v>
      </c>
      <c r="H2819">
        <v>2175.0700000000002</v>
      </c>
      <c r="I2819">
        <v>2175.0700000000002</v>
      </c>
      <c r="J2819">
        <v>0</v>
      </c>
      <c r="K2819">
        <v>2283.37</v>
      </c>
      <c r="L2819">
        <v>0</v>
      </c>
      <c r="M2819" t="s">
        <v>8529</v>
      </c>
      <c r="S2819" t="s">
        <v>8528</v>
      </c>
      <c r="T2819">
        <v>0</v>
      </c>
      <c r="U2819">
        <v>2283.37</v>
      </c>
      <c r="V2819">
        <v>0</v>
      </c>
    </row>
    <row r="2820" spans="2:22" x14ac:dyDescent="0.25">
      <c r="B2820" t="s">
        <v>8530</v>
      </c>
      <c r="C2820" t="s">
        <v>7504</v>
      </c>
      <c r="D2820" t="s">
        <v>7504</v>
      </c>
      <c r="E2820" t="s">
        <v>7508</v>
      </c>
      <c r="F2820" t="s">
        <v>7521</v>
      </c>
      <c r="G2820">
        <v>743.61</v>
      </c>
      <c r="H2820">
        <v>557.71</v>
      </c>
      <c r="I2820">
        <v>743.61</v>
      </c>
      <c r="J2820">
        <v>0</v>
      </c>
      <c r="K2820">
        <v>557.71</v>
      </c>
      <c r="L2820">
        <v>0</v>
      </c>
      <c r="M2820" t="s">
        <v>8531</v>
      </c>
      <c r="S2820" t="s">
        <v>8530</v>
      </c>
      <c r="T2820">
        <v>0</v>
      </c>
      <c r="U2820">
        <v>557.71</v>
      </c>
      <c r="V2820">
        <v>0</v>
      </c>
    </row>
    <row r="2821" spans="2:22" x14ac:dyDescent="0.25">
      <c r="B2821" t="s">
        <v>8532</v>
      </c>
      <c r="C2821" t="s">
        <v>7504</v>
      </c>
      <c r="D2821" t="s">
        <v>7504</v>
      </c>
      <c r="E2821" t="s">
        <v>7508</v>
      </c>
      <c r="F2821" t="s">
        <v>7521</v>
      </c>
      <c r="G2821">
        <v>1829.25</v>
      </c>
      <c r="H2821">
        <v>1371.94</v>
      </c>
      <c r="I2821">
        <v>1371.94</v>
      </c>
      <c r="J2821">
        <v>0</v>
      </c>
      <c r="K2821">
        <v>1371.94</v>
      </c>
      <c r="L2821">
        <v>0</v>
      </c>
      <c r="M2821" t="s">
        <v>8533</v>
      </c>
      <c r="S2821" t="s">
        <v>8532</v>
      </c>
      <c r="T2821">
        <v>0</v>
      </c>
      <c r="U2821">
        <v>1371.94</v>
      </c>
      <c r="V2821">
        <v>0</v>
      </c>
    </row>
    <row r="2822" spans="2:22" x14ac:dyDescent="0.25">
      <c r="B2822" t="s">
        <v>8534</v>
      </c>
      <c r="C2822" t="s">
        <v>7504</v>
      </c>
      <c r="D2822" t="s">
        <v>7504</v>
      </c>
      <c r="E2822" t="s">
        <v>7508</v>
      </c>
      <c r="F2822" t="s">
        <v>7521</v>
      </c>
      <c r="G2822">
        <v>664.09</v>
      </c>
      <c r="H2822">
        <v>498.07</v>
      </c>
      <c r="I2822">
        <v>498.07</v>
      </c>
      <c r="J2822">
        <v>0</v>
      </c>
      <c r="K2822">
        <v>498.07</v>
      </c>
      <c r="L2822">
        <v>0</v>
      </c>
      <c r="M2822" t="s">
        <v>8535</v>
      </c>
      <c r="S2822" t="s">
        <v>8534</v>
      </c>
      <c r="T2822">
        <v>0</v>
      </c>
      <c r="U2822">
        <v>498.07</v>
      </c>
      <c r="V2822">
        <v>0</v>
      </c>
    </row>
    <row r="2823" spans="2:22" x14ac:dyDescent="0.25">
      <c r="B2823" t="s">
        <v>8536</v>
      </c>
      <c r="C2823" t="s">
        <v>7504</v>
      </c>
      <c r="D2823" t="s">
        <v>7504</v>
      </c>
      <c r="E2823" t="s">
        <v>7508</v>
      </c>
      <c r="F2823" t="s">
        <v>7521</v>
      </c>
      <c r="G2823">
        <v>886.51</v>
      </c>
      <c r="H2823">
        <v>664.88</v>
      </c>
      <c r="I2823">
        <v>664.88</v>
      </c>
      <c r="J2823">
        <v>0</v>
      </c>
      <c r="K2823">
        <v>664.88</v>
      </c>
      <c r="L2823">
        <v>0</v>
      </c>
      <c r="M2823" t="s">
        <v>8537</v>
      </c>
      <c r="S2823" t="s">
        <v>8536</v>
      </c>
      <c r="T2823">
        <v>0</v>
      </c>
      <c r="U2823">
        <v>664.88</v>
      </c>
      <c r="V2823">
        <v>0</v>
      </c>
    </row>
    <row r="2824" spans="2:22" x14ac:dyDescent="0.25">
      <c r="B2824" t="s">
        <v>8538</v>
      </c>
      <c r="C2824" t="s">
        <v>7504</v>
      </c>
      <c r="D2824" t="s">
        <v>7504</v>
      </c>
      <c r="E2824" t="s">
        <v>7508</v>
      </c>
      <c r="F2824" t="s">
        <v>7521</v>
      </c>
      <c r="G2824">
        <v>505.17</v>
      </c>
      <c r="H2824">
        <v>378.88</v>
      </c>
      <c r="I2824">
        <v>401.23</v>
      </c>
      <c r="J2824">
        <v>0</v>
      </c>
      <c r="K2824">
        <v>378.88</v>
      </c>
      <c r="L2824">
        <v>0</v>
      </c>
      <c r="M2824" t="s">
        <v>8539</v>
      </c>
      <c r="S2824" t="s">
        <v>8538</v>
      </c>
      <c r="T2824">
        <v>0</v>
      </c>
      <c r="U2824">
        <v>378.88</v>
      </c>
      <c r="V2824">
        <v>0</v>
      </c>
    </row>
    <row r="2825" spans="2:22" x14ac:dyDescent="0.25">
      <c r="B2825" t="s">
        <v>8540</v>
      </c>
      <c r="C2825" t="s">
        <v>7504</v>
      </c>
      <c r="D2825" t="s">
        <v>7504</v>
      </c>
      <c r="E2825" t="s">
        <v>7508</v>
      </c>
      <c r="F2825" t="s">
        <v>7521</v>
      </c>
      <c r="G2825">
        <v>404.02</v>
      </c>
      <c r="H2825">
        <v>303.01</v>
      </c>
      <c r="I2825">
        <v>389.84</v>
      </c>
      <c r="J2825">
        <v>0</v>
      </c>
      <c r="K2825">
        <v>320.77999999999997</v>
      </c>
      <c r="L2825">
        <v>0</v>
      </c>
      <c r="M2825" t="s">
        <v>8541</v>
      </c>
      <c r="S2825" t="s">
        <v>8540</v>
      </c>
      <c r="T2825">
        <v>0</v>
      </c>
      <c r="U2825">
        <v>320.77999999999997</v>
      </c>
      <c r="V2825">
        <v>0</v>
      </c>
    </row>
    <row r="2826" spans="2:22" x14ac:dyDescent="0.25">
      <c r="B2826" t="s">
        <v>8542</v>
      </c>
      <c r="C2826" t="s">
        <v>7504</v>
      </c>
      <c r="D2826" t="s">
        <v>7504</v>
      </c>
      <c r="E2826" t="s">
        <v>7508</v>
      </c>
      <c r="F2826" t="s">
        <v>7521</v>
      </c>
      <c r="G2826">
        <v>565.03</v>
      </c>
      <c r="H2826">
        <v>423.77</v>
      </c>
      <c r="I2826">
        <v>553.84</v>
      </c>
      <c r="J2826">
        <v>0</v>
      </c>
      <c r="K2826">
        <v>451.88</v>
      </c>
      <c r="L2826">
        <v>0</v>
      </c>
      <c r="M2826" t="s">
        <v>8543</v>
      </c>
      <c r="S2826" t="s">
        <v>8542</v>
      </c>
      <c r="T2826">
        <v>0</v>
      </c>
      <c r="U2826">
        <v>451.88</v>
      </c>
      <c r="V2826">
        <v>0</v>
      </c>
    </row>
    <row r="2827" spans="2:22" x14ac:dyDescent="0.25">
      <c r="B2827" t="s">
        <v>8544</v>
      </c>
      <c r="C2827" t="s">
        <v>7504</v>
      </c>
      <c r="D2827" t="s">
        <v>7504</v>
      </c>
      <c r="E2827" t="s">
        <v>7508</v>
      </c>
      <c r="F2827" t="s">
        <v>7521</v>
      </c>
      <c r="G2827">
        <v>553.83000000000004</v>
      </c>
      <c r="H2827">
        <v>415.37</v>
      </c>
      <c r="I2827">
        <v>447.18</v>
      </c>
      <c r="J2827">
        <v>0</v>
      </c>
      <c r="K2827">
        <v>440.07</v>
      </c>
      <c r="L2827">
        <v>0</v>
      </c>
      <c r="M2827" t="s">
        <v>8545</v>
      </c>
      <c r="S2827" t="s">
        <v>8544</v>
      </c>
      <c r="T2827">
        <v>0</v>
      </c>
      <c r="U2827">
        <v>440.07</v>
      </c>
      <c r="V2827">
        <v>0</v>
      </c>
    </row>
    <row r="2828" spans="2:22" x14ac:dyDescent="0.25">
      <c r="B2828" t="s">
        <v>8546</v>
      </c>
      <c r="C2828" t="s">
        <v>7504</v>
      </c>
      <c r="D2828" t="s">
        <v>7504</v>
      </c>
      <c r="E2828" t="s">
        <v>7508</v>
      </c>
      <c r="F2828" t="s">
        <v>7521</v>
      </c>
      <c r="G2828">
        <v>926.95</v>
      </c>
      <c r="H2828">
        <v>695.21</v>
      </c>
      <c r="I2828">
        <v>697.25</v>
      </c>
      <c r="J2828">
        <v>0</v>
      </c>
      <c r="K2828">
        <v>764.75</v>
      </c>
      <c r="L2828">
        <v>0</v>
      </c>
      <c r="M2828" t="s">
        <v>8547</v>
      </c>
      <c r="S2828" t="s">
        <v>8546</v>
      </c>
      <c r="T2828">
        <v>0</v>
      </c>
      <c r="U2828">
        <v>764.75</v>
      </c>
      <c r="V2828">
        <v>0</v>
      </c>
    </row>
    <row r="2829" spans="2:22" x14ac:dyDescent="0.25">
      <c r="B2829" t="s">
        <v>8548</v>
      </c>
      <c r="C2829" t="s">
        <v>7504</v>
      </c>
      <c r="D2829" t="s">
        <v>7504</v>
      </c>
      <c r="E2829" t="s">
        <v>7508</v>
      </c>
      <c r="F2829" t="s">
        <v>7521</v>
      </c>
      <c r="G2829">
        <v>779.92</v>
      </c>
      <c r="H2829">
        <v>584.94000000000005</v>
      </c>
      <c r="I2829">
        <v>584.94000000000005</v>
      </c>
      <c r="J2829">
        <v>0</v>
      </c>
      <c r="K2829">
        <v>584.94000000000005</v>
      </c>
      <c r="L2829">
        <v>0</v>
      </c>
      <c r="M2829" t="s">
        <v>8549</v>
      </c>
      <c r="S2829" t="s">
        <v>8548</v>
      </c>
      <c r="T2829">
        <v>0</v>
      </c>
      <c r="U2829">
        <v>584.94000000000005</v>
      </c>
      <c r="V2829">
        <v>0</v>
      </c>
    </row>
    <row r="2830" spans="2:22" x14ac:dyDescent="0.25">
      <c r="B2830" t="s">
        <v>8550</v>
      </c>
      <c r="C2830" t="s">
        <v>7504</v>
      </c>
      <c r="D2830" t="s">
        <v>7504</v>
      </c>
      <c r="E2830" t="s">
        <v>7508</v>
      </c>
      <c r="F2830" t="s">
        <v>7521</v>
      </c>
      <c r="G2830">
        <v>106.62</v>
      </c>
      <c r="H2830">
        <v>79.97</v>
      </c>
      <c r="I2830">
        <v>89.84</v>
      </c>
      <c r="J2830">
        <v>0</v>
      </c>
      <c r="K2830">
        <v>86.92</v>
      </c>
      <c r="L2830">
        <v>0</v>
      </c>
      <c r="M2830" t="s">
        <v>8551</v>
      </c>
      <c r="S2830" t="s">
        <v>8550</v>
      </c>
      <c r="T2830">
        <v>0</v>
      </c>
      <c r="U2830">
        <v>86.92</v>
      </c>
      <c r="V2830">
        <v>0</v>
      </c>
    </row>
    <row r="2831" spans="2:22" x14ac:dyDescent="0.25">
      <c r="B2831" t="s">
        <v>8552</v>
      </c>
      <c r="C2831" t="s">
        <v>7504</v>
      </c>
      <c r="D2831" t="s">
        <v>7504</v>
      </c>
      <c r="E2831" t="s">
        <v>7508</v>
      </c>
      <c r="F2831" t="s">
        <v>7521</v>
      </c>
      <c r="G2831">
        <v>153.82</v>
      </c>
      <c r="H2831">
        <v>115.36</v>
      </c>
      <c r="I2831">
        <v>120.25</v>
      </c>
      <c r="J2831">
        <v>0</v>
      </c>
      <c r="K2831">
        <v>116.05</v>
      </c>
      <c r="L2831">
        <v>0</v>
      </c>
      <c r="M2831" t="s">
        <v>8553</v>
      </c>
      <c r="S2831" t="s">
        <v>8552</v>
      </c>
      <c r="T2831">
        <v>0</v>
      </c>
      <c r="U2831">
        <v>116.05</v>
      </c>
      <c r="V2831">
        <v>0</v>
      </c>
    </row>
    <row r="2832" spans="2:22" x14ac:dyDescent="0.25">
      <c r="B2832" t="s">
        <v>8554</v>
      </c>
      <c r="C2832" t="s">
        <v>7504</v>
      </c>
      <c r="D2832" t="s">
        <v>7504</v>
      </c>
      <c r="E2832" t="s">
        <v>7508</v>
      </c>
      <c r="F2832" t="s">
        <v>7521</v>
      </c>
      <c r="G2832">
        <v>413.33</v>
      </c>
      <c r="H2832">
        <v>309.99</v>
      </c>
      <c r="I2832">
        <v>320.72000000000003</v>
      </c>
      <c r="J2832">
        <v>0</v>
      </c>
      <c r="K2832">
        <v>353.3</v>
      </c>
      <c r="L2832">
        <v>0</v>
      </c>
      <c r="M2832" t="s">
        <v>8555</v>
      </c>
      <c r="S2832" t="s">
        <v>8554</v>
      </c>
      <c r="T2832">
        <v>0</v>
      </c>
      <c r="U2832">
        <v>353.3</v>
      </c>
      <c r="V2832">
        <v>0</v>
      </c>
    </row>
    <row r="2833" spans="2:22" x14ac:dyDescent="0.25">
      <c r="B2833" t="s">
        <v>8556</v>
      </c>
      <c r="C2833" t="s">
        <v>7504</v>
      </c>
      <c r="D2833" t="s">
        <v>7504</v>
      </c>
      <c r="E2833" t="s">
        <v>7508</v>
      </c>
      <c r="F2833" t="s">
        <v>7521</v>
      </c>
      <c r="G2833">
        <v>757.67</v>
      </c>
      <c r="H2833">
        <v>568.25</v>
      </c>
      <c r="I2833">
        <v>568.25</v>
      </c>
      <c r="J2833">
        <v>0</v>
      </c>
      <c r="K2833">
        <v>568.25</v>
      </c>
      <c r="L2833">
        <v>0</v>
      </c>
      <c r="M2833" t="s">
        <v>8557</v>
      </c>
      <c r="S2833" t="s">
        <v>8556</v>
      </c>
      <c r="T2833">
        <v>0</v>
      </c>
      <c r="U2833">
        <v>568.25</v>
      </c>
      <c r="V2833">
        <v>0</v>
      </c>
    </row>
    <row r="2834" spans="2:22" x14ac:dyDescent="0.25">
      <c r="B2834" t="s">
        <v>8558</v>
      </c>
      <c r="C2834" t="s">
        <v>7504</v>
      </c>
      <c r="D2834" t="s">
        <v>7504</v>
      </c>
      <c r="E2834" t="s">
        <v>7508</v>
      </c>
      <c r="F2834" t="s">
        <v>7521</v>
      </c>
      <c r="G2834">
        <v>454.2</v>
      </c>
      <c r="H2834">
        <v>340.65</v>
      </c>
      <c r="I2834">
        <v>340.65</v>
      </c>
      <c r="J2834">
        <v>0</v>
      </c>
      <c r="K2834">
        <v>431.68</v>
      </c>
      <c r="L2834">
        <v>0</v>
      </c>
      <c r="M2834" t="s">
        <v>8559</v>
      </c>
      <c r="S2834" t="s">
        <v>8558</v>
      </c>
      <c r="T2834">
        <v>0</v>
      </c>
      <c r="U2834">
        <v>431.68</v>
      </c>
      <c r="V2834">
        <v>0</v>
      </c>
    </row>
    <row r="2835" spans="2:22" x14ac:dyDescent="0.25">
      <c r="B2835" t="s">
        <v>8560</v>
      </c>
      <c r="C2835" t="s">
        <v>7504</v>
      </c>
      <c r="D2835" t="s">
        <v>7504</v>
      </c>
      <c r="E2835" t="s">
        <v>7508</v>
      </c>
      <c r="F2835" t="s">
        <v>7521</v>
      </c>
      <c r="G2835">
        <v>1017.83</v>
      </c>
      <c r="H2835">
        <v>763.37</v>
      </c>
      <c r="I2835">
        <v>763.37</v>
      </c>
      <c r="J2835">
        <v>0</v>
      </c>
      <c r="K2835">
        <v>802.61</v>
      </c>
      <c r="L2835">
        <v>0</v>
      </c>
      <c r="M2835" t="s">
        <v>8561</v>
      </c>
      <c r="S2835" t="s">
        <v>8560</v>
      </c>
      <c r="T2835">
        <v>0</v>
      </c>
      <c r="U2835">
        <v>802.61</v>
      </c>
      <c r="V2835">
        <v>0</v>
      </c>
    </row>
    <row r="2836" spans="2:22" x14ac:dyDescent="0.25">
      <c r="B2836" t="s">
        <v>8562</v>
      </c>
      <c r="C2836" t="s">
        <v>7504</v>
      </c>
      <c r="D2836" t="s">
        <v>7504</v>
      </c>
      <c r="E2836" t="s">
        <v>7508</v>
      </c>
      <c r="F2836" t="s">
        <v>7521</v>
      </c>
      <c r="G2836">
        <v>551.97</v>
      </c>
      <c r="H2836">
        <v>413.98</v>
      </c>
      <c r="I2836">
        <v>413.98</v>
      </c>
      <c r="J2836">
        <v>0</v>
      </c>
      <c r="K2836">
        <v>413.98</v>
      </c>
      <c r="L2836">
        <v>0</v>
      </c>
      <c r="M2836" t="s">
        <v>8563</v>
      </c>
      <c r="S2836" t="s">
        <v>8562</v>
      </c>
      <c r="T2836">
        <v>0</v>
      </c>
      <c r="U2836">
        <v>413.98</v>
      </c>
      <c r="V2836">
        <v>0</v>
      </c>
    </row>
    <row r="2837" spans="2:22" x14ac:dyDescent="0.25">
      <c r="B2837" t="s">
        <v>8564</v>
      </c>
      <c r="C2837" t="s">
        <v>7504</v>
      </c>
      <c r="D2837" t="s">
        <v>7504</v>
      </c>
      <c r="E2837" t="s">
        <v>7508</v>
      </c>
      <c r="F2837" t="s">
        <v>7521</v>
      </c>
      <c r="G2837">
        <v>751.02</v>
      </c>
      <c r="H2837">
        <v>563.27</v>
      </c>
      <c r="I2837">
        <v>563.27</v>
      </c>
      <c r="J2837">
        <v>0</v>
      </c>
      <c r="K2837">
        <v>563.27</v>
      </c>
      <c r="L2837">
        <v>0</v>
      </c>
      <c r="M2837" t="s">
        <v>8565</v>
      </c>
      <c r="S2837" t="s">
        <v>8564</v>
      </c>
      <c r="T2837">
        <v>0</v>
      </c>
      <c r="U2837">
        <v>563.27</v>
      </c>
      <c r="V2837">
        <v>0</v>
      </c>
    </row>
    <row r="2838" spans="2:22" x14ac:dyDescent="0.25">
      <c r="B2838" t="s">
        <v>8566</v>
      </c>
      <c r="C2838" t="s">
        <v>7504</v>
      </c>
      <c r="D2838" t="s">
        <v>7504</v>
      </c>
      <c r="E2838" t="s">
        <v>7508</v>
      </c>
      <c r="F2838" t="s">
        <v>7521</v>
      </c>
      <c r="G2838">
        <v>60.48</v>
      </c>
      <c r="H2838">
        <v>45.36</v>
      </c>
      <c r="I2838">
        <v>45.36</v>
      </c>
      <c r="J2838">
        <v>0</v>
      </c>
      <c r="K2838">
        <v>45.36</v>
      </c>
      <c r="L2838">
        <v>0</v>
      </c>
      <c r="M2838" t="s">
        <v>8567</v>
      </c>
      <c r="S2838" t="s">
        <v>8566</v>
      </c>
      <c r="T2838">
        <v>0</v>
      </c>
      <c r="U2838">
        <v>45.36</v>
      </c>
      <c r="V2838">
        <v>0</v>
      </c>
    </row>
    <row r="2839" spans="2:22" x14ac:dyDescent="0.25">
      <c r="B2839" t="s">
        <v>8568</v>
      </c>
      <c r="C2839" t="s">
        <v>7504</v>
      </c>
      <c r="D2839" t="s">
        <v>7504</v>
      </c>
      <c r="E2839" t="s">
        <v>7508</v>
      </c>
      <c r="F2839" t="s">
        <v>7521</v>
      </c>
      <c r="G2839">
        <v>848.17</v>
      </c>
      <c r="H2839">
        <v>636.13</v>
      </c>
      <c r="I2839">
        <v>636.13</v>
      </c>
      <c r="J2839">
        <v>0</v>
      </c>
      <c r="K2839">
        <v>668.83</v>
      </c>
      <c r="L2839">
        <v>0</v>
      </c>
      <c r="M2839" t="s">
        <v>8569</v>
      </c>
      <c r="S2839" t="s">
        <v>8568</v>
      </c>
      <c r="T2839">
        <v>0</v>
      </c>
      <c r="U2839">
        <v>668.83</v>
      </c>
      <c r="V2839">
        <v>0</v>
      </c>
    </row>
    <row r="2840" spans="2:22" x14ac:dyDescent="0.25">
      <c r="B2840" t="s">
        <v>8570</v>
      </c>
      <c r="C2840" t="s">
        <v>7504</v>
      </c>
      <c r="D2840" t="s">
        <v>7504</v>
      </c>
      <c r="E2840" t="s">
        <v>7508</v>
      </c>
      <c r="F2840" t="s">
        <v>7521</v>
      </c>
      <c r="G2840">
        <v>463.63</v>
      </c>
      <c r="H2840">
        <v>347.72</v>
      </c>
      <c r="I2840">
        <v>445.29</v>
      </c>
      <c r="J2840">
        <v>0</v>
      </c>
      <c r="K2840">
        <v>395.66</v>
      </c>
      <c r="L2840">
        <v>0</v>
      </c>
      <c r="M2840" t="s">
        <v>8571</v>
      </c>
      <c r="S2840" t="s">
        <v>8570</v>
      </c>
      <c r="T2840">
        <v>0</v>
      </c>
      <c r="U2840">
        <v>395.66</v>
      </c>
      <c r="V2840">
        <v>0</v>
      </c>
    </row>
    <row r="2841" spans="2:22" x14ac:dyDescent="0.25">
      <c r="B2841" t="s">
        <v>8572</v>
      </c>
      <c r="C2841" t="s">
        <v>7504</v>
      </c>
      <c r="D2841" t="s">
        <v>7504</v>
      </c>
      <c r="E2841" t="s">
        <v>7508</v>
      </c>
      <c r="F2841" t="s">
        <v>7521</v>
      </c>
      <c r="G2841">
        <v>1800.74</v>
      </c>
      <c r="H2841">
        <v>1350.55</v>
      </c>
      <c r="I2841">
        <v>1475.21</v>
      </c>
      <c r="J2841">
        <v>0</v>
      </c>
      <c r="K2841">
        <v>1475.21</v>
      </c>
      <c r="L2841">
        <v>0</v>
      </c>
      <c r="M2841" t="s">
        <v>8573</v>
      </c>
      <c r="S2841" t="s">
        <v>8572</v>
      </c>
      <c r="T2841">
        <v>0</v>
      </c>
      <c r="U2841">
        <v>1475.21</v>
      </c>
      <c r="V2841">
        <v>0</v>
      </c>
    </row>
    <row r="2842" spans="2:22" x14ac:dyDescent="0.25">
      <c r="B2842" t="s">
        <v>8574</v>
      </c>
      <c r="C2842" t="s">
        <v>7504</v>
      </c>
      <c r="D2842" t="s">
        <v>7504</v>
      </c>
      <c r="E2842" t="s">
        <v>7508</v>
      </c>
      <c r="F2842" t="s">
        <v>7521</v>
      </c>
      <c r="G2842">
        <v>952.6</v>
      </c>
      <c r="H2842">
        <v>714.45</v>
      </c>
      <c r="I2842">
        <v>744.77</v>
      </c>
      <c r="J2842">
        <v>0</v>
      </c>
      <c r="K2842">
        <v>714.45</v>
      </c>
      <c r="L2842">
        <v>0</v>
      </c>
      <c r="M2842" t="s">
        <v>8575</v>
      </c>
      <c r="S2842" t="s">
        <v>8574</v>
      </c>
      <c r="T2842">
        <v>0</v>
      </c>
      <c r="U2842">
        <v>714.45</v>
      </c>
      <c r="V2842">
        <v>0</v>
      </c>
    </row>
    <row r="2843" spans="2:22" x14ac:dyDescent="0.25">
      <c r="B2843" t="s">
        <v>8576</v>
      </c>
      <c r="C2843" t="s">
        <v>7504</v>
      </c>
      <c r="D2843" t="s">
        <v>7504</v>
      </c>
      <c r="E2843" t="s">
        <v>7508</v>
      </c>
      <c r="F2843" t="s">
        <v>7521</v>
      </c>
      <c r="G2843">
        <v>1800.74</v>
      </c>
      <c r="H2843">
        <v>1350.55</v>
      </c>
      <c r="I2843">
        <v>1475.21</v>
      </c>
      <c r="J2843">
        <v>0</v>
      </c>
      <c r="K2843">
        <v>1475.21</v>
      </c>
      <c r="L2843">
        <v>0</v>
      </c>
      <c r="M2843" t="s">
        <v>8577</v>
      </c>
      <c r="S2843" t="s">
        <v>8576</v>
      </c>
      <c r="T2843">
        <v>0</v>
      </c>
      <c r="U2843">
        <v>1475.21</v>
      </c>
      <c r="V2843">
        <v>0</v>
      </c>
    </row>
    <row r="2844" spans="2:22" x14ac:dyDescent="0.25">
      <c r="B2844" t="s">
        <v>8578</v>
      </c>
      <c r="C2844" t="s">
        <v>7504</v>
      </c>
      <c r="D2844" t="s">
        <v>7504</v>
      </c>
      <c r="E2844" t="s">
        <v>7508</v>
      </c>
      <c r="F2844" t="s">
        <v>7521</v>
      </c>
      <c r="G2844">
        <v>73.319999999999993</v>
      </c>
      <c r="H2844">
        <v>54.99</v>
      </c>
      <c r="I2844">
        <v>56.46</v>
      </c>
      <c r="J2844">
        <v>0</v>
      </c>
      <c r="K2844">
        <v>54.99</v>
      </c>
      <c r="L2844">
        <v>0</v>
      </c>
      <c r="M2844" t="s">
        <v>8579</v>
      </c>
      <c r="S2844" t="s">
        <v>8578</v>
      </c>
      <c r="T2844">
        <v>0</v>
      </c>
      <c r="U2844">
        <v>54.99</v>
      </c>
      <c r="V2844">
        <v>0</v>
      </c>
    </row>
    <row r="2845" spans="2:22" x14ac:dyDescent="0.25">
      <c r="B2845" t="s">
        <v>8580</v>
      </c>
      <c r="C2845" t="s">
        <v>7504</v>
      </c>
      <c r="D2845" t="s">
        <v>7504</v>
      </c>
      <c r="E2845" t="s">
        <v>7508</v>
      </c>
      <c r="F2845" t="s">
        <v>7521</v>
      </c>
      <c r="G2845">
        <v>175.31</v>
      </c>
      <c r="H2845">
        <v>131.47999999999999</v>
      </c>
      <c r="I2845">
        <v>143.65</v>
      </c>
      <c r="J2845">
        <v>0</v>
      </c>
      <c r="K2845">
        <v>143.65</v>
      </c>
      <c r="L2845">
        <v>0</v>
      </c>
      <c r="M2845" t="s">
        <v>8581</v>
      </c>
      <c r="S2845" t="s">
        <v>8580</v>
      </c>
      <c r="T2845">
        <v>0</v>
      </c>
      <c r="U2845">
        <v>143.65</v>
      </c>
      <c r="V2845">
        <v>0</v>
      </c>
    </row>
    <row r="2846" spans="2:22" x14ac:dyDescent="0.25">
      <c r="B2846" t="s">
        <v>8582</v>
      </c>
      <c r="C2846" t="s">
        <v>7504</v>
      </c>
      <c r="D2846" t="s">
        <v>7504</v>
      </c>
      <c r="E2846" t="s">
        <v>7508</v>
      </c>
      <c r="F2846" t="s">
        <v>7521</v>
      </c>
      <c r="G2846">
        <v>77.819999999999993</v>
      </c>
      <c r="H2846">
        <v>58.36</v>
      </c>
      <c r="I2846">
        <v>77.819999999999993</v>
      </c>
      <c r="J2846">
        <v>0</v>
      </c>
      <c r="K2846">
        <v>74.16</v>
      </c>
      <c r="L2846">
        <v>0</v>
      </c>
      <c r="M2846" t="s">
        <v>8583</v>
      </c>
      <c r="S2846" t="s">
        <v>8582</v>
      </c>
      <c r="T2846">
        <v>0</v>
      </c>
      <c r="U2846">
        <v>74.16</v>
      </c>
      <c r="V2846">
        <v>0</v>
      </c>
    </row>
    <row r="2847" spans="2:22" x14ac:dyDescent="0.25">
      <c r="B2847" t="s">
        <v>8584</v>
      </c>
      <c r="C2847" t="s">
        <v>7504</v>
      </c>
      <c r="D2847" t="s">
        <v>7504</v>
      </c>
      <c r="E2847" t="s">
        <v>7508</v>
      </c>
      <c r="F2847" t="s">
        <v>7521</v>
      </c>
      <c r="G2847">
        <v>93.05</v>
      </c>
      <c r="H2847">
        <v>69.790000000000006</v>
      </c>
      <c r="I2847">
        <v>93.05</v>
      </c>
      <c r="J2847">
        <v>0</v>
      </c>
      <c r="K2847">
        <v>69.790000000000006</v>
      </c>
      <c r="L2847">
        <v>0</v>
      </c>
      <c r="M2847" t="s">
        <v>8585</v>
      </c>
      <c r="S2847" t="s">
        <v>8584</v>
      </c>
      <c r="T2847">
        <v>0</v>
      </c>
      <c r="U2847">
        <v>69.790000000000006</v>
      </c>
      <c r="V2847">
        <v>0</v>
      </c>
    </row>
    <row r="2848" spans="2:22" x14ac:dyDescent="0.25">
      <c r="B2848" t="s">
        <v>8586</v>
      </c>
      <c r="C2848" t="s">
        <v>7504</v>
      </c>
      <c r="D2848" t="s">
        <v>7504</v>
      </c>
      <c r="E2848" t="s">
        <v>7508</v>
      </c>
      <c r="F2848" t="s">
        <v>7521</v>
      </c>
      <c r="G2848">
        <v>149.05000000000001</v>
      </c>
      <c r="H2848">
        <v>111.79</v>
      </c>
      <c r="I2848">
        <v>118.28</v>
      </c>
      <c r="J2848">
        <v>0</v>
      </c>
      <c r="K2848">
        <v>135.12</v>
      </c>
      <c r="L2848">
        <v>0</v>
      </c>
      <c r="M2848" t="s">
        <v>8587</v>
      </c>
      <c r="S2848" t="s">
        <v>8586</v>
      </c>
      <c r="T2848">
        <v>0</v>
      </c>
      <c r="U2848">
        <v>135.12</v>
      </c>
      <c r="V2848">
        <v>0</v>
      </c>
    </row>
    <row r="2849" spans="2:22" x14ac:dyDescent="0.25">
      <c r="B2849" t="s">
        <v>8588</v>
      </c>
      <c r="C2849" t="s">
        <v>7504</v>
      </c>
      <c r="D2849" t="s">
        <v>7504</v>
      </c>
      <c r="E2849" t="s">
        <v>7508</v>
      </c>
      <c r="F2849" t="s">
        <v>7521</v>
      </c>
      <c r="G2849">
        <v>202.4</v>
      </c>
      <c r="H2849">
        <v>151.80000000000001</v>
      </c>
      <c r="I2849">
        <v>151.80000000000001</v>
      </c>
      <c r="J2849">
        <v>0</v>
      </c>
      <c r="K2849">
        <v>156.83000000000001</v>
      </c>
      <c r="L2849">
        <v>0</v>
      </c>
      <c r="M2849" t="s">
        <v>8589</v>
      </c>
      <c r="S2849" t="s">
        <v>8588</v>
      </c>
      <c r="T2849">
        <v>0</v>
      </c>
      <c r="U2849">
        <v>156.83000000000001</v>
      </c>
      <c r="V2849">
        <v>0</v>
      </c>
    </row>
    <row r="2850" spans="2:22" x14ac:dyDescent="0.25">
      <c r="B2850" t="s">
        <v>8590</v>
      </c>
      <c r="C2850" t="s">
        <v>7504</v>
      </c>
      <c r="D2850" t="s">
        <v>7504</v>
      </c>
      <c r="E2850" t="s">
        <v>7508</v>
      </c>
      <c r="F2850" t="s">
        <v>7521</v>
      </c>
      <c r="G2850">
        <v>276.33999999999997</v>
      </c>
      <c r="H2850">
        <v>207.25</v>
      </c>
      <c r="I2850">
        <v>207.25</v>
      </c>
      <c r="J2850">
        <v>0</v>
      </c>
      <c r="K2850">
        <v>207.25</v>
      </c>
      <c r="L2850">
        <v>0</v>
      </c>
      <c r="M2850" t="s">
        <v>8591</v>
      </c>
      <c r="S2850" t="s">
        <v>8590</v>
      </c>
      <c r="T2850">
        <v>0</v>
      </c>
      <c r="U2850">
        <v>207.25</v>
      </c>
      <c r="V2850">
        <v>0</v>
      </c>
    </row>
    <row r="2851" spans="2:22" x14ac:dyDescent="0.25">
      <c r="B2851" t="s">
        <v>8592</v>
      </c>
      <c r="C2851" t="s">
        <v>7504</v>
      </c>
      <c r="D2851" t="s">
        <v>7504</v>
      </c>
      <c r="E2851" t="s">
        <v>7508</v>
      </c>
      <c r="F2851" t="s">
        <v>7521</v>
      </c>
      <c r="G2851">
        <v>248.4</v>
      </c>
      <c r="H2851">
        <v>186.3</v>
      </c>
      <c r="I2851">
        <v>216.69</v>
      </c>
      <c r="J2851">
        <v>0</v>
      </c>
      <c r="K2851">
        <v>217.41</v>
      </c>
      <c r="L2851">
        <v>0</v>
      </c>
      <c r="M2851" t="s">
        <v>8593</v>
      </c>
      <c r="S2851" t="s">
        <v>8592</v>
      </c>
      <c r="T2851">
        <v>0</v>
      </c>
      <c r="U2851">
        <v>217.41</v>
      </c>
      <c r="V2851">
        <v>0</v>
      </c>
    </row>
    <row r="2852" spans="2:22" x14ac:dyDescent="0.25">
      <c r="B2852" t="s">
        <v>8594</v>
      </c>
      <c r="C2852" t="s">
        <v>7504</v>
      </c>
      <c r="D2852" t="s">
        <v>7504</v>
      </c>
      <c r="E2852" t="s">
        <v>7508</v>
      </c>
      <c r="F2852" t="s">
        <v>7521</v>
      </c>
      <c r="G2852">
        <v>281.82</v>
      </c>
      <c r="H2852">
        <v>211.37</v>
      </c>
      <c r="I2852">
        <v>229.6</v>
      </c>
      <c r="J2852">
        <v>0</v>
      </c>
      <c r="K2852">
        <v>237.6</v>
      </c>
      <c r="L2852">
        <v>0</v>
      </c>
      <c r="M2852" t="s">
        <v>8595</v>
      </c>
      <c r="S2852" t="s">
        <v>8594</v>
      </c>
      <c r="T2852">
        <v>0</v>
      </c>
      <c r="U2852">
        <v>237.6</v>
      </c>
      <c r="V2852">
        <v>0</v>
      </c>
    </row>
    <row r="2853" spans="2:22" x14ac:dyDescent="0.25">
      <c r="B2853" t="s">
        <v>8596</v>
      </c>
      <c r="C2853" t="s">
        <v>7504</v>
      </c>
      <c r="D2853" t="s">
        <v>7504</v>
      </c>
      <c r="E2853" t="s">
        <v>7508</v>
      </c>
      <c r="F2853" t="s">
        <v>7521</v>
      </c>
      <c r="G2853">
        <v>122.28</v>
      </c>
      <c r="H2853">
        <v>91.71</v>
      </c>
      <c r="I2853">
        <v>91.71</v>
      </c>
      <c r="J2853">
        <v>0</v>
      </c>
      <c r="K2853">
        <v>96.51</v>
      </c>
      <c r="L2853">
        <v>0</v>
      </c>
      <c r="M2853" t="s">
        <v>8597</v>
      </c>
      <c r="S2853" t="s">
        <v>8596</v>
      </c>
      <c r="T2853">
        <v>0</v>
      </c>
      <c r="U2853">
        <v>96.51</v>
      </c>
      <c r="V2853">
        <v>0</v>
      </c>
    </row>
    <row r="2854" spans="2:22" x14ac:dyDescent="0.25">
      <c r="B2854" t="s">
        <v>8598</v>
      </c>
      <c r="C2854" t="s">
        <v>7504</v>
      </c>
      <c r="D2854" t="s">
        <v>7504</v>
      </c>
      <c r="E2854" t="s">
        <v>7508</v>
      </c>
      <c r="F2854" t="s">
        <v>7521</v>
      </c>
      <c r="G2854">
        <v>158.88999999999999</v>
      </c>
      <c r="H2854">
        <v>119.17</v>
      </c>
      <c r="I2854">
        <v>149.63</v>
      </c>
      <c r="J2854">
        <v>0</v>
      </c>
      <c r="K2854">
        <v>120.04</v>
      </c>
      <c r="L2854">
        <v>0</v>
      </c>
      <c r="M2854" t="s">
        <v>8599</v>
      </c>
      <c r="S2854" t="s">
        <v>8598</v>
      </c>
      <c r="T2854">
        <v>0</v>
      </c>
      <c r="U2854">
        <v>120.04</v>
      </c>
      <c r="V2854">
        <v>0</v>
      </c>
    </row>
    <row r="2855" spans="2:22" x14ac:dyDescent="0.25">
      <c r="B2855" t="s">
        <v>8600</v>
      </c>
      <c r="C2855" t="s">
        <v>7504</v>
      </c>
      <c r="D2855" t="s">
        <v>7504</v>
      </c>
      <c r="E2855" t="s">
        <v>7508</v>
      </c>
      <c r="F2855" t="s">
        <v>7521</v>
      </c>
      <c r="G2855">
        <v>284.01</v>
      </c>
      <c r="H2855">
        <v>213.01</v>
      </c>
      <c r="I2855">
        <v>217.28</v>
      </c>
      <c r="J2855">
        <v>0</v>
      </c>
      <c r="K2855">
        <v>213.01</v>
      </c>
      <c r="L2855">
        <v>0</v>
      </c>
      <c r="M2855" t="s">
        <v>8601</v>
      </c>
      <c r="S2855" t="s">
        <v>8600</v>
      </c>
      <c r="T2855">
        <v>0</v>
      </c>
      <c r="U2855">
        <v>213.01</v>
      </c>
      <c r="V2855">
        <v>0</v>
      </c>
    </row>
    <row r="2856" spans="2:22" x14ac:dyDescent="0.25">
      <c r="B2856" t="s">
        <v>8602</v>
      </c>
      <c r="C2856" t="s">
        <v>7504</v>
      </c>
      <c r="D2856" t="s">
        <v>7504</v>
      </c>
      <c r="E2856" t="s">
        <v>7508</v>
      </c>
      <c r="F2856" t="s">
        <v>7521</v>
      </c>
      <c r="G2856">
        <v>4171.3900000000003</v>
      </c>
      <c r="H2856">
        <v>3128.54</v>
      </c>
      <c r="I2856">
        <v>3186.81</v>
      </c>
      <c r="J2856">
        <v>0</v>
      </c>
      <c r="K2856">
        <v>3291.19</v>
      </c>
      <c r="L2856">
        <v>0</v>
      </c>
      <c r="M2856" t="s">
        <v>8603</v>
      </c>
      <c r="S2856" t="s">
        <v>8602</v>
      </c>
      <c r="T2856">
        <v>0</v>
      </c>
      <c r="U2856">
        <v>3291.19</v>
      </c>
      <c r="V2856">
        <v>0</v>
      </c>
    </row>
    <row r="2857" spans="2:22" x14ac:dyDescent="0.25">
      <c r="B2857" t="s">
        <v>8604</v>
      </c>
      <c r="C2857" t="s">
        <v>7504</v>
      </c>
      <c r="D2857" t="s">
        <v>7504</v>
      </c>
      <c r="E2857" t="s">
        <v>7508</v>
      </c>
      <c r="F2857" t="s">
        <v>7521</v>
      </c>
      <c r="G2857">
        <v>5179.12</v>
      </c>
      <c r="H2857">
        <v>3884.34</v>
      </c>
      <c r="I2857">
        <v>3953.54</v>
      </c>
      <c r="J2857">
        <v>0</v>
      </c>
      <c r="K2857">
        <v>4083.02</v>
      </c>
      <c r="L2857">
        <v>0</v>
      </c>
      <c r="M2857" t="s">
        <v>8605</v>
      </c>
      <c r="S2857" t="s">
        <v>8604</v>
      </c>
      <c r="T2857">
        <v>0</v>
      </c>
      <c r="U2857">
        <v>4083.02</v>
      </c>
      <c r="V2857">
        <v>0</v>
      </c>
    </row>
    <row r="2858" spans="2:22" x14ac:dyDescent="0.25">
      <c r="B2858" t="s">
        <v>8606</v>
      </c>
      <c r="C2858" t="s">
        <v>7504</v>
      </c>
      <c r="D2858" t="s">
        <v>7504</v>
      </c>
      <c r="E2858" t="s">
        <v>7508</v>
      </c>
      <c r="F2858" t="s">
        <v>7521</v>
      </c>
      <c r="G2858">
        <v>6617.82</v>
      </c>
      <c r="H2858">
        <v>4963.3599999999997</v>
      </c>
      <c r="I2858">
        <v>4982.84</v>
      </c>
      <c r="J2858">
        <v>0</v>
      </c>
      <c r="K2858">
        <v>5146.04</v>
      </c>
      <c r="L2858">
        <v>0</v>
      </c>
      <c r="M2858" t="s">
        <v>8607</v>
      </c>
      <c r="S2858" t="s">
        <v>8606</v>
      </c>
      <c r="T2858">
        <v>0</v>
      </c>
      <c r="U2858">
        <v>5146.04</v>
      </c>
      <c r="V2858">
        <v>0</v>
      </c>
    </row>
    <row r="2859" spans="2:22" x14ac:dyDescent="0.25">
      <c r="B2859" t="s">
        <v>8608</v>
      </c>
      <c r="C2859" t="s">
        <v>7504</v>
      </c>
      <c r="D2859" t="s">
        <v>7504</v>
      </c>
      <c r="E2859" t="s">
        <v>7508</v>
      </c>
      <c r="F2859" t="s">
        <v>7521</v>
      </c>
      <c r="G2859">
        <v>3186.36</v>
      </c>
      <c r="H2859">
        <v>2389.77</v>
      </c>
      <c r="I2859">
        <v>2657.33</v>
      </c>
      <c r="J2859">
        <v>0</v>
      </c>
      <c r="K2859">
        <v>2389.77</v>
      </c>
      <c r="L2859">
        <v>0</v>
      </c>
      <c r="M2859" t="s">
        <v>8609</v>
      </c>
      <c r="S2859" t="s">
        <v>8608</v>
      </c>
      <c r="T2859">
        <v>0</v>
      </c>
      <c r="U2859">
        <v>2389.77</v>
      </c>
      <c r="V2859">
        <v>0</v>
      </c>
    </row>
    <row r="2860" spans="2:22" x14ac:dyDescent="0.25">
      <c r="B2860" t="s">
        <v>8610</v>
      </c>
      <c r="C2860" t="s">
        <v>7504</v>
      </c>
      <c r="D2860" t="s">
        <v>7504</v>
      </c>
      <c r="E2860" t="s">
        <v>7508</v>
      </c>
      <c r="F2860" t="s">
        <v>7521</v>
      </c>
      <c r="G2860">
        <v>802.05</v>
      </c>
      <c r="H2860">
        <v>601.54</v>
      </c>
      <c r="I2860">
        <v>649.79</v>
      </c>
      <c r="J2860">
        <v>0</v>
      </c>
      <c r="K2860">
        <v>671.06</v>
      </c>
      <c r="L2860">
        <v>0</v>
      </c>
      <c r="M2860" t="s">
        <v>8611</v>
      </c>
      <c r="S2860" t="s">
        <v>8610</v>
      </c>
      <c r="T2860">
        <v>0</v>
      </c>
      <c r="U2860">
        <v>671.06</v>
      </c>
      <c r="V2860">
        <v>0</v>
      </c>
    </row>
    <row r="2861" spans="2:22" x14ac:dyDescent="0.25">
      <c r="B2861" t="s">
        <v>8612</v>
      </c>
      <c r="C2861" t="s">
        <v>7504</v>
      </c>
      <c r="D2861" t="s">
        <v>7504</v>
      </c>
      <c r="E2861" t="s">
        <v>7508</v>
      </c>
      <c r="F2861" t="s">
        <v>7521</v>
      </c>
      <c r="G2861">
        <v>1414.96</v>
      </c>
      <c r="H2861">
        <v>1061.22</v>
      </c>
      <c r="I2861">
        <v>1191.27</v>
      </c>
      <c r="J2861">
        <v>0</v>
      </c>
      <c r="K2861">
        <v>1230.32</v>
      </c>
      <c r="L2861">
        <v>0</v>
      </c>
      <c r="M2861" t="s">
        <v>8613</v>
      </c>
      <c r="S2861" t="s">
        <v>8612</v>
      </c>
      <c r="T2861">
        <v>0</v>
      </c>
      <c r="U2861">
        <v>1230.32</v>
      </c>
      <c r="V2861">
        <v>0</v>
      </c>
    </row>
    <row r="2862" spans="2:22" x14ac:dyDescent="0.25">
      <c r="B2862" t="s">
        <v>8614</v>
      </c>
      <c r="C2862" t="s">
        <v>7504</v>
      </c>
      <c r="D2862" t="s">
        <v>7504</v>
      </c>
      <c r="E2862" t="s">
        <v>7508</v>
      </c>
      <c r="F2862" t="s">
        <v>7521</v>
      </c>
      <c r="G2862">
        <v>1388.18</v>
      </c>
      <c r="H2862">
        <v>1041.1300000000001</v>
      </c>
      <c r="I2862">
        <v>1161.93</v>
      </c>
      <c r="J2862">
        <v>0</v>
      </c>
      <c r="K2862">
        <v>1200.02</v>
      </c>
      <c r="L2862">
        <v>0</v>
      </c>
      <c r="M2862" t="s">
        <v>8615</v>
      </c>
      <c r="S2862" t="s">
        <v>8614</v>
      </c>
      <c r="T2862">
        <v>0</v>
      </c>
      <c r="U2862">
        <v>1200.02</v>
      </c>
      <c r="V2862">
        <v>0</v>
      </c>
    </row>
    <row r="2863" spans="2:22" x14ac:dyDescent="0.25">
      <c r="B2863" t="s">
        <v>8616</v>
      </c>
      <c r="C2863" t="s">
        <v>7504</v>
      </c>
      <c r="D2863" t="s">
        <v>7504</v>
      </c>
      <c r="E2863" t="s">
        <v>7508</v>
      </c>
      <c r="F2863" t="s">
        <v>7521</v>
      </c>
      <c r="G2863">
        <v>1884.29</v>
      </c>
      <c r="H2863">
        <v>1413.22</v>
      </c>
      <c r="I2863">
        <v>1561.05</v>
      </c>
      <c r="J2863">
        <v>0</v>
      </c>
      <c r="K2863">
        <v>1612.21</v>
      </c>
      <c r="L2863">
        <v>0</v>
      </c>
      <c r="M2863" t="s">
        <v>8617</v>
      </c>
      <c r="S2863" t="s">
        <v>8616</v>
      </c>
      <c r="T2863">
        <v>0</v>
      </c>
      <c r="U2863">
        <v>1612.21</v>
      </c>
      <c r="V2863">
        <v>0</v>
      </c>
    </row>
    <row r="2864" spans="2:22" x14ac:dyDescent="0.25">
      <c r="B2864" t="s">
        <v>8618</v>
      </c>
      <c r="C2864" t="s">
        <v>7504</v>
      </c>
      <c r="D2864" t="s">
        <v>7504</v>
      </c>
      <c r="E2864" t="s">
        <v>7508</v>
      </c>
      <c r="F2864" t="s">
        <v>7521</v>
      </c>
      <c r="G2864">
        <v>547.84</v>
      </c>
      <c r="H2864">
        <v>410.88</v>
      </c>
      <c r="I2864">
        <v>432.4</v>
      </c>
      <c r="J2864">
        <v>0</v>
      </c>
      <c r="K2864">
        <v>410.88</v>
      </c>
      <c r="L2864">
        <v>0</v>
      </c>
      <c r="M2864" t="s">
        <v>8619</v>
      </c>
      <c r="S2864" t="s">
        <v>8618</v>
      </c>
      <c r="T2864">
        <v>0</v>
      </c>
      <c r="U2864">
        <v>410.88</v>
      </c>
      <c r="V2864">
        <v>0</v>
      </c>
    </row>
    <row r="2865" spans="2:22" x14ac:dyDescent="0.25">
      <c r="B2865" t="s">
        <v>8620</v>
      </c>
      <c r="C2865" t="s">
        <v>7504</v>
      </c>
      <c r="D2865" t="s">
        <v>7504</v>
      </c>
      <c r="E2865" t="s">
        <v>7508</v>
      </c>
      <c r="F2865" t="s">
        <v>7521</v>
      </c>
      <c r="G2865">
        <v>795.36</v>
      </c>
      <c r="H2865">
        <v>596.52</v>
      </c>
      <c r="I2865">
        <v>649.21</v>
      </c>
      <c r="J2865">
        <v>0</v>
      </c>
      <c r="K2865">
        <v>623.29</v>
      </c>
      <c r="L2865">
        <v>0</v>
      </c>
      <c r="M2865" t="s">
        <v>8621</v>
      </c>
      <c r="S2865" t="s">
        <v>8620</v>
      </c>
      <c r="T2865">
        <v>0</v>
      </c>
      <c r="U2865">
        <v>623.29</v>
      </c>
      <c r="V2865">
        <v>0</v>
      </c>
    </row>
    <row r="2866" spans="2:22" x14ac:dyDescent="0.25">
      <c r="B2866" t="s">
        <v>8622</v>
      </c>
      <c r="C2866" t="s">
        <v>7504</v>
      </c>
      <c r="D2866" t="s">
        <v>7504</v>
      </c>
      <c r="E2866" t="s">
        <v>7508</v>
      </c>
      <c r="F2866" t="s">
        <v>7521</v>
      </c>
      <c r="G2866">
        <v>656.34</v>
      </c>
      <c r="H2866">
        <v>492.26</v>
      </c>
      <c r="I2866">
        <v>562.62</v>
      </c>
      <c r="J2866">
        <v>0</v>
      </c>
      <c r="K2866">
        <v>492.26</v>
      </c>
      <c r="L2866">
        <v>0</v>
      </c>
      <c r="M2866" t="s">
        <v>8623</v>
      </c>
      <c r="S2866" t="s">
        <v>8622</v>
      </c>
      <c r="T2866">
        <v>0</v>
      </c>
      <c r="U2866">
        <v>492.26</v>
      </c>
      <c r="V2866">
        <v>0</v>
      </c>
    </row>
    <row r="2867" spans="2:22" x14ac:dyDescent="0.25">
      <c r="B2867" t="s">
        <v>8624</v>
      </c>
      <c r="C2867" t="s">
        <v>7504</v>
      </c>
      <c r="D2867" t="s">
        <v>7504</v>
      </c>
      <c r="E2867" t="s">
        <v>7508</v>
      </c>
      <c r="F2867" t="s">
        <v>7521</v>
      </c>
      <c r="G2867">
        <v>637.11</v>
      </c>
      <c r="H2867">
        <v>477.84</v>
      </c>
      <c r="I2867">
        <v>495.67</v>
      </c>
      <c r="J2867">
        <v>0</v>
      </c>
      <c r="K2867">
        <v>507.64</v>
      </c>
      <c r="L2867">
        <v>0</v>
      </c>
      <c r="M2867" t="s">
        <v>8625</v>
      </c>
      <c r="S2867" t="s">
        <v>8624</v>
      </c>
      <c r="T2867">
        <v>0</v>
      </c>
      <c r="U2867">
        <v>507.64</v>
      </c>
      <c r="V2867">
        <v>0</v>
      </c>
    </row>
    <row r="2868" spans="2:22" x14ac:dyDescent="0.25">
      <c r="B2868" t="s">
        <v>8626</v>
      </c>
      <c r="C2868" t="s">
        <v>7504</v>
      </c>
      <c r="D2868" t="s">
        <v>7504</v>
      </c>
      <c r="E2868" t="s">
        <v>7508</v>
      </c>
      <c r="F2868" t="s">
        <v>7521</v>
      </c>
      <c r="G2868">
        <v>1110.17</v>
      </c>
      <c r="H2868">
        <v>832.63</v>
      </c>
      <c r="I2868">
        <v>832.63</v>
      </c>
      <c r="J2868">
        <v>0</v>
      </c>
      <c r="K2868">
        <v>832.63</v>
      </c>
      <c r="L2868">
        <v>0</v>
      </c>
      <c r="M2868" t="s">
        <v>8627</v>
      </c>
      <c r="S2868" t="s">
        <v>8626</v>
      </c>
      <c r="T2868">
        <v>0</v>
      </c>
      <c r="U2868">
        <v>832.63</v>
      </c>
      <c r="V2868">
        <v>0</v>
      </c>
    </row>
    <row r="2869" spans="2:22" x14ac:dyDescent="0.25">
      <c r="B2869" t="s">
        <v>8628</v>
      </c>
      <c r="C2869" t="s">
        <v>7504</v>
      </c>
      <c r="D2869" t="s">
        <v>7504</v>
      </c>
      <c r="E2869" t="s">
        <v>7508</v>
      </c>
      <c r="F2869" t="s">
        <v>7521</v>
      </c>
      <c r="G2869">
        <v>1387.6</v>
      </c>
      <c r="H2869">
        <v>1040.7</v>
      </c>
      <c r="I2869">
        <v>1040.7</v>
      </c>
      <c r="J2869">
        <v>0</v>
      </c>
      <c r="K2869">
        <v>1040.7</v>
      </c>
      <c r="L2869">
        <v>0</v>
      </c>
      <c r="M2869" t="s">
        <v>8629</v>
      </c>
      <c r="S2869" t="s">
        <v>8628</v>
      </c>
      <c r="T2869">
        <v>0</v>
      </c>
      <c r="U2869">
        <v>1040.7</v>
      </c>
      <c r="V2869">
        <v>0</v>
      </c>
    </row>
    <row r="2870" spans="2:22" x14ac:dyDescent="0.25">
      <c r="B2870" t="s">
        <v>8630</v>
      </c>
      <c r="C2870" t="s">
        <v>7504</v>
      </c>
      <c r="D2870" t="s">
        <v>7504</v>
      </c>
      <c r="E2870" t="s">
        <v>7508</v>
      </c>
      <c r="F2870" t="s">
        <v>7521</v>
      </c>
      <c r="G2870">
        <v>1375.27</v>
      </c>
      <c r="H2870">
        <v>1031.45</v>
      </c>
      <c r="I2870">
        <v>1031.45</v>
      </c>
      <c r="J2870">
        <v>0</v>
      </c>
      <c r="K2870">
        <v>1086.01</v>
      </c>
      <c r="L2870">
        <v>0</v>
      </c>
      <c r="M2870" t="s">
        <v>8631</v>
      </c>
      <c r="S2870" t="s">
        <v>8630</v>
      </c>
      <c r="T2870">
        <v>0</v>
      </c>
      <c r="U2870">
        <v>1086.01</v>
      </c>
      <c r="V2870">
        <v>0</v>
      </c>
    </row>
    <row r="2871" spans="2:22" x14ac:dyDescent="0.25">
      <c r="B2871" t="s">
        <v>8632</v>
      </c>
      <c r="C2871" t="s">
        <v>7504</v>
      </c>
      <c r="D2871" t="s">
        <v>7504</v>
      </c>
      <c r="E2871" t="s">
        <v>7508</v>
      </c>
      <c r="F2871" t="s">
        <v>7521</v>
      </c>
      <c r="G2871">
        <v>2299.16</v>
      </c>
      <c r="H2871">
        <v>1724.37</v>
      </c>
      <c r="I2871">
        <v>2147.64</v>
      </c>
      <c r="J2871">
        <v>0</v>
      </c>
      <c r="K2871">
        <v>1724.37</v>
      </c>
      <c r="L2871">
        <v>0</v>
      </c>
      <c r="M2871" t="s">
        <v>8633</v>
      </c>
      <c r="S2871" t="s">
        <v>8632</v>
      </c>
      <c r="T2871">
        <v>0</v>
      </c>
      <c r="U2871">
        <v>1724.37</v>
      </c>
      <c r="V2871">
        <v>0</v>
      </c>
    </row>
    <row r="2872" spans="2:22" x14ac:dyDescent="0.25">
      <c r="B2872" t="s">
        <v>8634</v>
      </c>
      <c r="C2872" t="s">
        <v>7504</v>
      </c>
      <c r="D2872" t="s">
        <v>7504</v>
      </c>
      <c r="E2872" t="s">
        <v>7508</v>
      </c>
      <c r="F2872" t="s">
        <v>7521</v>
      </c>
      <c r="G2872">
        <v>2649.72</v>
      </c>
      <c r="H2872">
        <v>1987.29</v>
      </c>
      <c r="I2872">
        <v>1987.29</v>
      </c>
      <c r="J2872">
        <v>0</v>
      </c>
      <c r="K2872">
        <v>2264.2800000000002</v>
      </c>
      <c r="L2872">
        <v>0</v>
      </c>
      <c r="M2872" t="s">
        <v>8635</v>
      </c>
      <c r="S2872" t="s">
        <v>8634</v>
      </c>
      <c r="T2872">
        <v>0</v>
      </c>
      <c r="U2872">
        <v>2264.2800000000002</v>
      </c>
      <c r="V2872">
        <v>0</v>
      </c>
    </row>
    <row r="2873" spans="2:22" x14ac:dyDescent="0.25">
      <c r="B2873" t="s">
        <v>8636</v>
      </c>
      <c r="C2873" t="s">
        <v>7504</v>
      </c>
      <c r="D2873" t="s">
        <v>7504</v>
      </c>
      <c r="E2873" t="s">
        <v>7508</v>
      </c>
      <c r="F2873" t="s">
        <v>7521</v>
      </c>
      <c r="G2873">
        <v>3624.48</v>
      </c>
      <c r="H2873">
        <v>2718.36</v>
      </c>
      <c r="I2873">
        <v>3024.57</v>
      </c>
      <c r="J2873">
        <v>0</v>
      </c>
      <c r="K2873">
        <v>2820.99</v>
      </c>
      <c r="L2873">
        <v>0</v>
      </c>
      <c r="M2873" t="s">
        <v>8637</v>
      </c>
      <c r="S2873" t="s">
        <v>8636</v>
      </c>
      <c r="T2873">
        <v>0</v>
      </c>
      <c r="U2873">
        <v>2820.99</v>
      </c>
      <c r="V2873">
        <v>0</v>
      </c>
    </row>
    <row r="2874" spans="2:22" x14ac:dyDescent="0.25">
      <c r="B2874" t="s">
        <v>8638</v>
      </c>
      <c r="C2874" t="s">
        <v>7504</v>
      </c>
      <c r="D2874" t="s">
        <v>7504</v>
      </c>
      <c r="E2874" t="s">
        <v>7508</v>
      </c>
      <c r="F2874" t="s">
        <v>7521</v>
      </c>
      <c r="G2874">
        <v>1743.94</v>
      </c>
      <c r="H2874">
        <v>1307.95</v>
      </c>
      <c r="I2874">
        <v>1307.95</v>
      </c>
      <c r="J2874">
        <v>0</v>
      </c>
      <c r="K2874">
        <v>1360.15</v>
      </c>
      <c r="L2874">
        <v>0</v>
      </c>
      <c r="M2874" t="s">
        <v>8639</v>
      </c>
      <c r="S2874" t="s">
        <v>8638</v>
      </c>
      <c r="T2874">
        <v>0</v>
      </c>
      <c r="U2874">
        <v>1360.15</v>
      </c>
      <c r="V2874">
        <v>0</v>
      </c>
    </row>
    <row r="2875" spans="2:22" x14ac:dyDescent="0.25">
      <c r="B2875" t="s">
        <v>8640</v>
      </c>
      <c r="C2875" t="s">
        <v>7504</v>
      </c>
      <c r="D2875" t="s">
        <v>7504</v>
      </c>
      <c r="E2875" t="s">
        <v>7508</v>
      </c>
      <c r="F2875" t="s">
        <v>7521</v>
      </c>
      <c r="G2875">
        <v>5476.13</v>
      </c>
      <c r="H2875">
        <v>4107.1000000000004</v>
      </c>
      <c r="I2875">
        <v>4487.3100000000004</v>
      </c>
      <c r="J2875">
        <v>0</v>
      </c>
      <c r="K2875">
        <v>4487.3100000000004</v>
      </c>
      <c r="L2875">
        <v>0</v>
      </c>
      <c r="M2875" t="s">
        <v>8641</v>
      </c>
      <c r="S2875" t="s">
        <v>8640</v>
      </c>
      <c r="T2875">
        <v>0</v>
      </c>
      <c r="U2875">
        <v>4487.3100000000004</v>
      </c>
      <c r="V2875">
        <v>0</v>
      </c>
    </row>
    <row r="2876" spans="2:22" x14ac:dyDescent="0.25">
      <c r="B2876" t="s">
        <v>8642</v>
      </c>
      <c r="C2876" t="s">
        <v>7504</v>
      </c>
      <c r="D2876" t="s">
        <v>7504</v>
      </c>
      <c r="E2876" t="s">
        <v>7508</v>
      </c>
      <c r="F2876" t="s">
        <v>7521</v>
      </c>
      <c r="G2876">
        <v>5773.07</v>
      </c>
      <c r="H2876">
        <v>4329.8</v>
      </c>
      <c r="I2876">
        <v>4730.63</v>
      </c>
      <c r="J2876">
        <v>0</v>
      </c>
      <c r="K2876">
        <v>4730.63</v>
      </c>
      <c r="L2876">
        <v>0</v>
      </c>
      <c r="M2876" t="s">
        <v>8643</v>
      </c>
      <c r="S2876" t="s">
        <v>8642</v>
      </c>
      <c r="T2876">
        <v>0</v>
      </c>
      <c r="U2876">
        <v>4730.63</v>
      </c>
      <c r="V2876">
        <v>0</v>
      </c>
    </row>
    <row r="2877" spans="2:22" x14ac:dyDescent="0.25">
      <c r="B2877" t="s">
        <v>8644</v>
      </c>
      <c r="C2877" t="s">
        <v>7504</v>
      </c>
      <c r="D2877" t="s">
        <v>7504</v>
      </c>
      <c r="E2877" t="s">
        <v>7508</v>
      </c>
      <c r="F2877" t="s">
        <v>7521</v>
      </c>
      <c r="G2877">
        <v>791.39</v>
      </c>
      <c r="H2877">
        <v>593.54</v>
      </c>
      <c r="I2877">
        <v>593.54</v>
      </c>
      <c r="J2877">
        <v>0</v>
      </c>
      <c r="K2877">
        <v>593.54</v>
      </c>
      <c r="L2877">
        <v>0</v>
      </c>
      <c r="M2877" t="s">
        <v>8645</v>
      </c>
      <c r="S2877" t="s">
        <v>8644</v>
      </c>
      <c r="T2877">
        <v>0</v>
      </c>
      <c r="U2877">
        <v>593.54</v>
      </c>
      <c r="V2877">
        <v>0</v>
      </c>
    </row>
    <row r="2878" spans="2:22" x14ac:dyDescent="0.25">
      <c r="B2878" t="s">
        <v>8646</v>
      </c>
      <c r="C2878" t="s">
        <v>7504</v>
      </c>
      <c r="D2878" t="s">
        <v>7504</v>
      </c>
      <c r="E2878" t="s">
        <v>7508</v>
      </c>
      <c r="F2878" t="s">
        <v>7521</v>
      </c>
      <c r="G2878">
        <v>1095.22</v>
      </c>
      <c r="H2878">
        <v>821.42</v>
      </c>
      <c r="I2878">
        <v>821.42</v>
      </c>
      <c r="J2878">
        <v>0</v>
      </c>
      <c r="K2878">
        <v>821.42</v>
      </c>
      <c r="L2878">
        <v>0</v>
      </c>
      <c r="M2878" t="s">
        <v>8647</v>
      </c>
      <c r="S2878" t="s">
        <v>8646</v>
      </c>
      <c r="T2878">
        <v>0</v>
      </c>
      <c r="U2878">
        <v>821.42</v>
      </c>
      <c r="V2878">
        <v>0</v>
      </c>
    </row>
    <row r="2879" spans="2:22" x14ac:dyDescent="0.25">
      <c r="B2879" t="s">
        <v>8648</v>
      </c>
      <c r="C2879" t="s">
        <v>7504</v>
      </c>
      <c r="D2879" t="s">
        <v>7504</v>
      </c>
      <c r="E2879" t="s">
        <v>7508</v>
      </c>
      <c r="F2879" t="s">
        <v>7521</v>
      </c>
      <c r="G2879">
        <v>1635.45</v>
      </c>
      <c r="H2879">
        <v>1226.5899999999999</v>
      </c>
      <c r="I2879">
        <v>1226.5899999999999</v>
      </c>
      <c r="J2879">
        <v>0</v>
      </c>
      <c r="K2879">
        <v>1226.5899999999999</v>
      </c>
      <c r="L2879">
        <v>0</v>
      </c>
      <c r="M2879" t="s">
        <v>8649</v>
      </c>
      <c r="S2879" t="s">
        <v>8648</v>
      </c>
      <c r="T2879">
        <v>0</v>
      </c>
      <c r="U2879">
        <v>1226.5899999999999</v>
      </c>
      <c r="V2879">
        <v>0</v>
      </c>
    </row>
    <row r="2880" spans="2:22" x14ac:dyDescent="0.25">
      <c r="B2880" t="s">
        <v>8650</v>
      </c>
      <c r="C2880" t="s">
        <v>7504</v>
      </c>
      <c r="D2880" t="s">
        <v>7504</v>
      </c>
      <c r="E2880" t="s">
        <v>7508</v>
      </c>
      <c r="F2880" t="s">
        <v>7521</v>
      </c>
      <c r="G2880">
        <v>741.59</v>
      </c>
      <c r="H2880">
        <v>556.19000000000005</v>
      </c>
      <c r="I2880">
        <v>574.70000000000005</v>
      </c>
      <c r="J2880">
        <v>0</v>
      </c>
      <c r="K2880">
        <v>570.62</v>
      </c>
      <c r="L2880">
        <v>0</v>
      </c>
      <c r="M2880" t="s">
        <v>8651</v>
      </c>
      <c r="S2880" t="s">
        <v>8650</v>
      </c>
      <c r="T2880">
        <v>0</v>
      </c>
      <c r="U2880">
        <v>570.62</v>
      </c>
      <c r="V2880">
        <v>0</v>
      </c>
    </row>
    <row r="2881" spans="2:22" x14ac:dyDescent="0.25">
      <c r="B2881" t="s">
        <v>8652</v>
      </c>
      <c r="C2881" t="s">
        <v>7504</v>
      </c>
      <c r="D2881" t="s">
        <v>7504</v>
      </c>
      <c r="E2881" t="s">
        <v>7508</v>
      </c>
      <c r="F2881" t="s">
        <v>7521</v>
      </c>
      <c r="G2881">
        <v>1110.9000000000001</v>
      </c>
      <c r="H2881">
        <v>833.18</v>
      </c>
      <c r="I2881">
        <v>833.18</v>
      </c>
      <c r="J2881">
        <v>0</v>
      </c>
      <c r="K2881">
        <v>833.18</v>
      </c>
      <c r="L2881">
        <v>0</v>
      </c>
      <c r="M2881" t="s">
        <v>8653</v>
      </c>
      <c r="S2881" t="s">
        <v>8652</v>
      </c>
      <c r="T2881">
        <v>0</v>
      </c>
      <c r="U2881">
        <v>833.18</v>
      </c>
      <c r="V2881">
        <v>0</v>
      </c>
    </row>
    <row r="2882" spans="2:22" x14ac:dyDescent="0.25">
      <c r="B2882" t="s">
        <v>8654</v>
      </c>
      <c r="C2882" t="s">
        <v>7504</v>
      </c>
      <c r="D2882" t="s">
        <v>7504</v>
      </c>
      <c r="E2882" t="s">
        <v>7508</v>
      </c>
      <c r="F2882" t="s">
        <v>7521</v>
      </c>
      <c r="G2882">
        <v>861.07</v>
      </c>
      <c r="H2882">
        <v>645.79999999999995</v>
      </c>
      <c r="I2882">
        <v>645.79999999999995</v>
      </c>
      <c r="J2882">
        <v>0</v>
      </c>
      <c r="K2882">
        <v>645.79999999999995</v>
      </c>
      <c r="L2882">
        <v>0</v>
      </c>
      <c r="M2882" t="s">
        <v>8655</v>
      </c>
      <c r="S2882" t="s">
        <v>8654</v>
      </c>
      <c r="T2882">
        <v>0</v>
      </c>
      <c r="U2882">
        <v>645.79999999999995</v>
      </c>
      <c r="V2882">
        <v>0</v>
      </c>
    </row>
    <row r="2883" spans="2:22" x14ac:dyDescent="0.25">
      <c r="B2883" t="s">
        <v>8656</v>
      </c>
      <c r="C2883" t="s">
        <v>7504</v>
      </c>
      <c r="D2883" t="s">
        <v>7504</v>
      </c>
      <c r="E2883" t="s">
        <v>7508</v>
      </c>
      <c r="F2883" t="s">
        <v>7521</v>
      </c>
      <c r="G2883">
        <v>5082.91</v>
      </c>
      <c r="H2883">
        <v>3812.18</v>
      </c>
      <c r="I2883">
        <v>4165.0600000000004</v>
      </c>
      <c r="J2883">
        <v>0</v>
      </c>
      <c r="K2883">
        <v>4165.07</v>
      </c>
      <c r="L2883">
        <v>0</v>
      </c>
      <c r="M2883" t="s">
        <v>8657</v>
      </c>
      <c r="S2883" t="s">
        <v>8656</v>
      </c>
      <c r="T2883">
        <v>0</v>
      </c>
      <c r="U2883">
        <v>4165.07</v>
      </c>
      <c r="V2883">
        <v>0</v>
      </c>
    </row>
    <row r="2884" spans="2:22" x14ac:dyDescent="0.25">
      <c r="B2884" t="s">
        <v>8658</v>
      </c>
      <c r="C2884" t="s">
        <v>7504</v>
      </c>
      <c r="D2884" t="s">
        <v>7504</v>
      </c>
      <c r="E2884" t="s">
        <v>7508</v>
      </c>
      <c r="F2884" t="s">
        <v>7521</v>
      </c>
      <c r="G2884">
        <v>1295.4100000000001</v>
      </c>
      <c r="H2884">
        <v>971.56</v>
      </c>
      <c r="I2884">
        <v>971.56</v>
      </c>
      <c r="J2884">
        <v>0</v>
      </c>
      <c r="K2884">
        <v>971.56</v>
      </c>
      <c r="L2884">
        <v>0</v>
      </c>
      <c r="M2884" t="s">
        <v>8659</v>
      </c>
      <c r="S2884" t="s">
        <v>8658</v>
      </c>
      <c r="T2884">
        <v>0</v>
      </c>
      <c r="U2884">
        <v>971.56</v>
      </c>
      <c r="V2884">
        <v>0</v>
      </c>
    </row>
    <row r="2885" spans="2:22" x14ac:dyDescent="0.25">
      <c r="B2885" t="s">
        <v>8660</v>
      </c>
      <c r="C2885" t="s">
        <v>7504</v>
      </c>
      <c r="D2885" t="s">
        <v>7504</v>
      </c>
      <c r="E2885" t="s">
        <v>7508</v>
      </c>
      <c r="F2885" t="s">
        <v>7521</v>
      </c>
      <c r="G2885">
        <v>1462.77</v>
      </c>
      <c r="H2885">
        <v>1097.08</v>
      </c>
      <c r="I2885">
        <v>1175.76</v>
      </c>
      <c r="J2885">
        <v>0</v>
      </c>
      <c r="K2885">
        <v>1097.08</v>
      </c>
      <c r="L2885">
        <v>0</v>
      </c>
      <c r="M2885" t="s">
        <v>8655</v>
      </c>
      <c r="S2885" t="s">
        <v>8660</v>
      </c>
      <c r="T2885">
        <v>0</v>
      </c>
      <c r="U2885">
        <v>1097.08</v>
      </c>
      <c r="V2885">
        <v>0</v>
      </c>
    </row>
    <row r="2886" spans="2:22" x14ac:dyDescent="0.25">
      <c r="B2886" t="s">
        <v>8661</v>
      </c>
      <c r="C2886" t="s">
        <v>7504</v>
      </c>
      <c r="D2886" t="s">
        <v>7504</v>
      </c>
      <c r="E2886" t="s">
        <v>7508</v>
      </c>
      <c r="F2886" t="s">
        <v>7521</v>
      </c>
      <c r="G2886">
        <v>2593.88</v>
      </c>
      <c r="H2886">
        <v>1945.41</v>
      </c>
      <c r="I2886">
        <v>2412.16</v>
      </c>
      <c r="J2886">
        <v>0</v>
      </c>
      <c r="K2886">
        <v>2128.4299999999998</v>
      </c>
      <c r="L2886">
        <v>0</v>
      </c>
      <c r="M2886" t="s">
        <v>8662</v>
      </c>
      <c r="S2886" t="s">
        <v>8661</v>
      </c>
      <c r="T2886">
        <v>0</v>
      </c>
      <c r="U2886">
        <v>2128.4299999999998</v>
      </c>
      <c r="V2886">
        <v>0</v>
      </c>
    </row>
    <row r="2887" spans="2:22" x14ac:dyDescent="0.25">
      <c r="B2887" t="s">
        <v>8663</v>
      </c>
      <c r="C2887" t="s">
        <v>7504</v>
      </c>
      <c r="D2887" t="s">
        <v>7504</v>
      </c>
      <c r="E2887" t="s">
        <v>7508</v>
      </c>
      <c r="F2887" t="s">
        <v>7521</v>
      </c>
      <c r="G2887">
        <v>2335.94</v>
      </c>
      <c r="H2887">
        <v>1751.95</v>
      </c>
      <c r="I2887">
        <v>2169.13</v>
      </c>
      <c r="J2887">
        <v>0</v>
      </c>
      <c r="K2887">
        <v>1751.95</v>
      </c>
      <c r="L2887">
        <v>0</v>
      </c>
      <c r="M2887" t="s">
        <v>8664</v>
      </c>
      <c r="S2887" t="s">
        <v>8663</v>
      </c>
      <c r="T2887">
        <v>0</v>
      </c>
      <c r="U2887">
        <v>1751.95</v>
      </c>
      <c r="V2887">
        <v>0</v>
      </c>
    </row>
    <row r="2888" spans="2:22" x14ac:dyDescent="0.25">
      <c r="B2888" t="s">
        <v>8665</v>
      </c>
      <c r="C2888" t="s">
        <v>7504</v>
      </c>
      <c r="D2888" t="s">
        <v>7504</v>
      </c>
      <c r="E2888" t="s">
        <v>7508</v>
      </c>
      <c r="F2888" t="s">
        <v>7521</v>
      </c>
      <c r="G2888">
        <v>4300.8999999999996</v>
      </c>
      <c r="H2888">
        <v>3225.68</v>
      </c>
      <c r="I2888">
        <v>3561.91</v>
      </c>
      <c r="J2888">
        <v>0</v>
      </c>
      <c r="K2888">
        <v>3537.36</v>
      </c>
      <c r="L2888">
        <v>0</v>
      </c>
      <c r="M2888" t="s">
        <v>8666</v>
      </c>
      <c r="S2888" t="s">
        <v>8665</v>
      </c>
      <c r="T2888">
        <v>0</v>
      </c>
      <c r="U2888">
        <v>3537.36</v>
      </c>
      <c r="V2888">
        <v>0</v>
      </c>
    </row>
    <row r="2889" spans="2:22" x14ac:dyDescent="0.25">
      <c r="B2889" t="s">
        <v>8667</v>
      </c>
      <c r="C2889" t="s">
        <v>7504</v>
      </c>
      <c r="D2889" t="s">
        <v>7504</v>
      </c>
      <c r="E2889" t="s">
        <v>7508</v>
      </c>
      <c r="F2889" t="s">
        <v>7521</v>
      </c>
      <c r="G2889">
        <v>4301.45</v>
      </c>
      <c r="H2889">
        <v>3226.09</v>
      </c>
      <c r="I2889">
        <v>3942.21</v>
      </c>
      <c r="J2889">
        <v>0</v>
      </c>
      <c r="K2889">
        <v>3339.59</v>
      </c>
      <c r="L2889">
        <v>0</v>
      </c>
      <c r="M2889" t="s">
        <v>8668</v>
      </c>
      <c r="S2889" t="s">
        <v>8667</v>
      </c>
      <c r="T2889">
        <v>0</v>
      </c>
      <c r="U2889">
        <v>3339.59</v>
      </c>
      <c r="V2889">
        <v>0</v>
      </c>
    </row>
    <row r="2890" spans="2:22" x14ac:dyDescent="0.25">
      <c r="B2890" t="s">
        <v>8669</v>
      </c>
      <c r="C2890" t="s">
        <v>7504</v>
      </c>
      <c r="D2890" t="s">
        <v>7504</v>
      </c>
      <c r="E2890" t="s">
        <v>7508</v>
      </c>
      <c r="F2890" t="s">
        <v>7521</v>
      </c>
      <c r="G2890">
        <v>2890.35</v>
      </c>
      <c r="H2890">
        <v>2167.7600000000002</v>
      </c>
      <c r="I2890">
        <v>2326.33</v>
      </c>
      <c r="J2890">
        <v>0</v>
      </c>
      <c r="K2890">
        <v>2372.9299999999998</v>
      </c>
      <c r="L2890">
        <v>0</v>
      </c>
      <c r="M2890" t="s">
        <v>8670</v>
      </c>
      <c r="S2890" t="s">
        <v>8669</v>
      </c>
      <c r="T2890">
        <v>0</v>
      </c>
      <c r="U2890">
        <v>2372.9299999999998</v>
      </c>
      <c r="V2890">
        <v>0</v>
      </c>
    </row>
    <row r="2891" spans="2:22" x14ac:dyDescent="0.25">
      <c r="B2891" t="s">
        <v>8671</v>
      </c>
      <c r="C2891" t="s">
        <v>7504</v>
      </c>
      <c r="D2891" t="s">
        <v>7504</v>
      </c>
      <c r="E2891" t="s">
        <v>7508</v>
      </c>
      <c r="F2891" t="s">
        <v>7521</v>
      </c>
      <c r="G2891">
        <v>5162.7700000000004</v>
      </c>
      <c r="H2891">
        <v>3872.08</v>
      </c>
      <c r="I2891">
        <v>4051.65</v>
      </c>
      <c r="J2891">
        <v>0</v>
      </c>
      <c r="K2891">
        <v>4184.37</v>
      </c>
      <c r="L2891">
        <v>0</v>
      </c>
      <c r="M2891" t="s">
        <v>8672</v>
      </c>
      <c r="S2891" t="s">
        <v>8671</v>
      </c>
      <c r="T2891">
        <v>0</v>
      </c>
      <c r="U2891">
        <v>4184.37</v>
      </c>
      <c r="V2891">
        <v>0</v>
      </c>
    </row>
    <row r="2892" spans="2:22" x14ac:dyDescent="0.25">
      <c r="B2892" t="s">
        <v>8673</v>
      </c>
      <c r="C2892" t="s">
        <v>7504</v>
      </c>
      <c r="D2892" t="s">
        <v>7504</v>
      </c>
      <c r="E2892" t="s">
        <v>7508</v>
      </c>
      <c r="F2892" t="s">
        <v>7521</v>
      </c>
      <c r="G2892">
        <v>2453.1</v>
      </c>
      <c r="H2892">
        <v>1839.83</v>
      </c>
      <c r="I2892">
        <v>2010.15</v>
      </c>
      <c r="J2892">
        <v>0</v>
      </c>
      <c r="K2892">
        <v>2010.15</v>
      </c>
      <c r="L2892">
        <v>0</v>
      </c>
      <c r="M2892" t="s">
        <v>8674</v>
      </c>
      <c r="S2892" t="s">
        <v>8673</v>
      </c>
      <c r="T2892">
        <v>0</v>
      </c>
      <c r="U2892">
        <v>2010.15</v>
      </c>
      <c r="V2892">
        <v>0</v>
      </c>
    </row>
    <row r="2893" spans="2:22" x14ac:dyDescent="0.25">
      <c r="B2893" t="s">
        <v>8675</v>
      </c>
      <c r="C2893" t="s">
        <v>7504</v>
      </c>
      <c r="D2893" t="s">
        <v>7504</v>
      </c>
      <c r="E2893" t="s">
        <v>7508</v>
      </c>
      <c r="F2893" t="s">
        <v>7521</v>
      </c>
      <c r="G2893">
        <v>1471.71</v>
      </c>
      <c r="H2893">
        <v>1103.78</v>
      </c>
      <c r="I2893">
        <v>1205.98</v>
      </c>
      <c r="J2893">
        <v>0</v>
      </c>
      <c r="K2893">
        <v>1205.98</v>
      </c>
      <c r="L2893">
        <v>0</v>
      </c>
      <c r="M2893" t="s">
        <v>8676</v>
      </c>
      <c r="S2893" t="s">
        <v>8675</v>
      </c>
      <c r="T2893">
        <v>0</v>
      </c>
      <c r="U2893">
        <v>1205.98</v>
      </c>
      <c r="V2893">
        <v>0</v>
      </c>
    </row>
    <row r="2894" spans="2:22" x14ac:dyDescent="0.25">
      <c r="B2894" t="s">
        <v>8677</v>
      </c>
      <c r="C2894" t="s">
        <v>7504</v>
      </c>
      <c r="D2894" t="s">
        <v>7504</v>
      </c>
      <c r="E2894" t="s">
        <v>7508</v>
      </c>
      <c r="F2894" t="s">
        <v>7521</v>
      </c>
      <c r="G2894">
        <v>194.85</v>
      </c>
      <c r="H2894">
        <v>146.13999999999999</v>
      </c>
      <c r="I2894">
        <v>153.15</v>
      </c>
      <c r="J2894">
        <v>0</v>
      </c>
      <c r="K2894">
        <v>151.72999999999999</v>
      </c>
      <c r="L2894">
        <v>0</v>
      </c>
      <c r="M2894" t="s">
        <v>8678</v>
      </c>
      <c r="S2894" t="s">
        <v>8677</v>
      </c>
      <c r="T2894">
        <v>0</v>
      </c>
      <c r="U2894">
        <v>151.72999999999999</v>
      </c>
      <c r="V2894">
        <v>0</v>
      </c>
    </row>
    <row r="2895" spans="2:22" x14ac:dyDescent="0.25">
      <c r="B2895" t="s">
        <v>8679</v>
      </c>
      <c r="C2895" t="s">
        <v>7504</v>
      </c>
      <c r="D2895" t="s">
        <v>7504</v>
      </c>
      <c r="E2895" t="s">
        <v>7508</v>
      </c>
      <c r="F2895" t="s">
        <v>7521</v>
      </c>
      <c r="G2895">
        <v>470.42</v>
      </c>
      <c r="H2895">
        <v>352.81</v>
      </c>
      <c r="I2895">
        <v>352.81</v>
      </c>
      <c r="J2895">
        <v>0</v>
      </c>
      <c r="K2895">
        <v>352.81</v>
      </c>
      <c r="L2895">
        <v>0</v>
      </c>
      <c r="M2895" t="s">
        <v>8680</v>
      </c>
      <c r="S2895" t="s">
        <v>8679</v>
      </c>
      <c r="T2895">
        <v>0</v>
      </c>
      <c r="U2895">
        <v>352.81</v>
      </c>
      <c r="V2895">
        <v>0</v>
      </c>
    </row>
    <row r="2896" spans="2:22" x14ac:dyDescent="0.25">
      <c r="B2896" t="s">
        <v>8681</v>
      </c>
      <c r="C2896" t="s">
        <v>7504</v>
      </c>
      <c r="D2896" t="s">
        <v>7504</v>
      </c>
      <c r="E2896" t="s">
        <v>7508</v>
      </c>
      <c r="F2896" t="s">
        <v>7521</v>
      </c>
      <c r="G2896">
        <v>32902.68</v>
      </c>
      <c r="H2896">
        <v>24677.01</v>
      </c>
      <c r="I2896">
        <v>27044.6</v>
      </c>
      <c r="J2896">
        <v>0</v>
      </c>
      <c r="K2896">
        <v>26922.59</v>
      </c>
      <c r="L2896">
        <v>0</v>
      </c>
      <c r="M2896" t="s">
        <v>8682</v>
      </c>
      <c r="S2896" t="s">
        <v>8681</v>
      </c>
      <c r="T2896">
        <v>0</v>
      </c>
      <c r="U2896">
        <v>26922.59</v>
      </c>
      <c r="V2896">
        <v>0</v>
      </c>
    </row>
    <row r="2897" spans="2:22" x14ac:dyDescent="0.25">
      <c r="B2897" t="s">
        <v>8683</v>
      </c>
      <c r="C2897" t="s">
        <v>7504</v>
      </c>
      <c r="D2897" t="s">
        <v>7504</v>
      </c>
      <c r="E2897" t="s">
        <v>7508</v>
      </c>
      <c r="F2897" t="s">
        <v>7521</v>
      </c>
      <c r="G2897">
        <v>11705.8</v>
      </c>
      <c r="H2897">
        <v>8779.35</v>
      </c>
      <c r="I2897">
        <v>9675.18</v>
      </c>
      <c r="J2897">
        <v>0</v>
      </c>
      <c r="K2897">
        <v>9553.19</v>
      </c>
      <c r="L2897">
        <v>0</v>
      </c>
      <c r="M2897" t="s">
        <v>8684</v>
      </c>
      <c r="S2897" t="s">
        <v>8683</v>
      </c>
      <c r="T2897">
        <v>0</v>
      </c>
      <c r="U2897">
        <v>9553.19</v>
      </c>
      <c r="V2897">
        <v>0</v>
      </c>
    </row>
    <row r="2898" spans="2:22" x14ac:dyDescent="0.25">
      <c r="B2898" t="s">
        <v>8685</v>
      </c>
      <c r="C2898" t="s">
        <v>7504</v>
      </c>
      <c r="D2898" t="s">
        <v>7504</v>
      </c>
      <c r="E2898" t="s">
        <v>7508</v>
      </c>
      <c r="F2898" t="s">
        <v>7521</v>
      </c>
      <c r="G2898">
        <v>25436.27</v>
      </c>
      <c r="H2898">
        <v>19077.2</v>
      </c>
      <c r="I2898">
        <v>20843.32</v>
      </c>
      <c r="J2898">
        <v>0</v>
      </c>
      <c r="K2898">
        <v>20843.32</v>
      </c>
      <c r="L2898">
        <v>0</v>
      </c>
      <c r="M2898" t="s">
        <v>8686</v>
      </c>
      <c r="S2898" t="s">
        <v>8685</v>
      </c>
      <c r="T2898">
        <v>0</v>
      </c>
      <c r="U2898">
        <v>20843.32</v>
      </c>
      <c r="V2898">
        <v>0</v>
      </c>
    </row>
    <row r="2899" spans="2:22" x14ac:dyDescent="0.25">
      <c r="B2899" t="s">
        <v>8687</v>
      </c>
      <c r="C2899" t="s">
        <v>7504</v>
      </c>
      <c r="D2899" t="s">
        <v>7504</v>
      </c>
      <c r="E2899" t="s">
        <v>7508</v>
      </c>
      <c r="F2899" t="s">
        <v>7521</v>
      </c>
      <c r="G2899">
        <v>19929.259999999998</v>
      </c>
      <c r="H2899">
        <v>14946.95</v>
      </c>
      <c r="I2899">
        <v>16272.21</v>
      </c>
      <c r="J2899">
        <v>0</v>
      </c>
      <c r="K2899">
        <v>16272.21</v>
      </c>
      <c r="L2899">
        <v>0</v>
      </c>
      <c r="M2899" t="s">
        <v>8688</v>
      </c>
      <c r="S2899" t="s">
        <v>8687</v>
      </c>
      <c r="T2899">
        <v>0</v>
      </c>
      <c r="U2899">
        <v>16272.21</v>
      </c>
      <c r="V2899">
        <v>0</v>
      </c>
    </row>
    <row r="2900" spans="2:22" x14ac:dyDescent="0.25">
      <c r="B2900" t="s">
        <v>8689</v>
      </c>
      <c r="C2900" t="s">
        <v>7504</v>
      </c>
      <c r="D2900" t="s">
        <v>7504</v>
      </c>
      <c r="E2900" t="s">
        <v>7508</v>
      </c>
      <c r="F2900" t="s">
        <v>7521</v>
      </c>
      <c r="G2900">
        <v>551.66999999999996</v>
      </c>
      <c r="H2900">
        <v>413.75</v>
      </c>
      <c r="I2900">
        <v>452.63</v>
      </c>
      <c r="J2900">
        <v>0</v>
      </c>
      <c r="K2900">
        <v>416.69</v>
      </c>
      <c r="L2900">
        <v>0</v>
      </c>
      <c r="M2900" t="s">
        <v>8690</v>
      </c>
      <c r="S2900" t="s">
        <v>8689</v>
      </c>
      <c r="T2900">
        <v>0</v>
      </c>
      <c r="U2900">
        <v>416.69</v>
      </c>
      <c r="V2900">
        <v>0</v>
      </c>
    </row>
    <row r="2901" spans="2:22" x14ac:dyDescent="0.25">
      <c r="B2901" t="s">
        <v>8691</v>
      </c>
      <c r="C2901" t="s">
        <v>7504</v>
      </c>
      <c r="D2901" t="s">
        <v>7504</v>
      </c>
      <c r="E2901" t="s">
        <v>7508</v>
      </c>
      <c r="F2901" t="s">
        <v>7521</v>
      </c>
      <c r="G2901">
        <v>808.21</v>
      </c>
      <c r="H2901">
        <v>606.16</v>
      </c>
      <c r="I2901">
        <v>606.16</v>
      </c>
      <c r="J2901">
        <v>0</v>
      </c>
      <c r="K2901">
        <v>606.16</v>
      </c>
      <c r="L2901">
        <v>0</v>
      </c>
      <c r="M2901" t="s">
        <v>8692</v>
      </c>
      <c r="S2901" t="s">
        <v>8691</v>
      </c>
      <c r="T2901">
        <v>0</v>
      </c>
      <c r="U2901">
        <v>606.16</v>
      </c>
      <c r="V2901">
        <v>0</v>
      </c>
    </row>
    <row r="2902" spans="2:22" x14ac:dyDescent="0.25">
      <c r="B2902" t="s">
        <v>8693</v>
      </c>
      <c r="C2902" t="s">
        <v>7504</v>
      </c>
      <c r="D2902" t="s">
        <v>7504</v>
      </c>
      <c r="E2902" t="s">
        <v>7508</v>
      </c>
      <c r="F2902" t="s">
        <v>7521</v>
      </c>
      <c r="G2902">
        <v>511.81</v>
      </c>
      <c r="H2902">
        <v>383.86</v>
      </c>
      <c r="I2902">
        <v>383.86</v>
      </c>
      <c r="J2902">
        <v>0</v>
      </c>
      <c r="K2902">
        <v>383.86</v>
      </c>
      <c r="L2902">
        <v>0</v>
      </c>
      <c r="M2902" t="s">
        <v>8694</v>
      </c>
      <c r="S2902" t="s">
        <v>8693</v>
      </c>
      <c r="T2902">
        <v>0</v>
      </c>
      <c r="U2902">
        <v>383.86</v>
      </c>
      <c r="V2902">
        <v>0</v>
      </c>
    </row>
    <row r="2903" spans="2:22" x14ac:dyDescent="0.25">
      <c r="B2903" t="s">
        <v>8695</v>
      </c>
      <c r="C2903" t="s">
        <v>7504</v>
      </c>
      <c r="D2903" t="s">
        <v>7504</v>
      </c>
      <c r="E2903" t="s">
        <v>7508</v>
      </c>
      <c r="F2903" t="s">
        <v>7521</v>
      </c>
      <c r="G2903">
        <v>4636.21</v>
      </c>
      <c r="H2903">
        <v>3477.16</v>
      </c>
      <c r="I2903">
        <v>3850.64</v>
      </c>
      <c r="J2903">
        <v>0</v>
      </c>
      <c r="K2903">
        <v>3774.89</v>
      </c>
      <c r="L2903">
        <v>0</v>
      </c>
      <c r="M2903" t="s">
        <v>8696</v>
      </c>
      <c r="S2903" t="s">
        <v>8695</v>
      </c>
      <c r="T2903">
        <v>0</v>
      </c>
      <c r="U2903">
        <v>3774.89</v>
      </c>
      <c r="V2903">
        <v>0</v>
      </c>
    </row>
    <row r="2904" spans="2:22" x14ac:dyDescent="0.25">
      <c r="B2904" t="s">
        <v>8697</v>
      </c>
      <c r="C2904" t="s">
        <v>7504</v>
      </c>
      <c r="D2904" t="s">
        <v>7504</v>
      </c>
      <c r="E2904" t="s">
        <v>7508</v>
      </c>
      <c r="F2904" t="s">
        <v>7521</v>
      </c>
      <c r="G2904">
        <v>764.06</v>
      </c>
      <c r="H2904">
        <v>573.04</v>
      </c>
      <c r="I2904">
        <v>622.52</v>
      </c>
      <c r="J2904">
        <v>0</v>
      </c>
      <c r="K2904">
        <v>573.04</v>
      </c>
      <c r="L2904">
        <v>0</v>
      </c>
      <c r="M2904" t="s">
        <v>8698</v>
      </c>
      <c r="S2904" t="s">
        <v>8697</v>
      </c>
      <c r="T2904">
        <v>0</v>
      </c>
      <c r="U2904">
        <v>573.04</v>
      </c>
      <c r="V2904">
        <v>0</v>
      </c>
    </row>
    <row r="2905" spans="2:22" x14ac:dyDescent="0.25">
      <c r="B2905" t="s">
        <v>8699</v>
      </c>
      <c r="C2905" t="s">
        <v>7504</v>
      </c>
      <c r="D2905" t="s">
        <v>7504</v>
      </c>
      <c r="E2905" t="s">
        <v>7508</v>
      </c>
      <c r="F2905" t="s">
        <v>7521</v>
      </c>
      <c r="G2905">
        <v>1185.07</v>
      </c>
      <c r="H2905">
        <v>888.8</v>
      </c>
      <c r="I2905">
        <v>1009.19</v>
      </c>
      <c r="J2905">
        <v>0</v>
      </c>
      <c r="K2905">
        <v>968.07</v>
      </c>
      <c r="L2905">
        <v>0</v>
      </c>
      <c r="M2905" t="s">
        <v>8700</v>
      </c>
      <c r="S2905" t="s">
        <v>8699</v>
      </c>
      <c r="T2905">
        <v>0</v>
      </c>
      <c r="U2905">
        <v>968.07</v>
      </c>
      <c r="V2905">
        <v>0</v>
      </c>
    </row>
    <row r="2906" spans="2:22" x14ac:dyDescent="0.25">
      <c r="B2906" t="s">
        <v>8701</v>
      </c>
      <c r="C2906" t="s">
        <v>7504</v>
      </c>
      <c r="D2906" t="s">
        <v>7504</v>
      </c>
      <c r="E2906" t="s">
        <v>7508</v>
      </c>
      <c r="F2906" t="s">
        <v>7521</v>
      </c>
      <c r="G2906">
        <v>1468.44</v>
      </c>
      <c r="H2906">
        <v>1101.33</v>
      </c>
      <c r="I2906">
        <v>1462</v>
      </c>
      <c r="J2906">
        <v>0</v>
      </c>
      <c r="K2906">
        <v>1159.5999999999999</v>
      </c>
      <c r="L2906">
        <v>0</v>
      </c>
      <c r="M2906" t="s">
        <v>8702</v>
      </c>
      <c r="S2906" t="s">
        <v>8701</v>
      </c>
      <c r="T2906">
        <v>0</v>
      </c>
      <c r="U2906">
        <v>1159.5999999999999</v>
      </c>
      <c r="V2906">
        <v>0</v>
      </c>
    </row>
    <row r="2907" spans="2:22" x14ac:dyDescent="0.25">
      <c r="B2907" t="s">
        <v>8703</v>
      </c>
      <c r="C2907" t="s">
        <v>7504</v>
      </c>
      <c r="D2907" t="s">
        <v>7504</v>
      </c>
      <c r="E2907" t="s">
        <v>7508</v>
      </c>
      <c r="F2907" t="s">
        <v>7521</v>
      </c>
      <c r="G2907">
        <v>6518.56</v>
      </c>
      <c r="H2907">
        <v>4888.92</v>
      </c>
      <c r="I2907">
        <v>4945.34</v>
      </c>
      <c r="J2907">
        <v>0</v>
      </c>
      <c r="K2907">
        <v>5197.3500000000004</v>
      </c>
      <c r="L2907">
        <v>0</v>
      </c>
      <c r="M2907" t="s">
        <v>8704</v>
      </c>
      <c r="S2907" t="s">
        <v>8703</v>
      </c>
      <c r="T2907">
        <v>0</v>
      </c>
      <c r="U2907">
        <v>5197.3500000000004</v>
      </c>
      <c r="V2907">
        <v>0</v>
      </c>
    </row>
    <row r="2908" spans="2:22" x14ac:dyDescent="0.25">
      <c r="B2908" t="s">
        <v>8705</v>
      </c>
      <c r="C2908" t="s">
        <v>7504</v>
      </c>
      <c r="D2908" t="s">
        <v>7504</v>
      </c>
      <c r="E2908" t="s">
        <v>7508</v>
      </c>
      <c r="F2908" t="s">
        <v>7521</v>
      </c>
      <c r="G2908">
        <v>895.33</v>
      </c>
      <c r="H2908">
        <v>671.5</v>
      </c>
      <c r="I2908">
        <v>671.5</v>
      </c>
      <c r="J2908">
        <v>0</v>
      </c>
      <c r="K2908">
        <v>671.5</v>
      </c>
      <c r="L2908">
        <v>0</v>
      </c>
      <c r="M2908" t="s">
        <v>8706</v>
      </c>
      <c r="S2908" t="s">
        <v>8705</v>
      </c>
      <c r="T2908">
        <v>0</v>
      </c>
      <c r="U2908">
        <v>671.5</v>
      </c>
      <c r="V2908">
        <v>0</v>
      </c>
    </row>
    <row r="2909" spans="2:22" x14ac:dyDescent="0.25">
      <c r="B2909" t="s">
        <v>8707</v>
      </c>
      <c r="C2909" t="s">
        <v>7504</v>
      </c>
      <c r="D2909" t="s">
        <v>7504</v>
      </c>
      <c r="E2909" t="s">
        <v>7508</v>
      </c>
      <c r="F2909" t="s">
        <v>7521</v>
      </c>
      <c r="G2909">
        <v>1426.52</v>
      </c>
      <c r="H2909">
        <v>1069.8900000000001</v>
      </c>
      <c r="I2909">
        <v>1164.6600000000001</v>
      </c>
      <c r="J2909">
        <v>0</v>
      </c>
      <c r="K2909">
        <v>1202.8</v>
      </c>
      <c r="L2909">
        <v>0</v>
      </c>
      <c r="M2909" t="s">
        <v>8708</v>
      </c>
      <c r="S2909" t="s">
        <v>8707</v>
      </c>
      <c r="T2909">
        <v>0</v>
      </c>
      <c r="U2909">
        <v>1202.8</v>
      </c>
      <c r="V2909">
        <v>0</v>
      </c>
    </row>
    <row r="2910" spans="2:22" x14ac:dyDescent="0.25">
      <c r="B2910" t="s">
        <v>8709</v>
      </c>
      <c r="C2910" t="s">
        <v>7504</v>
      </c>
      <c r="D2910" t="s">
        <v>7504</v>
      </c>
      <c r="E2910" t="s">
        <v>7508</v>
      </c>
      <c r="F2910" t="s">
        <v>7521</v>
      </c>
      <c r="G2910">
        <v>1817.74</v>
      </c>
      <c r="H2910">
        <v>1363.3</v>
      </c>
      <c r="I2910">
        <v>1500.23</v>
      </c>
      <c r="J2910">
        <v>0</v>
      </c>
      <c r="K2910">
        <v>1549.4</v>
      </c>
      <c r="L2910">
        <v>0</v>
      </c>
      <c r="M2910" t="s">
        <v>8710</v>
      </c>
      <c r="S2910" t="s">
        <v>8709</v>
      </c>
      <c r="T2910">
        <v>0</v>
      </c>
      <c r="U2910">
        <v>1549.4</v>
      </c>
      <c r="V2910">
        <v>0</v>
      </c>
    </row>
    <row r="2911" spans="2:22" x14ac:dyDescent="0.25">
      <c r="B2911" t="s">
        <v>8711</v>
      </c>
      <c r="C2911" t="s">
        <v>7504</v>
      </c>
      <c r="D2911" t="s">
        <v>7504</v>
      </c>
      <c r="E2911" t="s">
        <v>7508</v>
      </c>
      <c r="F2911" t="s">
        <v>7521</v>
      </c>
      <c r="G2911">
        <v>4973.49</v>
      </c>
      <c r="H2911">
        <v>3730.12</v>
      </c>
      <c r="I2911">
        <v>4075.46</v>
      </c>
      <c r="J2911">
        <v>0</v>
      </c>
      <c r="K2911">
        <v>4075.45</v>
      </c>
      <c r="L2911">
        <v>0</v>
      </c>
      <c r="M2911" t="s">
        <v>8712</v>
      </c>
      <c r="S2911" t="s">
        <v>8711</v>
      </c>
      <c r="T2911">
        <v>0</v>
      </c>
      <c r="U2911">
        <v>4075.45</v>
      </c>
      <c r="V2911">
        <v>0</v>
      </c>
    </row>
    <row r="2912" spans="2:22" x14ac:dyDescent="0.25">
      <c r="B2912" t="s">
        <v>8713</v>
      </c>
      <c r="C2912" t="s">
        <v>7504</v>
      </c>
      <c r="D2912" t="s">
        <v>7504</v>
      </c>
      <c r="E2912" t="s">
        <v>7508</v>
      </c>
      <c r="F2912" t="s">
        <v>7521</v>
      </c>
      <c r="G2912">
        <v>309.35000000000002</v>
      </c>
      <c r="H2912">
        <v>232.01</v>
      </c>
      <c r="I2912">
        <v>232.01</v>
      </c>
      <c r="J2912">
        <v>0</v>
      </c>
      <c r="K2912">
        <v>250.79</v>
      </c>
      <c r="L2912">
        <v>0</v>
      </c>
      <c r="M2912" t="s">
        <v>8714</v>
      </c>
      <c r="S2912" t="s">
        <v>8713</v>
      </c>
      <c r="T2912">
        <v>0</v>
      </c>
      <c r="U2912">
        <v>250.79</v>
      </c>
      <c r="V2912">
        <v>0</v>
      </c>
    </row>
    <row r="2913" spans="2:22" x14ac:dyDescent="0.25">
      <c r="B2913" t="s">
        <v>8715</v>
      </c>
      <c r="C2913" t="s">
        <v>7504</v>
      </c>
      <c r="D2913" t="s">
        <v>7504</v>
      </c>
      <c r="E2913" t="s">
        <v>7508</v>
      </c>
      <c r="F2913" t="s">
        <v>7521</v>
      </c>
      <c r="G2913">
        <v>309.35000000000002</v>
      </c>
      <c r="H2913">
        <v>232.01</v>
      </c>
      <c r="I2913">
        <v>232.01</v>
      </c>
      <c r="J2913">
        <v>0</v>
      </c>
      <c r="K2913">
        <v>250.79</v>
      </c>
      <c r="L2913">
        <v>0</v>
      </c>
      <c r="M2913" t="s">
        <v>8716</v>
      </c>
      <c r="S2913" t="s">
        <v>8715</v>
      </c>
      <c r="T2913">
        <v>0</v>
      </c>
      <c r="U2913">
        <v>250.79</v>
      </c>
      <c r="V2913">
        <v>0</v>
      </c>
    </row>
    <row r="2914" spans="2:22" x14ac:dyDescent="0.25">
      <c r="B2914" t="s">
        <v>8717</v>
      </c>
      <c r="C2914" t="s">
        <v>7504</v>
      </c>
      <c r="D2914" t="s">
        <v>7504</v>
      </c>
      <c r="E2914" t="s">
        <v>7508</v>
      </c>
      <c r="F2914" t="s">
        <v>7521</v>
      </c>
      <c r="G2914">
        <v>536.83000000000004</v>
      </c>
      <c r="H2914">
        <v>402.62</v>
      </c>
      <c r="I2914">
        <v>402.62</v>
      </c>
      <c r="J2914">
        <v>0</v>
      </c>
      <c r="K2914">
        <v>402.62</v>
      </c>
      <c r="L2914">
        <v>0</v>
      </c>
      <c r="M2914" t="s">
        <v>8718</v>
      </c>
      <c r="S2914" t="s">
        <v>8717</v>
      </c>
      <c r="T2914">
        <v>0</v>
      </c>
      <c r="U2914">
        <v>402.62</v>
      </c>
      <c r="V2914">
        <v>0</v>
      </c>
    </row>
    <row r="2915" spans="2:22" x14ac:dyDescent="0.25">
      <c r="B2915" t="s">
        <v>8719</v>
      </c>
      <c r="C2915" t="s">
        <v>7504</v>
      </c>
      <c r="D2915" t="s">
        <v>7504</v>
      </c>
      <c r="E2915" t="s">
        <v>7508</v>
      </c>
      <c r="F2915" t="s">
        <v>7521</v>
      </c>
      <c r="G2915">
        <v>23883.77</v>
      </c>
      <c r="H2915">
        <v>17912.82</v>
      </c>
      <c r="I2915">
        <v>19518.38</v>
      </c>
      <c r="J2915">
        <v>0</v>
      </c>
      <c r="K2915">
        <v>19634.45</v>
      </c>
      <c r="L2915">
        <v>0</v>
      </c>
      <c r="M2915" t="s">
        <v>8720</v>
      </c>
      <c r="S2915" t="s">
        <v>8719</v>
      </c>
      <c r="T2915">
        <v>0</v>
      </c>
      <c r="U2915">
        <v>19634.45</v>
      </c>
      <c r="V2915">
        <v>0</v>
      </c>
    </row>
    <row r="2916" spans="2:22" x14ac:dyDescent="0.25">
      <c r="B2916" t="s">
        <v>8721</v>
      </c>
      <c r="C2916" t="s">
        <v>7504</v>
      </c>
      <c r="D2916" t="s">
        <v>7504</v>
      </c>
      <c r="E2916" t="s">
        <v>7508</v>
      </c>
      <c r="F2916" t="s">
        <v>7521</v>
      </c>
      <c r="G2916">
        <v>354.95</v>
      </c>
      <c r="H2916">
        <v>266.22000000000003</v>
      </c>
      <c r="I2916">
        <v>266.22000000000003</v>
      </c>
      <c r="J2916">
        <v>0</v>
      </c>
      <c r="K2916">
        <v>339.69</v>
      </c>
      <c r="L2916">
        <v>0</v>
      </c>
      <c r="M2916" t="s">
        <v>8722</v>
      </c>
      <c r="S2916" t="s">
        <v>8721</v>
      </c>
      <c r="T2916">
        <v>0</v>
      </c>
      <c r="U2916">
        <v>339.69</v>
      </c>
      <c r="V2916">
        <v>0</v>
      </c>
    </row>
    <row r="2917" spans="2:22" x14ac:dyDescent="0.25">
      <c r="B2917" t="s">
        <v>8723</v>
      </c>
      <c r="C2917" t="s">
        <v>7504</v>
      </c>
      <c r="D2917" t="s">
        <v>7504</v>
      </c>
      <c r="E2917" t="s">
        <v>7508</v>
      </c>
      <c r="F2917" t="s">
        <v>7521</v>
      </c>
      <c r="G2917">
        <v>634.49</v>
      </c>
      <c r="H2917">
        <v>475.87</v>
      </c>
      <c r="I2917">
        <v>519.91</v>
      </c>
      <c r="J2917">
        <v>0</v>
      </c>
      <c r="K2917">
        <v>519.91</v>
      </c>
      <c r="L2917">
        <v>0</v>
      </c>
      <c r="M2917" t="s">
        <v>8724</v>
      </c>
      <c r="S2917" t="s">
        <v>8723</v>
      </c>
      <c r="T2917">
        <v>0</v>
      </c>
      <c r="U2917">
        <v>519.91</v>
      </c>
      <c r="V2917">
        <v>0</v>
      </c>
    </row>
    <row r="2918" spans="2:22" x14ac:dyDescent="0.25">
      <c r="B2918" t="s">
        <v>8725</v>
      </c>
      <c r="C2918" t="s">
        <v>7504</v>
      </c>
      <c r="D2918" t="s">
        <v>7504</v>
      </c>
      <c r="E2918" t="s">
        <v>7508</v>
      </c>
      <c r="F2918" t="s">
        <v>7521</v>
      </c>
      <c r="G2918">
        <v>853.04</v>
      </c>
      <c r="H2918">
        <v>639.78</v>
      </c>
      <c r="I2918">
        <v>807.28</v>
      </c>
      <c r="J2918">
        <v>0</v>
      </c>
      <c r="K2918">
        <v>639.78</v>
      </c>
      <c r="L2918">
        <v>0</v>
      </c>
      <c r="M2918" t="s">
        <v>8726</v>
      </c>
      <c r="S2918" t="s">
        <v>8725</v>
      </c>
      <c r="T2918">
        <v>0</v>
      </c>
      <c r="U2918">
        <v>639.78</v>
      </c>
      <c r="V2918">
        <v>0</v>
      </c>
    </row>
    <row r="2919" spans="2:22" x14ac:dyDescent="0.25">
      <c r="B2919" t="s">
        <v>8727</v>
      </c>
      <c r="C2919" t="s">
        <v>7504</v>
      </c>
      <c r="D2919" t="s">
        <v>7504</v>
      </c>
      <c r="E2919" t="s">
        <v>7508</v>
      </c>
      <c r="F2919" t="s">
        <v>7521</v>
      </c>
      <c r="G2919">
        <v>444.52</v>
      </c>
      <c r="H2919">
        <v>333.39</v>
      </c>
      <c r="I2919">
        <v>333.39</v>
      </c>
      <c r="J2919">
        <v>0</v>
      </c>
      <c r="K2919">
        <v>333.39</v>
      </c>
      <c r="L2919">
        <v>0</v>
      </c>
      <c r="M2919" t="s">
        <v>8728</v>
      </c>
      <c r="S2919" t="s">
        <v>8727</v>
      </c>
      <c r="T2919">
        <v>0</v>
      </c>
      <c r="U2919">
        <v>333.39</v>
      </c>
      <c r="V2919">
        <v>0</v>
      </c>
    </row>
    <row r="2920" spans="2:22" x14ac:dyDescent="0.25">
      <c r="B2920" t="s">
        <v>8729</v>
      </c>
      <c r="C2920" t="s">
        <v>7504</v>
      </c>
      <c r="D2920" t="s">
        <v>7504</v>
      </c>
      <c r="E2920" t="s">
        <v>7508</v>
      </c>
      <c r="F2920" t="s">
        <v>7521</v>
      </c>
      <c r="G2920">
        <v>3475.6</v>
      </c>
      <c r="H2920">
        <v>2606.6999999999998</v>
      </c>
      <c r="I2920">
        <v>2606.6999999999998</v>
      </c>
      <c r="J2920">
        <v>0</v>
      </c>
      <c r="K2920">
        <v>2675.22</v>
      </c>
      <c r="L2920">
        <v>0</v>
      </c>
      <c r="M2920" t="s">
        <v>8730</v>
      </c>
      <c r="S2920" t="s">
        <v>8729</v>
      </c>
      <c r="T2920">
        <v>0</v>
      </c>
      <c r="U2920">
        <v>2675.22</v>
      </c>
      <c r="V2920">
        <v>0</v>
      </c>
    </row>
    <row r="2921" spans="2:22" x14ac:dyDescent="0.25">
      <c r="B2921" t="s">
        <v>8731</v>
      </c>
      <c r="C2921" t="s">
        <v>7504</v>
      </c>
      <c r="D2921" t="s">
        <v>7504</v>
      </c>
      <c r="E2921" t="s">
        <v>7508</v>
      </c>
      <c r="F2921" t="s">
        <v>7521</v>
      </c>
      <c r="G2921">
        <v>5647.62</v>
      </c>
      <c r="H2921">
        <v>4235.72</v>
      </c>
      <c r="I2921">
        <v>5562.19</v>
      </c>
      <c r="J2921">
        <v>0</v>
      </c>
      <c r="K2921">
        <v>4235.72</v>
      </c>
      <c r="L2921">
        <v>0</v>
      </c>
      <c r="M2921" t="s">
        <v>8732</v>
      </c>
      <c r="S2921" t="s">
        <v>8731</v>
      </c>
      <c r="T2921">
        <v>0</v>
      </c>
      <c r="U2921">
        <v>4235.72</v>
      </c>
      <c r="V2921">
        <v>0</v>
      </c>
    </row>
    <row r="2922" spans="2:22" x14ac:dyDescent="0.25">
      <c r="B2922" t="s">
        <v>8733</v>
      </c>
      <c r="C2922" t="s">
        <v>7504</v>
      </c>
      <c r="D2922" t="s">
        <v>7504</v>
      </c>
      <c r="E2922" t="s">
        <v>7508</v>
      </c>
      <c r="F2922" t="s">
        <v>7521</v>
      </c>
      <c r="G2922">
        <v>4387.12</v>
      </c>
      <c r="H2922">
        <v>3290.34</v>
      </c>
      <c r="I2922">
        <v>3545.09</v>
      </c>
      <c r="J2922">
        <v>0</v>
      </c>
      <c r="K2922">
        <v>3661.22</v>
      </c>
      <c r="L2922">
        <v>0</v>
      </c>
      <c r="M2922" t="s">
        <v>8734</v>
      </c>
      <c r="S2922" t="s">
        <v>8733</v>
      </c>
      <c r="T2922">
        <v>0</v>
      </c>
      <c r="U2922">
        <v>3661.22</v>
      </c>
      <c r="V2922">
        <v>0</v>
      </c>
    </row>
    <row r="2923" spans="2:22" x14ac:dyDescent="0.25">
      <c r="B2923" t="s">
        <v>8735</v>
      </c>
      <c r="C2923" t="s">
        <v>7504</v>
      </c>
      <c r="D2923" t="s">
        <v>7504</v>
      </c>
      <c r="E2923" t="s">
        <v>7508</v>
      </c>
      <c r="F2923" t="s">
        <v>7521</v>
      </c>
      <c r="G2923">
        <v>880.58</v>
      </c>
      <c r="H2923">
        <v>660.44</v>
      </c>
      <c r="I2923">
        <v>660.44</v>
      </c>
      <c r="J2923">
        <v>0</v>
      </c>
      <c r="K2923">
        <v>660.44</v>
      </c>
      <c r="L2923">
        <v>0</v>
      </c>
      <c r="M2923" t="s">
        <v>8736</v>
      </c>
      <c r="S2923" t="s">
        <v>8735</v>
      </c>
      <c r="T2923">
        <v>0</v>
      </c>
      <c r="U2923">
        <v>660.44</v>
      </c>
      <c r="V2923">
        <v>0</v>
      </c>
    </row>
    <row r="2924" spans="2:22" x14ac:dyDescent="0.25">
      <c r="B2924" t="s">
        <v>8737</v>
      </c>
      <c r="C2924" t="s">
        <v>7504</v>
      </c>
      <c r="D2924" t="s">
        <v>7504</v>
      </c>
      <c r="E2924" t="s">
        <v>7508</v>
      </c>
      <c r="F2924" t="s">
        <v>7521</v>
      </c>
      <c r="G2924">
        <v>867.73</v>
      </c>
      <c r="H2924">
        <v>650.79999999999995</v>
      </c>
      <c r="I2924">
        <v>650.79999999999995</v>
      </c>
      <c r="J2924">
        <v>0</v>
      </c>
      <c r="K2924">
        <v>654.57000000000005</v>
      </c>
      <c r="L2924">
        <v>0</v>
      </c>
      <c r="M2924" t="s">
        <v>8738</v>
      </c>
      <c r="S2924" t="s">
        <v>8737</v>
      </c>
      <c r="T2924">
        <v>0</v>
      </c>
      <c r="U2924">
        <v>654.57000000000005</v>
      </c>
      <c r="V2924">
        <v>0</v>
      </c>
    </row>
    <row r="2925" spans="2:22" x14ac:dyDescent="0.25">
      <c r="B2925" t="s">
        <v>8739</v>
      </c>
      <c r="C2925" t="s">
        <v>7504</v>
      </c>
      <c r="D2925" t="s">
        <v>7504</v>
      </c>
      <c r="E2925" t="s">
        <v>7508</v>
      </c>
      <c r="F2925" t="s">
        <v>7521</v>
      </c>
      <c r="G2925">
        <v>388.95</v>
      </c>
      <c r="H2925">
        <v>291.70999999999998</v>
      </c>
      <c r="I2925">
        <v>323.02999999999997</v>
      </c>
      <c r="J2925">
        <v>0</v>
      </c>
      <c r="K2925">
        <v>316.70999999999998</v>
      </c>
      <c r="L2925">
        <v>0</v>
      </c>
      <c r="M2925" t="s">
        <v>8740</v>
      </c>
      <c r="S2925" t="s">
        <v>8739</v>
      </c>
      <c r="T2925">
        <v>0</v>
      </c>
      <c r="U2925">
        <v>316.70999999999998</v>
      </c>
      <c r="V2925">
        <v>0</v>
      </c>
    </row>
    <row r="2926" spans="2:22" x14ac:dyDescent="0.25">
      <c r="B2926" t="s">
        <v>8741</v>
      </c>
      <c r="C2926" t="s">
        <v>7504</v>
      </c>
      <c r="D2926" t="s">
        <v>7504</v>
      </c>
      <c r="E2926" t="s">
        <v>7508</v>
      </c>
      <c r="F2926" t="s">
        <v>7521</v>
      </c>
      <c r="G2926">
        <v>965.24</v>
      </c>
      <c r="H2926">
        <v>723.93</v>
      </c>
      <c r="I2926">
        <v>723.93</v>
      </c>
      <c r="J2926">
        <v>0</v>
      </c>
      <c r="K2926">
        <v>727.77</v>
      </c>
      <c r="L2926">
        <v>0</v>
      </c>
      <c r="M2926" t="s">
        <v>8742</v>
      </c>
      <c r="S2926" t="s">
        <v>8741</v>
      </c>
      <c r="T2926">
        <v>0</v>
      </c>
      <c r="U2926">
        <v>727.77</v>
      </c>
      <c r="V2926">
        <v>0</v>
      </c>
    </row>
    <row r="2927" spans="2:22" x14ac:dyDescent="0.25">
      <c r="B2927" t="s">
        <v>8743</v>
      </c>
      <c r="C2927" t="s">
        <v>7504</v>
      </c>
      <c r="D2927" t="s">
        <v>7504</v>
      </c>
      <c r="E2927" t="s">
        <v>7508</v>
      </c>
      <c r="F2927" t="s">
        <v>7521</v>
      </c>
      <c r="G2927">
        <v>9845.57</v>
      </c>
      <c r="H2927">
        <v>7384.18</v>
      </c>
      <c r="I2927">
        <v>8067.76</v>
      </c>
      <c r="J2927">
        <v>0</v>
      </c>
      <c r="K2927">
        <v>8067.77</v>
      </c>
      <c r="L2927">
        <v>0</v>
      </c>
      <c r="M2927" t="s">
        <v>8744</v>
      </c>
      <c r="S2927" t="s">
        <v>8743</v>
      </c>
      <c r="T2927">
        <v>0</v>
      </c>
      <c r="U2927">
        <v>8067.77</v>
      </c>
      <c r="V2927">
        <v>0</v>
      </c>
    </row>
    <row r="2928" spans="2:22" x14ac:dyDescent="0.25">
      <c r="B2928" t="s">
        <v>8745</v>
      </c>
      <c r="C2928" t="s">
        <v>7504</v>
      </c>
      <c r="D2928" t="s">
        <v>7504</v>
      </c>
      <c r="E2928" t="s">
        <v>7508</v>
      </c>
      <c r="F2928" t="s">
        <v>7521</v>
      </c>
      <c r="G2928">
        <v>2734.11</v>
      </c>
      <c r="H2928">
        <v>2050.58</v>
      </c>
      <c r="I2928">
        <v>2240.44</v>
      </c>
      <c r="J2928">
        <v>0</v>
      </c>
      <c r="K2928">
        <v>2240.44</v>
      </c>
      <c r="L2928">
        <v>0</v>
      </c>
      <c r="M2928" t="s">
        <v>8746</v>
      </c>
      <c r="S2928" t="s">
        <v>8745</v>
      </c>
      <c r="T2928">
        <v>0</v>
      </c>
      <c r="U2928">
        <v>2240.44</v>
      </c>
      <c r="V2928">
        <v>0</v>
      </c>
    </row>
    <row r="2929" spans="2:22" x14ac:dyDescent="0.25">
      <c r="B2929" t="s">
        <v>8747</v>
      </c>
      <c r="C2929" t="s">
        <v>7504</v>
      </c>
      <c r="D2929" t="s">
        <v>7504</v>
      </c>
      <c r="E2929" t="s">
        <v>7508</v>
      </c>
      <c r="F2929" t="s">
        <v>7521</v>
      </c>
      <c r="G2929">
        <v>2482.9699999999998</v>
      </c>
      <c r="H2929">
        <v>1862.23</v>
      </c>
      <c r="I2929">
        <v>2034.66</v>
      </c>
      <c r="J2929">
        <v>0</v>
      </c>
      <c r="K2929">
        <v>2034.66</v>
      </c>
      <c r="L2929">
        <v>0</v>
      </c>
      <c r="M2929" t="s">
        <v>8748</v>
      </c>
      <c r="S2929" t="s">
        <v>8747</v>
      </c>
      <c r="T2929">
        <v>0</v>
      </c>
      <c r="U2929">
        <v>2034.66</v>
      </c>
      <c r="V2929">
        <v>0</v>
      </c>
    </row>
    <row r="2930" spans="2:22" x14ac:dyDescent="0.25">
      <c r="B2930" t="s">
        <v>8749</v>
      </c>
      <c r="C2930" t="s">
        <v>7504</v>
      </c>
      <c r="D2930" t="s">
        <v>7504</v>
      </c>
      <c r="E2930" t="s">
        <v>7508</v>
      </c>
      <c r="F2930" t="s">
        <v>7521</v>
      </c>
      <c r="G2930">
        <v>2023.88</v>
      </c>
      <c r="H2930">
        <v>1517.91</v>
      </c>
      <c r="I2930">
        <v>1552.45</v>
      </c>
      <c r="J2930">
        <v>0</v>
      </c>
      <c r="K2930">
        <v>1517.91</v>
      </c>
      <c r="L2930">
        <v>0</v>
      </c>
      <c r="M2930" t="s">
        <v>8750</v>
      </c>
      <c r="S2930" t="s">
        <v>8749</v>
      </c>
      <c r="T2930">
        <v>0</v>
      </c>
      <c r="U2930">
        <v>1517.91</v>
      </c>
      <c r="V2930">
        <v>0</v>
      </c>
    </row>
    <row r="2931" spans="2:22" x14ac:dyDescent="0.25">
      <c r="B2931" t="s">
        <v>8751</v>
      </c>
      <c r="C2931" t="s">
        <v>7504</v>
      </c>
      <c r="D2931" t="s">
        <v>7504</v>
      </c>
      <c r="E2931" t="s">
        <v>7508</v>
      </c>
      <c r="F2931" t="s">
        <v>7521</v>
      </c>
      <c r="G2931">
        <v>2252.25</v>
      </c>
      <c r="H2931">
        <v>1689.18</v>
      </c>
      <c r="I2931">
        <v>1773.6</v>
      </c>
      <c r="J2931">
        <v>0</v>
      </c>
      <c r="K2931">
        <v>1689.18</v>
      </c>
      <c r="L2931">
        <v>0</v>
      </c>
      <c r="M2931" t="s">
        <v>8752</v>
      </c>
      <c r="S2931" t="s">
        <v>8751</v>
      </c>
      <c r="T2931">
        <v>0</v>
      </c>
      <c r="U2931">
        <v>1689.18</v>
      </c>
      <c r="V2931">
        <v>0</v>
      </c>
    </row>
    <row r="2932" spans="2:22" x14ac:dyDescent="0.25">
      <c r="B2932" t="s">
        <v>8753</v>
      </c>
      <c r="C2932" t="s">
        <v>7504</v>
      </c>
      <c r="D2932" t="s">
        <v>7504</v>
      </c>
      <c r="E2932" t="s">
        <v>7508</v>
      </c>
      <c r="F2932" t="s">
        <v>7521</v>
      </c>
      <c r="G2932">
        <v>2099.86</v>
      </c>
      <c r="H2932">
        <v>1574.89</v>
      </c>
      <c r="I2932">
        <v>1574.89</v>
      </c>
      <c r="J2932">
        <v>0</v>
      </c>
      <c r="K2932">
        <v>1574.89</v>
      </c>
      <c r="L2932">
        <v>0</v>
      </c>
      <c r="M2932" t="s">
        <v>8754</v>
      </c>
      <c r="S2932" t="s">
        <v>8753</v>
      </c>
      <c r="T2932">
        <v>0</v>
      </c>
      <c r="U2932">
        <v>1574.89</v>
      </c>
      <c r="V2932">
        <v>0</v>
      </c>
    </row>
    <row r="2933" spans="2:22" x14ac:dyDescent="0.25">
      <c r="B2933" t="s">
        <v>8755</v>
      </c>
      <c r="C2933" t="s">
        <v>7504</v>
      </c>
      <c r="D2933" t="s">
        <v>7504</v>
      </c>
      <c r="E2933" t="s">
        <v>7508</v>
      </c>
      <c r="F2933" t="s">
        <v>7521</v>
      </c>
      <c r="G2933">
        <v>5710.82</v>
      </c>
      <c r="H2933">
        <v>4283.1099999999997</v>
      </c>
      <c r="I2933">
        <v>4496.7700000000004</v>
      </c>
      <c r="J2933">
        <v>0</v>
      </c>
      <c r="K2933">
        <v>4831.13</v>
      </c>
      <c r="L2933">
        <v>0</v>
      </c>
      <c r="M2933" t="s">
        <v>8756</v>
      </c>
      <c r="S2933" t="s">
        <v>8755</v>
      </c>
      <c r="T2933">
        <v>0</v>
      </c>
      <c r="U2933">
        <v>4831.13</v>
      </c>
      <c r="V2933">
        <v>0</v>
      </c>
    </row>
    <row r="2934" spans="2:22" x14ac:dyDescent="0.25">
      <c r="B2934" t="s">
        <v>8757</v>
      </c>
      <c r="C2934" t="s">
        <v>7504</v>
      </c>
      <c r="D2934" t="s">
        <v>7504</v>
      </c>
      <c r="E2934" t="s">
        <v>7508</v>
      </c>
      <c r="F2934" t="s">
        <v>7521</v>
      </c>
      <c r="G2934">
        <v>2893.52</v>
      </c>
      <c r="H2934">
        <v>2170.14</v>
      </c>
      <c r="I2934">
        <v>2531.7800000000002</v>
      </c>
      <c r="J2934">
        <v>0</v>
      </c>
      <c r="K2934">
        <v>2170.14</v>
      </c>
      <c r="L2934">
        <v>0</v>
      </c>
      <c r="M2934" t="s">
        <v>8758</v>
      </c>
      <c r="S2934" t="s">
        <v>8757</v>
      </c>
      <c r="T2934">
        <v>0</v>
      </c>
      <c r="U2934">
        <v>2170.14</v>
      </c>
      <c r="V2934">
        <v>0</v>
      </c>
    </row>
    <row r="2935" spans="2:22" x14ac:dyDescent="0.25">
      <c r="B2935" t="s">
        <v>8759</v>
      </c>
      <c r="C2935" t="s">
        <v>7504</v>
      </c>
      <c r="D2935" t="s">
        <v>7504</v>
      </c>
      <c r="E2935" t="s">
        <v>7508</v>
      </c>
      <c r="F2935" t="s">
        <v>7521</v>
      </c>
      <c r="G2935">
        <v>4032.83</v>
      </c>
      <c r="H2935">
        <v>3024.62</v>
      </c>
      <c r="I2935">
        <v>3299.33</v>
      </c>
      <c r="J2935">
        <v>0</v>
      </c>
      <c r="K2935">
        <v>3449.53</v>
      </c>
      <c r="L2935">
        <v>0</v>
      </c>
      <c r="M2935" t="s">
        <v>8760</v>
      </c>
      <c r="S2935" t="s">
        <v>8759</v>
      </c>
      <c r="T2935">
        <v>0</v>
      </c>
      <c r="U2935">
        <v>3449.53</v>
      </c>
      <c r="V2935">
        <v>0</v>
      </c>
    </row>
    <row r="2936" spans="2:22" x14ac:dyDescent="0.25">
      <c r="B2936" t="s">
        <v>8761</v>
      </c>
      <c r="C2936" t="s">
        <v>7504</v>
      </c>
      <c r="D2936" t="s">
        <v>7504</v>
      </c>
      <c r="E2936" t="s">
        <v>7508</v>
      </c>
      <c r="F2936" t="s">
        <v>7521</v>
      </c>
      <c r="G2936">
        <v>2931.58</v>
      </c>
      <c r="H2936">
        <v>2198.69</v>
      </c>
      <c r="I2936">
        <v>2931.58</v>
      </c>
      <c r="J2936">
        <v>0</v>
      </c>
      <c r="K2936">
        <v>2198.69</v>
      </c>
      <c r="L2936">
        <v>0</v>
      </c>
      <c r="M2936" t="s">
        <v>8762</v>
      </c>
      <c r="S2936" t="s">
        <v>8761</v>
      </c>
      <c r="T2936">
        <v>0</v>
      </c>
      <c r="U2936">
        <v>2198.69</v>
      </c>
      <c r="V2936">
        <v>0</v>
      </c>
    </row>
    <row r="2937" spans="2:22" x14ac:dyDescent="0.25">
      <c r="B2937" t="s">
        <v>8763</v>
      </c>
      <c r="C2937" t="s">
        <v>7504</v>
      </c>
      <c r="D2937" t="s">
        <v>7504</v>
      </c>
      <c r="E2937" t="s">
        <v>7508</v>
      </c>
      <c r="F2937" t="s">
        <v>7521</v>
      </c>
      <c r="G2937">
        <v>3109.44</v>
      </c>
      <c r="H2937">
        <v>2332.08</v>
      </c>
      <c r="I2937">
        <v>3109.44</v>
      </c>
      <c r="J2937">
        <v>0</v>
      </c>
      <c r="K2937">
        <v>2332.08</v>
      </c>
      <c r="L2937">
        <v>0</v>
      </c>
      <c r="M2937" t="s">
        <v>8764</v>
      </c>
      <c r="S2937" t="s">
        <v>8763</v>
      </c>
      <c r="T2937">
        <v>0</v>
      </c>
      <c r="U2937">
        <v>2332.08</v>
      </c>
      <c r="V2937">
        <v>0</v>
      </c>
    </row>
    <row r="2938" spans="2:22" x14ac:dyDescent="0.25">
      <c r="B2938" t="s">
        <v>8765</v>
      </c>
      <c r="C2938" t="s">
        <v>7504</v>
      </c>
      <c r="D2938" t="s">
        <v>7504</v>
      </c>
      <c r="E2938" t="s">
        <v>7508</v>
      </c>
      <c r="F2938" t="s">
        <v>7521</v>
      </c>
      <c r="G2938">
        <v>3623.61</v>
      </c>
      <c r="H2938">
        <v>2717.71</v>
      </c>
      <c r="I2938">
        <v>3377.95</v>
      </c>
      <c r="J2938">
        <v>0</v>
      </c>
      <c r="K2938">
        <v>2717.71</v>
      </c>
      <c r="L2938">
        <v>0</v>
      </c>
      <c r="M2938" t="s">
        <v>8766</v>
      </c>
      <c r="S2938" t="s">
        <v>8765</v>
      </c>
      <c r="T2938">
        <v>0</v>
      </c>
      <c r="U2938">
        <v>2717.71</v>
      </c>
      <c r="V2938">
        <v>0</v>
      </c>
    </row>
    <row r="2939" spans="2:22" x14ac:dyDescent="0.25">
      <c r="B2939" t="s">
        <v>8767</v>
      </c>
      <c r="C2939" t="s">
        <v>7504</v>
      </c>
      <c r="D2939" t="s">
        <v>7504</v>
      </c>
      <c r="E2939" t="s">
        <v>7508</v>
      </c>
      <c r="F2939" t="s">
        <v>7521</v>
      </c>
      <c r="G2939">
        <v>3943.16</v>
      </c>
      <c r="H2939">
        <v>2957.37</v>
      </c>
      <c r="I2939">
        <v>3655.74</v>
      </c>
      <c r="J2939">
        <v>0</v>
      </c>
      <c r="K2939">
        <v>2957.37</v>
      </c>
      <c r="L2939">
        <v>0</v>
      </c>
      <c r="M2939" t="s">
        <v>8768</v>
      </c>
      <c r="S2939" t="s">
        <v>8767</v>
      </c>
      <c r="T2939">
        <v>0</v>
      </c>
      <c r="U2939">
        <v>2957.37</v>
      </c>
      <c r="V2939">
        <v>0</v>
      </c>
    </row>
    <row r="2940" spans="2:22" x14ac:dyDescent="0.25">
      <c r="B2940" t="s">
        <v>8769</v>
      </c>
      <c r="C2940" t="s">
        <v>7504</v>
      </c>
      <c r="D2940" t="s">
        <v>7504</v>
      </c>
      <c r="E2940" t="s">
        <v>7508</v>
      </c>
      <c r="F2940" t="s">
        <v>7521</v>
      </c>
      <c r="G2940">
        <v>4155.45</v>
      </c>
      <c r="H2940">
        <v>3116.58</v>
      </c>
      <c r="I2940">
        <v>3116.58</v>
      </c>
      <c r="J2940">
        <v>0</v>
      </c>
      <c r="K2940">
        <v>3116.58</v>
      </c>
      <c r="L2940">
        <v>0</v>
      </c>
      <c r="M2940" t="s">
        <v>8770</v>
      </c>
      <c r="S2940" t="s">
        <v>8769</v>
      </c>
      <c r="T2940">
        <v>0</v>
      </c>
      <c r="U2940">
        <v>3116.58</v>
      </c>
      <c r="V2940">
        <v>0</v>
      </c>
    </row>
    <row r="2941" spans="2:22" x14ac:dyDescent="0.25">
      <c r="B2941" t="s">
        <v>8771</v>
      </c>
      <c r="C2941" t="s">
        <v>7504</v>
      </c>
      <c r="D2941" t="s">
        <v>7504</v>
      </c>
      <c r="E2941" t="s">
        <v>7508</v>
      </c>
      <c r="F2941" t="s">
        <v>7521</v>
      </c>
      <c r="G2941">
        <v>5546.87</v>
      </c>
      <c r="H2941">
        <v>4160.1499999999996</v>
      </c>
      <c r="I2941">
        <v>4677.22</v>
      </c>
      <c r="J2941">
        <v>0</v>
      </c>
      <c r="K2941">
        <v>5193.45</v>
      </c>
      <c r="L2941">
        <v>0</v>
      </c>
      <c r="M2941" t="s">
        <v>8772</v>
      </c>
      <c r="S2941" t="s">
        <v>8771</v>
      </c>
      <c r="T2941">
        <v>0</v>
      </c>
      <c r="U2941">
        <v>5193.45</v>
      </c>
      <c r="V2941">
        <v>0</v>
      </c>
    </row>
    <row r="2942" spans="2:22" x14ac:dyDescent="0.25">
      <c r="B2942" t="s">
        <v>8773</v>
      </c>
      <c r="C2942" t="s">
        <v>7504</v>
      </c>
      <c r="D2942" t="s">
        <v>7504</v>
      </c>
      <c r="E2942" t="s">
        <v>7508</v>
      </c>
      <c r="F2942" t="s">
        <v>7521</v>
      </c>
      <c r="G2942">
        <v>4090.35</v>
      </c>
      <c r="H2942">
        <v>3067.76</v>
      </c>
      <c r="I2942">
        <v>3232.97</v>
      </c>
      <c r="J2942">
        <v>0</v>
      </c>
      <c r="K2942">
        <v>3067.76</v>
      </c>
      <c r="L2942">
        <v>0</v>
      </c>
      <c r="M2942" t="s">
        <v>8774</v>
      </c>
      <c r="S2942" t="s">
        <v>8773</v>
      </c>
      <c r="T2942">
        <v>0</v>
      </c>
      <c r="U2942">
        <v>3067.76</v>
      </c>
      <c r="V2942">
        <v>0</v>
      </c>
    </row>
    <row r="2943" spans="2:22" x14ac:dyDescent="0.25">
      <c r="B2943" t="s">
        <v>8775</v>
      </c>
      <c r="C2943" t="s">
        <v>7504</v>
      </c>
      <c r="D2943" t="s">
        <v>7504</v>
      </c>
      <c r="E2943" t="s">
        <v>7508</v>
      </c>
      <c r="F2943" t="s">
        <v>7521</v>
      </c>
      <c r="G2943">
        <v>5674.92</v>
      </c>
      <c r="H2943">
        <v>4256.1899999999996</v>
      </c>
      <c r="I2943">
        <v>5165.96</v>
      </c>
      <c r="J2943">
        <v>0</v>
      </c>
      <c r="K2943">
        <v>4256.1899999999996</v>
      </c>
      <c r="L2943">
        <v>0</v>
      </c>
      <c r="M2943" t="s">
        <v>8776</v>
      </c>
      <c r="S2943" t="s">
        <v>8775</v>
      </c>
      <c r="T2943">
        <v>0</v>
      </c>
      <c r="U2943">
        <v>4256.1899999999996</v>
      </c>
      <c r="V2943">
        <v>0</v>
      </c>
    </row>
    <row r="2944" spans="2:22" x14ac:dyDescent="0.25">
      <c r="B2944" t="s">
        <v>8777</v>
      </c>
      <c r="C2944" t="s">
        <v>7504</v>
      </c>
      <c r="D2944" t="s">
        <v>7504</v>
      </c>
      <c r="E2944" t="s">
        <v>7508</v>
      </c>
      <c r="F2944" t="s">
        <v>7521</v>
      </c>
      <c r="G2944">
        <v>4622.3500000000004</v>
      </c>
      <c r="H2944">
        <v>3466.76</v>
      </c>
      <c r="I2944">
        <v>3688.67</v>
      </c>
      <c r="J2944">
        <v>0</v>
      </c>
      <c r="K2944">
        <v>3500.16</v>
      </c>
      <c r="L2944">
        <v>0</v>
      </c>
      <c r="M2944" t="s">
        <v>8778</v>
      </c>
      <c r="S2944" t="s">
        <v>8777</v>
      </c>
      <c r="T2944">
        <v>0</v>
      </c>
      <c r="U2944">
        <v>3500.16</v>
      </c>
      <c r="V2944">
        <v>0</v>
      </c>
    </row>
    <row r="2945" spans="2:22" x14ac:dyDescent="0.25">
      <c r="B2945" t="s">
        <v>8779</v>
      </c>
      <c r="C2945" t="s">
        <v>7504</v>
      </c>
      <c r="D2945" t="s">
        <v>7504</v>
      </c>
      <c r="E2945" t="s">
        <v>7508</v>
      </c>
      <c r="F2945" t="s">
        <v>7521</v>
      </c>
      <c r="G2945">
        <v>2603.0700000000002</v>
      </c>
      <c r="H2945">
        <v>1952.3</v>
      </c>
      <c r="I2945">
        <v>1952.3</v>
      </c>
      <c r="J2945">
        <v>0</v>
      </c>
      <c r="K2945">
        <v>1952.3</v>
      </c>
      <c r="L2945">
        <v>0</v>
      </c>
      <c r="M2945" t="s">
        <v>8780</v>
      </c>
      <c r="S2945" t="s">
        <v>8779</v>
      </c>
      <c r="T2945">
        <v>0</v>
      </c>
      <c r="U2945">
        <v>1952.3</v>
      </c>
      <c r="V2945">
        <v>0</v>
      </c>
    </row>
    <row r="2946" spans="2:22" x14ac:dyDescent="0.25">
      <c r="B2946" t="s">
        <v>8781</v>
      </c>
      <c r="C2946" t="s">
        <v>7504</v>
      </c>
      <c r="D2946" t="s">
        <v>7504</v>
      </c>
      <c r="E2946" t="s">
        <v>7508</v>
      </c>
      <c r="F2946" t="s">
        <v>7521</v>
      </c>
      <c r="G2946">
        <v>5966.31</v>
      </c>
      <c r="H2946">
        <v>4474.7299999999996</v>
      </c>
      <c r="I2946">
        <v>5966.31</v>
      </c>
      <c r="J2946">
        <v>0</v>
      </c>
      <c r="K2946">
        <v>4474.7299999999996</v>
      </c>
      <c r="L2946">
        <v>0</v>
      </c>
      <c r="M2946" t="s">
        <v>8782</v>
      </c>
      <c r="S2946" t="s">
        <v>8781</v>
      </c>
      <c r="T2946">
        <v>0</v>
      </c>
      <c r="U2946">
        <v>4474.7299999999996</v>
      </c>
      <c r="V2946">
        <v>0</v>
      </c>
    </row>
    <row r="2947" spans="2:22" x14ac:dyDescent="0.25">
      <c r="B2947" t="s">
        <v>8783</v>
      </c>
      <c r="C2947" t="s">
        <v>7504</v>
      </c>
      <c r="D2947" t="s">
        <v>7504</v>
      </c>
      <c r="E2947" t="s">
        <v>7508</v>
      </c>
      <c r="F2947" t="s">
        <v>7521</v>
      </c>
      <c r="G2947">
        <v>4851.7</v>
      </c>
      <c r="H2947">
        <v>3638.78</v>
      </c>
      <c r="I2947">
        <v>3638.78</v>
      </c>
      <c r="J2947">
        <v>0</v>
      </c>
      <c r="K2947">
        <v>3673.51</v>
      </c>
      <c r="L2947">
        <v>0</v>
      </c>
      <c r="M2947" t="s">
        <v>8784</v>
      </c>
      <c r="S2947" t="s">
        <v>8783</v>
      </c>
      <c r="T2947">
        <v>0</v>
      </c>
      <c r="U2947">
        <v>3673.51</v>
      </c>
      <c r="V2947">
        <v>0</v>
      </c>
    </row>
    <row r="2948" spans="2:22" x14ac:dyDescent="0.25">
      <c r="B2948" t="s">
        <v>8785</v>
      </c>
      <c r="C2948" t="s">
        <v>7504</v>
      </c>
      <c r="D2948" t="s">
        <v>7504</v>
      </c>
      <c r="E2948" t="s">
        <v>7508</v>
      </c>
      <c r="F2948" t="s">
        <v>7521</v>
      </c>
      <c r="G2948">
        <v>3093.76</v>
      </c>
      <c r="H2948">
        <v>2320.3200000000002</v>
      </c>
      <c r="I2948">
        <v>3093.76</v>
      </c>
      <c r="J2948">
        <v>0</v>
      </c>
      <c r="K2948">
        <v>2765.57</v>
      </c>
      <c r="L2948">
        <v>0</v>
      </c>
      <c r="M2948" t="s">
        <v>8786</v>
      </c>
      <c r="S2948" t="s">
        <v>8785</v>
      </c>
      <c r="T2948">
        <v>0</v>
      </c>
      <c r="U2948">
        <v>2765.57</v>
      </c>
      <c r="V2948">
        <v>0</v>
      </c>
    </row>
    <row r="2949" spans="2:22" x14ac:dyDescent="0.25">
      <c r="B2949" t="s">
        <v>8787</v>
      </c>
      <c r="C2949" t="s">
        <v>7504</v>
      </c>
      <c r="D2949" t="s">
        <v>7504</v>
      </c>
      <c r="E2949" t="s">
        <v>7508</v>
      </c>
      <c r="F2949" t="s">
        <v>7521</v>
      </c>
      <c r="G2949">
        <v>1752.11</v>
      </c>
      <c r="H2949">
        <v>1314.08</v>
      </c>
      <c r="I2949">
        <v>1581.76</v>
      </c>
      <c r="J2949">
        <v>0</v>
      </c>
      <c r="K2949">
        <v>1493.65</v>
      </c>
      <c r="L2949">
        <v>0</v>
      </c>
      <c r="M2949" t="s">
        <v>8788</v>
      </c>
      <c r="S2949" t="s">
        <v>8787</v>
      </c>
      <c r="T2949">
        <v>0</v>
      </c>
      <c r="U2949">
        <v>1493.65</v>
      </c>
      <c r="V2949">
        <v>0</v>
      </c>
    </row>
    <row r="2950" spans="2:22" x14ac:dyDescent="0.25">
      <c r="B2950" t="s">
        <v>8789</v>
      </c>
      <c r="C2950" t="s">
        <v>7504</v>
      </c>
      <c r="D2950" t="s">
        <v>7504</v>
      </c>
      <c r="E2950" t="s">
        <v>7508</v>
      </c>
      <c r="F2950" t="s">
        <v>7521</v>
      </c>
      <c r="G2950">
        <v>2255.36</v>
      </c>
      <c r="H2950">
        <v>1691.52</v>
      </c>
      <c r="I2950">
        <v>2255.36</v>
      </c>
      <c r="J2950">
        <v>0</v>
      </c>
      <c r="K2950">
        <v>1787.36</v>
      </c>
      <c r="L2950">
        <v>0</v>
      </c>
      <c r="M2950" t="s">
        <v>8790</v>
      </c>
      <c r="S2950" t="s">
        <v>8789</v>
      </c>
      <c r="T2950">
        <v>0</v>
      </c>
      <c r="U2950">
        <v>1787.36</v>
      </c>
      <c r="V2950">
        <v>0</v>
      </c>
    </row>
    <row r="2951" spans="2:22" x14ac:dyDescent="0.25">
      <c r="B2951" t="s">
        <v>8791</v>
      </c>
      <c r="C2951" t="s">
        <v>7504</v>
      </c>
      <c r="D2951" t="s">
        <v>7504</v>
      </c>
      <c r="E2951" t="s">
        <v>7508</v>
      </c>
      <c r="F2951" t="s">
        <v>7521</v>
      </c>
      <c r="G2951">
        <v>2904.17</v>
      </c>
      <c r="H2951">
        <v>2178.13</v>
      </c>
      <c r="I2951">
        <v>2904.17</v>
      </c>
      <c r="J2951">
        <v>0</v>
      </c>
      <c r="K2951">
        <v>2181.09</v>
      </c>
      <c r="L2951">
        <v>0</v>
      </c>
      <c r="M2951" t="s">
        <v>8792</v>
      </c>
      <c r="S2951" t="s">
        <v>8791</v>
      </c>
      <c r="T2951">
        <v>0</v>
      </c>
      <c r="U2951">
        <v>2181.09</v>
      </c>
      <c r="V2951">
        <v>0</v>
      </c>
    </row>
    <row r="2952" spans="2:22" x14ac:dyDescent="0.25">
      <c r="B2952" t="s">
        <v>8793</v>
      </c>
      <c r="C2952" t="s">
        <v>7504</v>
      </c>
      <c r="D2952" t="s">
        <v>7504</v>
      </c>
      <c r="E2952" t="s">
        <v>7508</v>
      </c>
      <c r="F2952" t="s">
        <v>7521</v>
      </c>
      <c r="G2952">
        <v>611.70000000000005</v>
      </c>
      <c r="H2952">
        <v>458.78</v>
      </c>
      <c r="I2952">
        <v>611.70000000000005</v>
      </c>
      <c r="J2952">
        <v>0</v>
      </c>
      <c r="K2952">
        <v>523.04</v>
      </c>
      <c r="L2952">
        <v>0</v>
      </c>
      <c r="M2952" t="s">
        <v>8794</v>
      </c>
      <c r="S2952" t="s">
        <v>8793</v>
      </c>
      <c r="T2952">
        <v>0</v>
      </c>
      <c r="U2952">
        <v>523.04</v>
      </c>
      <c r="V2952">
        <v>0</v>
      </c>
    </row>
    <row r="2953" spans="2:22" x14ac:dyDescent="0.25">
      <c r="B2953" t="s">
        <v>8795</v>
      </c>
      <c r="C2953" t="s">
        <v>7504</v>
      </c>
      <c r="D2953" t="s">
        <v>7504</v>
      </c>
      <c r="E2953" t="s">
        <v>7508</v>
      </c>
      <c r="F2953" t="s">
        <v>7521</v>
      </c>
      <c r="G2953">
        <v>669.64</v>
      </c>
      <c r="H2953">
        <v>502.23</v>
      </c>
      <c r="I2953">
        <v>502.23</v>
      </c>
      <c r="J2953">
        <v>0</v>
      </c>
      <c r="K2953">
        <v>502.23</v>
      </c>
      <c r="L2953">
        <v>0</v>
      </c>
      <c r="M2953" t="s">
        <v>8796</v>
      </c>
      <c r="S2953" t="s">
        <v>8795</v>
      </c>
      <c r="T2953">
        <v>0</v>
      </c>
      <c r="U2953">
        <v>502.23</v>
      </c>
      <c r="V2953">
        <v>0</v>
      </c>
    </row>
    <row r="2954" spans="2:22" x14ac:dyDescent="0.25">
      <c r="B2954" t="s">
        <v>8797</v>
      </c>
      <c r="C2954" t="s">
        <v>7504</v>
      </c>
      <c r="D2954" t="s">
        <v>7504</v>
      </c>
      <c r="E2954" t="s">
        <v>7508</v>
      </c>
      <c r="F2954" t="s">
        <v>7521</v>
      </c>
      <c r="G2954">
        <v>3534.46</v>
      </c>
      <c r="H2954">
        <v>2650.84</v>
      </c>
      <c r="I2954">
        <v>3085.31</v>
      </c>
      <c r="J2954">
        <v>0</v>
      </c>
      <c r="K2954">
        <v>2656.43</v>
      </c>
      <c r="L2954">
        <v>0</v>
      </c>
      <c r="M2954" t="s">
        <v>8798</v>
      </c>
      <c r="S2954" t="s">
        <v>8797</v>
      </c>
      <c r="T2954">
        <v>0</v>
      </c>
      <c r="U2954">
        <v>2656.43</v>
      </c>
      <c r="V2954">
        <v>0</v>
      </c>
    </row>
    <row r="2955" spans="2:22" x14ac:dyDescent="0.25">
      <c r="B2955" t="s">
        <v>8799</v>
      </c>
      <c r="C2955" t="s">
        <v>7504</v>
      </c>
      <c r="D2955" t="s">
        <v>7504</v>
      </c>
      <c r="E2955" t="s">
        <v>7508</v>
      </c>
      <c r="F2955" t="s">
        <v>7521</v>
      </c>
      <c r="G2955">
        <v>4696.1899999999996</v>
      </c>
      <c r="H2955">
        <v>3522.14</v>
      </c>
      <c r="I2955">
        <v>3544.55</v>
      </c>
      <c r="J2955">
        <v>0</v>
      </c>
      <c r="K2955">
        <v>3522.14</v>
      </c>
      <c r="L2955">
        <v>0</v>
      </c>
      <c r="M2955" t="s">
        <v>8800</v>
      </c>
      <c r="S2955" t="s">
        <v>8799</v>
      </c>
      <c r="T2955">
        <v>0</v>
      </c>
      <c r="U2955">
        <v>3522.14</v>
      </c>
      <c r="V2955">
        <v>0</v>
      </c>
    </row>
    <row r="2956" spans="2:22" x14ac:dyDescent="0.25">
      <c r="B2956" t="s">
        <v>8801</v>
      </c>
      <c r="C2956" t="s">
        <v>7504</v>
      </c>
      <c r="D2956" t="s">
        <v>7504</v>
      </c>
      <c r="E2956" t="s">
        <v>7508</v>
      </c>
      <c r="F2956" t="s">
        <v>7521</v>
      </c>
      <c r="G2956">
        <v>4700.03</v>
      </c>
      <c r="H2956">
        <v>3525.02</v>
      </c>
      <c r="I2956">
        <v>3652.52</v>
      </c>
      <c r="J2956">
        <v>0</v>
      </c>
      <c r="K2956">
        <v>3525.02</v>
      </c>
      <c r="L2956">
        <v>0</v>
      </c>
      <c r="M2956" t="s">
        <v>8802</v>
      </c>
      <c r="S2956" t="s">
        <v>8801</v>
      </c>
      <c r="T2956">
        <v>0</v>
      </c>
      <c r="U2956">
        <v>3525.02</v>
      </c>
      <c r="V2956">
        <v>0</v>
      </c>
    </row>
    <row r="2957" spans="2:22" x14ac:dyDescent="0.25">
      <c r="B2957" t="s">
        <v>8803</v>
      </c>
      <c r="C2957" t="s">
        <v>7504</v>
      </c>
      <c r="D2957" t="s">
        <v>7504</v>
      </c>
      <c r="E2957" t="s">
        <v>7508</v>
      </c>
      <c r="F2957" t="s">
        <v>7521</v>
      </c>
      <c r="G2957">
        <v>5808.38</v>
      </c>
      <c r="H2957">
        <v>4356.29</v>
      </c>
      <c r="I2957">
        <v>4356.29</v>
      </c>
      <c r="J2957">
        <v>0</v>
      </c>
      <c r="K2957">
        <v>4356.29</v>
      </c>
      <c r="L2957">
        <v>0</v>
      </c>
      <c r="M2957" t="s">
        <v>8804</v>
      </c>
      <c r="S2957" t="s">
        <v>8803</v>
      </c>
      <c r="T2957">
        <v>0</v>
      </c>
      <c r="U2957">
        <v>4356.29</v>
      </c>
      <c r="V2957">
        <v>0</v>
      </c>
    </row>
    <row r="2958" spans="2:22" x14ac:dyDescent="0.25">
      <c r="B2958" t="s">
        <v>8805</v>
      </c>
      <c r="C2958" t="s">
        <v>7504</v>
      </c>
      <c r="D2958" t="s">
        <v>7504</v>
      </c>
      <c r="E2958" t="s">
        <v>7508</v>
      </c>
      <c r="F2958" t="s">
        <v>7521</v>
      </c>
      <c r="G2958">
        <v>6666.91</v>
      </c>
      <c r="H2958">
        <v>5000.18</v>
      </c>
      <c r="I2958">
        <v>5324.63</v>
      </c>
      <c r="J2958">
        <v>0</v>
      </c>
      <c r="K2958">
        <v>5285.67</v>
      </c>
      <c r="L2958">
        <v>0</v>
      </c>
      <c r="M2958" t="s">
        <v>8806</v>
      </c>
      <c r="S2958" t="s">
        <v>8805</v>
      </c>
      <c r="T2958">
        <v>0</v>
      </c>
      <c r="U2958">
        <v>5285.67</v>
      </c>
      <c r="V2958">
        <v>0</v>
      </c>
    </row>
    <row r="2959" spans="2:22" x14ac:dyDescent="0.25">
      <c r="B2959" t="s">
        <v>8807</v>
      </c>
      <c r="C2959" t="s">
        <v>7504</v>
      </c>
      <c r="D2959" t="s">
        <v>7504</v>
      </c>
      <c r="E2959" t="s">
        <v>7508</v>
      </c>
      <c r="F2959" t="s">
        <v>7521</v>
      </c>
      <c r="G2959">
        <v>2381.02</v>
      </c>
      <c r="H2959">
        <v>1785.76</v>
      </c>
      <c r="I2959">
        <v>1790.18</v>
      </c>
      <c r="J2959">
        <v>0</v>
      </c>
      <c r="K2959">
        <v>1845.04</v>
      </c>
      <c r="L2959">
        <v>0</v>
      </c>
      <c r="M2959" t="s">
        <v>8808</v>
      </c>
      <c r="S2959" t="s">
        <v>8807</v>
      </c>
      <c r="T2959">
        <v>0</v>
      </c>
      <c r="U2959">
        <v>1845.04</v>
      </c>
      <c r="V2959">
        <v>0</v>
      </c>
    </row>
    <row r="2960" spans="2:22" x14ac:dyDescent="0.25">
      <c r="B2960" t="s">
        <v>8809</v>
      </c>
      <c r="C2960" t="s">
        <v>7504</v>
      </c>
      <c r="D2960" t="s">
        <v>7504</v>
      </c>
      <c r="E2960" t="s">
        <v>7508</v>
      </c>
      <c r="F2960" t="s">
        <v>7521</v>
      </c>
      <c r="G2960">
        <v>2096.41</v>
      </c>
      <c r="H2960">
        <v>1572.31</v>
      </c>
      <c r="I2960">
        <v>1581.76</v>
      </c>
      <c r="J2960">
        <v>0</v>
      </c>
      <c r="K2960">
        <v>1572.31</v>
      </c>
      <c r="L2960">
        <v>0</v>
      </c>
      <c r="M2960" t="s">
        <v>8810</v>
      </c>
      <c r="S2960" t="s">
        <v>8809</v>
      </c>
      <c r="T2960">
        <v>0</v>
      </c>
      <c r="U2960">
        <v>1572.31</v>
      </c>
      <c r="V2960">
        <v>0</v>
      </c>
    </row>
    <row r="2961" spans="2:22" x14ac:dyDescent="0.25">
      <c r="B2961" t="s">
        <v>8811</v>
      </c>
      <c r="C2961" t="s">
        <v>7504</v>
      </c>
      <c r="D2961" t="s">
        <v>7504</v>
      </c>
      <c r="E2961" t="s">
        <v>7508</v>
      </c>
      <c r="F2961" t="s">
        <v>7521</v>
      </c>
      <c r="G2961">
        <v>3117.73</v>
      </c>
      <c r="H2961">
        <v>2338.29</v>
      </c>
      <c r="I2961">
        <v>2400.75</v>
      </c>
      <c r="J2961">
        <v>0</v>
      </c>
      <c r="K2961">
        <v>2546.87</v>
      </c>
      <c r="L2961">
        <v>0</v>
      </c>
      <c r="M2961" t="s">
        <v>8812</v>
      </c>
      <c r="S2961" t="s">
        <v>8811</v>
      </c>
      <c r="T2961">
        <v>0</v>
      </c>
      <c r="U2961">
        <v>2546.87</v>
      </c>
      <c r="V2961">
        <v>0</v>
      </c>
    </row>
    <row r="2962" spans="2:22" x14ac:dyDescent="0.25">
      <c r="B2962" t="s">
        <v>8813</v>
      </c>
      <c r="C2962" t="s">
        <v>7504</v>
      </c>
      <c r="D2962" t="s">
        <v>7504</v>
      </c>
      <c r="E2962" t="s">
        <v>7508</v>
      </c>
      <c r="F2962" t="s">
        <v>7521</v>
      </c>
      <c r="G2962">
        <v>2868.86</v>
      </c>
      <c r="H2962">
        <v>2151.65</v>
      </c>
      <c r="I2962">
        <v>2151.65</v>
      </c>
      <c r="J2962">
        <v>0</v>
      </c>
      <c r="K2962">
        <v>2227.9699999999998</v>
      </c>
      <c r="L2962">
        <v>0</v>
      </c>
      <c r="M2962" t="s">
        <v>8814</v>
      </c>
      <c r="S2962" t="s">
        <v>8813</v>
      </c>
      <c r="T2962">
        <v>0</v>
      </c>
      <c r="U2962">
        <v>2227.9699999999998</v>
      </c>
      <c r="V2962">
        <v>0</v>
      </c>
    </row>
    <row r="2963" spans="2:22" x14ac:dyDescent="0.25">
      <c r="B2963" t="s">
        <v>8815</v>
      </c>
      <c r="C2963" t="s">
        <v>7504</v>
      </c>
      <c r="D2963" t="s">
        <v>7504</v>
      </c>
      <c r="E2963" t="s">
        <v>7508</v>
      </c>
      <c r="F2963" t="s">
        <v>7521</v>
      </c>
      <c r="G2963">
        <v>4305.3900000000003</v>
      </c>
      <c r="H2963">
        <v>3229.04</v>
      </c>
      <c r="I2963">
        <v>3296.16</v>
      </c>
      <c r="J2963">
        <v>0</v>
      </c>
      <c r="K2963">
        <v>3677.88</v>
      </c>
      <c r="L2963">
        <v>0</v>
      </c>
      <c r="M2963" t="s">
        <v>8816</v>
      </c>
      <c r="S2963" t="s">
        <v>8815</v>
      </c>
      <c r="T2963">
        <v>0</v>
      </c>
      <c r="U2963">
        <v>3677.88</v>
      </c>
      <c r="V2963">
        <v>0</v>
      </c>
    </row>
    <row r="2964" spans="2:22" x14ac:dyDescent="0.25">
      <c r="B2964" t="s">
        <v>8817</v>
      </c>
      <c r="C2964" t="s">
        <v>7504</v>
      </c>
      <c r="D2964" t="s">
        <v>7504</v>
      </c>
      <c r="E2964" t="s">
        <v>7508</v>
      </c>
      <c r="F2964" t="s">
        <v>7521</v>
      </c>
      <c r="G2964">
        <v>4007.43</v>
      </c>
      <c r="H2964">
        <v>3005.57</v>
      </c>
      <c r="I2964">
        <v>3070.08</v>
      </c>
      <c r="J2964">
        <v>0</v>
      </c>
      <c r="K2964">
        <v>3364.22</v>
      </c>
      <c r="L2964">
        <v>0</v>
      </c>
      <c r="M2964" t="s">
        <v>8818</v>
      </c>
      <c r="S2964" t="s">
        <v>8817</v>
      </c>
      <c r="T2964">
        <v>0</v>
      </c>
      <c r="U2964">
        <v>3364.22</v>
      </c>
      <c r="V2964">
        <v>0</v>
      </c>
    </row>
    <row r="2965" spans="2:22" x14ac:dyDescent="0.25">
      <c r="B2965" t="s">
        <v>8819</v>
      </c>
      <c r="C2965" t="s">
        <v>7504</v>
      </c>
      <c r="D2965" t="s">
        <v>7504</v>
      </c>
      <c r="E2965" t="s">
        <v>7508</v>
      </c>
      <c r="F2965" t="s">
        <v>7521</v>
      </c>
      <c r="G2965">
        <v>285.72000000000003</v>
      </c>
      <c r="H2965">
        <v>214.29</v>
      </c>
      <c r="I2965">
        <v>285.72000000000003</v>
      </c>
      <c r="J2965">
        <v>0</v>
      </c>
      <c r="K2965">
        <v>227</v>
      </c>
      <c r="L2965">
        <v>0</v>
      </c>
      <c r="M2965" t="s">
        <v>8820</v>
      </c>
      <c r="S2965" t="s">
        <v>8819</v>
      </c>
      <c r="T2965">
        <v>0</v>
      </c>
      <c r="U2965">
        <v>227</v>
      </c>
      <c r="V2965">
        <v>0</v>
      </c>
    </row>
    <row r="2966" spans="2:22" x14ac:dyDescent="0.25">
      <c r="B2966" t="s">
        <v>8821</v>
      </c>
      <c r="C2966" t="s">
        <v>7504</v>
      </c>
      <c r="D2966" t="s">
        <v>7504</v>
      </c>
      <c r="E2966" t="s">
        <v>7508</v>
      </c>
      <c r="F2966" t="s">
        <v>7521</v>
      </c>
      <c r="G2966">
        <v>282.12</v>
      </c>
      <c r="H2966">
        <v>211.59</v>
      </c>
      <c r="I2966">
        <v>282.12</v>
      </c>
      <c r="J2966">
        <v>0</v>
      </c>
      <c r="K2966">
        <v>211.89</v>
      </c>
      <c r="L2966">
        <v>0</v>
      </c>
      <c r="M2966" t="s">
        <v>8822</v>
      </c>
      <c r="S2966" t="s">
        <v>8821</v>
      </c>
      <c r="T2966">
        <v>0</v>
      </c>
      <c r="U2966">
        <v>211.89</v>
      </c>
      <c r="V2966">
        <v>0</v>
      </c>
    </row>
    <row r="2967" spans="2:22" x14ac:dyDescent="0.25">
      <c r="B2967" t="s">
        <v>8823</v>
      </c>
      <c r="C2967" t="s">
        <v>7504</v>
      </c>
      <c r="D2967" t="s">
        <v>7504</v>
      </c>
      <c r="E2967" t="s">
        <v>7508</v>
      </c>
      <c r="F2967" t="s">
        <v>7521</v>
      </c>
      <c r="G2967">
        <v>253.6</v>
      </c>
      <c r="H2967">
        <v>190.2</v>
      </c>
      <c r="I2967">
        <v>190.2</v>
      </c>
      <c r="J2967">
        <v>0</v>
      </c>
      <c r="K2967">
        <v>190.2</v>
      </c>
      <c r="L2967">
        <v>0</v>
      </c>
      <c r="M2967" t="s">
        <v>8824</v>
      </c>
      <c r="S2967" t="s">
        <v>8823</v>
      </c>
      <c r="T2967">
        <v>0</v>
      </c>
      <c r="U2967">
        <v>190.2</v>
      </c>
      <c r="V2967">
        <v>0</v>
      </c>
    </row>
    <row r="2968" spans="2:22" x14ac:dyDescent="0.25">
      <c r="B2968" t="s">
        <v>8825</v>
      </c>
      <c r="C2968" t="s">
        <v>7504</v>
      </c>
      <c r="D2968" t="s">
        <v>7504</v>
      </c>
      <c r="E2968" t="s">
        <v>7508</v>
      </c>
      <c r="F2968" t="s">
        <v>7521</v>
      </c>
      <c r="G2968">
        <v>563.5</v>
      </c>
      <c r="H2968">
        <v>422.63</v>
      </c>
      <c r="I2968">
        <v>461.77</v>
      </c>
      <c r="J2968">
        <v>0</v>
      </c>
      <c r="K2968">
        <v>461.77</v>
      </c>
      <c r="L2968">
        <v>0</v>
      </c>
      <c r="M2968" t="s">
        <v>8826</v>
      </c>
      <c r="S2968" t="s">
        <v>8825</v>
      </c>
      <c r="T2968">
        <v>0</v>
      </c>
      <c r="U2968">
        <v>461.77</v>
      </c>
      <c r="V2968">
        <v>0</v>
      </c>
    </row>
    <row r="2969" spans="2:22" x14ac:dyDescent="0.25">
      <c r="B2969" t="s">
        <v>8827</v>
      </c>
      <c r="C2969" t="s">
        <v>7504</v>
      </c>
      <c r="D2969" t="s">
        <v>7504</v>
      </c>
      <c r="E2969" t="s">
        <v>7508</v>
      </c>
      <c r="F2969" t="s">
        <v>7521</v>
      </c>
      <c r="G2969">
        <v>264.61</v>
      </c>
      <c r="H2969">
        <v>198.46</v>
      </c>
      <c r="I2969">
        <v>209.95</v>
      </c>
      <c r="J2969">
        <v>0</v>
      </c>
      <c r="K2969">
        <v>234.53</v>
      </c>
      <c r="L2969">
        <v>0</v>
      </c>
      <c r="M2969" t="s">
        <v>8828</v>
      </c>
      <c r="S2969" t="s">
        <v>8827</v>
      </c>
      <c r="T2969">
        <v>0</v>
      </c>
      <c r="U2969">
        <v>234.53</v>
      </c>
      <c r="V2969">
        <v>0</v>
      </c>
    </row>
    <row r="2970" spans="2:22" x14ac:dyDescent="0.25">
      <c r="B2970" t="s">
        <v>8829</v>
      </c>
      <c r="C2970" t="s">
        <v>7504</v>
      </c>
      <c r="D2970" t="s">
        <v>7504</v>
      </c>
      <c r="E2970" t="s">
        <v>7508</v>
      </c>
      <c r="F2970" t="s">
        <v>7521</v>
      </c>
      <c r="G2970">
        <v>98.8</v>
      </c>
      <c r="H2970">
        <v>74.099999999999994</v>
      </c>
      <c r="I2970">
        <v>86.41</v>
      </c>
      <c r="J2970">
        <v>0</v>
      </c>
      <c r="K2970">
        <v>98.8</v>
      </c>
      <c r="L2970">
        <v>0</v>
      </c>
      <c r="M2970" t="s">
        <v>8830</v>
      </c>
      <c r="S2970" t="s">
        <v>8829</v>
      </c>
      <c r="T2970">
        <v>0</v>
      </c>
      <c r="U2970">
        <v>98.8</v>
      </c>
      <c r="V2970">
        <v>0</v>
      </c>
    </row>
    <row r="2971" spans="2:22" x14ac:dyDescent="0.25">
      <c r="B2971" t="s">
        <v>8831</v>
      </c>
      <c r="C2971" t="s">
        <v>7504</v>
      </c>
      <c r="D2971" t="s">
        <v>7504</v>
      </c>
      <c r="E2971" t="s">
        <v>7508</v>
      </c>
      <c r="F2971" t="s">
        <v>7521</v>
      </c>
      <c r="G2971">
        <v>461.85</v>
      </c>
      <c r="H2971">
        <v>346.39</v>
      </c>
      <c r="I2971">
        <v>346.39</v>
      </c>
      <c r="J2971">
        <v>0</v>
      </c>
      <c r="K2971">
        <v>368.08</v>
      </c>
      <c r="L2971">
        <v>0</v>
      </c>
      <c r="M2971" t="s">
        <v>8832</v>
      </c>
      <c r="S2971" t="s">
        <v>8831</v>
      </c>
      <c r="T2971">
        <v>0</v>
      </c>
      <c r="U2971">
        <v>368.08</v>
      </c>
      <c r="V2971">
        <v>0</v>
      </c>
    </row>
    <row r="2972" spans="2:22" x14ac:dyDescent="0.25">
      <c r="B2972" t="s">
        <v>8833</v>
      </c>
      <c r="C2972" t="s">
        <v>7504</v>
      </c>
      <c r="D2972" t="s">
        <v>7504</v>
      </c>
      <c r="E2972" t="s">
        <v>7508</v>
      </c>
      <c r="F2972" t="s">
        <v>7521</v>
      </c>
      <c r="G2972">
        <v>3130.47</v>
      </c>
      <c r="H2972">
        <v>2347.85</v>
      </c>
      <c r="I2972">
        <v>2565.21</v>
      </c>
      <c r="J2972">
        <v>0</v>
      </c>
      <c r="K2972">
        <v>2565.21</v>
      </c>
      <c r="L2972">
        <v>0</v>
      </c>
      <c r="M2972" t="s">
        <v>8834</v>
      </c>
      <c r="S2972" t="s">
        <v>8833</v>
      </c>
      <c r="T2972">
        <v>0</v>
      </c>
      <c r="U2972">
        <v>2565.21</v>
      </c>
      <c r="V2972">
        <v>0</v>
      </c>
    </row>
    <row r="2973" spans="2:22" x14ac:dyDescent="0.25">
      <c r="B2973" t="s">
        <v>8835</v>
      </c>
      <c r="C2973" t="s">
        <v>7504</v>
      </c>
      <c r="D2973" t="s">
        <v>7504</v>
      </c>
      <c r="E2973" t="s">
        <v>7508</v>
      </c>
      <c r="F2973" t="s">
        <v>7521</v>
      </c>
      <c r="G2973">
        <v>977.09</v>
      </c>
      <c r="H2973">
        <v>732.81</v>
      </c>
      <c r="I2973">
        <v>732.81</v>
      </c>
      <c r="J2973">
        <v>0</v>
      </c>
      <c r="K2973">
        <v>842.53</v>
      </c>
      <c r="L2973">
        <v>0</v>
      </c>
      <c r="M2973" t="s">
        <v>8836</v>
      </c>
      <c r="S2973" t="s">
        <v>8835</v>
      </c>
      <c r="T2973">
        <v>0</v>
      </c>
      <c r="U2973">
        <v>842.53</v>
      </c>
      <c r="V2973">
        <v>0</v>
      </c>
    </row>
    <row r="2974" spans="2:22" x14ac:dyDescent="0.25">
      <c r="B2974" t="s">
        <v>8837</v>
      </c>
      <c r="C2974" t="s">
        <v>7504</v>
      </c>
      <c r="D2974" t="s">
        <v>7504</v>
      </c>
      <c r="E2974" t="s">
        <v>7508</v>
      </c>
      <c r="F2974" t="s">
        <v>7521</v>
      </c>
      <c r="G2974">
        <v>5154.3900000000003</v>
      </c>
      <c r="H2974">
        <v>3865.8</v>
      </c>
      <c r="I2974">
        <v>4223.7</v>
      </c>
      <c r="J2974">
        <v>0</v>
      </c>
      <c r="K2974">
        <v>4223.7</v>
      </c>
      <c r="L2974">
        <v>0</v>
      </c>
      <c r="M2974" t="s">
        <v>8838</v>
      </c>
      <c r="S2974" t="s">
        <v>8837</v>
      </c>
      <c r="T2974">
        <v>0</v>
      </c>
      <c r="U2974">
        <v>4223.7</v>
      </c>
      <c r="V2974">
        <v>0</v>
      </c>
    </row>
    <row r="2975" spans="2:22" x14ac:dyDescent="0.25">
      <c r="B2975" t="s">
        <v>8839</v>
      </c>
      <c r="C2975" t="s">
        <v>7504</v>
      </c>
      <c r="D2975" t="s">
        <v>7504</v>
      </c>
      <c r="E2975" t="s">
        <v>7508</v>
      </c>
      <c r="F2975" t="s">
        <v>7521</v>
      </c>
      <c r="G2975">
        <v>810.12</v>
      </c>
      <c r="H2975">
        <v>607.59</v>
      </c>
      <c r="I2975">
        <v>607.59</v>
      </c>
      <c r="J2975">
        <v>0</v>
      </c>
      <c r="K2975">
        <v>613.09</v>
      </c>
      <c r="L2975">
        <v>0</v>
      </c>
      <c r="M2975" t="s">
        <v>8840</v>
      </c>
      <c r="S2975" t="s">
        <v>8839</v>
      </c>
      <c r="T2975">
        <v>0</v>
      </c>
      <c r="U2975">
        <v>613.09</v>
      </c>
      <c r="V2975">
        <v>0</v>
      </c>
    </row>
    <row r="2976" spans="2:22" x14ac:dyDescent="0.25">
      <c r="B2976" t="s">
        <v>8841</v>
      </c>
      <c r="C2976" t="s">
        <v>7504</v>
      </c>
      <c r="D2976" t="s">
        <v>7504</v>
      </c>
      <c r="E2976" t="s">
        <v>7508</v>
      </c>
      <c r="F2976" t="s">
        <v>7521</v>
      </c>
      <c r="G2976">
        <v>729.69</v>
      </c>
      <c r="H2976">
        <v>547.27</v>
      </c>
      <c r="I2976">
        <v>547.27</v>
      </c>
      <c r="J2976">
        <v>0</v>
      </c>
      <c r="K2976">
        <v>626.53</v>
      </c>
      <c r="L2976">
        <v>0</v>
      </c>
      <c r="M2976" t="s">
        <v>8842</v>
      </c>
      <c r="S2976" t="s">
        <v>8841</v>
      </c>
      <c r="T2976">
        <v>0</v>
      </c>
      <c r="U2976">
        <v>626.53</v>
      </c>
      <c r="V2976">
        <v>0</v>
      </c>
    </row>
    <row r="2977" spans="2:22" x14ac:dyDescent="0.25">
      <c r="B2977" t="s">
        <v>8843</v>
      </c>
      <c r="C2977" t="s">
        <v>7504</v>
      </c>
      <c r="D2977" t="s">
        <v>7504</v>
      </c>
      <c r="E2977" t="s">
        <v>7508</v>
      </c>
      <c r="F2977" t="s">
        <v>7521</v>
      </c>
      <c r="G2977">
        <v>222.85</v>
      </c>
      <c r="H2977">
        <v>167.14</v>
      </c>
      <c r="I2977">
        <v>200.19</v>
      </c>
      <c r="J2977">
        <v>0</v>
      </c>
      <c r="K2977">
        <v>167.14</v>
      </c>
      <c r="L2977">
        <v>0</v>
      </c>
      <c r="M2977" t="s">
        <v>8844</v>
      </c>
      <c r="S2977" t="s">
        <v>8843</v>
      </c>
      <c r="T2977">
        <v>0</v>
      </c>
      <c r="U2977">
        <v>167.14</v>
      </c>
      <c r="V2977">
        <v>0</v>
      </c>
    </row>
    <row r="2978" spans="2:22" x14ac:dyDescent="0.25">
      <c r="B2978" t="s">
        <v>8845</v>
      </c>
      <c r="C2978" t="s">
        <v>7504</v>
      </c>
      <c r="D2978" t="s">
        <v>7504</v>
      </c>
      <c r="E2978" t="s">
        <v>7508</v>
      </c>
      <c r="F2978" t="s">
        <v>7521</v>
      </c>
      <c r="G2978">
        <v>328.28</v>
      </c>
      <c r="H2978">
        <v>246.21</v>
      </c>
      <c r="I2978">
        <v>246.21</v>
      </c>
      <c r="J2978">
        <v>0</v>
      </c>
      <c r="K2978">
        <v>246.21</v>
      </c>
      <c r="L2978">
        <v>0</v>
      </c>
      <c r="M2978" t="s">
        <v>8846</v>
      </c>
      <c r="S2978" t="s">
        <v>8845</v>
      </c>
      <c r="T2978">
        <v>0</v>
      </c>
      <c r="U2978">
        <v>246.21</v>
      </c>
      <c r="V2978">
        <v>0</v>
      </c>
    </row>
    <row r="2979" spans="2:22" x14ac:dyDescent="0.25">
      <c r="B2979" t="s">
        <v>8847</v>
      </c>
      <c r="C2979" t="s">
        <v>7504</v>
      </c>
      <c r="D2979" t="s">
        <v>7504</v>
      </c>
      <c r="E2979" t="s">
        <v>7508</v>
      </c>
      <c r="F2979" t="s">
        <v>7521</v>
      </c>
      <c r="G2979">
        <v>98.96</v>
      </c>
      <c r="H2979">
        <v>74.22</v>
      </c>
      <c r="I2979">
        <v>74.22</v>
      </c>
      <c r="J2979">
        <v>0</v>
      </c>
      <c r="K2979">
        <v>82.12</v>
      </c>
      <c r="L2979">
        <v>0</v>
      </c>
      <c r="M2979" t="s">
        <v>8848</v>
      </c>
      <c r="S2979" t="s">
        <v>8847</v>
      </c>
      <c r="T2979">
        <v>0</v>
      </c>
      <c r="U2979">
        <v>82.12</v>
      </c>
      <c r="V2979">
        <v>0</v>
      </c>
    </row>
    <row r="2980" spans="2:22" x14ac:dyDescent="0.25">
      <c r="B2980" t="s">
        <v>8849</v>
      </c>
      <c r="C2980" t="s">
        <v>7504</v>
      </c>
      <c r="D2980" t="s">
        <v>7504</v>
      </c>
      <c r="E2980" t="s">
        <v>7508</v>
      </c>
      <c r="F2980" t="s">
        <v>7521</v>
      </c>
      <c r="G2980">
        <v>268.29000000000002</v>
      </c>
      <c r="H2980">
        <v>201.22</v>
      </c>
      <c r="I2980">
        <v>230.86</v>
      </c>
      <c r="J2980">
        <v>0</v>
      </c>
      <c r="K2980">
        <v>228.05</v>
      </c>
      <c r="L2980">
        <v>0</v>
      </c>
      <c r="M2980" t="s">
        <v>8850</v>
      </c>
      <c r="S2980" t="s">
        <v>8849</v>
      </c>
      <c r="T2980">
        <v>0</v>
      </c>
      <c r="U2980">
        <v>228.05</v>
      </c>
      <c r="V2980">
        <v>0</v>
      </c>
    </row>
    <row r="2981" spans="2:22" x14ac:dyDescent="0.25">
      <c r="B2981" t="s">
        <v>8851</v>
      </c>
      <c r="C2981" t="s">
        <v>7504</v>
      </c>
      <c r="D2981" t="s">
        <v>7504</v>
      </c>
      <c r="E2981" t="s">
        <v>7508</v>
      </c>
      <c r="F2981" t="s">
        <v>7521</v>
      </c>
      <c r="G2981">
        <v>559.30999999999995</v>
      </c>
      <c r="H2981">
        <v>419.48</v>
      </c>
      <c r="I2981">
        <v>419.48</v>
      </c>
      <c r="J2981">
        <v>0</v>
      </c>
      <c r="K2981">
        <v>473.38</v>
      </c>
      <c r="L2981">
        <v>0</v>
      </c>
      <c r="M2981" t="s">
        <v>8852</v>
      </c>
      <c r="S2981" t="s">
        <v>8851</v>
      </c>
      <c r="T2981">
        <v>0</v>
      </c>
      <c r="U2981">
        <v>473.38</v>
      </c>
      <c r="V2981">
        <v>0</v>
      </c>
    </row>
    <row r="2982" spans="2:22" x14ac:dyDescent="0.25">
      <c r="B2982" t="s">
        <v>8853</v>
      </c>
      <c r="C2982" t="s">
        <v>7504</v>
      </c>
      <c r="D2982" t="s">
        <v>7504</v>
      </c>
      <c r="E2982" t="s">
        <v>7508</v>
      </c>
      <c r="F2982" t="s">
        <v>7521</v>
      </c>
      <c r="G2982">
        <v>3422.59</v>
      </c>
      <c r="H2982">
        <v>2566.94</v>
      </c>
      <c r="I2982">
        <v>2804.58</v>
      </c>
      <c r="J2982">
        <v>0</v>
      </c>
      <c r="K2982">
        <v>2804.58</v>
      </c>
      <c r="L2982">
        <v>0</v>
      </c>
      <c r="M2982" t="s">
        <v>8854</v>
      </c>
      <c r="S2982" t="s">
        <v>8853</v>
      </c>
      <c r="T2982">
        <v>0</v>
      </c>
      <c r="U2982">
        <v>2804.58</v>
      </c>
      <c r="V2982">
        <v>0</v>
      </c>
    </row>
    <row r="2983" spans="2:22" x14ac:dyDescent="0.25">
      <c r="B2983" t="s">
        <v>8855</v>
      </c>
      <c r="C2983" t="s">
        <v>7504</v>
      </c>
      <c r="D2983" t="s">
        <v>7504</v>
      </c>
      <c r="E2983" t="s">
        <v>7508</v>
      </c>
      <c r="F2983" t="s">
        <v>7521</v>
      </c>
      <c r="G2983">
        <v>426.66</v>
      </c>
      <c r="H2983">
        <v>320</v>
      </c>
      <c r="I2983">
        <v>426.66</v>
      </c>
      <c r="J2983">
        <v>0</v>
      </c>
      <c r="K2983">
        <v>323.05</v>
      </c>
      <c r="L2983">
        <v>0</v>
      </c>
      <c r="M2983" t="s">
        <v>8856</v>
      </c>
      <c r="S2983" t="s">
        <v>8855</v>
      </c>
      <c r="T2983">
        <v>0</v>
      </c>
      <c r="U2983">
        <v>323.05</v>
      </c>
      <c r="V2983">
        <v>0</v>
      </c>
    </row>
    <row r="2984" spans="2:22" x14ac:dyDescent="0.25">
      <c r="B2984" t="s">
        <v>8857</v>
      </c>
      <c r="C2984" t="s">
        <v>7504</v>
      </c>
      <c r="D2984" t="s">
        <v>7504</v>
      </c>
      <c r="E2984" t="s">
        <v>7508</v>
      </c>
      <c r="F2984" t="s">
        <v>7521</v>
      </c>
      <c r="G2984">
        <v>244.36</v>
      </c>
      <c r="H2984">
        <v>183.27</v>
      </c>
      <c r="I2984">
        <v>244.36</v>
      </c>
      <c r="J2984">
        <v>0</v>
      </c>
      <c r="K2984">
        <v>214.7</v>
      </c>
      <c r="L2984">
        <v>0</v>
      </c>
      <c r="M2984" t="s">
        <v>8858</v>
      </c>
      <c r="S2984" t="s">
        <v>8857</v>
      </c>
      <c r="T2984">
        <v>0</v>
      </c>
      <c r="U2984">
        <v>214.7</v>
      </c>
      <c r="V2984">
        <v>0</v>
      </c>
    </row>
    <row r="2985" spans="2:22" x14ac:dyDescent="0.25">
      <c r="B2985" t="s">
        <v>8859</v>
      </c>
      <c r="C2985" t="s">
        <v>7504</v>
      </c>
      <c r="D2985" t="s">
        <v>7504</v>
      </c>
      <c r="E2985" t="s">
        <v>7508</v>
      </c>
      <c r="F2985" t="s">
        <v>7521</v>
      </c>
      <c r="G2985">
        <v>331.22</v>
      </c>
      <c r="H2985">
        <v>248.41</v>
      </c>
      <c r="I2985">
        <v>331.22</v>
      </c>
      <c r="J2985">
        <v>0</v>
      </c>
      <c r="K2985">
        <v>305.69</v>
      </c>
      <c r="L2985">
        <v>0</v>
      </c>
      <c r="M2985" t="s">
        <v>8860</v>
      </c>
      <c r="S2985" t="s">
        <v>8859</v>
      </c>
      <c r="T2985">
        <v>0</v>
      </c>
      <c r="U2985">
        <v>305.69</v>
      </c>
      <c r="V2985">
        <v>0</v>
      </c>
    </row>
    <row r="2986" spans="2:22" x14ac:dyDescent="0.25">
      <c r="B2986" t="s">
        <v>8861</v>
      </c>
      <c r="C2986" t="s">
        <v>7504</v>
      </c>
      <c r="D2986" t="s">
        <v>7504</v>
      </c>
      <c r="E2986" t="s">
        <v>7508</v>
      </c>
      <c r="F2986" t="s">
        <v>7521</v>
      </c>
      <c r="G2986">
        <v>486.26</v>
      </c>
      <c r="H2986">
        <v>364.69</v>
      </c>
      <c r="I2986">
        <v>368.68</v>
      </c>
      <c r="J2986">
        <v>0</v>
      </c>
      <c r="K2986">
        <v>371.23</v>
      </c>
      <c r="L2986">
        <v>0</v>
      </c>
      <c r="M2986" t="s">
        <v>8862</v>
      </c>
      <c r="S2986" t="s">
        <v>8861</v>
      </c>
      <c r="T2986">
        <v>0</v>
      </c>
      <c r="U2986">
        <v>371.23</v>
      </c>
      <c r="V2986">
        <v>0</v>
      </c>
    </row>
    <row r="2987" spans="2:22" x14ac:dyDescent="0.25">
      <c r="B2987" t="s">
        <v>8863</v>
      </c>
      <c r="C2987" t="s">
        <v>7504</v>
      </c>
      <c r="D2987" t="s">
        <v>7504</v>
      </c>
      <c r="E2987" t="s">
        <v>7508</v>
      </c>
      <c r="F2987" t="s">
        <v>7521</v>
      </c>
      <c r="G2987">
        <v>4316.6499999999996</v>
      </c>
      <c r="H2987">
        <v>3237.49</v>
      </c>
      <c r="I2987">
        <v>3537.21</v>
      </c>
      <c r="J2987">
        <v>0</v>
      </c>
      <c r="K2987">
        <v>3537.21</v>
      </c>
      <c r="L2987">
        <v>0</v>
      </c>
      <c r="M2987" t="s">
        <v>8864</v>
      </c>
      <c r="S2987" t="s">
        <v>8863</v>
      </c>
      <c r="T2987">
        <v>0</v>
      </c>
      <c r="U2987">
        <v>3537.21</v>
      </c>
      <c r="V2987">
        <v>0</v>
      </c>
    </row>
    <row r="2988" spans="2:22" x14ac:dyDescent="0.25">
      <c r="B2988" t="s">
        <v>8865</v>
      </c>
      <c r="C2988" t="s">
        <v>7504</v>
      </c>
      <c r="D2988" t="s">
        <v>7504</v>
      </c>
      <c r="E2988" t="s">
        <v>7508</v>
      </c>
      <c r="F2988" t="s">
        <v>7521</v>
      </c>
      <c r="G2988">
        <v>710.66</v>
      </c>
      <c r="H2988">
        <v>532.99</v>
      </c>
      <c r="I2988">
        <v>582.32000000000005</v>
      </c>
      <c r="J2988">
        <v>0</v>
      </c>
      <c r="K2988">
        <v>582.32000000000005</v>
      </c>
      <c r="L2988">
        <v>0</v>
      </c>
      <c r="M2988" t="s">
        <v>8866</v>
      </c>
      <c r="S2988" t="s">
        <v>8865</v>
      </c>
      <c r="T2988">
        <v>0</v>
      </c>
      <c r="U2988">
        <v>582.32000000000005</v>
      </c>
      <c r="V2988">
        <v>0</v>
      </c>
    </row>
    <row r="2989" spans="2:22" x14ac:dyDescent="0.25">
      <c r="B2989" t="s">
        <v>8867</v>
      </c>
      <c r="C2989" t="s">
        <v>7504</v>
      </c>
      <c r="D2989" t="s">
        <v>7504</v>
      </c>
      <c r="E2989" t="s">
        <v>7508</v>
      </c>
      <c r="F2989" t="s">
        <v>7521</v>
      </c>
      <c r="G2989">
        <v>4452</v>
      </c>
      <c r="H2989">
        <v>3339</v>
      </c>
      <c r="I2989">
        <v>3648.12</v>
      </c>
      <c r="J2989">
        <v>0</v>
      </c>
      <c r="K2989">
        <v>3648.12</v>
      </c>
      <c r="L2989">
        <v>0</v>
      </c>
      <c r="M2989" t="s">
        <v>8868</v>
      </c>
      <c r="S2989" t="s">
        <v>8867</v>
      </c>
      <c r="T2989">
        <v>0</v>
      </c>
      <c r="U2989">
        <v>3648.12</v>
      </c>
      <c r="V2989">
        <v>0</v>
      </c>
    </row>
    <row r="2990" spans="2:22" x14ac:dyDescent="0.25">
      <c r="B2990" t="s">
        <v>8869</v>
      </c>
      <c r="C2990" t="s">
        <v>7504</v>
      </c>
      <c r="D2990" t="s">
        <v>7504</v>
      </c>
      <c r="E2990" t="s">
        <v>7508</v>
      </c>
      <c r="F2990" t="s">
        <v>7521</v>
      </c>
      <c r="G2990">
        <v>515.58000000000004</v>
      </c>
      <c r="H2990">
        <v>386.69</v>
      </c>
      <c r="I2990">
        <v>442.87</v>
      </c>
      <c r="J2990">
        <v>0</v>
      </c>
      <c r="K2990">
        <v>386.69</v>
      </c>
      <c r="L2990">
        <v>0</v>
      </c>
      <c r="M2990" t="s">
        <v>8870</v>
      </c>
      <c r="S2990" t="s">
        <v>8869</v>
      </c>
      <c r="T2990">
        <v>0</v>
      </c>
      <c r="U2990">
        <v>386.69</v>
      </c>
      <c r="V2990">
        <v>0</v>
      </c>
    </row>
    <row r="2991" spans="2:22" x14ac:dyDescent="0.25">
      <c r="B2991" t="s">
        <v>8871</v>
      </c>
      <c r="C2991" t="s">
        <v>7504</v>
      </c>
      <c r="D2991" t="s">
        <v>7504</v>
      </c>
      <c r="E2991" t="s">
        <v>7508</v>
      </c>
      <c r="F2991" t="s">
        <v>7521</v>
      </c>
      <c r="G2991">
        <v>114.42</v>
      </c>
      <c r="H2991">
        <v>85.82</v>
      </c>
      <c r="I2991">
        <v>91.33</v>
      </c>
      <c r="J2991">
        <v>0</v>
      </c>
      <c r="K2991">
        <v>85.82</v>
      </c>
      <c r="L2991">
        <v>0</v>
      </c>
      <c r="M2991" t="s">
        <v>8872</v>
      </c>
      <c r="S2991" t="s">
        <v>8871</v>
      </c>
      <c r="T2991">
        <v>0</v>
      </c>
      <c r="U2991">
        <v>85.82</v>
      </c>
      <c r="V2991">
        <v>0</v>
      </c>
    </row>
    <row r="2992" spans="2:22" x14ac:dyDescent="0.25">
      <c r="B2992" t="s">
        <v>8873</v>
      </c>
      <c r="C2992" t="s">
        <v>7504</v>
      </c>
      <c r="D2992" t="s">
        <v>7504</v>
      </c>
      <c r="E2992" t="s">
        <v>7508</v>
      </c>
      <c r="F2992" t="s">
        <v>7521</v>
      </c>
      <c r="G2992">
        <v>139.81</v>
      </c>
      <c r="H2992">
        <v>104.86</v>
      </c>
      <c r="I2992">
        <v>104.86</v>
      </c>
      <c r="J2992">
        <v>0</v>
      </c>
      <c r="K2992">
        <v>104.86</v>
      </c>
      <c r="L2992">
        <v>0</v>
      </c>
      <c r="M2992" t="s">
        <v>8874</v>
      </c>
      <c r="S2992" t="s">
        <v>8873</v>
      </c>
      <c r="T2992">
        <v>0</v>
      </c>
      <c r="U2992">
        <v>104.86</v>
      </c>
      <c r="V2992">
        <v>0</v>
      </c>
    </row>
    <row r="2993" spans="2:22" x14ac:dyDescent="0.25">
      <c r="B2993" t="s">
        <v>8875</v>
      </c>
      <c r="C2993" t="s">
        <v>7504</v>
      </c>
      <c r="D2993" t="s">
        <v>7504</v>
      </c>
      <c r="E2993" t="s">
        <v>7508</v>
      </c>
      <c r="F2993" t="s">
        <v>7521</v>
      </c>
      <c r="G2993">
        <v>70.150000000000006</v>
      </c>
      <c r="H2993">
        <v>52.61</v>
      </c>
      <c r="I2993">
        <v>60.93</v>
      </c>
      <c r="J2993">
        <v>0</v>
      </c>
      <c r="K2993">
        <v>59.95</v>
      </c>
      <c r="L2993">
        <v>0</v>
      </c>
      <c r="M2993" t="s">
        <v>8876</v>
      </c>
      <c r="S2993" t="s">
        <v>8875</v>
      </c>
      <c r="T2993">
        <v>0</v>
      </c>
      <c r="U2993">
        <v>59.95</v>
      </c>
      <c r="V2993">
        <v>0</v>
      </c>
    </row>
    <row r="2994" spans="2:22" x14ac:dyDescent="0.25">
      <c r="B2994" t="s">
        <v>8877</v>
      </c>
      <c r="C2994" t="s">
        <v>7504</v>
      </c>
      <c r="D2994" t="s">
        <v>7504</v>
      </c>
      <c r="E2994" t="s">
        <v>7508</v>
      </c>
      <c r="F2994" t="s">
        <v>7521</v>
      </c>
      <c r="G2994">
        <v>73.05</v>
      </c>
      <c r="H2994">
        <v>54.79</v>
      </c>
      <c r="I2994">
        <v>67.510000000000005</v>
      </c>
      <c r="J2994">
        <v>0</v>
      </c>
      <c r="K2994">
        <v>56.84</v>
      </c>
      <c r="L2994">
        <v>0</v>
      </c>
      <c r="M2994" t="s">
        <v>8878</v>
      </c>
      <c r="S2994" t="s">
        <v>8877</v>
      </c>
      <c r="T2994">
        <v>0</v>
      </c>
      <c r="U2994">
        <v>56.84</v>
      </c>
      <c r="V2994">
        <v>0</v>
      </c>
    </row>
    <row r="2995" spans="2:22" x14ac:dyDescent="0.25">
      <c r="B2995" t="s">
        <v>8879</v>
      </c>
      <c r="C2995" t="s">
        <v>7504</v>
      </c>
      <c r="D2995" t="s">
        <v>7504</v>
      </c>
      <c r="E2995" t="s">
        <v>7508</v>
      </c>
      <c r="F2995" t="s">
        <v>7521</v>
      </c>
      <c r="G2995">
        <v>256.83999999999997</v>
      </c>
      <c r="H2995">
        <v>192.63</v>
      </c>
      <c r="I2995">
        <v>234.16</v>
      </c>
      <c r="J2995">
        <v>0</v>
      </c>
      <c r="K2995">
        <v>192.63</v>
      </c>
      <c r="L2995">
        <v>0</v>
      </c>
      <c r="M2995" t="s">
        <v>8880</v>
      </c>
      <c r="S2995" t="s">
        <v>8879</v>
      </c>
      <c r="T2995">
        <v>0</v>
      </c>
      <c r="U2995">
        <v>192.63</v>
      </c>
      <c r="V2995">
        <v>0</v>
      </c>
    </row>
    <row r="2996" spans="2:22" x14ac:dyDescent="0.25">
      <c r="B2996" t="s">
        <v>8881</v>
      </c>
      <c r="C2996" t="s">
        <v>7504</v>
      </c>
      <c r="D2996" t="s">
        <v>7504</v>
      </c>
      <c r="E2996" t="s">
        <v>7508</v>
      </c>
      <c r="F2996" t="s">
        <v>7521</v>
      </c>
      <c r="G2996">
        <v>182.93</v>
      </c>
      <c r="H2996">
        <v>137.19999999999999</v>
      </c>
      <c r="I2996">
        <v>155.28</v>
      </c>
      <c r="J2996">
        <v>0</v>
      </c>
      <c r="K2996">
        <v>137.19999999999999</v>
      </c>
      <c r="L2996">
        <v>0</v>
      </c>
      <c r="M2996" t="s">
        <v>8882</v>
      </c>
      <c r="S2996" t="s">
        <v>8881</v>
      </c>
      <c r="T2996">
        <v>0</v>
      </c>
      <c r="U2996">
        <v>137.19999999999999</v>
      </c>
      <c r="V2996">
        <v>0</v>
      </c>
    </row>
    <row r="2997" spans="2:22" x14ac:dyDescent="0.25">
      <c r="B2997" t="s">
        <v>8883</v>
      </c>
      <c r="C2997" t="s">
        <v>7504</v>
      </c>
      <c r="D2997" t="s">
        <v>7504</v>
      </c>
      <c r="E2997" t="s">
        <v>7508</v>
      </c>
      <c r="F2997" t="s">
        <v>7521</v>
      </c>
      <c r="G2997">
        <v>184.73</v>
      </c>
      <c r="H2997">
        <v>138.55000000000001</v>
      </c>
      <c r="I2997">
        <v>166.67</v>
      </c>
      <c r="J2997">
        <v>0</v>
      </c>
      <c r="K2997">
        <v>138.55000000000001</v>
      </c>
      <c r="L2997">
        <v>0</v>
      </c>
      <c r="M2997" t="s">
        <v>8884</v>
      </c>
      <c r="S2997" t="s">
        <v>8883</v>
      </c>
      <c r="T2997">
        <v>0</v>
      </c>
      <c r="U2997">
        <v>138.55000000000001</v>
      </c>
      <c r="V2997">
        <v>0</v>
      </c>
    </row>
    <row r="2998" spans="2:22" x14ac:dyDescent="0.25">
      <c r="B2998" t="s">
        <v>8885</v>
      </c>
      <c r="C2998" t="s">
        <v>7504</v>
      </c>
      <c r="D2998" t="s">
        <v>7504</v>
      </c>
      <c r="E2998" t="s">
        <v>7508</v>
      </c>
      <c r="F2998" t="s">
        <v>7521</v>
      </c>
      <c r="G2998">
        <v>406</v>
      </c>
      <c r="H2998">
        <v>304.5</v>
      </c>
      <c r="I2998">
        <v>332.69</v>
      </c>
      <c r="J2998">
        <v>0</v>
      </c>
      <c r="K2998">
        <v>332.69</v>
      </c>
      <c r="L2998">
        <v>0</v>
      </c>
      <c r="M2998" t="s">
        <v>8886</v>
      </c>
      <c r="S2998" t="s">
        <v>8885</v>
      </c>
      <c r="T2998">
        <v>0</v>
      </c>
      <c r="U2998">
        <v>332.69</v>
      </c>
      <c r="V2998">
        <v>0</v>
      </c>
    </row>
    <row r="2999" spans="2:22" x14ac:dyDescent="0.25">
      <c r="B2999" t="s">
        <v>8887</v>
      </c>
      <c r="C2999" t="s">
        <v>7504</v>
      </c>
      <c r="D2999" t="s">
        <v>7504</v>
      </c>
      <c r="E2999" t="s">
        <v>7508</v>
      </c>
      <c r="F2999" t="s">
        <v>7521</v>
      </c>
      <c r="G2999">
        <v>353.39</v>
      </c>
      <c r="H2999">
        <v>265.04000000000002</v>
      </c>
      <c r="I2999">
        <v>334.01</v>
      </c>
      <c r="J2999">
        <v>0</v>
      </c>
      <c r="K2999">
        <v>265.04000000000002</v>
      </c>
      <c r="L2999">
        <v>0</v>
      </c>
      <c r="M2999" t="s">
        <v>8888</v>
      </c>
      <c r="S2999" t="s">
        <v>8887</v>
      </c>
      <c r="T2999">
        <v>0</v>
      </c>
      <c r="U2999">
        <v>265.04000000000002</v>
      </c>
      <c r="V2999">
        <v>0</v>
      </c>
    </row>
    <row r="3000" spans="2:22" x14ac:dyDescent="0.25">
      <c r="B3000" t="s">
        <v>8889</v>
      </c>
      <c r="C3000" t="s">
        <v>7504</v>
      </c>
      <c r="D3000" t="s">
        <v>7504</v>
      </c>
      <c r="E3000" t="s">
        <v>7508</v>
      </c>
      <c r="F3000" t="s">
        <v>7521</v>
      </c>
      <c r="G3000">
        <v>390.73</v>
      </c>
      <c r="H3000">
        <v>293.04000000000002</v>
      </c>
      <c r="I3000">
        <v>358.22</v>
      </c>
      <c r="J3000">
        <v>0</v>
      </c>
      <c r="K3000">
        <v>297.06</v>
      </c>
      <c r="L3000">
        <v>0</v>
      </c>
      <c r="M3000" t="s">
        <v>8890</v>
      </c>
      <c r="S3000" t="s">
        <v>8889</v>
      </c>
      <c r="T3000">
        <v>0</v>
      </c>
      <c r="U3000">
        <v>297.06</v>
      </c>
      <c r="V3000">
        <v>0</v>
      </c>
    </row>
    <row r="3001" spans="2:22" x14ac:dyDescent="0.25">
      <c r="B3001" t="s">
        <v>8891</v>
      </c>
      <c r="C3001" t="s">
        <v>7504</v>
      </c>
      <c r="D3001" t="s">
        <v>7504</v>
      </c>
      <c r="E3001" t="s">
        <v>7508</v>
      </c>
      <c r="F3001" t="s">
        <v>7521</v>
      </c>
      <c r="G3001">
        <v>530.95000000000005</v>
      </c>
      <c r="H3001">
        <v>398.21</v>
      </c>
      <c r="I3001">
        <v>508.51</v>
      </c>
      <c r="J3001">
        <v>0</v>
      </c>
      <c r="K3001">
        <v>398.21</v>
      </c>
      <c r="L3001">
        <v>0</v>
      </c>
      <c r="M3001" t="s">
        <v>8892</v>
      </c>
      <c r="S3001" t="s">
        <v>8891</v>
      </c>
      <c r="T3001">
        <v>0</v>
      </c>
      <c r="U3001">
        <v>398.21</v>
      </c>
      <c r="V3001">
        <v>0</v>
      </c>
    </row>
    <row r="3002" spans="2:22" x14ac:dyDescent="0.25">
      <c r="B3002" t="s">
        <v>8893</v>
      </c>
      <c r="C3002" t="s">
        <v>7504</v>
      </c>
      <c r="D3002" t="s">
        <v>7504</v>
      </c>
      <c r="E3002" t="s">
        <v>7508</v>
      </c>
      <c r="F3002" t="s">
        <v>7521</v>
      </c>
      <c r="G3002">
        <v>899.25</v>
      </c>
      <c r="H3002">
        <v>674.44</v>
      </c>
      <c r="I3002">
        <v>684.31</v>
      </c>
      <c r="J3002">
        <v>0</v>
      </c>
      <c r="K3002">
        <v>740.52</v>
      </c>
      <c r="L3002">
        <v>0</v>
      </c>
      <c r="M3002" t="s">
        <v>8894</v>
      </c>
      <c r="S3002" t="s">
        <v>8893</v>
      </c>
      <c r="T3002">
        <v>0</v>
      </c>
      <c r="U3002">
        <v>740.52</v>
      </c>
      <c r="V3002">
        <v>0</v>
      </c>
    </row>
    <row r="3003" spans="2:22" x14ac:dyDescent="0.25">
      <c r="B3003" t="s">
        <v>8895</v>
      </c>
      <c r="C3003" t="s">
        <v>7504</v>
      </c>
      <c r="D3003" t="s">
        <v>7504</v>
      </c>
      <c r="E3003" t="s">
        <v>7508</v>
      </c>
      <c r="F3003" t="s">
        <v>7521</v>
      </c>
      <c r="G3003">
        <v>878.61</v>
      </c>
      <c r="H3003">
        <v>658.95</v>
      </c>
      <c r="I3003">
        <v>670.62</v>
      </c>
      <c r="J3003">
        <v>0</v>
      </c>
      <c r="K3003">
        <v>658.95</v>
      </c>
      <c r="L3003">
        <v>0</v>
      </c>
      <c r="M3003" t="s">
        <v>8896</v>
      </c>
      <c r="S3003" t="s">
        <v>8895</v>
      </c>
      <c r="T3003">
        <v>0</v>
      </c>
      <c r="U3003">
        <v>658.95</v>
      </c>
      <c r="V3003">
        <v>0</v>
      </c>
    </row>
    <row r="3004" spans="2:22" x14ac:dyDescent="0.25">
      <c r="B3004" t="s">
        <v>8897</v>
      </c>
      <c r="C3004" t="s">
        <v>7504</v>
      </c>
      <c r="D3004" t="s">
        <v>7504</v>
      </c>
      <c r="E3004" t="s">
        <v>7508</v>
      </c>
      <c r="F3004" t="s">
        <v>7521</v>
      </c>
      <c r="G3004">
        <v>806.91</v>
      </c>
      <c r="H3004">
        <v>605.17999999999995</v>
      </c>
      <c r="I3004">
        <v>622.72</v>
      </c>
      <c r="J3004">
        <v>0</v>
      </c>
      <c r="K3004">
        <v>637.42999999999995</v>
      </c>
      <c r="L3004">
        <v>0</v>
      </c>
      <c r="M3004" t="s">
        <v>8898</v>
      </c>
      <c r="S3004" t="s">
        <v>8897</v>
      </c>
      <c r="T3004">
        <v>0</v>
      </c>
      <c r="U3004">
        <v>637.42999999999995</v>
      </c>
      <c r="V3004">
        <v>0</v>
      </c>
    </row>
    <row r="3005" spans="2:22" x14ac:dyDescent="0.25">
      <c r="B3005" t="s">
        <v>8899</v>
      </c>
      <c r="C3005" t="s">
        <v>7504</v>
      </c>
      <c r="D3005" t="s">
        <v>7504</v>
      </c>
      <c r="E3005" t="s">
        <v>7508</v>
      </c>
      <c r="F3005" t="s">
        <v>7521</v>
      </c>
      <c r="G3005">
        <v>1026.3399999999999</v>
      </c>
      <c r="H3005">
        <v>769.76</v>
      </c>
      <c r="I3005">
        <v>1026.3399999999999</v>
      </c>
      <c r="J3005">
        <v>0</v>
      </c>
      <c r="K3005">
        <v>769.76</v>
      </c>
      <c r="L3005">
        <v>0</v>
      </c>
      <c r="M3005" t="s">
        <v>8900</v>
      </c>
      <c r="S3005" t="s">
        <v>8899</v>
      </c>
      <c r="T3005">
        <v>0</v>
      </c>
      <c r="U3005">
        <v>769.76</v>
      </c>
      <c r="V3005">
        <v>0</v>
      </c>
    </row>
    <row r="3006" spans="2:22" x14ac:dyDescent="0.25">
      <c r="B3006" t="s">
        <v>8901</v>
      </c>
      <c r="C3006" t="s">
        <v>7504</v>
      </c>
      <c r="D3006" t="s">
        <v>7504</v>
      </c>
      <c r="E3006" t="s">
        <v>7508</v>
      </c>
      <c r="F3006" t="s">
        <v>7521</v>
      </c>
      <c r="G3006">
        <v>1047.3800000000001</v>
      </c>
      <c r="H3006">
        <v>785.54</v>
      </c>
      <c r="I3006">
        <v>882.77</v>
      </c>
      <c r="J3006">
        <v>0</v>
      </c>
      <c r="K3006">
        <v>833.61</v>
      </c>
      <c r="L3006">
        <v>0</v>
      </c>
      <c r="M3006" t="s">
        <v>8902</v>
      </c>
      <c r="S3006" t="s">
        <v>8901</v>
      </c>
      <c r="T3006">
        <v>0</v>
      </c>
      <c r="U3006">
        <v>833.61</v>
      </c>
      <c r="V3006">
        <v>0</v>
      </c>
    </row>
    <row r="3007" spans="2:22" x14ac:dyDescent="0.25">
      <c r="B3007" t="s">
        <v>8903</v>
      </c>
      <c r="C3007" t="s">
        <v>7504</v>
      </c>
      <c r="D3007" t="s">
        <v>7504</v>
      </c>
      <c r="E3007" t="s">
        <v>7508</v>
      </c>
      <c r="F3007" t="s">
        <v>7521</v>
      </c>
      <c r="G3007">
        <v>525.79</v>
      </c>
      <c r="H3007">
        <v>394.34</v>
      </c>
      <c r="I3007">
        <v>421.05</v>
      </c>
      <c r="J3007">
        <v>0</v>
      </c>
      <c r="K3007">
        <v>498.52</v>
      </c>
      <c r="L3007">
        <v>0</v>
      </c>
      <c r="M3007" t="s">
        <v>8904</v>
      </c>
      <c r="S3007" t="s">
        <v>8903</v>
      </c>
      <c r="T3007">
        <v>0</v>
      </c>
      <c r="U3007">
        <v>498.52</v>
      </c>
      <c r="V3007">
        <v>0</v>
      </c>
    </row>
    <row r="3008" spans="2:22" x14ac:dyDescent="0.25">
      <c r="B3008" t="s">
        <v>8905</v>
      </c>
      <c r="C3008" t="s">
        <v>7504</v>
      </c>
      <c r="D3008" t="s">
        <v>7504</v>
      </c>
      <c r="E3008" t="s">
        <v>7508</v>
      </c>
      <c r="F3008" t="s">
        <v>7521</v>
      </c>
      <c r="G3008">
        <v>851.82</v>
      </c>
      <c r="H3008">
        <v>638.87</v>
      </c>
      <c r="I3008">
        <v>647.99</v>
      </c>
      <c r="J3008">
        <v>0</v>
      </c>
      <c r="K3008">
        <v>638.87</v>
      </c>
      <c r="L3008">
        <v>0</v>
      </c>
      <c r="M3008" t="s">
        <v>8906</v>
      </c>
      <c r="S3008" t="s">
        <v>8905</v>
      </c>
      <c r="T3008">
        <v>0</v>
      </c>
      <c r="U3008">
        <v>638.87</v>
      </c>
      <c r="V3008">
        <v>0</v>
      </c>
    </row>
    <row r="3009" spans="2:22" x14ac:dyDescent="0.25">
      <c r="B3009" t="s">
        <v>8907</v>
      </c>
      <c r="C3009" t="s">
        <v>7504</v>
      </c>
      <c r="D3009" t="s">
        <v>7504</v>
      </c>
      <c r="E3009" t="s">
        <v>7508</v>
      </c>
      <c r="F3009" t="s">
        <v>7521</v>
      </c>
      <c r="G3009">
        <v>3885.54</v>
      </c>
      <c r="H3009">
        <v>2914.15</v>
      </c>
      <c r="I3009">
        <v>3183.95</v>
      </c>
      <c r="J3009">
        <v>0</v>
      </c>
      <c r="K3009">
        <v>3183.95</v>
      </c>
      <c r="L3009">
        <v>0</v>
      </c>
      <c r="M3009" t="s">
        <v>8908</v>
      </c>
      <c r="S3009" t="s">
        <v>8907</v>
      </c>
      <c r="T3009">
        <v>0</v>
      </c>
      <c r="U3009">
        <v>3183.95</v>
      </c>
      <c r="V3009">
        <v>0</v>
      </c>
    </row>
    <row r="3010" spans="2:22" x14ac:dyDescent="0.25">
      <c r="B3010" t="s">
        <v>8909</v>
      </c>
      <c r="C3010" t="s">
        <v>7504</v>
      </c>
      <c r="D3010" t="s">
        <v>7504</v>
      </c>
      <c r="E3010" t="s">
        <v>7508</v>
      </c>
      <c r="F3010" t="s">
        <v>7521</v>
      </c>
      <c r="G3010">
        <v>1017.83</v>
      </c>
      <c r="H3010">
        <v>763.37</v>
      </c>
      <c r="I3010">
        <v>763.37</v>
      </c>
      <c r="J3010">
        <v>0</v>
      </c>
      <c r="K3010">
        <v>802.61</v>
      </c>
      <c r="L3010">
        <v>0</v>
      </c>
      <c r="M3010" t="s">
        <v>8910</v>
      </c>
      <c r="S3010" t="s">
        <v>8909</v>
      </c>
      <c r="T3010">
        <v>0</v>
      </c>
      <c r="U3010">
        <v>802.61</v>
      </c>
      <c r="V3010">
        <v>0</v>
      </c>
    </row>
    <row r="3011" spans="2:22" x14ac:dyDescent="0.25">
      <c r="B3011" t="s">
        <v>8911</v>
      </c>
      <c r="C3011" t="s">
        <v>7504</v>
      </c>
      <c r="D3011" t="s">
        <v>7504</v>
      </c>
      <c r="E3011" t="s">
        <v>7508</v>
      </c>
      <c r="F3011" t="s">
        <v>7521</v>
      </c>
      <c r="G3011">
        <v>848.17</v>
      </c>
      <c r="H3011">
        <v>636.13</v>
      </c>
      <c r="I3011">
        <v>636.13</v>
      </c>
      <c r="J3011">
        <v>0</v>
      </c>
      <c r="K3011">
        <v>668.83</v>
      </c>
      <c r="L3011">
        <v>0</v>
      </c>
      <c r="M3011" t="s">
        <v>8912</v>
      </c>
      <c r="S3011" t="s">
        <v>8911</v>
      </c>
      <c r="T3011">
        <v>0</v>
      </c>
      <c r="U3011">
        <v>668.83</v>
      </c>
      <c r="V3011">
        <v>0</v>
      </c>
    </row>
    <row r="3012" spans="2:22" x14ac:dyDescent="0.25">
      <c r="B3012" t="s">
        <v>8913</v>
      </c>
      <c r="C3012" t="s">
        <v>7504</v>
      </c>
      <c r="D3012" t="s">
        <v>7504</v>
      </c>
      <c r="E3012" t="s">
        <v>7508</v>
      </c>
      <c r="F3012" t="s">
        <v>7521</v>
      </c>
      <c r="G3012">
        <v>1800.74</v>
      </c>
      <c r="H3012">
        <v>1350.55</v>
      </c>
      <c r="I3012">
        <v>1475.21</v>
      </c>
      <c r="J3012">
        <v>0</v>
      </c>
      <c r="K3012">
        <v>1475.21</v>
      </c>
      <c r="L3012">
        <v>0</v>
      </c>
      <c r="M3012" t="s">
        <v>8914</v>
      </c>
      <c r="S3012" t="s">
        <v>8913</v>
      </c>
      <c r="T3012">
        <v>0</v>
      </c>
      <c r="U3012">
        <v>1475.21</v>
      </c>
      <c r="V3012">
        <v>0</v>
      </c>
    </row>
    <row r="3013" spans="2:22" x14ac:dyDescent="0.25">
      <c r="B3013" t="s">
        <v>8915</v>
      </c>
      <c r="C3013" t="s">
        <v>7504</v>
      </c>
      <c r="D3013" t="s">
        <v>7504</v>
      </c>
      <c r="E3013" t="s">
        <v>7508</v>
      </c>
      <c r="F3013" t="s">
        <v>7521</v>
      </c>
      <c r="G3013">
        <v>1800.74</v>
      </c>
      <c r="H3013">
        <v>1350.55</v>
      </c>
      <c r="I3013">
        <v>1475.21</v>
      </c>
      <c r="J3013">
        <v>0</v>
      </c>
      <c r="K3013">
        <v>1475.21</v>
      </c>
      <c r="L3013">
        <v>0</v>
      </c>
      <c r="M3013" t="s">
        <v>8916</v>
      </c>
      <c r="S3013" t="s">
        <v>8915</v>
      </c>
      <c r="T3013">
        <v>0</v>
      </c>
      <c r="U3013">
        <v>1475.21</v>
      </c>
      <c r="V3013">
        <v>0</v>
      </c>
    </row>
    <row r="3014" spans="2:22" x14ac:dyDescent="0.25">
      <c r="B3014" t="s">
        <v>8917</v>
      </c>
      <c r="C3014" t="s">
        <v>7504</v>
      </c>
      <c r="D3014" t="s">
        <v>7504</v>
      </c>
      <c r="E3014" t="s">
        <v>7508</v>
      </c>
      <c r="F3014" t="s">
        <v>7521</v>
      </c>
      <c r="G3014">
        <v>757.67</v>
      </c>
      <c r="H3014">
        <v>568.25</v>
      </c>
      <c r="I3014">
        <v>568.25</v>
      </c>
      <c r="J3014">
        <v>0</v>
      </c>
      <c r="K3014">
        <v>568.25</v>
      </c>
      <c r="L3014">
        <v>0</v>
      </c>
      <c r="M3014" t="s">
        <v>8918</v>
      </c>
      <c r="S3014" t="s">
        <v>8917</v>
      </c>
      <c r="T3014">
        <v>0</v>
      </c>
      <c r="U3014">
        <v>568.25</v>
      </c>
      <c r="V3014">
        <v>0</v>
      </c>
    </row>
    <row r="3015" spans="2:22" x14ac:dyDescent="0.25">
      <c r="B3015" t="s">
        <v>8919</v>
      </c>
      <c r="C3015" t="s">
        <v>7504</v>
      </c>
      <c r="D3015" t="s">
        <v>7504</v>
      </c>
      <c r="E3015" t="s">
        <v>7508</v>
      </c>
      <c r="F3015" t="s">
        <v>7521</v>
      </c>
      <c r="G3015">
        <v>495.18</v>
      </c>
      <c r="H3015">
        <v>371.38</v>
      </c>
      <c r="I3015">
        <v>495.18</v>
      </c>
      <c r="J3015">
        <v>0</v>
      </c>
      <c r="K3015">
        <v>404.03</v>
      </c>
      <c r="L3015">
        <v>0</v>
      </c>
      <c r="M3015" t="s">
        <v>8920</v>
      </c>
      <c r="S3015" t="s">
        <v>8919</v>
      </c>
      <c r="T3015">
        <v>0</v>
      </c>
      <c r="U3015">
        <v>404.03</v>
      </c>
      <c r="V3015">
        <v>0</v>
      </c>
    </row>
    <row r="3016" spans="2:22" x14ac:dyDescent="0.25">
      <c r="B3016" t="s">
        <v>8921</v>
      </c>
      <c r="C3016" t="s">
        <v>7504</v>
      </c>
      <c r="D3016" t="s">
        <v>7504</v>
      </c>
      <c r="E3016" t="s">
        <v>7508</v>
      </c>
      <c r="F3016" t="s">
        <v>7521</v>
      </c>
      <c r="G3016">
        <v>892.05</v>
      </c>
      <c r="H3016">
        <v>669.04</v>
      </c>
      <c r="I3016">
        <v>670.3</v>
      </c>
      <c r="J3016">
        <v>0</v>
      </c>
      <c r="K3016">
        <v>669.04</v>
      </c>
      <c r="L3016">
        <v>0</v>
      </c>
      <c r="M3016" t="s">
        <v>8922</v>
      </c>
      <c r="S3016" t="s">
        <v>8921</v>
      </c>
      <c r="T3016">
        <v>0</v>
      </c>
      <c r="U3016">
        <v>669.04</v>
      </c>
      <c r="V3016">
        <v>0</v>
      </c>
    </row>
    <row r="3017" spans="2:22" x14ac:dyDescent="0.25">
      <c r="B3017" t="s">
        <v>8923</v>
      </c>
      <c r="C3017" t="s">
        <v>7504</v>
      </c>
      <c r="D3017" t="s">
        <v>7504</v>
      </c>
      <c r="E3017" t="s">
        <v>7508</v>
      </c>
      <c r="F3017" t="s">
        <v>7521</v>
      </c>
      <c r="G3017">
        <v>531.48</v>
      </c>
      <c r="H3017">
        <v>398.61</v>
      </c>
      <c r="I3017">
        <v>398.61</v>
      </c>
      <c r="J3017">
        <v>0</v>
      </c>
      <c r="K3017">
        <v>398.61</v>
      </c>
      <c r="L3017">
        <v>0</v>
      </c>
      <c r="M3017" t="s">
        <v>8924</v>
      </c>
      <c r="S3017" t="s">
        <v>8923</v>
      </c>
      <c r="T3017">
        <v>0</v>
      </c>
      <c r="U3017">
        <v>398.61</v>
      </c>
      <c r="V3017">
        <v>0</v>
      </c>
    </row>
    <row r="3018" spans="2:22" x14ac:dyDescent="0.25">
      <c r="B3018" t="s">
        <v>8925</v>
      </c>
      <c r="C3018" t="s">
        <v>7504</v>
      </c>
      <c r="D3018" t="s">
        <v>7504</v>
      </c>
      <c r="E3018" t="s">
        <v>7508</v>
      </c>
      <c r="F3018" t="s">
        <v>7521</v>
      </c>
      <c r="G3018">
        <v>1958.95</v>
      </c>
      <c r="H3018">
        <v>1469.22</v>
      </c>
      <c r="I3018">
        <v>1566.06</v>
      </c>
      <c r="J3018">
        <v>0</v>
      </c>
      <c r="K3018">
        <v>1679.98</v>
      </c>
      <c r="L3018">
        <v>0</v>
      </c>
      <c r="M3018" t="s">
        <v>8926</v>
      </c>
      <c r="S3018" t="s">
        <v>8925</v>
      </c>
      <c r="T3018">
        <v>0</v>
      </c>
      <c r="U3018">
        <v>1679.98</v>
      </c>
      <c r="V3018">
        <v>0</v>
      </c>
    </row>
    <row r="3019" spans="2:22" x14ac:dyDescent="0.25">
      <c r="B3019" t="s">
        <v>8927</v>
      </c>
      <c r="C3019" t="s">
        <v>7504</v>
      </c>
      <c r="D3019" t="s">
        <v>7504</v>
      </c>
      <c r="E3019" t="s">
        <v>7508</v>
      </c>
      <c r="F3019" t="s">
        <v>7521</v>
      </c>
      <c r="G3019">
        <v>1274.1199999999999</v>
      </c>
      <c r="H3019">
        <v>955.59</v>
      </c>
      <c r="I3019">
        <v>1049.47</v>
      </c>
      <c r="J3019">
        <v>0</v>
      </c>
      <c r="K3019">
        <v>955.59</v>
      </c>
      <c r="L3019">
        <v>0</v>
      </c>
      <c r="M3019" t="s">
        <v>8928</v>
      </c>
      <c r="S3019" t="s">
        <v>8927</v>
      </c>
      <c r="T3019">
        <v>0</v>
      </c>
      <c r="U3019">
        <v>955.59</v>
      </c>
      <c r="V3019">
        <v>0</v>
      </c>
    </row>
    <row r="3020" spans="2:22" x14ac:dyDescent="0.25">
      <c r="B3020" t="s">
        <v>8929</v>
      </c>
      <c r="C3020" t="s">
        <v>7504</v>
      </c>
      <c r="D3020" t="s">
        <v>7504</v>
      </c>
      <c r="E3020" t="s">
        <v>7508</v>
      </c>
      <c r="F3020" t="s">
        <v>7521</v>
      </c>
      <c r="G3020">
        <v>1845.43</v>
      </c>
      <c r="H3020">
        <v>1384.07</v>
      </c>
      <c r="I3020">
        <v>1404.98</v>
      </c>
      <c r="J3020">
        <v>0</v>
      </c>
      <c r="K3020">
        <v>1546.56</v>
      </c>
      <c r="L3020">
        <v>0</v>
      </c>
      <c r="M3020" t="s">
        <v>8930</v>
      </c>
      <c r="S3020" t="s">
        <v>8929</v>
      </c>
      <c r="T3020">
        <v>0</v>
      </c>
      <c r="U3020">
        <v>1546.56</v>
      </c>
      <c r="V3020">
        <v>0</v>
      </c>
    </row>
    <row r="3021" spans="2:22" x14ac:dyDescent="0.25">
      <c r="B3021" t="s">
        <v>8931</v>
      </c>
      <c r="C3021" t="s">
        <v>7504</v>
      </c>
      <c r="D3021" t="s">
        <v>7504</v>
      </c>
      <c r="E3021" t="s">
        <v>7508</v>
      </c>
      <c r="F3021" t="s">
        <v>7521</v>
      </c>
      <c r="G3021">
        <v>920.15</v>
      </c>
      <c r="H3021">
        <v>690.11</v>
      </c>
      <c r="I3021">
        <v>753.99</v>
      </c>
      <c r="J3021">
        <v>0</v>
      </c>
      <c r="K3021">
        <v>753.99</v>
      </c>
      <c r="L3021">
        <v>0</v>
      </c>
      <c r="M3021" t="s">
        <v>8932</v>
      </c>
      <c r="S3021" t="s">
        <v>8931</v>
      </c>
      <c r="T3021">
        <v>0</v>
      </c>
      <c r="U3021">
        <v>753.99</v>
      </c>
      <c r="V3021">
        <v>0</v>
      </c>
    </row>
    <row r="3022" spans="2:22" x14ac:dyDescent="0.25">
      <c r="B3022" t="s">
        <v>8933</v>
      </c>
      <c r="C3022" t="s">
        <v>7504</v>
      </c>
      <c r="D3022" t="s">
        <v>7504</v>
      </c>
      <c r="E3022" t="s">
        <v>7508</v>
      </c>
      <c r="F3022" t="s">
        <v>7521</v>
      </c>
      <c r="G3022">
        <v>1694.18</v>
      </c>
      <c r="H3022">
        <v>1270.6400000000001</v>
      </c>
      <c r="I3022">
        <v>1388.25</v>
      </c>
      <c r="J3022">
        <v>0</v>
      </c>
      <c r="K3022">
        <v>1388.25</v>
      </c>
      <c r="L3022">
        <v>0</v>
      </c>
      <c r="M3022" t="s">
        <v>8934</v>
      </c>
      <c r="S3022" t="s">
        <v>8933</v>
      </c>
      <c r="T3022">
        <v>0</v>
      </c>
      <c r="U3022">
        <v>1388.25</v>
      </c>
      <c r="V3022">
        <v>0</v>
      </c>
    </row>
    <row r="3023" spans="2:22" x14ac:dyDescent="0.25">
      <c r="B3023" t="s">
        <v>8935</v>
      </c>
      <c r="C3023" t="s">
        <v>7504</v>
      </c>
      <c r="D3023" t="s">
        <v>7504</v>
      </c>
      <c r="E3023" t="s">
        <v>7508</v>
      </c>
      <c r="F3023" t="s">
        <v>7521</v>
      </c>
      <c r="G3023">
        <v>2138.2199999999998</v>
      </c>
      <c r="H3023">
        <v>1603.66</v>
      </c>
      <c r="I3023">
        <v>1752.15</v>
      </c>
      <c r="J3023">
        <v>0</v>
      </c>
      <c r="K3023">
        <v>1752.15</v>
      </c>
      <c r="L3023">
        <v>0</v>
      </c>
      <c r="M3023" t="s">
        <v>8936</v>
      </c>
      <c r="S3023" t="s">
        <v>8935</v>
      </c>
      <c r="T3023">
        <v>0</v>
      </c>
      <c r="U3023">
        <v>1752.15</v>
      </c>
      <c r="V3023">
        <v>0</v>
      </c>
    </row>
    <row r="3024" spans="2:22" x14ac:dyDescent="0.25">
      <c r="B3024" t="s">
        <v>8937</v>
      </c>
      <c r="C3024" t="s">
        <v>7504</v>
      </c>
      <c r="D3024" t="s">
        <v>7504</v>
      </c>
      <c r="E3024" t="s">
        <v>7508</v>
      </c>
      <c r="F3024" t="s">
        <v>7521</v>
      </c>
      <c r="G3024">
        <v>1811.06</v>
      </c>
      <c r="H3024">
        <v>1358.3</v>
      </c>
      <c r="I3024">
        <v>1484.04</v>
      </c>
      <c r="J3024">
        <v>0</v>
      </c>
      <c r="K3024">
        <v>1484.04</v>
      </c>
      <c r="L3024">
        <v>0</v>
      </c>
      <c r="M3024" t="s">
        <v>8938</v>
      </c>
      <c r="S3024" t="s">
        <v>8937</v>
      </c>
      <c r="T3024">
        <v>0</v>
      </c>
      <c r="U3024">
        <v>1484.04</v>
      </c>
      <c r="V3024">
        <v>0</v>
      </c>
    </row>
    <row r="3025" spans="2:22" x14ac:dyDescent="0.25">
      <c r="B3025" t="s">
        <v>8939</v>
      </c>
      <c r="C3025" t="s">
        <v>7504</v>
      </c>
      <c r="D3025" t="s">
        <v>7504</v>
      </c>
      <c r="E3025" t="s">
        <v>7508</v>
      </c>
      <c r="F3025" t="s">
        <v>7521</v>
      </c>
      <c r="G3025">
        <v>4322.04</v>
      </c>
      <c r="H3025">
        <v>3241.53</v>
      </c>
      <c r="I3025">
        <v>3540.72</v>
      </c>
      <c r="J3025">
        <v>0</v>
      </c>
      <c r="K3025">
        <v>3540.72</v>
      </c>
      <c r="L3025">
        <v>0</v>
      </c>
      <c r="M3025" t="s">
        <v>8940</v>
      </c>
      <c r="S3025" t="s">
        <v>8939</v>
      </c>
      <c r="T3025">
        <v>0</v>
      </c>
      <c r="U3025">
        <v>3540.72</v>
      </c>
      <c r="V3025">
        <v>0</v>
      </c>
    </row>
    <row r="3026" spans="2:22" x14ac:dyDescent="0.25">
      <c r="B3026" t="s">
        <v>8941</v>
      </c>
      <c r="C3026" t="s">
        <v>7504</v>
      </c>
      <c r="D3026" t="s">
        <v>7504</v>
      </c>
      <c r="E3026" t="s">
        <v>7508</v>
      </c>
      <c r="F3026" t="s">
        <v>7521</v>
      </c>
      <c r="G3026">
        <v>3218.97</v>
      </c>
      <c r="H3026">
        <v>2414.23</v>
      </c>
      <c r="I3026">
        <v>2637.71</v>
      </c>
      <c r="J3026">
        <v>0</v>
      </c>
      <c r="K3026">
        <v>2637.71</v>
      </c>
      <c r="L3026">
        <v>0</v>
      </c>
      <c r="M3026" t="s">
        <v>8942</v>
      </c>
      <c r="S3026" t="s">
        <v>8941</v>
      </c>
      <c r="T3026">
        <v>0</v>
      </c>
      <c r="U3026">
        <v>2637.71</v>
      </c>
      <c r="V3026">
        <v>0</v>
      </c>
    </row>
    <row r="3027" spans="2:22" x14ac:dyDescent="0.25">
      <c r="B3027" t="s">
        <v>8943</v>
      </c>
      <c r="C3027" t="s">
        <v>7504</v>
      </c>
      <c r="D3027" t="s">
        <v>7504</v>
      </c>
      <c r="E3027" t="s">
        <v>7508</v>
      </c>
      <c r="F3027" t="s">
        <v>7521</v>
      </c>
      <c r="G3027">
        <v>2774.99</v>
      </c>
      <c r="H3027">
        <v>2081.2399999999998</v>
      </c>
      <c r="I3027">
        <v>2273.92</v>
      </c>
      <c r="J3027">
        <v>0</v>
      </c>
      <c r="K3027">
        <v>2273.92</v>
      </c>
      <c r="L3027">
        <v>0</v>
      </c>
      <c r="M3027" t="s">
        <v>8944</v>
      </c>
      <c r="S3027" t="s">
        <v>8943</v>
      </c>
      <c r="T3027">
        <v>0</v>
      </c>
      <c r="U3027">
        <v>2273.92</v>
      </c>
      <c r="V3027">
        <v>0</v>
      </c>
    </row>
    <row r="3028" spans="2:22" x14ac:dyDescent="0.25">
      <c r="B3028" t="s">
        <v>8945</v>
      </c>
      <c r="C3028" t="s">
        <v>7504</v>
      </c>
      <c r="D3028" t="s">
        <v>7504</v>
      </c>
      <c r="E3028" t="s">
        <v>7508</v>
      </c>
      <c r="F3028" t="s">
        <v>7521</v>
      </c>
      <c r="G3028">
        <v>518.25</v>
      </c>
      <c r="H3028">
        <v>388.69</v>
      </c>
      <c r="I3028">
        <v>456.26</v>
      </c>
      <c r="J3028">
        <v>0</v>
      </c>
      <c r="K3028">
        <v>411.22</v>
      </c>
      <c r="L3028">
        <v>0</v>
      </c>
      <c r="M3028" t="s">
        <v>8946</v>
      </c>
      <c r="S3028" t="s">
        <v>8945</v>
      </c>
      <c r="T3028">
        <v>0</v>
      </c>
      <c r="U3028">
        <v>411.22</v>
      </c>
      <c r="V3028">
        <v>0</v>
      </c>
    </row>
    <row r="3029" spans="2:22" x14ac:dyDescent="0.25">
      <c r="B3029" t="s">
        <v>8947</v>
      </c>
      <c r="C3029" t="s">
        <v>7504</v>
      </c>
      <c r="D3029" t="s">
        <v>7504</v>
      </c>
      <c r="E3029" t="s">
        <v>7508</v>
      </c>
      <c r="F3029" t="s">
        <v>7521</v>
      </c>
      <c r="G3029">
        <v>284.13</v>
      </c>
      <c r="H3029">
        <v>213.09</v>
      </c>
      <c r="I3029">
        <v>213.09</v>
      </c>
      <c r="J3029">
        <v>0</v>
      </c>
      <c r="K3029">
        <v>224.15</v>
      </c>
      <c r="L3029">
        <v>0</v>
      </c>
      <c r="M3029" t="s">
        <v>8948</v>
      </c>
      <c r="S3029" t="s">
        <v>8947</v>
      </c>
      <c r="T3029">
        <v>0</v>
      </c>
      <c r="U3029">
        <v>224.15</v>
      </c>
      <c r="V3029">
        <v>0</v>
      </c>
    </row>
    <row r="3030" spans="2:22" x14ac:dyDescent="0.25">
      <c r="B3030" t="s">
        <v>8949</v>
      </c>
      <c r="C3030" t="s">
        <v>7504</v>
      </c>
      <c r="D3030" t="s">
        <v>7504</v>
      </c>
      <c r="E3030" t="s">
        <v>7508</v>
      </c>
      <c r="F3030" t="s">
        <v>7521</v>
      </c>
      <c r="G3030">
        <v>32708.15</v>
      </c>
      <c r="H3030">
        <v>24531.119999999999</v>
      </c>
      <c r="I3030">
        <v>26795.47</v>
      </c>
      <c r="J3030">
        <v>0</v>
      </c>
      <c r="K3030">
        <v>26795.47</v>
      </c>
      <c r="L3030">
        <v>0</v>
      </c>
      <c r="M3030" t="s">
        <v>8950</v>
      </c>
      <c r="S3030" t="s">
        <v>8949</v>
      </c>
      <c r="T3030">
        <v>0</v>
      </c>
      <c r="U3030">
        <v>26795.47</v>
      </c>
      <c r="V3030">
        <v>0</v>
      </c>
    </row>
    <row r="3031" spans="2:22" x14ac:dyDescent="0.25">
      <c r="B3031" t="s">
        <v>8951</v>
      </c>
      <c r="C3031" t="s">
        <v>7504</v>
      </c>
      <c r="D3031" t="s">
        <v>7504</v>
      </c>
      <c r="E3031" t="s">
        <v>7508</v>
      </c>
      <c r="F3031" t="s">
        <v>7521</v>
      </c>
      <c r="G3031">
        <v>5595.29</v>
      </c>
      <c r="H3031">
        <v>4196.47</v>
      </c>
      <c r="I3031">
        <v>4584.9799999999996</v>
      </c>
      <c r="J3031">
        <v>0</v>
      </c>
      <c r="K3031">
        <v>4584.9799999999996</v>
      </c>
      <c r="L3031">
        <v>0</v>
      </c>
      <c r="M3031" t="s">
        <v>8952</v>
      </c>
      <c r="S3031" t="s">
        <v>8951</v>
      </c>
      <c r="T3031">
        <v>0</v>
      </c>
      <c r="U3031">
        <v>4584.9799999999996</v>
      </c>
      <c r="V3031">
        <v>0</v>
      </c>
    </row>
    <row r="3032" spans="2:22" x14ac:dyDescent="0.25">
      <c r="B3032" t="s">
        <v>8953</v>
      </c>
      <c r="C3032" t="s">
        <v>7504</v>
      </c>
      <c r="D3032" t="s">
        <v>7504</v>
      </c>
      <c r="E3032" t="s">
        <v>7508</v>
      </c>
      <c r="F3032" t="s">
        <v>7521</v>
      </c>
      <c r="G3032">
        <v>4244.3100000000004</v>
      </c>
      <c r="H3032">
        <v>3183.24</v>
      </c>
      <c r="I3032">
        <v>3477.92</v>
      </c>
      <c r="J3032">
        <v>0</v>
      </c>
      <c r="K3032">
        <v>3477.92</v>
      </c>
      <c r="L3032">
        <v>0</v>
      </c>
      <c r="M3032" t="s">
        <v>8954</v>
      </c>
      <c r="S3032" t="s">
        <v>8953</v>
      </c>
      <c r="T3032">
        <v>0</v>
      </c>
      <c r="U3032">
        <v>3477.92</v>
      </c>
      <c r="V3032">
        <v>0</v>
      </c>
    </row>
    <row r="3033" spans="2:22" x14ac:dyDescent="0.25">
      <c r="B3033" t="s">
        <v>8955</v>
      </c>
      <c r="C3033" t="s">
        <v>7504</v>
      </c>
      <c r="D3033" t="s">
        <v>7504</v>
      </c>
      <c r="E3033" t="s">
        <v>7508</v>
      </c>
      <c r="F3033" t="s">
        <v>7521</v>
      </c>
      <c r="G3033">
        <v>2417.15</v>
      </c>
      <c r="H3033">
        <v>1812.86</v>
      </c>
      <c r="I3033">
        <v>2417.15</v>
      </c>
      <c r="J3033">
        <v>0</v>
      </c>
      <c r="K3033">
        <v>1812.86</v>
      </c>
      <c r="L3033">
        <v>0</v>
      </c>
      <c r="M3033" t="s">
        <v>8956</v>
      </c>
      <c r="S3033" t="s">
        <v>8955</v>
      </c>
      <c r="T3033">
        <v>0</v>
      </c>
      <c r="U3033">
        <v>1812.86</v>
      </c>
      <c r="V3033">
        <v>0</v>
      </c>
    </row>
    <row r="3034" spans="2:22" x14ac:dyDescent="0.25">
      <c r="B3034" t="s">
        <v>8957</v>
      </c>
      <c r="C3034" t="s">
        <v>7504</v>
      </c>
      <c r="D3034" t="s">
        <v>7504</v>
      </c>
      <c r="E3034" t="s">
        <v>7508</v>
      </c>
      <c r="F3034" t="s">
        <v>7521</v>
      </c>
      <c r="G3034">
        <v>3400.59</v>
      </c>
      <c r="H3034">
        <v>2550.44</v>
      </c>
      <c r="I3034">
        <v>2658.17</v>
      </c>
      <c r="J3034">
        <v>0</v>
      </c>
      <c r="K3034">
        <v>2550.44</v>
      </c>
      <c r="L3034">
        <v>0</v>
      </c>
      <c r="M3034" t="s">
        <v>8958</v>
      </c>
      <c r="S3034" t="s">
        <v>8957</v>
      </c>
      <c r="T3034">
        <v>0</v>
      </c>
      <c r="U3034">
        <v>2550.44</v>
      </c>
      <c r="V3034">
        <v>0</v>
      </c>
    </row>
    <row r="3035" spans="2:22" x14ac:dyDescent="0.25">
      <c r="B3035" t="s">
        <v>8959</v>
      </c>
      <c r="C3035" t="s">
        <v>7504</v>
      </c>
      <c r="D3035" t="s">
        <v>7504</v>
      </c>
      <c r="E3035" t="s">
        <v>7508</v>
      </c>
      <c r="F3035" t="s">
        <v>7521</v>
      </c>
      <c r="G3035">
        <v>4851.7</v>
      </c>
      <c r="H3035">
        <v>3638.78</v>
      </c>
      <c r="I3035">
        <v>3638.78</v>
      </c>
      <c r="J3035">
        <v>0</v>
      </c>
      <c r="K3035">
        <v>3673.51</v>
      </c>
      <c r="L3035">
        <v>0</v>
      </c>
      <c r="M3035" t="s">
        <v>8960</v>
      </c>
      <c r="S3035" t="s">
        <v>8959</v>
      </c>
      <c r="T3035">
        <v>0</v>
      </c>
      <c r="U3035">
        <v>3673.51</v>
      </c>
      <c r="V3035">
        <v>0</v>
      </c>
    </row>
    <row r="3036" spans="2:22" x14ac:dyDescent="0.25">
      <c r="B3036" t="s">
        <v>8961</v>
      </c>
      <c r="C3036" t="s">
        <v>7504</v>
      </c>
      <c r="D3036" t="s">
        <v>7504</v>
      </c>
      <c r="E3036" t="s">
        <v>7508</v>
      </c>
      <c r="F3036" t="s">
        <v>7521</v>
      </c>
      <c r="G3036">
        <v>259.08</v>
      </c>
      <c r="H3036">
        <v>194.31</v>
      </c>
      <c r="I3036">
        <v>259.08</v>
      </c>
      <c r="J3036">
        <v>0</v>
      </c>
      <c r="K3036">
        <v>194.31</v>
      </c>
      <c r="L3036">
        <v>0</v>
      </c>
      <c r="M3036" t="s">
        <v>8962</v>
      </c>
      <c r="S3036" t="s">
        <v>8961</v>
      </c>
      <c r="T3036">
        <v>0</v>
      </c>
      <c r="U3036">
        <v>194.31</v>
      </c>
      <c r="V3036">
        <v>0</v>
      </c>
    </row>
    <row r="3037" spans="2:22" x14ac:dyDescent="0.25">
      <c r="B3037" t="s">
        <v>8963</v>
      </c>
      <c r="C3037" t="s">
        <v>7504</v>
      </c>
      <c r="D3037" t="s">
        <v>7504</v>
      </c>
      <c r="E3037" t="s">
        <v>7508</v>
      </c>
      <c r="F3037" t="s">
        <v>7521</v>
      </c>
      <c r="G3037">
        <v>850.54</v>
      </c>
      <c r="H3037">
        <v>637.91</v>
      </c>
      <c r="I3037">
        <v>637.91</v>
      </c>
      <c r="J3037">
        <v>0</v>
      </c>
      <c r="K3037">
        <v>707.22</v>
      </c>
      <c r="L3037">
        <v>0</v>
      </c>
      <c r="M3037" t="s">
        <v>8964</v>
      </c>
      <c r="S3037" t="s">
        <v>8963</v>
      </c>
      <c r="T3037">
        <v>0</v>
      </c>
      <c r="U3037">
        <v>707.22</v>
      </c>
      <c r="V3037">
        <v>0</v>
      </c>
    </row>
    <row r="3038" spans="2:22" x14ac:dyDescent="0.25">
      <c r="B3038" t="s">
        <v>8965</v>
      </c>
      <c r="C3038" t="s">
        <v>7504</v>
      </c>
      <c r="D3038" t="s">
        <v>7504</v>
      </c>
      <c r="E3038" t="s">
        <v>7508</v>
      </c>
      <c r="F3038" t="s">
        <v>7521</v>
      </c>
      <c r="G3038">
        <v>2300.7600000000002</v>
      </c>
      <c r="H3038">
        <v>1725.57</v>
      </c>
      <c r="I3038">
        <v>2027.74</v>
      </c>
      <c r="J3038">
        <v>0</v>
      </c>
      <c r="K3038">
        <v>1835.44</v>
      </c>
      <c r="L3038">
        <v>0</v>
      </c>
      <c r="M3038" t="s">
        <v>8966</v>
      </c>
      <c r="S3038" t="s">
        <v>8965</v>
      </c>
      <c r="T3038">
        <v>0</v>
      </c>
      <c r="U3038">
        <v>1835.44</v>
      </c>
      <c r="V3038">
        <v>0</v>
      </c>
    </row>
    <row r="3039" spans="2:22" x14ac:dyDescent="0.25">
      <c r="B3039" t="s">
        <v>8967</v>
      </c>
      <c r="C3039" t="s">
        <v>7504</v>
      </c>
      <c r="D3039" t="s">
        <v>7504</v>
      </c>
      <c r="E3039" t="s">
        <v>7508</v>
      </c>
      <c r="F3039" t="s">
        <v>7521</v>
      </c>
      <c r="G3039">
        <v>2236.4</v>
      </c>
      <c r="H3039">
        <v>1677.3</v>
      </c>
      <c r="I3039">
        <v>2003.56</v>
      </c>
      <c r="J3039">
        <v>0</v>
      </c>
      <c r="K3039">
        <v>1801.89</v>
      </c>
      <c r="L3039">
        <v>0</v>
      </c>
      <c r="M3039" t="s">
        <v>8968</v>
      </c>
      <c r="S3039" t="s">
        <v>8967</v>
      </c>
      <c r="T3039">
        <v>0</v>
      </c>
      <c r="U3039">
        <v>1801.89</v>
      </c>
      <c r="V3039">
        <v>0</v>
      </c>
    </row>
    <row r="3040" spans="2:22" x14ac:dyDescent="0.25">
      <c r="B3040" t="s">
        <v>8969</v>
      </c>
      <c r="C3040" t="s">
        <v>7504</v>
      </c>
      <c r="D3040" t="s">
        <v>7504</v>
      </c>
      <c r="E3040" t="s">
        <v>7508</v>
      </c>
      <c r="F3040" t="s">
        <v>7521</v>
      </c>
      <c r="G3040">
        <v>2178.71</v>
      </c>
      <c r="H3040">
        <v>1634.03</v>
      </c>
      <c r="I3040">
        <v>2083.21</v>
      </c>
      <c r="J3040">
        <v>0</v>
      </c>
      <c r="K3040">
        <v>1849.76</v>
      </c>
      <c r="L3040">
        <v>0</v>
      </c>
      <c r="M3040" t="s">
        <v>8970</v>
      </c>
      <c r="S3040" t="s">
        <v>8969</v>
      </c>
      <c r="T3040">
        <v>0</v>
      </c>
      <c r="U3040">
        <v>1849.76</v>
      </c>
      <c r="V3040">
        <v>0</v>
      </c>
    </row>
    <row r="3041" spans="2:22" x14ac:dyDescent="0.25">
      <c r="B3041" t="s">
        <v>8971</v>
      </c>
      <c r="C3041" t="s">
        <v>7504</v>
      </c>
      <c r="D3041" t="s">
        <v>7504</v>
      </c>
      <c r="E3041" t="s">
        <v>7508</v>
      </c>
      <c r="F3041" t="s">
        <v>7521</v>
      </c>
      <c r="G3041">
        <v>953.56</v>
      </c>
      <c r="H3041">
        <v>715.17</v>
      </c>
      <c r="I3041">
        <v>715.17</v>
      </c>
      <c r="J3041">
        <v>0</v>
      </c>
      <c r="K3041">
        <v>715.17</v>
      </c>
      <c r="L3041">
        <v>0</v>
      </c>
      <c r="M3041" t="s">
        <v>8972</v>
      </c>
      <c r="S3041" t="s">
        <v>8971</v>
      </c>
      <c r="T3041">
        <v>0</v>
      </c>
      <c r="U3041">
        <v>715.17</v>
      </c>
      <c r="V3041">
        <v>0</v>
      </c>
    </row>
    <row r="3042" spans="2:22" x14ac:dyDescent="0.25">
      <c r="B3042" t="s">
        <v>8973</v>
      </c>
      <c r="C3042" t="s">
        <v>7504</v>
      </c>
      <c r="D3042" t="s">
        <v>7504</v>
      </c>
      <c r="E3042" t="s">
        <v>7508</v>
      </c>
      <c r="F3042" t="s">
        <v>7521</v>
      </c>
      <c r="G3042">
        <v>10165.5</v>
      </c>
      <c r="H3042">
        <v>7624.12</v>
      </c>
      <c r="I3042">
        <v>7624.12</v>
      </c>
      <c r="J3042">
        <v>0</v>
      </c>
      <c r="K3042">
        <v>8805.9599999999991</v>
      </c>
      <c r="L3042">
        <v>0</v>
      </c>
      <c r="M3042" t="s">
        <v>8974</v>
      </c>
      <c r="S3042" t="s">
        <v>8973</v>
      </c>
      <c r="T3042">
        <v>0</v>
      </c>
      <c r="U3042">
        <v>8805.9599999999991</v>
      </c>
      <c r="V3042">
        <v>0</v>
      </c>
    </row>
    <row r="3043" spans="2:22" x14ac:dyDescent="0.25">
      <c r="B3043" t="s">
        <v>8975</v>
      </c>
      <c r="C3043" t="s">
        <v>7504</v>
      </c>
      <c r="D3043" t="s">
        <v>7504</v>
      </c>
      <c r="E3043" t="s">
        <v>7508</v>
      </c>
      <c r="F3043" t="s">
        <v>7521</v>
      </c>
      <c r="G3043">
        <v>11735.93</v>
      </c>
      <c r="H3043">
        <v>8801.9500000000007</v>
      </c>
      <c r="I3043">
        <v>8801.9500000000007</v>
      </c>
      <c r="J3043">
        <v>0</v>
      </c>
      <c r="K3043">
        <v>9653.8799999999992</v>
      </c>
      <c r="L3043">
        <v>0</v>
      </c>
      <c r="M3043" t="s">
        <v>8976</v>
      </c>
      <c r="S3043" t="s">
        <v>8975</v>
      </c>
      <c r="T3043">
        <v>0</v>
      </c>
      <c r="U3043">
        <v>9653.8799999999992</v>
      </c>
      <c r="V3043">
        <v>0</v>
      </c>
    </row>
    <row r="3044" spans="2:22" x14ac:dyDescent="0.25">
      <c r="B3044" t="s">
        <v>8977</v>
      </c>
      <c r="C3044" t="s">
        <v>7504</v>
      </c>
      <c r="D3044" t="s">
        <v>7504</v>
      </c>
      <c r="E3044" t="s">
        <v>7508</v>
      </c>
      <c r="F3044" t="s">
        <v>7521</v>
      </c>
      <c r="G3044">
        <v>10228.530000000001</v>
      </c>
      <c r="H3044">
        <v>7671.4</v>
      </c>
      <c r="I3044">
        <v>7671.4</v>
      </c>
      <c r="J3044">
        <v>0</v>
      </c>
      <c r="K3044">
        <v>8330.64</v>
      </c>
      <c r="L3044">
        <v>0</v>
      </c>
      <c r="M3044" t="s">
        <v>8978</v>
      </c>
      <c r="S3044" t="s">
        <v>8977</v>
      </c>
      <c r="T3044">
        <v>0</v>
      </c>
      <c r="U3044">
        <v>8330.64</v>
      </c>
      <c r="V3044">
        <v>0</v>
      </c>
    </row>
    <row r="3045" spans="2:22" x14ac:dyDescent="0.25">
      <c r="B3045" t="s">
        <v>8979</v>
      </c>
      <c r="C3045" t="s">
        <v>7504</v>
      </c>
      <c r="D3045" t="s">
        <v>7504</v>
      </c>
      <c r="E3045" t="s">
        <v>7508</v>
      </c>
      <c r="F3045" t="s">
        <v>7521</v>
      </c>
      <c r="G3045">
        <v>11955.63</v>
      </c>
      <c r="H3045">
        <v>8966.7199999999993</v>
      </c>
      <c r="I3045">
        <v>8966.7199999999993</v>
      </c>
      <c r="J3045">
        <v>0</v>
      </c>
      <c r="K3045">
        <v>9857.8700000000008</v>
      </c>
      <c r="L3045">
        <v>0</v>
      </c>
      <c r="M3045" t="s">
        <v>8980</v>
      </c>
      <c r="S3045" t="s">
        <v>8979</v>
      </c>
      <c r="T3045">
        <v>0</v>
      </c>
      <c r="U3045">
        <v>9857.8700000000008</v>
      </c>
      <c r="V3045">
        <v>0</v>
      </c>
    </row>
    <row r="3046" spans="2:22" x14ac:dyDescent="0.25">
      <c r="B3046" t="s">
        <v>8981</v>
      </c>
      <c r="C3046" t="s">
        <v>7504</v>
      </c>
      <c r="D3046" t="s">
        <v>7504</v>
      </c>
      <c r="E3046" t="s">
        <v>7508</v>
      </c>
      <c r="F3046" t="s">
        <v>7521</v>
      </c>
      <c r="G3046">
        <v>13364.25</v>
      </c>
      <c r="H3046">
        <v>10023.18</v>
      </c>
      <c r="I3046">
        <v>10626.07</v>
      </c>
      <c r="J3046">
        <v>0</v>
      </c>
      <c r="K3046">
        <v>10860.51</v>
      </c>
      <c r="L3046">
        <v>0</v>
      </c>
      <c r="M3046" t="s">
        <v>8982</v>
      </c>
      <c r="S3046" t="s">
        <v>8981</v>
      </c>
      <c r="T3046">
        <v>0</v>
      </c>
      <c r="U3046">
        <v>10860.51</v>
      </c>
      <c r="V3046">
        <v>0</v>
      </c>
    </row>
    <row r="3047" spans="2:22" x14ac:dyDescent="0.25">
      <c r="B3047" t="s">
        <v>8983</v>
      </c>
      <c r="C3047" t="s">
        <v>7504</v>
      </c>
      <c r="D3047" t="s">
        <v>7504</v>
      </c>
      <c r="E3047" t="s">
        <v>7508</v>
      </c>
      <c r="F3047" t="s">
        <v>7521</v>
      </c>
      <c r="G3047">
        <v>15547.75</v>
      </c>
      <c r="H3047">
        <v>11660.81</v>
      </c>
      <c r="I3047">
        <v>11913.59</v>
      </c>
      <c r="J3047">
        <v>0</v>
      </c>
      <c r="K3047">
        <v>12147.27</v>
      </c>
      <c r="L3047">
        <v>0</v>
      </c>
      <c r="M3047" t="s">
        <v>8984</v>
      </c>
      <c r="S3047" t="s">
        <v>8983</v>
      </c>
      <c r="T3047">
        <v>0</v>
      </c>
      <c r="U3047">
        <v>12147.27</v>
      </c>
      <c r="V3047">
        <v>0</v>
      </c>
    </row>
    <row r="3048" spans="2:22" x14ac:dyDescent="0.25">
      <c r="B3048" t="s">
        <v>8985</v>
      </c>
      <c r="C3048" t="s">
        <v>7504</v>
      </c>
      <c r="D3048" t="s">
        <v>7504</v>
      </c>
      <c r="E3048" t="s">
        <v>7508</v>
      </c>
      <c r="F3048" t="s">
        <v>7521</v>
      </c>
      <c r="G3048">
        <v>15190.35</v>
      </c>
      <c r="H3048">
        <v>11392.76</v>
      </c>
      <c r="I3048">
        <v>11392.76</v>
      </c>
      <c r="J3048">
        <v>0</v>
      </c>
      <c r="K3048">
        <v>11509.82</v>
      </c>
      <c r="L3048">
        <v>0</v>
      </c>
      <c r="M3048" t="s">
        <v>8986</v>
      </c>
      <c r="S3048" t="s">
        <v>8985</v>
      </c>
      <c r="T3048">
        <v>0</v>
      </c>
      <c r="U3048">
        <v>11509.82</v>
      </c>
      <c r="V3048">
        <v>0</v>
      </c>
    </row>
    <row r="3049" spans="2:22" x14ac:dyDescent="0.25">
      <c r="B3049" t="s">
        <v>8987</v>
      </c>
      <c r="C3049" t="s">
        <v>7504</v>
      </c>
      <c r="D3049" t="s">
        <v>7504</v>
      </c>
      <c r="E3049" t="s">
        <v>7508</v>
      </c>
      <c r="F3049" t="s">
        <v>7521</v>
      </c>
      <c r="G3049">
        <v>18192.509999999998</v>
      </c>
      <c r="H3049">
        <v>13644.38</v>
      </c>
      <c r="I3049">
        <v>13644.38</v>
      </c>
      <c r="J3049">
        <v>0</v>
      </c>
      <c r="K3049">
        <v>13998.18</v>
      </c>
      <c r="L3049">
        <v>0</v>
      </c>
      <c r="M3049" t="s">
        <v>8988</v>
      </c>
      <c r="S3049" t="s">
        <v>8987</v>
      </c>
      <c r="T3049">
        <v>0</v>
      </c>
      <c r="U3049">
        <v>13998.18</v>
      </c>
      <c r="V3049">
        <v>0</v>
      </c>
    </row>
    <row r="3050" spans="2:22" x14ac:dyDescent="0.25">
      <c r="B3050" t="s">
        <v>8989</v>
      </c>
      <c r="C3050" t="s">
        <v>7504</v>
      </c>
      <c r="D3050" t="s">
        <v>7504</v>
      </c>
      <c r="E3050" t="s">
        <v>7508</v>
      </c>
      <c r="F3050" t="s">
        <v>7521</v>
      </c>
      <c r="G3050">
        <v>18348.52</v>
      </c>
      <c r="H3050">
        <v>13761.39</v>
      </c>
      <c r="I3050">
        <v>13761.39</v>
      </c>
      <c r="J3050">
        <v>0</v>
      </c>
      <c r="K3050">
        <v>14861.19</v>
      </c>
      <c r="L3050">
        <v>0</v>
      </c>
      <c r="M3050" t="s">
        <v>8990</v>
      </c>
      <c r="S3050" t="s">
        <v>8989</v>
      </c>
      <c r="T3050">
        <v>0</v>
      </c>
      <c r="U3050">
        <v>14861.19</v>
      </c>
      <c r="V3050">
        <v>0</v>
      </c>
    </row>
    <row r="3051" spans="2:22" x14ac:dyDescent="0.25">
      <c r="B3051" t="s">
        <v>8991</v>
      </c>
      <c r="C3051" t="s">
        <v>7504</v>
      </c>
      <c r="D3051" t="s">
        <v>7504</v>
      </c>
      <c r="E3051" t="s">
        <v>7508</v>
      </c>
      <c r="F3051" t="s">
        <v>7521</v>
      </c>
      <c r="G3051">
        <v>21587.9</v>
      </c>
      <c r="H3051">
        <v>16190.92</v>
      </c>
      <c r="I3051">
        <v>16190.92</v>
      </c>
      <c r="J3051">
        <v>0</v>
      </c>
      <c r="K3051">
        <v>17023.45</v>
      </c>
      <c r="L3051">
        <v>0</v>
      </c>
      <c r="M3051" t="s">
        <v>8992</v>
      </c>
      <c r="S3051" t="s">
        <v>8991</v>
      </c>
      <c r="T3051">
        <v>0</v>
      </c>
      <c r="U3051">
        <v>17023.45</v>
      </c>
      <c r="V3051">
        <v>0</v>
      </c>
    </row>
    <row r="3052" spans="2:22" x14ac:dyDescent="0.25">
      <c r="B3052" t="s">
        <v>8993</v>
      </c>
      <c r="C3052" t="s">
        <v>7504</v>
      </c>
      <c r="D3052" t="s">
        <v>7504</v>
      </c>
      <c r="E3052" t="s">
        <v>7508</v>
      </c>
      <c r="F3052" t="s">
        <v>7521</v>
      </c>
      <c r="G3052">
        <v>22215.93</v>
      </c>
      <c r="H3052">
        <v>16661.939999999999</v>
      </c>
      <c r="I3052">
        <v>16661.939999999999</v>
      </c>
      <c r="J3052">
        <v>0</v>
      </c>
      <c r="K3052">
        <v>18296.810000000001</v>
      </c>
      <c r="L3052">
        <v>0</v>
      </c>
      <c r="M3052" t="s">
        <v>8994</v>
      </c>
      <c r="S3052" t="s">
        <v>8993</v>
      </c>
      <c r="T3052">
        <v>0</v>
      </c>
      <c r="U3052">
        <v>18296.810000000001</v>
      </c>
      <c r="V3052">
        <v>0</v>
      </c>
    </row>
    <row r="3053" spans="2:22" x14ac:dyDescent="0.25">
      <c r="B3053" t="s">
        <v>8995</v>
      </c>
      <c r="C3053" t="s">
        <v>7504</v>
      </c>
      <c r="D3053" t="s">
        <v>7504</v>
      </c>
      <c r="E3053" t="s">
        <v>7508</v>
      </c>
      <c r="F3053" t="s">
        <v>7521</v>
      </c>
      <c r="G3053">
        <v>24341.61</v>
      </c>
      <c r="H3053">
        <v>18256.2</v>
      </c>
      <c r="I3053">
        <v>18256.2</v>
      </c>
      <c r="J3053">
        <v>0</v>
      </c>
      <c r="K3053">
        <v>20199.91</v>
      </c>
      <c r="L3053">
        <v>0</v>
      </c>
      <c r="M3053" t="s">
        <v>8996</v>
      </c>
      <c r="S3053" t="s">
        <v>8995</v>
      </c>
      <c r="T3053">
        <v>0</v>
      </c>
      <c r="U3053">
        <v>20199.91</v>
      </c>
      <c r="V3053">
        <v>0</v>
      </c>
    </row>
    <row r="3054" spans="2:22" x14ac:dyDescent="0.25">
      <c r="B3054" t="s">
        <v>8997</v>
      </c>
      <c r="C3054" t="s">
        <v>7504</v>
      </c>
      <c r="D3054" t="s">
        <v>7504</v>
      </c>
      <c r="E3054" t="s">
        <v>7508</v>
      </c>
      <c r="F3054" t="s">
        <v>7521</v>
      </c>
      <c r="G3054">
        <v>5241.47</v>
      </c>
      <c r="H3054">
        <v>3931.1</v>
      </c>
      <c r="I3054">
        <v>4477.87</v>
      </c>
      <c r="J3054">
        <v>0</v>
      </c>
      <c r="K3054">
        <v>4143.55</v>
      </c>
      <c r="L3054">
        <v>0</v>
      </c>
      <c r="M3054" t="s">
        <v>8998</v>
      </c>
      <c r="S3054" t="s">
        <v>8997</v>
      </c>
      <c r="T3054">
        <v>0</v>
      </c>
      <c r="U3054">
        <v>4143.55</v>
      </c>
      <c r="V3054">
        <v>0</v>
      </c>
    </row>
    <row r="3055" spans="2:22" x14ac:dyDescent="0.25">
      <c r="B3055" t="s">
        <v>8999</v>
      </c>
      <c r="C3055" t="s">
        <v>7504</v>
      </c>
      <c r="D3055" t="s">
        <v>7504</v>
      </c>
      <c r="E3055" t="s">
        <v>7508</v>
      </c>
      <c r="F3055" t="s">
        <v>7521</v>
      </c>
      <c r="G3055">
        <v>8249.52</v>
      </c>
      <c r="H3055">
        <v>6187.14</v>
      </c>
      <c r="I3055">
        <v>7020.48</v>
      </c>
      <c r="J3055">
        <v>0</v>
      </c>
      <c r="K3055">
        <v>6999.98</v>
      </c>
      <c r="L3055">
        <v>0</v>
      </c>
      <c r="M3055" t="s">
        <v>9000</v>
      </c>
      <c r="S3055" t="s">
        <v>8999</v>
      </c>
      <c r="T3055">
        <v>0</v>
      </c>
      <c r="U3055">
        <v>6999.98</v>
      </c>
      <c r="V3055">
        <v>0</v>
      </c>
    </row>
    <row r="3056" spans="2:22" x14ac:dyDescent="0.25">
      <c r="B3056" t="s">
        <v>9001</v>
      </c>
      <c r="C3056" t="s">
        <v>7504</v>
      </c>
      <c r="D3056" t="s">
        <v>7504</v>
      </c>
      <c r="E3056" t="s">
        <v>7508</v>
      </c>
      <c r="F3056" t="s">
        <v>7521</v>
      </c>
      <c r="G3056">
        <v>5347.96</v>
      </c>
      <c r="H3056">
        <v>4010.97</v>
      </c>
      <c r="I3056">
        <v>4249.09</v>
      </c>
      <c r="J3056">
        <v>0</v>
      </c>
      <c r="K3056">
        <v>4237.2700000000004</v>
      </c>
      <c r="L3056">
        <v>0</v>
      </c>
      <c r="M3056" t="s">
        <v>9002</v>
      </c>
      <c r="S3056" t="s">
        <v>9001</v>
      </c>
      <c r="T3056">
        <v>0</v>
      </c>
      <c r="U3056">
        <v>4237.2700000000004</v>
      </c>
      <c r="V3056">
        <v>0</v>
      </c>
    </row>
    <row r="3057" spans="2:22" x14ac:dyDescent="0.25">
      <c r="B3057" t="s">
        <v>9003</v>
      </c>
      <c r="C3057" t="s">
        <v>7504</v>
      </c>
      <c r="D3057" t="s">
        <v>7504</v>
      </c>
      <c r="E3057" t="s">
        <v>7508</v>
      </c>
      <c r="F3057" t="s">
        <v>7521</v>
      </c>
      <c r="G3057">
        <v>4294.2</v>
      </c>
      <c r="H3057">
        <v>3220.65</v>
      </c>
      <c r="I3057">
        <v>3485.6</v>
      </c>
      <c r="J3057">
        <v>0</v>
      </c>
      <c r="K3057">
        <v>3323.33</v>
      </c>
      <c r="L3057">
        <v>0</v>
      </c>
      <c r="M3057" t="s">
        <v>9004</v>
      </c>
      <c r="S3057" t="s">
        <v>9003</v>
      </c>
      <c r="T3057">
        <v>0</v>
      </c>
      <c r="U3057">
        <v>3323.33</v>
      </c>
      <c r="V3057">
        <v>0</v>
      </c>
    </row>
    <row r="3058" spans="2:22" x14ac:dyDescent="0.25">
      <c r="B3058" t="s">
        <v>9005</v>
      </c>
      <c r="C3058" t="s">
        <v>7504</v>
      </c>
      <c r="D3058" t="s">
        <v>7504</v>
      </c>
      <c r="E3058" t="s">
        <v>7508</v>
      </c>
      <c r="F3058" t="s">
        <v>7521</v>
      </c>
      <c r="G3058">
        <v>2462.0100000000002</v>
      </c>
      <c r="H3058">
        <v>1846.51</v>
      </c>
      <c r="I3058">
        <v>1846.51</v>
      </c>
      <c r="J3058">
        <v>0</v>
      </c>
      <c r="K3058">
        <v>1846.51</v>
      </c>
      <c r="L3058">
        <v>0</v>
      </c>
      <c r="M3058" t="s">
        <v>9006</v>
      </c>
      <c r="S3058" t="s">
        <v>9005</v>
      </c>
      <c r="T3058">
        <v>0</v>
      </c>
      <c r="U3058">
        <v>1846.51</v>
      </c>
      <c r="V3058">
        <v>0</v>
      </c>
    </row>
    <row r="3059" spans="2:22" x14ac:dyDescent="0.25">
      <c r="B3059" t="s">
        <v>9007</v>
      </c>
      <c r="C3059" t="s">
        <v>7504</v>
      </c>
      <c r="D3059" t="s">
        <v>7504</v>
      </c>
      <c r="E3059" t="s">
        <v>7508</v>
      </c>
      <c r="F3059" t="s">
        <v>7521</v>
      </c>
      <c r="G3059">
        <v>8931.3700000000008</v>
      </c>
      <c r="H3059">
        <v>6698.53</v>
      </c>
      <c r="I3059">
        <v>6698.53</v>
      </c>
      <c r="J3059">
        <v>0</v>
      </c>
      <c r="K3059">
        <v>6698.53</v>
      </c>
      <c r="L3059">
        <v>0</v>
      </c>
      <c r="M3059" t="s">
        <v>9008</v>
      </c>
      <c r="S3059" t="s">
        <v>9007</v>
      </c>
      <c r="T3059">
        <v>0</v>
      </c>
      <c r="U3059">
        <v>6698.53</v>
      </c>
      <c r="V3059">
        <v>0</v>
      </c>
    </row>
    <row r="3060" spans="2:22" x14ac:dyDescent="0.25">
      <c r="B3060" t="s">
        <v>9009</v>
      </c>
      <c r="C3060" t="s">
        <v>7504</v>
      </c>
      <c r="D3060" t="s">
        <v>7504</v>
      </c>
      <c r="E3060" t="s">
        <v>7508</v>
      </c>
      <c r="F3060" t="s">
        <v>7521</v>
      </c>
      <c r="G3060">
        <v>49758.9</v>
      </c>
      <c r="H3060">
        <v>37319.18</v>
      </c>
      <c r="I3060">
        <v>41067</v>
      </c>
      <c r="J3060">
        <v>0</v>
      </c>
      <c r="K3060">
        <v>39887.919999999998</v>
      </c>
      <c r="L3060">
        <v>0</v>
      </c>
      <c r="M3060" t="s">
        <v>9010</v>
      </c>
      <c r="S3060" t="s">
        <v>9009</v>
      </c>
      <c r="T3060">
        <v>0</v>
      </c>
      <c r="U3060">
        <v>39887.919999999998</v>
      </c>
      <c r="V3060">
        <v>0</v>
      </c>
    </row>
    <row r="3061" spans="2:22" x14ac:dyDescent="0.25">
      <c r="B3061" t="s">
        <v>9011</v>
      </c>
      <c r="C3061" t="s">
        <v>7504</v>
      </c>
      <c r="D3061" t="s">
        <v>7504</v>
      </c>
      <c r="E3061" t="s">
        <v>7508</v>
      </c>
      <c r="F3061" t="s">
        <v>7521</v>
      </c>
      <c r="G3061">
        <v>54838.38</v>
      </c>
      <c r="H3061">
        <v>41128.78</v>
      </c>
      <c r="I3061">
        <v>44936.41</v>
      </c>
      <c r="J3061">
        <v>0</v>
      </c>
      <c r="K3061">
        <v>44936.41</v>
      </c>
      <c r="L3061">
        <v>0</v>
      </c>
      <c r="M3061" t="s">
        <v>9012</v>
      </c>
      <c r="S3061" t="s">
        <v>9011</v>
      </c>
      <c r="T3061">
        <v>0</v>
      </c>
      <c r="U3061">
        <v>44936.41</v>
      </c>
      <c r="V3061">
        <v>0</v>
      </c>
    </row>
    <row r="3062" spans="2:22" x14ac:dyDescent="0.25">
      <c r="B3062" t="s">
        <v>9013</v>
      </c>
      <c r="C3062" t="s">
        <v>7504</v>
      </c>
      <c r="D3062" t="s">
        <v>7504</v>
      </c>
      <c r="E3062" t="s">
        <v>7508</v>
      </c>
      <c r="F3062" t="s">
        <v>7521</v>
      </c>
      <c r="G3062">
        <v>9044.2099999999991</v>
      </c>
      <c r="H3062">
        <v>6783.16</v>
      </c>
      <c r="I3062">
        <v>8191.83</v>
      </c>
      <c r="J3062">
        <v>0</v>
      </c>
      <c r="K3062">
        <v>6858.18</v>
      </c>
      <c r="L3062">
        <v>0</v>
      </c>
      <c r="M3062" t="s">
        <v>9014</v>
      </c>
      <c r="S3062" t="s">
        <v>9013</v>
      </c>
      <c r="T3062">
        <v>0</v>
      </c>
      <c r="U3062">
        <v>6858.18</v>
      </c>
      <c r="V3062">
        <v>0</v>
      </c>
    </row>
    <row r="3063" spans="2:22" x14ac:dyDescent="0.25">
      <c r="B3063" t="s">
        <v>9015</v>
      </c>
      <c r="C3063" t="s">
        <v>7504</v>
      </c>
      <c r="D3063" t="s">
        <v>7504</v>
      </c>
      <c r="E3063" t="s">
        <v>7508</v>
      </c>
      <c r="F3063" t="s">
        <v>7521</v>
      </c>
      <c r="G3063">
        <v>13473.65</v>
      </c>
      <c r="H3063">
        <v>10105.24</v>
      </c>
      <c r="I3063">
        <v>12479.97</v>
      </c>
      <c r="J3063">
        <v>0</v>
      </c>
      <c r="K3063">
        <v>10473.01</v>
      </c>
      <c r="L3063">
        <v>0</v>
      </c>
      <c r="M3063" t="s">
        <v>9016</v>
      </c>
      <c r="S3063" t="s">
        <v>9015</v>
      </c>
      <c r="T3063">
        <v>0</v>
      </c>
      <c r="U3063">
        <v>10473.01</v>
      </c>
      <c r="V3063">
        <v>0</v>
      </c>
    </row>
    <row r="3064" spans="2:22" x14ac:dyDescent="0.25">
      <c r="B3064" t="s">
        <v>9017</v>
      </c>
      <c r="C3064" t="s">
        <v>7504</v>
      </c>
      <c r="D3064" t="s">
        <v>7504</v>
      </c>
      <c r="E3064" t="s">
        <v>7508</v>
      </c>
      <c r="F3064" t="s">
        <v>7521</v>
      </c>
      <c r="G3064">
        <v>11507.04</v>
      </c>
      <c r="H3064">
        <v>8630.2800000000007</v>
      </c>
      <c r="I3064">
        <v>11507.04</v>
      </c>
      <c r="J3064">
        <v>0</v>
      </c>
      <c r="K3064">
        <v>8929.09</v>
      </c>
      <c r="L3064">
        <v>0</v>
      </c>
      <c r="M3064" t="s">
        <v>9018</v>
      </c>
      <c r="S3064" t="s">
        <v>9017</v>
      </c>
      <c r="T3064">
        <v>0</v>
      </c>
      <c r="U3064">
        <v>8929.09</v>
      </c>
      <c r="V3064">
        <v>0</v>
      </c>
    </row>
    <row r="3065" spans="2:22" x14ac:dyDescent="0.25">
      <c r="B3065" t="s">
        <v>9019</v>
      </c>
      <c r="C3065" t="s">
        <v>7504</v>
      </c>
      <c r="D3065" t="s">
        <v>7504</v>
      </c>
      <c r="E3065" t="s">
        <v>7508</v>
      </c>
      <c r="F3065" t="s">
        <v>7521</v>
      </c>
      <c r="G3065">
        <v>14079.17</v>
      </c>
      <c r="H3065">
        <v>10559.38</v>
      </c>
      <c r="I3065">
        <v>12903.06</v>
      </c>
      <c r="J3065">
        <v>0</v>
      </c>
      <c r="K3065">
        <v>11280.29</v>
      </c>
      <c r="L3065">
        <v>0</v>
      </c>
      <c r="M3065" t="s">
        <v>9020</v>
      </c>
      <c r="S3065" t="s">
        <v>9019</v>
      </c>
      <c r="T3065">
        <v>0</v>
      </c>
      <c r="U3065">
        <v>11280.29</v>
      </c>
      <c r="V3065">
        <v>0</v>
      </c>
    </row>
    <row r="3066" spans="2:22" x14ac:dyDescent="0.25">
      <c r="B3066" t="s">
        <v>9021</v>
      </c>
      <c r="C3066" t="s">
        <v>7504</v>
      </c>
      <c r="D3066" t="s">
        <v>7504</v>
      </c>
      <c r="E3066" t="s">
        <v>7508</v>
      </c>
      <c r="F3066" t="s">
        <v>7521</v>
      </c>
      <c r="G3066">
        <v>4868.0600000000004</v>
      </c>
      <c r="H3066">
        <v>3651.04</v>
      </c>
      <c r="I3066">
        <v>3651.04</v>
      </c>
      <c r="J3066">
        <v>0</v>
      </c>
      <c r="K3066">
        <v>4763.5200000000004</v>
      </c>
      <c r="L3066">
        <v>0</v>
      </c>
      <c r="M3066" t="s">
        <v>9022</v>
      </c>
      <c r="S3066" t="s">
        <v>9021</v>
      </c>
      <c r="T3066">
        <v>0</v>
      </c>
      <c r="U3066">
        <v>4763.5200000000004</v>
      </c>
      <c r="V3066">
        <v>0</v>
      </c>
    </row>
    <row r="3067" spans="2:22" x14ac:dyDescent="0.25">
      <c r="B3067" t="s">
        <v>9023</v>
      </c>
      <c r="C3067" t="s">
        <v>7504</v>
      </c>
      <c r="D3067" t="s">
        <v>7504</v>
      </c>
      <c r="E3067" t="s">
        <v>7508</v>
      </c>
      <c r="F3067" t="s">
        <v>7521</v>
      </c>
      <c r="G3067">
        <v>346.37</v>
      </c>
      <c r="H3067">
        <v>259.77999999999997</v>
      </c>
      <c r="I3067">
        <v>346.37</v>
      </c>
      <c r="J3067">
        <v>0</v>
      </c>
      <c r="K3067">
        <v>341.35</v>
      </c>
      <c r="L3067">
        <v>0</v>
      </c>
      <c r="M3067" t="s">
        <v>9024</v>
      </c>
      <c r="S3067" t="s">
        <v>9023</v>
      </c>
      <c r="T3067">
        <v>0</v>
      </c>
      <c r="U3067">
        <v>341.35</v>
      </c>
      <c r="V3067">
        <v>0</v>
      </c>
    </row>
    <row r="3068" spans="2:22" x14ac:dyDescent="0.25">
      <c r="B3068" t="s">
        <v>9025</v>
      </c>
      <c r="C3068" t="s">
        <v>7504</v>
      </c>
      <c r="D3068" t="s">
        <v>7504</v>
      </c>
      <c r="E3068" t="s">
        <v>7508</v>
      </c>
      <c r="F3068" t="s">
        <v>7521</v>
      </c>
      <c r="G3068">
        <v>381.64</v>
      </c>
      <c r="H3068">
        <v>286.23</v>
      </c>
      <c r="I3068">
        <v>319.22000000000003</v>
      </c>
      <c r="J3068">
        <v>0</v>
      </c>
      <c r="K3068">
        <v>307.52</v>
      </c>
      <c r="L3068">
        <v>0</v>
      </c>
      <c r="M3068" t="s">
        <v>9026</v>
      </c>
      <c r="S3068" t="s">
        <v>9025</v>
      </c>
      <c r="T3068">
        <v>0</v>
      </c>
      <c r="U3068">
        <v>307.52</v>
      </c>
      <c r="V3068">
        <v>0</v>
      </c>
    </row>
    <row r="3069" spans="2:22" x14ac:dyDescent="0.25">
      <c r="B3069" t="s">
        <v>9027</v>
      </c>
      <c r="C3069" t="s">
        <v>7504</v>
      </c>
      <c r="D3069" t="s">
        <v>7504</v>
      </c>
      <c r="E3069" t="s">
        <v>7508</v>
      </c>
      <c r="F3069" t="s">
        <v>7521</v>
      </c>
      <c r="G3069">
        <v>606.97</v>
      </c>
      <c r="H3069">
        <v>455.23</v>
      </c>
      <c r="I3069">
        <v>606.97</v>
      </c>
      <c r="J3069">
        <v>0</v>
      </c>
      <c r="K3069">
        <v>568.41999999999996</v>
      </c>
      <c r="L3069">
        <v>0</v>
      </c>
      <c r="M3069" t="s">
        <v>9028</v>
      </c>
      <c r="S3069" t="s">
        <v>9027</v>
      </c>
      <c r="T3069">
        <v>0</v>
      </c>
      <c r="U3069">
        <v>568.41999999999996</v>
      </c>
      <c r="V3069">
        <v>0</v>
      </c>
    </row>
    <row r="3070" spans="2:22" x14ac:dyDescent="0.25">
      <c r="B3070" t="s">
        <v>9029</v>
      </c>
      <c r="C3070" t="s">
        <v>7504</v>
      </c>
      <c r="D3070" t="s">
        <v>7504</v>
      </c>
      <c r="E3070" t="s">
        <v>7508</v>
      </c>
      <c r="F3070" t="s">
        <v>7521</v>
      </c>
      <c r="G3070">
        <v>817.6</v>
      </c>
      <c r="H3070">
        <v>613.20000000000005</v>
      </c>
      <c r="I3070">
        <v>817.6</v>
      </c>
      <c r="J3070">
        <v>0</v>
      </c>
      <c r="K3070">
        <v>765.81</v>
      </c>
      <c r="L3070">
        <v>0</v>
      </c>
      <c r="M3070" t="s">
        <v>9030</v>
      </c>
      <c r="S3070" t="s">
        <v>9029</v>
      </c>
      <c r="T3070">
        <v>0</v>
      </c>
      <c r="U3070">
        <v>765.81</v>
      </c>
      <c r="V3070">
        <v>0</v>
      </c>
    </row>
    <row r="3071" spans="2:22" x14ac:dyDescent="0.25">
      <c r="B3071" t="s">
        <v>9031</v>
      </c>
      <c r="C3071" t="s">
        <v>7504</v>
      </c>
      <c r="D3071" t="s">
        <v>7504</v>
      </c>
      <c r="E3071" t="s">
        <v>7508</v>
      </c>
      <c r="F3071" t="s">
        <v>7521</v>
      </c>
      <c r="G3071">
        <v>532.84</v>
      </c>
      <c r="H3071">
        <v>399.63</v>
      </c>
      <c r="I3071">
        <v>436.63</v>
      </c>
      <c r="J3071">
        <v>0</v>
      </c>
      <c r="K3071">
        <v>436.63</v>
      </c>
      <c r="L3071">
        <v>0</v>
      </c>
      <c r="M3071" t="s">
        <v>9032</v>
      </c>
      <c r="S3071" t="s">
        <v>9031</v>
      </c>
      <c r="T3071">
        <v>0</v>
      </c>
      <c r="U3071">
        <v>436.63</v>
      </c>
      <c r="V3071">
        <v>0</v>
      </c>
    </row>
    <row r="3072" spans="2:22" x14ac:dyDescent="0.25">
      <c r="B3072" t="s">
        <v>9033</v>
      </c>
      <c r="C3072" t="s">
        <v>7504</v>
      </c>
      <c r="D3072" t="s">
        <v>7504</v>
      </c>
      <c r="E3072" t="s">
        <v>7508</v>
      </c>
      <c r="F3072" t="s">
        <v>7521</v>
      </c>
      <c r="G3072">
        <v>690.74</v>
      </c>
      <c r="H3072">
        <v>518.04999999999995</v>
      </c>
      <c r="I3072">
        <v>566.01</v>
      </c>
      <c r="J3072">
        <v>0</v>
      </c>
      <c r="K3072">
        <v>566.01</v>
      </c>
      <c r="L3072">
        <v>0</v>
      </c>
      <c r="M3072" t="s">
        <v>9034</v>
      </c>
      <c r="S3072" t="s">
        <v>9033</v>
      </c>
      <c r="T3072">
        <v>0</v>
      </c>
      <c r="U3072">
        <v>566.01</v>
      </c>
      <c r="V3072">
        <v>0</v>
      </c>
    </row>
    <row r="3073" spans="2:22" x14ac:dyDescent="0.25">
      <c r="B3073" t="s">
        <v>9035</v>
      </c>
      <c r="C3073" t="s">
        <v>7504</v>
      </c>
      <c r="D3073" t="s">
        <v>7504</v>
      </c>
      <c r="E3073" t="s">
        <v>7508</v>
      </c>
      <c r="F3073" t="s">
        <v>7521</v>
      </c>
      <c r="G3073">
        <v>419.47</v>
      </c>
      <c r="H3073">
        <v>314.60000000000002</v>
      </c>
      <c r="I3073">
        <v>343.73</v>
      </c>
      <c r="J3073">
        <v>0</v>
      </c>
      <c r="K3073">
        <v>343.73</v>
      </c>
      <c r="L3073">
        <v>0</v>
      </c>
      <c r="M3073" t="s">
        <v>9036</v>
      </c>
      <c r="S3073" t="s">
        <v>9035</v>
      </c>
      <c r="T3073">
        <v>0</v>
      </c>
      <c r="U3073">
        <v>343.73</v>
      </c>
      <c r="V3073">
        <v>0</v>
      </c>
    </row>
    <row r="3074" spans="2:22" x14ac:dyDescent="0.25">
      <c r="B3074" t="s">
        <v>9037</v>
      </c>
      <c r="C3074" t="s">
        <v>7504</v>
      </c>
      <c r="D3074" t="s">
        <v>7504</v>
      </c>
      <c r="E3074" t="s">
        <v>7508</v>
      </c>
      <c r="F3074" t="s">
        <v>7521</v>
      </c>
      <c r="G3074">
        <v>469.6</v>
      </c>
      <c r="H3074">
        <v>352.2</v>
      </c>
      <c r="I3074">
        <v>384.81</v>
      </c>
      <c r="J3074">
        <v>0</v>
      </c>
      <c r="K3074">
        <v>384.81</v>
      </c>
      <c r="L3074">
        <v>0</v>
      </c>
      <c r="M3074" t="s">
        <v>9038</v>
      </c>
      <c r="S3074" t="s">
        <v>9037</v>
      </c>
      <c r="T3074">
        <v>0</v>
      </c>
      <c r="U3074">
        <v>384.81</v>
      </c>
      <c r="V3074">
        <v>0</v>
      </c>
    </row>
    <row r="3075" spans="2:22" x14ac:dyDescent="0.25">
      <c r="B3075" t="s">
        <v>9039</v>
      </c>
      <c r="C3075" t="s">
        <v>7504</v>
      </c>
      <c r="D3075" t="s">
        <v>7504</v>
      </c>
      <c r="E3075" t="s">
        <v>7508</v>
      </c>
      <c r="F3075" t="s">
        <v>7521</v>
      </c>
      <c r="G3075">
        <v>507.13</v>
      </c>
      <c r="H3075">
        <v>380.35</v>
      </c>
      <c r="I3075">
        <v>415.57</v>
      </c>
      <c r="J3075">
        <v>0</v>
      </c>
      <c r="K3075">
        <v>415.57</v>
      </c>
      <c r="L3075">
        <v>0</v>
      </c>
      <c r="M3075" t="s">
        <v>9040</v>
      </c>
      <c r="S3075" t="s">
        <v>9039</v>
      </c>
      <c r="T3075">
        <v>0</v>
      </c>
      <c r="U3075">
        <v>415.57</v>
      </c>
      <c r="V3075">
        <v>0</v>
      </c>
    </row>
    <row r="3076" spans="2:22" x14ac:dyDescent="0.25">
      <c r="B3076" t="s">
        <v>9041</v>
      </c>
      <c r="C3076" t="s">
        <v>7504</v>
      </c>
      <c r="D3076" t="s">
        <v>7504</v>
      </c>
      <c r="E3076" t="s">
        <v>7508</v>
      </c>
      <c r="F3076" t="s">
        <v>7521</v>
      </c>
      <c r="G3076">
        <v>504.01</v>
      </c>
      <c r="H3076">
        <v>378.01</v>
      </c>
      <c r="I3076">
        <v>412.99</v>
      </c>
      <c r="J3076">
        <v>0</v>
      </c>
      <c r="K3076">
        <v>412.99</v>
      </c>
      <c r="L3076">
        <v>0</v>
      </c>
      <c r="M3076" t="s">
        <v>9042</v>
      </c>
      <c r="S3076" t="s">
        <v>9041</v>
      </c>
      <c r="T3076">
        <v>0</v>
      </c>
      <c r="U3076">
        <v>412.99</v>
      </c>
      <c r="V3076">
        <v>0</v>
      </c>
    </row>
    <row r="3077" spans="2:22" x14ac:dyDescent="0.25">
      <c r="B3077" t="s">
        <v>9043</v>
      </c>
      <c r="C3077" t="s">
        <v>7504</v>
      </c>
      <c r="D3077" t="s">
        <v>7504</v>
      </c>
      <c r="E3077" t="s">
        <v>7508</v>
      </c>
      <c r="F3077" t="s">
        <v>7521</v>
      </c>
      <c r="G3077">
        <v>760.71</v>
      </c>
      <c r="H3077">
        <v>570.53</v>
      </c>
      <c r="I3077">
        <v>623.36</v>
      </c>
      <c r="J3077">
        <v>0</v>
      </c>
      <c r="K3077">
        <v>623.36</v>
      </c>
      <c r="L3077">
        <v>0</v>
      </c>
      <c r="M3077" t="s">
        <v>9044</v>
      </c>
      <c r="S3077" t="s">
        <v>9043</v>
      </c>
      <c r="T3077">
        <v>0</v>
      </c>
      <c r="U3077">
        <v>623.36</v>
      </c>
      <c r="V3077">
        <v>0</v>
      </c>
    </row>
    <row r="3078" spans="2:22" x14ac:dyDescent="0.25">
      <c r="B3078" t="s">
        <v>9045</v>
      </c>
      <c r="C3078" t="s">
        <v>7504</v>
      </c>
      <c r="D3078" t="s">
        <v>7504</v>
      </c>
      <c r="E3078" t="s">
        <v>7508</v>
      </c>
      <c r="F3078" t="s">
        <v>7521</v>
      </c>
      <c r="G3078">
        <v>994.88</v>
      </c>
      <c r="H3078">
        <v>746.16</v>
      </c>
      <c r="I3078">
        <v>815.25</v>
      </c>
      <c r="J3078">
        <v>0</v>
      </c>
      <c r="K3078">
        <v>815.25</v>
      </c>
      <c r="L3078">
        <v>0</v>
      </c>
      <c r="M3078" t="s">
        <v>9046</v>
      </c>
      <c r="S3078" t="s">
        <v>9045</v>
      </c>
      <c r="T3078">
        <v>0</v>
      </c>
      <c r="U3078">
        <v>815.25</v>
      </c>
      <c r="V3078">
        <v>0</v>
      </c>
    </row>
    <row r="3079" spans="2:22" x14ac:dyDescent="0.25">
      <c r="B3079" t="s">
        <v>9047</v>
      </c>
      <c r="C3079" t="s">
        <v>7504</v>
      </c>
      <c r="D3079" t="s">
        <v>7504</v>
      </c>
      <c r="E3079" t="s">
        <v>7508</v>
      </c>
      <c r="F3079" t="s">
        <v>7521</v>
      </c>
      <c r="G3079">
        <v>171.91</v>
      </c>
      <c r="H3079">
        <v>128.93</v>
      </c>
      <c r="I3079">
        <v>155.88</v>
      </c>
      <c r="J3079">
        <v>0</v>
      </c>
      <c r="K3079">
        <v>164.63</v>
      </c>
      <c r="L3079">
        <v>0</v>
      </c>
      <c r="M3079" t="s">
        <v>9048</v>
      </c>
      <c r="S3079" t="s">
        <v>9047</v>
      </c>
      <c r="T3079">
        <v>0</v>
      </c>
      <c r="U3079">
        <v>164.63</v>
      </c>
      <c r="V3079">
        <v>0</v>
      </c>
    </row>
    <row r="3080" spans="2:22" x14ac:dyDescent="0.25">
      <c r="B3080" t="s">
        <v>9049</v>
      </c>
      <c r="C3080" t="s">
        <v>7504</v>
      </c>
      <c r="D3080" t="s">
        <v>7504</v>
      </c>
      <c r="E3080" t="s">
        <v>7508</v>
      </c>
      <c r="F3080" t="s">
        <v>7521</v>
      </c>
      <c r="G3080">
        <v>55.61</v>
      </c>
      <c r="H3080">
        <v>41.71</v>
      </c>
      <c r="I3080">
        <v>42.09</v>
      </c>
      <c r="J3080">
        <v>0</v>
      </c>
      <c r="K3080">
        <v>41.71</v>
      </c>
      <c r="L3080">
        <v>0</v>
      </c>
      <c r="M3080" t="s">
        <v>9050</v>
      </c>
      <c r="S3080" t="s">
        <v>9049</v>
      </c>
      <c r="T3080">
        <v>0</v>
      </c>
      <c r="U3080">
        <v>41.71</v>
      </c>
      <c r="V3080">
        <v>0</v>
      </c>
    </row>
    <row r="3081" spans="2:22" x14ac:dyDescent="0.25">
      <c r="B3081" t="s">
        <v>9051</v>
      </c>
      <c r="C3081" t="s">
        <v>7504</v>
      </c>
      <c r="D3081" t="s">
        <v>7504</v>
      </c>
      <c r="E3081" t="s">
        <v>7508</v>
      </c>
      <c r="F3081" t="s">
        <v>7521</v>
      </c>
      <c r="G3081">
        <v>171.68</v>
      </c>
      <c r="H3081">
        <v>128.76</v>
      </c>
      <c r="I3081">
        <v>140.69</v>
      </c>
      <c r="J3081">
        <v>0</v>
      </c>
      <c r="K3081">
        <v>140.69</v>
      </c>
      <c r="L3081">
        <v>0</v>
      </c>
      <c r="M3081" t="s">
        <v>9052</v>
      </c>
      <c r="S3081" t="s">
        <v>9051</v>
      </c>
      <c r="T3081">
        <v>0</v>
      </c>
      <c r="U3081">
        <v>140.69</v>
      </c>
      <c r="V3081">
        <v>0</v>
      </c>
    </row>
    <row r="3082" spans="2:22" x14ac:dyDescent="0.25">
      <c r="B3082" t="s">
        <v>9053</v>
      </c>
      <c r="C3082" t="s">
        <v>7504</v>
      </c>
      <c r="D3082" t="s">
        <v>7504</v>
      </c>
      <c r="E3082" t="s">
        <v>7508</v>
      </c>
      <c r="F3082" t="s">
        <v>7521</v>
      </c>
      <c r="G3082">
        <v>225.8</v>
      </c>
      <c r="H3082">
        <v>169.35</v>
      </c>
      <c r="I3082">
        <v>185.01</v>
      </c>
      <c r="J3082">
        <v>0</v>
      </c>
      <c r="K3082">
        <v>185.01</v>
      </c>
      <c r="L3082">
        <v>0</v>
      </c>
      <c r="M3082" t="s">
        <v>9054</v>
      </c>
      <c r="S3082" t="s">
        <v>9053</v>
      </c>
      <c r="T3082">
        <v>0</v>
      </c>
      <c r="U3082">
        <v>185.01</v>
      </c>
      <c r="V3082">
        <v>0</v>
      </c>
    </row>
    <row r="3083" spans="2:22" x14ac:dyDescent="0.25">
      <c r="B3083" t="s">
        <v>9055</v>
      </c>
      <c r="C3083" t="s">
        <v>7504</v>
      </c>
      <c r="D3083" t="s">
        <v>7504</v>
      </c>
      <c r="E3083" t="s">
        <v>7508</v>
      </c>
      <c r="F3083" t="s">
        <v>7521</v>
      </c>
      <c r="G3083">
        <v>82.23</v>
      </c>
      <c r="H3083">
        <v>61.67</v>
      </c>
      <c r="I3083">
        <v>67.23</v>
      </c>
      <c r="J3083">
        <v>0</v>
      </c>
      <c r="K3083">
        <v>67.23</v>
      </c>
      <c r="L3083">
        <v>0</v>
      </c>
      <c r="M3083" t="s">
        <v>9056</v>
      </c>
      <c r="S3083" t="s">
        <v>9055</v>
      </c>
      <c r="T3083">
        <v>0</v>
      </c>
      <c r="U3083">
        <v>67.23</v>
      </c>
      <c r="V3083">
        <v>0</v>
      </c>
    </row>
    <row r="3084" spans="2:22" x14ac:dyDescent="0.25">
      <c r="B3084" t="s">
        <v>9057</v>
      </c>
      <c r="C3084" t="s">
        <v>7504</v>
      </c>
      <c r="D3084" t="s">
        <v>7504</v>
      </c>
      <c r="E3084" t="s">
        <v>7508</v>
      </c>
      <c r="F3084" t="s">
        <v>7521</v>
      </c>
      <c r="G3084">
        <v>305.57</v>
      </c>
      <c r="H3084">
        <v>229.18</v>
      </c>
      <c r="I3084">
        <v>273.97000000000003</v>
      </c>
      <c r="J3084">
        <v>0</v>
      </c>
      <c r="K3084">
        <v>285.82</v>
      </c>
      <c r="L3084">
        <v>0</v>
      </c>
      <c r="M3084" t="s">
        <v>9058</v>
      </c>
      <c r="S3084" t="s">
        <v>9057</v>
      </c>
      <c r="T3084">
        <v>0</v>
      </c>
      <c r="U3084">
        <v>285.82</v>
      </c>
      <c r="V3084">
        <v>0</v>
      </c>
    </row>
    <row r="3085" spans="2:22" x14ac:dyDescent="0.25">
      <c r="B3085" t="s">
        <v>9059</v>
      </c>
      <c r="C3085" t="s">
        <v>7504</v>
      </c>
      <c r="D3085" t="s">
        <v>7504</v>
      </c>
      <c r="E3085" t="s">
        <v>7508</v>
      </c>
      <c r="F3085" t="s">
        <v>7521</v>
      </c>
      <c r="G3085">
        <v>480.55</v>
      </c>
      <c r="H3085">
        <v>360.41</v>
      </c>
      <c r="I3085">
        <v>369.48</v>
      </c>
      <c r="J3085">
        <v>0</v>
      </c>
      <c r="K3085">
        <v>369.92</v>
      </c>
      <c r="L3085">
        <v>0</v>
      </c>
      <c r="M3085" t="s">
        <v>9060</v>
      </c>
      <c r="S3085" t="s">
        <v>9059</v>
      </c>
      <c r="T3085">
        <v>0</v>
      </c>
      <c r="U3085">
        <v>369.92</v>
      </c>
      <c r="V3085">
        <v>0</v>
      </c>
    </row>
    <row r="3086" spans="2:22" x14ac:dyDescent="0.25">
      <c r="B3086" t="s">
        <v>9061</v>
      </c>
      <c r="C3086" t="s">
        <v>7504</v>
      </c>
      <c r="D3086" t="s">
        <v>7504</v>
      </c>
      <c r="E3086" t="s">
        <v>7508</v>
      </c>
      <c r="F3086" t="s">
        <v>7521</v>
      </c>
      <c r="G3086">
        <v>480.55</v>
      </c>
      <c r="H3086">
        <v>360.41</v>
      </c>
      <c r="I3086">
        <v>369.48</v>
      </c>
      <c r="J3086">
        <v>0</v>
      </c>
      <c r="K3086">
        <v>369.92</v>
      </c>
      <c r="L3086">
        <v>0</v>
      </c>
      <c r="M3086" t="s">
        <v>9062</v>
      </c>
      <c r="S3086" t="s">
        <v>9061</v>
      </c>
      <c r="T3086">
        <v>0</v>
      </c>
      <c r="U3086">
        <v>369.92</v>
      </c>
      <c r="V3086">
        <v>0</v>
      </c>
    </row>
    <row r="3087" spans="2:22" x14ac:dyDescent="0.25">
      <c r="B3087" t="s">
        <v>9063</v>
      </c>
      <c r="C3087" t="s">
        <v>7504</v>
      </c>
      <c r="D3087" t="s">
        <v>7504</v>
      </c>
      <c r="E3087" t="s">
        <v>7508</v>
      </c>
      <c r="F3087" t="s">
        <v>7521</v>
      </c>
      <c r="G3087">
        <v>53.74</v>
      </c>
      <c r="H3087">
        <v>40.299999999999997</v>
      </c>
      <c r="I3087">
        <v>43.94</v>
      </c>
      <c r="J3087">
        <v>0</v>
      </c>
      <c r="K3087">
        <v>43.94</v>
      </c>
      <c r="L3087">
        <v>0</v>
      </c>
      <c r="M3087" t="s">
        <v>9064</v>
      </c>
      <c r="S3087" t="s">
        <v>9063</v>
      </c>
      <c r="T3087">
        <v>0</v>
      </c>
      <c r="U3087">
        <v>43.94</v>
      </c>
      <c r="V3087">
        <v>0</v>
      </c>
    </row>
    <row r="3088" spans="2:22" x14ac:dyDescent="0.25">
      <c r="B3088" t="s">
        <v>9065</v>
      </c>
      <c r="C3088" t="s">
        <v>7504</v>
      </c>
      <c r="D3088" t="s">
        <v>7504</v>
      </c>
      <c r="E3088" t="s">
        <v>7508</v>
      </c>
      <c r="F3088" t="s">
        <v>7521</v>
      </c>
      <c r="G3088">
        <v>5014.1499999999996</v>
      </c>
      <c r="H3088">
        <v>3760.61</v>
      </c>
      <c r="I3088">
        <v>4108.7700000000004</v>
      </c>
      <c r="J3088">
        <v>0</v>
      </c>
      <c r="K3088">
        <v>4108.7700000000004</v>
      </c>
      <c r="L3088">
        <v>0</v>
      </c>
      <c r="M3088" t="s">
        <v>9066</v>
      </c>
      <c r="S3088" t="s">
        <v>9065</v>
      </c>
      <c r="T3088">
        <v>0</v>
      </c>
      <c r="U3088">
        <v>4108.7700000000004</v>
      </c>
      <c r="V3088">
        <v>0</v>
      </c>
    </row>
    <row r="3089" spans="2:22" x14ac:dyDescent="0.25">
      <c r="B3089" t="s">
        <v>9067</v>
      </c>
      <c r="C3089" t="s">
        <v>7504</v>
      </c>
      <c r="D3089" t="s">
        <v>7504</v>
      </c>
      <c r="E3089" t="s">
        <v>7508</v>
      </c>
      <c r="F3089" t="s">
        <v>7521</v>
      </c>
      <c r="G3089">
        <v>3389.77</v>
      </c>
      <c r="H3089">
        <v>2542.33</v>
      </c>
      <c r="I3089">
        <v>3117.43</v>
      </c>
      <c r="J3089">
        <v>0</v>
      </c>
      <c r="K3089">
        <v>2858.48</v>
      </c>
      <c r="L3089">
        <v>0</v>
      </c>
      <c r="M3089" t="s">
        <v>9068</v>
      </c>
      <c r="S3089" t="s">
        <v>9067</v>
      </c>
      <c r="T3089">
        <v>0</v>
      </c>
      <c r="U3089">
        <v>2858.48</v>
      </c>
      <c r="V3089">
        <v>0</v>
      </c>
    </row>
    <row r="3090" spans="2:22" x14ac:dyDescent="0.25">
      <c r="B3090" t="s">
        <v>9067</v>
      </c>
      <c r="C3090" t="s">
        <v>9069</v>
      </c>
      <c r="D3090" t="s">
        <v>7504</v>
      </c>
      <c r="E3090" t="s">
        <v>7508</v>
      </c>
      <c r="F3090" t="s">
        <v>7521</v>
      </c>
      <c r="G3090">
        <v>3220.28</v>
      </c>
      <c r="H3090">
        <v>2415.21</v>
      </c>
      <c r="I3090">
        <v>2961.56</v>
      </c>
      <c r="J3090">
        <v>0</v>
      </c>
      <c r="K3090">
        <v>2715.59</v>
      </c>
      <c r="L3090">
        <v>0</v>
      </c>
      <c r="M3090" t="s">
        <v>9068</v>
      </c>
      <c r="S3090" t="s">
        <v>9067</v>
      </c>
      <c r="T3090">
        <v>0</v>
      </c>
      <c r="U3090">
        <v>2715.59</v>
      </c>
      <c r="V3090">
        <v>0</v>
      </c>
    </row>
    <row r="3091" spans="2:22" x14ac:dyDescent="0.25">
      <c r="B3091" t="s">
        <v>9067</v>
      </c>
      <c r="C3091" t="s">
        <v>9070</v>
      </c>
      <c r="D3091" t="s">
        <v>7504</v>
      </c>
      <c r="E3091" t="s">
        <v>7508</v>
      </c>
      <c r="F3091" t="s">
        <v>7521</v>
      </c>
      <c r="G3091">
        <v>1355.91</v>
      </c>
      <c r="H3091">
        <v>1016.93</v>
      </c>
      <c r="I3091">
        <v>1246.98</v>
      </c>
      <c r="J3091">
        <v>0</v>
      </c>
      <c r="K3091">
        <v>1143.3800000000001</v>
      </c>
      <c r="L3091">
        <v>0</v>
      </c>
      <c r="M3091" t="s">
        <v>9068</v>
      </c>
      <c r="S3091" t="s">
        <v>9067</v>
      </c>
      <c r="T3091">
        <v>0</v>
      </c>
      <c r="U3091">
        <v>1143.3800000000001</v>
      </c>
      <c r="V3091">
        <v>0</v>
      </c>
    </row>
    <row r="3092" spans="2:22" x14ac:dyDescent="0.25">
      <c r="B3092" t="s">
        <v>9071</v>
      </c>
      <c r="C3092" t="s">
        <v>7504</v>
      </c>
      <c r="D3092" t="s">
        <v>7504</v>
      </c>
      <c r="E3092" t="s">
        <v>7508</v>
      </c>
      <c r="F3092" t="s">
        <v>7521</v>
      </c>
      <c r="G3092">
        <v>4085.82</v>
      </c>
      <c r="H3092">
        <v>3064.36</v>
      </c>
      <c r="I3092">
        <v>3757.51</v>
      </c>
      <c r="J3092">
        <v>0</v>
      </c>
      <c r="K3092">
        <v>3445.44</v>
      </c>
      <c r="L3092">
        <v>0</v>
      </c>
      <c r="M3092" t="s">
        <v>9072</v>
      </c>
      <c r="S3092" t="s">
        <v>9071</v>
      </c>
      <c r="T3092">
        <v>0</v>
      </c>
      <c r="U3092">
        <v>3445.44</v>
      </c>
      <c r="V3092">
        <v>0</v>
      </c>
    </row>
    <row r="3093" spans="2:22" x14ac:dyDescent="0.25">
      <c r="B3093" t="s">
        <v>9071</v>
      </c>
      <c r="C3093" t="s">
        <v>9069</v>
      </c>
      <c r="D3093" t="s">
        <v>7504</v>
      </c>
      <c r="E3093" t="s">
        <v>7508</v>
      </c>
      <c r="F3093" t="s">
        <v>7521</v>
      </c>
      <c r="G3093">
        <v>3881.51</v>
      </c>
      <c r="H3093">
        <v>2911.13</v>
      </c>
      <c r="I3093">
        <v>3569.62</v>
      </c>
      <c r="J3093">
        <v>0</v>
      </c>
      <c r="K3093">
        <v>3273.15</v>
      </c>
      <c r="L3093">
        <v>0</v>
      </c>
      <c r="M3093" t="s">
        <v>9072</v>
      </c>
      <c r="S3093" t="s">
        <v>9071</v>
      </c>
      <c r="T3093">
        <v>0</v>
      </c>
      <c r="U3093">
        <v>3273.15</v>
      </c>
      <c r="V3093">
        <v>0</v>
      </c>
    </row>
    <row r="3094" spans="2:22" x14ac:dyDescent="0.25">
      <c r="B3094" t="s">
        <v>9071</v>
      </c>
      <c r="C3094" t="s">
        <v>9070</v>
      </c>
      <c r="D3094" t="s">
        <v>7504</v>
      </c>
      <c r="E3094" t="s">
        <v>7508</v>
      </c>
      <c r="F3094" t="s">
        <v>7521</v>
      </c>
      <c r="G3094">
        <v>1634.33</v>
      </c>
      <c r="H3094">
        <v>1225.75</v>
      </c>
      <c r="I3094">
        <v>1503.01</v>
      </c>
      <c r="J3094">
        <v>0</v>
      </c>
      <c r="K3094">
        <v>1378.2</v>
      </c>
      <c r="L3094">
        <v>0</v>
      </c>
      <c r="M3094" t="s">
        <v>9072</v>
      </c>
      <c r="S3094" t="s">
        <v>9071</v>
      </c>
      <c r="T3094">
        <v>0</v>
      </c>
      <c r="U3094">
        <v>1378.2</v>
      </c>
      <c r="V3094">
        <v>0</v>
      </c>
    </row>
    <row r="3095" spans="2:22" x14ac:dyDescent="0.25">
      <c r="B3095" t="s">
        <v>9073</v>
      </c>
      <c r="C3095" t="s">
        <v>7504</v>
      </c>
      <c r="D3095" t="s">
        <v>7504</v>
      </c>
      <c r="E3095" t="s">
        <v>7508</v>
      </c>
      <c r="F3095" t="s">
        <v>7521</v>
      </c>
      <c r="G3095">
        <v>4590.8</v>
      </c>
      <c r="H3095">
        <v>3443.1</v>
      </c>
      <c r="I3095">
        <v>4221.95</v>
      </c>
      <c r="J3095">
        <v>0</v>
      </c>
      <c r="K3095">
        <v>3871.27</v>
      </c>
      <c r="L3095">
        <v>0</v>
      </c>
      <c r="M3095" t="s">
        <v>9074</v>
      </c>
      <c r="S3095" t="s">
        <v>9073</v>
      </c>
      <c r="T3095">
        <v>0</v>
      </c>
      <c r="U3095">
        <v>3871.27</v>
      </c>
      <c r="V3095">
        <v>0</v>
      </c>
    </row>
    <row r="3096" spans="2:22" x14ac:dyDescent="0.25">
      <c r="B3096" t="s">
        <v>9073</v>
      </c>
      <c r="C3096" t="s">
        <v>9069</v>
      </c>
      <c r="D3096" t="s">
        <v>7504</v>
      </c>
      <c r="E3096" t="s">
        <v>7508</v>
      </c>
      <c r="F3096" t="s">
        <v>7521</v>
      </c>
      <c r="G3096">
        <v>4361.24</v>
      </c>
      <c r="H3096">
        <v>3270.93</v>
      </c>
      <c r="I3096">
        <v>4010.82</v>
      </c>
      <c r="J3096">
        <v>0</v>
      </c>
      <c r="K3096">
        <v>3677.69</v>
      </c>
      <c r="L3096">
        <v>0</v>
      </c>
      <c r="M3096" t="s">
        <v>9074</v>
      </c>
      <c r="S3096" t="s">
        <v>9073</v>
      </c>
      <c r="T3096">
        <v>0</v>
      </c>
      <c r="U3096">
        <v>3677.69</v>
      </c>
      <c r="V3096">
        <v>0</v>
      </c>
    </row>
    <row r="3097" spans="2:22" x14ac:dyDescent="0.25">
      <c r="B3097" t="s">
        <v>9073</v>
      </c>
      <c r="C3097" t="s">
        <v>9070</v>
      </c>
      <c r="D3097" t="s">
        <v>7504</v>
      </c>
      <c r="E3097" t="s">
        <v>7508</v>
      </c>
      <c r="F3097" t="s">
        <v>7521</v>
      </c>
      <c r="G3097">
        <v>1836.32</v>
      </c>
      <c r="H3097">
        <v>1377.24</v>
      </c>
      <c r="I3097">
        <v>1688.77</v>
      </c>
      <c r="J3097">
        <v>0</v>
      </c>
      <c r="K3097">
        <v>1548.52</v>
      </c>
      <c r="L3097">
        <v>0</v>
      </c>
      <c r="M3097" t="s">
        <v>9074</v>
      </c>
      <c r="S3097" t="s">
        <v>9073</v>
      </c>
      <c r="T3097">
        <v>0</v>
      </c>
      <c r="U3097">
        <v>1548.52</v>
      </c>
      <c r="V3097">
        <v>0</v>
      </c>
    </row>
    <row r="3098" spans="2:22" x14ac:dyDescent="0.25">
      <c r="B3098" t="s">
        <v>9075</v>
      </c>
      <c r="C3098" t="s">
        <v>7504</v>
      </c>
      <c r="D3098" t="s">
        <v>7504</v>
      </c>
      <c r="E3098" t="s">
        <v>7508</v>
      </c>
      <c r="F3098" t="s">
        <v>7521</v>
      </c>
      <c r="G3098">
        <v>5141.71</v>
      </c>
      <c r="H3098">
        <v>3856.28</v>
      </c>
      <c r="I3098">
        <v>4728.57</v>
      </c>
      <c r="J3098">
        <v>0</v>
      </c>
      <c r="K3098">
        <v>4335.88</v>
      </c>
      <c r="L3098">
        <v>0</v>
      </c>
      <c r="M3098" t="s">
        <v>9076</v>
      </c>
      <c r="S3098" t="s">
        <v>9075</v>
      </c>
      <c r="T3098">
        <v>0</v>
      </c>
      <c r="U3098">
        <v>4335.88</v>
      </c>
      <c r="V3098">
        <v>0</v>
      </c>
    </row>
    <row r="3099" spans="2:22" x14ac:dyDescent="0.25">
      <c r="B3099" t="s">
        <v>9075</v>
      </c>
      <c r="C3099" t="s">
        <v>9069</v>
      </c>
      <c r="D3099" t="s">
        <v>7504</v>
      </c>
      <c r="E3099" t="s">
        <v>7508</v>
      </c>
      <c r="F3099" t="s">
        <v>7521</v>
      </c>
      <c r="G3099">
        <v>4884.6099999999997</v>
      </c>
      <c r="H3099">
        <v>3663.46</v>
      </c>
      <c r="I3099">
        <v>4492.1099999999997</v>
      </c>
      <c r="J3099">
        <v>0</v>
      </c>
      <c r="K3099">
        <v>4119.08</v>
      </c>
      <c r="L3099">
        <v>0</v>
      </c>
      <c r="M3099" t="s">
        <v>9076</v>
      </c>
      <c r="S3099" t="s">
        <v>9075</v>
      </c>
      <c r="T3099">
        <v>0</v>
      </c>
      <c r="U3099">
        <v>4119.08</v>
      </c>
      <c r="V3099">
        <v>0</v>
      </c>
    </row>
    <row r="3100" spans="2:22" x14ac:dyDescent="0.25">
      <c r="B3100" t="s">
        <v>9075</v>
      </c>
      <c r="C3100" t="s">
        <v>9070</v>
      </c>
      <c r="D3100" t="s">
        <v>7504</v>
      </c>
      <c r="E3100" t="s">
        <v>7508</v>
      </c>
      <c r="F3100" t="s">
        <v>7521</v>
      </c>
      <c r="G3100">
        <v>2056.67</v>
      </c>
      <c r="H3100">
        <v>1542.5</v>
      </c>
      <c r="I3100">
        <v>1891.45</v>
      </c>
      <c r="J3100">
        <v>0</v>
      </c>
      <c r="K3100">
        <v>1734.33</v>
      </c>
      <c r="L3100">
        <v>0</v>
      </c>
      <c r="M3100" t="s">
        <v>9076</v>
      </c>
      <c r="S3100" t="s">
        <v>9075</v>
      </c>
      <c r="T3100">
        <v>0</v>
      </c>
      <c r="U3100">
        <v>1734.33</v>
      </c>
      <c r="V3100">
        <v>0</v>
      </c>
    </row>
    <row r="3101" spans="2:22" x14ac:dyDescent="0.25">
      <c r="B3101" t="s">
        <v>9077</v>
      </c>
      <c r="C3101" t="s">
        <v>7504</v>
      </c>
      <c r="D3101" t="s">
        <v>7504</v>
      </c>
      <c r="E3101" t="s">
        <v>7508</v>
      </c>
      <c r="F3101" t="s">
        <v>7521</v>
      </c>
      <c r="G3101">
        <v>5692.57</v>
      </c>
      <c r="H3101">
        <v>4269.43</v>
      </c>
      <c r="I3101">
        <v>5235.2</v>
      </c>
      <c r="J3101">
        <v>0</v>
      </c>
      <c r="K3101">
        <v>4800.3599999999997</v>
      </c>
      <c r="L3101">
        <v>0</v>
      </c>
      <c r="M3101" t="s">
        <v>9078</v>
      </c>
      <c r="S3101" t="s">
        <v>9077</v>
      </c>
      <c r="T3101">
        <v>0</v>
      </c>
      <c r="U3101">
        <v>4800.3599999999997</v>
      </c>
      <c r="V3101">
        <v>0</v>
      </c>
    </row>
    <row r="3102" spans="2:22" x14ac:dyDescent="0.25">
      <c r="B3102" t="s">
        <v>9077</v>
      </c>
      <c r="C3102" t="s">
        <v>9069</v>
      </c>
      <c r="D3102" t="s">
        <v>7504</v>
      </c>
      <c r="E3102" t="s">
        <v>7508</v>
      </c>
      <c r="F3102" t="s">
        <v>7521</v>
      </c>
      <c r="G3102">
        <v>5407.96</v>
      </c>
      <c r="H3102">
        <v>4055.97</v>
      </c>
      <c r="I3102">
        <v>4973.45</v>
      </c>
      <c r="J3102">
        <v>0</v>
      </c>
      <c r="K3102">
        <v>4560.37</v>
      </c>
      <c r="L3102">
        <v>0</v>
      </c>
      <c r="M3102" t="s">
        <v>9078</v>
      </c>
      <c r="S3102" t="s">
        <v>9077</v>
      </c>
      <c r="T3102">
        <v>0</v>
      </c>
      <c r="U3102">
        <v>4560.37</v>
      </c>
      <c r="V3102">
        <v>0</v>
      </c>
    </row>
    <row r="3103" spans="2:22" x14ac:dyDescent="0.25">
      <c r="B3103" t="s">
        <v>9077</v>
      </c>
      <c r="C3103" t="s">
        <v>9070</v>
      </c>
      <c r="D3103" t="s">
        <v>7504</v>
      </c>
      <c r="E3103" t="s">
        <v>7508</v>
      </c>
      <c r="F3103" t="s">
        <v>7521</v>
      </c>
      <c r="G3103">
        <v>2277.0300000000002</v>
      </c>
      <c r="H3103">
        <v>1707.78</v>
      </c>
      <c r="I3103">
        <v>2094.08</v>
      </c>
      <c r="J3103">
        <v>0</v>
      </c>
      <c r="K3103">
        <v>1920.13</v>
      </c>
      <c r="L3103">
        <v>0</v>
      </c>
      <c r="M3103" t="s">
        <v>9078</v>
      </c>
      <c r="S3103" t="s">
        <v>9077</v>
      </c>
      <c r="T3103">
        <v>0</v>
      </c>
      <c r="U3103">
        <v>1920.13</v>
      </c>
      <c r="V3103">
        <v>0</v>
      </c>
    </row>
    <row r="3104" spans="2:22" x14ac:dyDescent="0.25">
      <c r="B3104" t="s">
        <v>9079</v>
      </c>
      <c r="C3104" t="s">
        <v>7504</v>
      </c>
      <c r="D3104" t="s">
        <v>7504</v>
      </c>
      <c r="E3104" t="s">
        <v>7508</v>
      </c>
      <c r="F3104" t="s">
        <v>7521</v>
      </c>
      <c r="G3104">
        <v>3745.73</v>
      </c>
      <c r="H3104">
        <v>2809.3</v>
      </c>
      <c r="I3104">
        <v>3290.89</v>
      </c>
      <c r="J3104">
        <v>0</v>
      </c>
      <c r="K3104">
        <v>3351.05</v>
      </c>
      <c r="L3104">
        <v>0</v>
      </c>
      <c r="M3104" t="s">
        <v>9080</v>
      </c>
      <c r="S3104" t="s">
        <v>9079</v>
      </c>
      <c r="T3104">
        <v>0</v>
      </c>
      <c r="U3104">
        <v>3351.05</v>
      </c>
      <c r="V3104">
        <v>0</v>
      </c>
    </row>
    <row r="3105" spans="2:22" x14ac:dyDescent="0.25">
      <c r="B3105" t="s">
        <v>9079</v>
      </c>
      <c r="C3105" t="s">
        <v>9069</v>
      </c>
      <c r="D3105" t="s">
        <v>7504</v>
      </c>
      <c r="E3105" t="s">
        <v>7508</v>
      </c>
      <c r="F3105" t="s">
        <v>7521</v>
      </c>
      <c r="G3105">
        <v>3558.44</v>
      </c>
      <c r="H3105">
        <v>2668.83</v>
      </c>
      <c r="I3105">
        <v>3126.36</v>
      </c>
      <c r="J3105">
        <v>0</v>
      </c>
      <c r="K3105">
        <v>3183.51</v>
      </c>
      <c r="L3105">
        <v>0</v>
      </c>
      <c r="M3105" t="s">
        <v>9080</v>
      </c>
      <c r="S3105" t="s">
        <v>9079</v>
      </c>
      <c r="T3105">
        <v>0</v>
      </c>
      <c r="U3105">
        <v>3183.51</v>
      </c>
      <c r="V3105">
        <v>0</v>
      </c>
    </row>
    <row r="3106" spans="2:22" x14ac:dyDescent="0.25">
      <c r="B3106" t="s">
        <v>9079</v>
      </c>
      <c r="C3106" t="s">
        <v>9070</v>
      </c>
      <c r="D3106" t="s">
        <v>7504</v>
      </c>
      <c r="E3106" t="s">
        <v>7508</v>
      </c>
      <c r="F3106" t="s">
        <v>7521</v>
      </c>
      <c r="G3106">
        <v>1498.29</v>
      </c>
      <c r="H3106">
        <v>1123.72</v>
      </c>
      <c r="I3106">
        <v>1316.37</v>
      </c>
      <c r="J3106">
        <v>0</v>
      </c>
      <c r="K3106">
        <v>1340.41</v>
      </c>
      <c r="L3106">
        <v>0</v>
      </c>
      <c r="M3106" t="s">
        <v>9080</v>
      </c>
      <c r="S3106" t="s">
        <v>9079</v>
      </c>
      <c r="T3106">
        <v>0</v>
      </c>
      <c r="U3106">
        <v>1340.41</v>
      </c>
      <c r="V3106">
        <v>0</v>
      </c>
    </row>
    <row r="3107" spans="2:22" x14ac:dyDescent="0.25">
      <c r="B3107" t="s">
        <v>9081</v>
      </c>
      <c r="C3107" t="s">
        <v>7504</v>
      </c>
      <c r="D3107" t="s">
        <v>7504</v>
      </c>
      <c r="E3107" t="s">
        <v>7508</v>
      </c>
      <c r="F3107" t="s">
        <v>7521</v>
      </c>
      <c r="G3107">
        <v>3672.63</v>
      </c>
      <c r="H3107">
        <v>2754.47</v>
      </c>
      <c r="I3107">
        <v>3377.53</v>
      </c>
      <c r="J3107">
        <v>0</v>
      </c>
      <c r="K3107">
        <v>3096.99</v>
      </c>
      <c r="L3107">
        <v>0</v>
      </c>
      <c r="M3107" t="s">
        <v>9082</v>
      </c>
      <c r="S3107" t="s">
        <v>9081</v>
      </c>
      <c r="T3107">
        <v>0</v>
      </c>
      <c r="U3107">
        <v>3096.99</v>
      </c>
      <c r="V3107">
        <v>0</v>
      </c>
    </row>
    <row r="3108" spans="2:22" x14ac:dyDescent="0.25">
      <c r="B3108" t="s">
        <v>9081</v>
      </c>
      <c r="C3108" t="s">
        <v>9069</v>
      </c>
      <c r="D3108" t="s">
        <v>7504</v>
      </c>
      <c r="E3108" t="s">
        <v>7508</v>
      </c>
      <c r="F3108" t="s">
        <v>7521</v>
      </c>
      <c r="G3108">
        <v>3489.01</v>
      </c>
      <c r="H3108">
        <v>2616.75</v>
      </c>
      <c r="I3108">
        <v>3208.69</v>
      </c>
      <c r="J3108">
        <v>0</v>
      </c>
      <c r="K3108">
        <v>2942.17</v>
      </c>
      <c r="L3108">
        <v>0</v>
      </c>
      <c r="M3108" t="s">
        <v>9082</v>
      </c>
      <c r="S3108" t="s">
        <v>9081</v>
      </c>
      <c r="T3108">
        <v>0</v>
      </c>
      <c r="U3108">
        <v>2942.17</v>
      </c>
      <c r="V3108">
        <v>0</v>
      </c>
    </row>
    <row r="3109" spans="2:22" x14ac:dyDescent="0.25">
      <c r="B3109" t="s">
        <v>9081</v>
      </c>
      <c r="C3109" t="s">
        <v>9070</v>
      </c>
      <c r="D3109" t="s">
        <v>7504</v>
      </c>
      <c r="E3109" t="s">
        <v>7508</v>
      </c>
      <c r="F3109" t="s">
        <v>7521</v>
      </c>
      <c r="G3109">
        <v>1469.05</v>
      </c>
      <c r="H3109">
        <v>1101.79</v>
      </c>
      <c r="I3109">
        <v>1351.02</v>
      </c>
      <c r="J3109">
        <v>0</v>
      </c>
      <c r="K3109">
        <v>1238.79</v>
      </c>
      <c r="L3109">
        <v>0</v>
      </c>
      <c r="M3109" t="s">
        <v>9082</v>
      </c>
      <c r="S3109" t="s">
        <v>9081</v>
      </c>
      <c r="T3109">
        <v>0</v>
      </c>
      <c r="U3109">
        <v>1238.79</v>
      </c>
      <c r="V3109">
        <v>0</v>
      </c>
    </row>
    <row r="3110" spans="2:22" x14ac:dyDescent="0.25">
      <c r="B3110" t="s">
        <v>9083</v>
      </c>
      <c r="C3110" t="s">
        <v>7504</v>
      </c>
      <c r="D3110" t="s">
        <v>7504</v>
      </c>
      <c r="E3110" t="s">
        <v>7508</v>
      </c>
      <c r="F3110" t="s">
        <v>7521</v>
      </c>
      <c r="G3110">
        <v>1882.22</v>
      </c>
      <c r="H3110">
        <v>1411.67</v>
      </c>
      <c r="I3110">
        <v>1730.97</v>
      </c>
      <c r="J3110">
        <v>0</v>
      </c>
      <c r="K3110">
        <v>1587.25</v>
      </c>
      <c r="L3110">
        <v>0</v>
      </c>
      <c r="M3110" t="s">
        <v>9084</v>
      </c>
      <c r="S3110" t="s">
        <v>9083</v>
      </c>
      <c r="T3110">
        <v>0</v>
      </c>
      <c r="U3110">
        <v>1587.25</v>
      </c>
      <c r="V3110">
        <v>0</v>
      </c>
    </row>
    <row r="3111" spans="2:22" x14ac:dyDescent="0.25">
      <c r="B3111" t="s">
        <v>9083</v>
      </c>
      <c r="C3111" t="s">
        <v>9069</v>
      </c>
      <c r="D3111" t="s">
        <v>7504</v>
      </c>
      <c r="E3111" t="s">
        <v>7508</v>
      </c>
      <c r="F3111" t="s">
        <v>7521</v>
      </c>
      <c r="G3111">
        <v>1788.11</v>
      </c>
      <c r="H3111">
        <v>1341.08</v>
      </c>
      <c r="I3111">
        <v>1644.46</v>
      </c>
      <c r="J3111">
        <v>0</v>
      </c>
      <c r="K3111">
        <v>1507.86</v>
      </c>
      <c r="L3111">
        <v>0</v>
      </c>
      <c r="M3111" t="s">
        <v>9084</v>
      </c>
      <c r="S3111" t="s">
        <v>9083</v>
      </c>
      <c r="T3111">
        <v>0</v>
      </c>
      <c r="U3111">
        <v>1507.86</v>
      </c>
      <c r="V3111">
        <v>0</v>
      </c>
    </row>
    <row r="3112" spans="2:22" x14ac:dyDescent="0.25">
      <c r="B3112" t="s">
        <v>9083</v>
      </c>
      <c r="C3112" t="s">
        <v>9070</v>
      </c>
      <c r="D3112" t="s">
        <v>7504</v>
      </c>
      <c r="E3112" t="s">
        <v>7508</v>
      </c>
      <c r="F3112" t="s">
        <v>7521</v>
      </c>
      <c r="G3112">
        <v>752.89</v>
      </c>
      <c r="H3112">
        <v>564.66999999999996</v>
      </c>
      <c r="I3112">
        <v>692.41</v>
      </c>
      <c r="J3112">
        <v>0</v>
      </c>
      <c r="K3112">
        <v>634.88</v>
      </c>
      <c r="L3112">
        <v>0</v>
      </c>
      <c r="M3112" t="s">
        <v>9084</v>
      </c>
      <c r="S3112" t="s">
        <v>9083</v>
      </c>
      <c r="T3112">
        <v>0</v>
      </c>
      <c r="U3112">
        <v>634.88</v>
      </c>
      <c r="V3112">
        <v>0</v>
      </c>
    </row>
    <row r="3113" spans="2:22" x14ac:dyDescent="0.25">
      <c r="B3113" t="s">
        <v>9085</v>
      </c>
      <c r="C3113" t="s">
        <v>7504</v>
      </c>
      <c r="D3113" t="s">
        <v>7504</v>
      </c>
      <c r="E3113" t="s">
        <v>7508</v>
      </c>
      <c r="F3113" t="s">
        <v>7521</v>
      </c>
      <c r="G3113">
        <v>128.49</v>
      </c>
      <c r="H3113">
        <v>96.37</v>
      </c>
      <c r="I3113">
        <v>96.37</v>
      </c>
      <c r="J3113">
        <v>0</v>
      </c>
      <c r="K3113">
        <v>96.37</v>
      </c>
      <c r="L3113">
        <v>0</v>
      </c>
      <c r="M3113" t="s">
        <v>9086</v>
      </c>
      <c r="S3113" t="s">
        <v>9085</v>
      </c>
      <c r="T3113">
        <v>0</v>
      </c>
      <c r="U3113">
        <v>96.37</v>
      </c>
      <c r="V3113">
        <v>0</v>
      </c>
    </row>
    <row r="3114" spans="2:22" x14ac:dyDescent="0.25">
      <c r="B3114" t="s">
        <v>9087</v>
      </c>
      <c r="C3114" t="s">
        <v>7504</v>
      </c>
      <c r="D3114" t="s">
        <v>7504</v>
      </c>
      <c r="E3114" t="s">
        <v>7508</v>
      </c>
      <c r="F3114" t="s">
        <v>7521</v>
      </c>
      <c r="G3114">
        <v>202.87</v>
      </c>
      <c r="H3114">
        <v>152.15</v>
      </c>
      <c r="I3114">
        <v>201.75</v>
      </c>
      <c r="J3114">
        <v>0</v>
      </c>
      <c r="K3114">
        <v>152.15</v>
      </c>
      <c r="L3114">
        <v>0</v>
      </c>
      <c r="M3114" t="s">
        <v>9088</v>
      </c>
      <c r="S3114" t="s">
        <v>9087</v>
      </c>
      <c r="T3114">
        <v>0</v>
      </c>
      <c r="U3114">
        <v>152.15</v>
      </c>
      <c r="V3114">
        <v>0</v>
      </c>
    </row>
    <row r="3115" spans="2:22" x14ac:dyDescent="0.25">
      <c r="B3115" t="s">
        <v>9089</v>
      </c>
      <c r="C3115" t="s">
        <v>7504</v>
      </c>
      <c r="D3115" t="s">
        <v>7504</v>
      </c>
      <c r="E3115" t="s">
        <v>7508</v>
      </c>
      <c r="F3115" t="s">
        <v>7521</v>
      </c>
      <c r="G3115">
        <v>81.42</v>
      </c>
      <c r="H3115">
        <v>61.06</v>
      </c>
      <c r="I3115">
        <v>61.06</v>
      </c>
      <c r="J3115">
        <v>0</v>
      </c>
      <c r="K3115">
        <v>68.22</v>
      </c>
      <c r="L3115">
        <v>0</v>
      </c>
      <c r="M3115" t="s">
        <v>9090</v>
      </c>
      <c r="S3115" t="s">
        <v>9089</v>
      </c>
      <c r="T3115">
        <v>0</v>
      </c>
      <c r="U3115">
        <v>68.22</v>
      </c>
      <c r="V3115">
        <v>0</v>
      </c>
    </row>
    <row r="3116" spans="2:22" x14ac:dyDescent="0.25">
      <c r="B3116" t="s">
        <v>9091</v>
      </c>
      <c r="C3116" t="s">
        <v>7504</v>
      </c>
      <c r="D3116" t="s">
        <v>7504</v>
      </c>
      <c r="E3116" t="s">
        <v>7508</v>
      </c>
      <c r="F3116" t="s">
        <v>7521</v>
      </c>
      <c r="G3116">
        <v>75.2</v>
      </c>
      <c r="H3116">
        <v>56.4</v>
      </c>
      <c r="I3116">
        <v>56.4</v>
      </c>
      <c r="J3116">
        <v>0</v>
      </c>
      <c r="K3116">
        <v>56.4</v>
      </c>
      <c r="L3116">
        <v>0</v>
      </c>
      <c r="M3116" t="s">
        <v>9092</v>
      </c>
      <c r="S3116" t="s">
        <v>9091</v>
      </c>
      <c r="T3116">
        <v>0</v>
      </c>
      <c r="U3116">
        <v>56.4</v>
      </c>
      <c r="V3116">
        <v>0</v>
      </c>
    </row>
    <row r="3117" spans="2:22" x14ac:dyDescent="0.25">
      <c r="B3117" t="s">
        <v>9093</v>
      </c>
      <c r="C3117" t="s">
        <v>7504</v>
      </c>
      <c r="D3117" t="s">
        <v>7504</v>
      </c>
      <c r="E3117" t="s">
        <v>7508</v>
      </c>
      <c r="F3117" t="s">
        <v>7521</v>
      </c>
      <c r="G3117">
        <v>23.98</v>
      </c>
      <c r="H3117">
        <v>17.98</v>
      </c>
      <c r="I3117">
        <v>23.98</v>
      </c>
      <c r="J3117">
        <v>0</v>
      </c>
      <c r="K3117">
        <v>19.84</v>
      </c>
      <c r="L3117">
        <v>0</v>
      </c>
      <c r="M3117" t="s">
        <v>9094</v>
      </c>
      <c r="S3117" t="s">
        <v>9093</v>
      </c>
      <c r="T3117">
        <v>0</v>
      </c>
      <c r="U3117">
        <v>19.84</v>
      </c>
      <c r="V3117">
        <v>0</v>
      </c>
    </row>
    <row r="3118" spans="2:22" x14ac:dyDescent="0.25">
      <c r="B3118" t="s">
        <v>9095</v>
      </c>
      <c r="C3118" t="s">
        <v>7504</v>
      </c>
      <c r="D3118" t="s">
        <v>7504</v>
      </c>
      <c r="E3118" t="s">
        <v>7508</v>
      </c>
      <c r="F3118" t="s">
        <v>7521</v>
      </c>
      <c r="G3118">
        <v>31.55</v>
      </c>
      <c r="H3118">
        <v>23.67</v>
      </c>
      <c r="I3118">
        <v>29.06</v>
      </c>
      <c r="J3118">
        <v>0</v>
      </c>
      <c r="K3118">
        <v>26.5</v>
      </c>
      <c r="L3118">
        <v>0</v>
      </c>
      <c r="M3118" t="s">
        <v>9096</v>
      </c>
      <c r="S3118" t="s">
        <v>9095</v>
      </c>
      <c r="T3118">
        <v>0</v>
      </c>
      <c r="U3118">
        <v>26.5</v>
      </c>
      <c r="V3118">
        <v>0</v>
      </c>
    </row>
    <row r="3119" spans="2:22" x14ac:dyDescent="0.25">
      <c r="B3119" t="s">
        <v>9097</v>
      </c>
      <c r="C3119" t="s">
        <v>7504</v>
      </c>
      <c r="D3119" t="s">
        <v>7504</v>
      </c>
      <c r="E3119" t="s">
        <v>7508</v>
      </c>
      <c r="F3119" t="s">
        <v>7521</v>
      </c>
      <c r="G3119">
        <v>32.65</v>
      </c>
      <c r="H3119">
        <v>24.49</v>
      </c>
      <c r="I3119">
        <v>27.46</v>
      </c>
      <c r="J3119">
        <v>0</v>
      </c>
      <c r="K3119">
        <v>26.06</v>
      </c>
      <c r="L3119">
        <v>0</v>
      </c>
      <c r="M3119" t="s">
        <v>9098</v>
      </c>
      <c r="S3119" t="s">
        <v>9097</v>
      </c>
      <c r="T3119">
        <v>0</v>
      </c>
      <c r="U3119">
        <v>26.06</v>
      </c>
      <c r="V3119">
        <v>0</v>
      </c>
    </row>
    <row r="3120" spans="2:22" x14ac:dyDescent="0.25">
      <c r="B3120" t="s">
        <v>9099</v>
      </c>
      <c r="C3120" t="s">
        <v>7504</v>
      </c>
      <c r="D3120" t="s">
        <v>7504</v>
      </c>
      <c r="E3120" t="s">
        <v>7508</v>
      </c>
      <c r="F3120" t="s">
        <v>7521</v>
      </c>
      <c r="G3120">
        <v>102.89</v>
      </c>
      <c r="H3120">
        <v>77.17</v>
      </c>
      <c r="I3120">
        <v>84.22</v>
      </c>
      <c r="J3120">
        <v>0</v>
      </c>
      <c r="K3120">
        <v>84.28</v>
      </c>
      <c r="L3120">
        <v>0</v>
      </c>
      <c r="M3120" t="s">
        <v>9100</v>
      </c>
      <c r="S3120" t="s">
        <v>9099</v>
      </c>
      <c r="T3120">
        <v>0</v>
      </c>
      <c r="U3120">
        <v>84.28</v>
      </c>
      <c r="V3120">
        <v>0</v>
      </c>
    </row>
    <row r="3121" spans="2:22" x14ac:dyDescent="0.25">
      <c r="B3121" t="s">
        <v>9101</v>
      </c>
      <c r="C3121" t="s">
        <v>7504</v>
      </c>
      <c r="D3121" t="s">
        <v>7504</v>
      </c>
      <c r="E3121" t="s">
        <v>7508</v>
      </c>
      <c r="F3121" t="s">
        <v>7521</v>
      </c>
      <c r="G3121">
        <v>29.62</v>
      </c>
      <c r="H3121">
        <v>22.22</v>
      </c>
      <c r="I3121">
        <v>25.76</v>
      </c>
      <c r="J3121">
        <v>0</v>
      </c>
      <c r="K3121">
        <v>23.4</v>
      </c>
      <c r="L3121">
        <v>0</v>
      </c>
      <c r="M3121" t="s">
        <v>9102</v>
      </c>
      <c r="S3121" t="s">
        <v>9101</v>
      </c>
      <c r="T3121">
        <v>0</v>
      </c>
      <c r="U3121">
        <v>23.4</v>
      </c>
      <c r="V3121">
        <v>0</v>
      </c>
    </row>
    <row r="3122" spans="2:22" x14ac:dyDescent="0.25">
      <c r="B3122" t="s">
        <v>9103</v>
      </c>
      <c r="C3122" t="s">
        <v>7504</v>
      </c>
      <c r="D3122" t="s">
        <v>7504</v>
      </c>
      <c r="E3122" t="s">
        <v>7508</v>
      </c>
      <c r="F3122" t="s">
        <v>7521</v>
      </c>
      <c r="G3122">
        <v>33.72</v>
      </c>
      <c r="H3122">
        <v>25.29</v>
      </c>
      <c r="I3122">
        <v>29.75</v>
      </c>
      <c r="J3122">
        <v>0</v>
      </c>
      <c r="K3122">
        <v>25.29</v>
      </c>
      <c r="L3122">
        <v>0</v>
      </c>
      <c r="M3122" t="s">
        <v>9104</v>
      </c>
      <c r="S3122" t="s">
        <v>9103</v>
      </c>
      <c r="T3122">
        <v>0</v>
      </c>
      <c r="U3122">
        <v>25.29</v>
      </c>
      <c r="V3122">
        <v>0</v>
      </c>
    </row>
    <row r="3123" spans="2:22" x14ac:dyDescent="0.25">
      <c r="B3123" t="s">
        <v>9105</v>
      </c>
      <c r="C3123" t="s">
        <v>7504</v>
      </c>
      <c r="D3123" t="s">
        <v>7504</v>
      </c>
      <c r="E3123" t="s">
        <v>7508</v>
      </c>
      <c r="F3123" t="s">
        <v>7521</v>
      </c>
      <c r="G3123">
        <v>32.03</v>
      </c>
      <c r="H3123">
        <v>24.02</v>
      </c>
      <c r="I3123">
        <v>25.11</v>
      </c>
      <c r="J3123">
        <v>0</v>
      </c>
      <c r="K3123">
        <v>24.02</v>
      </c>
      <c r="L3123">
        <v>0</v>
      </c>
      <c r="M3123" t="s">
        <v>9106</v>
      </c>
      <c r="S3123" t="s">
        <v>9105</v>
      </c>
      <c r="T3123">
        <v>0</v>
      </c>
      <c r="U3123">
        <v>24.02</v>
      </c>
      <c r="V3123">
        <v>0</v>
      </c>
    </row>
    <row r="3124" spans="2:22" x14ac:dyDescent="0.25">
      <c r="B3124" t="s">
        <v>9107</v>
      </c>
      <c r="C3124" t="s">
        <v>7504</v>
      </c>
      <c r="D3124" t="s">
        <v>7504</v>
      </c>
      <c r="E3124" t="s">
        <v>7508</v>
      </c>
      <c r="F3124" t="s">
        <v>7521</v>
      </c>
      <c r="G3124">
        <v>63.7</v>
      </c>
      <c r="H3124">
        <v>47.77</v>
      </c>
      <c r="I3124">
        <v>61.81</v>
      </c>
      <c r="J3124">
        <v>0</v>
      </c>
      <c r="K3124">
        <v>47.77</v>
      </c>
      <c r="L3124">
        <v>0</v>
      </c>
      <c r="M3124" t="s">
        <v>9108</v>
      </c>
      <c r="S3124" t="s">
        <v>9107</v>
      </c>
      <c r="T3124">
        <v>0</v>
      </c>
      <c r="U3124">
        <v>47.77</v>
      </c>
      <c r="V3124">
        <v>0</v>
      </c>
    </row>
    <row r="3125" spans="2:22" x14ac:dyDescent="0.25">
      <c r="B3125" t="s">
        <v>9109</v>
      </c>
      <c r="C3125" t="s">
        <v>7504</v>
      </c>
      <c r="D3125" t="s">
        <v>7504</v>
      </c>
      <c r="E3125" t="s">
        <v>7508</v>
      </c>
      <c r="F3125" t="s">
        <v>7521</v>
      </c>
      <c r="G3125">
        <v>101.52</v>
      </c>
      <c r="H3125">
        <v>76.14</v>
      </c>
      <c r="I3125">
        <v>76.14</v>
      </c>
      <c r="J3125">
        <v>0</v>
      </c>
      <c r="K3125">
        <v>76.14</v>
      </c>
      <c r="L3125">
        <v>0</v>
      </c>
      <c r="M3125" t="s">
        <v>9110</v>
      </c>
      <c r="S3125" t="s">
        <v>9109</v>
      </c>
      <c r="T3125">
        <v>0</v>
      </c>
      <c r="U3125">
        <v>76.14</v>
      </c>
      <c r="V3125">
        <v>0</v>
      </c>
    </row>
    <row r="3126" spans="2:22" x14ac:dyDescent="0.25">
      <c r="B3126" t="s">
        <v>9111</v>
      </c>
      <c r="C3126" t="s">
        <v>7504</v>
      </c>
      <c r="D3126" t="s">
        <v>7504</v>
      </c>
      <c r="E3126" t="s">
        <v>7508</v>
      </c>
      <c r="F3126" t="s">
        <v>7521</v>
      </c>
      <c r="G3126">
        <v>74.3</v>
      </c>
      <c r="H3126">
        <v>55.72</v>
      </c>
      <c r="I3126">
        <v>55.72</v>
      </c>
      <c r="J3126">
        <v>0</v>
      </c>
      <c r="K3126">
        <v>67.400000000000006</v>
      </c>
      <c r="L3126">
        <v>0</v>
      </c>
      <c r="M3126" t="s">
        <v>9112</v>
      </c>
      <c r="S3126" t="s">
        <v>9111</v>
      </c>
      <c r="T3126">
        <v>0</v>
      </c>
      <c r="U3126">
        <v>67.400000000000006</v>
      </c>
      <c r="V3126">
        <v>0</v>
      </c>
    </row>
    <row r="3127" spans="2:22" x14ac:dyDescent="0.25">
      <c r="B3127" t="s">
        <v>9113</v>
      </c>
      <c r="C3127" t="s">
        <v>7504</v>
      </c>
      <c r="D3127" t="s">
        <v>7504</v>
      </c>
      <c r="E3127" t="s">
        <v>7508</v>
      </c>
      <c r="F3127" t="s">
        <v>7521</v>
      </c>
      <c r="G3127">
        <v>10.16</v>
      </c>
      <c r="H3127">
        <v>7.62</v>
      </c>
      <c r="I3127">
        <v>7.62</v>
      </c>
      <c r="J3127">
        <v>0</v>
      </c>
      <c r="K3127">
        <v>7.62</v>
      </c>
      <c r="L3127">
        <v>0</v>
      </c>
      <c r="M3127" t="s">
        <v>9114</v>
      </c>
      <c r="S3127" t="s">
        <v>9113</v>
      </c>
      <c r="T3127">
        <v>0</v>
      </c>
      <c r="U3127">
        <v>7.62</v>
      </c>
      <c r="V3127">
        <v>0</v>
      </c>
    </row>
    <row r="3128" spans="2:22" x14ac:dyDescent="0.25">
      <c r="B3128" t="s">
        <v>9115</v>
      </c>
      <c r="C3128" t="s">
        <v>7504</v>
      </c>
      <c r="D3128" t="s">
        <v>7504</v>
      </c>
      <c r="E3128" t="s">
        <v>7508</v>
      </c>
      <c r="F3128" t="s">
        <v>7521</v>
      </c>
      <c r="G3128">
        <v>14.02</v>
      </c>
      <c r="H3128">
        <v>10.52</v>
      </c>
      <c r="I3128">
        <v>10.52</v>
      </c>
      <c r="J3128">
        <v>0</v>
      </c>
      <c r="K3128">
        <v>10.52</v>
      </c>
      <c r="L3128">
        <v>0</v>
      </c>
      <c r="M3128" t="s">
        <v>9116</v>
      </c>
      <c r="S3128" t="s">
        <v>9115</v>
      </c>
      <c r="T3128">
        <v>0</v>
      </c>
      <c r="U3128">
        <v>10.52</v>
      </c>
      <c r="V3128">
        <v>0</v>
      </c>
    </row>
    <row r="3129" spans="2:22" x14ac:dyDescent="0.25">
      <c r="B3129" t="s">
        <v>9117</v>
      </c>
      <c r="C3129" t="s">
        <v>7504</v>
      </c>
      <c r="D3129" t="s">
        <v>7504</v>
      </c>
      <c r="E3129" t="s">
        <v>7508</v>
      </c>
      <c r="F3129" t="s">
        <v>7521</v>
      </c>
      <c r="G3129">
        <v>16.95</v>
      </c>
      <c r="H3129">
        <v>12.71</v>
      </c>
      <c r="I3129">
        <v>12.76</v>
      </c>
      <c r="J3129">
        <v>0</v>
      </c>
      <c r="K3129">
        <v>13.21</v>
      </c>
      <c r="L3129">
        <v>0</v>
      </c>
      <c r="M3129" t="s">
        <v>9118</v>
      </c>
      <c r="S3129" t="s">
        <v>9117</v>
      </c>
      <c r="T3129">
        <v>0</v>
      </c>
      <c r="U3129">
        <v>13.21</v>
      </c>
      <c r="V3129">
        <v>0</v>
      </c>
    </row>
    <row r="3130" spans="2:22" x14ac:dyDescent="0.25">
      <c r="B3130" t="s">
        <v>9119</v>
      </c>
      <c r="C3130" t="s">
        <v>7504</v>
      </c>
      <c r="D3130" t="s">
        <v>7504</v>
      </c>
      <c r="E3130" t="s">
        <v>7508</v>
      </c>
      <c r="F3130" t="s">
        <v>7521</v>
      </c>
      <c r="G3130">
        <v>1005.26</v>
      </c>
      <c r="H3130">
        <v>753.94</v>
      </c>
      <c r="I3130">
        <v>868.21</v>
      </c>
      <c r="J3130">
        <v>0</v>
      </c>
      <c r="K3130">
        <v>1005.26</v>
      </c>
      <c r="L3130">
        <v>0</v>
      </c>
      <c r="M3130" t="s">
        <v>9120</v>
      </c>
      <c r="S3130" t="s">
        <v>9119</v>
      </c>
      <c r="T3130">
        <v>0</v>
      </c>
      <c r="U3130">
        <v>1005.26</v>
      </c>
      <c r="V3130">
        <v>0</v>
      </c>
    </row>
    <row r="3131" spans="2:22" x14ac:dyDescent="0.25">
      <c r="B3131" t="s">
        <v>9121</v>
      </c>
      <c r="C3131" t="s">
        <v>7504</v>
      </c>
      <c r="D3131" t="s">
        <v>7504</v>
      </c>
      <c r="E3131" t="s">
        <v>7508</v>
      </c>
      <c r="F3131" t="s">
        <v>7521</v>
      </c>
      <c r="G3131">
        <v>184</v>
      </c>
      <c r="H3131">
        <v>138</v>
      </c>
      <c r="I3131">
        <v>138</v>
      </c>
      <c r="J3131">
        <v>0</v>
      </c>
      <c r="K3131">
        <v>138</v>
      </c>
      <c r="L3131">
        <v>0</v>
      </c>
      <c r="M3131" t="s">
        <v>9122</v>
      </c>
      <c r="S3131" t="s">
        <v>9121</v>
      </c>
      <c r="T3131">
        <v>0</v>
      </c>
      <c r="U3131">
        <v>138</v>
      </c>
      <c r="V3131">
        <v>0</v>
      </c>
    </row>
    <row r="3132" spans="2:22" x14ac:dyDescent="0.25">
      <c r="B3132" t="s">
        <v>9123</v>
      </c>
      <c r="C3132" t="s">
        <v>7504</v>
      </c>
      <c r="D3132" t="s">
        <v>7504</v>
      </c>
      <c r="E3132" t="s">
        <v>7508</v>
      </c>
      <c r="F3132" t="s">
        <v>7521</v>
      </c>
      <c r="G3132">
        <v>57.32</v>
      </c>
      <c r="H3132">
        <v>42.99</v>
      </c>
      <c r="I3132">
        <v>46.97</v>
      </c>
      <c r="J3132">
        <v>0</v>
      </c>
      <c r="K3132">
        <v>46.97</v>
      </c>
      <c r="L3132">
        <v>0</v>
      </c>
      <c r="M3132" t="s">
        <v>9124</v>
      </c>
      <c r="S3132" t="s">
        <v>9123</v>
      </c>
      <c r="T3132">
        <v>0</v>
      </c>
      <c r="U3132">
        <v>46.97</v>
      </c>
      <c r="V3132">
        <v>0</v>
      </c>
    </row>
    <row r="3133" spans="2:22" x14ac:dyDescent="0.25">
      <c r="B3133" t="s">
        <v>9125</v>
      </c>
      <c r="C3133" t="s">
        <v>7504</v>
      </c>
      <c r="D3133" t="s">
        <v>7504</v>
      </c>
      <c r="E3133" t="s">
        <v>6261</v>
      </c>
      <c r="F3133" t="s">
        <v>7521</v>
      </c>
      <c r="G3133">
        <v>149.46</v>
      </c>
      <c r="H3133">
        <v>112.1</v>
      </c>
      <c r="I3133">
        <v>122.47</v>
      </c>
      <c r="J3133">
        <v>0</v>
      </c>
      <c r="K3133">
        <v>122.47</v>
      </c>
      <c r="L3133">
        <v>0</v>
      </c>
      <c r="M3133" t="s">
        <v>9126</v>
      </c>
      <c r="S3133" t="s">
        <v>9125</v>
      </c>
      <c r="T3133">
        <v>0</v>
      </c>
      <c r="U3133">
        <v>122.47</v>
      </c>
      <c r="V3133">
        <v>0</v>
      </c>
    </row>
    <row r="3134" spans="2:22" x14ac:dyDescent="0.25">
      <c r="B3134" t="s">
        <v>9127</v>
      </c>
      <c r="C3134" t="s">
        <v>7504</v>
      </c>
      <c r="D3134" t="s">
        <v>7504</v>
      </c>
      <c r="E3134" t="s">
        <v>7508</v>
      </c>
      <c r="F3134" t="s">
        <v>7521</v>
      </c>
      <c r="G3134">
        <v>345.85</v>
      </c>
      <c r="H3134">
        <v>259.39</v>
      </c>
      <c r="I3134">
        <v>283.39</v>
      </c>
      <c r="J3134">
        <v>0</v>
      </c>
      <c r="K3134">
        <v>283.39</v>
      </c>
      <c r="L3134">
        <v>0</v>
      </c>
      <c r="M3134" t="s">
        <v>9128</v>
      </c>
      <c r="S3134" t="s">
        <v>9127</v>
      </c>
      <c r="T3134">
        <v>0</v>
      </c>
      <c r="U3134">
        <v>283.39</v>
      </c>
      <c r="V3134">
        <v>0</v>
      </c>
    </row>
    <row r="3135" spans="2:22" x14ac:dyDescent="0.25">
      <c r="B3135" t="s">
        <v>9129</v>
      </c>
      <c r="C3135" t="s">
        <v>7504</v>
      </c>
      <c r="D3135" t="s">
        <v>7504</v>
      </c>
      <c r="E3135" t="s">
        <v>6259</v>
      </c>
      <c r="F3135" t="s">
        <v>7521</v>
      </c>
      <c r="G3135">
        <v>99.54</v>
      </c>
      <c r="H3135">
        <v>74.66</v>
      </c>
      <c r="I3135">
        <v>81.569999999999993</v>
      </c>
      <c r="J3135">
        <v>0</v>
      </c>
      <c r="K3135">
        <v>81.569999999999993</v>
      </c>
      <c r="L3135">
        <v>0</v>
      </c>
      <c r="M3135" t="s">
        <v>9130</v>
      </c>
      <c r="S3135" t="s">
        <v>9129</v>
      </c>
      <c r="T3135">
        <v>0</v>
      </c>
      <c r="U3135">
        <v>81.569999999999993</v>
      </c>
      <c r="V3135">
        <v>0</v>
      </c>
    </row>
    <row r="3136" spans="2:22" x14ac:dyDescent="0.25">
      <c r="B3136" t="s">
        <v>9131</v>
      </c>
      <c r="C3136" t="s">
        <v>7504</v>
      </c>
      <c r="D3136" t="s">
        <v>7504</v>
      </c>
      <c r="E3136" t="s">
        <v>6259</v>
      </c>
      <c r="F3136" t="s">
        <v>7521</v>
      </c>
      <c r="G3136">
        <v>2.97</v>
      </c>
      <c r="H3136">
        <v>2.23</v>
      </c>
      <c r="I3136">
        <v>2.42</v>
      </c>
      <c r="J3136">
        <v>0</v>
      </c>
      <c r="K3136">
        <v>2.42</v>
      </c>
      <c r="L3136">
        <v>0</v>
      </c>
      <c r="M3136" t="s">
        <v>9132</v>
      </c>
      <c r="S3136" t="s">
        <v>9131</v>
      </c>
      <c r="T3136">
        <v>0</v>
      </c>
      <c r="U3136">
        <v>2.42</v>
      </c>
      <c r="V3136">
        <v>0</v>
      </c>
    </row>
    <row r="3137" spans="2:22" x14ac:dyDescent="0.25">
      <c r="B3137" t="s">
        <v>9133</v>
      </c>
      <c r="C3137" t="s">
        <v>7504</v>
      </c>
      <c r="D3137" t="s">
        <v>7504</v>
      </c>
      <c r="E3137" t="s">
        <v>6259</v>
      </c>
      <c r="F3137" t="s">
        <v>7521</v>
      </c>
      <c r="G3137">
        <v>7.12</v>
      </c>
      <c r="H3137">
        <v>5.34</v>
      </c>
      <c r="I3137">
        <v>5.83</v>
      </c>
      <c r="J3137">
        <v>0</v>
      </c>
      <c r="K3137">
        <v>5.83</v>
      </c>
      <c r="L3137">
        <v>0</v>
      </c>
      <c r="M3137" t="s">
        <v>9134</v>
      </c>
      <c r="S3137" t="s">
        <v>9133</v>
      </c>
      <c r="T3137">
        <v>0</v>
      </c>
      <c r="U3137">
        <v>5.83</v>
      </c>
      <c r="V3137">
        <v>0</v>
      </c>
    </row>
    <row r="3138" spans="2:22" x14ac:dyDescent="0.25">
      <c r="B3138" t="s">
        <v>9135</v>
      </c>
      <c r="C3138" t="s">
        <v>7504</v>
      </c>
      <c r="D3138" t="s">
        <v>7504</v>
      </c>
      <c r="E3138" t="s">
        <v>6259</v>
      </c>
      <c r="F3138" t="s">
        <v>7521</v>
      </c>
      <c r="G3138">
        <v>129.05000000000001</v>
      </c>
      <c r="H3138">
        <v>96.79</v>
      </c>
      <c r="I3138">
        <v>105.74</v>
      </c>
      <c r="J3138">
        <v>0</v>
      </c>
      <c r="K3138">
        <v>105.74</v>
      </c>
      <c r="L3138">
        <v>0</v>
      </c>
      <c r="M3138" t="s">
        <v>9136</v>
      </c>
      <c r="S3138" t="s">
        <v>9135</v>
      </c>
      <c r="T3138">
        <v>0</v>
      </c>
      <c r="U3138">
        <v>105.74</v>
      </c>
      <c r="V3138">
        <v>0</v>
      </c>
    </row>
    <row r="3139" spans="2:22" x14ac:dyDescent="0.25">
      <c r="B3139" t="s">
        <v>9137</v>
      </c>
      <c r="C3139" t="s">
        <v>7504</v>
      </c>
      <c r="D3139" t="s">
        <v>7504</v>
      </c>
      <c r="E3139" t="s">
        <v>6259</v>
      </c>
      <c r="F3139" t="s">
        <v>7521</v>
      </c>
      <c r="G3139">
        <v>86.38</v>
      </c>
      <c r="H3139">
        <v>64.790000000000006</v>
      </c>
      <c r="I3139">
        <v>70.77</v>
      </c>
      <c r="J3139">
        <v>0</v>
      </c>
      <c r="K3139">
        <v>70.77</v>
      </c>
      <c r="L3139">
        <v>0</v>
      </c>
      <c r="M3139" t="s">
        <v>9138</v>
      </c>
      <c r="S3139" t="s">
        <v>9137</v>
      </c>
      <c r="T3139">
        <v>0</v>
      </c>
      <c r="U3139">
        <v>70.77</v>
      </c>
      <c r="V3139">
        <v>0</v>
      </c>
    </row>
    <row r="3140" spans="2:22" x14ac:dyDescent="0.25">
      <c r="B3140" t="s">
        <v>9139</v>
      </c>
      <c r="C3140" t="s">
        <v>7504</v>
      </c>
      <c r="D3140" t="s">
        <v>7504</v>
      </c>
      <c r="E3140" t="s">
        <v>6261</v>
      </c>
      <c r="F3140" t="s">
        <v>7521</v>
      </c>
      <c r="G3140">
        <v>951.16</v>
      </c>
      <c r="H3140">
        <v>713.37</v>
      </c>
      <c r="I3140">
        <v>713.37</v>
      </c>
      <c r="J3140">
        <v>0</v>
      </c>
      <c r="K3140">
        <v>715.04</v>
      </c>
      <c r="L3140">
        <v>0</v>
      </c>
      <c r="M3140" t="s">
        <v>9140</v>
      </c>
      <c r="S3140" t="s">
        <v>9139</v>
      </c>
      <c r="T3140">
        <v>0</v>
      </c>
      <c r="U3140">
        <v>715.04</v>
      </c>
      <c r="V3140">
        <v>0</v>
      </c>
    </row>
    <row r="3141" spans="2:22" x14ac:dyDescent="0.25">
      <c r="B3141" t="s">
        <v>9141</v>
      </c>
      <c r="C3141" t="s">
        <v>7504</v>
      </c>
      <c r="D3141" t="s">
        <v>7504</v>
      </c>
      <c r="E3141" t="s">
        <v>6261</v>
      </c>
      <c r="F3141" t="s">
        <v>7521</v>
      </c>
      <c r="G3141">
        <v>600.65</v>
      </c>
      <c r="H3141">
        <v>450.49</v>
      </c>
      <c r="I3141">
        <v>498.87</v>
      </c>
      <c r="J3141">
        <v>0</v>
      </c>
      <c r="K3141">
        <v>500.25</v>
      </c>
      <c r="L3141">
        <v>0</v>
      </c>
      <c r="M3141" t="s">
        <v>9142</v>
      </c>
      <c r="S3141" t="s">
        <v>9141</v>
      </c>
      <c r="T3141">
        <v>0</v>
      </c>
      <c r="U3141">
        <v>500.25</v>
      </c>
      <c r="V3141">
        <v>0</v>
      </c>
    </row>
    <row r="3142" spans="2:22" x14ac:dyDescent="0.25">
      <c r="B3142" t="s">
        <v>9143</v>
      </c>
      <c r="C3142" t="s">
        <v>7504</v>
      </c>
      <c r="D3142" t="s">
        <v>7504</v>
      </c>
      <c r="E3142" t="s">
        <v>6261</v>
      </c>
      <c r="F3142" t="s">
        <v>7521</v>
      </c>
      <c r="G3142">
        <v>980.5</v>
      </c>
      <c r="H3142">
        <v>735.38</v>
      </c>
      <c r="I3142">
        <v>803.26</v>
      </c>
      <c r="J3142">
        <v>0</v>
      </c>
      <c r="K3142">
        <v>803.26</v>
      </c>
      <c r="L3142">
        <v>0</v>
      </c>
      <c r="M3142" t="s">
        <v>9144</v>
      </c>
      <c r="S3142" t="s">
        <v>9143</v>
      </c>
      <c r="T3142">
        <v>0</v>
      </c>
      <c r="U3142">
        <v>803.26</v>
      </c>
      <c r="V3142">
        <v>0</v>
      </c>
    </row>
    <row r="3143" spans="2:22" x14ac:dyDescent="0.25">
      <c r="B3143" t="s">
        <v>9145</v>
      </c>
      <c r="C3143" t="s">
        <v>7504</v>
      </c>
      <c r="D3143" t="s">
        <v>7504</v>
      </c>
      <c r="E3143" t="s">
        <v>6261</v>
      </c>
      <c r="F3143" t="s">
        <v>7521</v>
      </c>
      <c r="G3143">
        <v>301.19</v>
      </c>
      <c r="H3143">
        <v>225.89</v>
      </c>
      <c r="I3143">
        <v>245.69</v>
      </c>
      <c r="J3143">
        <v>0</v>
      </c>
      <c r="K3143">
        <v>249.03</v>
      </c>
      <c r="L3143">
        <v>0</v>
      </c>
      <c r="M3143" t="s">
        <v>9146</v>
      </c>
      <c r="S3143" t="s">
        <v>9145</v>
      </c>
      <c r="T3143">
        <v>0</v>
      </c>
      <c r="U3143">
        <v>249.03</v>
      </c>
      <c r="V3143">
        <v>0</v>
      </c>
    </row>
    <row r="3144" spans="2:22" x14ac:dyDescent="0.25">
      <c r="B3144" t="s">
        <v>9147</v>
      </c>
      <c r="C3144" t="s">
        <v>7504</v>
      </c>
      <c r="D3144" t="s">
        <v>7504</v>
      </c>
      <c r="E3144" t="s">
        <v>6261</v>
      </c>
      <c r="F3144" t="s">
        <v>7521</v>
      </c>
      <c r="G3144">
        <v>58.72</v>
      </c>
      <c r="H3144">
        <v>44.04</v>
      </c>
      <c r="I3144">
        <v>48.09</v>
      </c>
      <c r="J3144">
        <v>0</v>
      </c>
      <c r="K3144">
        <v>48.09</v>
      </c>
      <c r="L3144">
        <v>0</v>
      </c>
      <c r="M3144" t="s">
        <v>9148</v>
      </c>
      <c r="S3144" t="s">
        <v>9147</v>
      </c>
      <c r="T3144">
        <v>0</v>
      </c>
      <c r="U3144">
        <v>48.09</v>
      </c>
      <c r="V3144">
        <v>0</v>
      </c>
    </row>
    <row r="3145" spans="2:22" x14ac:dyDescent="0.25">
      <c r="B3145" t="s">
        <v>9149</v>
      </c>
      <c r="C3145" t="s">
        <v>7504</v>
      </c>
      <c r="D3145" t="s">
        <v>7504</v>
      </c>
      <c r="E3145" t="s">
        <v>6261</v>
      </c>
      <c r="F3145" t="s">
        <v>7521</v>
      </c>
      <c r="G3145">
        <v>8919.4599999999991</v>
      </c>
      <c r="H3145">
        <v>6689.6</v>
      </c>
      <c r="I3145">
        <v>7307.09</v>
      </c>
      <c r="J3145">
        <v>0</v>
      </c>
      <c r="K3145">
        <v>7307.09</v>
      </c>
      <c r="L3145">
        <v>0</v>
      </c>
      <c r="M3145" t="s">
        <v>9150</v>
      </c>
      <c r="S3145" t="s">
        <v>9149</v>
      </c>
      <c r="T3145">
        <v>0</v>
      </c>
      <c r="U3145">
        <v>7307.09</v>
      </c>
      <c r="V3145">
        <v>0</v>
      </c>
    </row>
    <row r="3146" spans="2:22" x14ac:dyDescent="0.25">
      <c r="B3146" t="s">
        <v>9151</v>
      </c>
      <c r="C3146" t="s">
        <v>7504</v>
      </c>
      <c r="D3146" t="s">
        <v>7504</v>
      </c>
      <c r="E3146" t="s">
        <v>6261</v>
      </c>
      <c r="F3146" t="s">
        <v>7521</v>
      </c>
      <c r="G3146">
        <v>891.56</v>
      </c>
      <c r="H3146">
        <v>668.67</v>
      </c>
      <c r="I3146">
        <v>791.97</v>
      </c>
      <c r="J3146">
        <v>0</v>
      </c>
      <c r="K3146">
        <v>672.11</v>
      </c>
      <c r="L3146">
        <v>0</v>
      </c>
      <c r="M3146" t="s">
        <v>9152</v>
      </c>
      <c r="S3146" t="s">
        <v>9151</v>
      </c>
      <c r="T3146">
        <v>0</v>
      </c>
      <c r="U3146">
        <v>672.11</v>
      </c>
      <c r="V3146">
        <v>0</v>
      </c>
    </row>
    <row r="3147" spans="2:22" x14ac:dyDescent="0.25">
      <c r="B3147" t="s">
        <v>9153</v>
      </c>
      <c r="C3147" t="s">
        <v>7504</v>
      </c>
      <c r="D3147" t="s">
        <v>7504</v>
      </c>
      <c r="E3147" t="s">
        <v>6261</v>
      </c>
      <c r="F3147" t="s">
        <v>7521</v>
      </c>
      <c r="G3147">
        <v>926.17</v>
      </c>
      <c r="H3147">
        <v>694.63</v>
      </c>
      <c r="I3147">
        <v>756.41</v>
      </c>
      <c r="J3147">
        <v>0</v>
      </c>
      <c r="K3147">
        <v>705.85</v>
      </c>
      <c r="L3147">
        <v>0</v>
      </c>
      <c r="M3147" t="s">
        <v>9154</v>
      </c>
      <c r="S3147" t="s">
        <v>9153</v>
      </c>
      <c r="T3147">
        <v>0</v>
      </c>
      <c r="U3147">
        <v>705.85</v>
      </c>
      <c r="V3147">
        <v>0</v>
      </c>
    </row>
    <row r="3148" spans="2:22" x14ac:dyDescent="0.25">
      <c r="B3148" t="s">
        <v>9155</v>
      </c>
      <c r="C3148" t="s">
        <v>7504</v>
      </c>
      <c r="D3148" t="s">
        <v>7504</v>
      </c>
      <c r="E3148" t="s">
        <v>6261</v>
      </c>
      <c r="F3148" t="s">
        <v>7521</v>
      </c>
      <c r="G3148">
        <v>391.67</v>
      </c>
      <c r="H3148">
        <v>293.75</v>
      </c>
      <c r="I3148">
        <v>382.9</v>
      </c>
      <c r="J3148">
        <v>0</v>
      </c>
      <c r="K3148">
        <v>349.74</v>
      </c>
      <c r="L3148">
        <v>0</v>
      </c>
      <c r="M3148" t="s">
        <v>9156</v>
      </c>
      <c r="S3148" t="s">
        <v>9155</v>
      </c>
      <c r="T3148">
        <v>0</v>
      </c>
      <c r="U3148">
        <v>349.74</v>
      </c>
      <c r="V3148">
        <v>0</v>
      </c>
    </row>
    <row r="3149" spans="2:22" x14ac:dyDescent="0.25">
      <c r="B3149" t="s">
        <v>9157</v>
      </c>
      <c r="C3149" t="s">
        <v>7504</v>
      </c>
      <c r="D3149" t="s">
        <v>7504</v>
      </c>
      <c r="E3149" t="s">
        <v>6261</v>
      </c>
      <c r="F3149" t="s">
        <v>7521</v>
      </c>
      <c r="G3149">
        <v>26472.5</v>
      </c>
      <c r="H3149">
        <v>19854.37</v>
      </c>
      <c r="I3149">
        <v>21891.84</v>
      </c>
      <c r="J3149">
        <v>0</v>
      </c>
      <c r="K3149">
        <v>22276.880000000001</v>
      </c>
      <c r="L3149">
        <v>0</v>
      </c>
      <c r="M3149" t="s">
        <v>9158</v>
      </c>
      <c r="S3149" t="s">
        <v>9157</v>
      </c>
      <c r="T3149">
        <v>0</v>
      </c>
      <c r="U3149">
        <v>22276.880000000001</v>
      </c>
      <c r="V3149">
        <v>0</v>
      </c>
    </row>
    <row r="3150" spans="2:22" x14ac:dyDescent="0.25">
      <c r="B3150" t="s">
        <v>9159</v>
      </c>
      <c r="C3150" t="s">
        <v>7504</v>
      </c>
      <c r="D3150" t="s">
        <v>7504</v>
      </c>
      <c r="E3150" t="s">
        <v>6261</v>
      </c>
      <c r="F3150" t="s">
        <v>7521</v>
      </c>
      <c r="G3150">
        <v>617.42999999999995</v>
      </c>
      <c r="H3150">
        <v>463.07</v>
      </c>
      <c r="I3150">
        <v>505.81</v>
      </c>
      <c r="J3150">
        <v>0</v>
      </c>
      <c r="K3150">
        <v>505.81</v>
      </c>
      <c r="L3150">
        <v>0</v>
      </c>
      <c r="M3150" t="s">
        <v>9160</v>
      </c>
      <c r="S3150" t="s">
        <v>9159</v>
      </c>
      <c r="T3150">
        <v>0</v>
      </c>
      <c r="U3150">
        <v>505.81</v>
      </c>
      <c r="V3150">
        <v>0</v>
      </c>
    </row>
    <row r="3151" spans="2:22" x14ac:dyDescent="0.25">
      <c r="B3151" t="s">
        <v>9161</v>
      </c>
      <c r="C3151" t="s">
        <v>7504</v>
      </c>
      <c r="D3151" t="s">
        <v>7504</v>
      </c>
      <c r="E3151" t="s">
        <v>6261</v>
      </c>
      <c r="F3151" t="s">
        <v>7521</v>
      </c>
      <c r="G3151">
        <v>143.81</v>
      </c>
      <c r="H3151">
        <v>107.85</v>
      </c>
      <c r="I3151">
        <v>117.82</v>
      </c>
      <c r="J3151">
        <v>0</v>
      </c>
      <c r="K3151">
        <v>117.82</v>
      </c>
      <c r="L3151">
        <v>0</v>
      </c>
      <c r="M3151" t="s">
        <v>9162</v>
      </c>
      <c r="S3151" t="s">
        <v>9161</v>
      </c>
      <c r="T3151">
        <v>0</v>
      </c>
      <c r="U3151">
        <v>117.82</v>
      </c>
      <c r="V3151">
        <v>0</v>
      </c>
    </row>
    <row r="3152" spans="2:22" x14ac:dyDescent="0.25">
      <c r="B3152" t="s">
        <v>9163</v>
      </c>
      <c r="C3152" t="s">
        <v>7504</v>
      </c>
      <c r="D3152" t="s">
        <v>7504</v>
      </c>
      <c r="E3152" t="s">
        <v>6261</v>
      </c>
      <c r="F3152" t="s">
        <v>7521</v>
      </c>
      <c r="G3152">
        <v>125.61</v>
      </c>
      <c r="H3152">
        <v>94.21</v>
      </c>
      <c r="I3152">
        <v>102.9</v>
      </c>
      <c r="J3152">
        <v>0</v>
      </c>
      <c r="K3152">
        <v>102.9</v>
      </c>
      <c r="L3152">
        <v>0</v>
      </c>
      <c r="M3152" t="s">
        <v>9164</v>
      </c>
      <c r="S3152" t="s">
        <v>9163</v>
      </c>
      <c r="T3152">
        <v>0</v>
      </c>
      <c r="U3152">
        <v>102.9</v>
      </c>
      <c r="V3152">
        <v>0</v>
      </c>
    </row>
    <row r="3153" spans="2:22" x14ac:dyDescent="0.25">
      <c r="B3153" t="s">
        <v>9165</v>
      </c>
      <c r="C3153" t="s">
        <v>7504</v>
      </c>
      <c r="D3153" t="s">
        <v>7504</v>
      </c>
      <c r="E3153" t="s">
        <v>6261</v>
      </c>
      <c r="F3153" t="s">
        <v>7521</v>
      </c>
      <c r="G3153">
        <v>35.89</v>
      </c>
      <c r="H3153">
        <v>26.92</v>
      </c>
      <c r="I3153">
        <v>29.4</v>
      </c>
      <c r="J3153">
        <v>0</v>
      </c>
      <c r="K3153">
        <v>29.4</v>
      </c>
      <c r="L3153">
        <v>0</v>
      </c>
      <c r="M3153" t="s">
        <v>9166</v>
      </c>
      <c r="S3153" t="s">
        <v>9165</v>
      </c>
      <c r="T3153">
        <v>0</v>
      </c>
      <c r="U3153">
        <v>29.4</v>
      </c>
      <c r="V3153">
        <v>0</v>
      </c>
    </row>
    <row r="3154" spans="2:22" x14ac:dyDescent="0.25">
      <c r="B3154" t="s">
        <v>9167</v>
      </c>
      <c r="C3154" t="s">
        <v>7504</v>
      </c>
      <c r="D3154" t="s">
        <v>7504</v>
      </c>
      <c r="E3154" t="s">
        <v>6261</v>
      </c>
      <c r="F3154" t="s">
        <v>7521</v>
      </c>
      <c r="G3154">
        <v>11363.03</v>
      </c>
      <c r="H3154">
        <v>8522.27</v>
      </c>
      <c r="I3154">
        <v>9398.0400000000009</v>
      </c>
      <c r="J3154">
        <v>0</v>
      </c>
      <c r="K3154">
        <v>9563.31</v>
      </c>
      <c r="L3154">
        <v>0</v>
      </c>
      <c r="M3154" t="s">
        <v>9168</v>
      </c>
      <c r="S3154" t="s">
        <v>9167</v>
      </c>
      <c r="T3154">
        <v>0</v>
      </c>
      <c r="U3154">
        <v>9563.31</v>
      </c>
      <c r="V3154">
        <v>0</v>
      </c>
    </row>
    <row r="3155" spans="2:22" x14ac:dyDescent="0.25">
      <c r="B3155" t="s">
        <v>9169</v>
      </c>
      <c r="C3155" t="s">
        <v>7504</v>
      </c>
      <c r="D3155" t="s">
        <v>7504</v>
      </c>
      <c r="E3155" t="s">
        <v>6261</v>
      </c>
      <c r="F3155" t="s">
        <v>7521</v>
      </c>
      <c r="G3155">
        <v>0.85</v>
      </c>
      <c r="H3155">
        <v>0.64</v>
      </c>
      <c r="I3155">
        <v>0.7</v>
      </c>
      <c r="J3155">
        <v>0</v>
      </c>
      <c r="K3155">
        <v>0.7</v>
      </c>
      <c r="L3155">
        <v>0</v>
      </c>
      <c r="M3155" t="s">
        <v>9170</v>
      </c>
      <c r="S3155" t="s">
        <v>9169</v>
      </c>
      <c r="T3155">
        <v>0</v>
      </c>
      <c r="U3155">
        <v>0.7</v>
      </c>
      <c r="V3155">
        <v>0</v>
      </c>
    </row>
    <row r="3156" spans="2:22" x14ac:dyDescent="0.25">
      <c r="B3156" t="s">
        <v>9171</v>
      </c>
      <c r="C3156" t="s">
        <v>7504</v>
      </c>
      <c r="D3156" t="s">
        <v>7504</v>
      </c>
      <c r="E3156" t="s">
        <v>6261</v>
      </c>
      <c r="F3156" t="s">
        <v>7521</v>
      </c>
      <c r="G3156">
        <v>0.44</v>
      </c>
      <c r="H3156">
        <v>0.33</v>
      </c>
      <c r="I3156">
        <v>0.36</v>
      </c>
      <c r="J3156">
        <v>0</v>
      </c>
      <c r="K3156">
        <v>0.36</v>
      </c>
      <c r="L3156">
        <v>0</v>
      </c>
      <c r="M3156" t="s">
        <v>9172</v>
      </c>
      <c r="S3156" t="s">
        <v>9171</v>
      </c>
      <c r="T3156">
        <v>0</v>
      </c>
      <c r="U3156">
        <v>0.36</v>
      </c>
      <c r="V3156">
        <v>0</v>
      </c>
    </row>
    <row r="3157" spans="2:22" x14ac:dyDescent="0.25">
      <c r="B3157" t="s">
        <v>9173</v>
      </c>
      <c r="C3157" t="s">
        <v>7504</v>
      </c>
      <c r="D3157" t="s">
        <v>7504</v>
      </c>
      <c r="E3157" t="s">
        <v>6261</v>
      </c>
      <c r="F3157" t="s">
        <v>7521</v>
      </c>
      <c r="G3157">
        <v>88.55</v>
      </c>
      <c r="H3157">
        <v>66.42</v>
      </c>
      <c r="I3157">
        <v>72.55</v>
      </c>
      <c r="J3157">
        <v>0</v>
      </c>
      <c r="K3157">
        <v>72.55</v>
      </c>
      <c r="L3157">
        <v>0</v>
      </c>
      <c r="M3157" t="s">
        <v>9174</v>
      </c>
      <c r="S3157" t="s">
        <v>9173</v>
      </c>
      <c r="T3157">
        <v>0</v>
      </c>
      <c r="U3157">
        <v>72.55</v>
      </c>
      <c r="V3157">
        <v>0</v>
      </c>
    </row>
    <row r="3158" spans="2:22" x14ac:dyDescent="0.25">
      <c r="B3158" t="s">
        <v>9175</v>
      </c>
      <c r="C3158" t="s">
        <v>7504</v>
      </c>
      <c r="D3158" t="s">
        <v>7504</v>
      </c>
      <c r="E3158" t="s">
        <v>6261</v>
      </c>
      <c r="F3158" t="s">
        <v>7521</v>
      </c>
      <c r="G3158">
        <v>220.76</v>
      </c>
      <c r="H3158">
        <v>165.57</v>
      </c>
      <c r="I3158">
        <v>180.87</v>
      </c>
      <c r="J3158">
        <v>0</v>
      </c>
      <c r="K3158">
        <v>180.87</v>
      </c>
      <c r="L3158">
        <v>0</v>
      </c>
      <c r="M3158" t="s">
        <v>9176</v>
      </c>
      <c r="S3158" t="s">
        <v>9175</v>
      </c>
      <c r="T3158">
        <v>0</v>
      </c>
      <c r="U3158">
        <v>180.87</v>
      </c>
      <c r="V3158">
        <v>0</v>
      </c>
    </row>
    <row r="3159" spans="2:22" x14ac:dyDescent="0.25">
      <c r="B3159" t="s">
        <v>9177</v>
      </c>
      <c r="C3159" t="s">
        <v>7504</v>
      </c>
      <c r="D3159" t="s">
        <v>7504</v>
      </c>
      <c r="E3159" t="s">
        <v>6261</v>
      </c>
      <c r="F3159" t="s">
        <v>7521</v>
      </c>
      <c r="G3159">
        <v>258.55</v>
      </c>
      <c r="H3159">
        <v>193.91</v>
      </c>
      <c r="I3159">
        <v>211.79</v>
      </c>
      <c r="J3159">
        <v>0</v>
      </c>
      <c r="K3159">
        <v>211.79</v>
      </c>
      <c r="L3159">
        <v>0</v>
      </c>
      <c r="M3159" t="s">
        <v>9178</v>
      </c>
      <c r="S3159" t="s">
        <v>9177</v>
      </c>
      <c r="T3159">
        <v>0</v>
      </c>
      <c r="U3159">
        <v>211.79</v>
      </c>
      <c r="V3159">
        <v>0</v>
      </c>
    </row>
    <row r="3160" spans="2:22" x14ac:dyDescent="0.25">
      <c r="B3160" t="s">
        <v>9179</v>
      </c>
      <c r="C3160" t="s">
        <v>7504</v>
      </c>
      <c r="D3160" t="s">
        <v>7504</v>
      </c>
      <c r="E3160" t="s">
        <v>6261</v>
      </c>
      <c r="F3160" t="s">
        <v>7521</v>
      </c>
      <c r="G3160">
        <v>9650.2000000000007</v>
      </c>
      <c r="H3160">
        <v>7237.65</v>
      </c>
      <c r="I3160">
        <v>8010.65</v>
      </c>
      <c r="J3160">
        <v>0</v>
      </c>
      <c r="K3160">
        <v>8170.13</v>
      </c>
      <c r="L3160">
        <v>0</v>
      </c>
      <c r="M3160" t="s">
        <v>9180</v>
      </c>
      <c r="S3160" t="s">
        <v>9179</v>
      </c>
      <c r="T3160">
        <v>0</v>
      </c>
      <c r="U3160">
        <v>8170.13</v>
      </c>
      <c r="V3160">
        <v>0</v>
      </c>
    </row>
    <row r="3161" spans="2:22" x14ac:dyDescent="0.25">
      <c r="B3161" t="s">
        <v>9181</v>
      </c>
      <c r="C3161" t="s">
        <v>7504</v>
      </c>
      <c r="D3161" t="s">
        <v>7504</v>
      </c>
      <c r="E3161" t="s">
        <v>6261</v>
      </c>
      <c r="F3161" t="s">
        <v>7521</v>
      </c>
      <c r="G3161">
        <v>1712.83</v>
      </c>
      <c r="H3161">
        <v>1284.6199999999999</v>
      </c>
      <c r="I3161">
        <v>1387.4</v>
      </c>
      <c r="J3161">
        <v>0</v>
      </c>
      <c r="K3161">
        <v>1393.14</v>
      </c>
      <c r="L3161">
        <v>0</v>
      </c>
      <c r="M3161" t="s">
        <v>9182</v>
      </c>
      <c r="S3161" t="s">
        <v>9181</v>
      </c>
      <c r="T3161">
        <v>0</v>
      </c>
      <c r="U3161">
        <v>1393.14</v>
      </c>
      <c r="V3161">
        <v>0</v>
      </c>
    </row>
    <row r="3162" spans="2:22" x14ac:dyDescent="0.25">
      <c r="B3162" t="s">
        <v>9183</v>
      </c>
      <c r="C3162" t="s">
        <v>7504</v>
      </c>
      <c r="D3162" t="s">
        <v>7504</v>
      </c>
      <c r="E3162" t="s">
        <v>6261</v>
      </c>
      <c r="F3162" t="s">
        <v>7521</v>
      </c>
      <c r="G3162">
        <v>245.12</v>
      </c>
      <c r="H3162">
        <v>183.84</v>
      </c>
      <c r="I3162">
        <v>200.8</v>
      </c>
      <c r="J3162">
        <v>0</v>
      </c>
      <c r="K3162">
        <v>200.8</v>
      </c>
      <c r="L3162">
        <v>0</v>
      </c>
      <c r="M3162" t="s">
        <v>9184</v>
      </c>
      <c r="S3162" t="s">
        <v>9183</v>
      </c>
      <c r="T3162">
        <v>0</v>
      </c>
      <c r="U3162">
        <v>200.8</v>
      </c>
      <c r="V3162">
        <v>0</v>
      </c>
    </row>
    <row r="3163" spans="2:22" x14ac:dyDescent="0.25">
      <c r="B3163" t="s">
        <v>9185</v>
      </c>
      <c r="C3163" t="s">
        <v>7504</v>
      </c>
      <c r="D3163" t="s">
        <v>7504</v>
      </c>
      <c r="E3163" t="s">
        <v>6261</v>
      </c>
      <c r="F3163" t="s">
        <v>7521</v>
      </c>
      <c r="G3163">
        <v>513.17999999999995</v>
      </c>
      <c r="H3163">
        <v>384.88</v>
      </c>
      <c r="I3163">
        <v>384.88</v>
      </c>
      <c r="J3163">
        <v>0</v>
      </c>
      <c r="K3163">
        <v>384.88</v>
      </c>
      <c r="L3163">
        <v>0</v>
      </c>
      <c r="M3163" t="s">
        <v>9186</v>
      </c>
      <c r="S3163" t="s">
        <v>9185</v>
      </c>
      <c r="T3163">
        <v>0</v>
      </c>
      <c r="U3163">
        <v>384.88</v>
      </c>
      <c r="V3163">
        <v>0</v>
      </c>
    </row>
    <row r="3164" spans="2:22" x14ac:dyDescent="0.25">
      <c r="B3164" t="s">
        <v>9187</v>
      </c>
      <c r="C3164" t="s">
        <v>7504</v>
      </c>
      <c r="D3164" t="s">
        <v>7504</v>
      </c>
      <c r="E3164" t="s">
        <v>6261</v>
      </c>
      <c r="F3164" t="s">
        <v>7521</v>
      </c>
      <c r="G3164">
        <v>3011.85</v>
      </c>
      <c r="H3164">
        <v>2258.89</v>
      </c>
      <c r="I3164">
        <v>2479.59</v>
      </c>
      <c r="J3164">
        <v>0</v>
      </c>
      <c r="K3164">
        <v>2434.67</v>
      </c>
      <c r="L3164">
        <v>0</v>
      </c>
      <c r="M3164" t="s">
        <v>9188</v>
      </c>
      <c r="S3164" t="s">
        <v>9187</v>
      </c>
      <c r="T3164">
        <v>0</v>
      </c>
      <c r="U3164">
        <v>2434.67</v>
      </c>
      <c r="V3164">
        <v>0</v>
      </c>
    </row>
    <row r="3165" spans="2:22" x14ac:dyDescent="0.25">
      <c r="B3165" t="s">
        <v>9189</v>
      </c>
      <c r="C3165" t="s">
        <v>7504</v>
      </c>
      <c r="D3165" t="s">
        <v>7504</v>
      </c>
      <c r="E3165" t="s">
        <v>6261</v>
      </c>
      <c r="F3165" t="s">
        <v>7521</v>
      </c>
      <c r="G3165">
        <v>533.20000000000005</v>
      </c>
      <c r="H3165">
        <v>399.9</v>
      </c>
      <c r="I3165">
        <v>399.9</v>
      </c>
      <c r="J3165">
        <v>0</v>
      </c>
      <c r="K3165">
        <v>399.9</v>
      </c>
      <c r="L3165">
        <v>0</v>
      </c>
      <c r="M3165" t="s">
        <v>9190</v>
      </c>
      <c r="S3165" t="s">
        <v>9189</v>
      </c>
      <c r="T3165">
        <v>0</v>
      </c>
      <c r="U3165">
        <v>399.9</v>
      </c>
      <c r="V3165">
        <v>0</v>
      </c>
    </row>
    <row r="3166" spans="2:22" x14ac:dyDescent="0.25">
      <c r="B3166" t="s">
        <v>9191</v>
      </c>
      <c r="C3166" t="s">
        <v>7504</v>
      </c>
      <c r="D3166" t="s">
        <v>7504</v>
      </c>
      <c r="E3166" t="s">
        <v>6261</v>
      </c>
      <c r="F3166" t="s">
        <v>7521</v>
      </c>
      <c r="G3166">
        <v>432.47</v>
      </c>
      <c r="H3166">
        <v>324.36</v>
      </c>
      <c r="I3166">
        <v>350.56</v>
      </c>
      <c r="J3166">
        <v>0</v>
      </c>
      <c r="K3166">
        <v>373.4</v>
      </c>
      <c r="L3166">
        <v>0</v>
      </c>
      <c r="M3166" t="s">
        <v>9192</v>
      </c>
      <c r="S3166" t="s">
        <v>9191</v>
      </c>
      <c r="T3166">
        <v>0</v>
      </c>
      <c r="U3166">
        <v>373.4</v>
      </c>
      <c r="V3166">
        <v>0</v>
      </c>
    </row>
    <row r="3167" spans="2:22" x14ac:dyDescent="0.25">
      <c r="B3167" t="s">
        <v>9193</v>
      </c>
      <c r="C3167" t="s">
        <v>7504</v>
      </c>
      <c r="D3167" t="s">
        <v>7504</v>
      </c>
      <c r="E3167" t="s">
        <v>6261</v>
      </c>
      <c r="F3167" t="s">
        <v>7521</v>
      </c>
      <c r="G3167">
        <v>464.89</v>
      </c>
      <c r="H3167">
        <v>348.67</v>
      </c>
      <c r="I3167">
        <v>348.67</v>
      </c>
      <c r="J3167">
        <v>0</v>
      </c>
      <c r="K3167">
        <v>376.18</v>
      </c>
      <c r="L3167">
        <v>0</v>
      </c>
      <c r="M3167" t="s">
        <v>9194</v>
      </c>
      <c r="S3167" t="s">
        <v>9193</v>
      </c>
      <c r="T3167">
        <v>0</v>
      </c>
      <c r="U3167">
        <v>376.18</v>
      </c>
      <c r="V3167">
        <v>0</v>
      </c>
    </row>
    <row r="3168" spans="2:22" x14ac:dyDescent="0.25">
      <c r="B3168" t="s">
        <v>9195</v>
      </c>
      <c r="C3168" t="s">
        <v>7504</v>
      </c>
      <c r="D3168" t="s">
        <v>7504</v>
      </c>
      <c r="E3168" t="s">
        <v>6261</v>
      </c>
      <c r="F3168" t="s">
        <v>7521</v>
      </c>
      <c r="G3168">
        <v>2641.68</v>
      </c>
      <c r="H3168">
        <v>1981.26</v>
      </c>
      <c r="I3168">
        <v>2164.14</v>
      </c>
      <c r="J3168">
        <v>0</v>
      </c>
      <c r="K3168">
        <v>2164.14</v>
      </c>
      <c r="L3168">
        <v>0</v>
      </c>
      <c r="M3168" t="s">
        <v>9196</v>
      </c>
      <c r="S3168" t="s">
        <v>9195</v>
      </c>
      <c r="T3168">
        <v>0</v>
      </c>
      <c r="U3168">
        <v>2164.14</v>
      </c>
      <c r="V3168">
        <v>0</v>
      </c>
    </row>
    <row r="3169" spans="2:22" x14ac:dyDescent="0.25">
      <c r="B3169" t="s">
        <v>9197</v>
      </c>
      <c r="C3169" t="s">
        <v>7504</v>
      </c>
      <c r="D3169" t="s">
        <v>7504</v>
      </c>
      <c r="E3169" t="s">
        <v>6261</v>
      </c>
      <c r="F3169" t="s">
        <v>7521</v>
      </c>
      <c r="G3169">
        <v>763.13</v>
      </c>
      <c r="H3169">
        <v>572.35</v>
      </c>
      <c r="I3169">
        <v>635.94000000000005</v>
      </c>
      <c r="J3169">
        <v>0</v>
      </c>
      <c r="K3169">
        <v>635.94000000000005</v>
      </c>
      <c r="L3169">
        <v>0</v>
      </c>
      <c r="M3169" t="s">
        <v>9198</v>
      </c>
      <c r="S3169" t="s">
        <v>9197</v>
      </c>
      <c r="T3169">
        <v>0</v>
      </c>
      <c r="U3169">
        <v>635.94000000000005</v>
      </c>
      <c r="V3169">
        <v>0</v>
      </c>
    </row>
    <row r="3170" spans="2:22" x14ac:dyDescent="0.25">
      <c r="B3170" t="s">
        <v>9199</v>
      </c>
      <c r="C3170" t="s">
        <v>7504</v>
      </c>
      <c r="D3170" t="s">
        <v>7504</v>
      </c>
      <c r="E3170" t="s">
        <v>6261</v>
      </c>
      <c r="F3170" t="s">
        <v>7521</v>
      </c>
      <c r="G3170">
        <v>11552.09</v>
      </c>
      <c r="H3170">
        <v>8664.07</v>
      </c>
      <c r="I3170">
        <v>9357.83</v>
      </c>
      <c r="J3170">
        <v>0</v>
      </c>
      <c r="K3170">
        <v>9396.76</v>
      </c>
      <c r="L3170">
        <v>0</v>
      </c>
      <c r="M3170" t="s">
        <v>9200</v>
      </c>
      <c r="S3170" t="s">
        <v>9199</v>
      </c>
      <c r="T3170">
        <v>0</v>
      </c>
      <c r="U3170">
        <v>9396.76</v>
      </c>
      <c r="V3170">
        <v>0</v>
      </c>
    </row>
    <row r="3171" spans="2:22" x14ac:dyDescent="0.25">
      <c r="B3171" t="s">
        <v>9201</v>
      </c>
      <c r="C3171" t="s">
        <v>7504</v>
      </c>
      <c r="D3171" t="s">
        <v>7504</v>
      </c>
      <c r="E3171" t="s">
        <v>6261</v>
      </c>
      <c r="F3171" t="s">
        <v>7521</v>
      </c>
      <c r="G3171">
        <v>1643.24</v>
      </c>
      <c r="H3171">
        <v>1232.43</v>
      </c>
      <c r="I3171">
        <v>1643.24</v>
      </c>
      <c r="J3171">
        <v>0</v>
      </c>
      <c r="K3171">
        <v>1232.43</v>
      </c>
      <c r="L3171">
        <v>0</v>
      </c>
      <c r="M3171" t="s">
        <v>9202</v>
      </c>
      <c r="S3171" t="s">
        <v>9201</v>
      </c>
      <c r="T3171">
        <v>0</v>
      </c>
      <c r="U3171">
        <v>1232.43</v>
      </c>
      <c r="V3171">
        <v>0</v>
      </c>
    </row>
    <row r="3172" spans="2:22" x14ac:dyDescent="0.25">
      <c r="B3172" t="s">
        <v>9203</v>
      </c>
      <c r="C3172" t="s">
        <v>7504</v>
      </c>
      <c r="D3172" t="s">
        <v>7504</v>
      </c>
      <c r="E3172" t="s">
        <v>6261</v>
      </c>
      <c r="F3172" t="s">
        <v>7521</v>
      </c>
      <c r="G3172">
        <v>8253.76</v>
      </c>
      <c r="H3172">
        <v>6190.32</v>
      </c>
      <c r="I3172">
        <v>6686.03</v>
      </c>
      <c r="J3172">
        <v>0</v>
      </c>
      <c r="K3172">
        <v>6713.81</v>
      </c>
      <c r="L3172">
        <v>0</v>
      </c>
      <c r="M3172" t="s">
        <v>9204</v>
      </c>
      <c r="S3172" t="s">
        <v>9203</v>
      </c>
      <c r="T3172">
        <v>0</v>
      </c>
      <c r="U3172">
        <v>6713.81</v>
      </c>
      <c r="V3172">
        <v>0</v>
      </c>
    </row>
    <row r="3173" spans="2:22" x14ac:dyDescent="0.25">
      <c r="B3173" t="s">
        <v>9205</v>
      </c>
      <c r="C3173" t="s">
        <v>7504</v>
      </c>
      <c r="D3173" t="s">
        <v>7504</v>
      </c>
      <c r="E3173" t="s">
        <v>6261</v>
      </c>
      <c r="F3173" t="s">
        <v>7521</v>
      </c>
      <c r="G3173">
        <v>7265.19</v>
      </c>
      <c r="H3173">
        <v>5448.89</v>
      </c>
      <c r="I3173">
        <v>5885.21</v>
      </c>
      <c r="J3173">
        <v>0</v>
      </c>
      <c r="K3173">
        <v>5909.69</v>
      </c>
      <c r="L3173">
        <v>0</v>
      </c>
      <c r="M3173" t="s">
        <v>9206</v>
      </c>
      <c r="S3173" t="s">
        <v>9205</v>
      </c>
      <c r="T3173">
        <v>0</v>
      </c>
      <c r="U3173">
        <v>5909.69</v>
      </c>
      <c r="V3173">
        <v>0</v>
      </c>
    </row>
    <row r="3174" spans="2:22" x14ac:dyDescent="0.25">
      <c r="B3174" t="s">
        <v>9207</v>
      </c>
      <c r="C3174" t="s">
        <v>7504</v>
      </c>
      <c r="D3174" t="s">
        <v>7504</v>
      </c>
      <c r="E3174" t="s">
        <v>6261</v>
      </c>
      <c r="F3174" t="s">
        <v>7521</v>
      </c>
      <c r="G3174">
        <v>1037.22</v>
      </c>
      <c r="H3174">
        <v>777.91</v>
      </c>
      <c r="I3174">
        <v>777.91</v>
      </c>
      <c r="J3174">
        <v>0</v>
      </c>
      <c r="K3174">
        <v>907.18</v>
      </c>
      <c r="L3174">
        <v>0</v>
      </c>
      <c r="M3174" t="s">
        <v>9208</v>
      </c>
      <c r="S3174" t="s">
        <v>9207</v>
      </c>
      <c r="T3174">
        <v>0</v>
      </c>
      <c r="U3174">
        <v>907.18</v>
      </c>
      <c r="V3174">
        <v>0</v>
      </c>
    </row>
    <row r="3175" spans="2:22" x14ac:dyDescent="0.25">
      <c r="B3175" t="s">
        <v>9209</v>
      </c>
      <c r="C3175" t="s">
        <v>7504</v>
      </c>
      <c r="D3175" t="s">
        <v>7504</v>
      </c>
      <c r="E3175" t="s">
        <v>6261</v>
      </c>
      <c r="F3175" t="s">
        <v>7521</v>
      </c>
      <c r="G3175">
        <v>2361.4</v>
      </c>
      <c r="H3175">
        <v>1771.05</v>
      </c>
      <c r="I3175">
        <v>1934.52</v>
      </c>
      <c r="J3175">
        <v>0</v>
      </c>
      <c r="K3175">
        <v>1934.52</v>
      </c>
      <c r="L3175">
        <v>0</v>
      </c>
      <c r="M3175" t="s">
        <v>9210</v>
      </c>
      <c r="S3175" t="s">
        <v>9209</v>
      </c>
      <c r="T3175">
        <v>0</v>
      </c>
      <c r="U3175">
        <v>1934.52</v>
      </c>
      <c r="V3175">
        <v>0</v>
      </c>
    </row>
    <row r="3176" spans="2:22" x14ac:dyDescent="0.25">
      <c r="B3176" t="s">
        <v>9211</v>
      </c>
      <c r="C3176" t="s">
        <v>7504</v>
      </c>
      <c r="D3176" t="s">
        <v>7504</v>
      </c>
      <c r="E3176" t="s">
        <v>6261</v>
      </c>
      <c r="F3176" t="s">
        <v>7521</v>
      </c>
      <c r="G3176">
        <v>6512.43</v>
      </c>
      <c r="H3176">
        <v>4884.32</v>
      </c>
      <c r="I3176">
        <v>5335.19</v>
      </c>
      <c r="J3176">
        <v>0</v>
      </c>
      <c r="K3176">
        <v>5335.19</v>
      </c>
      <c r="L3176">
        <v>0</v>
      </c>
      <c r="M3176" t="s">
        <v>9212</v>
      </c>
      <c r="S3176" t="s">
        <v>9211</v>
      </c>
      <c r="T3176">
        <v>0</v>
      </c>
      <c r="U3176">
        <v>5335.19</v>
      </c>
      <c r="V3176">
        <v>0</v>
      </c>
    </row>
    <row r="3177" spans="2:22" x14ac:dyDescent="0.25">
      <c r="B3177" t="s">
        <v>9213</v>
      </c>
      <c r="C3177" t="s">
        <v>7504</v>
      </c>
      <c r="D3177" t="s">
        <v>7504</v>
      </c>
      <c r="E3177" t="s">
        <v>6261</v>
      </c>
      <c r="F3177" t="s">
        <v>7521</v>
      </c>
      <c r="G3177">
        <v>2357.5700000000002</v>
      </c>
      <c r="H3177">
        <v>1768.18</v>
      </c>
      <c r="I3177">
        <v>1931.37</v>
      </c>
      <c r="J3177">
        <v>0</v>
      </c>
      <c r="K3177">
        <v>1931.37</v>
      </c>
      <c r="L3177">
        <v>0</v>
      </c>
      <c r="M3177" t="s">
        <v>9214</v>
      </c>
      <c r="S3177" t="s">
        <v>9213</v>
      </c>
      <c r="T3177">
        <v>0</v>
      </c>
      <c r="U3177">
        <v>1931.37</v>
      </c>
      <c r="V3177">
        <v>0</v>
      </c>
    </row>
    <row r="3178" spans="2:22" x14ac:dyDescent="0.25">
      <c r="B3178" t="s">
        <v>9215</v>
      </c>
      <c r="C3178" t="s">
        <v>7504</v>
      </c>
      <c r="D3178" t="s">
        <v>7504</v>
      </c>
      <c r="E3178" t="s">
        <v>6261</v>
      </c>
      <c r="F3178" t="s">
        <v>7521</v>
      </c>
      <c r="G3178">
        <v>2075.8200000000002</v>
      </c>
      <c r="H3178">
        <v>1556.87</v>
      </c>
      <c r="I3178">
        <v>1700.57</v>
      </c>
      <c r="J3178">
        <v>0</v>
      </c>
      <c r="K3178">
        <v>1700.57</v>
      </c>
      <c r="L3178">
        <v>0</v>
      </c>
      <c r="M3178" t="s">
        <v>9216</v>
      </c>
      <c r="S3178" t="s">
        <v>9215</v>
      </c>
      <c r="T3178">
        <v>0</v>
      </c>
      <c r="U3178">
        <v>1700.57</v>
      </c>
      <c r="V3178">
        <v>0</v>
      </c>
    </row>
    <row r="3179" spans="2:22" x14ac:dyDescent="0.25">
      <c r="B3179" t="s">
        <v>9217</v>
      </c>
      <c r="C3179" t="s">
        <v>7504</v>
      </c>
      <c r="D3179" t="s">
        <v>7504</v>
      </c>
      <c r="E3179" t="s">
        <v>6261</v>
      </c>
      <c r="F3179" t="s">
        <v>7521</v>
      </c>
      <c r="G3179">
        <v>1292.8399999999999</v>
      </c>
      <c r="H3179">
        <v>969.63</v>
      </c>
      <c r="I3179">
        <v>1059.1099999999999</v>
      </c>
      <c r="J3179">
        <v>0</v>
      </c>
      <c r="K3179">
        <v>1059.1099999999999</v>
      </c>
      <c r="L3179">
        <v>0</v>
      </c>
      <c r="M3179" t="s">
        <v>9218</v>
      </c>
      <c r="S3179" t="s">
        <v>9217</v>
      </c>
      <c r="T3179">
        <v>0</v>
      </c>
      <c r="U3179">
        <v>1059.1099999999999</v>
      </c>
      <c r="V3179">
        <v>0</v>
      </c>
    </row>
    <row r="3180" spans="2:22" x14ac:dyDescent="0.25">
      <c r="B3180" t="s">
        <v>9219</v>
      </c>
      <c r="C3180" t="s">
        <v>7504</v>
      </c>
      <c r="D3180" t="s">
        <v>7504</v>
      </c>
      <c r="E3180" t="s">
        <v>6261</v>
      </c>
      <c r="F3180" t="s">
        <v>7521</v>
      </c>
      <c r="G3180">
        <v>22.8</v>
      </c>
      <c r="H3180">
        <v>17.100000000000001</v>
      </c>
      <c r="I3180">
        <v>18.66</v>
      </c>
      <c r="J3180">
        <v>0</v>
      </c>
      <c r="K3180">
        <v>18.66</v>
      </c>
      <c r="L3180">
        <v>0</v>
      </c>
      <c r="M3180" t="s">
        <v>9220</v>
      </c>
      <c r="S3180" t="s">
        <v>9219</v>
      </c>
      <c r="T3180">
        <v>0</v>
      </c>
      <c r="U3180">
        <v>18.66</v>
      </c>
      <c r="V3180">
        <v>0</v>
      </c>
    </row>
    <row r="3181" spans="2:22" x14ac:dyDescent="0.25">
      <c r="B3181" t="s">
        <v>9221</v>
      </c>
      <c r="C3181" t="s">
        <v>7504</v>
      </c>
      <c r="D3181" t="s">
        <v>7504</v>
      </c>
      <c r="E3181" t="s">
        <v>6261</v>
      </c>
      <c r="F3181" t="s">
        <v>7521</v>
      </c>
      <c r="G3181">
        <v>296.70999999999998</v>
      </c>
      <c r="H3181">
        <v>222.53</v>
      </c>
      <c r="I3181">
        <v>243.07</v>
      </c>
      <c r="J3181">
        <v>0</v>
      </c>
      <c r="K3181">
        <v>243.07</v>
      </c>
      <c r="L3181">
        <v>0</v>
      </c>
      <c r="M3181" t="s">
        <v>9222</v>
      </c>
      <c r="S3181" t="s">
        <v>9221</v>
      </c>
      <c r="T3181">
        <v>0</v>
      </c>
      <c r="U3181">
        <v>243.07</v>
      </c>
      <c r="V3181">
        <v>0</v>
      </c>
    </row>
    <row r="3182" spans="2:22" x14ac:dyDescent="0.25">
      <c r="B3182" t="s">
        <v>9223</v>
      </c>
      <c r="C3182" t="s">
        <v>7504</v>
      </c>
      <c r="D3182" t="s">
        <v>7504</v>
      </c>
      <c r="E3182" t="s">
        <v>6261</v>
      </c>
      <c r="F3182" t="s">
        <v>7521</v>
      </c>
      <c r="G3182">
        <v>1062.0999999999999</v>
      </c>
      <c r="H3182">
        <v>796.57</v>
      </c>
      <c r="I3182">
        <v>870.07</v>
      </c>
      <c r="J3182">
        <v>0</v>
      </c>
      <c r="K3182">
        <v>870.07</v>
      </c>
      <c r="L3182">
        <v>0</v>
      </c>
      <c r="M3182" t="s">
        <v>9224</v>
      </c>
      <c r="S3182" t="s">
        <v>9223</v>
      </c>
      <c r="T3182">
        <v>0</v>
      </c>
      <c r="U3182">
        <v>870.07</v>
      </c>
      <c r="V3182">
        <v>0</v>
      </c>
    </row>
    <row r="3183" spans="2:22" x14ac:dyDescent="0.25">
      <c r="B3183" t="s">
        <v>4964</v>
      </c>
      <c r="C3183" t="s">
        <v>7504</v>
      </c>
      <c r="D3183" t="s">
        <v>7504</v>
      </c>
      <c r="E3183" t="s">
        <v>6261</v>
      </c>
      <c r="F3183" t="s">
        <v>7521</v>
      </c>
      <c r="G3183">
        <v>251.57</v>
      </c>
      <c r="H3183">
        <v>188.67</v>
      </c>
      <c r="I3183">
        <v>206.1</v>
      </c>
      <c r="J3183">
        <v>0</v>
      </c>
      <c r="K3183">
        <v>206.1</v>
      </c>
      <c r="L3183">
        <v>0</v>
      </c>
      <c r="M3183" t="s">
        <v>4965</v>
      </c>
      <c r="S3183" t="s">
        <v>4964</v>
      </c>
      <c r="T3183">
        <v>0</v>
      </c>
      <c r="U3183">
        <v>206.1</v>
      </c>
      <c r="V3183">
        <v>0</v>
      </c>
    </row>
    <row r="3184" spans="2:22" x14ac:dyDescent="0.25">
      <c r="B3184" t="s">
        <v>4966</v>
      </c>
      <c r="C3184" t="s">
        <v>7504</v>
      </c>
      <c r="D3184" t="s">
        <v>7504</v>
      </c>
      <c r="E3184" t="s">
        <v>6261</v>
      </c>
      <c r="F3184" t="s">
        <v>7521</v>
      </c>
      <c r="G3184">
        <v>16405.830000000002</v>
      </c>
      <c r="H3184">
        <v>12304.37</v>
      </c>
      <c r="I3184">
        <v>13454.19</v>
      </c>
      <c r="J3184">
        <v>0</v>
      </c>
      <c r="K3184">
        <v>13467.02</v>
      </c>
      <c r="L3184">
        <v>0</v>
      </c>
      <c r="M3184" t="s">
        <v>4967</v>
      </c>
      <c r="S3184" t="s">
        <v>4966</v>
      </c>
      <c r="T3184">
        <v>0</v>
      </c>
      <c r="U3184">
        <v>13467.02</v>
      </c>
      <c r="V3184">
        <v>0</v>
      </c>
    </row>
    <row r="3185" spans="2:22" x14ac:dyDescent="0.25">
      <c r="B3185" t="s">
        <v>4968</v>
      </c>
      <c r="C3185" t="s">
        <v>7504</v>
      </c>
      <c r="D3185" t="s">
        <v>7504</v>
      </c>
      <c r="E3185" t="s">
        <v>6261</v>
      </c>
      <c r="F3185" t="s">
        <v>7521</v>
      </c>
      <c r="G3185">
        <v>123295.8</v>
      </c>
      <c r="H3185">
        <v>92471.86</v>
      </c>
      <c r="I3185">
        <v>101007.5</v>
      </c>
      <c r="J3185">
        <v>0</v>
      </c>
      <c r="K3185">
        <v>101007.5</v>
      </c>
      <c r="L3185">
        <v>0</v>
      </c>
      <c r="M3185" t="s">
        <v>4969</v>
      </c>
      <c r="S3185" t="s">
        <v>4968</v>
      </c>
      <c r="T3185">
        <v>0</v>
      </c>
      <c r="U3185">
        <v>101007.5</v>
      </c>
      <c r="V3185">
        <v>0</v>
      </c>
    </row>
    <row r="3186" spans="2:22" x14ac:dyDescent="0.25">
      <c r="B3186" t="s">
        <v>4970</v>
      </c>
      <c r="C3186" t="s">
        <v>7504</v>
      </c>
      <c r="D3186" t="s">
        <v>7504</v>
      </c>
      <c r="E3186" t="s">
        <v>6261</v>
      </c>
      <c r="F3186" t="s">
        <v>7521</v>
      </c>
      <c r="G3186">
        <v>19892.349999999999</v>
      </c>
      <c r="H3186">
        <v>14919.26</v>
      </c>
      <c r="I3186">
        <v>16296.36</v>
      </c>
      <c r="J3186">
        <v>0</v>
      </c>
      <c r="K3186">
        <v>16296.36</v>
      </c>
      <c r="L3186">
        <v>0</v>
      </c>
      <c r="M3186" t="s">
        <v>4971</v>
      </c>
      <c r="S3186" t="s">
        <v>4970</v>
      </c>
      <c r="T3186">
        <v>0</v>
      </c>
      <c r="U3186">
        <v>16296.36</v>
      </c>
      <c r="V3186">
        <v>0</v>
      </c>
    </row>
    <row r="3187" spans="2:22" x14ac:dyDescent="0.25">
      <c r="B3187" t="s">
        <v>4972</v>
      </c>
      <c r="C3187" t="s">
        <v>7504</v>
      </c>
      <c r="D3187" t="s">
        <v>7504</v>
      </c>
      <c r="E3187" t="s">
        <v>6261</v>
      </c>
      <c r="F3187" t="s">
        <v>7521</v>
      </c>
      <c r="G3187">
        <v>6230.66</v>
      </c>
      <c r="H3187">
        <v>4673</v>
      </c>
      <c r="I3187">
        <v>5104.33</v>
      </c>
      <c r="J3187">
        <v>0</v>
      </c>
      <c r="K3187">
        <v>5104.33</v>
      </c>
      <c r="L3187">
        <v>0</v>
      </c>
      <c r="M3187" t="s">
        <v>4973</v>
      </c>
      <c r="S3187" t="s">
        <v>4972</v>
      </c>
      <c r="T3187">
        <v>0</v>
      </c>
      <c r="U3187">
        <v>5104.33</v>
      </c>
      <c r="V3187">
        <v>0</v>
      </c>
    </row>
    <row r="3188" spans="2:22" x14ac:dyDescent="0.25">
      <c r="B3188" t="s">
        <v>4974</v>
      </c>
      <c r="C3188" t="s">
        <v>7504</v>
      </c>
      <c r="D3188" t="s">
        <v>7504</v>
      </c>
      <c r="E3188" t="s">
        <v>6261</v>
      </c>
      <c r="F3188" t="s">
        <v>7521</v>
      </c>
      <c r="G3188">
        <v>25667.51</v>
      </c>
      <c r="H3188">
        <v>19250.63</v>
      </c>
      <c r="I3188">
        <v>21027.58</v>
      </c>
      <c r="J3188">
        <v>0</v>
      </c>
      <c r="K3188">
        <v>21027.58</v>
      </c>
      <c r="L3188">
        <v>0</v>
      </c>
      <c r="M3188" t="s">
        <v>4975</v>
      </c>
      <c r="S3188" t="s">
        <v>4974</v>
      </c>
      <c r="T3188">
        <v>0</v>
      </c>
      <c r="U3188">
        <v>21027.58</v>
      </c>
      <c r="V3188">
        <v>0</v>
      </c>
    </row>
    <row r="3189" spans="2:22" x14ac:dyDescent="0.25">
      <c r="B3189" t="s">
        <v>4976</v>
      </c>
      <c r="C3189" t="s">
        <v>7504</v>
      </c>
      <c r="D3189" t="s">
        <v>7504</v>
      </c>
      <c r="E3189" t="s">
        <v>6261</v>
      </c>
      <c r="F3189" t="s">
        <v>7521</v>
      </c>
      <c r="G3189">
        <v>4984.54</v>
      </c>
      <c r="H3189">
        <v>3738.41</v>
      </c>
      <c r="I3189">
        <v>4083.5</v>
      </c>
      <c r="J3189">
        <v>0</v>
      </c>
      <c r="K3189">
        <v>4083.5</v>
      </c>
      <c r="L3189">
        <v>0</v>
      </c>
      <c r="M3189" t="s">
        <v>4977</v>
      </c>
      <c r="S3189" t="s">
        <v>4976</v>
      </c>
      <c r="T3189">
        <v>0</v>
      </c>
      <c r="U3189">
        <v>4083.5</v>
      </c>
      <c r="V3189">
        <v>0</v>
      </c>
    </row>
    <row r="3190" spans="2:22" x14ac:dyDescent="0.25">
      <c r="B3190" t="s">
        <v>4978</v>
      </c>
      <c r="C3190" t="s">
        <v>7504</v>
      </c>
      <c r="D3190" t="s">
        <v>7504</v>
      </c>
      <c r="E3190" t="s">
        <v>6261</v>
      </c>
      <c r="F3190" t="s">
        <v>7521</v>
      </c>
      <c r="G3190">
        <v>481.24</v>
      </c>
      <c r="H3190">
        <v>360.93</v>
      </c>
      <c r="I3190">
        <v>394.23</v>
      </c>
      <c r="J3190">
        <v>0</v>
      </c>
      <c r="K3190">
        <v>394.23</v>
      </c>
      <c r="L3190">
        <v>0</v>
      </c>
      <c r="M3190" t="s">
        <v>4979</v>
      </c>
      <c r="S3190" t="s">
        <v>4978</v>
      </c>
      <c r="T3190">
        <v>0</v>
      </c>
      <c r="U3190">
        <v>394.23</v>
      </c>
      <c r="V3190">
        <v>0</v>
      </c>
    </row>
    <row r="3191" spans="2:22" x14ac:dyDescent="0.25">
      <c r="B3191" t="s">
        <v>4980</v>
      </c>
      <c r="C3191" t="s">
        <v>7504</v>
      </c>
      <c r="D3191" t="s">
        <v>7504</v>
      </c>
      <c r="E3191" t="s">
        <v>6261</v>
      </c>
      <c r="F3191" t="s">
        <v>7521</v>
      </c>
      <c r="G3191">
        <v>400.54</v>
      </c>
      <c r="H3191">
        <v>300.39999999999998</v>
      </c>
      <c r="I3191">
        <v>328.14</v>
      </c>
      <c r="J3191">
        <v>0</v>
      </c>
      <c r="K3191">
        <v>328.14</v>
      </c>
      <c r="L3191">
        <v>0</v>
      </c>
      <c r="M3191" t="s">
        <v>4981</v>
      </c>
      <c r="S3191" t="s">
        <v>4980</v>
      </c>
      <c r="T3191">
        <v>0</v>
      </c>
      <c r="U3191">
        <v>328.14</v>
      </c>
      <c r="V3191">
        <v>0</v>
      </c>
    </row>
    <row r="3192" spans="2:22" x14ac:dyDescent="0.25">
      <c r="B3192" t="s">
        <v>4982</v>
      </c>
      <c r="C3192" t="s">
        <v>7504</v>
      </c>
      <c r="D3192" t="s">
        <v>7504</v>
      </c>
      <c r="E3192" t="s">
        <v>6261</v>
      </c>
      <c r="F3192" t="s">
        <v>7521</v>
      </c>
      <c r="G3192">
        <v>467.29</v>
      </c>
      <c r="H3192">
        <v>350.47</v>
      </c>
      <c r="I3192">
        <v>382.83</v>
      </c>
      <c r="J3192">
        <v>0</v>
      </c>
      <c r="K3192">
        <v>382.83</v>
      </c>
      <c r="L3192">
        <v>0</v>
      </c>
      <c r="M3192" t="s">
        <v>4983</v>
      </c>
      <c r="S3192" t="s">
        <v>4982</v>
      </c>
      <c r="T3192">
        <v>0</v>
      </c>
      <c r="U3192">
        <v>382.83</v>
      </c>
      <c r="V3192">
        <v>0</v>
      </c>
    </row>
    <row r="3193" spans="2:22" x14ac:dyDescent="0.25">
      <c r="B3193" t="s">
        <v>4984</v>
      </c>
      <c r="C3193" t="s">
        <v>7504</v>
      </c>
      <c r="D3193" t="s">
        <v>7504</v>
      </c>
      <c r="E3193" t="s">
        <v>6261</v>
      </c>
      <c r="F3193" t="s">
        <v>7521</v>
      </c>
      <c r="G3193">
        <v>22252.34</v>
      </c>
      <c r="H3193">
        <v>16689.25</v>
      </c>
      <c r="I3193">
        <v>18229.759999999998</v>
      </c>
      <c r="J3193">
        <v>0</v>
      </c>
      <c r="K3193">
        <v>18229.759999999998</v>
      </c>
      <c r="L3193">
        <v>0</v>
      </c>
      <c r="M3193" t="s">
        <v>4985</v>
      </c>
      <c r="S3193" t="s">
        <v>4984</v>
      </c>
      <c r="T3193">
        <v>0</v>
      </c>
      <c r="U3193">
        <v>18229.759999999998</v>
      </c>
      <c r="V3193">
        <v>0</v>
      </c>
    </row>
    <row r="3194" spans="2:22" x14ac:dyDescent="0.25">
      <c r="B3194" t="s">
        <v>4986</v>
      </c>
      <c r="C3194" t="s">
        <v>7504</v>
      </c>
      <c r="D3194" t="s">
        <v>7504</v>
      </c>
      <c r="E3194" t="s">
        <v>6261</v>
      </c>
      <c r="F3194" t="s">
        <v>7521</v>
      </c>
      <c r="G3194">
        <v>962.54</v>
      </c>
      <c r="H3194">
        <v>721.9</v>
      </c>
      <c r="I3194">
        <v>788.54</v>
      </c>
      <c r="J3194">
        <v>0</v>
      </c>
      <c r="K3194">
        <v>788.54</v>
      </c>
      <c r="L3194">
        <v>0</v>
      </c>
      <c r="M3194" t="s">
        <v>4987</v>
      </c>
      <c r="S3194" t="s">
        <v>4986</v>
      </c>
      <c r="T3194">
        <v>0</v>
      </c>
      <c r="U3194">
        <v>788.54</v>
      </c>
      <c r="V3194">
        <v>0</v>
      </c>
    </row>
    <row r="3195" spans="2:22" x14ac:dyDescent="0.25">
      <c r="B3195" t="s">
        <v>4988</v>
      </c>
      <c r="C3195" t="s">
        <v>7504</v>
      </c>
      <c r="D3195" t="s">
        <v>7504</v>
      </c>
      <c r="E3195" t="s">
        <v>6261</v>
      </c>
      <c r="F3195" t="s">
        <v>7521</v>
      </c>
      <c r="G3195">
        <v>1513.2</v>
      </c>
      <c r="H3195">
        <v>1134.9000000000001</v>
      </c>
      <c r="I3195">
        <v>1239.67</v>
      </c>
      <c r="J3195">
        <v>0</v>
      </c>
      <c r="K3195">
        <v>1239.67</v>
      </c>
      <c r="L3195">
        <v>0</v>
      </c>
      <c r="M3195" t="s">
        <v>4989</v>
      </c>
      <c r="S3195" t="s">
        <v>4988</v>
      </c>
      <c r="T3195">
        <v>0</v>
      </c>
      <c r="U3195">
        <v>1239.67</v>
      </c>
      <c r="V3195">
        <v>0</v>
      </c>
    </row>
    <row r="3196" spans="2:22" x14ac:dyDescent="0.25">
      <c r="B3196" t="s">
        <v>4990</v>
      </c>
      <c r="C3196" t="s">
        <v>7504</v>
      </c>
      <c r="D3196" t="s">
        <v>7504</v>
      </c>
      <c r="E3196" t="s">
        <v>6261</v>
      </c>
      <c r="F3196" t="s">
        <v>7521</v>
      </c>
      <c r="G3196">
        <v>121.91</v>
      </c>
      <c r="H3196">
        <v>91.43</v>
      </c>
      <c r="I3196">
        <v>99.85</v>
      </c>
      <c r="J3196">
        <v>0</v>
      </c>
      <c r="K3196">
        <v>99.85</v>
      </c>
      <c r="L3196">
        <v>0</v>
      </c>
      <c r="M3196" t="s">
        <v>4991</v>
      </c>
      <c r="S3196" t="s">
        <v>4990</v>
      </c>
      <c r="T3196">
        <v>0</v>
      </c>
      <c r="U3196">
        <v>99.85</v>
      </c>
      <c r="V3196">
        <v>0</v>
      </c>
    </row>
    <row r="3197" spans="2:22" x14ac:dyDescent="0.25">
      <c r="B3197" t="s">
        <v>4992</v>
      </c>
      <c r="C3197" t="s">
        <v>7504</v>
      </c>
      <c r="D3197" t="s">
        <v>7504</v>
      </c>
      <c r="E3197" t="s">
        <v>6261</v>
      </c>
      <c r="F3197" t="s">
        <v>7521</v>
      </c>
      <c r="G3197">
        <v>347.12</v>
      </c>
      <c r="H3197">
        <v>260.33999999999997</v>
      </c>
      <c r="I3197">
        <v>284.39999999999998</v>
      </c>
      <c r="J3197">
        <v>0</v>
      </c>
      <c r="K3197">
        <v>284.39999999999998</v>
      </c>
      <c r="L3197">
        <v>0</v>
      </c>
      <c r="M3197" t="s">
        <v>4993</v>
      </c>
      <c r="S3197" t="s">
        <v>4992</v>
      </c>
      <c r="T3197">
        <v>0</v>
      </c>
      <c r="U3197">
        <v>284.39999999999998</v>
      </c>
      <c r="V3197">
        <v>0</v>
      </c>
    </row>
    <row r="3198" spans="2:22" x14ac:dyDescent="0.25">
      <c r="B3198" t="s">
        <v>4994</v>
      </c>
      <c r="C3198" t="s">
        <v>7504</v>
      </c>
      <c r="D3198" t="s">
        <v>7504</v>
      </c>
      <c r="E3198" t="s">
        <v>6261</v>
      </c>
      <c r="F3198" t="s">
        <v>7521</v>
      </c>
      <c r="G3198">
        <v>293.73</v>
      </c>
      <c r="H3198">
        <v>220.3</v>
      </c>
      <c r="I3198">
        <v>240.65</v>
      </c>
      <c r="J3198">
        <v>0</v>
      </c>
      <c r="K3198">
        <v>240.65</v>
      </c>
      <c r="L3198">
        <v>0</v>
      </c>
      <c r="M3198" t="s">
        <v>4995</v>
      </c>
      <c r="S3198" t="s">
        <v>4994</v>
      </c>
      <c r="T3198">
        <v>0</v>
      </c>
      <c r="U3198">
        <v>240.65</v>
      </c>
      <c r="V3198">
        <v>0</v>
      </c>
    </row>
    <row r="3199" spans="2:22" x14ac:dyDescent="0.25">
      <c r="B3199" t="s">
        <v>4996</v>
      </c>
      <c r="C3199" t="s">
        <v>7504</v>
      </c>
      <c r="D3199" t="s">
        <v>7504</v>
      </c>
      <c r="E3199" t="s">
        <v>6261</v>
      </c>
      <c r="F3199" t="s">
        <v>7521</v>
      </c>
      <c r="G3199">
        <v>5718.29</v>
      </c>
      <c r="H3199">
        <v>4288.72</v>
      </c>
      <c r="I3199">
        <v>4684.58</v>
      </c>
      <c r="J3199">
        <v>0</v>
      </c>
      <c r="K3199">
        <v>4684.58</v>
      </c>
      <c r="L3199">
        <v>0</v>
      </c>
      <c r="M3199" t="s">
        <v>4997</v>
      </c>
      <c r="S3199" t="s">
        <v>4996</v>
      </c>
      <c r="T3199">
        <v>0</v>
      </c>
      <c r="U3199">
        <v>4684.58</v>
      </c>
      <c r="V3199">
        <v>0</v>
      </c>
    </row>
    <row r="3200" spans="2:22" x14ac:dyDescent="0.25">
      <c r="B3200" t="s">
        <v>4998</v>
      </c>
      <c r="C3200" t="s">
        <v>7504</v>
      </c>
      <c r="D3200" t="s">
        <v>7504</v>
      </c>
      <c r="E3200" t="s">
        <v>6261</v>
      </c>
      <c r="F3200" t="s">
        <v>7521</v>
      </c>
      <c r="G3200">
        <v>2052.38</v>
      </c>
      <c r="H3200">
        <v>1539.29</v>
      </c>
      <c r="I3200">
        <v>1681.37</v>
      </c>
      <c r="J3200">
        <v>0</v>
      </c>
      <c r="K3200">
        <v>1681.37</v>
      </c>
      <c r="L3200">
        <v>0</v>
      </c>
      <c r="M3200" t="s">
        <v>4999</v>
      </c>
      <c r="S3200" t="s">
        <v>4998</v>
      </c>
      <c r="T3200">
        <v>0</v>
      </c>
      <c r="U3200">
        <v>1681.37</v>
      </c>
      <c r="V3200">
        <v>0</v>
      </c>
    </row>
    <row r="3201" spans="2:22" x14ac:dyDescent="0.25">
      <c r="B3201" t="s">
        <v>5000</v>
      </c>
      <c r="C3201" t="s">
        <v>7504</v>
      </c>
      <c r="D3201" t="s">
        <v>7504</v>
      </c>
      <c r="E3201" t="s">
        <v>6261</v>
      </c>
      <c r="F3201" t="s">
        <v>7521</v>
      </c>
      <c r="G3201">
        <v>640.87</v>
      </c>
      <c r="H3201">
        <v>480.65</v>
      </c>
      <c r="I3201">
        <v>525.03</v>
      </c>
      <c r="J3201">
        <v>0</v>
      </c>
      <c r="K3201">
        <v>525.03</v>
      </c>
      <c r="L3201">
        <v>0</v>
      </c>
      <c r="M3201" t="s">
        <v>5001</v>
      </c>
      <c r="S3201" t="s">
        <v>5000</v>
      </c>
      <c r="T3201">
        <v>0</v>
      </c>
      <c r="U3201">
        <v>525.03</v>
      </c>
      <c r="V3201">
        <v>0</v>
      </c>
    </row>
    <row r="3202" spans="2:22" x14ac:dyDescent="0.25">
      <c r="B3202" t="s">
        <v>5002</v>
      </c>
      <c r="C3202" t="s">
        <v>7504</v>
      </c>
      <c r="D3202" t="s">
        <v>7504</v>
      </c>
      <c r="E3202" t="s">
        <v>6261</v>
      </c>
      <c r="F3202" t="s">
        <v>7521</v>
      </c>
      <c r="G3202">
        <v>703.18</v>
      </c>
      <c r="H3202">
        <v>527.39</v>
      </c>
      <c r="I3202">
        <v>576.08000000000004</v>
      </c>
      <c r="J3202">
        <v>0</v>
      </c>
      <c r="K3202">
        <v>576.08000000000004</v>
      </c>
      <c r="L3202">
        <v>0</v>
      </c>
      <c r="M3202" t="s">
        <v>5003</v>
      </c>
      <c r="S3202" t="s">
        <v>5002</v>
      </c>
      <c r="T3202">
        <v>0</v>
      </c>
      <c r="U3202">
        <v>576.08000000000004</v>
      </c>
      <c r="V3202">
        <v>0</v>
      </c>
    </row>
    <row r="3203" spans="2:22" x14ac:dyDescent="0.25">
      <c r="B3203" t="s">
        <v>5004</v>
      </c>
      <c r="C3203" t="s">
        <v>7504</v>
      </c>
      <c r="D3203" t="s">
        <v>7504</v>
      </c>
      <c r="E3203" t="s">
        <v>6261</v>
      </c>
      <c r="F3203" t="s">
        <v>7521</v>
      </c>
      <c r="G3203">
        <v>228.47</v>
      </c>
      <c r="H3203">
        <v>171.35</v>
      </c>
      <c r="I3203">
        <v>187.17</v>
      </c>
      <c r="J3203">
        <v>0</v>
      </c>
      <c r="K3203">
        <v>187.17</v>
      </c>
      <c r="L3203">
        <v>0</v>
      </c>
      <c r="M3203" t="s">
        <v>5005</v>
      </c>
      <c r="S3203" t="s">
        <v>5004</v>
      </c>
      <c r="T3203">
        <v>0</v>
      </c>
      <c r="U3203">
        <v>187.17</v>
      </c>
      <c r="V3203">
        <v>0</v>
      </c>
    </row>
    <row r="3204" spans="2:22" x14ac:dyDescent="0.25">
      <c r="B3204" t="s">
        <v>5006</v>
      </c>
      <c r="C3204" t="s">
        <v>7504</v>
      </c>
      <c r="D3204" t="s">
        <v>7504</v>
      </c>
      <c r="E3204" t="s">
        <v>6261</v>
      </c>
      <c r="F3204" t="s">
        <v>7521</v>
      </c>
      <c r="G3204">
        <v>41.8</v>
      </c>
      <c r="H3204">
        <v>31.35</v>
      </c>
      <c r="I3204">
        <v>34.26</v>
      </c>
      <c r="J3204">
        <v>0</v>
      </c>
      <c r="K3204">
        <v>34.26</v>
      </c>
      <c r="L3204">
        <v>0</v>
      </c>
      <c r="M3204" t="s">
        <v>5007</v>
      </c>
      <c r="S3204" t="s">
        <v>5006</v>
      </c>
      <c r="T3204">
        <v>0</v>
      </c>
      <c r="U3204">
        <v>34.26</v>
      </c>
      <c r="V3204">
        <v>0</v>
      </c>
    </row>
    <row r="3205" spans="2:22" x14ac:dyDescent="0.25">
      <c r="B3205" t="s">
        <v>5008</v>
      </c>
      <c r="C3205" t="s">
        <v>7504</v>
      </c>
      <c r="D3205" t="s">
        <v>7504</v>
      </c>
      <c r="E3205" t="s">
        <v>6261</v>
      </c>
      <c r="F3205" t="s">
        <v>7521</v>
      </c>
      <c r="G3205">
        <v>699.12</v>
      </c>
      <c r="H3205">
        <v>524.34</v>
      </c>
      <c r="I3205">
        <v>572.73</v>
      </c>
      <c r="J3205">
        <v>0</v>
      </c>
      <c r="K3205">
        <v>572.73</v>
      </c>
      <c r="L3205">
        <v>0</v>
      </c>
      <c r="M3205" t="s">
        <v>5009</v>
      </c>
      <c r="S3205" t="s">
        <v>5008</v>
      </c>
      <c r="T3205">
        <v>0</v>
      </c>
      <c r="U3205">
        <v>572.73</v>
      </c>
      <c r="V3205">
        <v>0</v>
      </c>
    </row>
    <row r="3206" spans="2:22" x14ac:dyDescent="0.25">
      <c r="B3206" t="s">
        <v>5010</v>
      </c>
      <c r="C3206" t="s">
        <v>7504</v>
      </c>
      <c r="D3206" t="s">
        <v>7504</v>
      </c>
      <c r="E3206" t="s">
        <v>6261</v>
      </c>
      <c r="F3206" t="s">
        <v>7521</v>
      </c>
      <c r="G3206">
        <v>890.07</v>
      </c>
      <c r="H3206">
        <v>667.55</v>
      </c>
      <c r="I3206">
        <v>729.16</v>
      </c>
      <c r="J3206">
        <v>0</v>
      </c>
      <c r="K3206">
        <v>729.16</v>
      </c>
      <c r="L3206">
        <v>0</v>
      </c>
      <c r="M3206" t="s">
        <v>5011</v>
      </c>
      <c r="S3206" t="s">
        <v>5010</v>
      </c>
      <c r="T3206">
        <v>0</v>
      </c>
      <c r="U3206">
        <v>729.16</v>
      </c>
      <c r="V3206">
        <v>0</v>
      </c>
    </row>
    <row r="3207" spans="2:22" x14ac:dyDescent="0.25">
      <c r="B3207" t="s">
        <v>5012</v>
      </c>
      <c r="C3207" t="s">
        <v>7504</v>
      </c>
      <c r="D3207" t="s">
        <v>7504</v>
      </c>
      <c r="E3207" t="s">
        <v>6261</v>
      </c>
      <c r="F3207" t="s">
        <v>7521</v>
      </c>
      <c r="G3207">
        <v>1780.17</v>
      </c>
      <c r="H3207">
        <v>1335.13</v>
      </c>
      <c r="I3207">
        <v>1458.37</v>
      </c>
      <c r="J3207">
        <v>0</v>
      </c>
      <c r="K3207">
        <v>1458.37</v>
      </c>
      <c r="L3207">
        <v>0</v>
      </c>
      <c r="M3207" t="s">
        <v>5013</v>
      </c>
      <c r="S3207" t="s">
        <v>5012</v>
      </c>
      <c r="T3207">
        <v>0</v>
      </c>
      <c r="U3207">
        <v>1458.37</v>
      </c>
      <c r="V3207">
        <v>0</v>
      </c>
    </row>
    <row r="3208" spans="2:22" x14ac:dyDescent="0.25">
      <c r="B3208" t="s">
        <v>5014</v>
      </c>
      <c r="C3208" t="s">
        <v>7504</v>
      </c>
      <c r="D3208" t="s">
        <v>7504</v>
      </c>
      <c r="E3208" t="s">
        <v>6261</v>
      </c>
      <c r="F3208" t="s">
        <v>7521</v>
      </c>
      <c r="G3208">
        <v>939.35</v>
      </c>
      <c r="H3208">
        <v>704.51</v>
      </c>
      <c r="I3208">
        <v>769.55</v>
      </c>
      <c r="J3208">
        <v>0</v>
      </c>
      <c r="K3208">
        <v>769.55</v>
      </c>
      <c r="L3208">
        <v>0</v>
      </c>
      <c r="M3208" t="s">
        <v>5015</v>
      </c>
      <c r="S3208" t="s">
        <v>5014</v>
      </c>
      <c r="T3208">
        <v>0</v>
      </c>
      <c r="U3208">
        <v>769.55</v>
      </c>
      <c r="V3208">
        <v>0</v>
      </c>
    </row>
    <row r="3209" spans="2:22" x14ac:dyDescent="0.25">
      <c r="B3209" t="s">
        <v>5016</v>
      </c>
      <c r="C3209" t="s">
        <v>7504</v>
      </c>
      <c r="D3209" t="s">
        <v>7504</v>
      </c>
      <c r="E3209" t="s">
        <v>6261</v>
      </c>
      <c r="F3209" t="s">
        <v>7521</v>
      </c>
      <c r="G3209">
        <v>1169.27</v>
      </c>
      <c r="H3209">
        <v>876.95</v>
      </c>
      <c r="I3209">
        <v>957.91</v>
      </c>
      <c r="J3209">
        <v>0</v>
      </c>
      <c r="K3209">
        <v>957.91</v>
      </c>
      <c r="L3209">
        <v>0</v>
      </c>
      <c r="M3209" t="s">
        <v>5017</v>
      </c>
      <c r="S3209" t="s">
        <v>5016</v>
      </c>
      <c r="T3209">
        <v>0</v>
      </c>
      <c r="U3209">
        <v>957.91</v>
      </c>
      <c r="V3209">
        <v>0</v>
      </c>
    </row>
    <row r="3210" spans="2:22" x14ac:dyDescent="0.25">
      <c r="B3210" t="s">
        <v>5018</v>
      </c>
      <c r="C3210" t="s">
        <v>7504</v>
      </c>
      <c r="D3210" t="s">
        <v>7504</v>
      </c>
      <c r="E3210" t="s">
        <v>6261</v>
      </c>
      <c r="F3210" t="s">
        <v>7531</v>
      </c>
      <c r="G3210">
        <v>58.2</v>
      </c>
      <c r="H3210">
        <v>49.47</v>
      </c>
      <c r="I3210">
        <v>58.2</v>
      </c>
      <c r="J3210">
        <v>0</v>
      </c>
      <c r="K3210">
        <v>58.2</v>
      </c>
      <c r="L3210">
        <v>0</v>
      </c>
      <c r="M3210" t="s">
        <v>5019</v>
      </c>
      <c r="S3210" t="s">
        <v>5018</v>
      </c>
      <c r="T3210">
        <v>0</v>
      </c>
      <c r="U3210">
        <v>58.2</v>
      </c>
      <c r="V3210">
        <v>0</v>
      </c>
    </row>
    <row r="3211" spans="2:22" x14ac:dyDescent="0.25">
      <c r="B3211" t="s">
        <v>5020</v>
      </c>
      <c r="C3211" t="s">
        <v>7504</v>
      </c>
      <c r="D3211" t="s">
        <v>7504</v>
      </c>
      <c r="E3211" t="s">
        <v>6261</v>
      </c>
      <c r="F3211" t="s">
        <v>7531</v>
      </c>
      <c r="G3211">
        <v>219.89</v>
      </c>
      <c r="H3211">
        <v>186.91</v>
      </c>
      <c r="I3211">
        <v>219.89</v>
      </c>
      <c r="J3211">
        <v>0</v>
      </c>
      <c r="K3211">
        <v>219.89</v>
      </c>
      <c r="L3211">
        <v>0</v>
      </c>
      <c r="M3211" t="s">
        <v>5021</v>
      </c>
      <c r="S3211" t="s">
        <v>5020</v>
      </c>
      <c r="T3211">
        <v>0</v>
      </c>
      <c r="U3211">
        <v>219.89</v>
      </c>
      <c r="V3211">
        <v>0</v>
      </c>
    </row>
    <row r="3212" spans="2:22" x14ac:dyDescent="0.25">
      <c r="B3212" t="s">
        <v>5022</v>
      </c>
      <c r="C3212" t="s">
        <v>7504</v>
      </c>
      <c r="D3212" t="s">
        <v>7504</v>
      </c>
      <c r="E3212" t="s">
        <v>6261</v>
      </c>
      <c r="F3212" t="s">
        <v>7531</v>
      </c>
      <c r="G3212">
        <v>41.78</v>
      </c>
      <c r="H3212">
        <v>35.51</v>
      </c>
      <c r="I3212">
        <v>41.78</v>
      </c>
      <c r="J3212">
        <v>0</v>
      </c>
      <c r="K3212">
        <v>41.78</v>
      </c>
      <c r="L3212">
        <v>0</v>
      </c>
      <c r="M3212" t="s">
        <v>5023</v>
      </c>
      <c r="S3212" t="s">
        <v>5022</v>
      </c>
      <c r="T3212">
        <v>0</v>
      </c>
      <c r="U3212">
        <v>41.78</v>
      </c>
      <c r="V3212">
        <v>0</v>
      </c>
    </row>
    <row r="3213" spans="2:22" x14ac:dyDescent="0.25">
      <c r="B3213" t="s">
        <v>5024</v>
      </c>
      <c r="C3213" t="s">
        <v>7504</v>
      </c>
      <c r="D3213" t="s">
        <v>7504</v>
      </c>
      <c r="E3213" t="s">
        <v>6261</v>
      </c>
      <c r="F3213" t="s">
        <v>7531</v>
      </c>
      <c r="G3213">
        <v>144.66999999999999</v>
      </c>
      <c r="H3213">
        <v>122.97</v>
      </c>
      <c r="I3213">
        <v>144.66999999999999</v>
      </c>
      <c r="J3213">
        <v>0</v>
      </c>
      <c r="K3213">
        <v>144.66999999999999</v>
      </c>
      <c r="L3213">
        <v>0</v>
      </c>
      <c r="M3213" t="s">
        <v>5025</v>
      </c>
      <c r="S3213" t="s">
        <v>5024</v>
      </c>
      <c r="T3213">
        <v>0</v>
      </c>
      <c r="U3213">
        <v>144.66999999999999</v>
      </c>
      <c r="V3213">
        <v>0</v>
      </c>
    </row>
    <row r="3214" spans="2:22" x14ac:dyDescent="0.25">
      <c r="B3214" t="s">
        <v>5026</v>
      </c>
      <c r="C3214" t="s">
        <v>7504</v>
      </c>
      <c r="D3214" t="s">
        <v>7504</v>
      </c>
      <c r="E3214" t="s">
        <v>6261</v>
      </c>
      <c r="F3214" t="s">
        <v>7531</v>
      </c>
      <c r="G3214">
        <v>15.41</v>
      </c>
      <c r="H3214">
        <v>13.1</v>
      </c>
      <c r="I3214">
        <v>15.41</v>
      </c>
      <c r="J3214">
        <v>0</v>
      </c>
      <c r="K3214">
        <v>15.41</v>
      </c>
      <c r="L3214">
        <v>0</v>
      </c>
      <c r="M3214" t="s">
        <v>5027</v>
      </c>
      <c r="S3214" t="s">
        <v>5026</v>
      </c>
      <c r="T3214">
        <v>0</v>
      </c>
      <c r="U3214">
        <v>15.41</v>
      </c>
      <c r="V3214">
        <v>0</v>
      </c>
    </row>
    <row r="3215" spans="2:22" x14ac:dyDescent="0.25">
      <c r="B3215" t="s">
        <v>5028</v>
      </c>
      <c r="C3215" t="s">
        <v>7504</v>
      </c>
      <c r="D3215" t="s">
        <v>7504</v>
      </c>
      <c r="E3215" t="s">
        <v>6261</v>
      </c>
      <c r="F3215" t="s">
        <v>7531</v>
      </c>
      <c r="G3215">
        <v>34.72</v>
      </c>
      <c r="H3215">
        <v>29.51</v>
      </c>
      <c r="I3215">
        <v>34.72</v>
      </c>
      <c r="J3215">
        <v>0</v>
      </c>
      <c r="K3215">
        <v>34.72</v>
      </c>
      <c r="L3215">
        <v>0</v>
      </c>
      <c r="M3215" t="s">
        <v>5029</v>
      </c>
      <c r="S3215" t="s">
        <v>5028</v>
      </c>
      <c r="T3215">
        <v>0</v>
      </c>
      <c r="U3215">
        <v>34.72</v>
      </c>
      <c r="V3215">
        <v>0</v>
      </c>
    </row>
    <row r="3216" spans="2:22" x14ac:dyDescent="0.25">
      <c r="B3216" t="s">
        <v>5030</v>
      </c>
      <c r="C3216" t="s">
        <v>7504</v>
      </c>
      <c r="D3216" t="s">
        <v>7504</v>
      </c>
      <c r="E3216" t="s">
        <v>6261</v>
      </c>
      <c r="F3216" t="s">
        <v>7531</v>
      </c>
      <c r="G3216">
        <v>7.7</v>
      </c>
      <c r="H3216">
        <v>6.55</v>
      </c>
      <c r="I3216">
        <v>7.7</v>
      </c>
      <c r="J3216">
        <v>0</v>
      </c>
      <c r="K3216">
        <v>7.7</v>
      </c>
      <c r="L3216">
        <v>0</v>
      </c>
      <c r="M3216" t="s">
        <v>5031</v>
      </c>
      <c r="S3216" t="s">
        <v>5030</v>
      </c>
      <c r="T3216">
        <v>0</v>
      </c>
      <c r="U3216">
        <v>7.7</v>
      </c>
      <c r="V3216">
        <v>0</v>
      </c>
    </row>
    <row r="3217" spans="2:22" x14ac:dyDescent="0.25">
      <c r="B3217" t="s">
        <v>5032</v>
      </c>
      <c r="C3217" t="s">
        <v>7504</v>
      </c>
      <c r="D3217" t="s">
        <v>7504</v>
      </c>
      <c r="E3217" t="s">
        <v>6261</v>
      </c>
      <c r="F3217" t="s">
        <v>7531</v>
      </c>
      <c r="G3217">
        <v>17.350000000000001</v>
      </c>
      <c r="H3217">
        <v>14.75</v>
      </c>
      <c r="I3217">
        <v>17.350000000000001</v>
      </c>
      <c r="J3217">
        <v>0</v>
      </c>
      <c r="K3217">
        <v>17.350000000000001</v>
      </c>
      <c r="L3217">
        <v>0</v>
      </c>
      <c r="M3217" t="s">
        <v>5033</v>
      </c>
      <c r="S3217" t="s">
        <v>5032</v>
      </c>
      <c r="T3217">
        <v>0</v>
      </c>
      <c r="U3217">
        <v>17.350000000000001</v>
      </c>
      <c r="V3217">
        <v>0</v>
      </c>
    </row>
    <row r="3218" spans="2:22" x14ac:dyDescent="0.25">
      <c r="B3218" t="s">
        <v>5034</v>
      </c>
      <c r="C3218" t="s">
        <v>7504</v>
      </c>
      <c r="D3218" t="s">
        <v>7504</v>
      </c>
      <c r="E3218" t="s">
        <v>6261</v>
      </c>
      <c r="F3218" t="s">
        <v>7531</v>
      </c>
      <c r="G3218">
        <v>10.29</v>
      </c>
      <c r="H3218">
        <v>8.75</v>
      </c>
      <c r="I3218">
        <v>10.29</v>
      </c>
      <c r="J3218">
        <v>0</v>
      </c>
      <c r="K3218">
        <v>10.29</v>
      </c>
      <c r="L3218">
        <v>0</v>
      </c>
      <c r="M3218" t="s">
        <v>5035</v>
      </c>
      <c r="S3218" t="s">
        <v>5034</v>
      </c>
      <c r="T3218">
        <v>0</v>
      </c>
      <c r="U3218">
        <v>10.29</v>
      </c>
      <c r="V3218">
        <v>0</v>
      </c>
    </row>
    <row r="3219" spans="2:22" x14ac:dyDescent="0.25">
      <c r="B3219" t="s">
        <v>5036</v>
      </c>
      <c r="C3219" t="s">
        <v>7504</v>
      </c>
      <c r="D3219" t="s">
        <v>7504</v>
      </c>
      <c r="E3219" t="s">
        <v>6261</v>
      </c>
      <c r="F3219" t="s">
        <v>7531</v>
      </c>
      <c r="G3219">
        <v>23.14</v>
      </c>
      <c r="H3219">
        <v>19.670000000000002</v>
      </c>
      <c r="I3219">
        <v>23.14</v>
      </c>
      <c r="J3219">
        <v>0</v>
      </c>
      <c r="K3219">
        <v>23.14</v>
      </c>
      <c r="L3219">
        <v>0</v>
      </c>
      <c r="M3219" t="s">
        <v>5037</v>
      </c>
      <c r="S3219" t="s">
        <v>5036</v>
      </c>
      <c r="T3219">
        <v>0</v>
      </c>
      <c r="U3219">
        <v>23.14</v>
      </c>
      <c r="V3219">
        <v>0</v>
      </c>
    </row>
    <row r="3220" spans="2:22" x14ac:dyDescent="0.25">
      <c r="B3220" t="s">
        <v>5038</v>
      </c>
      <c r="C3220" t="s">
        <v>7504</v>
      </c>
      <c r="D3220" t="s">
        <v>7504</v>
      </c>
      <c r="E3220" t="s">
        <v>6261</v>
      </c>
      <c r="F3220" t="s">
        <v>7531</v>
      </c>
      <c r="G3220">
        <v>5.13</v>
      </c>
      <c r="H3220">
        <v>4.3600000000000003</v>
      </c>
      <c r="I3220">
        <v>5.13</v>
      </c>
      <c r="J3220">
        <v>0</v>
      </c>
      <c r="K3220">
        <v>5.13</v>
      </c>
      <c r="L3220">
        <v>0</v>
      </c>
      <c r="M3220" t="s">
        <v>5039</v>
      </c>
      <c r="S3220" t="s">
        <v>5038</v>
      </c>
      <c r="T3220">
        <v>0</v>
      </c>
      <c r="U3220">
        <v>5.13</v>
      </c>
      <c r="V3220">
        <v>0</v>
      </c>
    </row>
    <row r="3221" spans="2:22" x14ac:dyDescent="0.25">
      <c r="B3221" t="s">
        <v>5040</v>
      </c>
      <c r="C3221" t="s">
        <v>7504</v>
      </c>
      <c r="D3221" t="s">
        <v>7504</v>
      </c>
      <c r="E3221" t="s">
        <v>6261</v>
      </c>
      <c r="F3221" t="s">
        <v>7531</v>
      </c>
      <c r="G3221">
        <v>11.6</v>
      </c>
      <c r="H3221">
        <v>9.86</v>
      </c>
      <c r="I3221">
        <v>11.6</v>
      </c>
      <c r="J3221">
        <v>0</v>
      </c>
      <c r="K3221">
        <v>11.6</v>
      </c>
      <c r="L3221">
        <v>0</v>
      </c>
      <c r="M3221" t="s">
        <v>5041</v>
      </c>
      <c r="S3221" t="s">
        <v>5040</v>
      </c>
      <c r="T3221">
        <v>0</v>
      </c>
      <c r="U3221">
        <v>11.6</v>
      </c>
      <c r="V3221">
        <v>0</v>
      </c>
    </row>
    <row r="3222" spans="2:22" x14ac:dyDescent="0.25">
      <c r="B3222" t="s">
        <v>5042</v>
      </c>
      <c r="C3222" t="s">
        <v>7504</v>
      </c>
      <c r="D3222" t="s">
        <v>7504</v>
      </c>
      <c r="E3222" t="s">
        <v>6261</v>
      </c>
      <c r="F3222" t="s">
        <v>7531</v>
      </c>
      <c r="G3222">
        <v>18.73</v>
      </c>
      <c r="H3222">
        <v>15.92</v>
      </c>
      <c r="I3222">
        <v>18.73</v>
      </c>
      <c r="J3222">
        <v>0</v>
      </c>
      <c r="K3222">
        <v>18.73</v>
      </c>
      <c r="L3222">
        <v>0</v>
      </c>
      <c r="M3222" t="s">
        <v>5043</v>
      </c>
      <c r="S3222" t="s">
        <v>5042</v>
      </c>
      <c r="T3222">
        <v>0</v>
      </c>
      <c r="U3222">
        <v>18.73</v>
      </c>
      <c r="V3222">
        <v>0</v>
      </c>
    </row>
    <row r="3223" spans="2:22" x14ac:dyDescent="0.25">
      <c r="B3223" t="s">
        <v>5044</v>
      </c>
      <c r="C3223" t="s">
        <v>7504</v>
      </c>
      <c r="D3223" t="s">
        <v>7504</v>
      </c>
      <c r="E3223" t="s">
        <v>6261</v>
      </c>
      <c r="F3223" t="s">
        <v>7531</v>
      </c>
      <c r="G3223">
        <v>31.58</v>
      </c>
      <c r="H3223">
        <v>26.84</v>
      </c>
      <c r="I3223">
        <v>31.58</v>
      </c>
      <c r="J3223">
        <v>0</v>
      </c>
      <c r="K3223">
        <v>31.58</v>
      </c>
      <c r="L3223">
        <v>0</v>
      </c>
      <c r="M3223" t="s">
        <v>5045</v>
      </c>
      <c r="S3223" t="s">
        <v>5044</v>
      </c>
      <c r="T3223">
        <v>0</v>
      </c>
      <c r="U3223">
        <v>31.58</v>
      </c>
      <c r="V3223">
        <v>0</v>
      </c>
    </row>
    <row r="3224" spans="2:22" x14ac:dyDescent="0.25">
      <c r="B3224" t="s">
        <v>5046</v>
      </c>
      <c r="C3224" t="s">
        <v>7504</v>
      </c>
      <c r="D3224" t="s">
        <v>7504</v>
      </c>
      <c r="E3224" t="s">
        <v>6261</v>
      </c>
      <c r="F3224" t="s">
        <v>7531</v>
      </c>
      <c r="G3224">
        <v>9.3800000000000008</v>
      </c>
      <c r="H3224">
        <v>7.97</v>
      </c>
      <c r="I3224">
        <v>9.3800000000000008</v>
      </c>
      <c r="J3224">
        <v>0</v>
      </c>
      <c r="K3224">
        <v>9.3800000000000008</v>
      </c>
      <c r="L3224">
        <v>0</v>
      </c>
      <c r="M3224" t="s">
        <v>5047</v>
      </c>
      <c r="S3224" t="s">
        <v>5046</v>
      </c>
      <c r="T3224">
        <v>0</v>
      </c>
      <c r="U3224">
        <v>9.3800000000000008</v>
      </c>
      <c r="V3224">
        <v>0</v>
      </c>
    </row>
    <row r="3225" spans="2:22" x14ac:dyDescent="0.25">
      <c r="B3225" t="s">
        <v>5048</v>
      </c>
      <c r="C3225" t="s">
        <v>7504</v>
      </c>
      <c r="D3225" t="s">
        <v>7504</v>
      </c>
      <c r="E3225" t="s">
        <v>6261</v>
      </c>
      <c r="F3225" t="s">
        <v>7531</v>
      </c>
      <c r="G3225">
        <v>15.78</v>
      </c>
      <c r="H3225">
        <v>13.41</v>
      </c>
      <c r="I3225">
        <v>15.78</v>
      </c>
      <c r="J3225">
        <v>0</v>
      </c>
      <c r="K3225">
        <v>15.78</v>
      </c>
      <c r="L3225">
        <v>0</v>
      </c>
      <c r="M3225" t="s">
        <v>5049</v>
      </c>
      <c r="S3225" t="s">
        <v>5048</v>
      </c>
      <c r="T3225">
        <v>0</v>
      </c>
      <c r="U3225">
        <v>15.78</v>
      </c>
      <c r="V3225">
        <v>0</v>
      </c>
    </row>
    <row r="3226" spans="2:22" x14ac:dyDescent="0.25">
      <c r="B3226" t="s">
        <v>5050</v>
      </c>
      <c r="C3226" t="s">
        <v>7504</v>
      </c>
      <c r="D3226" t="s">
        <v>7504</v>
      </c>
      <c r="E3226" t="s">
        <v>6261</v>
      </c>
      <c r="F3226" t="s">
        <v>7531</v>
      </c>
      <c r="G3226">
        <v>10.82</v>
      </c>
      <c r="H3226">
        <v>9.1999999999999993</v>
      </c>
      <c r="I3226">
        <v>10.82</v>
      </c>
      <c r="J3226">
        <v>0</v>
      </c>
      <c r="K3226">
        <v>10.82</v>
      </c>
      <c r="L3226">
        <v>0</v>
      </c>
      <c r="M3226" t="s">
        <v>5051</v>
      </c>
      <c r="S3226" t="s">
        <v>5050</v>
      </c>
      <c r="T3226">
        <v>0</v>
      </c>
      <c r="U3226">
        <v>10.82</v>
      </c>
      <c r="V3226">
        <v>0</v>
      </c>
    </row>
    <row r="3227" spans="2:22" x14ac:dyDescent="0.25">
      <c r="B3227" t="s">
        <v>5052</v>
      </c>
      <c r="C3227" t="s">
        <v>7504</v>
      </c>
      <c r="D3227" t="s">
        <v>7504</v>
      </c>
      <c r="E3227" t="s">
        <v>6261</v>
      </c>
      <c r="F3227" t="s">
        <v>7531</v>
      </c>
      <c r="G3227">
        <v>17.25</v>
      </c>
      <c r="H3227">
        <v>14.66</v>
      </c>
      <c r="I3227">
        <v>17.25</v>
      </c>
      <c r="J3227">
        <v>0</v>
      </c>
      <c r="K3227">
        <v>17.25</v>
      </c>
      <c r="L3227">
        <v>0</v>
      </c>
      <c r="M3227" t="s">
        <v>5053</v>
      </c>
      <c r="S3227" t="s">
        <v>5052</v>
      </c>
      <c r="T3227">
        <v>0</v>
      </c>
      <c r="U3227">
        <v>17.25</v>
      </c>
      <c r="V3227">
        <v>0</v>
      </c>
    </row>
    <row r="3228" spans="2:22" x14ac:dyDescent="0.25">
      <c r="B3228" t="s">
        <v>5054</v>
      </c>
      <c r="C3228" t="s">
        <v>7504</v>
      </c>
      <c r="D3228" t="s">
        <v>7504</v>
      </c>
      <c r="E3228" t="s">
        <v>6261</v>
      </c>
      <c r="F3228" t="s">
        <v>7531</v>
      </c>
      <c r="G3228">
        <v>5.42</v>
      </c>
      <c r="H3228">
        <v>4.6100000000000003</v>
      </c>
      <c r="I3228">
        <v>5.42</v>
      </c>
      <c r="J3228">
        <v>0</v>
      </c>
      <c r="K3228">
        <v>5.42</v>
      </c>
      <c r="L3228">
        <v>0</v>
      </c>
      <c r="M3228" t="s">
        <v>5055</v>
      </c>
      <c r="S3228" t="s">
        <v>5054</v>
      </c>
      <c r="T3228">
        <v>0</v>
      </c>
      <c r="U3228">
        <v>5.42</v>
      </c>
      <c r="V3228">
        <v>0</v>
      </c>
    </row>
    <row r="3229" spans="2:22" x14ac:dyDescent="0.25">
      <c r="B3229" t="s">
        <v>5056</v>
      </c>
      <c r="C3229" t="s">
        <v>7504</v>
      </c>
      <c r="D3229" t="s">
        <v>7504</v>
      </c>
      <c r="E3229" t="s">
        <v>6261</v>
      </c>
      <c r="F3229" t="s">
        <v>7531</v>
      </c>
      <c r="G3229">
        <v>8.66</v>
      </c>
      <c r="H3229">
        <v>7.36</v>
      </c>
      <c r="I3229">
        <v>8.66</v>
      </c>
      <c r="J3229">
        <v>0</v>
      </c>
      <c r="K3229">
        <v>8.66</v>
      </c>
      <c r="L3229">
        <v>0</v>
      </c>
      <c r="M3229" t="s">
        <v>5057</v>
      </c>
      <c r="S3229" t="s">
        <v>5056</v>
      </c>
      <c r="T3229">
        <v>0</v>
      </c>
      <c r="U3229">
        <v>8.66</v>
      </c>
      <c r="V3229">
        <v>0</v>
      </c>
    </row>
    <row r="3230" spans="2:22" x14ac:dyDescent="0.25">
      <c r="B3230" t="s">
        <v>5058</v>
      </c>
      <c r="C3230" t="s">
        <v>7504</v>
      </c>
      <c r="D3230" t="s">
        <v>7504</v>
      </c>
      <c r="E3230" t="s">
        <v>6261</v>
      </c>
      <c r="F3230" t="s">
        <v>7531</v>
      </c>
      <c r="G3230">
        <v>8.01</v>
      </c>
      <c r="H3230">
        <v>6.81</v>
      </c>
      <c r="I3230">
        <v>8.01</v>
      </c>
      <c r="J3230">
        <v>0</v>
      </c>
      <c r="K3230">
        <v>8.01</v>
      </c>
      <c r="L3230">
        <v>0</v>
      </c>
      <c r="M3230" t="s">
        <v>5059</v>
      </c>
      <c r="S3230" t="s">
        <v>5058</v>
      </c>
      <c r="T3230">
        <v>0</v>
      </c>
      <c r="U3230">
        <v>8.01</v>
      </c>
      <c r="V3230">
        <v>0</v>
      </c>
    </row>
    <row r="3231" spans="2:22" x14ac:dyDescent="0.25">
      <c r="B3231" t="s">
        <v>5060</v>
      </c>
      <c r="C3231" t="s">
        <v>7504</v>
      </c>
      <c r="D3231" t="s">
        <v>7504</v>
      </c>
      <c r="E3231" t="s">
        <v>6261</v>
      </c>
      <c r="F3231" t="s">
        <v>7531</v>
      </c>
      <c r="G3231">
        <v>14.46</v>
      </c>
      <c r="H3231">
        <v>12.29</v>
      </c>
      <c r="I3231">
        <v>14.46</v>
      </c>
      <c r="J3231">
        <v>0</v>
      </c>
      <c r="K3231">
        <v>14.46</v>
      </c>
      <c r="L3231">
        <v>0</v>
      </c>
      <c r="M3231" t="s">
        <v>5061</v>
      </c>
      <c r="S3231" t="s">
        <v>5060</v>
      </c>
      <c r="T3231">
        <v>0</v>
      </c>
      <c r="U3231">
        <v>14.46</v>
      </c>
      <c r="V3231">
        <v>0</v>
      </c>
    </row>
    <row r="3232" spans="2:22" x14ac:dyDescent="0.25">
      <c r="B3232" t="s">
        <v>5062</v>
      </c>
      <c r="C3232" t="s">
        <v>7504</v>
      </c>
      <c r="D3232" t="s">
        <v>7504</v>
      </c>
      <c r="E3232" t="s">
        <v>6261</v>
      </c>
      <c r="F3232" t="s">
        <v>7531</v>
      </c>
      <c r="G3232">
        <v>4.03</v>
      </c>
      <c r="H3232">
        <v>3.43</v>
      </c>
      <c r="I3232">
        <v>4.03</v>
      </c>
      <c r="J3232">
        <v>0</v>
      </c>
      <c r="K3232">
        <v>4.03</v>
      </c>
      <c r="L3232">
        <v>0</v>
      </c>
      <c r="M3232" t="s">
        <v>5063</v>
      </c>
      <c r="S3232" t="s">
        <v>5062</v>
      </c>
      <c r="T3232">
        <v>0</v>
      </c>
      <c r="U3232">
        <v>4.03</v>
      </c>
      <c r="V3232">
        <v>0</v>
      </c>
    </row>
    <row r="3233" spans="2:22" x14ac:dyDescent="0.25">
      <c r="B3233" t="s">
        <v>5064</v>
      </c>
      <c r="C3233" t="s">
        <v>7504</v>
      </c>
      <c r="D3233" t="s">
        <v>7504</v>
      </c>
      <c r="E3233" t="s">
        <v>6261</v>
      </c>
      <c r="F3233" t="s">
        <v>7531</v>
      </c>
      <c r="G3233">
        <v>7.24</v>
      </c>
      <c r="H3233">
        <v>6.15</v>
      </c>
      <c r="I3233">
        <v>7.24</v>
      </c>
      <c r="J3233">
        <v>0</v>
      </c>
      <c r="K3233">
        <v>7.24</v>
      </c>
      <c r="L3233">
        <v>0</v>
      </c>
      <c r="M3233" t="s">
        <v>5065</v>
      </c>
      <c r="S3233" t="s">
        <v>5064</v>
      </c>
      <c r="T3233">
        <v>0</v>
      </c>
      <c r="U3233">
        <v>7.24</v>
      </c>
      <c r="V3233">
        <v>0</v>
      </c>
    </row>
    <row r="3234" spans="2:22" x14ac:dyDescent="0.25">
      <c r="B3234" t="s">
        <v>5066</v>
      </c>
      <c r="C3234" t="s">
        <v>7504</v>
      </c>
      <c r="D3234" t="s">
        <v>7504</v>
      </c>
      <c r="E3234" t="s">
        <v>6261</v>
      </c>
      <c r="F3234" t="s">
        <v>7531</v>
      </c>
      <c r="G3234">
        <v>44.9</v>
      </c>
      <c r="H3234">
        <v>38.17</v>
      </c>
      <c r="I3234">
        <v>44.9</v>
      </c>
      <c r="J3234">
        <v>0</v>
      </c>
      <c r="K3234">
        <v>44.9</v>
      </c>
      <c r="L3234">
        <v>0</v>
      </c>
      <c r="M3234" t="s">
        <v>5067</v>
      </c>
      <c r="S3234" t="s">
        <v>5066</v>
      </c>
      <c r="T3234">
        <v>0</v>
      </c>
      <c r="U3234">
        <v>44.9</v>
      </c>
      <c r="V3234">
        <v>0</v>
      </c>
    </row>
    <row r="3235" spans="2:22" x14ac:dyDescent="0.25">
      <c r="B3235" t="s">
        <v>5068</v>
      </c>
      <c r="C3235" t="s">
        <v>7504</v>
      </c>
      <c r="D3235" t="s">
        <v>7504</v>
      </c>
      <c r="E3235" t="s">
        <v>6261</v>
      </c>
      <c r="F3235" t="s">
        <v>7531</v>
      </c>
      <c r="G3235">
        <v>140.27000000000001</v>
      </c>
      <c r="H3235">
        <v>119.23</v>
      </c>
      <c r="I3235">
        <v>140.27000000000001</v>
      </c>
      <c r="J3235">
        <v>0</v>
      </c>
      <c r="K3235">
        <v>140.27000000000001</v>
      </c>
      <c r="L3235">
        <v>0</v>
      </c>
      <c r="M3235" t="s">
        <v>5069</v>
      </c>
      <c r="S3235" t="s">
        <v>5068</v>
      </c>
      <c r="T3235">
        <v>0</v>
      </c>
      <c r="U3235">
        <v>140.27000000000001</v>
      </c>
      <c r="V3235">
        <v>0</v>
      </c>
    </row>
    <row r="3236" spans="2:22" x14ac:dyDescent="0.25">
      <c r="B3236" t="s">
        <v>5070</v>
      </c>
      <c r="C3236" t="s">
        <v>7504</v>
      </c>
      <c r="D3236" t="s">
        <v>7504</v>
      </c>
      <c r="E3236" t="s">
        <v>6261</v>
      </c>
      <c r="F3236" t="s">
        <v>7531</v>
      </c>
      <c r="G3236">
        <v>22.48</v>
      </c>
      <c r="H3236">
        <v>19.11</v>
      </c>
      <c r="I3236">
        <v>22.48</v>
      </c>
      <c r="J3236">
        <v>0</v>
      </c>
      <c r="K3236">
        <v>22.48</v>
      </c>
      <c r="L3236">
        <v>0</v>
      </c>
      <c r="M3236" t="s">
        <v>5071</v>
      </c>
      <c r="S3236" t="s">
        <v>5070</v>
      </c>
      <c r="T3236">
        <v>0</v>
      </c>
      <c r="U3236">
        <v>22.48</v>
      </c>
      <c r="V3236">
        <v>0</v>
      </c>
    </row>
    <row r="3237" spans="2:22" x14ac:dyDescent="0.25">
      <c r="B3237" t="s">
        <v>5072</v>
      </c>
      <c r="C3237" t="s">
        <v>7504</v>
      </c>
      <c r="D3237" t="s">
        <v>7504</v>
      </c>
      <c r="E3237" t="s">
        <v>6261</v>
      </c>
      <c r="F3237" t="s">
        <v>7531</v>
      </c>
      <c r="G3237">
        <v>70.180000000000007</v>
      </c>
      <c r="H3237">
        <v>59.65</v>
      </c>
      <c r="I3237">
        <v>70.180000000000007</v>
      </c>
      <c r="J3237">
        <v>0</v>
      </c>
      <c r="K3237">
        <v>70.180000000000007</v>
      </c>
      <c r="L3237">
        <v>0</v>
      </c>
      <c r="M3237" t="s">
        <v>5073</v>
      </c>
      <c r="S3237" t="s">
        <v>5072</v>
      </c>
      <c r="T3237">
        <v>0</v>
      </c>
      <c r="U3237">
        <v>70.180000000000007</v>
      </c>
      <c r="V3237">
        <v>0</v>
      </c>
    </row>
    <row r="3238" spans="2:22" x14ac:dyDescent="0.25">
      <c r="B3238" t="s">
        <v>5074</v>
      </c>
      <c r="C3238" t="s">
        <v>7504</v>
      </c>
      <c r="D3238" t="s">
        <v>7504</v>
      </c>
      <c r="E3238" t="s">
        <v>6261</v>
      </c>
      <c r="F3238" t="s">
        <v>7531</v>
      </c>
      <c r="G3238">
        <v>34.36</v>
      </c>
      <c r="H3238">
        <v>29.21</v>
      </c>
      <c r="I3238">
        <v>34.36</v>
      </c>
      <c r="J3238">
        <v>0</v>
      </c>
      <c r="K3238">
        <v>34.36</v>
      </c>
      <c r="L3238">
        <v>0</v>
      </c>
      <c r="M3238" t="s">
        <v>5075</v>
      </c>
      <c r="S3238" t="s">
        <v>5074</v>
      </c>
      <c r="T3238">
        <v>0</v>
      </c>
      <c r="U3238">
        <v>34.36</v>
      </c>
      <c r="V3238">
        <v>0</v>
      </c>
    </row>
    <row r="3239" spans="2:22" x14ac:dyDescent="0.25">
      <c r="B3239" t="s">
        <v>5076</v>
      </c>
      <c r="C3239" t="s">
        <v>7504</v>
      </c>
      <c r="D3239" t="s">
        <v>7504</v>
      </c>
      <c r="E3239" t="s">
        <v>6261</v>
      </c>
      <c r="F3239" t="s">
        <v>7531</v>
      </c>
      <c r="G3239">
        <v>90.44</v>
      </c>
      <c r="H3239">
        <v>76.87</v>
      </c>
      <c r="I3239">
        <v>90.44</v>
      </c>
      <c r="J3239">
        <v>0</v>
      </c>
      <c r="K3239">
        <v>90.44</v>
      </c>
      <c r="L3239">
        <v>0</v>
      </c>
      <c r="M3239" t="s">
        <v>5077</v>
      </c>
      <c r="S3239" t="s">
        <v>5076</v>
      </c>
      <c r="T3239">
        <v>0</v>
      </c>
      <c r="U3239">
        <v>90.44</v>
      </c>
      <c r="V3239">
        <v>0</v>
      </c>
    </row>
    <row r="3240" spans="2:22" x14ac:dyDescent="0.25">
      <c r="B3240" t="s">
        <v>5078</v>
      </c>
      <c r="C3240" t="s">
        <v>7504</v>
      </c>
      <c r="D3240" t="s">
        <v>7504</v>
      </c>
      <c r="E3240" t="s">
        <v>6261</v>
      </c>
      <c r="F3240" t="s">
        <v>7531</v>
      </c>
      <c r="G3240">
        <v>17.16</v>
      </c>
      <c r="H3240">
        <v>14.59</v>
      </c>
      <c r="I3240">
        <v>17.16</v>
      </c>
      <c r="J3240">
        <v>0</v>
      </c>
      <c r="K3240">
        <v>17.16</v>
      </c>
      <c r="L3240">
        <v>0</v>
      </c>
      <c r="M3240" t="s">
        <v>5079</v>
      </c>
      <c r="S3240" t="s">
        <v>5078</v>
      </c>
      <c r="T3240">
        <v>0</v>
      </c>
      <c r="U3240">
        <v>17.16</v>
      </c>
      <c r="V3240">
        <v>0</v>
      </c>
    </row>
    <row r="3241" spans="2:22" x14ac:dyDescent="0.25">
      <c r="B3241" t="s">
        <v>5080</v>
      </c>
      <c r="C3241" t="s">
        <v>7504</v>
      </c>
      <c r="D3241" t="s">
        <v>7504</v>
      </c>
      <c r="E3241" t="s">
        <v>6261</v>
      </c>
      <c r="F3241" t="s">
        <v>7531</v>
      </c>
      <c r="G3241">
        <v>45.22</v>
      </c>
      <c r="H3241">
        <v>38.44</v>
      </c>
      <c r="I3241">
        <v>45.22</v>
      </c>
      <c r="J3241">
        <v>0</v>
      </c>
      <c r="K3241">
        <v>45.22</v>
      </c>
      <c r="L3241">
        <v>0</v>
      </c>
      <c r="M3241" t="s">
        <v>5081</v>
      </c>
      <c r="S3241" t="s">
        <v>5080</v>
      </c>
      <c r="T3241">
        <v>0</v>
      </c>
      <c r="U3241">
        <v>45.22</v>
      </c>
      <c r="V3241">
        <v>0</v>
      </c>
    </row>
    <row r="3242" spans="2:22" x14ac:dyDescent="0.25">
      <c r="B3242" t="s">
        <v>5082</v>
      </c>
      <c r="C3242" t="s">
        <v>7504</v>
      </c>
      <c r="D3242" t="s">
        <v>7504</v>
      </c>
      <c r="E3242" t="s">
        <v>6261</v>
      </c>
      <c r="F3242" t="s">
        <v>7531</v>
      </c>
      <c r="G3242">
        <v>32.06</v>
      </c>
      <c r="H3242">
        <v>27.25</v>
      </c>
      <c r="I3242">
        <v>32.06</v>
      </c>
      <c r="J3242">
        <v>0</v>
      </c>
      <c r="K3242">
        <v>32.06</v>
      </c>
      <c r="L3242">
        <v>0</v>
      </c>
      <c r="M3242" t="s">
        <v>5083</v>
      </c>
      <c r="S3242" t="s">
        <v>5082</v>
      </c>
      <c r="T3242">
        <v>0</v>
      </c>
      <c r="U3242">
        <v>32.06</v>
      </c>
      <c r="V3242">
        <v>0</v>
      </c>
    </row>
    <row r="3243" spans="2:22" x14ac:dyDescent="0.25">
      <c r="B3243" t="s">
        <v>5084</v>
      </c>
      <c r="C3243" t="s">
        <v>7504</v>
      </c>
      <c r="D3243" t="s">
        <v>7504</v>
      </c>
      <c r="E3243" t="s">
        <v>6261</v>
      </c>
      <c r="F3243" t="s">
        <v>7531</v>
      </c>
      <c r="G3243">
        <v>79.69</v>
      </c>
      <c r="H3243">
        <v>67.739999999999995</v>
      </c>
      <c r="I3243">
        <v>79.69</v>
      </c>
      <c r="J3243">
        <v>0</v>
      </c>
      <c r="K3243">
        <v>79.69</v>
      </c>
      <c r="L3243">
        <v>0</v>
      </c>
      <c r="M3243" t="s">
        <v>5085</v>
      </c>
      <c r="S3243" t="s">
        <v>5084</v>
      </c>
      <c r="T3243">
        <v>0</v>
      </c>
      <c r="U3243">
        <v>79.69</v>
      </c>
      <c r="V3243">
        <v>0</v>
      </c>
    </row>
    <row r="3244" spans="2:22" x14ac:dyDescent="0.25">
      <c r="B3244" t="s">
        <v>5086</v>
      </c>
      <c r="C3244" t="s">
        <v>7504</v>
      </c>
      <c r="D3244" t="s">
        <v>7504</v>
      </c>
      <c r="E3244" t="s">
        <v>6261</v>
      </c>
      <c r="F3244" t="s">
        <v>7531</v>
      </c>
      <c r="G3244">
        <v>16.02</v>
      </c>
      <c r="H3244">
        <v>13.62</v>
      </c>
      <c r="I3244">
        <v>16.02</v>
      </c>
      <c r="J3244">
        <v>0</v>
      </c>
      <c r="K3244">
        <v>16.02</v>
      </c>
      <c r="L3244">
        <v>0</v>
      </c>
      <c r="M3244" t="s">
        <v>5087</v>
      </c>
      <c r="S3244" t="s">
        <v>5086</v>
      </c>
      <c r="T3244">
        <v>0</v>
      </c>
      <c r="U3244">
        <v>16.02</v>
      </c>
      <c r="V3244">
        <v>0</v>
      </c>
    </row>
    <row r="3245" spans="2:22" x14ac:dyDescent="0.25">
      <c r="B3245" t="s">
        <v>5088</v>
      </c>
      <c r="C3245" t="s">
        <v>7504</v>
      </c>
      <c r="D3245" t="s">
        <v>7504</v>
      </c>
      <c r="E3245" t="s">
        <v>6261</v>
      </c>
      <c r="F3245" t="s">
        <v>7531</v>
      </c>
      <c r="G3245">
        <v>39.869999999999997</v>
      </c>
      <c r="H3245">
        <v>33.89</v>
      </c>
      <c r="I3245">
        <v>39.869999999999997</v>
      </c>
      <c r="J3245">
        <v>0</v>
      </c>
      <c r="K3245">
        <v>39.869999999999997</v>
      </c>
      <c r="L3245">
        <v>0</v>
      </c>
      <c r="M3245" t="s">
        <v>5089</v>
      </c>
      <c r="S3245" t="s">
        <v>5088</v>
      </c>
      <c r="T3245">
        <v>0</v>
      </c>
      <c r="U3245">
        <v>39.869999999999997</v>
      </c>
      <c r="V3245">
        <v>0</v>
      </c>
    </row>
    <row r="3246" spans="2:22" x14ac:dyDescent="0.25">
      <c r="B3246" t="s">
        <v>5090</v>
      </c>
      <c r="C3246" t="s">
        <v>7504</v>
      </c>
      <c r="D3246" t="s">
        <v>7504</v>
      </c>
      <c r="E3246" t="s">
        <v>6261</v>
      </c>
      <c r="F3246" t="s">
        <v>7531</v>
      </c>
      <c r="G3246">
        <v>19.52</v>
      </c>
      <c r="H3246">
        <v>16.59</v>
      </c>
      <c r="I3246">
        <v>19.52</v>
      </c>
      <c r="J3246">
        <v>0</v>
      </c>
      <c r="K3246">
        <v>19.52</v>
      </c>
      <c r="L3246">
        <v>0</v>
      </c>
      <c r="M3246" t="s">
        <v>5091</v>
      </c>
      <c r="S3246" t="s">
        <v>5090</v>
      </c>
      <c r="T3246">
        <v>0</v>
      </c>
      <c r="U3246">
        <v>19.52</v>
      </c>
      <c r="V3246">
        <v>0</v>
      </c>
    </row>
    <row r="3247" spans="2:22" x14ac:dyDescent="0.25">
      <c r="B3247" t="s">
        <v>5092</v>
      </c>
      <c r="C3247" t="s">
        <v>7504</v>
      </c>
      <c r="D3247" t="s">
        <v>7504</v>
      </c>
      <c r="E3247" t="s">
        <v>6261</v>
      </c>
      <c r="F3247" t="s">
        <v>7531</v>
      </c>
      <c r="G3247">
        <v>48.97</v>
      </c>
      <c r="H3247">
        <v>41.62</v>
      </c>
      <c r="I3247">
        <v>48.97</v>
      </c>
      <c r="J3247">
        <v>0</v>
      </c>
      <c r="K3247">
        <v>48.97</v>
      </c>
      <c r="L3247">
        <v>0</v>
      </c>
      <c r="M3247" t="s">
        <v>5093</v>
      </c>
      <c r="S3247" t="s">
        <v>5092</v>
      </c>
      <c r="T3247">
        <v>0</v>
      </c>
      <c r="U3247">
        <v>48.97</v>
      </c>
      <c r="V3247">
        <v>0</v>
      </c>
    </row>
    <row r="3248" spans="2:22" x14ac:dyDescent="0.25">
      <c r="B3248" t="s">
        <v>5094</v>
      </c>
      <c r="C3248" t="s">
        <v>7504</v>
      </c>
      <c r="D3248" t="s">
        <v>7504</v>
      </c>
      <c r="E3248" t="s">
        <v>6261</v>
      </c>
      <c r="F3248" t="s">
        <v>7531</v>
      </c>
      <c r="G3248">
        <v>9.8000000000000007</v>
      </c>
      <c r="H3248">
        <v>8.33</v>
      </c>
      <c r="I3248">
        <v>9.8000000000000007</v>
      </c>
      <c r="J3248">
        <v>0</v>
      </c>
      <c r="K3248">
        <v>9.8000000000000007</v>
      </c>
      <c r="L3248">
        <v>0</v>
      </c>
      <c r="M3248" t="s">
        <v>5095</v>
      </c>
      <c r="S3248" t="s">
        <v>5094</v>
      </c>
      <c r="T3248">
        <v>0</v>
      </c>
      <c r="U3248">
        <v>9.8000000000000007</v>
      </c>
      <c r="V3248">
        <v>0</v>
      </c>
    </row>
    <row r="3249" spans="2:22" x14ac:dyDescent="0.25">
      <c r="B3249" t="s">
        <v>5096</v>
      </c>
      <c r="C3249" t="s">
        <v>7504</v>
      </c>
      <c r="D3249" t="s">
        <v>7504</v>
      </c>
      <c r="E3249" t="s">
        <v>6261</v>
      </c>
      <c r="F3249" t="s">
        <v>7531</v>
      </c>
      <c r="G3249">
        <v>24.48</v>
      </c>
      <c r="H3249">
        <v>20.81</v>
      </c>
      <c r="I3249">
        <v>24.48</v>
      </c>
      <c r="J3249">
        <v>0</v>
      </c>
      <c r="K3249">
        <v>24.48</v>
      </c>
      <c r="L3249">
        <v>0</v>
      </c>
      <c r="M3249" t="s">
        <v>5097</v>
      </c>
      <c r="S3249" t="s">
        <v>5096</v>
      </c>
      <c r="T3249">
        <v>0</v>
      </c>
      <c r="U3249">
        <v>24.48</v>
      </c>
      <c r="V3249">
        <v>0</v>
      </c>
    </row>
    <row r="3250" spans="2:22" x14ac:dyDescent="0.25">
      <c r="B3250" t="s">
        <v>5098</v>
      </c>
      <c r="C3250" t="s">
        <v>7504</v>
      </c>
      <c r="D3250" t="s">
        <v>7504</v>
      </c>
      <c r="E3250" t="s">
        <v>6261</v>
      </c>
      <c r="F3250" t="s">
        <v>7531</v>
      </c>
      <c r="G3250">
        <v>23.77</v>
      </c>
      <c r="H3250">
        <v>20.2</v>
      </c>
      <c r="I3250">
        <v>23.77</v>
      </c>
      <c r="J3250">
        <v>0</v>
      </c>
      <c r="K3250">
        <v>23.77</v>
      </c>
      <c r="L3250">
        <v>0</v>
      </c>
      <c r="M3250" t="s">
        <v>5099</v>
      </c>
      <c r="S3250" t="s">
        <v>5098</v>
      </c>
      <c r="T3250">
        <v>0</v>
      </c>
      <c r="U3250">
        <v>23.77</v>
      </c>
      <c r="V3250">
        <v>0</v>
      </c>
    </row>
    <row r="3251" spans="2:22" x14ac:dyDescent="0.25">
      <c r="B3251" t="s">
        <v>5100</v>
      </c>
      <c r="C3251" t="s">
        <v>7504</v>
      </c>
      <c r="D3251" t="s">
        <v>7504</v>
      </c>
      <c r="E3251" t="s">
        <v>6261</v>
      </c>
      <c r="F3251" t="s">
        <v>7531</v>
      </c>
      <c r="G3251">
        <v>40.58</v>
      </c>
      <c r="H3251">
        <v>34.49</v>
      </c>
      <c r="I3251">
        <v>40.58</v>
      </c>
      <c r="J3251">
        <v>0</v>
      </c>
      <c r="K3251">
        <v>40.58</v>
      </c>
      <c r="L3251">
        <v>0</v>
      </c>
      <c r="M3251" t="s">
        <v>5101</v>
      </c>
      <c r="S3251" t="s">
        <v>5100</v>
      </c>
      <c r="T3251">
        <v>0</v>
      </c>
      <c r="U3251">
        <v>40.58</v>
      </c>
      <c r="V3251">
        <v>0</v>
      </c>
    </row>
    <row r="3252" spans="2:22" x14ac:dyDescent="0.25">
      <c r="B3252" t="s">
        <v>5102</v>
      </c>
      <c r="C3252" t="s">
        <v>7504</v>
      </c>
      <c r="D3252" t="s">
        <v>7504</v>
      </c>
      <c r="E3252" t="s">
        <v>6261</v>
      </c>
      <c r="F3252" t="s">
        <v>7531</v>
      </c>
      <c r="G3252">
        <v>11.89</v>
      </c>
      <c r="H3252">
        <v>10.11</v>
      </c>
      <c r="I3252">
        <v>11.89</v>
      </c>
      <c r="J3252">
        <v>0</v>
      </c>
      <c r="K3252">
        <v>11.89</v>
      </c>
      <c r="L3252">
        <v>0</v>
      </c>
      <c r="M3252" t="s">
        <v>5103</v>
      </c>
      <c r="S3252" t="s">
        <v>5102</v>
      </c>
      <c r="T3252">
        <v>0</v>
      </c>
      <c r="U3252">
        <v>11.89</v>
      </c>
      <c r="V3252">
        <v>0</v>
      </c>
    </row>
    <row r="3253" spans="2:22" x14ac:dyDescent="0.25">
      <c r="B3253" t="s">
        <v>5104</v>
      </c>
      <c r="C3253" t="s">
        <v>7504</v>
      </c>
      <c r="D3253" t="s">
        <v>7504</v>
      </c>
      <c r="E3253" t="s">
        <v>6261</v>
      </c>
      <c r="F3253" t="s">
        <v>7531</v>
      </c>
      <c r="G3253">
        <v>20.32</v>
      </c>
      <c r="H3253">
        <v>17.27</v>
      </c>
      <c r="I3253">
        <v>20.32</v>
      </c>
      <c r="J3253">
        <v>0</v>
      </c>
      <c r="K3253">
        <v>20.32</v>
      </c>
      <c r="L3253">
        <v>0</v>
      </c>
      <c r="M3253" t="s">
        <v>5105</v>
      </c>
      <c r="S3253" t="s">
        <v>5104</v>
      </c>
      <c r="T3253">
        <v>0</v>
      </c>
      <c r="U3253">
        <v>20.32</v>
      </c>
      <c r="V3253">
        <v>0</v>
      </c>
    </row>
    <row r="3254" spans="2:22" x14ac:dyDescent="0.25">
      <c r="B3254" t="s">
        <v>5106</v>
      </c>
      <c r="C3254" t="s">
        <v>7504</v>
      </c>
      <c r="D3254" t="s">
        <v>7504</v>
      </c>
      <c r="E3254" t="s">
        <v>6261</v>
      </c>
      <c r="F3254" t="s">
        <v>7531</v>
      </c>
      <c r="G3254">
        <v>13.8</v>
      </c>
      <c r="H3254">
        <v>11.73</v>
      </c>
      <c r="I3254">
        <v>13.8</v>
      </c>
      <c r="J3254">
        <v>0</v>
      </c>
      <c r="K3254">
        <v>13.8</v>
      </c>
      <c r="L3254">
        <v>0</v>
      </c>
      <c r="M3254" t="s">
        <v>5107</v>
      </c>
      <c r="S3254" t="s">
        <v>5106</v>
      </c>
      <c r="T3254">
        <v>0</v>
      </c>
      <c r="U3254">
        <v>13.8</v>
      </c>
      <c r="V3254">
        <v>0</v>
      </c>
    </row>
    <row r="3255" spans="2:22" x14ac:dyDescent="0.25">
      <c r="B3255" t="s">
        <v>5108</v>
      </c>
      <c r="C3255" t="s">
        <v>7504</v>
      </c>
      <c r="D3255" t="s">
        <v>7504</v>
      </c>
      <c r="E3255" t="s">
        <v>6261</v>
      </c>
      <c r="F3255" t="s">
        <v>7531</v>
      </c>
      <c r="G3255">
        <v>22.19</v>
      </c>
      <c r="H3255">
        <v>18.86</v>
      </c>
      <c r="I3255">
        <v>22.19</v>
      </c>
      <c r="J3255">
        <v>0</v>
      </c>
      <c r="K3255">
        <v>22.19</v>
      </c>
      <c r="L3255">
        <v>0</v>
      </c>
      <c r="M3255" t="s">
        <v>5109</v>
      </c>
      <c r="S3255" t="s">
        <v>5108</v>
      </c>
      <c r="T3255">
        <v>0</v>
      </c>
      <c r="U3255">
        <v>22.19</v>
      </c>
      <c r="V3255">
        <v>0</v>
      </c>
    </row>
    <row r="3256" spans="2:22" x14ac:dyDescent="0.25">
      <c r="B3256" t="s">
        <v>5110</v>
      </c>
      <c r="C3256" t="s">
        <v>7504</v>
      </c>
      <c r="D3256" t="s">
        <v>7504</v>
      </c>
      <c r="E3256" t="s">
        <v>6261</v>
      </c>
      <c r="F3256" t="s">
        <v>7531</v>
      </c>
      <c r="G3256">
        <v>6.87</v>
      </c>
      <c r="H3256">
        <v>5.84</v>
      </c>
      <c r="I3256">
        <v>6.87</v>
      </c>
      <c r="J3256">
        <v>0</v>
      </c>
      <c r="K3256">
        <v>6.87</v>
      </c>
      <c r="L3256">
        <v>0</v>
      </c>
      <c r="M3256" t="s">
        <v>5111</v>
      </c>
      <c r="S3256" t="s">
        <v>5110</v>
      </c>
      <c r="T3256">
        <v>0</v>
      </c>
      <c r="U3256">
        <v>6.87</v>
      </c>
      <c r="V3256">
        <v>0</v>
      </c>
    </row>
    <row r="3257" spans="2:22" x14ac:dyDescent="0.25">
      <c r="B3257" t="s">
        <v>5112</v>
      </c>
      <c r="C3257" t="s">
        <v>7504</v>
      </c>
      <c r="D3257" t="s">
        <v>7504</v>
      </c>
      <c r="E3257" t="s">
        <v>6261</v>
      </c>
      <c r="F3257" t="s">
        <v>7531</v>
      </c>
      <c r="G3257">
        <v>11.11</v>
      </c>
      <c r="H3257">
        <v>9.44</v>
      </c>
      <c r="I3257">
        <v>11.11</v>
      </c>
      <c r="J3257">
        <v>0</v>
      </c>
      <c r="K3257">
        <v>11.11</v>
      </c>
      <c r="L3257">
        <v>0</v>
      </c>
      <c r="M3257" t="s">
        <v>5113</v>
      </c>
      <c r="S3257" t="s">
        <v>5112</v>
      </c>
      <c r="T3257">
        <v>0</v>
      </c>
      <c r="U3257">
        <v>11.11</v>
      </c>
      <c r="V3257">
        <v>0</v>
      </c>
    </row>
    <row r="3258" spans="2:22" x14ac:dyDescent="0.25">
      <c r="B3258" t="s">
        <v>5114</v>
      </c>
      <c r="C3258" t="s">
        <v>7504</v>
      </c>
      <c r="D3258" t="s">
        <v>7504</v>
      </c>
      <c r="E3258" t="s">
        <v>6261</v>
      </c>
      <c r="F3258" t="s">
        <v>7531</v>
      </c>
      <c r="G3258">
        <v>2.5</v>
      </c>
      <c r="H3258">
        <v>2.13</v>
      </c>
      <c r="I3258">
        <v>2.5</v>
      </c>
      <c r="J3258">
        <v>0</v>
      </c>
      <c r="K3258">
        <v>2.5</v>
      </c>
      <c r="L3258">
        <v>0</v>
      </c>
      <c r="M3258" t="s">
        <v>5115</v>
      </c>
      <c r="S3258" t="s">
        <v>5114</v>
      </c>
      <c r="T3258">
        <v>0</v>
      </c>
      <c r="U3258">
        <v>2.5</v>
      </c>
      <c r="V3258">
        <v>0</v>
      </c>
    </row>
    <row r="3259" spans="2:22" x14ac:dyDescent="0.25">
      <c r="B3259" t="s">
        <v>5116</v>
      </c>
      <c r="C3259" t="s">
        <v>7504</v>
      </c>
      <c r="D3259" t="s">
        <v>7504</v>
      </c>
      <c r="E3259" t="s">
        <v>7508</v>
      </c>
      <c r="F3259" t="s">
        <v>7521</v>
      </c>
      <c r="G3259">
        <v>95.51</v>
      </c>
      <c r="H3259">
        <v>71.63</v>
      </c>
      <c r="I3259">
        <v>71.63</v>
      </c>
      <c r="J3259">
        <v>0</v>
      </c>
      <c r="K3259">
        <v>71.63</v>
      </c>
      <c r="L3259">
        <v>0</v>
      </c>
      <c r="M3259" t="s">
        <v>5117</v>
      </c>
      <c r="S3259" t="s">
        <v>5116</v>
      </c>
      <c r="T3259">
        <v>0</v>
      </c>
      <c r="U3259">
        <v>71.63</v>
      </c>
      <c r="V3259">
        <v>0</v>
      </c>
    </row>
    <row r="3260" spans="2:22" x14ac:dyDescent="0.25">
      <c r="B3260" t="s">
        <v>5118</v>
      </c>
      <c r="C3260" t="s">
        <v>7504</v>
      </c>
      <c r="D3260" t="s">
        <v>7504</v>
      </c>
      <c r="E3260" t="s">
        <v>7508</v>
      </c>
      <c r="F3260" t="s">
        <v>7521</v>
      </c>
      <c r="G3260">
        <v>59.67</v>
      </c>
      <c r="H3260">
        <v>44.75</v>
      </c>
      <c r="I3260">
        <v>59.67</v>
      </c>
      <c r="J3260">
        <v>0</v>
      </c>
      <c r="K3260">
        <v>54.98</v>
      </c>
      <c r="L3260">
        <v>0</v>
      </c>
      <c r="M3260" t="s">
        <v>5119</v>
      </c>
      <c r="S3260" t="s">
        <v>5118</v>
      </c>
      <c r="T3260">
        <v>0</v>
      </c>
      <c r="U3260">
        <v>54.98</v>
      </c>
      <c r="V3260">
        <v>0</v>
      </c>
    </row>
    <row r="3261" spans="2:22" x14ac:dyDescent="0.25">
      <c r="B3261" t="s">
        <v>5120</v>
      </c>
      <c r="C3261" t="s">
        <v>7504</v>
      </c>
      <c r="D3261" t="s">
        <v>7504</v>
      </c>
      <c r="E3261" t="s">
        <v>7508</v>
      </c>
      <c r="F3261" t="s">
        <v>7521</v>
      </c>
      <c r="G3261">
        <v>62.87</v>
      </c>
      <c r="H3261">
        <v>47.15</v>
      </c>
      <c r="I3261">
        <v>62.87</v>
      </c>
      <c r="J3261">
        <v>0</v>
      </c>
      <c r="K3261">
        <v>57.61</v>
      </c>
      <c r="L3261">
        <v>0</v>
      </c>
      <c r="M3261" t="s">
        <v>5121</v>
      </c>
      <c r="S3261" t="s">
        <v>5120</v>
      </c>
      <c r="T3261">
        <v>0</v>
      </c>
      <c r="U3261">
        <v>57.61</v>
      </c>
      <c r="V3261">
        <v>0</v>
      </c>
    </row>
    <row r="3262" spans="2:22" x14ac:dyDescent="0.25">
      <c r="B3262" t="s">
        <v>5122</v>
      </c>
      <c r="C3262" t="s">
        <v>7504</v>
      </c>
      <c r="D3262" t="s">
        <v>7504</v>
      </c>
      <c r="E3262" t="s">
        <v>7508</v>
      </c>
      <c r="F3262" t="s">
        <v>7521</v>
      </c>
      <c r="G3262">
        <v>88.44</v>
      </c>
      <c r="H3262">
        <v>66.33</v>
      </c>
      <c r="I3262">
        <v>72.819999999999993</v>
      </c>
      <c r="J3262">
        <v>0</v>
      </c>
      <c r="K3262">
        <v>84.87</v>
      </c>
      <c r="L3262">
        <v>0</v>
      </c>
      <c r="M3262" t="s">
        <v>5123</v>
      </c>
      <c r="S3262" t="s">
        <v>5122</v>
      </c>
      <c r="T3262">
        <v>0</v>
      </c>
      <c r="U3262">
        <v>84.87</v>
      </c>
      <c r="V3262">
        <v>0</v>
      </c>
    </row>
    <row r="3263" spans="2:22" x14ac:dyDescent="0.25">
      <c r="B3263" t="s">
        <v>5124</v>
      </c>
      <c r="C3263" t="s">
        <v>7504</v>
      </c>
      <c r="D3263" t="s">
        <v>7504</v>
      </c>
      <c r="E3263" t="s">
        <v>7508</v>
      </c>
      <c r="F3263" t="s">
        <v>7521</v>
      </c>
      <c r="G3263">
        <v>51.81</v>
      </c>
      <c r="H3263">
        <v>38.85</v>
      </c>
      <c r="I3263">
        <v>51.81</v>
      </c>
      <c r="J3263">
        <v>0</v>
      </c>
      <c r="K3263">
        <v>51.81</v>
      </c>
      <c r="L3263">
        <v>0</v>
      </c>
      <c r="M3263" t="s">
        <v>5125</v>
      </c>
      <c r="S3263" t="s">
        <v>5124</v>
      </c>
      <c r="T3263">
        <v>0</v>
      </c>
      <c r="U3263">
        <v>51.81</v>
      </c>
      <c r="V3263">
        <v>0</v>
      </c>
    </row>
    <row r="3264" spans="2:22" x14ac:dyDescent="0.25">
      <c r="B3264" t="s">
        <v>5126</v>
      </c>
      <c r="C3264" t="s">
        <v>7504</v>
      </c>
      <c r="D3264" t="s">
        <v>7504</v>
      </c>
      <c r="E3264" t="s">
        <v>7508</v>
      </c>
      <c r="F3264" t="s">
        <v>7521</v>
      </c>
      <c r="G3264">
        <v>57.38</v>
      </c>
      <c r="H3264">
        <v>43.03</v>
      </c>
      <c r="I3264">
        <v>57.38</v>
      </c>
      <c r="J3264">
        <v>0</v>
      </c>
      <c r="K3264">
        <v>56.14</v>
      </c>
      <c r="L3264">
        <v>0</v>
      </c>
      <c r="M3264" t="s">
        <v>5127</v>
      </c>
      <c r="S3264" t="s">
        <v>5126</v>
      </c>
      <c r="T3264">
        <v>0</v>
      </c>
      <c r="U3264">
        <v>56.14</v>
      </c>
      <c r="V3264">
        <v>0</v>
      </c>
    </row>
    <row r="3265" spans="2:22" x14ac:dyDescent="0.25">
      <c r="B3265" t="s">
        <v>5128</v>
      </c>
      <c r="C3265" t="s">
        <v>7504</v>
      </c>
      <c r="D3265" t="s">
        <v>7504</v>
      </c>
      <c r="E3265" t="s">
        <v>7508</v>
      </c>
      <c r="F3265" t="s">
        <v>7521</v>
      </c>
      <c r="G3265">
        <v>62.47</v>
      </c>
      <c r="H3265">
        <v>46.85</v>
      </c>
      <c r="I3265">
        <v>62.47</v>
      </c>
      <c r="J3265">
        <v>0</v>
      </c>
      <c r="K3265">
        <v>62.47</v>
      </c>
      <c r="L3265">
        <v>0</v>
      </c>
      <c r="M3265" t="s">
        <v>5129</v>
      </c>
      <c r="S3265" t="s">
        <v>5128</v>
      </c>
      <c r="T3265">
        <v>0</v>
      </c>
      <c r="U3265">
        <v>62.47</v>
      </c>
      <c r="V3265">
        <v>0</v>
      </c>
    </row>
    <row r="3266" spans="2:22" x14ac:dyDescent="0.25">
      <c r="B3266" t="s">
        <v>5130</v>
      </c>
      <c r="C3266" t="s">
        <v>7504</v>
      </c>
      <c r="D3266" t="s">
        <v>7504</v>
      </c>
      <c r="E3266" t="s">
        <v>7508</v>
      </c>
      <c r="F3266" t="s">
        <v>7521</v>
      </c>
      <c r="G3266">
        <v>69.319999999999993</v>
      </c>
      <c r="H3266">
        <v>51.99</v>
      </c>
      <c r="I3266">
        <v>68.989999999999995</v>
      </c>
      <c r="J3266">
        <v>0</v>
      </c>
      <c r="K3266">
        <v>69.319999999999993</v>
      </c>
      <c r="L3266">
        <v>0</v>
      </c>
      <c r="M3266" t="s">
        <v>5131</v>
      </c>
      <c r="S3266" t="s">
        <v>5130</v>
      </c>
      <c r="T3266">
        <v>0</v>
      </c>
      <c r="U3266">
        <v>69.319999999999993</v>
      </c>
      <c r="V3266">
        <v>0</v>
      </c>
    </row>
    <row r="3267" spans="2:22" x14ac:dyDescent="0.25">
      <c r="B3267" t="s">
        <v>5132</v>
      </c>
      <c r="C3267" t="s">
        <v>7504</v>
      </c>
      <c r="D3267" t="s">
        <v>7504</v>
      </c>
      <c r="E3267" t="s">
        <v>7508</v>
      </c>
      <c r="F3267" t="s">
        <v>7521</v>
      </c>
      <c r="G3267">
        <v>65.92</v>
      </c>
      <c r="H3267">
        <v>49.44</v>
      </c>
      <c r="I3267">
        <v>65.92</v>
      </c>
      <c r="J3267">
        <v>0</v>
      </c>
      <c r="K3267">
        <v>64.260000000000005</v>
      </c>
      <c r="L3267">
        <v>0</v>
      </c>
      <c r="M3267" t="s">
        <v>5133</v>
      </c>
      <c r="S3267" t="s">
        <v>5132</v>
      </c>
      <c r="T3267">
        <v>0</v>
      </c>
      <c r="U3267">
        <v>64.260000000000005</v>
      </c>
      <c r="V3267">
        <v>0</v>
      </c>
    </row>
    <row r="3268" spans="2:22" x14ac:dyDescent="0.25">
      <c r="B3268" t="s">
        <v>5134</v>
      </c>
      <c r="C3268" t="s">
        <v>7504</v>
      </c>
      <c r="D3268" t="s">
        <v>7504</v>
      </c>
      <c r="E3268" t="s">
        <v>7508</v>
      </c>
      <c r="F3268" t="s">
        <v>7521</v>
      </c>
      <c r="G3268">
        <v>68.260000000000005</v>
      </c>
      <c r="H3268">
        <v>51.2</v>
      </c>
      <c r="I3268">
        <v>65.61</v>
      </c>
      <c r="J3268">
        <v>0</v>
      </c>
      <c r="K3268">
        <v>68.260000000000005</v>
      </c>
      <c r="L3268">
        <v>0</v>
      </c>
      <c r="M3268" t="s">
        <v>5135</v>
      </c>
      <c r="S3268" t="s">
        <v>5134</v>
      </c>
      <c r="T3268">
        <v>0</v>
      </c>
      <c r="U3268">
        <v>68.260000000000005</v>
      </c>
      <c r="V3268">
        <v>0</v>
      </c>
    </row>
    <row r="3269" spans="2:22" x14ac:dyDescent="0.25">
      <c r="B3269" t="s">
        <v>5136</v>
      </c>
      <c r="C3269" t="s">
        <v>7504</v>
      </c>
      <c r="D3269" t="s">
        <v>7504</v>
      </c>
      <c r="E3269" t="s">
        <v>7508</v>
      </c>
      <c r="F3269" t="s">
        <v>7521</v>
      </c>
      <c r="G3269">
        <v>75.52</v>
      </c>
      <c r="H3269">
        <v>56.64</v>
      </c>
      <c r="I3269">
        <v>72.97</v>
      </c>
      <c r="J3269">
        <v>0</v>
      </c>
      <c r="K3269">
        <v>75.52</v>
      </c>
      <c r="L3269">
        <v>0</v>
      </c>
      <c r="M3269" t="s">
        <v>5137</v>
      </c>
      <c r="S3269" t="s">
        <v>5136</v>
      </c>
      <c r="T3269">
        <v>0</v>
      </c>
      <c r="U3269">
        <v>75.52</v>
      </c>
      <c r="V3269">
        <v>0</v>
      </c>
    </row>
    <row r="3270" spans="2:22" x14ac:dyDescent="0.25">
      <c r="B3270" t="s">
        <v>5138</v>
      </c>
      <c r="C3270" t="s">
        <v>7504</v>
      </c>
      <c r="D3270" t="s">
        <v>7504</v>
      </c>
      <c r="E3270" t="s">
        <v>7508</v>
      </c>
      <c r="F3270" t="s">
        <v>7521</v>
      </c>
      <c r="G3270">
        <v>74.52</v>
      </c>
      <c r="H3270">
        <v>55.89</v>
      </c>
      <c r="I3270">
        <v>74.52</v>
      </c>
      <c r="J3270">
        <v>0</v>
      </c>
      <c r="K3270">
        <v>74.52</v>
      </c>
      <c r="L3270">
        <v>0</v>
      </c>
      <c r="M3270" t="s">
        <v>5139</v>
      </c>
      <c r="S3270" t="s">
        <v>5138</v>
      </c>
      <c r="T3270">
        <v>0</v>
      </c>
      <c r="U3270">
        <v>74.52</v>
      </c>
      <c r="V3270">
        <v>0</v>
      </c>
    </row>
    <row r="3271" spans="2:22" x14ac:dyDescent="0.25">
      <c r="B3271" t="s">
        <v>5140</v>
      </c>
      <c r="C3271" t="s">
        <v>7504</v>
      </c>
      <c r="D3271" t="s">
        <v>7504</v>
      </c>
      <c r="E3271" t="s">
        <v>7508</v>
      </c>
      <c r="F3271" t="s">
        <v>7521</v>
      </c>
      <c r="G3271">
        <v>77.680000000000007</v>
      </c>
      <c r="H3271">
        <v>58.26</v>
      </c>
      <c r="I3271">
        <v>77.680000000000007</v>
      </c>
      <c r="J3271">
        <v>0</v>
      </c>
      <c r="K3271">
        <v>76.39</v>
      </c>
      <c r="L3271">
        <v>0</v>
      </c>
      <c r="M3271" t="s">
        <v>5141</v>
      </c>
      <c r="S3271" t="s">
        <v>5140</v>
      </c>
      <c r="T3271">
        <v>0</v>
      </c>
      <c r="U3271">
        <v>76.39</v>
      </c>
      <c r="V3271">
        <v>0</v>
      </c>
    </row>
    <row r="3272" spans="2:22" x14ac:dyDescent="0.25">
      <c r="B3272" t="s">
        <v>5142</v>
      </c>
      <c r="C3272" t="s">
        <v>7504</v>
      </c>
      <c r="D3272" t="s">
        <v>7504</v>
      </c>
      <c r="E3272" t="s">
        <v>7508</v>
      </c>
      <c r="F3272" t="s">
        <v>7521</v>
      </c>
      <c r="G3272">
        <v>84.81</v>
      </c>
      <c r="H3272">
        <v>63.61</v>
      </c>
      <c r="I3272">
        <v>84.81</v>
      </c>
      <c r="J3272">
        <v>0</v>
      </c>
      <c r="K3272">
        <v>84.78</v>
      </c>
      <c r="L3272">
        <v>0</v>
      </c>
      <c r="M3272" t="s">
        <v>5143</v>
      </c>
      <c r="S3272" t="s">
        <v>5142</v>
      </c>
      <c r="T3272">
        <v>0</v>
      </c>
      <c r="U3272">
        <v>84.78</v>
      </c>
      <c r="V3272">
        <v>0</v>
      </c>
    </row>
    <row r="3273" spans="2:22" x14ac:dyDescent="0.25">
      <c r="B3273" t="s">
        <v>5144</v>
      </c>
      <c r="C3273" t="s">
        <v>7504</v>
      </c>
      <c r="D3273" t="s">
        <v>7504</v>
      </c>
      <c r="E3273" t="s">
        <v>7508</v>
      </c>
      <c r="F3273" t="s">
        <v>7521</v>
      </c>
      <c r="G3273">
        <v>95.57</v>
      </c>
      <c r="H3273">
        <v>71.680000000000007</v>
      </c>
      <c r="I3273">
        <v>93.19</v>
      </c>
      <c r="J3273">
        <v>0</v>
      </c>
      <c r="K3273">
        <v>88.33</v>
      </c>
      <c r="L3273">
        <v>0</v>
      </c>
      <c r="M3273" t="s">
        <v>5145</v>
      </c>
      <c r="S3273" t="s">
        <v>5144</v>
      </c>
      <c r="T3273">
        <v>0</v>
      </c>
      <c r="U3273">
        <v>88.33</v>
      </c>
      <c r="V3273">
        <v>0</v>
      </c>
    </row>
    <row r="3274" spans="2:22" x14ac:dyDescent="0.25">
      <c r="B3274" t="s">
        <v>5146</v>
      </c>
      <c r="C3274" t="s">
        <v>7504</v>
      </c>
      <c r="D3274" t="s">
        <v>7504</v>
      </c>
      <c r="E3274" t="s">
        <v>7508</v>
      </c>
      <c r="F3274" t="s">
        <v>7521</v>
      </c>
      <c r="G3274">
        <v>103.53</v>
      </c>
      <c r="H3274">
        <v>77.650000000000006</v>
      </c>
      <c r="I3274">
        <v>103.53</v>
      </c>
      <c r="J3274">
        <v>0</v>
      </c>
      <c r="K3274">
        <v>103.53</v>
      </c>
      <c r="L3274">
        <v>0</v>
      </c>
      <c r="M3274" t="s">
        <v>5147</v>
      </c>
      <c r="S3274" t="s">
        <v>5146</v>
      </c>
      <c r="T3274">
        <v>0</v>
      </c>
      <c r="U3274">
        <v>103.53</v>
      </c>
      <c r="V3274">
        <v>0</v>
      </c>
    </row>
    <row r="3275" spans="2:22" x14ac:dyDescent="0.25">
      <c r="B3275" t="s">
        <v>5148</v>
      </c>
      <c r="C3275" t="s">
        <v>7504</v>
      </c>
      <c r="D3275" t="s">
        <v>7504</v>
      </c>
      <c r="E3275" t="s">
        <v>7508</v>
      </c>
      <c r="F3275" t="s">
        <v>7521</v>
      </c>
      <c r="G3275">
        <v>112.67</v>
      </c>
      <c r="H3275">
        <v>84.51</v>
      </c>
      <c r="I3275">
        <v>87.26</v>
      </c>
      <c r="J3275">
        <v>0</v>
      </c>
      <c r="K3275">
        <v>91.62</v>
      </c>
      <c r="L3275">
        <v>0</v>
      </c>
      <c r="M3275" t="s">
        <v>5149</v>
      </c>
      <c r="S3275" t="s">
        <v>5148</v>
      </c>
      <c r="T3275">
        <v>0</v>
      </c>
      <c r="U3275">
        <v>91.62</v>
      </c>
      <c r="V3275">
        <v>0</v>
      </c>
    </row>
    <row r="3276" spans="2:22" x14ac:dyDescent="0.25">
      <c r="B3276" t="s">
        <v>5150</v>
      </c>
      <c r="C3276" t="s">
        <v>7504</v>
      </c>
      <c r="D3276" t="s">
        <v>7504</v>
      </c>
      <c r="E3276" t="s">
        <v>7508</v>
      </c>
      <c r="F3276" t="s">
        <v>7521</v>
      </c>
      <c r="G3276">
        <v>111.7</v>
      </c>
      <c r="H3276">
        <v>83.78</v>
      </c>
      <c r="I3276">
        <v>95.73</v>
      </c>
      <c r="J3276">
        <v>0</v>
      </c>
      <c r="K3276">
        <v>111.7</v>
      </c>
      <c r="L3276">
        <v>0</v>
      </c>
      <c r="M3276" t="s">
        <v>5151</v>
      </c>
      <c r="S3276" t="s">
        <v>5150</v>
      </c>
      <c r="T3276">
        <v>0</v>
      </c>
      <c r="U3276">
        <v>111.7</v>
      </c>
      <c r="V3276">
        <v>0</v>
      </c>
    </row>
    <row r="3277" spans="2:22" x14ac:dyDescent="0.25">
      <c r="B3277" t="s">
        <v>5152</v>
      </c>
      <c r="C3277" t="s">
        <v>7504</v>
      </c>
      <c r="D3277" t="s">
        <v>7504</v>
      </c>
      <c r="E3277" t="s">
        <v>7508</v>
      </c>
      <c r="F3277" t="s">
        <v>7521</v>
      </c>
      <c r="G3277">
        <v>115.32</v>
      </c>
      <c r="H3277">
        <v>86.49</v>
      </c>
      <c r="I3277">
        <v>96.31</v>
      </c>
      <c r="J3277">
        <v>0</v>
      </c>
      <c r="K3277">
        <v>90.39</v>
      </c>
      <c r="L3277">
        <v>0</v>
      </c>
      <c r="M3277" t="s">
        <v>5153</v>
      </c>
      <c r="S3277" t="s">
        <v>5152</v>
      </c>
      <c r="T3277">
        <v>0</v>
      </c>
      <c r="U3277">
        <v>90.39</v>
      </c>
      <c r="V3277">
        <v>0</v>
      </c>
    </row>
    <row r="3278" spans="2:22" x14ac:dyDescent="0.25">
      <c r="B3278" t="s">
        <v>5154</v>
      </c>
      <c r="C3278" t="s">
        <v>7504</v>
      </c>
      <c r="D3278" t="s">
        <v>7504</v>
      </c>
      <c r="E3278" t="s">
        <v>7508</v>
      </c>
      <c r="F3278" t="s">
        <v>7521</v>
      </c>
      <c r="G3278">
        <v>78.099999999999994</v>
      </c>
      <c r="H3278">
        <v>58.57</v>
      </c>
      <c r="I3278">
        <v>78.099999999999994</v>
      </c>
      <c r="J3278">
        <v>0</v>
      </c>
      <c r="K3278">
        <v>75.72</v>
      </c>
      <c r="L3278">
        <v>0</v>
      </c>
      <c r="M3278" t="s">
        <v>5155</v>
      </c>
      <c r="S3278" t="s">
        <v>5154</v>
      </c>
      <c r="T3278">
        <v>0</v>
      </c>
      <c r="U3278">
        <v>75.72</v>
      </c>
      <c r="V3278">
        <v>0</v>
      </c>
    </row>
    <row r="3279" spans="2:22" x14ac:dyDescent="0.25">
      <c r="B3279" t="s">
        <v>5156</v>
      </c>
      <c r="C3279" t="s">
        <v>7504</v>
      </c>
      <c r="D3279" t="s">
        <v>7504</v>
      </c>
      <c r="E3279" t="s">
        <v>7508</v>
      </c>
      <c r="F3279" t="s">
        <v>7521</v>
      </c>
      <c r="G3279">
        <v>85.11</v>
      </c>
      <c r="H3279">
        <v>63.83</v>
      </c>
      <c r="I3279">
        <v>84.57</v>
      </c>
      <c r="J3279">
        <v>0</v>
      </c>
      <c r="K3279">
        <v>82.89</v>
      </c>
      <c r="L3279">
        <v>0</v>
      </c>
      <c r="M3279" t="s">
        <v>5157</v>
      </c>
      <c r="S3279" t="s">
        <v>5156</v>
      </c>
      <c r="T3279">
        <v>0</v>
      </c>
      <c r="U3279">
        <v>82.89</v>
      </c>
      <c r="V3279">
        <v>0</v>
      </c>
    </row>
    <row r="3280" spans="2:22" x14ac:dyDescent="0.25">
      <c r="B3280" t="s">
        <v>5158</v>
      </c>
      <c r="C3280" t="s">
        <v>7504</v>
      </c>
      <c r="D3280" t="s">
        <v>7504</v>
      </c>
      <c r="E3280" t="s">
        <v>7508</v>
      </c>
      <c r="F3280" t="s">
        <v>7521</v>
      </c>
      <c r="G3280">
        <v>100.16</v>
      </c>
      <c r="H3280">
        <v>75.12</v>
      </c>
      <c r="I3280">
        <v>95.94</v>
      </c>
      <c r="J3280">
        <v>0</v>
      </c>
      <c r="K3280">
        <v>100.16</v>
      </c>
      <c r="L3280">
        <v>0</v>
      </c>
      <c r="M3280" t="s">
        <v>5159</v>
      </c>
      <c r="S3280" t="s">
        <v>5158</v>
      </c>
      <c r="T3280">
        <v>0</v>
      </c>
      <c r="U3280">
        <v>100.16</v>
      </c>
      <c r="V3280">
        <v>0</v>
      </c>
    </row>
    <row r="3281" spans="2:22" x14ac:dyDescent="0.25">
      <c r="B3281" t="s">
        <v>5160</v>
      </c>
      <c r="C3281" t="s">
        <v>7504</v>
      </c>
      <c r="D3281" t="s">
        <v>7504</v>
      </c>
      <c r="E3281" t="s">
        <v>7508</v>
      </c>
      <c r="F3281" t="s">
        <v>7521</v>
      </c>
      <c r="G3281">
        <v>78.790000000000006</v>
      </c>
      <c r="H3281">
        <v>59.09</v>
      </c>
      <c r="I3281">
        <v>78.790000000000006</v>
      </c>
      <c r="J3281">
        <v>0</v>
      </c>
      <c r="K3281">
        <v>78.13</v>
      </c>
      <c r="L3281">
        <v>0</v>
      </c>
      <c r="M3281" t="s">
        <v>5161</v>
      </c>
      <c r="S3281" t="s">
        <v>5160</v>
      </c>
      <c r="T3281">
        <v>0</v>
      </c>
      <c r="U3281">
        <v>78.13</v>
      </c>
      <c r="V3281">
        <v>0</v>
      </c>
    </row>
    <row r="3282" spans="2:22" x14ac:dyDescent="0.25">
      <c r="B3282" t="s">
        <v>5162</v>
      </c>
      <c r="C3282" t="s">
        <v>7504</v>
      </c>
      <c r="D3282" t="s">
        <v>7504</v>
      </c>
      <c r="E3282" t="s">
        <v>7508</v>
      </c>
      <c r="F3282" t="s">
        <v>7521</v>
      </c>
      <c r="G3282">
        <v>82.36</v>
      </c>
      <c r="H3282">
        <v>61.77</v>
      </c>
      <c r="I3282">
        <v>80.87</v>
      </c>
      <c r="J3282">
        <v>0</v>
      </c>
      <c r="K3282">
        <v>82.36</v>
      </c>
      <c r="L3282">
        <v>0</v>
      </c>
      <c r="M3282" t="s">
        <v>5163</v>
      </c>
      <c r="S3282" t="s">
        <v>5162</v>
      </c>
      <c r="T3282">
        <v>0</v>
      </c>
      <c r="U3282">
        <v>82.36</v>
      </c>
      <c r="V3282">
        <v>0</v>
      </c>
    </row>
    <row r="3283" spans="2:22" x14ac:dyDescent="0.25">
      <c r="B3283" t="s">
        <v>5164</v>
      </c>
      <c r="C3283" t="s">
        <v>7504</v>
      </c>
      <c r="D3283" t="s">
        <v>7504</v>
      </c>
      <c r="E3283" t="s">
        <v>7508</v>
      </c>
      <c r="F3283" t="s">
        <v>7521</v>
      </c>
      <c r="G3283">
        <v>89.05</v>
      </c>
      <c r="H3283">
        <v>66.790000000000006</v>
      </c>
      <c r="I3283">
        <v>88.19</v>
      </c>
      <c r="J3283">
        <v>0</v>
      </c>
      <c r="K3283">
        <v>89.05</v>
      </c>
      <c r="L3283">
        <v>0</v>
      </c>
      <c r="M3283" t="s">
        <v>5165</v>
      </c>
      <c r="S3283" t="s">
        <v>5164</v>
      </c>
      <c r="T3283">
        <v>0</v>
      </c>
      <c r="U3283">
        <v>89.05</v>
      </c>
      <c r="V3283">
        <v>0</v>
      </c>
    </row>
    <row r="3284" spans="2:22" x14ac:dyDescent="0.25">
      <c r="B3284" t="s">
        <v>5166</v>
      </c>
      <c r="C3284" t="s">
        <v>7504</v>
      </c>
      <c r="D3284" t="s">
        <v>7504</v>
      </c>
      <c r="E3284" t="s">
        <v>7508</v>
      </c>
      <c r="F3284" t="s">
        <v>7521</v>
      </c>
      <c r="G3284">
        <v>95.67</v>
      </c>
      <c r="H3284">
        <v>71.75</v>
      </c>
      <c r="I3284">
        <v>89.08</v>
      </c>
      <c r="J3284">
        <v>0</v>
      </c>
      <c r="K3284">
        <v>95.67</v>
      </c>
      <c r="L3284">
        <v>0</v>
      </c>
      <c r="M3284" t="s">
        <v>5167</v>
      </c>
      <c r="S3284" t="s">
        <v>5166</v>
      </c>
      <c r="T3284">
        <v>0</v>
      </c>
      <c r="U3284">
        <v>95.67</v>
      </c>
      <c r="V3284">
        <v>0</v>
      </c>
    </row>
    <row r="3285" spans="2:22" x14ac:dyDescent="0.25">
      <c r="B3285" t="s">
        <v>5168</v>
      </c>
      <c r="C3285" t="s">
        <v>7504</v>
      </c>
      <c r="D3285" t="s">
        <v>7504</v>
      </c>
      <c r="E3285" t="s">
        <v>7508</v>
      </c>
      <c r="F3285" t="s">
        <v>7521</v>
      </c>
      <c r="G3285">
        <v>87.04</v>
      </c>
      <c r="H3285">
        <v>65.28</v>
      </c>
      <c r="I3285">
        <v>82.01</v>
      </c>
      <c r="J3285">
        <v>0</v>
      </c>
      <c r="K3285">
        <v>84.57</v>
      </c>
      <c r="L3285">
        <v>0</v>
      </c>
      <c r="M3285" t="s">
        <v>5169</v>
      </c>
      <c r="S3285" t="s">
        <v>5168</v>
      </c>
      <c r="T3285">
        <v>0</v>
      </c>
      <c r="U3285">
        <v>84.57</v>
      </c>
      <c r="V3285">
        <v>0</v>
      </c>
    </row>
    <row r="3286" spans="2:22" x14ac:dyDescent="0.25">
      <c r="B3286" t="s">
        <v>5170</v>
      </c>
      <c r="C3286" t="s">
        <v>7504</v>
      </c>
      <c r="D3286" t="s">
        <v>7504</v>
      </c>
      <c r="E3286" t="s">
        <v>7508</v>
      </c>
      <c r="F3286" t="s">
        <v>7521</v>
      </c>
      <c r="G3286">
        <v>91.35</v>
      </c>
      <c r="H3286">
        <v>68.510000000000005</v>
      </c>
      <c r="I3286">
        <v>84.67</v>
      </c>
      <c r="J3286">
        <v>0</v>
      </c>
      <c r="K3286">
        <v>90.72</v>
      </c>
      <c r="L3286">
        <v>0</v>
      </c>
      <c r="M3286" t="s">
        <v>5171</v>
      </c>
      <c r="S3286" t="s">
        <v>5170</v>
      </c>
      <c r="T3286">
        <v>0</v>
      </c>
      <c r="U3286">
        <v>90.72</v>
      </c>
      <c r="V3286">
        <v>0</v>
      </c>
    </row>
    <row r="3287" spans="2:22" x14ac:dyDescent="0.25">
      <c r="B3287" t="s">
        <v>5172</v>
      </c>
      <c r="C3287" t="s">
        <v>7504</v>
      </c>
      <c r="D3287" t="s">
        <v>7504</v>
      </c>
      <c r="E3287" t="s">
        <v>7508</v>
      </c>
      <c r="F3287" t="s">
        <v>7521</v>
      </c>
      <c r="G3287">
        <v>98.35</v>
      </c>
      <c r="H3287">
        <v>73.760000000000005</v>
      </c>
      <c r="I3287">
        <v>86.08</v>
      </c>
      <c r="J3287">
        <v>0</v>
      </c>
      <c r="K3287">
        <v>97.03</v>
      </c>
      <c r="L3287">
        <v>0</v>
      </c>
      <c r="M3287" t="s">
        <v>5173</v>
      </c>
      <c r="S3287" t="s">
        <v>5172</v>
      </c>
      <c r="T3287">
        <v>0</v>
      </c>
      <c r="U3287">
        <v>97.03</v>
      </c>
      <c r="V3287">
        <v>0</v>
      </c>
    </row>
    <row r="3288" spans="2:22" x14ac:dyDescent="0.25">
      <c r="B3288" t="s">
        <v>5174</v>
      </c>
      <c r="C3288" t="s">
        <v>7504</v>
      </c>
      <c r="D3288" t="s">
        <v>7504</v>
      </c>
      <c r="E3288" t="s">
        <v>7508</v>
      </c>
      <c r="F3288" t="s">
        <v>7521</v>
      </c>
      <c r="G3288">
        <v>108.48</v>
      </c>
      <c r="H3288">
        <v>81.36</v>
      </c>
      <c r="I3288">
        <v>91.97</v>
      </c>
      <c r="J3288">
        <v>0</v>
      </c>
      <c r="K3288">
        <v>108.48</v>
      </c>
      <c r="L3288">
        <v>0</v>
      </c>
      <c r="M3288" t="s">
        <v>5175</v>
      </c>
      <c r="S3288" t="s">
        <v>5174</v>
      </c>
      <c r="T3288">
        <v>0</v>
      </c>
      <c r="U3288">
        <v>108.48</v>
      </c>
      <c r="V3288">
        <v>0</v>
      </c>
    </row>
    <row r="3289" spans="2:22" x14ac:dyDescent="0.25">
      <c r="B3289" t="s">
        <v>5176</v>
      </c>
      <c r="C3289" t="s">
        <v>7504</v>
      </c>
      <c r="D3289" t="s">
        <v>7504</v>
      </c>
      <c r="E3289" t="s">
        <v>7508</v>
      </c>
      <c r="F3289" t="s">
        <v>7521</v>
      </c>
      <c r="G3289">
        <v>112.49</v>
      </c>
      <c r="H3289">
        <v>84.37</v>
      </c>
      <c r="I3289">
        <v>95.51</v>
      </c>
      <c r="J3289">
        <v>0</v>
      </c>
      <c r="K3289">
        <v>100.35</v>
      </c>
      <c r="L3289">
        <v>0</v>
      </c>
      <c r="M3289" t="s">
        <v>5177</v>
      </c>
      <c r="S3289" t="s">
        <v>5176</v>
      </c>
      <c r="T3289">
        <v>0</v>
      </c>
      <c r="U3289">
        <v>100.35</v>
      </c>
      <c r="V3289">
        <v>0</v>
      </c>
    </row>
    <row r="3290" spans="2:22" x14ac:dyDescent="0.25">
      <c r="B3290" t="s">
        <v>5178</v>
      </c>
      <c r="C3290" t="s">
        <v>7504</v>
      </c>
      <c r="D3290" t="s">
        <v>7504</v>
      </c>
      <c r="E3290" t="s">
        <v>7508</v>
      </c>
      <c r="F3290" t="s">
        <v>7521</v>
      </c>
      <c r="G3290">
        <v>116.16</v>
      </c>
      <c r="H3290">
        <v>87.12</v>
      </c>
      <c r="I3290">
        <v>97.04</v>
      </c>
      <c r="J3290">
        <v>0</v>
      </c>
      <c r="K3290">
        <v>104.57</v>
      </c>
      <c r="L3290">
        <v>0</v>
      </c>
      <c r="M3290" t="s">
        <v>5179</v>
      </c>
      <c r="S3290" t="s">
        <v>5178</v>
      </c>
      <c r="T3290">
        <v>0</v>
      </c>
      <c r="U3290">
        <v>104.57</v>
      </c>
      <c r="V3290">
        <v>0</v>
      </c>
    </row>
    <row r="3291" spans="2:22" x14ac:dyDescent="0.25">
      <c r="B3291" t="s">
        <v>5180</v>
      </c>
      <c r="C3291" t="s">
        <v>7504</v>
      </c>
      <c r="D3291" t="s">
        <v>7504</v>
      </c>
      <c r="E3291" t="s">
        <v>7508</v>
      </c>
      <c r="F3291" t="s">
        <v>7521</v>
      </c>
      <c r="G3291">
        <v>117.34</v>
      </c>
      <c r="H3291">
        <v>88.01</v>
      </c>
      <c r="I3291">
        <v>100.66</v>
      </c>
      <c r="J3291">
        <v>0</v>
      </c>
      <c r="K3291">
        <v>98.84</v>
      </c>
      <c r="L3291">
        <v>0</v>
      </c>
      <c r="M3291" t="s">
        <v>5181</v>
      </c>
      <c r="S3291" t="s">
        <v>5180</v>
      </c>
      <c r="T3291">
        <v>0</v>
      </c>
      <c r="U3291">
        <v>98.84</v>
      </c>
      <c r="V3291">
        <v>0</v>
      </c>
    </row>
    <row r="3292" spans="2:22" x14ac:dyDescent="0.25">
      <c r="B3292" t="s">
        <v>5182</v>
      </c>
      <c r="C3292" t="s">
        <v>7504</v>
      </c>
      <c r="D3292" t="s">
        <v>7504</v>
      </c>
      <c r="E3292" t="s">
        <v>7508</v>
      </c>
      <c r="F3292" t="s">
        <v>7521</v>
      </c>
      <c r="G3292">
        <v>127.55</v>
      </c>
      <c r="H3292">
        <v>95.66</v>
      </c>
      <c r="I3292">
        <v>122.62</v>
      </c>
      <c r="J3292">
        <v>0</v>
      </c>
      <c r="K3292">
        <v>127.55</v>
      </c>
      <c r="L3292">
        <v>0</v>
      </c>
      <c r="M3292" t="s">
        <v>5183</v>
      </c>
      <c r="S3292" t="s">
        <v>5182</v>
      </c>
      <c r="T3292">
        <v>0</v>
      </c>
      <c r="U3292">
        <v>127.55</v>
      </c>
      <c r="V3292">
        <v>0</v>
      </c>
    </row>
    <row r="3293" spans="2:22" x14ac:dyDescent="0.25">
      <c r="B3293" t="s">
        <v>5184</v>
      </c>
      <c r="C3293" t="s">
        <v>7504</v>
      </c>
      <c r="D3293" t="s">
        <v>7504</v>
      </c>
      <c r="E3293" t="s">
        <v>7508</v>
      </c>
      <c r="F3293" t="s">
        <v>7521</v>
      </c>
      <c r="G3293">
        <v>129.47999999999999</v>
      </c>
      <c r="H3293">
        <v>97.11</v>
      </c>
      <c r="I3293">
        <v>114</v>
      </c>
      <c r="J3293">
        <v>0</v>
      </c>
      <c r="K3293">
        <v>108.57</v>
      </c>
      <c r="L3293">
        <v>0</v>
      </c>
      <c r="M3293" t="s">
        <v>5149</v>
      </c>
      <c r="S3293" t="s">
        <v>5184</v>
      </c>
      <c r="T3293">
        <v>0</v>
      </c>
      <c r="U3293">
        <v>108.57</v>
      </c>
      <c r="V3293">
        <v>0</v>
      </c>
    </row>
    <row r="3294" spans="2:22" x14ac:dyDescent="0.25">
      <c r="B3294" t="s">
        <v>5185</v>
      </c>
      <c r="C3294" t="s">
        <v>7504</v>
      </c>
      <c r="D3294" t="s">
        <v>7504</v>
      </c>
      <c r="E3294" t="s">
        <v>7508</v>
      </c>
      <c r="F3294" t="s">
        <v>7521</v>
      </c>
      <c r="G3294">
        <v>154.07</v>
      </c>
      <c r="H3294">
        <v>115.56</v>
      </c>
      <c r="I3294">
        <v>148.29</v>
      </c>
      <c r="J3294">
        <v>0</v>
      </c>
      <c r="K3294">
        <v>154.07</v>
      </c>
      <c r="L3294">
        <v>0</v>
      </c>
      <c r="M3294" t="s">
        <v>5186</v>
      </c>
      <c r="S3294" t="s">
        <v>5185</v>
      </c>
      <c r="T3294">
        <v>0</v>
      </c>
      <c r="U3294">
        <v>154.07</v>
      </c>
      <c r="V3294">
        <v>0</v>
      </c>
    </row>
    <row r="3295" spans="2:22" x14ac:dyDescent="0.25">
      <c r="B3295" t="s">
        <v>5187</v>
      </c>
      <c r="C3295" t="s">
        <v>7504</v>
      </c>
      <c r="D3295" t="s">
        <v>7504</v>
      </c>
      <c r="E3295" t="s">
        <v>7508</v>
      </c>
      <c r="F3295" t="s">
        <v>7521</v>
      </c>
      <c r="G3295">
        <v>67.819999999999993</v>
      </c>
      <c r="H3295">
        <v>50.86</v>
      </c>
      <c r="I3295">
        <v>63.83</v>
      </c>
      <c r="J3295">
        <v>0</v>
      </c>
      <c r="K3295">
        <v>67.819999999999993</v>
      </c>
      <c r="L3295">
        <v>0</v>
      </c>
      <c r="M3295" t="s">
        <v>5188</v>
      </c>
      <c r="S3295" t="s">
        <v>5187</v>
      </c>
      <c r="T3295">
        <v>0</v>
      </c>
      <c r="U3295">
        <v>67.819999999999993</v>
      </c>
      <c r="V3295">
        <v>0</v>
      </c>
    </row>
    <row r="3296" spans="2:22" x14ac:dyDescent="0.25">
      <c r="B3296" t="s">
        <v>5189</v>
      </c>
      <c r="C3296" t="s">
        <v>7504</v>
      </c>
      <c r="D3296" t="s">
        <v>7504</v>
      </c>
      <c r="E3296" t="s">
        <v>7508</v>
      </c>
      <c r="F3296" t="s">
        <v>7521</v>
      </c>
      <c r="G3296">
        <v>55</v>
      </c>
      <c r="H3296">
        <v>41.25</v>
      </c>
      <c r="I3296">
        <v>55</v>
      </c>
      <c r="J3296">
        <v>0</v>
      </c>
      <c r="K3296">
        <v>55</v>
      </c>
      <c r="L3296">
        <v>0</v>
      </c>
      <c r="M3296" t="s">
        <v>5190</v>
      </c>
      <c r="S3296" t="s">
        <v>5189</v>
      </c>
      <c r="T3296">
        <v>0</v>
      </c>
      <c r="U3296">
        <v>55</v>
      </c>
      <c r="V3296">
        <v>0</v>
      </c>
    </row>
    <row r="3297" spans="2:22" x14ac:dyDescent="0.25">
      <c r="B3297" t="s">
        <v>5191</v>
      </c>
      <c r="C3297" t="s">
        <v>7504</v>
      </c>
      <c r="D3297" t="s">
        <v>7504</v>
      </c>
      <c r="E3297" t="s">
        <v>7508</v>
      </c>
      <c r="F3297" t="s">
        <v>7521</v>
      </c>
      <c r="G3297">
        <v>134.54</v>
      </c>
      <c r="H3297">
        <v>100.91</v>
      </c>
      <c r="I3297">
        <v>110.46</v>
      </c>
      <c r="J3297">
        <v>0</v>
      </c>
      <c r="K3297">
        <v>108.25</v>
      </c>
      <c r="L3297">
        <v>0</v>
      </c>
      <c r="M3297" t="s">
        <v>5192</v>
      </c>
      <c r="S3297" t="s">
        <v>5191</v>
      </c>
      <c r="T3297">
        <v>0</v>
      </c>
      <c r="U3297">
        <v>108.25</v>
      </c>
      <c r="V3297">
        <v>0</v>
      </c>
    </row>
    <row r="3298" spans="2:22" x14ac:dyDescent="0.25">
      <c r="B3298" t="s">
        <v>5193</v>
      </c>
      <c r="C3298" t="s">
        <v>7504</v>
      </c>
      <c r="D3298" t="s">
        <v>7504</v>
      </c>
      <c r="E3298" t="s">
        <v>7508</v>
      </c>
      <c r="F3298" t="s">
        <v>7521</v>
      </c>
      <c r="G3298">
        <v>99.39</v>
      </c>
      <c r="H3298">
        <v>74.55</v>
      </c>
      <c r="I3298">
        <v>96.32</v>
      </c>
      <c r="J3298">
        <v>0</v>
      </c>
      <c r="K3298">
        <v>90.5</v>
      </c>
      <c r="L3298">
        <v>0</v>
      </c>
      <c r="M3298" t="s">
        <v>5194</v>
      </c>
      <c r="S3298" t="s">
        <v>5193</v>
      </c>
      <c r="T3298">
        <v>0</v>
      </c>
      <c r="U3298">
        <v>90.5</v>
      </c>
      <c r="V3298">
        <v>0</v>
      </c>
    </row>
    <row r="3299" spans="2:22" x14ac:dyDescent="0.25">
      <c r="B3299" t="s">
        <v>5195</v>
      </c>
      <c r="C3299" t="s">
        <v>7504</v>
      </c>
      <c r="D3299" t="s">
        <v>7504</v>
      </c>
      <c r="E3299" t="s">
        <v>7508</v>
      </c>
      <c r="F3299" t="s">
        <v>7521</v>
      </c>
      <c r="G3299">
        <v>117.18</v>
      </c>
      <c r="H3299">
        <v>87.89</v>
      </c>
      <c r="I3299">
        <v>93.03</v>
      </c>
      <c r="J3299">
        <v>0</v>
      </c>
      <c r="K3299">
        <v>106.09</v>
      </c>
      <c r="L3299">
        <v>0</v>
      </c>
      <c r="M3299" t="s">
        <v>5196</v>
      </c>
      <c r="S3299" t="s">
        <v>5195</v>
      </c>
      <c r="T3299">
        <v>0</v>
      </c>
      <c r="U3299">
        <v>106.09</v>
      </c>
      <c r="V3299">
        <v>0</v>
      </c>
    </row>
    <row r="3300" spans="2:22" x14ac:dyDescent="0.25">
      <c r="B3300" t="s">
        <v>5197</v>
      </c>
      <c r="C3300" t="s">
        <v>7504</v>
      </c>
      <c r="D3300" t="s">
        <v>7504</v>
      </c>
      <c r="E3300" t="s">
        <v>7508</v>
      </c>
      <c r="F3300" t="s">
        <v>7521</v>
      </c>
      <c r="G3300">
        <v>124.91</v>
      </c>
      <c r="H3300">
        <v>93.68</v>
      </c>
      <c r="I3300">
        <v>94.36</v>
      </c>
      <c r="J3300">
        <v>0</v>
      </c>
      <c r="K3300">
        <v>124.91</v>
      </c>
      <c r="L3300">
        <v>0</v>
      </c>
      <c r="M3300" t="s">
        <v>5198</v>
      </c>
      <c r="S3300" t="s">
        <v>5197</v>
      </c>
      <c r="T3300">
        <v>0</v>
      </c>
      <c r="U3300">
        <v>124.91</v>
      </c>
      <c r="V3300">
        <v>0</v>
      </c>
    </row>
    <row r="3301" spans="2:22" x14ac:dyDescent="0.25">
      <c r="B3301" t="s">
        <v>5199</v>
      </c>
      <c r="C3301" t="s">
        <v>7504</v>
      </c>
      <c r="D3301" t="s">
        <v>7504</v>
      </c>
      <c r="E3301" t="s">
        <v>7508</v>
      </c>
      <c r="F3301" t="s">
        <v>7521</v>
      </c>
      <c r="G3301">
        <v>97.82</v>
      </c>
      <c r="H3301">
        <v>73.37</v>
      </c>
      <c r="I3301">
        <v>91.97</v>
      </c>
      <c r="J3301">
        <v>0</v>
      </c>
      <c r="K3301">
        <v>82.89</v>
      </c>
      <c r="L3301">
        <v>0</v>
      </c>
      <c r="M3301" t="s">
        <v>5200</v>
      </c>
      <c r="S3301" t="s">
        <v>5199</v>
      </c>
      <c r="T3301">
        <v>0</v>
      </c>
      <c r="U3301">
        <v>82.89</v>
      </c>
      <c r="V3301">
        <v>0</v>
      </c>
    </row>
    <row r="3302" spans="2:22" x14ac:dyDescent="0.25">
      <c r="B3302" t="s">
        <v>5201</v>
      </c>
      <c r="C3302" t="s">
        <v>7504</v>
      </c>
      <c r="D3302" t="s">
        <v>7504</v>
      </c>
      <c r="E3302" t="s">
        <v>7508</v>
      </c>
      <c r="F3302" t="s">
        <v>7521</v>
      </c>
      <c r="G3302">
        <v>102.35</v>
      </c>
      <c r="H3302">
        <v>76.760000000000005</v>
      </c>
      <c r="I3302">
        <v>99.16</v>
      </c>
      <c r="J3302">
        <v>0</v>
      </c>
      <c r="K3302">
        <v>96.93</v>
      </c>
      <c r="L3302">
        <v>0</v>
      </c>
      <c r="M3302" t="s">
        <v>5202</v>
      </c>
      <c r="S3302" t="s">
        <v>5201</v>
      </c>
      <c r="T3302">
        <v>0</v>
      </c>
      <c r="U3302">
        <v>96.93</v>
      </c>
      <c r="V3302">
        <v>0</v>
      </c>
    </row>
    <row r="3303" spans="2:22" x14ac:dyDescent="0.25">
      <c r="B3303" t="s">
        <v>5203</v>
      </c>
      <c r="C3303" t="s">
        <v>7504</v>
      </c>
      <c r="D3303" t="s">
        <v>7504</v>
      </c>
      <c r="E3303" t="s">
        <v>7508</v>
      </c>
      <c r="F3303" t="s">
        <v>7521</v>
      </c>
      <c r="G3303">
        <v>118.6</v>
      </c>
      <c r="H3303">
        <v>88.95</v>
      </c>
      <c r="I3303">
        <v>102.31</v>
      </c>
      <c r="J3303">
        <v>0</v>
      </c>
      <c r="K3303">
        <v>112.23</v>
      </c>
      <c r="L3303">
        <v>0</v>
      </c>
      <c r="M3303" t="s">
        <v>5204</v>
      </c>
      <c r="S3303" t="s">
        <v>5203</v>
      </c>
      <c r="T3303">
        <v>0</v>
      </c>
      <c r="U3303">
        <v>112.23</v>
      </c>
      <c r="V3303">
        <v>0</v>
      </c>
    </row>
    <row r="3304" spans="2:22" x14ac:dyDescent="0.25">
      <c r="B3304" t="s">
        <v>5205</v>
      </c>
      <c r="C3304" t="s">
        <v>7504</v>
      </c>
      <c r="D3304" t="s">
        <v>7504</v>
      </c>
      <c r="E3304" t="s">
        <v>7508</v>
      </c>
      <c r="F3304" t="s">
        <v>7521</v>
      </c>
      <c r="G3304">
        <v>122.11</v>
      </c>
      <c r="H3304">
        <v>91.59</v>
      </c>
      <c r="I3304">
        <v>105</v>
      </c>
      <c r="J3304">
        <v>0</v>
      </c>
      <c r="K3304">
        <v>119.17</v>
      </c>
      <c r="L3304">
        <v>0</v>
      </c>
      <c r="M3304" t="s">
        <v>5206</v>
      </c>
      <c r="S3304" t="s">
        <v>5205</v>
      </c>
      <c r="T3304">
        <v>0</v>
      </c>
      <c r="U3304">
        <v>119.17</v>
      </c>
      <c r="V3304">
        <v>0</v>
      </c>
    </row>
    <row r="3305" spans="2:22" x14ac:dyDescent="0.25">
      <c r="B3305" t="s">
        <v>5207</v>
      </c>
      <c r="C3305" t="s">
        <v>7504</v>
      </c>
      <c r="D3305" t="s">
        <v>7504</v>
      </c>
      <c r="E3305" t="s">
        <v>7508</v>
      </c>
      <c r="F3305" t="s">
        <v>7521</v>
      </c>
      <c r="G3305">
        <v>115.61</v>
      </c>
      <c r="H3305">
        <v>86.71</v>
      </c>
      <c r="I3305">
        <v>101.19</v>
      </c>
      <c r="J3305">
        <v>0</v>
      </c>
      <c r="K3305">
        <v>109.96</v>
      </c>
      <c r="L3305">
        <v>0</v>
      </c>
      <c r="M3305" t="s">
        <v>5208</v>
      </c>
      <c r="S3305" t="s">
        <v>5207</v>
      </c>
      <c r="T3305">
        <v>0</v>
      </c>
      <c r="U3305">
        <v>109.96</v>
      </c>
      <c r="V3305">
        <v>0</v>
      </c>
    </row>
    <row r="3306" spans="2:22" x14ac:dyDescent="0.25">
      <c r="B3306" t="s">
        <v>5209</v>
      </c>
      <c r="C3306" t="s">
        <v>7504</v>
      </c>
      <c r="D3306" t="s">
        <v>7504</v>
      </c>
      <c r="E3306" t="s">
        <v>7508</v>
      </c>
      <c r="F3306" t="s">
        <v>7521</v>
      </c>
      <c r="G3306">
        <v>121.15</v>
      </c>
      <c r="H3306">
        <v>90.87</v>
      </c>
      <c r="I3306">
        <v>101.33</v>
      </c>
      <c r="J3306">
        <v>0</v>
      </c>
      <c r="K3306">
        <v>114.29</v>
      </c>
      <c r="L3306">
        <v>0</v>
      </c>
      <c r="M3306" t="s">
        <v>5210</v>
      </c>
      <c r="S3306" t="s">
        <v>5209</v>
      </c>
      <c r="T3306">
        <v>0</v>
      </c>
      <c r="U3306">
        <v>114.29</v>
      </c>
      <c r="V3306">
        <v>0</v>
      </c>
    </row>
    <row r="3307" spans="2:22" x14ac:dyDescent="0.25">
      <c r="B3307" t="s">
        <v>5211</v>
      </c>
      <c r="C3307" t="s">
        <v>7504</v>
      </c>
      <c r="D3307" t="s">
        <v>7504</v>
      </c>
      <c r="E3307" t="s">
        <v>7508</v>
      </c>
      <c r="F3307" t="s">
        <v>7521</v>
      </c>
      <c r="G3307">
        <v>132</v>
      </c>
      <c r="H3307">
        <v>99</v>
      </c>
      <c r="I3307">
        <v>104.24</v>
      </c>
      <c r="J3307">
        <v>0</v>
      </c>
      <c r="K3307">
        <v>119.47</v>
      </c>
      <c r="L3307">
        <v>0</v>
      </c>
      <c r="M3307" t="s">
        <v>5212</v>
      </c>
      <c r="S3307" t="s">
        <v>5211</v>
      </c>
      <c r="T3307">
        <v>0</v>
      </c>
      <c r="U3307">
        <v>119.47</v>
      </c>
      <c r="V3307">
        <v>0</v>
      </c>
    </row>
    <row r="3308" spans="2:22" x14ac:dyDescent="0.25">
      <c r="B3308" t="s">
        <v>5213</v>
      </c>
      <c r="C3308" t="s">
        <v>7504</v>
      </c>
      <c r="D3308" t="s">
        <v>7504</v>
      </c>
      <c r="E3308" t="s">
        <v>7508</v>
      </c>
      <c r="F3308" t="s">
        <v>7521</v>
      </c>
      <c r="G3308">
        <v>130.43</v>
      </c>
      <c r="H3308">
        <v>97.83</v>
      </c>
      <c r="I3308">
        <v>106.02</v>
      </c>
      <c r="J3308">
        <v>0</v>
      </c>
      <c r="K3308">
        <v>126.77</v>
      </c>
      <c r="L3308">
        <v>0</v>
      </c>
      <c r="M3308" t="s">
        <v>5214</v>
      </c>
      <c r="S3308" t="s">
        <v>5213</v>
      </c>
      <c r="T3308">
        <v>0</v>
      </c>
      <c r="U3308">
        <v>126.77</v>
      </c>
      <c r="V3308">
        <v>0</v>
      </c>
    </row>
    <row r="3309" spans="2:22" x14ac:dyDescent="0.25">
      <c r="B3309" t="s">
        <v>5215</v>
      </c>
      <c r="C3309" t="s">
        <v>7504</v>
      </c>
      <c r="D3309" t="s">
        <v>7504</v>
      </c>
      <c r="E3309" t="s">
        <v>7508</v>
      </c>
      <c r="F3309" t="s">
        <v>7521</v>
      </c>
      <c r="G3309">
        <v>135.71</v>
      </c>
      <c r="H3309">
        <v>101.78</v>
      </c>
      <c r="I3309">
        <v>102.16</v>
      </c>
      <c r="J3309">
        <v>0</v>
      </c>
      <c r="K3309">
        <v>114.47</v>
      </c>
      <c r="L3309">
        <v>0</v>
      </c>
      <c r="M3309" t="s">
        <v>5216</v>
      </c>
      <c r="S3309" t="s">
        <v>5215</v>
      </c>
      <c r="T3309">
        <v>0</v>
      </c>
      <c r="U3309">
        <v>114.47</v>
      </c>
      <c r="V3309">
        <v>0</v>
      </c>
    </row>
    <row r="3310" spans="2:22" x14ac:dyDescent="0.25">
      <c r="B3310" t="s">
        <v>5217</v>
      </c>
      <c r="C3310" t="s">
        <v>7504</v>
      </c>
      <c r="D3310" t="s">
        <v>7504</v>
      </c>
      <c r="E3310" t="s">
        <v>7508</v>
      </c>
      <c r="F3310" t="s">
        <v>7521</v>
      </c>
      <c r="G3310">
        <v>136.49</v>
      </c>
      <c r="H3310">
        <v>102.37</v>
      </c>
      <c r="I3310">
        <v>102.82</v>
      </c>
      <c r="J3310">
        <v>0</v>
      </c>
      <c r="K3310">
        <v>115.16</v>
      </c>
      <c r="L3310">
        <v>0</v>
      </c>
      <c r="M3310" t="s">
        <v>5218</v>
      </c>
      <c r="S3310" t="s">
        <v>5217</v>
      </c>
      <c r="T3310">
        <v>0</v>
      </c>
      <c r="U3310">
        <v>115.16</v>
      </c>
      <c r="V3310">
        <v>0</v>
      </c>
    </row>
    <row r="3311" spans="2:22" x14ac:dyDescent="0.25">
      <c r="B3311" t="s">
        <v>5219</v>
      </c>
      <c r="C3311" t="s">
        <v>7504</v>
      </c>
      <c r="D3311" t="s">
        <v>7504</v>
      </c>
      <c r="E3311" t="s">
        <v>7508</v>
      </c>
      <c r="F3311" t="s">
        <v>7521</v>
      </c>
      <c r="G3311">
        <v>152.44</v>
      </c>
      <c r="H3311">
        <v>114.33</v>
      </c>
      <c r="I3311">
        <v>115.79</v>
      </c>
      <c r="J3311">
        <v>0</v>
      </c>
      <c r="K3311">
        <v>119.45</v>
      </c>
      <c r="L3311">
        <v>0</v>
      </c>
      <c r="M3311" t="s">
        <v>5220</v>
      </c>
      <c r="S3311" t="s">
        <v>5219</v>
      </c>
      <c r="T3311">
        <v>0</v>
      </c>
      <c r="U3311">
        <v>119.45</v>
      </c>
      <c r="V3311">
        <v>0</v>
      </c>
    </row>
    <row r="3312" spans="2:22" x14ac:dyDescent="0.25">
      <c r="B3312" t="s">
        <v>5221</v>
      </c>
      <c r="C3312" t="s">
        <v>7504</v>
      </c>
      <c r="D3312" t="s">
        <v>7504</v>
      </c>
      <c r="E3312" t="s">
        <v>7508</v>
      </c>
      <c r="F3312" t="s">
        <v>7521</v>
      </c>
      <c r="G3312">
        <v>163.71</v>
      </c>
      <c r="H3312">
        <v>122.78</v>
      </c>
      <c r="I3312">
        <v>132.03</v>
      </c>
      <c r="J3312">
        <v>0</v>
      </c>
      <c r="K3312">
        <v>153.44999999999999</v>
      </c>
      <c r="L3312">
        <v>0</v>
      </c>
      <c r="M3312" t="s">
        <v>5222</v>
      </c>
      <c r="S3312" t="s">
        <v>5221</v>
      </c>
      <c r="T3312">
        <v>0</v>
      </c>
      <c r="U3312">
        <v>153.44999999999999</v>
      </c>
      <c r="V3312">
        <v>0</v>
      </c>
    </row>
    <row r="3313" spans="2:22" x14ac:dyDescent="0.25">
      <c r="B3313" t="s">
        <v>5223</v>
      </c>
      <c r="C3313" t="s">
        <v>7504</v>
      </c>
      <c r="D3313" t="s">
        <v>7504</v>
      </c>
      <c r="E3313" t="s">
        <v>7508</v>
      </c>
      <c r="F3313" t="s">
        <v>7521</v>
      </c>
      <c r="G3313">
        <v>181.75</v>
      </c>
      <c r="H3313">
        <v>136.31</v>
      </c>
      <c r="I3313">
        <v>164.47</v>
      </c>
      <c r="J3313">
        <v>0</v>
      </c>
      <c r="K3313">
        <v>136.31</v>
      </c>
      <c r="L3313">
        <v>0</v>
      </c>
      <c r="M3313" t="s">
        <v>5224</v>
      </c>
      <c r="S3313" t="s">
        <v>5223</v>
      </c>
      <c r="T3313">
        <v>0</v>
      </c>
      <c r="U3313">
        <v>136.31</v>
      </c>
      <c r="V3313">
        <v>0</v>
      </c>
    </row>
    <row r="3314" spans="2:22" x14ac:dyDescent="0.25">
      <c r="B3314" t="s">
        <v>5225</v>
      </c>
      <c r="C3314" t="s">
        <v>7504</v>
      </c>
      <c r="D3314" t="s">
        <v>7504</v>
      </c>
      <c r="E3314" t="s">
        <v>7508</v>
      </c>
      <c r="F3314" t="s">
        <v>7521</v>
      </c>
      <c r="G3314">
        <v>223.44</v>
      </c>
      <c r="H3314">
        <v>167.58</v>
      </c>
      <c r="I3314">
        <v>223.44</v>
      </c>
      <c r="J3314">
        <v>0</v>
      </c>
      <c r="K3314">
        <v>213.26</v>
      </c>
      <c r="L3314">
        <v>0</v>
      </c>
      <c r="M3314" t="s">
        <v>5226</v>
      </c>
      <c r="S3314" t="s">
        <v>5225</v>
      </c>
      <c r="T3314">
        <v>0</v>
      </c>
      <c r="U3314">
        <v>213.26</v>
      </c>
      <c r="V3314">
        <v>0</v>
      </c>
    </row>
    <row r="3315" spans="2:22" x14ac:dyDescent="0.25">
      <c r="B3315" t="s">
        <v>5227</v>
      </c>
      <c r="C3315" t="s">
        <v>7504</v>
      </c>
      <c r="D3315" t="s">
        <v>7504</v>
      </c>
      <c r="E3315" t="s">
        <v>7508</v>
      </c>
      <c r="F3315" t="s">
        <v>7521</v>
      </c>
      <c r="G3315">
        <v>75.650000000000006</v>
      </c>
      <c r="H3315">
        <v>56.74</v>
      </c>
      <c r="I3315">
        <v>65.010000000000005</v>
      </c>
      <c r="J3315">
        <v>0</v>
      </c>
      <c r="K3315">
        <v>75.650000000000006</v>
      </c>
      <c r="L3315">
        <v>0</v>
      </c>
      <c r="M3315" t="s">
        <v>5228</v>
      </c>
      <c r="S3315" t="s">
        <v>5227</v>
      </c>
      <c r="T3315">
        <v>0</v>
      </c>
      <c r="U3315">
        <v>75.650000000000006</v>
      </c>
      <c r="V3315">
        <v>0</v>
      </c>
    </row>
    <row r="3316" spans="2:22" x14ac:dyDescent="0.25">
      <c r="B3316" t="s">
        <v>5229</v>
      </c>
      <c r="C3316" t="s">
        <v>7504</v>
      </c>
      <c r="D3316" t="s">
        <v>7504</v>
      </c>
      <c r="E3316" t="s">
        <v>7508</v>
      </c>
      <c r="F3316" t="s">
        <v>7521</v>
      </c>
      <c r="G3316">
        <v>79.8</v>
      </c>
      <c r="H3316">
        <v>59.85</v>
      </c>
      <c r="I3316">
        <v>79.8</v>
      </c>
      <c r="J3316">
        <v>0</v>
      </c>
      <c r="K3316">
        <v>79.8</v>
      </c>
      <c r="L3316">
        <v>0</v>
      </c>
      <c r="M3316" t="s">
        <v>5230</v>
      </c>
      <c r="S3316" t="s">
        <v>5229</v>
      </c>
      <c r="T3316">
        <v>0</v>
      </c>
      <c r="U3316">
        <v>79.8</v>
      </c>
      <c r="V3316">
        <v>0</v>
      </c>
    </row>
    <row r="3317" spans="2:22" x14ac:dyDescent="0.25">
      <c r="B3317" t="s">
        <v>5231</v>
      </c>
      <c r="C3317" t="s">
        <v>7504</v>
      </c>
      <c r="D3317" t="s">
        <v>7504</v>
      </c>
      <c r="E3317" t="s">
        <v>7508</v>
      </c>
      <c r="F3317" t="s">
        <v>7521</v>
      </c>
      <c r="G3317">
        <v>179.15</v>
      </c>
      <c r="H3317">
        <v>134.36000000000001</v>
      </c>
      <c r="I3317">
        <v>162.5</v>
      </c>
      <c r="J3317">
        <v>0</v>
      </c>
      <c r="K3317">
        <v>134.36000000000001</v>
      </c>
      <c r="L3317">
        <v>0</v>
      </c>
      <c r="M3317" t="s">
        <v>5232</v>
      </c>
      <c r="S3317" t="s">
        <v>5231</v>
      </c>
      <c r="T3317">
        <v>0</v>
      </c>
      <c r="U3317">
        <v>134.36000000000001</v>
      </c>
      <c r="V3317">
        <v>0</v>
      </c>
    </row>
    <row r="3318" spans="2:22" x14ac:dyDescent="0.25">
      <c r="B3318" t="s">
        <v>5233</v>
      </c>
      <c r="C3318" t="s">
        <v>7504</v>
      </c>
      <c r="D3318" t="s">
        <v>7504</v>
      </c>
      <c r="E3318" t="s">
        <v>7508</v>
      </c>
      <c r="F3318" t="s">
        <v>7521</v>
      </c>
      <c r="G3318">
        <v>136.58000000000001</v>
      </c>
      <c r="H3318">
        <v>102.43</v>
      </c>
      <c r="I3318">
        <v>126.32</v>
      </c>
      <c r="J3318">
        <v>0</v>
      </c>
      <c r="K3318">
        <v>118.95</v>
      </c>
      <c r="L3318">
        <v>0</v>
      </c>
      <c r="M3318" t="s">
        <v>5234</v>
      </c>
      <c r="S3318" t="s">
        <v>5233</v>
      </c>
      <c r="T3318">
        <v>0</v>
      </c>
      <c r="U3318">
        <v>118.95</v>
      </c>
      <c r="V3318">
        <v>0</v>
      </c>
    </row>
    <row r="3319" spans="2:22" x14ac:dyDescent="0.25">
      <c r="B3319" t="s">
        <v>5235</v>
      </c>
      <c r="C3319" t="s">
        <v>7504</v>
      </c>
      <c r="D3319" t="s">
        <v>7504</v>
      </c>
      <c r="E3319" t="s">
        <v>7508</v>
      </c>
      <c r="F3319" t="s">
        <v>7521</v>
      </c>
      <c r="G3319">
        <v>164.6</v>
      </c>
      <c r="H3319">
        <v>123.45</v>
      </c>
      <c r="I3319">
        <v>164.6</v>
      </c>
      <c r="J3319">
        <v>0</v>
      </c>
      <c r="K3319">
        <v>132.88999999999999</v>
      </c>
      <c r="L3319">
        <v>0</v>
      </c>
      <c r="M3319" t="s">
        <v>5236</v>
      </c>
      <c r="S3319" t="s">
        <v>5235</v>
      </c>
      <c r="T3319">
        <v>0</v>
      </c>
      <c r="U3319">
        <v>132.88999999999999</v>
      </c>
      <c r="V3319">
        <v>0</v>
      </c>
    </row>
    <row r="3320" spans="2:22" x14ac:dyDescent="0.25">
      <c r="B3320" t="s">
        <v>5237</v>
      </c>
      <c r="C3320" t="s">
        <v>7504</v>
      </c>
      <c r="D3320" t="s">
        <v>7504</v>
      </c>
      <c r="E3320" t="s">
        <v>7508</v>
      </c>
      <c r="F3320" t="s">
        <v>7521</v>
      </c>
      <c r="G3320">
        <v>123.8</v>
      </c>
      <c r="H3320">
        <v>92.85</v>
      </c>
      <c r="I3320">
        <v>123.8</v>
      </c>
      <c r="J3320">
        <v>0</v>
      </c>
      <c r="K3320">
        <v>123.8</v>
      </c>
      <c r="L3320">
        <v>0</v>
      </c>
      <c r="M3320" t="s">
        <v>5238</v>
      </c>
      <c r="S3320" t="s">
        <v>5237</v>
      </c>
      <c r="T3320">
        <v>0</v>
      </c>
      <c r="U3320">
        <v>123.8</v>
      </c>
      <c r="V3320">
        <v>0</v>
      </c>
    </row>
    <row r="3321" spans="2:22" x14ac:dyDescent="0.25">
      <c r="B3321" t="s">
        <v>5239</v>
      </c>
      <c r="C3321" t="s">
        <v>7504</v>
      </c>
      <c r="D3321" t="s">
        <v>7504</v>
      </c>
      <c r="E3321" t="s">
        <v>7508</v>
      </c>
      <c r="F3321" t="s">
        <v>7521</v>
      </c>
      <c r="G3321">
        <v>188.58</v>
      </c>
      <c r="H3321">
        <v>141.44</v>
      </c>
      <c r="I3321">
        <v>188.58</v>
      </c>
      <c r="J3321">
        <v>0</v>
      </c>
      <c r="K3321">
        <v>168.3</v>
      </c>
      <c r="L3321">
        <v>0</v>
      </c>
      <c r="M3321" t="s">
        <v>5240</v>
      </c>
      <c r="S3321" t="s">
        <v>5239</v>
      </c>
      <c r="T3321">
        <v>0</v>
      </c>
      <c r="U3321">
        <v>168.3</v>
      </c>
      <c r="V3321">
        <v>0</v>
      </c>
    </row>
    <row r="3322" spans="2:22" x14ac:dyDescent="0.25">
      <c r="B3322" t="s">
        <v>5241</v>
      </c>
      <c r="C3322" t="s">
        <v>7504</v>
      </c>
      <c r="D3322" t="s">
        <v>7504</v>
      </c>
      <c r="E3322" t="s">
        <v>7508</v>
      </c>
      <c r="F3322" t="s">
        <v>7521</v>
      </c>
      <c r="G3322">
        <v>232.32</v>
      </c>
      <c r="H3322">
        <v>174.24</v>
      </c>
      <c r="I3322">
        <v>232.32</v>
      </c>
      <c r="J3322">
        <v>0</v>
      </c>
      <c r="K3322">
        <v>221.49</v>
      </c>
      <c r="L3322">
        <v>0</v>
      </c>
      <c r="M3322" t="s">
        <v>5242</v>
      </c>
      <c r="S3322" t="s">
        <v>5241</v>
      </c>
      <c r="T3322">
        <v>0</v>
      </c>
      <c r="U3322">
        <v>221.49</v>
      </c>
      <c r="V3322">
        <v>0</v>
      </c>
    </row>
    <row r="3323" spans="2:22" x14ac:dyDescent="0.25">
      <c r="B3323" t="s">
        <v>5243</v>
      </c>
      <c r="C3323" t="s">
        <v>7504</v>
      </c>
      <c r="D3323" t="s">
        <v>7504</v>
      </c>
      <c r="E3323" t="s">
        <v>7508</v>
      </c>
      <c r="F3323" t="s">
        <v>7521</v>
      </c>
      <c r="G3323">
        <v>213.97</v>
      </c>
      <c r="H3323">
        <v>160.47</v>
      </c>
      <c r="I3323">
        <v>213.97</v>
      </c>
      <c r="J3323">
        <v>0</v>
      </c>
      <c r="K3323">
        <v>213.53</v>
      </c>
      <c r="L3323">
        <v>0</v>
      </c>
      <c r="M3323" t="s">
        <v>5244</v>
      </c>
      <c r="S3323" t="s">
        <v>5243</v>
      </c>
      <c r="T3323">
        <v>0</v>
      </c>
      <c r="U3323">
        <v>213.53</v>
      </c>
      <c r="V3323">
        <v>0</v>
      </c>
    </row>
    <row r="3324" spans="2:22" x14ac:dyDescent="0.25">
      <c r="B3324" t="s">
        <v>5245</v>
      </c>
      <c r="C3324" t="s">
        <v>7504</v>
      </c>
      <c r="D3324" t="s">
        <v>7504</v>
      </c>
      <c r="E3324" t="s">
        <v>7508</v>
      </c>
      <c r="F3324" t="s">
        <v>7521</v>
      </c>
      <c r="G3324">
        <v>169.01</v>
      </c>
      <c r="H3324">
        <v>126.76</v>
      </c>
      <c r="I3324">
        <v>144.32</v>
      </c>
      <c r="J3324">
        <v>0</v>
      </c>
      <c r="K3324">
        <v>167.37</v>
      </c>
      <c r="L3324">
        <v>0</v>
      </c>
      <c r="M3324" t="s">
        <v>5246</v>
      </c>
      <c r="S3324" t="s">
        <v>5245</v>
      </c>
      <c r="T3324">
        <v>0</v>
      </c>
      <c r="U3324">
        <v>167.37</v>
      </c>
      <c r="V3324">
        <v>0</v>
      </c>
    </row>
    <row r="3325" spans="2:22" x14ac:dyDescent="0.25">
      <c r="B3325" t="s">
        <v>5247</v>
      </c>
      <c r="C3325" t="s">
        <v>7504</v>
      </c>
      <c r="D3325" t="s">
        <v>7504</v>
      </c>
      <c r="E3325" t="s">
        <v>7508</v>
      </c>
      <c r="F3325" t="s">
        <v>7521</v>
      </c>
      <c r="G3325">
        <v>242.83</v>
      </c>
      <c r="H3325">
        <v>182.13</v>
      </c>
      <c r="I3325">
        <v>242.83</v>
      </c>
      <c r="J3325">
        <v>0</v>
      </c>
      <c r="K3325">
        <v>217.03</v>
      </c>
      <c r="L3325">
        <v>0</v>
      </c>
      <c r="M3325" t="s">
        <v>5248</v>
      </c>
      <c r="S3325" t="s">
        <v>5247</v>
      </c>
      <c r="T3325">
        <v>0</v>
      </c>
      <c r="U3325">
        <v>217.03</v>
      </c>
      <c r="V3325">
        <v>0</v>
      </c>
    </row>
    <row r="3326" spans="2:22" x14ac:dyDescent="0.25">
      <c r="B3326" t="s">
        <v>5249</v>
      </c>
      <c r="C3326" t="s">
        <v>7504</v>
      </c>
      <c r="D3326" t="s">
        <v>7504</v>
      </c>
      <c r="E3326" t="s">
        <v>7508</v>
      </c>
      <c r="F3326" t="s">
        <v>7521</v>
      </c>
      <c r="G3326">
        <v>286.93</v>
      </c>
      <c r="H3326">
        <v>215.2</v>
      </c>
      <c r="I3326">
        <v>286.93</v>
      </c>
      <c r="J3326">
        <v>0</v>
      </c>
      <c r="K3326">
        <v>267.04000000000002</v>
      </c>
      <c r="L3326">
        <v>0</v>
      </c>
      <c r="M3326" t="s">
        <v>5250</v>
      </c>
      <c r="S3326" t="s">
        <v>5249</v>
      </c>
      <c r="T3326">
        <v>0</v>
      </c>
      <c r="U3326">
        <v>267.04000000000002</v>
      </c>
      <c r="V3326">
        <v>0</v>
      </c>
    </row>
    <row r="3327" spans="2:22" x14ac:dyDescent="0.25">
      <c r="B3327" t="s">
        <v>5251</v>
      </c>
      <c r="C3327" t="s">
        <v>7504</v>
      </c>
      <c r="D3327" t="s">
        <v>7504</v>
      </c>
      <c r="E3327" t="s">
        <v>7508</v>
      </c>
      <c r="F3327" t="s">
        <v>7521</v>
      </c>
      <c r="G3327">
        <v>240.9</v>
      </c>
      <c r="H3327">
        <v>180.68</v>
      </c>
      <c r="I3327">
        <v>240.9</v>
      </c>
      <c r="J3327">
        <v>0</v>
      </c>
      <c r="K3327">
        <v>217.62</v>
      </c>
      <c r="L3327">
        <v>0</v>
      </c>
      <c r="M3327" t="s">
        <v>5252</v>
      </c>
      <c r="S3327" t="s">
        <v>5251</v>
      </c>
      <c r="T3327">
        <v>0</v>
      </c>
      <c r="U3327">
        <v>217.62</v>
      </c>
      <c r="V3327">
        <v>0</v>
      </c>
    </row>
    <row r="3328" spans="2:22" x14ac:dyDescent="0.25">
      <c r="B3328" t="s">
        <v>5253</v>
      </c>
      <c r="C3328" t="s">
        <v>7504</v>
      </c>
      <c r="D3328" t="s">
        <v>7504</v>
      </c>
      <c r="E3328" t="s">
        <v>7508</v>
      </c>
      <c r="F3328" t="s">
        <v>7521</v>
      </c>
      <c r="G3328">
        <v>158.85</v>
      </c>
      <c r="H3328">
        <v>119.14</v>
      </c>
      <c r="I3328">
        <v>158.85</v>
      </c>
      <c r="J3328">
        <v>0</v>
      </c>
      <c r="K3328">
        <v>155.07</v>
      </c>
      <c r="L3328">
        <v>0</v>
      </c>
      <c r="M3328" t="s">
        <v>5254</v>
      </c>
      <c r="S3328" t="s">
        <v>5253</v>
      </c>
      <c r="T3328">
        <v>0</v>
      </c>
      <c r="U3328">
        <v>155.07</v>
      </c>
      <c r="V3328">
        <v>0</v>
      </c>
    </row>
    <row r="3329" spans="2:22" x14ac:dyDescent="0.25">
      <c r="B3329" t="s">
        <v>5255</v>
      </c>
      <c r="C3329" t="s">
        <v>7504</v>
      </c>
      <c r="D3329" t="s">
        <v>7504</v>
      </c>
      <c r="E3329" t="s">
        <v>7508</v>
      </c>
      <c r="F3329" t="s">
        <v>7521</v>
      </c>
      <c r="G3329">
        <v>276.57</v>
      </c>
      <c r="H3329">
        <v>207.43</v>
      </c>
      <c r="I3329">
        <v>276.57</v>
      </c>
      <c r="J3329">
        <v>0</v>
      </c>
      <c r="K3329">
        <v>244.68</v>
      </c>
      <c r="L3329">
        <v>0</v>
      </c>
      <c r="M3329" t="s">
        <v>5256</v>
      </c>
      <c r="S3329" t="s">
        <v>5255</v>
      </c>
      <c r="T3329">
        <v>0</v>
      </c>
      <c r="U3329">
        <v>244.68</v>
      </c>
      <c r="V3329">
        <v>0</v>
      </c>
    </row>
    <row r="3330" spans="2:22" x14ac:dyDescent="0.25">
      <c r="B3330" t="s">
        <v>5257</v>
      </c>
      <c r="C3330" t="s">
        <v>7504</v>
      </c>
      <c r="D3330" t="s">
        <v>7504</v>
      </c>
      <c r="E3330" t="s">
        <v>7508</v>
      </c>
      <c r="F3330" t="s">
        <v>7521</v>
      </c>
      <c r="G3330">
        <v>269.14999999999998</v>
      </c>
      <c r="H3330">
        <v>201.87</v>
      </c>
      <c r="I3330">
        <v>269.14999999999998</v>
      </c>
      <c r="J3330">
        <v>0</v>
      </c>
      <c r="K3330">
        <v>218.33</v>
      </c>
      <c r="L3330">
        <v>0</v>
      </c>
      <c r="M3330" t="s">
        <v>5258</v>
      </c>
      <c r="S3330" t="s">
        <v>5257</v>
      </c>
      <c r="T3330">
        <v>0</v>
      </c>
      <c r="U3330">
        <v>218.33</v>
      </c>
      <c r="V3330">
        <v>0</v>
      </c>
    </row>
    <row r="3331" spans="2:22" x14ac:dyDescent="0.25">
      <c r="B3331" t="s">
        <v>5259</v>
      </c>
      <c r="C3331" t="s">
        <v>7504</v>
      </c>
      <c r="D3331" t="s">
        <v>7504</v>
      </c>
      <c r="E3331" t="s">
        <v>7508</v>
      </c>
      <c r="F3331" t="s">
        <v>7521</v>
      </c>
      <c r="G3331">
        <v>229.37</v>
      </c>
      <c r="H3331">
        <v>172.03</v>
      </c>
      <c r="I3331">
        <v>214.41</v>
      </c>
      <c r="J3331">
        <v>0</v>
      </c>
      <c r="K3331">
        <v>215.78</v>
      </c>
      <c r="L3331">
        <v>0</v>
      </c>
      <c r="M3331" t="s">
        <v>5260</v>
      </c>
      <c r="S3331" t="s">
        <v>5259</v>
      </c>
      <c r="T3331">
        <v>0</v>
      </c>
      <c r="U3331">
        <v>215.78</v>
      </c>
      <c r="V3331">
        <v>0</v>
      </c>
    </row>
    <row r="3332" spans="2:22" x14ac:dyDescent="0.25">
      <c r="B3332" t="s">
        <v>9225</v>
      </c>
      <c r="C3332" t="s">
        <v>7504</v>
      </c>
      <c r="D3332" t="s">
        <v>7504</v>
      </c>
      <c r="E3332" t="s">
        <v>7508</v>
      </c>
      <c r="F3332" t="s">
        <v>7521</v>
      </c>
      <c r="G3332">
        <v>0</v>
      </c>
      <c r="H3332">
        <v>0</v>
      </c>
      <c r="I3332">
        <v>177.82</v>
      </c>
      <c r="J3332">
        <v>0</v>
      </c>
      <c r="K3332">
        <v>173.81</v>
      </c>
      <c r="L3332">
        <v>0</v>
      </c>
      <c r="M3332" t="s">
        <v>9226</v>
      </c>
      <c r="S3332" t="s">
        <v>9225</v>
      </c>
      <c r="T3332">
        <v>0</v>
      </c>
      <c r="U3332">
        <v>173.81</v>
      </c>
      <c r="V3332">
        <v>0</v>
      </c>
    </row>
    <row r="3333" spans="2:22" x14ac:dyDescent="0.25">
      <c r="B3333" t="s">
        <v>5261</v>
      </c>
      <c r="C3333" t="s">
        <v>7504</v>
      </c>
      <c r="D3333" t="s">
        <v>7504</v>
      </c>
      <c r="E3333" t="s">
        <v>7508</v>
      </c>
      <c r="F3333" t="s">
        <v>7521</v>
      </c>
      <c r="G3333">
        <v>339.73</v>
      </c>
      <c r="H3333">
        <v>254.79</v>
      </c>
      <c r="I3333">
        <v>254.79</v>
      </c>
      <c r="J3333">
        <v>0</v>
      </c>
      <c r="K3333">
        <v>291.49</v>
      </c>
      <c r="L3333">
        <v>0</v>
      </c>
      <c r="M3333" t="s">
        <v>5262</v>
      </c>
      <c r="S3333" t="s">
        <v>5261</v>
      </c>
      <c r="T3333">
        <v>0</v>
      </c>
      <c r="U3333">
        <v>291.49</v>
      </c>
      <c r="V3333">
        <v>0</v>
      </c>
    </row>
    <row r="3334" spans="2:22" x14ac:dyDescent="0.25">
      <c r="B3334" t="s">
        <v>5263</v>
      </c>
      <c r="C3334" t="s">
        <v>7504</v>
      </c>
      <c r="D3334" t="s">
        <v>7504</v>
      </c>
      <c r="E3334" t="s">
        <v>7508</v>
      </c>
      <c r="F3334" t="s">
        <v>7521</v>
      </c>
      <c r="G3334">
        <v>745.8</v>
      </c>
      <c r="H3334">
        <v>559.35</v>
      </c>
      <c r="I3334">
        <v>619.44000000000005</v>
      </c>
      <c r="J3334">
        <v>0</v>
      </c>
      <c r="K3334">
        <v>607.25</v>
      </c>
      <c r="L3334">
        <v>0</v>
      </c>
      <c r="M3334" t="s">
        <v>5264</v>
      </c>
      <c r="S3334" t="s">
        <v>5263</v>
      </c>
      <c r="T3334">
        <v>0</v>
      </c>
      <c r="U3334">
        <v>607.25</v>
      </c>
      <c r="V3334">
        <v>0</v>
      </c>
    </row>
    <row r="3335" spans="2:22" x14ac:dyDescent="0.25">
      <c r="B3335" t="s">
        <v>5265</v>
      </c>
      <c r="C3335" t="s">
        <v>7504</v>
      </c>
      <c r="D3335" t="s">
        <v>7504</v>
      </c>
      <c r="E3335" t="s">
        <v>7508</v>
      </c>
      <c r="F3335" t="s">
        <v>7521</v>
      </c>
      <c r="G3335">
        <v>1367.29</v>
      </c>
      <c r="H3335">
        <v>1025.47</v>
      </c>
      <c r="I3335">
        <v>1324.01</v>
      </c>
      <c r="J3335">
        <v>0</v>
      </c>
      <c r="K3335">
        <v>1025.47</v>
      </c>
      <c r="L3335">
        <v>0</v>
      </c>
      <c r="M3335" t="s">
        <v>5266</v>
      </c>
      <c r="S3335" t="s">
        <v>5265</v>
      </c>
      <c r="T3335">
        <v>0</v>
      </c>
      <c r="U3335">
        <v>1025.47</v>
      </c>
      <c r="V3335">
        <v>0</v>
      </c>
    </row>
    <row r="3336" spans="2:22" x14ac:dyDescent="0.25">
      <c r="B3336" t="s">
        <v>5267</v>
      </c>
      <c r="C3336" t="s">
        <v>7504</v>
      </c>
      <c r="D3336" t="s">
        <v>7504</v>
      </c>
      <c r="E3336" t="s">
        <v>7508</v>
      </c>
      <c r="F3336" t="s">
        <v>7521</v>
      </c>
      <c r="G3336">
        <v>92.73</v>
      </c>
      <c r="H3336">
        <v>69.55</v>
      </c>
      <c r="I3336">
        <v>69.55</v>
      </c>
      <c r="J3336">
        <v>0</v>
      </c>
      <c r="K3336">
        <v>92.73</v>
      </c>
      <c r="L3336">
        <v>0</v>
      </c>
      <c r="M3336" t="s">
        <v>5268</v>
      </c>
      <c r="S3336" t="s">
        <v>5267</v>
      </c>
      <c r="T3336">
        <v>0</v>
      </c>
      <c r="U3336">
        <v>92.73</v>
      </c>
      <c r="V3336">
        <v>0</v>
      </c>
    </row>
    <row r="3337" spans="2:22" x14ac:dyDescent="0.25">
      <c r="B3337" t="s">
        <v>5269</v>
      </c>
      <c r="C3337" t="s">
        <v>7504</v>
      </c>
      <c r="D3337" t="s">
        <v>7504</v>
      </c>
      <c r="E3337" t="s">
        <v>7508</v>
      </c>
      <c r="F3337" t="s">
        <v>7521</v>
      </c>
      <c r="G3337">
        <v>563.77</v>
      </c>
      <c r="H3337">
        <v>422.83</v>
      </c>
      <c r="I3337">
        <v>422.83</v>
      </c>
      <c r="J3337">
        <v>0</v>
      </c>
      <c r="K3337">
        <v>422.83</v>
      </c>
      <c r="L3337">
        <v>0</v>
      </c>
      <c r="M3337" t="s">
        <v>5270</v>
      </c>
      <c r="S3337" t="s">
        <v>5269</v>
      </c>
      <c r="T3337">
        <v>0</v>
      </c>
      <c r="U3337">
        <v>422.83</v>
      </c>
      <c r="V3337">
        <v>0</v>
      </c>
    </row>
    <row r="3338" spans="2:22" x14ac:dyDescent="0.25">
      <c r="B3338" t="s">
        <v>5271</v>
      </c>
      <c r="C3338" t="s">
        <v>7504</v>
      </c>
      <c r="D3338" t="s">
        <v>7504</v>
      </c>
      <c r="E3338" t="s">
        <v>7508</v>
      </c>
      <c r="F3338" t="s">
        <v>7521</v>
      </c>
      <c r="G3338">
        <v>303.89999999999998</v>
      </c>
      <c r="H3338">
        <v>227.92</v>
      </c>
      <c r="I3338">
        <v>227.92</v>
      </c>
      <c r="J3338">
        <v>0</v>
      </c>
      <c r="K3338">
        <v>227.92</v>
      </c>
      <c r="L3338">
        <v>0</v>
      </c>
      <c r="M3338" t="s">
        <v>5272</v>
      </c>
      <c r="S3338" t="s">
        <v>5271</v>
      </c>
      <c r="T3338">
        <v>0</v>
      </c>
      <c r="U3338">
        <v>227.92</v>
      </c>
      <c r="V3338">
        <v>0</v>
      </c>
    </row>
    <row r="3339" spans="2:22" x14ac:dyDescent="0.25">
      <c r="B3339" t="s">
        <v>5273</v>
      </c>
      <c r="C3339" t="s">
        <v>7504</v>
      </c>
      <c r="D3339" t="s">
        <v>7504</v>
      </c>
      <c r="E3339" t="s">
        <v>7508</v>
      </c>
      <c r="F3339" t="s">
        <v>7521</v>
      </c>
      <c r="G3339">
        <v>1962.71</v>
      </c>
      <c r="H3339">
        <v>1472.03</v>
      </c>
      <c r="I3339">
        <v>1806.1</v>
      </c>
      <c r="J3339">
        <v>0</v>
      </c>
      <c r="K3339">
        <v>1472.03</v>
      </c>
      <c r="L3339">
        <v>0</v>
      </c>
      <c r="M3339" t="s">
        <v>5274</v>
      </c>
      <c r="S3339" t="s">
        <v>5273</v>
      </c>
      <c r="T3339">
        <v>0</v>
      </c>
      <c r="U3339">
        <v>1472.03</v>
      </c>
      <c r="V3339">
        <v>0</v>
      </c>
    </row>
    <row r="3340" spans="2:22" x14ac:dyDescent="0.25">
      <c r="B3340" t="s">
        <v>5275</v>
      </c>
      <c r="C3340" t="s">
        <v>7504</v>
      </c>
      <c r="D3340" t="s">
        <v>7504</v>
      </c>
      <c r="E3340" t="s">
        <v>7508</v>
      </c>
      <c r="F3340" t="s">
        <v>7521</v>
      </c>
      <c r="G3340">
        <v>463.43</v>
      </c>
      <c r="H3340">
        <v>347.58</v>
      </c>
      <c r="I3340">
        <v>353.04</v>
      </c>
      <c r="J3340">
        <v>0</v>
      </c>
      <c r="K3340">
        <v>347.58</v>
      </c>
      <c r="L3340">
        <v>0</v>
      </c>
      <c r="M3340" t="s">
        <v>5276</v>
      </c>
      <c r="S3340" t="s">
        <v>5275</v>
      </c>
      <c r="T3340">
        <v>0</v>
      </c>
      <c r="U3340">
        <v>347.58</v>
      </c>
      <c r="V3340">
        <v>0</v>
      </c>
    </row>
    <row r="3341" spans="2:22" x14ac:dyDescent="0.25">
      <c r="B3341" t="s">
        <v>5277</v>
      </c>
      <c r="C3341" t="s">
        <v>7504</v>
      </c>
      <c r="D3341" t="s">
        <v>7504</v>
      </c>
      <c r="E3341" t="s">
        <v>6261</v>
      </c>
      <c r="F3341" t="s">
        <v>9227</v>
      </c>
      <c r="G3341">
        <v>135.97999999999999</v>
      </c>
      <c r="H3341">
        <v>115.58</v>
      </c>
      <c r="I3341">
        <v>135.97999999999999</v>
      </c>
      <c r="J3341">
        <v>0</v>
      </c>
      <c r="K3341">
        <v>135.97999999999999</v>
      </c>
      <c r="L3341">
        <v>0</v>
      </c>
      <c r="M3341" t="s">
        <v>5278</v>
      </c>
      <c r="S3341" t="s">
        <v>5277</v>
      </c>
      <c r="T3341">
        <v>0</v>
      </c>
      <c r="U3341">
        <v>135.97999999999999</v>
      </c>
      <c r="V3341">
        <v>0</v>
      </c>
    </row>
    <row r="3342" spans="2:22" x14ac:dyDescent="0.25">
      <c r="B3342" t="s">
        <v>5279</v>
      </c>
      <c r="C3342" t="s">
        <v>7504</v>
      </c>
      <c r="D3342" t="s">
        <v>7504</v>
      </c>
      <c r="E3342" t="s">
        <v>6261</v>
      </c>
      <c r="F3342" t="s">
        <v>9227</v>
      </c>
      <c r="G3342">
        <v>135.97999999999999</v>
      </c>
      <c r="H3342">
        <v>115.58</v>
      </c>
      <c r="I3342">
        <v>135.97999999999999</v>
      </c>
      <c r="J3342">
        <v>0</v>
      </c>
      <c r="K3342">
        <v>135.97999999999999</v>
      </c>
      <c r="L3342">
        <v>0</v>
      </c>
      <c r="M3342" t="s">
        <v>5280</v>
      </c>
      <c r="S3342" t="s">
        <v>5279</v>
      </c>
      <c r="T3342">
        <v>0</v>
      </c>
      <c r="U3342">
        <v>135.97999999999999</v>
      </c>
      <c r="V3342">
        <v>0</v>
      </c>
    </row>
    <row r="3343" spans="2:22" x14ac:dyDescent="0.25">
      <c r="B3343" t="s">
        <v>5281</v>
      </c>
      <c r="C3343" t="s">
        <v>7504</v>
      </c>
      <c r="D3343" t="s">
        <v>7504</v>
      </c>
      <c r="E3343" t="s">
        <v>6261</v>
      </c>
      <c r="F3343" t="s">
        <v>9227</v>
      </c>
      <c r="G3343">
        <v>135.97999999999999</v>
      </c>
      <c r="H3343">
        <v>115.58</v>
      </c>
      <c r="I3343">
        <v>135.97999999999999</v>
      </c>
      <c r="J3343">
        <v>0</v>
      </c>
      <c r="K3343">
        <v>135.97999999999999</v>
      </c>
      <c r="L3343">
        <v>0</v>
      </c>
      <c r="M3343" t="s">
        <v>5282</v>
      </c>
      <c r="S3343" t="s">
        <v>5281</v>
      </c>
      <c r="T3343">
        <v>0</v>
      </c>
      <c r="U3343">
        <v>135.97999999999999</v>
      </c>
      <c r="V3343">
        <v>0</v>
      </c>
    </row>
    <row r="3344" spans="2:22" x14ac:dyDescent="0.25">
      <c r="B3344" t="s">
        <v>5283</v>
      </c>
      <c r="C3344" t="s">
        <v>7504</v>
      </c>
      <c r="D3344" t="s">
        <v>7504</v>
      </c>
      <c r="E3344" t="s">
        <v>7508</v>
      </c>
      <c r="F3344" t="s">
        <v>7521</v>
      </c>
      <c r="G3344">
        <v>66.73</v>
      </c>
      <c r="H3344">
        <v>50.05</v>
      </c>
      <c r="I3344">
        <v>57.67</v>
      </c>
      <c r="J3344">
        <v>0</v>
      </c>
      <c r="K3344">
        <v>61.51</v>
      </c>
      <c r="L3344">
        <v>0</v>
      </c>
      <c r="M3344" t="s">
        <v>5284</v>
      </c>
      <c r="S3344" t="s">
        <v>5283</v>
      </c>
      <c r="T3344">
        <v>0</v>
      </c>
      <c r="U3344">
        <v>61.51</v>
      </c>
      <c r="V3344">
        <v>0</v>
      </c>
    </row>
    <row r="3345" spans="2:22" x14ac:dyDescent="0.25">
      <c r="B3345" t="s">
        <v>5285</v>
      </c>
      <c r="C3345" t="s">
        <v>7504</v>
      </c>
      <c r="D3345" t="s">
        <v>7504</v>
      </c>
      <c r="E3345" t="s">
        <v>7508</v>
      </c>
      <c r="F3345" t="s">
        <v>7521</v>
      </c>
      <c r="G3345">
        <v>97.67</v>
      </c>
      <c r="H3345">
        <v>73.25</v>
      </c>
      <c r="I3345">
        <v>97.67</v>
      </c>
      <c r="J3345">
        <v>0</v>
      </c>
      <c r="K3345">
        <v>85.92</v>
      </c>
      <c r="L3345">
        <v>0</v>
      </c>
      <c r="M3345" t="s">
        <v>5286</v>
      </c>
      <c r="S3345" t="s">
        <v>5285</v>
      </c>
      <c r="T3345">
        <v>0</v>
      </c>
      <c r="U3345">
        <v>85.92</v>
      </c>
      <c r="V3345">
        <v>0</v>
      </c>
    </row>
    <row r="3346" spans="2:22" x14ac:dyDescent="0.25">
      <c r="B3346" t="s">
        <v>5287</v>
      </c>
      <c r="C3346" t="s">
        <v>7504</v>
      </c>
      <c r="D3346" t="s">
        <v>7504</v>
      </c>
      <c r="E3346" t="s">
        <v>7508</v>
      </c>
      <c r="F3346" t="s">
        <v>7521</v>
      </c>
      <c r="G3346">
        <v>17.71</v>
      </c>
      <c r="H3346">
        <v>13.28</v>
      </c>
      <c r="I3346">
        <v>17.71</v>
      </c>
      <c r="J3346">
        <v>0</v>
      </c>
      <c r="K3346">
        <v>14.04</v>
      </c>
      <c r="L3346">
        <v>0</v>
      </c>
      <c r="M3346" t="s">
        <v>5288</v>
      </c>
      <c r="S3346" t="s">
        <v>5287</v>
      </c>
      <c r="T3346">
        <v>0</v>
      </c>
      <c r="U3346">
        <v>14.04</v>
      </c>
      <c r="V3346">
        <v>0</v>
      </c>
    </row>
    <row r="3347" spans="2:22" x14ac:dyDescent="0.25">
      <c r="B3347" t="s">
        <v>5289</v>
      </c>
      <c r="C3347" t="s">
        <v>7504</v>
      </c>
      <c r="D3347" t="s">
        <v>7504</v>
      </c>
      <c r="E3347" t="s">
        <v>7508</v>
      </c>
      <c r="F3347" t="s">
        <v>7521</v>
      </c>
      <c r="G3347">
        <v>43.49</v>
      </c>
      <c r="H3347">
        <v>32.619999999999997</v>
      </c>
      <c r="I3347">
        <v>40.39</v>
      </c>
      <c r="J3347">
        <v>0</v>
      </c>
      <c r="K3347">
        <v>33.83</v>
      </c>
      <c r="L3347">
        <v>0</v>
      </c>
      <c r="M3347" t="s">
        <v>5290</v>
      </c>
      <c r="S3347" t="s">
        <v>5289</v>
      </c>
      <c r="T3347">
        <v>0</v>
      </c>
      <c r="U3347">
        <v>33.83</v>
      </c>
      <c r="V3347">
        <v>0</v>
      </c>
    </row>
    <row r="3348" spans="2:22" x14ac:dyDescent="0.25">
      <c r="B3348" t="s">
        <v>5291</v>
      </c>
      <c r="C3348" t="s">
        <v>7504</v>
      </c>
      <c r="D3348" t="s">
        <v>7504</v>
      </c>
      <c r="E3348" t="s">
        <v>7508</v>
      </c>
      <c r="F3348" t="s">
        <v>7521</v>
      </c>
      <c r="G3348">
        <v>32.119999999999997</v>
      </c>
      <c r="H3348">
        <v>24.09</v>
      </c>
      <c r="I3348">
        <v>24.09</v>
      </c>
      <c r="J3348">
        <v>0</v>
      </c>
      <c r="K3348">
        <v>24.09</v>
      </c>
      <c r="L3348">
        <v>0</v>
      </c>
      <c r="M3348" t="s">
        <v>5292</v>
      </c>
      <c r="S3348" t="s">
        <v>5291</v>
      </c>
      <c r="T3348">
        <v>0</v>
      </c>
      <c r="U3348">
        <v>24.09</v>
      </c>
      <c r="V3348">
        <v>0</v>
      </c>
    </row>
    <row r="3349" spans="2:22" x14ac:dyDescent="0.25">
      <c r="B3349" t="s">
        <v>5293</v>
      </c>
      <c r="C3349" t="s">
        <v>7504</v>
      </c>
      <c r="D3349" t="s">
        <v>7504</v>
      </c>
      <c r="E3349" t="s">
        <v>7508</v>
      </c>
      <c r="F3349" t="s">
        <v>7521</v>
      </c>
      <c r="G3349">
        <v>24.99</v>
      </c>
      <c r="H3349">
        <v>18.739999999999998</v>
      </c>
      <c r="I3349">
        <v>18.97</v>
      </c>
      <c r="J3349">
        <v>0</v>
      </c>
      <c r="K3349">
        <v>18.739999999999998</v>
      </c>
      <c r="L3349">
        <v>0</v>
      </c>
      <c r="M3349" t="s">
        <v>5294</v>
      </c>
      <c r="S3349" t="s">
        <v>5293</v>
      </c>
      <c r="T3349">
        <v>0</v>
      </c>
      <c r="U3349">
        <v>18.739999999999998</v>
      </c>
      <c r="V3349">
        <v>0</v>
      </c>
    </row>
    <row r="3350" spans="2:22" x14ac:dyDescent="0.25">
      <c r="B3350" t="s">
        <v>5295</v>
      </c>
      <c r="C3350" t="s">
        <v>7504</v>
      </c>
      <c r="D3350" t="s">
        <v>7504</v>
      </c>
      <c r="E3350" t="s">
        <v>7508</v>
      </c>
      <c r="F3350" t="s">
        <v>7521</v>
      </c>
      <c r="G3350">
        <v>15.64</v>
      </c>
      <c r="H3350">
        <v>11.73</v>
      </c>
      <c r="I3350">
        <v>15.24</v>
      </c>
      <c r="J3350">
        <v>0</v>
      </c>
      <c r="K3350">
        <v>13.3</v>
      </c>
      <c r="L3350">
        <v>0</v>
      </c>
      <c r="M3350" t="s">
        <v>5296</v>
      </c>
      <c r="S3350" t="s">
        <v>5295</v>
      </c>
      <c r="T3350">
        <v>0</v>
      </c>
      <c r="U3350">
        <v>13.3</v>
      </c>
      <c r="V3350">
        <v>0</v>
      </c>
    </row>
    <row r="3351" spans="2:22" x14ac:dyDescent="0.25">
      <c r="B3351" t="s">
        <v>5297</v>
      </c>
      <c r="C3351" t="s">
        <v>7504</v>
      </c>
      <c r="D3351" t="s">
        <v>7504</v>
      </c>
      <c r="E3351" t="s">
        <v>7508</v>
      </c>
      <c r="F3351" t="s">
        <v>7521</v>
      </c>
      <c r="G3351">
        <v>29.07</v>
      </c>
      <c r="H3351">
        <v>21.8</v>
      </c>
      <c r="I3351">
        <v>23.39</v>
      </c>
      <c r="J3351">
        <v>0</v>
      </c>
      <c r="K3351">
        <v>24.83</v>
      </c>
      <c r="L3351">
        <v>0</v>
      </c>
      <c r="M3351" t="s">
        <v>5298</v>
      </c>
      <c r="S3351" t="s">
        <v>5297</v>
      </c>
      <c r="T3351">
        <v>0</v>
      </c>
      <c r="U3351">
        <v>24.83</v>
      </c>
      <c r="V3351">
        <v>0</v>
      </c>
    </row>
    <row r="3352" spans="2:22" x14ac:dyDescent="0.25">
      <c r="B3352" t="s">
        <v>5299</v>
      </c>
      <c r="C3352" t="s">
        <v>7504</v>
      </c>
      <c r="D3352" t="s">
        <v>7504</v>
      </c>
      <c r="E3352" t="s">
        <v>7508</v>
      </c>
      <c r="F3352" t="s">
        <v>7521</v>
      </c>
      <c r="G3352">
        <v>25.3</v>
      </c>
      <c r="H3352">
        <v>18.97</v>
      </c>
      <c r="I3352">
        <v>18.97</v>
      </c>
      <c r="J3352">
        <v>0</v>
      </c>
      <c r="K3352">
        <v>18.97</v>
      </c>
      <c r="L3352">
        <v>0</v>
      </c>
      <c r="M3352" t="s">
        <v>5300</v>
      </c>
      <c r="S3352" t="s">
        <v>5299</v>
      </c>
      <c r="T3352">
        <v>0</v>
      </c>
      <c r="U3352">
        <v>18.97</v>
      </c>
      <c r="V3352">
        <v>0</v>
      </c>
    </row>
    <row r="3353" spans="2:22" x14ac:dyDescent="0.25">
      <c r="B3353" t="s">
        <v>5301</v>
      </c>
      <c r="C3353" t="s">
        <v>7504</v>
      </c>
      <c r="D3353" t="s">
        <v>7504</v>
      </c>
      <c r="E3353" t="s">
        <v>7508</v>
      </c>
      <c r="F3353" t="s">
        <v>7521</v>
      </c>
      <c r="G3353">
        <v>24.4</v>
      </c>
      <c r="H3353">
        <v>18.3</v>
      </c>
      <c r="I3353">
        <v>19.399999999999999</v>
      </c>
      <c r="J3353">
        <v>0</v>
      </c>
      <c r="K3353">
        <v>23.48</v>
      </c>
      <c r="L3353">
        <v>0</v>
      </c>
      <c r="M3353" t="s">
        <v>5302</v>
      </c>
      <c r="S3353" t="s">
        <v>5301</v>
      </c>
      <c r="T3353">
        <v>0</v>
      </c>
      <c r="U3353">
        <v>23.48</v>
      </c>
      <c r="V3353">
        <v>0</v>
      </c>
    </row>
    <row r="3354" spans="2:22" x14ac:dyDescent="0.25">
      <c r="B3354" t="s">
        <v>5303</v>
      </c>
      <c r="C3354" t="s">
        <v>7504</v>
      </c>
      <c r="D3354" t="s">
        <v>7504</v>
      </c>
      <c r="E3354" t="s">
        <v>7508</v>
      </c>
      <c r="F3354" t="s">
        <v>7521</v>
      </c>
      <c r="G3354">
        <v>81.58</v>
      </c>
      <c r="H3354">
        <v>61.18</v>
      </c>
      <c r="I3354">
        <v>66.84</v>
      </c>
      <c r="J3354">
        <v>0</v>
      </c>
      <c r="K3354">
        <v>66.84</v>
      </c>
      <c r="L3354">
        <v>0</v>
      </c>
      <c r="M3354" t="s">
        <v>5304</v>
      </c>
      <c r="S3354" t="s">
        <v>5303</v>
      </c>
      <c r="T3354">
        <v>0</v>
      </c>
      <c r="U3354">
        <v>66.84</v>
      </c>
      <c r="V3354">
        <v>0</v>
      </c>
    </row>
    <row r="3355" spans="2:22" x14ac:dyDescent="0.25">
      <c r="B3355" t="s">
        <v>5305</v>
      </c>
      <c r="C3355" t="s">
        <v>7504</v>
      </c>
      <c r="D3355" t="s">
        <v>7504</v>
      </c>
      <c r="E3355" t="s">
        <v>7508</v>
      </c>
      <c r="F3355" t="s">
        <v>7521</v>
      </c>
      <c r="G3355">
        <v>29.73</v>
      </c>
      <c r="H3355">
        <v>22.3</v>
      </c>
      <c r="I3355">
        <v>28.6</v>
      </c>
      <c r="J3355">
        <v>0</v>
      </c>
      <c r="K3355">
        <v>22.3</v>
      </c>
      <c r="L3355">
        <v>0</v>
      </c>
      <c r="M3355" t="s">
        <v>5306</v>
      </c>
      <c r="S3355" t="s">
        <v>5305</v>
      </c>
      <c r="T3355">
        <v>0</v>
      </c>
      <c r="U3355">
        <v>22.3</v>
      </c>
      <c r="V3355">
        <v>0</v>
      </c>
    </row>
    <row r="3356" spans="2:22" x14ac:dyDescent="0.25">
      <c r="B3356" t="s">
        <v>5307</v>
      </c>
      <c r="C3356" t="s">
        <v>7504</v>
      </c>
      <c r="D3356" t="s">
        <v>7504</v>
      </c>
      <c r="E3356" t="s">
        <v>7508</v>
      </c>
      <c r="F3356" t="s">
        <v>7521</v>
      </c>
      <c r="G3356">
        <v>19.09</v>
      </c>
      <c r="H3356">
        <v>14.31</v>
      </c>
      <c r="I3356">
        <v>14.31</v>
      </c>
      <c r="J3356">
        <v>0</v>
      </c>
      <c r="K3356">
        <v>14.31</v>
      </c>
      <c r="L3356">
        <v>0</v>
      </c>
      <c r="M3356" t="s">
        <v>5308</v>
      </c>
      <c r="S3356" t="s">
        <v>5307</v>
      </c>
      <c r="T3356">
        <v>0</v>
      </c>
      <c r="U3356">
        <v>14.31</v>
      </c>
      <c r="V3356">
        <v>0</v>
      </c>
    </row>
    <row r="3357" spans="2:22" x14ac:dyDescent="0.25">
      <c r="B3357" t="s">
        <v>5309</v>
      </c>
      <c r="C3357" t="s">
        <v>7504</v>
      </c>
      <c r="D3357" t="s">
        <v>7504</v>
      </c>
      <c r="E3357" t="s">
        <v>7508</v>
      </c>
      <c r="F3357" t="s">
        <v>7521</v>
      </c>
      <c r="G3357">
        <v>88.1</v>
      </c>
      <c r="H3357">
        <v>66.069999999999993</v>
      </c>
      <c r="I3357">
        <v>72.2</v>
      </c>
      <c r="J3357">
        <v>0</v>
      </c>
      <c r="K3357">
        <v>72.2</v>
      </c>
      <c r="L3357">
        <v>0</v>
      </c>
      <c r="M3357" t="s">
        <v>5310</v>
      </c>
      <c r="S3357" t="s">
        <v>5309</v>
      </c>
      <c r="T3357">
        <v>0</v>
      </c>
      <c r="U3357">
        <v>72.2</v>
      </c>
      <c r="V3357">
        <v>0</v>
      </c>
    </row>
    <row r="3358" spans="2:22" x14ac:dyDescent="0.25">
      <c r="B3358" t="s">
        <v>5311</v>
      </c>
      <c r="C3358" t="s">
        <v>7504</v>
      </c>
      <c r="D3358" t="s">
        <v>7504</v>
      </c>
      <c r="E3358" t="s">
        <v>7508</v>
      </c>
      <c r="F3358" t="s">
        <v>7521</v>
      </c>
      <c r="G3358">
        <v>99.33</v>
      </c>
      <c r="H3358">
        <v>74.5</v>
      </c>
      <c r="I3358">
        <v>81.38</v>
      </c>
      <c r="J3358">
        <v>0</v>
      </c>
      <c r="K3358">
        <v>81.38</v>
      </c>
      <c r="L3358">
        <v>0</v>
      </c>
      <c r="M3358" t="s">
        <v>5312</v>
      </c>
      <c r="S3358" t="s">
        <v>5311</v>
      </c>
      <c r="T3358">
        <v>0</v>
      </c>
      <c r="U3358">
        <v>81.38</v>
      </c>
      <c r="V3358">
        <v>0</v>
      </c>
    </row>
    <row r="3359" spans="2:22" x14ac:dyDescent="0.25">
      <c r="B3359" t="s">
        <v>5313</v>
      </c>
      <c r="C3359" t="s">
        <v>7504</v>
      </c>
      <c r="D3359" t="s">
        <v>7504</v>
      </c>
      <c r="E3359" t="s">
        <v>7508</v>
      </c>
      <c r="F3359" t="s">
        <v>7521</v>
      </c>
      <c r="G3359">
        <v>64.599999999999994</v>
      </c>
      <c r="H3359">
        <v>48.45</v>
      </c>
      <c r="I3359">
        <v>52.93</v>
      </c>
      <c r="J3359">
        <v>0</v>
      </c>
      <c r="K3359">
        <v>52.93</v>
      </c>
      <c r="L3359">
        <v>0</v>
      </c>
      <c r="M3359" t="s">
        <v>5314</v>
      </c>
      <c r="S3359" t="s">
        <v>5313</v>
      </c>
      <c r="T3359">
        <v>0</v>
      </c>
      <c r="U3359">
        <v>52.93</v>
      </c>
      <c r="V3359">
        <v>0</v>
      </c>
    </row>
    <row r="3360" spans="2:22" x14ac:dyDescent="0.25">
      <c r="B3360" t="s">
        <v>5315</v>
      </c>
      <c r="C3360" t="s">
        <v>7504</v>
      </c>
      <c r="D3360" t="s">
        <v>7504</v>
      </c>
      <c r="E3360" t="s">
        <v>7508</v>
      </c>
      <c r="F3360" t="s">
        <v>7521</v>
      </c>
      <c r="G3360">
        <v>0</v>
      </c>
      <c r="H3360">
        <v>0</v>
      </c>
      <c r="I3360">
        <v>0</v>
      </c>
      <c r="J3360">
        <v>0</v>
      </c>
      <c r="K3360">
        <v>0</v>
      </c>
      <c r="L3360">
        <v>0</v>
      </c>
      <c r="M3360" t="s">
        <v>5316</v>
      </c>
      <c r="S3360" t="s">
        <v>5315</v>
      </c>
      <c r="T3360">
        <v>0</v>
      </c>
      <c r="U3360">
        <v>0</v>
      </c>
      <c r="V3360">
        <v>0</v>
      </c>
    </row>
    <row r="3361" spans="2:9" x14ac:dyDescent="0.25">
      <c r="B3361" t="s">
        <v>3066</v>
      </c>
      <c r="I3361">
        <v>25.41</v>
      </c>
    </row>
    <row r="3362" spans="2:9" x14ac:dyDescent="0.25">
      <c r="B3362" t="s">
        <v>3068</v>
      </c>
      <c r="I3362">
        <v>49.45</v>
      </c>
    </row>
    <row r="3363" spans="2:9" x14ac:dyDescent="0.25">
      <c r="B3363" t="s">
        <v>3070</v>
      </c>
      <c r="I3363">
        <v>0.51</v>
      </c>
    </row>
    <row r="3364" spans="2:9" x14ac:dyDescent="0.25">
      <c r="B3364" t="s">
        <v>3070</v>
      </c>
      <c r="I3364">
        <v>0.51</v>
      </c>
    </row>
    <row r="3365" spans="2:9" x14ac:dyDescent="0.25">
      <c r="B3365" t="s">
        <v>3072</v>
      </c>
      <c r="I3365">
        <v>2.36</v>
      </c>
    </row>
    <row r="3366" spans="2:9" x14ac:dyDescent="0.25">
      <c r="B3366" t="s">
        <v>3072</v>
      </c>
      <c r="I3366">
        <v>2.36</v>
      </c>
    </row>
    <row r="3367" spans="2:9" x14ac:dyDescent="0.25">
      <c r="B3367" t="s">
        <v>3074</v>
      </c>
      <c r="I3367">
        <v>1</v>
      </c>
    </row>
    <row r="3368" spans="2:9" x14ac:dyDescent="0.25">
      <c r="B3368" t="s">
        <v>3074</v>
      </c>
      <c r="I3368">
        <v>1</v>
      </c>
    </row>
    <row r="3369" spans="2:9" x14ac:dyDescent="0.25">
      <c r="B3369" t="s">
        <v>3076</v>
      </c>
      <c r="I3369">
        <v>1.1599999999999999</v>
      </c>
    </row>
    <row r="3370" spans="2:9" x14ac:dyDescent="0.25">
      <c r="B3370" t="s">
        <v>3076</v>
      </c>
      <c r="I3370">
        <v>1.1599999999999999</v>
      </c>
    </row>
    <row r="3371" spans="2:9" x14ac:dyDescent="0.25">
      <c r="B3371" t="s">
        <v>3078</v>
      </c>
      <c r="I3371">
        <v>8.32</v>
      </c>
    </row>
    <row r="3372" spans="2:9" x14ac:dyDescent="0.25">
      <c r="B3372" t="s">
        <v>3078</v>
      </c>
      <c r="I3372">
        <v>8.32</v>
      </c>
    </row>
    <row r="3373" spans="2:9" x14ac:dyDescent="0.25">
      <c r="B3373" t="s">
        <v>3082</v>
      </c>
      <c r="I3373">
        <v>3.38</v>
      </c>
    </row>
    <row r="3374" spans="2:9" x14ac:dyDescent="0.25">
      <c r="B3374" t="s">
        <v>3082</v>
      </c>
      <c r="I3374">
        <v>3.38</v>
      </c>
    </row>
    <row r="3375" spans="2:9" x14ac:dyDescent="0.25">
      <c r="B3375" t="s">
        <v>3086</v>
      </c>
      <c r="I3375">
        <v>2.12</v>
      </c>
    </row>
    <row r="3376" spans="2:9" x14ac:dyDescent="0.25">
      <c r="B3376" t="s">
        <v>3086</v>
      </c>
      <c r="I3376">
        <v>2.12</v>
      </c>
    </row>
    <row r="3377" spans="2:9" x14ac:dyDescent="0.25">
      <c r="B3377" t="s">
        <v>3088</v>
      </c>
      <c r="I3377">
        <v>1.42</v>
      </c>
    </row>
    <row r="3378" spans="2:9" x14ac:dyDescent="0.25">
      <c r="B3378" t="s">
        <v>3088</v>
      </c>
      <c r="I3378">
        <v>1.42</v>
      </c>
    </row>
    <row r="3379" spans="2:9" x14ac:dyDescent="0.25">
      <c r="B3379" t="s">
        <v>3110</v>
      </c>
      <c r="I3379">
        <v>0</v>
      </c>
    </row>
    <row r="3380" spans="2:9" x14ac:dyDescent="0.25">
      <c r="B3380" t="s">
        <v>3224</v>
      </c>
      <c r="I3380" t="e">
        <v>#N/A</v>
      </c>
    </row>
    <row r="3381" spans="2:9" x14ac:dyDescent="0.25">
      <c r="B3381" t="s">
        <v>3266</v>
      </c>
      <c r="I3381">
        <v>0</v>
      </c>
    </row>
    <row r="3382" spans="2:9" x14ac:dyDescent="0.25">
      <c r="B3382" t="s">
        <v>3310</v>
      </c>
      <c r="I3382">
        <v>0</v>
      </c>
    </row>
    <row r="3383" spans="2:9" x14ac:dyDescent="0.25">
      <c r="B3383" t="s">
        <v>3314</v>
      </c>
      <c r="I3383">
        <v>14.58</v>
      </c>
    </row>
    <row r="3384" spans="2:9" x14ac:dyDescent="0.25">
      <c r="B3384" t="s">
        <v>3326</v>
      </c>
      <c r="I3384">
        <v>18.45</v>
      </c>
    </row>
    <row r="3385" spans="2:9" x14ac:dyDescent="0.25">
      <c r="B3385" t="s">
        <v>3330</v>
      </c>
      <c r="I3385">
        <v>53.62</v>
      </c>
    </row>
    <row r="3386" spans="2:9" x14ac:dyDescent="0.25">
      <c r="B3386" t="s">
        <v>3346</v>
      </c>
      <c r="I3386">
        <v>2.38</v>
      </c>
    </row>
    <row r="3387" spans="2:9" x14ac:dyDescent="0.25">
      <c r="B3387" t="s">
        <v>3368</v>
      </c>
      <c r="I3387">
        <v>3.76</v>
      </c>
    </row>
    <row r="3388" spans="2:9" x14ac:dyDescent="0.25">
      <c r="B3388" t="s">
        <v>3368</v>
      </c>
      <c r="I3388">
        <v>3.76</v>
      </c>
    </row>
    <row r="3389" spans="2:9" x14ac:dyDescent="0.25">
      <c r="B3389" t="s">
        <v>3368</v>
      </c>
      <c r="I3389">
        <v>3.76</v>
      </c>
    </row>
    <row r="3390" spans="2:9" x14ac:dyDescent="0.25">
      <c r="B3390" t="s">
        <v>3368</v>
      </c>
      <c r="I3390">
        <v>3.76</v>
      </c>
    </row>
    <row r="3391" spans="2:9" x14ac:dyDescent="0.25">
      <c r="B3391" t="s">
        <v>3368</v>
      </c>
      <c r="I3391">
        <v>3.76</v>
      </c>
    </row>
    <row r="3392" spans="2:9" x14ac:dyDescent="0.25">
      <c r="B3392" t="s">
        <v>3368</v>
      </c>
      <c r="I3392">
        <v>3.76</v>
      </c>
    </row>
    <row r="3393" spans="2:9" x14ac:dyDescent="0.25">
      <c r="B3393" t="s">
        <v>3370</v>
      </c>
      <c r="I3393">
        <v>2.13</v>
      </c>
    </row>
    <row r="3394" spans="2:9" x14ac:dyDescent="0.25">
      <c r="B3394" t="s">
        <v>3370</v>
      </c>
      <c r="I3394">
        <v>2.13</v>
      </c>
    </row>
    <row r="3395" spans="2:9" x14ac:dyDescent="0.25">
      <c r="B3395" t="s">
        <v>3370</v>
      </c>
      <c r="I3395">
        <v>2.13</v>
      </c>
    </row>
    <row r="3396" spans="2:9" x14ac:dyDescent="0.25">
      <c r="B3396" t="s">
        <v>3370</v>
      </c>
      <c r="I3396">
        <v>2.13</v>
      </c>
    </row>
    <row r="3397" spans="2:9" x14ac:dyDescent="0.25">
      <c r="B3397" t="s">
        <v>3370</v>
      </c>
      <c r="I3397">
        <v>2.13</v>
      </c>
    </row>
    <row r="3398" spans="2:9" x14ac:dyDescent="0.25">
      <c r="B3398" t="s">
        <v>3370</v>
      </c>
      <c r="I3398">
        <v>2.13</v>
      </c>
    </row>
    <row r="3399" spans="2:9" x14ac:dyDescent="0.25">
      <c r="B3399" t="s">
        <v>3372</v>
      </c>
      <c r="I3399">
        <v>0</v>
      </c>
    </row>
    <row r="3400" spans="2:9" x14ac:dyDescent="0.25">
      <c r="B3400" t="s">
        <v>3372</v>
      </c>
      <c r="I3400">
        <v>0</v>
      </c>
    </row>
    <row r="3401" spans="2:9" x14ac:dyDescent="0.25">
      <c r="B3401" t="s">
        <v>3372</v>
      </c>
      <c r="I3401">
        <v>0</v>
      </c>
    </row>
    <row r="3402" spans="2:9" x14ac:dyDescent="0.25">
      <c r="B3402" t="s">
        <v>3376</v>
      </c>
      <c r="I3402">
        <v>61.57</v>
      </c>
    </row>
    <row r="3403" spans="2:9" x14ac:dyDescent="0.25">
      <c r="B3403" t="s">
        <v>3376</v>
      </c>
      <c r="I3403">
        <v>61.57</v>
      </c>
    </row>
    <row r="3404" spans="2:9" x14ac:dyDescent="0.25">
      <c r="B3404" t="s">
        <v>3376</v>
      </c>
      <c r="I3404">
        <v>61.57</v>
      </c>
    </row>
    <row r="3405" spans="2:9" x14ac:dyDescent="0.25">
      <c r="B3405" t="s">
        <v>3490</v>
      </c>
      <c r="I3405">
        <v>0</v>
      </c>
    </row>
    <row r="3406" spans="2:9" x14ac:dyDescent="0.25">
      <c r="B3406" t="s">
        <v>3564</v>
      </c>
      <c r="I3406">
        <v>0</v>
      </c>
    </row>
    <row r="3407" spans="2:9" x14ac:dyDescent="0.25">
      <c r="B3407" t="s">
        <v>3600</v>
      </c>
      <c r="I3407">
        <v>0</v>
      </c>
    </row>
    <row r="3408" spans="2:9" x14ac:dyDescent="0.25">
      <c r="B3408" t="s">
        <v>3602</v>
      </c>
      <c r="I3408">
        <v>0</v>
      </c>
    </row>
    <row r="3409" spans="2:9" x14ac:dyDescent="0.25">
      <c r="B3409" t="s">
        <v>3604</v>
      </c>
      <c r="I3409">
        <v>0</v>
      </c>
    </row>
    <row r="3410" spans="2:9" x14ac:dyDescent="0.25">
      <c r="B3410" t="s">
        <v>3606</v>
      </c>
      <c r="I3410">
        <v>0</v>
      </c>
    </row>
    <row r="3411" spans="2:9" x14ac:dyDescent="0.25">
      <c r="B3411" t="s">
        <v>3608</v>
      </c>
      <c r="I3411">
        <v>0</v>
      </c>
    </row>
    <row r="3412" spans="2:9" x14ac:dyDescent="0.25">
      <c r="B3412" t="s">
        <v>3610</v>
      </c>
      <c r="I3412">
        <v>0</v>
      </c>
    </row>
    <row r="3413" spans="2:9" x14ac:dyDescent="0.25">
      <c r="B3413" t="s">
        <v>3612</v>
      </c>
      <c r="I3413">
        <v>0</v>
      </c>
    </row>
    <row r="3414" spans="2:9" x14ac:dyDescent="0.25">
      <c r="B3414" t="s">
        <v>3614</v>
      </c>
      <c r="I3414">
        <v>0</v>
      </c>
    </row>
    <row r="3415" spans="2:9" x14ac:dyDescent="0.25">
      <c r="B3415" t="s">
        <v>3616</v>
      </c>
      <c r="I3415">
        <v>0</v>
      </c>
    </row>
    <row r="3416" spans="2:9" x14ac:dyDescent="0.25">
      <c r="B3416" t="s">
        <v>3618</v>
      </c>
      <c r="I3416">
        <v>0</v>
      </c>
    </row>
    <row r="3417" spans="2:9" x14ac:dyDescent="0.25">
      <c r="B3417" t="s">
        <v>3620</v>
      </c>
      <c r="I3417">
        <v>0</v>
      </c>
    </row>
    <row r="3418" spans="2:9" x14ac:dyDescent="0.25">
      <c r="B3418" t="s">
        <v>3622</v>
      </c>
      <c r="I3418">
        <v>0</v>
      </c>
    </row>
    <row r="3419" spans="2:9" x14ac:dyDescent="0.25">
      <c r="B3419" t="s">
        <v>3628</v>
      </c>
      <c r="I3419">
        <v>0</v>
      </c>
    </row>
    <row r="3420" spans="2:9" x14ac:dyDescent="0.25">
      <c r="B3420" t="s">
        <v>3628</v>
      </c>
      <c r="I3420">
        <v>0</v>
      </c>
    </row>
    <row r="3421" spans="2:9" x14ac:dyDescent="0.25">
      <c r="B3421" t="s">
        <v>3630</v>
      </c>
      <c r="I3421">
        <v>29.72</v>
      </c>
    </row>
    <row r="3422" spans="2:9" x14ac:dyDescent="0.25">
      <c r="B3422" t="s">
        <v>3632</v>
      </c>
      <c r="I3422">
        <v>9.16</v>
      </c>
    </row>
    <row r="3423" spans="2:9" x14ac:dyDescent="0.25">
      <c r="B3423" t="s">
        <v>3632</v>
      </c>
      <c r="I3423">
        <v>9.16</v>
      </c>
    </row>
    <row r="3424" spans="2:9" x14ac:dyDescent="0.25">
      <c r="B3424" t="s">
        <v>3638</v>
      </c>
      <c r="I3424">
        <v>2.19</v>
      </c>
    </row>
    <row r="3425" spans="2:9" x14ac:dyDescent="0.25">
      <c r="B3425" t="s">
        <v>3640</v>
      </c>
      <c r="I3425">
        <v>1.59</v>
      </c>
    </row>
    <row r="3426" spans="2:9" x14ac:dyDescent="0.25">
      <c r="B3426" t="s">
        <v>3642</v>
      </c>
      <c r="I3426">
        <v>18.48</v>
      </c>
    </row>
    <row r="3427" spans="2:9" x14ac:dyDescent="0.25">
      <c r="B3427" t="s">
        <v>3644</v>
      </c>
      <c r="I3427">
        <v>8.65</v>
      </c>
    </row>
    <row r="3428" spans="2:9" x14ac:dyDescent="0.25">
      <c r="B3428" t="s">
        <v>3646</v>
      </c>
      <c r="I3428">
        <v>3.95</v>
      </c>
    </row>
    <row r="3429" spans="2:9" x14ac:dyDescent="0.25">
      <c r="B3429" t="s">
        <v>3652</v>
      </c>
      <c r="I3429">
        <v>20.79</v>
      </c>
    </row>
    <row r="3430" spans="2:9" x14ac:dyDescent="0.25">
      <c r="B3430" t="s">
        <v>3654</v>
      </c>
      <c r="I3430">
        <v>3.55</v>
      </c>
    </row>
    <row r="3431" spans="2:9" x14ac:dyDescent="0.25">
      <c r="B3431" t="s">
        <v>3656</v>
      </c>
      <c r="I3431">
        <v>0.72</v>
      </c>
    </row>
    <row r="3432" spans="2:9" x14ac:dyDescent="0.25">
      <c r="B3432" t="s">
        <v>3658</v>
      </c>
      <c r="I3432">
        <v>4.12</v>
      </c>
    </row>
    <row r="3433" spans="2:9" x14ac:dyDescent="0.25">
      <c r="B3433" t="s">
        <v>3660</v>
      </c>
      <c r="I3433">
        <v>1.6</v>
      </c>
    </row>
    <row r="3434" spans="2:9" x14ac:dyDescent="0.25">
      <c r="B3434" t="s">
        <v>3664</v>
      </c>
      <c r="I3434">
        <v>141.22</v>
      </c>
    </row>
    <row r="3435" spans="2:9" x14ac:dyDescent="0.25">
      <c r="B3435" t="s">
        <v>3664</v>
      </c>
      <c r="I3435">
        <v>141.22</v>
      </c>
    </row>
    <row r="3436" spans="2:9" x14ac:dyDescent="0.25">
      <c r="B3436" t="s">
        <v>3664</v>
      </c>
      <c r="I3436">
        <v>141.22</v>
      </c>
    </row>
    <row r="3437" spans="2:9" x14ac:dyDescent="0.25">
      <c r="B3437" t="s">
        <v>3666</v>
      </c>
      <c r="I3437">
        <v>0.41</v>
      </c>
    </row>
    <row r="3438" spans="2:9" x14ac:dyDescent="0.25">
      <c r="B3438" t="s">
        <v>3674</v>
      </c>
      <c r="I3438">
        <v>157.78</v>
      </c>
    </row>
    <row r="3439" spans="2:9" x14ac:dyDescent="0.25">
      <c r="B3439" t="s">
        <v>3676</v>
      </c>
      <c r="I3439">
        <v>44.28</v>
      </c>
    </row>
    <row r="3440" spans="2:9" x14ac:dyDescent="0.25">
      <c r="B3440" t="s">
        <v>3678</v>
      </c>
      <c r="I3440">
        <v>19.98</v>
      </c>
    </row>
    <row r="3441" spans="2:9" x14ac:dyDescent="0.25">
      <c r="B3441" t="s">
        <v>3680</v>
      </c>
      <c r="I3441">
        <v>131.29</v>
      </c>
    </row>
    <row r="3442" spans="2:9" x14ac:dyDescent="0.25">
      <c r="B3442" t="s">
        <v>3682</v>
      </c>
      <c r="I3442">
        <v>48.95</v>
      </c>
    </row>
    <row r="3443" spans="2:9" x14ac:dyDescent="0.25">
      <c r="B3443" t="s">
        <v>3684</v>
      </c>
      <c r="I3443">
        <v>27.69</v>
      </c>
    </row>
    <row r="3444" spans="2:9" x14ac:dyDescent="0.25">
      <c r="B3444" t="s">
        <v>3686</v>
      </c>
      <c r="I3444">
        <v>21.44</v>
      </c>
    </row>
    <row r="3445" spans="2:9" x14ac:dyDescent="0.25">
      <c r="B3445" t="s">
        <v>3688</v>
      </c>
      <c r="I3445">
        <v>80.56</v>
      </c>
    </row>
    <row r="3446" spans="2:9" x14ac:dyDescent="0.25">
      <c r="B3446" t="s">
        <v>3690</v>
      </c>
      <c r="I3446">
        <v>25.97</v>
      </c>
    </row>
    <row r="3447" spans="2:9" x14ac:dyDescent="0.25">
      <c r="B3447" t="s">
        <v>3692</v>
      </c>
      <c r="I3447">
        <v>14.14</v>
      </c>
    </row>
    <row r="3448" spans="2:9" x14ac:dyDescent="0.25">
      <c r="B3448" t="s">
        <v>3694</v>
      </c>
      <c r="I3448">
        <v>21.55</v>
      </c>
    </row>
    <row r="3449" spans="2:9" x14ac:dyDescent="0.25">
      <c r="B3449" t="s">
        <v>3696</v>
      </c>
      <c r="I3449">
        <v>3.14</v>
      </c>
    </row>
    <row r="3450" spans="2:9" x14ac:dyDescent="0.25">
      <c r="B3450" t="s">
        <v>3698</v>
      </c>
      <c r="I3450">
        <v>9.6300000000000008</v>
      </c>
    </row>
    <row r="3451" spans="2:9" x14ac:dyDescent="0.25">
      <c r="B3451" t="s">
        <v>3704</v>
      </c>
      <c r="I3451">
        <v>102.76</v>
      </c>
    </row>
    <row r="3452" spans="2:9" x14ac:dyDescent="0.25">
      <c r="B3452" t="s">
        <v>3706</v>
      </c>
      <c r="I3452">
        <v>16.27</v>
      </c>
    </row>
    <row r="3453" spans="2:9" x14ac:dyDescent="0.25">
      <c r="B3453" t="s">
        <v>3706</v>
      </c>
      <c r="I3453">
        <v>16.27</v>
      </c>
    </row>
    <row r="3454" spans="2:9" x14ac:dyDescent="0.25">
      <c r="B3454" t="s">
        <v>3706</v>
      </c>
      <c r="I3454">
        <v>16.27</v>
      </c>
    </row>
    <row r="3455" spans="2:9" x14ac:dyDescent="0.25">
      <c r="B3455" t="s">
        <v>3708</v>
      </c>
      <c r="I3455">
        <v>16.510000000000002</v>
      </c>
    </row>
    <row r="3456" spans="2:9" x14ac:dyDescent="0.25">
      <c r="B3456" t="s">
        <v>3750</v>
      </c>
      <c r="I3456">
        <v>0</v>
      </c>
    </row>
    <row r="3457" spans="2:9" x14ac:dyDescent="0.25">
      <c r="B3457" t="s">
        <v>3750</v>
      </c>
      <c r="I3457">
        <v>0</v>
      </c>
    </row>
    <row r="3458" spans="2:9" x14ac:dyDescent="0.25">
      <c r="B3458" t="s">
        <v>3750</v>
      </c>
      <c r="I3458">
        <v>0</v>
      </c>
    </row>
    <row r="3459" spans="2:9" x14ac:dyDescent="0.25">
      <c r="B3459" t="s">
        <v>3752</v>
      </c>
      <c r="I3459">
        <v>0</v>
      </c>
    </row>
    <row r="3460" spans="2:9" x14ac:dyDescent="0.25">
      <c r="B3460" t="s">
        <v>3752</v>
      </c>
      <c r="I3460">
        <v>0</v>
      </c>
    </row>
    <row r="3461" spans="2:9" x14ac:dyDescent="0.25">
      <c r="B3461" t="s">
        <v>3752</v>
      </c>
      <c r="I3461">
        <v>0</v>
      </c>
    </row>
    <row r="3462" spans="2:9" x14ac:dyDescent="0.25">
      <c r="B3462" t="s">
        <v>3754</v>
      </c>
      <c r="I3462">
        <v>0</v>
      </c>
    </row>
    <row r="3463" spans="2:9" x14ac:dyDescent="0.25">
      <c r="B3463" t="s">
        <v>3754</v>
      </c>
      <c r="I3463">
        <v>0</v>
      </c>
    </row>
    <row r="3464" spans="2:9" x14ac:dyDescent="0.25">
      <c r="B3464" t="s">
        <v>3754</v>
      </c>
      <c r="I346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54:J626"/>
  <sheetViews>
    <sheetView topLeftCell="A598" workbookViewId="0">
      <selection activeCell="A554" sqref="A554:J626"/>
    </sheetView>
  </sheetViews>
  <sheetFormatPr defaultRowHeight="15" x14ac:dyDescent="0.25"/>
  <sheetData>
    <row r="554" spans="1:10" x14ac:dyDescent="0.25">
      <c r="A554" t="s">
        <v>9228</v>
      </c>
      <c r="B554" t="s">
        <v>9231</v>
      </c>
      <c r="C554" t="s">
        <v>9232</v>
      </c>
      <c r="D554" t="s">
        <v>9233</v>
      </c>
      <c r="E554" t="s">
        <v>9234</v>
      </c>
      <c r="F554" t="s">
        <v>9235</v>
      </c>
      <c r="G554" t="s">
        <v>9229</v>
      </c>
      <c r="H554" t="s">
        <v>9236</v>
      </c>
      <c r="I554" t="s">
        <v>9237</v>
      </c>
      <c r="J554" t="s">
        <v>9238</v>
      </c>
    </row>
    <row r="555" spans="1:10" x14ac:dyDescent="0.25">
      <c r="A555" t="s">
        <v>9239</v>
      </c>
      <c r="B555">
        <v>50</v>
      </c>
      <c r="C555">
        <v>0</v>
      </c>
      <c r="D555">
        <v>0</v>
      </c>
      <c r="E555">
        <v>0</v>
      </c>
      <c r="F555">
        <v>0</v>
      </c>
      <c r="G555">
        <v>50</v>
      </c>
      <c r="H555">
        <v>15</v>
      </c>
      <c r="I555">
        <v>20</v>
      </c>
      <c r="J555">
        <v>25</v>
      </c>
    </row>
    <row r="556" spans="1:10" x14ac:dyDescent="0.25">
      <c r="A556" t="s">
        <v>6487</v>
      </c>
      <c r="B556">
        <v>21</v>
      </c>
      <c r="C556">
        <v>0</v>
      </c>
      <c r="D556">
        <v>0</v>
      </c>
      <c r="E556">
        <v>0</v>
      </c>
      <c r="F556">
        <v>0</v>
      </c>
      <c r="G556">
        <v>21</v>
      </c>
      <c r="H556">
        <v>6.3</v>
      </c>
      <c r="I556">
        <v>8.4</v>
      </c>
      <c r="J556">
        <v>10.5</v>
      </c>
    </row>
    <row r="557" spans="1:10" x14ac:dyDescent="0.25">
      <c r="A557" t="s">
        <v>3768</v>
      </c>
      <c r="B557">
        <v>43.86</v>
      </c>
      <c r="C557">
        <v>70</v>
      </c>
      <c r="D557">
        <v>57.74</v>
      </c>
      <c r="E557">
        <v>52.54</v>
      </c>
      <c r="F557">
        <v>38.44</v>
      </c>
      <c r="G557">
        <v>262.58</v>
      </c>
      <c r="H557">
        <v>78.773999999999987</v>
      </c>
      <c r="I557">
        <v>105.032</v>
      </c>
      <c r="J557">
        <v>131.29</v>
      </c>
    </row>
    <row r="558" spans="1:10" x14ac:dyDescent="0.25">
      <c r="A558" t="s">
        <v>9240</v>
      </c>
      <c r="B558">
        <v>0</v>
      </c>
      <c r="C558">
        <v>40</v>
      </c>
      <c r="D558">
        <v>80</v>
      </c>
      <c r="E558">
        <v>0</v>
      </c>
      <c r="F558">
        <v>0</v>
      </c>
      <c r="G558">
        <v>120</v>
      </c>
      <c r="H558">
        <v>36</v>
      </c>
      <c r="I558">
        <v>48</v>
      </c>
      <c r="J558">
        <v>60</v>
      </c>
    </row>
    <row r="559" spans="1:10" x14ac:dyDescent="0.25">
      <c r="A559" t="s">
        <v>4913</v>
      </c>
      <c r="B559">
        <v>17.899999999999999</v>
      </c>
      <c r="C559">
        <v>0</v>
      </c>
      <c r="D559">
        <v>27.36</v>
      </c>
      <c r="E559">
        <v>25.1</v>
      </c>
      <c r="F559">
        <v>0</v>
      </c>
      <c r="G559">
        <v>70.36</v>
      </c>
      <c r="H559">
        <v>21.108000000000001</v>
      </c>
      <c r="I559">
        <v>28.144000000000002</v>
      </c>
      <c r="J559">
        <v>35.18</v>
      </c>
    </row>
    <row r="560" spans="1:10" x14ac:dyDescent="0.25">
      <c r="A560" t="s">
        <v>6535</v>
      </c>
      <c r="B560">
        <v>109.67</v>
      </c>
      <c r="C560">
        <v>147.13</v>
      </c>
      <c r="D560">
        <v>144.37</v>
      </c>
      <c r="E560">
        <v>0</v>
      </c>
      <c r="F560">
        <v>0</v>
      </c>
      <c r="G560">
        <v>401.17</v>
      </c>
      <c r="H560">
        <v>120.351</v>
      </c>
      <c r="I560">
        <v>160.46800000000002</v>
      </c>
      <c r="J560">
        <v>200.58500000000001</v>
      </c>
    </row>
    <row r="561" spans="1:10" x14ac:dyDescent="0.25">
      <c r="A561" t="s">
        <v>7635</v>
      </c>
      <c r="B561">
        <v>205.86</v>
      </c>
      <c r="C561">
        <v>0</v>
      </c>
      <c r="D561">
        <v>0</v>
      </c>
      <c r="E561">
        <v>0</v>
      </c>
      <c r="F561">
        <v>0</v>
      </c>
      <c r="G561">
        <v>205.86</v>
      </c>
      <c r="H561">
        <v>61.758000000000003</v>
      </c>
      <c r="I561">
        <v>82.344000000000008</v>
      </c>
      <c r="J561">
        <v>102.93</v>
      </c>
    </row>
    <row r="562" spans="1:10" x14ac:dyDescent="0.25">
      <c r="A562" t="s">
        <v>7653</v>
      </c>
      <c r="B562">
        <v>490</v>
      </c>
      <c r="C562">
        <v>0</v>
      </c>
      <c r="D562">
        <v>495</v>
      </c>
      <c r="E562">
        <v>491.04</v>
      </c>
      <c r="F562">
        <v>0</v>
      </c>
      <c r="G562">
        <v>1476.04</v>
      </c>
      <c r="H562">
        <v>442.81199999999995</v>
      </c>
      <c r="I562">
        <v>590.41600000000005</v>
      </c>
      <c r="J562">
        <v>738.02</v>
      </c>
    </row>
    <row r="563" spans="1:10" x14ac:dyDescent="0.25">
      <c r="A563" t="s">
        <v>4916</v>
      </c>
      <c r="B563">
        <v>0</v>
      </c>
      <c r="C563">
        <v>97.24</v>
      </c>
      <c r="D563">
        <v>0</v>
      </c>
      <c r="E563">
        <v>0</v>
      </c>
      <c r="F563">
        <v>0</v>
      </c>
      <c r="G563">
        <v>97.24</v>
      </c>
      <c r="H563">
        <v>29.171999999999997</v>
      </c>
      <c r="I563">
        <v>38.896000000000001</v>
      </c>
      <c r="J563">
        <v>48.62</v>
      </c>
    </row>
    <row r="564" spans="1:10" x14ac:dyDescent="0.25">
      <c r="A564" t="s">
        <v>4918</v>
      </c>
      <c r="B564">
        <v>292.29000000000002</v>
      </c>
      <c r="C564">
        <v>431.38</v>
      </c>
      <c r="D564">
        <v>419.9</v>
      </c>
      <c r="E564">
        <v>385.16</v>
      </c>
      <c r="F564">
        <v>129.19</v>
      </c>
      <c r="G564">
        <v>1657.9200000000003</v>
      </c>
      <c r="H564">
        <v>497.37600000000009</v>
      </c>
      <c r="I564">
        <v>663.16800000000012</v>
      </c>
      <c r="J564">
        <v>828.96000000000015</v>
      </c>
    </row>
    <row r="565" spans="1:10" x14ac:dyDescent="0.25">
      <c r="A565" t="s">
        <v>4922</v>
      </c>
      <c r="B565">
        <v>76.209999999999994</v>
      </c>
      <c r="C565">
        <v>81.790000000000006</v>
      </c>
      <c r="D565">
        <v>57.73</v>
      </c>
      <c r="E565">
        <v>73.03</v>
      </c>
      <c r="F565">
        <v>28.69</v>
      </c>
      <c r="G565">
        <v>317.45</v>
      </c>
      <c r="H565">
        <v>95.234999999999999</v>
      </c>
      <c r="I565">
        <v>126.98</v>
      </c>
      <c r="J565">
        <v>158.72499999999999</v>
      </c>
    </row>
    <row r="566" spans="1:10" x14ac:dyDescent="0.25">
      <c r="A566" t="s">
        <v>7734</v>
      </c>
      <c r="B566">
        <v>495</v>
      </c>
      <c r="C566">
        <v>495</v>
      </c>
      <c r="D566">
        <v>716.11</v>
      </c>
      <c r="E566">
        <v>495</v>
      </c>
      <c r="F566">
        <v>0</v>
      </c>
      <c r="G566">
        <v>2201.11</v>
      </c>
      <c r="H566">
        <v>660.33299999999997</v>
      </c>
      <c r="I566">
        <v>880.44400000000007</v>
      </c>
      <c r="J566">
        <v>1100.5550000000001</v>
      </c>
    </row>
    <row r="567" spans="1:10" x14ac:dyDescent="0.25">
      <c r="A567" t="s">
        <v>4925</v>
      </c>
      <c r="B567">
        <v>139.6</v>
      </c>
      <c r="C567">
        <v>108</v>
      </c>
      <c r="D567">
        <v>81.53</v>
      </c>
      <c r="E567">
        <v>96.43</v>
      </c>
      <c r="F567">
        <v>37.89</v>
      </c>
      <c r="G567">
        <v>463.45</v>
      </c>
      <c r="H567">
        <v>139.035</v>
      </c>
      <c r="I567">
        <v>185.38</v>
      </c>
      <c r="J567">
        <v>231.72499999999999</v>
      </c>
    </row>
    <row r="568" spans="1:10" x14ac:dyDescent="0.25">
      <c r="A568" t="s">
        <v>4926</v>
      </c>
      <c r="B568">
        <v>145.21</v>
      </c>
      <c r="C568">
        <v>147.99</v>
      </c>
      <c r="D568">
        <v>174.25</v>
      </c>
      <c r="E568">
        <v>136.96</v>
      </c>
      <c r="F568">
        <v>72.400000000000006</v>
      </c>
      <c r="G568">
        <v>676.81000000000006</v>
      </c>
      <c r="H568">
        <v>203.04300000000001</v>
      </c>
      <c r="I568">
        <v>270.72400000000005</v>
      </c>
      <c r="J568">
        <v>338.40500000000003</v>
      </c>
    </row>
    <row r="569" spans="1:10" x14ac:dyDescent="0.25">
      <c r="A569" t="s">
        <v>4927</v>
      </c>
      <c r="B569">
        <v>97.15</v>
      </c>
      <c r="C569">
        <v>104.27</v>
      </c>
      <c r="D569">
        <v>70.489999999999995</v>
      </c>
      <c r="E569">
        <v>93.1</v>
      </c>
      <c r="F569">
        <v>41.6</v>
      </c>
      <c r="G569">
        <v>406.61</v>
      </c>
      <c r="H569">
        <v>121.983</v>
      </c>
      <c r="I569">
        <v>162.64400000000001</v>
      </c>
      <c r="J569">
        <v>203.30500000000001</v>
      </c>
    </row>
    <row r="570" spans="1:10" x14ac:dyDescent="0.25">
      <c r="A570" t="s">
        <v>7866</v>
      </c>
      <c r="B570">
        <v>0</v>
      </c>
      <c r="C570">
        <v>495</v>
      </c>
      <c r="D570">
        <v>0</v>
      </c>
      <c r="E570">
        <v>0</v>
      </c>
      <c r="F570">
        <v>495</v>
      </c>
      <c r="G570">
        <v>990</v>
      </c>
      <c r="H570">
        <v>297</v>
      </c>
      <c r="I570">
        <v>396</v>
      </c>
      <c r="J570">
        <v>495</v>
      </c>
    </row>
    <row r="571" spans="1:10" x14ac:dyDescent="0.25">
      <c r="A571" t="s">
        <v>6460</v>
      </c>
      <c r="B571">
        <v>495</v>
      </c>
      <c r="C571">
        <v>495</v>
      </c>
      <c r="D571">
        <v>502.94</v>
      </c>
      <c r="E571">
        <v>495</v>
      </c>
      <c r="F571">
        <v>495</v>
      </c>
      <c r="G571">
        <v>2482.94</v>
      </c>
      <c r="H571">
        <v>744.88199999999995</v>
      </c>
      <c r="I571">
        <v>993.17600000000004</v>
      </c>
      <c r="J571">
        <v>1241.47</v>
      </c>
    </row>
    <row r="572" spans="1:10" x14ac:dyDescent="0.25">
      <c r="A572" t="s">
        <v>7875</v>
      </c>
      <c r="B572">
        <v>0</v>
      </c>
      <c r="C572">
        <v>941.62</v>
      </c>
      <c r="D572">
        <v>0</v>
      </c>
      <c r="E572">
        <v>0</v>
      </c>
      <c r="F572">
        <v>0</v>
      </c>
      <c r="G572">
        <v>941.62</v>
      </c>
      <c r="H572">
        <v>282.48599999999999</v>
      </c>
      <c r="I572">
        <v>376.64800000000002</v>
      </c>
      <c r="J572">
        <v>470.81</v>
      </c>
    </row>
    <row r="573" spans="1:10" x14ac:dyDescent="0.25">
      <c r="A573" t="s">
        <v>7879</v>
      </c>
      <c r="B573">
        <v>0</v>
      </c>
      <c r="C573">
        <v>0</v>
      </c>
      <c r="D573">
        <v>986</v>
      </c>
      <c r="E573">
        <v>0</v>
      </c>
      <c r="F573">
        <v>0</v>
      </c>
      <c r="G573">
        <v>986</v>
      </c>
      <c r="H573">
        <v>295.8</v>
      </c>
      <c r="I573">
        <v>394.40000000000003</v>
      </c>
      <c r="J573">
        <v>493</v>
      </c>
    </row>
    <row r="574" spans="1:10" x14ac:dyDescent="0.25">
      <c r="A574" t="s">
        <v>6453</v>
      </c>
      <c r="B574">
        <v>0</v>
      </c>
      <c r="C574">
        <v>0</v>
      </c>
      <c r="D574">
        <v>696.9</v>
      </c>
      <c r="E574">
        <v>696.9</v>
      </c>
      <c r="F574">
        <v>0</v>
      </c>
      <c r="G574">
        <v>1393.8</v>
      </c>
      <c r="H574">
        <v>418.14</v>
      </c>
      <c r="I574">
        <v>557.52</v>
      </c>
      <c r="J574">
        <v>696.9</v>
      </c>
    </row>
    <row r="575" spans="1:10" x14ac:dyDescent="0.25">
      <c r="A575" t="s">
        <v>6449</v>
      </c>
      <c r="B575">
        <v>962.31</v>
      </c>
      <c r="C575">
        <v>1032.81</v>
      </c>
      <c r="D575">
        <v>703.19</v>
      </c>
      <c r="E575">
        <v>0</v>
      </c>
      <c r="F575">
        <v>0</v>
      </c>
      <c r="G575">
        <v>2698.31</v>
      </c>
      <c r="H575">
        <v>809.49299999999994</v>
      </c>
      <c r="I575">
        <v>1079.3240000000001</v>
      </c>
      <c r="J575">
        <v>1349.155</v>
      </c>
    </row>
    <row r="576" spans="1:10" x14ac:dyDescent="0.25">
      <c r="A576" t="s">
        <v>4929</v>
      </c>
      <c r="B576">
        <v>103.05</v>
      </c>
      <c r="C576">
        <v>115.42</v>
      </c>
      <c r="D576">
        <v>103.05</v>
      </c>
      <c r="E576">
        <v>93.77</v>
      </c>
      <c r="F576">
        <v>123</v>
      </c>
      <c r="G576">
        <v>538.29</v>
      </c>
      <c r="H576">
        <v>161.48699999999999</v>
      </c>
      <c r="I576">
        <v>215.316</v>
      </c>
      <c r="J576">
        <v>269.14499999999998</v>
      </c>
    </row>
    <row r="577" spans="1:10" x14ac:dyDescent="0.25">
      <c r="A577" t="s">
        <v>7917</v>
      </c>
      <c r="B577">
        <v>0</v>
      </c>
      <c r="C577">
        <v>0</v>
      </c>
      <c r="D577">
        <v>0</v>
      </c>
      <c r="E577">
        <v>638.73</v>
      </c>
      <c r="F577">
        <v>0</v>
      </c>
      <c r="G577">
        <v>638.73</v>
      </c>
      <c r="H577">
        <v>191.619</v>
      </c>
      <c r="I577">
        <v>255.49200000000002</v>
      </c>
      <c r="J577">
        <v>319.36500000000001</v>
      </c>
    </row>
    <row r="578" spans="1:10" x14ac:dyDescent="0.25">
      <c r="A578" t="s">
        <v>4935</v>
      </c>
      <c r="B578">
        <v>94.18</v>
      </c>
      <c r="C578">
        <v>95.98</v>
      </c>
      <c r="D578">
        <v>0</v>
      </c>
      <c r="E578">
        <v>85.7</v>
      </c>
      <c r="F578">
        <v>62.21</v>
      </c>
      <c r="G578">
        <v>338.07</v>
      </c>
      <c r="H578">
        <v>101.42099999999999</v>
      </c>
      <c r="I578">
        <v>135.22800000000001</v>
      </c>
      <c r="J578">
        <v>169.035</v>
      </c>
    </row>
    <row r="579" spans="1:10" x14ac:dyDescent="0.25">
      <c r="A579" t="s">
        <v>4936</v>
      </c>
      <c r="B579">
        <v>0</v>
      </c>
      <c r="C579">
        <v>0</v>
      </c>
      <c r="D579">
        <v>0</v>
      </c>
      <c r="E579">
        <v>77.95</v>
      </c>
      <c r="F579">
        <v>0</v>
      </c>
      <c r="G579">
        <v>77.95</v>
      </c>
      <c r="H579">
        <v>23.385000000000002</v>
      </c>
      <c r="I579">
        <v>31.180000000000003</v>
      </c>
      <c r="J579">
        <v>38.975000000000001</v>
      </c>
    </row>
    <row r="580" spans="1:10" x14ac:dyDescent="0.25">
      <c r="A580" t="s">
        <v>4938</v>
      </c>
      <c r="B580">
        <v>204.29</v>
      </c>
      <c r="C580">
        <v>208.21</v>
      </c>
      <c r="D580">
        <v>400</v>
      </c>
      <c r="E580">
        <v>185.9</v>
      </c>
      <c r="F580">
        <v>256</v>
      </c>
      <c r="G580">
        <v>1254.4000000000001</v>
      </c>
      <c r="H580">
        <v>376.32</v>
      </c>
      <c r="I580">
        <v>501.76000000000005</v>
      </c>
      <c r="J580">
        <v>627.20000000000005</v>
      </c>
    </row>
    <row r="581" spans="1:10" x14ac:dyDescent="0.25">
      <c r="A581" t="s">
        <v>4940</v>
      </c>
      <c r="B581">
        <v>65.75</v>
      </c>
      <c r="C581">
        <v>67.010000000000005</v>
      </c>
      <c r="D581">
        <v>0</v>
      </c>
      <c r="E581">
        <v>0</v>
      </c>
      <c r="F581">
        <v>0</v>
      </c>
      <c r="G581">
        <v>132.76</v>
      </c>
      <c r="H581">
        <v>39.827999999999996</v>
      </c>
      <c r="I581">
        <v>53.103999999999999</v>
      </c>
      <c r="J581">
        <v>66.38</v>
      </c>
    </row>
    <row r="582" spans="1:10" x14ac:dyDescent="0.25">
      <c r="A582" t="s">
        <v>4942</v>
      </c>
      <c r="B582">
        <v>77.14</v>
      </c>
      <c r="C582">
        <v>103.48</v>
      </c>
      <c r="D582">
        <v>101.54</v>
      </c>
      <c r="E582">
        <v>92.39</v>
      </c>
      <c r="F582">
        <v>41.35</v>
      </c>
      <c r="G582">
        <v>415.90000000000003</v>
      </c>
      <c r="H582">
        <v>124.77000000000001</v>
      </c>
      <c r="I582">
        <v>166.36</v>
      </c>
      <c r="J582">
        <v>207.95000000000002</v>
      </c>
    </row>
    <row r="583" spans="1:10" x14ac:dyDescent="0.25">
      <c r="A583" t="s">
        <v>4944</v>
      </c>
      <c r="B583">
        <v>142</v>
      </c>
      <c r="C583">
        <v>131.9</v>
      </c>
      <c r="D583">
        <v>131.11000000000001</v>
      </c>
      <c r="E583">
        <v>125.83</v>
      </c>
      <c r="F583">
        <v>52.44</v>
      </c>
      <c r="G583">
        <v>583.28</v>
      </c>
      <c r="H583">
        <v>174.98399999999998</v>
      </c>
      <c r="I583">
        <v>233.31200000000001</v>
      </c>
      <c r="J583">
        <v>291.64</v>
      </c>
    </row>
    <row r="584" spans="1:10" x14ac:dyDescent="0.25">
      <c r="A584" t="s">
        <v>8239</v>
      </c>
      <c r="B584">
        <v>0</v>
      </c>
      <c r="C584">
        <v>0</v>
      </c>
      <c r="D584">
        <v>830.94</v>
      </c>
      <c r="E584">
        <v>0</v>
      </c>
      <c r="F584">
        <v>0</v>
      </c>
      <c r="G584">
        <v>830.94</v>
      </c>
      <c r="H584">
        <v>249.28200000000001</v>
      </c>
      <c r="I584">
        <v>332.37600000000003</v>
      </c>
      <c r="J584">
        <v>415.47</v>
      </c>
    </row>
    <row r="585" spans="1:10" x14ac:dyDescent="0.25">
      <c r="A585" t="s">
        <v>9241</v>
      </c>
      <c r="B585">
        <v>270.60000000000002</v>
      </c>
      <c r="C585">
        <v>0</v>
      </c>
      <c r="D585">
        <v>270.60000000000002</v>
      </c>
      <c r="E585">
        <v>0</v>
      </c>
      <c r="F585">
        <v>0</v>
      </c>
      <c r="G585">
        <v>541.20000000000005</v>
      </c>
      <c r="H585">
        <v>162.36000000000001</v>
      </c>
      <c r="I585">
        <v>216.48000000000002</v>
      </c>
      <c r="J585">
        <v>270.60000000000002</v>
      </c>
    </row>
    <row r="586" spans="1:10" x14ac:dyDescent="0.25">
      <c r="A586" t="s">
        <v>6495</v>
      </c>
      <c r="B586">
        <v>445.02</v>
      </c>
      <c r="C586">
        <v>197.31</v>
      </c>
      <c r="D586">
        <v>461.15</v>
      </c>
      <c r="E586">
        <v>0</v>
      </c>
      <c r="F586">
        <v>172.45</v>
      </c>
      <c r="G586">
        <v>1275.93</v>
      </c>
      <c r="H586">
        <v>382.779</v>
      </c>
      <c r="I586">
        <v>510.37200000000007</v>
      </c>
      <c r="J586">
        <v>637.96500000000003</v>
      </c>
    </row>
    <row r="587" spans="1:10" x14ac:dyDescent="0.25">
      <c r="A587" t="s">
        <v>4946</v>
      </c>
      <c r="B587">
        <v>0</v>
      </c>
      <c r="C587">
        <v>102.69</v>
      </c>
      <c r="D587">
        <v>99.95</v>
      </c>
      <c r="E587">
        <v>0</v>
      </c>
      <c r="F587">
        <v>32.950000000000003</v>
      </c>
      <c r="G587">
        <v>235.58999999999997</v>
      </c>
      <c r="H587">
        <v>70.676999999999992</v>
      </c>
      <c r="I587">
        <v>94.23599999999999</v>
      </c>
      <c r="J587">
        <v>117.79499999999999</v>
      </c>
    </row>
    <row r="588" spans="1:10" x14ac:dyDescent="0.25">
      <c r="A588" t="s">
        <v>9242</v>
      </c>
      <c r="B588">
        <v>485</v>
      </c>
      <c r="C588">
        <v>495</v>
      </c>
      <c r="D588">
        <v>495</v>
      </c>
      <c r="E588">
        <v>0</v>
      </c>
      <c r="F588">
        <v>0</v>
      </c>
      <c r="G588">
        <v>1475</v>
      </c>
      <c r="H588">
        <v>442.5</v>
      </c>
      <c r="I588">
        <v>590</v>
      </c>
      <c r="J588">
        <v>737.5</v>
      </c>
    </row>
    <row r="589" spans="1:10" x14ac:dyDescent="0.25">
      <c r="A589" t="s">
        <v>9243</v>
      </c>
      <c r="B589">
        <v>495</v>
      </c>
      <c r="C589">
        <v>0</v>
      </c>
      <c r="D589">
        <v>495</v>
      </c>
      <c r="E589">
        <v>0</v>
      </c>
      <c r="F589">
        <v>0</v>
      </c>
      <c r="G589">
        <v>990</v>
      </c>
      <c r="H589">
        <v>297</v>
      </c>
      <c r="I589">
        <v>396</v>
      </c>
      <c r="J589">
        <v>495</v>
      </c>
    </row>
    <row r="590" spans="1:10" x14ac:dyDescent="0.25">
      <c r="A590" t="s">
        <v>9244</v>
      </c>
      <c r="B590">
        <v>0</v>
      </c>
      <c r="C590">
        <v>0</v>
      </c>
      <c r="D590">
        <v>0</v>
      </c>
      <c r="E590">
        <v>0</v>
      </c>
      <c r="F590">
        <v>0</v>
      </c>
      <c r="G590">
        <v>0</v>
      </c>
      <c r="H590">
        <v>0</v>
      </c>
      <c r="I590">
        <v>0</v>
      </c>
      <c r="J590">
        <v>0</v>
      </c>
    </row>
    <row r="591" spans="1:10" x14ac:dyDescent="0.25">
      <c r="A591" t="s">
        <v>9245</v>
      </c>
      <c r="B591">
        <v>395</v>
      </c>
      <c r="C591">
        <v>0</v>
      </c>
      <c r="D591">
        <v>416.64</v>
      </c>
      <c r="E591">
        <v>0</v>
      </c>
      <c r="F591">
        <v>0</v>
      </c>
      <c r="G591">
        <v>811.64</v>
      </c>
      <c r="H591">
        <v>243.49199999999999</v>
      </c>
      <c r="I591">
        <v>324.65600000000001</v>
      </c>
      <c r="J591">
        <v>405.82</v>
      </c>
    </row>
    <row r="592" spans="1:10" x14ac:dyDescent="0.25">
      <c r="A592" t="s">
        <v>8268</v>
      </c>
      <c r="B592">
        <v>0</v>
      </c>
      <c r="C592">
        <v>0</v>
      </c>
      <c r="D592">
        <v>230.59</v>
      </c>
      <c r="E592">
        <v>213.23</v>
      </c>
      <c r="F592">
        <v>282</v>
      </c>
      <c r="G592">
        <v>725.81999999999994</v>
      </c>
      <c r="H592">
        <v>217.74599999999998</v>
      </c>
      <c r="I592">
        <v>290.32799999999997</v>
      </c>
      <c r="J592">
        <v>362.90999999999997</v>
      </c>
    </row>
    <row r="593" spans="1:10" x14ac:dyDescent="0.25">
      <c r="A593" t="s">
        <v>8270</v>
      </c>
      <c r="B593">
        <v>0</v>
      </c>
      <c r="C593">
        <v>0</v>
      </c>
      <c r="D593">
        <v>0</v>
      </c>
      <c r="E593">
        <v>0</v>
      </c>
      <c r="F593">
        <v>124.32</v>
      </c>
      <c r="G593">
        <v>124.32</v>
      </c>
      <c r="H593">
        <v>37.295999999999999</v>
      </c>
      <c r="I593">
        <v>49.728000000000002</v>
      </c>
      <c r="J593">
        <v>62.16</v>
      </c>
    </row>
    <row r="594" spans="1:10" x14ac:dyDescent="0.25">
      <c r="A594" t="s">
        <v>9246</v>
      </c>
      <c r="B594">
        <v>380.25</v>
      </c>
      <c r="C594">
        <v>387.52</v>
      </c>
      <c r="D594">
        <v>380.25</v>
      </c>
      <c r="E594">
        <v>0</v>
      </c>
      <c r="F594">
        <v>0</v>
      </c>
      <c r="G594">
        <v>1148.02</v>
      </c>
      <c r="H594">
        <v>344.40600000000001</v>
      </c>
      <c r="I594">
        <v>459.20800000000003</v>
      </c>
      <c r="J594">
        <v>574.01</v>
      </c>
    </row>
    <row r="595" spans="1:10" x14ac:dyDescent="0.25">
      <c r="A595" t="s">
        <v>9247</v>
      </c>
      <c r="B595">
        <v>380.25</v>
      </c>
      <c r="C595">
        <v>387.52</v>
      </c>
      <c r="D595">
        <v>380.25</v>
      </c>
      <c r="E595">
        <v>318.88</v>
      </c>
      <c r="F595">
        <v>0</v>
      </c>
      <c r="G595">
        <v>1466.9</v>
      </c>
      <c r="H595">
        <v>440.07</v>
      </c>
      <c r="I595">
        <v>586.7600000000001</v>
      </c>
      <c r="J595">
        <v>733.45</v>
      </c>
    </row>
    <row r="596" spans="1:10" x14ac:dyDescent="0.25">
      <c r="A596" t="s">
        <v>4948</v>
      </c>
      <c r="B596">
        <v>234.34</v>
      </c>
      <c r="C596">
        <v>238.82</v>
      </c>
      <c r="D596">
        <v>234.34</v>
      </c>
      <c r="E596">
        <v>213.23</v>
      </c>
      <c r="F596">
        <v>83.78</v>
      </c>
      <c r="G596">
        <v>1004.51</v>
      </c>
      <c r="H596">
        <v>301.35300000000001</v>
      </c>
      <c r="I596">
        <v>401.80400000000003</v>
      </c>
      <c r="J596">
        <v>502.255</v>
      </c>
    </row>
    <row r="597" spans="1:10" x14ac:dyDescent="0.25">
      <c r="A597" t="s">
        <v>9248</v>
      </c>
      <c r="B597">
        <v>788.32</v>
      </c>
      <c r="C597">
        <v>420.54</v>
      </c>
      <c r="D597">
        <v>0</v>
      </c>
      <c r="E597">
        <v>176.16</v>
      </c>
      <c r="F597">
        <v>0</v>
      </c>
      <c r="G597">
        <v>1385.0200000000002</v>
      </c>
      <c r="H597">
        <v>415.50600000000003</v>
      </c>
      <c r="I597">
        <v>554.00800000000015</v>
      </c>
      <c r="J597">
        <v>692.5100000000001</v>
      </c>
    </row>
    <row r="598" spans="1:10" x14ac:dyDescent="0.25">
      <c r="A598" t="s">
        <v>9249</v>
      </c>
      <c r="B598">
        <v>394.16</v>
      </c>
      <c r="C598">
        <v>0</v>
      </c>
      <c r="D598">
        <v>0</v>
      </c>
      <c r="E598">
        <v>0</v>
      </c>
      <c r="F598">
        <v>0</v>
      </c>
      <c r="G598">
        <v>394.16</v>
      </c>
      <c r="H598">
        <v>118.248</v>
      </c>
      <c r="I598">
        <v>157.66400000000002</v>
      </c>
      <c r="J598">
        <v>197.08</v>
      </c>
    </row>
    <row r="599" spans="1:10" x14ac:dyDescent="0.25">
      <c r="A599" t="s">
        <v>4950</v>
      </c>
      <c r="B599">
        <v>77.11</v>
      </c>
      <c r="C599">
        <v>78.59</v>
      </c>
      <c r="D599">
        <v>77.11</v>
      </c>
      <c r="E599">
        <v>70.17</v>
      </c>
      <c r="F599">
        <v>31.4</v>
      </c>
      <c r="G599">
        <v>334.38</v>
      </c>
      <c r="H599">
        <v>100.31399999999999</v>
      </c>
      <c r="I599">
        <v>133.75200000000001</v>
      </c>
      <c r="J599">
        <v>167.19</v>
      </c>
    </row>
    <row r="600" spans="1:10" x14ac:dyDescent="0.25">
      <c r="A600" t="s">
        <v>9250</v>
      </c>
      <c r="B600">
        <v>253.82</v>
      </c>
      <c r="C600">
        <v>258.68</v>
      </c>
      <c r="D600">
        <v>250.78</v>
      </c>
      <c r="E600">
        <v>0</v>
      </c>
      <c r="F600">
        <v>0</v>
      </c>
      <c r="G600">
        <v>763.28</v>
      </c>
      <c r="H600">
        <v>228.98399999999998</v>
      </c>
      <c r="I600">
        <v>305.31200000000001</v>
      </c>
      <c r="J600">
        <v>381.64</v>
      </c>
    </row>
    <row r="601" spans="1:10" x14ac:dyDescent="0.25">
      <c r="A601" t="s">
        <v>9251</v>
      </c>
      <c r="B601">
        <v>253.82</v>
      </c>
      <c r="C601">
        <v>258.68</v>
      </c>
      <c r="D601">
        <v>251.79</v>
      </c>
      <c r="E601">
        <v>0</v>
      </c>
      <c r="F601">
        <v>0</v>
      </c>
      <c r="G601">
        <v>764.29</v>
      </c>
      <c r="H601">
        <v>229.28699999999998</v>
      </c>
      <c r="I601">
        <v>305.71600000000001</v>
      </c>
      <c r="J601">
        <v>382.14499999999998</v>
      </c>
    </row>
    <row r="602" spans="1:10" x14ac:dyDescent="0.25">
      <c r="A602" t="s">
        <v>9252</v>
      </c>
      <c r="B602">
        <v>0</v>
      </c>
      <c r="C602">
        <v>0</v>
      </c>
      <c r="D602">
        <v>253.82</v>
      </c>
      <c r="E602">
        <v>0</v>
      </c>
      <c r="F602">
        <v>0</v>
      </c>
      <c r="G602">
        <v>253.82</v>
      </c>
      <c r="H602">
        <v>76.146000000000001</v>
      </c>
      <c r="I602">
        <v>101.52800000000001</v>
      </c>
      <c r="J602">
        <v>126.91</v>
      </c>
    </row>
    <row r="603" spans="1:10" x14ac:dyDescent="0.25">
      <c r="A603" t="s">
        <v>9253</v>
      </c>
      <c r="B603">
        <v>0</v>
      </c>
      <c r="C603">
        <v>258.68</v>
      </c>
      <c r="D603">
        <v>253.82</v>
      </c>
      <c r="E603">
        <v>0</v>
      </c>
      <c r="F603">
        <v>0</v>
      </c>
      <c r="G603">
        <v>512.5</v>
      </c>
      <c r="H603">
        <v>153.75</v>
      </c>
      <c r="I603">
        <v>205</v>
      </c>
      <c r="J603">
        <v>256.25</v>
      </c>
    </row>
    <row r="604" spans="1:10" x14ac:dyDescent="0.25">
      <c r="A604" t="s">
        <v>9254</v>
      </c>
      <c r="B604">
        <v>298</v>
      </c>
      <c r="C604">
        <v>0</v>
      </c>
      <c r="D604">
        <v>0</v>
      </c>
      <c r="E604">
        <v>0</v>
      </c>
      <c r="F604">
        <v>0</v>
      </c>
      <c r="G604">
        <v>298</v>
      </c>
      <c r="H604">
        <v>89.399999999999991</v>
      </c>
      <c r="I604">
        <v>119.2</v>
      </c>
      <c r="J604">
        <v>149</v>
      </c>
    </row>
    <row r="605" spans="1:10" x14ac:dyDescent="0.25">
      <c r="A605" t="s">
        <v>9255</v>
      </c>
      <c r="B605">
        <v>0</v>
      </c>
      <c r="C605">
        <v>291</v>
      </c>
      <c r="D605">
        <v>291</v>
      </c>
      <c r="E605">
        <v>0</v>
      </c>
      <c r="F605">
        <v>0</v>
      </c>
      <c r="G605">
        <v>582</v>
      </c>
      <c r="H605">
        <v>174.6</v>
      </c>
      <c r="I605">
        <v>232.8</v>
      </c>
      <c r="J605">
        <v>291</v>
      </c>
    </row>
    <row r="606" spans="1:10" x14ac:dyDescent="0.25">
      <c r="A606" t="s">
        <v>8298</v>
      </c>
      <c r="B606">
        <v>0</v>
      </c>
      <c r="C606">
        <v>0</v>
      </c>
      <c r="D606">
        <v>0</v>
      </c>
      <c r="E606">
        <v>0</v>
      </c>
      <c r="F606">
        <v>21.23</v>
      </c>
      <c r="G606">
        <v>21.23</v>
      </c>
      <c r="H606">
        <v>6.3689999999999998</v>
      </c>
      <c r="I606">
        <v>8.4920000000000009</v>
      </c>
      <c r="J606">
        <v>10.615</v>
      </c>
    </row>
    <row r="607" spans="1:10" x14ac:dyDescent="0.25">
      <c r="A607" t="s">
        <v>6481</v>
      </c>
      <c r="B607">
        <v>83.97</v>
      </c>
      <c r="C607">
        <v>92.18</v>
      </c>
      <c r="D607">
        <v>89.73</v>
      </c>
      <c r="E607">
        <v>152.82</v>
      </c>
      <c r="F607">
        <v>30.02</v>
      </c>
      <c r="G607">
        <v>448.71999999999997</v>
      </c>
      <c r="H607">
        <v>134.61599999999999</v>
      </c>
      <c r="I607">
        <v>179.488</v>
      </c>
      <c r="J607">
        <v>224.35999999999999</v>
      </c>
    </row>
    <row r="608" spans="1:10" x14ac:dyDescent="0.25">
      <c r="A608" t="s">
        <v>8301</v>
      </c>
      <c r="B608">
        <v>47.65</v>
      </c>
      <c r="C608">
        <v>48.56</v>
      </c>
      <c r="D608">
        <v>47.65</v>
      </c>
      <c r="E608">
        <v>43.36</v>
      </c>
      <c r="F608">
        <v>0</v>
      </c>
      <c r="G608">
        <v>187.22000000000003</v>
      </c>
      <c r="H608">
        <v>56.166000000000004</v>
      </c>
      <c r="I608">
        <v>74.888000000000019</v>
      </c>
      <c r="J608">
        <v>93.610000000000014</v>
      </c>
    </row>
    <row r="609" spans="1:10" x14ac:dyDescent="0.25">
      <c r="A609" t="s">
        <v>8305</v>
      </c>
      <c r="B609">
        <v>75.459999999999994</v>
      </c>
      <c r="C609">
        <v>0</v>
      </c>
      <c r="D609">
        <v>0</v>
      </c>
      <c r="E609">
        <v>0</v>
      </c>
      <c r="F609">
        <v>24.67</v>
      </c>
      <c r="G609">
        <v>100.13</v>
      </c>
      <c r="H609">
        <v>30.038999999999998</v>
      </c>
      <c r="I609">
        <v>40.052</v>
      </c>
      <c r="J609">
        <v>50.064999999999998</v>
      </c>
    </row>
    <row r="610" spans="1:10" x14ac:dyDescent="0.25">
      <c r="A610" t="s">
        <v>8311</v>
      </c>
      <c r="B610">
        <v>199.93</v>
      </c>
      <c r="C610">
        <v>203.76</v>
      </c>
      <c r="D610">
        <v>0</v>
      </c>
      <c r="E610">
        <v>0</v>
      </c>
      <c r="F610">
        <v>126.98</v>
      </c>
      <c r="G610">
        <v>530.66999999999996</v>
      </c>
      <c r="H610">
        <v>159.20099999999999</v>
      </c>
      <c r="I610">
        <v>212.268</v>
      </c>
      <c r="J610">
        <v>265.33499999999998</v>
      </c>
    </row>
    <row r="611" spans="1:10" x14ac:dyDescent="0.25">
      <c r="A611" t="s">
        <v>9256</v>
      </c>
      <c r="B611">
        <v>0</v>
      </c>
      <c r="C611">
        <v>0</v>
      </c>
      <c r="D611">
        <v>0</v>
      </c>
      <c r="E611">
        <v>181.93</v>
      </c>
      <c r="F611">
        <v>0</v>
      </c>
      <c r="G611">
        <v>181.93</v>
      </c>
      <c r="H611">
        <v>54.579000000000001</v>
      </c>
      <c r="I611">
        <v>72.772000000000006</v>
      </c>
      <c r="J611">
        <v>90.965000000000003</v>
      </c>
    </row>
    <row r="612" spans="1:10" x14ac:dyDescent="0.25">
      <c r="A612" t="s">
        <v>9257</v>
      </c>
      <c r="B612">
        <v>199.93</v>
      </c>
      <c r="C612">
        <v>0</v>
      </c>
      <c r="D612">
        <v>0</v>
      </c>
      <c r="E612">
        <v>0</v>
      </c>
      <c r="F612">
        <v>0</v>
      </c>
      <c r="G612">
        <v>199.93</v>
      </c>
      <c r="H612">
        <v>59.978999999999999</v>
      </c>
      <c r="I612">
        <v>79.972000000000008</v>
      </c>
      <c r="J612">
        <v>99.965000000000003</v>
      </c>
    </row>
    <row r="613" spans="1:10" x14ac:dyDescent="0.25">
      <c r="A613" t="s">
        <v>9258</v>
      </c>
      <c r="B613">
        <v>199.93</v>
      </c>
      <c r="C613">
        <v>0</v>
      </c>
      <c r="D613">
        <v>0</v>
      </c>
      <c r="E613">
        <v>0</v>
      </c>
      <c r="F613">
        <v>0</v>
      </c>
      <c r="G613">
        <v>199.93</v>
      </c>
      <c r="H613">
        <v>59.978999999999999</v>
      </c>
      <c r="I613">
        <v>79.972000000000008</v>
      </c>
      <c r="J613">
        <v>99.965000000000003</v>
      </c>
    </row>
    <row r="614" spans="1:10" x14ac:dyDescent="0.25">
      <c r="A614" t="s">
        <v>9259</v>
      </c>
      <c r="B614">
        <v>208.81</v>
      </c>
      <c r="C614">
        <v>0</v>
      </c>
      <c r="D614">
        <v>0</v>
      </c>
      <c r="E614">
        <v>0</v>
      </c>
      <c r="F614">
        <v>0</v>
      </c>
      <c r="G614">
        <v>208.81</v>
      </c>
      <c r="H614">
        <v>62.643000000000001</v>
      </c>
      <c r="I614">
        <v>83.524000000000001</v>
      </c>
      <c r="J614">
        <v>104.405</v>
      </c>
    </row>
    <row r="615" spans="1:10" x14ac:dyDescent="0.25">
      <c r="A615" t="s">
        <v>9260</v>
      </c>
      <c r="B615">
        <v>199.93</v>
      </c>
      <c r="C615">
        <v>0</v>
      </c>
      <c r="D615">
        <v>0</v>
      </c>
      <c r="E615">
        <v>181.93</v>
      </c>
      <c r="F615">
        <v>0</v>
      </c>
      <c r="G615">
        <v>381.86</v>
      </c>
      <c r="H615">
        <v>114.55800000000001</v>
      </c>
      <c r="I615">
        <v>152.744</v>
      </c>
      <c r="J615">
        <v>190.93</v>
      </c>
    </row>
    <row r="616" spans="1:10" x14ac:dyDescent="0.25">
      <c r="A616" t="s">
        <v>9261</v>
      </c>
      <c r="B616">
        <v>199.93</v>
      </c>
      <c r="C616">
        <v>203.76</v>
      </c>
      <c r="D616">
        <v>0</v>
      </c>
      <c r="E616">
        <v>181.93</v>
      </c>
      <c r="F616">
        <v>0</v>
      </c>
      <c r="G616">
        <v>585.62</v>
      </c>
      <c r="H616">
        <v>175.68600000000001</v>
      </c>
      <c r="I616">
        <v>234.24800000000002</v>
      </c>
      <c r="J616">
        <v>292.81</v>
      </c>
    </row>
    <row r="617" spans="1:10" x14ac:dyDescent="0.25">
      <c r="A617" t="s">
        <v>9262</v>
      </c>
      <c r="B617">
        <v>0</v>
      </c>
      <c r="C617">
        <v>203.76</v>
      </c>
      <c r="D617">
        <v>0</v>
      </c>
      <c r="E617">
        <v>0</v>
      </c>
      <c r="F617">
        <v>0</v>
      </c>
      <c r="G617">
        <v>203.76</v>
      </c>
      <c r="H617">
        <v>61.127999999999993</v>
      </c>
      <c r="I617">
        <v>81.504000000000005</v>
      </c>
      <c r="J617">
        <v>101.88</v>
      </c>
    </row>
    <row r="618" spans="1:10" x14ac:dyDescent="0.25">
      <c r="A618" t="s">
        <v>9263</v>
      </c>
      <c r="B618">
        <v>207.02</v>
      </c>
      <c r="C618">
        <v>0</v>
      </c>
      <c r="D618">
        <v>0</v>
      </c>
      <c r="E618">
        <v>0</v>
      </c>
      <c r="F618">
        <v>0</v>
      </c>
      <c r="G618">
        <v>207.02</v>
      </c>
      <c r="H618">
        <v>62.106000000000002</v>
      </c>
      <c r="I618">
        <v>82.808000000000007</v>
      </c>
      <c r="J618">
        <v>103.51</v>
      </c>
    </row>
    <row r="619" spans="1:10" x14ac:dyDescent="0.25">
      <c r="A619" t="s">
        <v>4952</v>
      </c>
      <c r="B619">
        <v>495</v>
      </c>
      <c r="C619">
        <v>495</v>
      </c>
      <c r="D619">
        <v>495</v>
      </c>
      <c r="E619">
        <v>495</v>
      </c>
      <c r="F619">
        <v>495</v>
      </c>
      <c r="G619">
        <v>2475</v>
      </c>
      <c r="H619">
        <v>742.5</v>
      </c>
      <c r="I619">
        <v>990</v>
      </c>
      <c r="J619">
        <v>1237.5</v>
      </c>
    </row>
    <row r="620" spans="1:10" x14ac:dyDescent="0.25">
      <c r="A620" t="s">
        <v>4955</v>
      </c>
      <c r="B620">
        <v>480.49</v>
      </c>
      <c r="C620">
        <v>489.69</v>
      </c>
      <c r="D620">
        <v>480.49</v>
      </c>
      <c r="E620">
        <v>437.22</v>
      </c>
      <c r="F620">
        <v>172</v>
      </c>
      <c r="G620">
        <v>2059.8900000000003</v>
      </c>
      <c r="H620">
        <v>617.9670000000001</v>
      </c>
      <c r="I620">
        <v>823.95600000000013</v>
      </c>
      <c r="J620">
        <v>1029.9450000000002</v>
      </c>
    </row>
    <row r="621" spans="1:10" x14ac:dyDescent="0.25">
      <c r="A621" t="s">
        <v>4957</v>
      </c>
      <c r="B621">
        <v>355.44</v>
      </c>
      <c r="C621">
        <v>362.23</v>
      </c>
      <c r="D621">
        <v>352.6</v>
      </c>
      <c r="E621">
        <v>323.42</v>
      </c>
      <c r="F621">
        <v>122.4</v>
      </c>
      <c r="G621">
        <v>1516.0900000000001</v>
      </c>
      <c r="H621">
        <v>454.82700000000006</v>
      </c>
      <c r="I621">
        <v>606.43600000000004</v>
      </c>
      <c r="J621">
        <v>758.04500000000007</v>
      </c>
    </row>
    <row r="622" spans="1:10" x14ac:dyDescent="0.25">
      <c r="A622" t="s">
        <v>4959</v>
      </c>
      <c r="B622">
        <v>42.09</v>
      </c>
      <c r="C622">
        <v>85.79</v>
      </c>
      <c r="D622">
        <v>42.09</v>
      </c>
      <c r="E622">
        <v>38.299999999999997</v>
      </c>
      <c r="F622">
        <v>14.8</v>
      </c>
      <c r="G622">
        <v>223.07000000000005</v>
      </c>
      <c r="H622">
        <v>66.921000000000006</v>
      </c>
      <c r="I622">
        <v>89.228000000000023</v>
      </c>
      <c r="J622">
        <v>111.53500000000003</v>
      </c>
    </row>
    <row r="623" spans="1:10" x14ac:dyDescent="0.25">
      <c r="A623" t="s">
        <v>9264</v>
      </c>
      <c r="B623">
        <v>10</v>
      </c>
      <c r="C623">
        <v>0</v>
      </c>
      <c r="D623">
        <v>15</v>
      </c>
      <c r="E623">
        <v>0</v>
      </c>
      <c r="F623">
        <v>0</v>
      </c>
      <c r="G623">
        <v>25</v>
      </c>
      <c r="H623">
        <v>7.5</v>
      </c>
      <c r="I623">
        <v>10</v>
      </c>
      <c r="J623">
        <v>12.5</v>
      </c>
    </row>
    <row r="624" spans="1:10" x14ac:dyDescent="0.25">
      <c r="A624" t="s">
        <v>4961</v>
      </c>
      <c r="B624">
        <v>88.18</v>
      </c>
      <c r="C624">
        <v>89.87</v>
      </c>
      <c r="D624">
        <v>98</v>
      </c>
      <c r="E624">
        <v>0</v>
      </c>
      <c r="F624">
        <v>36</v>
      </c>
      <c r="G624">
        <v>312.05</v>
      </c>
      <c r="H624">
        <v>93.614999999999995</v>
      </c>
      <c r="I624">
        <v>124.82000000000001</v>
      </c>
      <c r="J624">
        <v>156.02500000000001</v>
      </c>
    </row>
    <row r="625" spans="1:10" x14ac:dyDescent="0.25">
      <c r="A625" t="s">
        <v>6410</v>
      </c>
      <c r="B625">
        <v>1850</v>
      </c>
      <c r="C625">
        <v>309.36</v>
      </c>
      <c r="D625">
        <v>303.55</v>
      </c>
      <c r="E625">
        <v>276.20999999999998</v>
      </c>
      <c r="F625">
        <v>323</v>
      </c>
      <c r="G625">
        <v>3062.1200000000003</v>
      </c>
      <c r="H625">
        <v>918.63600000000008</v>
      </c>
      <c r="I625">
        <v>1224.8480000000002</v>
      </c>
      <c r="J625">
        <v>1531.0600000000002</v>
      </c>
    </row>
    <row r="626" spans="1:10" x14ac:dyDescent="0.25">
      <c r="A626" t="s">
        <v>6405</v>
      </c>
      <c r="B626">
        <v>163.25</v>
      </c>
      <c r="C626">
        <v>166.39</v>
      </c>
      <c r="D626">
        <v>0</v>
      </c>
      <c r="E626">
        <v>0</v>
      </c>
      <c r="F626">
        <v>58.37</v>
      </c>
      <c r="G626">
        <v>388.01</v>
      </c>
      <c r="H626">
        <v>116.40299999999999</v>
      </c>
      <c r="I626">
        <v>155.20400000000001</v>
      </c>
      <c r="J626">
        <v>194.005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30"/>
  <sheetViews>
    <sheetView topLeftCell="A7335" workbookViewId="0">
      <selection activeCell="C7353" sqref="C7353"/>
    </sheetView>
  </sheetViews>
  <sheetFormatPr defaultRowHeight="15" x14ac:dyDescent="0.25"/>
  <sheetData>
    <row r="1" spans="1:9" x14ac:dyDescent="0.25">
      <c r="A1" t="s">
        <v>6542</v>
      </c>
      <c r="B1" t="s">
        <v>6543</v>
      </c>
      <c r="C1" t="s">
        <v>6544</v>
      </c>
    </row>
    <row r="2" spans="1:9" x14ac:dyDescent="0.25">
      <c r="A2" t="s">
        <v>6735</v>
      </c>
      <c r="B2">
        <v>10004</v>
      </c>
      <c r="C2">
        <v>55.18</v>
      </c>
      <c r="I2" t="s">
        <v>6542</v>
      </c>
    </row>
    <row r="3" spans="1:9" x14ac:dyDescent="0.25">
      <c r="A3" t="s">
        <v>6735</v>
      </c>
      <c r="B3">
        <v>10005</v>
      </c>
      <c r="C3">
        <v>150.18</v>
      </c>
      <c r="I3" t="s">
        <v>2884</v>
      </c>
    </row>
    <row r="4" spans="1:9" x14ac:dyDescent="0.25">
      <c r="A4" t="s">
        <v>6735</v>
      </c>
      <c r="B4">
        <v>10006</v>
      </c>
      <c r="C4">
        <v>64.930000000000007</v>
      </c>
      <c r="I4" t="s">
        <v>2884</v>
      </c>
    </row>
    <row r="5" spans="1:9" x14ac:dyDescent="0.25">
      <c r="A5" t="s">
        <v>6735</v>
      </c>
      <c r="B5">
        <v>10007</v>
      </c>
      <c r="C5">
        <v>333.07</v>
      </c>
      <c r="I5" t="s">
        <v>2884</v>
      </c>
    </row>
    <row r="6" spans="1:9" x14ac:dyDescent="0.25">
      <c r="A6" t="s">
        <v>6735</v>
      </c>
      <c r="B6">
        <v>10008</v>
      </c>
      <c r="C6">
        <v>160.13</v>
      </c>
      <c r="I6" t="s">
        <v>2884</v>
      </c>
    </row>
    <row r="7" spans="1:9" x14ac:dyDescent="0.25">
      <c r="A7" t="s">
        <v>6735</v>
      </c>
      <c r="B7">
        <v>10009</v>
      </c>
      <c r="C7">
        <v>490.5</v>
      </c>
      <c r="I7" t="s">
        <v>2884</v>
      </c>
    </row>
    <row r="8" spans="1:9" x14ac:dyDescent="0.25">
      <c r="A8" t="s">
        <v>6735</v>
      </c>
      <c r="B8">
        <v>10010</v>
      </c>
      <c r="C8">
        <v>267.26</v>
      </c>
      <c r="I8" t="s">
        <v>2884</v>
      </c>
    </row>
    <row r="9" spans="1:9" x14ac:dyDescent="0.25">
      <c r="A9" t="s">
        <v>6735</v>
      </c>
      <c r="B9">
        <v>10021</v>
      </c>
      <c r="C9">
        <v>112.68</v>
      </c>
      <c r="I9" t="s">
        <v>2884</v>
      </c>
    </row>
    <row r="10" spans="1:9" x14ac:dyDescent="0.25">
      <c r="A10" t="s">
        <v>6735</v>
      </c>
      <c r="B10">
        <v>10030</v>
      </c>
      <c r="C10">
        <v>733.74</v>
      </c>
      <c r="I10" t="s">
        <v>2884</v>
      </c>
    </row>
    <row r="11" spans="1:9" x14ac:dyDescent="0.25">
      <c r="A11" t="s">
        <v>6735</v>
      </c>
      <c r="B11">
        <v>10035</v>
      </c>
      <c r="C11">
        <v>418.37</v>
      </c>
      <c r="I11" t="s">
        <v>2884</v>
      </c>
    </row>
    <row r="12" spans="1:9" x14ac:dyDescent="0.25">
      <c r="A12" t="s">
        <v>6735</v>
      </c>
      <c r="B12">
        <v>10036</v>
      </c>
      <c r="C12">
        <v>349.5</v>
      </c>
      <c r="I12" t="s">
        <v>2884</v>
      </c>
    </row>
    <row r="13" spans="1:9" x14ac:dyDescent="0.25">
      <c r="A13" t="s">
        <v>6735</v>
      </c>
      <c r="B13">
        <v>10040</v>
      </c>
      <c r="C13">
        <v>129.94</v>
      </c>
      <c r="I13" t="s">
        <v>2884</v>
      </c>
    </row>
    <row r="14" spans="1:9" x14ac:dyDescent="0.25">
      <c r="A14" t="s">
        <v>6735</v>
      </c>
      <c r="B14">
        <v>10060</v>
      </c>
      <c r="C14">
        <v>139.25</v>
      </c>
      <c r="I14" t="s">
        <v>2884</v>
      </c>
    </row>
    <row r="15" spans="1:9" x14ac:dyDescent="0.25">
      <c r="A15" t="s">
        <v>6735</v>
      </c>
      <c r="B15">
        <v>10061</v>
      </c>
      <c r="C15">
        <v>234.45</v>
      </c>
      <c r="I15" t="s">
        <v>2884</v>
      </c>
    </row>
    <row r="16" spans="1:9" x14ac:dyDescent="0.25">
      <c r="A16" t="s">
        <v>6735</v>
      </c>
      <c r="B16">
        <v>10080</v>
      </c>
      <c r="C16">
        <v>284.49</v>
      </c>
      <c r="I16" t="s">
        <v>2884</v>
      </c>
    </row>
    <row r="17" spans="1:9" x14ac:dyDescent="0.25">
      <c r="A17" t="s">
        <v>6735</v>
      </c>
      <c r="B17">
        <v>10081</v>
      </c>
      <c r="C17">
        <v>385.38</v>
      </c>
      <c r="I17" t="s">
        <v>2884</v>
      </c>
    </row>
    <row r="18" spans="1:9" x14ac:dyDescent="0.25">
      <c r="A18" t="s">
        <v>6735</v>
      </c>
      <c r="B18">
        <v>10120</v>
      </c>
      <c r="C18">
        <v>168.78</v>
      </c>
      <c r="I18" t="s">
        <v>2884</v>
      </c>
    </row>
    <row r="19" spans="1:9" x14ac:dyDescent="0.25">
      <c r="A19" t="s">
        <v>6735</v>
      </c>
      <c r="B19">
        <v>10121</v>
      </c>
      <c r="C19">
        <v>292.74</v>
      </c>
      <c r="I19" t="s">
        <v>2884</v>
      </c>
    </row>
    <row r="20" spans="1:9" x14ac:dyDescent="0.25">
      <c r="A20" t="s">
        <v>6735</v>
      </c>
      <c r="B20">
        <v>10140</v>
      </c>
      <c r="C20">
        <v>187.82</v>
      </c>
      <c r="I20" t="s">
        <v>2884</v>
      </c>
    </row>
    <row r="21" spans="1:9" x14ac:dyDescent="0.25">
      <c r="A21" t="s">
        <v>6735</v>
      </c>
      <c r="B21">
        <v>10160</v>
      </c>
      <c r="C21">
        <v>144.31</v>
      </c>
      <c r="I21" t="s">
        <v>2884</v>
      </c>
    </row>
    <row r="22" spans="1:9" x14ac:dyDescent="0.25">
      <c r="A22" t="s">
        <v>6735</v>
      </c>
      <c r="B22">
        <v>10180</v>
      </c>
      <c r="C22">
        <v>292.76</v>
      </c>
      <c r="I22" t="s">
        <v>2884</v>
      </c>
    </row>
    <row r="23" spans="1:9" x14ac:dyDescent="0.25">
      <c r="A23" t="s">
        <v>6735</v>
      </c>
      <c r="B23">
        <v>11000</v>
      </c>
      <c r="C23">
        <v>64.02</v>
      </c>
      <c r="I23" t="s">
        <v>2884</v>
      </c>
    </row>
    <row r="24" spans="1:9" x14ac:dyDescent="0.25">
      <c r="A24" t="s">
        <v>6735</v>
      </c>
      <c r="B24">
        <v>11001</v>
      </c>
      <c r="C24">
        <v>30.22</v>
      </c>
      <c r="I24" t="s">
        <v>2884</v>
      </c>
    </row>
    <row r="25" spans="1:9" x14ac:dyDescent="0.25">
      <c r="A25" t="s">
        <v>6735</v>
      </c>
      <c r="B25">
        <v>11004</v>
      </c>
      <c r="C25">
        <v>601.19000000000005</v>
      </c>
      <c r="I25" t="s">
        <v>2884</v>
      </c>
    </row>
    <row r="26" spans="1:9" x14ac:dyDescent="0.25">
      <c r="A26" t="s">
        <v>6735</v>
      </c>
      <c r="B26">
        <v>11005</v>
      </c>
      <c r="C26">
        <v>818.51</v>
      </c>
      <c r="I26" t="s">
        <v>2884</v>
      </c>
    </row>
    <row r="27" spans="1:9" x14ac:dyDescent="0.25">
      <c r="A27" t="s">
        <v>6735</v>
      </c>
      <c r="B27">
        <v>11006</v>
      </c>
      <c r="C27">
        <v>740.88</v>
      </c>
      <c r="I27" t="s">
        <v>2884</v>
      </c>
    </row>
    <row r="28" spans="1:9" x14ac:dyDescent="0.25">
      <c r="A28" t="s">
        <v>6735</v>
      </c>
      <c r="B28">
        <v>11008</v>
      </c>
      <c r="C28">
        <v>288.89</v>
      </c>
      <c r="I28" t="s">
        <v>2884</v>
      </c>
    </row>
    <row r="29" spans="1:9" x14ac:dyDescent="0.25">
      <c r="A29" t="s">
        <v>6735</v>
      </c>
      <c r="B29">
        <v>11010</v>
      </c>
      <c r="C29">
        <v>503.19</v>
      </c>
      <c r="I29" t="s">
        <v>2884</v>
      </c>
    </row>
    <row r="30" spans="1:9" x14ac:dyDescent="0.25">
      <c r="A30" t="s">
        <v>6735</v>
      </c>
      <c r="B30">
        <v>11011</v>
      </c>
      <c r="C30">
        <v>550.9</v>
      </c>
      <c r="I30" t="s">
        <v>2884</v>
      </c>
    </row>
    <row r="31" spans="1:9" x14ac:dyDescent="0.25">
      <c r="A31" t="s">
        <v>6735</v>
      </c>
      <c r="B31">
        <v>11012</v>
      </c>
      <c r="C31">
        <v>719.97</v>
      </c>
      <c r="I31" t="s">
        <v>2884</v>
      </c>
    </row>
    <row r="32" spans="1:9" x14ac:dyDescent="0.25">
      <c r="A32" t="s">
        <v>6735</v>
      </c>
      <c r="B32">
        <v>11042</v>
      </c>
      <c r="C32">
        <v>143.66999999999999</v>
      </c>
      <c r="I32" t="s">
        <v>2884</v>
      </c>
    </row>
    <row r="33" spans="1:9" x14ac:dyDescent="0.25">
      <c r="A33" t="s">
        <v>6735</v>
      </c>
      <c r="B33">
        <v>11043</v>
      </c>
      <c r="C33">
        <v>254.69</v>
      </c>
      <c r="I33" t="s">
        <v>2884</v>
      </c>
    </row>
    <row r="34" spans="1:9" x14ac:dyDescent="0.25">
      <c r="A34" t="s">
        <v>6735</v>
      </c>
      <c r="B34">
        <v>11044</v>
      </c>
      <c r="C34">
        <v>338.47</v>
      </c>
      <c r="I34" t="s">
        <v>2884</v>
      </c>
    </row>
    <row r="35" spans="1:9" x14ac:dyDescent="0.25">
      <c r="A35" t="s">
        <v>6735</v>
      </c>
      <c r="B35">
        <v>11045</v>
      </c>
      <c r="C35">
        <v>43.59</v>
      </c>
      <c r="I35" t="s">
        <v>2884</v>
      </c>
    </row>
    <row r="36" spans="1:9" x14ac:dyDescent="0.25">
      <c r="A36" t="s">
        <v>6735</v>
      </c>
      <c r="B36">
        <v>11046</v>
      </c>
      <c r="C36">
        <v>78.98</v>
      </c>
      <c r="I36" t="s">
        <v>2884</v>
      </c>
    </row>
    <row r="37" spans="1:9" x14ac:dyDescent="0.25">
      <c r="A37" t="s">
        <v>6735</v>
      </c>
      <c r="B37">
        <v>11047</v>
      </c>
      <c r="C37">
        <v>130.63</v>
      </c>
      <c r="I37" t="s">
        <v>2884</v>
      </c>
    </row>
    <row r="38" spans="1:9" x14ac:dyDescent="0.25">
      <c r="A38" t="s">
        <v>6735</v>
      </c>
      <c r="B38">
        <v>11055</v>
      </c>
      <c r="C38">
        <v>80.73</v>
      </c>
      <c r="I38" t="s">
        <v>2884</v>
      </c>
    </row>
    <row r="39" spans="1:9" x14ac:dyDescent="0.25">
      <c r="A39" t="s">
        <v>6735</v>
      </c>
      <c r="B39">
        <v>11056</v>
      </c>
      <c r="C39">
        <v>92.49</v>
      </c>
      <c r="I39" t="s">
        <v>2884</v>
      </c>
    </row>
    <row r="40" spans="1:9" x14ac:dyDescent="0.25">
      <c r="A40" t="s">
        <v>6735</v>
      </c>
      <c r="B40">
        <v>11057</v>
      </c>
      <c r="C40">
        <v>100.44</v>
      </c>
      <c r="I40" t="s">
        <v>2884</v>
      </c>
    </row>
    <row r="41" spans="1:9" x14ac:dyDescent="0.25">
      <c r="A41" t="s">
        <v>6735</v>
      </c>
      <c r="B41">
        <v>11102</v>
      </c>
      <c r="C41">
        <v>114.01</v>
      </c>
      <c r="I41" t="s">
        <v>2884</v>
      </c>
    </row>
    <row r="42" spans="1:9" x14ac:dyDescent="0.25">
      <c r="A42" t="s">
        <v>6735</v>
      </c>
      <c r="B42">
        <v>11103</v>
      </c>
      <c r="C42">
        <v>56.27</v>
      </c>
      <c r="I42" t="s">
        <v>2884</v>
      </c>
    </row>
    <row r="43" spans="1:9" x14ac:dyDescent="0.25">
      <c r="A43" t="s">
        <v>6735</v>
      </c>
      <c r="B43">
        <v>11104</v>
      </c>
      <c r="C43">
        <v>141.21</v>
      </c>
      <c r="I43" t="s">
        <v>2884</v>
      </c>
    </row>
    <row r="44" spans="1:9" x14ac:dyDescent="0.25">
      <c r="A44" t="s">
        <v>6735</v>
      </c>
      <c r="B44">
        <v>11105</v>
      </c>
      <c r="C44">
        <v>66.28</v>
      </c>
      <c r="I44" t="s">
        <v>2884</v>
      </c>
    </row>
    <row r="45" spans="1:9" x14ac:dyDescent="0.25">
      <c r="A45" t="s">
        <v>6735</v>
      </c>
      <c r="B45">
        <v>11106</v>
      </c>
      <c r="C45">
        <v>174.9</v>
      </c>
      <c r="I45" t="s">
        <v>2884</v>
      </c>
    </row>
    <row r="46" spans="1:9" x14ac:dyDescent="0.25">
      <c r="A46" t="s">
        <v>6735</v>
      </c>
      <c r="B46">
        <v>11107</v>
      </c>
      <c r="C46">
        <v>80.08</v>
      </c>
      <c r="I46" t="s">
        <v>2884</v>
      </c>
    </row>
    <row r="47" spans="1:9" x14ac:dyDescent="0.25">
      <c r="A47" t="s">
        <v>6735</v>
      </c>
      <c r="B47">
        <v>11200</v>
      </c>
      <c r="C47">
        <v>101.63</v>
      </c>
      <c r="I47" t="s">
        <v>2884</v>
      </c>
    </row>
    <row r="48" spans="1:9" x14ac:dyDescent="0.25">
      <c r="A48" t="s">
        <v>6735</v>
      </c>
      <c r="B48">
        <v>11201</v>
      </c>
      <c r="C48">
        <v>19.96</v>
      </c>
      <c r="I48" t="s">
        <v>2884</v>
      </c>
    </row>
    <row r="49" spans="1:9" x14ac:dyDescent="0.25">
      <c r="A49" t="s">
        <v>6735</v>
      </c>
      <c r="B49">
        <v>11300</v>
      </c>
      <c r="C49">
        <v>114.18</v>
      </c>
      <c r="I49" t="s">
        <v>2884</v>
      </c>
    </row>
    <row r="50" spans="1:9" x14ac:dyDescent="0.25">
      <c r="A50" t="s">
        <v>6735</v>
      </c>
      <c r="B50">
        <v>11301</v>
      </c>
      <c r="C50">
        <v>136.82</v>
      </c>
      <c r="I50" t="s">
        <v>2884</v>
      </c>
    </row>
    <row r="51" spans="1:9" x14ac:dyDescent="0.25">
      <c r="A51" t="s">
        <v>6735</v>
      </c>
      <c r="B51">
        <v>11302</v>
      </c>
      <c r="C51">
        <v>153.87</v>
      </c>
      <c r="I51" t="s">
        <v>2884</v>
      </c>
    </row>
    <row r="52" spans="1:9" x14ac:dyDescent="0.25">
      <c r="A52" t="s">
        <v>6735</v>
      </c>
      <c r="B52">
        <v>11303</v>
      </c>
      <c r="C52">
        <v>170.33</v>
      </c>
      <c r="I52" t="s">
        <v>2884</v>
      </c>
    </row>
    <row r="53" spans="1:9" x14ac:dyDescent="0.25">
      <c r="A53" t="s">
        <v>6735</v>
      </c>
      <c r="B53">
        <v>11305</v>
      </c>
      <c r="C53">
        <v>118.56</v>
      </c>
      <c r="I53" t="s">
        <v>2884</v>
      </c>
    </row>
    <row r="54" spans="1:9" x14ac:dyDescent="0.25">
      <c r="A54" t="s">
        <v>6735</v>
      </c>
      <c r="B54">
        <v>11306</v>
      </c>
      <c r="C54">
        <v>137.79</v>
      </c>
      <c r="I54" t="s">
        <v>2884</v>
      </c>
    </row>
    <row r="55" spans="1:9" x14ac:dyDescent="0.25">
      <c r="A55" t="s">
        <v>6735</v>
      </c>
      <c r="B55">
        <v>11307</v>
      </c>
      <c r="C55">
        <v>155.69</v>
      </c>
      <c r="I55" t="s">
        <v>2884</v>
      </c>
    </row>
    <row r="56" spans="1:9" x14ac:dyDescent="0.25">
      <c r="A56" t="s">
        <v>6735</v>
      </c>
      <c r="B56">
        <v>11308</v>
      </c>
      <c r="C56">
        <v>163.32</v>
      </c>
      <c r="I56" t="s">
        <v>2884</v>
      </c>
    </row>
    <row r="57" spans="1:9" x14ac:dyDescent="0.25">
      <c r="A57" t="s">
        <v>6735</v>
      </c>
      <c r="B57">
        <v>11310</v>
      </c>
      <c r="C57">
        <v>131.02000000000001</v>
      </c>
      <c r="I57" t="s">
        <v>2884</v>
      </c>
    </row>
    <row r="58" spans="1:9" x14ac:dyDescent="0.25">
      <c r="A58" t="s">
        <v>6735</v>
      </c>
      <c r="B58">
        <v>11311</v>
      </c>
      <c r="C58">
        <v>153.31</v>
      </c>
      <c r="I58" t="s">
        <v>2884</v>
      </c>
    </row>
    <row r="59" spans="1:9" x14ac:dyDescent="0.25">
      <c r="A59" t="s">
        <v>6735</v>
      </c>
      <c r="B59">
        <v>11312</v>
      </c>
      <c r="C59">
        <v>175.02</v>
      </c>
      <c r="I59" t="s">
        <v>2884</v>
      </c>
    </row>
    <row r="60" spans="1:9" x14ac:dyDescent="0.25">
      <c r="A60" t="s">
        <v>6735</v>
      </c>
      <c r="B60">
        <v>11313</v>
      </c>
      <c r="C60">
        <v>202.04</v>
      </c>
      <c r="I60" t="s">
        <v>2884</v>
      </c>
    </row>
    <row r="61" spans="1:9" x14ac:dyDescent="0.25">
      <c r="A61" t="s">
        <v>6735</v>
      </c>
      <c r="B61">
        <v>11400</v>
      </c>
      <c r="C61">
        <v>143.6</v>
      </c>
      <c r="I61" t="s">
        <v>2884</v>
      </c>
    </row>
    <row r="62" spans="1:9" x14ac:dyDescent="0.25">
      <c r="A62" t="s">
        <v>6735</v>
      </c>
      <c r="B62">
        <v>11401</v>
      </c>
      <c r="C62">
        <v>174.66</v>
      </c>
      <c r="I62" t="s">
        <v>2884</v>
      </c>
    </row>
    <row r="63" spans="1:9" x14ac:dyDescent="0.25">
      <c r="A63" t="s">
        <v>6735</v>
      </c>
      <c r="B63">
        <v>11402</v>
      </c>
      <c r="C63">
        <v>191.66</v>
      </c>
      <c r="I63" t="s">
        <v>2884</v>
      </c>
    </row>
    <row r="64" spans="1:9" x14ac:dyDescent="0.25">
      <c r="A64" t="s">
        <v>6735</v>
      </c>
      <c r="B64">
        <v>11403</v>
      </c>
      <c r="C64">
        <v>219.94</v>
      </c>
      <c r="I64" t="s">
        <v>2884</v>
      </c>
    </row>
    <row r="65" spans="1:9" x14ac:dyDescent="0.25">
      <c r="A65" t="s">
        <v>6735</v>
      </c>
      <c r="B65">
        <v>11404</v>
      </c>
      <c r="C65">
        <v>249.34</v>
      </c>
      <c r="I65" t="s">
        <v>2884</v>
      </c>
    </row>
    <row r="66" spans="1:9" x14ac:dyDescent="0.25">
      <c r="A66" t="s">
        <v>6735</v>
      </c>
      <c r="B66">
        <v>11406</v>
      </c>
      <c r="C66">
        <v>351.19</v>
      </c>
      <c r="I66" t="s">
        <v>2884</v>
      </c>
    </row>
    <row r="67" spans="1:9" x14ac:dyDescent="0.25">
      <c r="A67" t="s">
        <v>6735</v>
      </c>
      <c r="B67">
        <v>11420</v>
      </c>
      <c r="C67">
        <v>142.5</v>
      </c>
      <c r="I67" t="s">
        <v>2884</v>
      </c>
    </row>
    <row r="68" spans="1:9" x14ac:dyDescent="0.25">
      <c r="A68" t="s">
        <v>6735</v>
      </c>
      <c r="B68">
        <v>11421</v>
      </c>
      <c r="C68">
        <v>178.3</v>
      </c>
      <c r="I68" t="s">
        <v>2884</v>
      </c>
    </row>
    <row r="69" spans="1:9" x14ac:dyDescent="0.25">
      <c r="A69" t="s">
        <v>6735</v>
      </c>
      <c r="B69">
        <v>11422</v>
      </c>
      <c r="C69">
        <v>199.64</v>
      </c>
      <c r="I69" t="s">
        <v>2884</v>
      </c>
    </row>
    <row r="70" spans="1:9" x14ac:dyDescent="0.25">
      <c r="A70" t="s">
        <v>6735</v>
      </c>
      <c r="B70">
        <v>11423</v>
      </c>
      <c r="C70">
        <v>226.93</v>
      </c>
      <c r="I70" t="s">
        <v>2884</v>
      </c>
    </row>
    <row r="71" spans="1:9" x14ac:dyDescent="0.25">
      <c r="A71" t="s">
        <v>6735</v>
      </c>
      <c r="B71">
        <v>11424</v>
      </c>
      <c r="C71">
        <v>260.83999999999997</v>
      </c>
      <c r="I71" t="s">
        <v>2884</v>
      </c>
    </row>
    <row r="72" spans="1:9" x14ac:dyDescent="0.25">
      <c r="A72" t="s">
        <v>6735</v>
      </c>
      <c r="B72">
        <v>11426</v>
      </c>
      <c r="C72">
        <v>362.88</v>
      </c>
      <c r="I72" t="s">
        <v>2884</v>
      </c>
    </row>
    <row r="73" spans="1:9" x14ac:dyDescent="0.25">
      <c r="A73" t="s">
        <v>6735</v>
      </c>
      <c r="B73">
        <v>11440</v>
      </c>
      <c r="C73">
        <v>160.72999999999999</v>
      </c>
      <c r="I73" t="s">
        <v>2884</v>
      </c>
    </row>
    <row r="74" spans="1:9" x14ac:dyDescent="0.25">
      <c r="A74" t="s">
        <v>6735</v>
      </c>
      <c r="B74">
        <v>11441</v>
      </c>
      <c r="C74">
        <v>194.09</v>
      </c>
      <c r="I74" t="s">
        <v>2884</v>
      </c>
    </row>
    <row r="75" spans="1:9" x14ac:dyDescent="0.25">
      <c r="A75" t="s">
        <v>6735</v>
      </c>
      <c r="B75">
        <v>11442</v>
      </c>
      <c r="C75">
        <v>215.34</v>
      </c>
      <c r="I75" t="s">
        <v>2884</v>
      </c>
    </row>
    <row r="76" spans="1:9" x14ac:dyDescent="0.25">
      <c r="A76" t="s">
        <v>6735</v>
      </c>
      <c r="B76">
        <v>11443</v>
      </c>
      <c r="C76">
        <v>253.02</v>
      </c>
      <c r="I76" t="s">
        <v>2884</v>
      </c>
    </row>
    <row r="77" spans="1:9" x14ac:dyDescent="0.25">
      <c r="A77" t="s">
        <v>6735</v>
      </c>
      <c r="B77">
        <v>11444</v>
      </c>
      <c r="C77">
        <v>312.55</v>
      </c>
      <c r="I77" t="s">
        <v>2884</v>
      </c>
    </row>
    <row r="78" spans="1:9" x14ac:dyDescent="0.25">
      <c r="A78" t="s">
        <v>6735</v>
      </c>
      <c r="B78">
        <v>11446</v>
      </c>
      <c r="C78">
        <v>420.25</v>
      </c>
      <c r="I78" t="s">
        <v>2884</v>
      </c>
    </row>
    <row r="79" spans="1:9" x14ac:dyDescent="0.25">
      <c r="A79" t="s">
        <v>6735</v>
      </c>
      <c r="B79">
        <v>11450</v>
      </c>
      <c r="C79">
        <v>483.89</v>
      </c>
      <c r="I79" t="s">
        <v>2884</v>
      </c>
    </row>
    <row r="80" spans="1:9" x14ac:dyDescent="0.25">
      <c r="A80" t="s">
        <v>6735</v>
      </c>
      <c r="B80">
        <v>11451</v>
      </c>
      <c r="C80">
        <v>589.35</v>
      </c>
      <c r="I80" t="s">
        <v>2884</v>
      </c>
    </row>
    <row r="81" spans="1:9" x14ac:dyDescent="0.25">
      <c r="A81" t="s">
        <v>6735</v>
      </c>
      <c r="B81">
        <v>11462</v>
      </c>
      <c r="C81">
        <v>468.48</v>
      </c>
      <c r="I81" t="s">
        <v>2884</v>
      </c>
    </row>
    <row r="82" spans="1:9" x14ac:dyDescent="0.25">
      <c r="A82" t="s">
        <v>6735</v>
      </c>
      <c r="B82">
        <v>11463</v>
      </c>
      <c r="C82">
        <v>597.80999999999995</v>
      </c>
      <c r="I82" t="s">
        <v>2884</v>
      </c>
    </row>
    <row r="83" spans="1:9" x14ac:dyDescent="0.25">
      <c r="A83" t="s">
        <v>6735</v>
      </c>
      <c r="B83">
        <v>11470</v>
      </c>
      <c r="C83">
        <v>511.68</v>
      </c>
      <c r="I83" t="s">
        <v>2884</v>
      </c>
    </row>
    <row r="84" spans="1:9" x14ac:dyDescent="0.25">
      <c r="A84" t="s">
        <v>6735</v>
      </c>
      <c r="B84">
        <v>11471</v>
      </c>
      <c r="C84">
        <v>603.38</v>
      </c>
      <c r="I84" t="s">
        <v>2884</v>
      </c>
    </row>
    <row r="85" spans="1:9" x14ac:dyDescent="0.25">
      <c r="A85" t="s">
        <v>6735</v>
      </c>
      <c r="B85">
        <v>11600</v>
      </c>
      <c r="C85">
        <v>220.73</v>
      </c>
      <c r="I85" t="s">
        <v>2884</v>
      </c>
    </row>
    <row r="86" spans="1:9" x14ac:dyDescent="0.25">
      <c r="A86" t="s">
        <v>6735</v>
      </c>
      <c r="B86">
        <v>11601</v>
      </c>
      <c r="C86">
        <v>254.4</v>
      </c>
      <c r="I86" t="s">
        <v>2884</v>
      </c>
    </row>
    <row r="87" spans="1:9" x14ac:dyDescent="0.25">
      <c r="A87" t="s">
        <v>6735</v>
      </c>
      <c r="B87">
        <v>11602</v>
      </c>
      <c r="C87">
        <v>272.10000000000002</v>
      </c>
      <c r="I87" t="s">
        <v>2884</v>
      </c>
    </row>
    <row r="88" spans="1:9" x14ac:dyDescent="0.25">
      <c r="A88" t="s">
        <v>6735</v>
      </c>
      <c r="B88">
        <v>11603</v>
      </c>
      <c r="C88">
        <v>309.38</v>
      </c>
      <c r="I88" t="s">
        <v>2884</v>
      </c>
    </row>
    <row r="89" spans="1:9" x14ac:dyDescent="0.25">
      <c r="A89" t="s">
        <v>6735</v>
      </c>
      <c r="B89">
        <v>11604</v>
      </c>
      <c r="C89">
        <v>344.29</v>
      </c>
      <c r="I89" t="s">
        <v>2884</v>
      </c>
    </row>
    <row r="90" spans="1:9" x14ac:dyDescent="0.25">
      <c r="A90" t="s">
        <v>6735</v>
      </c>
      <c r="B90">
        <v>11606</v>
      </c>
      <c r="C90">
        <v>492.84</v>
      </c>
      <c r="I90" t="s">
        <v>2884</v>
      </c>
    </row>
    <row r="91" spans="1:9" x14ac:dyDescent="0.25">
      <c r="A91" t="s">
        <v>6735</v>
      </c>
      <c r="B91">
        <v>11620</v>
      </c>
      <c r="C91">
        <v>221.85</v>
      </c>
      <c r="I91" t="s">
        <v>2884</v>
      </c>
    </row>
    <row r="92" spans="1:9" x14ac:dyDescent="0.25">
      <c r="A92" t="s">
        <v>6735</v>
      </c>
      <c r="B92">
        <v>11621</v>
      </c>
      <c r="C92">
        <v>255.86</v>
      </c>
      <c r="I92" t="s">
        <v>2884</v>
      </c>
    </row>
    <row r="93" spans="1:9" x14ac:dyDescent="0.25">
      <c r="A93" t="s">
        <v>6735</v>
      </c>
      <c r="B93">
        <v>11622</v>
      </c>
      <c r="C93">
        <v>280.77</v>
      </c>
      <c r="I93" t="s">
        <v>2884</v>
      </c>
    </row>
    <row r="94" spans="1:9" x14ac:dyDescent="0.25">
      <c r="A94" t="s">
        <v>6735</v>
      </c>
      <c r="B94">
        <v>11623</v>
      </c>
      <c r="C94">
        <v>327.78</v>
      </c>
      <c r="I94" t="s">
        <v>2884</v>
      </c>
    </row>
    <row r="95" spans="1:9" x14ac:dyDescent="0.25">
      <c r="A95" t="s">
        <v>6735</v>
      </c>
      <c r="B95">
        <v>11624</v>
      </c>
      <c r="C95">
        <v>372.75</v>
      </c>
      <c r="I95" t="s">
        <v>2884</v>
      </c>
    </row>
    <row r="96" spans="1:9" x14ac:dyDescent="0.25">
      <c r="A96" t="s">
        <v>6735</v>
      </c>
      <c r="B96">
        <v>11626</v>
      </c>
      <c r="C96">
        <v>448.23</v>
      </c>
      <c r="I96" t="s">
        <v>2884</v>
      </c>
    </row>
    <row r="97" spans="1:9" x14ac:dyDescent="0.25">
      <c r="A97" t="s">
        <v>6735</v>
      </c>
      <c r="B97">
        <v>11640</v>
      </c>
      <c r="C97">
        <v>226.79</v>
      </c>
      <c r="I97" t="s">
        <v>2884</v>
      </c>
    </row>
    <row r="98" spans="1:9" x14ac:dyDescent="0.25">
      <c r="A98" t="s">
        <v>6735</v>
      </c>
      <c r="B98">
        <v>11641</v>
      </c>
      <c r="C98">
        <v>263.94</v>
      </c>
      <c r="I98" t="s">
        <v>2884</v>
      </c>
    </row>
    <row r="99" spans="1:9" x14ac:dyDescent="0.25">
      <c r="A99" t="s">
        <v>6735</v>
      </c>
      <c r="B99">
        <v>11642</v>
      </c>
      <c r="C99">
        <v>297.14999999999998</v>
      </c>
      <c r="I99" t="s">
        <v>2884</v>
      </c>
    </row>
    <row r="100" spans="1:9" x14ac:dyDescent="0.25">
      <c r="A100" t="s">
        <v>6735</v>
      </c>
      <c r="B100">
        <v>11643</v>
      </c>
      <c r="C100">
        <v>348.07</v>
      </c>
      <c r="I100" t="s">
        <v>2884</v>
      </c>
    </row>
    <row r="101" spans="1:9" x14ac:dyDescent="0.25">
      <c r="A101" t="s">
        <v>6735</v>
      </c>
      <c r="B101">
        <v>11644</v>
      </c>
      <c r="C101">
        <v>428.62</v>
      </c>
      <c r="I101" t="s">
        <v>2884</v>
      </c>
    </row>
    <row r="102" spans="1:9" x14ac:dyDescent="0.25">
      <c r="A102" t="s">
        <v>6735</v>
      </c>
      <c r="B102">
        <v>11646</v>
      </c>
      <c r="C102">
        <v>554.67999999999995</v>
      </c>
      <c r="I102" t="s">
        <v>2884</v>
      </c>
    </row>
    <row r="103" spans="1:9" x14ac:dyDescent="0.25">
      <c r="A103" t="s">
        <v>6735</v>
      </c>
      <c r="B103">
        <v>11719</v>
      </c>
      <c r="C103">
        <v>15.47</v>
      </c>
      <c r="I103" t="s">
        <v>2884</v>
      </c>
    </row>
    <row r="104" spans="1:9" x14ac:dyDescent="0.25">
      <c r="A104" t="s">
        <v>6735</v>
      </c>
      <c r="B104">
        <v>11720</v>
      </c>
      <c r="C104">
        <v>36.26</v>
      </c>
      <c r="I104" t="s">
        <v>2884</v>
      </c>
    </row>
    <row r="105" spans="1:9" x14ac:dyDescent="0.25">
      <c r="A105" t="s">
        <v>6735</v>
      </c>
      <c r="B105">
        <v>11721</v>
      </c>
      <c r="C105">
        <v>48.57</v>
      </c>
      <c r="I105" t="s">
        <v>2884</v>
      </c>
    </row>
    <row r="106" spans="1:9" x14ac:dyDescent="0.25">
      <c r="A106" t="s">
        <v>6735</v>
      </c>
      <c r="B106">
        <v>11730</v>
      </c>
      <c r="C106">
        <v>128.01</v>
      </c>
      <c r="I106" t="s">
        <v>2884</v>
      </c>
    </row>
    <row r="107" spans="1:9" x14ac:dyDescent="0.25">
      <c r="A107" t="s">
        <v>6735</v>
      </c>
      <c r="B107">
        <v>11732</v>
      </c>
      <c r="C107">
        <v>36.85</v>
      </c>
      <c r="I107" t="s">
        <v>2884</v>
      </c>
    </row>
    <row r="108" spans="1:9" x14ac:dyDescent="0.25">
      <c r="A108" t="s">
        <v>6735</v>
      </c>
      <c r="B108">
        <v>11740</v>
      </c>
      <c r="C108">
        <v>63.92</v>
      </c>
      <c r="I108" t="s">
        <v>2884</v>
      </c>
    </row>
    <row r="109" spans="1:9" x14ac:dyDescent="0.25">
      <c r="A109" t="s">
        <v>6735</v>
      </c>
      <c r="B109">
        <v>11750</v>
      </c>
      <c r="C109">
        <v>176.69</v>
      </c>
      <c r="I109" t="s">
        <v>2884</v>
      </c>
    </row>
    <row r="110" spans="1:9" x14ac:dyDescent="0.25">
      <c r="A110" t="s">
        <v>6735</v>
      </c>
      <c r="B110">
        <v>11755</v>
      </c>
      <c r="C110">
        <v>135.81</v>
      </c>
      <c r="I110" t="s">
        <v>2884</v>
      </c>
    </row>
    <row r="111" spans="1:9" x14ac:dyDescent="0.25">
      <c r="A111" t="s">
        <v>6735</v>
      </c>
      <c r="B111">
        <v>11760</v>
      </c>
      <c r="C111">
        <v>208.28</v>
      </c>
      <c r="I111" t="s">
        <v>2884</v>
      </c>
    </row>
    <row r="112" spans="1:9" x14ac:dyDescent="0.25">
      <c r="A112" t="s">
        <v>6735</v>
      </c>
      <c r="B112">
        <v>11762</v>
      </c>
      <c r="C112">
        <v>318.70999999999998</v>
      </c>
      <c r="I112" t="s">
        <v>2884</v>
      </c>
    </row>
    <row r="113" spans="1:9" x14ac:dyDescent="0.25">
      <c r="A113" t="s">
        <v>6735</v>
      </c>
      <c r="B113">
        <v>11765</v>
      </c>
      <c r="C113">
        <v>184.65</v>
      </c>
      <c r="I113" t="s">
        <v>2884</v>
      </c>
    </row>
    <row r="114" spans="1:9" x14ac:dyDescent="0.25">
      <c r="A114" t="s">
        <v>6735</v>
      </c>
      <c r="B114">
        <v>11770</v>
      </c>
      <c r="C114">
        <v>398.46</v>
      </c>
      <c r="I114" t="s">
        <v>2884</v>
      </c>
    </row>
    <row r="115" spans="1:9" x14ac:dyDescent="0.25">
      <c r="A115" t="s">
        <v>6735</v>
      </c>
      <c r="B115">
        <v>11771</v>
      </c>
      <c r="C115">
        <v>698.72</v>
      </c>
      <c r="I115" t="s">
        <v>2884</v>
      </c>
    </row>
    <row r="116" spans="1:9" x14ac:dyDescent="0.25">
      <c r="A116" t="s">
        <v>6735</v>
      </c>
      <c r="B116">
        <v>11772</v>
      </c>
      <c r="C116">
        <v>859.16</v>
      </c>
      <c r="I116" t="s">
        <v>2884</v>
      </c>
    </row>
    <row r="117" spans="1:9" x14ac:dyDescent="0.25">
      <c r="A117" t="s">
        <v>6735</v>
      </c>
      <c r="B117">
        <v>11900</v>
      </c>
      <c r="C117">
        <v>63.41</v>
      </c>
      <c r="I117" t="s">
        <v>2884</v>
      </c>
    </row>
    <row r="118" spans="1:9" x14ac:dyDescent="0.25">
      <c r="A118" t="s">
        <v>6735</v>
      </c>
      <c r="B118">
        <v>11901</v>
      </c>
      <c r="C118">
        <v>77</v>
      </c>
      <c r="I118" t="s">
        <v>2884</v>
      </c>
    </row>
    <row r="119" spans="1:9" x14ac:dyDescent="0.25">
      <c r="A119" t="s">
        <v>6735</v>
      </c>
      <c r="B119">
        <v>11920</v>
      </c>
      <c r="C119">
        <v>214.17</v>
      </c>
      <c r="I119" t="s">
        <v>2884</v>
      </c>
    </row>
    <row r="120" spans="1:9" x14ac:dyDescent="0.25">
      <c r="A120" t="s">
        <v>6735</v>
      </c>
      <c r="B120">
        <v>11921</v>
      </c>
      <c r="C120">
        <v>248.71</v>
      </c>
      <c r="I120" t="s">
        <v>2884</v>
      </c>
    </row>
    <row r="121" spans="1:9" x14ac:dyDescent="0.25">
      <c r="A121" t="s">
        <v>6735</v>
      </c>
      <c r="B121">
        <v>11922</v>
      </c>
      <c r="C121">
        <v>67.92</v>
      </c>
      <c r="I121" t="s">
        <v>2884</v>
      </c>
    </row>
    <row r="122" spans="1:9" x14ac:dyDescent="0.25">
      <c r="A122" t="s">
        <v>6735</v>
      </c>
      <c r="B122">
        <v>11950</v>
      </c>
      <c r="C122">
        <v>90.27</v>
      </c>
      <c r="I122" t="s">
        <v>2884</v>
      </c>
    </row>
    <row r="123" spans="1:9" x14ac:dyDescent="0.25">
      <c r="A123" t="s">
        <v>6735</v>
      </c>
      <c r="B123">
        <v>11951</v>
      </c>
      <c r="C123">
        <v>119.16</v>
      </c>
      <c r="I123" t="s">
        <v>2884</v>
      </c>
    </row>
    <row r="124" spans="1:9" x14ac:dyDescent="0.25">
      <c r="A124" t="s">
        <v>6735</v>
      </c>
      <c r="B124">
        <v>11952</v>
      </c>
      <c r="C124">
        <v>158.94</v>
      </c>
      <c r="I124" t="s">
        <v>2884</v>
      </c>
    </row>
    <row r="125" spans="1:9" x14ac:dyDescent="0.25">
      <c r="A125" t="s">
        <v>6735</v>
      </c>
      <c r="B125">
        <v>11954</v>
      </c>
      <c r="C125">
        <v>175.09</v>
      </c>
      <c r="I125" t="s">
        <v>2884</v>
      </c>
    </row>
    <row r="126" spans="1:9" x14ac:dyDescent="0.25">
      <c r="A126" t="s">
        <v>6735</v>
      </c>
      <c r="B126">
        <v>11960</v>
      </c>
      <c r="C126">
        <v>1116.33</v>
      </c>
      <c r="I126" t="s">
        <v>2884</v>
      </c>
    </row>
    <row r="127" spans="1:9" x14ac:dyDescent="0.25">
      <c r="A127" t="s">
        <v>6735</v>
      </c>
      <c r="B127">
        <v>11970</v>
      </c>
      <c r="C127">
        <v>614.47</v>
      </c>
      <c r="I127" t="s">
        <v>2884</v>
      </c>
    </row>
    <row r="128" spans="1:9" x14ac:dyDescent="0.25">
      <c r="A128" t="s">
        <v>6735</v>
      </c>
      <c r="B128">
        <v>11971</v>
      </c>
      <c r="C128">
        <v>604.70000000000005</v>
      </c>
      <c r="I128" t="s">
        <v>2884</v>
      </c>
    </row>
    <row r="129" spans="1:9" x14ac:dyDescent="0.25">
      <c r="A129" t="s">
        <v>6735</v>
      </c>
      <c r="B129">
        <v>11976</v>
      </c>
      <c r="C129">
        <v>159.1</v>
      </c>
      <c r="I129" t="s">
        <v>2884</v>
      </c>
    </row>
    <row r="130" spans="1:9" x14ac:dyDescent="0.25">
      <c r="A130" t="s">
        <v>6735</v>
      </c>
      <c r="B130">
        <v>11980</v>
      </c>
      <c r="C130">
        <v>103.61</v>
      </c>
      <c r="I130" t="s">
        <v>2884</v>
      </c>
    </row>
    <row r="131" spans="1:9" x14ac:dyDescent="0.25">
      <c r="A131" t="s">
        <v>6735</v>
      </c>
      <c r="B131">
        <v>11981</v>
      </c>
      <c r="C131">
        <v>110.62</v>
      </c>
      <c r="I131" t="s">
        <v>2884</v>
      </c>
    </row>
    <row r="132" spans="1:9" x14ac:dyDescent="0.25">
      <c r="A132" t="s">
        <v>6735</v>
      </c>
      <c r="B132">
        <v>11982</v>
      </c>
      <c r="C132">
        <v>123.57</v>
      </c>
      <c r="I132" t="s">
        <v>2884</v>
      </c>
    </row>
    <row r="133" spans="1:9" x14ac:dyDescent="0.25">
      <c r="A133" t="s">
        <v>6735</v>
      </c>
      <c r="B133">
        <v>11983</v>
      </c>
      <c r="C133">
        <v>155.49</v>
      </c>
      <c r="I133" t="s">
        <v>2884</v>
      </c>
    </row>
    <row r="134" spans="1:9" x14ac:dyDescent="0.25">
      <c r="A134" t="s">
        <v>6735</v>
      </c>
      <c r="B134">
        <v>12001</v>
      </c>
      <c r="C134">
        <v>104.74</v>
      </c>
      <c r="I134" t="s">
        <v>2884</v>
      </c>
    </row>
    <row r="135" spans="1:9" x14ac:dyDescent="0.25">
      <c r="A135" t="s">
        <v>6735</v>
      </c>
      <c r="B135">
        <v>12002</v>
      </c>
      <c r="C135">
        <v>126.16</v>
      </c>
      <c r="I135" t="s">
        <v>2884</v>
      </c>
    </row>
    <row r="136" spans="1:9" x14ac:dyDescent="0.25">
      <c r="A136" t="s">
        <v>6735</v>
      </c>
      <c r="B136">
        <v>12004</v>
      </c>
      <c r="C136">
        <v>146.06</v>
      </c>
      <c r="I136" t="s">
        <v>2884</v>
      </c>
    </row>
    <row r="137" spans="1:9" x14ac:dyDescent="0.25">
      <c r="A137" t="s">
        <v>6735</v>
      </c>
      <c r="B137">
        <v>12005</v>
      </c>
      <c r="C137">
        <v>195.2</v>
      </c>
      <c r="I137" t="s">
        <v>2884</v>
      </c>
    </row>
    <row r="138" spans="1:9" x14ac:dyDescent="0.25">
      <c r="A138" t="s">
        <v>6735</v>
      </c>
      <c r="B138">
        <v>12006</v>
      </c>
      <c r="C138">
        <v>226.41</v>
      </c>
      <c r="I138" t="s">
        <v>2884</v>
      </c>
    </row>
    <row r="139" spans="1:9" x14ac:dyDescent="0.25">
      <c r="A139" t="s">
        <v>6735</v>
      </c>
      <c r="B139">
        <v>12007</v>
      </c>
      <c r="C139">
        <v>254.28</v>
      </c>
      <c r="I139" t="s">
        <v>2884</v>
      </c>
    </row>
    <row r="140" spans="1:9" x14ac:dyDescent="0.25">
      <c r="A140" t="s">
        <v>6735</v>
      </c>
      <c r="B140">
        <v>12011</v>
      </c>
      <c r="C140">
        <v>124.91</v>
      </c>
      <c r="I140" t="s">
        <v>2884</v>
      </c>
    </row>
    <row r="141" spans="1:9" x14ac:dyDescent="0.25">
      <c r="A141" t="s">
        <v>6735</v>
      </c>
      <c r="B141">
        <v>12013</v>
      </c>
      <c r="C141">
        <v>130.38999999999999</v>
      </c>
      <c r="I141" t="s">
        <v>2884</v>
      </c>
    </row>
    <row r="142" spans="1:9" x14ac:dyDescent="0.25">
      <c r="A142" t="s">
        <v>6735</v>
      </c>
      <c r="B142">
        <v>12014</v>
      </c>
      <c r="C142">
        <v>158.13999999999999</v>
      </c>
      <c r="I142" t="s">
        <v>2884</v>
      </c>
    </row>
    <row r="143" spans="1:9" x14ac:dyDescent="0.25">
      <c r="A143" t="s">
        <v>6735</v>
      </c>
      <c r="B143">
        <v>12015</v>
      </c>
      <c r="C143">
        <v>190.18</v>
      </c>
      <c r="I143" t="s">
        <v>2884</v>
      </c>
    </row>
    <row r="144" spans="1:9" x14ac:dyDescent="0.25">
      <c r="A144" t="s">
        <v>6735</v>
      </c>
      <c r="B144">
        <v>12016</v>
      </c>
      <c r="C144">
        <v>241.77</v>
      </c>
      <c r="I144" t="s">
        <v>2884</v>
      </c>
    </row>
    <row r="145" spans="1:9" x14ac:dyDescent="0.25">
      <c r="A145" t="s">
        <v>6735</v>
      </c>
      <c r="B145">
        <v>12017</v>
      </c>
      <c r="C145">
        <v>162.44999999999999</v>
      </c>
      <c r="I145" t="s">
        <v>2884</v>
      </c>
    </row>
    <row r="146" spans="1:9" x14ac:dyDescent="0.25">
      <c r="A146" t="s">
        <v>6735</v>
      </c>
      <c r="B146">
        <v>12018</v>
      </c>
      <c r="C146">
        <v>183.35</v>
      </c>
      <c r="I146" t="s">
        <v>2884</v>
      </c>
    </row>
    <row r="147" spans="1:9" x14ac:dyDescent="0.25">
      <c r="A147" t="s">
        <v>6735</v>
      </c>
      <c r="B147">
        <v>12020</v>
      </c>
      <c r="C147">
        <v>334.65</v>
      </c>
      <c r="I147" t="s">
        <v>2884</v>
      </c>
    </row>
    <row r="148" spans="1:9" x14ac:dyDescent="0.25">
      <c r="A148" t="s">
        <v>6735</v>
      </c>
      <c r="B148">
        <v>12021</v>
      </c>
      <c r="C148">
        <v>196.07</v>
      </c>
      <c r="I148" t="s">
        <v>2884</v>
      </c>
    </row>
    <row r="149" spans="1:9" x14ac:dyDescent="0.25">
      <c r="A149" t="s">
        <v>6735</v>
      </c>
      <c r="B149">
        <v>12031</v>
      </c>
      <c r="C149">
        <v>294.97000000000003</v>
      </c>
      <c r="I149" t="s">
        <v>2884</v>
      </c>
    </row>
    <row r="150" spans="1:9" x14ac:dyDescent="0.25">
      <c r="A150" t="s">
        <v>6735</v>
      </c>
      <c r="B150">
        <v>12032</v>
      </c>
      <c r="C150">
        <v>339.41</v>
      </c>
      <c r="I150" t="s">
        <v>2884</v>
      </c>
    </row>
    <row r="151" spans="1:9" x14ac:dyDescent="0.25">
      <c r="A151" t="s">
        <v>6735</v>
      </c>
      <c r="B151">
        <v>12034</v>
      </c>
      <c r="C151">
        <v>372.75</v>
      </c>
      <c r="I151" t="s">
        <v>2884</v>
      </c>
    </row>
    <row r="152" spans="1:9" x14ac:dyDescent="0.25">
      <c r="A152" t="s">
        <v>6735</v>
      </c>
      <c r="B152">
        <v>12035</v>
      </c>
      <c r="C152">
        <v>433.56</v>
      </c>
      <c r="I152" t="s">
        <v>2884</v>
      </c>
    </row>
    <row r="153" spans="1:9" x14ac:dyDescent="0.25">
      <c r="A153" t="s">
        <v>6735</v>
      </c>
      <c r="B153">
        <v>12036</v>
      </c>
      <c r="C153">
        <v>479.46</v>
      </c>
      <c r="I153" t="s">
        <v>2884</v>
      </c>
    </row>
    <row r="154" spans="1:9" x14ac:dyDescent="0.25">
      <c r="A154" t="s">
        <v>6735</v>
      </c>
      <c r="B154">
        <v>12037</v>
      </c>
      <c r="C154">
        <v>536.03</v>
      </c>
      <c r="I154" t="s">
        <v>2884</v>
      </c>
    </row>
    <row r="155" spans="1:9" x14ac:dyDescent="0.25">
      <c r="A155" t="s">
        <v>6735</v>
      </c>
      <c r="B155">
        <v>12041</v>
      </c>
      <c r="C155">
        <v>295.79000000000002</v>
      </c>
      <c r="I155" t="s">
        <v>2884</v>
      </c>
    </row>
    <row r="156" spans="1:9" x14ac:dyDescent="0.25">
      <c r="A156" t="s">
        <v>6735</v>
      </c>
      <c r="B156">
        <v>12042</v>
      </c>
      <c r="C156">
        <v>345.42</v>
      </c>
      <c r="I156" t="s">
        <v>2884</v>
      </c>
    </row>
    <row r="157" spans="1:9" x14ac:dyDescent="0.25">
      <c r="A157" t="s">
        <v>6735</v>
      </c>
      <c r="B157">
        <v>12044</v>
      </c>
      <c r="C157">
        <v>426.05</v>
      </c>
      <c r="I157" t="s">
        <v>2884</v>
      </c>
    </row>
    <row r="158" spans="1:9" x14ac:dyDescent="0.25">
      <c r="A158" t="s">
        <v>6735</v>
      </c>
      <c r="B158">
        <v>12045</v>
      </c>
      <c r="C158">
        <v>462.05</v>
      </c>
      <c r="I158" t="s">
        <v>2884</v>
      </c>
    </row>
    <row r="159" spans="1:9" x14ac:dyDescent="0.25">
      <c r="A159" t="s">
        <v>6735</v>
      </c>
      <c r="B159">
        <v>12046</v>
      </c>
      <c r="C159">
        <v>556.07000000000005</v>
      </c>
      <c r="I159" t="s">
        <v>2884</v>
      </c>
    </row>
    <row r="160" spans="1:9" x14ac:dyDescent="0.25">
      <c r="A160" t="s">
        <v>6735</v>
      </c>
      <c r="B160">
        <v>12047</v>
      </c>
      <c r="C160">
        <v>608.41</v>
      </c>
      <c r="I160" t="s">
        <v>2884</v>
      </c>
    </row>
    <row r="161" spans="1:9" x14ac:dyDescent="0.25">
      <c r="A161" t="s">
        <v>6735</v>
      </c>
      <c r="B161">
        <v>12051</v>
      </c>
      <c r="C161">
        <v>317.45</v>
      </c>
      <c r="I161" t="s">
        <v>2884</v>
      </c>
    </row>
    <row r="162" spans="1:9" x14ac:dyDescent="0.25">
      <c r="A162" t="s">
        <v>6735</v>
      </c>
      <c r="B162">
        <v>12052</v>
      </c>
      <c r="C162">
        <v>352.28</v>
      </c>
      <c r="I162" t="s">
        <v>2884</v>
      </c>
    </row>
    <row r="163" spans="1:9" x14ac:dyDescent="0.25">
      <c r="A163" t="s">
        <v>6735</v>
      </c>
      <c r="B163">
        <v>12053</v>
      </c>
      <c r="C163">
        <v>406.8</v>
      </c>
      <c r="I163" t="s">
        <v>2884</v>
      </c>
    </row>
    <row r="164" spans="1:9" x14ac:dyDescent="0.25">
      <c r="A164" t="s">
        <v>6735</v>
      </c>
      <c r="B164">
        <v>12054</v>
      </c>
      <c r="C164">
        <v>429.36</v>
      </c>
      <c r="I164" t="s">
        <v>2884</v>
      </c>
    </row>
    <row r="165" spans="1:9" x14ac:dyDescent="0.25">
      <c r="A165" t="s">
        <v>6735</v>
      </c>
      <c r="B165">
        <v>12055</v>
      </c>
      <c r="C165">
        <v>566.37</v>
      </c>
      <c r="I165" t="s">
        <v>2884</v>
      </c>
    </row>
    <row r="166" spans="1:9" x14ac:dyDescent="0.25">
      <c r="A166" t="s">
        <v>6735</v>
      </c>
      <c r="B166">
        <v>12056</v>
      </c>
      <c r="C166">
        <v>646.23</v>
      </c>
      <c r="I166" t="s">
        <v>2884</v>
      </c>
    </row>
    <row r="167" spans="1:9" x14ac:dyDescent="0.25">
      <c r="A167" t="s">
        <v>6735</v>
      </c>
      <c r="B167">
        <v>12057</v>
      </c>
      <c r="C167">
        <v>677.63</v>
      </c>
      <c r="I167" t="s">
        <v>2884</v>
      </c>
    </row>
    <row r="168" spans="1:9" x14ac:dyDescent="0.25">
      <c r="A168" t="s">
        <v>6735</v>
      </c>
      <c r="B168">
        <v>13100</v>
      </c>
      <c r="C168">
        <v>380.77</v>
      </c>
      <c r="I168" t="s">
        <v>2884</v>
      </c>
    </row>
    <row r="169" spans="1:9" x14ac:dyDescent="0.25">
      <c r="A169" t="s">
        <v>6735</v>
      </c>
      <c r="B169">
        <v>13101</v>
      </c>
      <c r="C169">
        <v>443.56</v>
      </c>
      <c r="I169" t="s">
        <v>2884</v>
      </c>
    </row>
    <row r="170" spans="1:9" x14ac:dyDescent="0.25">
      <c r="A170" t="s">
        <v>6735</v>
      </c>
      <c r="B170">
        <v>13102</v>
      </c>
      <c r="C170">
        <v>129.03</v>
      </c>
      <c r="I170" t="s">
        <v>2884</v>
      </c>
    </row>
    <row r="171" spans="1:9" x14ac:dyDescent="0.25">
      <c r="A171" t="s">
        <v>6735</v>
      </c>
      <c r="B171">
        <v>13120</v>
      </c>
      <c r="C171">
        <v>396.76</v>
      </c>
      <c r="I171" t="s">
        <v>2884</v>
      </c>
    </row>
    <row r="172" spans="1:9" x14ac:dyDescent="0.25">
      <c r="A172" t="s">
        <v>6735</v>
      </c>
      <c r="B172">
        <v>13121</v>
      </c>
      <c r="C172">
        <v>473.62</v>
      </c>
      <c r="I172" t="s">
        <v>2884</v>
      </c>
    </row>
    <row r="173" spans="1:9" x14ac:dyDescent="0.25">
      <c r="A173" t="s">
        <v>6735</v>
      </c>
      <c r="B173">
        <v>13122</v>
      </c>
      <c r="C173">
        <v>140.53</v>
      </c>
      <c r="I173" t="s">
        <v>2884</v>
      </c>
    </row>
    <row r="174" spans="1:9" x14ac:dyDescent="0.25">
      <c r="A174" t="s">
        <v>6735</v>
      </c>
      <c r="B174">
        <v>13131</v>
      </c>
      <c r="C174">
        <v>432.12</v>
      </c>
      <c r="I174" t="s">
        <v>2884</v>
      </c>
    </row>
    <row r="175" spans="1:9" x14ac:dyDescent="0.25">
      <c r="A175" t="s">
        <v>6735</v>
      </c>
      <c r="B175">
        <v>13132</v>
      </c>
      <c r="C175">
        <v>523.52</v>
      </c>
      <c r="I175" t="s">
        <v>2884</v>
      </c>
    </row>
    <row r="176" spans="1:9" x14ac:dyDescent="0.25">
      <c r="A176" t="s">
        <v>6735</v>
      </c>
      <c r="B176">
        <v>13133</v>
      </c>
      <c r="C176">
        <v>184.27</v>
      </c>
      <c r="I176" t="s">
        <v>2884</v>
      </c>
    </row>
    <row r="177" spans="1:9" x14ac:dyDescent="0.25">
      <c r="A177" t="s">
        <v>6735</v>
      </c>
      <c r="B177">
        <v>13151</v>
      </c>
      <c r="C177">
        <v>470.36</v>
      </c>
      <c r="I177" t="s">
        <v>2884</v>
      </c>
    </row>
    <row r="178" spans="1:9" x14ac:dyDescent="0.25">
      <c r="A178" t="s">
        <v>6735</v>
      </c>
      <c r="B178">
        <v>13152</v>
      </c>
      <c r="C178">
        <v>550.49</v>
      </c>
      <c r="I178" t="s">
        <v>2884</v>
      </c>
    </row>
    <row r="179" spans="1:9" x14ac:dyDescent="0.25">
      <c r="A179" t="s">
        <v>6735</v>
      </c>
      <c r="B179">
        <v>13153</v>
      </c>
      <c r="C179">
        <v>203.58</v>
      </c>
      <c r="I179" t="s">
        <v>2884</v>
      </c>
    </row>
    <row r="180" spans="1:9" x14ac:dyDescent="0.25">
      <c r="A180" t="s">
        <v>6735</v>
      </c>
      <c r="B180">
        <v>13160</v>
      </c>
      <c r="C180">
        <v>862.3</v>
      </c>
      <c r="I180" t="s">
        <v>2884</v>
      </c>
    </row>
    <row r="181" spans="1:9" x14ac:dyDescent="0.25">
      <c r="A181" t="s">
        <v>6735</v>
      </c>
      <c r="B181">
        <v>14000</v>
      </c>
      <c r="C181">
        <v>703.53</v>
      </c>
      <c r="I181" t="s">
        <v>2884</v>
      </c>
    </row>
    <row r="182" spans="1:9" x14ac:dyDescent="0.25">
      <c r="A182" t="s">
        <v>6735</v>
      </c>
      <c r="B182">
        <v>14001</v>
      </c>
      <c r="C182">
        <v>893.93</v>
      </c>
      <c r="I182" t="s">
        <v>2884</v>
      </c>
    </row>
    <row r="183" spans="1:9" x14ac:dyDescent="0.25">
      <c r="A183" t="s">
        <v>6735</v>
      </c>
      <c r="B183">
        <v>14020</v>
      </c>
      <c r="C183">
        <v>777.18</v>
      </c>
      <c r="I183" t="s">
        <v>2884</v>
      </c>
    </row>
    <row r="184" spans="1:9" x14ac:dyDescent="0.25">
      <c r="A184" t="s">
        <v>6735</v>
      </c>
      <c r="B184">
        <v>14021</v>
      </c>
      <c r="C184">
        <v>954.35</v>
      </c>
      <c r="I184" t="s">
        <v>2884</v>
      </c>
    </row>
    <row r="185" spans="1:9" x14ac:dyDescent="0.25">
      <c r="A185" t="s">
        <v>6735</v>
      </c>
      <c r="B185">
        <v>14040</v>
      </c>
      <c r="C185">
        <v>836.52</v>
      </c>
      <c r="I185" t="s">
        <v>2884</v>
      </c>
    </row>
    <row r="186" spans="1:9" x14ac:dyDescent="0.25">
      <c r="A186" t="s">
        <v>6735</v>
      </c>
      <c r="B186">
        <v>14041</v>
      </c>
      <c r="C186">
        <v>1014.04</v>
      </c>
      <c r="I186" t="s">
        <v>2884</v>
      </c>
    </row>
    <row r="187" spans="1:9" x14ac:dyDescent="0.25">
      <c r="A187" t="s">
        <v>6735</v>
      </c>
      <c r="B187">
        <v>14060</v>
      </c>
      <c r="C187">
        <v>844.15</v>
      </c>
      <c r="I187" t="s">
        <v>2884</v>
      </c>
    </row>
    <row r="188" spans="1:9" x14ac:dyDescent="0.25">
      <c r="A188" t="s">
        <v>6735</v>
      </c>
      <c r="B188">
        <v>14061</v>
      </c>
      <c r="C188">
        <v>1093.8</v>
      </c>
      <c r="I188" t="s">
        <v>2884</v>
      </c>
    </row>
    <row r="189" spans="1:9" x14ac:dyDescent="0.25">
      <c r="A189" t="s">
        <v>6735</v>
      </c>
      <c r="B189">
        <v>14301</v>
      </c>
      <c r="C189">
        <v>1192.5999999999999</v>
      </c>
      <c r="I189" t="s">
        <v>2884</v>
      </c>
    </row>
    <row r="190" spans="1:9" x14ac:dyDescent="0.25">
      <c r="A190" t="s">
        <v>6735</v>
      </c>
      <c r="B190">
        <v>14302</v>
      </c>
      <c r="C190">
        <v>230.57</v>
      </c>
      <c r="I190" t="s">
        <v>2884</v>
      </c>
    </row>
    <row r="191" spans="1:9" x14ac:dyDescent="0.25">
      <c r="A191" t="s">
        <v>6735</v>
      </c>
      <c r="B191">
        <v>14350</v>
      </c>
      <c r="C191">
        <v>729.63</v>
      </c>
      <c r="I191" t="s">
        <v>2884</v>
      </c>
    </row>
    <row r="192" spans="1:9" x14ac:dyDescent="0.25">
      <c r="A192" t="s">
        <v>6735</v>
      </c>
      <c r="B192">
        <v>15002</v>
      </c>
      <c r="C192">
        <v>381.29</v>
      </c>
      <c r="I192" t="s">
        <v>2884</v>
      </c>
    </row>
    <row r="193" spans="1:9" x14ac:dyDescent="0.25">
      <c r="A193" t="s">
        <v>6735</v>
      </c>
      <c r="B193">
        <v>15003</v>
      </c>
      <c r="C193">
        <v>76.25</v>
      </c>
      <c r="I193" t="s">
        <v>2884</v>
      </c>
    </row>
    <row r="194" spans="1:9" x14ac:dyDescent="0.25">
      <c r="A194" t="s">
        <v>6735</v>
      </c>
      <c r="B194">
        <v>15004</v>
      </c>
      <c r="C194">
        <v>433.87</v>
      </c>
      <c r="I194" t="s">
        <v>2884</v>
      </c>
    </row>
    <row r="195" spans="1:9" x14ac:dyDescent="0.25">
      <c r="A195" t="s">
        <v>6735</v>
      </c>
      <c r="B195">
        <v>15005</v>
      </c>
      <c r="C195">
        <v>126.41</v>
      </c>
      <c r="I195" t="s">
        <v>2884</v>
      </c>
    </row>
    <row r="196" spans="1:9" x14ac:dyDescent="0.25">
      <c r="A196" t="s">
        <v>6735</v>
      </c>
      <c r="B196">
        <v>15040</v>
      </c>
      <c r="C196">
        <v>294.14999999999998</v>
      </c>
      <c r="I196" t="s">
        <v>2884</v>
      </c>
    </row>
    <row r="197" spans="1:9" x14ac:dyDescent="0.25">
      <c r="A197" t="s">
        <v>6735</v>
      </c>
      <c r="B197">
        <v>15050</v>
      </c>
      <c r="C197">
        <v>659.05</v>
      </c>
      <c r="I197" t="s">
        <v>2884</v>
      </c>
    </row>
    <row r="198" spans="1:9" x14ac:dyDescent="0.25">
      <c r="A198" t="s">
        <v>6735</v>
      </c>
      <c r="B198">
        <v>15100</v>
      </c>
      <c r="C198">
        <v>957.39</v>
      </c>
      <c r="I198" t="s">
        <v>2884</v>
      </c>
    </row>
    <row r="199" spans="1:9" x14ac:dyDescent="0.25">
      <c r="A199" t="s">
        <v>6735</v>
      </c>
      <c r="B199">
        <v>15101</v>
      </c>
      <c r="C199">
        <v>206.62</v>
      </c>
      <c r="I199" t="s">
        <v>2884</v>
      </c>
    </row>
    <row r="200" spans="1:9" x14ac:dyDescent="0.25">
      <c r="A200" t="s">
        <v>6735</v>
      </c>
      <c r="B200">
        <v>15110</v>
      </c>
      <c r="C200">
        <v>911.58</v>
      </c>
      <c r="I200" t="s">
        <v>2884</v>
      </c>
    </row>
    <row r="201" spans="1:9" x14ac:dyDescent="0.25">
      <c r="A201" t="s">
        <v>6735</v>
      </c>
      <c r="B201">
        <v>15111</v>
      </c>
      <c r="C201">
        <v>121.12</v>
      </c>
      <c r="I201" t="s">
        <v>2884</v>
      </c>
    </row>
    <row r="202" spans="1:9" x14ac:dyDescent="0.25">
      <c r="A202" t="s">
        <v>6735</v>
      </c>
      <c r="B202">
        <v>15115</v>
      </c>
      <c r="C202">
        <v>874.97</v>
      </c>
      <c r="I202" t="s">
        <v>2884</v>
      </c>
    </row>
    <row r="203" spans="1:9" x14ac:dyDescent="0.25">
      <c r="A203" t="s">
        <v>6735</v>
      </c>
      <c r="B203">
        <v>15116</v>
      </c>
      <c r="C203">
        <v>166.34</v>
      </c>
      <c r="I203" t="s">
        <v>2884</v>
      </c>
    </row>
    <row r="204" spans="1:9" x14ac:dyDescent="0.25">
      <c r="A204" t="s">
        <v>6735</v>
      </c>
      <c r="B204">
        <v>15120</v>
      </c>
      <c r="C204">
        <v>929.49</v>
      </c>
      <c r="I204" t="s">
        <v>2884</v>
      </c>
    </row>
    <row r="205" spans="1:9" x14ac:dyDescent="0.25">
      <c r="A205" t="s">
        <v>6735</v>
      </c>
      <c r="B205">
        <v>15121</v>
      </c>
      <c r="C205">
        <v>231.57</v>
      </c>
      <c r="I205" t="s">
        <v>2884</v>
      </c>
    </row>
    <row r="206" spans="1:9" x14ac:dyDescent="0.25">
      <c r="A206" t="s">
        <v>6735</v>
      </c>
      <c r="B206">
        <v>15130</v>
      </c>
      <c r="C206">
        <v>798.71</v>
      </c>
      <c r="I206" t="s">
        <v>2884</v>
      </c>
    </row>
    <row r="207" spans="1:9" x14ac:dyDescent="0.25">
      <c r="A207" t="s">
        <v>6735</v>
      </c>
      <c r="B207">
        <v>15131</v>
      </c>
      <c r="C207">
        <v>105.13</v>
      </c>
      <c r="I207" t="s">
        <v>2884</v>
      </c>
    </row>
    <row r="208" spans="1:9" x14ac:dyDescent="0.25">
      <c r="A208" t="s">
        <v>6735</v>
      </c>
      <c r="B208">
        <v>15135</v>
      </c>
      <c r="C208">
        <v>965.69</v>
      </c>
      <c r="I208" t="s">
        <v>2884</v>
      </c>
    </row>
    <row r="209" spans="1:9" x14ac:dyDescent="0.25">
      <c r="A209" t="s">
        <v>6735</v>
      </c>
      <c r="B209">
        <v>15136</v>
      </c>
      <c r="C209">
        <v>103.61</v>
      </c>
      <c r="I209" t="s">
        <v>2884</v>
      </c>
    </row>
    <row r="210" spans="1:9" x14ac:dyDescent="0.25">
      <c r="A210" t="s">
        <v>6735</v>
      </c>
      <c r="B210">
        <v>15150</v>
      </c>
      <c r="C210">
        <v>770.89</v>
      </c>
      <c r="I210" t="s">
        <v>2884</v>
      </c>
    </row>
    <row r="211" spans="1:9" x14ac:dyDescent="0.25">
      <c r="A211" t="s">
        <v>6735</v>
      </c>
      <c r="B211">
        <v>15151</v>
      </c>
      <c r="C211">
        <v>126.79</v>
      </c>
      <c r="I211" t="s">
        <v>2884</v>
      </c>
    </row>
    <row r="212" spans="1:9" x14ac:dyDescent="0.25">
      <c r="A212" t="s">
        <v>6735</v>
      </c>
      <c r="B212">
        <v>15152</v>
      </c>
      <c r="C212">
        <v>161.16</v>
      </c>
      <c r="I212" t="s">
        <v>2884</v>
      </c>
    </row>
    <row r="213" spans="1:9" x14ac:dyDescent="0.25">
      <c r="A213" t="s">
        <v>6735</v>
      </c>
      <c r="B213">
        <v>15155</v>
      </c>
      <c r="C213">
        <v>873.12</v>
      </c>
      <c r="I213" t="s">
        <v>2884</v>
      </c>
    </row>
    <row r="214" spans="1:9" x14ac:dyDescent="0.25">
      <c r="A214" t="s">
        <v>6735</v>
      </c>
      <c r="B214">
        <v>15156</v>
      </c>
      <c r="C214">
        <v>170.05</v>
      </c>
      <c r="I214" t="s">
        <v>2884</v>
      </c>
    </row>
    <row r="215" spans="1:9" x14ac:dyDescent="0.25">
      <c r="A215" t="s">
        <v>6735</v>
      </c>
      <c r="B215">
        <v>15157</v>
      </c>
      <c r="C215">
        <v>189.67</v>
      </c>
      <c r="I215" t="s">
        <v>2884</v>
      </c>
    </row>
    <row r="216" spans="1:9" x14ac:dyDescent="0.25">
      <c r="A216" t="s">
        <v>6735</v>
      </c>
      <c r="B216">
        <v>15200</v>
      </c>
      <c r="C216">
        <v>924.44</v>
      </c>
      <c r="I216" t="s">
        <v>2884</v>
      </c>
    </row>
    <row r="217" spans="1:9" x14ac:dyDescent="0.25">
      <c r="A217" t="s">
        <v>6735</v>
      </c>
      <c r="B217">
        <v>15201</v>
      </c>
      <c r="C217">
        <v>156.38</v>
      </c>
      <c r="I217" t="s">
        <v>2884</v>
      </c>
    </row>
    <row r="218" spans="1:9" x14ac:dyDescent="0.25">
      <c r="A218" t="s">
        <v>6735</v>
      </c>
      <c r="B218">
        <v>15220</v>
      </c>
      <c r="C218">
        <v>849.68</v>
      </c>
      <c r="I218" t="s">
        <v>2884</v>
      </c>
    </row>
    <row r="219" spans="1:9" x14ac:dyDescent="0.25">
      <c r="A219" t="s">
        <v>6735</v>
      </c>
      <c r="B219">
        <v>15221</v>
      </c>
      <c r="C219">
        <v>144.37</v>
      </c>
      <c r="I219" t="s">
        <v>2884</v>
      </c>
    </row>
    <row r="220" spans="1:9" x14ac:dyDescent="0.25">
      <c r="A220" t="s">
        <v>6735</v>
      </c>
      <c r="B220">
        <v>15240</v>
      </c>
      <c r="C220">
        <v>1022.99</v>
      </c>
      <c r="I220" t="s">
        <v>2884</v>
      </c>
    </row>
    <row r="221" spans="1:9" x14ac:dyDescent="0.25">
      <c r="A221" t="s">
        <v>6735</v>
      </c>
      <c r="B221">
        <v>15241</v>
      </c>
      <c r="C221">
        <v>191.24</v>
      </c>
      <c r="I221" t="s">
        <v>2884</v>
      </c>
    </row>
    <row r="222" spans="1:9" x14ac:dyDescent="0.25">
      <c r="A222" t="s">
        <v>6735</v>
      </c>
      <c r="B222">
        <v>15260</v>
      </c>
      <c r="C222">
        <v>1098.06</v>
      </c>
      <c r="I222" t="s">
        <v>2884</v>
      </c>
    </row>
    <row r="223" spans="1:9" x14ac:dyDescent="0.25">
      <c r="A223" t="s">
        <v>6735</v>
      </c>
      <c r="B223">
        <v>15261</v>
      </c>
      <c r="C223">
        <v>227.05</v>
      </c>
      <c r="I223" t="s">
        <v>2884</v>
      </c>
    </row>
    <row r="224" spans="1:9" x14ac:dyDescent="0.25">
      <c r="A224" t="s">
        <v>6735</v>
      </c>
      <c r="B224">
        <v>15271</v>
      </c>
      <c r="C224">
        <v>170.07</v>
      </c>
      <c r="I224" t="s">
        <v>2884</v>
      </c>
    </row>
    <row r="225" spans="1:9" x14ac:dyDescent="0.25">
      <c r="A225" t="s">
        <v>6735</v>
      </c>
      <c r="B225">
        <v>15272</v>
      </c>
      <c r="C225">
        <v>26.32</v>
      </c>
      <c r="I225" t="s">
        <v>2884</v>
      </c>
    </row>
    <row r="226" spans="1:9" x14ac:dyDescent="0.25">
      <c r="A226" t="s">
        <v>6735</v>
      </c>
      <c r="B226">
        <v>15273</v>
      </c>
      <c r="C226">
        <v>342.49</v>
      </c>
      <c r="I226" t="s">
        <v>2884</v>
      </c>
    </row>
    <row r="227" spans="1:9" x14ac:dyDescent="0.25">
      <c r="A227" t="s">
        <v>6735</v>
      </c>
      <c r="B227">
        <v>15274</v>
      </c>
      <c r="C227">
        <v>91.49</v>
      </c>
      <c r="I227" t="s">
        <v>2884</v>
      </c>
    </row>
    <row r="228" spans="1:9" x14ac:dyDescent="0.25">
      <c r="A228" t="s">
        <v>6735</v>
      </c>
      <c r="B228">
        <v>15275</v>
      </c>
      <c r="C228">
        <v>174.56</v>
      </c>
      <c r="I228" t="s">
        <v>2884</v>
      </c>
    </row>
    <row r="229" spans="1:9" x14ac:dyDescent="0.25">
      <c r="A229" t="s">
        <v>6735</v>
      </c>
      <c r="B229">
        <v>15276</v>
      </c>
      <c r="C229">
        <v>35.25</v>
      </c>
      <c r="I229" t="s">
        <v>2884</v>
      </c>
    </row>
    <row r="230" spans="1:9" x14ac:dyDescent="0.25">
      <c r="A230" t="s">
        <v>6735</v>
      </c>
      <c r="B230">
        <v>15277</v>
      </c>
      <c r="C230">
        <v>379.64</v>
      </c>
      <c r="I230" t="s">
        <v>2884</v>
      </c>
    </row>
    <row r="231" spans="1:9" x14ac:dyDescent="0.25">
      <c r="A231" t="s">
        <v>6735</v>
      </c>
      <c r="B231">
        <v>15278</v>
      </c>
      <c r="C231">
        <v>105.35</v>
      </c>
      <c r="I231" t="s">
        <v>2884</v>
      </c>
    </row>
    <row r="232" spans="1:9" x14ac:dyDescent="0.25">
      <c r="A232" t="s">
        <v>6735</v>
      </c>
      <c r="B232">
        <v>15570</v>
      </c>
      <c r="C232">
        <v>1001.22</v>
      </c>
      <c r="I232" t="s">
        <v>2884</v>
      </c>
    </row>
    <row r="233" spans="1:9" x14ac:dyDescent="0.25">
      <c r="A233" t="s">
        <v>6735</v>
      </c>
      <c r="B233">
        <v>15572</v>
      </c>
      <c r="C233">
        <v>970.3</v>
      </c>
      <c r="I233" t="s">
        <v>2884</v>
      </c>
    </row>
    <row r="234" spans="1:9" x14ac:dyDescent="0.25">
      <c r="A234" t="s">
        <v>6735</v>
      </c>
      <c r="B234">
        <v>15574</v>
      </c>
      <c r="C234">
        <v>963.82</v>
      </c>
      <c r="I234" t="s">
        <v>2884</v>
      </c>
    </row>
    <row r="235" spans="1:9" x14ac:dyDescent="0.25">
      <c r="A235" t="s">
        <v>6735</v>
      </c>
      <c r="B235">
        <v>15576</v>
      </c>
      <c r="C235">
        <v>859.36</v>
      </c>
      <c r="I235" t="s">
        <v>2884</v>
      </c>
    </row>
    <row r="236" spans="1:9" x14ac:dyDescent="0.25">
      <c r="A236" t="s">
        <v>6735</v>
      </c>
      <c r="B236">
        <v>15600</v>
      </c>
      <c r="C236">
        <v>380.62</v>
      </c>
      <c r="I236" t="s">
        <v>2884</v>
      </c>
    </row>
    <row r="237" spans="1:9" x14ac:dyDescent="0.25">
      <c r="A237" t="s">
        <v>6735</v>
      </c>
      <c r="B237">
        <v>15610</v>
      </c>
      <c r="C237">
        <v>413.17</v>
      </c>
      <c r="I237" t="s">
        <v>2884</v>
      </c>
    </row>
    <row r="238" spans="1:9" x14ac:dyDescent="0.25">
      <c r="A238" t="s">
        <v>6735</v>
      </c>
      <c r="B238">
        <v>15620</v>
      </c>
      <c r="C238">
        <v>499.34</v>
      </c>
      <c r="I238" t="s">
        <v>2884</v>
      </c>
    </row>
    <row r="239" spans="1:9" x14ac:dyDescent="0.25">
      <c r="A239" t="s">
        <v>6735</v>
      </c>
      <c r="B239">
        <v>15630</v>
      </c>
      <c r="C239">
        <v>514.5</v>
      </c>
      <c r="I239" t="s">
        <v>2884</v>
      </c>
    </row>
    <row r="240" spans="1:9" x14ac:dyDescent="0.25">
      <c r="A240" t="s">
        <v>6735</v>
      </c>
      <c r="B240">
        <v>15650</v>
      </c>
      <c r="C240">
        <v>602.41999999999996</v>
      </c>
      <c r="I240" t="s">
        <v>2884</v>
      </c>
    </row>
    <row r="241" spans="1:9" x14ac:dyDescent="0.25">
      <c r="A241" t="s">
        <v>6735</v>
      </c>
      <c r="B241">
        <v>15730</v>
      </c>
      <c r="C241">
        <v>1583.8</v>
      </c>
      <c r="I241" t="s">
        <v>2884</v>
      </c>
    </row>
    <row r="242" spans="1:9" x14ac:dyDescent="0.25">
      <c r="A242" t="s">
        <v>6735</v>
      </c>
      <c r="B242">
        <v>15731</v>
      </c>
      <c r="C242">
        <v>1231.96</v>
      </c>
      <c r="I242" t="s">
        <v>2884</v>
      </c>
    </row>
    <row r="243" spans="1:9" x14ac:dyDescent="0.25">
      <c r="A243" t="s">
        <v>6735</v>
      </c>
      <c r="B243">
        <v>15733</v>
      </c>
      <c r="C243">
        <v>1116.45</v>
      </c>
      <c r="I243" t="s">
        <v>2884</v>
      </c>
    </row>
    <row r="244" spans="1:9" x14ac:dyDescent="0.25">
      <c r="A244" t="s">
        <v>6735</v>
      </c>
      <c r="B244">
        <v>15734</v>
      </c>
      <c r="C244">
        <v>1621.31</v>
      </c>
      <c r="I244" t="s">
        <v>2884</v>
      </c>
    </row>
    <row r="245" spans="1:9" x14ac:dyDescent="0.25">
      <c r="A245" t="s">
        <v>6735</v>
      </c>
      <c r="B245">
        <v>15736</v>
      </c>
      <c r="C245">
        <v>1321.86</v>
      </c>
      <c r="I245" t="s">
        <v>2884</v>
      </c>
    </row>
    <row r="246" spans="1:9" x14ac:dyDescent="0.25">
      <c r="A246" t="s">
        <v>6735</v>
      </c>
      <c r="B246">
        <v>15738</v>
      </c>
      <c r="C246">
        <v>1374.25</v>
      </c>
      <c r="I246" t="s">
        <v>2884</v>
      </c>
    </row>
    <row r="247" spans="1:9" x14ac:dyDescent="0.25">
      <c r="A247" t="s">
        <v>6735</v>
      </c>
      <c r="B247">
        <v>15740</v>
      </c>
      <c r="C247">
        <v>1112.07</v>
      </c>
      <c r="I247" t="s">
        <v>2884</v>
      </c>
    </row>
    <row r="248" spans="1:9" x14ac:dyDescent="0.25">
      <c r="A248" t="s">
        <v>6735</v>
      </c>
      <c r="B248">
        <v>15750</v>
      </c>
      <c r="C248">
        <v>1006.13</v>
      </c>
      <c r="I248" t="s">
        <v>2884</v>
      </c>
    </row>
    <row r="249" spans="1:9" x14ac:dyDescent="0.25">
      <c r="A249" t="s">
        <v>6735</v>
      </c>
      <c r="B249">
        <v>15756</v>
      </c>
      <c r="C249">
        <v>2467.92</v>
      </c>
      <c r="I249" t="s">
        <v>2884</v>
      </c>
    </row>
    <row r="250" spans="1:9" x14ac:dyDescent="0.25">
      <c r="A250" t="s">
        <v>6735</v>
      </c>
      <c r="B250">
        <v>15757</v>
      </c>
      <c r="C250">
        <v>2452.48</v>
      </c>
      <c r="I250" t="s">
        <v>2884</v>
      </c>
    </row>
    <row r="251" spans="1:9" x14ac:dyDescent="0.25">
      <c r="A251" t="s">
        <v>6735</v>
      </c>
      <c r="B251">
        <v>15758</v>
      </c>
      <c r="C251">
        <v>2444.09</v>
      </c>
      <c r="I251" t="s">
        <v>2884</v>
      </c>
    </row>
    <row r="252" spans="1:9" x14ac:dyDescent="0.25">
      <c r="A252" t="s">
        <v>6735</v>
      </c>
      <c r="B252">
        <v>15760</v>
      </c>
      <c r="C252">
        <v>932.55</v>
      </c>
      <c r="I252" t="s">
        <v>2884</v>
      </c>
    </row>
    <row r="253" spans="1:9" x14ac:dyDescent="0.25">
      <c r="A253" t="s">
        <v>6735</v>
      </c>
      <c r="B253">
        <v>15769</v>
      </c>
      <c r="C253">
        <v>524.16999999999996</v>
      </c>
      <c r="I253" t="s">
        <v>2884</v>
      </c>
    </row>
    <row r="254" spans="1:9" x14ac:dyDescent="0.25">
      <c r="A254" t="s">
        <v>6735</v>
      </c>
      <c r="B254">
        <v>15770</v>
      </c>
      <c r="C254">
        <v>734.72</v>
      </c>
      <c r="I254" t="s">
        <v>2884</v>
      </c>
    </row>
    <row r="255" spans="1:9" x14ac:dyDescent="0.25">
      <c r="A255" t="s">
        <v>6735</v>
      </c>
      <c r="B255">
        <v>15771</v>
      </c>
      <c r="C255">
        <v>669.14</v>
      </c>
      <c r="I255" t="s">
        <v>2884</v>
      </c>
    </row>
    <row r="256" spans="1:9" x14ac:dyDescent="0.25">
      <c r="A256" t="s">
        <v>6735</v>
      </c>
      <c r="B256">
        <v>15772</v>
      </c>
      <c r="C256">
        <v>208.65</v>
      </c>
      <c r="I256" t="s">
        <v>2884</v>
      </c>
    </row>
    <row r="257" spans="1:9" x14ac:dyDescent="0.25">
      <c r="A257" t="s">
        <v>6735</v>
      </c>
      <c r="B257">
        <v>15773</v>
      </c>
      <c r="C257">
        <v>657.11</v>
      </c>
      <c r="I257" t="s">
        <v>2884</v>
      </c>
    </row>
    <row r="258" spans="1:9" x14ac:dyDescent="0.25">
      <c r="A258" t="s">
        <v>6735</v>
      </c>
      <c r="B258">
        <v>15774</v>
      </c>
      <c r="C258">
        <v>204.34</v>
      </c>
      <c r="I258" t="s">
        <v>2884</v>
      </c>
    </row>
    <row r="259" spans="1:9" x14ac:dyDescent="0.25">
      <c r="A259" t="s">
        <v>6735</v>
      </c>
      <c r="B259">
        <v>15775</v>
      </c>
      <c r="C259">
        <v>417.11</v>
      </c>
      <c r="I259" t="s">
        <v>2884</v>
      </c>
    </row>
    <row r="260" spans="1:9" x14ac:dyDescent="0.25">
      <c r="A260" t="s">
        <v>6735</v>
      </c>
      <c r="B260">
        <v>15776</v>
      </c>
      <c r="C260">
        <v>562.41999999999996</v>
      </c>
      <c r="I260" t="s">
        <v>2884</v>
      </c>
    </row>
    <row r="261" spans="1:9" x14ac:dyDescent="0.25">
      <c r="A261" t="s">
        <v>6735</v>
      </c>
      <c r="B261">
        <v>15777</v>
      </c>
      <c r="C261">
        <v>229.54</v>
      </c>
      <c r="I261" t="s">
        <v>2884</v>
      </c>
    </row>
    <row r="262" spans="1:9" x14ac:dyDescent="0.25">
      <c r="A262" t="s">
        <v>6735</v>
      </c>
      <c r="B262">
        <v>15778</v>
      </c>
      <c r="C262">
        <v>409.62</v>
      </c>
      <c r="I262" t="s">
        <v>2884</v>
      </c>
    </row>
    <row r="263" spans="1:9" x14ac:dyDescent="0.25">
      <c r="A263" t="s">
        <v>6735</v>
      </c>
      <c r="B263">
        <v>15780</v>
      </c>
      <c r="C263">
        <v>936.3</v>
      </c>
      <c r="I263" t="s">
        <v>2884</v>
      </c>
    </row>
    <row r="264" spans="1:9" x14ac:dyDescent="0.25">
      <c r="A264" t="s">
        <v>6735</v>
      </c>
      <c r="B264">
        <v>15781</v>
      </c>
      <c r="C264">
        <v>599.26</v>
      </c>
      <c r="I264" t="s">
        <v>2884</v>
      </c>
    </row>
    <row r="265" spans="1:9" x14ac:dyDescent="0.25">
      <c r="A265" t="s">
        <v>6735</v>
      </c>
      <c r="B265">
        <v>15782</v>
      </c>
      <c r="C265">
        <v>539.01</v>
      </c>
      <c r="I265" t="s">
        <v>2884</v>
      </c>
    </row>
    <row r="266" spans="1:9" x14ac:dyDescent="0.25">
      <c r="A266" t="s">
        <v>6735</v>
      </c>
      <c r="B266">
        <v>15783</v>
      </c>
      <c r="C266">
        <v>497.96</v>
      </c>
      <c r="I266" t="s">
        <v>2884</v>
      </c>
    </row>
    <row r="267" spans="1:9" x14ac:dyDescent="0.25">
      <c r="A267" t="s">
        <v>6735</v>
      </c>
      <c r="B267">
        <v>15786</v>
      </c>
      <c r="C267">
        <v>256</v>
      </c>
      <c r="I267" t="s">
        <v>2884</v>
      </c>
    </row>
    <row r="268" spans="1:9" x14ac:dyDescent="0.25">
      <c r="A268" t="s">
        <v>6735</v>
      </c>
      <c r="B268">
        <v>15787</v>
      </c>
      <c r="C268">
        <v>33.26</v>
      </c>
      <c r="I268" t="s">
        <v>2884</v>
      </c>
    </row>
    <row r="269" spans="1:9" x14ac:dyDescent="0.25">
      <c r="A269" t="s">
        <v>6735</v>
      </c>
      <c r="B269">
        <v>15788</v>
      </c>
      <c r="C269">
        <v>438.69</v>
      </c>
      <c r="I269" t="s">
        <v>2884</v>
      </c>
    </row>
    <row r="270" spans="1:9" x14ac:dyDescent="0.25">
      <c r="A270" t="s">
        <v>6735</v>
      </c>
      <c r="B270">
        <v>15789</v>
      </c>
      <c r="C270">
        <v>590.08000000000004</v>
      </c>
      <c r="I270" t="s">
        <v>2884</v>
      </c>
    </row>
    <row r="271" spans="1:9" x14ac:dyDescent="0.25">
      <c r="A271" t="s">
        <v>6735</v>
      </c>
      <c r="B271">
        <v>15792</v>
      </c>
      <c r="C271">
        <v>375.86</v>
      </c>
      <c r="I271" t="s">
        <v>2884</v>
      </c>
    </row>
    <row r="272" spans="1:9" x14ac:dyDescent="0.25">
      <c r="A272" t="s">
        <v>6735</v>
      </c>
      <c r="B272">
        <v>15793</v>
      </c>
      <c r="C272">
        <v>526.11</v>
      </c>
      <c r="I272" t="s">
        <v>2884</v>
      </c>
    </row>
    <row r="273" spans="1:9" x14ac:dyDescent="0.25">
      <c r="A273" t="s">
        <v>6735</v>
      </c>
      <c r="B273">
        <v>15819</v>
      </c>
      <c r="C273">
        <v>873.99</v>
      </c>
      <c r="I273" t="s">
        <v>2884</v>
      </c>
    </row>
    <row r="274" spans="1:9" x14ac:dyDescent="0.25">
      <c r="A274" t="s">
        <v>6735</v>
      </c>
      <c r="B274">
        <v>15820</v>
      </c>
      <c r="C274">
        <v>636.85</v>
      </c>
      <c r="I274" t="s">
        <v>2884</v>
      </c>
    </row>
    <row r="275" spans="1:9" x14ac:dyDescent="0.25">
      <c r="A275" t="s">
        <v>6735</v>
      </c>
      <c r="B275">
        <v>15821</v>
      </c>
      <c r="C275">
        <v>682.11</v>
      </c>
      <c r="I275" t="s">
        <v>2884</v>
      </c>
    </row>
    <row r="276" spans="1:9" x14ac:dyDescent="0.25">
      <c r="A276" t="s">
        <v>6735</v>
      </c>
      <c r="B276">
        <v>15822</v>
      </c>
      <c r="C276">
        <v>511.18</v>
      </c>
      <c r="I276" t="s">
        <v>2884</v>
      </c>
    </row>
    <row r="277" spans="1:9" x14ac:dyDescent="0.25">
      <c r="A277" t="s">
        <v>6735</v>
      </c>
      <c r="B277">
        <v>15823</v>
      </c>
      <c r="C277">
        <v>683.63</v>
      </c>
      <c r="I277" t="s">
        <v>2884</v>
      </c>
    </row>
    <row r="278" spans="1:9" x14ac:dyDescent="0.25">
      <c r="A278" t="s">
        <v>6735</v>
      </c>
      <c r="B278">
        <v>15830</v>
      </c>
      <c r="C278">
        <v>1272.6400000000001</v>
      </c>
      <c r="I278" t="s">
        <v>2884</v>
      </c>
    </row>
    <row r="279" spans="1:9" x14ac:dyDescent="0.25">
      <c r="A279" t="s">
        <v>6735</v>
      </c>
      <c r="B279">
        <v>15832</v>
      </c>
      <c r="C279">
        <v>1005.23</v>
      </c>
      <c r="I279" t="s">
        <v>2884</v>
      </c>
    </row>
    <row r="280" spans="1:9" x14ac:dyDescent="0.25">
      <c r="A280" t="s">
        <v>6735</v>
      </c>
      <c r="B280">
        <v>15833</v>
      </c>
      <c r="C280">
        <v>957.97</v>
      </c>
      <c r="I280" t="s">
        <v>2884</v>
      </c>
    </row>
    <row r="281" spans="1:9" x14ac:dyDescent="0.25">
      <c r="A281" t="s">
        <v>6735</v>
      </c>
      <c r="B281">
        <v>15834</v>
      </c>
      <c r="C281">
        <v>974.91</v>
      </c>
      <c r="I281" t="s">
        <v>2884</v>
      </c>
    </row>
    <row r="282" spans="1:9" x14ac:dyDescent="0.25">
      <c r="A282" t="s">
        <v>6735</v>
      </c>
      <c r="B282">
        <v>15835</v>
      </c>
      <c r="C282">
        <v>1014.99</v>
      </c>
      <c r="I282" t="s">
        <v>2884</v>
      </c>
    </row>
    <row r="283" spans="1:9" x14ac:dyDescent="0.25">
      <c r="A283" t="s">
        <v>6735</v>
      </c>
      <c r="B283">
        <v>15836</v>
      </c>
      <c r="C283">
        <v>871.47</v>
      </c>
      <c r="I283" t="s">
        <v>2884</v>
      </c>
    </row>
    <row r="284" spans="1:9" x14ac:dyDescent="0.25">
      <c r="A284" t="s">
        <v>6735</v>
      </c>
      <c r="B284">
        <v>15837</v>
      </c>
      <c r="C284">
        <v>957.54</v>
      </c>
      <c r="I284" t="s">
        <v>2884</v>
      </c>
    </row>
    <row r="285" spans="1:9" x14ac:dyDescent="0.25">
      <c r="A285" t="s">
        <v>6735</v>
      </c>
      <c r="B285">
        <v>15838</v>
      </c>
      <c r="C285">
        <v>712.24</v>
      </c>
      <c r="I285" t="s">
        <v>2884</v>
      </c>
    </row>
    <row r="286" spans="1:9" x14ac:dyDescent="0.25">
      <c r="A286" t="s">
        <v>6735</v>
      </c>
      <c r="B286">
        <v>15839</v>
      </c>
      <c r="C286">
        <v>982.25</v>
      </c>
      <c r="I286" t="s">
        <v>2884</v>
      </c>
    </row>
    <row r="287" spans="1:9" x14ac:dyDescent="0.25">
      <c r="A287" t="s">
        <v>6735</v>
      </c>
      <c r="B287">
        <v>15840</v>
      </c>
      <c r="C287">
        <v>1101.6300000000001</v>
      </c>
      <c r="I287" t="s">
        <v>2884</v>
      </c>
    </row>
    <row r="288" spans="1:9" x14ac:dyDescent="0.25">
      <c r="A288" t="s">
        <v>6735</v>
      </c>
      <c r="B288">
        <v>15841</v>
      </c>
      <c r="C288">
        <v>1931.03</v>
      </c>
      <c r="I288" t="s">
        <v>2884</v>
      </c>
    </row>
    <row r="289" spans="1:9" x14ac:dyDescent="0.25">
      <c r="A289" t="s">
        <v>6735</v>
      </c>
      <c r="B289">
        <v>15842</v>
      </c>
      <c r="C289">
        <v>2918.22</v>
      </c>
      <c r="I289" t="s">
        <v>2884</v>
      </c>
    </row>
    <row r="290" spans="1:9" x14ac:dyDescent="0.25">
      <c r="A290" t="s">
        <v>6735</v>
      </c>
      <c r="B290">
        <v>15845</v>
      </c>
      <c r="C290">
        <v>1158.1600000000001</v>
      </c>
      <c r="I290" t="s">
        <v>2884</v>
      </c>
    </row>
    <row r="291" spans="1:9" x14ac:dyDescent="0.25">
      <c r="A291" t="s">
        <v>6735</v>
      </c>
      <c r="B291">
        <v>15851</v>
      </c>
      <c r="C291">
        <v>60.76</v>
      </c>
      <c r="I291" t="s">
        <v>2884</v>
      </c>
    </row>
    <row r="292" spans="1:9" x14ac:dyDescent="0.25">
      <c r="A292" t="s">
        <v>6735</v>
      </c>
      <c r="B292">
        <v>15852</v>
      </c>
      <c r="C292">
        <v>49.07</v>
      </c>
      <c r="I292" t="s">
        <v>2884</v>
      </c>
    </row>
    <row r="293" spans="1:9" x14ac:dyDescent="0.25">
      <c r="A293" t="s">
        <v>6735</v>
      </c>
      <c r="B293">
        <v>15853</v>
      </c>
      <c r="C293">
        <v>12.91</v>
      </c>
      <c r="I293" t="s">
        <v>2884</v>
      </c>
    </row>
    <row r="294" spans="1:9" x14ac:dyDescent="0.25">
      <c r="A294" t="s">
        <v>6735</v>
      </c>
      <c r="B294">
        <v>15854</v>
      </c>
      <c r="C294">
        <v>18.21</v>
      </c>
      <c r="I294" t="s">
        <v>2884</v>
      </c>
    </row>
    <row r="295" spans="1:9" x14ac:dyDescent="0.25">
      <c r="A295" t="s">
        <v>6735</v>
      </c>
      <c r="B295">
        <v>15860</v>
      </c>
      <c r="C295">
        <v>113.4</v>
      </c>
      <c r="I295" t="s">
        <v>2884</v>
      </c>
    </row>
    <row r="296" spans="1:9" x14ac:dyDescent="0.25">
      <c r="A296" t="s">
        <v>6735</v>
      </c>
      <c r="B296">
        <v>15920</v>
      </c>
      <c r="C296">
        <v>702.21</v>
      </c>
      <c r="I296" t="s">
        <v>2884</v>
      </c>
    </row>
    <row r="297" spans="1:9" x14ac:dyDescent="0.25">
      <c r="A297" t="s">
        <v>6735</v>
      </c>
      <c r="B297">
        <v>15922</v>
      </c>
      <c r="C297">
        <v>874.19</v>
      </c>
      <c r="I297" t="s">
        <v>2884</v>
      </c>
    </row>
    <row r="298" spans="1:9" x14ac:dyDescent="0.25">
      <c r="A298" t="s">
        <v>6735</v>
      </c>
      <c r="B298">
        <v>15931</v>
      </c>
      <c r="C298">
        <v>768.2</v>
      </c>
      <c r="I298" t="s">
        <v>2884</v>
      </c>
    </row>
    <row r="299" spans="1:9" x14ac:dyDescent="0.25">
      <c r="A299" t="s">
        <v>6735</v>
      </c>
      <c r="B299">
        <v>15933</v>
      </c>
      <c r="C299">
        <v>951.6</v>
      </c>
      <c r="I299" t="s">
        <v>2884</v>
      </c>
    </row>
    <row r="300" spans="1:9" x14ac:dyDescent="0.25">
      <c r="A300" t="s">
        <v>6735</v>
      </c>
      <c r="B300">
        <v>15934</v>
      </c>
      <c r="C300">
        <v>1032.54</v>
      </c>
      <c r="I300" t="s">
        <v>2884</v>
      </c>
    </row>
    <row r="301" spans="1:9" x14ac:dyDescent="0.25">
      <c r="A301" t="s">
        <v>6735</v>
      </c>
      <c r="B301">
        <v>15935</v>
      </c>
      <c r="C301">
        <v>1262.23</v>
      </c>
      <c r="I301" t="s">
        <v>2884</v>
      </c>
    </row>
    <row r="302" spans="1:9" x14ac:dyDescent="0.25">
      <c r="A302" t="s">
        <v>6735</v>
      </c>
      <c r="B302">
        <v>15936</v>
      </c>
      <c r="C302">
        <v>980.63</v>
      </c>
      <c r="I302" t="s">
        <v>2884</v>
      </c>
    </row>
    <row r="303" spans="1:9" x14ac:dyDescent="0.25">
      <c r="A303" t="s">
        <v>6735</v>
      </c>
      <c r="B303">
        <v>15937</v>
      </c>
      <c r="C303">
        <v>1136.03</v>
      </c>
      <c r="I303" t="s">
        <v>2884</v>
      </c>
    </row>
    <row r="304" spans="1:9" x14ac:dyDescent="0.25">
      <c r="A304" t="s">
        <v>6735</v>
      </c>
      <c r="B304">
        <v>15940</v>
      </c>
      <c r="C304">
        <v>772.34</v>
      </c>
      <c r="I304" t="s">
        <v>2884</v>
      </c>
    </row>
    <row r="305" spans="1:9" x14ac:dyDescent="0.25">
      <c r="A305" t="s">
        <v>6735</v>
      </c>
      <c r="B305">
        <v>15941</v>
      </c>
      <c r="C305">
        <v>1024.97</v>
      </c>
      <c r="I305" t="s">
        <v>2884</v>
      </c>
    </row>
    <row r="306" spans="1:9" x14ac:dyDescent="0.25">
      <c r="A306" t="s">
        <v>6735</v>
      </c>
      <c r="B306">
        <v>15944</v>
      </c>
      <c r="C306">
        <v>1023.04</v>
      </c>
      <c r="I306" t="s">
        <v>2884</v>
      </c>
    </row>
    <row r="307" spans="1:9" x14ac:dyDescent="0.25">
      <c r="A307" t="s">
        <v>6735</v>
      </c>
      <c r="B307">
        <v>15945</v>
      </c>
      <c r="C307">
        <v>1115.1600000000001</v>
      </c>
      <c r="I307" t="s">
        <v>2884</v>
      </c>
    </row>
    <row r="308" spans="1:9" x14ac:dyDescent="0.25">
      <c r="A308" t="s">
        <v>6735</v>
      </c>
      <c r="B308">
        <v>15946</v>
      </c>
      <c r="C308">
        <v>1755.11</v>
      </c>
      <c r="I308" t="s">
        <v>2884</v>
      </c>
    </row>
    <row r="309" spans="1:9" x14ac:dyDescent="0.25">
      <c r="A309" t="s">
        <v>6735</v>
      </c>
      <c r="B309">
        <v>15950</v>
      </c>
      <c r="C309">
        <v>699.35</v>
      </c>
      <c r="I309" t="s">
        <v>2884</v>
      </c>
    </row>
    <row r="310" spans="1:9" x14ac:dyDescent="0.25">
      <c r="A310" t="s">
        <v>6735</v>
      </c>
      <c r="B310">
        <v>15951</v>
      </c>
      <c r="C310">
        <v>985.78</v>
      </c>
      <c r="I310" t="s">
        <v>2884</v>
      </c>
    </row>
    <row r="311" spans="1:9" x14ac:dyDescent="0.25">
      <c r="A311" t="s">
        <v>6735</v>
      </c>
      <c r="B311">
        <v>15952</v>
      </c>
      <c r="C311">
        <v>1002.54</v>
      </c>
      <c r="I311" t="s">
        <v>2884</v>
      </c>
    </row>
    <row r="312" spans="1:9" x14ac:dyDescent="0.25">
      <c r="A312" t="s">
        <v>6735</v>
      </c>
      <c r="B312">
        <v>15953</v>
      </c>
      <c r="C312">
        <v>1103.98</v>
      </c>
      <c r="I312" t="s">
        <v>2884</v>
      </c>
    </row>
    <row r="313" spans="1:9" x14ac:dyDescent="0.25">
      <c r="A313" t="s">
        <v>6735</v>
      </c>
      <c r="B313">
        <v>15956</v>
      </c>
      <c r="C313">
        <v>1266.17</v>
      </c>
      <c r="I313" t="s">
        <v>2884</v>
      </c>
    </row>
    <row r="314" spans="1:9" x14ac:dyDescent="0.25">
      <c r="A314" t="s">
        <v>6735</v>
      </c>
      <c r="B314">
        <v>15958</v>
      </c>
      <c r="C314">
        <v>1285.21</v>
      </c>
      <c r="I314" t="s">
        <v>2884</v>
      </c>
    </row>
    <row r="315" spans="1:9" x14ac:dyDescent="0.25">
      <c r="A315" t="s">
        <v>6735</v>
      </c>
      <c r="B315">
        <v>16000</v>
      </c>
      <c r="C315">
        <v>86.42</v>
      </c>
      <c r="I315" t="s">
        <v>2884</v>
      </c>
    </row>
    <row r="316" spans="1:9" x14ac:dyDescent="0.25">
      <c r="A316" t="s">
        <v>6735</v>
      </c>
      <c r="B316">
        <v>16020</v>
      </c>
      <c r="C316">
        <v>95.02</v>
      </c>
      <c r="I316" t="s">
        <v>2884</v>
      </c>
    </row>
    <row r="317" spans="1:9" x14ac:dyDescent="0.25">
      <c r="A317" t="s">
        <v>6735</v>
      </c>
      <c r="B317">
        <v>16025</v>
      </c>
      <c r="C317">
        <v>172.24</v>
      </c>
      <c r="I317" t="s">
        <v>2884</v>
      </c>
    </row>
    <row r="318" spans="1:9" x14ac:dyDescent="0.25">
      <c r="A318" t="s">
        <v>6735</v>
      </c>
      <c r="B318">
        <v>16030</v>
      </c>
      <c r="C318">
        <v>216.86</v>
      </c>
      <c r="I318" t="s">
        <v>2884</v>
      </c>
    </row>
    <row r="319" spans="1:9" x14ac:dyDescent="0.25">
      <c r="A319" t="s">
        <v>6735</v>
      </c>
      <c r="B319">
        <v>16035</v>
      </c>
      <c r="C319">
        <v>206.61</v>
      </c>
      <c r="I319" t="s">
        <v>2884</v>
      </c>
    </row>
    <row r="320" spans="1:9" x14ac:dyDescent="0.25">
      <c r="A320" t="s">
        <v>6735</v>
      </c>
      <c r="B320">
        <v>16036</v>
      </c>
      <c r="C320">
        <v>87.84</v>
      </c>
      <c r="I320" t="s">
        <v>2884</v>
      </c>
    </row>
    <row r="321" spans="1:9" x14ac:dyDescent="0.25">
      <c r="A321" t="s">
        <v>6735</v>
      </c>
      <c r="B321">
        <v>17000</v>
      </c>
      <c r="C321">
        <v>74.58</v>
      </c>
      <c r="I321" t="s">
        <v>2884</v>
      </c>
    </row>
    <row r="322" spans="1:9" x14ac:dyDescent="0.25">
      <c r="A322" t="s">
        <v>6735</v>
      </c>
      <c r="B322">
        <v>17003</v>
      </c>
      <c r="C322">
        <v>7.5</v>
      </c>
      <c r="I322" t="s">
        <v>2884</v>
      </c>
    </row>
    <row r="323" spans="1:9" x14ac:dyDescent="0.25">
      <c r="A323" t="s">
        <v>6735</v>
      </c>
      <c r="B323">
        <v>17004</v>
      </c>
      <c r="C323">
        <v>188.53</v>
      </c>
      <c r="I323" t="s">
        <v>2884</v>
      </c>
    </row>
    <row r="324" spans="1:9" x14ac:dyDescent="0.25">
      <c r="A324" t="s">
        <v>6735</v>
      </c>
      <c r="B324">
        <v>17106</v>
      </c>
      <c r="C324">
        <v>379.36</v>
      </c>
      <c r="I324" t="s">
        <v>2884</v>
      </c>
    </row>
    <row r="325" spans="1:9" x14ac:dyDescent="0.25">
      <c r="A325" t="s">
        <v>6735</v>
      </c>
      <c r="B325">
        <v>17107</v>
      </c>
      <c r="C325">
        <v>491.92</v>
      </c>
      <c r="I325" t="s">
        <v>2884</v>
      </c>
    </row>
    <row r="326" spans="1:9" x14ac:dyDescent="0.25">
      <c r="A326" t="s">
        <v>6735</v>
      </c>
      <c r="B326">
        <v>17108</v>
      </c>
      <c r="C326">
        <v>695.04</v>
      </c>
      <c r="I326" t="s">
        <v>2884</v>
      </c>
    </row>
    <row r="327" spans="1:9" x14ac:dyDescent="0.25">
      <c r="A327" t="s">
        <v>6735</v>
      </c>
      <c r="B327">
        <v>17110</v>
      </c>
      <c r="C327">
        <v>127.61</v>
      </c>
      <c r="I327" t="s">
        <v>2884</v>
      </c>
    </row>
    <row r="328" spans="1:9" x14ac:dyDescent="0.25">
      <c r="A328" t="s">
        <v>6735</v>
      </c>
      <c r="B328">
        <v>17111</v>
      </c>
      <c r="C328">
        <v>148.43</v>
      </c>
      <c r="I328" t="s">
        <v>2884</v>
      </c>
    </row>
    <row r="329" spans="1:9" x14ac:dyDescent="0.25">
      <c r="A329" t="s">
        <v>6735</v>
      </c>
      <c r="B329">
        <v>17250</v>
      </c>
      <c r="C329">
        <v>98.44</v>
      </c>
      <c r="I329" t="s">
        <v>2884</v>
      </c>
    </row>
    <row r="330" spans="1:9" x14ac:dyDescent="0.25">
      <c r="A330" t="s">
        <v>6735</v>
      </c>
      <c r="B330">
        <v>17260</v>
      </c>
      <c r="C330">
        <v>111.13</v>
      </c>
      <c r="I330" t="s">
        <v>2884</v>
      </c>
    </row>
    <row r="331" spans="1:9" x14ac:dyDescent="0.25">
      <c r="A331" t="s">
        <v>6735</v>
      </c>
      <c r="B331">
        <v>17261</v>
      </c>
      <c r="C331">
        <v>165.15</v>
      </c>
      <c r="I331" t="s">
        <v>2884</v>
      </c>
    </row>
    <row r="332" spans="1:9" x14ac:dyDescent="0.25">
      <c r="A332" t="s">
        <v>6735</v>
      </c>
      <c r="B332">
        <v>17262</v>
      </c>
      <c r="C332">
        <v>198.79</v>
      </c>
      <c r="I332" t="s">
        <v>2884</v>
      </c>
    </row>
    <row r="333" spans="1:9" x14ac:dyDescent="0.25">
      <c r="A333" t="s">
        <v>6735</v>
      </c>
      <c r="B333">
        <v>17263</v>
      </c>
      <c r="C333">
        <v>214.53</v>
      </c>
      <c r="I333" t="s">
        <v>2884</v>
      </c>
    </row>
    <row r="334" spans="1:9" x14ac:dyDescent="0.25">
      <c r="A334" t="s">
        <v>6735</v>
      </c>
      <c r="B334">
        <v>17264</v>
      </c>
      <c r="C334">
        <v>229.68</v>
      </c>
      <c r="I334" t="s">
        <v>2884</v>
      </c>
    </row>
    <row r="335" spans="1:9" x14ac:dyDescent="0.25">
      <c r="A335" t="s">
        <v>6735</v>
      </c>
      <c r="B335">
        <v>17266</v>
      </c>
      <c r="C335">
        <v>261.47000000000003</v>
      </c>
      <c r="I335" t="s">
        <v>2884</v>
      </c>
    </row>
    <row r="336" spans="1:9" x14ac:dyDescent="0.25">
      <c r="A336" t="s">
        <v>6735</v>
      </c>
      <c r="B336">
        <v>17270</v>
      </c>
      <c r="C336">
        <v>166.82</v>
      </c>
      <c r="I336" t="s">
        <v>2884</v>
      </c>
    </row>
    <row r="337" spans="1:9" x14ac:dyDescent="0.25">
      <c r="A337" t="s">
        <v>6735</v>
      </c>
      <c r="B337">
        <v>17271</v>
      </c>
      <c r="C337">
        <v>185.38</v>
      </c>
      <c r="I337" t="s">
        <v>2884</v>
      </c>
    </row>
    <row r="338" spans="1:9" x14ac:dyDescent="0.25">
      <c r="A338" t="s">
        <v>6735</v>
      </c>
      <c r="B338">
        <v>17272</v>
      </c>
      <c r="C338">
        <v>209.63</v>
      </c>
      <c r="I338" t="s">
        <v>2884</v>
      </c>
    </row>
    <row r="339" spans="1:9" x14ac:dyDescent="0.25">
      <c r="A339" t="s">
        <v>6735</v>
      </c>
      <c r="B339">
        <v>17273</v>
      </c>
      <c r="C339">
        <v>231.95</v>
      </c>
      <c r="I339" t="s">
        <v>2884</v>
      </c>
    </row>
    <row r="340" spans="1:9" x14ac:dyDescent="0.25">
      <c r="A340" t="s">
        <v>6735</v>
      </c>
      <c r="B340">
        <v>17274</v>
      </c>
      <c r="C340">
        <v>270.95999999999998</v>
      </c>
      <c r="I340" t="s">
        <v>2884</v>
      </c>
    </row>
    <row r="341" spans="1:9" x14ac:dyDescent="0.25">
      <c r="A341" t="s">
        <v>6735</v>
      </c>
      <c r="B341">
        <v>17276</v>
      </c>
      <c r="C341">
        <v>313.85000000000002</v>
      </c>
      <c r="I341" t="s">
        <v>2884</v>
      </c>
    </row>
    <row r="342" spans="1:9" x14ac:dyDescent="0.25">
      <c r="A342" t="s">
        <v>6735</v>
      </c>
      <c r="B342">
        <v>17280</v>
      </c>
      <c r="C342">
        <v>156.01</v>
      </c>
      <c r="I342" t="s">
        <v>2884</v>
      </c>
    </row>
    <row r="343" spans="1:9" x14ac:dyDescent="0.25">
      <c r="A343" t="s">
        <v>6735</v>
      </c>
      <c r="B343">
        <v>17281</v>
      </c>
      <c r="C343">
        <v>199.88</v>
      </c>
      <c r="I343" t="s">
        <v>2884</v>
      </c>
    </row>
    <row r="344" spans="1:9" x14ac:dyDescent="0.25">
      <c r="A344" t="s">
        <v>6735</v>
      </c>
      <c r="B344">
        <v>17282</v>
      </c>
      <c r="C344">
        <v>228.17</v>
      </c>
      <c r="I344" t="s">
        <v>2884</v>
      </c>
    </row>
    <row r="345" spans="1:9" x14ac:dyDescent="0.25">
      <c r="A345" t="s">
        <v>6735</v>
      </c>
      <c r="B345">
        <v>17283</v>
      </c>
      <c r="C345">
        <v>268.52999999999997</v>
      </c>
      <c r="I345" t="s">
        <v>2884</v>
      </c>
    </row>
    <row r="346" spans="1:9" x14ac:dyDescent="0.25">
      <c r="A346" t="s">
        <v>6735</v>
      </c>
      <c r="B346">
        <v>17284</v>
      </c>
      <c r="C346">
        <v>304.89</v>
      </c>
      <c r="I346" t="s">
        <v>2884</v>
      </c>
    </row>
    <row r="347" spans="1:9" x14ac:dyDescent="0.25">
      <c r="A347" t="s">
        <v>6735</v>
      </c>
      <c r="B347">
        <v>17286</v>
      </c>
      <c r="C347">
        <v>388.36</v>
      </c>
      <c r="I347" t="s">
        <v>2884</v>
      </c>
    </row>
    <row r="348" spans="1:9" x14ac:dyDescent="0.25">
      <c r="A348" t="s">
        <v>6735</v>
      </c>
      <c r="B348">
        <v>17311</v>
      </c>
      <c r="C348">
        <v>753.69</v>
      </c>
      <c r="I348" t="s">
        <v>2884</v>
      </c>
    </row>
    <row r="349" spans="1:9" x14ac:dyDescent="0.25">
      <c r="A349" t="s">
        <v>6735</v>
      </c>
      <c r="B349">
        <v>17312</v>
      </c>
      <c r="C349">
        <v>459.21</v>
      </c>
      <c r="I349" t="s">
        <v>2884</v>
      </c>
    </row>
    <row r="350" spans="1:9" x14ac:dyDescent="0.25">
      <c r="A350" t="s">
        <v>6735</v>
      </c>
      <c r="B350">
        <v>17313</v>
      </c>
      <c r="C350">
        <v>708.57</v>
      </c>
      <c r="I350" t="s">
        <v>2884</v>
      </c>
    </row>
    <row r="351" spans="1:9" x14ac:dyDescent="0.25">
      <c r="A351" t="s">
        <v>6735</v>
      </c>
      <c r="B351">
        <v>17314</v>
      </c>
      <c r="C351">
        <v>440.28</v>
      </c>
      <c r="I351" t="s">
        <v>2884</v>
      </c>
    </row>
    <row r="352" spans="1:9" x14ac:dyDescent="0.25">
      <c r="A352" t="s">
        <v>6735</v>
      </c>
      <c r="B352">
        <v>17315</v>
      </c>
      <c r="C352">
        <v>87.01</v>
      </c>
      <c r="I352" t="s">
        <v>2884</v>
      </c>
    </row>
    <row r="353" spans="1:9" x14ac:dyDescent="0.25">
      <c r="A353" t="s">
        <v>6735</v>
      </c>
      <c r="B353">
        <v>17340</v>
      </c>
      <c r="C353">
        <v>57.21</v>
      </c>
      <c r="I353" t="s">
        <v>2884</v>
      </c>
    </row>
    <row r="354" spans="1:9" x14ac:dyDescent="0.25">
      <c r="A354" t="s">
        <v>6735</v>
      </c>
      <c r="B354">
        <v>17360</v>
      </c>
      <c r="C354">
        <v>136.85</v>
      </c>
      <c r="I354" t="s">
        <v>2884</v>
      </c>
    </row>
    <row r="355" spans="1:9" x14ac:dyDescent="0.25">
      <c r="A355" t="s">
        <v>6735</v>
      </c>
      <c r="B355">
        <v>19000</v>
      </c>
      <c r="C355">
        <v>113.72</v>
      </c>
      <c r="I355" t="s">
        <v>2884</v>
      </c>
    </row>
    <row r="356" spans="1:9" x14ac:dyDescent="0.25">
      <c r="A356" t="s">
        <v>6735</v>
      </c>
      <c r="B356">
        <v>19001</v>
      </c>
      <c r="C356">
        <v>28.35</v>
      </c>
      <c r="I356" t="s">
        <v>2884</v>
      </c>
    </row>
    <row r="357" spans="1:9" x14ac:dyDescent="0.25">
      <c r="A357" t="s">
        <v>6735</v>
      </c>
      <c r="B357">
        <v>19020</v>
      </c>
      <c r="C357">
        <v>525.37</v>
      </c>
      <c r="I357" t="s">
        <v>2884</v>
      </c>
    </row>
    <row r="358" spans="1:9" x14ac:dyDescent="0.25">
      <c r="A358" t="s">
        <v>6735</v>
      </c>
      <c r="B358">
        <v>19030</v>
      </c>
      <c r="C358">
        <v>183.88</v>
      </c>
      <c r="I358" t="s">
        <v>2884</v>
      </c>
    </row>
    <row r="359" spans="1:9" x14ac:dyDescent="0.25">
      <c r="A359" t="s">
        <v>6735</v>
      </c>
      <c r="B359">
        <v>19081</v>
      </c>
      <c r="C359">
        <v>567.45000000000005</v>
      </c>
      <c r="I359" t="s">
        <v>2884</v>
      </c>
    </row>
    <row r="360" spans="1:9" x14ac:dyDescent="0.25">
      <c r="A360" t="s">
        <v>6735</v>
      </c>
      <c r="B360">
        <v>19082</v>
      </c>
      <c r="C360">
        <v>442.89</v>
      </c>
      <c r="I360" t="s">
        <v>2884</v>
      </c>
    </row>
    <row r="361" spans="1:9" x14ac:dyDescent="0.25">
      <c r="A361" t="s">
        <v>6735</v>
      </c>
      <c r="B361">
        <v>19083</v>
      </c>
      <c r="C361">
        <v>568.11</v>
      </c>
      <c r="I361" t="s">
        <v>2884</v>
      </c>
    </row>
    <row r="362" spans="1:9" x14ac:dyDescent="0.25">
      <c r="A362" t="s">
        <v>6735</v>
      </c>
      <c r="B362">
        <v>19084</v>
      </c>
      <c r="C362">
        <v>436.74</v>
      </c>
      <c r="I362" t="s">
        <v>2884</v>
      </c>
    </row>
    <row r="363" spans="1:9" x14ac:dyDescent="0.25">
      <c r="A363" t="s">
        <v>6735</v>
      </c>
      <c r="B363">
        <v>19085</v>
      </c>
      <c r="C363">
        <v>876.22</v>
      </c>
      <c r="I363" t="s">
        <v>2884</v>
      </c>
    </row>
    <row r="364" spans="1:9" x14ac:dyDescent="0.25">
      <c r="A364" t="s">
        <v>6735</v>
      </c>
      <c r="B364">
        <v>19086</v>
      </c>
      <c r="C364">
        <v>684.68</v>
      </c>
      <c r="I364" t="s">
        <v>2884</v>
      </c>
    </row>
    <row r="365" spans="1:9" x14ac:dyDescent="0.25">
      <c r="A365" t="s">
        <v>6735</v>
      </c>
      <c r="B365">
        <v>19100</v>
      </c>
      <c r="C365">
        <v>168.15</v>
      </c>
      <c r="I365" t="s">
        <v>2884</v>
      </c>
    </row>
    <row r="366" spans="1:9" x14ac:dyDescent="0.25">
      <c r="A366" t="s">
        <v>6735</v>
      </c>
      <c r="B366">
        <v>19101</v>
      </c>
      <c r="C366">
        <v>366.05</v>
      </c>
      <c r="I366" t="s">
        <v>2884</v>
      </c>
    </row>
    <row r="367" spans="1:9" x14ac:dyDescent="0.25">
      <c r="A367" t="s">
        <v>6735</v>
      </c>
      <c r="B367">
        <v>19105</v>
      </c>
      <c r="C367">
        <v>2657.94</v>
      </c>
      <c r="I367" t="s">
        <v>2884</v>
      </c>
    </row>
    <row r="368" spans="1:9" x14ac:dyDescent="0.25">
      <c r="A368" t="s">
        <v>6735</v>
      </c>
      <c r="B368">
        <v>19110</v>
      </c>
      <c r="C368">
        <v>542.26</v>
      </c>
      <c r="I368" t="s">
        <v>2884</v>
      </c>
    </row>
    <row r="369" spans="1:9" x14ac:dyDescent="0.25">
      <c r="A369" t="s">
        <v>6735</v>
      </c>
      <c r="B369">
        <v>19112</v>
      </c>
      <c r="C369">
        <v>514.54</v>
      </c>
      <c r="I369" t="s">
        <v>2884</v>
      </c>
    </row>
    <row r="370" spans="1:9" x14ac:dyDescent="0.25">
      <c r="A370" t="s">
        <v>6735</v>
      </c>
      <c r="B370">
        <v>19120</v>
      </c>
      <c r="C370">
        <v>572.15</v>
      </c>
      <c r="I370" t="s">
        <v>2884</v>
      </c>
    </row>
    <row r="371" spans="1:9" x14ac:dyDescent="0.25">
      <c r="A371" t="s">
        <v>6735</v>
      </c>
      <c r="B371">
        <v>19125</v>
      </c>
      <c r="C371">
        <v>629.67999999999995</v>
      </c>
      <c r="I371" t="s">
        <v>2884</v>
      </c>
    </row>
    <row r="372" spans="1:9" x14ac:dyDescent="0.25">
      <c r="A372" t="s">
        <v>6735</v>
      </c>
      <c r="B372">
        <v>19126</v>
      </c>
      <c r="C372">
        <v>169.8</v>
      </c>
      <c r="I372" t="s">
        <v>2884</v>
      </c>
    </row>
    <row r="373" spans="1:9" x14ac:dyDescent="0.25">
      <c r="A373" t="s">
        <v>6735</v>
      </c>
      <c r="B373">
        <v>19281</v>
      </c>
      <c r="C373">
        <v>270.10000000000002</v>
      </c>
      <c r="I373" t="s">
        <v>2884</v>
      </c>
    </row>
    <row r="374" spans="1:9" x14ac:dyDescent="0.25">
      <c r="A374" t="s">
        <v>6735</v>
      </c>
      <c r="B374">
        <v>19282</v>
      </c>
      <c r="C374">
        <v>193.29</v>
      </c>
      <c r="I374" t="s">
        <v>2884</v>
      </c>
    </row>
    <row r="375" spans="1:9" x14ac:dyDescent="0.25">
      <c r="A375" t="s">
        <v>6735</v>
      </c>
      <c r="B375">
        <v>19283</v>
      </c>
      <c r="C375">
        <v>292.11</v>
      </c>
      <c r="I375" t="s">
        <v>2884</v>
      </c>
    </row>
    <row r="376" spans="1:9" x14ac:dyDescent="0.25">
      <c r="A376" t="s">
        <v>6735</v>
      </c>
      <c r="B376">
        <v>19284</v>
      </c>
      <c r="C376">
        <v>216.87</v>
      </c>
      <c r="I376" t="s">
        <v>2884</v>
      </c>
    </row>
    <row r="377" spans="1:9" x14ac:dyDescent="0.25">
      <c r="A377" t="s">
        <v>6735</v>
      </c>
      <c r="B377">
        <v>19285</v>
      </c>
      <c r="C377">
        <v>422.17</v>
      </c>
      <c r="I377" t="s">
        <v>2884</v>
      </c>
    </row>
    <row r="378" spans="1:9" x14ac:dyDescent="0.25">
      <c r="A378" t="s">
        <v>6735</v>
      </c>
      <c r="B378">
        <v>19286</v>
      </c>
      <c r="C378">
        <v>348.36</v>
      </c>
      <c r="I378" t="s">
        <v>2884</v>
      </c>
    </row>
    <row r="379" spans="1:9" x14ac:dyDescent="0.25">
      <c r="A379" t="s">
        <v>6735</v>
      </c>
      <c r="B379">
        <v>19287</v>
      </c>
      <c r="C379">
        <v>729.24</v>
      </c>
      <c r="I379" t="s">
        <v>2884</v>
      </c>
    </row>
    <row r="380" spans="1:9" x14ac:dyDescent="0.25">
      <c r="A380" t="s">
        <v>6735</v>
      </c>
      <c r="B380">
        <v>19288</v>
      </c>
      <c r="C380">
        <v>566.86</v>
      </c>
      <c r="I380" t="s">
        <v>2884</v>
      </c>
    </row>
    <row r="381" spans="1:9" x14ac:dyDescent="0.25">
      <c r="A381" t="s">
        <v>6735</v>
      </c>
      <c r="B381">
        <v>19294</v>
      </c>
      <c r="C381">
        <v>174.09</v>
      </c>
      <c r="I381" t="s">
        <v>2884</v>
      </c>
    </row>
    <row r="382" spans="1:9" x14ac:dyDescent="0.25">
      <c r="A382" t="s">
        <v>6735</v>
      </c>
      <c r="B382">
        <v>19296</v>
      </c>
      <c r="C382">
        <v>4261.3999999999996</v>
      </c>
      <c r="I382" t="s">
        <v>2884</v>
      </c>
    </row>
    <row r="383" spans="1:9" x14ac:dyDescent="0.25">
      <c r="A383" t="s">
        <v>6735</v>
      </c>
      <c r="B383">
        <v>19297</v>
      </c>
      <c r="C383">
        <v>100.13</v>
      </c>
      <c r="I383" t="s">
        <v>2884</v>
      </c>
    </row>
    <row r="384" spans="1:9" x14ac:dyDescent="0.25">
      <c r="A384" t="s">
        <v>6735</v>
      </c>
      <c r="B384">
        <v>19298</v>
      </c>
      <c r="C384">
        <v>986.59</v>
      </c>
      <c r="I384" t="s">
        <v>2884</v>
      </c>
    </row>
    <row r="385" spans="1:9" x14ac:dyDescent="0.25">
      <c r="A385" t="s">
        <v>6735</v>
      </c>
      <c r="B385">
        <v>19300</v>
      </c>
      <c r="C385">
        <v>648.92999999999995</v>
      </c>
      <c r="I385" t="s">
        <v>2884</v>
      </c>
    </row>
    <row r="386" spans="1:9" x14ac:dyDescent="0.25">
      <c r="A386" t="s">
        <v>6735</v>
      </c>
      <c r="B386">
        <v>19301</v>
      </c>
      <c r="C386">
        <v>715.36</v>
      </c>
      <c r="I386" t="s">
        <v>2884</v>
      </c>
    </row>
    <row r="387" spans="1:9" x14ac:dyDescent="0.25">
      <c r="A387" t="s">
        <v>6735</v>
      </c>
      <c r="B387">
        <v>19302</v>
      </c>
      <c r="C387">
        <v>981.76</v>
      </c>
      <c r="I387" t="s">
        <v>2884</v>
      </c>
    </row>
    <row r="388" spans="1:9" x14ac:dyDescent="0.25">
      <c r="A388" t="s">
        <v>6735</v>
      </c>
      <c r="B388">
        <v>19303</v>
      </c>
      <c r="C388">
        <v>1035.51</v>
      </c>
      <c r="I388" t="s">
        <v>2884</v>
      </c>
    </row>
    <row r="389" spans="1:9" x14ac:dyDescent="0.25">
      <c r="A389" t="s">
        <v>6735</v>
      </c>
      <c r="B389">
        <v>19305</v>
      </c>
      <c r="C389">
        <v>1247.76</v>
      </c>
      <c r="I389" t="s">
        <v>2884</v>
      </c>
    </row>
    <row r="390" spans="1:9" x14ac:dyDescent="0.25">
      <c r="A390" t="s">
        <v>6735</v>
      </c>
      <c r="B390">
        <v>19306</v>
      </c>
      <c r="C390">
        <v>1324.16</v>
      </c>
      <c r="I390" t="s">
        <v>2884</v>
      </c>
    </row>
    <row r="391" spans="1:9" x14ac:dyDescent="0.25">
      <c r="A391" t="s">
        <v>6735</v>
      </c>
      <c r="B391">
        <v>19307</v>
      </c>
      <c r="C391">
        <v>1278.1199999999999</v>
      </c>
      <c r="I391" t="s">
        <v>2884</v>
      </c>
    </row>
    <row r="392" spans="1:9" x14ac:dyDescent="0.25">
      <c r="A392" t="s">
        <v>6735</v>
      </c>
      <c r="B392">
        <v>19316</v>
      </c>
      <c r="C392">
        <v>863.94</v>
      </c>
      <c r="I392" t="s">
        <v>2884</v>
      </c>
    </row>
    <row r="393" spans="1:9" x14ac:dyDescent="0.25">
      <c r="A393" t="s">
        <v>6735</v>
      </c>
      <c r="B393">
        <v>19318</v>
      </c>
      <c r="C393">
        <v>1188.3900000000001</v>
      </c>
      <c r="I393" t="s">
        <v>2884</v>
      </c>
    </row>
    <row r="394" spans="1:9" x14ac:dyDescent="0.25">
      <c r="A394" t="s">
        <v>6735</v>
      </c>
      <c r="B394">
        <v>19325</v>
      </c>
      <c r="C394">
        <v>673.46</v>
      </c>
      <c r="I394" t="s">
        <v>2884</v>
      </c>
    </row>
    <row r="395" spans="1:9" x14ac:dyDescent="0.25">
      <c r="A395" t="s">
        <v>6735</v>
      </c>
      <c r="B395">
        <v>19328</v>
      </c>
      <c r="C395">
        <v>606.47</v>
      </c>
      <c r="I395" t="s">
        <v>2884</v>
      </c>
    </row>
    <row r="396" spans="1:9" x14ac:dyDescent="0.25">
      <c r="A396" t="s">
        <v>6735</v>
      </c>
      <c r="B396">
        <v>19330</v>
      </c>
      <c r="C396">
        <v>706.4</v>
      </c>
      <c r="I396" t="s">
        <v>2884</v>
      </c>
    </row>
    <row r="397" spans="1:9" x14ac:dyDescent="0.25">
      <c r="A397" t="s">
        <v>6735</v>
      </c>
      <c r="B397">
        <v>19340</v>
      </c>
      <c r="C397">
        <v>829.27</v>
      </c>
      <c r="I397" t="s">
        <v>2884</v>
      </c>
    </row>
    <row r="398" spans="1:9" x14ac:dyDescent="0.25">
      <c r="A398" t="s">
        <v>6735</v>
      </c>
      <c r="B398">
        <v>19342</v>
      </c>
      <c r="C398">
        <v>831.51</v>
      </c>
      <c r="I398" t="s">
        <v>2884</v>
      </c>
    </row>
    <row r="399" spans="1:9" x14ac:dyDescent="0.25">
      <c r="A399" t="s">
        <v>6735</v>
      </c>
      <c r="B399">
        <v>19350</v>
      </c>
      <c r="C399">
        <v>917.9</v>
      </c>
      <c r="I399" t="s">
        <v>2884</v>
      </c>
    </row>
    <row r="400" spans="1:9" x14ac:dyDescent="0.25">
      <c r="A400" t="s">
        <v>6735</v>
      </c>
      <c r="B400">
        <v>19355</v>
      </c>
      <c r="C400">
        <v>834.72</v>
      </c>
      <c r="I400" t="s">
        <v>2884</v>
      </c>
    </row>
    <row r="401" spans="1:9" x14ac:dyDescent="0.25">
      <c r="A401" t="s">
        <v>6735</v>
      </c>
      <c r="B401">
        <v>19357</v>
      </c>
      <c r="C401">
        <v>1269.42</v>
      </c>
      <c r="I401" t="s">
        <v>2884</v>
      </c>
    </row>
    <row r="402" spans="1:9" x14ac:dyDescent="0.25">
      <c r="A402" t="s">
        <v>6735</v>
      </c>
      <c r="B402">
        <v>19361</v>
      </c>
      <c r="C402">
        <v>1689.54</v>
      </c>
      <c r="I402" t="s">
        <v>2884</v>
      </c>
    </row>
    <row r="403" spans="1:9" x14ac:dyDescent="0.25">
      <c r="A403" t="s">
        <v>6735</v>
      </c>
      <c r="B403">
        <v>19364</v>
      </c>
      <c r="C403">
        <v>2939.29</v>
      </c>
      <c r="I403" t="s">
        <v>2884</v>
      </c>
    </row>
    <row r="404" spans="1:9" x14ac:dyDescent="0.25">
      <c r="A404" t="s">
        <v>6735</v>
      </c>
      <c r="B404">
        <v>19367</v>
      </c>
      <c r="C404">
        <v>1918.23</v>
      </c>
      <c r="I404" t="s">
        <v>2884</v>
      </c>
    </row>
    <row r="405" spans="1:9" x14ac:dyDescent="0.25">
      <c r="A405" t="s">
        <v>6735</v>
      </c>
      <c r="B405">
        <v>19368</v>
      </c>
      <c r="C405">
        <v>2345.5100000000002</v>
      </c>
      <c r="I405" t="s">
        <v>2884</v>
      </c>
    </row>
    <row r="406" spans="1:9" x14ac:dyDescent="0.25">
      <c r="A406" t="s">
        <v>6735</v>
      </c>
      <c r="B406">
        <v>19369</v>
      </c>
      <c r="C406">
        <v>2180.2399999999998</v>
      </c>
      <c r="I406" t="s">
        <v>2884</v>
      </c>
    </row>
    <row r="407" spans="1:9" x14ac:dyDescent="0.25">
      <c r="A407" t="s">
        <v>6735</v>
      </c>
      <c r="B407">
        <v>19370</v>
      </c>
      <c r="C407">
        <v>733.72</v>
      </c>
      <c r="I407" t="s">
        <v>2884</v>
      </c>
    </row>
    <row r="408" spans="1:9" x14ac:dyDescent="0.25">
      <c r="A408" t="s">
        <v>6735</v>
      </c>
      <c r="B408">
        <v>19371</v>
      </c>
      <c r="C408">
        <v>777.98</v>
      </c>
      <c r="I408" t="s">
        <v>2884</v>
      </c>
    </row>
    <row r="409" spans="1:9" x14ac:dyDescent="0.25">
      <c r="A409" t="s">
        <v>6735</v>
      </c>
      <c r="B409">
        <v>19380</v>
      </c>
      <c r="C409">
        <v>881.64</v>
      </c>
      <c r="I409" t="s">
        <v>2884</v>
      </c>
    </row>
    <row r="410" spans="1:9" x14ac:dyDescent="0.25">
      <c r="A410" t="s">
        <v>6735</v>
      </c>
      <c r="B410">
        <v>19396</v>
      </c>
      <c r="C410">
        <v>306.57</v>
      </c>
      <c r="I410" t="s">
        <v>2884</v>
      </c>
    </row>
    <row r="411" spans="1:9" x14ac:dyDescent="0.25">
      <c r="A411" t="s">
        <v>6735</v>
      </c>
      <c r="B411">
        <v>20100</v>
      </c>
      <c r="C411">
        <v>642.54999999999995</v>
      </c>
      <c r="I411" t="s">
        <v>2884</v>
      </c>
    </row>
    <row r="412" spans="1:9" x14ac:dyDescent="0.25">
      <c r="A412" t="s">
        <v>6735</v>
      </c>
      <c r="B412">
        <v>20101</v>
      </c>
      <c r="C412">
        <v>656.18</v>
      </c>
      <c r="I412" t="s">
        <v>2884</v>
      </c>
    </row>
    <row r="413" spans="1:9" x14ac:dyDescent="0.25">
      <c r="A413" t="s">
        <v>6735</v>
      </c>
      <c r="B413">
        <v>20102</v>
      </c>
      <c r="C413">
        <v>682.98</v>
      </c>
      <c r="I413" t="s">
        <v>2884</v>
      </c>
    </row>
    <row r="414" spans="1:9" x14ac:dyDescent="0.25">
      <c r="A414" t="s">
        <v>6735</v>
      </c>
      <c r="B414">
        <v>20103</v>
      </c>
      <c r="C414">
        <v>626.58000000000004</v>
      </c>
      <c r="I414" t="s">
        <v>2884</v>
      </c>
    </row>
    <row r="415" spans="1:9" x14ac:dyDescent="0.25">
      <c r="A415" t="s">
        <v>6735</v>
      </c>
      <c r="B415">
        <v>20150</v>
      </c>
      <c r="C415">
        <v>1091.06</v>
      </c>
      <c r="I415" t="s">
        <v>2884</v>
      </c>
    </row>
    <row r="416" spans="1:9" x14ac:dyDescent="0.25">
      <c r="A416" t="s">
        <v>6735</v>
      </c>
      <c r="B416">
        <v>20200</v>
      </c>
      <c r="C416">
        <v>244.66</v>
      </c>
      <c r="I416" t="s">
        <v>2884</v>
      </c>
    </row>
    <row r="417" spans="1:9" x14ac:dyDescent="0.25">
      <c r="A417" t="s">
        <v>6735</v>
      </c>
      <c r="B417">
        <v>20205</v>
      </c>
      <c r="C417">
        <v>339.71</v>
      </c>
      <c r="I417" t="s">
        <v>2884</v>
      </c>
    </row>
    <row r="418" spans="1:9" x14ac:dyDescent="0.25">
      <c r="A418" t="s">
        <v>6735</v>
      </c>
      <c r="B418">
        <v>20206</v>
      </c>
      <c r="C418">
        <v>253.5</v>
      </c>
      <c r="I418" t="s">
        <v>2884</v>
      </c>
    </row>
    <row r="419" spans="1:9" x14ac:dyDescent="0.25">
      <c r="A419" t="s">
        <v>6735</v>
      </c>
      <c r="B419">
        <v>20220</v>
      </c>
      <c r="C419">
        <v>264.67</v>
      </c>
      <c r="I419" t="s">
        <v>2884</v>
      </c>
    </row>
    <row r="420" spans="1:9" x14ac:dyDescent="0.25">
      <c r="A420" t="s">
        <v>6735</v>
      </c>
      <c r="B420">
        <v>20225</v>
      </c>
      <c r="C420">
        <v>434.23</v>
      </c>
      <c r="I420" t="s">
        <v>2884</v>
      </c>
    </row>
    <row r="421" spans="1:9" x14ac:dyDescent="0.25">
      <c r="A421" t="s">
        <v>6735</v>
      </c>
      <c r="B421">
        <v>20240</v>
      </c>
      <c r="C421">
        <v>149.09</v>
      </c>
      <c r="I421" t="s">
        <v>2884</v>
      </c>
    </row>
    <row r="422" spans="1:9" x14ac:dyDescent="0.25">
      <c r="A422" t="s">
        <v>6735</v>
      </c>
      <c r="B422">
        <v>20245</v>
      </c>
      <c r="C422">
        <v>368.53</v>
      </c>
      <c r="I422" t="s">
        <v>2884</v>
      </c>
    </row>
    <row r="423" spans="1:9" x14ac:dyDescent="0.25">
      <c r="A423" t="s">
        <v>6735</v>
      </c>
      <c r="B423">
        <v>20250</v>
      </c>
      <c r="C423">
        <v>424.18</v>
      </c>
      <c r="I423" t="s">
        <v>2884</v>
      </c>
    </row>
    <row r="424" spans="1:9" x14ac:dyDescent="0.25">
      <c r="A424" t="s">
        <v>6735</v>
      </c>
      <c r="B424">
        <v>20251</v>
      </c>
      <c r="C424">
        <v>459.96</v>
      </c>
      <c r="I424" t="s">
        <v>2884</v>
      </c>
    </row>
    <row r="425" spans="1:9" x14ac:dyDescent="0.25">
      <c r="A425" t="s">
        <v>6735</v>
      </c>
      <c r="B425">
        <v>20500</v>
      </c>
      <c r="C425">
        <v>137.37</v>
      </c>
      <c r="I425" t="s">
        <v>2884</v>
      </c>
    </row>
    <row r="426" spans="1:9" x14ac:dyDescent="0.25">
      <c r="A426" t="s">
        <v>6735</v>
      </c>
      <c r="B426">
        <v>20501</v>
      </c>
      <c r="C426">
        <v>162.47999999999999</v>
      </c>
      <c r="I426" t="s">
        <v>2884</v>
      </c>
    </row>
    <row r="427" spans="1:9" x14ac:dyDescent="0.25">
      <c r="A427" t="s">
        <v>6735</v>
      </c>
      <c r="B427">
        <v>20520</v>
      </c>
      <c r="C427">
        <v>241.48</v>
      </c>
      <c r="I427" t="s">
        <v>2884</v>
      </c>
    </row>
    <row r="428" spans="1:9" x14ac:dyDescent="0.25">
      <c r="A428" t="s">
        <v>6735</v>
      </c>
      <c r="B428">
        <v>20525</v>
      </c>
      <c r="C428">
        <v>521.01</v>
      </c>
      <c r="I428" t="s">
        <v>2884</v>
      </c>
    </row>
    <row r="429" spans="1:9" x14ac:dyDescent="0.25">
      <c r="A429" t="s">
        <v>6735</v>
      </c>
      <c r="B429">
        <v>20526</v>
      </c>
      <c r="C429">
        <v>90.32</v>
      </c>
      <c r="I429" t="s">
        <v>2884</v>
      </c>
    </row>
    <row r="430" spans="1:9" x14ac:dyDescent="0.25">
      <c r="A430" t="s">
        <v>6735</v>
      </c>
      <c r="B430">
        <v>20527</v>
      </c>
      <c r="C430">
        <v>96.59</v>
      </c>
      <c r="I430" t="s">
        <v>2884</v>
      </c>
    </row>
    <row r="431" spans="1:9" x14ac:dyDescent="0.25">
      <c r="A431" t="s">
        <v>6735</v>
      </c>
      <c r="B431">
        <v>20550</v>
      </c>
      <c r="C431">
        <v>63.36</v>
      </c>
      <c r="I431" t="s">
        <v>2884</v>
      </c>
    </row>
    <row r="432" spans="1:9" x14ac:dyDescent="0.25">
      <c r="A432" t="s">
        <v>6735</v>
      </c>
      <c r="B432">
        <v>20551</v>
      </c>
      <c r="C432">
        <v>63.36</v>
      </c>
      <c r="I432" t="s">
        <v>2884</v>
      </c>
    </row>
    <row r="433" spans="1:9" x14ac:dyDescent="0.25">
      <c r="A433" t="s">
        <v>6735</v>
      </c>
      <c r="B433">
        <v>20552</v>
      </c>
      <c r="C433">
        <v>57.98</v>
      </c>
      <c r="I433" t="s">
        <v>2884</v>
      </c>
    </row>
    <row r="434" spans="1:9" x14ac:dyDescent="0.25">
      <c r="A434" t="s">
        <v>6735</v>
      </c>
      <c r="B434">
        <v>20553</v>
      </c>
      <c r="C434">
        <v>67.17</v>
      </c>
      <c r="I434" t="s">
        <v>2884</v>
      </c>
    </row>
    <row r="435" spans="1:9" x14ac:dyDescent="0.25">
      <c r="A435" t="s">
        <v>6735</v>
      </c>
      <c r="B435">
        <v>20555</v>
      </c>
      <c r="C435">
        <v>359.99</v>
      </c>
      <c r="I435" t="s">
        <v>2884</v>
      </c>
    </row>
    <row r="436" spans="1:9" x14ac:dyDescent="0.25">
      <c r="A436" t="s">
        <v>6735</v>
      </c>
      <c r="B436">
        <v>20560</v>
      </c>
      <c r="C436">
        <v>28.37</v>
      </c>
      <c r="I436" t="s">
        <v>2884</v>
      </c>
    </row>
    <row r="437" spans="1:9" x14ac:dyDescent="0.25">
      <c r="A437" t="s">
        <v>6735</v>
      </c>
      <c r="B437">
        <v>20561</v>
      </c>
      <c r="C437">
        <v>41.2</v>
      </c>
      <c r="I437" t="s">
        <v>2884</v>
      </c>
    </row>
    <row r="438" spans="1:9" x14ac:dyDescent="0.25">
      <c r="A438" t="s">
        <v>6735</v>
      </c>
      <c r="B438">
        <v>20600</v>
      </c>
      <c r="C438">
        <v>57.98</v>
      </c>
      <c r="I438" t="s">
        <v>2884</v>
      </c>
    </row>
    <row r="439" spans="1:9" x14ac:dyDescent="0.25">
      <c r="A439" t="s">
        <v>6735</v>
      </c>
      <c r="B439">
        <v>20604</v>
      </c>
      <c r="C439">
        <v>90.76</v>
      </c>
      <c r="I439" t="s">
        <v>2884</v>
      </c>
    </row>
    <row r="440" spans="1:9" x14ac:dyDescent="0.25">
      <c r="A440" t="s">
        <v>6735</v>
      </c>
      <c r="B440">
        <v>20605</v>
      </c>
      <c r="C440">
        <v>60.52</v>
      </c>
      <c r="I440" t="s">
        <v>2884</v>
      </c>
    </row>
    <row r="441" spans="1:9" x14ac:dyDescent="0.25">
      <c r="A441" t="s">
        <v>6735</v>
      </c>
      <c r="B441">
        <v>20606</v>
      </c>
      <c r="C441">
        <v>98.37</v>
      </c>
      <c r="I441" t="s">
        <v>2884</v>
      </c>
    </row>
    <row r="442" spans="1:9" x14ac:dyDescent="0.25">
      <c r="A442" t="s">
        <v>6735</v>
      </c>
      <c r="B442">
        <v>20610</v>
      </c>
      <c r="C442">
        <v>70.790000000000006</v>
      </c>
      <c r="I442" t="s">
        <v>2884</v>
      </c>
    </row>
    <row r="443" spans="1:9" x14ac:dyDescent="0.25">
      <c r="A443" t="s">
        <v>6735</v>
      </c>
      <c r="B443">
        <v>20611</v>
      </c>
      <c r="C443">
        <v>110.08</v>
      </c>
      <c r="I443" t="s">
        <v>2884</v>
      </c>
    </row>
    <row r="444" spans="1:9" x14ac:dyDescent="0.25">
      <c r="A444" t="s">
        <v>6735</v>
      </c>
      <c r="B444">
        <v>20612</v>
      </c>
      <c r="C444">
        <v>70.739999999999995</v>
      </c>
      <c r="I444" t="s">
        <v>2884</v>
      </c>
    </row>
    <row r="445" spans="1:9" x14ac:dyDescent="0.25">
      <c r="A445" t="s">
        <v>6735</v>
      </c>
      <c r="B445">
        <v>20615</v>
      </c>
      <c r="C445">
        <v>281.64999999999998</v>
      </c>
      <c r="I445" t="s">
        <v>2884</v>
      </c>
    </row>
    <row r="446" spans="1:9" x14ac:dyDescent="0.25">
      <c r="A446" t="s">
        <v>6735</v>
      </c>
      <c r="B446">
        <v>20650</v>
      </c>
      <c r="C446">
        <v>251.13</v>
      </c>
      <c r="I446" t="s">
        <v>2884</v>
      </c>
    </row>
    <row r="447" spans="1:9" x14ac:dyDescent="0.25">
      <c r="A447" t="s">
        <v>6735</v>
      </c>
      <c r="B447">
        <v>20660</v>
      </c>
      <c r="C447">
        <v>258.67</v>
      </c>
      <c r="I447" t="s">
        <v>2884</v>
      </c>
    </row>
    <row r="448" spans="1:9" x14ac:dyDescent="0.25">
      <c r="A448" t="s">
        <v>6735</v>
      </c>
      <c r="B448">
        <v>20661</v>
      </c>
      <c r="C448">
        <v>573.85</v>
      </c>
      <c r="I448" t="s">
        <v>2884</v>
      </c>
    </row>
    <row r="449" spans="1:9" x14ac:dyDescent="0.25">
      <c r="A449" t="s">
        <v>6735</v>
      </c>
      <c r="B449">
        <v>20662</v>
      </c>
      <c r="C449">
        <v>575.61</v>
      </c>
      <c r="I449" t="s">
        <v>2884</v>
      </c>
    </row>
    <row r="450" spans="1:9" x14ac:dyDescent="0.25">
      <c r="A450" t="s">
        <v>6735</v>
      </c>
      <c r="B450">
        <v>20663</v>
      </c>
      <c r="C450">
        <v>531.09</v>
      </c>
      <c r="I450" t="s">
        <v>2884</v>
      </c>
    </row>
    <row r="451" spans="1:9" x14ac:dyDescent="0.25">
      <c r="A451" t="s">
        <v>6735</v>
      </c>
      <c r="B451">
        <v>20664</v>
      </c>
      <c r="C451">
        <v>978.17</v>
      </c>
      <c r="I451" t="s">
        <v>2884</v>
      </c>
    </row>
    <row r="452" spans="1:9" x14ac:dyDescent="0.25">
      <c r="A452" t="s">
        <v>6735</v>
      </c>
      <c r="B452">
        <v>20665</v>
      </c>
      <c r="C452">
        <v>129.75</v>
      </c>
      <c r="I452" t="s">
        <v>2884</v>
      </c>
    </row>
    <row r="453" spans="1:9" x14ac:dyDescent="0.25">
      <c r="A453" t="s">
        <v>6735</v>
      </c>
      <c r="B453">
        <v>20670</v>
      </c>
      <c r="C453">
        <v>403.68</v>
      </c>
      <c r="I453" t="s">
        <v>2884</v>
      </c>
    </row>
    <row r="454" spans="1:9" x14ac:dyDescent="0.25">
      <c r="A454" t="s">
        <v>6735</v>
      </c>
      <c r="B454">
        <v>20680</v>
      </c>
      <c r="C454">
        <v>667.3</v>
      </c>
      <c r="I454" t="s">
        <v>2884</v>
      </c>
    </row>
    <row r="455" spans="1:9" x14ac:dyDescent="0.25">
      <c r="A455" t="s">
        <v>6735</v>
      </c>
      <c r="B455">
        <v>20690</v>
      </c>
      <c r="C455">
        <v>649.9</v>
      </c>
      <c r="I455" t="s">
        <v>2884</v>
      </c>
    </row>
    <row r="456" spans="1:9" x14ac:dyDescent="0.25">
      <c r="A456" t="s">
        <v>6735</v>
      </c>
      <c r="B456">
        <v>20692</v>
      </c>
      <c r="C456">
        <v>1223.56</v>
      </c>
      <c r="I456" t="s">
        <v>2884</v>
      </c>
    </row>
    <row r="457" spans="1:9" x14ac:dyDescent="0.25">
      <c r="A457" t="s">
        <v>6735</v>
      </c>
      <c r="B457">
        <v>20693</v>
      </c>
      <c r="C457">
        <v>485.55</v>
      </c>
      <c r="I457" t="s">
        <v>2884</v>
      </c>
    </row>
    <row r="458" spans="1:9" x14ac:dyDescent="0.25">
      <c r="A458" t="s">
        <v>6735</v>
      </c>
      <c r="B458">
        <v>20694</v>
      </c>
      <c r="C458">
        <v>479.2</v>
      </c>
      <c r="I458" t="s">
        <v>2884</v>
      </c>
    </row>
    <row r="459" spans="1:9" x14ac:dyDescent="0.25">
      <c r="A459" t="s">
        <v>6735</v>
      </c>
      <c r="B459">
        <v>20696</v>
      </c>
      <c r="C459">
        <v>1272.8499999999999</v>
      </c>
      <c r="I459" t="s">
        <v>2884</v>
      </c>
    </row>
    <row r="460" spans="1:9" x14ac:dyDescent="0.25">
      <c r="A460" t="s">
        <v>6735</v>
      </c>
      <c r="B460">
        <v>20697</v>
      </c>
      <c r="C460">
        <v>2090.9499999999998</v>
      </c>
      <c r="I460" t="s">
        <v>2884</v>
      </c>
    </row>
    <row r="461" spans="1:9" x14ac:dyDescent="0.25">
      <c r="A461" t="s">
        <v>6735</v>
      </c>
      <c r="B461">
        <v>20700</v>
      </c>
      <c r="C461">
        <v>90.28</v>
      </c>
      <c r="I461" t="s">
        <v>2884</v>
      </c>
    </row>
    <row r="462" spans="1:9" x14ac:dyDescent="0.25">
      <c r="A462" t="s">
        <v>6735</v>
      </c>
      <c r="B462">
        <v>20701</v>
      </c>
      <c r="C462">
        <v>69.06</v>
      </c>
      <c r="I462" t="s">
        <v>2884</v>
      </c>
    </row>
    <row r="463" spans="1:9" x14ac:dyDescent="0.25">
      <c r="A463" t="s">
        <v>6735</v>
      </c>
      <c r="B463">
        <v>20702</v>
      </c>
      <c r="C463">
        <v>152.09</v>
      </c>
      <c r="I463" t="s">
        <v>2884</v>
      </c>
    </row>
    <row r="464" spans="1:9" x14ac:dyDescent="0.25">
      <c r="A464" t="s">
        <v>6735</v>
      </c>
      <c r="B464">
        <v>20703</v>
      </c>
      <c r="C464">
        <v>109.68</v>
      </c>
      <c r="I464" t="s">
        <v>2884</v>
      </c>
    </row>
    <row r="465" spans="1:9" x14ac:dyDescent="0.25">
      <c r="A465" t="s">
        <v>6735</v>
      </c>
      <c r="B465">
        <v>20704</v>
      </c>
      <c r="C465">
        <v>156.75</v>
      </c>
      <c r="I465" t="s">
        <v>2884</v>
      </c>
    </row>
    <row r="466" spans="1:9" x14ac:dyDescent="0.25">
      <c r="A466" t="s">
        <v>6735</v>
      </c>
      <c r="B466">
        <v>20705</v>
      </c>
      <c r="C466">
        <v>133.13</v>
      </c>
      <c r="I466" t="s">
        <v>2884</v>
      </c>
    </row>
    <row r="467" spans="1:9" x14ac:dyDescent="0.25">
      <c r="A467" t="s">
        <v>6735</v>
      </c>
      <c r="B467">
        <v>20802</v>
      </c>
      <c r="C467">
        <v>2958.32</v>
      </c>
      <c r="I467" t="s">
        <v>2884</v>
      </c>
    </row>
    <row r="468" spans="1:9" x14ac:dyDescent="0.25">
      <c r="A468" t="s">
        <v>6735</v>
      </c>
      <c r="B468">
        <v>20805</v>
      </c>
      <c r="C468">
        <v>3510.82</v>
      </c>
      <c r="I468" t="s">
        <v>2884</v>
      </c>
    </row>
    <row r="469" spans="1:9" x14ac:dyDescent="0.25">
      <c r="A469" t="s">
        <v>6735</v>
      </c>
      <c r="B469">
        <v>20808</v>
      </c>
      <c r="C469">
        <v>4229.6899999999996</v>
      </c>
      <c r="I469" t="s">
        <v>2884</v>
      </c>
    </row>
    <row r="470" spans="1:9" x14ac:dyDescent="0.25">
      <c r="A470" t="s">
        <v>6735</v>
      </c>
      <c r="B470">
        <v>20816</v>
      </c>
      <c r="C470">
        <v>2215.41</v>
      </c>
      <c r="I470" t="s">
        <v>2884</v>
      </c>
    </row>
    <row r="471" spans="1:9" x14ac:dyDescent="0.25">
      <c r="A471" t="s">
        <v>6735</v>
      </c>
      <c r="B471">
        <v>20822</v>
      </c>
      <c r="C471">
        <v>1917.8</v>
      </c>
      <c r="I471" t="s">
        <v>2884</v>
      </c>
    </row>
    <row r="472" spans="1:9" x14ac:dyDescent="0.25">
      <c r="A472" t="s">
        <v>6735</v>
      </c>
      <c r="B472">
        <v>20824</v>
      </c>
      <c r="C472">
        <v>2219.6</v>
      </c>
      <c r="I472" t="s">
        <v>2884</v>
      </c>
    </row>
    <row r="473" spans="1:9" x14ac:dyDescent="0.25">
      <c r="A473" t="s">
        <v>6735</v>
      </c>
      <c r="B473">
        <v>20827</v>
      </c>
      <c r="C473">
        <v>1969.2</v>
      </c>
      <c r="I473" t="s">
        <v>2884</v>
      </c>
    </row>
    <row r="474" spans="1:9" x14ac:dyDescent="0.25">
      <c r="A474" t="s">
        <v>6735</v>
      </c>
      <c r="B474">
        <v>20838</v>
      </c>
      <c r="C474">
        <v>3005</v>
      </c>
      <c r="I474" t="s">
        <v>2884</v>
      </c>
    </row>
    <row r="475" spans="1:9" x14ac:dyDescent="0.25">
      <c r="A475" t="s">
        <v>6735</v>
      </c>
      <c r="B475">
        <v>20900</v>
      </c>
      <c r="C475">
        <v>437.01</v>
      </c>
      <c r="I475" t="s">
        <v>2884</v>
      </c>
    </row>
    <row r="476" spans="1:9" x14ac:dyDescent="0.25">
      <c r="A476" t="s">
        <v>6735</v>
      </c>
      <c r="B476">
        <v>20902</v>
      </c>
      <c r="C476">
        <v>296.05</v>
      </c>
      <c r="I476" t="s">
        <v>2884</v>
      </c>
    </row>
    <row r="477" spans="1:9" x14ac:dyDescent="0.25">
      <c r="A477" t="s">
        <v>6735</v>
      </c>
      <c r="B477">
        <v>20910</v>
      </c>
      <c r="C477">
        <v>526.48</v>
      </c>
      <c r="I477" t="s">
        <v>2884</v>
      </c>
    </row>
    <row r="478" spans="1:9" x14ac:dyDescent="0.25">
      <c r="A478" t="s">
        <v>6735</v>
      </c>
      <c r="B478">
        <v>20912</v>
      </c>
      <c r="C478">
        <v>529.04</v>
      </c>
      <c r="I478" t="s">
        <v>2884</v>
      </c>
    </row>
    <row r="479" spans="1:9" x14ac:dyDescent="0.25">
      <c r="A479" t="s">
        <v>6735</v>
      </c>
      <c r="B479">
        <v>20920</v>
      </c>
      <c r="C479">
        <v>439.4</v>
      </c>
      <c r="I479" t="s">
        <v>2884</v>
      </c>
    </row>
    <row r="480" spans="1:9" x14ac:dyDescent="0.25">
      <c r="A480" t="s">
        <v>6735</v>
      </c>
      <c r="B480">
        <v>20922</v>
      </c>
      <c r="C480">
        <v>670.37</v>
      </c>
      <c r="I480" t="s">
        <v>2884</v>
      </c>
    </row>
    <row r="481" spans="1:9" x14ac:dyDescent="0.25">
      <c r="A481" t="s">
        <v>6735</v>
      </c>
      <c r="B481">
        <v>20924</v>
      </c>
      <c r="C481">
        <v>554.44000000000005</v>
      </c>
      <c r="I481" t="s">
        <v>2884</v>
      </c>
    </row>
    <row r="482" spans="1:9" x14ac:dyDescent="0.25">
      <c r="A482" t="s">
        <v>6735</v>
      </c>
      <c r="B482">
        <v>20931</v>
      </c>
      <c r="C482">
        <v>117.94</v>
      </c>
      <c r="I482" t="s">
        <v>2884</v>
      </c>
    </row>
    <row r="483" spans="1:9" x14ac:dyDescent="0.25">
      <c r="A483" t="s">
        <v>6735</v>
      </c>
      <c r="B483">
        <v>20932</v>
      </c>
      <c r="C483">
        <v>805.16</v>
      </c>
      <c r="I483" t="s">
        <v>2884</v>
      </c>
    </row>
    <row r="484" spans="1:9" x14ac:dyDescent="0.25">
      <c r="A484" t="s">
        <v>6735</v>
      </c>
      <c r="B484">
        <v>20933</v>
      </c>
      <c r="C484">
        <v>739.36</v>
      </c>
      <c r="I484" t="s">
        <v>2884</v>
      </c>
    </row>
    <row r="485" spans="1:9" x14ac:dyDescent="0.25">
      <c r="A485" t="s">
        <v>6735</v>
      </c>
      <c r="B485">
        <v>20934</v>
      </c>
      <c r="C485">
        <v>804.81</v>
      </c>
      <c r="I485" t="s">
        <v>2884</v>
      </c>
    </row>
    <row r="486" spans="1:9" x14ac:dyDescent="0.25">
      <c r="A486" t="s">
        <v>6735</v>
      </c>
      <c r="B486">
        <v>20937</v>
      </c>
      <c r="C486">
        <v>178.36</v>
      </c>
      <c r="I486" t="s">
        <v>2884</v>
      </c>
    </row>
    <row r="487" spans="1:9" x14ac:dyDescent="0.25">
      <c r="A487" t="s">
        <v>6735</v>
      </c>
      <c r="B487">
        <v>20938</v>
      </c>
      <c r="C487">
        <v>195.08</v>
      </c>
      <c r="I487" t="s">
        <v>2884</v>
      </c>
    </row>
    <row r="488" spans="1:9" x14ac:dyDescent="0.25">
      <c r="A488" t="s">
        <v>6735</v>
      </c>
      <c r="B488">
        <v>20939</v>
      </c>
      <c r="C488">
        <v>75</v>
      </c>
      <c r="I488" t="s">
        <v>2884</v>
      </c>
    </row>
    <row r="489" spans="1:9" x14ac:dyDescent="0.25">
      <c r="A489" t="s">
        <v>6735</v>
      </c>
      <c r="B489">
        <v>20950</v>
      </c>
      <c r="C489">
        <v>297.60000000000002</v>
      </c>
      <c r="I489" t="s">
        <v>2884</v>
      </c>
    </row>
    <row r="490" spans="1:9" x14ac:dyDescent="0.25">
      <c r="A490" t="s">
        <v>6735</v>
      </c>
      <c r="B490">
        <v>20955</v>
      </c>
      <c r="C490">
        <v>2655.75</v>
      </c>
      <c r="I490" t="s">
        <v>2884</v>
      </c>
    </row>
    <row r="491" spans="1:9" x14ac:dyDescent="0.25">
      <c r="A491" t="s">
        <v>6735</v>
      </c>
      <c r="B491">
        <v>20956</v>
      </c>
      <c r="C491">
        <v>2845.44</v>
      </c>
      <c r="I491" t="s">
        <v>2884</v>
      </c>
    </row>
    <row r="492" spans="1:9" x14ac:dyDescent="0.25">
      <c r="A492" t="s">
        <v>6735</v>
      </c>
      <c r="B492">
        <v>20957</v>
      </c>
      <c r="C492">
        <v>2964.45</v>
      </c>
      <c r="I492" t="s">
        <v>2884</v>
      </c>
    </row>
    <row r="493" spans="1:9" x14ac:dyDescent="0.25">
      <c r="A493" t="s">
        <v>6735</v>
      </c>
      <c r="B493">
        <v>20962</v>
      </c>
      <c r="C493">
        <v>2886.85</v>
      </c>
      <c r="I493" t="s">
        <v>2884</v>
      </c>
    </row>
    <row r="494" spans="1:9" x14ac:dyDescent="0.25">
      <c r="A494" t="s">
        <v>6735</v>
      </c>
      <c r="B494">
        <v>20969</v>
      </c>
      <c r="C494">
        <v>2926.99</v>
      </c>
      <c r="I494" t="s">
        <v>2884</v>
      </c>
    </row>
    <row r="495" spans="1:9" x14ac:dyDescent="0.25">
      <c r="A495" t="s">
        <v>6735</v>
      </c>
      <c r="B495">
        <v>20970</v>
      </c>
      <c r="C495">
        <v>3067.36</v>
      </c>
      <c r="I495" t="s">
        <v>2884</v>
      </c>
    </row>
    <row r="496" spans="1:9" x14ac:dyDescent="0.25">
      <c r="A496" t="s">
        <v>6735</v>
      </c>
      <c r="B496">
        <v>20972</v>
      </c>
      <c r="C496">
        <v>3058.46</v>
      </c>
      <c r="I496" t="s">
        <v>2884</v>
      </c>
    </row>
    <row r="497" spans="1:9" x14ac:dyDescent="0.25">
      <c r="A497" t="s">
        <v>6735</v>
      </c>
      <c r="B497">
        <v>20973</v>
      </c>
      <c r="C497">
        <v>3229.34</v>
      </c>
      <c r="I497" t="s">
        <v>2884</v>
      </c>
    </row>
    <row r="498" spans="1:9" x14ac:dyDescent="0.25">
      <c r="A498" t="s">
        <v>6735</v>
      </c>
      <c r="B498">
        <v>20974</v>
      </c>
      <c r="C498">
        <v>92.04</v>
      </c>
      <c r="I498" t="s">
        <v>2884</v>
      </c>
    </row>
    <row r="499" spans="1:9" x14ac:dyDescent="0.25">
      <c r="A499" t="s">
        <v>6735</v>
      </c>
      <c r="B499">
        <v>20975</v>
      </c>
      <c r="C499">
        <v>188.91</v>
      </c>
      <c r="I499" t="s">
        <v>2884</v>
      </c>
    </row>
    <row r="500" spans="1:9" x14ac:dyDescent="0.25">
      <c r="A500" t="s">
        <v>6735</v>
      </c>
      <c r="B500">
        <v>20979</v>
      </c>
      <c r="C500">
        <v>62.21</v>
      </c>
      <c r="I500" t="s">
        <v>2884</v>
      </c>
    </row>
    <row r="501" spans="1:9" x14ac:dyDescent="0.25">
      <c r="A501" t="s">
        <v>6735</v>
      </c>
      <c r="B501">
        <v>20982</v>
      </c>
      <c r="C501">
        <v>4016.33</v>
      </c>
      <c r="I501" t="s">
        <v>2884</v>
      </c>
    </row>
    <row r="502" spans="1:9" x14ac:dyDescent="0.25">
      <c r="A502" t="s">
        <v>6735</v>
      </c>
      <c r="B502">
        <v>20983</v>
      </c>
      <c r="C502">
        <v>5866.74</v>
      </c>
      <c r="I502" t="s">
        <v>2884</v>
      </c>
    </row>
    <row r="503" spans="1:9" x14ac:dyDescent="0.25">
      <c r="A503" t="s">
        <v>6735</v>
      </c>
      <c r="B503">
        <v>20985</v>
      </c>
      <c r="C503">
        <v>154.68</v>
      </c>
      <c r="I503" t="s">
        <v>2884</v>
      </c>
    </row>
    <row r="504" spans="1:9" x14ac:dyDescent="0.25">
      <c r="A504" t="s">
        <v>6735</v>
      </c>
      <c r="B504">
        <v>21010</v>
      </c>
      <c r="C504">
        <v>809.22</v>
      </c>
      <c r="I504" t="s">
        <v>2884</v>
      </c>
    </row>
    <row r="505" spans="1:9" x14ac:dyDescent="0.25">
      <c r="A505" t="s">
        <v>6735</v>
      </c>
      <c r="B505">
        <v>21011</v>
      </c>
      <c r="C505">
        <v>417.99</v>
      </c>
      <c r="I505" t="s">
        <v>2884</v>
      </c>
    </row>
    <row r="506" spans="1:9" x14ac:dyDescent="0.25">
      <c r="A506" t="s">
        <v>6735</v>
      </c>
      <c r="B506">
        <v>21012</v>
      </c>
      <c r="C506">
        <v>372.34</v>
      </c>
      <c r="I506" t="s">
        <v>2884</v>
      </c>
    </row>
    <row r="507" spans="1:9" x14ac:dyDescent="0.25">
      <c r="A507" t="s">
        <v>6735</v>
      </c>
      <c r="B507">
        <v>21013</v>
      </c>
      <c r="C507">
        <v>596.33000000000004</v>
      </c>
      <c r="I507" t="s">
        <v>2884</v>
      </c>
    </row>
    <row r="508" spans="1:9" x14ac:dyDescent="0.25">
      <c r="A508" t="s">
        <v>6735</v>
      </c>
      <c r="B508">
        <v>21014</v>
      </c>
      <c r="C508">
        <v>572.16</v>
      </c>
      <c r="I508" t="s">
        <v>2884</v>
      </c>
    </row>
    <row r="509" spans="1:9" x14ac:dyDescent="0.25">
      <c r="A509" t="s">
        <v>6735</v>
      </c>
      <c r="B509">
        <v>21015</v>
      </c>
      <c r="C509">
        <v>762.88</v>
      </c>
      <c r="I509" t="s">
        <v>2884</v>
      </c>
    </row>
    <row r="510" spans="1:9" x14ac:dyDescent="0.25">
      <c r="A510" t="s">
        <v>6735</v>
      </c>
      <c r="B510">
        <v>21016</v>
      </c>
      <c r="C510">
        <v>1095.03</v>
      </c>
      <c r="I510" t="s">
        <v>2884</v>
      </c>
    </row>
    <row r="511" spans="1:9" x14ac:dyDescent="0.25">
      <c r="A511" t="s">
        <v>6735</v>
      </c>
      <c r="B511">
        <v>21025</v>
      </c>
      <c r="C511">
        <v>866.94</v>
      </c>
      <c r="I511" t="s">
        <v>2884</v>
      </c>
    </row>
    <row r="512" spans="1:9" x14ac:dyDescent="0.25">
      <c r="A512" t="s">
        <v>6735</v>
      </c>
      <c r="B512">
        <v>21026</v>
      </c>
      <c r="C512">
        <v>590.09</v>
      </c>
      <c r="I512" t="s">
        <v>2884</v>
      </c>
    </row>
    <row r="513" spans="1:9" x14ac:dyDescent="0.25">
      <c r="A513" t="s">
        <v>6735</v>
      </c>
      <c r="B513">
        <v>21029</v>
      </c>
      <c r="C513">
        <v>850.69</v>
      </c>
      <c r="I513" t="s">
        <v>2884</v>
      </c>
    </row>
    <row r="514" spans="1:9" x14ac:dyDescent="0.25">
      <c r="A514" t="s">
        <v>6735</v>
      </c>
      <c r="B514">
        <v>21030</v>
      </c>
      <c r="C514">
        <v>508.21</v>
      </c>
      <c r="I514" t="s">
        <v>2884</v>
      </c>
    </row>
    <row r="515" spans="1:9" x14ac:dyDescent="0.25">
      <c r="A515" t="s">
        <v>6735</v>
      </c>
      <c r="B515">
        <v>21031</v>
      </c>
      <c r="C515">
        <v>426.87</v>
      </c>
      <c r="I515" t="s">
        <v>2884</v>
      </c>
    </row>
    <row r="516" spans="1:9" x14ac:dyDescent="0.25">
      <c r="A516" t="s">
        <v>6735</v>
      </c>
      <c r="B516">
        <v>21032</v>
      </c>
      <c r="C516">
        <v>412.28</v>
      </c>
      <c r="I516" t="s">
        <v>2884</v>
      </c>
    </row>
    <row r="517" spans="1:9" x14ac:dyDescent="0.25">
      <c r="A517" t="s">
        <v>6735</v>
      </c>
      <c r="B517">
        <v>21034</v>
      </c>
      <c r="C517">
        <v>1422.66</v>
      </c>
      <c r="I517" t="s">
        <v>2884</v>
      </c>
    </row>
    <row r="518" spans="1:9" x14ac:dyDescent="0.25">
      <c r="A518" t="s">
        <v>6735</v>
      </c>
      <c r="B518">
        <v>21040</v>
      </c>
      <c r="C518">
        <v>515.38</v>
      </c>
      <c r="I518" t="s">
        <v>2884</v>
      </c>
    </row>
    <row r="519" spans="1:9" x14ac:dyDescent="0.25">
      <c r="A519" t="s">
        <v>6735</v>
      </c>
      <c r="B519">
        <v>21044</v>
      </c>
      <c r="C519">
        <v>939.73</v>
      </c>
      <c r="I519" t="s">
        <v>2884</v>
      </c>
    </row>
    <row r="520" spans="1:9" x14ac:dyDescent="0.25">
      <c r="A520" t="s">
        <v>6735</v>
      </c>
      <c r="B520">
        <v>21045</v>
      </c>
      <c r="C520">
        <v>1304.79</v>
      </c>
      <c r="I520" t="s">
        <v>2884</v>
      </c>
    </row>
    <row r="521" spans="1:9" x14ac:dyDescent="0.25">
      <c r="A521" t="s">
        <v>6735</v>
      </c>
      <c r="B521">
        <v>21046</v>
      </c>
      <c r="C521">
        <v>1078.24</v>
      </c>
      <c r="I521" t="s">
        <v>2884</v>
      </c>
    </row>
    <row r="522" spans="1:9" x14ac:dyDescent="0.25">
      <c r="A522" t="s">
        <v>6735</v>
      </c>
      <c r="B522">
        <v>21047</v>
      </c>
      <c r="C522">
        <v>1314.46</v>
      </c>
      <c r="I522" t="s">
        <v>2884</v>
      </c>
    </row>
    <row r="523" spans="1:9" x14ac:dyDescent="0.25">
      <c r="A523" t="s">
        <v>6735</v>
      </c>
      <c r="B523">
        <v>21048</v>
      </c>
      <c r="C523">
        <v>1084.1199999999999</v>
      </c>
      <c r="I523" t="s">
        <v>2884</v>
      </c>
    </row>
    <row r="524" spans="1:9" x14ac:dyDescent="0.25">
      <c r="A524" t="s">
        <v>6735</v>
      </c>
      <c r="B524">
        <v>21049</v>
      </c>
      <c r="C524">
        <v>1243.8399999999999</v>
      </c>
      <c r="I524" t="s">
        <v>2884</v>
      </c>
    </row>
    <row r="525" spans="1:9" x14ac:dyDescent="0.25">
      <c r="A525" t="s">
        <v>6735</v>
      </c>
      <c r="B525">
        <v>21050</v>
      </c>
      <c r="C525">
        <v>946.33</v>
      </c>
      <c r="I525" t="s">
        <v>2884</v>
      </c>
    </row>
    <row r="526" spans="1:9" x14ac:dyDescent="0.25">
      <c r="A526" t="s">
        <v>6735</v>
      </c>
      <c r="B526">
        <v>21060</v>
      </c>
      <c r="C526">
        <v>857.13</v>
      </c>
      <c r="I526" t="s">
        <v>2884</v>
      </c>
    </row>
    <row r="527" spans="1:9" x14ac:dyDescent="0.25">
      <c r="A527" t="s">
        <v>6735</v>
      </c>
      <c r="B527">
        <v>21070</v>
      </c>
      <c r="C527">
        <v>669.6</v>
      </c>
      <c r="I527" t="s">
        <v>2884</v>
      </c>
    </row>
    <row r="528" spans="1:9" x14ac:dyDescent="0.25">
      <c r="A528" t="s">
        <v>6735</v>
      </c>
      <c r="B528">
        <v>21073</v>
      </c>
      <c r="C528">
        <v>417.57</v>
      </c>
      <c r="I528" t="s">
        <v>2884</v>
      </c>
    </row>
    <row r="529" spans="1:9" x14ac:dyDescent="0.25">
      <c r="A529" t="s">
        <v>6735</v>
      </c>
      <c r="B529">
        <v>21076</v>
      </c>
      <c r="C529">
        <v>934.69</v>
      </c>
      <c r="I529" t="s">
        <v>2884</v>
      </c>
    </row>
    <row r="530" spans="1:9" x14ac:dyDescent="0.25">
      <c r="A530" t="s">
        <v>6735</v>
      </c>
      <c r="B530">
        <v>21077</v>
      </c>
      <c r="C530">
        <v>2288.41</v>
      </c>
      <c r="I530" t="s">
        <v>2884</v>
      </c>
    </row>
    <row r="531" spans="1:9" x14ac:dyDescent="0.25">
      <c r="A531" t="s">
        <v>6735</v>
      </c>
      <c r="B531">
        <v>21079</v>
      </c>
      <c r="C531">
        <v>1568.45</v>
      </c>
      <c r="I531" t="s">
        <v>2884</v>
      </c>
    </row>
    <row r="532" spans="1:9" x14ac:dyDescent="0.25">
      <c r="A532" t="s">
        <v>6735</v>
      </c>
      <c r="B532">
        <v>21080</v>
      </c>
      <c r="C532">
        <v>1806.57</v>
      </c>
      <c r="I532" t="s">
        <v>2884</v>
      </c>
    </row>
    <row r="533" spans="1:9" x14ac:dyDescent="0.25">
      <c r="A533" t="s">
        <v>6735</v>
      </c>
      <c r="B533">
        <v>21081</v>
      </c>
      <c r="C533">
        <v>1666.43</v>
      </c>
      <c r="I533" t="s">
        <v>2884</v>
      </c>
    </row>
    <row r="534" spans="1:9" x14ac:dyDescent="0.25">
      <c r="A534" t="s">
        <v>6735</v>
      </c>
      <c r="B534">
        <v>21082</v>
      </c>
      <c r="C534">
        <v>1539.61</v>
      </c>
      <c r="I534" t="s">
        <v>2884</v>
      </c>
    </row>
    <row r="535" spans="1:9" x14ac:dyDescent="0.25">
      <c r="A535" t="s">
        <v>6735</v>
      </c>
      <c r="B535">
        <v>21083</v>
      </c>
      <c r="C535">
        <v>1472.02</v>
      </c>
      <c r="I535" t="s">
        <v>2884</v>
      </c>
    </row>
    <row r="536" spans="1:9" x14ac:dyDescent="0.25">
      <c r="A536" t="s">
        <v>6735</v>
      </c>
      <c r="B536">
        <v>21084</v>
      </c>
      <c r="C536">
        <v>1678.38</v>
      </c>
      <c r="I536" t="s">
        <v>2884</v>
      </c>
    </row>
    <row r="537" spans="1:9" x14ac:dyDescent="0.25">
      <c r="A537" t="s">
        <v>6735</v>
      </c>
      <c r="B537">
        <v>21085</v>
      </c>
      <c r="C537">
        <v>737.94</v>
      </c>
      <c r="I537" t="s">
        <v>2884</v>
      </c>
    </row>
    <row r="538" spans="1:9" x14ac:dyDescent="0.25">
      <c r="A538" t="s">
        <v>6735</v>
      </c>
      <c r="B538">
        <v>21086</v>
      </c>
      <c r="C538">
        <v>1702.91</v>
      </c>
      <c r="I538" t="s">
        <v>2884</v>
      </c>
    </row>
    <row r="539" spans="1:9" x14ac:dyDescent="0.25">
      <c r="A539" t="s">
        <v>6735</v>
      </c>
      <c r="B539">
        <v>21087</v>
      </c>
      <c r="C539">
        <v>1702.91</v>
      </c>
      <c r="I539" t="s">
        <v>2884</v>
      </c>
    </row>
    <row r="540" spans="1:9" x14ac:dyDescent="0.25">
      <c r="A540" t="s">
        <v>6735</v>
      </c>
      <c r="B540">
        <v>21100</v>
      </c>
      <c r="C540">
        <v>692.81</v>
      </c>
      <c r="I540" t="s">
        <v>2884</v>
      </c>
    </row>
    <row r="541" spans="1:9" x14ac:dyDescent="0.25">
      <c r="A541" t="s">
        <v>6735</v>
      </c>
      <c r="B541">
        <v>21110</v>
      </c>
      <c r="C541">
        <v>969.38</v>
      </c>
      <c r="I541" t="s">
        <v>2884</v>
      </c>
    </row>
    <row r="542" spans="1:9" x14ac:dyDescent="0.25">
      <c r="A542" t="s">
        <v>6735</v>
      </c>
      <c r="B542">
        <v>21116</v>
      </c>
      <c r="C542">
        <v>245.71</v>
      </c>
      <c r="I542" t="s">
        <v>2884</v>
      </c>
    </row>
    <row r="543" spans="1:9" x14ac:dyDescent="0.25">
      <c r="A543" t="s">
        <v>6735</v>
      </c>
      <c r="B543">
        <v>21120</v>
      </c>
      <c r="C543">
        <v>742.18</v>
      </c>
      <c r="I543" t="s">
        <v>2884</v>
      </c>
    </row>
    <row r="544" spans="1:9" x14ac:dyDescent="0.25">
      <c r="A544" t="s">
        <v>6735</v>
      </c>
      <c r="B544">
        <v>21121</v>
      </c>
      <c r="C544">
        <v>695.77</v>
      </c>
      <c r="I544" t="s">
        <v>2884</v>
      </c>
    </row>
    <row r="545" spans="1:9" x14ac:dyDescent="0.25">
      <c r="A545" t="s">
        <v>6735</v>
      </c>
      <c r="B545">
        <v>21122</v>
      </c>
      <c r="C545">
        <v>825.34</v>
      </c>
      <c r="I545" t="s">
        <v>2884</v>
      </c>
    </row>
    <row r="546" spans="1:9" x14ac:dyDescent="0.25">
      <c r="A546" t="s">
        <v>6735</v>
      </c>
      <c r="B546">
        <v>21123</v>
      </c>
      <c r="C546">
        <v>929.07</v>
      </c>
      <c r="I546" t="s">
        <v>2884</v>
      </c>
    </row>
    <row r="547" spans="1:9" x14ac:dyDescent="0.25">
      <c r="A547" t="s">
        <v>6735</v>
      </c>
      <c r="B547">
        <v>21125</v>
      </c>
      <c r="C547">
        <v>2972.27</v>
      </c>
      <c r="I547" t="s">
        <v>2884</v>
      </c>
    </row>
    <row r="548" spans="1:9" x14ac:dyDescent="0.25">
      <c r="A548" t="s">
        <v>6735</v>
      </c>
      <c r="B548">
        <v>21127</v>
      </c>
      <c r="C548">
        <v>4557.5600000000004</v>
      </c>
      <c r="I548" t="s">
        <v>2884</v>
      </c>
    </row>
    <row r="549" spans="1:9" x14ac:dyDescent="0.25">
      <c r="A549" t="s">
        <v>6735</v>
      </c>
      <c r="B549">
        <v>21137</v>
      </c>
      <c r="C549">
        <v>821.34</v>
      </c>
      <c r="I549" t="s">
        <v>2884</v>
      </c>
    </row>
    <row r="550" spans="1:9" x14ac:dyDescent="0.25">
      <c r="A550" t="s">
        <v>6735</v>
      </c>
      <c r="B550">
        <v>21138</v>
      </c>
      <c r="C550">
        <v>997.54</v>
      </c>
      <c r="I550" t="s">
        <v>2884</v>
      </c>
    </row>
    <row r="551" spans="1:9" x14ac:dyDescent="0.25">
      <c r="A551" t="s">
        <v>6735</v>
      </c>
      <c r="B551">
        <v>21139</v>
      </c>
      <c r="C551">
        <v>1190.6300000000001</v>
      </c>
      <c r="I551" t="s">
        <v>2884</v>
      </c>
    </row>
    <row r="552" spans="1:9" x14ac:dyDescent="0.25">
      <c r="A552" t="s">
        <v>6735</v>
      </c>
      <c r="B552">
        <v>21141</v>
      </c>
      <c r="C552">
        <v>1451.48</v>
      </c>
      <c r="I552" t="s">
        <v>2884</v>
      </c>
    </row>
    <row r="553" spans="1:9" x14ac:dyDescent="0.25">
      <c r="A553" t="s">
        <v>6735</v>
      </c>
      <c r="B553">
        <v>21142</v>
      </c>
      <c r="C553">
        <v>1488.82</v>
      </c>
      <c r="I553" t="s">
        <v>2884</v>
      </c>
    </row>
    <row r="554" spans="1:9" x14ac:dyDescent="0.25">
      <c r="A554" t="s">
        <v>6735</v>
      </c>
      <c r="B554">
        <v>21143</v>
      </c>
      <c r="C554">
        <v>1533.19</v>
      </c>
      <c r="I554" t="s">
        <v>2884</v>
      </c>
    </row>
    <row r="555" spans="1:9" x14ac:dyDescent="0.25">
      <c r="A555" t="s">
        <v>6735</v>
      </c>
      <c r="B555">
        <v>21145</v>
      </c>
      <c r="C555">
        <v>1682.92</v>
      </c>
      <c r="I555" t="s">
        <v>2884</v>
      </c>
    </row>
    <row r="556" spans="1:9" x14ac:dyDescent="0.25">
      <c r="A556" t="s">
        <v>6735</v>
      </c>
      <c r="B556">
        <v>21146</v>
      </c>
      <c r="C556">
        <v>1757.31</v>
      </c>
      <c r="I556" t="s">
        <v>2884</v>
      </c>
    </row>
    <row r="557" spans="1:9" x14ac:dyDescent="0.25">
      <c r="A557" t="s">
        <v>6735</v>
      </c>
      <c r="B557">
        <v>21147</v>
      </c>
      <c r="C557">
        <v>1849.5</v>
      </c>
      <c r="I557" t="s">
        <v>2884</v>
      </c>
    </row>
    <row r="558" spans="1:9" x14ac:dyDescent="0.25">
      <c r="A558" t="s">
        <v>6735</v>
      </c>
      <c r="B558">
        <v>21150</v>
      </c>
      <c r="C558">
        <v>1785.08</v>
      </c>
      <c r="I558" t="s">
        <v>2884</v>
      </c>
    </row>
    <row r="559" spans="1:9" x14ac:dyDescent="0.25">
      <c r="A559" t="s">
        <v>6735</v>
      </c>
      <c r="B559">
        <v>21151</v>
      </c>
      <c r="C559">
        <v>1962.78</v>
      </c>
      <c r="I559" t="s">
        <v>2884</v>
      </c>
    </row>
    <row r="560" spans="1:9" x14ac:dyDescent="0.25">
      <c r="A560" t="s">
        <v>6735</v>
      </c>
      <c r="B560">
        <v>21154</v>
      </c>
      <c r="C560">
        <v>2111.64</v>
      </c>
      <c r="I560" t="s">
        <v>2884</v>
      </c>
    </row>
    <row r="561" spans="1:9" x14ac:dyDescent="0.25">
      <c r="A561" t="s">
        <v>6735</v>
      </c>
      <c r="B561">
        <v>21155</v>
      </c>
      <c r="C561">
        <v>2339.7199999999998</v>
      </c>
      <c r="I561" t="s">
        <v>2884</v>
      </c>
    </row>
    <row r="562" spans="1:9" x14ac:dyDescent="0.25">
      <c r="A562" t="s">
        <v>6735</v>
      </c>
      <c r="B562">
        <v>21159</v>
      </c>
      <c r="C562">
        <v>2799.13</v>
      </c>
      <c r="I562" t="s">
        <v>2884</v>
      </c>
    </row>
    <row r="563" spans="1:9" x14ac:dyDescent="0.25">
      <c r="A563" t="s">
        <v>6735</v>
      </c>
      <c r="B563">
        <v>21160</v>
      </c>
      <c r="C563">
        <v>3034.37</v>
      </c>
      <c r="I563" t="s">
        <v>2884</v>
      </c>
    </row>
    <row r="564" spans="1:9" x14ac:dyDescent="0.25">
      <c r="A564" t="s">
        <v>6735</v>
      </c>
      <c r="B564">
        <v>21172</v>
      </c>
      <c r="C564">
        <v>2310.52</v>
      </c>
      <c r="I564" t="s">
        <v>2884</v>
      </c>
    </row>
    <row r="565" spans="1:9" x14ac:dyDescent="0.25">
      <c r="A565" t="s">
        <v>6735</v>
      </c>
      <c r="B565">
        <v>21175</v>
      </c>
      <c r="C565">
        <v>2394.67</v>
      </c>
      <c r="I565" t="s">
        <v>2884</v>
      </c>
    </row>
    <row r="566" spans="1:9" x14ac:dyDescent="0.25">
      <c r="A566" t="s">
        <v>6735</v>
      </c>
      <c r="B566">
        <v>21179</v>
      </c>
      <c r="C566">
        <v>1649.6</v>
      </c>
      <c r="I566" t="s">
        <v>2884</v>
      </c>
    </row>
    <row r="567" spans="1:9" x14ac:dyDescent="0.25">
      <c r="A567" t="s">
        <v>6735</v>
      </c>
      <c r="B567">
        <v>21180</v>
      </c>
      <c r="C567">
        <v>1841.06</v>
      </c>
      <c r="I567" t="s">
        <v>2884</v>
      </c>
    </row>
    <row r="568" spans="1:9" x14ac:dyDescent="0.25">
      <c r="A568" t="s">
        <v>6735</v>
      </c>
      <c r="B568">
        <v>21181</v>
      </c>
      <c r="C568">
        <v>810.18</v>
      </c>
      <c r="I568" t="s">
        <v>2884</v>
      </c>
    </row>
    <row r="569" spans="1:9" x14ac:dyDescent="0.25">
      <c r="A569" t="s">
        <v>6735</v>
      </c>
      <c r="B569">
        <v>21182</v>
      </c>
      <c r="C569">
        <v>2288.09</v>
      </c>
      <c r="I569" t="s">
        <v>2884</v>
      </c>
    </row>
    <row r="570" spans="1:9" x14ac:dyDescent="0.25">
      <c r="A570" t="s">
        <v>6735</v>
      </c>
      <c r="B570">
        <v>21183</v>
      </c>
      <c r="C570">
        <v>2487.9899999999998</v>
      </c>
      <c r="I570" t="s">
        <v>2884</v>
      </c>
    </row>
    <row r="571" spans="1:9" x14ac:dyDescent="0.25">
      <c r="A571" t="s">
        <v>6735</v>
      </c>
      <c r="B571">
        <v>21184</v>
      </c>
      <c r="C571">
        <v>2674.22</v>
      </c>
      <c r="I571" t="s">
        <v>2884</v>
      </c>
    </row>
    <row r="572" spans="1:9" x14ac:dyDescent="0.25">
      <c r="A572" t="s">
        <v>6735</v>
      </c>
      <c r="B572">
        <v>21188</v>
      </c>
      <c r="C572">
        <v>1722.06</v>
      </c>
      <c r="I572" t="s">
        <v>2884</v>
      </c>
    </row>
    <row r="573" spans="1:9" x14ac:dyDescent="0.25">
      <c r="A573" t="s">
        <v>6735</v>
      </c>
      <c r="B573">
        <v>21193</v>
      </c>
      <c r="C573">
        <v>1337.84</v>
      </c>
      <c r="I573" t="s">
        <v>2884</v>
      </c>
    </row>
    <row r="574" spans="1:9" x14ac:dyDescent="0.25">
      <c r="A574" t="s">
        <v>6735</v>
      </c>
      <c r="B574">
        <v>21194</v>
      </c>
      <c r="C574">
        <v>1547.4</v>
      </c>
      <c r="I574" t="s">
        <v>2884</v>
      </c>
    </row>
    <row r="575" spans="1:9" x14ac:dyDescent="0.25">
      <c r="A575" t="s">
        <v>6735</v>
      </c>
      <c r="B575">
        <v>21195</v>
      </c>
      <c r="C575">
        <v>1463.09</v>
      </c>
      <c r="I575" t="s">
        <v>2884</v>
      </c>
    </row>
    <row r="576" spans="1:9" x14ac:dyDescent="0.25">
      <c r="A576" t="s">
        <v>6735</v>
      </c>
      <c r="B576">
        <v>21196</v>
      </c>
      <c r="C576">
        <v>1561.32</v>
      </c>
      <c r="I576" t="s">
        <v>2884</v>
      </c>
    </row>
    <row r="577" spans="1:9" x14ac:dyDescent="0.25">
      <c r="A577" t="s">
        <v>6735</v>
      </c>
      <c r="B577">
        <v>21198</v>
      </c>
      <c r="C577">
        <v>1111.56</v>
      </c>
      <c r="I577" t="s">
        <v>2884</v>
      </c>
    </row>
    <row r="578" spans="1:9" x14ac:dyDescent="0.25">
      <c r="A578" t="s">
        <v>6735</v>
      </c>
      <c r="B578">
        <v>21199</v>
      </c>
      <c r="C578">
        <v>1100.07</v>
      </c>
      <c r="I578" t="s">
        <v>2884</v>
      </c>
    </row>
    <row r="579" spans="1:9" x14ac:dyDescent="0.25">
      <c r="A579" t="s">
        <v>6735</v>
      </c>
      <c r="B579">
        <v>21206</v>
      </c>
      <c r="C579">
        <v>1052.45</v>
      </c>
      <c r="I579" t="s">
        <v>2884</v>
      </c>
    </row>
    <row r="580" spans="1:9" x14ac:dyDescent="0.25">
      <c r="A580" t="s">
        <v>6735</v>
      </c>
      <c r="B580">
        <v>21208</v>
      </c>
      <c r="C580">
        <v>1843.85</v>
      </c>
      <c r="I580" t="s">
        <v>2884</v>
      </c>
    </row>
    <row r="581" spans="1:9" x14ac:dyDescent="0.25">
      <c r="A581" t="s">
        <v>6735</v>
      </c>
      <c r="B581">
        <v>21209</v>
      </c>
      <c r="C581">
        <v>911.95</v>
      </c>
      <c r="I581" t="s">
        <v>2884</v>
      </c>
    </row>
    <row r="582" spans="1:9" x14ac:dyDescent="0.25">
      <c r="A582" t="s">
        <v>6735</v>
      </c>
      <c r="B582">
        <v>21210</v>
      </c>
      <c r="C582">
        <v>1982.02</v>
      </c>
      <c r="I582" t="s">
        <v>2884</v>
      </c>
    </row>
    <row r="583" spans="1:9" x14ac:dyDescent="0.25">
      <c r="A583" t="s">
        <v>6735</v>
      </c>
      <c r="B583">
        <v>21215</v>
      </c>
      <c r="C583">
        <v>4657.1899999999996</v>
      </c>
      <c r="I583" t="s">
        <v>2884</v>
      </c>
    </row>
    <row r="584" spans="1:9" x14ac:dyDescent="0.25">
      <c r="A584" t="s">
        <v>6735</v>
      </c>
      <c r="B584">
        <v>21230</v>
      </c>
      <c r="C584">
        <v>815.34</v>
      </c>
      <c r="I584" t="s">
        <v>2884</v>
      </c>
    </row>
    <row r="585" spans="1:9" x14ac:dyDescent="0.25">
      <c r="A585" t="s">
        <v>6735</v>
      </c>
      <c r="B585">
        <v>21235</v>
      </c>
      <c r="C585">
        <v>815.6</v>
      </c>
      <c r="I585" t="s">
        <v>2884</v>
      </c>
    </row>
    <row r="586" spans="1:9" x14ac:dyDescent="0.25">
      <c r="A586" t="s">
        <v>6735</v>
      </c>
      <c r="B586">
        <v>21240</v>
      </c>
      <c r="C586">
        <v>1143.9100000000001</v>
      </c>
      <c r="I586" t="s">
        <v>2884</v>
      </c>
    </row>
    <row r="587" spans="1:9" x14ac:dyDescent="0.25">
      <c r="A587" t="s">
        <v>6735</v>
      </c>
      <c r="B587">
        <v>21242</v>
      </c>
      <c r="C587">
        <v>1103.51</v>
      </c>
      <c r="I587" t="s">
        <v>2884</v>
      </c>
    </row>
    <row r="588" spans="1:9" x14ac:dyDescent="0.25">
      <c r="A588" t="s">
        <v>6735</v>
      </c>
      <c r="B588">
        <v>21243</v>
      </c>
      <c r="C588">
        <v>1825.02</v>
      </c>
      <c r="I588" t="s">
        <v>2884</v>
      </c>
    </row>
    <row r="589" spans="1:9" x14ac:dyDescent="0.25">
      <c r="A589" t="s">
        <v>6735</v>
      </c>
      <c r="B589">
        <v>21244</v>
      </c>
      <c r="C589">
        <v>1103.82</v>
      </c>
      <c r="I589" t="s">
        <v>2884</v>
      </c>
    </row>
    <row r="590" spans="1:9" x14ac:dyDescent="0.25">
      <c r="A590" t="s">
        <v>6735</v>
      </c>
      <c r="B590">
        <v>21245</v>
      </c>
      <c r="C590">
        <v>1359.39</v>
      </c>
      <c r="I590" t="s">
        <v>2884</v>
      </c>
    </row>
    <row r="591" spans="1:9" x14ac:dyDescent="0.25">
      <c r="A591" t="s">
        <v>6735</v>
      </c>
      <c r="B591">
        <v>21246</v>
      </c>
      <c r="C591">
        <v>923.54</v>
      </c>
      <c r="I591" t="s">
        <v>2884</v>
      </c>
    </row>
    <row r="592" spans="1:9" x14ac:dyDescent="0.25">
      <c r="A592" t="s">
        <v>6735</v>
      </c>
      <c r="B592">
        <v>21247</v>
      </c>
      <c r="C592">
        <v>1715.44</v>
      </c>
      <c r="I592" t="s">
        <v>2884</v>
      </c>
    </row>
    <row r="593" spans="1:9" x14ac:dyDescent="0.25">
      <c r="A593" t="s">
        <v>6735</v>
      </c>
      <c r="B593">
        <v>21248</v>
      </c>
      <c r="C593">
        <v>1074.43</v>
      </c>
      <c r="I593" t="s">
        <v>2884</v>
      </c>
    </row>
    <row r="594" spans="1:9" x14ac:dyDescent="0.25">
      <c r="A594" t="s">
        <v>6735</v>
      </c>
      <c r="B594">
        <v>21249</v>
      </c>
      <c r="C594">
        <v>1451.02</v>
      </c>
      <c r="I594" t="s">
        <v>2884</v>
      </c>
    </row>
    <row r="595" spans="1:9" x14ac:dyDescent="0.25">
      <c r="A595" t="s">
        <v>6735</v>
      </c>
      <c r="B595">
        <v>21255</v>
      </c>
      <c r="C595">
        <v>1461.56</v>
      </c>
      <c r="I595" t="s">
        <v>2884</v>
      </c>
    </row>
    <row r="596" spans="1:9" x14ac:dyDescent="0.25">
      <c r="A596" t="s">
        <v>6735</v>
      </c>
      <c r="B596">
        <v>21256</v>
      </c>
      <c r="C596">
        <v>1349.25</v>
      </c>
      <c r="I596" t="s">
        <v>2884</v>
      </c>
    </row>
    <row r="597" spans="1:9" x14ac:dyDescent="0.25">
      <c r="A597" t="s">
        <v>6735</v>
      </c>
      <c r="B597">
        <v>21260</v>
      </c>
      <c r="C597">
        <v>1498.1</v>
      </c>
      <c r="I597" t="s">
        <v>2884</v>
      </c>
    </row>
    <row r="598" spans="1:9" x14ac:dyDescent="0.25">
      <c r="A598" t="s">
        <v>6735</v>
      </c>
      <c r="B598">
        <v>21261</v>
      </c>
      <c r="C598">
        <v>2641.97</v>
      </c>
      <c r="I598" t="s">
        <v>2884</v>
      </c>
    </row>
    <row r="599" spans="1:9" x14ac:dyDescent="0.25">
      <c r="A599" t="s">
        <v>6735</v>
      </c>
      <c r="B599">
        <v>21263</v>
      </c>
      <c r="C599">
        <v>2446.0500000000002</v>
      </c>
      <c r="I599" t="s">
        <v>2884</v>
      </c>
    </row>
    <row r="600" spans="1:9" x14ac:dyDescent="0.25">
      <c r="A600" t="s">
        <v>6735</v>
      </c>
      <c r="B600">
        <v>21267</v>
      </c>
      <c r="C600">
        <v>1753.26</v>
      </c>
      <c r="I600" t="s">
        <v>2884</v>
      </c>
    </row>
    <row r="601" spans="1:9" x14ac:dyDescent="0.25">
      <c r="A601" t="s">
        <v>6735</v>
      </c>
      <c r="B601">
        <v>21268</v>
      </c>
      <c r="C601">
        <v>2193.8000000000002</v>
      </c>
      <c r="I601" t="s">
        <v>2884</v>
      </c>
    </row>
    <row r="602" spans="1:9" x14ac:dyDescent="0.25">
      <c r="A602" t="s">
        <v>6735</v>
      </c>
      <c r="B602">
        <v>21270</v>
      </c>
      <c r="C602">
        <v>1122.77</v>
      </c>
      <c r="I602" t="s">
        <v>2884</v>
      </c>
    </row>
    <row r="603" spans="1:9" x14ac:dyDescent="0.25">
      <c r="A603" t="s">
        <v>6735</v>
      </c>
      <c r="B603">
        <v>21275</v>
      </c>
      <c r="C603">
        <v>921.19</v>
      </c>
      <c r="I603" t="s">
        <v>2884</v>
      </c>
    </row>
    <row r="604" spans="1:9" x14ac:dyDescent="0.25">
      <c r="A604" t="s">
        <v>6735</v>
      </c>
      <c r="B604">
        <v>21280</v>
      </c>
      <c r="C604">
        <v>642.88</v>
      </c>
      <c r="I604" t="s">
        <v>2884</v>
      </c>
    </row>
    <row r="605" spans="1:9" x14ac:dyDescent="0.25">
      <c r="A605" t="s">
        <v>6735</v>
      </c>
      <c r="B605">
        <v>21282</v>
      </c>
      <c r="C605">
        <v>439.37</v>
      </c>
      <c r="I605" t="s">
        <v>2884</v>
      </c>
    </row>
    <row r="606" spans="1:9" x14ac:dyDescent="0.25">
      <c r="A606" t="s">
        <v>6735</v>
      </c>
      <c r="B606">
        <v>21295</v>
      </c>
      <c r="C606">
        <v>219.01</v>
      </c>
      <c r="I606" t="s">
        <v>2884</v>
      </c>
    </row>
    <row r="607" spans="1:9" x14ac:dyDescent="0.25">
      <c r="A607" t="s">
        <v>6735</v>
      </c>
      <c r="B607">
        <v>21296</v>
      </c>
      <c r="C607">
        <v>451.47</v>
      </c>
      <c r="I607" t="s">
        <v>2884</v>
      </c>
    </row>
    <row r="608" spans="1:9" x14ac:dyDescent="0.25">
      <c r="A608" t="s">
        <v>6735</v>
      </c>
      <c r="B608">
        <v>21315</v>
      </c>
      <c r="C608">
        <v>170.29</v>
      </c>
      <c r="I608" t="s">
        <v>2884</v>
      </c>
    </row>
    <row r="609" spans="1:9" x14ac:dyDescent="0.25">
      <c r="A609" t="s">
        <v>6735</v>
      </c>
      <c r="B609">
        <v>21320</v>
      </c>
      <c r="C609">
        <v>244.43</v>
      </c>
      <c r="I609" t="s">
        <v>2884</v>
      </c>
    </row>
    <row r="610" spans="1:9" x14ac:dyDescent="0.25">
      <c r="A610" t="s">
        <v>6735</v>
      </c>
      <c r="B610">
        <v>21325</v>
      </c>
      <c r="C610">
        <v>497.3</v>
      </c>
      <c r="I610" t="s">
        <v>2884</v>
      </c>
    </row>
    <row r="611" spans="1:9" x14ac:dyDescent="0.25">
      <c r="A611" t="s">
        <v>6735</v>
      </c>
      <c r="B611">
        <v>21330</v>
      </c>
      <c r="C611">
        <v>594.64</v>
      </c>
      <c r="I611" t="s">
        <v>2884</v>
      </c>
    </row>
    <row r="612" spans="1:9" x14ac:dyDescent="0.25">
      <c r="A612" t="s">
        <v>6735</v>
      </c>
      <c r="B612">
        <v>21335</v>
      </c>
      <c r="C612">
        <v>788.82</v>
      </c>
      <c r="I612" t="s">
        <v>2884</v>
      </c>
    </row>
    <row r="613" spans="1:9" x14ac:dyDescent="0.25">
      <c r="A613" t="s">
        <v>6735</v>
      </c>
      <c r="B613">
        <v>21336</v>
      </c>
      <c r="C613">
        <v>706.71</v>
      </c>
      <c r="I613" t="s">
        <v>2884</v>
      </c>
    </row>
    <row r="614" spans="1:9" x14ac:dyDescent="0.25">
      <c r="A614" t="s">
        <v>6735</v>
      </c>
      <c r="B614">
        <v>21337</v>
      </c>
      <c r="C614">
        <v>469.02</v>
      </c>
      <c r="I614" t="s">
        <v>2884</v>
      </c>
    </row>
    <row r="615" spans="1:9" x14ac:dyDescent="0.25">
      <c r="A615" t="s">
        <v>6735</v>
      </c>
      <c r="B615">
        <v>21338</v>
      </c>
      <c r="C615">
        <v>747.9</v>
      </c>
      <c r="I615" t="s">
        <v>2884</v>
      </c>
    </row>
    <row r="616" spans="1:9" x14ac:dyDescent="0.25">
      <c r="A616" t="s">
        <v>6735</v>
      </c>
      <c r="B616">
        <v>21339</v>
      </c>
      <c r="C616">
        <v>842.52</v>
      </c>
      <c r="I616" t="s">
        <v>2884</v>
      </c>
    </row>
    <row r="617" spans="1:9" x14ac:dyDescent="0.25">
      <c r="A617" t="s">
        <v>6735</v>
      </c>
      <c r="B617">
        <v>21340</v>
      </c>
      <c r="C617">
        <v>822.03</v>
      </c>
      <c r="I617" t="s">
        <v>2884</v>
      </c>
    </row>
    <row r="618" spans="1:9" x14ac:dyDescent="0.25">
      <c r="A618" t="s">
        <v>6735</v>
      </c>
      <c r="B618">
        <v>21343</v>
      </c>
      <c r="C618">
        <v>1197.08</v>
      </c>
      <c r="I618" t="s">
        <v>2884</v>
      </c>
    </row>
    <row r="619" spans="1:9" x14ac:dyDescent="0.25">
      <c r="A619" t="s">
        <v>6735</v>
      </c>
      <c r="B619">
        <v>21344</v>
      </c>
      <c r="C619">
        <v>1520.12</v>
      </c>
      <c r="I619" t="s">
        <v>2884</v>
      </c>
    </row>
    <row r="620" spans="1:9" x14ac:dyDescent="0.25">
      <c r="A620" t="s">
        <v>6735</v>
      </c>
      <c r="B620">
        <v>21345</v>
      </c>
      <c r="C620">
        <v>890.13</v>
      </c>
      <c r="I620" t="s">
        <v>2884</v>
      </c>
    </row>
    <row r="621" spans="1:9" x14ac:dyDescent="0.25">
      <c r="A621" t="s">
        <v>6735</v>
      </c>
      <c r="B621">
        <v>21346</v>
      </c>
      <c r="C621">
        <v>1136.79</v>
      </c>
      <c r="I621" t="s">
        <v>2884</v>
      </c>
    </row>
    <row r="622" spans="1:9" x14ac:dyDescent="0.25">
      <c r="A622" t="s">
        <v>6735</v>
      </c>
      <c r="B622">
        <v>21347</v>
      </c>
      <c r="C622">
        <v>1144.8800000000001</v>
      </c>
      <c r="I622" t="s">
        <v>2884</v>
      </c>
    </row>
    <row r="623" spans="1:9" x14ac:dyDescent="0.25">
      <c r="A623" t="s">
        <v>6735</v>
      </c>
      <c r="B623">
        <v>21348</v>
      </c>
      <c r="C623">
        <v>1189.6199999999999</v>
      </c>
      <c r="I623" t="s">
        <v>2884</v>
      </c>
    </row>
    <row r="624" spans="1:9" x14ac:dyDescent="0.25">
      <c r="A624" t="s">
        <v>6735</v>
      </c>
      <c r="B624">
        <v>21355</v>
      </c>
      <c r="C624">
        <v>500.11</v>
      </c>
      <c r="I624" t="s">
        <v>2884</v>
      </c>
    </row>
    <row r="625" spans="1:9" x14ac:dyDescent="0.25">
      <c r="A625" t="s">
        <v>6735</v>
      </c>
      <c r="B625">
        <v>21356</v>
      </c>
      <c r="C625">
        <v>607.92999999999995</v>
      </c>
      <c r="I625" t="s">
        <v>2884</v>
      </c>
    </row>
    <row r="626" spans="1:9" x14ac:dyDescent="0.25">
      <c r="A626" t="s">
        <v>6735</v>
      </c>
      <c r="B626">
        <v>21360</v>
      </c>
      <c r="C626">
        <v>576.54</v>
      </c>
      <c r="I626" t="s">
        <v>2884</v>
      </c>
    </row>
    <row r="627" spans="1:9" x14ac:dyDescent="0.25">
      <c r="A627" t="s">
        <v>6735</v>
      </c>
      <c r="B627">
        <v>21365</v>
      </c>
      <c r="C627">
        <v>1176.3800000000001</v>
      </c>
      <c r="I627" t="s">
        <v>2884</v>
      </c>
    </row>
    <row r="628" spans="1:9" x14ac:dyDescent="0.25">
      <c r="A628" t="s">
        <v>6735</v>
      </c>
      <c r="B628">
        <v>21366</v>
      </c>
      <c r="C628">
        <v>1387.8</v>
      </c>
      <c r="I628" t="s">
        <v>2884</v>
      </c>
    </row>
    <row r="629" spans="1:9" x14ac:dyDescent="0.25">
      <c r="A629" t="s">
        <v>6735</v>
      </c>
      <c r="B629">
        <v>21385</v>
      </c>
      <c r="C629">
        <v>803.99</v>
      </c>
      <c r="I629" t="s">
        <v>2884</v>
      </c>
    </row>
    <row r="630" spans="1:9" x14ac:dyDescent="0.25">
      <c r="A630" t="s">
        <v>6735</v>
      </c>
      <c r="B630">
        <v>21386</v>
      </c>
      <c r="C630">
        <v>755.99</v>
      </c>
      <c r="I630" t="s">
        <v>2884</v>
      </c>
    </row>
    <row r="631" spans="1:9" x14ac:dyDescent="0.25">
      <c r="A631" t="s">
        <v>6735</v>
      </c>
      <c r="B631">
        <v>21387</v>
      </c>
      <c r="C631">
        <v>838.66</v>
      </c>
      <c r="I631" t="s">
        <v>2884</v>
      </c>
    </row>
    <row r="632" spans="1:9" x14ac:dyDescent="0.25">
      <c r="A632" t="s">
        <v>6735</v>
      </c>
      <c r="B632">
        <v>21390</v>
      </c>
      <c r="C632">
        <v>877.31</v>
      </c>
      <c r="I632" t="s">
        <v>2884</v>
      </c>
    </row>
    <row r="633" spans="1:9" x14ac:dyDescent="0.25">
      <c r="A633" t="s">
        <v>6735</v>
      </c>
      <c r="B633">
        <v>21395</v>
      </c>
      <c r="C633">
        <v>1097.69</v>
      </c>
      <c r="I633" t="s">
        <v>2884</v>
      </c>
    </row>
    <row r="634" spans="1:9" x14ac:dyDescent="0.25">
      <c r="A634" t="s">
        <v>6735</v>
      </c>
      <c r="B634">
        <v>21400</v>
      </c>
      <c r="C634">
        <v>241.15</v>
      </c>
      <c r="I634" t="s">
        <v>2884</v>
      </c>
    </row>
    <row r="635" spans="1:9" x14ac:dyDescent="0.25">
      <c r="A635" t="s">
        <v>6735</v>
      </c>
      <c r="B635">
        <v>21401</v>
      </c>
      <c r="C635">
        <v>571.99</v>
      </c>
      <c r="I635" t="s">
        <v>2884</v>
      </c>
    </row>
    <row r="636" spans="1:9" x14ac:dyDescent="0.25">
      <c r="A636" t="s">
        <v>6735</v>
      </c>
      <c r="B636">
        <v>21406</v>
      </c>
      <c r="C636">
        <v>641.03</v>
      </c>
      <c r="I636" t="s">
        <v>2884</v>
      </c>
    </row>
    <row r="637" spans="1:9" x14ac:dyDescent="0.25">
      <c r="A637" t="s">
        <v>6735</v>
      </c>
      <c r="B637">
        <v>21407</v>
      </c>
      <c r="C637">
        <v>706.45</v>
      </c>
      <c r="I637" t="s">
        <v>2884</v>
      </c>
    </row>
    <row r="638" spans="1:9" x14ac:dyDescent="0.25">
      <c r="A638" t="s">
        <v>6735</v>
      </c>
      <c r="B638">
        <v>21408</v>
      </c>
      <c r="C638">
        <v>984.93</v>
      </c>
      <c r="I638" t="s">
        <v>2884</v>
      </c>
    </row>
    <row r="639" spans="1:9" x14ac:dyDescent="0.25">
      <c r="A639" t="s">
        <v>6735</v>
      </c>
      <c r="B639">
        <v>21421</v>
      </c>
      <c r="C639">
        <v>716.08</v>
      </c>
      <c r="I639" t="s">
        <v>2884</v>
      </c>
    </row>
    <row r="640" spans="1:9" x14ac:dyDescent="0.25">
      <c r="A640" t="s">
        <v>6735</v>
      </c>
      <c r="B640">
        <v>21422</v>
      </c>
      <c r="C640">
        <v>688.47</v>
      </c>
      <c r="I640" t="s">
        <v>2884</v>
      </c>
    </row>
    <row r="641" spans="1:9" x14ac:dyDescent="0.25">
      <c r="A641" t="s">
        <v>6735</v>
      </c>
      <c r="B641">
        <v>21423</v>
      </c>
      <c r="C641">
        <v>872.92</v>
      </c>
      <c r="I641" t="s">
        <v>2884</v>
      </c>
    </row>
    <row r="642" spans="1:9" x14ac:dyDescent="0.25">
      <c r="A642" t="s">
        <v>6735</v>
      </c>
      <c r="B642">
        <v>21431</v>
      </c>
      <c r="C642">
        <v>766.36</v>
      </c>
      <c r="I642" t="s">
        <v>2884</v>
      </c>
    </row>
    <row r="643" spans="1:9" x14ac:dyDescent="0.25">
      <c r="A643" t="s">
        <v>6735</v>
      </c>
      <c r="B643">
        <v>21432</v>
      </c>
      <c r="C643">
        <v>787.59</v>
      </c>
      <c r="I643" t="s">
        <v>2884</v>
      </c>
    </row>
    <row r="644" spans="1:9" x14ac:dyDescent="0.25">
      <c r="A644" t="s">
        <v>6735</v>
      </c>
      <c r="B644">
        <v>21433</v>
      </c>
      <c r="C644">
        <v>1878.86</v>
      </c>
      <c r="I644" t="s">
        <v>2884</v>
      </c>
    </row>
    <row r="645" spans="1:9" x14ac:dyDescent="0.25">
      <c r="A645" t="s">
        <v>6735</v>
      </c>
      <c r="B645">
        <v>21435</v>
      </c>
      <c r="C645">
        <v>1530.83</v>
      </c>
      <c r="I645" t="s">
        <v>2884</v>
      </c>
    </row>
    <row r="646" spans="1:9" x14ac:dyDescent="0.25">
      <c r="A646" t="s">
        <v>6735</v>
      </c>
      <c r="B646">
        <v>21436</v>
      </c>
      <c r="C646">
        <v>2208.96</v>
      </c>
      <c r="I646" t="s">
        <v>2884</v>
      </c>
    </row>
    <row r="647" spans="1:9" x14ac:dyDescent="0.25">
      <c r="A647" t="s">
        <v>6735</v>
      </c>
      <c r="B647">
        <v>21440</v>
      </c>
      <c r="C647">
        <v>777.54</v>
      </c>
      <c r="I647" t="s">
        <v>2884</v>
      </c>
    </row>
    <row r="648" spans="1:9" x14ac:dyDescent="0.25">
      <c r="A648" t="s">
        <v>6735</v>
      </c>
      <c r="B648">
        <v>21445</v>
      </c>
      <c r="C648">
        <v>879.97</v>
      </c>
      <c r="I648" t="s">
        <v>2884</v>
      </c>
    </row>
    <row r="649" spans="1:9" x14ac:dyDescent="0.25">
      <c r="A649" t="s">
        <v>6735</v>
      </c>
      <c r="B649">
        <v>21450</v>
      </c>
      <c r="C649">
        <v>666</v>
      </c>
      <c r="I649" t="s">
        <v>2884</v>
      </c>
    </row>
    <row r="650" spans="1:9" x14ac:dyDescent="0.25">
      <c r="A650" t="s">
        <v>6735</v>
      </c>
      <c r="B650">
        <v>21451</v>
      </c>
      <c r="C650">
        <v>862.72</v>
      </c>
      <c r="I650" t="s">
        <v>2884</v>
      </c>
    </row>
    <row r="651" spans="1:9" x14ac:dyDescent="0.25">
      <c r="A651" t="s">
        <v>6735</v>
      </c>
      <c r="B651">
        <v>21452</v>
      </c>
      <c r="C651">
        <v>848.02</v>
      </c>
      <c r="I651" t="s">
        <v>2884</v>
      </c>
    </row>
    <row r="652" spans="1:9" x14ac:dyDescent="0.25">
      <c r="A652" t="s">
        <v>6735</v>
      </c>
      <c r="B652">
        <v>21453</v>
      </c>
      <c r="C652">
        <v>1232.5999999999999</v>
      </c>
      <c r="I652" t="s">
        <v>2884</v>
      </c>
    </row>
    <row r="653" spans="1:9" x14ac:dyDescent="0.25">
      <c r="A653" t="s">
        <v>6735</v>
      </c>
      <c r="B653">
        <v>21454</v>
      </c>
      <c r="C653">
        <v>530.42999999999995</v>
      </c>
      <c r="I653" t="s">
        <v>2884</v>
      </c>
    </row>
    <row r="654" spans="1:9" x14ac:dyDescent="0.25">
      <c r="A654" t="s">
        <v>6735</v>
      </c>
      <c r="B654">
        <v>21461</v>
      </c>
      <c r="C654">
        <v>2070.44</v>
      </c>
      <c r="I654" t="s">
        <v>2884</v>
      </c>
    </row>
    <row r="655" spans="1:9" x14ac:dyDescent="0.25">
      <c r="A655" t="s">
        <v>6735</v>
      </c>
      <c r="B655">
        <v>21462</v>
      </c>
      <c r="C655">
        <v>2237.0700000000002</v>
      </c>
      <c r="I655" t="s">
        <v>2884</v>
      </c>
    </row>
    <row r="656" spans="1:9" x14ac:dyDescent="0.25">
      <c r="A656" t="s">
        <v>6735</v>
      </c>
      <c r="B656">
        <v>21465</v>
      </c>
      <c r="C656">
        <v>861.44</v>
      </c>
      <c r="I656" t="s">
        <v>2884</v>
      </c>
    </row>
    <row r="657" spans="1:9" x14ac:dyDescent="0.25">
      <c r="A657" t="s">
        <v>6735</v>
      </c>
      <c r="B657">
        <v>21470</v>
      </c>
      <c r="C657">
        <v>1260.01</v>
      </c>
      <c r="I657" t="s">
        <v>2884</v>
      </c>
    </row>
    <row r="658" spans="1:9" x14ac:dyDescent="0.25">
      <c r="A658" t="s">
        <v>6735</v>
      </c>
      <c r="B658">
        <v>21480</v>
      </c>
      <c r="C658">
        <v>160.82</v>
      </c>
      <c r="I658" t="s">
        <v>2884</v>
      </c>
    </row>
    <row r="659" spans="1:9" x14ac:dyDescent="0.25">
      <c r="A659" t="s">
        <v>6735</v>
      </c>
      <c r="B659">
        <v>21485</v>
      </c>
      <c r="C659">
        <v>1097.8599999999999</v>
      </c>
      <c r="I659" t="s">
        <v>2884</v>
      </c>
    </row>
    <row r="660" spans="1:9" x14ac:dyDescent="0.25">
      <c r="A660" t="s">
        <v>6735</v>
      </c>
      <c r="B660">
        <v>21490</v>
      </c>
      <c r="C660">
        <v>848.33</v>
      </c>
      <c r="I660" t="s">
        <v>2884</v>
      </c>
    </row>
    <row r="661" spans="1:9" x14ac:dyDescent="0.25">
      <c r="A661" t="s">
        <v>6735</v>
      </c>
      <c r="B661">
        <v>21497</v>
      </c>
      <c r="C661">
        <v>797.06</v>
      </c>
      <c r="I661" t="s">
        <v>2884</v>
      </c>
    </row>
    <row r="662" spans="1:9" x14ac:dyDescent="0.25">
      <c r="A662" t="s">
        <v>6735</v>
      </c>
      <c r="B662">
        <v>21501</v>
      </c>
      <c r="C662">
        <v>545.88</v>
      </c>
      <c r="I662" t="s">
        <v>2884</v>
      </c>
    </row>
    <row r="663" spans="1:9" x14ac:dyDescent="0.25">
      <c r="A663" t="s">
        <v>6735</v>
      </c>
      <c r="B663">
        <v>21502</v>
      </c>
      <c r="C663">
        <v>550.46</v>
      </c>
      <c r="I663" t="s">
        <v>2884</v>
      </c>
    </row>
    <row r="664" spans="1:9" x14ac:dyDescent="0.25">
      <c r="A664" t="s">
        <v>6735</v>
      </c>
      <c r="B664">
        <v>21510</v>
      </c>
      <c r="C664">
        <v>493.04</v>
      </c>
      <c r="I664" t="s">
        <v>2884</v>
      </c>
    </row>
    <row r="665" spans="1:9" x14ac:dyDescent="0.25">
      <c r="A665" t="s">
        <v>6735</v>
      </c>
      <c r="B665">
        <v>21550</v>
      </c>
      <c r="C665">
        <v>299.04000000000002</v>
      </c>
      <c r="I665" t="s">
        <v>2884</v>
      </c>
    </row>
    <row r="666" spans="1:9" x14ac:dyDescent="0.25">
      <c r="A666" t="s">
        <v>6735</v>
      </c>
      <c r="B666">
        <v>21552</v>
      </c>
      <c r="C666">
        <v>487.71</v>
      </c>
      <c r="I666" t="s">
        <v>2884</v>
      </c>
    </row>
    <row r="667" spans="1:9" x14ac:dyDescent="0.25">
      <c r="A667" t="s">
        <v>6735</v>
      </c>
      <c r="B667">
        <v>21554</v>
      </c>
      <c r="C667">
        <v>794.86</v>
      </c>
      <c r="I667" t="s">
        <v>2884</v>
      </c>
    </row>
    <row r="668" spans="1:9" x14ac:dyDescent="0.25">
      <c r="A668" t="s">
        <v>6735</v>
      </c>
      <c r="B668">
        <v>21555</v>
      </c>
      <c r="C668">
        <v>484.62</v>
      </c>
      <c r="I668" t="s">
        <v>2884</v>
      </c>
    </row>
    <row r="669" spans="1:9" x14ac:dyDescent="0.25">
      <c r="A669" t="s">
        <v>6735</v>
      </c>
      <c r="B669">
        <v>21556</v>
      </c>
      <c r="C669">
        <v>580.70000000000005</v>
      </c>
      <c r="I669" t="s">
        <v>2884</v>
      </c>
    </row>
    <row r="670" spans="1:9" x14ac:dyDescent="0.25">
      <c r="A670" t="s">
        <v>6735</v>
      </c>
      <c r="B670">
        <v>21557</v>
      </c>
      <c r="C670">
        <v>1034.7</v>
      </c>
      <c r="I670" t="s">
        <v>2884</v>
      </c>
    </row>
    <row r="671" spans="1:9" x14ac:dyDescent="0.25">
      <c r="A671" t="s">
        <v>6735</v>
      </c>
      <c r="B671">
        <v>21558</v>
      </c>
      <c r="C671">
        <v>1450.39</v>
      </c>
      <c r="I671" t="s">
        <v>2884</v>
      </c>
    </row>
    <row r="672" spans="1:9" x14ac:dyDescent="0.25">
      <c r="A672" t="s">
        <v>6735</v>
      </c>
      <c r="B672">
        <v>21600</v>
      </c>
      <c r="C672">
        <v>619.84</v>
      </c>
      <c r="I672" t="s">
        <v>2884</v>
      </c>
    </row>
    <row r="673" spans="1:9" x14ac:dyDescent="0.25">
      <c r="A673" t="s">
        <v>6735</v>
      </c>
      <c r="B673">
        <v>21601</v>
      </c>
      <c r="C673">
        <v>1230.46</v>
      </c>
      <c r="I673" t="s">
        <v>2884</v>
      </c>
    </row>
    <row r="674" spans="1:9" x14ac:dyDescent="0.25">
      <c r="A674" t="s">
        <v>6735</v>
      </c>
      <c r="B674">
        <v>21602</v>
      </c>
      <c r="C674">
        <v>1665.42</v>
      </c>
      <c r="I674" t="s">
        <v>2884</v>
      </c>
    </row>
    <row r="675" spans="1:9" x14ac:dyDescent="0.25">
      <c r="A675" t="s">
        <v>6735</v>
      </c>
      <c r="B675">
        <v>21603</v>
      </c>
      <c r="C675">
        <v>1811.66</v>
      </c>
      <c r="I675" t="s">
        <v>2884</v>
      </c>
    </row>
    <row r="676" spans="1:9" x14ac:dyDescent="0.25">
      <c r="A676" t="s">
        <v>6735</v>
      </c>
      <c r="B676">
        <v>21610</v>
      </c>
      <c r="C676">
        <v>1235.3399999999999</v>
      </c>
      <c r="I676" t="s">
        <v>2884</v>
      </c>
    </row>
    <row r="677" spans="1:9" x14ac:dyDescent="0.25">
      <c r="A677" t="s">
        <v>6735</v>
      </c>
      <c r="B677">
        <v>21615</v>
      </c>
      <c r="C677">
        <v>665.69</v>
      </c>
      <c r="I677" t="s">
        <v>2884</v>
      </c>
    </row>
    <row r="678" spans="1:9" x14ac:dyDescent="0.25">
      <c r="A678" t="s">
        <v>6735</v>
      </c>
      <c r="B678">
        <v>21616</v>
      </c>
      <c r="C678">
        <v>757.14</v>
      </c>
      <c r="I678" t="s">
        <v>2884</v>
      </c>
    </row>
    <row r="679" spans="1:9" x14ac:dyDescent="0.25">
      <c r="A679" t="s">
        <v>6735</v>
      </c>
      <c r="B679">
        <v>21620</v>
      </c>
      <c r="C679">
        <v>547.95000000000005</v>
      </c>
      <c r="I679" t="s">
        <v>2884</v>
      </c>
    </row>
    <row r="680" spans="1:9" x14ac:dyDescent="0.25">
      <c r="A680" t="s">
        <v>6735</v>
      </c>
      <c r="B680">
        <v>21627</v>
      </c>
      <c r="C680">
        <v>595.27</v>
      </c>
      <c r="I680" t="s">
        <v>2884</v>
      </c>
    </row>
    <row r="681" spans="1:9" x14ac:dyDescent="0.25">
      <c r="A681" t="s">
        <v>6735</v>
      </c>
      <c r="B681">
        <v>21630</v>
      </c>
      <c r="C681">
        <v>1428.76</v>
      </c>
      <c r="I681" t="s">
        <v>2884</v>
      </c>
    </row>
    <row r="682" spans="1:9" x14ac:dyDescent="0.25">
      <c r="A682" t="s">
        <v>6735</v>
      </c>
      <c r="B682">
        <v>21632</v>
      </c>
      <c r="C682">
        <v>1298</v>
      </c>
      <c r="I682" t="s">
        <v>2884</v>
      </c>
    </row>
    <row r="683" spans="1:9" x14ac:dyDescent="0.25">
      <c r="A683" t="s">
        <v>6735</v>
      </c>
      <c r="B683">
        <v>21685</v>
      </c>
      <c r="C683">
        <v>1070.8599999999999</v>
      </c>
      <c r="I683" t="s">
        <v>2884</v>
      </c>
    </row>
    <row r="684" spans="1:9" x14ac:dyDescent="0.25">
      <c r="A684" t="s">
        <v>6735</v>
      </c>
      <c r="B684">
        <v>21700</v>
      </c>
      <c r="C684">
        <v>378.31</v>
      </c>
      <c r="I684" t="s">
        <v>2884</v>
      </c>
    </row>
    <row r="685" spans="1:9" x14ac:dyDescent="0.25">
      <c r="A685" t="s">
        <v>6735</v>
      </c>
      <c r="B685">
        <v>21705</v>
      </c>
      <c r="C685">
        <v>562.73</v>
      </c>
      <c r="I685" t="s">
        <v>2884</v>
      </c>
    </row>
    <row r="686" spans="1:9" x14ac:dyDescent="0.25">
      <c r="A686" t="s">
        <v>6735</v>
      </c>
      <c r="B686">
        <v>21720</v>
      </c>
      <c r="C686">
        <v>588.91</v>
      </c>
      <c r="I686" t="s">
        <v>2884</v>
      </c>
    </row>
    <row r="687" spans="1:9" x14ac:dyDescent="0.25">
      <c r="A687" t="s">
        <v>6735</v>
      </c>
      <c r="B687">
        <v>21725</v>
      </c>
      <c r="C687">
        <v>597.41</v>
      </c>
      <c r="I687" t="s">
        <v>2884</v>
      </c>
    </row>
    <row r="688" spans="1:9" x14ac:dyDescent="0.25">
      <c r="A688" t="s">
        <v>6735</v>
      </c>
      <c r="B688">
        <v>21740</v>
      </c>
      <c r="C688">
        <v>1091.19</v>
      </c>
      <c r="I688" t="s">
        <v>2884</v>
      </c>
    </row>
    <row r="689" spans="1:9" x14ac:dyDescent="0.25">
      <c r="A689" t="s">
        <v>6735</v>
      </c>
      <c r="B689">
        <v>21750</v>
      </c>
      <c r="C689">
        <v>722.5</v>
      </c>
      <c r="I689" t="s">
        <v>2884</v>
      </c>
    </row>
    <row r="690" spans="1:9" x14ac:dyDescent="0.25">
      <c r="A690" t="s">
        <v>6735</v>
      </c>
      <c r="B690">
        <v>21811</v>
      </c>
      <c r="C690">
        <v>629.1</v>
      </c>
      <c r="I690" t="s">
        <v>2884</v>
      </c>
    </row>
    <row r="691" spans="1:9" x14ac:dyDescent="0.25">
      <c r="A691" t="s">
        <v>6735</v>
      </c>
      <c r="B691">
        <v>21812</v>
      </c>
      <c r="C691">
        <v>762.9</v>
      </c>
      <c r="I691" t="s">
        <v>2884</v>
      </c>
    </row>
    <row r="692" spans="1:9" x14ac:dyDescent="0.25">
      <c r="A692" t="s">
        <v>6735</v>
      </c>
      <c r="B692">
        <v>21813</v>
      </c>
      <c r="C692">
        <v>1042.3800000000001</v>
      </c>
      <c r="I692" t="s">
        <v>2884</v>
      </c>
    </row>
    <row r="693" spans="1:9" x14ac:dyDescent="0.25">
      <c r="A693" t="s">
        <v>6735</v>
      </c>
      <c r="B693">
        <v>21820</v>
      </c>
      <c r="C693">
        <v>169.91</v>
      </c>
      <c r="I693" t="s">
        <v>2884</v>
      </c>
    </row>
    <row r="694" spans="1:9" x14ac:dyDescent="0.25">
      <c r="A694" t="s">
        <v>6735</v>
      </c>
      <c r="B694">
        <v>21825</v>
      </c>
      <c r="C694">
        <v>598.34</v>
      </c>
      <c r="I694" t="s">
        <v>2884</v>
      </c>
    </row>
    <row r="695" spans="1:9" x14ac:dyDescent="0.25">
      <c r="A695" t="s">
        <v>6735</v>
      </c>
      <c r="B695">
        <v>21920</v>
      </c>
      <c r="C695">
        <v>286.85000000000002</v>
      </c>
      <c r="I695" t="s">
        <v>2884</v>
      </c>
    </row>
    <row r="696" spans="1:9" x14ac:dyDescent="0.25">
      <c r="A696" t="s">
        <v>6735</v>
      </c>
      <c r="B696">
        <v>21925</v>
      </c>
      <c r="C696">
        <v>549.78</v>
      </c>
      <c r="I696" t="s">
        <v>2884</v>
      </c>
    </row>
    <row r="697" spans="1:9" x14ac:dyDescent="0.25">
      <c r="A697" t="s">
        <v>6735</v>
      </c>
      <c r="B697">
        <v>21930</v>
      </c>
      <c r="C697">
        <v>559.25</v>
      </c>
      <c r="I697" t="s">
        <v>2884</v>
      </c>
    </row>
    <row r="698" spans="1:9" x14ac:dyDescent="0.25">
      <c r="A698" t="s">
        <v>6735</v>
      </c>
      <c r="B698">
        <v>21931</v>
      </c>
      <c r="C698">
        <v>511.66</v>
      </c>
      <c r="I698" t="s">
        <v>2884</v>
      </c>
    </row>
    <row r="699" spans="1:9" x14ac:dyDescent="0.25">
      <c r="A699" t="s">
        <v>6735</v>
      </c>
      <c r="B699">
        <v>21932</v>
      </c>
      <c r="C699">
        <v>724.42</v>
      </c>
      <c r="I699" t="s">
        <v>2884</v>
      </c>
    </row>
    <row r="700" spans="1:9" x14ac:dyDescent="0.25">
      <c r="A700" t="s">
        <v>6735</v>
      </c>
      <c r="B700">
        <v>21933</v>
      </c>
      <c r="C700">
        <v>802.11</v>
      </c>
      <c r="I700" t="s">
        <v>2884</v>
      </c>
    </row>
    <row r="701" spans="1:9" x14ac:dyDescent="0.25">
      <c r="A701" t="s">
        <v>6735</v>
      </c>
      <c r="B701">
        <v>21935</v>
      </c>
      <c r="C701">
        <v>1103.9000000000001</v>
      </c>
      <c r="I701" t="s">
        <v>2884</v>
      </c>
    </row>
    <row r="702" spans="1:9" x14ac:dyDescent="0.25">
      <c r="A702" t="s">
        <v>6735</v>
      </c>
      <c r="B702">
        <v>21936</v>
      </c>
      <c r="C702">
        <v>1524.4</v>
      </c>
      <c r="I702" t="s">
        <v>2884</v>
      </c>
    </row>
    <row r="703" spans="1:9" x14ac:dyDescent="0.25">
      <c r="A703" t="s">
        <v>6735</v>
      </c>
      <c r="B703">
        <v>22010</v>
      </c>
      <c r="C703">
        <v>1058.92</v>
      </c>
      <c r="I703" t="s">
        <v>2884</v>
      </c>
    </row>
    <row r="704" spans="1:9" x14ac:dyDescent="0.25">
      <c r="A704" t="s">
        <v>6735</v>
      </c>
      <c r="B704">
        <v>22015</v>
      </c>
      <c r="C704">
        <v>1041.1600000000001</v>
      </c>
      <c r="I704" t="s">
        <v>2884</v>
      </c>
    </row>
    <row r="705" spans="1:9" x14ac:dyDescent="0.25">
      <c r="A705" t="s">
        <v>6735</v>
      </c>
      <c r="B705">
        <v>22100</v>
      </c>
      <c r="C705">
        <v>946.4</v>
      </c>
      <c r="I705" t="s">
        <v>2884</v>
      </c>
    </row>
    <row r="706" spans="1:9" x14ac:dyDescent="0.25">
      <c r="A706" t="s">
        <v>6735</v>
      </c>
      <c r="B706">
        <v>22101</v>
      </c>
      <c r="C706">
        <v>953.41</v>
      </c>
      <c r="I706" t="s">
        <v>2884</v>
      </c>
    </row>
    <row r="707" spans="1:9" x14ac:dyDescent="0.25">
      <c r="A707" t="s">
        <v>6735</v>
      </c>
      <c r="B707">
        <v>22102</v>
      </c>
      <c r="C707">
        <v>849.42</v>
      </c>
      <c r="I707" t="s">
        <v>2884</v>
      </c>
    </row>
    <row r="708" spans="1:9" x14ac:dyDescent="0.25">
      <c r="A708" t="s">
        <v>6735</v>
      </c>
      <c r="B708">
        <v>22103</v>
      </c>
      <c r="C708">
        <v>144.18</v>
      </c>
      <c r="I708" t="s">
        <v>2884</v>
      </c>
    </row>
    <row r="709" spans="1:9" x14ac:dyDescent="0.25">
      <c r="A709" t="s">
        <v>6735</v>
      </c>
      <c r="B709">
        <v>22110</v>
      </c>
      <c r="C709">
        <v>1161.42</v>
      </c>
      <c r="I709" t="s">
        <v>2884</v>
      </c>
    </row>
    <row r="710" spans="1:9" x14ac:dyDescent="0.25">
      <c r="A710" t="s">
        <v>6735</v>
      </c>
      <c r="B710">
        <v>22112</v>
      </c>
      <c r="C710">
        <v>1247.3900000000001</v>
      </c>
      <c r="I710" t="s">
        <v>2884</v>
      </c>
    </row>
    <row r="711" spans="1:9" x14ac:dyDescent="0.25">
      <c r="A711" t="s">
        <v>6735</v>
      </c>
      <c r="B711">
        <v>22114</v>
      </c>
      <c r="C711">
        <v>1247.3900000000001</v>
      </c>
      <c r="I711" t="s">
        <v>2884</v>
      </c>
    </row>
    <row r="712" spans="1:9" x14ac:dyDescent="0.25">
      <c r="A712" t="s">
        <v>6735</v>
      </c>
      <c r="B712">
        <v>22116</v>
      </c>
      <c r="C712">
        <v>150.5</v>
      </c>
      <c r="I712" t="s">
        <v>2884</v>
      </c>
    </row>
    <row r="713" spans="1:9" x14ac:dyDescent="0.25">
      <c r="A713" t="s">
        <v>6735</v>
      </c>
      <c r="B713">
        <v>22206</v>
      </c>
      <c r="C713">
        <v>2643.21</v>
      </c>
      <c r="I713" t="s">
        <v>2884</v>
      </c>
    </row>
    <row r="714" spans="1:9" x14ac:dyDescent="0.25">
      <c r="A714" t="s">
        <v>6735</v>
      </c>
      <c r="B714">
        <v>22207</v>
      </c>
      <c r="C714">
        <v>2591.15</v>
      </c>
      <c r="I714" t="s">
        <v>2884</v>
      </c>
    </row>
    <row r="715" spans="1:9" x14ac:dyDescent="0.25">
      <c r="A715" t="s">
        <v>6735</v>
      </c>
      <c r="B715">
        <v>22208</v>
      </c>
      <c r="C715">
        <v>626.99</v>
      </c>
      <c r="I715" t="s">
        <v>2884</v>
      </c>
    </row>
    <row r="716" spans="1:9" x14ac:dyDescent="0.25">
      <c r="A716" t="s">
        <v>6735</v>
      </c>
      <c r="B716">
        <v>22210</v>
      </c>
      <c r="C716">
        <v>1941.14</v>
      </c>
      <c r="I716" t="s">
        <v>2884</v>
      </c>
    </row>
    <row r="717" spans="1:9" x14ac:dyDescent="0.25">
      <c r="A717" t="s">
        <v>6735</v>
      </c>
      <c r="B717">
        <v>22212</v>
      </c>
      <c r="C717">
        <v>1648.87</v>
      </c>
      <c r="I717" t="s">
        <v>2884</v>
      </c>
    </row>
    <row r="718" spans="1:9" x14ac:dyDescent="0.25">
      <c r="A718" t="s">
        <v>6735</v>
      </c>
      <c r="B718">
        <v>22214</v>
      </c>
      <c r="C718">
        <v>1649.09</v>
      </c>
      <c r="I718" t="s">
        <v>2884</v>
      </c>
    </row>
    <row r="719" spans="1:9" x14ac:dyDescent="0.25">
      <c r="A719" t="s">
        <v>6735</v>
      </c>
      <c r="B719">
        <v>22216</v>
      </c>
      <c r="C719">
        <v>386.78</v>
      </c>
      <c r="I719" t="s">
        <v>2884</v>
      </c>
    </row>
    <row r="720" spans="1:9" x14ac:dyDescent="0.25">
      <c r="A720" t="s">
        <v>6735</v>
      </c>
      <c r="B720">
        <v>22220</v>
      </c>
      <c r="C720">
        <v>1762.25</v>
      </c>
      <c r="I720" t="s">
        <v>2884</v>
      </c>
    </row>
    <row r="721" spans="1:9" x14ac:dyDescent="0.25">
      <c r="A721" t="s">
        <v>6735</v>
      </c>
      <c r="B721">
        <v>22222</v>
      </c>
      <c r="C721">
        <v>1924.6</v>
      </c>
      <c r="I721" t="s">
        <v>2884</v>
      </c>
    </row>
    <row r="722" spans="1:9" x14ac:dyDescent="0.25">
      <c r="A722" t="s">
        <v>6735</v>
      </c>
      <c r="B722">
        <v>22224</v>
      </c>
      <c r="C722">
        <v>1720.48</v>
      </c>
      <c r="I722" t="s">
        <v>2884</v>
      </c>
    </row>
    <row r="723" spans="1:9" x14ac:dyDescent="0.25">
      <c r="A723" t="s">
        <v>6735</v>
      </c>
      <c r="B723">
        <v>22226</v>
      </c>
      <c r="C723">
        <v>382.59</v>
      </c>
      <c r="I723" t="s">
        <v>2884</v>
      </c>
    </row>
    <row r="724" spans="1:9" x14ac:dyDescent="0.25">
      <c r="A724" t="s">
        <v>6735</v>
      </c>
      <c r="B724">
        <v>22310</v>
      </c>
      <c r="C724">
        <v>345.69</v>
      </c>
      <c r="I724" t="s">
        <v>2884</v>
      </c>
    </row>
    <row r="725" spans="1:9" x14ac:dyDescent="0.25">
      <c r="A725" t="s">
        <v>6735</v>
      </c>
      <c r="B725">
        <v>22315</v>
      </c>
      <c r="C725">
        <v>979.83</v>
      </c>
      <c r="I725" t="s">
        <v>2884</v>
      </c>
    </row>
    <row r="726" spans="1:9" x14ac:dyDescent="0.25">
      <c r="A726" t="s">
        <v>6735</v>
      </c>
      <c r="B726">
        <v>22318</v>
      </c>
      <c r="C726">
        <v>1800.5</v>
      </c>
      <c r="I726" t="s">
        <v>2884</v>
      </c>
    </row>
    <row r="727" spans="1:9" x14ac:dyDescent="0.25">
      <c r="A727" t="s">
        <v>6735</v>
      </c>
      <c r="B727">
        <v>22319</v>
      </c>
      <c r="C727">
        <v>1996.69</v>
      </c>
      <c r="I727" t="s">
        <v>2884</v>
      </c>
    </row>
    <row r="728" spans="1:9" x14ac:dyDescent="0.25">
      <c r="A728" t="s">
        <v>6735</v>
      </c>
      <c r="B728">
        <v>22325</v>
      </c>
      <c r="C728">
        <v>1611.46</v>
      </c>
      <c r="I728" t="s">
        <v>2884</v>
      </c>
    </row>
    <row r="729" spans="1:9" x14ac:dyDescent="0.25">
      <c r="A729" t="s">
        <v>6735</v>
      </c>
      <c r="B729">
        <v>22326</v>
      </c>
      <c r="C729">
        <v>1648.64</v>
      </c>
      <c r="I729" t="s">
        <v>2884</v>
      </c>
    </row>
    <row r="730" spans="1:9" x14ac:dyDescent="0.25">
      <c r="A730" t="s">
        <v>6735</v>
      </c>
      <c r="B730">
        <v>22327</v>
      </c>
      <c r="C730">
        <v>1678.53</v>
      </c>
      <c r="I730" t="s">
        <v>2884</v>
      </c>
    </row>
    <row r="731" spans="1:9" x14ac:dyDescent="0.25">
      <c r="A731" t="s">
        <v>6735</v>
      </c>
      <c r="B731">
        <v>22328</v>
      </c>
      <c r="C731">
        <v>302.06</v>
      </c>
      <c r="I731" t="s">
        <v>2884</v>
      </c>
    </row>
    <row r="732" spans="1:9" x14ac:dyDescent="0.25">
      <c r="A732" t="s">
        <v>6735</v>
      </c>
      <c r="B732">
        <v>22505</v>
      </c>
      <c r="C732">
        <v>141.4</v>
      </c>
      <c r="I732" t="s">
        <v>2884</v>
      </c>
    </row>
    <row r="733" spans="1:9" x14ac:dyDescent="0.25">
      <c r="A733" t="s">
        <v>6735</v>
      </c>
      <c r="B733">
        <v>22510</v>
      </c>
      <c r="C733">
        <v>2064.59</v>
      </c>
      <c r="I733" t="s">
        <v>2884</v>
      </c>
    </row>
    <row r="734" spans="1:9" x14ac:dyDescent="0.25">
      <c r="A734" t="s">
        <v>6735</v>
      </c>
      <c r="B734">
        <v>22511</v>
      </c>
      <c r="C734">
        <v>2055.9</v>
      </c>
      <c r="I734" t="s">
        <v>2884</v>
      </c>
    </row>
    <row r="735" spans="1:9" x14ac:dyDescent="0.25">
      <c r="A735" t="s">
        <v>6735</v>
      </c>
      <c r="B735">
        <v>22512</v>
      </c>
      <c r="C735">
        <v>826.23</v>
      </c>
      <c r="I735" t="s">
        <v>2884</v>
      </c>
    </row>
    <row r="736" spans="1:9" x14ac:dyDescent="0.25">
      <c r="A736" t="s">
        <v>6735</v>
      </c>
      <c r="B736">
        <v>22513</v>
      </c>
      <c r="C736">
        <v>6588.64</v>
      </c>
      <c r="I736" t="s">
        <v>2884</v>
      </c>
    </row>
    <row r="737" spans="1:9" x14ac:dyDescent="0.25">
      <c r="A737" t="s">
        <v>6735</v>
      </c>
      <c r="B737">
        <v>22514</v>
      </c>
      <c r="C737">
        <v>6559</v>
      </c>
      <c r="I737" t="s">
        <v>2884</v>
      </c>
    </row>
    <row r="738" spans="1:9" x14ac:dyDescent="0.25">
      <c r="A738" t="s">
        <v>6735</v>
      </c>
      <c r="B738">
        <v>22515</v>
      </c>
      <c r="C738">
        <v>3386.14</v>
      </c>
      <c r="I738" t="s">
        <v>2884</v>
      </c>
    </row>
    <row r="739" spans="1:9" x14ac:dyDescent="0.25">
      <c r="A739" t="s">
        <v>6735</v>
      </c>
      <c r="B739">
        <v>22532</v>
      </c>
      <c r="C739">
        <v>1951.13</v>
      </c>
      <c r="I739" t="s">
        <v>2884</v>
      </c>
    </row>
    <row r="740" spans="1:9" x14ac:dyDescent="0.25">
      <c r="A740" t="s">
        <v>6735</v>
      </c>
      <c r="B740">
        <v>22533</v>
      </c>
      <c r="C740">
        <v>1794.17</v>
      </c>
      <c r="I740" t="s">
        <v>2884</v>
      </c>
    </row>
    <row r="741" spans="1:9" x14ac:dyDescent="0.25">
      <c r="A741" t="s">
        <v>6735</v>
      </c>
      <c r="B741">
        <v>22534</v>
      </c>
      <c r="C741">
        <v>384.2</v>
      </c>
      <c r="I741" t="s">
        <v>2884</v>
      </c>
    </row>
    <row r="742" spans="1:9" x14ac:dyDescent="0.25">
      <c r="A742" t="s">
        <v>6735</v>
      </c>
      <c r="B742">
        <v>22548</v>
      </c>
      <c r="C742">
        <v>2140.73</v>
      </c>
      <c r="I742" t="s">
        <v>2884</v>
      </c>
    </row>
    <row r="743" spans="1:9" x14ac:dyDescent="0.25">
      <c r="A743" t="s">
        <v>6735</v>
      </c>
      <c r="B743">
        <v>22551</v>
      </c>
      <c r="C743">
        <v>1845.19</v>
      </c>
      <c r="I743" t="s">
        <v>2884</v>
      </c>
    </row>
    <row r="744" spans="1:9" x14ac:dyDescent="0.25">
      <c r="A744" t="s">
        <v>6735</v>
      </c>
      <c r="B744">
        <v>22552</v>
      </c>
      <c r="C744">
        <v>422.98</v>
      </c>
      <c r="I744" t="s">
        <v>2884</v>
      </c>
    </row>
    <row r="745" spans="1:9" x14ac:dyDescent="0.25">
      <c r="A745" t="s">
        <v>6735</v>
      </c>
      <c r="B745">
        <v>22554</v>
      </c>
      <c r="C745">
        <v>1374.5</v>
      </c>
      <c r="I745" t="s">
        <v>2884</v>
      </c>
    </row>
    <row r="746" spans="1:9" x14ac:dyDescent="0.25">
      <c r="A746" t="s">
        <v>6735</v>
      </c>
      <c r="B746">
        <v>22556</v>
      </c>
      <c r="C746">
        <v>1813.23</v>
      </c>
      <c r="I746" t="s">
        <v>2884</v>
      </c>
    </row>
    <row r="747" spans="1:9" x14ac:dyDescent="0.25">
      <c r="A747" t="s">
        <v>6735</v>
      </c>
      <c r="B747">
        <v>22558</v>
      </c>
      <c r="C747">
        <v>1651.55</v>
      </c>
      <c r="I747" t="s">
        <v>2884</v>
      </c>
    </row>
    <row r="748" spans="1:9" x14ac:dyDescent="0.25">
      <c r="A748" t="s">
        <v>6735</v>
      </c>
      <c r="B748">
        <v>22585</v>
      </c>
      <c r="C748">
        <v>346.88</v>
      </c>
      <c r="I748" t="s">
        <v>2884</v>
      </c>
    </row>
    <row r="749" spans="1:9" x14ac:dyDescent="0.25">
      <c r="A749" t="s">
        <v>6735</v>
      </c>
      <c r="B749">
        <v>22586</v>
      </c>
      <c r="C749">
        <v>2213.39</v>
      </c>
      <c r="I749" t="s">
        <v>2884</v>
      </c>
    </row>
    <row r="750" spans="1:9" x14ac:dyDescent="0.25">
      <c r="A750" t="s">
        <v>6735</v>
      </c>
      <c r="B750">
        <v>22590</v>
      </c>
      <c r="C750">
        <v>1733.91</v>
      </c>
      <c r="I750" t="s">
        <v>2884</v>
      </c>
    </row>
    <row r="751" spans="1:9" x14ac:dyDescent="0.25">
      <c r="A751" t="s">
        <v>6735</v>
      </c>
      <c r="B751">
        <v>22595</v>
      </c>
      <c r="C751">
        <v>1654.78</v>
      </c>
      <c r="I751" t="s">
        <v>2884</v>
      </c>
    </row>
    <row r="752" spans="1:9" x14ac:dyDescent="0.25">
      <c r="A752" t="s">
        <v>6735</v>
      </c>
      <c r="B752">
        <v>22600</v>
      </c>
      <c r="C752">
        <v>1423.43</v>
      </c>
      <c r="I752" t="s">
        <v>2884</v>
      </c>
    </row>
    <row r="753" spans="1:9" x14ac:dyDescent="0.25">
      <c r="A753" t="s">
        <v>6735</v>
      </c>
      <c r="B753">
        <v>22610</v>
      </c>
      <c r="C753">
        <v>1399.18</v>
      </c>
      <c r="I753" t="s">
        <v>2884</v>
      </c>
    </row>
    <row r="754" spans="1:9" x14ac:dyDescent="0.25">
      <c r="A754" t="s">
        <v>6735</v>
      </c>
      <c r="B754">
        <v>22612</v>
      </c>
      <c r="C754">
        <v>1717.66</v>
      </c>
      <c r="I754" t="s">
        <v>2884</v>
      </c>
    </row>
    <row r="755" spans="1:9" x14ac:dyDescent="0.25">
      <c r="A755" t="s">
        <v>6735</v>
      </c>
      <c r="B755">
        <v>22614</v>
      </c>
      <c r="C755">
        <v>417.34</v>
      </c>
      <c r="I755" t="s">
        <v>2884</v>
      </c>
    </row>
    <row r="756" spans="1:9" x14ac:dyDescent="0.25">
      <c r="A756" t="s">
        <v>6735</v>
      </c>
      <c r="B756">
        <v>22630</v>
      </c>
      <c r="C756">
        <v>1694.96</v>
      </c>
      <c r="I756" t="s">
        <v>2884</v>
      </c>
    </row>
    <row r="757" spans="1:9" x14ac:dyDescent="0.25">
      <c r="A757" t="s">
        <v>6735</v>
      </c>
      <c r="B757">
        <v>22632</v>
      </c>
      <c r="C757">
        <v>342.5</v>
      </c>
      <c r="I757" t="s">
        <v>2884</v>
      </c>
    </row>
    <row r="758" spans="1:9" x14ac:dyDescent="0.25">
      <c r="A758" t="s">
        <v>6735</v>
      </c>
      <c r="B758">
        <v>22633</v>
      </c>
      <c r="C758">
        <v>1959.3</v>
      </c>
      <c r="I758" t="s">
        <v>2884</v>
      </c>
    </row>
    <row r="759" spans="1:9" x14ac:dyDescent="0.25">
      <c r="A759" t="s">
        <v>6735</v>
      </c>
      <c r="B759">
        <v>22634</v>
      </c>
      <c r="C759">
        <v>517</v>
      </c>
      <c r="I759" t="s">
        <v>2884</v>
      </c>
    </row>
    <row r="760" spans="1:9" x14ac:dyDescent="0.25">
      <c r="A760" t="s">
        <v>6735</v>
      </c>
      <c r="B760">
        <v>22800</v>
      </c>
      <c r="C760">
        <v>1488.42</v>
      </c>
      <c r="I760" t="s">
        <v>2884</v>
      </c>
    </row>
    <row r="761" spans="1:9" x14ac:dyDescent="0.25">
      <c r="A761" t="s">
        <v>6735</v>
      </c>
      <c r="B761">
        <v>22802</v>
      </c>
      <c r="C761">
        <v>2291.21</v>
      </c>
      <c r="I761" t="s">
        <v>2884</v>
      </c>
    </row>
    <row r="762" spans="1:9" x14ac:dyDescent="0.25">
      <c r="A762" t="s">
        <v>6735</v>
      </c>
      <c r="B762">
        <v>22804</v>
      </c>
      <c r="C762">
        <v>2628.37</v>
      </c>
      <c r="I762" t="s">
        <v>2884</v>
      </c>
    </row>
    <row r="763" spans="1:9" x14ac:dyDescent="0.25">
      <c r="A763" t="s">
        <v>6735</v>
      </c>
      <c r="B763">
        <v>22808</v>
      </c>
      <c r="C763">
        <v>1974.99</v>
      </c>
      <c r="I763" t="s">
        <v>2884</v>
      </c>
    </row>
    <row r="764" spans="1:9" x14ac:dyDescent="0.25">
      <c r="A764" t="s">
        <v>6735</v>
      </c>
      <c r="B764">
        <v>22810</v>
      </c>
      <c r="C764">
        <v>2166.83</v>
      </c>
      <c r="I764" t="s">
        <v>2884</v>
      </c>
    </row>
    <row r="765" spans="1:9" x14ac:dyDescent="0.25">
      <c r="A765" t="s">
        <v>6735</v>
      </c>
      <c r="B765">
        <v>22812</v>
      </c>
      <c r="C765">
        <v>2375.5</v>
      </c>
      <c r="I765" t="s">
        <v>2884</v>
      </c>
    </row>
    <row r="766" spans="1:9" x14ac:dyDescent="0.25">
      <c r="A766" t="s">
        <v>6735</v>
      </c>
      <c r="B766">
        <v>22818</v>
      </c>
      <c r="C766">
        <v>2315.4299999999998</v>
      </c>
      <c r="I766" t="s">
        <v>2884</v>
      </c>
    </row>
    <row r="767" spans="1:9" x14ac:dyDescent="0.25">
      <c r="A767" t="s">
        <v>6735</v>
      </c>
      <c r="B767">
        <v>22819</v>
      </c>
      <c r="C767">
        <v>2667.23</v>
      </c>
      <c r="I767" t="s">
        <v>2884</v>
      </c>
    </row>
    <row r="768" spans="1:9" x14ac:dyDescent="0.25">
      <c r="A768" t="s">
        <v>6735</v>
      </c>
      <c r="B768">
        <v>22830</v>
      </c>
      <c r="C768">
        <v>898.58</v>
      </c>
      <c r="I768" t="s">
        <v>2884</v>
      </c>
    </row>
    <row r="769" spans="1:9" x14ac:dyDescent="0.25">
      <c r="A769" t="s">
        <v>6735</v>
      </c>
      <c r="B769">
        <v>22840</v>
      </c>
      <c r="C769">
        <v>808.76</v>
      </c>
      <c r="I769" t="s">
        <v>2884</v>
      </c>
    </row>
    <row r="770" spans="1:9" x14ac:dyDescent="0.25">
      <c r="A770" t="s">
        <v>6735</v>
      </c>
      <c r="B770">
        <v>22842</v>
      </c>
      <c r="C770">
        <v>814.67</v>
      </c>
      <c r="I770" t="s">
        <v>2884</v>
      </c>
    </row>
    <row r="771" spans="1:9" x14ac:dyDescent="0.25">
      <c r="A771" t="s">
        <v>6735</v>
      </c>
      <c r="B771">
        <v>22843</v>
      </c>
      <c r="C771">
        <v>872.04</v>
      </c>
      <c r="I771" t="s">
        <v>2884</v>
      </c>
    </row>
    <row r="772" spans="1:9" x14ac:dyDescent="0.25">
      <c r="A772" t="s">
        <v>6735</v>
      </c>
      <c r="B772">
        <v>22844</v>
      </c>
      <c r="C772">
        <v>1051.6099999999999</v>
      </c>
      <c r="I772" t="s">
        <v>2884</v>
      </c>
    </row>
    <row r="773" spans="1:9" x14ac:dyDescent="0.25">
      <c r="A773" t="s">
        <v>6735</v>
      </c>
      <c r="B773">
        <v>22845</v>
      </c>
      <c r="C773">
        <v>775.77</v>
      </c>
      <c r="I773" t="s">
        <v>2884</v>
      </c>
    </row>
    <row r="774" spans="1:9" x14ac:dyDescent="0.25">
      <c r="A774" t="s">
        <v>6735</v>
      </c>
      <c r="B774">
        <v>22846</v>
      </c>
      <c r="C774">
        <v>807.29</v>
      </c>
      <c r="I774" t="s">
        <v>2884</v>
      </c>
    </row>
    <row r="775" spans="1:9" x14ac:dyDescent="0.25">
      <c r="A775" t="s">
        <v>6735</v>
      </c>
      <c r="B775">
        <v>22847</v>
      </c>
      <c r="C775">
        <v>852.7</v>
      </c>
      <c r="I775" t="s">
        <v>2884</v>
      </c>
    </row>
    <row r="776" spans="1:9" x14ac:dyDescent="0.25">
      <c r="A776" t="s">
        <v>6735</v>
      </c>
      <c r="B776">
        <v>22848</v>
      </c>
      <c r="C776">
        <v>383.62</v>
      </c>
      <c r="I776" t="s">
        <v>2884</v>
      </c>
    </row>
    <row r="777" spans="1:9" x14ac:dyDescent="0.25">
      <c r="A777" t="s">
        <v>6735</v>
      </c>
      <c r="B777">
        <v>22849</v>
      </c>
      <c r="C777">
        <v>1418.11</v>
      </c>
      <c r="I777" t="s">
        <v>2884</v>
      </c>
    </row>
    <row r="778" spans="1:9" x14ac:dyDescent="0.25">
      <c r="A778" t="s">
        <v>6735</v>
      </c>
      <c r="B778">
        <v>22850</v>
      </c>
      <c r="C778">
        <v>805</v>
      </c>
      <c r="I778" t="s">
        <v>2884</v>
      </c>
    </row>
    <row r="779" spans="1:9" x14ac:dyDescent="0.25">
      <c r="A779" t="s">
        <v>6735</v>
      </c>
      <c r="B779">
        <v>22852</v>
      </c>
      <c r="C779">
        <v>775.24</v>
      </c>
      <c r="I779" t="s">
        <v>2884</v>
      </c>
    </row>
    <row r="780" spans="1:9" x14ac:dyDescent="0.25">
      <c r="A780" t="s">
        <v>6735</v>
      </c>
      <c r="B780">
        <v>22853</v>
      </c>
      <c r="C780">
        <v>275.39999999999998</v>
      </c>
      <c r="I780" t="s">
        <v>2884</v>
      </c>
    </row>
    <row r="781" spans="1:9" x14ac:dyDescent="0.25">
      <c r="A781" t="s">
        <v>6735</v>
      </c>
      <c r="B781">
        <v>22854</v>
      </c>
      <c r="C781">
        <v>358.07</v>
      </c>
      <c r="I781" t="s">
        <v>2884</v>
      </c>
    </row>
    <row r="782" spans="1:9" x14ac:dyDescent="0.25">
      <c r="A782" t="s">
        <v>6735</v>
      </c>
      <c r="B782">
        <v>22855</v>
      </c>
      <c r="C782">
        <v>1207.01</v>
      </c>
      <c r="I782" t="s">
        <v>2884</v>
      </c>
    </row>
    <row r="783" spans="1:9" x14ac:dyDescent="0.25">
      <c r="A783" t="s">
        <v>6735</v>
      </c>
      <c r="B783">
        <v>22856</v>
      </c>
      <c r="C783">
        <v>1760.98</v>
      </c>
      <c r="I783" t="s">
        <v>2884</v>
      </c>
    </row>
    <row r="784" spans="1:9" x14ac:dyDescent="0.25">
      <c r="A784" t="s">
        <v>6735</v>
      </c>
      <c r="B784">
        <v>22857</v>
      </c>
      <c r="C784">
        <v>1909.95</v>
      </c>
      <c r="I784" t="s">
        <v>2884</v>
      </c>
    </row>
    <row r="785" spans="1:9" x14ac:dyDescent="0.25">
      <c r="A785" t="s">
        <v>6735</v>
      </c>
      <c r="B785">
        <v>22858</v>
      </c>
      <c r="C785">
        <v>540.26</v>
      </c>
      <c r="I785" t="s">
        <v>2884</v>
      </c>
    </row>
    <row r="786" spans="1:9" x14ac:dyDescent="0.25">
      <c r="A786" t="s">
        <v>6735</v>
      </c>
      <c r="B786">
        <v>22859</v>
      </c>
      <c r="C786">
        <v>355.4</v>
      </c>
      <c r="I786" t="s">
        <v>2884</v>
      </c>
    </row>
    <row r="787" spans="1:9" x14ac:dyDescent="0.25">
      <c r="A787" t="s">
        <v>6735</v>
      </c>
      <c r="B787">
        <v>22861</v>
      </c>
      <c r="C787">
        <v>2515.2600000000002</v>
      </c>
      <c r="I787" t="s">
        <v>2884</v>
      </c>
    </row>
    <row r="788" spans="1:9" x14ac:dyDescent="0.25">
      <c r="A788" t="s">
        <v>6735</v>
      </c>
      <c r="B788">
        <v>22862</v>
      </c>
      <c r="C788">
        <v>2518.44</v>
      </c>
      <c r="I788" t="s">
        <v>2884</v>
      </c>
    </row>
    <row r="789" spans="1:9" x14ac:dyDescent="0.25">
      <c r="A789" t="s">
        <v>6735</v>
      </c>
      <c r="B789">
        <v>22864</v>
      </c>
      <c r="C789">
        <v>2247.7600000000002</v>
      </c>
      <c r="I789" t="s">
        <v>2884</v>
      </c>
    </row>
    <row r="790" spans="1:9" x14ac:dyDescent="0.25">
      <c r="A790" t="s">
        <v>6735</v>
      </c>
      <c r="B790">
        <v>22865</v>
      </c>
      <c r="C790">
        <v>2458.71</v>
      </c>
      <c r="I790" t="s">
        <v>2884</v>
      </c>
    </row>
    <row r="791" spans="1:9" x14ac:dyDescent="0.25">
      <c r="A791" t="s">
        <v>6735</v>
      </c>
      <c r="B791">
        <v>22867</v>
      </c>
      <c r="C791">
        <v>1172.45</v>
      </c>
      <c r="I791" t="s">
        <v>2884</v>
      </c>
    </row>
    <row r="792" spans="1:9" x14ac:dyDescent="0.25">
      <c r="A792" t="s">
        <v>6735</v>
      </c>
      <c r="B792">
        <v>22868</v>
      </c>
      <c r="C792">
        <v>260.23</v>
      </c>
      <c r="I792" t="s">
        <v>2884</v>
      </c>
    </row>
    <row r="793" spans="1:9" x14ac:dyDescent="0.25">
      <c r="A793" t="s">
        <v>6735</v>
      </c>
      <c r="B793">
        <v>22869</v>
      </c>
      <c r="C793">
        <v>466.7</v>
      </c>
      <c r="I793" t="s">
        <v>2884</v>
      </c>
    </row>
    <row r="794" spans="1:9" x14ac:dyDescent="0.25">
      <c r="A794" t="s">
        <v>6735</v>
      </c>
      <c r="B794">
        <v>22870</v>
      </c>
      <c r="C794">
        <v>125.37</v>
      </c>
      <c r="I794" t="s">
        <v>2884</v>
      </c>
    </row>
    <row r="795" spans="1:9" x14ac:dyDescent="0.25">
      <c r="A795" t="s">
        <v>6735</v>
      </c>
      <c r="B795">
        <v>22900</v>
      </c>
      <c r="C795">
        <v>616.04999999999995</v>
      </c>
      <c r="I795" t="s">
        <v>2884</v>
      </c>
    </row>
    <row r="796" spans="1:9" x14ac:dyDescent="0.25">
      <c r="A796" t="s">
        <v>6735</v>
      </c>
      <c r="B796">
        <v>22901</v>
      </c>
      <c r="C796">
        <v>723.03</v>
      </c>
      <c r="I796" t="s">
        <v>2884</v>
      </c>
    </row>
    <row r="797" spans="1:9" x14ac:dyDescent="0.25">
      <c r="A797" t="s">
        <v>6735</v>
      </c>
      <c r="B797">
        <v>22902</v>
      </c>
      <c r="C797">
        <v>525.1</v>
      </c>
      <c r="I797" t="s">
        <v>2884</v>
      </c>
    </row>
    <row r="798" spans="1:9" x14ac:dyDescent="0.25">
      <c r="A798" t="s">
        <v>6735</v>
      </c>
      <c r="B798">
        <v>22903</v>
      </c>
      <c r="C798">
        <v>480.19</v>
      </c>
      <c r="I798" t="s">
        <v>2884</v>
      </c>
    </row>
    <row r="799" spans="1:9" x14ac:dyDescent="0.25">
      <c r="A799" t="s">
        <v>6735</v>
      </c>
      <c r="B799">
        <v>22904</v>
      </c>
      <c r="C799">
        <v>1133.46</v>
      </c>
      <c r="I799" t="s">
        <v>2884</v>
      </c>
    </row>
    <row r="800" spans="1:9" x14ac:dyDescent="0.25">
      <c r="A800" t="s">
        <v>6735</v>
      </c>
      <c r="B800">
        <v>22905</v>
      </c>
      <c r="C800">
        <v>1428.93</v>
      </c>
      <c r="I800" t="s">
        <v>2884</v>
      </c>
    </row>
    <row r="801" spans="1:9" x14ac:dyDescent="0.25">
      <c r="A801" t="s">
        <v>6735</v>
      </c>
      <c r="B801">
        <v>23000</v>
      </c>
      <c r="C801">
        <v>615.44000000000005</v>
      </c>
      <c r="I801" t="s">
        <v>2884</v>
      </c>
    </row>
    <row r="802" spans="1:9" x14ac:dyDescent="0.25">
      <c r="A802" t="s">
        <v>6735</v>
      </c>
      <c r="B802">
        <v>23020</v>
      </c>
      <c r="C802">
        <v>759.54</v>
      </c>
      <c r="I802" t="s">
        <v>2884</v>
      </c>
    </row>
    <row r="803" spans="1:9" x14ac:dyDescent="0.25">
      <c r="A803" t="s">
        <v>6735</v>
      </c>
      <c r="B803">
        <v>23030</v>
      </c>
      <c r="C803">
        <v>493.26</v>
      </c>
      <c r="I803" t="s">
        <v>2884</v>
      </c>
    </row>
    <row r="804" spans="1:9" x14ac:dyDescent="0.25">
      <c r="A804" t="s">
        <v>6735</v>
      </c>
      <c r="B804">
        <v>23031</v>
      </c>
      <c r="C804">
        <v>488.46</v>
      </c>
      <c r="I804" t="s">
        <v>2884</v>
      </c>
    </row>
    <row r="805" spans="1:9" x14ac:dyDescent="0.25">
      <c r="A805" t="s">
        <v>6735</v>
      </c>
      <c r="B805">
        <v>23035</v>
      </c>
      <c r="C805">
        <v>750.63</v>
      </c>
      <c r="I805" t="s">
        <v>2884</v>
      </c>
    </row>
    <row r="806" spans="1:9" x14ac:dyDescent="0.25">
      <c r="A806" t="s">
        <v>6735</v>
      </c>
      <c r="B806">
        <v>23040</v>
      </c>
      <c r="C806">
        <v>789.39</v>
      </c>
      <c r="I806" t="s">
        <v>2884</v>
      </c>
    </row>
    <row r="807" spans="1:9" x14ac:dyDescent="0.25">
      <c r="A807" t="s">
        <v>6735</v>
      </c>
      <c r="B807">
        <v>23044</v>
      </c>
      <c r="C807">
        <v>626.66</v>
      </c>
      <c r="I807" t="s">
        <v>2884</v>
      </c>
    </row>
    <row r="808" spans="1:9" x14ac:dyDescent="0.25">
      <c r="A808" t="s">
        <v>6735</v>
      </c>
      <c r="B808">
        <v>23065</v>
      </c>
      <c r="C808">
        <v>249.59</v>
      </c>
      <c r="I808" t="s">
        <v>2884</v>
      </c>
    </row>
    <row r="809" spans="1:9" x14ac:dyDescent="0.25">
      <c r="A809" t="s">
        <v>6735</v>
      </c>
      <c r="B809">
        <v>23066</v>
      </c>
      <c r="C809">
        <v>633.83000000000004</v>
      </c>
      <c r="I809" t="s">
        <v>2884</v>
      </c>
    </row>
    <row r="810" spans="1:9" x14ac:dyDescent="0.25">
      <c r="A810" t="s">
        <v>6735</v>
      </c>
      <c r="B810">
        <v>23071</v>
      </c>
      <c r="C810">
        <v>459.09</v>
      </c>
      <c r="I810" t="s">
        <v>2884</v>
      </c>
    </row>
    <row r="811" spans="1:9" x14ac:dyDescent="0.25">
      <c r="A811" t="s">
        <v>6735</v>
      </c>
      <c r="B811">
        <v>23073</v>
      </c>
      <c r="C811">
        <v>760.06</v>
      </c>
      <c r="I811" t="s">
        <v>2884</v>
      </c>
    </row>
    <row r="812" spans="1:9" x14ac:dyDescent="0.25">
      <c r="A812" t="s">
        <v>6735</v>
      </c>
      <c r="B812">
        <v>23075</v>
      </c>
      <c r="C812">
        <v>577.26</v>
      </c>
      <c r="I812" t="s">
        <v>2884</v>
      </c>
    </row>
    <row r="813" spans="1:9" x14ac:dyDescent="0.25">
      <c r="A813" t="s">
        <v>6735</v>
      </c>
      <c r="B813">
        <v>23076</v>
      </c>
      <c r="C813">
        <v>596.21</v>
      </c>
      <c r="I813" t="s">
        <v>2884</v>
      </c>
    </row>
    <row r="814" spans="1:9" x14ac:dyDescent="0.25">
      <c r="A814" t="s">
        <v>6735</v>
      </c>
      <c r="B814">
        <v>23077</v>
      </c>
      <c r="C814">
        <v>1219.94</v>
      </c>
      <c r="I814" t="s">
        <v>2884</v>
      </c>
    </row>
    <row r="815" spans="1:9" x14ac:dyDescent="0.25">
      <c r="A815" t="s">
        <v>6735</v>
      </c>
      <c r="B815">
        <v>23078</v>
      </c>
      <c r="C815">
        <v>1547.96</v>
      </c>
      <c r="I815" t="s">
        <v>2884</v>
      </c>
    </row>
    <row r="816" spans="1:9" x14ac:dyDescent="0.25">
      <c r="A816" t="s">
        <v>6735</v>
      </c>
      <c r="B816">
        <v>23100</v>
      </c>
      <c r="C816">
        <v>562.53</v>
      </c>
      <c r="I816" t="s">
        <v>2884</v>
      </c>
    </row>
    <row r="817" spans="1:9" x14ac:dyDescent="0.25">
      <c r="A817" t="s">
        <v>6735</v>
      </c>
      <c r="B817">
        <v>23101</v>
      </c>
      <c r="C817">
        <v>507.19</v>
      </c>
      <c r="I817" t="s">
        <v>2884</v>
      </c>
    </row>
    <row r="818" spans="1:9" x14ac:dyDescent="0.25">
      <c r="A818" t="s">
        <v>6735</v>
      </c>
      <c r="B818">
        <v>23105</v>
      </c>
      <c r="C818">
        <v>704.85</v>
      </c>
      <c r="I818" t="s">
        <v>2884</v>
      </c>
    </row>
    <row r="819" spans="1:9" x14ac:dyDescent="0.25">
      <c r="A819" t="s">
        <v>6735</v>
      </c>
      <c r="B819">
        <v>23106</v>
      </c>
      <c r="C819">
        <v>558.20000000000005</v>
      </c>
      <c r="I819" t="s">
        <v>2884</v>
      </c>
    </row>
    <row r="820" spans="1:9" x14ac:dyDescent="0.25">
      <c r="A820" t="s">
        <v>6735</v>
      </c>
      <c r="B820">
        <v>23107</v>
      </c>
      <c r="C820">
        <v>728.99</v>
      </c>
      <c r="I820" t="s">
        <v>2884</v>
      </c>
    </row>
    <row r="821" spans="1:9" x14ac:dyDescent="0.25">
      <c r="A821" t="s">
        <v>6735</v>
      </c>
      <c r="B821">
        <v>23120</v>
      </c>
      <c r="C821">
        <v>650.41999999999996</v>
      </c>
      <c r="I821" t="s">
        <v>2884</v>
      </c>
    </row>
    <row r="822" spans="1:9" x14ac:dyDescent="0.25">
      <c r="A822" t="s">
        <v>6735</v>
      </c>
      <c r="B822">
        <v>23125</v>
      </c>
      <c r="C822">
        <v>781.25</v>
      </c>
      <c r="I822" t="s">
        <v>2884</v>
      </c>
    </row>
    <row r="823" spans="1:9" x14ac:dyDescent="0.25">
      <c r="A823" t="s">
        <v>6735</v>
      </c>
      <c r="B823">
        <v>23130</v>
      </c>
      <c r="C823">
        <v>684.45</v>
      </c>
      <c r="I823" t="s">
        <v>2884</v>
      </c>
    </row>
    <row r="824" spans="1:9" x14ac:dyDescent="0.25">
      <c r="A824" t="s">
        <v>6735</v>
      </c>
      <c r="B824">
        <v>23140</v>
      </c>
      <c r="C824">
        <v>614.78</v>
      </c>
      <c r="I824" t="s">
        <v>2884</v>
      </c>
    </row>
    <row r="825" spans="1:9" x14ac:dyDescent="0.25">
      <c r="A825" t="s">
        <v>6735</v>
      </c>
      <c r="B825">
        <v>23145</v>
      </c>
      <c r="C825">
        <v>766.48</v>
      </c>
      <c r="I825" t="s">
        <v>2884</v>
      </c>
    </row>
    <row r="826" spans="1:9" x14ac:dyDescent="0.25">
      <c r="A826" t="s">
        <v>6735</v>
      </c>
      <c r="B826">
        <v>23146</v>
      </c>
      <c r="C826">
        <v>689.05</v>
      </c>
      <c r="I826" t="s">
        <v>2884</v>
      </c>
    </row>
    <row r="827" spans="1:9" x14ac:dyDescent="0.25">
      <c r="A827" t="s">
        <v>6735</v>
      </c>
      <c r="B827">
        <v>23150</v>
      </c>
      <c r="C827">
        <v>735.58</v>
      </c>
      <c r="I827" t="s">
        <v>2884</v>
      </c>
    </row>
    <row r="828" spans="1:9" x14ac:dyDescent="0.25">
      <c r="A828" t="s">
        <v>6735</v>
      </c>
      <c r="B828">
        <v>23155</v>
      </c>
      <c r="C828">
        <v>876.98</v>
      </c>
      <c r="I828" t="s">
        <v>2884</v>
      </c>
    </row>
    <row r="829" spans="1:9" x14ac:dyDescent="0.25">
      <c r="A829" t="s">
        <v>6735</v>
      </c>
      <c r="B829">
        <v>23156</v>
      </c>
      <c r="C829">
        <v>748.49</v>
      </c>
      <c r="I829" t="s">
        <v>2884</v>
      </c>
    </row>
    <row r="830" spans="1:9" x14ac:dyDescent="0.25">
      <c r="A830" t="s">
        <v>6735</v>
      </c>
      <c r="B830">
        <v>23170</v>
      </c>
      <c r="C830">
        <v>624.77</v>
      </c>
      <c r="I830" t="s">
        <v>2884</v>
      </c>
    </row>
    <row r="831" spans="1:9" x14ac:dyDescent="0.25">
      <c r="A831" t="s">
        <v>6735</v>
      </c>
      <c r="B831">
        <v>23172</v>
      </c>
      <c r="C831">
        <v>631.61</v>
      </c>
      <c r="I831" t="s">
        <v>2884</v>
      </c>
    </row>
    <row r="832" spans="1:9" x14ac:dyDescent="0.25">
      <c r="A832" t="s">
        <v>6735</v>
      </c>
      <c r="B832">
        <v>23174</v>
      </c>
      <c r="C832">
        <v>841.86</v>
      </c>
      <c r="I832" t="s">
        <v>2884</v>
      </c>
    </row>
    <row r="833" spans="1:9" x14ac:dyDescent="0.25">
      <c r="A833" t="s">
        <v>6735</v>
      </c>
      <c r="B833">
        <v>23180</v>
      </c>
      <c r="C833">
        <v>725.45</v>
      </c>
      <c r="I833" t="s">
        <v>2884</v>
      </c>
    </row>
    <row r="834" spans="1:9" x14ac:dyDescent="0.25">
      <c r="A834" t="s">
        <v>6735</v>
      </c>
      <c r="B834">
        <v>23182</v>
      </c>
      <c r="C834">
        <v>742.34</v>
      </c>
      <c r="I834" t="s">
        <v>2884</v>
      </c>
    </row>
    <row r="835" spans="1:9" x14ac:dyDescent="0.25">
      <c r="A835" t="s">
        <v>6735</v>
      </c>
      <c r="B835">
        <v>23184</v>
      </c>
      <c r="C835">
        <v>815.43</v>
      </c>
      <c r="I835" t="s">
        <v>2884</v>
      </c>
    </row>
    <row r="836" spans="1:9" x14ac:dyDescent="0.25">
      <c r="A836" t="s">
        <v>6735</v>
      </c>
      <c r="B836">
        <v>23190</v>
      </c>
      <c r="C836">
        <v>636.37</v>
      </c>
      <c r="I836" t="s">
        <v>2884</v>
      </c>
    </row>
    <row r="837" spans="1:9" x14ac:dyDescent="0.25">
      <c r="A837" t="s">
        <v>6735</v>
      </c>
      <c r="B837">
        <v>23195</v>
      </c>
      <c r="C837">
        <v>815.63</v>
      </c>
      <c r="I837" t="s">
        <v>2884</v>
      </c>
    </row>
    <row r="838" spans="1:9" x14ac:dyDescent="0.25">
      <c r="A838" t="s">
        <v>6735</v>
      </c>
      <c r="B838">
        <v>23200</v>
      </c>
      <c r="C838">
        <v>1630.42</v>
      </c>
      <c r="I838" t="s">
        <v>2884</v>
      </c>
    </row>
    <row r="839" spans="1:9" x14ac:dyDescent="0.25">
      <c r="A839" t="s">
        <v>6735</v>
      </c>
      <c r="B839">
        <v>23210</v>
      </c>
      <c r="C839">
        <v>1909.22</v>
      </c>
      <c r="I839" t="s">
        <v>2884</v>
      </c>
    </row>
    <row r="840" spans="1:9" x14ac:dyDescent="0.25">
      <c r="A840" t="s">
        <v>6735</v>
      </c>
      <c r="B840">
        <v>23220</v>
      </c>
      <c r="C840">
        <v>2090.12</v>
      </c>
      <c r="I840" t="s">
        <v>2884</v>
      </c>
    </row>
    <row r="841" spans="1:9" x14ac:dyDescent="0.25">
      <c r="A841" t="s">
        <v>6735</v>
      </c>
      <c r="B841">
        <v>23330</v>
      </c>
      <c r="C841">
        <v>339.38</v>
      </c>
      <c r="I841" t="s">
        <v>2884</v>
      </c>
    </row>
    <row r="842" spans="1:9" x14ac:dyDescent="0.25">
      <c r="A842" t="s">
        <v>6735</v>
      </c>
      <c r="B842">
        <v>23333</v>
      </c>
      <c r="C842">
        <v>523.29999999999995</v>
      </c>
      <c r="I842" t="s">
        <v>2884</v>
      </c>
    </row>
    <row r="843" spans="1:9" x14ac:dyDescent="0.25">
      <c r="A843" t="s">
        <v>6735</v>
      </c>
      <c r="B843">
        <v>23334</v>
      </c>
      <c r="C843">
        <v>1151.1400000000001</v>
      </c>
      <c r="I843" t="s">
        <v>2884</v>
      </c>
    </row>
    <row r="844" spans="1:9" x14ac:dyDescent="0.25">
      <c r="A844" t="s">
        <v>6735</v>
      </c>
      <c r="B844">
        <v>23335</v>
      </c>
      <c r="C844">
        <v>1375.17</v>
      </c>
      <c r="I844" t="s">
        <v>2884</v>
      </c>
    </row>
    <row r="845" spans="1:9" x14ac:dyDescent="0.25">
      <c r="A845" t="s">
        <v>6735</v>
      </c>
      <c r="B845">
        <v>23350</v>
      </c>
      <c r="C845">
        <v>185.67</v>
      </c>
      <c r="I845" t="s">
        <v>2884</v>
      </c>
    </row>
    <row r="846" spans="1:9" x14ac:dyDescent="0.25">
      <c r="A846" t="s">
        <v>6735</v>
      </c>
      <c r="B846">
        <v>23395</v>
      </c>
      <c r="C846">
        <v>1395.12</v>
      </c>
      <c r="I846" t="s">
        <v>2884</v>
      </c>
    </row>
    <row r="847" spans="1:9" x14ac:dyDescent="0.25">
      <c r="A847" t="s">
        <v>6735</v>
      </c>
      <c r="B847">
        <v>23397</v>
      </c>
      <c r="C847">
        <v>1239.68</v>
      </c>
      <c r="I847" t="s">
        <v>2884</v>
      </c>
    </row>
    <row r="848" spans="1:9" x14ac:dyDescent="0.25">
      <c r="A848" t="s">
        <v>6735</v>
      </c>
      <c r="B848">
        <v>23400</v>
      </c>
      <c r="C848">
        <v>1063.3399999999999</v>
      </c>
      <c r="I848" t="s">
        <v>2884</v>
      </c>
    </row>
    <row r="849" spans="1:9" x14ac:dyDescent="0.25">
      <c r="A849" t="s">
        <v>6735</v>
      </c>
      <c r="B849">
        <v>23405</v>
      </c>
      <c r="C849">
        <v>677.74</v>
      </c>
      <c r="I849" t="s">
        <v>2884</v>
      </c>
    </row>
    <row r="850" spans="1:9" x14ac:dyDescent="0.25">
      <c r="A850" t="s">
        <v>6735</v>
      </c>
      <c r="B850">
        <v>23406</v>
      </c>
      <c r="C850">
        <v>817.1</v>
      </c>
      <c r="I850" t="s">
        <v>2884</v>
      </c>
    </row>
    <row r="851" spans="1:9" x14ac:dyDescent="0.25">
      <c r="A851" t="s">
        <v>6735</v>
      </c>
      <c r="B851">
        <v>23410</v>
      </c>
      <c r="C851">
        <v>899.23</v>
      </c>
      <c r="I851" t="s">
        <v>2884</v>
      </c>
    </row>
    <row r="852" spans="1:9" x14ac:dyDescent="0.25">
      <c r="A852" t="s">
        <v>6735</v>
      </c>
      <c r="B852">
        <v>23412</v>
      </c>
      <c r="C852">
        <v>933.45</v>
      </c>
      <c r="I852" t="s">
        <v>2884</v>
      </c>
    </row>
    <row r="853" spans="1:9" x14ac:dyDescent="0.25">
      <c r="A853" t="s">
        <v>6735</v>
      </c>
      <c r="B853">
        <v>23415</v>
      </c>
      <c r="C853">
        <v>769.44</v>
      </c>
      <c r="I853" t="s">
        <v>2884</v>
      </c>
    </row>
    <row r="854" spans="1:9" x14ac:dyDescent="0.25">
      <c r="A854" t="s">
        <v>6735</v>
      </c>
      <c r="B854">
        <v>23420</v>
      </c>
      <c r="C854">
        <v>1066.53</v>
      </c>
      <c r="I854" t="s">
        <v>2884</v>
      </c>
    </row>
    <row r="855" spans="1:9" x14ac:dyDescent="0.25">
      <c r="A855" t="s">
        <v>6735</v>
      </c>
      <c r="B855">
        <v>23430</v>
      </c>
      <c r="C855">
        <v>817.74</v>
      </c>
      <c r="I855" t="s">
        <v>2884</v>
      </c>
    </row>
    <row r="856" spans="1:9" x14ac:dyDescent="0.25">
      <c r="A856" t="s">
        <v>6735</v>
      </c>
      <c r="B856">
        <v>23440</v>
      </c>
      <c r="C856">
        <v>828.82</v>
      </c>
      <c r="I856" t="s">
        <v>2884</v>
      </c>
    </row>
    <row r="857" spans="1:9" x14ac:dyDescent="0.25">
      <c r="A857" t="s">
        <v>6735</v>
      </c>
      <c r="B857">
        <v>23450</v>
      </c>
      <c r="C857">
        <v>1032.3599999999999</v>
      </c>
      <c r="I857" t="s">
        <v>2884</v>
      </c>
    </row>
    <row r="858" spans="1:9" x14ac:dyDescent="0.25">
      <c r="A858" t="s">
        <v>6735</v>
      </c>
      <c r="B858">
        <v>23455</v>
      </c>
      <c r="C858">
        <v>1077.07</v>
      </c>
      <c r="I858" t="s">
        <v>2884</v>
      </c>
    </row>
    <row r="859" spans="1:9" x14ac:dyDescent="0.25">
      <c r="A859" t="s">
        <v>6735</v>
      </c>
      <c r="B859">
        <v>23460</v>
      </c>
      <c r="C859">
        <v>1188.48</v>
      </c>
      <c r="I859" t="s">
        <v>2884</v>
      </c>
    </row>
    <row r="860" spans="1:9" x14ac:dyDescent="0.25">
      <c r="A860" t="s">
        <v>6735</v>
      </c>
      <c r="B860">
        <v>23462</v>
      </c>
      <c r="C860">
        <v>1162.48</v>
      </c>
      <c r="I860" t="s">
        <v>2884</v>
      </c>
    </row>
    <row r="861" spans="1:9" x14ac:dyDescent="0.25">
      <c r="A861" t="s">
        <v>6735</v>
      </c>
      <c r="B861">
        <v>23465</v>
      </c>
      <c r="C861">
        <v>1218.33</v>
      </c>
      <c r="I861" t="s">
        <v>2884</v>
      </c>
    </row>
    <row r="862" spans="1:9" x14ac:dyDescent="0.25">
      <c r="A862" t="s">
        <v>6735</v>
      </c>
      <c r="B862">
        <v>23466</v>
      </c>
      <c r="C862">
        <v>1224.5999999999999</v>
      </c>
      <c r="I862" t="s">
        <v>2884</v>
      </c>
    </row>
    <row r="863" spans="1:9" x14ac:dyDescent="0.25">
      <c r="A863" t="s">
        <v>6735</v>
      </c>
      <c r="B863">
        <v>23470</v>
      </c>
      <c r="C863">
        <v>1301.1400000000001</v>
      </c>
      <c r="I863" t="s">
        <v>2884</v>
      </c>
    </row>
    <row r="864" spans="1:9" x14ac:dyDescent="0.25">
      <c r="A864" t="s">
        <v>6735</v>
      </c>
      <c r="B864">
        <v>23472</v>
      </c>
      <c r="C864">
        <v>1565.38</v>
      </c>
      <c r="I864" t="s">
        <v>2884</v>
      </c>
    </row>
    <row r="865" spans="1:9" x14ac:dyDescent="0.25">
      <c r="A865" t="s">
        <v>6735</v>
      </c>
      <c r="B865">
        <v>23473</v>
      </c>
      <c r="C865">
        <v>1740.97</v>
      </c>
      <c r="I865" t="s">
        <v>2884</v>
      </c>
    </row>
    <row r="866" spans="1:9" x14ac:dyDescent="0.25">
      <c r="A866" t="s">
        <v>6735</v>
      </c>
      <c r="B866">
        <v>23474</v>
      </c>
      <c r="C866">
        <v>1878.43</v>
      </c>
      <c r="I866" t="s">
        <v>2884</v>
      </c>
    </row>
    <row r="867" spans="1:9" x14ac:dyDescent="0.25">
      <c r="A867" t="s">
        <v>6735</v>
      </c>
      <c r="B867">
        <v>23480</v>
      </c>
      <c r="C867">
        <v>898.88</v>
      </c>
      <c r="I867" t="s">
        <v>2884</v>
      </c>
    </row>
    <row r="868" spans="1:9" x14ac:dyDescent="0.25">
      <c r="A868" t="s">
        <v>6735</v>
      </c>
      <c r="B868">
        <v>23485</v>
      </c>
      <c r="C868">
        <v>1040.5899999999999</v>
      </c>
      <c r="I868" t="s">
        <v>2884</v>
      </c>
    </row>
    <row r="869" spans="1:9" x14ac:dyDescent="0.25">
      <c r="A869" t="s">
        <v>6735</v>
      </c>
      <c r="B869">
        <v>23490</v>
      </c>
      <c r="C869">
        <v>942.35</v>
      </c>
      <c r="I869" t="s">
        <v>2884</v>
      </c>
    </row>
    <row r="870" spans="1:9" x14ac:dyDescent="0.25">
      <c r="A870" t="s">
        <v>6735</v>
      </c>
      <c r="B870">
        <v>23491</v>
      </c>
      <c r="C870">
        <v>1108.96</v>
      </c>
      <c r="I870" t="s">
        <v>2884</v>
      </c>
    </row>
    <row r="871" spans="1:9" x14ac:dyDescent="0.25">
      <c r="A871" t="s">
        <v>6735</v>
      </c>
      <c r="B871">
        <v>23500</v>
      </c>
      <c r="C871">
        <v>254.81</v>
      </c>
      <c r="I871" t="s">
        <v>2884</v>
      </c>
    </row>
    <row r="872" spans="1:9" x14ac:dyDescent="0.25">
      <c r="A872" t="s">
        <v>6735</v>
      </c>
      <c r="B872">
        <v>23505</v>
      </c>
      <c r="C872">
        <v>406.3</v>
      </c>
      <c r="I872" t="s">
        <v>2884</v>
      </c>
    </row>
    <row r="873" spans="1:9" x14ac:dyDescent="0.25">
      <c r="A873" t="s">
        <v>6735</v>
      </c>
      <c r="B873">
        <v>23515</v>
      </c>
      <c r="C873">
        <v>793.41</v>
      </c>
      <c r="I873" t="s">
        <v>2884</v>
      </c>
    </row>
    <row r="874" spans="1:9" x14ac:dyDescent="0.25">
      <c r="A874" t="s">
        <v>6735</v>
      </c>
      <c r="B874">
        <v>23520</v>
      </c>
      <c r="C874">
        <v>274.39</v>
      </c>
      <c r="I874" t="s">
        <v>2884</v>
      </c>
    </row>
    <row r="875" spans="1:9" x14ac:dyDescent="0.25">
      <c r="A875" t="s">
        <v>6735</v>
      </c>
      <c r="B875">
        <v>23525</v>
      </c>
      <c r="C875">
        <v>450.21</v>
      </c>
      <c r="I875" t="s">
        <v>2884</v>
      </c>
    </row>
    <row r="876" spans="1:9" x14ac:dyDescent="0.25">
      <c r="A876" t="s">
        <v>6735</v>
      </c>
      <c r="B876">
        <v>23530</v>
      </c>
      <c r="C876">
        <v>637.45000000000005</v>
      </c>
      <c r="I876" t="s">
        <v>2884</v>
      </c>
    </row>
    <row r="877" spans="1:9" x14ac:dyDescent="0.25">
      <c r="A877" t="s">
        <v>6735</v>
      </c>
      <c r="B877">
        <v>23532</v>
      </c>
      <c r="C877">
        <v>692.36</v>
      </c>
      <c r="I877" t="s">
        <v>2884</v>
      </c>
    </row>
    <row r="878" spans="1:9" x14ac:dyDescent="0.25">
      <c r="A878" t="s">
        <v>6735</v>
      </c>
      <c r="B878">
        <v>23540</v>
      </c>
      <c r="C878">
        <v>272.97000000000003</v>
      </c>
      <c r="I878" t="s">
        <v>2884</v>
      </c>
    </row>
    <row r="879" spans="1:9" x14ac:dyDescent="0.25">
      <c r="A879" t="s">
        <v>6735</v>
      </c>
      <c r="B879">
        <v>23545</v>
      </c>
      <c r="C879">
        <v>409.46</v>
      </c>
      <c r="I879" t="s">
        <v>2884</v>
      </c>
    </row>
    <row r="880" spans="1:9" x14ac:dyDescent="0.25">
      <c r="A880" t="s">
        <v>6735</v>
      </c>
      <c r="B880">
        <v>23550</v>
      </c>
      <c r="C880">
        <v>632.44000000000005</v>
      </c>
      <c r="I880" t="s">
        <v>2884</v>
      </c>
    </row>
    <row r="881" spans="1:9" x14ac:dyDescent="0.25">
      <c r="A881" t="s">
        <v>6735</v>
      </c>
      <c r="B881">
        <v>23552</v>
      </c>
      <c r="C881">
        <v>713.78</v>
      </c>
      <c r="I881" t="s">
        <v>2884</v>
      </c>
    </row>
    <row r="882" spans="1:9" x14ac:dyDescent="0.25">
      <c r="A882" t="s">
        <v>6735</v>
      </c>
      <c r="B882">
        <v>23570</v>
      </c>
      <c r="C882">
        <v>266.95</v>
      </c>
      <c r="I882" t="s">
        <v>2884</v>
      </c>
    </row>
    <row r="883" spans="1:9" x14ac:dyDescent="0.25">
      <c r="A883" t="s">
        <v>6735</v>
      </c>
      <c r="B883">
        <v>23575</v>
      </c>
      <c r="C883">
        <v>464.23</v>
      </c>
      <c r="I883" t="s">
        <v>2884</v>
      </c>
    </row>
    <row r="884" spans="1:9" x14ac:dyDescent="0.25">
      <c r="A884" t="s">
        <v>6735</v>
      </c>
      <c r="B884">
        <v>23585</v>
      </c>
      <c r="C884">
        <v>1065.5</v>
      </c>
      <c r="I884" t="s">
        <v>2884</v>
      </c>
    </row>
    <row r="885" spans="1:9" x14ac:dyDescent="0.25">
      <c r="A885" t="s">
        <v>6735</v>
      </c>
      <c r="B885">
        <v>23600</v>
      </c>
      <c r="C885">
        <v>380.37</v>
      </c>
      <c r="I885" t="s">
        <v>2884</v>
      </c>
    </row>
    <row r="886" spans="1:9" x14ac:dyDescent="0.25">
      <c r="A886" t="s">
        <v>6735</v>
      </c>
      <c r="B886">
        <v>23605</v>
      </c>
      <c r="C886">
        <v>530.53</v>
      </c>
      <c r="I886" t="s">
        <v>2884</v>
      </c>
    </row>
    <row r="887" spans="1:9" x14ac:dyDescent="0.25">
      <c r="A887" t="s">
        <v>6735</v>
      </c>
      <c r="B887">
        <v>23615</v>
      </c>
      <c r="C887">
        <v>967.58</v>
      </c>
      <c r="I887" t="s">
        <v>2884</v>
      </c>
    </row>
    <row r="888" spans="1:9" x14ac:dyDescent="0.25">
      <c r="A888" t="s">
        <v>6735</v>
      </c>
      <c r="B888">
        <v>23616</v>
      </c>
      <c r="C888">
        <v>1343.54</v>
      </c>
      <c r="I888" t="s">
        <v>2884</v>
      </c>
    </row>
    <row r="889" spans="1:9" x14ac:dyDescent="0.25">
      <c r="A889" t="s">
        <v>6735</v>
      </c>
      <c r="B889">
        <v>23620</v>
      </c>
      <c r="C889">
        <v>309.60000000000002</v>
      </c>
      <c r="I889" t="s">
        <v>2884</v>
      </c>
    </row>
    <row r="890" spans="1:9" x14ac:dyDescent="0.25">
      <c r="A890" t="s">
        <v>6735</v>
      </c>
      <c r="B890">
        <v>23625</v>
      </c>
      <c r="C890">
        <v>439.54</v>
      </c>
      <c r="I890" t="s">
        <v>2884</v>
      </c>
    </row>
    <row r="891" spans="1:9" x14ac:dyDescent="0.25">
      <c r="A891" t="s">
        <v>6735</v>
      </c>
      <c r="B891">
        <v>23630</v>
      </c>
      <c r="C891">
        <v>858.08</v>
      </c>
      <c r="I891" t="s">
        <v>2884</v>
      </c>
    </row>
    <row r="892" spans="1:9" x14ac:dyDescent="0.25">
      <c r="A892" t="s">
        <v>6735</v>
      </c>
      <c r="B892">
        <v>23650</v>
      </c>
      <c r="C892">
        <v>376.04</v>
      </c>
      <c r="I892" t="s">
        <v>2884</v>
      </c>
    </row>
    <row r="893" spans="1:9" x14ac:dyDescent="0.25">
      <c r="A893" t="s">
        <v>6735</v>
      </c>
      <c r="B893">
        <v>23655</v>
      </c>
      <c r="C893">
        <v>456.31</v>
      </c>
      <c r="I893" t="s">
        <v>2884</v>
      </c>
    </row>
    <row r="894" spans="1:9" x14ac:dyDescent="0.25">
      <c r="A894" t="s">
        <v>6735</v>
      </c>
      <c r="B894">
        <v>23660</v>
      </c>
      <c r="C894">
        <v>648.77</v>
      </c>
      <c r="I894" t="s">
        <v>2884</v>
      </c>
    </row>
    <row r="895" spans="1:9" x14ac:dyDescent="0.25">
      <c r="A895" t="s">
        <v>6735</v>
      </c>
      <c r="B895">
        <v>23665</v>
      </c>
      <c r="C895">
        <v>490.15</v>
      </c>
      <c r="I895" t="s">
        <v>2884</v>
      </c>
    </row>
    <row r="896" spans="1:9" x14ac:dyDescent="0.25">
      <c r="A896" t="s">
        <v>6735</v>
      </c>
      <c r="B896">
        <v>23670</v>
      </c>
      <c r="C896">
        <v>953.31</v>
      </c>
      <c r="I896" t="s">
        <v>2884</v>
      </c>
    </row>
    <row r="897" spans="1:9" x14ac:dyDescent="0.25">
      <c r="A897" t="s">
        <v>6735</v>
      </c>
      <c r="B897">
        <v>23675</v>
      </c>
      <c r="C897">
        <v>618.47</v>
      </c>
      <c r="I897" t="s">
        <v>2884</v>
      </c>
    </row>
    <row r="898" spans="1:9" x14ac:dyDescent="0.25">
      <c r="A898" t="s">
        <v>6735</v>
      </c>
      <c r="B898">
        <v>23680</v>
      </c>
      <c r="C898">
        <v>1016.91</v>
      </c>
      <c r="I898" t="s">
        <v>2884</v>
      </c>
    </row>
    <row r="899" spans="1:9" x14ac:dyDescent="0.25">
      <c r="A899" t="s">
        <v>6735</v>
      </c>
      <c r="B899">
        <v>23700</v>
      </c>
      <c r="C899">
        <v>215.84</v>
      </c>
      <c r="I899" t="s">
        <v>2884</v>
      </c>
    </row>
    <row r="900" spans="1:9" x14ac:dyDescent="0.25">
      <c r="A900" t="s">
        <v>6735</v>
      </c>
      <c r="B900">
        <v>23800</v>
      </c>
      <c r="C900">
        <v>1120.83</v>
      </c>
      <c r="I900" t="s">
        <v>2884</v>
      </c>
    </row>
    <row r="901" spans="1:9" x14ac:dyDescent="0.25">
      <c r="A901" t="s">
        <v>6735</v>
      </c>
      <c r="B901">
        <v>23802</v>
      </c>
      <c r="C901">
        <v>1397.61</v>
      </c>
      <c r="I901" t="s">
        <v>2884</v>
      </c>
    </row>
    <row r="902" spans="1:9" x14ac:dyDescent="0.25">
      <c r="A902" t="s">
        <v>6735</v>
      </c>
      <c r="B902">
        <v>23900</v>
      </c>
      <c r="C902">
        <v>1502.77</v>
      </c>
      <c r="I902" t="s">
        <v>2884</v>
      </c>
    </row>
    <row r="903" spans="1:9" x14ac:dyDescent="0.25">
      <c r="A903" t="s">
        <v>6735</v>
      </c>
      <c r="B903">
        <v>23920</v>
      </c>
      <c r="C903">
        <v>1223.1400000000001</v>
      </c>
      <c r="I903" t="s">
        <v>2884</v>
      </c>
    </row>
    <row r="904" spans="1:9" x14ac:dyDescent="0.25">
      <c r="A904" t="s">
        <v>6735</v>
      </c>
      <c r="B904">
        <v>23921</v>
      </c>
      <c r="C904">
        <v>522.80999999999995</v>
      </c>
      <c r="I904" t="s">
        <v>2884</v>
      </c>
    </row>
    <row r="905" spans="1:9" x14ac:dyDescent="0.25">
      <c r="A905" t="s">
        <v>6735</v>
      </c>
      <c r="B905">
        <v>23930</v>
      </c>
      <c r="C905">
        <v>403.41</v>
      </c>
      <c r="I905" t="s">
        <v>2884</v>
      </c>
    </row>
    <row r="906" spans="1:9" x14ac:dyDescent="0.25">
      <c r="A906" t="s">
        <v>6735</v>
      </c>
      <c r="B906">
        <v>23931</v>
      </c>
      <c r="C906">
        <v>343.05</v>
      </c>
      <c r="I906" t="s">
        <v>2884</v>
      </c>
    </row>
    <row r="907" spans="1:9" x14ac:dyDescent="0.25">
      <c r="A907" t="s">
        <v>6735</v>
      </c>
      <c r="B907">
        <v>23935</v>
      </c>
      <c r="C907">
        <v>569.4</v>
      </c>
      <c r="I907" t="s">
        <v>2884</v>
      </c>
    </row>
    <row r="908" spans="1:9" x14ac:dyDescent="0.25">
      <c r="A908" t="s">
        <v>6735</v>
      </c>
      <c r="B908">
        <v>24000</v>
      </c>
      <c r="C908">
        <v>530.34</v>
      </c>
      <c r="I908" t="s">
        <v>2884</v>
      </c>
    </row>
    <row r="909" spans="1:9" x14ac:dyDescent="0.25">
      <c r="A909" t="s">
        <v>6735</v>
      </c>
      <c r="B909">
        <v>24006</v>
      </c>
      <c r="C909">
        <v>783.51</v>
      </c>
      <c r="I909" t="s">
        <v>2884</v>
      </c>
    </row>
    <row r="910" spans="1:9" x14ac:dyDescent="0.25">
      <c r="A910" t="s">
        <v>6735</v>
      </c>
      <c r="B910">
        <v>24065</v>
      </c>
      <c r="C910">
        <v>289.08</v>
      </c>
      <c r="I910" t="s">
        <v>2884</v>
      </c>
    </row>
    <row r="911" spans="1:9" x14ac:dyDescent="0.25">
      <c r="A911" t="s">
        <v>6735</v>
      </c>
      <c r="B911">
        <v>24066</v>
      </c>
      <c r="C911">
        <v>698.02</v>
      </c>
      <c r="I911" t="s">
        <v>2884</v>
      </c>
    </row>
    <row r="912" spans="1:9" x14ac:dyDescent="0.25">
      <c r="A912" t="s">
        <v>6735</v>
      </c>
      <c r="B912">
        <v>24071</v>
      </c>
      <c r="C912">
        <v>443.5</v>
      </c>
      <c r="I912" t="s">
        <v>2884</v>
      </c>
    </row>
    <row r="913" spans="1:9" x14ac:dyDescent="0.25">
      <c r="A913" t="s">
        <v>6735</v>
      </c>
      <c r="B913">
        <v>24073</v>
      </c>
      <c r="C913">
        <v>755.68</v>
      </c>
      <c r="I913" t="s">
        <v>2884</v>
      </c>
    </row>
    <row r="914" spans="1:9" x14ac:dyDescent="0.25">
      <c r="A914" t="s">
        <v>6735</v>
      </c>
      <c r="B914">
        <v>24075</v>
      </c>
      <c r="C914">
        <v>598.47</v>
      </c>
      <c r="I914" t="s">
        <v>2884</v>
      </c>
    </row>
    <row r="915" spans="1:9" x14ac:dyDescent="0.25">
      <c r="A915" t="s">
        <v>6735</v>
      </c>
      <c r="B915">
        <v>24076</v>
      </c>
      <c r="C915">
        <v>601.77</v>
      </c>
      <c r="I915" t="s">
        <v>2884</v>
      </c>
    </row>
    <row r="916" spans="1:9" x14ac:dyDescent="0.25">
      <c r="A916" t="s">
        <v>6735</v>
      </c>
      <c r="B916">
        <v>24077</v>
      </c>
      <c r="C916">
        <v>1120.76</v>
      </c>
      <c r="I916" t="s">
        <v>2884</v>
      </c>
    </row>
    <row r="917" spans="1:9" x14ac:dyDescent="0.25">
      <c r="A917" t="s">
        <v>6735</v>
      </c>
      <c r="B917">
        <v>24079</v>
      </c>
      <c r="C917">
        <v>1432.16</v>
      </c>
      <c r="I917" t="s">
        <v>2884</v>
      </c>
    </row>
    <row r="918" spans="1:9" x14ac:dyDescent="0.25">
      <c r="A918" t="s">
        <v>6735</v>
      </c>
      <c r="B918">
        <v>24100</v>
      </c>
      <c r="C918">
        <v>467.23</v>
      </c>
      <c r="I918" t="s">
        <v>2884</v>
      </c>
    </row>
    <row r="919" spans="1:9" x14ac:dyDescent="0.25">
      <c r="A919" t="s">
        <v>6735</v>
      </c>
      <c r="B919">
        <v>24101</v>
      </c>
      <c r="C919">
        <v>560.11</v>
      </c>
      <c r="I919" t="s">
        <v>2884</v>
      </c>
    </row>
    <row r="920" spans="1:9" x14ac:dyDescent="0.25">
      <c r="A920" t="s">
        <v>6735</v>
      </c>
      <c r="B920">
        <v>24102</v>
      </c>
      <c r="C920">
        <v>679.61</v>
      </c>
      <c r="I920" t="s">
        <v>2884</v>
      </c>
    </row>
    <row r="921" spans="1:9" x14ac:dyDescent="0.25">
      <c r="A921" t="s">
        <v>6735</v>
      </c>
      <c r="B921">
        <v>24105</v>
      </c>
      <c r="C921">
        <v>403.81</v>
      </c>
      <c r="I921" t="s">
        <v>2884</v>
      </c>
    </row>
    <row r="922" spans="1:9" x14ac:dyDescent="0.25">
      <c r="A922" t="s">
        <v>6735</v>
      </c>
      <c r="B922">
        <v>24110</v>
      </c>
      <c r="C922">
        <v>653.84</v>
      </c>
      <c r="I922" t="s">
        <v>2884</v>
      </c>
    </row>
    <row r="923" spans="1:9" x14ac:dyDescent="0.25">
      <c r="A923" t="s">
        <v>6735</v>
      </c>
      <c r="B923">
        <v>24115</v>
      </c>
      <c r="C923">
        <v>810.77</v>
      </c>
      <c r="I923" t="s">
        <v>2884</v>
      </c>
    </row>
    <row r="924" spans="1:9" x14ac:dyDescent="0.25">
      <c r="A924" t="s">
        <v>6735</v>
      </c>
      <c r="B924">
        <v>24116</v>
      </c>
      <c r="C924">
        <v>941.35</v>
      </c>
      <c r="I924" t="s">
        <v>2884</v>
      </c>
    </row>
    <row r="925" spans="1:9" x14ac:dyDescent="0.25">
      <c r="A925" t="s">
        <v>6735</v>
      </c>
      <c r="B925">
        <v>24120</v>
      </c>
      <c r="C925">
        <v>590.27</v>
      </c>
      <c r="I925" t="s">
        <v>2884</v>
      </c>
    </row>
    <row r="926" spans="1:9" x14ac:dyDescent="0.25">
      <c r="A926" t="s">
        <v>6735</v>
      </c>
      <c r="B926">
        <v>24125</v>
      </c>
      <c r="C926">
        <v>688.08</v>
      </c>
      <c r="I926" t="s">
        <v>2884</v>
      </c>
    </row>
    <row r="927" spans="1:9" x14ac:dyDescent="0.25">
      <c r="A927" t="s">
        <v>6735</v>
      </c>
      <c r="B927">
        <v>24126</v>
      </c>
      <c r="C927">
        <v>717.94</v>
      </c>
      <c r="I927" t="s">
        <v>2884</v>
      </c>
    </row>
    <row r="928" spans="1:9" x14ac:dyDescent="0.25">
      <c r="A928" t="s">
        <v>6735</v>
      </c>
      <c r="B928">
        <v>24130</v>
      </c>
      <c r="C928">
        <v>569.54999999999995</v>
      </c>
      <c r="I928" t="s">
        <v>2884</v>
      </c>
    </row>
    <row r="929" spans="1:9" x14ac:dyDescent="0.25">
      <c r="A929" t="s">
        <v>6735</v>
      </c>
      <c r="B929">
        <v>24134</v>
      </c>
      <c r="C929">
        <v>821.83</v>
      </c>
      <c r="I929" t="s">
        <v>2884</v>
      </c>
    </row>
    <row r="930" spans="1:9" x14ac:dyDescent="0.25">
      <c r="A930" t="s">
        <v>6735</v>
      </c>
      <c r="B930">
        <v>24136</v>
      </c>
      <c r="C930">
        <v>698.15</v>
      </c>
      <c r="I930" t="s">
        <v>2884</v>
      </c>
    </row>
    <row r="931" spans="1:9" x14ac:dyDescent="0.25">
      <c r="A931" t="s">
        <v>6735</v>
      </c>
      <c r="B931">
        <v>24138</v>
      </c>
      <c r="C931">
        <v>761.78</v>
      </c>
      <c r="I931" t="s">
        <v>2884</v>
      </c>
    </row>
    <row r="932" spans="1:9" x14ac:dyDescent="0.25">
      <c r="A932" t="s">
        <v>6735</v>
      </c>
      <c r="B932">
        <v>24140</v>
      </c>
      <c r="C932">
        <v>774.81</v>
      </c>
      <c r="I932" t="s">
        <v>2884</v>
      </c>
    </row>
    <row r="933" spans="1:9" x14ac:dyDescent="0.25">
      <c r="A933" t="s">
        <v>6735</v>
      </c>
      <c r="B933">
        <v>24145</v>
      </c>
      <c r="C933">
        <v>656.88</v>
      </c>
      <c r="I933" t="s">
        <v>2884</v>
      </c>
    </row>
    <row r="934" spans="1:9" x14ac:dyDescent="0.25">
      <c r="A934" t="s">
        <v>6735</v>
      </c>
      <c r="B934">
        <v>24147</v>
      </c>
      <c r="C934">
        <v>696.97</v>
      </c>
      <c r="I934" t="s">
        <v>2884</v>
      </c>
    </row>
    <row r="935" spans="1:9" x14ac:dyDescent="0.25">
      <c r="A935" t="s">
        <v>6735</v>
      </c>
      <c r="B935">
        <v>24149</v>
      </c>
      <c r="C935">
        <v>1292.3699999999999</v>
      </c>
      <c r="I935" t="s">
        <v>2884</v>
      </c>
    </row>
    <row r="936" spans="1:9" x14ac:dyDescent="0.25">
      <c r="A936" t="s">
        <v>6735</v>
      </c>
      <c r="B936">
        <v>24150</v>
      </c>
      <c r="C936">
        <v>1671.54</v>
      </c>
      <c r="I936" t="s">
        <v>2884</v>
      </c>
    </row>
    <row r="937" spans="1:9" x14ac:dyDescent="0.25">
      <c r="A937" t="s">
        <v>6735</v>
      </c>
      <c r="B937">
        <v>24152</v>
      </c>
      <c r="C937">
        <v>1457.1</v>
      </c>
      <c r="I937" t="s">
        <v>2884</v>
      </c>
    </row>
    <row r="938" spans="1:9" x14ac:dyDescent="0.25">
      <c r="A938" t="s">
        <v>6735</v>
      </c>
      <c r="B938">
        <v>24155</v>
      </c>
      <c r="C938">
        <v>932.69</v>
      </c>
      <c r="I938" t="s">
        <v>2884</v>
      </c>
    </row>
    <row r="939" spans="1:9" x14ac:dyDescent="0.25">
      <c r="A939" t="s">
        <v>6735</v>
      </c>
      <c r="B939">
        <v>24160</v>
      </c>
      <c r="C939">
        <v>1365.15</v>
      </c>
      <c r="I939" t="s">
        <v>2884</v>
      </c>
    </row>
    <row r="940" spans="1:9" x14ac:dyDescent="0.25">
      <c r="A940" t="s">
        <v>6735</v>
      </c>
      <c r="B940">
        <v>24164</v>
      </c>
      <c r="C940">
        <v>795.95</v>
      </c>
      <c r="I940" t="s">
        <v>2884</v>
      </c>
    </row>
    <row r="941" spans="1:9" x14ac:dyDescent="0.25">
      <c r="A941" t="s">
        <v>6735</v>
      </c>
      <c r="B941">
        <v>24200</v>
      </c>
      <c r="C941">
        <v>241.59</v>
      </c>
      <c r="I941" t="s">
        <v>2884</v>
      </c>
    </row>
    <row r="942" spans="1:9" x14ac:dyDescent="0.25">
      <c r="A942" t="s">
        <v>6735</v>
      </c>
      <c r="B942">
        <v>24201</v>
      </c>
      <c r="C942">
        <v>614.75</v>
      </c>
      <c r="I942" t="s">
        <v>2884</v>
      </c>
    </row>
    <row r="943" spans="1:9" x14ac:dyDescent="0.25">
      <c r="A943" t="s">
        <v>6735</v>
      </c>
      <c r="B943">
        <v>24220</v>
      </c>
      <c r="C943">
        <v>215.48</v>
      </c>
      <c r="I943" t="s">
        <v>2884</v>
      </c>
    </row>
    <row r="944" spans="1:9" x14ac:dyDescent="0.25">
      <c r="A944" t="s">
        <v>6735</v>
      </c>
      <c r="B944">
        <v>24300</v>
      </c>
      <c r="C944">
        <v>491.43</v>
      </c>
      <c r="I944" t="s">
        <v>2884</v>
      </c>
    </row>
    <row r="945" spans="1:9" x14ac:dyDescent="0.25">
      <c r="A945" t="s">
        <v>6735</v>
      </c>
      <c r="B945">
        <v>24301</v>
      </c>
      <c r="C945">
        <v>827.01</v>
      </c>
      <c r="I945" t="s">
        <v>2884</v>
      </c>
    </row>
    <row r="946" spans="1:9" x14ac:dyDescent="0.25">
      <c r="A946" t="s">
        <v>6735</v>
      </c>
      <c r="B946">
        <v>24305</v>
      </c>
      <c r="C946">
        <v>640.16</v>
      </c>
      <c r="I946" t="s">
        <v>2884</v>
      </c>
    </row>
    <row r="947" spans="1:9" x14ac:dyDescent="0.25">
      <c r="A947" t="s">
        <v>6735</v>
      </c>
      <c r="B947">
        <v>24310</v>
      </c>
      <c r="C947">
        <v>527.26</v>
      </c>
      <c r="I947" t="s">
        <v>2884</v>
      </c>
    </row>
    <row r="948" spans="1:9" x14ac:dyDescent="0.25">
      <c r="A948" t="s">
        <v>6735</v>
      </c>
      <c r="B948">
        <v>24320</v>
      </c>
      <c r="C948">
        <v>856.41</v>
      </c>
      <c r="I948" t="s">
        <v>2884</v>
      </c>
    </row>
    <row r="949" spans="1:9" x14ac:dyDescent="0.25">
      <c r="A949" t="s">
        <v>6735</v>
      </c>
      <c r="B949">
        <v>24330</v>
      </c>
      <c r="C949">
        <v>790.23</v>
      </c>
      <c r="I949" t="s">
        <v>2884</v>
      </c>
    </row>
    <row r="950" spans="1:9" x14ac:dyDescent="0.25">
      <c r="A950" t="s">
        <v>6735</v>
      </c>
      <c r="B950">
        <v>24331</v>
      </c>
      <c r="C950">
        <v>861.45</v>
      </c>
      <c r="I950" t="s">
        <v>2884</v>
      </c>
    </row>
    <row r="951" spans="1:9" x14ac:dyDescent="0.25">
      <c r="A951" t="s">
        <v>6735</v>
      </c>
      <c r="B951">
        <v>24332</v>
      </c>
      <c r="C951">
        <v>680.85</v>
      </c>
      <c r="I951" t="s">
        <v>2884</v>
      </c>
    </row>
    <row r="952" spans="1:9" x14ac:dyDescent="0.25">
      <c r="A952" t="s">
        <v>6735</v>
      </c>
      <c r="B952">
        <v>24340</v>
      </c>
      <c r="C952">
        <v>662.26</v>
      </c>
      <c r="I952" t="s">
        <v>2884</v>
      </c>
    </row>
    <row r="953" spans="1:9" x14ac:dyDescent="0.25">
      <c r="A953" t="s">
        <v>6735</v>
      </c>
      <c r="B953">
        <v>24341</v>
      </c>
      <c r="C953">
        <v>825.59</v>
      </c>
      <c r="I953" t="s">
        <v>2884</v>
      </c>
    </row>
    <row r="954" spans="1:9" x14ac:dyDescent="0.25">
      <c r="A954" t="s">
        <v>6735</v>
      </c>
      <c r="B954">
        <v>24342</v>
      </c>
      <c r="C954">
        <v>849.59</v>
      </c>
      <c r="I954" t="s">
        <v>2884</v>
      </c>
    </row>
    <row r="955" spans="1:9" x14ac:dyDescent="0.25">
      <c r="A955" t="s">
        <v>6735</v>
      </c>
      <c r="B955">
        <v>24343</v>
      </c>
      <c r="C955">
        <v>789.44</v>
      </c>
      <c r="I955" t="s">
        <v>2884</v>
      </c>
    </row>
    <row r="956" spans="1:9" x14ac:dyDescent="0.25">
      <c r="A956" t="s">
        <v>6735</v>
      </c>
      <c r="B956">
        <v>24344</v>
      </c>
      <c r="C956">
        <v>1194.97</v>
      </c>
      <c r="I956" t="s">
        <v>2884</v>
      </c>
    </row>
    <row r="957" spans="1:9" x14ac:dyDescent="0.25">
      <c r="A957" t="s">
        <v>6735</v>
      </c>
      <c r="B957">
        <v>24345</v>
      </c>
      <c r="C957">
        <v>784.83</v>
      </c>
      <c r="I957" t="s">
        <v>2884</v>
      </c>
    </row>
    <row r="958" spans="1:9" x14ac:dyDescent="0.25">
      <c r="A958" t="s">
        <v>6735</v>
      </c>
      <c r="B958">
        <v>24346</v>
      </c>
      <c r="C958">
        <v>1208.96</v>
      </c>
      <c r="I958" t="s">
        <v>2884</v>
      </c>
    </row>
    <row r="959" spans="1:9" x14ac:dyDescent="0.25">
      <c r="A959" t="s">
        <v>6735</v>
      </c>
      <c r="B959">
        <v>24357</v>
      </c>
      <c r="C959">
        <v>462.9</v>
      </c>
      <c r="I959" t="s">
        <v>2884</v>
      </c>
    </row>
    <row r="960" spans="1:9" x14ac:dyDescent="0.25">
      <c r="A960" t="s">
        <v>6735</v>
      </c>
      <c r="B960">
        <v>24358</v>
      </c>
      <c r="C960">
        <v>586.69000000000005</v>
      </c>
      <c r="I960" t="s">
        <v>2884</v>
      </c>
    </row>
    <row r="961" spans="1:9" x14ac:dyDescent="0.25">
      <c r="A961" t="s">
        <v>6735</v>
      </c>
      <c r="B961">
        <v>24359</v>
      </c>
      <c r="C961">
        <v>730.69</v>
      </c>
      <c r="I961" t="s">
        <v>2884</v>
      </c>
    </row>
    <row r="962" spans="1:9" x14ac:dyDescent="0.25">
      <c r="A962" t="s">
        <v>6735</v>
      </c>
      <c r="B962">
        <v>24360</v>
      </c>
      <c r="C962">
        <v>988.5</v>
      </c>
      <c r="I962" t="s">
        <v>2884</v>
      </c>
    </row>
    <row r="963" spans="1:9" x14ac:dyDescent="0.25">
      <c r="A963" t="s">
        <v>6735</v>
      </c>
      <c r="B963">
        <v>24361</v>
      </c>
      <c r="C963">
        <v>1100.3</v>
      </c>
      <c r="I963" t="s">
        <v>2884</v>
      </c>
    </row>
    <row r="964" spans="1:9" x14ac:dyDescent="0.25">
      <c r="A964" t="s">
        <v>6735</v>
      </c>
      <c r="B964">
        <v>24362</v>
      </c>
      <c r="C964">
        <v>1157.46</v>
      </c>
      <c r="I964" t="s">
        <v>2884</v>
      </c>
    </row>
    <row r="965" spans="1:9" x14ac:dyDescent="0.25">
      <c r="A965" t="s">
        <v>6735</v>
      </c>
      <c r="B965">
        <v>24363</v>
      </c>
      <c r="C965">
        <v>1570.43</v>
      </c>
      <c r="I965" t="s">
        <v>2884</v>
      </c>
    </row>
    <row r="966" spans="1:9" x14ac:dyDescent="0.25">
      <c r="A966" t="s">
        <v>6735</v>
      </c>
      <c r="B966">
        <v>24365</v>
      </c>
      <c r="C966">
        <v>706.51</v>
      </c>
      <c r="I966" t="s">
        <v>2884</v>
      </c>
    </row>
    <row r="967" spans="1:9" x14ac:dyDescent="0.25">
      <c r="A967" t="s">
        <v>6735</v>
      </c>
      <c r="B967">
        <v>24366</v>
      </c>
      <c r="C967">
        <v>748.41</v>
      </c>
      <c r="I967" t="s">
        <v>2884</v>
      </c>
    </row>
    <row r="968" spans="1:9" x14ac:dyDescent="0.25">
      <c r="A968" t="s">
        <v>6735</v>
      </c>
      <c r="B968">
        <v>24370</v>
      </c>
      <c r="C968">
        <v>1666.7</v>
      </c>
      <c r="I968" t="s">
        <v>2884</v>
      </c>
    </row>
    <row r="969" spans="1:9" x14ac:dyDescent="0.25">
      <c r="A969" t="s">
        <v>6735</v>
      </c>
      <c r="B969">
        <v>24371</v>
      </c>
      <c r="C969">
        <v>1911</v>
      </c>
      <c r="I969" t="s">
        <v>2884</v>
      </c>
    </row>
    <row r="970" spans="1:9" x14ac:dyDescent="0.25">
      <c r="A970" t="s">
        <v>6735</v>
      </c>
      <c r="B970">
        <v>24400</v>
      </c>
      <c r="C970">
        <v>908.85</v>
      </c>
      <c r="I970" t="s">
        <v>2884</v>
      </c>
    </row>
    <row r="971" spans="1:9" x14ac:dyDescent="0.25">
      <c r="A971" t="s">
        <v>6735</v>
      </c>
      <c r="B971">
        <v>24410</v>
      </c>
      <c r="C971">
        <v>1154.8599999999999</v>
      </c>
      <c r="I971" t="s">
        <v>2884</v>
      </c>
    </row>
    <row r="972" spans="1:9" x14ac:dyDescent="0.25">
      <c r="A972" t="s">
        <v>6735</v>
      </c>
      <c r="B972">
        <v>24420</v>
      </c>
      <c r="C972">
        <v>1172.07</v>
      </c>
      <c r="I972" t="s">
        <v>2884</v>
      </c>
    </row>
    <row r="973" spans="1:9" x14ac:dyDescent="0.25">
      <c r="A973" t="s">
        <v>6735</v>
      </c>
      <c r="B973">
        <v>24430</v>
      </c>
      <c r="C973">
        <v>1151.5899999999999</v>
      </c>
      <c r="I973" t="s">
        <v>2884</v>
      </c>
    </row>
    <row r="974" spans="1:9" x14ac:dyDescent="0.25">
      <c r="A974" t="s">
        <v>6735</v>
      </c>
      <c r="B974">
        <v>24435</v>
      </c>
      <c r="C974">
        <v>1180.33</v>
      </c>
      <c r="I974" t="s">
        <v>2884</v>
      </c>
    </row>
    <row r="975" spans="1:9" x14ac:dyDescent="0.25">
      <c r="A975" t="s">
        <v>6735</v>
      </c>
      <c r="B975">
        <v>24470</v>
      </c>
      <c r="C975">
        <v>741.2</v>
      </c>
      <c r="I975" t="s">
        <v>2884</v>
      </c>
    </row>
    <row r="976" spans="1:9" x14ac:dyDescent="0.25">
      <c r="A976" t="s">
        <v>6735</v>
      </c>
      <c r="B976">
        <v>24495</v>
      </c>
      <c r="C976">
        <v>1036.74</v>
      </c>
      <c r="I976" t="s">
        <v>2884</v>
      </c>
    </row>
    <row r="977" spans="1:9" x14ac:dyDescent="0.25">
      <c r="A977" t="s">
        <v>6735</v>
      </c>
      <c r="B977">
        <v>24498</v>
      </c>
      <c r="C977">
        <v>948.79</v>
      </c>
      <c r="I977" t="s">
        <v>2884</v>
      </c>
    </row>
    <row r="978" spans="1:9" x14ac:dyDescent="0.25">
      <c r="A978" t="s">
        <v>6735</v>
      </c>
      <c r="B978">
        <v>24500</v>
      </c>
      <c r="C978">
        <v>412.41</v>
      </c>
      <c r="I978" t="s">
        <v>2884</v>
      </c>
    </row>
    <row r="979" spans="1:9" x14ac:dyDescent="0.25">
      <c r="A979" t="s">
        <v>6735</v>
      </c>
      <c r="B979">
        <v>24505</v>
      </c>
      <c r="C979">
        <v>568.24</v>
      </c>
      <c r="I979" t="s">
        <v>2884</v>
      </c>
    </row>
    <row r="980" spans="1:9" x14ac:dyDescent="0.25">
      <c r="A980" t="s">
        <v>6735</v>
      </c>
      <c r="B980">
        <v>24515</v>
      </c>
      <c r="C980">
        <v>966.27</v>
      </c>
      <c r="I980" t="s">
        <v>2884</v>
      </c>
    </row>
    <row r="981" spans="1:9" x14ac:dyDescent="0.25">
      <c r="A981" t="s">
        <v>6735</v>
      </c>
      <c r="B981">
        <v>24516</v>
      </c>
      <c r="C981">
        <v>940.47</v>
      </c>
      <c r="I981" t="s">
        <v>2884</v>
      </c>
    </row>
    <row r="982" spans="1:9" x14ac:dyDescent="0.25">
      <c r="A982" t="s">
        <v>6735</v>
      </c>
      <c r="B982">
        <v>24530</v>
      </c>
      <c r="C982">
        <v>436.14</v>
      </c>
      <c r="I982" t="s">
        <v>2884</v>
      </c>
    </row>
    <row r="983" spans="1:9" x14ac:dyDescent="0.25">
      <c r="A983" t="s">
        <v>6735</v>
      </c>
      <c r="B983">
        <v>24535</v>
      </c>
      <c r="C983">
        <v>695.37</v>
      </c>
      <c r="I983" t="s">
        <v>2884</v>
      </c>
    </row>
    <row r="984" spans="1:9" x14ac:dyDescent="0.25">
      <c r="A984" t="s">
        <v>6735</v>
      </c>
      <c r="B984">
        <v>24538</v>
      </c>
      <c r="C984">
        <v>874.47</v>
      </c>
      <c r="I984" t="s">
        <v>2884</v>
      </c>
    </row>
    <row r="985" spans="1:9" x14ac:dyDescent="0.25">
      <c r="A985" t="s">
        <v>6735</v>
      </c>
      <c r="B985">
        <v>24545</v>
      </c>
      <c r="C985">
        <v>1013.75</v>
      </c>
      <c r="I985" t="s">
        <v>2884</v>
      </c>
    </row>
    <row r="986" spans="1:9" x14ac:dyDescent="0.25">
      <c r="A986" t="s">
        <v>6735</v>
      </c>
      <c r="B986">
        <v>24546</v>
      </c>
      <c r="C986">
        <v>1131.5</v>
      </c>
      <c r="I986" t="s">
        <v>2884</v>
      </c>
    </row>
    <row r="987" spans="1:9" x14ac:dyDescent="0.25">
      <c r="A987" t="s">
        <v>6735</v>
      </c>
      <c r="B987">
        <v>24560</v>
      </c>
      <c r="C987">
        <v>380.81</v>
      </c>
      <c r="I987" t="s">
        <v>2884</v>
      </c>
    </row>
    <row r="988" spans="1:9" x14ac:dyDescent="0.25">
      <c r="A988" t="s">
        <v>6735</v>
      </c>
      <c r="B988">
        <v>24565</v>
      </c>
      <c r="C988">
        <v>610.13</v>
      </c>
      <c r="I988" t="s">
        <v>2884</v>
      </c>
    </row>
    <row r="989" spans="1:9" x14ac:dyDescent="0.25">
      <c r="A989" t="s">
        <v>6735</v>
      </c>
      <c r="B989">
        <v>24566</v>
      </c>
      <c r="C989">
        <v>797.12</v>
      </c>
      <c r="I989" t="s">
        <v>2884</v>
      </c>
    </row>
    <row r="990" spans="1:9" x14ac:dyDescent="0.25">
      <c r="A990" t="s">
        <v>6735</v>
      </c>
      <c r="B990">
        <v>24575</v>
      </c>
      <c r="C990">
        <v>806.79</v>
      </c>
      <c r="I990" t="s">
        <v>2884</v>
      </c>
    </row>
    <row r="991" spans="1:9" x14ac:dyDescent="0.25">
      <c r="A991" t="s">
        <v>6735</v>
      </c>
      <c r="B991">
        <v>24576</v>
      </c>
      <c r="C991">
        <v>401.49</v>
      </c>
      <c r="I991" t="s">
        <v>2884</v>
      </c>
    </row>
    <row r="992" spans="1:9" x14ac:dyDescent="0.25">
      <c r="A992" t="s">
        <v>6735</v>
      </c>
      <c r="B992">
        <v>24577</v>
      </c>
      <c r="C992">
        <v>626.49</v>
      </c>
      <c r="I992" t="s">
        <v>2884</v>
      </c>
    </row>
    <row r="993" spans="1:9" x14ac:dyDescent="0.25">
      <c r="A993" t="s">
        <v>6735</v>
      </c>
      <c r="B993">
        <v>24579</v>
      </c>
      <c r="C993">
        <v>916.68</v>
      </c>
      <c r="I993" t="s">
        <v>2884</v>
      </c>
    </row>
    <row r="994" spans="1:9" x14ac:dyDescent="0.25">
      <c r="A994" t="s">
        <v>6735</v>
      </c>
      <c r="B994">
        <v>24582</v>
      </c>
      <c r="C994">
        <v>902.85</v>
      </c>
      <c r="I994" t="s">
        <v>2884</v>
      </c>
    </row>
    <row r="995" spans="1:9" x14ac:dyDescent="0.25">
      <c r="A995" t="s">
        <v>6735</v>
      </c>
      <c r="B995">
        <v>24586</v>
      </c>
      <c r="C995">
        <v>1184.74</v>
      </c>
      <c r="I995" t="s">
        <v>2884</v>
      </c>
    </row>
    <row r="996" spans="1:9" x14ac:dyDescent="0.25">
      <c r="A996" t="s">
        <v>6735</v>
      </c>
      <c r="B996">
        <v>24587</v>
      </c>
      <c r="C996">
        <v>1186.6600000000001</v>
      </c>
      <c r="I996" t="s">
        <v>2884</v>
      </c>
    </row>
    <row r="997" spans="1:9" x14ac:dyDescent="0.25">
      <c r="A997" t="s">
        <v>6735</v>
      </c>
      <c r="B997">
        <v>24600</v>
      </c>
      <c r="C997">
        <v>426.69</v>
      </c>
      <c r="I997" t="s">
        <v>2884</v>
      </c>
    </row>
    <row r="998" spans="1:9" x14ac:dyDescent="0.25">
      <c r="A998" t="s">
        <v>6735</v>
      </c>
      <c r="B998">
        <v>24605</v>
      </c>
      <c r="C998">
        <v>534.16</v>
      </c>
      <c r="I998" t="s">
        <v>2884</v>
      </c>
    </row>
    <row r="999" spans="1:9" x14ac:dyDescent="0.25">
      <c r="A999" t="s">
        <v>6735</v>
      </c>
      <c r="B999">
        <v>24615</v>
      </c>
      <c r="C999">
        <v>785.35</v>
      </c>
      <c r="I999" t="s">
        <v>2884</v>
      </c>
    </row>
    <row r="1000" spans="1:9" x14ac:dyDescent="0.25">
      <c r="A1000" t="s">
        <v>6735</v>
      </c>
      <c r="B1000">
        <v>24620</v>
      </c>
      <c r="C1000">
        <v>653.69000000000005</v>
      </c>
      <c r="I1000" t="s">
        <v>2884</v>
      </c>
    </row>
    <row r="1001" spans="1:9" x14ac:dyDescent="0.25">
      <c r="A1001" t="s">
        <v>6735</v>
      </c>
      <c r="B1001">
        <v>24635</v>
      </c>
      <c r="C1001">
        <v>746.78</v>
      </c>
      <c r="I1001" t="s">
        <v>2884</v>
      </c>
    </row>
    <row r="1002" spans="1:9" x14ac:dyDescent="0.25">
      <c r="A1002" t="s">
        <v>6735</v>
      </c>
      <c r="B1002">
        <v>24640</v>
      </c>
      <c r="C1002">
        <v>115.25</v>
      </c>
      <c r="I1002" t="s">
        <v>2884</v>
      </c>
    </row>
    <row r="1003" spans="1:9" x14ac:dyDescent="0.25">
      <c r="A1003" t="s">
        <v>6735</v>
      </c>
      <c r="B1003">
        <v>24650</v>
      </c>
      <c r="C1003">
        <v>302.13</v>
      </c>
      <c r="I1003" t="s">
        <v>2884</v>
      </c>
    </row>
    <row r="1004" spans="1:9" x14ac:dyDescent="0.25">
      <c r="A1004" t="s">
        <v>6735</v>
      </c>
      <c r="B1004">
        <v>24655</v>
      </c>
      <c r="C1004">
        <v>507.03</v>
      </c>
      <c r="I1004" t="s">
        <v>2884</v>
      </c>
    </row>
    <row r="1005" spans="1:9" x14ac:dyDescent="0.25">
      <c r="A1005" t="s">
        <v>6735</v>
      </c>
      <c r="B1005">
        <v>24665</v>
      </c>
      <c r="C1005">
        <v>726.79</v>
      </c>
      <c r="I1005" t="s">
        <v>2884</v>
      </c>
    </row>
    <row r="1006" spans="1:9" x14ac:dyDescent="0.25">
      <c r="A1006" t="s">
        <v>6735</v>
      </c>
      <c r="B1006">
        <v>24666</v>
      </c>
      <c r="C1006">
        <v>806.59</v>
      </c>
      <c r="I1006" t="s">
        <v>2884</v>
      </c>
    </row>
    <row r="1007" spans="1:9" x14ac:dyDescent="0.25">
      <c r="A1007" t="s">
        <v>6735</v>
      </c>
      <c r="B1007">
        <v>24670</v>
      </c>
      <c r="C1007">
        <v>334.22</v>
      </c>
      <c r="I1007" t="s">
        <v>2884</v>
      </c>
    </row>
    <row r="1008" spans="1:9" x14ac:dyDescent="0.25">
      <c r="A1008" t="s">
        <v>6735</v>
      </c>
      <c r="B1008">
        <v>24675</v>
      </c>
      <c r="C1008">
        <v>520.16999999999996</v>
      </c>
      <c r="I1008" t="s">
        <v>2884</v>
      </c>
    </row>
    <row r="1009" spans="1:9" x14ac:dyDescent="0.25">
      <c r="A1009" t="s">
        <v>6735</v>
      </c>
      <c r="B1009">
        <v>24685</v>
      </c>
      <c r="C1009">
        <v>722.46</v>
      </c>
      <c r="I1009" t="s">
        <v>2884</v>
      </c>
    </row>
    <row r="1010" spans="1:9" x14ac:dyDescent="0.25">
      <c r="A1010" t="s">
        <v>6735</v>
      </c>
      <c r="B1010">
        <v>24800</v>
      </c>
      <c r="C1010">
        <v>915.02</v>
      </c>
      <c r="I1010" t="s">
        <v>2884</v>
      </c>
    </row>
    <row r="1011" spans="1:9" x14ac:dyDescent="0.25">
      <c r="A1011" t="s">
        <v>6735</v>
      </c>
      <c r="B1011">
        <v>24802</v>
      </c>
      <c r="C1011">
        <v>1094.92</v>
      </c>
      <c r="I1011" t="s">
        <v>2884</v>
      </c>
    </row>
    <row r="1012" spans="1:9" x14ac:dyDescent="0.25">
      <c r="A1012" t="s">
        <v>6735</v>
      </c>
      <c r="B1012">
        <v>24900</v>
      </c>
      <c r="C1012">
        <v>808.62</v>
      </c>
      <c r="I1012" t="s">
        <v>2884</v>
      </c>
    </row>
    <row r="1013" spans="1:9" x14ac:dyDescent="0.25">
      <c r="A1013" t="s">
        <v>6735</v>
      </c>
      <c r="B1013">
        <v>24920</v>
      </c>
      <c r="C1013">
        <v>805.37</v>
      </c>
      <c r="I1013" t="s">
        <v>2884</v>
      </c>
    </row>
    <row r="1014" spans="1:9" x14ac:dyDescent="0.25">
      <c r="A1014" t="s">
        <v>6735</v>
      </c>
      <c r="B1014">
        <v>24925</v>
      </c>
      <c r="C1014">
        <v>630.5</v>
      </c>
      <c r="I1014" t="s">
        <v>2884</v>
      </c>
    </row>
    <row r="1015" spans="1:9" x14ac:dyDescent="0.25">
      <c r="A1015" t="s">
        <v>6735</v>
      </c>
      <c r="B1015">
        <v>24930</v>
      </c>
      <c r="C1015">
        <v>847.85</v>
      </c>
      <c r="I1015" t="s">
        <v>2884</v>
      </c>
    </row>
    <row r="1016" spans="1:9" x14ac:dyDescent="0.25">
      <c r="A1016" t="s">
        <v>6735</v>
      </c>
      <c r="B1016">
        <v>24931</v>
      </c>
      <c r="C1016">
        <v>1016.16</v>
      </c>
      <c r="I1016" t="s">
        <v>2884</v>
      </c>
    </row>
    <row r="1017" spans="1:9" x14ac:dyDescent="0.25">
      <c r="A1017" t="s">
        <v>6735</v>
      </c>
      <c r="B1017">
        <v>24935</v>
      </c>
      <c r="C1017">
        <v>1340.44</v>
      </c>
      <c r="I1017" t="s">
        <v>2884</v>
      </c>
    </row>
    <row r="1018" spans="1:9" x14ac:dyDescent="0.25">
      <c r="A1018" t="s">
        <v>6735</v>
      </c>
      <c r="B1018">
        <v>25000</v>
      </c>
      <c r="C1018">
        <v>388.39</v>
      </c>
      <c r="I1018" t="s">
        <v>2884</v>
      </c>
    </row>
    <row r="1019" spans="1:9" x14ac:dyDescent="0.25">
      <c r="A1019" t="s">
        <v>6735</v>
      </c>
      <c r="B1019">
        <v>25001</v>
      </c>
      <c r="C1019">
        <v>387.97</v>
      </c>
      <c r="I1019" t="s">
        <v>2884</v>
      </c>
    </row>
    <row r="1020" spans="1:9" x14ac:dyDescent="0.25">
      <c r="A1020" t="s">
        <v>6735</v>
      </c>
      <c r="B1020">
        <v>25020</v>
      </c>
      <c r="C1020">
        <v>836.48</v>
      </c>
      <c r="I1020" t="s">
        <v>2884</v>
      </c>
    </row>
    <row r="1021" spans="1:9" x14ac:dyDescent="0.25">
      <c r="A1021" t="s">
        <v>6735</v>
      </c>
      <c r="B1021">
        <v>25023</v>
      </c>
      <c r="C1021">
        <v>1452.84</v>
      </c>
      <c r="I1021" t="s">
        <v>2884</v>
      </c>
    </row>
    <row r="1022" spans="1:9" x14ac:dyDescent="0.25">
      <c r="A1022" t="s">
        <v>6735</v>
      </c>
      <c r="B1022">
        <v>25024</v>
      </c>
      <c r="C1022">
        <v>849.33</v>
      </c>
      <c r="I1022" t="s">
        <v>2884</v>
      </c>
    </row>
    <row r="1023" spans="1:9" x14ac:dyDescent="0.25">
      <c r="A1023" t="s">
        <v>6735</v>
      </c>
      <c r="B1023">
        <v>25025</v>
      </c>
      <c r="C1023">
        <v>1335.45</v>
      </c>
      <c r="I1023" t="s">
        <v>2884</v>
      </c>
    </row>
    <row r="1024" spans="1:9" x14ac:dyDescent="0.25">
      <c r="A1024" t="s">
        <v>6735</v>
      </c>
      <c r="B1024">
        <v>25028</v>
      </c>
      <c r="C1024">
        <v>780.4</v>
      </c>
      <c r="I1024" t="s">
        <v>2884</v>
      </c>
    </row>
    <row r="1025" spans="1:9" x14ac:dyDescent="0.25">
      <c r="A1025" t="s">
        <v>6735</v>
      </c>
      <c r="B1025">
        <v>25031</v>
      </c>
      <c r="C1025">
        <v>411.16</v>
      </c>
      <c r="I1025" t="s">
        <v>2884</v>
      </c>
    </row>
    <row r="1026" spans="1:9" x14ac:dyDescent="0.25">
      <c r="A1026" t="s">
        <v>6735</v>
      </c>
      <c r="B1026">
        <v>25035</v>
      </c>
      <c r="C1026">
        <v>648.26</v>
      </c>
      <c r="I1026" t="s">
        <v>2884</v>
      </c>
    </row>
    <row r="1027" spans="1:9" x14ac:dyDescent="0.25">
      <c r="A1027" t="s">
        <v>6735</v>
      </c>
      <c r="B1027">
        <v>25040</v>
      </c>
      <c r="C1027">
        <v>617.29999999999995</v>
      </c>
      <c r="I1027" t="s">
        <v>2884</v>
      </c>
    </row>
    <row r="1028" spans="1:9" x14ac:dyDescent="0.25">
      <c r="A1028" t="s">
        <v>6735</v>
      </c>
      <c r="B1028">
        <v>25065</v>
      </c>
      <c r="C1028">
        <v>286.33</v>
      </c>
      <c r="I1028" t="s">
        <v>2884</v>
      </c>
    </row>
    <row r="1029" spans="1:9" x14ac:dyDescent="0.25">
      <c r="A1029" t="s">
        <v>6735</v>
      </c>
      <c r="B1029">
        <v>25066</v>
      </c>
      <c r="C1029">
        <v>409.34</v>
      </c>
      <c r="I1029" t="s">
        <v>2884</v>
      </c>
    </row>
    <row r="1030" spans="1:9" x14ac:dyDescent="0.25">
      <c r="A1030" t="s">
        <v>6735</v>
      </c>
      <c r="B1030">
        <v>25071</v>
      </c>
      <c r="C1030">
        <v>464.68</v>
      </c>
      <c r="I1030" t="s">
        <v>2884</v>
      </c>
    </row>
    <row r="1031" spans="1:9" x14ac:dyDescent="0.25">
      <c r="A1031" t="s">
        <v>6735</v>
      </c>
      <c r="B1031">
        <v>25073</v>
      </c>
      <c r="C1031">
        <v>591.1</v>
      </c>
      <c r="I1031" t="s">
        <v>2884</v>
      </c>
    </row>
    <row r="1032" spans="1:9" x14ac:dyDescent="0.25">
      <c r="A1032" t="s">
        <v>6735</v>
      </c>
      <c r="B1032">
        <v>25075</v>
      </c>
      <c r="C1032">
        <v>584.03</v>
      </c>
      <c r="I1032" t="s">
        <v>2884</v>
      </c>
    </row>
    <row r="1033" spans="1:9" x14ac:dyDescent="0.25">
      <c r="A1033" t="s">
        <v>6735</v>
      </c>
      <c r="B1033">
        <v>25076</v>
      </c>
      <c r="C1033">
        <v>573.82000000000005</v>
      </c>
      <c r="I1033" t="s">
        <v>2884</v>
      </c>
    </row>
    <row r="1034" spans="1:9" x14ac:dyDescent="0.25">
      <c r="A1034" t="s">
        <v>6735</v>
      </c>
      <c r="B1034">
        <v>25077</v>
      </c>
      <c r="C1034">
        <v>966.32</v>
      </c>
      <c r="I1034" t="s">
        <v>2884</v>
      </c>
    </row>
    <row r="1035" spans="1:9" x14ac:dyDescent="0.25">
      <c r="A1035" t="s">
        <v>6735</v>
      </c>
      <c r="B1035">
        <v>25078</v>
      </c>
      <c r="C1035">
        <v>1265.08</v>
      </c>
      <c r="I1035" t="s">
        <v>2884</v>
      </c>
    </row>
    <row r="1036" spans="1:9" x14ac:dyDescent="0.25">
      <c r="A1036" t="s">
        <v>6735</v>
      </c>
      <c r="B1036">
        <v>25085</v>
      </c>
      <c r="C1036">
        <v>497.93</v>
      </c>
      <c r="I1036" t="s">
        <v>2884</v>
      </c>
    </row>
    <row r="1037" spans="1:9" x14ac:dyDescent="0.25">
      <c r="A1037" t="s">
        <v>6735</v>
      </c>
      <c r="B1037">
        <v>25100</v>
      </c>
      <c r="C1037">
        <v>391.09</v>
      </c>
      <c r="I1037" t="s">
        <v>2884</v>
      </c>
    </row>
    <row r="1038" spans="1:9" x14ac:dyDescent="0.25">
      <c r="A1038" t="s">
        <v>6735</v>
      </c>
      <c r="B1038">
        <v>25101</v>
      </c>
      <c r="C1038">
        <v>451.19</v>
      </c>
      <c r="I1038" t="s">
        <v>2884</v>
      </c>
    </row>
    <row r="1039" spans="1:9" x14ac:dyDescent="0.25">
      <c r="A1039" t="s">
        <v>6735</v>
      </c>
      <c r="B1039">
        <v>25105</v>
      </c>
      <c r="C1039">
        <v>542.54999999999995</v>
      </c>
      <c r="I1039" t="s">
        <v>2884</v>
      </c>
    </row>
    <row r="1040" spans="1:9" x14ac:dyDescent="0.25">
      <c r="A1040" t="s">
        <v>6735</v>
      </c>
      <c r="B1040">
        <v>25107</v>
      </c>
      <c r="C1040">
        <v>684.49</v>
      </c>
      <c r="I1040" t="s">
        <v>2884</v>
      </c>
    </row>
    <row r="1041" spans="1:9" x14ac:dyDescent="0.25">
      <c r="A1041" t="s">
        <v>6735</v>
      </c>
      <c r="B1041">
        <v>25109</v>
      </c>
      <c r="C1041">
        <v>594.19000000000005</v>
      </c>
      <c r="I1041" t="s">
        <v>2884</v>
      </c>
    </row>
    <row r="1042" spans="1:9" x14ac:dyDescent="0.25">
      <c r="A1042" t="s">
        <v>6735</v>
      </c>
      <c r="B1042">
        <v>25110</v>
      </c>
      <c r="C1042">
        <v>387.79</v>
      </c>
      <c r="I1042" t="s">
        <v>2884</v>
      </c>
    </row>
    <row r="1043" spans="1:9" x14ac:dyDescent="0.25">
      <c r="A1043" t="s">
        <v>6735</v>
      </c>
      <c r="B1043">
        <v>25111</v>
      </c>
      <c r="C1043">
        <v>364.07</v>
      </c>
      <c r="I1043" t="s">
        <v>2884</v>
      </c>
    </row>
    <row r="1044" spans="1:9" x14ac:dyDescent="0.25">
      <c r="A1044" t="s">
        <v>6735</v>
      </c>
      <c r="B1044">
        <v>25112</v>
      </c>
      <c r="C1044">
        <v>435.39</v>
      </c>
      <c r="I1044" t="s">
        <v>2884</v>
      </c>
    </row>
    <row r="1045" spans="1:9" x14ac:dyDescent="0.25">
      <c r="A1045" t="s">
        <v>6735</v>
      </c>
      <c r="B1045">
        <v>25115</v>
      </c>
      <c r="C1045">
        <v>833.96</v>
      </c>
      <c r="I1045" t="s">
        <v>2884</v>
      </c>
    </row>
    <row r="1046" spans="1:9" x14ac:dyDescent="0.25">
      <c r="A1046" t="s">
        <v>6735</v>
      </c>
      <c r="B1046">
        <v>25116</v>
      </c>
      <c r="C1046">
        <v>669.35</v>
      </c>
      <c r="I1046" t="s">
        <v>2884</v>
      </c>
    </row>
    <row r="1047" spans="1:9" x14ac:dyDescent="0.25">
      <c r="A1047" t="s">
        <v>6735</v>
      </c>
      <c r="B1047">
        <v>25118</v>
      </c>
      <c r="C1047">
        <v>427.31</v>
      </c>
      <c r="I1047" t="s">
        <v>2884</v>
      </c>
    </row>
    <row r="1048" spans="1:9" x14ac:dyDescent="0.25">
      <c r="A1048" t="s">
        <v>6735</v>
      </c>
      <c r="B1048">
        <v>25119</v>
      </c>
      <c r="C1048">
        <v>558.30999999999995</v>
      </c>
      <c r="I1048" t="s">
        <v>2884</v>
      </c>
    </row>
    <row r="1049" spans="1:9" x14ac:dyDescent="0.25">
      <c r="A1049" t="s">
        <v>6735</v>
      </c>
      <c r="B1049">
        <v>25120</v>
      </c>
      <c r="C1049">
        <v>557.64</v>
      </c>
      <c r="I1049" t="s">
        <v>2884</v>
      </c>
    </row>
    <row r="1050" spans="1:9" x14ac:dyDescent="0.25">
      <c r="A1050" t="s">
        <v>6735</v>
      </c>
      <c r="B1050">
        <v>25125</v>
      </c>
      <c r="C1050">
        <v>659.26</v>
      </c>
      <c r="I1050" t="s">
        <v>2884</v>
      </c>
    </row>
    <row r="1051" spans="1:9" x14ac:dyDescent="0.25">
      <c r="A1051" t="s">
        <v>6735</v>
      </c>
      <c r="B1051">
        <v>25126</v>
      </c>
      <c r="C1051">
        <v>663.59</v>
      </c>
      <c r="I1051" t="s">
        <v>2884</v>
      </c>
    </row>
    <row r="1052" spans="1:9" x14ac:dyDescent="0.25">
      <c r="A1052" t="s">
        <v>6735</v>
      </c>
      <c r="B1052">
        <v>25130</v>
      </c>
      <c r="C1052">
        <v>502.91</v>
      </c>
      <c r="I1052" t="s">
        <v>2884</v>
      </c>
    </row>
    <row r="1053" spans="1:9" x14ac:dyDescent="0.25">
      <c r="A1053" t="s">
        <v>6735</v>
      </c>
      <c r="B1053">
        <v>25135</v>
      </c>
      <c r="C1053">
        <v>621.14</v>
      </c>
      <c r="I1053" t="s">
        <v>2884</v>
      </c>
    </row>
    <row r="1054" spans="1:9" x14ac:dyDescent="0.25">
      <c r="A1054" t="s">
        <v>6735</v>
      </c>
      <c r="B1054">
        <v>25136</v>
      </c>
      <c r="C1054">
        <v>553.6</v>
      </c>
      <c r="I1054" t="s">
        <v>2884</v>
      </c>
    </row>
    <row r="1055" spans="1:9" x14ac:dyDescent="0.25">
      <c r="A1055" t="s">
        <v>6735</v>
      </c>
      <c r="B1055">
        <v>25145</v>
      </c>
      <c r="C1055">
        <v>578.47</v>
      </c>
      <c r="I1055" t="s">
        <v>2884</v>
      </c>
    </row>
    <row r="1056" spans="1:9" x14ac:dyDescent="0.25">
      <c r="A1056" t="s">
        <v>6735</v>
      </c>
      <c r="B1056">
        <v>25150</v>
      </c>
      <c r="C1056">
        <v>627.92999999999995</v>
      </c>
      <c r="I1056" t="s">
        <v>2884</v>
      </c>
    </row>
    <row r="1057" spans="1:9" x14ac:dyDescent="0.25">
      <c r="A1057" t="s">
        <v>6735</v>
      </c>
      <c r="B1057">
        <v>25151</v>
      </c>
      <c r="C1057">
        <v>646.69000000000005</v>
      </c>
      <c r="I1057" t="s">
        <v>2884</v>
      </c>
    </row>
    <row r="1058" spans="1:9" x14ac:dyDescent="0.25">
      <c r="A1058" t="s">
        <v>6735</v>
      </c>
      <c r="B1058">
        <v>25170</v>
      </c>
      <c r="C1058">
        <v>1589.96</v>
      </c>
      <c r="I1058" t="s">
        <v>2884</v>
      </c>
    </row>
    <row r="1059" spans="1:9" x14ac:dyDescent="0.25">
      <c r="A1059" t="s">
        <v>6735</v>
      </c>
      <c r="B1059">
        <v>25210</v>
      </c>
      <c r="C1059">
        <v>548.36</v>
      </c>
      <c r="I1059" t="s">
        <v>2884</v>
      </c>
    </row>
    <row r="1060" spans="1:9" x14ac:dyDescent="0.25">
      <c r="A1060" t="s">
        <v>6735</v>
      </c>
      <c r="B1060">
        <v>25215</v>
      </c>
      <c r="C1060">
        <v>685.1</v>
      </c>
      <c r="I1060" t="s">
        <v>2884</v>
      </c>
    </row>
    <row r="1061" spans="1:9" x14ac:dyDescent="0.25">
      <c r="A1061" t="s">
        <v>6735</v>
      </c>
      <c r="B1061">
        <v>25230</v>
      </c>
      <c r="C1061">
        <v>481.75</v>
      </c>
      <c r="I1061" t="s">
        <v>2884</v>
      </c>
    </row>
    <row r="1062" spans="1:9" x14ac:dyDescent="0.25">
      <c r="A1062" t="s">
        <v>6735</v>
      </c>
      <c r="B1062">
        <v>25240</v>
      </c>
      <c r="C1062">
        <v>478.5</v>
      </c>
      <c r="I1062" t="s">
        <v>2884</v>
      </c>
    </row>
    <row r="1063" spans="1:9" x14ac:dyDescent="0.25">
      <c r="A1063" t="s">
        <v>6735</v>
      </c>
      <c r="B1063">
        <v>25246</v>
      </c>
      <c r="C1063">
        <v>221.55</v>
      </c>
      <c r="I1063" t="s">
        <v>2884</v>
      </c>
    </row>
    <row r="1064" spans="1:9" x14ac:dyDescent="0.25">
      <c r="A1064" t="s">
        <v>6735</v>
      </c>
      <c r="B1064">
        <v>25248</v>
      </c>
      <c r="C1064">
        <v>460.68</v>
      </c>
      <c r="I1064" t="s">
        <v>2884</v>
      </c>
    </row>
    <row r="1065" spans="1:9" x14ac:dyDescent="0.25">
      <c r="A1065" t="s">
        <v>6735</v>
      </c>
      <c r="B1065">
        <v>25250</v>
      </c>
      <c r="C1065">
        <v>591.41</v>
      </c>
      <c r="I1065" t="s">
        <v>2884</v>
      </c>
    </row>
    <row r="1066" spans="1:9" x14ac:dyDescent="0.25">
      <c r="A1066" t="s">
        <v>6735</v>
      </c>
      <c r="B1066">
        <v>25251</v>
      </c>
      <c r="C1066">
        <v>791.67</v>
      </c>
      <c r="I1066" t="s">
        <v>2884</v>
      </c>
    </row>
    <row r="1067" spans="1:9" x14ac:dyDescent="0.25">
      <c r="A1067" t="s">
        <v>6735</v>
      </c>
      <c r="B1067">
        <v>25259</v>
      </c>
      <c r="C1067">
        <v>486.82</v>
      </c>
      <c r="I1067" t="s">
        <v>2884</v>
      </c>
    </row>
    <row r="1068" spans="1:9" x14ac:dyDescent="0.25">
      <c r="A1068" t="s">
        <v>6735</v>
      </c>
      <c r="B1068">
        <v>25260</v>
      </c>
      <c r="C1068">
        <v>703.97</v>
      </c>
      <c r="I1068" t="s">
        <v>2884</v>
      </c>
    </row>
    <row r="1069" spans="1:9" x14ac:dyDescent="0.25">
      <c r="A1069" t="s">
        <v>6735</v>
      </c>
      <c r="B1069">
        <v>25263</v>
      </c>
      <c r="C1069">
        <v>702.15</v>
      </c>
      <c r="I1069" t="s">
        <v>2884</v>
      </c>
    </row>
    <row r="1070" spans="1:9" x14ac:dyDescent="0.25">
      <c r="A1070" t="s">
        <v>6735</v>
      </c>
      <c r="B1070">
        <v>25265</v>
      </c>
      <c r="C1070">
        <v>826.28</v>
      </c>
      <c r="I1070" t="s">
        <v>2884</v>
      </c>
    </row>
    <row r="1071" spans="1:9" x14ac:dyDescent="0.25">
      <c r="A1071" t="s">
        <v>6735</v>
      </c>
      <c r="B1071">
        <v>25270</v>
      </c>
      <c r="C1071">
        <v>549.32000000000005</v>
      </c>
      <c r="I1071" t="s">
        <v>2884</v>
      </c>
    </row>
    <row r="1072" spans="1:9" x14ac:dyDescent="0.25">
      <c r="A1072" t="s">
        <v>6735</v>
      </c>
      <c r="B1072">
        <v>25272</v>
      </c>
      <c r="C1072">
        <v>620.20000000000005</v>
      </c>
      <c r="I1072" t="s">
        <v>2884</v>
      </c>
    </row>
    <row r="1073" spans="1:9" x14ac:dyDescent="0.25">
      <c r="A1073" t="s">
        <v>6735</v>
      </c>
      <c r="B1073">
        <v>25274</v>
      </c>
      <c r="C1073">
        <v>734.64</v>
      </c>
      <c r="I1073" t="s">
        <v>2884</v>
      </c>
    </row>
    <row r="1074" spans="1:9" x14ac:dyDescent="0.25">
      <c r="A1074" t="s">
        <v>6735</v>
      </c>
      <c r="B1074">
        <v>25275</v>
      </c>
      <c r="C1074">
        <v>741.94</v>
      </c>
      <c r="I1074" t="s">
        <v>2884</v>
      </c>
    </row>
    <row r="1075" spans="1:9" x14ac:dyDescent="0.25">
      <c r="A1075" t="s">
        <v>6735</v>
      </c>
      <c r="B1075">
        <v>25280</v>
      </c>
      <c r="C1075">
        <v>626.19000000000005</v>
      </c>
      <c r="I1075" t="s">
        <v>2884</v>
      </c>
    </row>
    <row r="1076" spans="1:9" x14ac:dyDescent="0.25">
      <c r="A1076" t="s">
        <v>6735</v>
      </c>
      <c r="B1076">
        <v>25290</v>
      </c>
      <c r="C1076">
        <v>484.63</v>
      </c>
      <c r="I1076" t="s">
        <v>2884</v>
      </c>
    </row>
    <row r="1077" spans="1:9" x14ac:dyDescent="0.25">
      <c r="A1077" t="s">
        <v>6735</v>
      </c>
      <c r="B1077">
        <v>25295</v>
      </c>
      <c r="C1077">
        <v>585.03</v>
      </c>
      <c r="I1077" t="s">
        <v>2884</v>
      </c>
    </row>
    <row r="1078" spans="1:9" x14ac:dyDescent="0.25">
      <c r="A1078" t="s">
        <v>6735</v>
      </c>
      <c r="B1078">
        <v>25300</v>
      </c>
      <c r="C1078">
        <v>762.57</v>
      </c>
      <c r="I1078" t="s">
        <v>2884</v>
      </c>
    </row>
    <row r="1079" spans="1:9" x14ac:dyDescent="0.25">
      <c r="A1079" t="s">
        <v>6735</v>
      </c>
      <c r="B1079">
        <v>25301</v>
      </c>
      <c r="C1079">
        <v>710.51</v>
      </c>
      <c r="I1079" t="s">
        <v>2884</v>
      </c>
    </row>
    <row r="1080" spans="1:9" x14ac:dyDescent="0.25">
      <c r="A1080" t="s">
        <v>6735</v>
      </c>
      <c r="B1080">
        <v>25310</v>
      </c>
      <c r="C1080">
        <v>687.59</v>
      </c>
      <c r="I1080" t="s">
        <v>2884</v>
      </c>
    </row>
    <row r="1081" spans="1:9" x14ac:dyDescent="0.25">
      <c r="A1081" t="s">
        <v>6735</v>
      </c>
      <c r="B1081">
        <v>25312</v>
      </c>
      <c r="C1081">
        <v>790.21</v>
      </c>
      <c r="I1081" t="s">
        <v>2884</v>
      </c>
    </row>
    <row r="1082" spans="1:9" x14ac:dyDescent="0.25">
      <c r="A1082" t="s">
        <v>6735</v>
      </c>
      <c r="B1082">
        <v>25315</v>
      </c>
      <c r="C1082">
        <v>845.27</v>
      </c>
      <c r="I1082" t="s">
        <v>2884</v>
      </c>
    </row>
    <row r="1083" spans="1:9" x14ac:dyDescent="0.25">
      <c r="A1083" t="s">
        <v>6735</v>
      </c>
      <c r="B1083">
        <v>25316</v>
      </c>
      <c r="C1083">
        <v>1003.23</v>
      </c>
      <c r="I1083" t="s">
        <v>2884</v>
      </c>
    </row>
    <row r="1084" spans="1:9" x14ac:dyDescent="0.25">
      <c r="A1084" t="s">
        <v>6735</v>
      </c>
      <c r="B1084">
        <v>25320</v>
      </c>
      <c r="C1084">
        <v>1088.3900000000001</v>
      </c>
      <c r="I1084" t="s">
        <v>2884</v>
      </c>
    </row>
    <row r="1085" spans="1:9" x14ac:dyDescent="0.25">
      <c r="A1085" t="s">
        <v>6735</v>
      </c>
      <c r="B1085">
        <v>25332</v>
      </c>
      <c r="C1085">
        <v>927.77</v>
      </c>
      <c r="I1085" t="s">
        <v>2884</v>
      </c>
    </row>
    <row r="1086" spans="1:9" x14ac:dyDescent="0.25">
      <c r="A1086" t="s">
        <v>6735</v>
      </c>
      <c r="B1086">
        <v>25335</v>
      </c>
      <c r="C1086">
        <v>1033.44</v>
      </c>
      <c r="I1086" t="s">
        <v>2884</v>
      </c>
    </row>
    <row r="1087" spans="1:9" x14ac:dyDescent="0.25">
      <c r="A1087" t="s">
        <v>6735</v>
      </c>
      <c r="B1087">
        <v>25337</v>
      </c>
      <c r="C1087">
        <v>977.47</v>
      </c>
      <c r="I1087" t="s">
        <v>2884</v>
      </c>
    </row>
    <row r="1088" spans="1:9" x14ac:dyDescent="0.25">
      <c r="A1088" t="s">
        <v>6735</v>
      </c>
      <c r="B1088">
        <v>25350</v>
      </c>
      <c r="C1088">
        <v>744.54</v>
      </c>
      <c r="I1088" t="s">
        <v>2884</v>
      </c>
    </row>
    <row r="1089" spans="1:9" x14ac:dyDescent="0.25">
      <c r="A1089" t="s">
        <v>6735</v>
      </c>
      <c r="B1089">
        <v>25355</v>
      </c>
      <c r="C1089">
        <v>840.18</v>
      </c>
      <c r="I1089" t="s">
        <v>2884</v>
      </c>
    </row>
    <row r="1090" spans="1:9" x14ac:dyDescent="0.25">
      <c r="A1090" t="s">
        <v>6735</v>
      </c>
      <c r="B1090">
        <v>25360</v>
      </c>
      <c r="C1090">
        <v>723.95</v>
      </c>
      <c r="I1090" t="s">
        <v>2884</v>
      </c>
    </row>
    <row r="1091" spans="1:9" x14ac:dyDescent="0.25">
      <c r="A1091" t="s">
        <v>6735</v>
      </c>
      <c r="B1091">
        <v>25365</v>
      </c>
      <c r="C1091">
        <v>1004.35</v>
      </c>
      <c r="I1091" t="s">
        <v>2884</v>
      </c>
    </row>
    <row r="1092" spans="1:9" x14ac:dyDescent="0.25">
      <c r="A1092" t="s">
        <v>6735</v>
      </c>
      <c r="B1092">
        <v>25370</v>
      </c>
      <c r="C1092">
        <v>1108.6199999999999</v>
      </c>
      <c r="I1092" t="s">
        <v>2884</v>
      </c>
    </row>
    <row r="1093" spans="1:9" x14ac:dyDescent="0.25">
      <c r="A1093" t="s">
        <v>6735</v>
      </c>
      <c r="B1093">
        <v>25375</v>
      </c>
      <c r="C1093">
        <v>1043.19</v>
      </c>
      <c r="I1093" t="s">
        <v>2884</v>
      </c>
    </row>
    <row r="1094" spans="1:9" x14ac:dyDescent="0.25">
      <c r="A1094" t="s">
        <v>6735</v>
      </c>
      <c r="B1094">
        <v>25390</v>
      </c>
      <c r="C1094">
        <v>845.05</v>
      </c>
      <c r="I1094" t="s">
        <v>2884</v>
      </c>
    </row>
    <row r="1095" spans="1:9" x14ac:dyDescent="0.25">
      <c r="A1095" t="s">
        <v>6735</v>
      </c>
      <c r="B1095">
        <v>25391</v>
      </c>
      <c r="C1095">
        <v>1088.18</v>
      </c>
      <c r="I1095" t="s">
        <v>2884</v>
      </c>
    </row>
    <row r="1096" spans="1:9" x14ac:dyDescent="0.25">
      <c r="A1096" t="s">
        <v>6735</v>
      </c>
      <c r="B1096">
        <v>25392</v>
      </c>
      <c r="C1096">
        <v>1106.9000000000001</v>
      </c>
      <c r="I1096" t="s">
        <v>2884</v>
      </c>
    </row>
    <row r="1097" spans="1:9" x14ac:dyDescent="0.25">
      <c r="A1097" t="s">
        <v>6735</v>
      </c>
      <c r="B1097">
        <v>25393</v>
      </c>
      <c r="C1097">
        <v>1229.5899999999999</v>
      </c>
      <c r="I1097" t="s">
        <v>2884</v>
      </c>
    </row>
    <row r="1098" spans="1:9" x14ac:dyDescent="0.25">
      <c r="A1098" t="s">
        <v>6735</v>
      </c>
      <c r="B1098">
        <v>25394</v>
      </c>
      <c r="C1098">
        <v>860.74</v>
      </c>
      <c r="I1098" t="s">
        <v>2884</v>
      </c>
    </row>
    <row r="1099" spans="1:9" x14ac:dyDescent="0.25">
      <c r="A1099" t="s">
        <v>6735</v>
      </c>
      <c r="B1099">
        <v>25400</v>
      </c>
      <c r="C1099">
        <v>881.25</v>
      </c>
      <c r="I1099" t="s">
        <v>2884</v>
      </c>
    </row>
    <row r="1100" spans="1:9" x14ac:dyDescent="0.25">
      <c r="A1100" t="s">
        <v>6735</v>
      </c>
      <c r="B1100">
        <v>25405</v>
      </c>
      <c r="C1100">
        <v>1131.55</v>
      </c>
      <c r="I1100" t="s">
        <v>2884</v>
      </c>
    </row>
    <row r="1101" spans="1:9" x14ac:dyDescent="0.25">
      <c r="A1101" t="s">
        <v>6735</v>
      </c>
      <c r="B1101">
        <v>25415</v>
      </c>
      <c r="C1101">
        <v>1058.32</v>
      </c>
      <c r="I1101" t="s">
        <v>2884</v>
      </c>
    </row>
    <row r="1102" spans="1:9" x14ac:dyDescent="0.25">
      <c r="A1102" t="s">
        <v>6735</v>
      </c>
      <c r="B1102">
        <v>25420</v>
      </c>
      <c r="C1102">
        <v>1269.04</v>
      </c>
      <c r="I1102" t="s">
        <v>2884</v>
      </c>
    </row>
    <row r="1103" spans="1:9" x14ac:dyDescent="0.25">
      <c r="A1103" t="s">
        <v>6735</v>
      </c>
      <c r="B1103">
        <v>25425</v>
      </c>
      <c r="C1103">
        <v>1053.6400000000001</v>
      </c>
      <c r="I1103" t="s">
        <v>2884</v>
      </c>
    </row>
    <row r="1104" spans="1:9" x14ac:dyDescent="0.25">
      <c r="A1104" t="s">
        <v>6735</v>
      </c>
      <c r="B1104">
        <v>25426</v>
      </c>
      <c r="C1104">
        <v>1222.74</v>
      </c>
      <c r="I1104" t="s">
        <v>2884</v>
      </c>
    </row>
    <row r="1105" spans="1:9" x14ac:dyDescent="0.25">
      <c r="A1105" t="s">
        <v>6735</v>
      </c>
      <c r="B1105">
        <v>25430</v>
      </c>
      <c r="C1105">
        <v>806.5</v>
      </c>
      <c r="I1105" t="s">
        <v>2884</v>
      </c>
    </row>
    <row r="1106" spans="1:9" x14ac:dyDescent="0.25">
      <c r="A1106" t="s">
        <v>6735</v>
      </c>
      <c r="B1106">
        <v>25431</v>
      </c>
      <c r="C1106">
        <v>865.09</v>
      </c>
      <c r="I1106" t="s">
        <v>2884</v>
      </c>
    </row>
    <row r="1107" spans="1:9" x14ac:dyDescent="0.25">
      <c r="A1107" t="s">
        <v>6735</v>
      </c>
      <c r="B1107">
        <v>25440</v>
      </c>
      <c r="C1107">
        <v>844.08</v>
      </c>
      <c r="I1107" t="s">
        <v>2884</v>
      </c>
    </row>
    <row r="1108" spans="1:9" x14ac:dyDescent="0.25">
      <c r="A1108" t="s">
        <v>6735</v>
      </c>
      <c r="B1108">
        <v>25441</v>
      </c>
      <c r="C1108">
        <v>1026.99</v>
      </c>
      <c r="I1108" t="s">
        <v>2884</v>
      </c>
    </row>
    <row r="1109" spans="1:9" x14ac:dyDescent="0.25">
      <c r="A1109" t="s">
        <v>6735</v>
      </c>
      <c r="B1109">
        <v>25442</v>
      </c>
      <c r="C1109">
        <v>889.59</v>
      </c>
      <c r="I1109" t="s">
        <v>2884</v>
      </c>
    </row>
    <row r="1110" spans="1:9" x14ac:dyDescent="0.25">
      <c r="A1110" t="s">
        <v>6735</v>
      </c>
      <c r="B1110">
        <v>25443</v>
      </c>
      <c r="C1110">
        <v>863.65</v>
      </c>
      <c r="I1110" t="s">
        <v>2884</v>
      </c>
    </row>
    <row r="1111" spans="1:9" x14ac:dyDescent="0.25">
      <c r="A1111" t="s">
        <v>6735</v>
      </c>
      <c r="B1111">
        <v>25444</v>
      </c>
      <c r="C1111">
        <v>908.66</v>
      </c>
      <c r="I1111" t="s">
        <v>2884</v>
      </c>
    </row>
    <row r="1112" spans="1:9" x14ac:dyDescent="0.25">
      <c r="A1112" t="s">
        <v>6735</v>
      </c>
      <c r="B1112">
        <v>25445</v>
      </c>
      <c r="C1112">
        <v>793.81</v>
      </c>
      <c r="I1112" t="s">
        <v>2884</v>
      </c>
    </row>
    <row r="1113" spans="1:9" x14ac:dyDescent="0.25">
      <c r="A1113" t="s">
        <v>6735</v>
      </c>
      <c r="B1113">
        <v>25446</v>
      </c>
      <c r="C1113">
        <v>1276.73</v>
      </c>
      <c r="I1113" t="s">
        <v>2884</v>
      </c>
    </row>
    <row r="1114" spans="1:9" x14ac:dyDescent="0.25">
      <c r="A1114" t="s">
        <v>6735</v>
      </c>
      <c r="B1114">
        <v>25447</v>
      </c>
      <c r="C1114">
        <v>915.85</v>
      </c>
      <c r="I1114" t="s">
        <v>2884</v>
      </c>
    </row>
    <row r="1115" spans="1:9" x14ac:dyDescent="0.25">
      <c r="A1115" t="s">
        <v>6735</v>
      </c>
      <c r="B1115">
        <v>25449</v>
      </c>
      <c r="C1115">
        <v>1128.44</v>
      </c>
      <c r="I1115" t="s">
        <v>2884</v>
      </c>
    </row>
    <row r="1116" spans="1:9" x14ac:dyDescent="0.25">
      <c r="A1116" t="s">
        <v>6735</v>
      </c>
      <c r="B1116">
        <v>25450</v>
      </c>
      <c r="C1116">
        <v>683.01</v>
      </c>
      <c r="I1116" t="s">
        <v>2884</v>
      </c>
    </row>
    <row r="1117" spans="1:9" x14ac:dyDescent="0.25">
      <c r="A1117" t="s">
        <v>6735</v>
      </c>
      <c r="B1117">
        <v>25455</v>
      </c>
      <c r="C1117">
        <v>805.35</v>
      </c>
      <c r="I1117" t="s">
        <v>2884</v>
      </c>
    </row>
    <row r="1118" spans="1:9" x14ac:dyDescent="0.25">
      <c r="A1118" t="s">
        <v>6735</v>
      </c>
      <c r="B1118">
        <v>25490</v>
      </c>
      <c r="C1118">
        <v>791.58</v>
      </c>
      <c r="I1118" t="s">
        <v>2884</v>
      </c>
    </row>
    <row r="1119" spans="1:9" x14ac:dyDescent="0.25">
      <c r="A1119" t="s">
        <v>6735</v>
      </c>
      <c r="B1119">
        <v>25491</v>
      </c>
      <c r="C1119">
        <v>812.55</v>
      </c>
      <c r="I1119" t="s">
        <v>2884</v>
      </c>
    </row>
    <row r="1120" spans="1:9" x14ac:dyDescent="0.25">
      <c r="A1120" t="s">
        <v>6735</v>
      </c>
      <c r="B1120">
        <v>25492</v>
      </c>
      <c r="C1120">
        <v>993.1</v>
      </c>
      <c r="I1120" t="s">
        <v>2884</v>
      </c>
    </row>
    <row r="1121" spans="1:9" x14ac:dyDescent="0.25">
      <c r="A1121" t="s">
        <v>6735</v>
      </c>
      <c r="B1121">
        <v>25500</v>
      </c>
      <c r="C1121">
        <v>325.11</v>
      </c>
      <c r="I1121" t="s">
        <v>2884</v>
      </c>
    </row>
    <row r="1122" spans="1:9" x14ac:dyDescent="0.25">
      <c r="A1122" t="s">
        <v>6735</v>
      </c>
      <c r="B1122">
        <v>25505</v>
      </c>
      <c r="C1122">
        <v>573.02</v>
      </c>
      <c r="I1122" t="s">
        <v>2884</v>
      </c>
    </row>
    <row r="1123" spans="1:9" x14ac:dyDescent="0.25">
      <c r="A1123" t="s">
        <v>6735</v>
      </c>
      <c r="B1123">
        <v>25515</v>
      </c>
      <c r="C1123">
        <v>739.66</v>
      </c>
      <c r="I1123" t="s">
        <v>2884</v>
      </c>
    </row>
    <row r="1124" spans="1:9" x14ac:dyDescent="0.25">
      <c r="A1124" t="s">
        <v>6735</v>
      </c>
      <c r="B1124">
        <v>25520</v>
      </c>
      <c r="C1124">
        <v>648.33000000000004</v>
      </c>
      <c r="I1124" t="s">
        <v>2884</v>
      </c>
    </row>
    <row r="1125" spans="1:9" x14ac:dyDescent="0.25">
      <c r="A1125" t="s">
        <v>6735</v>
      </c>
      <c r="B1125">
        <v>25525</v>
      </c>
      <c r="C1125">
        <v>871.2</v>
      </c>
      <c r="I1125" t="s">
        <v>2884</v>
      </c>
    </row>
    <row r="1126" spans="1:9" x14ac:dyDescent="0.25">
      <c r="A1126" t="s">
        <v>6735</v>
      </c>
      <c r="B1126">
        <v>25526</v>
      </c>
      <c r="C1126">
        <v>1048.83</v>
      </c>
      <c r="I1126" t="s">
        <v>2884</v>
      </c>
    </row>
    <row r="1127" spans="1:9" x14ac:dyDescent="0.25">
      <c r="A1127" t="s">
        <v>6735</v>
      </c>
      <c r="B1127">
        <v>25530</v>
      </c>
      <c r="C1127">
        <v>302.75</v>
      </c>
      <c r="I1127" t="s">
        <v>2884</v>
      </c>
    </row>
    <row r="1128" spans="1:9" x14ac:dyDescent="0.25">
      <c r="A1128" t="s">
        <v>6735</v>
      </c>
      <c r="B1128">
        <v>25535</v>
      </c>
      <c r="C1128">
        <v>558.57000000000005</v>
      </c>
      <c r="I1128" t="s">
        <v>2884</v>
      </c>
    </row>
    <row r="1129" spans="1:9" x14ac:dyDescent="0.25">
      <c r="A1129" t="s">
        <v>6735</v>
      </c>
      <c r="B1129">
        <v>25545</v>
      </c>
      <c r="C1129">
        <v>692.42</v>
      </c>
      <c r="I1129" t="s">
        <v>2884</v>
      </c>
    </row>
    <row r="1130" spans="1:9" x14ac:dyDescent="0.25">
      <c r="A1130" t="s">
        <v>6735</v>
      </c>
      <c r="B1130">
        <v>25560</v>
      </c>
      <c r="C1130">
        <v>331.96</v>
      </c>
      <c r="I1130" t="s">
        <v>2884</v>
      </c>
    </row>
    <row r="1131" spans="1:9" x14ac:dyDescent="0.25">
      <c r="A1131" t="s">
        <v>6735</v>
      </c>
      <c r="B1131">
        <v>25565</v>
      </c>
      <c r="C1131">
        <v>587.04</v>
      </c>
      <c r="I1131" t="s">
        <v>2884</v>
      </c>
    </row>
    <row r="1132" spans="1:9" x14ac:dyDescent="0.25">
      <c r="A1132" t="s">
        <v>6735</v>
      </c>
      <c r="B1132">
        <v>25574</v>
      </c>
      <c r="C1132">
        <v>746.82</v>
      </c>
      <c r="I1132" t="s">
        <v>2884</v>
      </c>
    </row>
    <row r="1133" spans="1:9" x14ac:dyDescent="0.25">
      <c r="A1133" t="s">
        <v>6735</v>
      </c>
      <c r="B1133">
        <v>25575</v>
      </c>
      <c r="C1133">
        <v>993.13</v>
      </c>
      <c r="I1133" t="s">
        <v>2884</v>
      </c>
    </row>
    <row r="1134" spans="1:9" x14ac:dyDescent="0.25">
      <c r="A1134" t="s">
        <v>6735</v>
      </c>
      <c r="B1134">
        <v>25600</v>
      </c>
      <c r="C1134">
        <v>388.01</v>
      </c>
      <c r="I1134" t="s">
        <v>2884</v>
      </c>
    </row>
    <row r="1135" spans="1:9" x14ac:dyDescent="0.25">
      <c r="A1135" t="s">
        <v>6735</v>
      </c>
      <c r="B1135">
        <v>25605</v>
      </c>
      <c r="C1135">
        <v>607.71</v>
      </c>
      <c r="I1135" t="s">
        <v>2884</v>
      </c>
    </row>
    <row r="1136" spans="1:9" x14ac:dyDescent="0.25">
      <c r="A1136" t="s">
        <v>6735</v>
      </c>
      <c r="B1136">
        <v>25606</v>
      </c>
      <c r="C1136">
        <v>740.53</v>
      </c>
      <c r="I1136" t="s">
        <v>2884</v>
      </c>
    </row>
    <row r="1137" spans="1:9" x14ac:dyDescent="0.25">
      <c r="A1137" t="s">
        <v>6735</v>
      </c>
      <c r="B1137">
        <v>25607</v>
      </c>
      <c r="C1137">
        <v>817.62</v>
      </c>
      <c r="I1137" t="s">
        <v>2884</v>
      </c>
    </row>
    <row r="1138" spans="1:9" x14ac:dyDescent="0.25">
      <c r="A1138" t="s">
        <v>6735</v>
      </c>
      <c r="B1138">
        <v>25608</v>
      </c>
      <c r="C1138">
        <v>911.26</v>
      </c>
      <c r="I1138" t="s">
        <v>2884</v>
      </c>
    </row>
    <row r="1139" spans="1:9" x14ac:dyDescent="0.25">
      <c r="A1139" t="s">
        <v>6735</v>
      </c>
      <c r="B1139">
        <v>25609</v>
      </c>
      <c r="C1139">
        <v>1154.31</v>
      </c>
      <c r="I1139" t="s">
        <v>2884</v>
      </c>
    </row>
    <row r="1140" spans="1:9" x14ac:dyDescent="0.25">
      <c r="A1140" t="s">
        <v>6735</v>
      </c>
      <c r="B1140">
        <v>25622</v>
      </c>
      <c r="C1140">
        <v>351.84</v>
      </c>
      <c r="I1140" t="s">
        <v>2884</v>
      </c>
    </row>
    <row r="1141" spans="1:9" x14ac:dyDescent="0.25">
      <c r="A1141" t="s">
        <v>6735</v>
      </c>
      <c r="B1141">
        <v>25624</v>
      </c>
      <c r="C1141">
        <v>556.30999999999995</v>
      </c>
      <c r="I1141" t="s">
        <v>2884</v>
      </c>
    </row>
    <row r="1142" spans="1:9" x14ac:dyDescent="0.25">
      <c r="A1142" t="s">
        <v>6735</v>
      </c>
      <c r="B1142">
        <v>25628</v>
      </c>
      <c r="C1142">
        <v>792.81</v>
      </c>
      <c r="I1142" t="s">
        <v>2884</v>
      </c>
    </row>
    <row r="1143" spans="1:9" x14ac:dyDescent="0.25">
      <c r="A1143" t="s">
        <v>6735</v>
      </c>
      <c r="B1143">
        <v>25630</v>
      </c>
      <c r="C1143">
        <v>348.67</v>
      </c>
      <c r="I1143" t="s">
        <v>2884</v>
      </c>
    </row>
    <row r="1144" spans="1:9" x14ac:dyDescent="0.25">
      <c r="A1144" t="s">
        <v>6735</v>
      </c>
      <c r="B1144">
        <v>25635</v>
      </c>
      <c r="C1144">
        <v>527.24</v>
      </c>
      <c r="I1144" t="s">
        <v>2884</v>
      </c>
    </row>
    <row r="1145" spans="1:9" x14ac:dyDescent="0.25">
      <c r="A1145" t="s">
        <v>6735</v>
      </c>
      <c r="B1145">
        <v>25645</v>
      </c>
      <c r="C1145">
        <v>633.12</v>
      </c>
      <c r="I1145" t="s">
        <v>2884</v>
      </c>
    </row>
    <row r="1146" spans="1:9" x14ac:dyDescent="0.25">
      <c r="A1146" t="s">
        <v>6735</v>
      </c>
      <c r="B1146">
        <v>25650</v>
      </c>
      <c r="C1146">
        <v>377.2</v>
      </c>
      <c r="I1146" t="s">
        <v>2884</v>
      </c>
    </row>
    <row r="1147" spans="1:9" x14ac:dyDescent="0.25">
      <c r="A1147" t="s">
        <v>6735</v>
      </c>
      <c r="B1147">
        <v>25651</v>
      </c>
      <c r="C1147">
        <v>546.25</v>
      </c>
      <c r="I1147" t="s">
        <v>2884</v>
      </c>
    </row>
    <row r="1148" spans="1:9" x14ac:dyDescent="0.25">
      <c r="A1148" t="s">
        <v>6735</v>
      </c>
      <c r="B1148">
        <v>25652</v>
      </c>
      <c r="C1148">
        <v>689.75</v>
      </c>
      <c r="I1148" t="s">
        <v>2884</v>
      </c>
    </row>
    <row r="1149" spans="1:9" x14ac:dyDescent="0.25">
      <c r="A1149" t="s">
        <v>6735</v>
      </c>
      <c r="B1149">
        <v>25660</v>
      </c>
      <c r="C1149">
        <v>504.51</v>
      </c>
      <c r="I1149" t="s">
        <v>2884</v>
      </c>
    </row>
    <row r="1150" spans="1:9" x14ac:dyDescent="0.25">
      <c r="A1150" t="s">
        <v>6735</v>
      </c>
      <c r="B1150">
        <v>25670</v>
      </c>
      <c r="C1150">
        <v>672.07</v>
      </c>
      <c r="I1150" t="s">
        <v>2884</v>
      </c>
    </row>
    <row r="1151" spans="1:9" x14ac:dyDescent="0.25">
      <c r="A1151" t="s">
        <v>6735</v>
      </c>
      <c r="B1151">
        <v>25671</v>
      </c>
      <c r="C1151">
        <v>591.11</v>
      </c>
      <c r="I1151" t="s">
        <v>2884</v>
      </c>
    </row>
    <row r="1152" spans="1:9" x14ac:dyDescent="0.25">
      <c r="A1152" t="s">
        <v>6735</v>
      </c>
      <c r="B1152">
        <v>25675</v>
      </c>
      <c r="C1152">
        <v>516.27</v>
      </c>
      <c r="I1152" t="s">
        <v>2884</v>
      </c>
    </row>
    <row r="1153" spans="1:9" x14ac:dyDescent="0.25">
      <c r="A1153" t="s">
        <v>6735</v>
      </c>
      <c r="B1153">
        <v>25676</v>
      </c>
      <c r="C1153">
        <v>697.05</v>
      </c>
      <c r="I1153" t="s">
        <v>2884</v>
      </c>
    </row>
    <row r="1154" spans="1:9" x14ac:dyDescent="0.25">
      <c r="A1154" t="s">
        <v>6735</v>
      </c>
      <c r="B1154">
        <v>25680</v>
      </c>
      <c r="C1154">
        <v>592.88</v>
      </c>
      <c r="I1154" t="s">
        <v>2884</v>
      </c>
    </row>
    <row r="1155" spans="1:9" x14ac:dyDescent="0.25">
      <c r="A1155" t="s">
        <v>6735</v>
      </c>
      <c r="B1155">
        <v>25685</v>
      </c>
      <c r="C1155">
        <v>808.57</v>
      </c>
      <c r="I1155" t="s">
        <v>2884</v>
      </c>
    </row>
    <row r="1156" spans="1:9" x14ac:dyDescent="0.25">
      <c r="A1156" t="s">
        <v>6735</v>
      </c>
      <c r="B1156">
        <v>25690</v>
      </c>
      <c r="C1156">
        <v>550.23</v>
      </c>
      <c r="I1156" t="s">
        <v>2884</v>
      </c>
    </row>
    <row r="1157" spans="1:9" x14ac:dyDescent="0.25">
      <c r="A1157" t="s">
        <v>6735</v>
      </c>
      <c r="B1157">
        <v>25695</v>
      </c>
      <c r="C1157">
        <v>700.05</v>
      </c>
      <c r="I1157" t="s">
        <v>2884</v>
      </c>
    </row>
    <row r="1158" spans="1:9" x14ac:dyDescent="0.25">
      <c r="A1158" t="s">
        <v>6735</v>
      </c>
      <c r="B1158">
        <v>25800</v>
      </c>
      <c r="C1158">
        <v>805.76</v>
      </c>
      <c r="I1158" t="s">
        <v>2884</v>
      </c>
    </row>
    <row r="1159" spans="1:9" x14ac:dyDescent="0.25">
      <c r="A1159" t="s">
        <v>6735</v>
      </c>
      <c r="B1159">
        <v>25805</v>
      </c>
      <c r="C1159">
        <v>930.21</v>
      </c>
      <c r="I1159" t="s">
        <v>2884</v>
      </c>
    </row>
    <row r="1160" spans="1:9" x14ac:dyDescent="0.25">
      <c r="A1160" t="s">
        <v>6735</v>
      </c>
      <c r="B1160">
        <v>25810</v>
      </c>
      <c r="C1160">
        <v>952.16</v>
      </c>
      <c r="I1160" t="s">
        <v>2884</v>
      </c>
    </row>
    <row r="1161" spans="1:9" x14ac:dyDescent="0.25">
      <c r="A1161" t="s">
        <v>6735</v>
      </c>
      <c r="B1161">
        <v>25820</v>
      </c>
      <c r="C1161">
        <v>722.6</v>
      </c>
      <c r="I1161" t="s">
        <v>2884</v>
      </c>
    </row>
    <row r="1162" spans="1:9" x14ac:dyDescent="0.25">
      <c r="A1162" t="s">
        <v>6735</v>
      </c>
      <c r="B1162">
        <v>25825</v>
      </c>
      <c r="C1162">
        <v>879.25</v>
      </c>
      <c r="I1162" t="s">
        <v>2884</v>
      </c>
    </row>
    <row r="1163" spans="1:9" x14ac:dyDescent="0.25">
      <c r="A1163" t="s">
        <v>6735</v>
      </c>
      <c r="B1163">
        <v>25830</v>
      </c>
      <c r="C1163">
        <v>1129.06</v>
      </c>
      <c r="I1163" t="s">
        <v>2884</v>
      </c>
    </row>
    <row r="1164" spans="1:9" x14ac:dyDescent="0.25">
      <c r="A1164" t="s">
        <v>6735</v>
      </c>
      <c r="B1164">
        <v>25900</v>
      </c>
      <c r="C1164">
        <v>788.46</v>
      </c>
      <c r="I1164" t="s">
        <v>2884</v>
      </c>
    </row>
    <row r="1165" spans="1:9" x14ac:dyDescent="0.25">
      <c r="A1165" t="s">
        <v>6735</v>
      </c>
      <c r="B1165">
        <v>25905</v>
      </c>
      <c r="C1165">
        <v>771.91</v>
      </c>
      <c r="I1165" t="s">
        <v>2884</v>
      </c>
    </row>
    <row r="1166" spans="1:9" x14ac:dyDescent="0.25">
      <c r="A1166" t="s">
        <v>6735</v>
      </c>
      <c r="B1166">
        <v>25907</v>
      </c>
      <c r="C1166">
        <v>678.74</v>
      </c>
      <c r="I1166" t="s">
        <v>2884</v>
      </c>
    </row>
    <row r="1167" spans="1:9" x14ac:dyDescent="0.25">
      <c r="A1167" t="s">
        <v>6735</v>
      </c>
      <c r="B1167">
        <v>25909</v>
      </c>
      <c r="C1167">
        <v>755</v>
      </c>
      <c r="I1167" t="s">
        <v>2884</v>
      </c>
    </row>
    <row r="1168" spans="1:9" x14ac:dyDescent="0.25">
      <c r="A1168" t="s">
        <v>6735</v>
      </c>
      <c r="B1168">
        <v>25915</v>
      </c>
      <c r="C1168">
        <v>1267.6300000000001</v>
      </c>
      <c r="I1168" t="s">
        <v>2884</v>
      </c>
    </row>
    <row r="1169" spans="1:9" x14ac:dyDescent="0.25">
      <c r="A1169" t="s">
        <v>6735</v>
      </c>
      <c r="B1169">
        <v>25920</v>
      </c>
      <c r="C1169">
        <v>808.63</v>
      </c>
      <c r="I1169" t="s">
        <v>2884</v>
      </c>
    </row>
    <row r="1170" spans="1:9" x14ac:dyDescent="0.25">
      <c r="A1170" t="s">
        <v>6735</v>
      </c>
      <c r="B1170">
        <v>25922</v>
      </c>
      <c r="C1170">
        <v>718.39</v>
      </c>
      <c r="I1170" t="s">
        <v>2884</v>
      </c>
    </row>
    <row r="1171" spans="1:9" x14ac:dyDescent="0.25">
      <c r="A1171" t="s">
        <v>6735</v>
      </c>
      <c r="B1171">
        <v>25924</v>
      </c>
      <c r="C1171">
        <v>790.03</v>
      </c>
      <c r="I1171" t="s">
        <v>2884</v>
      </c>
    </row>
    <row r="1172" spans="1:9" x14ac:dyDescent="0.25">
      <c r="A1172" t="s">
        <v>6735</v>
      </c>
      <c r="B1172">
        <v>25927</v>
      </c>
      <c r="C1172">
        <v>965.28</v>
      </c>
      <c r="I1172" t="s">
        <v>2884</v>
      </c>
    </row>
    <row r="1173" spans="1:9" x14ac:dyDescent="0.25">
      <c r="A1173" t="s">
        <v>6735</v>
      </c>
      <c r="B1173">
        <v>25929</v>
      </c>
      <c r="C1173">
        <v>661.8</v>
      </c>
      <c r="I1173" t="s">
        <v>2884</v>
      </c>
    </row>
    <row r="1174" spans="1:9" x14ac:dyDescent="0.25">
      <c r="A1174" t="s">
        <v>6735</v>
      </c>
      <c r="B1174">
        <v>25931</v>
      </c>
      <c r="C1174">
        <v>894.88</v>
      </c>
      <c r="I1174" t="s">
        <v>2884</v>
      </c>
    </row>
    <row r="1175" spans="1:9" x14ac:dyDescent="0.25">
      <c r="A1175" t="s">
        <v>6735</v>
      </c>
      <c r="B1175">
        <v>26010</v>
      </c>
      <c r="C1175">
        <v>391.68</v>
      </c>
      <c r="I1175" t="s">
        <v>2884</v>
      </c>
    </row>
    <row r="1176" spans="1:9" x14ac:dyDescent="0.25">
      <c r="A1176" t="s">
        <v>6735</v>
      </c>
      <c r="B1176">
        <v>26011</v>
      </c>
      <c r="C1176">
        <v>547.74</v>
      </c>
      <c r="I1176" t="s">
        <v>2884</v>
      </c>
    </row>
    <row r="1177" spans="1:9" x14ac:dyDescent="0.25">
      <c r="A1177" t="s">
        <v>6735</v>
      </c>
      <c r="B1177">
        <v>26020</v>
      </c>
      <c r="C1177">
        <v>617.33000000000004</v>
      </c>
      <c r="I1177" t="s">
        <v>2884</v>
      </c>
    </row>
    <row r="1178" spans="1:9" x14ac:dyDescent="0.25">
      <c r="A1178" t="s">
        <v>6735</v>
      </c>
      <c r="B1178">
        <v>26025</v>
      </c>
      <c r="C1178">
        <v>466.28</v>
      </c>
      <c r="I1178" t="s">
        <v>2884</v>
      </c>
    </row>
    <row r="1179" spans="1:9" x14ac:dyDescent="0.25">
      <c r="A1179" t="s">
        <v>6735</v>
      </c>
      <c r="B1179">
        <v>26030</v>
      </c>
      <c r="C1179">
        <v>544.4</v>
      </c>
      <c r="I1179" t="s">
        <v>2884</v>
      </c>
    </row>
    <row r="1180" spans="1:9" x14ac:dyDescent="0.25">
      <c r="A1180" t="s">
        <v>6735</v>
      </c>
      <c r="B1180">
        <v>26034</v>
      </c>
      <c r="C1180">
        <v>612.33000000000004</v>
      </c>
      <c r="I1180" t="s">
        <v>2884</v>
      </c>
    </row>
    <row r="1181" spans="1:9" x14ac:dyDescent="0.25">
      <c r="A1181" t="s">
        <v>6735</v>
      </c>
      <c r="B1181">
        <v>26035</v>
      </c>
      <c r="C1181">
        <v>947.13</v>
      </c>
      <c r="I1181" t="s">
        <v>2884</v>
      </c>
    </row>
    <row r="1182" spans="1:9" x14ac:dyDescent="0.25">
      <c r="A1182" t="s">
        <v>6735</v>
      </c>
      <c r="B1182">
        <v>26037</v>
      </c>
      <c r="C1182">
        <v>619.54999999999995</v>
      </c>
      <c r="I1182" t="s">
        <v>2884</v>
      </c>
    </row>
    <row r="1183" spans="1:9" x14ac:dyDescent="0.25">
      <c r="A1183" t="s">
        <v>6735</v>
      </c>
      <c r="B1183">
        <v>26040</v>
      </c>
      <c r="C1183">
        <v>354.83</v>
      </c>
      <c r="I1183" t="s">
        <v>2884</v>
      </c>
    </row>
    <row r="1184" spans="1:9" x14ac:dyDescent="0.25">
      <c r="A1184" t="s">
        <v>6735</v>
      </c>
      <c r="B1184">
        <v>26045</v>
      </c>
      <c r="C1184">
        <v>525.94000000000005</v>
      </c>
      <c r="I1184" t="s">
        <v>2884</v>
      </c>
    </row>
    <row r="1185" spans="1:9" x14ac:dyDescent="0.25">
      <c r="A1185" t="s">
        <v>6735</v>
      </c>
      <c r="B1185">
        <v>26055</v>
      </c>
      <c r="C1185">
        <v>671.44</v>
      </c>
      <c r="I1185" t="s">
        <v>2884</v>
      </c>
    </row>
    <row r="1186" spans="1:9" x14ac:dyDescent="0.25">
      <c r="A1186" t="s">
        <v>6735</v>
      </c>
      <c r="B1186">
        <v>26060</v>
      </c>
      <c r="C1186">
        <v>285.48</v>
      </c>
      <c r="I1186" t="s">
        <v>2884</v>
      </c>
    </row>
    <row r="1187" spans="1:9" x14ac:dyDescent="0.25">
      <c r="A1187" t="s">
        <v>6735</v>
      </c>
      <c r="B1187">
        <v>26070</v>
      </c>
      <c r="C1187">
        <v>360.6</v>
      </c>
      <c r="I1187" t="s">
        <v>2884</v>
      </c>
    </row>
    <row r="1188" spans="1:9" x14ac:dyDescent="0.25">
      <c r="A1188" t="s">
        <v>6735</v>
      </c>
      <c r="B1188">
        <v>26075</v>
      </c>
      <c r="C1188">
        <v>378.75</v>
      </c>
      <c r="I1188" t="s">
        <v>2884</v>
      </c>
    </row>
    <row r="1189" spans="1:9" x14ac:dyDescent="0.25">
      <c r="A1189" t="s">
        <v>6735</v>
      </c>
      <c r="B1189">
        <v>26080</v>
      </c>
      <c r="C1189">
        <v>445.71</v>
      </c>
      <c r="I1189" t="s">
        <v>2884</v>
      </c>
    </row>
    <row r="1190" spans="1:9" x14ac:dyDescent="0.25">
      <c r="A1190" t="s">
        <v>6735</v>
      </c>
      <c r="B1190">
        <v>26100</v>
      </c>
      <c r="C1190">
        <v>380.13</v>
      </c>
      <c r="I1190" t="s">
        <v>2884</v>
      </c>
    </row>
    <row r="1191" spans="1:9" x14ac:dyDescent="0.25">
      <c r="A1191" t="s">
        <v>6735</v>
      </c>
      <c r="B1191">
        <v>26105</v>
      </c>
      <c r="C1191">
        <v>382.99</v>
      </c>
      <c r="I1191" t="s">
        <v>2884</v>
      </c>
    </row>
    <row r="1192" spans="1:9" x14ac:dyDescent="0.25">
      <c r="A1192" t="s">
        <v>6735</v>
      </c>
      <c r="B1192">
        <v>26110</v>
      </c>
      <c r="C1192">
        <v>364.83</v>
      </c>
      <c r="I1192" t="s">
        <v>2884</v>
      </c>
    </row>
    <row r="1193" spans="1:9" x14ac:dyDescent="0.25">
      <c r="A1193" t="s">
        <v>6735</v>
      </c>
      <c r="B1193">
        <v>26111</v>
      </c>
      <c r="C1193">
        <v>458.99</v>
      </c>
      <c r="I1193" t="s">
        <v>2884</v>
      </c>
    </row>
    <row r="1194" spans="1:9" x14ac:dyDescent="0.25">
      <c r="A1194" t="s">
        <v>6735</v>
      </c>
      <c r="B1194">
        <v>26113</v>
      </c>
      <c r="C1194">
        <v>604.19000000000005</v>
      </c>
      <c r="I1194" t="s">
        <v>2884</v>
      </c>
    </row>
    <row r="1195" spans="1:9" x14ac:dyDescent="0.25">
      <c r="A1195" t="s">
        <v>6735</v>
      </c>
      <c r="B1195">
        <v>26115</v>
      </c>
      <c r="C1195">
        <v>620.44000000000005</v>
      </c>
      <c r="I1195" t="s">
        <v>2884</v>
      </c>
    </row>
    <row r="1196" spans="1:9" x14ac:dyDescent="0.25">
      <c r="A1196" t="s">
        <v>6735</v>
      </c>
      <c r="B1196">
        <v>26116</v>
      </c>
      <c r="C1196">
        <v>581.20000000000005</v>
      </c>
      <c r="I1196" t="s">
        <v>2884</v>
      </c>
    </row>
    <row r="1197" spans="1:9" x14ac:dyDescent="0.25">
      <c r="A1197" t="s">
        <v>6735</v>
      </c>
      <c r="B1197">
        <v>26117</v>
      </c>
      <c r="C1197">
        <v>814.54</v>
      </c>
      <c r="I1197" t="s">
        <v>2884</v>
      </c>
    </row>
    <row r="1198" spans="1:9" x14ac:dyDescent="0.25">
      <c r="A1198" t="s">
        <v>6735</v>
      </c>
      <c r="B1198">
        <v>26118</v>
      </c>
      <c r="C1198">
        <v>1152.8499999999999</v>
      </c>
      <c r="I1198" t="s">
        <v>2884</v>
      </c>
    </row>
    <row r="1199" spans="1:9" x14ac:dyDescent="0.25">
      <c r="A1199" t="s">
        <v>6735</v>
      </c>
      <c r="B1199">
        <v>26121</v>
      </c>
      <c r="C1199">
        <v>664.03</v>
      </c>
      <c r="I1199" t="s">
        <v>2884</v>
      </c>
    </row>
    <row r="1200" spans="1:9" x14ac:dyDescent="0.25">
      <c r="A1200" t="s">
        <v>6735</v>
      </c>
      <c r="B1200">
        <v>26123</v>
      </c>
      <c r="C1200">
        <v>924.44</v>
      </c>
      <c r="I1200" t="s">
        <v>2884</v>
      </c>
    </row>
    <row r="1201" spans="1:9" x14ac:dyDescent="0.25">
      <c r="A1201" t="s">
        <v>6735</v>
      </c>
      <c r="B1201">
        <v>26125</v>
      </c>
      <c r="C1201">
        <v>287.57</v>
      </c>
      <c r="I1201" t="s">
        <v>2884</v>
      </c>
    </row>
    <row r="1202" spans="1:9" x14ac:dyDescent="0.25">
      <c r="A1202" t="s">
        <v>6735</v>
      </c>
      <c r="B1202">
        <v>26130</v>
      </c>
      <c r="C1202">
        <v>522.84</v>
      </c>
      <c r="I1202" t="s">
        <v>2884</v>
      </c>
    </row>
    <row r="1203" spans="1:9" x14ac:dyDescent="0.25">
      <c r="A1203" t="s">
        <v>6735</v>
      </c>
      <c r="B1203">
        <v>26135</v>
      </c>
      <c r="C1203">
        <v>614.44000000000005</v>
      </c>
      <c r="I1203" t="s">
        <v>2884</v>
      </c>
    </row>
    <row r="1204" spans="1:9" x14ac:dyDescent="0.25">
      <c r="A1204" t="s">
        <v>6735</v>
      </c>
      <c r="B1204">
        <v>26140</v>
      </c>
      <c r="C1204">
        <v>564.03</v>
      </c>
      <c r="I1204" t="s">
        <v>2884</v>
      </c>
    </row>
    <row r="1205" spans="1:9" x14ac:dyDescent="0.25">
      <c r="A1205" t="s">
        <v>6735</v>
      </c>
      <c r="B1205">
        <v>26145</v>
      </c>
      <c r="C1205">
        <v>572.92999999999995</v>
      </c>
      <c r="I1205" t="s">
        <v>2884</v>
      </c>
    </row>
    <row r="1206" spans="1:9" x14ac:dyDescent="0.25">
      <c r="A1206" t="s">
        <v>6735</v>
      </c>
      <c r="B1206">
        <v>26160</v>
      </c>
      <c r="C1206">
        <v>698.76</v>
      </c>
      <c r="I1206" t="s">
        <v>2884</v>
      </c>
    </row>
    <row r="1207" spans="1:9" x14ac:dyDescent="0.25">
      <c r="A1207" t="s">
        <v>6735</v>
      </c>
      <c r="B1207">
        <v>26170</v>
      </c>
      <c r="C1207">
        <v>455.57</v>
      </c>
      <c r="I1207" t="s">
        <v>2884</v>
      </c>
    </row>
    <row r="1208" spans="1:9" x14ac:dyDescent="0.25">
      <c r="A1208" t="s">
        <v>6735</v>
      </c>
      <c r="B1208">
        <v>26180</v>
      </c>
      <c r="C1208">
        <v>501.65</v>
      </c>
      <c r="I1208" t="s">
        <v>2884</v>
      </c>
    </row>
    <row r="1209" spans="1:9" x14ac:dyDescent="0.25">
      <c r="A1209" t="s">
        <v>6735</v>
      </c>
      <c r="B1209">
        <v>26185</v>
      </c>
      <c r="C1209">
        <v>620.04</v>
      </c>
      <c r="I1209" t="s">
        <v>2884</v>
      </c>
    </row>
    <row r="1210" spans="1:9" x14ac:dyDescent="0.25">
      <c r="A1210" t="s">
        <v>6735</v>
      </c>
      <c r="B1210">
        <v>26200</v>
      </c>
      <c r="C1210">
        <v>501.98</v>
      </c>
      <c r="I1210" t="s">
        <v>2884</v>
      </c>
    </row>
    <row r="1211" spans="1:9" x14ac:dyDescent="0.25">
      <c r="A1211" t="s">
        <v>6735</v>
      </c>
      <c r="B1211">
        <v>26205</v>
      </c>
      <c r="C1211">
        <v>668.99</v>
      </c>
      <c r="I1211" t="s">
        <v>2884</v>
      </c>
    </row>
    <row r="1212" spans="1:9" x14ac:dyDescent="0.25">
      <c r="A1212" t="s">
        <v>6735</v>
      </c>
      <c r="B1212">
        <v>26210</v>
      </c>
      <c r="C1212">
        <v>499.84</v>
      </c>
      <c r="I1212" t="s">
        <v>2884</v>
      </c>
    </row>
    <row r="1213" spans="1:9" x14ac:dyDescent="0.25">
      <c r="A1213" t="s">
        <v>6735</v>
      </c>
      <c r="B1213">
        <v>26215</v>
      </c>
      <c r="C1213">
        <v>629.05999999999995</v>
      </c>
      <c r="I1213" t="s">
        <v>2884</v>
      </c>
    </row>
    <row r="1214" spans="1:9" x14ac:dyDescent="0.25">
      <c r="A1214" t="s">
        <v>6735</v>
      </c>
      <c r="B1214">
        <v>26230</v>
      </c>
      <c r="C1214">
        <v>554.70000000000005</v>
      </c>
      <c r="I1214" t="s">
        <v>2884</v>
      </c>
    </row>
    <row r="1215" spans="1:9" x14ac:dyDescent="0.25">
      <c r="A1215" t="s">
        <v>6735</v>
      </c>
      <c r="B1215">
        <v>26235</v>
      </c>
      <c r="C1215">
        <v>546.15</v>
      </c>
      <c r="I1215" t="s">
        <v>2884</v>
      </c>
    </row>
    <row r="1216" spans="1:9" x14ac:dyDescent="0.25">
      <c r="A1216" t="s">
        <v>6735</v>
      </c>
      <c r="B1216">
        <v>26236</v>
      </c>
      <c r="C1216">
        <v>490.1</v>
      </c>
      <c r="I1216" t="s">
        <v>2884</v>
      </c>
    </row>
    <row r="1217" spans="1:9" x14ac:dyDescent="0.25">
      <c r="A1217" t="s">
        <v>6735</v>
      </c>
      <c r="B1217">
        <v>26250</v>
      </c>
      <c r="C1217">
        <v>1161.73</v>
      </c>
      <c r="I1217" t="s">
        <v>2884</v>
      </c>
    </row>
    <row r="1218" spans="1:9" x14ac:dyDescent="0.25">
      <c r="A1218" t="s">
        <v>6735</v>
      </c>
      <c r="B1218">
        <v>26260</v>
      </c>
      <c r="C1218">
        <v>872.81</v>
      </c>
      <c r="I1218" t="s">
        <v>2884</v>
      </c>
    </row>
    <row r="1219" spans="1:9" x14ac:dyDescent="0.25">
      <c r="A1219" t="s">
        <v>6735</v>
      </c>
      <c r="B1219">
        <v>26262</v>
      </c>
      <c r="C1219">
        <v>695.11</v>
      </c>
      <c r="I1219" t="s">
        <v>2884</v>
      </c>
    </row>
    <row r="1220" spans="1:9" x14ac:dyDescent="0.25">
      <c r="A1220" t="s">
        <v>6735</v>
      </c>
      <c r="B1220">
        <v>26320</v>
      </c>
      <c r="C1220">
        <v>390.28</v>
      </c>
      <c r="I1220" t="s">
        <v>2884</v>
      </c>
    </row>
    <row r="1221" spans="1:9" x14ac:dyDescent="0.25">
      <c r="A1221" t="s">
        <v>6735</v>
      </c>
      <c r="B1221">
        <v>26340</v>
      </c>
      <c r="C1221">
        <v>401.78</v>
      </c>
      <c r="I1221" t="s">
        <v>2884</v>
      </c>
    </row>
    <row r="1222" spans="1:9" x14ac:dyDescent="0.25">
      <c r="A1222" t="s">
        <v>6735</v>
      </c>
      <c r="B1222">
        <v>26341</v>
      </c>
      <c r="C1222">
        <v>131.91999999999999</v>
      </c>
      <c r="I1222" t="s">
        <v>2884</v>
      </c>
    </row>
    <row r="1223" spans="1:9" x14ac:dyDescent="0.25">
      <c r="A1223" t="s">
        <v>6735</v>
      </c>
      <c r="B1223">
        <v>26350</v>
      </c>
      <c r="C1223">
        <v>843.97</v>
      </c>
      <c r="I1223" t="s">
        <v>2884</v>
      </c>
    </row>
    <row r="1224" spans="1:9" x14ac:dyDescent="0.25">
      <c r="A1224" t="s">
        <v>6735</v>
      </c>
      <c r="B1224">
        <v>26352</v>
      </c>
      <c r="C1224">
        <v>938.14</v>
      </c>
      <c r="I1224" t="s">
        <v>2884</v>
      </c>
    </row>
    <row r="1225" spans="1:9" x14ac:dyDescent="0.25">
      <c r="A1225" t="s">
        <v>6735</v>
      </c>
      <c r="B1225">
        <v>26356</v>
      </c>
      <c r="C1225">
        <v>882.75</v>
      </c>
      <c r="I1225" t="s">
        <v>2884</v>
      </c>
    </row>
    <row r="1226" spans="1:9" x14ac:dyDescent="0.25">
      <c r="A1226" t="s">
        <v>6735</v>
      </c>
      <c r="B1226">
        <v>26357</v>
      </c>
      <c r="C1226">
        <v>986.13</v>
      </c>
      <c r="I1226" t="s">
        <v>2884</v>
      </c>
    </row>
    <row r="1227" spans="1:9" x14ac:dyDescent="0.25">
      <c r="A1227" t="s">
        <v>6735</v>
      </c>
      <c r="B1227">
        <v>26358</v>
      </c>
      <c r="C1227">
        <v>1084</v>
      </c>
      <c r="I1227" t="s">
        <v>2884</v>
      </c>
    </row>
    <row r="1228" spans="1:9" x14ac:dyDescent="0.25">
      <c r="A1228" t="s">
        <v>6735</v>
      </c>
      <c r="B1228">
        <v>26370</v>
      </c>
      <c r="C1228">
        <v>883.64</v>
      </c>
      <c r="I1228" t="s">
        <v>2884</v>
      </c>
    </row>
    <row r="1229" spans="1:9" x14ac:dyDescent="0.25">
      <c r="A1229" t="s">
        <v>6735</v>
      </c>
      <c r="B1229">
        <v>26372</v>
      </c>
      <c r="C1229">
        <v>1026.98</v>
      </c>
      <c r="I1229" t="s">
        <v>2884</v>
      </c>
    </row>
    <row r="1230" spans="1:9" x14ac:dyDescent="0.25">
      <c r="A1230" t="s">
        <v>6735</v>
      </c>
      <c r="B1230">
        <v>26373</v>
      </c>
      <c r="C1230">
        <v>990.27</v>
      </c>
      <c r="I1230" t="s">
        <v>2884</v>
      </c>
    </row>
    <row r="1231" spans="1:9" x14ac:dyDescent="0.25">
      <c r="A1231" t="s">
        <v>6735</v>
      </c>
      <c r="B1231">
        <v>26390</v>
      </c>
      <c r="C1231">
        <v>981.56</v>
      </c>
      <c r="I1231" t="s">
        <v>2884</v>
      </c>
    </row>
    <row r="1232" spans="1:9" x14ac:dyDescent="0.25">
      <c r="A1232" t="s">
        <v>6735</v>
      </c>
      <c r="B1232">
        <v>26392</v>
      </c>
      <c r="C1232">
        <v>1119.46</v>
      </c>
      <c r="I1232" t="s">
        <v>2884</v>
      </c>
    </row>
    <row r="1233" spans="1:9" x14ac:dyDescent="0.25">
      <c r="A1233" t="s">
        <v>6735</v>
      </c>
      <c r="B1233">
        <v>26410</v>
      </c>
      <c r="C1233">
        <v>682.26</v>
      </c>
      <c r="I1233" t="s">
        <v>2884</v>
      </c>
    </row>
    <row r="1234" spans="1:9" x14ac:dyDescent="0.25">
      <c r="A1234" t="s">
        <v>6735</v>
      </c>
      <c r="B1234">
        <v>26412</v>
      </c>
      <c r="C1234">
        <v>809.11</v>
      </c>
      <c r="I1234" t="s">
        <v>2884</v>
      </c>
    </row>
    <row r="1235" spans="1:9" x14ac:dyDescent="0.25">
      <c r="A1235" t="s">
        <v>6735</v>
      </c>
      <c r="B1235">
        <v>26415</v>
      </c>
      <c r="C1235">
        <v>955.24</v>
      </c>
      <c r="I1235" t="s">
        <v>2884</v>
      </c>
    </row>
    <row r="1236" spans="1:9" x14ac:dyDescent="0.25">
      <c r="A1236" t="s">
        <v>6735</v>
      </c>
      <c r="B1236">
        <v>26416</v>
      </c>
      <c r="C1236">
        <v>1031.01</v>
      </c>
      <c r="I1236" t="s">
        <v>2884</v>
      </c>
    </row>
    <row r="1237" spans="1:9" x14ac:dyDescent="0.25">
      <c r="A1237" t="s">
        <v>6735</v>
      </c>
      <c r="B1237">
        <v>26418</v>
      </c>
      <c r="C1237">
        <v>709.67</v>
      </c>
      <c r="I1237" t="s">
        <v>2884</v>
      </c>
    </row>
    <row r="1238" spans="1:9" x14ac:dyDescent="0.25">
      <c r="A1238" t="s">
        <v>6735</v>
      </c>
      <c r="B1238">
        <v>26420</v>
      </c>
      <c r="C1238">
        <v>836.82</v>
      </c>
      <c r="I1238" t="s">
        <v>2884</v>
      </c>
    </row>
    <row r="1239" spans="1:9" x14ac:dyDescent="0.25">
      <c r="A1239" t="s">
        <v>6735</v>
      </c>
      <c r="B1239">
        <v>26426</v>
      </c>
      <c r="C1239">
        <v>559.78</v>
      </c>
      <c r="I1239" t="s">
        <v>2884</v>
      </c>
    </row>
    <row r="1240" spans="1:9" x14ac:dyDescent="0.25">
      <c r="A1240" t="s">
        <v>6735</v>
      </c>
      <c r="B1240">
        <v>26428</v>
      </c>
      <c r="C1240">
        <v>897.52</v>
      </c>
      <c r="I1240" t="s">
        <v>2884</v>
      </c>
    </row>
    <row r="1241" spans="1:9" x14ac:dyDescent="0.25">
      <c r="A1241" t="s">
        <v>6735</v>
      </c>
      <c r="B1241">
        <v>26432</v>
      </c>
      <c r="C1241">
        <v>618.57000000000005</v>
      </c>
      <c r="I1241" t="s">
        <v>2884</v>
      </c>
    </row>
    <row r="1242" spans="1:9" x14ac:dyDescent="0.25">
      <c r="A1242" t="s">
        <v>6735</v>
      </c>
      <c r="B1242">
        <v>26433</v>
      </c>
      <c r="C1242">
        <v>649.36</v>
      </c>
      <c r="I1242" t="s">
        <v>2884</v>
      </c>
    </row>
    <row r="1243" spans="1:9" x14ac:dyDescent="0.25">
      <c r="A1243" t="s">
        <v>6735</v>
      </c>
      <c r="B1243">
        <v>26434</v>
      </c>
      <c r="C1243">
        <v>785.14</v>
      </c>
      <c r="I1243" t="s">
        <v>2884</v>
      </c>
    </row>
    <row r="1244" spans="1:9" x14ac:dyDescent="0.25">
      <c r="A1244" t="s">
        <v>6735</v>
      </c>
      <c r="B1244">
        <v>26437</v>
      </c>
      <c r="C1244">
        <v>753.31</v>
      </c>
      <c r="I1244" t="s">
        <v>2884</v>
      </c>
    </row>
    <row r="1245" spans="1:9" x14ac:dyDescent="0.25">
      <c r="A1245" t="s">
        <v>6735</v>
      </c>
      <c r="B1245">
        <v>26440</v>
      </c>
      <c r="C1245">
        <v>738.08</v>
      </c>
      <c r="I1245" t="s">
        <v>2884</v>
      </c>
    </row>
    <row r="1246" spans="1:9" x14ac:dyDescent="0.25">
      <c r="A1246" t="s">
        <v>6735</v>
      </c>
      <c r="B1246">
        <v>26442</v>
      </c>
      <c r="C1246">
        <v>1110.28</v>
      </c>
      <c r="I1246" t="s">
        <v>2884</v>
      </c>
    </row>
    <row r="1247" spans="1:9" x14ac:dyDescent="0.25">
      <c r="A1247" t="s">
        <v>6735</v>
      </c>
      <c r="B1247">
        <v>26445</v>
      </c>
      <c r="C1247">
        <v>689.92</v>
      </c>
      <c r="I1247" t="s">
        <v>2884</v>
      </c>
    </row>
    <row r="1248" spans="1:9" x14ac:dyDescent="0.25">
      <c r="A1248" t="s">
        <v>6735</v>
      </c>
      <c r="B1248">
        <v>26449</v>
      </c>
      <c r="C1248">
        <v>774.61</v>
      </c>
      <c r="I1248" t="s">
        <v>2884</v>
      </c>
    </row>
    <row r="1249" spans="1:9" x14ac:dyDescent="0.25">
      <c r="A1249" t="s">
        <v>6735</v>
      </c>
      <c r="B1249">
        <v>26450</v>
      </c>
      <c r="C1249">
        <v>527.29999999999995</v>
      </c>
      <c r="I1249" t="s">
        <v>2884</v>
      </c>
    </row>
    <row r="1250" spans="1:9" x14ac:dyDescent="0.25">
      <c r="A1250" t="s">
        <v>6735</v>
      </c>
      <c r="B1250">
        <v>26455</v>
      </c>
      <c r="C1250">
        <v>524.34</v>
      </c>
      <c r="I1250" t="s">
        <v>2884</v>
      </c>
    </row>
    <row r="1251" spans="1:9" x14ac:dyDescent="0.25">
      <c r="A1251" t="s">
        <v>6735</v>
      </c>
      <c r="B1251">
        <v>26460</v>
      </c>
      <c r="C1251">
        <v>509.85</v>
      </c>
      <c r="I1251" t="s">
        <v>2884</v>
      </c>
    </row>
    <row r="1252" spans="1:9" x14ac:dyDescent="0.25">
      <c r="A1252" t="s">
        <v>6735</v>
      </c>
      <c r="B1252">
        <v>26471</v>
      </c>
      <c r="C1252">
        <v>745.41</v>
      </c>
      <c r="I1252" t="s">
        <v>2884</v>
      </c>
    </row>
    <row r="1253" spans="1:9" x14ac:dyDescent="0.25">
      <c r="A1253" t="s">
        <v>6735</v>
      </c>
      <c r="B1253">
        <v>26474</v>
      </c>
      <c r="C1253">
        <v>737.99</v>
      </c>
      <c r="I1253" t="s">
        <v>2884</v>
      </c>
    </row>
    <row r="1254" spans="1:9" x14ac:dyDescent="0.25">
      <c r="A1254" t="s">
        <v>6735</v>
      </c>
      <c r="B1254">
        <v>26476</v>
      </c>
      <c r="C1254">
        <v>728.64</v>
      </c>
      <c r="I1254" t="s">
        <v>2884</v>
      </c>
    </row>
    <row r="1255" spans="1:9" x14ac:dyDescent="0.25">
      <c r="A1255" t="s">
        <v>6735</v>
      </c>
      <c r="B1255">
        <v>26477</v>
      </c>
      <c r="C1255">
        <v>708.18</v>
      </c>
      <c r="I1255" t="s">
        <v>2884</v>
      </c>
    </row>
    <row r="1256" spans="1:9" x14ac:dyDescent="0.25">
      <c r="A1256" t="s">
        <v>6735</v>
      </c>
      <c r="B1256">
        <v>26478</v>
      </c>
      <c r="C1256">
        <v>749.55</v>
      </c>
      <c r="I1256" t="s">
        <v>2884</v>
      </c>
    </row>
    <row r="1257" spans="1:9" x14ac:dyDescent="0.25">
      <c r="A1257" t="s">
        <v>6735</v>
      </c>
      <c r="B1257">
        <v>26479</v>
      </c>
      <c r="C1257">
        <v>763.18</v>
      </c>
      <c r="I1257" t="s">
        <v>2884</v>
      </c>
    </row>
    <row r="1258" spans="1:9" x14ac:dyDescent="0.25">
      <c r="A1258" t="s">
        <v>6735</v>
      </c>
      <c r="B1258">
        <v>26480</v>
      </c>
      <c r="C1258">
        <v>886.52</v>
      </c>
      <c r="I1258" t="s">
        <v>2884</v>
      </c>
    </row>
    <row r="1259" spans="1:9" x14ac:dyDescent="0.25">
      <c r="A1259" t="s">
        <v>6735</v>
      </c>
      <c r="B1259">
        <v>26483</v>
      </c>
      <c r="C1259">
        <v>977.98</v>
      </c>
      <c r="I1259" t="s">
        <v>2884</v>
      </c>
    </row>
    <row r="1260" spans="1:9" x14ac:dyDescent="0.25">
      <c r="A1260" t="s">
        <v>6735</v>
      </c>
      <c r="B1260">
        <v>26485</v>
      </c>
      <c r="C1260">
        <v>940.48</v>
      </c>
      <c r="I1260" t="s">
        <v>2884</v>
      </c>
    </row>
    <row r="1261" spans="1:9" x14ac:dyDescent="0.25">
      <c r="A1261" t="s">
        <v>6735</v>
      </c>
      <c r="B1261">
        <v>26489</v>
      </c>
      <c r="C1261">
        <v>1080.58</v>
      </c>
      <c r="I1261" t="s">
        <v>2884</v>
      </c>
    </row>
    <row r="1262" spans="1:9" x14ac:dyDescent="0.25">
      <c r="A1262" t="s">
        <v>6735</v>
      </c>
      <c r="B1262">
        <v>26490</v>
      </c>
      <c r="C1262">
        <v>940.44</v>
      </c>
      <c r="I1262" t="s">
        <v>2884</v>
      </c>
    </row>
    <row r="1263" spans="1:9" x14ac:dyDescent="0.25">
      <c r="A1263" t="s">
        <v>6735</v>
      </c>
      <c r="B1263">
        <v>26492</v>
      </c>
      <c r="C1263">
        <v>1037.5899999999999</v>
      </c>
      <c r="I1263" t="s">
        <v>2884</v>
      </c>
    </row>
    <row r="1264" spans="1:9" x14ac:dyDescent="0.25">
      <c r="A1264" t="s">
        <v>6735</v>
      </c>
      <c r="B1264">
        <v>26494</v>
      </c>
      <c r="C1264">
        <v>944.03</v>
      </c>
      <c r="I1264" t="s">
        <v>2884</v>
      </c>
    </row>
    <row r="1265" spans="1:9" x14ac:dyDescent="0.25">
      <c r="A1265" t="s">
        <v>6735</v>
      </c>
      <c r="B1265">
        <v>26496</v>
      </c>
      <c r="C1265">
        <v>1013.84</v>
      </c>
      <c r="I1265" t="s">
        <v>2884</v>
      </c>
    </row>
    <row r="1266" spans="1:9" x14ac:dyDescent="0.25">
      <c r="A1266" t="s">
        <v>6735</v>
      </c>
      <c r="B1266">
        <v>26497</v>
      </c>
      <c r="C1266">
        <v>1012.76</v>
      </c>
      <c r="I1266" t="s">
        <v>2884</v>
      </c>
    </row>
    <row r="1267" spans="1:9" x14ac:dyDescent="0.25">
      <c r="A1267" t="s">
        <v>6735</v>
      </c>
      <c r="B1267">
        <v>26498</v>
      </c>
      <c r="C1267">
        <v>1307.81</v>
      </c>
      <c r="I1267" t="s">
        <v>2884</v>
      </c>
    </row>
    <row r="1268" spans="1:9" x14ac:dyDescent="0.25">
      <c r="A1268" t="s">
        <v>6735</v>
      </c>
      <c r="B1268">
        <v>26499</v>
      </c>
      <c r="C1268">
        <v>976.4</v>
      </c>
      <c r="I1268" t="s">
        <v>2884</v>
      </c>
    </row>
    <row r="1269" spans="1:9" x14ac:dyDescent="0.25">
      <c r="A1269" t="s">
        <v>6735</v>
      </c>
      <c r="B1269">
        <v>26500</v>
      </c>
      <c r="C1269">
        <v>747.53</v>
      </c>
      <c r="I1269" t="s">
        <v>2884</v>
      </c>
    </row>
    <row r="1270" spans="1:9" x14ac:dyDescent="0.25">
      <c r="A1270" t="s">
        <v>6735</v>
      </c>
      <c r="B1270">
        <v>26502</v>
      </c>
      <c r="C1270">
        <v>849.86</v>
      </c>
      <c r="I1270" t="s">
        <v>2884</v>
      </c>
    </row>
    <row r="1271" spans="1:9" x14ac:dyDescent="0.25">
      <c r="A1271" t="s">
        <v>6735</v>
      </c>
      <c r="B1271">
        <v>26508</v>
      </c>
      <c r="C1271">
        <v>763.42</v>
      </c>
      <c r="I1271" t="s">
        <v>2884</v>
      </c>
    </row>
    <row r="1272" spans="1:9" x14ac:dyDescent="0.25">
      <c r="A1272" t="s">
        <v>6735</v>
      </c>
      <c r="B1272">
        <v>26510</v>
      </c>
      <c r="C1272">
        <v>726.85</v>
      </c>
      <c r="I1272" t="s">
        <v>2884</v>
      </c>
    </row>
    <row r="1273" spans="1:9" x14ac:dyDescent="0.25">
      <c r="A1273" t="s">
        <v>6735</v>
      </c>
      <c r="B1273">
        <v>26516</v>
      </c>
      <c r="C1273">
        <v>835.88</v>
      </c>
      <c r="I1273" t="s">
        <v>2884</v>
      </c>
    </row>
    <row r="1274" spans="1:9" x14ac:dyDescent="0.25">
      <c r="A1274" t="s">
        <v>6735</v>
      </c>
      <c r="B1274">
        <v>26517</v>
      </c>
      <c r="C1274">
        <v>970.64</v>
      </c>
      <c r="I1274" t="s">
        <v>2884</v>
      </c>
    </row>
    <row r="1275" spans="1:9" x14ac:dyDescent="0.25">
      <c r="A1275" t="s">
        <v>6735</v>
      </c>
      <c r="B1275">
        <v>26518</v>
      </c>
      <c r="C1275">
        <v>982.51</v>
      </c>
      <c r="I1275" t="s">
        <v>2884</v>
      </c>
    </row>
    <row r="1276" spans="1:9" x14ac:dyDescent="0.25">
      <c r="A1276" t="s">
        <v>6735</v>
      </c>
      <c r="B1276">
        <v>26520</v>
      </c>
      <c r="C1276">
        <v>773.53</v>
      </c>
      <c r="I1276" t="s">
        <v>2884</v>
      </c>
    </row>
    <row r="1277" spans="1:9" x14ac:dyDescent="0.25">
      <c r="A1277" t="s">
        <v>6735</v>
      </c>
      <c r="B1277">
        <v>26525</v>
      </c>
      <c r="C1277">
        <v>776.8</v>
      </c>
      <c r="I1277" t="s">
        <v>2884</v>
      </c>
    </row>
    <row r="1278" spans="1:9" x14ac:dyDescent="0.25">
      <c r="A1278" t="s">
        <v>6735</v>
      </c>
      <c r="B1278">
        <v>26530</v>
      </c>
      <c r="C1278">
        <v>598.63</v>
      </c>
      <c r="I1278" t="s">
        <v>2884</v>
      </c>
    </row>
    <row r="1279" spans="1:9" x14ac:dyDescent="0.25">
      <c r="A1279" t="s">
        <v>6735</v>
      </c>
      <c r="B1279">
        <v>26531</v>
      </c>
      <c r="C1279">
        <v>699.26</v>
      </c>
      <c r="I1279" t="s">
        <v>2884</v>
      </c>
    </row>
    <row r="1280" spans="1:9" x14ac:dyDescent="0.25">
      <c r="A1280" t="s">
        <v>6735</v>
      </c>
      <c r="B1280">
        <v>26535</v>
      </c>
      <c r="C1280">
        <v>487.46</v>
      </c>
      <c r="I1280" t="s">
        <v>2884</v>
      </c>
    </row>
    <row r="1281" spans="1:9" x14ac:dyDescent="0.25">
      <c r="A1281" t="s">
        <v>6735</v>
      </c>
      <c r="B1281">
        <v>26536</v>
      </c>
      <c r="C1281">
        <v>846.21</v>
      </c>
      <c r="I1281" t="s">
        <v>2884</v>
      </c>
    </row>
    <row r="1282" spans="1:9" x14ac:dyDescent="0.25">
      <c r="A1282" t="s">
        <v>6735</v>
      </c>
      <c r="B1282">
        <v>26540</v>
      </c>
      <c r="C1282">
        <v>788.54</v>
      </c>
      <c r="I1282" t="s">
        <v>2884</v>
      </c>
    </row>
    <row r="1283" spans="1:9" x14ac:dyDescent="0.25">
      <c r="A1283" t="s">
        <v>6735</v>
      </c>
      <c r="B1283">
        <v>26541</v>
      </c>
      <c r="C1283">
        <v>933.35</v>
      </c>
      <c r="I1283" t="s">
        <v>2884</v>
      </c>
    </row>
    <row r="1284" spans="1:9" x14ac:dyDescent="0.25">
      <c r="A1284" t="s">
        <v>6735</v>
      </c>
      <c r="B1284">
        <v>26542</v>
      </c>
      <c r="C1284">
        <v>812.1</v>
      </c>
      <c r="I1284" t="s">
        <v>2884</v>
      </c>
    </row>
    <row r="1285" spans="1:9" x14ac:dyDescent="0.25">
      <c r="A1285" t="s">
        <v>6735</v>
      </c>
      <c r="B1285">
        <v>26545</v>
      </c>
      <c r="C1285">
        <v>824.79</v>
      </c>
      <c r="I1285" t="s">
        <v>2884</v>
      </c>
    </row>
    <row r="1286" spans="1:9" x14ac:dyDescent="0.25">
      <c r="A1286" t="s">
        <v>6735</v>
      </c>
      <c r="B1286">
        <v>26546</v>
      </c>
      <c r="C1286">
        <v>1160.74</v>
      </c>
      <c r="I1286" t="s">
        <v>2884</v>
      </c>
    </row>
    <row r="1287" spans="1:9" x14ac:dyDescent="0.25">
      <c r="A1287" t="s">
        <v>6735</v>
      </c>
      <c r="B1287">
        <v>26548</v>
      </c>
      <c r="C1287">
        <v>897.67</v>
      </c>
      <c r="I1287" t="s">
        <v>2884</v>
      </c>
    </row>
    <row r="1288" spans="1:9" x14ac:dyDescent="0.25">
      <c r="A1288" t="s">
        <v>6735</v>
      </c>
      <c r="B1288">
        <v>26550</v>
      </c>
      <c r="C1288">
        <v>1818.56</v>
      </c>
      <c r="I1288" t="s">
        <v>2884</v>
      </c>
    </row>
    <row r="1289" spans="1:9" x14ac:dyDescent="0.25">
      <c r="A1289" t="s">
        <v>6735</v>
      </c>
      <c r="B1289">
        <v>26551</v>
      </c>
      <c r="C1289">
        <v>3579.99</v>
      </c>
      <c r="I1289" t="s">
        <v>2884</v>
      </c>
    </row>
    <row r="1290" spans="1:9" x14ac:dyDescent="0.25">
      <c r="A1290" t="s">
        <v>6735</v>
      </c>
      <c r="B1290">
        <v>26553</v>
      </c>
      <c r="C1290">
        <v>3556.35</v>
      </c>
      <c r="I1290" t="s">
        <v>2884</v>
      </c>
    </row>
    <row r="1291" spans="1:9" x14ac:dyDescent="0.25">
      <c r="A1291" t="s">
        <v>6735</v>
      </c>
      <c r="B1291">
        <v>26554</v>
      </c>
      <c r="C1291">
        <v>4134.0600000000004</v>
      </c>
      <c r="I1291" t="s">
        <v>2884</v>
      </c>
    </row>
    <row r="1292" spans="1:9" x14ac:dyDescent="0.25">
      <c r="A1292" t="s">
        <v>6735</v>
      </c>
      <c r="B1292">
        <v>26555</v>
      </c>
      <c r="C1292">
        <v>1534.68</v>
      </c>
      <c r="I1292" t="s">
        <v>2884</v>
      </c>
    </row>
    <row r="1293" spans="1:9" x14ac:dyDescent="0.25">
      <c r="A1293" t="s">
        <v>6735</v>
      </c>
      <c r="B1293">
        <v>26556</v>
      </c>
      <c r="C1293">
        <v>3699.57</v>
      </c>
      <c r="I1293" t="s">
        <v>2884</v>
      </c>
    </row>
    <row r="1294" spans="1:9" x14ac:dyDescent="0.25">
      <c r="A1294" t="s">
        <v>6735</v>
      </c>
      <c r="B1294">
        <v>26560</v>
      </c>
      <c r="C1294">
        <v>719.24</v>
      </c>
      <c r="I1294" t="s">
        <v>2884</v>
      </c>
    </row>
    <row r="1295" spans="1:9" x14ac:dyDescent="0.25">
      <c r="A1295" t="s">
        <v>6735</v>
      </c>
      <c r="B1295">
        <v>26561</v>
      </c>
      <c r="C1295">
        <v>1095.46</v>
      </c>
      <c r="I1295" t="s">
        <v>2884</v>
      </c>
    </row>
    <row r="1296" spans="1:9" x14ac:dyDescent="0.25">
      <c r="A1296" t="s">
        <v>6735</v>
      </c>
      <c r="B1296">
        <v>26562</v>
      </c>
      <c r="C1296">
        <v>1522.8</v>
      </c>
      <c r="I1296" t="s">
        <v>2884</v>
      </c>
    </row>
    <row r="1297" spans="1:9" x14ac:dyDescent="0.25">
      <c r="A1297" t="s">
        <v>6735</v>
      </c>
      <c r="B1297">
        <v>26565</v>
      </c>
      <c r="C1297">
        <v>803.35</v>
      </c>
      <c r="I1297" t="s">
        <v>2884</v>
      </c>
    </row>
    <row r="1298" spans="1:9" x14ac:dyDescent="0.25">
      <c r="A1298" t="s">
        <v>6735</v>
      </c>
      <c r="B1298">
        <v>26567</v>
      </c>
      <c r="C1298">
        <v>809.59</v>
      </c>
      <c r="I1298" t="s">
        <v>2884</v>
      </c>
    </row>
    <row r="1299" spans="1:9" x14ac:dyDescent="0.25">
      <c r="A1299" t="s">
        <v>6735</v>
      </c>
      <c r="B1299">
        <v>26568</v>
      </c>
      <c r="C1299">
        <v>1044.22</v>
      </c>
      <c r="I1299" t="s">
        <v>2884</v>
      </c>
    </row>
    <row r="1300" spans="1:9" x14ac:dyDescent="0.25">
      <c r="A1300" t="s">
        <v>6735</v>
      </c>
      <c r="B1300">
        <v>26580</v>
      </c>
      <c r="C1300">
        <v>1697.98</v>
      </c>
      <c r="I1300" t="s">
        <v>2884</v>
      </c>
    </row>
    <row r="1301" spans="1:9" x14ac:dyDescent="0.25">
      <c r="A1301" t="s">
        <v>6735</v>
      </c>
      <c r="B1301">
        <v>26587</v>
      </c>
      <c r="C1301">
        <v>1142.6300000000001</v>
      </c>
      <c r="I1301" t="s">
        <v>2884</v>
      </c>
    </row>
    <row r="1302" spans="1:9" x14ac:dyDescent="0.25">
      <c r="A1302" t="s">
        <v>6735</v>
      </c>
      <c r="B1302">
        <v>26590</v>
      </c>
      <c r="C1302">
        <v>1578.77</v>
      </c>
      <c r="I1302" t="s">
        <v>2884</v>
      </c>
    </row>
    <row r="1303" spans="1:9" x14ac:dyDescent="0.25">
      <c r="A1303" t="s">
        <v>6735</v>
      </c>
      <c r="B1303">
        <v>26591</v>
      </c>
      <c r="C1303">
        <v>555.03</v>
      </c>
      <c r="I1303" t="s">
        <v>2884</v>
      </c>
    </row>
    <row r="1304" spans="1:9" x14ac:dyDescent="0.25">
      <c r="A1304" t="s">
        <v>6735</v>
      </c>
      <c r="B1304">
        <v>26593</v>
      </c>
      <c r="C1304">
        <v>729.23</v>
      </c>
      <c r="I1304" t="s">
        <v>2884</v>
      </c>
    </row>
    <row r="1305" spans="1:9" x14ac:dyDescent="0.25">
      <c r="A1305" t="s">
        <v>6735</v>
      </c>
      <c r="B1305">
        <v>26596</v>
      </c>
      <c r="C1305">
        <v>912.53</v>
      </c>
      <c r="I1305" t="s">
        <v>2884</v>
      </c>
    </row>
    <row r="1306" spans="1:9" x14ac:dyDescent="0.25">
      <c r="A1306" t="s">
        <v>6735</v>
      </c>
      <c r="B1306">
        <v>26600</v>
      </c>
      <c r="C1306">
        <v>344.53</v>
      </c>
      <c r="I1306" t="s">
        <v>2884</v>
      </c>
    </row>
    <row r="1307" spans="1:9" x14ac:dyDescent="0.25">
      <c r="A1307" t="s">
        <v>6735</v>
      </c>
      <c r="B1307">
        <v>26605</v>
      </c>
      <c r="C1307">
        <v>376.86</v>
      </c>
      <c r="I1307" t="s">
        <v>2884</v>
      </c>
    </row>
    <row r="1308" spans="1:9" x14ac:dyDescent="0.25">
      <c r="A1308" t="s">
        <v>6735</v>
      </c>
      <c r="B1308">
        <v>26607</v>
      </c>
      <c r="C1308">
        <v>570.46</v>
      </c>
      <c r="I1308" t="s">
        <v>2884</v>
      </c>
    </row>
    <row r="1309" spans="1:9" x14ac:dyDescent="0.25">
      <c r="A1309" t="s">
        <v>6735</v>
      </c>
      <c r="B1309">
        <v>26608</v>
      </c>
      <c r="C1309">
        <v>538.83000000000004</v>
      </c>
      <c r="I1309" t="s">
        <v>2884</v>
      </c>
    </row>
    <row r="1310" spans="1:9" x14ac:dyDescent="0.25">
      <c r="A1310" t="s">
        <v>6735</v>
      </c>
      <c r="B1310">
        <v>26615</v>
      </c>
      <c r="C1310">
        <v>638.61</v>
      </c>
      <c r="I1310" t="s">
        <v>2884</v>
      </c>
    </row>
    <row r="1311" spans="1:9" x14ac:dyDescent="0.25">
      <c r="A1311" t="s">
        <v>6735</v>
      </c>
      <c r="B1311">
        <v>26641</v>
      </c>
      <c r="C1311">
        <v>475.26</v>
      </c>
      <c r="I1311" t="s">
        <v>2884</v>
      </c>
    </row>
    <row r="1312" spans="1:9" x14ac:dyDescent="0.25">
      <c r="A1312" t="s">
        <v>6735</v>
      </c>
      <c r="B1312">
        <v>26645</v>
      </c>
      <c r="C1312">
        <v>489.62</v>
      </c>
      <c r="I1312" t="s">
        <v>2884</v>
      </c>
    </row>
    <row r="1313" spans="1:9" x14ac:dyDescent="0.25">
      <c r="A1313" t="s">
        <v>6735</v>
      </c>
      <c r="B1313">
        <v>26650</v>
      </c>
      <c r="C1313">
        <v>540.09</v>
      </c>
      <c r="I1313" t="s">
        <v>2884</v>
      </c>
    </row>
    <row r="1314" spans="1:9" x14ac:dyDescent="0.25">
      <c r="A1314" t="s">
        <v>6735</v>
      </c>
      <c r="B1314">
        <v>26665</v>
      </c>
      <c r="C1314">
        <v>694.38</v>
      </c>
      <c r="I1314" t="s">
        <v>2884</v>
      </c>
    </row>
    <row r="1315" spans="1:9" x14ac:dyDescent="0.25">
      <c r="A1315" t="s">
        <v>6735</v>
      </c>
      <c r="B1315">
        <v>26670</v>
      </c>
      <c r="C1315">
        <v>394.87</v>
      </c>
      <c r="I1315" t="s">
        <v>2884</v>
      </c>
    </row>
    <row r="1316" spans="1:9" x14ac:dyDescent="0.25">
      <c r="A1316" t="s">
        <v>6735</v>
      </c>
      <c r="B1316">
        <v>26675</v>
      </c>
      <c r="C1316">
        <v>522.58000000000004</v>
      </c>
      <c r="I1316" t="s">
        <v>2884</v>
      </c>
    </row>
    <row r="1317" spans="1:9" x14ac:dyDescent="0.25">
      <c r="A1317" t="s">
        <v>6735</v>
      </c>
      <c r="B1317">
        <v>26676</v>
      </c>
      <c r="C1317">
        <v>571.04</v>
      </c>
      <c r="I1317" t="s">
        <v>2884</v>
      </c>
    </row>
    <row r="1318" spans="1:9" x14ac:dyDescent="0.25">
      <c r="A1318" t="s">
        <v>6735</v>
      </c>
      <c r="B1318">
        <v>26685</v>
      </c>
      <c r="C1318">
        <v>638.65</v>
      </c>
      <c r="I1318" t="s">
        <v>2884</v>
      </c>
    </row>
    <row r="1319" spans="1:9" x14ac:dyDescent="0.25">
      <c r="A1319" t="s">
        <v>6735</v>
      </c>
      <c r="B1319">
        <v>26686</v>
      </c>
      <c r="C1319">
        <v>688.3</v>
      </c>
      <c r="I1319" t="s">
        <v>2884</v>
      </c>
    </row>
    <row r="1320" spans="1:9" x14ac:dyDescent="0.25">
      <c r="A1320" t="s">
        <v>6735</v>
      </c>
      <c r="B1320">
        <v>26700</v>
      </c>
      <c r="C1320">
        <v>385.35</v>
      </c>
      <c r="I1320" t="s">
        <v>2884</v>
      </c>
    </row>
    <row r="1321" spans="1:9" x14ac:dyDescent="0.25">
      <c r="A1321" t="s">
        <v>6735</v>
      </c>
      <c r="B1321">
        <v>26705</v>
      </c>
      <c r="C1321">
        <v>496.37</v>
      </c>
      <c r="I1321" t="s">
        <v>2884</v>
      </c>
    </row>
    <row r="1322" spans="1:9" x14ac:dyDescent="0.25">
      <c r="A1322" t="s">
        <v>6735</v>
      </c>
      <c r="B1322">
        <v>26706</v>
      </c>
      <c r="C1322">
        <v>499.36</v>
      </c>
      <c r="I1322" t="s">
        <v>2884</v>
      </c>
    </row>
    <row r="1323" spans="1:9" x14ac:dyDescent="0.25">
      <c r="A1323" t="s">
        <v>6735</v>
      </c>
      <c r="B1323">
        <v>26715</v>
      </c>
      <c r="C1323">
        <v>636.86</v>
      </c>
      <c r="I1323" t="s">
        <v>2884</v>
      </c>
    </row>
    <row r="1324" spans="1:9" x14ac:dyDescent="0.25">
      <c r="A1324" t="s">
        <v>6735</v>
      </c>
      <c r="B1324">
        <v>26720</v>
      </c>
      <c r="C1324">
        <v>230.2</v>
      </c>
      <c r="I1324" t="s">
        <v>2884</v>
      </c>
    </row>
    <row r="1325" spans="1:9" x14ac:dyDescent="0.25">
      <c r="A1325" t="s">
        <v>6735</v>
      </c>
      <c r="B1325">
        <v>26725</v>
      </c>
      <c r="C1325">
        <v>388.94</v>
      </c>
      <c r="I1325" t="s">
        <v>2884</v>
      </c>
    </row>
    <row r="1326" spans="1:9" x14ac:dyDescent="0.25">
      <c r="A1326" t="s">
        <v>6735</v>
      </c>
      <c r="B1326">
        <v>26727</v>
      </c>
      <c r="C1326">
        <v>531.01</v>
      </c>
      <c r="I1326" t="s">
        <v>2884</v>
      </c>
    </row>
    <row r="1327" spans="1:9" x14ac:dyDescent="0.25">
      <c r="A1327" t="s">
        <v>6735</v>
      </c>
      <c r="B1327">
        <v>26735</v>
      </c>
      <c r="C1327">
        <v>659.47</v>
      </c>
      <c r="I1327" t="s">
        <v>2884</v>
      </c>
    </row>
    <row r="1328" spans="1:9" x14ac:dyDescent="0.25">
      <c r="A1328" t="s">
        <v>6735</v>
      </c>
      <c r="B1328">
        <v>26740</v>
      </c>
      <c r="C1328">
        <v>266.14</v>
      </c>
      <c r="I1328" t="s">
        <v>2884</v>
      </c>
    </row>
    <row r="1329" spans="1:9" x14ac:dyDescent="0.25">
      <c r="A1329" t="s">
        <v>6735</v>
      </c>
      <c r="B1329">
        <v>26742</v>
      </c>
      <c r="C1329">
        <v>424.42</v>
      </c>
      <c r="I1329" t="s">
        <v>2884</v>
      </c>
    </row>
    <row r="1330" spans="1:9" x14ac:dyDescent="0.25">
      <c r="A1330" t="s">
        <v>6735</v>
      </c>
      <c r="B1330">
        <v>26746</v>
      </c>
      <c r="C1330">
        <v>818.6</v>
      </c>
      <c r="I1330" t="s">
        <v>2884</v>
      </c>
    </row>
    <row r="1331" spans="1:9" x14ac:dyDescent="0.25">
      <c r="A1331" t="s">
        <v>6735</v>
      </c>
      <c r="B1331">
        <v>26750</v>
      </c>
      <c r="C1331">
        <v>214.81</v>
      </c>
      <c r="I1331" t="s">
        <v>2884</v>
      </c>
    </row>
    <row r="1332" spans="1:9" x14ac:dyDescent="0.25">
      <c r="A1332" t="s">
        <v>6735</v>
      </c>
      <c r="B1332">
        <v>26755</v>
      </c>
      <c r="C1332">
        <v>364.63</v>
      </c>
      <c r="I1332" t="s">
        <v>2884</v>
      </c>
    </row>
    <row r="1333" spans="1:9" x14ac:dyDescent="0.25">
      <c r="A1333" t="s">
        <v>6735</v>
      </c>
      <c r="B1333">
        <v>26756</v>
      </c>
      <c r="C1333">
        <v>477.28</v>
      </c>
      <c r="I1333" t="s">
        <v>2884</v>
      </c>
    </row>
    <row r="1334" spans="1:9" x14ac:dyDescent="0.25">
      <c r="A1334" t="s">
        <v>6735</v>
      </c>
      <c r="B1334">
        <v>26765</v>
      </c>
      <c r="C1334">
        <v>561.02</v>
      </c>
      <c r="I1334" t="s">
        <v>2884</v>
      </c>
    </row>
    <row r="1335" spans="1:9" x14ac:dyDescent="0.25">
      <c r="A1335" t="s">
        <v>6735</v>
      </c>
      <c r="B1335">
        <v>26770</v>
      </c>
      <c r="C1335">
        <v>326.54000000000002</v>
      </c>
      <c r="I1335" t="s">
        <v>2884</v>
      </c>
    </row>
    <row r="1336" spans="1:9" x14ac:dyDescent="0.25">
      <c r="A1336" t="s">
        <v>6735</v>
      </c>
      <c r="B1336">
        <v>26775</v>
      </c>
      <c r="C1336">
        <v>449.21</v>
      </c>
      <c r="I1336" t="s">
        <v>2884</v>
      </c>
    </row>
    <row r="1337" spans="1:9" x14ac:dyDescent="0.25">
      <c r="A1337" t="s">
        <v>6735</v>
      </c>
      <c r="B1337">
        <v>26776</v>
      </c>
      <c r="C1337">
        <v>504.33</v>
      </c>
      <c r="I1337" t="s">
        <v>2884</v>
      </c>
    </row>
    <row r="1338" spans="1:9" x14ac:dyDescent="0.25">
      <c r="A1338" t="s">
        <v>6735</v>
      </c>
      <c r="B1338">
        <v>26785</v>
      </c>
      <c r="C1338">
        <v>609.79</v>
      </c>
      <c r="I1338" t="s">
        <v>2884</v>
      </c>
    </row>
    <row r="1339" spans="1:9" x14ac:dyDescent="0.25">
      <c r="A1339" t="s">
        <v>6735</v>
      </c>
      <c r="B1339">
        <v>26820</v>
      </c>
      <c r="C1339">
        <v>930.73</v>
      </c>
      <c r="I1339" t="s">
        <v>2884</v>
      </c>
    </row>
    <row r="1340" spans="1:9" x14ac:dyDescent="0.25">
      <c r="A1340" t="s">
        <v>6735</v>
      </c>
      <c r="B1340">
        <v>26841</v>
      </c>
      <c r="C1340">
        <v>868.78</v>
      </c>
      <c r="I1340" t="s">
        <v>2884</v>
      </c>
    </row>
    <row r="1341" spans="1:9" x14ac:dyDescent="0.25">
      <c r="A1341" t="s">
        <v>6735</v>
      </c>
      <c r="B1341">
        <v>26842</v>
      </c>
      <c r="C1341">
        <v>933.59</v>
      </c>
      <c r="I1341" t="s">
        <v>2884</v>
      </c>
    </row>
    <row r="1342" spans="1:9" x14ac:dyDescent="0.25">
      <c r="A1342" t="s">
        <v>6735</v>
      </c>
      <c r="B1342">
        <v>26843</v>
      </c>
      <c r="C1342">
        <v>878.68</v>
      </c>
      <c r="I1342" t="s">
        <v>2884</v>
      </c>
    </row>
    <row r="1343" spans="1:9" x14ac:dyDescent="0.25">
      <c r="A1343" t="s">
        <v>6735</v>
      </c>
      <c r="B1343">
        <v>26844</v>
      </c>
      <c r="C1343">
        <v>963.84</v>
      </c>
      <c r="I1343" t="s">
        <v>2884</v>
      </c>
    </row>
    <row r="1344" spans="1:9" x14ac:dyDescent="0.25">
      <c r="A1344" t="s">
        <v>6735</v>
      </c>
      <c r="B1344">
        <v>26850</v>
      </c>
      <c r="C1344">
        <v>826.57</v>
      </c>
      <c r="I1344" t="s">
        <v>2884</v>
      </c>
    </row>
    <row r="1345" spans="1:9" x14ac:dyDescent="0.25">
      <c r="A1345" t="s">
        <v>6735</v>
      </c>
      <c r="B1345">
        <v>26852</v>
      </c>
      <c r="C1345">
        <v>933.48</v>
      </c>
      <c r="I1345" t="s">
        <v>2884</v>
      </c>
    </row>
    <row r="1346" spans="1:9" x14ac:dyDescent="0.25">
      <c r="A1346" t="s">
        <v>6735</v>
      </c>
      <c r="B1346">
        <v>26860</v>
      </c>
      <c r="C1346">
        <v>694.44</v>
      </c>
      <c r="I1346" t="s">
        <v>2884</v>
      </c>
    </row>
    <row r="1347" spans="1:9" x14ac:dyDescent="0.25">
      <c r="A1347" t="s">
        <v>6735</v>
      </c>
      <c r="B1347">
        <v>26861</v>
      </c>
      <c r="C1347">
        <v>108.1</v>
      </c>
      <c r="I1347" t="s">
        <v>2884</v>
      </c>
    </row>
    <row r="1348" spans="1:9" x14ac:dyDescent="0.25">
      <c r="A1348" t="s">
        <v>6735</v>
      </c>
      <c r="B1348">
        <v>26862</v>
      </c>
      <c r="C1348">
        <v>860.6</v>
      </c>
      <c r="I1348" t="s">
        <v>2884</v>
      </c>
    </row>
    <row r="1349" spans="1:9" x14ac:dyDescent="0.25">
      <c r="A1349" t="s">
        <v>6735</v>
      </c>
      <c r="B1349">
        <v>26863</v>
      </c>
      <c r="C1349">
        <v>243.63</v>
      </c>
      <c r="I1349" t="s">
        <v>2884</v>
      </c>
    </row>
    <row r="1350" spans="1:9" x14ac:dyDescent="0.25">
      <c r="A1350" t="s">
        <v>6735</v>
      </c>
      <c r="B1350">
        <v>26910</v>
      </c>
      <c r="C1350">
        <v>855.68</v>
      </c>
      <c r="I1350" t="s">
        <v>2884</v>
      </c>
    </row>
    <row r="1351" spans="1:9" x14ac:dyDescent="0.25">
      <c r="A1351" t="s">
        <v>6735</v>
      </c>
      <c r="B1351">
        <v>26951</v>
      </c>
      <c r="C1351">
        <v>790.8</v>
      </c>
      <c r="I1351" t="s">
        <v>2884</v>
      </c>
    </row>
    <row r="1352" spans="1:9" x14ac:dyDescent="0.25">
      <c r="A1352" t="s">
        <v>6735</v>
      </c>
      <c r="B1352">
        <v>26952</v>
      </c>
      <c r="C1352">
        <v>770.64</v>
      </c>
      <c r="I1352" t="s">
        <v>2884</v>
      </c>
    </row>
    <row r="1353" spans="1:9" x14ac:dyDescent="0.25">
      <c r="A1353" t="s">
        <v>6735</v>
      </c>
      <c r="B1353">
        <v>26990</v>
      </c>
      <c r="C1353">
        <v>754.06</v>
      </c>
      <c r="I1353" t="s">
        <v>2884</v>
      </c>
    </row>
    <row r="1354" spans="1:9" x14ac:dyDescent="0.25">
      <c r="A1354" t="s">
        <v>6735</v>
      </c>
      <c r="B1354">
        <v>26991</v>
      </c>
      <c r="C1354">
        <v>792.03</v>
      </c>
      <c r="I1354" t="s">
        <v>2884</v>
      </c>
    </row>
    <row r="1355" spans="1:9" x14ac:dyDescent="0.25">
      <c r="A1355" t="s">
        <v>6735</v>
      </c>
      <c r="B1355">
        <v>26992</v>
      </c>
      <c r="C1355">
        <v>1105.0999999999999</v>
      </c>
      <c r="I1355" t="s">
        <v>2884</v>
      </c>
    </row>
    <row r="1356" spans="1:9" x14ac:dyDescent="0.25">
      <c r="A1356" t="s">
        <v>6735</v>
      </c>
      <c r="B1356">
        <v>27000</v>
      </c>
      <c r="C1356">
        <v>431.83</v>
      </c>
      <c r="I1356" t="s">
        <v>2884</v>
      </c>
    </row>
    <row r="1357" spans="1:9" x14ac:dyDescent="0.25">
      <c r="A1357" t="s">
        <v>6735</v>
      </c>
      <c r="B1357">
        <v>27001</v>
      </c>
      <c r="C1357">
        <v>596.82000000000005</v>
      </c>
      <c r="I1357" t="s">
        <v>2884</v>
      </c>
    </row>
    <row r="1358" spans="1:9" x14ac:dyDescent="0.25">
      <c r="A1358" t="s">
        <v>6735</v>
      </c>
      <c r="B1358">
        <v>27003</v>
      </c>
      <c r="C1358">
        <v>661.83</v>
      </c>
      <c r="I1358" t="s">
        <v>2884</v>
      </c>
    </row>
    <row r="1359" spans="1:9" x14ac:dyDescent="0.25">
      <c r="A1359" t="s">
        <v>6735</v>
      </c>
      <c r="B1359">
        <v>27005</v>
      </c>
      <c r="C1359">
        <v>784.97</v>
      </c>
      <c r="I1359" t="s">
        <v>2884</v>
      </c>
    </row>
    <row r="1360" spans="1:9" x14ac:dyDescent="0.25">
      <c r="A1360" t="s">
        <v>6735</v>
      </c>
      <c r="B1360">
        <v>27006</v>
      </c>
      <c r="C1360">
        <v>780.52</v>
      </c>
      <c r="I1360" t="s">
        <v>2884</v>
      </c>
    </row>
    <row r="1361" spans="1:9" x14ac:dyDescent="0.25">
      <c r="A1361" t="s">
        <v>6735</v>
      </c>
      <c r="B1361">
        <v>27025</v>
      </c>
      <c r="C1361">
        <v>1007.64</v>
      </c>
      <c r="I1361" t="s">
        <v>2884</v>
      </c>
    </row>
    <row r="1362" spans="1:9" x14ac:dyDescent="0.25">
      <c r="A1362" t="s">
        <v>6735</v>
      </c>
      <c r="B1362">
        <v>27027</v>
      </c>
      <c r="C1362">
        <v>974.04</v>
      </c>
      <c r="I1362" t="s">
        <v>2884</v>
      </c>
    </row>
    <row r="1363" spans="1:9" x14ac:dyDescent="0.25">
      <c r="A1363" t="s">
        <v>6735</v>
      </c>
      <c r="B1363">
        <v>27030</v>
      </c>
      <c r="C1363">
        <v>1021.19</v>
      </c>
      <c r="I1363" t="s">
        <v>2884</v>
      </c>
    </row>
    <row r="1364" spans="1:9" x14ac:dyDescent="0.25">
      <c r="A1364" t="s">
        <v>6735</v>
      </c>
      <c r="B1364">
        <v>27033</v>
      </c>
      <c r="C1364">
        <v>1059.56</v>
      </c>
      <c r="I1364" t="s">
        <v>2884</v>
      </c>
    </row>
    <row r="1365" spans="1:9" x14ac:dyDescent="0.25">
      <c r="A1365" t="s">
        <v>6735</v>
      </c>
      <c r="B1365">
        <v>27035</v>
      </c>
      <c r="C1365">
        <v>1222.94</v>
      </c>
      <c r="I1365" t="s">
        <v>2884</v>
      </c>
    </row>
    <row r="1366" spans="1:9" x14ac:dyDescent="0.25">
      <c r="A1366" t="s">
        <v>6735</v>
      </c>
      <c r="B1366">
        <v>27036</v>
      </c>
      <c r="C1366">
        <v>1111.0899999999999</v>
      </c>
      <c r="I1366" t="s">
        <v>2884</v>
      </c>
    </row>
    <row r="1367" spans="1:9" x14ac:dyDescent="0.25">
      <c r="A1367" t="s">
        <v>6735</v>
      </c>
      <c r="B1367">
        <v>27040</v>
      </c>
      <c r="C1367">
        <v>378.88</v>
      </c>
      <c r="I1367" t="s">
        <v>2884</v>
      </c>
    </row>
    <row r="1368" spans="1:9" x14ac:dyDescent="0.25">
      <c r="A1368" t="s">
        <v>6735</v>
      </c>
      <c r="B1368">
        <v>27041</v>
      </c>
      <c r="C1368">
        <v>776.92</v>
      </c>
      <c r="I1368" t="s">
        <v>2884</v>
      </c>
    </row>
    <row r="1369" spans="1:9" x14ac:dyDescent="0.25">
      <c r="A1369" t="s">
        <v>6735</v>
      </c>
      <c r="B1369">
        <v>27043</v>
      </c>
      <c r="C1369">
        <v>511.66</v>
      </c>
      <c r="I1369" t="s">
        <v>2884</v>
      </c>
    </row>
    <row r="1370" spans="1:9" x14ac:dyDescent="0.25">
      <c r="A1370" t="s">
        <v>6735</v>
      </c>
      <c r="B1370">
        <v>27045</v>
      </c>
      <c r="C1370">
        <v>800.15</v>
      </c>
      <c r="I1370" t="s">
        <v>2884</v>
      </c>
    </row>
    <row r="1371" spans="1:9" x14ac:dyDescent="0.25">
      <c r="A1371" t="s">
        <v>6735</v>
      </c>
      <c r="B1371">
        <v>27047</v>
      </c>
      <c r="C1371">
        <v>549.66</v>
      </c>
      <c r="I1371" t="s">
        <v>2884</v>
      </c>
    </row>
    <row r="1372" spans="1:9" x14ac:dyDescent="0.25">
      <c r="A1372" t="s">
        <v>6735</v>
      </c>
      <c r="B1372">
        <v>27048</v>
      </c>
      <c r="C1372">
        <v>668.01</v>
      </c>
      <c r="I1372" t="s">
        <v>2884</v>
      </c>
    </row>
    <row r="1373" spans="1:9" x14ac:dyDescent="0.25">
      <c r="A1373" t="s">
        <v>6735</v>
      </c>
      <c r="B1373">
        <v>27049</v>
      </c>
      <c r="C1373">
        <v>1444.56</v>
      </c>
      <c r="I1373" t="s">
        <v>2884</v>
      </c>
    </row>
    <row r="1374" spans="1:9" x14ac:dyDescent="0.25">
      <c r="A1374" t="s">
        <v>6735</v>
      </c>
      <c r="B1374">
        <v>27050</v>
      </c>
      <c r="C1374">
        <v>451.3</v>
      </c>
      <c r="I1374" t="s">
        <v>2884</v>
      </c>
    </row>
    <row r="1375" spans="1:9" x14ac:dyDescent="0.25">
      <c r="A1375" t="s">
        <v>6735</v>
      </c>
      <c r="B1375">
        <v>27052</v>
      </c>
      <c r="C1375">
        <v>639.6</v>
      </c>
      <c r="I1375" t="s">
        <v>2884</v>
      </c>
    </row>
    <row r="1376" spans="1:9" x14ac:dyDescent="0.25">
      <c r="A1376" t="s">
        <v>6735</v>
      </c>
      <c r="B1376">
        <v>27054</v>
      </c>
      <c r="C1376">
        <v>759.17</v>
      </c>
      <c r="I1376" t="s">
        <v>2884</v>
      </c>
    </row>
    <row r="1377" spans="1:9" x14ac:dyDescent="0.25">
      <c r="A1377" t="s">
        <v>6735</v>
      </c>
      <c r="B1377">
        <v>27057</v>
      </c>
      <c r="C1377">
        <v>1097.69</v>
      </c>
      <c r="I1377" t="s">
        <v>2884</v>
      </c>
    </row>
    <row r="1378" spans="1:9" x14ac:dyDescent="0.25">
      <c r="A1378" t="s">
        <v>6735</v>
      </c>
      <c r="B1378">
        <v>27059</v>
      </c>
      <c r="C1378">
        <v>1949.31</v>
      </c>
      <c r="I1378" t="s">
        <v>2884</v>
      </c>
    </row>
    <row r="1379" spans="1:9" x14ac:dyDescent="0.25">
      <c r="A1379" t="s">
        <v>6735</v>
      </c>
      <c r="B1379">
        <v>27060</v>
      </c>
      <c r="C1379">
        <v>516.51</v>
      </c>
      <c r="I1379" t="s">
        <v>2884</v>
      </c>
    </row>
    <row r="1380" spans="1:9" x14ac:dyDescent="0.25">
      <c r="A1380" t="s">
        <v>6735</v>
      </c>
      <c r="B1380">
        <v>27062</v>
      </c>
      <c r="C1380">
        <v>503.71</v>
      </c>
      <c r="I1380" t="s">
        <v>2884</v>
      </c>
    </row>
    <row r="1381" spans="1:9" x14ac:dyDescent="0.25">
      <c r="A1381" t="s">
        <v>6735</v>
      </c>
      <c r="B1381">
        <v>27065</v>
      </c>
      <c r="C1381">
        <v>584.41999999999996</v>
      </c>
      <c r="I1381" t="s">
        <v>2884</v>
      </c>
    </row>
    <row r="1382" spans="1:9" x14ac:dyDescent="0.25">
      <c r="A1382" t="s">
        <v>6735</v>
      </c>
      <c r="B1382">
        <v>27066</v>
      </c>
      <c r="C1382">
        <v>900.39</v>
      </c>
      <c r="I1382" t="s">
        <v>2884</v>
      </c>
    </row>
    <row r="1383" spans="1:9" x14ac:dyDescent="0.25">
      <c r="A1383" t="s">
        <v>6735</v>
      </c>
      <c r="B1383">
        <v>27067</v>
      </c>
      <c r="C1383">
        <v>1131.1400000000001</v>
      </c>
      <c r="I1383" t="s">
        <v>2884</v>
      </c>
    </row>
    <row r="1384" spans="1:9" x14ac:dyDescent="0.25">
      <c r="A1384" t="s">
        <v>6735</v>
      </c>
      <c r="B1384">
        <v>27070</v>
      </c>
      <c r="C1384">
        <v>973.96</v>
      </c>
      <c r="I1384" t="s">
        <v>2884</v>
      </c>
    </row>
    <row r="1385" spans="1:9" x14ac:dyDescent="0.25">
      <c r="A1385" t="s">
        <v>6735</v>
      </c>
      <c r="B1385">
        <v>27071</v>
      </c>
      <c r="C1385">
        <v>1073.75</v>
      </c>
      <c r="I1385" t="s">
        <v>2884</v>
      </c>
    </row>
    <row r="1386" spans="1:9" x14ac:dyDescent="0.25">
      <c r="A1386" t="s">
        <v>6735</v>
      </c>
      <c r="B1386">
        <v>27075</v>
      </c>
      <c r="C1386">
        <v>2244.31</v>
      </c>
      <c r="I1386" t="s">
        <v>2884</v>
      </c>
    </row>
    <row r="1387" spans="1:9" x14ac:dyDescent="0.25">
      <c r="A1387" t="s">
        <v>6735</v>
      </c>
      <c r="B1387">
        <v>27076</v>
      </c>
      <c r="C1387">
        <v>2708.77</v>
      </c>
      <c r="I1387" t="s">
        <v>2884</v>
      </c>
    </row>
    <row r="1388" spans="1:9" x14ac:dyDescent="0.25">
      <c r="A1388" t="s">
        <v>6735</v>
      </c>
      <c r="B1388">
        <v>27077</v>
      </c>
      <c r="C1388">
        <v>3018.21</v>
      </c>
      <c r="I1388" t="s">
        <v>2884</v>
      </c>
    </row>
    <row r="1389" spans="1:9" x14ac:dyDescent="0.25">
      <c r="A1389" t="s">
        <v>6735</v>
      </c>
      <c r="B1389">
        <v>27078</v>
      </c>
      <c r="C1389">
        <v>2213.02</v>
      </c>
      <c r="I1389" t="s">
        <v>2884</v>
      </c>
    </row>
    <row r="1390" spans="1:9" x14ac:dyDescent="0.25">
      <c r="A1390" t="s">
        <v>6735</v>
      </c>
      <c r="B1390">
        <v>27080</v>
      </c>
      <c r="C1390">
        <v>561.79</v>
      </c>
      <c r="I1390" t="s">
        <v>2884</v>
      </c>
    </row>
    <row r="1391" spans="1:9" x14ac:dyDescent="0.25">
      <c r="A1391" t="s">
        <v>6735</v>
      </c>
      <c r="B1391">
        <v>27086</v>
      </c>
      <c r="C1391">
        <v>351.09</v>
      </c>
      <c r="I1391" t="s">
        <v>2884</v>
      </c>
    </row>
    <row r="1392" spans="1:9" x14ac:dyDescent="0.25">
      <c r="A1392" t="s">
        <v>6735</v>
      </c>
      <c r="B1392">
        <v>27087</v>
      </c>
      <c r="C1392">
        <v>673.14</v>
      </c>
      <c r="I1392" t="s">
        <v>2884</v>
      </c>
    </row>
    <row r="1393" spans="1:9" x14ac:dyDescent="0.25">
      <c r="A1393" t="s">
        <v>6735</v>
      </c>
      <c r="B1393">
        <v>27090</v>
      </c>
      <c r="C1393">
        <v>910.6</v>
      </c>
      <c r="I1393" t="s">
        <v>2884</v>
      </c>
    </row>
    <row r="1394" spans="1:9" x14ac:dyDescent="0.25">
      <c r="A1394" t="s">
        <v>6735</v>
      </c>
      <c r="B1394">
        <v>27091</v>
      </c>
      <c r="C1394">
        <v>1723.54</v>
      </c>
      <c r="I1394" t="s">
        <v>2884</v>
      </c>
    </row>
    <row r="1395" spans="1:9" x14ac:dyDescent="0.25">
      <c r="A1395" t="s">
        <v>6735</v>
      </c>
      <c r="B1395">
        <v>27093</v>
      </c>
      <c r="C1395">
        <v>264.91000000000003</v>
      </c>
      <c r="I1395" t="s">
        <v>2884</v>
      </c>
    </row>
    <row r="1396" spans="1:9" x14ac:dyDescent="0.25">
      <c r="A1396" t="s">
        <v>6735</v>
      </c>
      <c r="B1396">
        <v>27095</v>
      </c>
      <c r="C1396">
        <v>354.42</v>
      </c>
      <c r="I1396" t="s">
        <v>2884</v>
      </c>
    </row>
    <row r="1397" spans="1:9" x14ac:dyDescent="0.25">
      <c r="A1397" t="s">
        <v>6735</v>
      </c>
      <c r="B1397">
        <v>27096</v>
      </c>
      <c r="C1397">
        <v>180.71</v>
      </c>
      <c r="I1397" t="s">
        <v>2884</v>
      </c>
    </row>
    <row r="1398" spans="1:9" x14ac:dyDescent="0.25">
      <c r="A1398" t="s">
        <v>6735</v>
      </c>
      <c r="B1398">
        <v>27097</v>
      </c>
      <c r="C1398">
        <v>752.45</v>
      </c>
      <c r="I1398" t="s">
        <v>2884</v>
      </c>
    </row>
    <row r="1399" spans="1:9" x14ac:dyDescent="0.25">
      <c r="A1399" t="s">
        <v>6735</v>
      </c>
      <c r="B1399">
        <v>27098</v>
      </c>
      <c r="C1399">
        <v>766.02</v>
      </c>
      <c r="I1399" t="s">
        <v>2884</v>
      </c>
    </row>
    <row r="1400" spans="1:9" x14ac:dyDescent="0.25">
      <c r="A1400" t="s">
        <v>6735</v>
      </c>
      <c r="B1400">
        <v>27100</v>
      </c>
      <c r="C1400">
        <v>911.76</v>
      </c>
      <c r="I1400" t="s">
        <v>2884</v>
      </c>
    </row>
    <row r="1401" spans="1:9" x14ac:dyDescent="0.25">
      <c r="A1401" t="s">
        <v>6735</v>
      </c>
      <c r="B1401">
        <v>27105</v>
      </c>
      <c r="C1401">
        <v>954.24</v>
      </c>
      <c r="I1401" t="s">
        <v>2884</v>
      </c>
    </row>
    <row r="1402" spans="1:9" x14ac:dyDescent="0.25">
      <c r="A1402" t="s">
        <v>6735</v>
      </c>
      <c r="B1402">
        <v>27110</v>
      </c>
      <c r="C1402">
        <v>1061.07</v>
      </c>
      <c r="I1402" t="s">
        <v>2884</v>
      </c>
    </row>
    <row r="1403" spans="1:9" x14ac:dyDescent="0.25">
      <c r="A1403" t="s">
        <v>6735</v>
      </c>
      <c r="B1403">
        <v>27111</v>
      </c>
      <c r="C1403">
        <v>988.78</v>
      </c>
      <c r="I1403" t="s">
        <v>2884</v>
      </c>
    </row>
    <row r="1404" spans="1:9" x14ac:dyDescent="0.25">
      <c r="A1404" t="s">
        <v>6735</v>
      </c>
      <c r="B1404">
        <v>27120</v>
      </c>
      <c r="C1404">
        <v>1410.65</v>
      </c>
      <c r="I1404" t="s">
        <v>2884</v>
      </c>
    </row>
    <row r="1405" spans="1:9" x14ac:dyDescent="0.25">
      <c r="A1405" t="s">
        <v>6735</v>
      </c>
      <c r="B1405">
        <v>27122</v>
      </c>
      <c r="C1405">
        <v>1200.5</v>
      </c>
      <c r="I1405" t="s">
        <v>2884</v>
      </c>
    </row>
    <row r="1406" spans="1:9" x14ac:dyDescent="0.25">
      <c r="A1406" t="s">
        <v>6735</v>
      </c>
      <c r="B1406">
        <v>27125</v>
      </c>
      <c r="C1406">
        <v>1230.19</v>
      </c>
      <c r="I1406" t="s">
        <v>2884</v>
      </c>
    </row>
    <row r="1407" spans="1:9" x14ac:dyDescent="0.25">
      <c r="A1407" t="s">
        <v>6735</v>
      </c>
      <c r="B1407">
        <v>27130</v>
      </c>
      <c r="C1407">
        <v>1391.1</v>
      </c>
      <c r="I1407" t="s">
        <v>2884</v>
      </c>
    </row>
    <row r="1408" spans="1:9" x14ac:dyDescent="0.25">
      <c r="A1408" t="s">
        <v>6735</v>
      </c>
      <c r="B1408">
        <v>27132</v>
      </c>
      <c r="C1408">
        <v>1806.31</v>
      </c>
      <c r="I1408" t="s">
        <v>2884</v>
      </c>
    </row>
    <row r="1409" spans="1:9" x14ac:dyDescent="0.25">
      <c r="A1409" t="s">
        <v>6735</v>
      </c>
      <c r="B1409">
        <v>27134</v>
      </c>
      <c r="C1409">
        <v>2052.06</v>
      </c>
      <c r="I1409" t="s">
        <v>2884</v>
      </c>
    </row>
    <row r="1410" spans="1:9" x14ac:dyDescent="0.25">
      <c r="A1410" t="s">
        <v>6735</v>
      </c>
      <c r="B1410">
        <v>27137</v>
      </c>
      <c r="C1410">
        <v>1582.91</v>
      </c>
      <c r="I1410" t="s">
        <v>2884</v>
      </c>
    </row>
    <row r="1411" spans="1:9" x14ac:dyDescent="0.25">
      <c r="A1411" t="s">
        <v>6735</v>
      </c>
      <c r="B1411">
        <v>27138</v>
      </c>
      <c r="C1411">
        <v>1643.7</v>
      </c>
      <c r="I1411" t="s">
        <v>2884</v>
      </c>
    </row>
    <row r="1412" spans="1:9" x14ac:dyDescent="0.25">
      <c r="A1412" t="s">
        <v>6735</v>
      </c>
      <c r="B1412">
        <v>27140</v>
      </c>
      <c r="C1412">
        <v>979.39</v>
      </c>
      <c r="I1412" t="s">
        <v>2884</v>
      </c>
    </row>
    <row r="1413" spans="1:9" x14ac:dyDescent="0.25">
      <c r="A1413" t="s">
        <v>6735</v>
      </c>
      <c r="B1413">
        <v>27146</v>
      </c>
      <c r="C1413">
        <v>1377.21</v>
      </c>
      <c r="I1413" t="s">
        <v>2884</v>
      </c>
    </row>
    <row r="1414" spans="1:9" x14ac:dyDescent="0.25">
      <c r="A1414" t="s">
        <v>6735</v>
      </c>
      <c r="B1414">
        <v>27147</v>
      </c>
      <c r="C1414">
        <v>1584.03</v>
      </c>
      <c r="I1414" t="s">
        <v>2884</v>
      </c>
    </row>
    <row r="1415" spans="1:9" x14ac:dyDescent="0.25">
      <c r="A1415" t="s">
        <v>6735</v>
      </c>
      <c r="B1415">
        <v>27151</v>
      </c>
      <c r="C1415">
        <v>1711.36</v>
      </c>
      <c r="I1415" t="s">
        <v>2884</v>
      </c>
    </row>
    <row r="1416" spans="1:9" x14ac:dyDescent="0.25">
      <c r="A1416" t="s">
        <v>6735</v>
      </c>
      <c r="B1416">
        <v>27156</v>
      </c>
      <c r="C1416">
        <v>1841.98</v>
      </c>
      <c r="I1416" t="s">
        <v>2884</v>
      </c>
    </row>
    <row r="1417" spans="1:9" x14ac:dyDescent="0.25">
      <c r="A1417" t="s">
        <v>6735</v>
      </c>
      <c r="B1417">
        <v>27158</v>
      </c>
      <c r="C1417">
        <v>1516.56</v>
      </c>
      <c r="I1417" t="s">
        <v>2884</v>
      </c>
    </row>
    <row r="1418" spans="1:9" x14ac:dyDescent="0.25">
      <c r="A1418" t="s">
        <v>6735</v>
      </c>
      <c r="B1418">
        <v>27161</v>
      </c>
      <c r="C1418">
        <v>1326.49</v>
      </c>
      <c r="I1418" t="s">
        <v>2884</v>
      </c>
    </row>
    <row r="1419" spans="1:9" x14ac:dyDescent="0.25">
      <c r="A1419" t="s">
        <v>6735</v>
      </c>
      <c r="B1419">
        <v>27165</v>
      </c>
      <c r="C1419">
        <v>1493.45</v>
      </c>
      <c r="I1419" t="s">
        <v>2884</v>
      </c>
    </row>
    <row r="1420" spans="1:9" x14ac:dyDescent="0.25">
      <c r="A1420" t="s">
        <v>6735</v>
      </c>
      <c r="B1420">
        <v>27170</v>
      </c>
      <c r="C1420">
        <v>1271.72</v>
      </c>
      <c r="I1420" t="s">
        <v>2884</v>
      </c>
    </row>
    <row r="1421" spans="1:9" x14ac:dyDescent="0.25">
      <c r="A1421" t="s">
        <v>6735</v>
      </c>
      <c r="B1421">
        <v>27175</v>
      </c>
      <c r="C1421">
        <v>730.73</v>
      </c>
      <c r="I1421" t="s">
        <v>2884</v>
      </c>
    </row>
    <row r="1422" spans="1:9" x14ac:dyDescent="0.25">
      <c r="A1422" t="s">
        <v>6735</v>
      </c>
      <c r="B1422">
        <v>27176</v>
      </c>
      <c r="C1422">
        <v>1009.27</v>
      </c>
      <c r="I1422" t="s">
        <v>2884</v>
      </c>
    </row>
    <row r="1423" spans="1:9" x14ac:dyDescent="0.25">
      <c r="A1423" t="s">
        <v>6735</v>
      </c>
      <c r="B1423">
        <v>27177</v>
      </c>
      <c r="C1423">
        <v>1216.04</v>
      </c>
      <c r="I1423" t="s">
        <v>2884</v>
      </c>
    </row>
    <row r="1424" spans="1:9" x14ac:dyDescent="0.25">
      <c r="A1424" t="s">
        <v>6735</v>
      </c>
      <c r="B1424">
        <v>27178</v>
      </c>
      <c r="C1424">
        <v>1009.27</v>
      </c>
      <c r="I1424" t="s">
        <v>2884</v>
      </c>
    </row>
    <row r="1425" spans="1:9" x14ac:dyDescent="0.25">
      <c r="A1425" t="s">
        <v>6735</v>
      </c>
      <c r="B1425">
        <v>27179</v>
      </c>
      <c r="C1425">
        <v>1069.07</v>
      </c>
      <c r="I1425" t="s">
        <v>2884</v>
      </c>
    </row>
    <row r="1426" spans="1:9" x14ac:dyDescent="0.25">
      <c r="A1426" t="s">
        <v>6735</v>
      </c>
      <c r="B1426">
        <v>27181</v>
      </c>
      <c r="C1426">
        <v>1219.94</v>
      </c>
      <c r="I1426" t="s">
        <v>2884</v>
      </c>
    </row>
    <row r="1427" spans="1:9" x14ac:dyDescent="0.25">
      <c r="A1427" t="s">
        <v>6735</v>
      </c>
      <c r="B1427">
        <v>27185</v>
      </c>
      <c r="C1427">
        <v>790.23</v>
      </c>
      <c r="I1427" t="s">
        <v>2884</v>
      </c>
    </row>
    <row r="1428" spans="1:9" x14ac:dyDescent="0.25">
      <c r="A1428" t="s">
        <v>6735</v>
      </c>
      <c r="B1428">
        <v>27187</v>
      </c>
      <c r="C1428">
        <v>1087.29</v>
      </c>
      <c r="I1428" t="s">
        <v>2884</v>
      </c>
    </row>
    <row r="1429" spans="1:9" x14ac:dyDescent="0.25">
      <c r="A1429" t="s">
        <v>6735</v>
      </c>
      <c r="B1429">
        <v>27197</v>
      </c>
      <c r="C1429">
        <v>147.59</v>
      </c>
      <c r="I1429" t="s">
        <v>2884</v>
      </c>
    </row>
    <row r="1430" spans="1:9" x14ac:dyDescent="0.25">
      <c r="A1430" t="s">
        <v>6735</v>
      </c>
      <c r="B1430">
        <v>27198</v>
      </c>
      <c r="C1430">
        <v>342.79</v>
      </c>
      <c r="I1430" t="s">
        <v>2884</v>
      </c>
    </row>
    <row r="1431" spans="1:9" x14ac:dyDescent="0.25">
      <c r="A1431" t="s">
        <v>6735</v>
      </c>
      <c r="B1431">
        <v>27200</v>
      </c>
      <c r="C1431">
        <v>210.96</v>
      </c>
      <c r="I1431" t="s">
        <v>2884</v>
      </c>
    </row>
    <row r="1432" spans="1:9" x14ac:dyDescent="0.25">
      <c r="A1432" t="s">
        <v>6735</v>
      </c>
      <c r="B1432">
        <v>27202</v>
      </c>
      <c r="C1432">
        <v>579.80999999999995</v>
      </c>
      <c r="I1432" t="s">
        <v>2884</v>
      </c>
    </row>
    <row r="1433" spans="1:9" x14ac:dyDescent="0.25">
      <c r="A1433" t="s">
        <v>6735</v>
      </c>
      <c r="B1433">
        <v>27220</v>
      </c>
      <c r="C1433">
        <v>463.37</v>
      </c>
      <c r="I1433" t="s">
        <v>2884</v>
      </c>
    </row>
    <row r="1434" spans="1:9" x14ac:dyDescent="0.25">
      <c r="A1434" t="s">
        <v>6735</v>
      </c>
      <c r="B1434">
        <v>27222</v>
      </c>
      <c r="C1434">
        <v>1076.52</v>
      </c>
      <c r="I1434" t="s">
        <v>2884</v>
      </c>
    </row>
    <row r="1435" spans="1:9" x14ac:dyDescent="0.25">
      <c r="A1435" t="s">
        <v>6735</v>
      </c>
      <c r="B1435">
        <v>27226</v>
      </c>
      <c r="C1435">
        <v>1148.93</v>
      </c>
      <c r="I1435" t="s">
        <v>2884</v>
      </c>
    </row>
    <row r="1436" spans="1:9" x14ac:dyDescent="0.25">
      <c r="A1436" t="s">
        <v>6735</v>
      </c>
      <c r="B1436">
        <v>27227</v>
      </c>
      <c r="C1436">
        <v>1783.65</v>
      </c>
      <c r="I1436" t="s">
        <v>2884</v>
      </c>
    </row>
    <row r="1437" spans="1:9" x14ac:dyDescent="0.25">
      <c r="A1437" t="s">
        <v>6735</v>
      </c>
      <c r="B1437">
        <v>27228</v>
      </c>
      <c r="C1437">
        <v>2026.83</v>
      </c>
      <c r="I1437" t="s">
        <v>2884</v>
      </c>
    </row>
    <row r="1438" spans="1:9" x14ac:dyDescent="0.25">
      <c r="A1438" t="s">
        <v>6735</v>
      </c>
      <c r="B1438">
        <v>27230</v>
      </c>
      <c r="C1438">
        <v>543.08000000000004</v>
      </c>
      <c r="I1438" t="s">
        <v>2884</v>
      </c>
    </row>
    <row r="1439" spans="1:9" x14ac:dyDescent="0.25">
      <c r="A1439" t="s">
        <v>6735</v>
      </c>
      <c r="B1439">
        <v>27232</v>
      </c>
      <c r="C1439">
        <v>788.21</v>
      </c>
      <c r="I1439" t="s">
        <v>2884</v>
      </c>
    </row>
    <row r="1440" spans="1:9" x14ac:dyDescent="0.25">
      <c r="A1440" t="s">
        <v>6735</v>
      </c>
      <c r="B1440">
        <v>27235</v>
      </c>
      <c r="C1440">
        <v>989.04</v>
      </c>
      <c r="I1440" t="s">
        <v>2884</v>
      </c>
    </row>
    <row r="1441" spans="1:9" x14ac:dyDescent="0.25">
      <c r="A1441" t="s">
        <v>6735</v>
      </c>
      <c r="B1441">
        <v>27236</v>
      </c>
      <c r="C1441">
        <v>1296.05</v>
      </c>
      <c r="I1441" t="s">
        <v>2884</v>
      </c>
    </row>
    <row r="1442" spans="1:9" x14ac:dyDescent="0.25">
      <c r="A1442" t="s">
        <v>6735</v>
      </c>
      <c r="B1442">
        <v>27238</v>
      </c>
      <c r="C1442">
        <v>520.04999999999995</v>
      </c>
      <c r="I1442" t="s">
        <v>2884</v>
      </c>
    </row>
    <row r="1443" spans="1:9" x14ac:dyDescent="0.25">
      <c r="A1443" t="s">
        <v>6735</v>
      </c>
      <c r="B1443">
        <v>27240</v>
      </c>
      <c r="C1443">
        <v>1044.2</v>
      </c>
      <c r="I1443" t="s">
        <v>2884</v>
      </c>
    </row>
    <row r="1444" spans="1:9" x14ac:dyDescent="0.25">
      <c r="A1444" t="s">
        <v>6735</v>
      </c>
      <c r="B1444">
        <v>27244</v>
      </c>
      <c r="C1444">
        <v>1333.12</v>
      </c>
      <c r="I1444" t="s">
        <v>2884</v>
      </c>
    </row>
    <row r="1445" spans="1:9" x14ac:dyDescent="0.25">
      <c r="A1445" t="s">
        <v>6735</v>
      </c>
      <c r="B1445">
        <v>27245</v>
      </c>
      <c r="C1445">
        <v>1331.71</v>
      </c>
      <c r="I1445" t="s">
        <v>2884</v>
      </c>
    </row>
    <row r="1446" spans="1:9" x14ac:dyDescent="0.25">
      <c r="A1446" t="s">
        <v>6735</v>
      </c>
      <c r="B1446">
        <v>27246</v>
      </c>
      <c r="C1446">
        <v>435.77</v>
      </c>
      <c r="I1446" t="s">
        <v>2884</v>
      </c>
    </row>
    <row r="1447" spans="1:9" x14ac:dyDescent="0.25">
      <c r="A1447" t="s">
        <v>6735</v>
      </c>
      <c r="B1447">
        <v>27248</v>
      </c>
      <c r="C1447">
        <v>813.75</v>
      </c>
      <c r="I1447" t="s">
        <v>2884</v>
      </c>
    </row>
    <row r="1448" spans="1:9" x14ac:dyDescent="0.25">
      <c r="A1448" t="s">
        <v>6735</v>
      </c>
      <c r="B1448">
        <v>27250</v>
      </c>
      <c r="C1448">
        <v>190.63</v>
      </c>
      <c r="I1448" t="s">
        <v>2884</v>
      </c>
    </row>
    <row r="1449" spans="1:9" x14ac:dyDescent="0.25">
      <c r="A1449" t="s">
        <v>6735</v>
      </c>
      <c r="B1449">
        <v>27252</v>
      </c>
      <c r="C1449">
        <v>823.4</v>
      </c>
      <c r="I1449" t="s">
        <v>2884</v>
      </c>
    </row>
    <row r="1450" spans="1:9" x14ac:dyDescent="0.25">
      <c r="A1450" t="s">
        <v>6735</v>
      </c>
      <c r="B1450">
        <v>27253</v>
      </c>
      <c r="C1450">
        <v>1025.6600000000001</v>
      </c>
      <c r="I1450" t="s">
        <v>2884</v>
      </c>
    </row>
    <row r="1451" spans="1:9" x14ac:dyDescent="0.25">
      <c r="A1451" t="s">
        <v>6735</v>
      </c>
      <c r="B1451">
        <v>27254</v>
      </c>
      <c r="C1451">
        <v>1380.61</v>
      </c>
      <c r="I1451" t="s">
        <v>2884</v>
      </c>
    </row>
    <row r="1452" spans="1:9" x14ac:dyDescent="0.25">
      <c r="A1452" t="s">
        <v>6735</v>
      </c>
      <c r="B1452">
        <v>27256</v>
      </c>
      <c r="C1452">
        <v>345.4</v>
      </c>
      <c r="I1452" t="s">
        <v>2884</v>
      </c>
    </row>
    <row r="1453" spans="1:9" x14ac:dyDescent="0.25">
      <c r="A1453" t="s">
        <v>6735</v>
      </c>
      <c r="B1453">
        <v>27257</v>
      </c>
      <c r="C1453">
        <v>392.6</v>
      </c>
      <c r="I1453" t="s">
        <v>2884</v>
      </c>
    </row>
    <row r="1454" spans="1:9" x14ac:dyDescent="0.25">
      <c r="A1454" t="s">
        <v>6735</v>
      </c>
      <c r="B1454">
        <v>27258</v>
      </c>
      <c r="C1454">
        <v>1210.4100000000001</v>
      </c>
      <c r="I1454" t="s">
        <v>2884</v>
      </c>
    </row>
    <row r="1455" spans="1:9" x14ac:dyDescent="0.25">
      <c r="A1455" t="s">
        <v>6735</v>
      </c>
      <c r="B1455">
        <v>27259</v>
      </c>
      <c r="C1455">
        <v>1671.51</v>
      </c>
      <c r="I1455" t="s">
        <v>2884</v>
      </c>
    </row>
    <row r="1456" spans="1:9" x14ac:dyDescent="0.25">
      <c r="A1456" t="s">
        <v>6735</v>
      </c>
      <c r="B1456">
        <v>27265</v>
      </c>
      <c r="C1456">
        <v>463.55</v>
      </c>
      <c r="I1456" t="s">
        <v>2884</v>
      </c>
    </row>
    <row r="1457" spans="1:9" x14ac:dyDescent="0.25">
      <c r="A1457" t="s">
        <v>6735</v>
      </c>
      <c r="B1457">
        <v>27266</v>
      </c>
      <c r="C1457">
        <v>644.85</v>
      </c>
      <c r="I1457" t="s">
        <v>2884</v>
      </c>
    </row>
    <row r="1458" spans="1:9" x14ac:dyDescent="0.25">
      <c r="A1458" t="s">
        <v>6735</v>
      </c>
      <c r="B1458">
        <v>27267</v>
      </c>
      <c r="C1458">
        <v>489.84</v>
      </c>
      <c r="I1458" t="s">
        <v>2884</v>
      </c>
    </row>
    <row r="1459" spans="1:9" x14ac:dyDescent="0.25">
      <c r="A1459" t="s">
        <v>6735</v>
      </c>
      <c r="B1459">
        <v>27268</v>
      </c>
      <c r="C1459">
        <v>602.21</v>
      </c>
      <c r="I1459" t="s">
        <v>2884</v>
      </c>
    </row>
    <row r="1460" spans="1:9" x14ac:dyDescent="0.25">
      <c r="A1460" t="s">
        <v>6735</v>
      </c>
      <c r="B1460">
        <v>27269</v>
      </c>
      <c r="C1460">
        <v>1344.23</v>
      </c>
      <c r="I1460" t="s">
        <v>2884</v>
      </c>
    </row>
    <row r="1461" spans="1:9" x14ac:dyDescent="0.25">
      <c r="A1461" t="s">
        <v>6735</v>
      </c>
      <c r="B1461">
        <v>27275</v>
      </c>
      <c r="C1461">
        <v>202.69</v>
      </c>
      <c r="I1461" t="s">
        <v>2884</v>
      </c>
    </row>
    <row r="1462" spans="1:9" x14ac:dyDescent="0.25">
      <c r="A1462" t="s">
        <v>6735</v>
      </c>
      <c r="B1462">
        <v>27279</v>
      </c>
      <c r="C1462">
        <v>884.89</v>
      </c>
      <c r="I1462" t="s">
        <v>2884</v>
      </c>
    </row>
    <row r="1463" spans="1:9" x14ac:dyDescent="0.25">
      <c r="A1463" t="s">
        <v>6735</v>
      </c>
      <c r="B1463">
        <v>27280</v>
      </c>
      <c r="C1463">
        <v>1477.78</v>
      </c>
      <c r="I1463" t="s">
        <v>2884</v>
      </c>
    </row>
    <row r="1464" spans="1:9" x14ac:dyDescent="0.25">
      <c r="A1464" t="s">
        <v>6735</v>
      </c>
      <c r="B1464">
        <v>27282</v>
      </c>
      <c r="C1464">
        <v>943.05</v>
      </c>
      <c r="I1464" t="s">
        <v>2884</v>
      </c>
    </row>
    <row r="1465" spans="1:9" x14ac:dyDescent="0.25">
      <c r="A1465" t="s">
        <v>6735</v>
      </c>
      <c r="B1465">
        <v>27284</v>
      </c>
      <c r="C1465">
        <v>1730.84</v>
      </c>
      <c r="I1465" t="s">
        <v>2884</v>
      </c>
    </row>
    <row r="1466" spans="1:9" x14ac:dyDescent="0.25">
      <c r="A1466" t="s">
        <v>6735</v>
      </c>
      <c r="B1466">
        <v>27286</v>
      </c>
      <c r="C1466">
        <v>1776.84</v>
      </c>
      <c r="I1466" t="s">
        <v>2884</v>
      </c>
    </row>
    <row r="1467" spans="1:9" x14ac:dyDescent="0.25">
      <c r="A1467" t="s">
        <v>6735</v>
      </c>
      <c r="B1467">
        <v>27290</v>
      </c>
      <c r="C1467">
        <v>1759.34</v>
      </c>
      <c r="I1467" t="s">
        <v>2884</v>
      </c>
    </row>
    <row r="1468" spans="1:9" x14ac:dyDescent="0.25">
      <c r="A1468" t="s">
        <v>6735</v>
      </c>
      <c r="B1468">
        <v>27295</v>
      </c>
      <c r="C1468">
        <v>1361.03</v>
      </c>
      <c r="I1468" t="s">
        <v>2884</v>
      </c>
    </row>
    <row r="1469" spans="1:9" x14ac:dyDescent="0.25">
      <c r="A1469" t="s">
        <v>6735</v>
      </c>
      <c r="B1469">
        <v>27301</v>
      </c>
      <c r="C1469">
        <v>749.26</v>
      </c>
      <c r="I1469" t="s">
        <v>2884</v>
      </c>
    </row>
    <row r="1470" spans="1:9" x14ac:dyDescent="0.25">
      <c r="A1470" t="s">
        <v>6735</v>
      </c>
      <c r="B1470">
        <v>27303</v>
      </c>
      <c r="C1470">
        <v>701.04</v>
      </c>
      <c r="I1470" t="s">
        <v>2884</v>
      </c>
    </row>
    <row r="1471" spans="1:9" x14ac:dyDescent="0.25">
      <c r="A1471" t="s">
        <v>6735</v>
      </c>
      <c r="B1471">
        <v>27305</v>
      </c>
      <c r="C1471">
        <v>535.70000000000005</v>
      </c>
      <c r="I1471" t="s">
        <v>2884</v>
      </c>
    </row>
    <row r="1472" spans="1:9" x14ac:dyDescent="0.25">
      <c r="A1472" t="s">
        <v>6735</v>
      </c>
      <c r="B1472">
        <v>27306</v>
      </c>
      <c r="C1472">
        <v>369.6</v>
      </c>
      <c r="I1472" t="s">
        <v>2884</v>
      </c>
    </row>
    <row r="1473" spans="1:9" x14ac:dyDescent="0.25">
      <c r="A1473" t="s">
        <v>6735</v>
      </c>
      <c r="B1473">
        <v>27307</v>
      </c>
      <c r="C1473">
        <v>449.38</v>
      </c>
      <c r="I1473" t="s">
        <v>2884</v>
      </c>
    </row>
    <row r="1474" spans="1:9" x14ac:dyDescent="0.25">
      <c r="A1474" t="s">
        <v>6735</v>
      </c>
      <c r="B1474">
        <v>27310</v>
      </c>
      <c r="C1474">
        <v>805.17</v>
      </c>
      <c r="I1474" t="s">
        <v>2884</v>
      </c>
    </row>
    <row r="1475" spans="1:9" x14ac:dyDescent="0.25">
      <c r="A1475" t="s">
        <v>6735</v>
      </c>
      <c r="B1475">
        <v>27323</v>
      </c>
      <c r="C1475">
        <v>305.88</v>
      </c>
      <c r="I1475" t="s">
        <v>2884</v>
      </c>
    </row>
    <row r="1476" spans="1:9" x14ac:dyDescent="0.25">
      <c r="A1476" t="s">
        <v>6735</v>
      </c>
      <c r="B1476">
        <v>27324</v>
      </c>
      <c r="C1476">
        <v>453.96</v>
      </c>
      <c r="I1476" t="s">
        <v>2884</v>
      </c>
    </row>
    <row r="1477" spans="1:9" x14ac:dyDescent="0.25">
      <c r="A1477" t="s">
        <v>6735</v>
      </c>
      <c r="B1477">
        <v>27325</v>
      </c>
      <c r="C1477">
        <v>625.17999999999995</v>
      </c>
      <c r="I1477" t="s">
        <v>2884</v>
      </c>
    </row>
    <row r="1478" spans="1:9" x14ac:dyDescent="0.25">
      <c r="A1478" t="s">
        <v>6735</v>
      </c>
      <c r="B1478">
        <v>27326</v>
      </c>
      <c r="C1478">
        <v>579.85</v>
      </c>
      <c r="I1478" t="s">
        <v>2884</v>
      </c>
    </row>
    <row r="1479" spans="1:9" x14ac:dyDescent="0.25">
      <c r="A1479" t="s">
        <v>6735</v>
      </c>
      <c r="B1479">
        <v>27327</v>
      </c>
      <c r="C1479">
        <v>562.54999999999995</v>
      </c>
      <c r="I1479" t="s">
        <v>2884</v>
      </c>
    </row>
    <row r="1480" spans="1:9" x14ac:dyDescent="0.25">
      <c r="A1480" t="s">
        <v>6735</v>
      </c>
      <c r="B1480">
        <v>27328</v>
      </c>
      <c r="C1480">
        <v>682.25</v>
      </c>
      <c r="I1480" t="s">
        <v>2884</v>
      </c>
    </row>
    <row r="1481" spans="1:9" x14ac:dyDescent="0.25">
      <c r="A1481" t="s">
        <v>6735</v>
      </c>
      <c r="B1481">
        <v>27329</v>
      </c>
      <c r="C1481">
        <v>1129.06</v>
      </c>
      <c r="I1481" t="s">
        <v>2884</v>
      </c>
    </row>
    <row r="1482" spans="1:9" x14ac:dyDescent="0.25">
      <c r="A1482" t="s">
        <v>6735</v>
      </c>
      <c r="B1482">
        <v>27330</v>
      </c>
      <c r="C1482">
        <v>469.75</v>
      </c>
      <c r="I1482" t="s">
        <v>2884</v>
      </c>
    </row>
    <row r="1483" spans="1:9" x14ac:dyDescent="0.25">
      <c r="A1483" t="s">
        <v>6735</v>
      </c>
      <c r="B1483">
        <v>27331</v>
      </c>
      <c r="C1483">
        <v>528.96</v>
      </c>
      <c r="I1483" t="s">
        <v>2884</v>
      </c>
    </row>
    <row r="1484" spans="1:9" x14ac:dyDescent="0.25">
      <c r="A1484" t="s">
        <v>6735</v>
      </c>
      <c r="B1484">
        <v>27332</v>
      </c>
      <c r="C1484">
        <v>712.45</v>
      </c>
      <c r="I1484" t="s">
        <v>2884</v>
      </c>
    </row>
    <row r="1485" spans="1:9" x14ac:dyDescent="0.25">
      <c r="A1485" t="s">
        <v>6735</v>
      </c>
      <c r="B1485">
        <v>27333</v>
      </c>
      <c r="C1485">
        <v>652.05999999999995</v>
      </c>
      <c r="I1485" t="s">
        <v>2884</v>
      </c>
    </row>
    <row r="1486" spans="1:9" x14ac:dyDescent="0.25">
      <c r="A1486" t="s">
        <v>6735</v>
      </c>
      <c r="B1486">
        <v>27334</v>
      </c>
      <c r="C1486">
        <v>756.98</v>
      </c>
      <c r="I1486" t="s">
        <v>2884</v>
      </c>
    </row>
    <row r="1487" spans="1:9" x14ac:dyDescent="0.25">
      <c r="A1487" t="s">
        <v>6735</v>
      </c>
      <c r="B1487">
        <v>27335</v>
      </c>
      <c r="C1487">
        <v>840.5</v>
      </c>
      <c r="I1487" t="s">
        <v>2884</v>
      </c>
    </row>
    <row r="1488" spans="1:9" x14ac:dyDescent="0.25">
      <c r="A1488" t="s">
        <v>6735</v>
      </c>
      <c r="B1488">
        <v>27337</v>
      </c>
      <c r="C1488">
        <v>458.32</v>
      </c>
      <c r="I1488" t="s">
        <v>2884</v>
      </c>
    </row>
    <row r="1489" spans="1:9" x14ac:dyDescent="0.25">
      <c r="A1489" t="s">
        <v>6735</v>
      </c>
      <c r="B1489">
        <v>27339</v>
      </c>
      <c r="C1489">
        <v>820.01</v>
      </c>
      <c r="I1489" t="s">
        <v>2884</v>
      </c>
    </row>
    <row r="1490" spans="1:9" x14ac:dyDescent="0.25">
      <c r="A1490" t="s">
        <v>6735</v>
      </c>
      <c r="B1490">
        <v>27340</v>
      </c>
      <c r="C1490">
        <v>417.84</v>
      </c>
      <c r="I1490" t="s">
        <v>2884</v>
      </c>
    </row>
    <row r="1491" spans="1:9" x14ac:dyDescent="0.25">
      <c r="A1491" t="s">
        <v>6735</v>
      </c>
      <c r="B1491">
        <v>27345</v>
      </c>
      <c r="C1491">
        <v>538.66</v>
      </c>
      <c r="I1491" t="s">
        <v>2884</v>
      </c>
    </row>
    <row r="1492" spans="1:9" x14ac:dyDescent="0.25">
      <c r="A1492" t="s">
        <v>6735</v>
      </c>
      <c r="B1492">
        <v>27347</v>
      </c>
      <c r="C1492">
        <v>584.36</v>
      </c>
      <c r="I1492" t="s">
        <v>2884</v>
      </c>
    </row>
    <row r="1493" spans="1:9" x14ac:dyDescent="0.25">
      <c r="A1493" t="s">
        <v>6735</v>
      </c>
      <c r="B1493">
        <v>27350</v>
      </c>
      <c r="C1493">
        <v>722.05</v>
      </c>
      <c r="I1493" t="s">
        <v>2884</v>
      </c>
    </row>
    <row r="1494" spans="1:9" x14ac:dyDescent="0.25">
      <c r="A1494" t="s">
        <v>6735</v>
      </c>
      <c r="B1494">
        <v>27355</v>
      </c>
      <c r="C1494">
        <v>671.45</v>
      </c>
      <c r="I1494" t="s">
        <v>2884</v>
      </c>
    </row>
    <row r="1495" spans="1:9" x14ac:dyDescent="0.25">
      <c r="A1495" t="s">
        <v>6735</v>
      </c>
      <c r="B1495">
        <v>27356</v>
      </c>
      <c r="C1495">
        <v>813.9</v>
      </c>
      <c r="I1495" t="s">
        <v>2884</v>
      </c>
    </row>
    <row r="1496" spans="1:9" x14ac:dyDescent="0.25">
      <c r="A1496" t="s">
        <v>6735</v>
      </c>
      <c r="B1496">
        <v>27357</v>
      </c>
      <c r="C1496">
        <v>899.51</v>
      </c>
      <c r="I1496" t="s">
        <v>2884</v>
      </c>
    </row>
    <row r="1497" spans="1:9" x14ac:dyDescent="0.25">
      <c r="A1497" t="s">
        <v>6735</v>
      </c>
      <c r="B1497">
        <v>27358</v>
      </c>
      <c r="C1497">
        <v>292.88</v>
      </c>
      <c r="I1497" t="s">
        <v>2884</v>
      </c>
    </row>
    <row r="1498" spans="1:9" x14ac:dyDescent="0.25">
      <c r="A1498" t="s">
        <v>6735</v>
      </c>
      <c r="B1498">
        <v>27360</v>
      </c>
      <c r="C1498">
        <v>996.42</v>
      </c>
      <c r="I1498" t="s">
        <v>2884</v>
      </c>
    </row>
    <row r="1499" spans="1:9" x14ac:dyDescent="0.25">
      <c r="A1499" t="s">
        <v>6735</v>
      </c>
      <c r="B1499">
        <v>27364</v>
      </c>
      <c r="C1499">
        <v>1689.57</v>
      </c>
      <c r="I1499" t="s">
        <v>2884</v>
      </c>
    </row>
    <row r="1500" spans="1:9" x14ac:dyDescent="0.25">
      <c r="A1500" t="s">
        <v>6735</v>
      </c>
      <c r="B1500">
        <v>27365</v>
      </c>
      <c r="C1500">
        <v>2212.15</v>
      </c>
      <c r="I1500" t="s">
        <v>2884</v>
      </c>
    </row>
    <row r="1501" spans="1:9" x14ac:dyDescent="0.25">
      <c r="A1501" t="s">
        <v>6735</v>
      </c>
      <c r="B1501">
        <v>27369</v>
      </c>
      <c r="C1501">
        <v>211.09</v>
      </c>
      <c r="I1501" t="s">
        <v>2884</v>
      </c>
    </row>
    <row r="1502" spans="1:9" x14ac:dyDescent="0.25">
      <c r="A1502" t="s">
        <v>6735</v>
      </c>
      <c r="B1502">
        <v>27372</v>
      </c>
      <c r="C1502">
        <v>658.65</v>
      </c>
      <c r="I1502" t="s">
        <v>2884</v>
      </c>
    </row>
    <row r="1503" spans="1:9" x14ac:dyDescent="0.25">
      <c r="A1503" t="s">
        <v>6735</v>
      </c>
      <c r="B1503">
        <v>27380</v>
      </c>
      <c r="C1503">
        <v>692.53</v>
      </c>
      <c r="I1503" t="s">
        <v>2884</v>
      </c>
    </row>
    <row r="1504" spans="1:9" x14ac:dyDescent="0.25">
      <c r="A1504" t="s">
        <v>6735</v>
      </c>
      <c r="B1504">
        <v>27381</v>
      </c>
      <c r="C1504">
        <v>904.27</v>
      </c>
      <c r="I1504" t="s">
        <v>2884</v>
      </c>
    </row>
    <row r="1505" spans="1:9" x14ac:dyDescent="0.25">
      <c r="A1505" t="s">
        <v>6735</v>
      </c>
      <c r="B1505">
        <v>27385</v>
      </c>
      <c r="C1505">
        <v>675.5</v>
      </c>
      <c r="I1505" t="s">
        <v>2884</v>
      </c>
    </row>
    <row r="1506" spans="1:9" x14ac:dyDescent="0.25">
      <c r="A1506" t="s">
        <v>6735</v>
      </c>
      <c r="B1506">
        <v>27386</v>
      </c>
      <c r="C1506">
        <v>942.97</v>
      </c>
      <c r="I1506" t="s">
        <v>2884</v>
      </c>
    </row>
    <row r="1507" spans="1:9" x14ac:dyDescent="0.25">
      <c r="A1507" t="s">
        <v>6735</v>
      </c>
      <c r="B1507">
        <v>27390</v>
      </c>
      <c r="C1507">
        <v>500.2</v>
      </c>
      <c r="I1507" t="s">
        <v>2884</v>
      </c>
    </row>
    <row r="1508" spans="1:9" x14ac:dyDescent="0.25">
      <c r="A1508" t="s">
        <v>6735</v>
      </c>
      <c r="B1508">
        <v>27391</v>
      </c>
      <c r="C1508">
        <v>641.64</v>
      </c>
      <c r="I1508" t="s">
        <v>2884</v>
      </c>
    </row>
    <row r="1509" spans="1:9" x14ac:dyDescent="0.25">
      <c r="A1509" t="s">
        <v>6735</v>
      </c>
      <c r="B1509">
        <v>27392</v>
      </c>
      <c r="C1509">
        <v>785.09</v>
      </c>
      <c r="I1509" t="s">
        <v>2884</v>
      </c>
    </row>
    <row r="1510" spans="1:9" x14ac:dyDescent="0.25">
      <c r="A1510" t="s">
        <v>6735</v>
      </c>
      <c r="B1510">
        <v>27393</v>
      </c>
      <c r="C1510">
        <v>555.28</v>
      </c>
      <c r="I1510" t="s">
        <v>2884</v>
      </c>
    </row>
    <row r="1511" spans="1:9" x14ac:dyDescent="0.25">
      <c r="A1511" t="s">
        <v>6735</v>
      </c>
      <c r="B1511">
        <v>27394</v>
      </c>
      <c r="C1511">
        <v>720.76</v>
      </c>
      <c r="I1511" t="s">
        <v>2884</v>
      </c>
    </row>
    <row r="1512" spans="1:9" x14ac:dyDescent="0.25">
      <c r="A1512" t="s">
        <v>6735</v>
      </c>
      <c r="B1512">
        <v>27395</v>
      </c>
      <c r="C1512">
        <v>966.84</v>
      </c>
      <c r="I1512" t="s">
        <v>2884</v>
      </c>
    </row>
    <row r="1513" spans="1:9" x14ac:dyDescent="0.25">
      <c r="A1513" t="s">
        <v>6735</v>
      </c>
      <c r="B1513">
        <v>27396</v>
      </c>
      <c r="C1513">
        <v>682.64</v>
      </c>
      <c r="I1513" t="s">
        <v>2884</v>
      </c>
    </row>
    <row r="1514" spans="1:9" x14ac:dyDescent="0.25">
      <c r="A1514" t="s">
        <v>6735</v>
      </c>
      <c r="B1514">
        <v>27397</v>
      </c>
      <c r="C1514">
        <v>1001.86</v>
      </c>
      <c r="I1514" t="s">
        <v>2884</v>
      </c>
    </row>
    <row r="1515" spans="1:9" x14ac:dyDescent="0.25">
      <c r="A1515" t="s">
        <v>6735</v>
      </c>
      <c r="B1515">
        <v>27400</v>
      </c>
      <c r="C1515">
        <v>766.37</v>
      </c>
      <c r="I1515" t="s">
        <v>2884</v>
      </c>
    </row>
    <row r="1516" spans="1:9" x14ac:dyDescent="0.25">
      <c r="A1516" t="s">
        <v>6735</v>
      </c>
      <c r="B1516">
        <v>27403</v>
      </c>
      <c r="C1516">
        <v>710.39</v>
      </c>
      <c r="I1516" t="s">
        <v>2884</v>
      </c>
    </row>
    <row r="1517" spans="1:9" x14ac:dyDescent="0.25">
      <c r="A1517" t="s">
        <v>6735</v>
      </c>
      <c r="B1517">
        <v>27405</v>
      </c>
      <c r="C1517">
        <v>744.23</v>
      </c>
      <c r="I1517" t="s">
        <v>2884</v>
      </c>
    </row>
    <row r="1518" spans="1:9" x14ac:dyDescent="0.25">
      <c r="A1518" t="s">
        <v>6735</v>
      </c>
      <c r="B1518">
        <v>27407</v>
      </c>
      <c r="C1518">
        <v>875.22</v>
      </c>
      <c r="I1518" t="s">
        <v>2884</v>
      </c>
    </row>
    <row r="1519" spans="1:9" x14ac:dyDescent="0.25">
      <c r="A1519" t="s">
        <v>6735</v>
      </c>
      <c r="B1519">
        <v>27409</v>
      </c>
      <c r="C1519">
        <v>1057.47</v>
      </c>
      <c r="I1519" t="s">
        <v>2884</v>
      </c>
    </row>
    <row r="1520" spans="1:9" x14ac:dyDescent="0.25">
      <c r="A1520" t="s">
        <v>6735</v>
      </c>
      <c r="B1520">
        <v>27412</v>
      </c>
      <c r="C1520">
        <v>1785.69</v>
      </c>
      <c r="I1520" t="s">
        <v>2884</v>
      </c>
    </row>
    <row r="1521" spans="1:9" x14ac:dyDescent="0.25">
      <c r="A1521" t="s">
        <v>6735</v>
      </c>
      <c r="B1521">
        <v>27415</v>
      </c>
      <c r="C1521">
        <v>1492.46</v>
      </c>
      <c r="I1521" t="s">
        <v>2884</v>
      </c>
    </row>
    <row r="1522" spans="1:9" x14ac:dyDescent="0.25">
      <c r="A1522" t="s">
        <v>6735</v>
      </c>
      <c r="B1522">
        <v>27416</v>
      </c>
      <c r="C1522">
        <v>1069.9000000000001</v>
      </c>
      <c r="I1522" t="s">
        <v>2884</v>
      </c>
    </row>
    <row r="1523" spans="1:9" x14ac:dyDescent="0.25">
      <c r="A1523" t="s">
        <v>6735</v>
      </c>
      <c r="B1523">
        <v>27418</v>
      </c>
      <c r="C1523">
        <v>909.29</v>
      </c>
      <c r="I1523" t="s">
        <v>2884</v>
      </c>
    </row>
    <row r="1524" spans="1:9" x14ac:dyDescent="0.25">
      <c r="A1524" t="s">
        <v>6735</v>
      </c>
      <c r="B1524">
        <v>27420</v>
      </c>
      <c r="C1524">
        <v>819.85</v>
      </c>
      <c r="I1524" t="s">
        <v>2884</v>
      </c>
    </row>
    <row r="1525" spans="1:9" x14ac:dyDescent="0.25">
      <c r="A1525" t="s">
        <v>6735</v>
      </c>
      <c r="B1525">
        <v>27422</v>
      </c>
      <c r="C1525">
        <v>815.15</v>
      </c>
      <c r="I1525" t="s">
        <v>2884</v>
      </c>
    </row>
    <row r="1526" spans="1:9" x14ac:dyDescent="0.25">
      <c r="A1526" t="s">
        <v>6735</v>
      </c>
      <c r="B1526">
        <v>27424</v>
      </c>
      <c r="C1526">
        <v>823.22</v>
      </c>
      <c r="I1526" t="s">
        <v>2884</v>
      </c>
    </row>
    <row r="1527" spans="1:9" x14ac:dyDescent="0.25">
      <c r="A1527" t="s">
        <v>6735</v>
      </c>
      <c r="B1527">
        <v>27425</v>
      </c>
      <c r="C1527">
        <v>505.39</v>
      </c>
      <c r="I1527" t="s">
        <v>2884</v>
      </c>
    </row>
    <row r="1528" spans="1:9" x14ac:dyDescent="0.25">
      <c r="A1528" t="s">
        <v>6735</v>
      </c>
      <c r="B1528">
        <v>27427</v>
      </c>
      <c r="C1528">
        <v>780.32</v>
      </c>
      <c r="I1528" t="s">
        <v>2884</v>
      </c>
    </row>
    <row r="1529" spans="1:9" x14ac:dyDescent="0.25">
      <c r="A1529" t="s">
        <v>6735</v>
      </c>
      <c r="B1529">
        <v>27428</v>
      </c>
      <c r="C1529">
        <v>1220.97</v>
      </c>
      <c r="I1529" t="s">
        <v>2884</v>
      </c>
    </row>
    <row r="1530" spans="1:9" x14ac:dyDescent="0.25">
      <c r="A1530" t="s">
        <v>6735</v>
      </c>
      <c r="B1530">
        <v>27429</v>
      </c>
      <c r="C1530">
        <v>1375.71</v>
      </c>
      <c r="I1530" t="s">
        <v>2884</v>
      </c>
    </row>
    <row r="1531" spans="1:9" x14ac:dyDescent="0.25">
      <c r="A1531" t="s">
        <v>6735</v>
      </c>
      <c r="B1531">
        <v>27430</v>
      </c>
      <c r="C1531">
        <v>815.6</v>
      </c>
      <c r="I1531" t="s">
        <v>2884</v>
      </c>
    </row>
    <row r="1532" spans="1:9" x14ac:dyDescent="0.25">
      <c r="A1532" t="s">
        <v>6735</v>
      </c>
      <c r="B1532">
        <v>27435</v>
      </c>
      <c r="C1532">
        <v>890.75</v>
      </c>
      <c r="I1532" t="s">
        <v>2884</v>
      </c>
    </row>
    <row r="1533" spans="1:9" x14ac:dyDescent="0.25">
      <c r="A1533" t="s">
        <v>6735</v>
      </c>
      <c r="B1533">
        <v>27437</v>
      </c>
      <c r="C1533">
        <v>727.94</v>
      </c>
      <c r="I1533" t="s">
        <v>2884</v>
      </c>
    </row>
    <row r="1534" spans="1:9" x14ac:dyDescent="0.25">
      <c r="A1534" t="s">
        <v>6735</v>
      </c>
      <c r="B1534">
        <v>27438</v>
      </c>
      <c r="C1534">
        <v>919.89</v>
      </c>
      <c r="I1534" t="s">
        <v>2884</v>
      </c>
    </row>
    <row r="1535" spans="1:9" x14ac:dyDescent="0.25">
      <c r="A1535" t="s">
        <v>6735</v>
      </c>
      <c r="B1535">
        <v>27440</v>
      </c>
      <c r="C1535">
        <v>874.99</v>
      </c>
      <c r="I1535" t="s">
        <v>2884</v>
      </c>
    </row>
    <row r="1536" spans="1:9" x14ac:dyDescent="0.25">
      <c r="A1536" t="s">
        <v>6735</v>
      </c>
      <c r="B1536">
        <v>27441</v>
      </c>
      <c r="C1536">
        <v>903.07</v>
      </c>
      <c r="I1536" t="s">
        <v>2884</v>
      </c>
    </row>
    <row r="1537" spans="1:9" x14ac:dyDescent="0.25">
      <c r="A1537" t="s">
        <v>6735</v>
      </c>
      <c r="B1537">
        <v>27442</v>
      </c>
      <c r="C1537">
        <v>953.44</v>
      </c>
      <c r="I1537" t="s">
        <v>2884</v>
      </c>
    </row>
    <row r="1538" spans="1:9" x14ac:dyDescent="0.25">
      <c r="A1538" t="s">
        <v>6735</v>
      </c>
      <c r="B1538">
        <v>27443</v>
      </c>
      <c r="C1538">
        <v>894.45</v>
      </c>
      <c r="I1538" t="s">
        <v>2884</v>
      </c>
    </row>
    <row r="1539" spans="1:9" x14ac:dyDescent="0.25">
      <c r="A1539" t="s">
        <v>6735</v>
      </c>
      <c r="B1539">
        <v>27445</v>
      </c>
      <c r="C1539">
        <v>1361.76</v>
      </c>
      <c r="I1539" t="s">
        <v>2884</v>
      </c>
    </row>
    <row r="1540" spans="1:9" x14ac:dyDescent="0.25">
      <c r="A1540" t="s">
        <v>6735</v>
      </c>
      <c r="B1540">
        <v>27446</v>
      </c>
      <c r="C1540">
        <v>1245.55</v>
      </c>
      <c r="I1540" t="s">
        <v>2884</v>
      </c>
    </row>
    <row r="1541" spans="1:9" x14ac:dyDescent="0.25">
      <c r="A1541" t="s">
        <v>6735</v>
      </c>
      <c r="B1541">
        <v>27447</v>
      </c>
      <c r="C1541">
        <v>1389.62</v>
      </c>
      <c r="I1541" t="s">
        <v>2884</v>
      </c>
    </row>
    <row r="1542" spans="1:9" x14ac:dyDescent="0.25">
      <c r="A1542" t="s">
        <v>6735</v>
      </c>
      <c r="B1542">
        <v>27448</v>
      </c>
      <c r="C1542">
        <v>907.05</v>
      </c>
      <c r="I1542" t="s">
        <v>2884</v>
      </c>
    </row>
    <row r="1543" spans="1:9" x14ac:dyDescent="0.25">
      <c r="A1543" t="s">
        <v>6735</v>
      </c>
      <c r="B1543">
        <v>27450</v>
      </c>
      <c r="C1543">
        <v>1108.0999999999999</v>
      </c>
      <c r="I1543" t="s">
        <v>2884</v>
      </c>
    </row>
    <row r="1544" spans="1:9" x14ac:dyDescent="0.25">
      <c r="A1544" t="s">
        <v>6735</v>
      </c>
      <c r="B1544">
        <v>27454</v>
      </c>
      <c r="C1544">
        <v>1405.55</v>
      </c>
      <c r="I1544" t="s">
        <v>2884</v>
      </c>
    </row>
    <row r="1545" spans="1:9" x14ac:dyDescent="0.25">
      <c r="A1545" t="s">
        <v>6735</v>
      </c>
      <c r="B1545">
        <v>27455</v>
      </c>
      <c r="C1545">
        <v>1052.27</v>
      </c>
      <c r="I1545" t="s">
        <v>2884</v>
      </c>
    </row>
    <row r="1546" spans="1:9" x14ac:dyDescent="0.25">
      <c r="A1546" t="s">
        <v>6735</v>
      </c>
      <c r="B1546">
        <v>27457</v>
      </c>
      <c r="C1546">
        <v>1047.1500000000001</v>
      </c>
      <c r="I1546" t="s">
        <v>2884</v>
      </c>
    </row>
    <row r="1547" spans="1:9" x14ac:dyDescent="0.25">
      <c r="A1547" t="s">
        <v>6735</v>
      </c>
      <c r="B1547">
        <v>27465</v>
      </c>
      <c r="C1547">
        <v>1355.42</v>
      </c>
      <c r="I1547" t="s">
        <v>2884</v>
      </c>
    </row>
    <row r="1548" spans="1:9" x14ac:dyDescent="0.25">
      <c r="A1548" t="s">
        <v>6735</v>
      </c>
      <c r="B1548">
        <v>27466</v>
      </c>
      <c r="C1548">
        <v>1289.42</v>
      </c>
      <c r="I1548" t="s">
        <v>2884</v>
      </c>
    </row>
    <row r="1549" spans="1:9" x14ac:dyDescent="0.25">
      <c r="A1549" t="s">
        <v>6735</v>
      </c>
      <c r="B1549">
        <v>27468</v>
      </c>
      <c r="C1549">
        <v>1455.63</v>
      </c>
      <c r="I1549" t="s">
        <v>2884</v>
      </c>
    </row>
    <row r="1550" spans="1:9" x14ac:dyDescent="0.25">
      <c r="A1550" t="s">
        <v>6735</v>
      </c>
      <c r="B1550">
        <v>27470</v>
      </c>
      <c r="C1550">
        <v>1285.4000000000001</v>
      </c>
      <c r="I1550" t="s">
        <v>2884</v>
      </c>
    </row>
    <row r="1551" spans="1:9" x14ac:dyDescent="0.25">
      <c r="A1551" t="s">
        <v>6735</v>
      </c>
      <c r="B1551">
        <v>27472</v>
      </c>
      <c r="C1551">
        <v>1374.54</v>
      </c>
      <c r="I1551" t="s">
        <v>2884</v>
      </c>
    </row>
    <row r="1552" spans="1:9" x14ac:dyDescent="0.25">
      <c r="A1552" t="s">
        <v>6735</v>
      </c>
      <c r="B1552">
        <v>27475</v>
      </c>
      <c r="C1552">
        <v>730.53</v>
      </c>
      <c r="I1552" t="s">
        <v>2884</v>
      </c>
    </row>
    <row r="1553" spans="1:9" x14ac:dyDescent="0.25">
      <c r="A1553" t="s">
        <v>6735</v>
      </c>
      <c r="B1553">
        <v>27477</v>
      </c>
      <c r="C1553">
        <v>805.72</v>
      </c>
      <c r="I1553" t="s">
        <v>2884</v>
      </c>
    </row>
    <row r="1554" spans="1:9" x14ac:dyDescent="0.25">
      <c r="A1554" t="s">
        <v>6735</v>
      </c>
      <c r="B1554">
        <v>27479</v>
      </c>
      <c r="C1554">
        <v>1003.48</v>
      </c>
      <c r="I1554" t="s">
        <v>2884</v>
      </c>
    </row>
    <row r="1555" spans="1:9" x14ac:dyDescent="0.25">
      <c r="A1555" t="s">
        <v>6735</v>
      </c>
      <c r="B1555">
        <v>27485</v>
      </c>
      <c r="C1555">
        <v>740.02</v>
      </c>
      <c r="I1555" t="s">
        <v>2884</v>
      </c>
    </row>
    <row r="1556" spans="1:9" x14ac:dyDescent="0.25">
      <c r="A1556" t="s">
        <v>6735</v>
      </c>
      <c r="B1556">
        <v>27486</v>
      </c>
      <c r="C1556">
        <v>1521.66</v>
      </c>
      <c r="I1556" t="s">
        <v>2884</v>
      </c>
    </row>
    <row r="1557" spans="1:9" x14ac:dyDescent="0.25">
      <c r="A1557" t="s">
        <v>6735</v>
      </c>
      <c r="B1557">
        <v>27487</v>
      </c>
      <c r="C1557">
        <v>1893.36</v>
      </c>
      <c r="I1557" t="s">
        <v>2884</v>
      </c>
    </row>
    <row r="1558" spans="1:9" x14ac:dyDescent="0.25">
      <c r="A1558" t="s">
        <v>6735</v>
      </c>
      <c r="B1558">
        <v>27488</v>
      </c>
      <c r="C1558">
        <v>1305.1099999999999</v>
      </c>
      <c r="I1558" t="s">
        <v>2884</v>
      </c>
    </row>
    <row r="1559" spans="1:9" x14ac:dyDescent="0.25">
      <c r="A1559" t="s">
        <v>6735</v>
      </c>
      <c r="B1559">
        <v>27495</v>
      </c>
      <c r="C1559">
        <v>1230.0999999999999</v>
      </c>
      <c r="I1559" t="s">
        <v>2884</v>
      </c>
    </row>
    <row r="1560" spans="1:9" x14ac:dyDescent="0.25">
      <c r="A1560" t="s">
        <v>6735</v>
      </c>
      <c r="B1560">
        <v>27496</v>
      </c>
      <c r="C1560">
        <v>607.76</v>
      </c>
      <c r="I1560" t="s">
        <v>2884</v>
      </c>
    </row>
    <row r="1561" spans="1:9" x14ac:dyDescent="0.25">
      <c r="A1561" t="s">
        <v>6735</v>
      </c>
      <c r="B1561">
        <v>27497</v>
      </c>
      <c r="C1561">
        <v>639.83000000000004</v>
      </c>
      <c r="I1561" t="s">
        <v>2884</v>
      </c>
    </row>
    <row r="1562" spans="1:9" x14ac:dyDescent="0.25">
      <c r="A1562" t="s">
        <v>6735</v>
      </c>
      <c r="B1562">
        <v>27498</v>
      </c>
      <c r="C1562">
        <v>724.64</v>
      </c>
      <c r="I1562" t="s">
        <v>2884</v>
      </c>
    </row>
    <row r="1563" spans="1:9" x14ac:dyDescent="0.25">
      <c r="A1563" t="s">
        <v>6735</v>
      </c>
      <c r="B1563">
        <v>27499</v>
      </c>
      <c r="C1563">
        <v>773.21</v>
      </c>
      <c r="I1563" t="s">
        <v>2884</v>
      </c>
    </row>
    <row r="1564" spans="1:9" x14ac:dyDescent="0.25">
      <c r="A1564" t="s">
        <v>6735</v>
      </c>
      <c r="B1564">
        <v>27500</v>
      </c>
      <c r="C1564">
        <v>583.91999999999996</v>
      </c>
      <c r="I1564" t="s">
        <v>2884</v>
      </c>
    </row>
    <row r="1565" spans="1:9" x14ac:dyDescent="0.25">
      <c r="A1565" t="s">
        <v>6735</v>
      </c>
      <c r="B1565">
        <v>27501</v>
      </c>
      <c r="C1565">
        <v>561.70000000000005</v>
      </c>
      <c r="I1565" t="s">
        <v>2884</v>
      </c>
    </row>
    <row r="1566" spans="1:9" x14ac:dyDescent="0.25">
      <c r="A1566" t="s">
        <v>6735</v>
      </c>
      <c r="B1566">
        <v>27502</v>
      </c>
      <c r="C1566">
        <v>825.27</v>
      </c>
      <c r="I1566" t="s">
        <v>2884</v>
      </c>
    </row>
    <row r="1567" spans="1:9" x14ac:dyDescent="0.25">
      <c r="A1567" t="s">
        <v>6735</v>
      </c>
      <c r="B1567">
        <v>27503</v>
      </c>
      <c r="C1567">
        <v>878.89</v>
      </c>
      <c r="I1567" t="s">
        <v>2884</v>
      </c>
    </row>
    <row r="1568" spans="1:9" x14ac:dyDescent="0.25">
      <c r="A1568" t="s">
        <v>6735</v>
      </c>
      <c r="B1568">
        <v>27506</v>
      </c>
      <c r="C1568">
        <v>1454.22</v>
      </c>
      <c r="I1568" t="s">
        <v>2884</v>
      </c>
    </row>
    <row r="1569" spans="1:9" x14ac:dyDescent="0.25">
      <c r="A1569" t="s">
        <v>6735</v>
      </c>
      <c r="B1569">
        <v>27507</v>
      </c>
      <c r="C1569">
        <v>1051.73</v>
      </c>
      <c r="I1569" t="s">
        <v>2884</v>
      </c>
    </row>
    <row r="1570" spans="1:9" x14ac:dyDescent="0.25">
      <c r="A1570" t="s">
        <v>6735</v>
      </c>
      <c r="B1570">
        <v>27508</v>
      </c>
      <c r="C1570">
        <v>586.67999999999995</v>
      </c>
      <c r="I1570" t="s">
        <v>2884</v>
      </c>
    </row>
    <row r="1571" spans="1:9" x14ac:dyDescent="0.25">
      <c r="A1571" t="s">
        <v>6735</v>
      </c>
      <c r="B1571">
        <v>27509</v>
      </c>
      <c r="C1571">
        <v>750.28</v>
      </c>
      <c r="I1571" t="s">
        <v>2884</v>
      </c>
    </row>
    <row r="1572" spans="1:9" x14ac:dyDescent="0.25">
      <c r="A1572" t="s">
        <v>6735</v>
      </c>
      <c r="B1572">
        <v>27510</v>
      </c>
      <c r="C1572">
        <v>748.3</v>
      </c>
      <c r="I1572" t="s">
        <v>2884</v>
      </c>
    </row>
    <row r="1573" spans="1:9" x14ac:dyDescent="0.25">
      <c r="A1573" t="s">
        <v>6735</v>
      </c>
      <c r="B1573">
        <v>27511</v>
      </c>
      <c r="C1573">
        <v>1081.04</v>
      </c>
      <c r="I1573" t="s">
        <v>2884</v>
      </c>
    </row>
    <row r="1574" spans="1:9" x14ac:dyDescent="0.25">
      <c r="A1574" t="s">
        <v>6735</v>
      </c>
      <c r="B1574">
        <v>27513</v>
      </c>
      <c r="C1574">
        <v>1337.14</v>
      </c>
      <c r="I1574" t="s">
        <v>2884</v>
      </c>
    </row>
    <row r="1575" spans="1:9" x14ac:dyDescent="0.25">
      <c r="A1575" t="s">
        <v>6735</v>
      </c>
      <c r="B1575">
        <v>27514</v>
      </c>
      <c r="C1575">
        <v>1048.33</v>
      </c>
      <c r="I1575" t="s">
        <v>2884</v>
      </c>
    </row>
    <row r="1576" spans="1:9" x14ac:dyDescent="0.25">
      <c r="A1576" t="s">
        <v>6735</v>
      </c>
      <c r="B1576">
        <v>27516</v>
      </c>
      <c r="C1576">
        <v>582.26</v>
      </c>
      <c r="I1576" t="s">
        <v>2884</v>
      </c>
    </row>
    <row r="1577" spans="1:9" x14ac:dyDescent="0.25">
      <c r="A1577" t="s">
        <v>6735</v>
      </c>
      <c r="B1577">
        <v>27517</v>
      </c>
      <c r="C1577">
        <v>761.76</v>
      </c>
      <c r="I1577" t="s">
        <v>2884</v>
      </c>
    </row>
    <row r="1578" spans="1:9" x14ac:dyDescent="0.25">
      <c r="A1578" t="s">
        <v>6735</v>
      </c>
      <c r="B1578">
        <v>27519</v>
      </c>
      <c r="C1578">
        <v>968.86</v>
      </c>
      <c r="I1578" t="s">
        <v>2884</v>
      </c>
    </row>
    <row r="1579" spans="1:9" x14ac:dyDescent="0.25">
      <c r="A1579" t="s">
        <v>6735</v>
      </c>
      <c r="B1579">
        <v>27520</v>
      </c>
      <c r="C1579">
        <v>371.08</v>
      </c>
      <c r="I1579" t="s">
        <v>2884</v>
      </c>
    </row>
    <row r="1580" spans="1:9" x14ac:dyDescent="0.25">
      <c r="A1580" t="s">
        <v>6735</v>
      </c>
      <c r="B1580">
        <v>27524</v>
      </c>
      <c r="C1580">
        <v>827.11</v>
      </c>
      <c r="I1580" t="s">
        <v>2884</v>
      </c>
    </row>
    <row r="1581" spans="1:9" x14ac:dyDescent="0.25">
      <c r="A1581" t="s">
        <v>6735</v>
      </c>
      <c r="B1581">
        <v>27530</v>
      </c>
      <c r="C1581">
        <v>351.55</v>
      </c>
      <c r="I1581" t="s">
        <v>2884</v>
      </c>
    </row>
    <row r="1582" spans="1:9" x14ac:dyDescent="0.25">
      <c r="A1582" t="s">
        <v>6735</v>
      </c>
      <c r="B1582">
        <v>27532</v>
      </c>
      <c r="C1582">
        <v>690.22</v>
      </c>
      <c r="I1582" t="s">
        <v>2884</v>
      </c>
    </row>
    <row r="1583" spans="1:9" x14ac:dyDescent="0.25">
      <c r="A1583" t="s">
        <v>6735</v>
      </c>
      <c r="B1583">
        <v>27535</v>
      </c>
      <c r="C1583">
        <v>974.88</v>
      </c>
      <c r="I1583" t="s">
        <v>2884</v>
      </c>
    </row>
    <row r="1584" spans="1:9" x14ac:dyDescent="0.25">
      <c r="A1584" t="s">
        <v>6735</v>
      </c>
      <c r="B1584">
        <v>27536</v>
      </c>
      <c r="C1584">
        <v>1291.01</v>
      </c>
      <c r="I1584" t="s">
        <v>2884</v>
      </c>
    </row>
    <row r="1585" spans="1:9" x14ac:dyDescent="0.25">
      <c r="A1585" t="s">
        <v>6735</v>
      </c>
      <c r="B1585">
        <v>27538</v>
      </c>
      <c r="C1585">
        <v>545.33000000000004</v>
      </c>
      <c r="I1585" t="s">
        <v>2884</v>
      </c>
    </row>
    <row r="1586" spans="1:9" x14ac:dyDescent="0.25">
      <c r="A1586" t="s">
        <v>6735</v>
      </c>
      <c r="B1586">
        <v>27540</v>
      </c>
      <c r="C1586">
        <v>893.7</v>
      </c>
      <c r="I1586" t="s">
        <v>2884</v>
      </c>
    </row>
    <row r="1587" spans="1:9" x14ac:dyDescent="0.25">
      <c r="A1587" t="s">
        <v>6735</v>
      </c>
      <c r="B1587">
        <v>27550</v>
      </c>
      <c r="C1587">
        <v>577.1</v>
      </c>
      <c r="I1587" t="s">
        <v>2884</v>
      </c>
    </row>
    <row r="1588" spans="1:9" x14ac:dyDescent="0.25">
      <c r="A1588" t="s">
        <v>6735</v>
      </c>
      <c r="B1588">
        <v>27552</v>
      </c>
      <c r="C1588">
        <v>700.19</v>
      </c>
      <c r="I1588" t="s">
        <v>2884</v>
      </c>
    </row>
    <row r="1589" spans="1:9" x14ac:dyDescent="0.25">
      <c r="A1589" t="s">
        <v>6735</v>
      </c>
      <c r="B1589">
        <v>27556</v>
      </c>
      <c r="C1589">
        <v>953.74</v>
      </c>
      <c r="I1589" t="s">
        <v>2884</v>
      </c>
    </row>
    <row r="1590" spans="1:9" x14ac:dyDescent="0.25">
      <c r="A1590" t="s">
        <v>6735</v>
      </c>
      <c r="B1590">
        <v>27557</v>
      </c>
      <c r="C1590">
        <v>1132.5999999999999</v>
      </c>
      <c r="I1590" t="s">
        <v>2884</v>
      </c>
    </row>
    <row r="1591" spans="1:9" x14ac:dyDescent="0.25">
      <c r="A1591" t="s">
        <v>6735</v>
      </c>
      <c r="B1591">
        <v>27558</v>
      </c>
      <c r="C1591">
        <v>1286.93</v>
      </c>
      <c r="I1591" t="s">
        <v>2884</v>
      </c>
    </row>
    <row r="1592" spans="1:9" x14ac:dyDescent="0.25">
      <c r="A1592" t="s">
        <v>6735</v>
      </c>
      <c r="B1592">
        <v>27560</v>
      </c>
      <c r="C1592">
        <v>423.59</v>
      </c>
      <c r="I1592" t="s">
        <v>2884</v>
      </c>
    </row>
    <row r="1593" spans="1:9" x14ac:dyDescent="0.25">
      <c r="A1593" t="s">
        <v>6735</v>
      </c>
      <c r="B1593">
        <v>27562</v>
      </c>
      <c r="C1593">
        <v>546.21</v>
      </c>
      <c r="I1593" t="s">
        <v>2884</v>
      </c>
    </row>
    <row r="1594" spans="1:9" x14ac:dyDescent="0.25">
      <c r="A1594" t="s">
        <v>6735</v>
      </c>
      <c r="B1594">
        <v>27566</v>
      </c>
      <c r="C1594">
        <v>975.44</v>
      </c>
      <c r="I1594" t="s">
        <v>2884</v>
      </c>
    </row>
    <row r="1595" spans="1:9" x14ac:dyDescent="0.25">
      <c r="A1595" t="s">
        <v>6735</v>
      </c>
      <c r="B1595">
        <v>27570</v>
      </c>
      <c r="C1595">
        <v>169.86</v>
      </c>
      <c r="I1595" t="s">
        <v>2884</v>
      </c>
    </row>
    <row r="1596" spans="1:9" x14ac:dyDescent="0.25">
      <c r="A1596" t="s">
        <v>6735</v>
      </c>
      <c r="B1596">
        <v>27580</v>
      </c>
      <c r="C1596">
        <v>1606.31</v>
      </c>
      <c r="I1596" t="s">
        <v>2884</v>
      </c>
    </row>
    <row r="1597" spans="1:9" x14ac:dyDescent="0.25">
      <c r="A1597" t="s">
        <v>6735</v>
      </c>
      <c r="B1597">
        <v>27590</v>
      </c>
      <c r="C1597">
        <v>837.59</v>
      </c>
      <c r="I1597" t="s">
        <v>2884</v>
      </c>
    </row>
    <row r="1598" spans="1:9" x14ac:dyDescent="0.25">
      <c r="A1598" t="s">
        <v>6735</v>
      </c>
      <c r="B1598">
        <v>27591</v>
      </c>
      <c r="C1598">
        <v>1052.06</v>
      </c>
      <c r="I1598" t="s">
        <v>2884</v>
      </c>
    </row>
    <row r="1599" spans="1:9" x14ac:dyDescent="0.25">
      <c r="A1599" t="s">
        <v>6735</v>
      </c>
      <c r="B1599">
        <v>27592</v>
      </c>
      <c r="C1599">
        <v>719.47</v>
      </c>
      <c r="I1599" t="s">
        <v>2884</v>
      </c>
    </row>
    <row r="1600" spans="1:9" x14ac:dyDescent="0.25">
      <c r="A1600" t="s">
        <v>6735</v>
      </c>
      <c r="B1600">
        <v>27594</v>
      </c>
      <c r="C1600">
        <v>546.02</v>
      </c>
      <c r="I1600" t="s">
        <v>2884</v>
      </c>
    </row>
    <row r="1601" spans="1:9" x14ac:dyDescent="0.25">
      <c r="A1601" t="s">
        <v>6735</v>
      </c>
      <c r="B1601">
        <v>27596</v>
      </c>
      <c r="C1601">
        <v>768.82</v>
      </c>
      <c r="I1601" t="s">
        <v>2884</v>
      </c>
    </row>
    <row r="1602" spans="1:9" x14ac:dyDescent="0.25">
      <c r="A1602" t="s">
        <v>6735</v>
      </c>
      <c r="B1602">
        <v>27598</v>
      </c>
      <c r="C1602">
        <v>748.49</v>
      </c>
      <c r="I1602" t="s">
        <v>2884</v>
      </c>
    </row>
    <row r="1603" spans="1:9" x14ac:dyDescent="0.25">
      <c r="A1603" t="s">
        <v>6735</v>
      </c>
      <c r="B1603">
        <v>27600</v>
      </c>
      <c r="C1603">
        <v>436.71</v>
      </c>
      <c r="I1603" t="s">
        <v>2884</v>
      </c>
    </row>
    <row r="1604" spans="1:9" x14ac:dyDescent="0.25">
      <c r="A1604" t="s">
        <v>6735</v>
      </c>
      <c r="B1604">
        <v>27601</v>
      </c>
      <c r="C1604">
        <v>483.66</v>
      </c>
      <c r="I1604" t="s">
        <v>2884</v>
      </c>
    </row>
    <row r="1605" spans="1:9" x14ac:dyDescent="0.25">
      <c r="A1605" t="s">
        <v>6735</v>
      </c>
      <c r="B1605">
        <v>27602</v>
      </c>
      <c r="C1605">
        <v>512.74</v>
      </c>
      <c r="I1605" t="s">
        <v>2884</v>
      </c>
    </row>
    <row r="1606" spans="1:9" x14ac:dyDescent="0.25">
      <c r="A1606" t="s">
        <v>6735</v>
      </c>
      <c r="B1606">
        <v>27603</v>
      </c>
      <c r="C1606">
        <v>587.70000000000005</v>
      </c>
      <c r="I1606" t="s">
        <v>2884</v>
      </c>
    </row>
    <row r="1607" spans="1:9" x14ac:dyDescent="0.25">
      <c r="A1607" t="s">
        <v>6735</v>
      </c>
      <c r="B1607">
        <v>27604</v>
      </c>
      <c r="C1607">
        <v>499.55</v>
      </c>
      <c r="I1607" t="s">
        <v>2884</v>
      </c>
    </row>
    <row r="1608" spans="1:9" x14ac:dyDescent="0.25">
      <c r="A1608" t="s">
        <v>6735</v>
      </c>
      <c r="B1608">
        <v>27605</v>
      </c>
      <c r="C1608">
        <v>366.14</v>
      </c>
      <c r="I1608" t="s">
        <v>2884</v>
      </c>
    </row>
    <row r="1609" spans="1:9" x14ac:dyDescent="0.25">
      <c r="A1609" t="s">
        <v>6735</v>
      </c>
      <c r="B1609">
        <v>27606</v>
      </c>
      <c r="C1609">
        <v>294.48</v>
      </c>
      <c r="I1609" t="s">
        <v>2884</v>
      </c>
    </row>
    <row r="1610" spans="1:9" x14ac:dyDescent="0.25">
      <c r="A1610" t="s">
        <v>6735</v>
      </c>
      <c r="B1610">
        <v>27607</v>
      </c>
      <c r="C1610">
        <v>653.27</v>
      </c>
      <c r="I1610" t="s">
        <v>2884</v>
      </c>
    </row>
    <row r="1611" spans="1:9" x14ac:dyDescent="0.25">
      <c r="A1611" t="s">
        <v>6735</v>
      </c>
      <c r="B1611">
        <v>27610</v>
      </c>
      <c r="C1611">
        <v>706.44</v>
      </c>
      <c r="I1611" t="s">
        <v>2884</v>
      </c>
    </row>
    <row r="1612" spans="1:9" x14ac:dyDescent="0.25">
      <c r="A1612" t="s">
        <v>6735</v>
      </c>
      <c r="B1612">
        <v>27612</v>
      </c>
      <c r="C1612">
        <v>619.95000000000005</v>
      </c>
      <c r="I1612" t="s">
        <v>2884</v>
      </c>
    </row>
    <row r="1613" spans="1:9" x14ac:dyDescent="0.25">
      <c r="A1613" t="s">
        <v>6735</v>
      </c>
      <c r="B1613">
        <v>27613</v>
      </c>
      <c r="C1613">
        <v>280.44</v>
      </c>
      <c r="I1613" t="s">
        <v>2884</v>
      </c>
    </row>
    <row r="1614" spans="1:9" x14ac:dyDescent="0.25">
      <c r="A1614" t="s">
        <v>6735</v>
      </c>
      <c r="B1614">
        <v>27614</v>
      </c>
      <c r="C1614">
        <v>654.62</v>
      </c>
      <c r="I1614" t="s">
        <v>2884</v>
      </c>
    </row>
    <row r="1615" spans="1:9" x14ac:dyDescent="0.25">
      <c r="A1615" t="s">
        <v>6735</v>
      </c>
      <c r="B1615">
        <v>27615</v>
      </c>
      <c r="C1615">
        <v>1111.18</v>
      </c>
      <c r="I1615" t="s">
        <v>2884</v>
      </c>
    </row>
    <row r="1616" spans="1:9" x14ac:dyDescent="0.25">
      <c r="A1616" t="s">
        <v>6735</v>
      </c>
      <c r="B1616">
        <v>27616</v>
      </c>
      <c r="C1616">
        <v>1372.14</v>
      </c>
      <c r="I1616" t="s">
        <v>2884</v>
      </c>
    </row>
    <row r="1617" spans="1:9" x14ac:dyDescent="0.25">
      <c r="A1617" t="s">
        <v>6735</v>
      </c>
      <c r="B1617">
        <v>27618</v>
      </c>
      <c r="C1617">
        <v>545.75</v>
      </c>
      <c r="I1617" t="s">
        <v>2884</v>
      </c>
    </row>
    <row r="1618" spans="1:9" x14ac:dyDescent="0.25">
      <c r="A1618" t="s">
        <v>6735</v>
      </c>
      <c r="B1618">
        <v>27619</v>
      </c>
      <c r="C1618">
        <v>511.34</v>
      </c>
      <c r="I1618" t="s">
        <v>2884</v>
      </c>
    </row>
    <row r="1619" spans="1:9" x14ac:dyDescent="0.25">
      <c r="A1619" t="s">
        <v>6735</v>
      </c>
      <c r="B1619">
        <v>27620</v>
      </c>
      <c r="C1619">
        <v>487.77</v>
      </c>
      <c r="I1619" t="s">
        <v>2884</v>
      </c>
    </row>
    <row r="1620" spans="1:9" x14ac:dyDescent="0.25">
      <c r="A1620" t="s">
        <v>6735</v>
      </c>
      <c r="B1620">
        <v>27625</v>
      </c>
      <c r="C1620">
        <v>624.88</v>
      </c>
      <c r="I1620" t="s">
        <v>2884</v>
      </c>
    </row>
    <row r="1621" spans="1:9" x14ac:dyDescent="0.25">
      <c r="A1621" t="s">
        <v>6735</v>
      </c>
      <c r="B1621">
        <v>27626</v>
      </c>
      <c r="C1621">
        <v>666.21</v>
      </c>
      <c r="I1621" t="s">
        <v>2884</v>
      </c>
    </row>
    <row r="1622" spans="1:9" x14ac:dyDescent="0.25">
      <c r="A1622" t="s">
        <v>6735</v>
      </c>
      <c r="B1622">
        <v>27630</v>
      </c>
      <c r="C1622">
        <v>595.37</v>
      </c>
      <c r="I1622" t="s">
        <v>2884</v>
      </c>
    </row>
    <row r="1623" spans="1:9" x14ac:dyDescent="0.25">
      <c r="A1623" t="s">
        <v>6735</v>
      </c>
      <c r="B1623">
        <v>27632</v>
      </c>
      <c r="C1623">
        <v>447.99</v>
      </c>
      <c r="I1623" t="s">
        <v>2884</v>
      </c>
    </row>
    <row r="1624" spans="1:9" x14ac:dyDescent="0.25">
      <c r="A1624" t="s">
        <v>6735</v>
      </c>
      <c r="B1624">
        <v>27634</v>
      </c>
      <c r="C1624">
        <v>736.73</v>
      </c>
      <c r="I1624" t="s">
        <v>2884</v>
      </c>
    </row>
    <row r="1625" spans="1:9" x14ac:dyDescent="0.25">
      <c r="A1625" t="s">
        <v>6735</v>
      </c>
      <c r="B1625">
        <v>27635</v>
      </c>
      <c r="C1625">
        <v>636.04</v>
      </c>
      <c r="I1625" t="s">
        <v>2884</v>
      </c>
    </row>
    <row r="1626" spans="1:9" x14ac:dyDescent="0.25">
      <c r="A1626" t="s">
        <v>6735</v>
      </c>
      <c r="B1626">
        <v>27637</v>
      </c>
      <c r="C1626">
        <v>812.08</v>
      </c>
      <c r="I1626" t="s">
        <v>2884</v>
      </c>
    </row>
    <row r="1627" spans="1:9" x14ac:dyDescent="0.25">
      <c r="A1627" t="s">
        <v>6735</v>
      </c>
      <c r="B1627">
        <v>27638</v>
      </c>
      <c r="C1627">
        <v>816.51</v>
      </c>
      <c r="I1627" t="s">
        <v>2884</v>
      </c>
    </row>
    <row r="1628" spans="1:9" x14ac:dyDescent="0.25">
      <c r="A1628" t="s">
        <v>6735</v>
      </c>
      <c r="B1628">
        <v>27640</v>
      </c>
      <c r="C1628">
        <v>907.02</v>
      </c>
      <c r="I1628" t="s">
        <v>2884</v>
      </c>
    </row>
    <row r="1629" spans="1:9" x14ac:dyDescent="0.25">
      <c r="A1629" t="s">
        <v>6735</v>
      </c>
      <c r="B1629">
        <v>27641</v>
      </c>
      <c r="C1629">
        <v>711.59</v>
      </c>
      <c r="I1629" t="s">
        <v>2884</v>
      </c>
    </row>
    <row r="1630" spans="1:9" x14ac:dyDescent="0.25">
      <c r="A1630" t="s">
        <v>6735</v>
      </c>
      <c r="B1630">
        <v>27645</v>
      </c>
      <c r="C1630">
        <v>1909.22</v>
      </c>
      <c r="I1630" t="s">
        <v>2884</v>
      </c>
    </row>
    <row r="1631" spans="1:9" x14ac:dyDescent="0.25">
      <c r="A1631" t="s">
        <v>6735</v>
      </c>
      <c r="B1631">
        <v>27646</v>
      </c>
      <c r="C1631">
        <v>1661.37</v>
      </c>
      <c r="I1631" t="s">
        <v>2884</v>
      </c>
    </row>
    <row r="1632" spans="1:9" x14ac:dyDescent="0.25">
      <c r="A1632" t="s">
        <v>6735</v>
      </c>
      <c r="B1632">
        <v>27647</v>
      </c>
      <c r="C1632">
        <v>1057.94</v>
      </c>
      <c r="I1632" t="s">
        <v>2884</v>
      </c>
    </row>
    <row r="1633" spans="1:9" x14ac:dyDescent="0.25">
      <c r="A1633" t="s">
        <v>6735</v>
      </c>
      <c r="B1633">
        <v>27648</v>
      </c>
      <c r="C1633">
        <v>243.22</v>
      </c>
      <c r="I1633" t="s">
        <v>2884</v>
      </c>
    </row>
    <row r="1634" spans="1:9" x14ac:dyDescent="0.25">
      <c r="A1634" t="s">
        <v>6735</v>
      </c>
      <c r="B1634">
        <v>27650</v>
      </c>
      <c r="C1634">
        <v>721.31</v>
      </c>
      <c r="I1634" t="s">
        <v>2884</v>
      </c>
    </row>
    <row r="1635" spans="1:9" x14ac:dyDescent="0.25">
      <c r="A1635" t="s">
        <v>6735</v>
      </c>
      <c r="B1635">
        <v>27652</v>
      </c>
      <c r="C1635">
        <v>719.76</v>
      </c>
      <c r="I1635" t="s">
        <v>2884</v>
      </c>
    </row>
    <row r="1636" spans="1:9" x14ac:dyDescent="0.25">
      <c r="A1636" t="s">
        <v>6735</v>
      </c>
      <c r="B1636">
        <v>27654</v>
      </c>
      <c r="C1636">
        <v>780.56</v>
      </c>
      <c r="I1636" t="s">
        <v>2884</v>
      </c>
    </row>
    <row r="1637" spans="1:9" x14ac:dyDescent="0.25">
      <c r="A1637" t="s">
        <v>6735</v>
      </c>
      <c r="B1637">
        <v>27656</v>
      </c>
      <c r="C1637">
        <v>599.53</v>
      </c>
      <c r="I1637" t="s">
        <v>2884</v>
      </c>
    </row>
    <row r="1638" spans="1:9" x14ac:dyDescent="0.25">
      <c r="A1638" t="s">
        <v>6735</v>
      </c>
      <c r="B1638">
        <v>27658</v>
      </c>
      <c r="C1638">
        <v>405.7</v>
      </c>
      <c r="I1638" t="s">
        <v>2884</v>
      </c>
    </row>
    <row r="1639" spans="1:9" x14ac:dyDescent="0.25">
      <c r="A1639" t="s">
        <v>6735</v>
      </c>
      <c r="B1639">
        <v>27659</v>
      </c>
      <c r="C1639">
        <v>513.55999999999995</v>
      </c>
      <c r="I1639" t="s">
        <v>2884</v>
      </c>
    </row>
    <row r="1640" spans="1:9" x14ac:dyDescent="0.25">
      <c r="A1640" t="s">
        <v>6735</v>
      </c>
      <c r="B1640">
        <v>27664</v>
      </c>
      <c r="C1640">
        <v>400.66</v>
      </c>
      <c r="I1640" t="s">
        <v>2884</v>
      </c>
    </row>
    <row r="1641" spans="1:9" x14ac:dyDescent="0.25">
      <c r="A1641" t="s">
        <v>6735</v>
      </c>
      <c r="B1641">
        <v>27665</v>
      </c>
      <c r="C1641">
        <v>463.34</v>
      </c>
      <c r="I1641" t="s">
        <v>2884</v>
      </c>
    </row>
    <row r="1642" spans="1:9" x14ac:dyDescent="0.25">
      <c r="A1642" t="s">
        <v>6735</v>
      </c>
      <c r="B1642">
        <v>27675</v>
      </c>
      <c r="C1642">
        <v>544.08000000000004</v>
      </c>
      <c r="I1642" t="s">
        <v>2884</v>
      </c>
    </row>
    <row r="1643" spans="1:9" x14ac:dyDescent="0.25">
      <c r="A1643" t="s">
        <v>6735</v>
      </c>
      <c r="B1643">
        <v>27676</v>
      </c>
      <c r="C1643">
        <v>663.28</v>
      </c>
      <c r="I1643" t="s">
        <v>2884</v>
      </c>
    </row>
    <row r="1644" spans="1:9" x14ac:dyDescent="0.25">
      <c r="A1644" t="s">
        <v>6735</v>
      </c>
      <c r="B1644">
        <v>27680</v>
      </c>
      <c r="C1644">
        <v>458.64</v>
      </c>
      <c r="I1644" t="s">
        <v>2884</v>
      </c>
    </row>
    <row r="1645" spans="1:9" x14ac:dyDescent="0.25">
      <c r="A1645" t="s">
        <v>6735</v>
      </c>
      <c r="B1645">
        <v>27681</v>
      </c>
      <c r="C1645">
        <v>554.13</v>
      </c>
      <c r="I1645" t="s">
        <v>2884</v>
      </c>
    </row>
    <row r="1646" spans="1:9" x14ac:dyDescent="0.25">
      <c r="A1646" t="s">
        <v>6735</v>
      </c>
      <c r="B1646">
        <v>27685</v>
      </c>
      <c r="C1646">
        <v>727.73</v>
      </c>
      <c r="I1646" t="s">
        <v>2884</v>
      </c>
    </row>
    <row r="1647" spans="1:9" x14ac:dyDescent="0.25">
      <c r="A1647" t="s">
        <v>6735</v>
      </c>
      <c r="B1647">
        <v>27686</v>
      </c>
      <c r="C1647">
        <v>576</v>
      </c>
      <c r="I1647" t="s">
        <v>2884</v>
      </c>
    </row>
    <row r="1648" spans="1:9" x14ac:dyDescent="0.25">
      <c r="A1648" t="s">
        <v>6735</v>
      </c>
      <c r="B1648">
        <v>27687</v>
      </c>
      <c r="C1648">
        <v>497.3</v>
      </c>
      <c r="I1648" t="s">
        <v>2884</v>
      </c>
    </row>
    <row r="1649" spans="1:9" x14ac:dyDescent="0.25">
      <c r="A1649" t="s">
        <v>6735</v>
      </c>
      <c r="B1649">
        <v>27690</v>
      </c>
      <c r="C1649">
        <v>698.07</v>
      </c>
      <c r="I1649" t="s">
        <v>2884</v>
      </c>
    </row>
    <row r="1650" spans="1:9" x14ac:dyDescent="0.25">
      <c r="A1650" t="s">
        <v>6735</v>
      </c>
      <c r="B1650">
        <v>27691</v>
      </c>
      <c r="C1650">
        <v>813.52</v>
      </c>
      <c r="I1650" t="s">
        <v>2884</v>
      </c>
    </row>
    <row r="1651" spans="1:9" x14ac:dyDescent="0.25">
      <c r="A1651" t="s">
        <v>6735</v>
      </c>
      <c r="B1651">
        <v>27692</v>
      </c>
      <c r="C1651">
        <v>106.62</v>
      </c>
      <c r="I1651" t="s">
        <v>2884</v>
      </c>
    </row>
    <row r="1652" spans="1:9" x14ac:dyDescent="0.25">
      <c r="A1652" t="s">
        <v>6735</v>
      </c>
      <c r="B1652">
        <v>27695</v>
      </c>
      <c r="C1652">
        <v>531.86</v>
      </c>
      <c r="I1652" t="s">
        <v>2884</v>
      </c>
    </row>
    <row r="1653" spans="1:9" x14ac:dyDescent="0.25">
      <c r="A1653" t="s">
        <v>6735</v>
      </c>
      <c r="B1653">
        <v>27696</v>
      </c>
      <c r="C1653">
        <v>597.75</v>
      </c>
      <c r="I1653" t="s">
        <v>2884</v>
      </c>
    </row>
    <row r="1654" spans="1:9" x14ac:dyDescent="0.25">
      <c r="A1654" t="s">
        <v>6735</v>
      </c>
      <c r="B1654">
        <v>27698</v>
      </c>
      <c r="C1654">
        <v>698.46</v>
      </c>
      <c r="I1654" t="s">
        <v>2884</v>
      </c>
    </row>
    <row r="1655" spans="1:9" x14ac:dyDescent="0.25">
      <c r="A1655" t="s">
        <v>6735</v>
      </c>
      <c r="B1655">
        <v>27700</v>
      </c>
      <c r="C1655">
        <v>665.31</v>
      </c>
      <c r="I1655" t="s">
        <v>2884</v>
      </c>
    </row>
    <row r="1656" spans="1:9" x14ac:dyDescent="0.25">
      <c r="A1656" t="s">
        <v>6735</v>
      </c>
      <c r="B1656">
        <v>27702</v>
      </c>
      <c r="C1656">
        <v>1045.8900000000001</v>
      </c>
      <c r="I1656" t="s">
        <v>2884</v>
      </c>
    </row>
    <row r="1657" spans="1:9" x14ac:dyDescent="0.25">
      <c r="A1657" t="s">
        <v>6735</v>
      </c>
      <c r="B1657">
        <v>27703</v>
      </c>
      <c r="C1657">
        <v>1207.03</v>
      </c>
      <c r="I1657" t="s">
        <v>2884</v>
      </c>
    </row>
    <row r="1658" spans="1:9" x14ac:dyDescent="0.25">
      <c r="A1658" t="s">
        <v>6735</v>
      </c>
      <c r="B1658">
        <v>27704</v>
      </c>
      <c r="C1658">
        <v>623.45000000000005</v>
      </c>
      <c r="I1658" t="s">
        <v>2884</v>
      </c>
    </row>
    <row r="1659" spans="1:9" x14ac:dyDescent="0.25">
      <c r="A1659" t="s">
        <v>6735</v>
      </c>
      <c r="B1659">
        <v>27705</v>
      </c>
      <c r="C1659">
        <v>824.48</v>
      </c>
      <c r="I1659" t="s">
        <v>2884</v>
      </c>
    </row>
    <row r="1660" spans="1:9" x14ac:dyDescent="0.25">
      <c r="A1660" t="s">
        <v>6735</v>
      </c>
      <c r="B1660">
        <v>27707</v>
      </c>
      <c r="C1660">
        <v>449.66</v>
      </c>
      <c r="I1660" t="s">
        <v>2884</v>
      </c>
    </row>
    <row r="1661" spans="1:9" x14ac:dyDescent="0.25">
      <c r="A1661" t="s">
        <v>6735</v>
      </c>
      <c r="B1661">
        <v>27709</v>
      </c>
      <c r="C1661">
        <v>1230.93</v>
      </c>
      <c r="I1661" t="s">
        <v>2884</v>
      </c>
    </row>
    <row r="1662" spans="1:9" x14ac:dyDescent="0.25">
      <c r="A1662" t="s">
        <v>6735</v>
      </c>
      <c r="B1662">
        <v>27712</v>
      </c>
      <c r="C1662">
        <v>1200.52</v>
      </c>
      <c r="I1662" t="s">
        <v>2884</v>
      </c>
    </row>
    <row r="1663" spans="1:9" x14ac:dyDescent="0.25">
      <c r="A1663" t="s">
        <v>6735</v>
      </c>
      <c r="B1663">
        <v>27715</v>
      </c>
      <c r="C1663">
        <v>1168.67</v>
      </c>
      <c r="I1663" t="s">
        <v>2884</v>
      </c>
    </row>
    <row r="1664" spans="1:9" x14ac:dyDescent="0.25">
      <c r="A1664" t="s">
        <v>6735</v>
      </c>
      <c r="B1664">
        <v>27720</v>
      </c>
      <c r="C1664">
        <v>954.68</v>
      </c>
      <c r="I1664" t="s">
        <v>2884</v>
      </c>
    </row>
    <row r="1665" spans="1:9" x14ac:dyDescent="0.25">
      <c r="A1665" t="s">
        <v>6735</v>
      </c>
      <c r="B1665">
        <v>27722</v>
      </c>
      <c r="C1665">
        <v>979.11</v>
      </c>
      <c r="I1665" t="s">
        <v>2884</v>
      </c>
    </row>
    <row r="1666" spans="1:9" x14ac:dyDescent="0.25">
      <c r="A1666" t="s">
        <v>6735</v>
      </c>
      <c r="B1666">
        <v>27724</v>
      </c>
      <c r="C1666">
        <v>1359.82</v>
      </c>
      <c r="I1666" t="s">
        <v>2884</v>
      </c>
    </row>
    <row r="1667" spans="1:9" x14ac:dyDescent="0.25">
      <c r="A1667" t="s">
        <v>6735</v>
      </c>
      <c r="B1667">
        <v>27725</v>
      </c>
      <c r="C1667">
        <v>1324.05</v>
      </c>
      <c r="I1667" t="s">
        <v>2884</v>
      </c>
    </row>
    <row r="1668" spans="1:9" x14ac:dyDescent="0.25">
      <c r="A1668" t="s">
        <v>6735</v>
      </c>
      <c r="B1668">
        <v>27726</v>
      </c>
      <c r="C1668">
        <v>1042.52</v>
      </c>
      <c r="I1668" t="s">
        <v>2884</v>
      </c>
    </row>
    <row r="1669" spans="1:9" x14ac:dyDescent="0.25">
      <c r="A1669" t="s">
        <v>6735</v>
      </c>
      <c r="B1669">
        <v>27727</v>
      </c>
      <c r="C1669">
        <v>1134.1099999999999</v>
      </c>
      <c r="I1669" t="s">
        <v>2884</v>
      </c>
    </row>
    <row r="1670" spans="1:9" x14ac:dyDescent="0.25">
      <c r="A1670" t="s">
        <v>6735</v>
      </c>
      <c r="B1670">
        <v>27730</v>
      </c>
      <c r="C1670">
        <v>649.65</v>
      </c>
      <c r="I1670" t="s">
        <v>2884</v>
      </c>
    </row>
    <row r="1671" spans="1:9" x14ac:dyDescent="0.25">
      <c r="A1671" t="s">
        <v>6735</v>
      </c>
      <c r="B1671">
        <v>27732</v>
      </c>
      <c r="C1671">
        <v>505</v>
      </c>
      <c r="I1671" t="s">
        <v>2884</v>
      </c>
    </row>
    <row r="1672" spans="1:9" x14ac:dyDescent="0.25">
      <c r="A1672" t="s">
        <v>6735</v>
      </c>
      <c r="B1672">
        <v>27734</v>
      </c>
      <c r="C1672">
        <v>724.8</v>
      </c>
      <c r="I1672" t="s">
        <v>2884</v>
      </c>
    </row>
    <row r="1673" spans="1:9" x14ac:dyDescent="0.25">
      <c r="A1673" t="s">
        <v>6735</v>
      </c>
      <c r="B1673">
        <v>27740</v>
      </c>
      <c r="C1673">
        <v>779.05</v>
      </c>
      <c r="I1673" t="s">
        <v>2884</v>
      </c>
    </row>
    <row r="1674" spans="1:9" x14ac:dyDescent="0.25">
      <c r="A1674" t="s">
        <v>6735</v>
      </c>
      <c r="B1674">
        <v>27742</v>
      </c>
      <c r="C1674">
        <v>853.45</v>
      </c>
      <c r="I1674" t="s">
        <v>2884</v>
      </c>
    </row>
    <row r="1675" spans="1:9" x14ac:dyDescent="0.25">
      <c r="A1675" t="s">
        <v>6735</v>
      </c>
      <c r="B1675">
        <v>27745</v>
      </c>
      <c r="C1675">
        <v>827.95</v>
      </c>
      <c r="I1675" t="s">
        <v>2884</v>
      </c>
    </row>
    <row r="1676" spans="1:9" x14ac:dyDescent="0.25">
      <c r="A1676" t="s">
        <v>6735</v>
      </c>
      <c r="B1676">
        <v>27750</v>
      </c>
      <c r="C1676">
        <v>395.04</v>
      </c>
      <c r="I1676" t="s">
        <v>2884</v>
      </c>
    </row>
    <row r="1677" spans="1:9" x14ac:dyDescent="0.25">
      <c r="A1677" t="s">
        <v>6735</v>
      </c>
      <c r="B1677">
        <v>27752</v>
      </c>
      <c r="C1677">
        <v>600.38</v>
      </c>
      <c r="I1677" t="s">
        <v>2884</v>
      </c>
    </row>
    <row r="1678" spans="1:9" x14ac:dyDescent="0.25">
      <c r="A1678" t="s">
        <v>6735</v>
      </c>
      <c r="B1678">
        <v>27756</v>
      </c>
      <c r="C1678">
        <v>638.16999999999996</v>
      </c>
      <c r="I1678" t="s">
        <v>2884</v>
      </c>
    </row>
    <row r="1679" spans="1:9" x14ac:dyDescent="0.25">
      <c r="A1679" t="s">
        <v>6735</v>
      </c>
      <c r="B1679">
        <v>27758</v>
      </c>
      <c r="C1679">
        <v>980.76</v>
      </c>
      <c r="I1679" t="s">
        <v>2884</v>
      </c>
    </row>
    <row r="1680" spans="1:9" x14ac:dyDescent="0.25">
      <c r="A1680" t="s">
        <v>6735</v>
      </c>
      <c r="B1680">
        <v>27759</v>
      </c>
      <c r="C1680">
        <v>1086.93</v>
      </c>
      <c r="I1680" t="s">
        <v>2884</v>
      </c>
    </row>
    <row r="1681" spans="1:9" x14ac:dyDescent="0.25">
      <c r="A1681" t="s">
        <v>6735</v>
      </c>
      <c r="B1681">
        <v>27760</v>
      </c>
      <c r="C1681">
        <v>377.21</v>
      </c>
      <c r="I1681" t="s">
        <v>2884</v>
      </c>
    </row>
    <row r="1682" spans="1:9" x14ac:dyDescent="0.25">
      <c r="A1682" t="s">
        <v>6735</v>
      </c>
      <c r="B1682">
        <v>27762</v>
      </c>
      <c r="C1682">
        <v>544.01</v>
      </c>
      <c r="I1682" t="s">
        <v>2884</v>
      </c>
    </row>
    <row r="1683" spans="1:9" x14ac:dyDescent="0.25">
      <c r="A1683" t="s">
        <v>6735</v>
      </c>
      <c r="B1683">
        <v>27766</v>
      </c>
      <c r="C1683">
        <v>669.55</v>
      </c>
      <c r="I1683" t="s">
        <v>2884</v>
      </c>
    </row>
    <row r="1684" spans="1:9" x14ac:dyDescent="0.25">
      <c r="A1684" t="s">
        <v>6735</v>
      </c>
      <c r="B1684">
        <v>27767</v>
      </c>
      <c r="C1684">
        <v>332.23</v>
      </c>
      <c r="I1684" t="s">
        <v>2884</v>
      </c>
    </row>
    <row r="1685" spans="1:9" x14ac:dyDescent="0.25">
      <c r="A1685" t="s">
        <v>6735</v>
      </c>
      <c r="B1685">
        <v>27768</v>
      </c>
      <c r="C1685">
        <v>501.65</v>
      </c>
      <c r="I1685" t="s">
        <v>2884</v>
      </c>
    </row>
    <row r="1686" spans="1:9" x14ac:dyDescent="0.25">
      <c r="A1686" t="s">
        <v>6735</v>
      </c>
      <c r="B1686">
        <v>27769</v>
      </c>
      <c r="C1686">
        <v>796.99</v>
      </c>
      <c r="I1686" t="s">
        <v>2884</v>
      </c>
    </row>
    <row r="1687" spans="1:9" x14ac:dyDescent="0.25">
      <c r="A1687" t="s">
        <v>6735</v>
      </c>
      <c r="B1687">
        <v>27780</v>
      </c>
      <c r="C1687">
        <v>352.83</v>
      </c>
      <c r="I1687" t="s">
        <v>2884</v>
      </c>
    </row>
    <row r="1688" spans="1:9" x14ac:dyDescent="0.25">
      <c r="A1688" t="s">
        <v>6735</v>
      </c>
      <c r="B1688">
        <v>27781</v>
      </c>
      <c r="C1688">
        <v>495.31</v>
      </c>
      <c r="I1688" t="s">
        <v>2884</v>
      </c>
    </row>
    <row r="1689" spans="1:9" x14ac:dyDescent="0.25">
      <c r="A1689" t="s">
        <v>6735</v>
      </c>
      <c r="B1689">
        <v>27784</v>
      </c>
      <c r="C1689">
        <v>780.7</v>
      </c>
      <c r="I1689" t="s">
        <v>2884</v>
      </c>
    </row>
    <row r="1690" spans="1:9" x14ac:dyDescent="0.25">
      <c r="A1690" t="s">
        <v>6735</v>
      </c>
      <c r="B1690">
        <v>27786</v>
      </c>
      <c r="C1690">
        <v>356.47</v>
      </c>
      <c r="I1690" t="s">
        <v>2884</v>
      </c>
    </row>
    <row r="1691" spans="1:9" x14ac:dyDescent="0.25">
      <c r="A1691" t="s">
        <v>6735</v>
      </c>
      <c r="B1691">
        <v>27788</v>
      </c>
      <c r="C1691">
        <v>480.38</v>
      </c>
      <c r="I1691" t="s">
        <v>2884</v>
      </c>
    </row>
    <row r="1692" spans="1:9" x14ac:dyDescent="0.25">
      <c r="A1692" t="s">
        <v>6735</v>
      </c>
      <c r="B1692">
        <v>27792</v>
      </c>
      <c r="C1692">
        <v>709.67</v>
      </c>
      <c r="I1692" t="s">
        <v>2884</v>
      </c>
    </row>
    <row r="1693" spans="1:9" x14ac:dyDescent="0.25">
      <c r="A1693" t="s">
        <v>6735</v>
      </c>
      <c r="B1693">
        <v>27808</v>
      </c>
      <c r="C1693">
        <v>381.88</v>
      </c>
      <c r="I1693" t="s">
        <v>2884</v>
      </c>
    </row>
    <row r="1694" spans="1:9" x14ac:dyDescent="0.25">
      <c r="A1694" t="s">
        <v>6735</v>
      </c>
      <c r="B1694">
        <v>27810</v>
      </c>
      <c r="C1694">
        <v>534.16</v>
      </c>
      <c r="I1694" t="s">
        <v>2884</v>
      </c>
    </row>
    <row r="1695" spans="1:9" x14ac:dyDescent="0.25">
      <c r="A1695" t="s">
        <v>6735</v>
      </c>
      <c r="B1695">
        <v>27814</v>
      </c>
      <c r="C1695">
        <v>838.73</v>
      </c>
      <c r="I1695" t="s">
        <v>2884</v>
      </c>
    </row>
    <row r="1696" spans="1:9" x14ac:dyDescent="0.25">
      <c r="A1696" t="s">
        <v>6735</v>
      </c>
      <c r="B1696">
        <v>27816</v>
      </c>
      <c r="C1696">
        <v>375.98</v>
      </c>
      <c r="I1696" t="s">
        <v>2884</v>
      </c>
    </row>
    <row r="1697" spans="1:9" x14ac:dyDescent="0.25">
      <c r="A1697" t="s">
        <v>6735</v>
      </c>
      <c r="B1697">
        <v>27818</v>
      </c>
      <c r="C1697">
        <v>553.4</v>
      </c>
      <c r="I1697" t="s">
        <v>2884</v>
      </c>
    </row>
    <row r="1698" spans="1:9" x14ac:dyDescent="0.25">
      <c r="A1698" t="s">
        <v>6735</v>
      </c>
      <c r="B1698">
        <v>27822</v>
      </c>
      <c r="C1698">
        <v>963.23</v>
      </c>
      <c r="I1698" t="s">
        <v>2884</v>
      </c>
    </row>
    <row r="1699" spans="1:9" x14ac:dyDescent="0.25">
      <c r="A1699" t="s">
        <v>6735</v>
      </c>
      <c r="B1699">
        <v>27823</v>
      </c>
      <c r="C1699">
        <v>1081.43</v>
      </c>
      <c r="I1699" t="s">
        <v>2884</v>
      </c>
    </row>
    <row r="1700" spans="1:9" x14ac:dyDescent="0.25">
      <c r="A1700" t="s">
        <v>6735</v>
      </c>
      <c r="B1700">
        <v>27824</v>
      </c>
      <c r="C1700">
        <v>359.98</v>
      </c>
      <c r="I1700" t="s">
        <v>2884</v>
      </c>
    </row>
    <row r="1701" spans="1:9" x14ac:dyDescent="0.25">
      <c r="A1701" t="s">
        <v>6735</v>
      </c>
      <c r="B1701">
        <v>27825</v>
      </c>
      <c r="C1701">
        <v>608.92999999999995</v>
      </c>
      <c r="I1701" t="s">
        <v>2884</v>
      </c>
    </row>
    <row r="1702" spans="1:9" x14ac:dyDescent="0.25">
      <c r="A1702" t="s">
        <v>6735</v>
      </c>
      <c r="B1702">
        <v>27826</v>
      </c>
      <c r="C1702">
        <v>940.95</v>
      </c>
      <c r="I1702" t="s">
        <v>2884</v>
      </c>
    </row>
    <row r="1703" spans="1:9" x14ac:dyDescent="0.25">
      <c r="A1703" t="s">
        <v>6735</v>
      </c>
      <c r="B1703">
        <v>27827</v>
      </c>
      <c r="C1703">
        <v>1231.1099999999999</v>
      </c>
      <c r="I1703" t="s">
        <v>2884</v>
      </c>
    </row>
    <row r="1704" spans="1:9" x14ac:dyDescent="0.25">
      <c r="A1704" t="s">
        <v>6735</v>
      </c>
      <c r="B1704">
        <v>27828</v>
      </c>
      <c r="C1704">
        <v>1452.22</v>
      </c>
      <c r="I1704" t="s">
        <v>2884</v>
      </c>
    </row>
    <row r="1705" spans="1:9" x14ac:dyDescent="0.25">
      <c r="A1705" t="s">
        <v>6735</v>
      </c>
      <c r="B1705">
        <v>27829</v>
      </c>
      <c r="C1705">
        <v>781.51</v>
      </c>
      <c r="I1705" t="s">
        <v>2884</v>
      </c>
    </row>
    <row r="1706" spans="1:9" x14ac:dyDescent="0.25">
      <c r="A1706" t="s">
        <v>6735</v>
      </c>
      <c r="B1706">
        <v>27830</v>
      </c>
      <c r="C1706">
        <v>441.58</v>
      </c>
      <c r="I1706" t="s">
        <v>2884</v>
      </c>
    </row>
    <row r="1707" spans="1:9" x14ac:dyDescent="0.25">
      <c r="A1707" t="s">
        <v>6735</v>
      </c>
      <c r="B1707">
        <v>27831</v>
      </c>
      <c r="C1707">
        <v>457.81</v>
      </c>
      <c r="I1707" t="s">
        <v>2884</v>
      </c>
    </row>
    <row r="1708" spans="1:9" x14ac:dyDescent="0.25">
      <c r="A1708" t="s">
        <v>6735</v>
      </c>
      <c r="B1708">
        <v>27832</v>
      </c>
      <c r="C1708">
        <v>833.06</v>
      </c>
      <c r="I1708" t="s">
        <v>2884</v>
      </c>
    </row>
    <row r="1709" spans="1:9" x14ac:dyDescent="0.25">
      <c r="A1709" t="s">
        <v>6735</v>
      </c>
      <c r="B1709">
        <v>27840</v>
      </c>
      <c r="C1709">
        <v>432.93</v>
      </c>
      <c r="I1709" t="s">
        <v>2884</v>
      </c>
    </row>
    <row r="1710" spans="1:9" x14ac:dyDescent="0.25">
      <c r="A1710" t="s">
        <v>6735</v>
      </c>
      <c r="B1710">
        <v>27842</v>
      </c>
      <c r="C1710">
        <v>544.07000000000005</v>
      </c>
      <c r="I1710" t="s">
        <v>2884</v>
      </c>
    </row>
    <row r="1711" spans="1:9" x14ac:dyDescent="0.25">
      <c r="A1711" t="s">
        <v>6735</v>
      </c>
      <c r="B1711">
        <v>27846</v>
      </c>
      <c r="C1711">
        <v>787.13</v>
      </c>
      <c r="I1711" t="s">
        <v>2884</v>
      </c>
    </row>
    <row r="1712" spans="1:9" x14ac:dyDescent="0.25">
      <c r="A1712" t="s">
        <v>6735</v>
      </c>
      <c r="B1712">
        <v>27848</v>
      </c>
      <c r="C1712">
        <v>856.93</v>
      </c>
      <c r="I1712" t="s">
        <v>2884</v>
      </c>
    </row>
    <row r="1713" spans="1:9" x14ac:dyDescent="0.25">
      <c r="A1713" t="s">
        <v>6735</v>
      </c>
      <c r="B1713">
        <v>27860</v>
      </c>
      <c r="C1713">
        <v>179.63</v>
      </c>
      <c r="I1713" t="s">
        <v>2884</v>
      </c>
    </row>
    <row r="1714" spans="1:9" x14ac:dyDescent="0.25">
      <c r="A1714" t="s">
        <v>6735</v>
      </c>
      <c r="B1714">
        <v>27870</v>
      </c>
      <c r="C1714">
        <v>1097.5899999999999</v>
      </c>
      <c r="I1714" t="s">
        <v>2884</v>
      </c>
    </row>
    <row r="1715" spans="1:9" x14ac:dyDescent="0.25">
      <c r="A1715" t="s">
        <v>6735</v>
      </c>
      <c r="B1715">
        <v>27871</v>
      </c>
      <c r="C1715">
        <v>758.52</v>
      </c>
      <c r="I1715" t="s">
        <v>2884</v>
      </c>
    </row>
    <row r="1716" spans="1:9" x14ac:dyDescent="0.25">
      <c r="A1716" t="s">
        <v>6735</v>
      </c>
      <c r="B1716">
        <v>27880</v>
      </c>
      <c r="C1716">
        <v>961.31</v>
      </c>
      <c r="I1716" t="s">
        <v>2884</v>
      </c>
    </row>
    <row r="1717" spans="1:9" x14ac:dyDescent="0.25">
      <c r="A1717" t="s">
        <v>6735</v>
      </c>
      <c r="B1717">
        <v>27881</v>
      </c>
      <c r="C1717">
        <v>918.13</v>
      </c>
      <c r="I1717" t="s">
        <v>2884</v>
      </c>
    </row>
    <row r="1718" spans="1:9" x14ac:dyDescent="0.25">
      <c r="A1718" t="s">
        <v>6735</v>
      </c>
      <c r="B1718">
        <v>27882</v>
      </c>
      <c r="C1718">
        <v>633.14</v>
      </c>
      <c r="I1718" t="s">
        <v>2884</v>
      </c>
    </row>
    <row r="1719" spans="1:9" x14ac:dyDescent="0.25">
      <c r="A1719" t="s">
        <v>6735</v>
      </c>
      <c r="B1719">
        <v>27884</v>
      </c>
      <c r="C1719">
        <v>624.69000000000005</v>
      </c>
      <c r="I1719" t="s">
        <v>2884</v>
      </c>
    </row>
    <row r="1720" spans="1:9" x14ac:dyDescent="0.25">
      <c r="A1720" t="s">
        <v>6735</v>
      </c>
      <c r="B1720">
        <v>27886</v>
      </c>
      <c r="C1720">
        <v>698.87</v>
      </c>
      <c r="I1720" t="s">
        <v>2884</v>
      </c>
    </row>
    <row r="1721" spans="1:9" x14ac:dyDescent="0.25">
      <c r="A1721" t="s">
        <v>6735</v>
      </c>
      <c r="B1721">
        <v>27888</v>
      </c>
      <c r="C1721">
        <v>692.73</v>
      </c>
      <c r="I1721" t="s">
        <v>2884</v>
      </c>
    </row>
    <row r="1722" spans="1:9" x14ac:dyDescent="0.25">
      <c r="A1722" t="s">
        <v>6735</v>
      </c>
      <c r="B1722">
        <v>27889</v>
      </c>
      <c r="C1722">
        <v>680.87</v>
      </c>
      <c r="I1722" t="s">
        <v>2884</v>
      </c>
    </row>
    <row r="1723" spans="1:9" x14ac:dyDescent="0.25">
      <c r="A1723" t="s">
        <v>6735</v>
      </c>
      <c r="B1723">
        <v>27892</v>
      </c>
      <c r="C1723">
        <v>582.99</v>
      </c>
      <c r="I1723" t="s">
        <v>2884</v>
      </c>
    </row>
    <row r="1724" spans="1:9" x14ac:dyDescent="0.25">
      <c r="A1724" t="s">
        <v>6735</v>
      </c>
      <c r="B1724">
        <v>27893</v>
      </c>
      <c r="C1724">
        <v>677.87</v>
      </c>
      <c r="I1724" t="s">
        <v>2884</v>
      </c>
    </row>
    <row r="1725" spans="1:9" x14ac:dyDescent="0.25">
      <c r="A1725" t="s">
        <v>6735</v>
      </c>
      <c r="B1725">
        <v>27894</v>
      </c>
      <c r="C1725">
        <v>881.05</v>
      </c>
      <c r="I1725" t="s">
        <v>2884</v>
      </c>
    </row>
    <row r="1726" spans="1:9" x14ac:dyDescent="0.25">
      <c r="A1726" t="s">
        <v>6735</v>
      </c>
      <c r="B1726">
        <v>28001</v>
      </c>
      <c r="C1726">
        <v>188.2</v>
      </c>
      <c r="I1726" t="s">
        <v>2884</v>
      </c>
    </row>
    <row r="1727" spans="1:9" x14ac:dyDescent="0.25">
      <c r="A1727" t="s">
        <v>6735</v>
      </c>
      <c r="B1727">
        <v>28002</v>
      </c>
      <c r="C1727">
        <v>270.99</v>
      </c>
      <c r="I1727" t="s">
        <v>2884</v>
      </c>
    </row>
    <row r="1728" spans="1:9" x14ac:dyDescent="0.25">
      <c r="A1728" t="s">
        <v>6735</v>
      </c>
      <c r="B1728">
        <v>28003</v>
      </c>
      <c r="C1728">
        <v>414.87</v>
      </c>
      <c r="I1728" t="s">
        <v>2884</v>
      </c>
    </row>
    <row r="1729" spans="1:9" x14ac:dyDescent="0.25">
      <c r="A1729" t="s">
        <v>6735</v>
      </c>
      <c r="B1729">
        <v>28005</v>
      </c>
      <c r="C1729">
        <v>617.42999999999995</v>
      </c>
      <c r="I1729" t="s">
        <v>2884</v>
      </c>
    </row>
    <row r="1730" spans="1:9" x14ac:dyDescent="0.25">
      <c r="A1730" t="s">
        <v>6735</v>
      </c>
      <c r="B1730">
        <v>28008</v>
      </c>
      <c r="C1730">
        <v>470.89</v>
      </c>
      <c r="I1730" t="s">
        <v>2884</v>
      </c>
    </row>
    <row r="1731" spans="1:9" x14ac:dyDescent="0.25">
      <c r="A1731" t="s">
        <v>6735</v>
      </c>
      <c r="B1731">
        <v>28010</v>
      </c>
      <c r="C1731">
        <v>255.61</v>
      </c>
      <c r="I1731" t="s">
        <v>2884</v>
      </c>
    </row>
    <row r="1732" spans="1:9" x14ac:dyDescent="0.25">
      <c r="A1732" t="s">
        <v>6735</v>
      </c>
      <c r="B1732">
        <v>28011</v>
      </c>
      <c r="C1732">
        <v>343.19</v>
      </c>
      <c r="I1732" t="s">
        <v>2884</v>
      </c>
    </row>
    <row r="1733" spans="1:9" x14ac:dyDescent="0.25">
      <c r="A1733" t="s">
        <v>6735</v>
      </c>
      <c r="B1733">
        <v>28020</v>
      </c>
      <c r="C1733">
        <v>606.11</v>
      </c>
      <c r="I1733" t="s">
        <v>2884</v>
      </c>
    </row>
    <row r="1734" spans="1:9" x14ac:dyDescent="0.25">
      <c r="A1734" t="s">
        <v>6735</v>
      </c>
      <c r="B1734">
        <v>28022</v>
      </c>
      <c r="C1734">
        <v>536.08000000000004</v>
      </c>
      <c r="I1734" t="s">
        <v>2884</v>
      </c>
    </row>
    <row r="1735" spans="1:9" x14ac:dyDescent="0.25">
      <c r="A1735" t="s">
        <v>6735</v>
      </c>
      <c r="B1735">
        <v>28024</v>
      </c>
      <c r="C1735">
        <v>505.64</v>
      </c>
      <c r="I1735" t="s">
        <v>2884</v>
      </c>
    </row>
    <row r="1736" spans="1:9" x14ac:dyDescent="0.25">
      <c r="A1736" t="s">
        <v>6735</v>
      </c>
      <c r="B1736">
        <v>28035</v>
      </c>
      <c r="C1736">
        <v>583.94000000000005</v>
      </c>
      <c r="I1736" t="s">
        <v>2884</v>
      </c>
    </row>
    <row r="1737" spans="1:9" x14ac:dyDescent="0.25">
      <c r="A1737" t="s">
        <v>6735</v>
      </c>
      <c r="B1737">
        <v>28039</v>
      </c>
      <c r="C1737">
        <v>528.92999999999995</v>
      </c>
      <c r="I1737" t="s">
        <v>2884</v>
      </c>
    </row>
    <row r="1738" spans="1:9" x14ac:dyDescent="0.25">
      <c r="A1738" t="s">
        <v>6735</v>
      </c>
      <c r="B1738">
        <v>28041</v>
      </c>
      <c r="C1738">
        <v>488.33</v>
      </c>
      <c r="I1738" t="s">
        <v>2884</v>
      </c>
    </row>
    <row r="1739" spans="1:9" x14ac:dyDescent="0.25">
      <c r="A1739" t="s">
        <v>6735</v>
      </c>
      <c r="B1739">
        <v>28043</v>
      </c>
      <c r="C1739">
        <v>422.57</v>
      </c>
      <c r="I1739" t="s">
        <v>2884</v>
      </c>
    </row>
    <row r="1740" spans="1:9" x14ac:dyDescent="0.25">
      <c r="A1740" t="s">
        <v>6735</v>
      </c>
      <c r="B1740">
        <v>28045</v>
      </c>
      <c r="C1740">
        <v>528.14</v>
      </c>
      <c r="I1740" t="s">
        <v>2884</v>
      </c>
    </row>
    <row r="1741" spans="1:9" x14ac:dyDescent="0.25">
      <c r="A1741" t="s">
        <v>6735</v>
      </c>
      <c r="B1741">
        <v>28046</v>
      </c>
      <c r="C1741">
        <v>764.75</v>
      </c>
      <c r="I1741" t="s">
        <v>2884</v>
      </c>
    </row>
    <row r="1742" spans="1:9" x14ac:dyDescent="0.25">
      <c r="A1742" t="s">
        <v>6735</v>
      </c>
      <c r="B1742">
        <v>28047</v>
      </c>
      <c r="C1742">
        <v>1109.5</v>
      </c>
      <c r="I1742" t="s">
        <v>2884</v>
      </c>
    </row>
    <row r="1743" spans="1:9" x14ac:dyDescent="0.25">
      <c r="A1743" t="s">
        <v>6735</v>
      </c>
      <c r="B1743">
        <v>28050</v>
      </c>
      <c r="C1743">
        <v>456.07</v>
      </c>
      <c r="I1743" t="s">
        <v>2884</v>
      </c>
    </row>
    <row r="1744" spans="1:9" x14ac:dyDescent="0.25">
      <c r="A1744" t="s">
        <v>6735</v>
      </c>
      <c r="B1744">
        <v>28052</v>
      </c>
      <c r="C1744">
        <v>426.74</v>
      </c>
      <c r="I1744" t="s">
        <v>2884</v>
      </c>
    </row>
    <row r="1745" spans="1:9" x14ac:dyDescent="0.25">
      <c r="A1745" t="s">
        <v>6735</v>
      </c>
      <c r="B1745">
        <v>28054</v>
      </c>
      <c r="C1745">
        <v>402.74</v>
      </c>
      <c r="I1745" t="s">
        <v>2884</v>
      </c>
    </row>
    <row r="1746" spans="1:9" x14ac:dyDescent="0.25">
      <c r="A1746" t="s">
        <v>6735</v>
      </c>
      <c r="B1746">
        <v>28055</v>
      </c>
      <c r="C1746">
        <v>415.39</v>
      </c>
      <c r="I1746" t="s">
        <v>2884</v>
      </c>
    </row>
    <row r="1747" spans="1:9" x14ac:dyDescent="0.25">
      <c r="A1747" t="s">
        <v>6735</v>
      </c>
      <c r="B1747">
        <v>28060</v>
      </c>
      <c r="C1747">
        <v>568.54999999999995</v>
      </c>
      <c r="I1747" t="s">
        <v>2884</v>
      </c>
    </row>
    <row r="1748" spans="1:9" x14ac:dyDescent="0.25">
      <c r="A1748" t="s">
        <v>6735</v>
      </c>
      <c r="B1748">
        <v>28062</v>
      </c>
      <c r="C1748">
        <v>630.96</v>
      </c>
      <c r="I1748" t="s">
        <v>2884</v>
      </c>
    </row>
    <row r="1749" spans="1:9" x14ac:dyDescent="0.25">
      <c r="A1749" t="s">
        <v>6735</v>
      </c>
      <c r="B1749">
        <v>28070</v>
      </c>
      <c r="C1749">
        <v>557.62</v>
      </c>
      <c r="I1749" t="s">
        <v>2884</v>
      </c>
    </row>
    <row r="1750" spans="1:9" x14ac:dyDescent="0.25">
      <c r="A1750" t="s">
        <v>6735</v>
      </c>
      <c r="B1750">
        <v>28072</v>
      </c>
      <c r="C1750">
        <v>540.11</v>
      </c>
      <c r="I1750" t="s">
        <v>2884</v>
      </c>
    </row>
    <row r="1751" spans="1:9" x14ac:dyDescent="0.25">
      <c r="A1751" t="s">
        <v>6735</v>
      </c>
      <c r="B1751">
        <v>28080</v>
      </c>
      <c r="C1751">
        <v>588.20000000000005</v>
      </c>
      <c r="I1751" t="s">
        <v>2884</v>
      </c>
    </row>
    <row r="1752" spans="1:9" x14ac:dyDescent="0.25">
      <c r="A1752" t="s">
        <v>6735</v>
      </c>
      <c r="B1752">
        <v>28086</v>
      </c>
      <c r="C1752">
        <v>587.5</v>
      </c>
      <c r="I1752" t="s">
        <v>2884</v>
      </c>
    </row>
    <row r="1753" spans="1:9" x14ac:dyDescent="0.25">
      <c r="A1753" t="s">
        <v>6735</v>
      </c>
      <c r="B1753">
        <v>28088</v>
      </c>
      <c r="C1753">
        <v>508.64</v>
      </c>
      <c r="I1753" t="s">
        <v>2884</v>
      </c>
    </row>
    <row r="1754" spans="1:9" x14ac:dyDescent="0.25">
      <c r="A1754" t="s">
        <v>6735</v>
      </c>
      <c r="B1754">
        <v>28090</v>
      </c>
      <c r="C1754">
        <v>512.72</v>
      </c>
      <c r="I1754" t="s">
        <v>2884</v>
      </c>
    </row>
    <row r="1755" spans="1:9" x14ac:dyDescent="0.25">
      <c r="A1755" t="s">
        <v>6735</v>
      </c>
      <c r="B1755">
        <v>28092</v>
      </c>
      <c r="C1755">
        <v>465.37</v>
      </c>
      <c r="I1755" t="s">
        <v>2884</v>
      </c>
    </row>
    <row r="1756" spans="1:9" x14ac:dyDescent="0.25">
      <c r="A1756" t="s">
        <v>6735</v>
      </c>
      <c r="B1756">
        <v>28100</v>
      </c>
      <c r="C1756">
        <v>678.21</v>
      </c>
      <c r="I1756" t="s">
        <v>2884</v>
      </c>
    </row>
    <row r="1757" spans="1:9" x14ac:dyDescent="0.25">
      <c r="A1757" t="s">
        <v>6735</v>
      </c>
      <c r="B1757">
        <v>28102</v>
      </c>
      <c r="C1757">
        <v>674.35</v>
      </c>
      <c r="I1757" t="s">
        <v>2884</v>
      </c>
    </row>
    <row r="1758" spans="1:9" x14ac:dyDescent="0.25">
      <c r="A1758" t="s">
        <v>6735</v>
      </c>
      <c r="B1758">
        <v>28103</v>
      </c>
      <c r="C1758">
        <v>417.29</v>
      </c>
      <c r="I1758" t="s">
        <v>2884</v>
      </c>
    </row>
    <row r="1759" spans="1:9" x14ac:dyDescent="0.25">
      <c r="A1759" t="s">
        <v>6735</v>
      </c>
      <c r="B1759">
        <v>28104</v>
      </c>
      <c r="C1759">
        <v>576.46</v>
      </c>
      <c r="I1759" t="s">
        <v>2884</v>
      </c>
    </row>
    <row r="1760" spans="1:9" x14ac:dyDescent="0.25">
      <c r="A1760" t="s">
        <v>6735</v>
      </c>
      <c r="B1760">
        <v>28106</v>
      </c>
      <c r="C1760">
        <v>457.81</v>
      </c>
      <c r="I1760" t="s">
        <v>2884</v>
      </c>
    </row>
    <row r="1761" spans="1:9" x14ac:dyDescent="0.25">
      <c r="A1761" t="s">
        <v>6735</v>
      </c>
      <c r="B1761">
        <v>28107</v>
      </c>
      <c r="C1761">
        <v>552.80999999999995</v>
      </c>
      <c r="I1761" t="s">
        <v>2884</v>
      </c>
    </row>
    <row r="1762" spans="1:9" x14ac:dyDescent="0.25">
      <c r="A1762" t="s">
        <v>6735</v>
      </c>
      <c r="B1762">
        <v>28108</v>
      </c>
      <c r="C1762">
        <v>477.55</v>
      </c>
      <c r="I1762" t="s">
        <v>2884</v>
      </c>
    </row>
    <row r="1763" spans="1:9" x14ac:dyDescent="0.25">
      <c r="A1763" t="s">
        <v>6735</v>
      </c>
      <c r="B1763">
        <v>28110</v>
      </c>
      <c r="C1763">
        <v>506.54</v>
      </c>
      <c r="I1763" t="s">
        <v>2884</v>
      </c>
    </row>
    <row r="1764" spans="1:9" x14ac:dyDescent="0.25">
      <c r="A1764" t="s">
        <v>6735</v>
      </c>
      <c r="B1764">
        <v>28111</v>
      </c>
      <c r="C1764">
        <v>523.67999999999995</v>
      </c>
      <c r="I1764" t="s">
        <v>2884</v>
      </c>
    </row>
    <row r="1765" spans="1:9" x14ac:dyDescent="0.25">
      <c r="A1765" t="s">
        <v>6735</v>
      </c>
      <c r="B1765">
        <v>28112</v>
      </c>
      <c r="C1765">
        <v>532.1</v>
      </c>
      <c r="I1765" t="s">
        <v>2884</v>
      </c>
    </row>
    <row r="1766" spans="1:9" x14ac:dyDescent="0.25">
      <c r="A1766" t="s">
        <v>6735</v>
      </c>
      <c r="B1766">
        <v>28113</v>
      </c>
      <c r="C1766">
        <v>642.95000000000005</v>
      </c>
      <c r="I1766" t="s">
        <v>2884</v>
      </c>
    </row>
    <row r="1767" spans="1:9" x14ac:dyDescent="0.25">
      <c r="A1767" t="s">
        <v>6735</v>
      </c>
      <c r="B1767">
        <v>28114</v>
      </c>
      <c r="C1767">
        <v>1171.01</v>
      </c>
      <c r="I1767" t="s">
        <v>2884</v>
      </c>
    </row>
    <row r="1768" spans="1:9" x14ac:dyDescent="0.25">
      <c r="A1768" t="s">
        <v>6735</v>
      </c>
      <c r="B1768">
        <v>28116</v>
      </c>
      <c r="C1768">
        <v>856.94</v>
      </c>
      <c r="I1768" t="s">
        <v>2884</v>
      </c>
    </row>
    <row r="1769" spans="1:9" x14ac:dyDescent="0.25">
      <c r="A1769" t="s">
        <v>6735</v>
      </c>
      <c r="B1769">
        <v>28118</v>
      </c>
      <c r="C1769">
        <v>663.48</v>
      </c>
      <c r="I1769" t="s">
        <v>2884</v>
      </c>
    </row>
    <row r="1770" spans="1:9" x14ac:dyDescent="0.25">
      <c r="A1770" t="s">
        <v>6735</v>
      </c>
      <c r="B1770">
        <v>28119</v>
      </c>
      <c r="C1770">
        <v>575.71</v>
      </c>
      <c r="I1770" t="s">
        <v>2884</v>
      </c>
    </row>
    <row r="1771" spans="1:9" x14ac:dyDescent="0.25">
      <c r="A1771" t="s">
        <v>6735</v>
      </c>
      <c r="B1771">
        <v>28120</v>
      </c>
      <c r="C1771">
        <v>738.33</v>
      </c>
      <c r="I1771" t="s">
        <v>2884</v>
      </c>
    </row>
    <row r="1772" spans="1:9" x14ac:dyDescent="0.25">
      <c r="A1772" t="s">
        <v>6735</v>
      </c>
      <c r="B1772">
        <v>28122</v>
      </c>
      <c r="C1772">
        <v>647.83000000000004</v>
      </c>
      <c r="I1772" t="s">
        <v>2884</v>
      </c>
    </row>
    <row r="1773" spans="1:9" x14ac:dyDescent="0.25">
      <c r="A1773" t="s">
        <v>6735</v>
      </c>
      <c r="B1773">
        <v>28124</v>
      </c>
      <c r="C1773">
        <v>522.16</v>
      </c>
      <c r="I1773" t="s">
        <v>2884</v>
      </c>
    </row>
    <row r="1774" spans="1:9" x14ac:dyDescent="0.25">
      <c r="A1774" t="s">
        <v>6735</v>
      </c>
      <c r="B1774">
        <v>28126</v>
      </c>
      <c r="C1774">
        <v>429.97</v>
      </c>
      <c r="I1774" t="s">
        <v>2884</v>
      </c>
    </row>
    <row r="1775" spans="1:9" x14ac:dyDescent="0.25">
      <c r="A1775" t="s">
        <v>6735</v>
      </c>
      <c r="B1775">
        <v>28130</v>
      </c>
      <c r="C1775">
        <v>658.6</v>
      </c>
      <c r="I1775" t="s">
        <v>2884</v>
      </c>
    </row>
    <row r="1776" spans="1:9" x14ac:dyDescent="0.25">
      <c r="A1776" t="s">
        <v>6735</v>
      </c>
      <c r="B1776">
        <v>28140</v>
      </c>
      <c r="C1776">
        <v>623.17999999999995</v>
      </c>
      <c r="I1776" t="s">
        <v>2884</v>
      </c>
    </row>
    <row r="1777" spans="1:9" x14ac:dyDescent="0.25">
      <c r="A1777" t="s">
        <v>6735</v>
      </c>
      <c r="B1777">
        <v>28150</v>
      </c>
      <c r="C1777">
        <v>459.77</v>
      </c>
      <c r="I1777" t="s">
        <v>2884</v>
      </c>
    </row>
    <row r="1778" spans="1:9" x14ac:dyDescent="0.25">
      <c r="A1778" t="s">
        <v>6735</v>
      </c>
      <c r="B1778">
        <v>28153</v>
      </c>
      <c r="C1778">
        <v>446.72</v>
      </c>
      <c r="I1778" t="s">
        <v>2884</v>
      </c>
    </row>
    <row r="1779" spans="1:9" x14ac:dyDescent="0.25">
      <c r="A1779" t="s">
        <v>6735</v>
      </c>
      <c r="B1779">
        <v>28160</v>
      </c>
      <c r="C1779">
        <v>449.5</v>
      </c>
      <c r="I1779" t="s">
        <v>2884</v>
      </c>
    </row>
    <row r="1780" spans="1:9" x14ac:dyDescent="0.25">
      <c r="A1780" t="s">
        <v>6735</v>
      </c>
      <c r="B1780">
        <v>28171</v>
      </c>
      <c r="C1780">
        <v>1202.33</v>
      </c>
      <c r="I1780" t="s">
        <v>2884</v>
      </c>
    </row>
    <row r="1781" spans="1:9" x14ac:dyDescent="0.25">
      <c r="A1781" t="s">
        <v>6735</v>
      </c>
      <c r="B1781">
        <v>28173</v>
      </c>
      <c r="C1781">
        <v>773.23</v>
      </c>
      <c r="I1781" t="s">
        <v>2884</v>
      </c>
    </row>
    <row r="1782" spans="1:9" x14ac:dyDescent="0.25">
      <c r="A1782" t="s">
        <v>6735</v>
      </c>
      <c r="B1782">
        <v>28175</v>
      </c>
      <c r="C1782">
        <v>503.9</v>
      </c>
      <c r="I1782" t="s">
        <v>2884</v>
      </c>
    </row>
    <row r="1783" spans="1:9" x14ac:dyDescent="0.25">
      <c r="A1783" t="s">
        <v>6735</v>
      </c>
      <c r="B1783">
        <v>28190</v>
      </c>
      <c r="C1783">
        <v>267.36</v>
      </c>
      <c r="I1783" t="s">
        <v>2884</v>
      </c>
    </row>
    <row r="1784" spans="1:9" x14ac:dyDescent="0.25">
      <c r="A1784" t="s">
        <v>6735</v>
      </c>
      <c r="B1784">
        <v>28192</v>
      </c>
      <c r="C1784">
        <v>503.75</v>
      </c>
      <c r="I1784" t="s">
        <v>2884</v>
      </c>
    </row>
    <row r="1785" spans="1:9" x14ac:dyDescent="0.25">
      <c r="A1785" t="s">
        <v>6735</v>
      </c>
      <c r="B1785">
        <v>28193</v>
      </c>
      <c r="C1785">
        <v>571.11</v>
      </c>
      <c r="I1785" t="s">
        <v>2884</v>
      </c>
    </row>
    <row r="1786" spans="1:9" x14ac:dyDescent="0.25">
      <c r="A1786" t="s">
        <v>6735</v>
      </c>
      <c r="B1786">
        <v>28200</v>
      </c>
      <c r="C1786">
        <v>545.39</v>
      </c>
      <c r="I1786" t="s">
        <v>2884</v>
      </c>
    </row>
    <row r="1787" spans="1:9" x14ac:dyDescent="0.25">
      <c r="A1787" t="s">
        <v>6735</v>
      </c>
      <c r="B1787">
        <v>28202</v>
      </c>
      <c r="C1787">
        <v>657.07</v>
      </c>
      <c r="I1787" t="s">
        <v>2884</v>
      </c>
    </row>
    <row r="1788" spans="1:9" x14ac:dyDescent="0.25">
      <c r="A1788" t="s">
        <v>6735</v>
      </c>
      <c r="B1788">
        <v>28208</v>
      </c>
      <c r="C1788">
        <v>538.01</v>
      </c>
      <c r="I1788" t="s">
        <v>2884</v>
      </c>
    </row>
    <row r="1789" spans="1:9" x14ac:dyDescent="0.25">
      <c r="A1789" t="s">
        <v>6735</v>
      </c>
      <c r="B1789">
        <v>28210</v>
      </c>
      <c r="C1789">
        <v>654.89</v>
      </c>
      <c r="I1789" t="s">
        <v>2884</v>
      </c>
    </row>
    <row r="1790" spans="1:9" x14ac:dyDescent="0.25">
      <c r="A1790" t="s">
        <v>6735</v>
      </c>
      <c r="B1790">
        <v>28220</v>
      </c>
      <c r="C1790">
        <v>494.58</v>
      </c>
      <c r="I1790" t="s">
        <v>2884</v>
      </c>
    </row>
    <row r="1791" spans="1:9" x14ac:dyDescent="0.25">
      <c r="A1791" t="s">
        <v>6735</v>
      </c>
      <c r="B1791">
        <v>28222</v>
      </c>
      <c r="C1791">
        <v>578.87</v>
      </c>
      <c r="I1791" t="s">
        <v>2884</v>
      </c>
    </row>
    <row r="1792" spans="1:9" x14ac:dyDescent="0.25">
      <c r="A1792" t="s">
        <v>6735</v>
      </c>
      <c r="B1792">
        <v>28225</v>
      </c>
      <c r="C1792">
        <v>456.12</v>
      </c>
      <c r="I1792" t="s">
        <v>2884</v>
      </c>
    </row>
    <row r="1793" spans="1:9" x14ac:dyDescent="0.25">
      <c r="A1793" t="s">
        <v>6735</v>
      </c>
      <c r="B1793">
        <v>28226</v>
      </c>
      <c r="C1793">
        <v>689.98</v>
      </c>
      <c r="I1793" t="s">
        <v>2884</v>
      </c>
    </row>
    <row r="1794" spans="1:9" x14ac:dyDescent="0.25">
      <c r="A1794" t="s">
        <v>6735</v>
      </c>
      <c r="B1794">
        <v>28230</v>
      </c>
      <c r="C1794">
        <v>477.23</v>
      </c>
      <c r="I1794" t="s">
        <v>2884</v>
      </c>
    </row>
    <row r="1795" spans="1:9" x14ac:dyDescent="0.25">
      <c r="A1795" t="s">
        <v>6735</v>
      </c>
      <c r="B1795">
        <v>28232</v>
      </c>
      <c r="C1795">
        <v>415.37</v>
      </c>
      <c r="I1795" t="s">
        <v>2884</v>
      </c>
    </row>
    <row r="1796" spans="1:9" x14ac:dyDescent="0.25">
      <c r="A1796" t="s">
        <v>6735</v>
      </c>
      <c r="B1796">
        <v>28234</v>
      </c>
      <c r="C1796">
        <v>452.04</v>
      </c>
      <c r="I1796" t="s">
        <v>2884</v>
      </c>
    </row>
    <row r="1797" spans="1:9" x14ac:dyDescent="0.25">
      <c r="A1797" t="s">
        <v>6735</v>
      </c>
      <c r="B1797">
        <v>28238</v>
      </c>
      <c r="C1797">
        <v>738.97</v>
      </c>
      <c r="I1797" t="s">
        <v>2884</v>
      </c>
    </row>
    <row r="1798" spans="1:9" x14ac:dyDescent="0.25">
      <c r="A1798" t="s">
        <v>6735</v>
      </c>
      <c r="B1798">
        <v>28240</v>
      </c>
      <c r="C1798">
        <v>487.85</v>
      </c>
      <c r="I1798" t="s">
        <v>2884</v>
      </c>
    </row>
    <row r="1799" spans="1:9" x14ac:dyDescent="0.25">
      <c r="A1799" t="s">
        <v>6735</v>
      </c>
      <c r="B1799">
        <v>28250</v>
      </c>
      <c r="C1799">
        <v>646.80999999999995</v>
      </c>
      <c r="I1799" t="s">
        <v>2884</v>
      </c>
    </row>
    <row r="1800" spans="1:9" x14ac:dyDescent="0.25">
      <c r="A1800" t="s">
        <v>6735</v>
      </c>
      <c r="B1800">
        <v>28260</v>
      </c>
      <c r="C1800">
        <v>789.97</v>
      </c>
      <c r="I1800" t="s">
        <v>2884</v>
      </c>
    </row>
    <row r="1801" spans="1:9" x14ac:dyDescent="0.25">
      <c r="A1801" t="s">
        <v>6735</v>
      </c>
      <c r="B1801">
        <v>28261</v>
      </c>
      <c r="C1801">
        <v>1325.51</v>
      </c>
      <c r="I1801" t="s">
        <v>2884</v>
      </c>
    </row>
    <row r="1802" spans="1:9" x14ac:dyDescent="0.25">
      <c r="A1802" t="s">
        <v>6735</v>
      </c>
      <c r="B1802">
        <v>28262</v>
      </c>
      <c r="C1802">
        <v>1531.99</v>
      </c>
      <c r="I1802" t="s">
        <v>2884</v>
      </c>
    </row>
    <row r="1803" spans="1:9" x14ac:dyDescent="0.25">
      <c r="A1803" t="s">
        <v>6735</v>
      </c>
      <c r="B1803">
        <v>28264</v>
      </c>
      <c r="C1803">
        <v>960.6</v>
      </c>
      <c r="I1803" t="s">
        <v>2884</v>
      </c>
    </row>
    <row r="1804" spans="1:9" x14ac:dyDescent="0.25">
      <c r="A1804" t="s">
        <v>6735</v>
      </c>
      <c r="B1804">
        <v>28270</v>
      </c>
      <c r="C1804">
        <v>534.74</v>
      </c>
      <c r="I1804" t="s">
        <v>2884</v>
      </c>
    </row>
    <row r="1805" spans="1:9" x14ac:dyDescent="0.25">
      <c r="A1805" t="s">
        <v>6735</v>
      </c>
      <c r="B1805">
        <v>28272</v>
      </c>
      <c r="C1805">
        <v>419.9</v>
      </c>
      <c r="I1805" t="s">
        <v>2884</v>
      </c>
    </row>
    <row r="1806" spans="1:9" x14ac:dyDescent="0.25">
      <c r="A1806" t="s">
        <v>6735</v>
      </c>
      <c r="B1806">
        <v>28280</v>
      </c>
      <c r="C1806">
        <v>560.41</v>
      </c>
      <c r="I1806" t="s">
        <v>2884</v>
      </c>
    </row>
    <row r="1807" spans="1:9" x14ac:dyDescent="0.25">
      <c r="A1807" t="s">
        <v>6735</v>
      </c>
      <c r="B1807">
        <v>28285</v>
      </c>
      <c r="C1807">
        <v>591.08000000000004</v>
      </c>
      <c r="I1807" t="s">
        <v>2884</v>
      </c>
    </row>
    <row r="1808" spans="1:9" x14ac:dyDescent="0.25">
      <c r="A1808" t="s">
        <v>6735</v>
      </c>
      <c r="B1808">
        <v>28286</v>
      </c>
      <c r="C1808">
        <v>483.25</v>
      </c>
      <c r="I1808" t="s">
        <v>2884</v>
      </c>
    </row>
    <row r="1809" spans="1:9" x14ac:dyDescent="0.25">
      <c r="A1809" t="s">
        <v>6735</v>
      </c>
      <c r="B1809">
        <v>28288</v>
      </c>
      <c r="C1809">
        <v>664.32</v>
      </c>
      <c r="I1809" t="s">
        <v>2884</v>
      </c>
    </row>
    <row r="1810" spans="1:9" x14ac:dyDescent="0.25">
      <c r="A1810" t="s">
        <v>6735</v>
      </c>
      <c r="B1810">
        <v>28289</v>
      </c>
      <c r="C1810">
        <v>758.39</v>
      </c>
      <c r="I1810" t="s">
        <v>2884</v>
      </c>
    </row>
    <row r="1811" spans="1:9" x14ac:dyDescent="0.25">
      <c r="A1811" t="s">
        <v>6735</v>
      </c>
      <c r="B1811">
        <v>28291</v>
      </c>
      <c r="C1811">
        <v>763.72</v>
      </c>
      <c r="I1811" t="s">
        <v>2884</v>
      </c>
    </row>
    <row r="1812" spans="1:9" x14ac:dyDescent="0.25">
      <c r="A1812" t="s">
        <v>6735</v>
      </c>
      <c r="B1812">
        <v>28292</v>
      </c>
      <c r="C1812">
        <v>763.95</v>
      </c>
      <c r="I1812" t="s">
        <v>2884</v>
      </c>
    </row>
    <row r="1813" spans="1:9" x14ac:dyDescent="0.25">
      <c r="A1813" t="s">
        <v>6735</v>
      </c>
      <c r="B1813">
        <v>28295</v>
      </c>
      <c r="C1813">
        <v>1190.42</v>
      </c>
      <c r="I1813" t="s">
        <v>2884</v>
      </c>
    </row>
    <row r="1814" spans="1:9" x14ac:dyDescent="0.25">
      <c r="A1814" t="s">
        <v>6735</v>
      </c>
      <c r="B1814">
        <v>28296</v>
      </c>
      <c r="C1814">
        <v>977.47</v>
      </c>
      <c r="I1814" t="s">
        <v>2884</v>
      </c>
    </row>
    <row r="1815" spans="1:9" x14ac:dyDescent="0.25">
      <c r="A1815" t="s">
        <v>6735</v>
      </c>
      <c r="B1815">
        <v>28297</v>
      </c>
      <c r="C1815">
        <v>1137.68</v>
      </c>
      <c r="I1815" t="s">
        <v>2884</v>
      </c>
    </row>
    <row r="1816" spans="1:9" x14ac:dyDescent="0.25">
      <c r="A1816" t="s">
        <v>6735</v>
      </c>
      <c r="B1816">
        <v>28298</v>
      </c>
      <c r="C1816">
        <v>919.7</v>
      </c>
      <c r="I1816" t="s">
        <v>2884</v>
      </c>
    </row>
    <row r="1817" spans="1:9" x14ac:dyDescent="0.25">
      <c r="A1817" t="s">
        <v>6735</v>
      </c>
      <c r="B1817">
        <v>28299</v>
      </c>
      <c r="C1817">
        <v>1114.02</v>
      </c>
      <c r="I1817" t="s">
        <v>2884</v>
      </c>
    </row>
    <row r="1818" spans="1:9" x14ac:dyDescent="0.25">
      <c r="A1818" t="s">
        <v>6735</v>
      </c>
      <c r="B1818">
        <v>28300</v>
      </c>
      <c r="C1818">
        <v>709.35</v>
      </c>
      <c r="I1818" t="s">
        <v>2884</v>
      </c>
    </row>
    <row r="1819" spans="1:9" x14ac:dyDescent="0.25">
      <c r="A1819" t="s">
        <v>6735</v>
      </c>
      <c r="B1819">
        <v>28302</v>
      </c>
      <c r="C1819">
        <v>786.98</v>
      </c>
      <c r="I1819" t="s">
        <v>2884</v>
      </c>
    </row>
    <row r="1820" spans="1:9" x14ac:dyDescent="0.25">
      <c r="A1820" t="s">
        <v>6735</v>
      </c>
      <c r="B1820">
        <v>28304</v>
      </c>
      <c r="C1820">
        <v>912.17</v>
      </c>
      <c r="I1820" t="s">
        <v>2884</v>
      </c>
    </row>
    <row r="1821" spans="1:9" x14ac:dyDescent="0.25">
      <c r="A1821" t="s">
        <v>6735</v>
      </c>
      <c r="B1821">
        <v>28305</v>
      </c>
      <c r="C1821">
        <v>727.1</v>
      </c>
      <c r="I1821" t="s">
        <v>2884</v>
      </c>
    </row>
    <row r="1822" spans="1:9" x14ac:dyDescent="0.25">
      <c r="A1822" t="s">
        <v>6735</v>
      </c>
      <c r="B1822">
        <v>28306</v>
      </c>
      <c r="C1822">
        <v>670.75</v>
      </c>
      <c r="I1822" t="s">
        <v>2884</v>
      </c>
    </row>
    <row r="1823" spans="1:9" x14ac:dyDescent="0.25">
      <c r="A1823" t="s">
        <v>6735</v>
      </c>
      <c r="B1823">
        <v>28307</v>
      </c>
      <c r="C1823">
        <v>874.96</v>
      </c>
      <c r="I1823" t="s">
        <v>2884</v>
      </c>
    </row>
    <row r="1824" spans="1:9" x14ac:dyDescent="0.25">
      <c r="A1824" t="s">
        <v>6735</v>
      </c>
      <c r="B1824">
        <v>28308</v>
      </c>
      <c r="C1824">
        <v>628.54999999999995</v>
      </c>
      <c r="I1824" t="s">
        <v>2884</v>
      </c>
    </row>
    <row r="1825" spans="1:9" x14ac:dyDescent="0.25">
      <c r="A1825" t="s">
        <v>6735</v>
      </c>
      <c r="B1825">
        <v>28309</v>
      </c>
      <c r="C1825">
        <v>976.14</v>
      </c>
      <c r="I1825" t="s">
        <v>2884</v>
      </c>
    </row>
    <row r="1826" spans="1:9" x14ac:dyDescent="0.25">
      <c r="A1826" t="s">
        <v>6735</v>
      </c>
      <c r="B1826">
        <v>28310</v>
      </c>
      <c r="C1826">
        <v>597.62</v>
      </c>
      <c r="I1826" t="s">
        <v>2884</v>
      </c>
    </row>
    <row r="1827" spans="1:9" x14ac:dyDescent="0.25">
      <c r="A1827" t="s">
        <v>6735</v>
      </c>
      <c r="B1827">
        <v>28312</v>
      </c>
      <c r="C1827">
        <v>590.33000000000004</v>
      </c>
      <c r="I1827" t="s">
        <v>2884</v>
      </c>
    </row>
    <row r="1828" spans="1:9" x14ac:dyDescent="0.25">
      <c r="A1828" t="s">
        <v>6735</v>
      </c>
      <c r="B1828">
        <v>28313</v>
      </c>
      <c r="C1828">
        <v>582.99</v>
      </c>
      <c r="I1828" t="s">
        <v>2884</v>
      </c>
    </row>
    <row r="1829" spans="1:9" x14ac:dyDescent="0.25">
      <c r="A1829" t="s">
        <v>6735</v>
      </c>
      <c r="B1829">
        <v>28315</v>
      </c>
      <c r="C1829">
        <v>527.23</v>
      </c>
      <c r="I1829" t="s">
        <v>2884</v>
      </c>
    </row>
    <row r="1830" spans="1:9" x14ac:dyDescent="0.25">
      <c r="A1830" t="s">
        <v>6735</v>
      </c>
      <c r="B1830">
        <v>28320</v>
      </c>
      <c r="C1830">
        <v>665.81</v>
      </c>
      <c r="I1830" t="s">
        <v>2884</v>
      </c>
    </row>
    <row r="1831" spans="1:9" x14ac:dyDescent="0.25">
      <c r="A1831" t="s">
        <v>6735</v>
      </c>
      <c r="B1831">
        <v>28322</v>
      </c>
      <c r="C1831">
        <v>867.66</v>
      </c>
      <c r="I1831" t="s">
        <v>2884</v>
      </c>
    </row>
    <row r="1832" spans="1:9" x14ac:dyDescent="0.25">
      <c r="A1832" t="s">
        <v>6735</v>
      </c>
      <c r="B1832">
        <v>28340</v>
      </c>
      <c r="C1832">
        <v>616.87</v>
      </c>
      <c r="I1832" t="s">
        <v>2884</v>
      </c>
    </row>
    <row r="1833" spans="1:9" x14ac:dyDescent="0.25">
      <c r="A1833" t="s">
        <v>6735</v>
      </c>
      <c r="B1833">
        <v>28341</v>
      </c>
      <c r="C1833">
        <v>714.74</v>
      </c>
      <c r="I1833" t="s">
        <v>2884</v>
      </c>
    </row>
    <row r="1834" spans="1:9" x14ac:dyDescent="0.25">
      <c r="A1834" t="s">
        <v>6735</v>
      </c>
      <c r="B1834">
        <v>28344</v>
      </c>
      <c r="C1834">
        <v>459.47</v>
      </c>
      <c r="I1834" t="s">
        <v>2884</v>
      </c>
    </row>
    <row r="1835" spans="1:9" x14ac:dyDescent="0.25">
      <c r="A1835" t="s">
        <v>6735</v>
      </c>
      <c r="B1835">
        <v>28345</v>
      </c>
      <c r="C1835">
        <v>558.94000000000005</v>
      </c>
      <c r="I1835" t="s">
        <v>2884</v>
      </c>
    </row>
    <row r="1836" spans="1:9" x14ac:dyDescent="0.25">
      <c r="A1836" t="s">
        <v>6735</v>
      </c>
      <c r="B1836">
        <v>28360</v>
      </c>
      <c r="C1836">
        <v>1203.8900000000001</v>
      </c>
      <c r="I1836" t="s">
        <v>2884</v>
      </c>
    </row>
    <row r="1837" spans="1:9" x14ac:dyDescent="0.25">
      <c r="A1837" t="s">
        <v>6735</v>
      </c>
      <c r="B1837">
        <v>28400</v>
      </c>
      <c r="C1837">
        <v>279.58</v>
      </c>
      <c r="I1837" t="s">
        <v>2884</v>
      </c>
    </row>
    <row r="1838" spans="1:9" x14ac:dyDescent="0.25">
      <c r="A1838" t="s">
        <v>6735</v>
      </c>
      <c r="B1838">
        <v>28405</v>
      </c>
      <c r="C1838">
        <v>507.67</v>
      </c>
      <c r="I1838" t="s">
        <v>2884</v>
      </c>
    </row>
    <row r="1839" spans="1:9" x14ac:dyDescent="0.25">
      <c r="A1839" t="s">
        <v>6735</v>
      </c>
      <c r="B1839">
        <v>28406</v>
      </c>
      <c r="C1839">
        <v>626.47</v>
      </c>
      <c r="I1839" t="s">
        <v>2884</v>
      </c>
    </row>
    <row r="1840" spans="1:9" x14ac:dyDescent="0.25">
      <c r="A1840" t="s">
        <v>6735</v>
      </c>
      <c r="B1840">
        <v>28415</v>
      </c>
      <c r="C1840">
        <v>1228.6199999999999</v>
      </c>
      <c r="I1840" t="s">
        <v>2884</v>
      </c>
    </row>
    <row r="1841" spans="1:9" x14ac:dyDescent="0.25">
      <c r="A1841" t="s">
        <v>6735</v>
      </c>
      <c r="B1841">
        <v>28420</v>
      </c>
      <c r="C1841">
        <v>1421.13</v>
      </c>
      <c r="I1841" t="s">
        <v>2884</v>
      </c>
    </row>
    <row r="1842" spans="1:9" x14ac:dyDescent="0.25">
      <c r="A1842" t="s">
        <v>6735</v>
      </c>
      <c r="B1842">
        <v>28430</v>
      </c>
      <c r="C1842">
        <v>271.49</v>
      </c>
      <c r="I1842" t="s">
        <v>2884</v>
      </c>
    </row>
    <row r="1843" spans="1:9" x14ac:dyDescent="0.25">
      <c r="A1843" t="s">
        <v>6735</v>
      </c>
      <c r="B1843">
        <v>28435</v>
      </c>
      <c r="C1843">
        <v>418.67</v>
      </c>
      <c r="I1843" t="s">
        <v>2884</v>
      </c>
    </row>
    <row r="1844" spans="1:9" x14ac:dyDescent="0.25">
      <c r="A1844" t="s">
        <v>6735</v>
      </c>
      <c r="B1844">
        <v>28436</v>
      </c>
      <c r="C1844">
        <v>556.62</v>
      </c>
      <c r="I1844" t="s">
        <v>2884</v>
      </c>
    </row>
    <row r="1845" spans="1:9" x14ac:dyDescent="0.25">
      <c r="A1845" t="s">
        <v>6735</v>
      </c>
      <c r="B1845">
        <v>28445</v>
      </c>
      <c r="C1845">
        <v>1130.52</v>
      </c>
      <c r="I1845" t="s">
        <v>2884</v>
      </c>
    </row>
    <row r="1846" spans="1:9" x14ac:dyDescent="0.25">
      <c r="A1846" t="s">
        <v>6735</v>
      </c>
      <c r="B1846">
        <v>28446</v>
      </c>
      <c r="C1846">
        <v>1333.55</v>
      </c>
      <c r="I1846" t="s">
        <v>2884</v>
      </c>
    </row>
    <row r="1847" spans="1:9" x14ac:dyDescent="0.25">
      <c r="A1847" t="s">
        <v>6735</v>
      </c>
      <c r="B1847">
        <v>28450</v>
      </c>
      <c r="C1847">
        <v>237.3</v>
      </c>
      <c r="I1847" t="s">
        <v>2884</v>
      </c>
    </row>
    <row r="1848" spans="1:9" x14ac:dyDescent="0.25">
      <c r="A1848" t="s">
        <v>6735</v>
      </c>
      <c r="B1848">
        <v>28455</v>
      </c>
      <c r="C1848">
        <v>327.9</v>
      </c>
      <c r="I1848" t="s">
        <v>2884</v>
      </c>
    </row>
    <row r="1849" spans="1:9" x14ac:dyDescent="0.25">
      <c r="A1849" t="s">
        <v>6735</v>
      </c>
      <c r="B1849">
        <v>28456</v>
      </c>
      <c r="C1849">
        <v>420.01</v>
      </c>
      <c r="I1849" t="s">
        <v>2884</v>
      </c>
    </row>
    <row r="1850" spans="1:9" x14ac:dyDescent="0.25">
      <c r="A1850" t="s">
        <v>6735</v>
      </c>
      <c r="B1850">
        <v>28465</v>
      </c>
      <c r="C1850">
        <v>696.16</v>
      </c>
      <c r="I1850" t="s">
        <v>2884</v>
      </c>
    </row>
    <row r="1851" spans="1:9" x14ac:dyDescent="0.25">
      <c r="A1851" t="s">
        <v>6735</v>
      </c>
      <c r="B1851">
        <v>28470</v>
      </c>
      <c r="C1851">
        <v>245.68</v>
      </c>
      <c r="I1851" t="s">
        <v>2884</v>
      </c>
    </row>
    <row r="1852" spans="1:9" x14ac:dyDescent="0.25">
      <c r="A1852" t="s">
        <v>6735</v>
      </c>
      <c r="B1852">
        <v>28475</v>
      </c>
      <c r="C1852">
        <v>288.26</v>
      </c>
      <c r="I1852" t="s">
        <v>2884</v>
      </c>
    </row>
    <row r="1853" spans="1:9" x14ac:dyDescent="0.25">
      <c r="A1853" t="s">
        <v>6735</v>
      </c>
      <c r="B1853">
        <v>28476</v>
      </c>
      <c r="C1853">
        <v>436.27</v>
      </c>
      <c r="I1853" t="s">
        <v>2884</v>
      </c>
    </row>
    <row r="1854" spans="1:9" x14ac:dyDescent="0.25">
      <c r="A1854" t="s">
        <v>6735</v>
      </c>
      <c r="B1854">
        <v>28485</v>
      </c>
      <c r="C1854">
        <v>617.97</v>
      </c>
      <c r="I1854" t="s">
        <v>2884</v>
      </c>
    </row>
    <row r="1855" spans="1:9" x14ac:dyDescent="0.25">
      <c r="A1855" t="s">
        <v>6735</v>
      </c>
      <c r="B1855">
        <v>28490</v>
      </c>
      <c r="C1855">
        <v>160.16</v>
      </c>
      <c r="I1855" t="s">
        <v>2884</v>
      </c>
    </row>
    <row r="1856" spans="1:9" x14ac:dyDescent="0.25">
      <c r="A1856" t="s">
        <v>6735</v>
      </c>
      <c r="B1856">
        <v>28495</v>
      </c>
      <c r="C1856">
        <v>200.13</v>
      </c>
      <c r="I1856" t="s">
        <v>2884</v>
      </c>
    </row>
    <row r="1857" spans="1:9" x14ac:dyDescent="0.25">
      <c r="A1857" t="s">
        <v>6735</v>
      </c>
      <c r="B1857">
        <v>28496</v>
      </c>
      <c r="C1857">
        <v>511.28</v>
      </c>
      <c r="I1857" t="s">
        <v>2884</v>
      </c>
    </row>
    <row r="1858" spans="1:9" x14ac:dyDescent="0.25">
      <c r="A1858" t="s">
        <v>6735</v>
      </c>
      <c r="B1858">
        <v>28505</v>
      </c>
      <c r="C1858">
        <v>716.81</v>
      </c>
      <c r="I1858" t="s">
        <v>2884</v>
      </c>
    </row>
    <row r="1859" spans="1:9" x14ac:dyDescent="0.25">
      <c r="A1859" t="s">
        <v>6735</v>
      </c>
      <c r="B1859">
        <v>28510</v>
      </c>
      <c r="C1859">
        <v>135.9</v>
      </c>
      <c r="I1859" t="s">
        <v>2884</v>
      </c>
    </row>
    <row r="1860" spans="1:9" x14ac:dyDescent="0.25">
      <c r="A1860" t="s">
        <v>6735</v>
      </c>
      <c r="B1860">
        <v>28515</v>
      </c>
      <c r="C1860">
        <v>184.14</v>
      </c>
      <c r="I1860" t="s">
        <v>2884</v>
      </c>
    </row>
    <row r="1861" spans="1:9" x14ac:dyDescent="0.25">
      <c r="A1861" t="s">
        <v>6735</v>
      </c>
      <c r="B1861">
        <v>28525</v>
      </c>
      <c r="C1861">
        <v>626.92999999999995</v>
      </c>
      <c r="I1861" t="s">
        <v>2884</v>
      </c>
    </row>
    <row r="1862" spans="1:9" x14ac:dyDescent="0.25">
      <c r="A1862" t="s">
        <v>6735</v>
      </c>
      <c r="B1862">
        <v>28530</v>
      </c>
      <c r="C1862">
        <v>129.69999999999999</v>
      </c>
      <c r="I1862" t="s">
        <v>2884</v>
      </c>
    </row>
    <row r="1863" spans="1:9" x14ac:dyDescent="0.25">
      <c r="A1863" t="s">
        <v>6735</v>
      </c>
      <c r="B1863">
        <v>28531</v>
      </c>
      <c r="C1863">
        <v>364.78</v>
      </c>
      <c r="I1863" t="s">
        <v>2884</v>
      </c>
    </row>
    <row r="1864" spans="1:9" x14ac:dyDescent="0.25">
      <c r="A1864" t="s">
        <v>6735</v>
      </c>
      <c r="B1864">
        <v>28540</v>
      </c>
      <c r="C1864">
        <v>217.37</v>
      </c>
      <c r="I1864" t="s">
        <v>2884</v>
      </c>
    </row>
    <row r="1865" spans="1:9" x14ac:dyDescent="0.25">
      <c r="A1865" t="s">
        <v>6735</v>
      </c>
      <c r="B1865">
        <v>28545</v>
      </c>
      <c r="C1865">
        <v>351.24</v>
      </c>
      <c r="I1865" t="s">
        <v>2884</v>
      </c>
    </row>
    <row r="1866" spans="1:9" x14ac:dyDescent="0.25">
      <c r="A1866" t="s">
        <v>6735</v>
      </c>
      <c r="B1866">
        <v>28546</v>
      </c>
      <c r="C1866">
        <v>661.89</v>
      </c>
      <c r="I1866" t="s">
        <v>2884</v>
      </c>
    </row>
    <row r="1867" spans="1:9" x14ac:dyDescent="0.25">
      <c r="A1867" t="s">
        <v>6735</v>
      </c>
      <c r="B1867">
        <v>28555</v>
      </c>
      <c r="C1867">
        <v>956.13</v>
      </c>
      <c r="I1867" t="s">
        <v>2884</v>
      </c>
    </row>
    <row r="1868" spans="1:9" x14ac:dyDescent="0.25">
      <c r="A1868" t="s">
        <v>6735</v>
      </c>
      <c r="B1868">
        <v>28570</v>
      </c>
      <c r="C1868">
        <v>267.87</v>
      </c>
      <c r="I1868" t="s">
        <v>2884</v>
      </c>
    </row>
    <row r="1869" spans="1:9" x14ac:dyDescent="0.25">
      <c r="A1869" t="s">
        <v>6735</v>
      </c>
      <c r="B1869">
        <v>28575</v>
      </c>
      <c r="C1869">
        <v>427.99</v>
      </c>
      <c r="I1869" t="s">
        <v>2884</v>
      </c>
    </row>
    <row r="1870" spans="1:9" x14ac:dyDescent="0.25">
      <c r="A1870" t="s">
        <v>6735</v>
      </c>
      <c r="B1870">
        <v>28576</v>
      </c>
      <c r="C1870">
        <v>429.76</v>
      </c>
      <c r="I1870" t="s">
        <v>2884</v>
      </c>
    </row>
    <row r="1871" spans="1:9" x14ac:dyDescent="0.25">
      <c r="A1871" t="s">
        <v>6735</v>
      </c>
      <c r="B1871">
        <v>28585</v>
      </c>
      <c r="C1871">
        <v>969.34</v>
      </c>
      <c r="I1871" t="s">
        <v>2884</v>
      </c>
    </row>
    <row r="1872" spans="1:9" x14ac:dyDescent="0.25">
      <c r="A1872" t="s">
        <v>6735</v>
      </c>
      <c r="B1872">
        <v>28600</v>
      </c>
      <c r="C1872">
        <v>246.12</v>
      </c>
      <c r="I1872" t="s">
        <v>2884</v>
      </c>
    </row>
    <row r="1873" spans="1:9" x14ac:dyDescent="0.25">
      <c r="A1873" t="s">
        <v>6735</v>
      </c>
      <c r="B1873">
        <v>28605</v>
      </c>
      <c r="C1873">
        <v>387.93</v>
      </c>
      <c r="I1873" t="s">
        <v>2884</v>
      </c>
    </row>
    <row r="1874" spans="1:9" x14ac:dyDescent="0.25">
      <c r="A1874" t="s">
        <v>6735</v>
      </c>
      <c r="B1874">
        <v>28606</v>
      </c>
      <c r="C1874">
        <v>424.84</v>
      </c>
      <c r="I1874" t="s">
        <v>2884</v>
      </c>
    </row>
    <row r="1875" spans="1:9" x14ac:dyDescent="0.25">
      <c r="A1875" t="s">
        <v>6735</v>
      </c>
      <c r="B1875">
        <v>28615</v>
      </c>
      <c r="C1875">
        <v>909.21</v>
      </c>
      <c r="I1875" t="s">
        <v>2884</v>
      </c>
    </row>
    <row r="1876" spans="1:9" x14ac:dyDescent="0.25">
      <c r="A1876" t="s">
        <v>6735</v>
      </c>
      <c r="B1876">
        <v>28630</v>
      </c>
      <c r="C1876">
        <v>171.1</v>
      </c>
      <c r="I1876" t="s">
        <v>2884</v>
      </c>
    </row>
    <row r="1877" spans="1:9" x14ac:dyDescent="0.25">
      <c r="A1877" t="s">
        <v>6735</v>
      </c>
      <c r="B1877">
        <v>28635</v>
      </c>
      <c r="C1877">
        <v>194.99</v>
      </c>
      <c r="I1877" t="s">
        <v>2884</v>
      </c>
    </row>
    <row r="1878" spans="1:9" x14ac:dyDescent="0.25">
      <c r="A1878" t="s">
        <v>6735</v>
      </c>
      <c r="B1878">
        <v>28636</v>
      </c>
      <c r="C1878">
        <v>346.28</v>
      </c>
      <c r="I1878" t="s">
        <v>2884</v>
      </c>
    </row>
    <row r="1879" spans="1:9" x14ac:dyDescent="0.25">
      <c r="A1879" t="s">
        <v>6735</v>
      </c>
      <c r="B1879">
        <v>28645</v>
      </c>
      <c r="C1879">
        <v>712.5</v>
      </c>
      <c r="I1879" t="s">
        <v>2884</v>
      </c>
    </row>
    <row r="1880" spans="1:9" x14ac:dyDescent="0.25">
      <c r="A1880" t="s">
        <v>6735</v>
      </c>
      <c r="B1880">
        <v>28660</v>
      </c>
      <c r="C1880">
        <v>138.71</v>
      </c>
      <c r="I1880" t="s">
        <v>2884</v>
      </c>
    </row>
    <row r="1881" spans="1:9" x14ac:dyDescent="0.25">
      <c r="A1881" t="s">
        <v>6735</v>
      </c>
      <c r="B1881">
        <v>28665</v>
      </c>
      <c r="C1881">
        <v>163.53</v>
      </c>
      <c r="I1881" t="s">
        <v>2884</v>
      </c>
    </row>
    <row r="1882" spans="1:9" x14ac:dyDescent="0.25">
      <c r="A1882" t="s">
        <v>6735</v>
      </c>
      <c r="B1882">
        <v>28666</v>
      </c>
      <c r="C1882">
        <v>192.32</v>
      </c>
      <c r="I1882" t="s">
        <v>2884</v>
      </c>
    </row>
    <row r="1883" spans="1:9" x14ac:dyDescent="0.25">
      <c r="A1883" t="s">
        <v>6735</v>
      </c>
      <c r="B1883">
        <v>28675</v>
      </c>
      <c r="C1883">
        <v>637.05999999999995</v>
      </c>
      <c r="I1883" t="s">
        <v>2884</v>
      </c>
    </row>
    <row r="1884" spans="1:9" x14ac:dyDescent="0.25">
      <c r="A1884" t="s">
        <v>6735</v>
      </c>
      <c r="B1884">
        <v>28705</v>
      </c>
      <c r="C1884">
        <v>1317.32</v>
      </c>
      <c r="I1884" t="s">
        <v>2884</v>
      </c>
    </row>
    <row r="1885" spans="1:9" x14ac:dyDescent="0.25">
      <c r="A1885" t="s">
        <v>6735</v>
      </c>
      <c r="B1885">
        <v>28715</v>
      </c>
      <c r="C1885">
        <v>1025.8599999999999</v>
      </c>
      <c r="I1885" t="s">
        <v>2884</v>
      </c>
    </row>
    <row r="1886" spans="1:9" x14ac:dyDescent="0.25">
      <c r="A1886" t="s">
        <v>6735</v>
      </c>
      <c r="B1886">
        <v>28725</v>
      </c>
      <c r="C1886">
        <v>848.49</v>
      </c>
      <c r="I1886" t="s">
        <v>2884</v>
      </c>
    </row>
    <row r="1887" spans="1:9" x14ac:dyDescent="0.25">
      <c r="A1887" t="s">
        <v>6735</v>
      </c>
      <c r="B1887">
        <v>28730</v>
      </c>
      <c r="C1887">
        <v>793.98</v>
      </c>
      <c r="I1887" t="s">
        <v>2884</v>
      </c>
    </row>
    <row r="1888" spans="1:9" x14ac:dyDescent="0.25">
      <c r="A1888" t="s">
        <v>6735</v>
      </c>
      <c r="B1888">
        <v>28735</v>
      </c>
      <c r="C1888">
        <v>846.87</v>
      </c>
      <c r="I1888" t="s">
        <v>2884</v>
      </c>
    </row>
    <row r="1889" spans="1:9" x14ac:dyDescent="0.25">
      <c r="A1889" t="s">
        <v>6735</v>
      </c>
      <c r="B1889">
        <v>28737</v>
      </c>
      <c r="C1889">
        <v>743.61</v>
      </c>
      <c r="I1889" t="s">
        <v>2884</v>
      </c>
    </row>
    <row r="1890" spans="1:9" x14ac:dyDescent="0.25">
      <c r="A1890" t="s">
        <v>6735</v>
      </c>
      <c r="B1890">
        <v>28740</v>
      </c>
      <c r="C1890">
        <v>909.73</v>
      </c>
      <c r="I1890" t="s">
        <v>2884</v>
      </c>
    </row>
    <row r="1891" spans="1:9" x14ac:dyDescent="0.25">
      <c r="A1891" t="s">
        <v>6735</v>
      </c>
      <c r="B1891">
        <v>28750</v>
      </c>
      <c r="C1891">
        <v>860.49</v>
      </c>
      <c r="I1891" t="s">
        <v>2884</v>
      </c>
    </row>
    <row r="1892" spans="1:9" x14ac:dyDescent="0.25">
      <c r="A1892" t="s">
        <v>6735</v>
      </c>
      <c r="B1892">
        <v>28755</v>
      </c>
      <c r="C1892">
        <v>556.37</v>
      </c>
      <c r="I1892" t="s">
        <v>2884</v>
      </c>
    </row>
    <row r="1893" spans="1:9" x14ac:dyDescent="0.25">
      <c r="A1893" t="s">
        <v>6735</v>
      </c>
      <c r="B1893">
        <v>28760</v>
      </c>
      <c r="C1893">
        <v>832.09</v>
      </c>
      <c r="I1893" t="s">
        <v>2884</v>
      </c>
    </row>
    <row r="1894" spans="1:9" x14ac:dyDescent="0.25">
      <c r="A1894" t="s">
        <v>6735</v>
      </c>
      <c r="B1894">
        <v>28800</v>
      </c>
      <c r="C1894">
        <v>569.03</v>
      </c>
      <c r="I1894" t="s">
        <v>2884</v>
      </c>
    </row>
    <row r="1895" spans="1:9" x14ac:dyDescent="0.25">
      <c r="A1895" t="s">
        <v>6735</v>
      </c>
      <c r="B1895">
        <v>28805</v>
      </c>
      <c r="C1895">
        <v>758.06</v>
      </c>
      <c r="I1895" t="s">
        <v>2884</v>
      </c>
    </row>
    <row r="1896" spans="1:9" x14ac:dyDescent="0.25">
      <c r="A1896" t="s">
        <v>6735</v>
      </c>
      <c r="B1896">
        <v>28810</v>
      </c>
      <c r="C1896">
        <v>456.76</v>
      </c>
      <c r="I1896" t="s">
        <v>2884</v>
      </c>
    </row>
    <row r="1897" spans="1:9" x14ac:dyDescent="0.25">
      <c r="A1897" t="s">
        <v>6735</v>
      </c>
      <c r="B1897">
        <v>28820</v>
      </c>
      <c r="C1897">
        <v>326.94</v>
      </c>
      <c r="I1897" t="s">
        <v>2884</v>
      </c>
    </row>
    <row r="1898" spans="1:9" x14ac:dyDescent="0.25">
      <c r="A1898" t="s">
        <v>6735</v>
      </c>
      <c r="B1898">
        <v>28825</v>
      </c>
      <c r="C1898">
        <v>320.14</v>
      </c>
      <c r="I1898" t="s">
        <v>2884</v>
      </c>
    </row>
    <row r="1899" spans="1:9" x14ac:dyDescent="0.25">
      <c r="A1899" t="s">
        <v>6735</v>
      </c>
      <c r="B1899">
        <v>28890</v>
      </c>
      <c r="C1899">
        <v>339.1</v>
      </c>
      <c r="I1899" t="s">
        <v>2884</v>
      </c>
    </row>
    <row r="1900" spans="1:9" x14ac:dyDescent="0.25">
      <c r="A1900" t="s">
        <v>6735</v>
      </c>
      <c r="B1900">
        <v>29000</v>
      </c>
      <c r="C1900">
        <v>397.68</v>
      </c>
      <c r="I1900" t="s">
        <v>2884</v>
      </c>
    </row>
    <row r="1901" spans="1:9" x14ac:dyDescent="0.25">
      <c r="A1901" t="s">
        <v>6735</v>
      </c>
      <c r="B1901">
        <v>29010</v>
      </c>
      <c r="C1901">
        <v>307.12</v>
      </c>
      <c r="I1901" t="s">
        <v>2884</v>
      </c>
    </row>
    <row r="1902" spans="1:9" x14ac:dyDescent="0.25">
      <c r="A1902" t="s">
        <v>6735</v>
      </c>
      <c r="B1902">
        <v>29015</v>
      </c>
      <c r="C1902">
        <v>329.08</v>
      </c>
      <c r="I1902" t="s">
        <v>2884</v>
      </c>
    </row>
    <row r="1903" spans="1:9" x14ac:dyDescent="0.25">
      <c r="A1903" t="s">
        <v>6735</v>
      </c>
      <c r="B1903">
        <v>29035</v>
      </c>
      <c r="C1903">
        <v>289.13</v>
      </c>
      <c r="I1903" t="s">
        <v>2884</v>
      </c>
    </row>
    <row r="1904" spans="1:9" x14ac:dyDescent="0.25">
      <c r="A1904" t="s">
        <v>6735</v>
      </c>
      <c r="B1904">
        <v>29040</v>
      </c>
      <c r="C1904">
        <v>329.05</v>
      </c>
      <c r="I1904" t="s">
        <v>2884</v>
      </c>
    </row>
    <row r="1905" spans="1:9" x14ac:dyDescent="0.25">
      <c r="A1905" t="s">
        <v>6735</v>
      </c>
      <c r="B1905">
        <v>29044</v>
      </c>
      <c r="C1905">
        <v>323.29000000000002</v>
      </c>
      <c r="I1905" t="s">
        <v>2884</v>
      </c>
    </row>
    <row r="1906" spans="1:9" x14ac:dyDescent="0.25">
      <c r="A1906" t="s">
        <v>6735</v>
      </c>
      <c r="B1906">
        <v>29046</v>
      </c>
      <c r="C1906">
        <v>353.46</v>
      </c>
      <c r="I1906" t="s">
        <v>2884</v>
      </c>
    </row>
    <row r="1907" spans="1:9" x14ac:dyDescent="0.25">
      <c r="A1907" t="s">
        <v>6735</v>
      </c>
      <c r="B1907">
        <v>29049</v>
      </c>
      <c r="C1907">
        <v>111.03</v>
      </c>
      <c r="I1907" t="s">
        <v>2884</v>
      </c>
    </row>
    <row r="1908" spans="1:9" x14ac:dyDescent="0.25">
      <c r="A1908" t="s">
        <v>6735</v>
      </c>
      <c r="B1908">
        <v>29055</v>
      </c>
      <c r="C1908">
        <v>250.25</v>
      </c>
      <c r="I1908" t="s">
        <v>2884</v>
      </c>
    </row>
    <row r="1909" spans="1:9" x14ac:dyDescent="0.25">
      <c r="A1909" t="s">
        <v>6735</v>
      </c>
      <c r="B1909">
        <v>29058</v>
      </c>
      <c r="C1909">
        <v>136.94999999999999</v>
      </c>
      <c r="I1909" t="s">
        <v>2884</v>
      </c>
    </row>
    <row r="1910" spans="1:9" x14ac:dyDescent="0.25">
      <c r="A1910" t="s">
        <v>6735</v>
      </c>
      <c r="B1910">
        <v>29065</v>
      </c>
      <c r="C1910">
        <v>108.04</v>
      </c>
      <c r="I1910" t="s">
        <v>2884</v>
      </c>
    </row>
    <row r="1911" spans="1:9" x14ac:dyDescent="0.25">
      <c r="A1911" t="s">
        <v>6735</v>
      </c>
      <c r="B1911">
        <v>29075</v>
      </c>
      <c r="C1911">
        <v>98.08</v>
      </c>
      <c r="I1911" t="s">
        <v>2884</v>
      </c>
    </row>
    <row r="1912" spans="1:9" x14ac:dyDescent="0.25">
      <c r="A1912" t="s">
        <v>6735</v>
      </c>
      <c r="B1912">
        <v>29085</v>
      </c>
      <c r="C1912">
        <v>107.32</v>
      </c>
      <c r="I1912" t="s">
        <v>2884</v>
      </c>
    </row>
    <row r="1913" spans="1:9" x14ac:dyDescent="0.25">
      <c r="A1913" t="s">
        <v>6735</v>
      </c>
      <c r="B1913">
        <v>29086</v>
      </c>
      <c r="C1913">
        <v>85.56</v>
      </c>
      <c r="I1913" t="s">
        <v>2884</v>
      </c>
    </row>
    <row r="1914" spans="1:9" x14ac:dyDescent="0.25">
      <c r="A1914" t="s">
        <v>6735</v>
      </c>
      <c r="B1914">
        <v>29105</v>
      </c>
      <c r="C1914">
        <v>92.29</v>
      </c>
      <c r="I1914" t="s">
        <v>2884</v>
      </c>
    </row>
    <row r="1915" spans="1:9" x14ac:dyDescent="0.25">
      <c r="A1915" t="s">
        <v>6735</v>
      </c>
      <c r="B1915">
        <v>29125</v>
      </c>
      <c r="C1915">
        <v>74.37</v>
      </c>
      <c r="I1915" t="s">
        <v>2884</v>
      </c>
    </row>
    <row r="1916" spans="1:9" x14ac:dyDescent="0.25">
      <c r="A1916" t="s">
        <v>6735</v>
      </c>
      <c r="B1916">
        <v>29126</v>
      </c>
      <c r="C1916">
        <v>86.42</v>
      </c>
      <c r="I1916" t="s">
        <v>2884</v>
      </c>
    </row>
    <row r="1917" spans="1:9" x14ac:dyDescent="0.25">
      <c r="A1917" t="s">
        <v>6735</v>
      </c>
      <c r="B1917">
        <v>29130</v>
      </c>
      <c r="C1917">
        <v>46.18</v>
      </c>
      <c r="I1917" t="s">
        <v>2884</v>
      </c>
    </row>
    <row r="1918" spans="1:9" x14ac:dyDescent="0.25">
      <c r="A1918" t="s">
        <v>6735</v>
      </c>
      <c r="B1918">
        <v>29131</v>
      </c>
      <c r="C1918">
        <v>59.37</v>
      </c>
      <c r="I1918" t="s">
        <v>2884</v>
      </c>
    </row>
    <row r="1919" spans="1:9" x14ac:dyDescent="0.25">
      <c r="A1919" t="s">
        <v>6735</v>
      </c>
      <c r="B1919">
        <v>29200</v>
      </c>
      <c r="C1919">
        <v>35.75</v>
      </c>
      <c r="I1919" t="s">
        <v>2884</v>
      </c>
    </row>
    <row r="1920" spans="1:9" x14ac:dyDescent="0.25">
      <c r="A1920" t="s">
        <v>6735</v>
      </c>
      <c r="B1920">
        <v>29240</v>
      </c>
      <c r="C1920">
        <v>33.08</v>
      </c>
      <c r="I1920" t="s">
        <v>2884</v>
      </c>
    </row>
    <row r="1921" spans="1:9" x14ac:dyDescent="0.25">
      <c r="A1921" t="s">
        <v>6735</v>
      </c>
      <c r="B1921">
        <v>29260</v>
      </c>
      <c r="C1921">
        <v>32.25</v>
      </c>
      <c r="I1921" t="s">
        <v>2884</v>
      </c>
    </row>
    <row r="1922" spans="1:9" x14ac:dyDescent="0.25">
      <c r="A1922" t="s">
        <v>6735</v>
      </c>
      <c r="B1922">
        <v>29280</v>
      </c>
      <c r="C1922">
        <v>32.630000000000003</v>
      </c>
      <c r="I1922" t="s">
        <v>2884</v>
      </c>
    </row>
    <row r="1923" spans="1:9" x14ac:dyDescent="0.25">
      <c r="A1923" t="s">
        <v>6735</v>
      </c>
      <c r="B1923">
        <v>29305</v>
      </c>
      <c r="C1923">
        <v>277.14999999999998</v>
      </c>
      <c r="I1923" t="s">
        <v>2884</v>
      </c>
    </row>
    <row r="1924" spans="1:9" x14ac:dyDescent="0.25">
      <c r="A1924" t="s">
        <v>6735</v>
      </c>
      <c r="B1924">
        <v>29325</v>
      </c>
      <c r="C1924">
        <v>305.45999999999998</v>
      </c>
      <c r="I1924" t="s">
        <v>2884</v>
      </c>
    </row>
    <row r="1925" spans="1:9" x14ac:dyDescent="0.25">
      <c r="A1925" t="s">
        <v>6735</v>
      </c>
      <c r="B1925">
        <v>29345</v>
      </c>
      <c r="C1925">
        <v>150.36000000000001</v>
      </c>
      <c r="I1925" t="s">
        <v>2884</v>
      </c>
    </row>
    <row r="1926" spans="1:9" x14ac:dyDescent="0.25">
      <c r="A1926" t="s">
        <v>6735</v>
      </c>
      <c r="B1926">
        <v>29355</v>
      </c>
      <c r="C1926">
        <v>157.53</v>
      </c>
      <c r="I1926" t="s">
        <v>2884</v>
      </c>
    </row>
    <row r="1927" spans="1:9" x14ac:dyDescent="0.25">
      <c r="A1927" t="s">
        <v>6735</v>
      </c>
      <c r="B1927">
        <v>29358</v>
      </c>
      <c r="C1927">
        <v>179.15</v>
      </c>
      <c r="I1927" t="s">
        <v>2884</v>
      </c>
    </row>
    <row r="1928" spans="1:9" x14ac:dyDescent="0.25">
      <c r="A1928" t="s">
        <v>6735</v>
      </c>
      <c r="B1928">
        <v>29365</v>
      </c>
      <c r="C1928">
        <v>137.82</v>
      </c>
      <c r="I1928" t="s">
        <v>2884</v>
      </c>
    </row>
    <row r="1929" spans="1:9" x14ac:dyDescent="0.25">
      <c r="A1929" t="s">
        <v>6735</v>
      </c>
      <c r="B1929">
        <v>29405</v>
      </c>
      <c r="C1929">
        <v>88.66</v>
      </c>
      <c r="I1929" t="s">
        <v>2884</v>
      </c>
    </row>
    <row r="1930" spans="1:9" x14ac:dyDescent="0.25">
      <c r="A1930" t="s">
        <v>6735</v>
      </c>
      <c r="B1930">
        <v>29425</v>
      </c>
      <c r="C1930">
        <v>83.02</v>
      </c>
      <c r="I1930" t="s">
        <v>2884</v>
      </c>
    </row>
    <row r="1931" spans="1:9" x14ac:dyDescent="0.25">
      <c r="A1931" t="s">
        <v>6735</v>
      </c>
      <c r="B1931">
        <v>29435</v>
      </c>
      <c r="C1931">
        <v>127.64</v>
      </c>
      <c r="I1931" t="s">
        <v>2884</v>
      </c>
    </row>
    <row r="1932" spans="1:9" x14ac:dyDescent="0.25">
      <c r="A1932" t="s">
        <v>6735</v>
      </c>
      <c r="B1932">
        <v>29440</v>
      </c>
      <c r="C1932">
        <v>46.58</v>
      </c>
      <c r="I1932" t="s">
        <v>2884</v>
      </c>
    </row>
    <row r="1933" spans="1:9" x14ac:dyDescent="0.25">
      <c r="A1933" t="s">
        <v>6735</v>
      </c>
      <c r="B1933">
        <v>29445</v>
      </c>
      <c r="C1933">
        <v>139.66999999999999</v>
      </c>
      <c r="I1933" t="s">
        <v>2884</v>
      </c>
    </row>
    <row r="1934" spans="1:9" x14ac:dyDescent="0.25">
      <c r="A1934" t="s">
        <v>6735</v>
      </c>
      <c r="B1934">
        <v>29450</v>
      </c>
      <c r="C1934">
        <v>158.38</v>
      </c>
      <c r="I1934" t="s">
        <v>2884</v>
      </c>
    </row>
    <row r="1935" spans="1:9" x14ac:dyDescent="0.25">
      <c r="A1935" t="s">
        <v>6735</v>
      </c>
      <c r="B1935">
        <v>29505</v>
      </c>
      <c r="C1935">
        <v>98.88</v>
      </c>
      <c r="I1935" t="s">
        <v>2884</v>
      </c>
    </row>
    <row r="1936" spans="1:9" x14ac:dyDescent="0.25">
      <c r="A1936" t="s">
        <v>6735</v>
      </c>
      <c r="B1936">
        <v>29515</v>
      </c>
      <c r="C1936">
        <v>79.38</v>
      </c>
      <c r="I1936" t="s">
        <v>2884</v>
      </c>
    </row>
    <row r="1937" spans="1:9" x14ac:dyDescent="0.25">
      <c r="A1937" t="s">
        <v>6735</v>
      </c>
      <c r="B1937">
        <v>29520</v>
      </c>
      <c r="C1937">
        <v>38.409999999999997</v>
      </c>
      <c r="I1937" t="s">
        <v>2884</v>
      </c>
    </row>
    <row r="1938" spans="1:9" x14ac:dyDescent="0.25">
      <c r="A1938" t="s">
        <v>6735</v>
      </c>
      <c r="B1938">
        <v>29530</v>
      </c>
      <c r="C1938">
        <v>32.700000000000003</v>
      </c>
      <c r="I1938" t="s">
        <v>2884</v>
      </c>
    </row>
    <row r="1939" spans="1:9" x14ac:dyDescent="0.25">
      <c r="A1939" t="s">
        <v>6735</v>
      </c>
      <c r="B1939">
        <v>29540</v>
      </c>
      <c r="C1939">
        <v>30.72</v>
      </c>
      <c r="I1939" t="s">
        <v>2884</v>
      </c>
    </row>
    <row r="1940" spans="1:9" x14ac:dyDescent="0.25">
      <c r="A1940" t="s">
        <v>6735</v>
      </c>
      <c r="B1940">
        <v>29550</v>
      </c>
      <c r="C1940">
        <v>20.92</v>
      </c>
      <c r="I1940" t="s">
        <v>2884</v>
      </c>
    </row>
    <row r="1941" spans="1:9" x14ac:dyDescent="0.25">
      <c r="A1941" t="s">
        <v>6735</v>
      </c>
      <c r="B1941">
        <v>29580</v>
      </c>
      <c r="C1941">
        <v>70.14</v>
      </c>
      <c r="I1941" t="s">
        <v>2884</v>
      </c>
    </row>
    <row r="1942" spans="1:9" x14ac:dyDescent="0.25">
      <c r="A1942" t="s">
        <v>6735</v>
      </c>
      <c r="B1942">
        <v>29581</v>
      </c>
      <c r="C1942">
        <v>99.93</v>
      </c>
      <c r="I1942" t="s">
        <v>2884</v>
      </c>
    </row>
    <row r="1943" spans="1:9" x14ac:dyDescent="0.25">
      <c r="A1943" t="s">
        <v>6735</v>
      </c>
      <c r="B1943">
        <v>29584</v>
      </c>
      <c r="C1943">
        <v>92.27</v>
      </c>
      <c r="I1943" t="s">
        <v>2884</v>
      </c>
    </row>
    <row r="1944" spans="1:9" x14ac:dyDescent="0.25">
      <c r="A1944" t="s">
        <v>6735</v>
      </c>
      <c r="B1944">
        <v>29700</v>
      </c>
      <c r="C1944">
        <v>69.209999999999994</v>
      </c>
      <c r="I1944" t="s">
        <v>2884</v>
      </c>
    </row>
    <row r="1945" spans="1:9" x14ac:dyDescent="0.25">
      <c r="A1945" t="s">
        <v>6735</v>
      </c>
      <c r="B1945">
        <v>29705</v>
      </c>
      <c r="C1945">
        <v>68.97</v>
      </c>
      <c r="I1945" t="s">
        <v>2884</v>
      </c>
    </row>
    <row r="1946" spans="1:9" x14ac:dyDescent="0.25">
      <c r="A1946" t="s">
        <v>6735</v>
      </c>
      <c r="B1946">
        <v>29710</v>
      </c>
      <c r="C1946">
        <v>134.91999999999999</v>
      </c>
      <c r="I1946" t="s">
        <v>2884</v>
      </c>
    </row>
    <row r="1947" spans="1:9" x14ac:dyDescent="0.25">
      <c r="A1947" t="s">
        <v>6735</v>
      </c>
      <c r="B1947">
        <v>29720</v>
      </c>
      <c r="C1947">
        <v>95.79</v>
      </c>
      <c r="I1947" t="s">
        <v>2884</v>
      </c>
    </row>
    <row r="1948" spans="1:9" x14ac:dyDescent="0.25">
      <c r="A1948" t="s">
        <v>6735</v>
      </c>
      <c r="B1948">
        <v>29730</v>
      </c>
      <c r="C1948">
        <v>70.14</v>
      </c>
      <c r="I1948" t="s">
        <v>2884</v>
      </c>
    </row>
    <row r="1949" spans="1:9" x14ac:dyDescent="0.25">
      <c r="A1949" t="s">
        <v>6735</v>
      </c>
      <c r="B1949">
        <v>29740</v>
      </c>
      <c r="C1949">
        <v>108.7</v>
      </c>
      <c r="I1949" t="s">
        <v>2884</v>
      </c>
    </row>
    <row r="1950" spans="1:9" x14ac:dyDescent="0.25">
      <c r="A1950" t="s">
        <v>6735</v>
      </c>
      <c r="B1950">
        <v>29750</v>
      </c>
      <c r="C1950">
        <v>117.71</v>
      </c>
      <c r="I1950" t="s">
        <v>2884</v>
      </c>
    </row>
    <row r="1951" spans="1:9" x14ac:dyDescent="0.25">
      <c r="A1951" t="s">
        <v>6735</v>
      </c>
      <c r="B1951">
        <v>29800</v>
      </c>
      <c r="C1951">
        <v>585.04</v>
      </c>
      <c r="I1951" t="s">
        <v>2884</v>
      </c>
    </row>
    <row r="1952" spans="1:9" x14ac:dyDescent="0.25">
      <c r="A1952" t="s">
        <v>6735</v>
      </c>
      <c r="B1952">
        <v>29804</v>
      </c>
      <c r="C1952">
        <v>649.23</v>
      </c>
      <c r="I1952" t="s">
        <v>2884</v>
      </c>
    </row>
    <row r="1953" spans="1:9" x14ac:dyDescent="0.25">
      <c r="A1953" t="s">
        <v>6735</v>
      </c>
      <c r="B1953">
        <v>29805</v>
      </c>
      <c r="C1953">
        <v>518.07000000000005</v>
      </c>
      <c r="I1953" t="s">
        <v>2884</v>
      </c>
    </row>
    <row r="1954" spans="1:9" x14ac:dyDescent="0.25">
      <c r="A1954" t="s">
        <v>6735</v>
      </c>
      <c r="B1954">
        <v>29806</v>
      </c>
      <c r="C1954">
        <v>1154</v>
      </c>
      <c r="I1954" t="s">
        <v>2884</v>
      </c>
    </row>
    <row r="1955" spans="1:9" x14ac:dyDescent="0.25">
      <c r="A1955" t="s">
        <v>6735</v>
      </c>
      <c r="B1955">
        <v>29807</v>
      </c>
      <c r="C1955">
        <v>1129.75</v>
      </c>
      <c r="I1955" t="s">
        <v>2884</v>
      </c>
    </row>
    <row r="1956" spans="1:9" x14ac:dyDescent="0.25">
      <c r="A1956" t="s">
        <v>6735</v>
      </c>
      <c r="B1956">
        <v>29819</v>
      </c>
      <c r="C1956">
        <v>646.11</v>
      </c>
      <c r="I1956" t="s">
        <v>2884</v>
      </c>
    </row>
    <row r="1957" spans="1:9" x14ac:dyDescent="0.25">
      <c r="A1957" t="s">
        <v>6735</v>
      </c>
      <c r="B1957">
        <v>29820</v>
      </c>
      <c r="C1957">
        <v>587.02</v>
      </c>
      <c r="I1957" t="s">
        <v>2884</v>
      </c>
    </row>
    <row r="1958" spans="1:9" x14ac:dyDescent="0.25">
      <c r="A1958" t="s">
        <v>6735</v>
      </c>
      <c r="B1958">
        <v>29821</v>
      </c>
      <c r="C1958">
        <v>653.71</v>
      </c>
      <c r="I1958" t="s">
        <v>2884</v>
      </c>
    </row>
    <row r="1959" spans="1:9" x14ac:dyDescent="0.25">
      <c r="A1959" t="s">
        <v>6735</v>
      </c>
      <c r="B1959">
        <v>29822</v>
      </c>
      <c r="C1959">
        <v>596.67999999999995</v>
      </c>
      <c r="I1959" t="s">
        <v>2884</v>
      </c>
    </row>
    <row r="1960" spans="1:9" x14ac:dyDescent="0.25">
      <c r="A1960" t="s">
        <v>6735</v>
      </c>
      <c r="B1960">
        <v>29823</v>
      </c>
      <c r="C1960">
        <v>652.30999999999995</v>
      </c>
      <c r="I1960" t="s">
        <v>2884</v>
      </c>
    </row>
    <row r="1961" spans="1:9" x14ac:dyDescent="0.25">
      <c r="A1961" t="s">
        <v>6735</v>
      </c>
      <c r="B1961">
        <v>29824</v>
      </c>
      <c r="C1961">
        <v>745.43</v>
      </c>
      <c r="I1961" t="s">
        <v>2884</v>
      </c>
    </row>
    <row r="1962" spans="1:9" x14ac:dyDescent="0.25">
      <c r="A1962" t="s">
        <v>6735</v>
      </c>
      <c r="B1962">
        <v>29825</v>
      </c>
      <c r="C1962">
        <v>646.11</v>
      </c>
      <c r="I1962" t="s">
        <v>2884</v>
      </c>
    </row>
    <row r="1963" spans="1:9" x14ac:dyDescent="0.25">
      <c r="A1963" t="s">
        <v>6735</v>
      </c>
      <c r="B1963">
        <v>29826</v>
      </c>
      <c r="C1963">
        <v>183.83</v>
      </c>
      <c r="I1963" t="s">
        <v>2884</v>
      </c>
    </row>
    <row r="1964" spans="1:9" x14ac:dyDescent="0.25">
      <c r="A1964" t="s">
        <v>6735</v>
      </c>
      <c r="B1964">
        <v>29827</v>
      </c>
      <c r="C1964">
        <v>1164.6300000000001</v>
      </c>
      <c r="I1964" t="s">
        <v>2884</v>
      </c>
    </row>
    <row r="1965" spans="1:9" x14ac:dyDescent="0.25">
      <c r="A1965" t="s">
        <v>6735</v>
      </c>
      <c r="B1965">
        <v>29828</v>
      </c>
      <c r="C1965">
        <v>999.77</v>
      </c>
      <c r="I1965" t="s">
        <v>2884</v>
      </c>
    </row>
    <row r="1966" spans="1:9" x14ac:dyDescent="0.25">
      <c r="A1966" t="s">
        <v>6735</v>
      </c>
      <c r="B1966">
        <v>29830</v>
      </c>
      <c r="C1966">
        <v>501.85</v>
      </c>
      <c r="I1966" t="s">
        <v>2884</v>
      </c>
    </row>
    <row r="1967" spans="1:9" x14ac:dyDescent="0.25">
      <c r="A1967" t="s">
        <v>6735</v>
      </c>
      <c r="B1967">
        <v>29834</v>
      </c>
      <c r="C1967">
        <v>543.76</v>
      </c>
      <c r="I1967" t="s">
        <v>2884</v>
      </c>
    </row>
    <row r="1968" spans="1:9" x14ac:dyDescent="0.25">
      <c r="A1968" t="s">
        <v>6735</v>
      </c>
      <c r="B1968">
        <v>29835</v>
      </c>
      <c r="C1968">
        <v>562.20000000000005</v>
      </c>
      <c r="I1968" t="s">
        <v>2884</v>
      </c>
    </row>
    <row r="1969" spans="1:9" x14ac:dyDescent="0.25">
      <c r="A1969" t="s">
        <v>6735</v>
      </c>
      <c r="B1969">
        <v>29836</v>
      </c>
      <c r="C1969">
        <v>645.28</v>
      </c>
      <c r="I1969" t="s">
        <v>2884</v>
      </c>
    </row>
    <row r="1970" spans="1:9" x14ac:dyDescent="0.25">
      <c r="A1970" t="s">
        <v>6735</v>
      </c>
      <c r="B1970">
        <v>29837</v>
      </c>
      <c r="C1970">
        <v>581.65</v>
      </c>
      <c r="I1970" t="s">
        <v>2884</v>
      </c>
    </row>
    <row r="1971" spans="1:9" x14ac:dyDescent="0.25">
      <c r="A1971" t="s">
        <v>6735</v>
      </c>
      <c r="B1971">
        <v>29838</v>
      </c>
      <c r="C1971">
        <v>654.96</v>
      </c>
      <c r="I1971" t="s">
        <v>2884</v>
      </c>
    </row>
    <row r="1972" spans="1:9" x14ac:dyDescent="0.25">
      <c r="A1972" t="s">
        <v>6735</v>
      </c>
      <c r="B1972">
        <v>29840</v>
      </c>
      <c r="C1972">
        <v>500.52</v>
      </c>
      <c r="I1972" t="s">
        <v>2884</v>
      </c>
    </row>
    <row r="1973" spans="1:9" x14ac:dyDescent="0.25">
      <c r="A1973" t="s">
        <v>6735</v>
      </c>
      <c r="B1973">
        <v>29843</v>
      </c>
      <c r="C1973">
        <v>538.34</v>
      </c>
      <c r="I1973" t="s">
        <v>2884</v>
      </c>
    </row>
    <row r="1974" spans="1:9" x14ac:dyDescent="0.25">
      <c r="A1974" t="s">
        <v>6735</v>
      </c>
      <c r="B1974">
        <v>29844</v>
      </c>
      <c r="C1974">
        <v>552.67999999999995</v>
      </c>
      <c r="I1974" t="s">
        <v>2884</v>
      </c>
    </row>
    <row r="1975" spans="1:9" x14ac:dyDescent="0.25">
      <c r="A1975" t="s">
        <v>6735</v>
      </c>
      <c r="B1975">
        <v>29845</v>
      </c>
      <c r="C1975">
        <v>647.27</v>
      </c>
      <c r="I1975" t="s">
        <v>2884</v>
      </c>
    </row>
    <row r="1976" spans="1:9" x14ac:dyDescent="0.25">
      <c r="A1976" t="s">
        <v>6735</v>
      </c>
      <c r="B1976">
        <v>29846</v>
      </c>
      <c r="C1976">
        <v>577.57000000000005</v>
      </c>
      <c r="I1976" t="s">
        <v>2884</v>
      </c>
    </row>
    <row r="1977" spans="1:9" x14ac:dyDescent="0.25">
      <c r="A1977" t="s">
        <v>6735</v>
      </c>
      <c r="B1977">
        <v>29847</v>
      </c>
      <c r="C1977">
        <v>599.99</v>
      </c>
      <c r="I1977" t="s">
        <v>2884</v>
      </c>
    </row>
    <row r="1978" spans="1:9" x14ac:dyDescent="0.25">
      <c r="A1978" t="s">
        <v>6735</v>
      </c>
      <c r="B1978">
        <v>29848</v>
      </c>
      <c r="C1978">
        <v>566.78</v>
      </c>
      <c r="I1978" t="s">
        <v>2884</v>
      </c>
    </row>
    <row r="1979" spans="1:9" x14ac:dyDescent="0.25">
      <c r="A1979" t="s">
        <v>6735</v>
      </c>
      <c r="B1979">
        <v>29850</v>
      </c>
      <c r="C1979">
        <v>687.17</v>
      </c>
      <c r="I1979" t="s">
        <v>2884</v>
      </c>
    </row>
    <row r="1980" spans="1:9" x14ac:dyDescent="0.25">
      <c r="A1980" t="s">
        <v>6735</v>
      </c>
      <c r="B1980">
        <v>29851</v>
      </c>
      <c r="C1980">
        <v>1014.92</v>
      </c>
      <c r="I1980" t="s">
        <v>2884</v>
      </c>
    </row>
    <row r="1981" spans="1:9" x14ac:dyDescent="0.25">
      <c r="A1981" t="s">
        <v>6735</v>
      </c>
      <c r="B1981">
        <v>29855</v>
      </c>
      <c r="C1981">
        <v>855.93</v>
      </c>
      <c r="I1981" t="s">
        <v>2884</v>
      </c>
    </row>
    <row r="1982" spans="1:9" x14ac:dyDescent="0.25">
      <c r="A1982" t="s">
        <v>6735</v>
      </c>
      <c r="B1982">
        <v>29856</v>
      </c>
      <c r="C1982">
        <v>1082.47</v>
      </c>
      <c r="I1982" t="s">
        <v>2884</v>
      </c>
    </row>
    <row r="1983" spans="1:9" x14ac:dyDescent="0.25">
      <c r="A1983" t="s">
        <v>6735</v>
      </c>
      <c r="B1983">
        <v>29860</v>
      </c>
      <c r="C1983">
        <v>706.62</v>
      </c>
      <c r="I1983" t="s">
        <v>2884</v>
      </c>
    </row>
    <row r="1984" spans="1:9" x14ac:dyDescent="0.25">
      <c r="A1984" t="s">
        <v>6735</v>
      </c>
      <c r="B1984">
        <v>29861</v>
      </c>
      <c r="C1984">
        <v>778.48</v>
      </c>
      <c r="I1984" t="s">
        <v>2884</v>
      </c>
    </row>
    <row r="1985" spans="1:9" x14ac:dyDescent="0.25">
      <c r="A1985" t="s">
        <v>6735</v>
      </c>
      <c r="B1985">
        <v>29862</v>
      </c>
      <c r="C1985">
        <v>889.99</v>
      </c>
      <c r="I1985" t="s">
        <v>2884</v>
      </c>
    </row>
    <row r="1986" spans="1:9" x14ac:dyDescent="0.25">
      <c r="A1986" t="s">
        <v>6735</v>
      </c>
      <c r="B1986">
        <v>29863</v>
      </c>
      <c r="C1986">
        <v>888.43</v>
      </c>
      <c r="I1986" t="s">
        <v>2884</v>
      </c>
    </row>
    <row r="1987" spans="1:9" x14ac:dyDescent="0.25">
      <c r="A1987" t="s">
        <v>6735</v>
      </c>
      <c r="B1987">
        <v>29866</v>
      </c>
      <c r="C1987">
        <v>1150.02</v>
      </c>
      <c r="I1987" t="s">
        <v>2884</v>
      </c>
    </row>
    <row r="1988" spans="1:9" x14ac:dyDescent="0.25">
      <c r="A1988" t="s">
        <v>6735</v>
      </c>
      <c r="B1988">
        <v>29867</v>
      </c>
      <c r="C1988">
        <v>1392.43</v>
      </c>
      <c r="I1988" t="s">
        <v>2884</v>
      </c>
    </row>
    <row r="1989" spans="1:9" x14ac:dyDescent="0.25">
      <c r="A1989" t="s">
        <v>6735</v>
      </c>
      <c r="B1989">
        <v>29868</v>
      </c>
      <c r="C1989">
        <v>1808.69</v>
      </c>
      <c r="I1989" t="s">
        <v>2884</v>
      </c>
    </row>
    <row r="1990" spans="1:9" x14ac:dyDescent="0.25">
      <c r="A1990" t="s">
        <v>6735</v>
      </c>
      <c r="B1990">
        <v>29870</v>
      </c>
      <c r="C1990">
        <v>612.99</v>
      </c>
      <c r="I1990" t="s">
        <v>2884</v>
      </c>
    </row>
    <row r="1991" spans="1:9" x14ac:dyDescent="0.25">
      <c r="A1991" t="s">
        <v>6735</v>
      </c>
      <c r="B1991">
        <v>29871</v>
      </c>
      <c r="C1991">
        <v>568.86</v>
      </c>
      <c r="I1991" t="s">
        <v>2884</v>
      </c>
    </row>
    <row r="1992" spans="1:9" x14ac:dyDescent="0.25">
      <c r="A1992" t="s">
        <v>6735</v>
      </c>
      <c r="B1992">
        <v>29873</v>
      </c>
      <c r="C1992">
        <v>594.94000000000005</v>
      </c>
      <c r="I1992" t="s">
        <v>2884</v>
      </c>
    </row>
    <row r="1993" spans="1:9" x14ac:dyDescent="0.25">
      <c r="A1993" t="s">
        <v>6735</v>
      </c>
      <c r="B1993">
        <v>29874</v>
      </c>
      <c r="C1993">
        <v>589.70000000000005</v>
      </c>
      <c r="I1993" t="s">
        <v>2884</v>
      </c>
    </row>
    <row r="1994" spans="1:9" x14ac:dyDescent="0.25">
      <c r="A1994" t="s">
        <v>6735</v>
      </c>
      <c r="B1994">
        <v>29875</v>
      </c>
      <c r="C1994">
        <v>547.67999999999995</v>
      </c>
      <c r="I1994" t="s">
        <v>2884</v>
      </c>
    </row>
    <row r="1995" spans="1:9" x14ac:dyDescent="0.25">
      <c r="A1995" t="s">
        <v>6735</v>
      </c>
      <c r="B1995">
        <v>29876</v>
      </c>
      <c r="C1995">
        <v>716.46</v>
      </c>
      <c r="I1995" t="s">
        <v>2884</v>
      </c>
    </row>
    <row r="1996" spans="1:9" x14ac:dyDescent="0.25">
      <c r="A1996" t="s">
        <v>6735</v>
      </c>
      <c r="B1996">
        <v>29877</v>
      </c>
      <c r="C1996">
        <v>683.05</v>
      </c>
      <c r="I1996" t="s">
        <v>2884</v>
      </c>
    </row>
    <row r="1997" spans="1:9" x14ac:dyDescent="0.25">
      <c r="A1997" t="s">
        <v>6735</v>
      </c>
      <c r="B1997">
        <v>29879</v>
      </c>
      <c r="C1997">
        <v>726.24</v>
      </c>
      <c r="I1997" t="s">
        <v>2884</v>
      </c>
    </row>
    <row r="1998" spans="1:9" x14ac:dyDescent="0.25">
      <c r="A1998" t="s">
        <v>6735</v>
      </c>
      <c r="B1998">
        <v>29880</v>
      </c>
      <c r="C1998">
        <v>619.29999999999995</v>
      </c>
      <c r="I1998" t="s">
        <v>2884</v>
      </c>
    </row>
    <row r="1999" spans="1:9" x14ac:dyDescent="0.25">
      <c r="A1999" t="s">
        <v>6735</v>
      </c>
      <c r="B1999">
        <v>29881</v>
      </c>
      <c r="C1999">
        <v>596.67999999999995</v>
      </c>
      <c r="I1999" t="s">
        <v>2884</v>
      </c>
    </row>
    <row r="2000" spans="1:9" x14ac:dyDescent="0.25">
      <c r="A2000" t="s">
        <v>6735</v>
      </c>
      <c r="B2000">
        <v>29882</v>
      </c>
      <c r="C2000">
        <v>755.8</v>
      </c>
      <c r="I2000" t="s">
        <v>2884</v>
      </c>
    </row>
    <row r="2001" spans="1:9" x14ac:dyDescent="0.25">
      <c r="A2001" t="s">
        <v>6735</v>
      </c>
      <c r="B2001">
        <v>29883</v>
      </c>
      <c r="C2001">
        <v>923.28</v>
      </c>
      <c r="I2001" t="s">
        <v>2884</v>
      </c>
    </row>
    <row r="2002" spans="1:9" x14ac:dyDescent="0.25">
      <c r="A2002" t="s">
        <v>6735</v>
      </c>
      <c r="B2002">
        <v>29884</v>
      </c>
      <c r="C2002">
        <v>681.24</v>
      </c>
      <c r="I2002" t="s">
        <v>2884</v>
      </c>
    </row>
    <row r="2003" spans="1:9" x14ac:dyDescent="0.25">
      <c r="A2003" t="s">
        <v>6735</v>
      </c>
      <c r="B2003">
        <v>29885</v>
      </c>
      <c r="C2003">
        <v>830.24</v>
      </c>
      <c r="I2003" t="s">
        <v>2884</v>
      </c>
    </row>
    <row r="2004" spans="1:9" x14ac:dyDescent="0.25">
      <c r="A2004" t="s">
        <v>6735</v>
      </c>
      <c r="B2004">
        <v>29886</v>
      </c>
      <c r="C2004">
        <v>700.48</v>
      </c>
      <c r="I2004" t="s">
        <v>2884</v>
      </c>
    </row>
    <row r="2005" spans="1:9" x14ac:dyDescent="0.25">
      <c r="A2005" t="s">
        <v>6735</v>
      </c>
      <c r="B2005">
        <v>29887</v>
      </c>
      <c r="C2005">
        <v>826.99</v>
      </c>
      <c r="I2005" t="s">
        <v>2884</v>
      </c>
    </row>
    <row r="2006" spans="1:9" x14ac:dyDescent="0.25">
      <c r="A2006" t="s">
        <v>6735</v>
      </c>
      <c r="B2006">
        <v>29888</v>
      </c>
      <c r="C2006">
        <v>1062.44</v>
      </c>
      <c r="I2006" t="s">
        <v>2884</v>
      </c>
    </row>
    <row r="2007" spans="1:9" x14ac:dyDescent="0.25">
      <c r="A2007" t="s">
        <v>6735</v>
      </c>
      <c r="B2007">
        <v>29889</v>
      </c>
      <c r="C2007">
        <v>1335.1</v>
      </c>
      <c r="I2007" t="s">
        <v>2884</v>
      </c>
    </row>
    <row r="2008" spans="1:9" x14ac:dyDescent="0.25">
      <c r="A2008" t="s">
        <v>6735</v>
      </c>
      <c r="B2008">
        <v>29891</v>
      </c>
      <c r="C2008">
        <v>732.45</v>
      </c>
      <c r="I2008" t="s">
        <v>2884</v>
      </c>
    </row>
    <row r="2009" spans="1:9" x14ac:dyDescent="0.25">
      <c r="A2009" t="s">
        <v>6735</v>
      </c>
      <c r="B2009">
        <v>29892</v>
      </c>
      <c r="C2009">
        <v>697.83</v>
      </c>
      <c r="I2009" t="s">
        <v>2884</v>
      </c>
    </row>
    <row r="2010" spans="1:9" x14ac:dyDescent="0.25">
      <c r="A2010" t="s">
        <v>6735</v>
      </c>
      <c r="B2010">
        <v>29893</v>
      </c>
      <c r="C2010">
        <v>734.37</v>
      </c>
      <c r="I2010" t="s">
        <v>2884</v>
      </c>
    </row>
    <row r="2011" spans="1:9" x14ac:dyDescent="0.25">
      <c r="A2011" t="s">
        <v>6735</v>
      </c>
      <c r="B2011">
        <v>29894</v>
      </c>
      <c r="C2011">
        <v>542.15</v>
      </c>
      <c r="I2011" t="s">
        <v>2884</v>
      </c>
    </row>
    <row r="2012" spans="1:9" x14ac:dyDescent="0.25">
      <c r="A2012" t="s">
        <v>6735</v>
      </c>
      <c r="B2012">
        <v>29895</v>
      </c>
      <c r="C2012">
        <v>505.63</v>
      </c>
      <c r="I2012" t="s">
        <v>2884</v>
      </c>
    </row>
    <row r="2013" spans="1:9" x14ac:dyDescent="0.25">
      <c r="A2013" t="s">
        <v>6735</v>
      </c>
      <c r="B2013">
        <v>29897</v>
      </c>
      <c r="C2013">
        <v>544.52</v>
      </c>
      <c r="I2013" t="s">
        <v>2884</v>
      </c>
    </row>
    <row r="2014" spans="1:9" x14ac:dyDescent="0.25">
      <c r="A2014" t="s">
        <v>6735</v>
      </c>
      <c r="B2014">
        <v>29898</v>
      </c>
      <c r="C2014">
        <v>611.96</v>
      </c>
      <c r="I2014" t="s">
        <v>2884</v>
      </c>
    </row>
    <row r="2015" spans="1:9" x14ac:dyDescent="0.25">
      <c r="A2015" t="s">
        <v>6735</v>
      </c>
      <c r="B2015">
        <v>29899</v>
      </c>
      <c r="C2015">
        <v>1092.8699999999999</v>
      </c>
      <c r="I2015" t="s">
        <v>2884</v>
      </c>
    </row>
    <row r="2016" spans="1:9" x14ac:dyDescent="0.25">
      <c r="A2016" t="s">
        <v>6735</v>
      </c>
      <c r="B2016">
        <v>29900</v>
      </c>
      <c r="C2016">
        <v>560.25</v>
      </c>
      <c r="I2016" t="s">
        <v>2884</v>
      </c>
    </row>
    <row r="2017" spans="1:9" x14ac:dyDescent="0.25">
      <c r="A2017" t="s">
        <v>6735</v>
      </c>
      <c r="B2017">
        <v>29901</v>
      </c>
      <c r="C2017">
        <v>599.24</v>
      </c>
      <c r="I2017" t="s">
        <v>2884</v>
      </c>
    </row>
    <row r="2018" spans="1:9" x14ac:dyDescent="0.25">
      <c r="A2018" t="s">
        <v>6735</v>
      </c>
      <c r="B2018">
        <v>29902</v>
      </c>
      <c r="C2018">
        <v>634.44000000000005</v>
      </c>
      <c r="I2018" t="s">
        <v>2884</v>
      </c>
    </row>
    <row r="2019" spans="1:9" x14ac:dyDescent="0.25">
      <c r="A2019" t="s">
        <v>6735</v>
      </c>
      <c r="B2019">
        <v>29904</v>
      </c>
      <c r="C2019">
        <v>702.58</v>
      </c>
      <c r="I2019" t="s">
        <v>2884</v>
      </c>
    </row>
    <row r="2020" spans="1:9" x14ac:dyDescent="0.25">
      <c r="A2020" t="s">
        <v>6735</v>
      </c>
      <c r="B2020">
        <v>29905</v>
      </c>
      <c r="C2020">
        <v>552.5</v>
      </c>
      <c r="I2020" t="s">
        <v>2884</v>
      </c>
    </row>
    <row r="2021" spans="1:9" x14ac:dyDescent="0.25">
      <c r="A2021" t="s">
        <v>6735</v>
      </c>
      <c r="B2021">
        <v>29906</v>
      </c>
      <c r="C2021">
        <v>701.57</v>
      </c>
      <c r="I2021" t="s">
        <v>2884</v>
      </c>
    </row>
    <row r="2022" spans="1:9" x14ac:dyDescent="0.25">
      <c r="A2022" t="s">
        <v>6735</v>
      </c>
      <c r="B2022">
        <v>29907</v>
      </c>
      <c r="C2022">
        <v>960.2</v>
      </c>
      <c r="I2022" t="s">
        <v>2884</v>
      </c>
    </row>
    <row r="2023" spans="1:9" x14ac:dyDescent="0.25">
      <c r="A2023" t="s">
        <v>6735</v>
      </c>
      <c r="B2023">
        <v>29914</v>
      </c>
      <c r="C2023">
        <v>1082.51</v>
      </c>
      <c r="I2023" t="s">
        <v>2884</v>
      </c>
    </row>
    <row r="2024" spans="1:9" x14ac:dyDescent="0.25">
      <c r="A2024" t="s">
        <v>6735</v>
      </c>
      <c r="B2024">
        <v>29915</v>
      </c>
      <c r="C2024">
        <v>1107.44</v>
      </c>
      <c r="I2024" t="s">
        <v>2884</v>
      </c>
    </row>
    <row r="2025" spans="1:9" x14ac:dyDescent="0.25">
      <c r="A2025" t="s">
        <v>6735</v>
      </c>
      <c r="B2025">
        <v>29916</v>
      </c>
      <c r="C2025">
        <v>1108.58</v>
      </c>
      <c r="I2025" t="s">
        <v>2884</v>
      </c>
    </row>
    <row r="2026" spans="1:9" x14ac:dyDescent="0.25">
      <c r="A2026" t="s">
        <v>6735</v>
      </c>
      <c r="B2026">
        <v>30000</v>
      </c>
      <c r="C2026">
        <v>304.2</v>
      </c>
      <c r="I2026" t="s">
        <v>2884</v>
      </c>
    </row>
    <row r="2027" spans="1:9" x14ac:dyDescent="0.25">
      <c r="A2027" t="s">
        <v>6735</v>
      </c>
      <c r="B2027">
        <v>30020</v>
      </c>
      <c r="C2027">
        <v>307.63</v>
      </c>
      <c r="I2027" t="s">
        <v>2884</v>
      </c>
    </row>
    <row r="2028" spans="1:9" x14ac:dyDescent="0.25">
      <c r="A2028" t="s">
        <v>6735</v>
      </c>
      <c r="B2028">
        <v>30100</v>
      </c>
      <c r="C2028">
        <v>159.49</v>
      </c>
      <c r="I2028" t="s">
        <v>2884</v>
      </c>
    </row>
    <row r="2029" spans="1:9" x14ac:dyDescent="0.25">
      <c r="A2029" t="s">
        <v>6735</v>
      </c>
      <c r="B2029">
        <v>30110</v>
      </c>
      <c r="C2029">
        <v>281.12</v>
      </c>
      <c r="I2029" t="s">
        <v>2884</v>
      </c>
    </row>
    <row r="2030" spans="1:9" x14ac:dyDescent="0.25">
      <c r="A2030" t="s">
        <v>6735</v>
      </c>
      <c r="B2030">
        <v>30115</v>
      </c>
      <c r="C2030">
        <v>525.65</v>
      </c>
      <c r="I2030" t="s">
        <v>2884</v>
      </c>
    </row>
    <row r="2031" spans="1:9" x14ac:dyDescent="0.25">
      <c r="A2031" t="s">
        <v>6735</v>
      </c>
      <c r="B2031">
        <v>30117</v>
      </c>
      <c r="C2031">
        <v>1108.3399999999999</v>
      </c>
      <c r="I2031" t="s">
        <v>2884</v>
      </c>
    </row>
    <row r="2032" spans="1:9" x14ac:dyDescent="0.25">
      <c r="A2032" t="s">
        <v>6735</v>
      </c>
      <c r="B2032">
        <v>30118</v>
      </c>
      <c r="C2032">
        <v>881.53</v>
      </c>
      <c r="I2032" t="s">
        <v>2884</v>
      </c>
    </row>
    <row r="2033" spans="1:9" x14ac:dyDescent="0.25">
      <c r="A2033" t="s">
        <v>6735</v>
      </c>
      <c r="B2033">
        <v>30120</v>
      </c>
      <c r="C2033">
        <v>564.71</v>
      </c>
      <c r="I2033" t="s">
        <v>2884</v>
      </c>
    </row>
    <row r="2034" spans="1:9" x14ac:dyDescent="0.25">
      <c r="A2034" t="s">
        <v>6735</v>
      </c>
      <c r="B2034">
        <v>30124</v>
      </c>
      <c r="C2034">
        <v>339.94</v>
      </c>
      <c r="I2034" t="s">
        <v>2884</v>
      </c>
    </row>
    <row r="2035" spans="1:9" x14ac:dyDescent="0.25">
      <c r="A2035" t="s">
        <v>6735</v>
      </c>
      <c r="B2035">
        <v>30125</v>
      </c>
      <c r="C2035">
        <v>732.24</v>
      </c>
      <c r="I2035" t="s">
        <v>2884</v>
      </c>
    </row>
    <row r="2036" spans="1:9" x14ac:dyDescent="0.25">
      <c r="A2036" t="s">
        <v>6735</v>
      </c>
      <c r="B2036">
        <v>30130</v>
      </c>
      <c r="C2036">
        <v>470.77</v>
      </c>
      <c r="I2036" t="s">
        <v>2884</v>
      </c>
    </row>
    <row r="2037" spans="1:9" x14ac:dyDescent="0.25">
      <c r="A2037" t="s">
        <v>6735</v>
      </c>
      <c r="B2037">
        <v>30140</v>
      </c>
      <c r="C2037">
        <v>330.65</v>
      </c>
      <c r="I2037" t="s">
        <v>2884</v>
      </c>
    </row>
    <row r="2038" spans="1:9" x14ac:dyDescent="0.25">
      <c r="A2038" t="s">
        <v>6735</v>
      </c>
      <c r="B2038">
        <v>30150</v>
      </c>
      <c r="C2038">
        <v>894.45</v>
      </c>
      <c r="I2038" t="s">
        <v>2884</v>
      </c>
    </row>
    <row r="2039" spans="1:9" x14ac:dyDescent="0.25">
      <c r="A2039" t="s">
        <v>6735</v>
      </c>
      <c r="B2039">
        <v>30160</v>
      </c>
      <c r="C2039">
        <v>906.05</v>
      </c>
      <c r="I2039" t="s">
        <v>2884</v>
      </c>
    </row>
    <row r="2040" spans="1:9" x14ac:dyDescent="0.25">
      <c r="A2040" t="s">
        <v>6735</v>
      </c>
      <c r="B2040">
        <v>30200</v>
      </c>
      <c r="C2040">
        <v>125.32</v>
      </c>
      <c r="I2040" t="s">
        <v>2884</v>
      </c>
    </row>
    <row r="2041" spans="1:9" x14ac:dyDescent="0.25">
      <c r="A2041" t="s">
        <v>6735</v>
      </c>
      <c r="B2041">
        <v>30210</v>
      </c>
      <c r="C2041">
        <v>169.8</v>
      </c>
      <c r="I2041" t="s">
        <v>2884</v>
      </c>
    </row>
    <row r="2042" spans="1:9" x14ac:dyDescent="0.25">
      <c r="A2042" t="s">
        <v>6735</v>
      </c>
      <c r="B2042">
        <v>30220</v>
      </c>
      <c r="C2042">
        <v>346.93</v>
      </c>
      <c r="I2042" t="s">
        <v>2884</v>
      </c>
    </row>
    <row r="2043" spans="1:9" x14ac:dyDescent="0.25">
      <c r="A2043" t="s">
        <v>6735</v>
      </c>
      <c r="B2043">
        <v>30300</v>
      </c>
      <c r="C2043">
        <v>238.85</v>
      </c>
      <c r="I2043" t="s">
        <v>2884</v>
      </c>
    </row>
    <row r="2044" spans="1:9" x14ac:dyDescent="0.25">
      <c r="A2044" t="s">
        <v>6735</v>
      </c>
      <c r="B2044">
        <v>30310</v>
      </c>
      <c r="C2044">
        <v>233.17</v>
      </c>
      <c r="I2044" t="s">
        <v>2884</v>
      </c>
    </row>
    <row r="2045" spans="1:9" x14ac:dyDescent="0.25">
      <c r="A2045" t="s">
        <v>6735</v>
      </c>
      <c r="B2045">
        <v>30320</v>
      </c>
      <c r="C2045">
        <v>549.41999999999996</v>
      </c>
      <c r="I2045" t="s">
        <v>2884</v>
      </c>
    </row>
    <row r="2046" spans="1:9" x14ac:dyDescent="0.25">
      <c r="A2046" t="s">
        <v>6735</v>
      </c>
      <c r="B2046">
        <v>30400</v>
      </c>
      <c r="C2046">
        <v>1381.38</v>
      </c>
      <c r="I2046" t="s">
        <v>2884</v>
      </c>
    </row>
    <row r="2047" spans="1:9" x14ac:dyDescent="0.25">
      <c r="A2047" t="s">
        <v>6735</v>
      </c>
      <c r="B2047">
        <v>30410</v>
      </c>
      <c r="C2047">
        <v>1581.68</v>
      </c>
      <c r="I2047" t="s">
        <v>2884</v>
      </c>
    </row>
    <row r="2048" spans="1:9" x14ac:dyDescent="0.25">
      <c r="A2048" t="s">
        <v>6735</v>
      </c>
      <c r="B2048">
        <v>30420</v>
      </c>
      <c r="C2048">
        <v>1618.04</v>
      </c>
      <c r="I2048" t="s">
        <v>2884</v>
      </c>
    </row>
    <row r="2049" spans="1:9" x14ac:dyDescent="0.25">
      <c r="A2049" t="s">
        <v>6735</v>
      </c>
      <c r="B2049">
        <v>30430</v>
      </c>
      <c r="C2049">
        <v>1214.29</v>
      </c>
      <c r="I2049" t="s">
        <v>2884</v>
      </c>
    </row>
    <row r="2050" spans="1:9" x14ac:dyDescent="0.25">
      <c r="A2050" t="s">
        <v>6735</v>
      </c>
      <c r="B2050">
        <v>30435</v>
      </c>
      <c r="C2050">
        <v>1500.46</v>
      </c>
      <c r="I2050" t="s">
        <v>2884</v>
      </c>
    </row>
    <row r="2051" spans="1:9" x14ac:dyDescent="0.25">
      <c r="A2051" t="s">
        <v>6735</v>
      </c>
      <c r="B2051">
        <v>30450</v>
      </c>
      <c r="C2051">
        <v>1944.3</v>
      </c>
      <c r="I2051" t="s">
        <v>2884</v>
      </c>
    </row>
    <row r="2052" spans="1:9" x14ac:dyDescent="0.25">
      <c r="A2052" t="s">
        <v>6735</v>
      </c>
      <c r="B2052">
        <v>30460</v>
      </c>
      <c r="C2052">
        <v>916.3</v>
      </c>
      <c r="I2052" t="s">
        <v>2884</v>
      </c>
    </row>
    <row r="2053" spans="1:9" x14ac:dyDescent="0.25">
      <c r="A2053" t="s">
        <v>6735</v>
      </c>
      <c r="B2053">
        <v>30462</v>
      </c>
      <c r="C2053">
        <v>1758.93</v>
      </c>
      <c r="I2053" t="s">
        <v>2884</v>
      </c>
    </row>
    <row r="2054" spans="1:9" x14ac:dyDescent="0.25">
      <c r="A2054" t="s">
        <v>6735</v>
      </c>
      <c r="B2054">
        <v>30465</v>
      </c>
      <c r="C2054">
        <v>1142.3399999999999</v>
      </c>
      <c r="I2054" t="s">
        <v>2884</v>
      </c>
    </row>
    <row r="2055" spans="1:9" x14ac:dyDescent="0.25">
      <c r="A2055" t="s">
        <v>6735</v>
      </c>
      <c r="B2055">
        <v>30468</v>
      </c>
      <c r="C2055">
        <v>2943.5</v>
      </c>
      <c r="I2055" t="s">
        <v>2884</v>
      </c>
    </row>
    <row r="2056" spans="1:9" x14ac:dyDescent="0.25">
      <c r="A2056" t="s">
        <v>6735</v>
      </c>
      <c r="B2056">
        <v>30469</v>
      </c>
      <c r="C2056">
        <v>2868.93</v>
      </c>
      <c r="I2056" t="s">
        <v>2884</v>
      </c>
    </row>
    <row r="2057" spans="1:9" x14ac:dyDescent="0.25">
      <c r="A2057" t="s">
        <v>6735</v>
      </c>
      <c r="B2057">
        <v>30520</v>
      </c>
      <c r="C2057">
        <v>755.39</v>
      </c>
      <c r="I2057" t="s">
        <v>2884</v>
      </c>
    </row>
    <row r="2058" spans="1:9" x14ac:dyDescent="0.25">
      <c r="A2058" t="s">
        <v>6735</v>
      </c>
      <c r="B2058">
        <v>30540</v>
      </c>
      <c r="C2058">
        <v>827.7</v>
      </c>
      <c r="I2058" t="s">
        <v>2884</v>
      </c>
    </row>
    <row r="2059" spans="1:9" x14ac:dyDescent="0.25">
      <c r="A2059" t="s">
        <v>6735</v>
      </c>
      <c r="B2059">
        <v>30545</v>
      </c>
      <c r="C2059">
        <v>1119.02</v>
      </c>
      <c r="I2059" t="s">
        <v>2884</v>
      </c>
    </row>
    <row r="2060" spans="1:9" x14ac:dyDescent="0.25">
      <c r="A2060" t="s">
        <v>6735</v>
      </c>
      <c r="B2060">
        <v>30560</v>
      </c>
      <c r="C2060">
        <v>369.55</v>
      </c>
      <c r="I2060" t="s">
        <v>2884</v>
      </c>
    </row>
    <row r="2061" spans="1:9" x14ac:dyDescent="0.25">
      <c r="A2061" t="s">
        <v>6735</v>
      </c>
      <c r="B2061">
        <v>30580</v>
      </c>
      <c r="C2061">
        <v>674.57</v>
      </c>
      <c r="I2061" t="s">
        <v>2884</v>
      </c>
    </row>
    <row r="2062" spans="1:9" x14ac:dyDescent="0.25">
      <c r="A2062" t="s">
        <v>6735</v>
      </c>
      <c r="B2062">
        <v>30600</v>
      </c>
      <c r="C2062">
        <v>569.33000000000004</v>
      </c>
      <c r="I2062" t="s">
        <v>2884</v>
      </c>
    </row>
    <row r="2063" spans="1:9" x14ac:dyDescent="0.25">
      <c r="A2063" t="s">
        <v>6735</v>
      </c>
      <c r="B2063">
        <v>30620</v>
      </c>
      <c r="C2063">
        <v>761.33</v>
      </c>
      <c r="I2063" t="s">
        <v>2884</v>
      </c>
    </row>
    <row r="2064" spans="1:9" x14ac:dyDescent="0.25">
      <c r="A2064" t="s">
        <v>6735</v>
      </c>
      <c r="B2064">
        <v>30630</v>
      </c>
      <c r="C2064">
        <v>750.93</v>
      </c>
      <c r="I2064" t="s">
        <v>2884</v>
      </c>
    </row>
    <row r="2065" spans="1:9" x14ac:dyDescent="0.25">
      <c r="A2065" t="s">
        <v>6735</v>
      </c>
      <c r="B2065">
        <v>30801</v>
      </c>
      <c r="C2065">
        <v>249</v>
      </c>
      <c r="I2065" t="s">
        <v>2884</v>
      </c>
    </row>
    <row r="2066" spans="1:9" x14ac:dyDescent="0.25">
      <c r="A2066" t="s">
        <v>6735</v>
      </c>
      <c r="B2066">
        <v>30802</v>
      </c>
      <c r="C2066">
        <v>314.02</v>
      </c>
      <c r="I2066" t="s">
        <v>2884</v>
      </c>
    </row>
    <row r="2067" spans="1:9" x14ac:dyDescent="0.25">
      <c r="A2067" t="s">
        <v>6735</v>
      </c>
      <c r="B2067">
        <v>30901</v>
      </c>
      <c r="C2067">
        <v>177.05</v>
      </c>
      <c r="I2067" t="s">
        <v>2884</v>
      </c>
    </row>
    <row r="2068" spans="1:9" x14ac:dyDescent="0.25">
      <c r="A2068" t="s">
        <v>6735</v>
      </c>
      <c r="B2068">
        <v>30903</v>
      </c>
      <c r="C2068">
        <v>277.98</v>
      </c>
      <c r="I2068" t="s">
        <v>2884</v>
      </c>
    </row>
    <row r="2069" spans="1:9" x14ac:dyDescent="0.25">
      <c r="A2069" t="s">
        <v>6735</v>
      </c>
      <c r="B2069">
        <v>30905</v>
      </c>
      <c r="C2069">
        <v>398.29</v>
      </c>
      <c r="I2069" t="s">
        <v>2884</v>
      </c>
    </row>
    <row r="2070" spans="1:9" x14ac:dyDescent="0.25">
      <c r="A2070" t="s">
        <v>6735</v>
      </c>
      <c r="B2070">
        <v>30906</v>
      </c>
      <c r="C2070">
        <v>421.17</v>
      </c>
      <c r="I2070" t="s">
        <v>2884</v>
      </c>
    </row>
    <row r="2071" spans="1:9" x14ac:dyDescent="0.25">
      <c r="A2071" t="s">
        <v>6735</v>
      </c>
      <c r="B2071">
        <v>30915</v>
      </c>
      <c r="C2071">
        <v>670.51</v>
      </c>
      <c r="I2071" t="s">
        <v>2884</v>
      </c>
    </row>
    <row r="2072" spans="1:9" x14ac:dyDescent="0.25">
      <c r="A2072" t="s">
        <v>6735</v>
      </c>
      <c r="B2072">
        <v>30920</v>
      </c>
      <c r="C2072">
        <v>968.3</v>
      </c>
      <c r="I2072" t="s">
        <v>2884</v>
      </c>
    </row>
    <row r="2073" spans="1:9" x14ac:dyDescent="0.25">
      <c r="A2073" t="s">
        <v>6735</v>
      </c>
      <c r="B2073">
        <v>30930</v>
      </c>
      <c r="C2073">
        <v>130.74</v>
      </c>
      <c r="I2073" t="s">
        <v>2884</v>
      </c>
    </row>
    <row r="2074" spans="1:9" x14ac:dyDescent="0.25">
      <c r="A2074" t="s">
        <v>6735</v>
      </c>
      <c r="B2074">
        <v>31000</v>
      </c>
      <c r="C2074">
        <v>209.55</v>
      </c>
      <c r="I2074" t="s">
        <v>2884</v>
      </c>
    </row>
    <row r="2075" spans="1:9" x14ac:dyDescent="0.25">
      <c r="A2075" t="s">
        <v>6735</v>
      </c>
      <c r="B2075">
        <v>31002</v>
      </c>
      <c r="C2075">
        <v>213.69</v>
      </c>
      <c r="I2075" t="s">
        <v>2884</v>
      </c>
    </row>
    <row r="2076" spans="1:9" x14ac:dyDescent="0.25">
      <c r="A2076" t="s">
        <v>6735</v>
      </c>
      <c r="B2076">
        <v>31020</v>
      </c>
      <c r="C2076">
        <v>492.59</v>
      </c>
      <c r="I2076" t="s">
        <v>2884</v>
      </c>
    </row>
    <row r="2077" spans="1:9" x14ac:dyDescent="0.25">
      <c r="A2077" t="s">
        <v>6735</v>
      </c>
      <c r="B2077">
        <v>31030</v>
      </c>
      <c r="C2077">
        <v>711.5</v>
      </c>
      <c r="I2077" t="s">
        <v>2884</v>
      </c>
    </row>
    <row r="2078" spans="1:9" x14ac:dyDescent="0.25">
      <c r="A2078" t="s">
        <v>6735</v>
      </c>
      <c r="B2078">
        <v>31032</v>
      </c>
      <c r="C2078">
        <v>663.78</v>
      </c>
      <c r="I2078" t="s">
        <v>2884</v>
      </c>
    </row>
    <row r="2079" spans="1:9" x14ac:dyDescent="0.25">
      <c r="A2079" t="s">
        <v>6735</v>
      </c>
      <c r="B2079">
        <v>31040</v>
      </c>
      <c r="C2079">
        <v>894.91</v>
      </c>
      <c r="I2079" t="s">
        <v>2884</v>
      </c>
    </row>
    <row r="2080" spans="1:9" x14ac:dyDescent="0.25">
      <c r="A2080" t="s">
        <v>6735</v>
      </c>
      <c r="B2080">
        <v>31050</v>
      </c>
      <c r="C2080">
        <v>579.36</v>
      </c>
      <c r="I2080" t="s">
        <v>2884</v>
      </c>
    </row>
    <row r="2081" spans="1:9" x14ac:dyDescent="0.25">
      <c r="A2081" t="s">
        <v>6735</v>
      </c>
      <c r="B2081">
        <v>31051</v>
      </c>
      <c r="C2081">
        <v>777.82</v>
      </c>
      <c r="I2081" t="s">
        <v>2884</v>
      </c>
    </row>
    <row r="2082" spans="1:9" x14ac:dyDescent="0.25">
      <c r="A2082" t="s">
        <v>6735</v>
      </c>
      <c r="B2082">
        <v>31070</v>
      </c>
      <c r="C2082">
        <v>536.47</v>
      </c>
      <c r="I2082" t="s">
        <v>2884</v>
      </c>
    </row>
    <row r="2083" spans="1:9" x14ac:dyDescent="0.25">
      <c r="A2083" t="s">
        <v>6735</v>
      </c>
      <c r="B2083">
        <v>31075</v>
      </c>
      <c r="C2083">
        <v>923.27</v>
      </c>
      <c r="I2083" t="s">
        <v>2884</v>
      </c>
    </row>
    <row r="2084" spans="1:9" x14ac:dyDescent="0.25">
      <c r="A2084" t="s">
        <v>6735</v>
      </c>
      <c r="B2084">
        <v>31080</v>
      </c>
      <c r="C2084">
        <v>1214.3</v>
      </c>
      <c r="I2084" t="s">
        <v>2884</v>
      </c>
    </row>
    <row r="2085" spans="1:9" x14ac:dyDescent="0.25">
      <c r="A2085" t="s">
        <v>6735</v>
      </c>
      <c r="B2085">
        <v>31081</v>
      </c>
      <c r="C2085">
        <v>1298.47</v>
      </c>
      <c r="I2085" t="s">
        <v>2884</v>
      </c>
    </row>
    <row r="2086" spans="1:9" x14ac:dyDescent="0.25">
      <c r="A2086" t="s">
        <v>6735</v>
      </c>
      <c r="B2086">
        <v>31084</v>
      </c>
      <c r="C2086">
        <v>1342.03</v>
      </c>
      <c r="I2086" t="s">
        <v>2884</v>
      </c>
    </row>
    <row r="2087" spans="1:9" x14ac:dyDescent="0.25">
      <c r="A2087" t="s">
        <v>6735</v>
      </c>
      <c r="B2087">
        <v>31085</v>
      </c>
      <c r="C2087">
        <v>1383.33</v>
      </c>
      <c r="I2087" t="s">
        <v>2884</v>
      </c>
    </row>
    <row r="2088" spans="1:9" x14ac:dyDescent="0.25">
      <c r="A2088" t="s">
        <v>6735</v>
      </c>
      <c r="B2088">
        <v>31086</v>
      </c>
      <c r="C2088">
        <v>1308.53</v>
      </c>
      <c r="I2088" t="s">
        <v>2884</v>
      </c>
    </row>
    <row r="2089" spans="1:9" x14ac:dyDescent="0.25">
      <c r="A2089" t="s">
        <v>6735</v>
      </c>
      <c r="B2089">
        <v>31087</v>
      </c>
      <c r="C2089">
        <v>1241.1199999999999</v>
      </c>
      <c r="I2089" t="s">
        <v>2884</v>
      </c>
    </row>
    <row r="2090" spans="1:9" x14ac:dyDescent="0.25">
      <c r="A2090" t="s">
        <v>6735</v>
      </c>
      <c r="B2090">
        <v>31090</v>
      </c>
      <c r="C2090">
        <v>1241.7</v>
      </c>
      <c r="I2090" t="s">
        <v>2884</v>
      </c>
    </row>
    <row r="2091" spans="1:9" x14ac:dyDescent="0.25">
      <c r="A2091" t="s">
        <v>6735</v>
      </c>
      <c r="B2091">
        <v>31200</v>
      </c>
      <c r="C2091">
        <v>700.77</v>
      </c>
      <c r="I2091" t="s">
        <v>2884</v>
      </c>
    </row>
    <row r="2092" spans="1:9" x14ac:dyDescent="0.25">
      <c r="A2092" t="s">
        <v>6735</v>
      </c>
      <c r="B2092">
        <v>31201</v>
      </c>
      <c r="C2092">
        <v>889.13</v>
      </c>
      <c r="I2092" t="s">
        <v>2884</v>
      </c>
    </row>
    <row r="2093" spans="1:9" x14ac:dyDescent="0.25">
      <c r="A2093" t="s">
        <v>6735</v>
      </c>
      <c r="B2093">
        <v>31205</v>
      </c>
      <c r="C2093">
        <v>1040.21</v>
      </c>
      <c r="I2093" t="s">
        <v>2884</v>
      </c>
    </row>
    <row r="2094" spans="1:9" x14ac:dyDescent="0.25">
      <c r="A2094" t="s">
        <v>6735</v>
      </c>
      <c r="B2094">
        <v>31225</v>
      </c>
      <c r="C2094">
        <v>1969.67</v>
      </c>
      <c r="I2094" t="s">
        <v>2884</v>
      </c>
    </row>
    <row r="2095" spans="1:9" x14ac:dyDescent="0.25">
      <c r="A2095" t="s">
        <v>6735</v>
      </c>
      <c r="B2095">
        <v>31230</v>
      </c>
      <c r="C2095">
        <v>2192.48</v>
      </c>
      <c r="I2095" t="s">
        <v>2884</v>
      </c>
    </row>
    <row r="2096" spans="1:9" x14ac:dyDescent="0.25">
      <c r="A2096" t="s">
        <v>6735</v>
      </c>
      <c r="B2096">
        <v>31231</v>
      </c>
      <c r="C2096">
        <v>213.31</v>
      </c>
      <c r="I2096" t="s">
        <v>2884</v>
      </c>
    </row>
    <row r="2097" spans="1:9" x14ac:dyDescent="0.25">
      <c r="A2097" t="s">
        <v>6735</v>
      </c>
      <c r="B2097">
        <v>31233</v>
      </c>
      <c r="C2097">
        <v>307.98</v>
      </c>
      <c r="I2097" t="s">
        <v>2884</v>
      </c>
    </row>
    <row r="2098" spans="1:9" x14ac:dyDescent="0.25">
      <c r="A2098" t="s">
        <v>6735</v>
      </c>
      <c r="B2098">
        <v>31235</v>
      </c>
      <c r="C2098">
        <v>348.02</v>
      </c>
      <c r="I2098" t="s">
        <v>2884</v>
      </c>
    </row>
    <row r="2099" spans="1:9" x14ac:dyDescent="0.25">
      <c r="A2099" t="s">
        <v>6735</v>
      </c>
      <c r="B2099">
        <v>31237</v>
      </c>
      <c r="C2099">
        <v>285.18</v>
      </c>
      <c r="I2099" t="s">
        <v>2884</v>
      </c>
    </row>
    <row r="2100" spans="1:9" x14ac:dyDescent="0.25">
      <c r="A2100" t="s">
        <v>6735</v>
      </c>
      <c r="B2100">
        <v>31238</v>
      </c>
      <c r="C2100">
        <v>277.5</v>
      </c>
      <c r="I2100" t="s">
        <v>2884</v>
      </c>
    </row>
    <row r="2101" spans="1:9" x14ac:dyDescent="0.25">
      <c r="A2101" t="s">
        <v>6735</v>
      </c>
      <c r="B2101">
        <v>31239</v>
      </c>
      <c r="C2101">
        <v>659.04</v>
      </c>
      <c r="I2101" t="s">
        <v>2884</v>
      </c>
    </row>
    <row r="2102" spans="1:9" x14ac:dyDescent="0.25">
      <c r="A2102" t="s">
        <v>6735</v>
      </c>
      <c r="B2102">
        <v>31240</v>
      </c>
      <c r="C2102">
        <v>171.26</v>
      </c>
      <c r="I2102" t="s">
        <v>2884</v>
      </c>
    </row>
    <row r="2103" spans="1:9" x14ac:dyDescent="0.25">
      <c r="A2103" t="s">
        <v>6735</v>
      </c>
      <c r="B2103">
        <v>31241</v>
      </c>
      <c r="C2103">
        <v>475.9</v>
      </c>
      <c r="I2103" t="s">
        <v>2884</v>
      </c>
    </row>
    <row r="2104" spans="1:9" x14ac:dyDescent="0.25">
      <c r="A2104" t="s">
        <v>6735</v>
      </c>
      <c r="B2104">
        <v>31253</v>
      </c>
      <c r="C2104">
        <v>535.69000000000005</v>
      </c>
      <c r="I2104" t="s">
        <v>2884</v>
      </c>
    </row>
    <row r="2105" spans="1:9" x14ac:dyDescent="0.25">
      <c r="A2105" t="s">
        <v>6735</v>
      </c>
      <c r="B2105">
        <v>31254</v>
      </c>
      <c r="C2105">
        <v>489.04</v>
      </c>
      <c r="I2105" t="s">
        <v>2884</v>
      </c>
    </row>
    <row r="2106" spans="1:9" x14ac:dyDescent="0.25">
      <c r="A2106" t="s">
        <v>6735</v>
      </c>
      <c r="B2106">
        <v>31255</v>
      </c>
      <c r="C2106">
        <v>346.8</v>
      </c>
      <c r="I2106" t="s">
        <v>2884</v>
      </c>
    </row>
    <row r="2107" spans="1:9" x14ac:dyDescent="0.25">
      <c r="A2107" t="s">
        <v>6735</v>
      </c>
      <c r="B2107">
        <v>31256</v>
      </c>
      <c r="C2107">
        <v>193.56</v>
      </c>
      <c r="I2107" t="s">
        <v>2884</v>
      </c>
    </row>
    <row r="2108" spans="1:9" x14ac:dyDescent="0.25">
      <c r="A2108" t="s">
        <v>6735</v>
      </c>
      <c r="B2108">
        <v>31257</v>
      </c>
      <c r="C2108">
        <v>477.43</v>
      </c>
      <c r="I2108" t="s">
        <v>2884</v>
      </c>
    </row>
    <row r="2109" spans="1:9" x14ac:dyDescent="0.25">
      <c r="A2109" t="s">
        <v>6735</v>
      </c>
      <c r="B2109">
        <v>31259</v>
      </c>
      <c r="C2109">
        <v>505.11</v>
      </c>
      <c r="I2109" t="s">
        <v>2884</v>
      </c>
    </row>
    <row r="2110" spans="1:9" x14ac:dyDescent="0.25">
      <c r="A2110" t="s">
        <v>6735</v>
      </c>
      <c r="B2110">
        <v>31267</v>
      </c>
      <c r="C2110">
        <v>284.58</v>
      </c>
      <c r="I2110" t="s">
        <v>2884</v>
      </c>
    </row>
    <row r="2111" spans="1:9" x14ac:dyDescent="0.25">
      <c r="A2111" t="s">
        <v>6735</v>
      </c>
      <c r="B2111">
        <v>31276</v>
      </c>
      <c r="C2111">
        <v>404.72</v>
      </c>
      <c r="I2111" t="s">
        <v>2884</v>
      </c>
    </row>
    <row r="2112" spans="1:9" x14ac:dyDescent="0.25">
      <c r="A2112" t="s">
        <v>6735</v>
      </c>
      <c r="B2112">
        <v>31287</v>
      </c>
      <c r="C2112">
        <v>216.59</v>
      </c>
      <c r="I2112" t="s">
        <v>2884</v>
      </c>
    </row>
    <row r="2113" spans="1:9" x14ac:dyDescent="0.25">
      <c r="A2113" t="s">
        <v>6735</v>
      </c>
      <c r="B2113">
        <v>31288</v>
      </c>
      <c r="C2113">
        <v>251.47</v>
      </c>
      <c r="I2113" t="s">
        <v>2884</v>
      </c>
    </row>
    <row r="2114" spans="1:9" x14ac:dyDescent="0.25">
      <c r="A2114" t="s">
        <v>6735</v>
      </c>
      <c r="B2114">
        <v>31290</v>
      </c>
      <c r="C2114">
        <v>1241.01</v>
      </c>
      <c r="I2114" t="s">
        <v>2884</v>
      </c>
    </row>
    <row r="2115" spans="1:9" x14ac:dyDescent="0.25">
      <c r="A2115" t="s">
        <v>6735</v>
      </c>
      <c r="B2115">
        <v>31291</v>
      </c>
      <c r="C2115">
        <v>1319.67</v>
      </c>
      <c r="I2115" t="s">
        <v>2884</v>
      </c>
    </row>
    <row r="2116" spans="1:9" x14ac:dyDescent="0.25">
      <c r="A2116" t="s">
        <v>6735</v>
      </c>
      <c r="B2116">
        <v>31292</v>
      </c>
      <c r="C2116">
        <v>1079.8499999999999</v>
      </c>
      <c r="I2116" t="s">
        <v>2884</v>
      </c>
    </row>
    <row r="2117" spans="1:9" x14ac:dyDescent="0.25">
      <c r="A2117" t="s">
        <v>6735</v>
      </c>
      <c r="B2117">
        <v>31293</v>
      </c>
      <c r="C2117">
        <v>1167.29</v>
      </c>
      <c r="I2117" t="s">
        <v>2884</v>
      </c>
    </row>
    <row r="2118" spans="1:9" x14ac:dyDescent="0.25">
      <c r="A2118" t="s">
        <v>6735</v>
      </c>
      <c r="B2118">
        <v>31294</v>
      </c>
      <c r="C2118">
        <v>1331.68</v>
      </c>
      <c r="I2118" t="s">
        <v>2884</v>
      </c>
    </row>
    <row r="2119" spans="1:9" x14ac:dyDescent="0.25">
      <c r="A2119" t="s">
        <v>6735</v>
      </c>
      <c r="B2119">
        <v>31295</v>
      </c>
      <c r="C2119">
        <v>1925.39</v>
      </c>
      <c r="I2119" t="s">
        <v>2884</v>
      </c>
    </row>
    <row r="2120" spans="1:9" x14ac:dyDescent="0.25">
      <c r="A2120" t="s">
        <v>6735</v>
      </c>
      <c r="B2120">
        <v>31296</v>
      </c>
      <c r="C2120">
        <v>1953.31</v>
      </c>
      <c r="I2120" t="s">
        <v>2884</v>
      </c>
    </row>
    <row r="2121" spans="1:9" x14ac:dyDescent="0.25">
      <c r="A2121" t="s">
        <v>6735</v>
      </c>
      <c r="B2121">
        <v>31297</v>
      </c>
      <c r="C2121">
        <v>1910.22</v>
      </c>
      <c r="I2121" t="s">
        <v>2884</v>
      </c>
    </row>
    <row r="2122" spans="1:9" x14ac:dyDescent="0.25">
      <c r="A2122" t="s">
        <v>6735</v>
      </c>
      <c r="B2122">
        <v>31298</v>
      </c>
      <c r="C2122">
        <v>3626.71</v>
      </c>
      <c r="I2122" t="s">
        <v>2884</v>
      </c>
    </row>
    <row r="2123" spans="1:9" x14ac:dyDescent="0.25">
      <c r="A2123" t="s">
        <v>6735</v>
      </c>
      <c r="B2123">
        <v>31300</v>
      </c>
      <c r="C2123">
        <v>1380.91</v>
      </c>
      <c r="I2123" t="s">
        <v>2884</v>
      </c>
    </row>
    <row r="2124" spans="1:9" x14ac:dyDescent="0.25">
      <c r="A2124" t="s">
        <v>6735</v>
      </c>
      <c r="B2124">
        <v>31360</v>
      </c>
      <c r="C2124">
        <v>2246.3200000000002</v>
      </c>
      <c r="I2124" t="s">
        <v>2884</v>
      </c>
    </row>
    <row r="2125" spans="1:9" x14ac:dyDescent="0.25">
      <c r="A2125" t="s">
        <v>6735</v>
      </c>
      <c r="B2125">
        <v>31365</v>
      </c>
      <c r="C2125">
        <v>2763.64</v>
      </c>
      <c r="I2125" t="s">
        <v>2884</v>
      </c>
    </row>
    <row r="2126" spans="1:9" x14ac:dyDescent="0.25">
      <c r="A2126" t="s">
        <v>6735</v>
      </c>
      <c r="B2126">
        <v>31367</v>
      </c>
      <c r="C2126">
        <v>2382.58</v>
      </c>
      <c r="I2126" t="s">
        <v>2884</v>
      </c>
    </row>
    <row r="2127" spans="1:9" x14ac:dyDescent="0.25">
      <c r="A2127" t="s">
        <v>6735</v>
      </c>
      <c r="B2127">
        <v>31368</v>
      </c>
      <c r="C2127">
        <v>2632.64</v>
      </c>
      <c r="I2127" t="s">
        <v>2884</v>
      </c>
    </row>
    <row r="2128" spans="1:9" x14ac:dyDescent="0.25">
      <c r="A2128" t="s">
        <v>6735</v>
      </c>
      <c r="B2128">
        <v>31370</v>
      </c>
      <c r="C2128">
        <v>2241.5700000000002</v>
      </c>
      <c r="I2128" t="s">
        <v>2884</v>
      </c>
    </row>
    <row r="2129" spans="1:9" x14ac:dyDescent="0.25">
      <c r="A2129" t="s">
        <v>6735</v>
      </c>
      <c r="B2129">
        <v>31375</v>
      </c>
      <c r="C2129">
        <v>2131.2600000000002</v>
      </c>
      <c r="I2129" t="s">
        <v>2884</v>
      </c>
    </row>
    <row r="2130" spans="1:9" x14ac:dyDescent="0.25">
      <c r="A2130" t="s">
        <v>6735</v>
      </c>
      <c r="B2130">
        <v>31380</v>
      </c>
      <c r="C2130">
        <v>2102.11</v>
      </c>
      <c r="I2130" t="s">
        <v>2884</v>
      </c>
    </row>
    <row r="2131" spans="1:9" x14ac:dyDescent="0.25">
      <c r="A2131" t="s">
        <v>6735</v>
      </c>
      <c r="B2131">
        <v>31382</v>
      </c>
      <c r="C2131">
        <v>2299.15</v>
      </c>
      <c r="I2131" t="s">
        <v>2884</v>
      </c>
    </row>
    <row r="2132" spans="1:9" x14ac:dyDescent="0.25">
      <c r="A2132" t="s">
        <v>6735</v>
      </c>
      <c r="B2132">
        <v>31390</v>
      </c>
      <c r="C2132">
        <v>3051.1</v>
      </c>
      <c r="I2132" t="s">
        <v>2884</v>
      </c>
    </row>
    <row r="2133" spans="1:9" x14ac:dyDescent="0.25">
      <c r="A2133" t="s">
        <v>6735</v>
      </c>
      <c r="B2133">
        <v>31395</v>
      </c>
      <c r="C2133">
        <v>3206.31</v>
      </c>
      <c r="I2133" t="s">
        <v>2884</v>
      </c>
    </row>
    <row r="2134" spans="1:9" x14ac:dyDescent="0.25">
      <c r="A2134" t="s">
        <v>6735</v>
      </c>
      <c r="B2134">
        <v>31400</v>
      </c>
      <c r="C2134">
        <v>1123.26</v>
      </c>
      <c r="I2134" t="s">
        <v>2884</v>
      </c>
    </row>
    <row r="2135" spans="1:9" x14ac:dyDescent="0.25">
      <c r="A2135" t="s">
        <v>6735</v>
      </c>
      <c r="B2135">
        <v>31420</v>
      </c>
      <c r="C2135">
        <v>915.17</v>
      </c>
      <c r="I2135" t="s">
        <v>2884</v>
      </c>
    </row>
    <row r="2136" spans="1:9" x14ac:dyDescent="0.25">
      <c r="A2136" t="s">
        <v>6735</v>
      </c>
      <c r="B2136">
        <v>31500</v>
      </c>
      <c r="C2136">
        <v>148.59</v>
      </c>
      <c r="I2136" t="s">
        <v>2884</v>
      </c>
    </row>
    <row r="2137" spans="1:9" x14ac:dyDescent="0.25">
      <c r="A2137" t="s">
        <v>6735</v>
      </c>
      <c r="B2137">
        <v>31502</v>
      </c>
      <c r="C2137">
        <v>37.369999999999997</v>
      </c>
      <c r="I2137" t="s">
        <v>2884</v>
      </c>
    </row>
    <row r="2138" spans="1:9" x14ac:dyDescent="0.25">
      <c r="A2138" t="s">
        <v>6735</v>
      </c>
      <c r="B2138">
        <v>31505</v>
      </c>
      <c r="C2138">
        <v>101.93</v>
      </c>
      <c r="I2138" t="s">
        <v>2884</v>
      </c>
    </row>
    <row r="2139" spans="1:9" x14ac:dyDescent="0.25">
      <c r="A2139" t="s">
        <v>6735</v>
      </c>
      <c r="B2139">
        <v>31510</v>
      </c>
      <c r="C2139">
        <v>241.42</v>
      </c>
      <c r="I2139" t="s">
        <v>2884</v>
      </c>
    </row>
    <row r="2140" spans="1:9" x14ac:dyDescent="0.25">
      <c r="A2140" t="s">
        <v>6735</v>
      </c>
      <c r="B2140">
        <v>31511</v>
      </c>
      <c r="C2140">
        <v>234.15</v>
      </c>
      <c r="I2140" t="s">
        <v>2884</v>
      </c>
    </row>
    <row r="2141" spans="1:9" x14ac:dyDescent="0.25">
      <c r="A2141" t="s">
        <v>6735</v>
      </c>
      <c r="B2141">
        <v>31512</v>
      </c>
      <c r="C2141">
        <v>241.68</v>
      </c>
      <c r="I2141" t="s">
        <v>2884</v>
      </c>
    </row>
    <row r="2142" spans="1:9" x14ac:dyDescent="0.25">
      <c r="A2142" t="s">
        <v>6735</v>
      </c>
      <c r="B2142">
        <v>31513</v>
      </c>
      <c r="C2142">
        <v>141.04</v>
      </c>
      <c r="I2142" t="s">
        <v>2884</v>
      </c>
    </row>
    <row r="2143" spans="1:9" x14ac:dyDescent="0.25">
      <c r="A2143" t="s">
        <v>6735</v>
      </c>
      <c r="B2143">
        <v>31515</v>
      </c>
      <c r="C2143">
        <v>240.7</v>
      </c>
      <c r="I2143" t="s">
        <v>2884</v>
      </c>
    </row>
    <row r="2144" spans="1:9" x14ac:dyDescent="0.25">
      <c r="A2144" t="s">
        <v>6735</v>
      </c>
      <c r="B2144">
        <v>31520</v>
      </c>
      <c r="C2144">
        <v>168.02</v>
      </c>
      <c r="I2144" t="s">
        <v>2884</v>
      </c>
    </row>
    <row r="2145" spans="1:9" x14ac:dyDescent="0.25">
      <c r="A2145" t="s">
        <v>6735</v>
      </c>
      <c r="B2145">
        <v>31525</v>
      </c>
      <c r="C2145">
        <v>277.86</v>
      </c>
      <c r="I2145" t="s">
        <v>2884</v>
      </c>
    </row>
    <row r="2146" spans="1:9" x14ac:dyDescent="0.25">
      <c r="A2146" t="s">
        <v>6735</v>
      </c>
      <c r="B2146">
        <v>31526</v>
      </c>
      <c r="C2146">
        <v>168.71</v>
      </c>
      <c r="I2146" t="s">
        <v>2884</v>
      </c>
    </row>
    <row r="2147" spans="1:9" x14ac:dyDescent="0.25">
      <c r="A2147" t="s">
        <v>6735</v>
      </c>
      <c r="B2147">
        <v>31527</v>
      </c>
      <c r="C2147">
        <v>209.4</v>
      </c>
      <c r="I2147" t="s">
        <v>2884</v>
      </c>
    </row>
    <row r="2148" spans="1:9" x14ac:dyDescent="0.25">
      <c r="A2148" t="s">
        <v>6735</v>
      </c>
      <c r="B2148">
        <v>31528</v>
      </c>
      <c r="C2148">
        <v>155.27000000000001</v>
      </c>
      <c r="I2148" t="s">
        <v>2884</v>
      </c>
    </row>
    <row r="2149" spans="1:9" x14ac:dyDescent="0.25">
      <c r="A2149" t="s">
        <v>6735</v>
      </c>
      <c r="B2149">
        <v>31529</v>
      </c>
      <c r="C2149">
        <v>172.59</v>
      </c>
      <c r="I2149" t="s">
        <v>2884</v>
      </c>
    </row>
    <row r="2150" spans="1:9" x14ac:dyDescent="0.25">
      <c r="A2150" t="s">
        <v>6735</v>
      </c>
      <c r="B2150">
        <v>31530</v>
      </c>
      <c r="C2150">
        <v>213.47</v>
      </c>
      <c r="I2150" t="s">
        <v>2884</v>
      </c>
    </row>
    <row r="2151" spans="1:9" x14ac:dyDescent="0.25">
      <c r="A2151" t="s">
        <v>6735</v>
      </c>
      <c r="B2151">
        <v>31531</v>
      </c>
      <c r="C2151">
        <v>227.37</v>
      </c>
      <c r="I2151" t="s">
        <v>2884</v>
      </c>
    </row>
    <row r="2152" spans="1:9" x14ac:dyDescent="0.25">
      <c r="A2152" t="s">
        <v>6735</v>
      </c>
      <c r="B2152">
        <v>31535</v>
      </c>
      <c r="C2152">
        <v>202.56</v>
      </c>
      <c r="I2152" t="s">
        <v>2884</v>
      </c>
    </row>
    <row r="2153" spans="1:9" x14ac:dyDescent="0.25">
      <c r="A2153" t="s">
        <v>6735</v>
      </c>
      <c r="B2153">
        <v>31536</v>
      </c>
      <c r="C2153">
        <v>225.93</v>
      </c>
      <c r="I2153" t="s">
        <v>2884</v>
      </c>
    </row>
    <row r="2154" spans="1:9" x14ac:dyDescent="0.25">
      <c r="A2154" t="s">
        <v>6735</v>
      </c>
      <c r="B2154">
        <v>31540</v>
      </c>
      <c r="C2154">
        <v>259.02999999999997</v>
      </c>
      <c r="I2154" t="s">
        <v>2884</v>
      </c>
    </row>
    <row r="2155" spans="1:9" x14ac:dyDescent="0.25">
      <c r="A2155" t="s">
        <v>6735</v>
      </c>
      <c r="B2155">
        <v>31541</v>
      </c>
      <c r="C2155">
        <v>282.42</v>
      </c>
      <c r="I2155" t="s">
        <v>2884</v>
      </c>
    </row>
    <row r="2156" spans="1:9" x14ac:dyDescent="0.25">
      <c r="A2156" t="s">
        <v>6735</v>
      </c>
      <c r="B2156">
        <v>31545</v>
      </c>
      <c r="C2156">
        <v>386.81</v>
      </c>
      <c r="I2156" t="s">
        <v>2884</v>
      </c>
    </row>
    <row r="2157" spans="1:9" x14ac:dyDescent="0.25">
      <c r="A2157" t="s">
        <v>6735</v>
      </c>
      <c r="B2157">
        <v>31546</v>
      </c>
      <c r="C2157">
        <v>585.44000000000005</v>
      </c>
      <c r="I2157" t="s">
        <v>2884</v>
      </c>
    </row>
    <row r="2158" spans="1:9" x14ac:dyDescent="0.25">
      <c r="A2158" t="s">
        <v>6735</v>
      </c>
      <c r="B2158">
        <v>31551</v>
      </c>
      <c r="C2158">
        <v>1693.66</v>
      </c>
      <c r="I2158" t="s">
        <v>2884</v>
      </c>
    </row>
    <row r="2159" spans="1:9" x14ac:dyDescent="0.25">
      <c r="A2159" t="s">
        <v>6735</v>
      </c>
      <c r="B2159">
        <v>31552</v>
      </c>
      <c r="C2159">
        <v>1636.88</v>
      </c>
      <c r="I2159" t="s">
        <v>2884</v>
      </c>
    </row>
    <row r="2160" spans="1:9" x14ac:dyDescent="0.25">
      <c r="A2160" t="s">
        <v>6735</v>
      </c>
      <c r="B2160">
        <v>31553</v>
      </c>
      <c r="C2160">
        <v>1853.46</v>
      </c>
      <c r="I2160" t="s">
        <v>2884</v>
      </c>
    </row>
    <row r="2161" spans="1:9" x14ac:dyDescent="0.25">
      <c r="A2161" t="s">
        <v>6735</v>
      </c>
      <c r="B2161">
        <v>31554</v>
      </c>
      <c r="C2161">
        <v>1854.6</v>
      </c>
      <c r="I2161" t="s">
        <v>2884</v>
      </c>
    </row>
    <row r="2162" spans="1:9" x14ac:dyDescent="0.25">
      <c r="A2162" t="s">
        <v>6735</v>
      </c>
      <c r="B2162">
        <v>31560</v>
      </c>
      <c r="C2162">
        <v>334.1</v>
      </c>
      <c r="I2162" t="s">
        <v>2884</v>
      </c>
    </row>
    <row r="2163" spans="1:9" x14ac:dyDescent="0.25">
      <c r="A2163" t="s">
        <v>6735</v>
      </c>
      <c r="B2163">
        <v>31561</v>
      </c>
      <c r="C2163">
        <v>365.04</v>
      </c>
      <c r="I2163" t="s">
        <v>2884</v>
      </c>
    </row>
    <row r="2164" spans="1:9" x14ac:dyDescent="0.25">
      <c r="A2164" t="s">
        <v>6735</v>
      </c>
      <c r="B2164">
        <v>31570</v>
      </c>
      <c r="C2164">
        <v>379.38</v>
      </c>
      <c r="I2164" t="s">
        <v>2884</v>
      </c>
    </row>
    <row r="2165" spans="1:9" x14ac:dyDescent="0.25">
      <c r="A2165" t="s">
        <v>6735</v>
      </c>
      <c r="B2165">
        <v>31571</v>
      </c>
      <c r="C2165">
        <v>266.25</v>
      </c>
      <c r="I2165" t="s">
        <v>2884</v>
      </c>
    </row>
    <row r="2166" spans="1:9" x14ac:dyDescent="0.25">
      <c r="A2166" t="s">
        <v>6735</v>
      </c>
      <c r="B2166">
        <v>31572</v>
      </c>
      <c r="C2166">
        <v>596.11</v>
      </c>
      <c r="I2166" t="s">
        <v>2884</v>
      </c>
    </row>
    <row r="2167" spans="1:9" x14ac:dyDescent="0.25">
      <c r="A2167" t="s">
        <v>6735</v>
      </c>
      <c r="B2167">
        <v>31573</v>
      </c>
      <c r="C2167">
        <v>321.93</v>
      </c>
      <c r="I2167" t="s">
        <v>2884</v>
      </c>
    </row>
    <row r="2168" spans="1:9" x14ac:dyDescent="0.25">
      <c r="A2168" t="s">
        <v>6735</v>
      </c>
      <c r="B2168">
        <v>31574</v>
      </c>
      <c r="C2168">
        <v>1085.6199999999999</v>
      </c>
      <c r="I2168" t="s">
        <v>2884</v>
      </c>
    </row>
    <row r="2169" spans="1:9" x14ac:dyDescent="0.25">
      <c r="A2169" t="s">
        <v>6735</v>
      </c>
      <c r="B2169">
        <v>31575</v>
      </c>
      <c r="C2169">
        <v>145.32</v>
      </c>
      <c r="I2169" t="s">
        <v>2884</v>
      </c>
    </row>
    <row r="2170" spans="1:9" x14ac:dyDescent="0.25">
      <c r="A2170" t="s">
        <v>6735</v>
      </c>
      <c r="B2170">
        <v>31576</v>
      </c>
      <c r="C2170">
        <v>302.87</v>
      </c>
      <c r="I2170" t="s">
        <v>2884</v>
      </c>
    </row>
    <row r="2171" spans="1:9" x14ac:dyDescent="0.25">
      <c r="A2171" t="s">
        <v>6735</v>
      </c>
      <c r="B2171">
        <v>31577</v>
      </c>
      <c r="C2171">
        <v>310.47000000000003</v>
      </c>
      <c r="I2171" t="s">
        <v>2884</v>
      </c>
    </row>
    <row r="2172" spans="1:9" x14ac:dyDescent="0.25">
      <c r="A2172" t="s">
        <v>6735</v>
      </c>
      <c r="B2172">
        <v>31578</v>
      </c>
      <c r="C2172">
        <v>343.64</v>
      </c>
      <c r="I2172" t="s">
        <v>2884</v>
      </c>
    </row>
    <row r="2173" spans="1:9" x14ac:dyDescent="0.25">
      <c r="A2173" t="s">
        <v>6735</v>
      </c>
      <c r="B2173">
        <v>31579</v>
      </c>
      <c r="C2173">
        <v>221.05</v>
      </c>
      <c r="I2173" t="s">
        <v>2884</v>
      </c>
    </row>
    <row r="2174" spans="1:9" x14ac:dyDescent="0.25">
      <c r="A2174" t="s">
        <v>6735</v>
      </c>
      <c r="B2174">
        <v>31580</v>
      </c>
      <c r="C2174">
        <v>1425.39</v>
      </c>
      <c r="I2174" t="s">
        <v>2884</v>
      </c>
    </row>
    <row r="2175" spans="1:9" x14ac:dyDescent="0.25">
      <c r="A2175" t="s">
        <v>6735</v>
      </c>
      <c r="B2175">
        <v>31584</v>
      </c>
      <c r="C2175">
        <v>1561.96</v>
      </c>
      <c r="I2175" t="s">
        <v>2884</v>
      </c>
    </row>
    <row r="2176" spans="1:9" x14ac:dyDescent="0.25">
      <c r="A2176" t="s">
        <v>6735</v>
      </c>
      <c r="B2176">
        <v>31587</v>
      </c>
      <c r="C2176">
        <v>1332.89</v>
      </c>
      <c r="I2176" t="s">
        <v>2884</v>
      </c>
    </row>
    <row r="2177" spans="1:9" x14ac:dyDescent="0.25">
      <c r="A2177" t="s">
        <v>6735</v>
      </c>
      <c r="B2177">
        <v>31590</v>
      </c>
      <c r="C2177">
        <v>1037.3900000000001</v>
      </c>
      <c r="I2177" t="s">
        <v>2884</v>
      </c>
    </row>
    <row r="2178" spans="1:9" x14ac:dyDescent="0.25">
      <c r="A2178" t="s">
        <v>6735</v>
      </c>
      <c r="B2178">
        <v>31591</v>
      </c>
      <c r="C2178">
        <v>1217.8900000000001</v>
      </c>
      <c r="I2178" t="s">
        <v>2884</v>
      </c>
    </row>
    <row r="2179" spans="1:9" x14ac:dyDescent="0.25">
      <c r="A2179" t="s">
        <v>6735</v>
      </c>
      <c r="B2179">
        <v>31592</v>
      </c>
      <c r="C2179">
        <v>1898.75</v>
      </c>
      <c r="I2179" t="s">
        <v>2884</v>
      </c>
    </row>
    <row r="2180" spans="1:9" x14ac:dyDescent="0.25">
      <c r="A2180" t="s">
        <v>6735</v>
      </c>
      <c r="B2180">
        <v>31600</v>
      </c>
      <c r="C2180">
        <v>325.12</v>
      </c>
      <c r="I2180" t="s">
        <v>2884</v>
      </c>
    </row>
    <row r="2181" spans="1:9" x14ac:dyDescent="0.25">
      <c r="A2181" t="s">
        <v>6735</v>
      </c>
      <c r="B2181">
        <v>31601</v>
      </c>
      <c r="C2181">
        <v>482</v>
      </c>
      <c r="I2181" t="s">
        <v>2884</v>
      </c>
    </row>
    <row r="2182" spans="1:9" x14ac:dyDescent="0.25">
      <c r="A2182" t="s">
        <v>6735</v>
      </c>
      <c r="B2182">
        <v>31603</v>
      </c>
      <c r="C2182">
        <v>340.85</v>
      </c>
      <c r="I2182" t="s">
        <v>2884</v>
      </c>
    </row>
    <row r="2183" spans="1:9" x14ac:dyDescent="0.25">
      <c r="A2183" t="s">
        <v>6735</v>
      </c>
      <c r="B2183">
        <v>31605</v>
      </c>
      <c r="C2183">
        <v>351.83</v>
      </c>
      <c r="I2183" t="s">
        <v>2884</v>
      </c>
    </row>
    <row r="2184" spans="1:9" x14ac:dyDescent="0.25">
      <c r="A2184" t="s">
        <v>6735</v>
      </c>
      <c r="B2184">
        <v>31610</v>
      </c>
      <c r="C2184">
        <v>1058.32</v>
      </c>
      <c r="I2184" t="s">
        <v>2884</v>
      </c>
    </row>
    <row r="2185" spans="1:9" x14ac:dyDescent="0.25">
      <c r="A2185" t="s">
        <v>6735</v>
      </c>
      <c r="B2185">
        <v>31611</v>
      </c>
      <c r="C2185">
        <v>595.41</v>
      </c>
      <c r="I2185" t="s">
        <v>2884</v>
      </c>
    </row>
    <row r="2186" spans="1:9" x14ac:dyDescent="0.25">
      <c r="A2186" t="s">
        <v>6735</v>
      </c>
      <c r="B2186">
        <v>31612</v>
      </c>
      <c r="C2186">
        <v>104.16</v>
      </c>
      <c r="I2186" t="s">
        <v>2884</v>
      </c>
    </row>
    <row r="2187" spans="1:9" x14ac:dyDescent="0.25">
      <c r="A2187" t="s">
        <v>6735</v>
      </c>
      <c r="B2187">
        <v>31613</v>
      </c>
      <c r="C2187">
        <v>471.49</v>
      </c>
      <c r="I2187" t="s">
        <v>2884</v>
      </c>
    </row>
    <row r="2188" spans="1:9" x14ac:dyDescent="0.25">
      <c r="A2188" t="s">
        <v>6735</v>
      </c>
      <c r="B2188">
        <v>31614</v>
      </c>
      <c r="C2188">
        <v>790.39</v>
      </c>
      <c r="I2188" t="s">
        <v>2884</v>
      </c>
    </row>
    <row r="2189" spans="1:9" x14ac:dyDescent="0.25">
      <c r="A2189" t="s">
        <v>6735</v>
      </c>
      <c r="B2189">
        <v>31615</v>
      </c>
      <c r="C2189">
        <v>191.07</v>
      </c>
      <c r="I2189" t="s">
        <v>2884</v>
      </c>
    </row>
    <row r="2190" spans="1:9" x14ac:dyDescent="0.25">
      <c r="A2190" t="s">
        <v>6735</v>
      </c>
      <c r="B2190">
        <v>31622</v>
      </c>
      <c r="C2190">
        <v>273.11</v>
      </c>
      <c r="I2190" t="s">
        <v>2884</v>
      </c>
    </row>
    <row r="2191" spans="1:9" x14ac:dyDescent="0.25">
      <c r="A2191" t="s">
        <v>6735</v>
      </c>
      <c r="B2191">
        <v>31623</v>
      </c>
      <c r="C2191">
        <v>303.17</v>
      </c>
      <c r="I2191" t="s">
        <v>2884</v>
      </c>
    </row>
    <row r="2192" spans="1:9" x14ac:dyDescent="0.25">
      <c r="A2192" t="s">
        <v>6735</v>
      </c>
      <c r="B2192">
        <v>31624</v>
      </c>
      <c r="C2192">
        <v>280.97000000000003</v>
      </c>
      <c r="I2192" t="s">
        <v>2884</v>
      </c>
    </row>
    <row r="2193" spans="1:9" x14ac:dyDescent="0.25">
      <c r="A2193" t="s">
        <v>6735</v>
      </c>
      <c r="B2193">
        <v>31625</v>
      </c>
      <c r="C2193">
        <v>386.47</v>
      </c>
      <c r="I2193" t="s">
        <v>2884</v>
      </c>
    </row>
    <row r="2194" spans="1:9" x14ac:dyDescent="0.25">
      <c r="A2194" t="s">
        <v>6735</v>
      </c>
      <c r="B2194">
        <v>31626</v>
      </c>
      <c r="C2194">
        <v>887.15</v>
      </c>
      <c r="I2194" t="s">
        <v>2884</v>
      </c>
    </row>
    <row r="2195" spans="1:9" x14ac:dyDescent="0.25">
      <c r="A2195" t="s">
        <v>6735</v>
      </c>
      <c r="B2195">
        <v>31627</v>
      </c>
      <c r="C2195">
        <v>1234.06</v>
      </c>
      <c r="I2195" t="s">
        <v>2884</v>
      </c>
    </row>
    <row r="2196" spans="1:9" x14ac:dyDescent="0.25">
      <c r="A2196" t="s">
        <v>6735</v>
      </c>
      <c r="B2196">
        <v>31628</v>
      </c>
      <c r="C2196">
        <v>411.45</v>
      </c>
      <c r="I2196" t="s">
        <v>2884</v>
      </c>
    </row>
    <row r="2197" spans="1:9" x14ac:dyDescent="0.25">
      <c r="A2197" t="s">
        <v>6735</v>
      </c>
      <c r="B2197">
        <v>31629</v>
      </c>
      <c r="C2197">
        <v>503.24</v>
      </c>
      <c r="I2197" t="s">
        <v>2884</v>
      </c>
    </row>
    <row r="2198" spans="1:9" x14ac:dyDescent="0.25">
      <c r="A2198" t="s">
        <v>6735</v>
      </c>
      <c r="B2198">
        <v>31630</v>
      </c>
      <c r="C2198">
        <v>208.23</v>
      </c>
      <c r="I2198" t="s">
        <v>2884</v>
      </c>
    </row>
    <row r="2199" spans="1:9" x14ac:dyDescent="0.25">
      <c r="A2199" t="s">
        <v>6735</v>
      </c>
      <c r="B2199">
        <v>31631</v>
      </c>
      <c r="C2199">
        <v>237.58</v>
      </c>
      <c r="I2199" t="s">
        <v>2884</v>
      </c>
    </row>
    <row r="2200" spans="1:9" x14ac:dyDescent="0.25">
      <c r="A2200" t="s">
        <v>6735</v>
      </c>
      <c r="B2200">
        <v>31632</v>
      </c>
      <c r="C2200">
        <v>69.790000000000006</v>
      </c>
      <c r="I2200" t="s">
        <v>2884</v>
      </c>
    </row>
    <row r="2201" spans="1:9" x14ac:dyDescent="0.25">
      <c r="A2201" t="s">
        <v>6735</v>
      </c>
      <c r="B2201">
        <v>31633</v>
      </c>
      <c r="C2201">
        <v>86.02</v>
      </c>
      <c r="I2201" t="s">
        <v>2884</v>
      </c>
    </row>
    <row r="2202" spans="1:9" x14ac:dyDescent="0.25">
      <c r="A2202" t="s">
        <v>6735</v>
      </c>
      <c r="B2202">
        <v>31634</v>
      </c>
      <c r="C2202">
        <v>1717.45</v>
      </c>
      <c r="I2202" t="s">
        <v>2884</v>
      </c>
    </row>
    <row r="2203" spans="1:9" x14ac:dyDescent="0.25">
      <c r="A2203" t="s">
        <v>6735</v>
      </c>
      <c r="B2203">
        <v>31635</v>
      </c>
      <c r="C2203">
        <v>320.18</v>
      </c>
      <c r="I2203" t="s">
        <v>2884</v>
      </c>
    </row>
    <row r="2204" spans="1:9" x14ac:dyDescent="0.25">
      <c r="A2204" t="s">
        <v>6735</v>
      </c>
      <c r="B2204">
        <v>31636</v>
      </c>
      <c r="C2204">
        <v>226.32</v>
      </c>
      <c r="I2204" t="s">
        <v>2884</v>
      </c>
    </row>
    <row r="2205" spans="1:9" x14ac:dyDescent="0.25">
      <c r="A2205" t="s">
        <v>6735</v>
      </c>
      <c r="B2205">
        <v>31637</v>
      </c>
      <c r="C2205">
        <v>80.52</v>
      </c>
      <c r="I2205" t="s">
        <v>2884</v>
      </c>
    </row>
    <row r="2206" spans="1:9" x14ac:dyDescent="0.25">
      <c r="A2206" t="s">
        <v>6735</v>
      </c>
      <c r="B2206">
        <v>31638</v>
      </c>
      <c r="C2206">
        <v>258.67</v>
      </c>
      <c r="I2206" t="s">
        <v>2884</v>
      </c>
    </row>
    <row r="2207" spans="1:9" x14ac:dyDescent="0.25">
      <c r="A2207" t="s">
        <v>6735</v>
      </c>
      <c r="B2207">
        <v>31640</v>
      </c>
      <c r="C2207">
        <v>260.05</v>
      </c>
      <c r="I2207" t="s">
        <v>2884</v>
      </c>
    </row>
    <row r="2208" spans="1:9" x14ac:dyDescent="0.25">
      <c r="A2208" t="s">
        <v>6735</v>
      </c>
      <c r="B2208">
        <v>31641</v>
      </c>
      <c r="C2208">
        <v>266.57</v>
      </c>
      <c r="I2208" t="s">
        <v>2884</v>
      </c>
    </row>
    <row r="2209" spans="1:9" x14ac:dyDescent="0.25">
      <c r="A2209" t="s">
        <v>6735</v>
      </c>
      <c r="B2209">
        <v>31643</v>
      </c>
      <c r="C2209">
        <v>177.1</v>
      </c>
      <c r="I2209" t="s">
        <v>2884</v>
      </c>
    </row>
    <row r="2210" spans="1:9" x14ac:dyDescent="0.25">
      <c r="A2210" t="s">
        <v>6735</v>
      </c>
      <c r="B2210">
        <v>31645</v>
      </c>
      <c r="C2210">
        <v>300.36</v>
      </c>
      <c r="I2210" t="s">
        <v>2884</v>
      </c>
    </row>
    <row r="2211" spans="1:9" x14ac:dyDescent="0.25">
      <c r="A2211" t="s">
        <v>6735</v>
      </c>
      <c r="B2211">
        <v>31646</v>
      </c>
      <c r="C2211">
        <v>148.33000000000001</v>
      </c>
      <c r="I2211" t="s">
        <v>2884</v>
      </c>
    </row>
    <row r="2212" spans="1:9" x14ac:dyDescent="0.25">
      <c r="A2212" t="s">
        <v>6735</v>
      </c>
      <c r="B2212">
        <v>31647</v>
      </c>
      <c r="C2212">
        <v>214.44</v>
      </c>
      <c r="I2212" t="s">
        <v>2884</v>
      </c>
    </row>
    <row r="2213" spans="1:9" x14ac:dyDescent="0.25">
      <c r="A2213" t="s">
        <v>6735</v>
      </c>
      <c r="B2213">
        <v>31648</v>
      </c>
      <c r="C2213">
        <v>205.49</v>
      </c>
      <c r="I2213" t="s">
        <v>2884</v>
      </c>
    </row>
    <row r="2214" spans="1:9" x14ac:dyDescent="0.25">
      <c r="A2214" t="s">
        <v>6735</v>
      </c>
      <c r="B2214">
        <v>31649</v>
      </c>
      <c r="C2214">
        <v>69.72</v>
      </c>
      <c r="I2214" t="s">
        <v>2884</v>
      </c>
    </row>
    <row r="2215" spans="1:9" x14ac:dyDescent="0.25">
      <c r="A2215" t="s">
        <v>6735</v>
      </c>
      <c r="B2215">
        <v>31651</v>
      </c>
      <c r="C2215">
        <v>80.14</v>
      </c>
      <c r="I2215" t="s">
        <v>2884</v>
      </c>
    </row>
    <row r="2216" spans="1:9" x14ac:dyDescent="0.25">
      <c r="A2216" t="s">
        <v>6735</v>
      </c>
      <c r="B2216">
        <v>31652</v>
      </c>
      <c r="C2216">
        <v>1422.31</v>
      </c>
      <c r="I2216" t="s">
        <v>2884</v>
      </c>
    </row>
    <row r="2217" spans="1:9" x14ac:dyDescent="0.25">
      <c r="A2217" t="s">
        <v>6735</v>
      </c>
      <c r="B2217">
        <v>31653</v>
      </c>
      <c r="C2217">
        <v>1477.44</v>
      </c>
      <c r="I2217" t="s">
        <v>2884</v>
      </c>
    </row>
    <row r="2218" spans="1:9" x14ac:dyDescent="0.25">
      <c r="A2218" t="s">
        <v>6735</v>
      </c>
      <c r="B2218">
        <v>31654</v>
      </c>
      <c r="C2218">
        <v>131.88</v>
      </c>
      <c r="I2218" t="s">
        <v>2884</v>
      </c>
    </row>
    <row r="2219" spans="1:9" x14ac:dyDescent="0.25">
      <c r="A2219" t="s">
        <v>6735</v>
      </c>
      <c r="B2219">
        <v>31660</v>
      </c>
      <c r="C2219">
        <v>206.91</v>
      </c>
      <c r="I2219" t="s">
        <v>2884</v>
      </c>
    </row>
    <row r="2220" spans="1:9" x14ac:dyDescent="0.25">
      <c r="A2220" t="s">
        <v>6735</v>
      </c>
      <c r="B2220">
        <v>31661</v>
      </c>
      <c r="C2220">
        <v>208.93</v>
      </c>
      <c r="I2220" t="s">
        <v>2884</v>
      </c>
    </row>
    <row r="2221" spans="1:9" x14ac:dyDescent="0.25">
      <c r="A2221" t="s">
        <v>6735</v>
      </c>
      <c r="B2221">
        <v>31717</v>
      </c>
      <c r="C2221">
        <v>320.79000000000002</v>
      </c>
      <c r="I2221" t="s">
        <v>2884</v>
      </c>
    </row>
    <row r="2222" spans="1:9" x14ac:dyDescent="0.25">
      <c r="A2222" t="s">
        <v>6735</v>
      </c>
      <c r="B2222">
        <v>31720</v>
      </c>
      <c r="C2222">
        <v>51.12</v>
      </c>
      <c r="I2222" t="s">
        <v>2884</v>
      </c>
    </row>
    <row r="2223" spans="1:9" x14ac:dyDescent="0.25">
      <c r="A2223" t="s">
        <v>6735</v>
      </c>
      <c r="B2223">
        <v>31725</v>
      </c>
      <c r="C2223">
        <v>82.23</v>
      </c>
      <c r="I2223" t="s">
        <v>2884</v>
      </c>
    </row>
    <row r="2224" spans="1:9" x14ac:dyDescent="0.25">
      <c r="A2224" t="s">
        <v>6735</v>
      </c>
      <c r="B2224">
        <v>31730</v>
      </c>
      <c r="C2224">
        <v>1216.83</v>
      </c>
      <c r="I2224" t="s">
        <v>2884</v>
      </c>
    </row>
    <row r="2225" spans="1:9" x14ac:dyDescent="0.25">
      <c r="A2225" t="s">
        <v>6735</v>
      </c>
      <c r="B2225">
        <v>31750</v>
      </c>
      <c r="C2225">
        <v>1502.44</v>
      </c>
      <c r="I2225" t="s">
        <v>2884</v>
      </c>
    </row>
    <row r="2226" spans="1:9" x14ac:dyDescent="0.25">
      <c r="A2226" t="s">
        <v>6735</v>
      </c>
      <c r="B2226">
        <v>31755</v>
      </c>
      <c r="C2226">
        <v>1929.25</v>
      </c>
      <c r="I2226" t="s">
        <v>2884</v>
      </c>
    </row>
    <row r="2227" spans="1:9" x14ac:dyDescent="0.25">
      <c r="A2227" t="s">
        <v>6735</v>
      </c>
      <c r="B2227">
        <v>31760</v>
      </c>
      <c r="C2227">
        <v>1455.79</v>
      </c>
      <c r="I2227" t="s">
        <v>2884</v>
      </c>
    </row>
    <row r="2228" spans="1:9" x14ac:dyDescent="0.25">
      <c r="A2228" t="s">
        <v>6735</v>
      </c>
      <c r="B2228">
        <v>31766</v>
      </c>
      <c r="C2228">
        <v>1868.63</v>
      </c>
      <c r="I2228" t="s">
        <v>2884</v>
      </c>
    </row>
    <row r="2229" spans="1:9" x14ac:dyDescent="0.25">
      <c r="A2229" t="s">
        <v>6735</v>
      </c>
      <c r="B2229">
        <v>31770</v>
      </c>
      <c r="C2229">
        <v>1399.59</v>
      </c>
      <c r="I2229" t="s">
        <v>2884</v>
      </c>
    </row>
    <row r="2230" spans="1:9" x14ac:dyDescent="0.25">
      <c r="A2230" t="s">
        <v>6735</v>
      </c>
      <c r="B2230">
        <v>31775</v>
      </c>
      <c r="C2230">
        <v>1474.86</v>
      </c>
      <c r="I2230" t="s">
        <v>2884</v>
      </c>
    </row>
    <row r="2231" spans="1:9" x14ac:dyDescent="0.25">
      <c r="A2231" t="s">
        <v>6735</v>
      </c>
      <c r="B2231">
        <v>31780</v>
      </c>
      <c r="C2231">
        <v>1298.56</v>
      </c>
      <c r="I2231" t="s">
        <v>2884</v>
      </c>
    </row>
    <row r="2232" spans="1:9" x14ac:dyDescent="0.25">
      <c r="A2232" t="s">
        <v>6735</v>
      </c>
      <c r="B2232">
        <v>31781</v>
      </c>
      <c r="C2232">
        <v>1552.34</v>
      </c>
      <c r="I2232" t="s">
        <v>2884</v>
      </c>
    </row>
    <row r="2233" spans="1:9" x14ac:dyDescent="0.25">
      <c r="A2233" t="s">
        <v>6735</v>
      </c>
      <c r="B2233">
        <v>31785</v>
      </c>
      <c r="C2233">
        <v>1161.18</v>
      </c>
      <c r="I2233" t="s">
        <v>2884</v>
      </c>
    </row>
    <row r="2234" spans="1:9" x14ac:dyDescent="0.25">
      <c r="A2234" t="s">
        <v>6735</v>
      </c>
      <c r="B2234">
        <v>31786</v>
      </c>
      <c r="C2234">
        <v>1519.37</v>
      </c>
      <c r="I2234" t="s">
        <v>2884</v>
      </c>
    </row>
    <row r="2235" spans="1:9" x14ac:dyDescent="0.25">
      <c r="A2235" t="s">
        <v>6735</v>
      </c>
      <c r="B2235">
        <v>31800</v>
      </c>
      <c r="C2235">
        <v>786.81</v>
      </c>
      <c r="I2235" t="s">
        <v>2884</v>
      </c>
    </row>
    <row r="2236" spans="1:9" x14ac:dyDescent="0.25">
      <c r="A2236" t="s">
        <v>6735</v>
      </c>
      <c r="B2236">
        <v>31805</v>
      </c>
      <c r="C2236">
        <v>870.3</v>
      </c>
      <c r="I2236" t="s">
        <v>2884</v>
      </c>
    </row>
    <row r="2237" spans="1:9" x14ac:dyDescent="0.25">
      <c r="A2237" t="s">
        <v>6735</v>
      </c>
      <c r="B2237">
        <v>31820</v>
      </c>
      <c r="C2237">
        <v>495.53</v>
      </c>
      <c r="I2237" t="s">
        <v>2884</v>
      </c>
    </row>
    <row r="2238" spans="1:9" x14ac:dyDescent="0.25">
      <c r="A2238" t="s">
        <v>6735</v>
      </c>
      <c r="B2238">
        <v>31825</v>
      </c>
      <c r="C2238">
        <v>681.86</v>
      </c>
      <c r="I2238" t="s">
        <v>2884</v>
      </c>
    </row>
    <row r="2239" spans="1:9" x14ac:dyDescent="0.25">
      <c r="A2239" t="s">
        <v>6735</v>
      </c>
      <c r="B2239">
        <v>31830</v>
      </c>
      <c r="C2239">
        <v>555.95000000000005</v>
      </c>
      <c r="I2239" t="s">
        <v>2884</v>
      </c>
    </row>
    <row r="2240" spans="1:9" x14ac:dyDescent="0.25">
      <c r="A2240" t="s">
        <v>6735</v>
      </c>
      <c r="B2240">
        <v>32035</v>
      </c>
      <c r="C2240">
        <v>786.2</v>
      </c>
      <c r="I2240" t="s">
        <v>2884</v>
      </c>
    </row>
    <row r="2241" spans="1:9" x14ac:dyDescent="0.25">
      <c r="A2241" t="s">
        <v>6735</v>
      </c>
      <c r="B2241">
        <v>32036</v>
      </c>
      <c r="C2241">
        <v>847.26</v>
      </c>
      <c r="I2241" t="s">
        <v>2884</v>
      </c>
    </row>
    <row r="2242" spans="1:9" x14ac:dyDescent="0.25">
      <c r="A2242" t="s">
        <v>6735</v>
      </c>
      <c r="B2242">
        <v>32096</v>
      </c>
      <c r="C2242">
        <v>845.7</v>
      </c>
      <c r="I2242" t="s">
        <v>2884</v>
      </c>
    </row>
    <row r="2243" spans="1:9" x14ac:dyDescent="0.25">
      <c r="A2243" t="s">
        <v>6735</v>
      </c>
      <c r="B2243">
        <v>32097</v>
      </c>
      <c r="C2243">
        <v>848.02</v>
      </c>
      <c r="I2243" t="s">
        <v>2884</v>
      </c>
    </row>
    <row r="2244" spans="1:9" x14ac:dyDescent="0.25">
      <c r="A2244" t="s">
        <v>6735</v>
      </c>
      <c r="B2244">
        <v>32098</v>
      </c>
      <c r="C2244">
        <v>805.37</v>
      </c>
      <c r="I2244" t="s">
        <v>2884</v>
      </c>
    </row>
    <row r="2245" spans="1:9" x14ac:dyDescent="0.25">
      <c r="A2245" t="s">
        <v>6735</v>
      </c>
      <c r="B2245">
        <v>32100</v>
      </c>
      <c r="C2245">
        <v>857.2</v>
      </c>
      <c r="I2245" t="s">
        <v>2884</v>
      </c>
    </row>
    <row r="2246" spans="1:9" x14ac:dyDescent="0.25">
      <c r="A2246" t="s">
        <v>6735</v>
      </c>
      <c r="B2246">
        <v>32110</v>
      </c>
      <c r="C2246">
        <v>1559.67</v>
      </c>
      <c r="I2246" t="s">
        <v>2884</v>
      </c>
    </row>
    <row r="2247" spans="1:9" x14ac:dyDescent="0.25">
      <c r="A2247" t="s">
        <v>6735</v>
      </c>
      <c r="B2247">
        <v>32120</v>
      </c>
      <c r="C2247">
        <v>927.06</v>
      </c>
      <c r="I2247" t="s">
        <v>2884</v>
      </c>
    </row>
    <row r="2248" spans="1:9" x14ac:dyDescent="0.25">
      <c r="A2248" t="s">
        <v>6735</v>
      </c>
      <c r="B2248">
        <v>32124</v>
      </c>
      <c r="C2248">
        <v>978.94</v>
      </c>
      <c r="I2248" t="s">
        <v>2884</v>
      </c>
    </row>
    <row r="2249" spans="1:9" x14ac:dyDescent="0.25">
      <c r="A2249" t="s">
        <v>6735</v>
      </c>
      <c r="B2249">
        <v>32140</v>
      </c>
      <c r="C2249">
        <v>1049.69</v>
      </c>
      <c r="I2249" t="s">
        <v>2884</v>
      </c>
    </row>
    <row r="2250" spans="1:9" x14ac:dyDescent="0.25">
      <c r="A2250" t="s">
        <v>6735</v>
      </c>
      <c r="B2250">
        <v>32141</v>
      </c>
      <c r="C2250">
        <v>1604.18</v>
      </c>
      <c r="I2250" t="s">
        <v>2884</v>
      </c>
    </row>
    <row r="2251" spans="1:9" x14ac:dyDescent="0.25">
      <c r="A2251" t="s">
        <v>6735</v>
      </c>
      <c r="B2251">
        <v>32150</v>
      </c>
      <c r="C2251">
        <v>1074.1300000000001</v>
      </c>
      <c r="I2251" t="s">
        <v>2884</v>
      </c>
    </row>
    <row r="2252" spans="1:9" x14ac:dyDescent="0.25">
      <c r="A2252" t="s">
        <v>6735</v>
      </c>
      <c r="B2252">
        <v>32151</v>
      </c>
      <c r="C2252">
        <v>1065</v>
      </c>
      <c r="I2252" t="s">
        <v>2884</v>
      </c>
    </row>
    <row r="2253" spans="1:9" x14ac:dyDescent="0.25">
      <c r="A2253" t="s">
        <v>6735</v>
      </c>
      <c r="B2253">
        <v>32160</v>
      </c>
      <c r="C2253">
        <v>849.5</v>
      </c>
      <c r="I2253" t="s">
        <v>2884</v>
      </c>
    </row>
    <row r="2254" spans="1:9" x14ac:dyDescent="0.25">
      <c r="A2254" t="s">
        <v>6735</v>
      </c>
      <c r="B2254">
        <v>32200</v>
      </c>
      <c r="C2254">
        <v>1211.1199999999999</v>
      </c>
      <c r="I2254" t="s">
        <v>2884</v>
      </c>
    </row>
    <row r="2255" spans="1:9" x14ac:dyDescent="0.25">
      <c r="A2255" t="s">
        <v>6735</v>
      </c>
      <c r="B2255">
        <v>32215</v>
      </c>
      <c r="C2255">
        <v>854.14</v>
      </c>
      <c r="I2255" t="s">
        <v>2884</v>
      </c>
    </row>
    <row r="2256" spans="1:9" x14ac:dyDescent="0.25">
      <c r="A2256" t="s">
        <v>6735</v>
      </c>
      <c r="B2256">
        <v>32220</v>
      </c>
      <c r="C2256">
        <v>1694.44</v>
      </c>
      <c r="I2256" t="s">
        <v>2884</v>
      </c>
    </row>
    <row r="2257" spans="1:9" x14ac:dyDescent="0.25">
      <c r="A2257" t="s">
        <v>6735</v>
      </c>
      <c r="B2257">
        <v>32225</v>
      </c>
      <c r="C2257">
        <v>1057.58</v>
      </c>
      <c r="I2257" t="s">
        <v>2884</v>
      </c>
    </row>
    <row r="2258" spans="1:9" x14ac:dyDescent="0.25">
      <c r="A2258" t="s">
        <v>6735</v>
      </c>
      <c r="B2258">
        <v>32310</v>
      </c>
      <c r="C2258">
        <v>975.44</v>
      </c>
      <c r="I2258" t="s">
        <v>2884</v>
      </c>
    </row>
    <row r="2259" spans="1:9" x14ac:dyDescent="0.25">
      <c r="A2259" t="s">
        <v>6735</v>
      </c>
      <c r="B2259">
        <v>32320</v>
      </c>
      <c r="C2259">
        <v>1700.84</v>
      </c>
      <c r="I2259" t="s">
        <v>2884</v>
      </c>
    </row>
    <row r="2260" spans="1:9" x14ac:dyDescent="0.25">
      <c r="A2260" t="s">
        <v>6735</v>
      </c>
      <c r="B2260">
        <v>32400</v>
      </c>
      <c r="C2260">
        <v>185.85</v>
      </c>
      <c r="I2260" t="s">
        <v>2884</v>
      </c>
    </row>
    <row r="2261" spans="1:9" x14ac:dyDescent="0.25">
      <c r="A2261" t="s">
        <v>6735</v>
      </c>
      <c r="B2261">
        <v>32408</v>
      </c>
      <c r="C2261">
        <v>977.38</v>
      </c>
      <c r="I2261" t="s">
        <v>2884</v>
      </c>
    </row>
    <row r="2262" spans="1:9" x14ac:dyDescent="0.25">
      <c r="A2262" t="s">
        <v>6735</v>
      </c>
      <c r="B2262">
        <v>32440</v>
      </c>
      <c r="C2262">
        <v>1654.63</v>
      </c>
      <c r="I2262" t="s">
        <v>2884</v>
      </c>
    </row>
    <row r="2263" spans="1:9" x14ac:dyDescent="0.25">
      <c r="A2263" t="s">
        <v>6735</v>
      </c>
      <c r="B2263">
        <v>32442</v>
      </c>
      <c r="C2263">
        <v>3197.16</v>
      </c>
      <c r="I2263" t="s">
        <v>2884</v>
      </c>
    </row>
    <row r="2264" spans="1:9" x14ac:dyDescent="0.25">
      <c r="A2264" t="s">
        <v>6735</v>
      </c>
      <c r="B2264">
        <v>32445</v>
      </c>
      <c r="C2264">
        <v>3703.8</v>
      </c>
      <c r="I2264" t="s">
        <v>2884</v>
      </c>
    </row>
    <row r="2265" spans="1:9" x14ac:dyDescent="0.25">
      <c r="A2265" t="s">
        <v>6735</v>
      </c>
      <c r="B2265">
        <v>32480</v>
      </c>
      <c r="C2265">
        <v>1561.29</v>
      </c>
      <c r="I2265" t="s">
        <v>2884</v>
      </c>
    </row>
    <row r="2266" spans="1:9" x14ac:dyDescent="0.25">
      <c r="A2266" t="s">
        <v>6735</v>
      </c>
      <c r="B2266">
        <v>32482</v>
      </c>
      <c r="C2266">
        <v>1669.02</v>
      </c>
      <c r="I2266" t="s">
        <v>2884</v>
      </c>
    </row>
    <row r="2267" spans="1:9" x14ac:dyDescent="0.25">
      <c r="A2267" t="s">
        <v>6735</v>
      </c>
      <c r="B2267">
        <v>32484</v>
      </c>
      <c r="C2267">
        <v>1509.84</v>
      </c>
      <c r="I2267" t="s">
        <v>2884</v>
      </c>
    </row>
    <row r="2268" spans="1:9" x14ac:dyDescent="0.25">
      <c r="A2268" t="s">
        <v>6735</v>
      </c>
      <c r="B2268">
        <v>32486</v>
      </c>
      <c r="C2268">
        <v>2454.33</v>
      </c>
      <c r="I2268" t="s">
        <v>2884</v>
      </c>
    </row>
    <row r="2269" spans="1:9" x14ac:dyDescent="0.25">
      <c r="A2269" t="s">
        <v>6735</v>
      </c>
      <c r="B2269">
        <v>32488</v>
      </c>
      <c r="C2269">
        <v>2511.83</v>
      </c>
      <c r="I2269" t="s">
        <v>2884</v>
      </c>
    </row>
    <row r="2270" spans="1:9" x14ac:dyDescent="0.25">
      <c r="A2270" t="s">
        <v>6735</v>
      </c>
      <c r="B2270">
        <v>32491</v>
      </c>
      <c r="C2270">
        <v>1556.64</v>
      </c>
      <c r="I2270" t="s">
        <v>2884</v>
      </c>
    </row>
    <row r="2271" spans="1:9" x14ac:dyDescent="0.25">
      <c r="A2271" t="s">
        <v>6735</v>
      </c>
      <c r="B2271">
        <v>32501</v>
      </c>
      <c r="C2271">
        <v>253.12</v>
      </c>
      <c r="I2271" t="s">
        <v>2884</v>
      </c>
    </row>
    <row r="2272" spans="1:9" x14ac:dyDescent="0.25">
      <c r="A2272" t="s">
        <v>6735</v>
      </c>
      <c r="B2272">
        <v>32503</v>
      </c>
      <c r="C2272">
        <v>1890.06</v>
      </c>
      <c r="I2272" t="s">
        <v>2884</v>
      </c>
    </row>
    <row r="2273" spans="1:9" x14ac:dyDescent="0.25">
      <c r="A2273" t="s">
        <v>6735</v>
      </c>
      <c r="B2273">
        <v>32504</v>
      </c>
      <c r="C2273">
        <v>2149.62</v>
      </c>
      <c r="I2273" t="s">
        <v>2884</v>
      </c>
    </row>
    <row r="2274" spans="1:9" x14ac:dyDescent="0.25">
      <c r="A2274" t="s">
        <v>6735</v>
      </c>
      <c r="B2274">
        <v>32505</v>
      </c>
      <c r="C2274">
        <v>987.04</v>
      </c>
      <c r="I2274" t="s">
        <v>2884</v>
      </c>
    </row>
    <row r="2275" spans="1:9" x14ac:dyDescent="0.25">
      <c r="A2275" t="s">
        <v>6735</v>
      </c>
      <c r="B2275">
        <v>32506</v>
      </c>
      <c r="C2275">
        <v>163.12</v>
      </c>
      <c r="I2275" t="s">
        <v>2884</v>
      </c>
    </row>
    <row r="2276" spans="1:9" x14ac:dyDescent="0.25">
      <c r="A2276" t="s">
        <v>6735</v>
      </c>
      <c r="B2276">
        <v>32507</v>
      </c>
      <c r="C2276">
        <v>163.12</v>
      </c>
      <c r="I2276" t="s">
        <v>2884</v>
      </c>
    </row>
    <row r="2277" spans="1:9" x14ac:dyDescent="0.25">
      <c r="A2277" t="s">
        <v>6735</v>
      </c>
      <c r="B2277">
        <v>32540</v>
      </c>
      <c r="C2277">
        <v>1820.4</v>
      </c>
      <c r="I2277" t="s">
        <v>2884</v>
      </c>
    </row>
    <row r="2278" spans="1:9" x14ac:dyDescent="0.25">
      <c r="A2278" t="s">
        <v>6735</v>
      </c>
      <c r="B2278">
        <v>32550</v>
      </c>
      <c r="C2278">
        <v>891.7</v>
      </c>
      <c r="I2278" t="s">
        <v>2884</v>
      </c>
    </row>
    <row r="2279" spans="1:9" x14ac:dyDescent="0.25">
      <c r="A2279" t="s">
        <v>6735</v>
      </c>
      <c r="B2279">
        <v>32551</v>
      </c>
      <c r="C2279">
        <v>163.72</v>
      </c>
      <c r="I2279" t="s">
        <v>2884</v>
      </c>
    </row>
    <row r="2280" spans="1:9" x14ac:dyDescent="0.25">
      <c r="A2280" t="s">
        <v>6735</v>
      </c>
      <c r="B2280">
        <v>32552</v>
      </c>
      <c r="C2280">
        <v>198.58</v>
      </c>
      <c r="I2280" t="s">
        <v>2884</v>
      </c>
    </row>
    <row r="2281" spans="1:9" x14ac:dyDescent="0.25">
      <c r="A2281" t="s">
        <v>6735</v>
      </c>
      <c r="B2281">
        <v>32553</v>
      </c>
      <c r="C2281">
        <v>573.14</v>
      </c>
      <c r="I2281" t="s">
        <v>2884</v>
      </c>
    </row>
    <row r="2282" spans="1:9" x14ac:dyDescent="0.25">
      <c r="A2282" t="s">
        <v>6735</v>
      </c>
      <c r="B2282">
        <v>32554</v>
      </c>
      <c r="C2282">
        <v>261.77999999999997</v>
      </c>
      <c r="I2282" t="s">
        <v>2884</v>
      </c>
    </row>
    <row r="2283" spans="1:9" x14ac:dyDescent="0.25">
      <c r="A2283" t="s">
        <v>6735</v>
      </c>
      <c r="B2283">
        <v>32555</v>
      </c>
      <c r="C2283">
        <v>354.18</v>
      </c>
      <c r="I2283" t="s">
        <v>2884</v>
      </c>
    </row>
    <row r="2284" spans="1:9" x14ac:dyDescent="0.25">
      <c r="A2284" t="s">
        <v>6735</v>
      </c>
      <c r="B2284">
        <v>32556</v>
      </c>
      <c r="C2284">
        <v>842.03</v>
      </c>
      <c r="I2284" t="s">
        <v>2884</v>
      </c>
    </row>
    <row r="2285" spans="1:9" x14ac:dyDescent="0.25">
      <c r="A2285" t="s">
        <v>6735</v>
      </c>
      <c r="B2285">
        <v>32557</v>
      </c>
      <c r="C2285">
        <v>754.35</v>
      </c>
      <c r="I2285" t="s">
        <v>2884</v>
      </c>
    </row>
    <row r="2286" spans="1:9" x14ac:dyDescent="0.25">
      <c r="A2286" t="s">
        <v>6735</v>
      </c>
      <c r="B2286">
        <v>32560</v>
      </c>
      <c r="C2286">
        <v>286.08999999999997</v>
      </c>
      <c r="I2286" t="s">
        <v>2884</v>
      </c>
    </row>
    <row r="2287" spans="1:9" x14ac:dyDescent="0.25">
      <c r="A2287" t="s">
        <v>6735</v>
      </c>
      <c r="B2287">
        <v>32561</v>
      </c>
      <c r="C2287">
        <v>102.01</v>
      </c>
      <c r="I2287" t="s">
        <v>2884</v>
      </c>
    </row>
    <row r="2288" spans="1:9" x14ac:dyDescent="0.25">
      <c r="A2288" t="s">
        <v>6735</v>
      </c>
      <c r="B2288">
        <v>32562</v>
      </c>
      <c r="C2288">
        <v>91.13</v>
      </c>
      <c r="I2288" t="s">
        <v>2884</v>
      </c>
    </row>
    <row r="2289" spans="1:9" x14ac:dyDescent="0.25">
      <c r="A2289" t="s">
        <v>6735</v>
      </c>
      <c r="B2289">
        <v>32601</v>
      </c>
      <c r="C2289">
        <v>323.68</v>
      </c>
      <c r="I2289" t="s">
        <v>2884</v>
      </c>
    </row>
    <row r="2290" spans="1:9" x14ac:dyDescent="0.25">
      <c r="A2290" t="s">
        <v>6735</v>
      </c>
      <c r="B2290">
        <v>32604</v>
      </c>
      <c r="C2290">
        <v>501.68</v>
      </c>
      <c r="I2290" t="s">
        <v>2884</v>
      </c>
    </row>
    <row r="2291" spans="1:9" x14ac:dyDescent="0.25">
      <c r="A2291" t="s">
        <v>6735</v>
      </c>
      <c r="B2291">
        <v>32606</v>
      </c>
      <c r="C2291">
        <v>483.73</v>
      </c>
      <c r="I2291" t="s">
        <v>2884</v>
      </c>
    </row>
    <row r="2292" spans="1:9" x14ac:dyDescent="0.25">
      <c r="A2292" t="s">
        <v>6735</v>
      </c>
      <c r="B2292">
        <v>32607</v>
      </c>
      <c r="C2292">
        <v>323.64</v>
      </c>
      <c r="I2292" t="s">
        <v>2884</v>
      </c>
    </row>
    <row r="2293" spans="1:9" x14ac:dyDescent="0.25">
      <c r="A2293" t="s">
        <v>6735</v>
      </c>
      <c r="B2293">
        <v>32608</v>
      </c>
      <c r="C2293">
        <v>397.05</v>
      </c>
      <c r="I2293" t="s">
        <v>2884</v>
      </c>
    </row>
    <row r="2294" spans="1:9" x14ac:dyDescent="0.25">
      <c r="A2294" t="s">
        <v>6735</v>
      </c>
      <c r="B2294">
        <v>32609</v>
      </c>
      <c r="C2294">
        <v>269.24</v>
      </c>
      <c r="I2294" t="s">
        <v>2884</v>
      </c>
    </row>
    <row r="2295" spans="1:9" x14ac:dyDescent="0.25">
      <c r="A2295" t="s">
        <v>6735</v>
      </c>
      <c r="B2295">
        <v>32650</v>
      </c>
      <c r="C2295">
        <v>710.61</v>
      </c>
      <c r="I2295" t="s">
        <v>2884</v>
      </c>
    </row>
    <row r="2296" spans="1:9" x14ac:dyDescent="0.25">
      <c r="A2296" t="s">
        <v>6735</v>
      </c>
      <c r="B2296">
        <v>32651</v>
      </c>
      <c r="C2296">
        <v>1157.6199999999999</v>
      </c>
      <c r="I2296" t="s">
        <v>2884</v>
      </c>
    </row>
    <row r="2297" spans="1:9" x14ac:dyDescent="0.25">
      <c r="A2297" t="s">
        <v>6735</v>
      </c>
      <c r="B2297">
        <v>32652</v>
      </c>
      <c r="C2297">
        <v>1753.17</v>
      </c>
      <c r="I2297" t="s">
        <v>2884</v>
      </c>
    </row>
    <row r="2298" spans="1:9" x14ac:dyDescent="0.25">
      <c r="A2298" t="s">
        <v>6735</v>
      </c>
      <c r="B2298">
        <v>32653</v>
      </c>
      <c r="C2298">
        <v>1119.97</v>
      </c>
      <c r="I2298" t="s">
        <v>2884</v>
      </c>
    </row>
    <row r="2299" spans="1:9" x14ac:dyDescent="0.25">
      <c r="A2299" t="s">
        <v>6735</v>
      </c>
      <c r="B2299">
        <v>32654</v>
      </c>
      <c r="C2299">
        <v>1244.6400000000001</v>
      </c>
      <c r="I2299" t="s">
        <v>2884</v>
      </c>
    </row>
    <row r="2300" spans="1:9" x14ac:dyDescent="0.25">
      <c r="A2300" t="s">
        <v>6735</v>
      </c>
      <c r="B2300">
        <v>32655</v>
      </c>
      <c r="C2300">
        <v>1014.26</v>
      </c>
      <c r="I2300" t="s">
        <v>2884</v>
      </c>
    </row>
    <row r="2301" spans="1:9" x14ac:dyDescent="0.25">
      <c r="A2301" t="s">
        <v>6735</v>
      </c>
      <c r="B2301">
        <v>32656</v>
      </c>
      <c r="C2301">
        <v>853.85</v>
      </c>
      <c r="I2301" t="s">
        <v>2884</v>
      </c>
    </row>
    <row r="2302" spans="1:9" x14ac:dyDescent="0.25">
      <c r="A2302" t="s">
        <v>6735</v>
      </c>
      <c r="B2302">
        <v>32658</v>
      </c>
      <c r="C2302">
        <v>760.17</v>
      </c>
      <c r="I2302" t="s">
        <v>2884</v>
      </c>
    </row>
    <row r="2303" spans="1:9" x14ac:dyDescent="0.25">
      <c r="A2303" t="s">
        <v>6735</v>
      </c>
      <c r="B2303">
        <v>32659</v>
      </c>
      <c r="C2303">
        <v>780.41</v>
      </c>
      <c r="I2303" t="s">
        <v>2884</v>
      </c>
    </row>
    <row r="2304" spans="1:9" x14ac:dyDescent="0.25">
      <c r="A2304" t="s">
        <v>6735</v>
      </c>
      <c r="B2304">
        <v>32661</v>
      </c>
      <c r="C2304">
        <v>847.36</v>
      </c>
      <c r="I2304" t="s">
        <v>2884</v>
      </c>
    </row>
    <row r="2305" spans="1:9" x14ac:dyDescent="0.25">
      <c r="A2305" t="s">
        <v>6735</v>
      </c>
      <c r="B2305">
        <v>32662</v>
      </c>
      <c r="C2305">
        <v>947.51</v>
      </c>
      <c r="I2305" t="s">
        <v>2884</v>
      </c>
    </row>
    <row r="2306" spans="1:9" x14ac:dyDescent="0.25">
      <c r="A2306" t="s">
        <v>6735</v>
      </c>
      <c r="B2306">
        <v>32663</v>
      </c>
      <c r="C2306">
        <v>1473.26</v>
      </c>
      <c r="I2306" t="s">
        <v>2884</v>
      </c>
    </row>
    <row r="2307" spans="1:9" x14ac:dyDescent="0.25">
      <c r="A2307" t="s">
        <v>6735</v>
      </c>
      <c r="B2307">
        <v>32664</v>
      </c>
      <c r="C2307">
        <v>898.66</v>
      </c>
      <c r="I2307" t="s">
        <v>2884</v>
      </c>
    </row>
    <row r="2308" spans="1:9" x14ac:dyDescent="0.25">
      <c r="A2308" t="s">
        <v>6735</v>
      </c>
      <c r="B2308">
        <v>32665</v>
      </c>
      <c r="C2308">
        <v>1298.99</v>
      </c>
      <c r="I2308" t="s">
        <v>2884</v>
      </c>
    </row>
    <row r="2309" spans="1:9" x14ac:dyDescent="0.25">
      <c r="A2309" t="s">
        <v>6735</v>
      </c>
      <c r="B2309">
        <v>32666</v>
      </c>
      <c r="C2309">
        <v>922.67</v>
      </c>
      <c r="I2309" t="s">
        <v>2884</v>
      </c>
    </row>
    <row r="2310" spans="1:9" x14ac:dyDescent="0.25">
      <c r="A2310" t="s">
        <v>6735</v>
      </c>
      <c r="B2310">
        <v>32667</v>
      </c>
      <c r="C2310">
        <v>163.12</v>
      </c>
      <c r="I2310" t="s">
        <v>2884</v>
      </c>
    </row>
    <row r="2311" spans="1:9" x14ac:dyDescent="0.25">
      <c r="A2311" t="s">
        <v>6735</v>
      </c>
      <c r="B2311">
        <v>32668</v>
      </c>
      <c r="C2311">
        <v>163.12</v>
      </c>
      <c r="I2311" t="s">
        <v>2884</v>
      </c>
    </row>
    <row r="2312" spans="1:9" x14ac:dyDescent="0.25">
      <c r="A2312" t="s">
        <v>6735</v>
      </c>
      <c r="B2312">
        <v>32669</v>
      </c>
      <c r="C2312">
        <v>1414.58</v>
      </c>
      <c r="I2312" t="s">
        <v>2884</v>
      </c>
    </row>
    <row r="2313" spans="1:9" x14ac:dyDescent="0.25">
      <c r="A2313" t="s">
        <v>6735</v>
      </c>
      <c r="B2313">
        <v>32670</v>
      </c>
      <c r="C2313">
        <v>1688.83</v>
      </c>
      <c r="I2313" t="s">
        <v>2884</v>
      </c>
    </row>
    <row r="2314" spans="1:9" x14ac:dyDescent="0.25">
      <c r="A2314" t="s">
        <v>6735</v>
      </c>
      <c r="B2314">
        <v>32671</v>
      </c>
      <c r="C2314">
        <v>1862.66</v>
      </c>
      <c r="I2314" t="s">
        <v>2884</v>
      </c>
    </row>
    <row r="2315" spans="1:9" x14ac:dyDescent="0.25">
      <c r="A2315" t="s">
        <v>6735</v>
      </c>
      <c r="B2315">
        <v>32672</v>
      </c>
      <c r="C2315">
        <v>1592.7</v>
      </c>
      <c r="I2315" t="s">
        <v>2884</v>
      </c>
    </row>
    <row r="2316" spans="1:9" x14ac:dyDescent="0.25">
      <c r="A2316" t="s">
        <v>6735</v>
      </c>
      <c r="B2316">
        <v>32673</v>
      </c>
      <c r="C2316">
        <v>1281.93</v>
      </c>
      <c r="I2316" t="s">
        <v>2884</v>
      </c>
    </row>
    <row r="2317" spans="1:9" x14ac:dyDescent="0.25">
      <c r="A2317" t="s">
        <v>6735</v>
      </c>
      <c r="B2317">
        <v>32674</v>
      </c>
      <c r="C2317">
        <v>223.3</v>
      </c>
      <c r="I2317" t="s">
        <v>2884</v>
      </c>
    </row>
    <row r="2318" spans="1:9" x14ac:dyDescent="0.25">
      <c r="A2318" t="s">
        <v>6735</v>
      </c>
      <c r="B2318">
        <v>32701</v>
      </c>
      <c r="C2318">
        <v>220.37</v>
      </c>
      <c r="I2318" t="s">
        <v>2884</v>
      </c>
    </row>
    <row r="2319" spans="1:9" x14ac:dyDescent="0.25">
      <c r="A2319" t="s">
        <v>6735</v>
      </c>
      <c r="B2319">
        <v>32800</v>
      </c>
      <c r="C2319">
        <v>1007</v>
      </c>
      <c r="I2319" t="s">
        <v>2884</v>
      </c>
    </row>
    <row r="2320" spans="1:9" x14ac:dyDescent="0.25">
      <c r="A2320" t="s">
        <v>6735</v>
      </c>
      <c r="B2320">
        <v>32810</v>
      </c>
      <c r="C2320">
        <v>956.73</v>
      </c>
      <c r="I2320" t="s">
        <v>2884</v>
      </c>
    </row>
    <row r="2321" spans="1:9" x14ac:dyDescent="0.25">
      <c r="A2321" t="s">
        <v>6735</v>
      </c>
      <c r="B2321">
        <v>32815</v>
      </c>
      <c r="C2321">
        <v>2953.36</v>
      </c>
      <c r="I2321" t="s">
        <v>2884</v>
      </c>
    </row>
    <row r="2322" spans="1:9" x14ac:dyDescent="0.25">
      <c r="A2322" t="s">
        <v>6735</v>
      </c>
      <c r="B2322">
        <v>32820</v>
      </c>
      <c r="C2322">
        <v>1411.07</v>
      </c>
      <c r="I2322" t="s">
        <v>2884</v>
      </c>
    </row>
    <row r="2323" spans="1:9" x14ac:dyDescent="0.25">
      <c r="A2323" t="s">
        <v>6735</v>
      </c>
      <c r="B2323">
        <v>32851</v>
      </c>
      <c r="C2323">
        <v>3431.73</v>
      </c>
      <c r="I2323" t="s">
        <v>2884</v>
      </c>
    </row>
    <row r="2324" spans="1:9" x14ac:dyDescent="0.25">
      <c r="A2324" t="s">
        <v>6735</v>
      </c>
      <c r="B2324">
        <v>32852</v>
      </c>
      <c r="C2324">
        <v>3703.5</v>
      </c>
      <c r="I2324" t="s">
        <v>2884</v>
      </c>
    </row>
    <row r="2325" spans="1:9" x14ac:dyDescent="0.25">
      <c r="A2325" t="s">
        <v>6735</v>
      </c>
      <c r="B2325">
        <v>32853</v>
      </c>
      <c r="C2325">
        <v>4786</v>
      </c>
      <c r="I2325" t="s">
        <v>2884</v>
      </c>
    </row>
    <row r="2326" spans="1:9" x14ac:dyDescent="0.25">
      <c r="A2326" t="s">
        <v>6735</v>
      </c>
      <c r="B2326">
        <v>32854</v>
      </c>
      <c r="C2326">
        <v>5068.55</v>
      </c>
      <c r="I2326" t="s">
        <v>2884</v>
      </c>
    </row>
    <row r="2327" spans="1:9" x14ac:dyDescent="0.25">
      <c r="A2327" t="s">
        <v>6735</v>
      </c>
      <c r="B2327">
        <v>32900</v>
      </c>
      <c r="C2327">
        <v>1517.68</v>
      </c>
      <c r="I2327" t="s">
        <v>2884</v>
      </c>
    </row>
    <row r="2328" spans="1:9" x14ac:dyDescent="0.25">
      <c r="A2328" t="s">
        <v>6735</v>
      </c>
      <c r="B2328">
        <v>32905</v>
      </c>
      <c r="C2328">
        <v>1407.8</v>
      </c>
      <c r="I2328" t="s">
        <v>2884</v>
      </c>
    </row>
    <row r="2329" spans="1:9" x14ac:dyDescent="0.25">
      <c r="A2329" t="s">
        <v>6735</v>
      </c>
      <c r="B2329">
        <v>32906</v>
      </c>
      <c r="C2329">
        <v>1733.57</v>
      </c>
      <c r="I2329" t="s">
        <v>2884</v>
      </c>
    </row>
    <row r="2330" spans="1:9" x14ac:dyDescent="0.25">
      <c r="A2330" t="s">
        <v>6735</v>
      </c>
      <c r="B2330">
        <v>32940</v>
      </c>
      <c r="C2330">
        <v>1302.77</v>
      </c>
      <c r="I2330" t="s">
        <v>2884</v>
      </c>
    </row>
    <row r="2331" spans="1:9" x14ac:dyDescent="0.25">
      <c r="A2331" t="s">
        <v>6735</v>
      </c>
      <c r="B2331">
        <v>32960</v>
      </c>
      <c r="C2331">
        <v>137.66</v>
      </c>
      <c r="I2331" t="s">
        <v>2884</v>
      </c>
    </row>
    <row r="2332" spans="1:9" x14ac:dyDescent="0.25">
      <c r="A2332" t="s">
        <v>6735</v>
      </c>
      <c r="B2332">
        <v>32994</v>
      </c>
      <c r="C2332">
        <v>5621.89</v>
      </c>
      <c r="I2332" t="s">
        <v>2884</v>
      </c>
    </row>
    <row r="2333" spans="1:9" x14ac:dyDescent="0.25">
      <c r="A2333" t="s">
        <v>6735</v>
      </c>
      <c r="B2333">
        <v>32997</v>
      </c>
      <c r="C2333">
        <v>352.8</v>
      </c>
      <c r="I2333" t="s">
        <v>2884</v>
      </c>
    </row>
    <row r="2334" spans="1:9" x14ac:dyDescent="0.25">
      <c r="A2334" t="s">
        <v>6735</v>
      </c>
      <c r="B2334">
        <v>32998</v>
      </c>
      <c r="C2334">
        <v>3564.93</v>
      </c>
      <c r="I2334" t="s">
        <v>2884</v>
      </c>
    </row>
    <row r="2335" spans="1:9" x14ac:dyDescent="0.25">
      <c r="A2335" t="s">
        <v>6735</v>
      </c>
      <c r="B2335">
        <v>33016</v>
      </c>
      <c r="C2335">
        <v>245.11</v>
      </c>
      <c r="I2335" t="s">
        <v>2884</v>
      </c>
    </row>
    <row r="2336" spans="1:9" x14ac:dyDescent="0.25">
      <c r="A2336" t="s">
        <v>6735</v>
      </c>
      <c r="B2336">
        <v>33017</v>
      </c>
      <c r="C2336">
        <v>257.27999999999997</v>
      </c>
      <c r="I2336" t="s">
        <v>2884</v>
      </c>
    </row>
    <row r="2337" spans="1:9" x14ac:dyDescent="0.25">
      <c r="A2337" t="s">
        <v>6735</v>
      </c>
      <c r="B2337">
        <v>33018</v>
      </c>
      <c r="C2337">
        <v>301.79000000000002</v>
      </c>
      <c r="I2337" t="s">
        <v>2884</v>
      </c>
    </row>
    <row r="2338" spans="1:9" x14ac:dyDescent="0.25">
      <c r="A2338" t="s">
        <v>6735</v>
      </c>
      <c r="B2338">
        <v>33019</v>
      </c>
      <c r="C2338">
        <v>222.2</v>
      </c>
      <c r="I2338" t="s">
        <v>2884</v>
      </c>
    </row>
    <row r="2339" spans="1:9" x14ac:dyDescent="0.25">
      <c r="A2339" t="s">
        <v>6735</v>
      </c>
      <c r="B2339">
        <v>33020</v>
      </c>
      <c r="C2339">
        <v>872.55</v>
      </c>
      <c r="I2339" t="s">
        <v>2884</v>
      </c>
    </row>
    <row r="2340" spans="1:9" x14ac:dyDescent="0.25">
      <c r="A2340" t="s">
        <v>6735</v>
      </c>
      <c r="B2340">
        <v>33025</v>
      </c>
      <c r="C2340">
        <v>814.32</v>
      </c>
      <c r="I2340" t="s">
        <v>2884</v>
      </c>
    </row>
    <row r="2341" spans="1:9" x14ac:dyDescent="0.25">
      <c r="A2341" t="s">
        <v>6735</v>
      </c>
      <c r="B2341">
        <v>33030</v>
      </c>
      <c r="C2341">
        <v>2098.0500000000002</v>
      </c>
      <c r="I2341" t="s">
        <v>2884</v>
      </c>
    </row>
    <row r="2342" spans="1:9" x14ac:dyDescent="0.25">
      <c r="A2342" t="s">
        <v>6735</v>
      </c>
      <c r="B2342">
        <v>33031</v>
      </c>
      <c r="C2342">
        <v>2592.56</v>
      </c>
      <c r="I2342" t="s">
        <v>2884</v>
      </c>
    </row>
    <row r="2343" spans="1:9" x14ac:dyDescent="0.25">
      <c r="A2343" t="s">
        <v>6735</v>
      </c>
      <c r="B2343">
        <v>33050</v>
      </c>
      <c r="C2343">
        <v>1065.29</v>
      </c>
      <c r="I2343" t="s">
        <v>2884</v>
      </c>
    </row>
    <row r="2344" spans="1:9" x14ac:dyDescent="0.25">
      <c r="A2344" t="s">
        <v>6735</v>
      </c>
      <c r="B2344">
        <v>33120</v>
      </c>
      <c r="C2344">
        <v>2187.8200000000002</v>
      </c>
      <c r="I2344" t="s">
        <v>2884</v>
      </c>
    </row>
    <row r="2345" spans="1:9" x14ac:dyDescent="0.25">
      <c r="A2345" t="s">
        <v>6735</v>
      </c>
      <c r="B2345">
        <v>33130</v>
      </c>
      <c r="C2345">
        <v>1436.72</v>
      </c>
      <c r="I2345" t="s">
        <v>2884</v>
      </c>
    </row>
    <row r="2346" spans="1:9" x14ac:dyDescent="0.25">
      <c r="A2346" t="s">
        <v>6735</v>
      </c>
      <c r="B2346">
        <v>33140</v>
      </c>
      <c r="C2346">
        <v>1631</v>
      </c>
      <c r="I2346" t="s">
        <v>2884</v>
      </c>
    </row>
    <row r="2347" spans="1:9" x14ac:dyDescent="0.25">
      <c r="A2347" t="s">
        <v>6735</v>
      </c>
      <c r="B2347">
        <v>33141</v>
      </c>
      <c r="C2347">
        <v>137.09</v>
      </c>
      <c r="I2347" t="s">
        <v>2884</v>
      </c>
    </row>
    <row r="2348" spans="1:9" x14ac:dyDescent="0.25">
      <c r="A2348" t="s">
        <v>6735</v>
      </c>
      <c r="B2348">
        <v>33202</v>
      </c>
      <c r="C2348">
        <v>815.85</v>
      </c>
      <c r="I2348" t="s">
        <v>2884</v>
      </c>
    </row>
    <row r="2349" spans="1:9" x14ac:dyDescent="0.25">
      <c r="A2349" t="s">
        <v>6735</v>
      </c>
      <c r="B2349">
        <v>33203</v>
      </c>
      <c r="C2349">
        <v>854.48</v>
      </c>
      <c r="I2349" t="s">
        <v>2884</v>
      </c>
    </row>
    <row r="2350" spans="1:9" x14ac:dyDescent="0.25">
      <c r="A2350" t="s">
        <v>6735</v>
      </c>
      <c r="B2350">
        <v>33206</v>
      </c>
      <c r="C2350">
        <v>486.64</v>
      </c>
      <c r="I2350" t="s">
        <v>2884</v>
      </c>
    </row>
    <row r="2351" spans="1:9" x14ac:dyDescent="0.25">
      <c r="A2351" t="s">
        <v>6735</v>
      </c>
      <c r="B2351">
        <v>33207</v>
      </c>
      <c r="C2351">
        <v>509.67</v>
      </c>
      <c r="I2351" t="s">
        <v>2884</v>
      </c>
    </row>
    <row r="2352" spans="1:9" x14ac:dyDescent="0.25">
      <c r="A2352" t="s">
        <v>6735</v>
      </c>
      <c r="B2352">
        <v>33208</v>
      </c>
      <c r="C2352">
        <v>551.9</v>
      </c>
      <c r="I2352" t="s">
        <v>2884</v>
      </c>
    </row>
    <row r="2353" spans="1:9" x14ac:dyDescent="0.25">
      <c r="A2353" t="s">
        <v>6735</v>
      </c>
      <c r="B2353">
        <v>33210</v>
      </c>
      <c r="C2353">
        <v>169.37</v>
      </c>
      <c r="I2353" t="s">
        <v>2884</v>
      </c>
    </row>
    <row r="2354" spans="1:9" x14ac:dyDescent="0.25">
      <c r="A2354" t="s">
        <v>6735</v>
      </c>
      <c r="B2354">
        <v>33211</v>
      </c>
      <c r="C2354">
        <v>176.28</v>
      </c>
      <c r="I2354" t="s">
        <v>2884</v>
      </c>
    </row>
    <row r="2355" spans="1:9" x14ac:dyDescent="0.25">
      <c r="A2355" t="s">
        <v>6735</v>
      </c>
      <c r="B2355">
        <v>33212</v>
      </c>
      <c r="C2355">
        <v>343.59</v>
      </c>
      <c r="I2355" t="s">
        <v>2884</v>
      </c>
    </row>
    <row r="2356" spans="1:9" x14ac:dyDescent="0.25">
      <c r="A2356" t="s">
        <v>6735</v>
      </c>
      <c r="B2356">
        <v>33213</v>
      </c>
      <c r="C2356">
        <v>359.38</v>
      </c>
      <c r="I2356" t="s">
        <v>2884</v>
      </c>
    </row>
    <row r="2357" spans="1:9" x14ac:dyDescent="0.25">
      <c r="A2357" t="s">
        <v>6735</v>
      </c>
      <c r="B2357">
        <v>33214</v>
      </c>
      <c r="C2357">
        <v>512.44000000000005</v>
      </c>
      <c r="I2357" t="s">
        <v>2884</v>
      </c>
    </row>
    <row r="2358" spans="1:9" x14ac:dyDescent="0.25">
      <c r="A2358" t="s">
        <v>6735</v>
      </c>
      <c r="B2358">
        <v>33215</v>
      </c>
      <c r="C2358">
        <v>331.35</v>
      </c>
      <c r="I2358" t="s">
        <v>2884</v>
      </c>
    </row>
    <row r="2359" spans="1:9" x14ac:dyDescent="0.25">
      <c r="A2359" t="s">
        <v>6735</v>
      </c>
      <c r="B2359">
        <v>33216</v>
      </c>
      <c r="C2359">
        <v>399.28</v>
      </c>
      <c r="I2359" t="s">
        <v>2884</v>
      </c>
    </row>
    <row r="2360" spans="1:9" x14ac:dyDescent="0.25">
      <c r="A2360" t="s">
        <v>6735</v>
      </c>
      <c r="B2360">
        <v>33217</v>
      </c>
      <c r="C2360">
        <v>395.21</v>
      </c>
      <c r="I2360" t="s">
        <v>2884</v>
      </c>
    </row>
    <row r="2361" spans="1:9" x14ac:dyDescent="0.25">
      <c r="A2361" t="s">
        <v>6735</v>
      </c>
      <c r="B2361">
        <v>33218</v>
      </c>
      <c r="C2361">
        <v>419.16</v>
      </c>
      <c r="I2361" t="s">
        <v>2884</v>
      </c>
    </row>
    <row r="2362" spans="1:9" x14ac:dyDescent="0.25">
      <c r="A2362" t="s">
        <v>6735</v>
      </c>
      <c r="B2362">
        <v>33220</v>
      </c>
      <c r="C2362">
        <v>402.4</v>
      </c>
      <c r="I2362" t="s">
        <v>2884</v>
      </c>
    </row>
    <row r="2363" spans="1:9" x14ac:dyDescent="0.25">
      <c r="A2363" t="s">
        <v>6735</v>
      </c>
      <c r="B2363">
        <v>33221</v>
      </c>
      <c r="C2363">
        <v>384.77</v>
      </c>
      <c r="I2363" t="s">
        <v>2884</v>
      </c>
    </row>
    <row r="2364" spans="1:9" x14ac:dyDescent="0.25">
      <c r="A2364" t="s">
        <v>6735</v>
      </c>
      <c r="B2364">
        <v>33222</v>
      </c>
      <c r="C2364">
        <v>369.75</v>
      </c>
      <c r="I2364" t="s">
        <v>2884</v>
      </c>
    </row>
    <row r="2365" spans="1:9" x14ac:dyDescent="0.25">
      <c r="A2365" t="s">
        <v>6735</v>
      </c>
      <c r="B2365">
        <v>33223</v>
      </c>
      <c r="C2365">
        <v>438.69</v>
      </c>
      <c r="I2365" t="s">
        <v>2884</v>
      </c>
    </row>
    <row r="2366" spans="1:9" x14ac:dyDescent="0.25">
      <c r="A2366" t="s">
        <v>6735</v>
      </c>
      <c r="B2366">
        <v>33224</v>
      </c>
      <c r="C2366">
        <v>542</v>
      </c>
      <c r="I2366" t="s">
        <v>2884</v>
      </c>
    </row>
    <row r="2367" spans="1:9" x14ac:dyDescent="0.25">
      <c r="A2367" t="s">
        <v>6735</v>
      </c>
      <c r="B2367">
        <v>33225</v>
      </c>
      <c r="C2367">
        <v>489.37</v>
      </c>
      <c r="I2367" t="s">
        <v>2884</v>
      </c>
    </row>
    <row r="2368" spans="1:9" x14ac:dyDescent="0.25">
      <c r="A2368" t="s">
        <v>6735</v>
      </c>
      <c r="B2368">
        <v>33226</v>
      </c>
      <c r="C2368">
        <v>515.55999999999995</v>
      </c>
      <c r="I2368" t="s">
        <v>2884</v>
      </c>
    </row>
    <row r="2369" spans="1:9" x14ac:dyDescent="0.25">
      <c r="A2369" t="s">
        <v>6735</v>
      </c>
      <c r="B2369">
        <v>33227</v>
      </c>
      <c r="C2369">
        <v>362.93</v>
      </c>
      <c r="I2369" t="s">
        <v>2884</v>
      </c>
    </row>
    <row r="2370" spans="1:9" x14ac:dyDescent="0.25">
      <c r="A2370" t="s">
        <v>6735</v>
      </c>
      <c r="B2370">
        <v>33228</v>
      </c>
      <c r="C2370">
        <v>378.76</v>
      </c>
      <c r="I2370" t="s">
        <v>2884</v>
      </c>
    </row>
    <row r="2371" spans="1:9" x14ac:dyDescent="0.25">
      <c r="A2371" t="s">
        <v>6735</v>
      </c>
      <c r="B2371">
        <v>33229</v>
      </c>
      <c r="C2371">
        <v>400.58</v>
      </c>
      <c r="I2371" t="s">
        <v>2884</v>
      </c>
    </row>
    <row r="2372" spans="1:9" x14ac:dyDescent="0.25">
      <c r="A2372" t="s">
        <v>6735</v>
      </c>
      <c r="B2372">
        <v>33230</v>
      </c>
      <c r="C2372">
        <v>409.53</v>
      </c>
      <c r="I2372" t="s">
        <v>2884</v>
      </c>
    </row>
    <row r="2373" spans="1:9" x14ac:dyDescent="0.25">
      <c r="A2373" t="s">
        <v>6735</v>
      </c>
      <c r="B2373">
        <v>33231</v>
      </c>
      <c r="C2373">
        <v>426.85</v>
      </c>
      <c r="I2373" t="s">
        <v>2884</v>
      </c>
    </row>
    <row r="2374" spans="1:9" x14ac:dyDescent="0.25">
      <c r="A2374" t="s">
        <v>6735</v>
      </c>
      <c r="B2374">
        <v>33233</v>
      </c>
      <c r="C2374">
        <v>252.65</v>
      </c>
      <c r="I2374" t="s">
        <v>2884</v>
      </c>
    </row>
    <row r="2375" spans="1:9" x14ac:dyDescent="0.25">
      <c r="A2375" t="s">
        <v>6735</v>
      </c>
      <c r="B2375">
        <v>33234</v>
      </c>
      <c r="C2375">
        <v>517.45000000000005</v>
      </c>
      <c r="I2375" t="s">
        <v>2884</v>
      </c>
    </row>
    <row r="2376" spans="1:9" x14ac:dyDescent="0.25">
      <c r="A2376" t="s">
        <v>6735</v>
      </c>
      <c r="B2376">
        <v>33235</v>
      </c>
      <c r="C2376">
        <v>681.53</v>
      </c>
      <c r="I2376" t="s">
        <v>2884</v>
      </c>
    </row>
    <row r="2377" spans="1:9" x14ac:dyDescent="0.25">
      <c r="A2377" t="s">
        <v>6735</v>
      </c>
      <c r="B2377">
        <v>33236</v>
      </c>
      <c r="C2377">
        <v>833.64</v>
      </c>
      <c r="I2377" t="s">
        <v>2884</v>
      </c>
    </row>
    <row r="2378" spans="1:9" x14ac:dyDescent="0.25">
      <c r="A2378" t="s">
        <v>6735</v>
      </c>
      <c r="B2378">
        <v>33237</v>
      </c>
      <c r="C2378">
        <v>892.77</v>
      </c>
      <c r="I2378" t="s">
        <v>2884</v>
      </c>
    </row>
    <row r="2379" spans="1:9" x14ac:dyDescent="0.25">
      <c r="A2379" t="s">
        <v>6735</v>
      </c>
      <c r="B2379">
        <v>33238</v>
      </c>
      <c r="C2379">
        <v>1008.07</v>
      </c>
      <c r="I2379" t="s">
        <v>2884</v>
      </c>
    </row>
    <row r="2380" spans="1:9" x14ac:dyDescent="0.25">
      <c r="A2380" t="s">
        <v>6735</v>
      </c>
      <c r="B2380">
        <v>33240</v>
      </c>
      <c r="C2380">
        <v>390.95</v>
      </c>
      <c r="I2380" t="s">
        <v>2884</v>
      </c>
    </row>
    <row r="2381" spans="1:9" x14ac:dyDescent="0.25">
      <c r="A2381" t="s">
        <v>6735</v>
      </c>
      <c r="B2381">
        <v>33241</v>
      </c>
      <c r="C2381">
        <v>231.37</v>
      </c>
      <c r="I2381" t="s">
        <v>2884</v>
      </c>
    </row>
    <row r="2382" spans="1:9" x14ac:dyDescent="0.25">
      <c r="A2382" t="s">
        <v>6735</v>
      </c>
      <c r="B2382">
        <v>33243</v>
      </c>
      <c r="C2382">
        <v>1452.55</v>
      </c>
      <c r="I2382" t="s">
        <v>2884</v>
      </c>
    </row>
    <row r="2383" spans="1:9" x14ac:dyDescent="0.25">
      <c r="A2383" t="s">
        <v>6735</v>
      </c>
      <c r="B2383">
        <v>33244</v>
      </c>
      <c r="C2383">
        <v>923.57</v>
      </c>
      <c r="I2383" t="s">
        <v>2884</v>
      </c>
    </row>
    <row r="2384" spans="1:9" x14ac:dyDescent="0.25">
      <c r="A2384" t="s">
        <v>6735</v>
      </c>
      <c r="B2384">
        <v>33249</v>
      </c>
      <c r="C2384">
        <v>973.09</v>
      </c>
      <c r="I2384" t="s">
        <v>2884</v>
      </c>
    </row>
    <row r="2385" spans="1:9" x14ac:dyDescent="0.25">
      <c r="A2385" t="s">
        <v>6735</v>
      </c>
      <c r="B2385">
        <v>33250</v>
      </c>
      <c r="C2385">
        <v>1528.97</v>
      </c>
      <c r="I2385" t="s">
        <v>2884</v>
      </c>
    </row>
    <row r="2386" spans="1:9" x14ac:dyDescent="0.25">
      <c r="A2386" t="s">
        <v>6735</v>
      </c>
      <c r="B2386">
        <v>33251</v>
      </c>
      <c r="C2386">
        <v>1712.6</v>
      </c>
      <c r="I2386" t="s">
        <v>2884</v>
      </c>
    </row>
    <row r="2387" spans="1:9" x14ac:dyDescent="0.25">
      <c r="A2387" t="s">
        <v>6735</v>
      </c>
      <c r="B2387">
        <v>33254</v>
      </c>
      <c r="C2387">
        <v>1431.5</v>
      </c>
      <c r="I2387" t="s">
        <v>2884</v>
      </c>
    </row>
    <row r="2388" spans="1:9" x14ac:dyDescent="0.25">
      <c r="A2388" t="s">
        <v>6735</v>
      </c>
      <c r="B2388">
        <v>33255</v>
      </c>
      <c r="C2388">
        <v>1705.51</v>
      </c>
      <c r="I2388" t="s">
        <v>2884</v>
      </c>
    </row>
    <row r="2389" spans="1:9" x14ac:dyDescent="0.25">
      <c r="A2389" t="s">
        <v>6735</v>
      </c>
      <c r="B2389">
        <v>33256</v>
      </c>
      <c r="C2389">
        <v>2019.21</v>
      </c>
      <c r="I2389" t="s">
        <v>2884</v>
      </c>
    </row>
    <row r="2390" spans="1:9" x14ac:dyDescent="0.25">
      <c r="A2390" t="s">
        <v>6735</v>
      </c>
      <c r="B2390">
        <v>33257</v>
      </c>
      <c r="C2390">
        <v>617.45000000000005</v>
      </c>
      <c r="I2390" t="s">
        <v>2884</v>
      </c>
    </row>
    <row r="2391" spans="1:9" x14ac:dyDescent="0.25">
      <c r="A2391" t="s">
        <v>6735</v>
      </c>
      <c r="B2391">
        <v>33258</v>
      </c>
      <c r="C2391">
        <v>686.58</v>
      </c>
      <c r="I2391" t="s">
        <v>2884</v>
      </c>
    </row>
    <row r="2392" spans="1:9" x14ac:dyDescent="0.25">
      <c r="A2392" t="s">
        <v>6735</v>
      </c>
      <c r="B2392">
        <v>33259</v>
      </c>
      <c r="C2392">
        <v>895.2</v>
      </c>
      <c r="I2392" t="s">
        <v>2884</v>
      </c>
    </row>
    <row r="2393" spans="1:9" x14ac:dyDescent="0.25">
      <c r="A2393" t="s">
        <v>6735</v>
      </c>
      <c r="B2393">
        <v>33261</v>
      </c>
      <c r="C2393">
        <v>1690.28</v>
      </c>
      <c r="I2393" t="s">
        <v>2884</v>
      </c>
    </row>
    <row r="2394" spans="1:9" x14ac:dyDescent="0.25">
      <c r="A2394" t="s">
        <v>6735</v>
      </c>
      <c r="B2394">
        <v>33262</v>
      </c>
      <c r="C2394">
        <v>398.96</v>
      </c>
      <c r="I2394" t="s">
        <v>2884</v>
      </c>
    </row>
    <row r="2395" spans="1:9" x14ac:dyDescent="0.25">
      <c r="A2395" t="s">
        <v>6735</v>
      </c>
      <c r="B2395">
        <v>33263</v>
      </c>
      <c r="C2395">
        <v>413.99</v>
      </c>
      <c r="I2395" t="s">
        <v>2884</v>
      </c>
    </row>
    <row r="2396" spans="1:9" x14ac:dyDescent="0.25">
      <c r="A2396" t="s">
        <v>6735</v>
      </c>
      <c r="B2396">
        <v>33264</v>
      </c>
      <c r="C2396">
        <v>431.69</v>
      </c>
      <c r="I2396" t="s">
        <v>2884</v>
      </c>
    </row>
    <row r="2397" spans="1:9" x14ac:dyDescent="0.25">
      <c r="A2397" t="s">
        <v>6735</v>
      </c>
      <c r="B2397">
        <v>33265</v>
      </c>
      <c r="C2397">
        <v>1434.93</v>
      </c>
      <c r="I2397" t="s">
        <v>2884</v>
      </c>
    </row>
    <row r="2398" spans="1:9" x14ac:dyDescent="0.25">
      <c r="A2398" t="s">
        <v>6735</v>
      </c>
      <c r="B2398">
        <v>33266</v>
      </c>
      <c r="C2398">
        <v>1934.74</v>
      </c>
      <c r="I2398" t="s">
        <v>2884</v>
      </c>
    </row>
    <row r="2399" spans="1:9" x14ac:dyDescent="0.25">
      <c r="A2399" t="s">
        <v>6735</v>
      </c>
      <c r="B2399">
        <v>33267</v>
      </c>
      <c r="C2399">
        <v>1098.1500000000001</v>
      </c>
      <c r="I2399" t="s">
        <v>2884</v>
      </c>
    </row>
    <row r="2400" spans="1:9" x14ac:dyDescent="0.25">
      <c r="A2400" t="s">
        <v>6735</v>
      </c>
      <c r="B2400">
        <v>33268</v>
      </c>
      <c r="C2400">
        <v>136.21</v>
      </c>
      <c r="I2400" t="s">
        <v>2884</v>
      </c>
    </row>
    <row r="2401" spans="1:9" x14ac:dyDescent="0.25">
      <c r="A2401" t="s">
        <v>6735</v>
      </c>
      <c r="B2401">
        <v>33269</v>
      </c>
      <c r="C2401">
        <v>869.61</v>
      </c>
      <c r="I2401" t="s">
        <v>2884</v>
      </c>
    </row>
    <row r="2402" spans="1:9" x14ac:dyDescent="0.25">
      <c r="A2402" t="s">
        <v>6735</v>
      </c>
      <c r="B2402">
        <v>33270</v>
      </c>
      <c r="C2402">
        <v>599.34</v>
      </c>
      <c r="I2402" t="s">
        <v>2884</v>
      </c>
    </row>
    <row r="2403" spans="1:9" x14ac:dyDescent="0.25">
      <c r="A2403" t="s">
        <v>6735</v>
      </c>
      <c r="B2403">
        <v>33271</v>
      </c>
      <c r="C2403">
        <v>480.21</v>
      </c>
      <c r="I2403" t="s">
        <v>2884</v>
      </c>
    </row>
    <row r="2404" spans="1:9" x14ac:dyDescent="0.25">
      <c r="A2404" t="s">
        <v>6735</v>
      </c>
      <c r="B2404">
        <v>33272</v>
      </c>
      <c r="C2404">
        <v>370.67</v>
      </c>
      <c r="I2404" t="s">
        <v>2884</v>
      </c>
    </row>
    <row r="2405" spans="1:9" x14ac:dyDescent="0.25">
      <c r="A2405" t="s">
        <v>6735</v>
      </c>
      <c r="B2405">
        <v>33273</v>
      </c>
      <c r="C2405">
        <v>424.83</v>
      </c>
      <c r="I2405" t="s">
        <v>2884</v>
      </c>
    </row>
    <row r="2406" spans="1:9" x14ac:dyDescent="0.25">
      <c r="A2406" t="s">
        <v>6735</v>
      </c>
      <c r="B2406">
        <v>33274</v>
      </c>
      <c r="C2406">
        <v>511.19</v>
      </c>
      <c r="I2406" t="s">
        <v>2884</v>
      </c>
    </row>
    <row r="2407" spans="1:9" x14ac:dyDescent="0.25">
      <c r="A2407" t="s">
        <v>6735</v>
      </c>
      <c r="B2407">
        <v>33275</v>
      </c>
      <c r="C2407">
        <v>531.37</v>
      </c>
      <c r="I2407" t="s">
        <v>2884</v>
      </c>
    </row>
    <row r="2408" spans="1:9" x14ac:dyDescent="0.25">
      <c r="A2408" t="s">
        <v>6735</v>
      </c>
      <c r="B2408">
        <v>33285</v>
      </c>
      <c r="C2408">
        <v>4963.03</v>
      </c>
      <c r="I2408" t="s">
        <v>2884</v>
      </c>
    </row>
    <row r="2409" spans="1:9" x14ac:dyDescent="0.25">
      <c r="A2409" t="s">
        <v>6735</v>
      </c>
      <c r="B2409">
        <v>33286</v>
      </c>
      <c r="C2409">
        <v>144.47999999999999</v>
      </c>
      <c r="I2409" t="s">
        <v>2884</v>
      </c>
    </row>
    <row r="2410" spans="1:9" x14ac:dyDescent="0.25">
      <c r="A2410" t="s">
        <v>6735</v>
      </c>
      <c r="B2410">
        <v>33289</v>
      </c>
      <c r="C2410">
        <v>349.55</v>
      </c>
      <c r="I2410" t="s">
        <v>2884</v>
      </c>
    </row>
    <row r="2411" spans="1:9" x14ac:dyDescent="0.25">
      <c r="A2411" t="s">
        <v>6735</v>
      </c>
      <c r="B2411">
        <v>33300</v>
      </c>
      <c r="C2411">
        <v>2548.34</v>
      </c>
      <c r="I2411" t="s">
        <v>2884</v>
      </c>
    </row>
    <row r="2412" spans="1:9" x14ac:dyDescent="0.25">
      <c r="A2412" t="s">
        <v>6735</v>
      </c>
      <c r="B2412">
        <v>33305</v>
      </c>
      <c r="C2412">
        <v>4263.45</v>
      </c>
      <c r="I2412" t="s">
        <v>2884</v>
      </c>
    </row>
    <row r="2413" spans="1:9" x14ac:dyDescent="0.25">
      <c r="A2413" t="s">
        <v>6735</v>
      </c>
      <c r="B2413">
        <v>33310</v>
      </c>
      <c r="C2413">
        <v>1232.67</v>
      </c>
      <c r="I2413" t="s">
        <v>2884</v>
      </c>
    </row>
    <row r="2414" spans="1:9" x14ac:dyDescent="0.25">
      <c r="A2414" t="s">
        <v>6735</v>
      </c>
      <c r="B2414">
        <v>33315</v>
      </c>
      <c r="C2414">
        <v>2008.47</v>
      </c>
      <c r="I2414" t="s">
        <v>2884</v>
      </c>
    </row>
    <row r="2415" spans="1:9" x14ac:dyDescent="0.25">
      <c r="A2415" t="s">
        <v>6735</v>
      </c>
      <c r="B2415">
        <v>33320</v>
      </c>
      <c r="C2415">
        <v>1129.3599999999999</v>
      </c>
      <c r="I2415" t="s">
        <v>2884</v>
      </c>
    </row>
    <row r="2416" spans="1:9" x14ac:dyDescent="0.25">
      <c r="A2416" t="s">
        <v>6735</v>
      </c>
      <c r="B2416">
        <v>33321</v>
      </c>
      <c r="C2416">
        <v>1250.78</v>
      </c>
      <c r="I2416" t="s">
        <v>2884</v>
      </c>
    </row>
    <row r="2417" spans="1:9" x14ac:dyDescent="0.25">
      <c r="A2417" t="s">
        <v>6735</v>
      </c>
      <c r="B2417">
        <v>33322</v>
      </c>
      <c r="C2417">
        <v>1460.35</v>
      </c>
      <c r="I2417" t="s">
        <v>2884</v>
      </c>
    </row>
    <row r="2418" spans="1:9" x14ac:dyDescent="0.25">
      <c r="A2418" t="s">
        <v>6735</v>
      </c>
      <c r="B2418">
        <v>33330</v>
      </c>
      <c r="C2418">
        <v>1496.55</v>
      </c>
      <c r="I2418" t="s">
        <v>2884</v>
      </c>
    </row>
    <row r="2419" spans="1:9" x14ac:dyDescent="0.25">
      <c r="A2419" t="s">
        <v>6735</v>
      </c>
      <c r="B2419">
        <v>33335</v>
      </c>
      <c r="C2419">
        <v>1957.33</v>
      </c>
      <c r="I2419" t="s">
        <v>2884</v>
      </c>
    </row>
    <row r="2420" spans="1:9" x14ac:dyDescent="0.25">
      <c r="A2420" t="s">
        <v>6735</v>
      </c>
      <c r="B2420">
        <v>33340</v>
      </c>
      <c r="C2420">
        <v>822.61</v>
      </c>
      <c r="I2420" t="s">
        <v>2884</v>
      </c>
    </row>
    <row r="2421" spans="1:9" x14ac:dyDescent="0.25">
      <c r="A2421" t="s">
        <v>6735</v>
      </c>
      <c r="B2421">
        <v>33361</v>
      </c>
      <c r="C2421">
        <v>1261.2</v>
      </c>
      <c r="I2421" t="s">
        <v>2884</v>
      </c>
    </row>
    <row r="2422" spans="1:9" x14ac:dyDescent="0.25">
      <c r="A2422" t="s">
        <v>6735</v>
      </c>
      <c r="B2422">
        <v>33362</v>
      </c>
      <c r="C2422">
        <v>1375.64</v>
      </c>
      <c r="I2422" t="s">
        <v>2884</v>
      </c>
    </row>
    <row r="2423" spans="1:9" x14ac:dyDescent="0.25">
      <c r="A2423" t="s">
        <v>6735</v>
      </c>
      <c r="B2423">
        <v>33363</v>
      </c>
      <c r="C2423">
        <v>1424.01</v>
      </c>
      <c r="I2423" t="s">
        <v>2884</v>
      </c>
    </row>
    <row r="2424" spans="1:9" x14ac:dyDescent="0.25">
      <c r="A2424" t="s">
        <v>6735</v>
      </c>
      <c r="B2424">
        <v>33364</v>
      </c>
      <c r="C2424">
        <v>1422.39</v>
      </c>
      <c r="I2424" t="s">
        <v>2884</v>
      </c>
    </row>
    <row r="2425" spans="1:9" x14ac:dyDescent="0.25">
      <c r="A2425" t="s">
        <v>6735</v>
      </c>
      <c r="B2425">
        <v>33365</v>
      </c>
      <c r="C2425">
        <v>1487.04</v>
      </c>
      <c r="I2425" t="s">
        <v>2884</v>
      </c>
    </row>
    <row r="2426" spans="1:9" x14ac:dyDescent="0.25">
      <c r="A2426" t="s">
        <v>6735</v>
      </c>
      <c r="B2426">
        <v>33366</v>
      </c>
      <c r="C2426">
        <v>1639.54</v>
      </c>
      <c r="I2426" t="s">
        <v>2884</v>
      </c>
    </row>
    <row r="2427" spans="1:9" x14ac:dyDescent="0.25">
      <c r="A2427" t="s">
        <v>6735</v>
      </c>
      <c r="B2427">
        <v>33367</v>
      </c>
      <c r="C2427">
        <v>634.54</v>
      </c>
      <c r="I2427" t="s">
        <v>2884</v>
      </c>
    </row>
    <row r="2428" spans="1:9" x14ac:dyDescent="0.25">
      <c r="A2428" t="s">
        <v>6735</v>
      </c>
      <c r="B2428">
        <v>33368</v>
      </c>
      <c r="C2428">
        <v>768.44</v>
      </c>
      <c r="I2428" t="s">
        <v>2884</v>
      </c>
    </row>
    <row r="2429" spans="1:9" x14ac:dyDescent="0.25">
      <c r="A2429" t="s">
        <v>6735</v>
      </c>
      <c r="B2429">
        <v>33369</v>
      </c>
      <c r="C2429">
        <v>1014.48</v>
      </c>
      <c r="I2429" t="s">
        <v>2884</v>
      </c>
    </row>
    <row r="2430" spans="1:9" x14ac:dyDescent="0.25">
      <c r="A2430" t="s">
        <v>6735</v>
      </c>
      <c r="B2430">
        <v>33370</v>
      </c>
      <c r="C2430">
        <v>140.02000000000001</v>
      </c>
      <c r="I2430" t="s">
        <v>2884</v>
      </c>
    </row>
    <row r="2431" spans="1:9" x14ac:dyDescent="0.25">
      <c r="A2431" t="s">
        <v>6735</v>
      </c>
      <c r="B2431">
        <v>33390</v>
      </c>
      <c r="C2431">
        <v>2019.55</v>
      </c>
      <c r="I2431" t="s">
        <v>2884</v>
      </c>
    </row>
    <row r="2432" spans="1:9" x14ac:dyDescent="0.25">
      <c r="A2432" t="s">
        <v>6735</v>
      </c>
      <c r="B2432">
        <v>33391</v>
      </c>
      <c r="C2432">
        <v>2393</v>
      </c>
      <c r="I2432" t="s">
        <v>2884</v>
      </c>
    </row>
    <row r="2433" spans="1:9" x14ac:dyDescent="0.25">
      <c r="A2433" t="s">
        <v>6735</v>
      </c>
      <c r="B2433">
        <v>33404</v>
      </c>
      <c r="C2433">
        <v>1833.87</v>
      </c>
      <c r="I2433" t="s">
        <v>2884</v>
      </c>
    </row>
    <row r="2434" spans="1:9" x14ac:dyDescent="0.25">
      <c r="A2434" t="s">
        <v>6735</v>
      </c>
      <c r="B2434">
        <v>33405</v>
      </c>
      <c r="C2434">
        <v>2379.1999999999998</v>
      </c>
      <c r="I2434" t="s">
        <v>2884</v>
      </c>
    </row>
    <row r="2435" spans="1:9" x14ac:dyDescent="0.25">
      <c r="A2435" t="s">
        <v>6735</v>
      </c>
      <c r="B2435">
        <v>33406</v>
      </c>
      <c r="C2435">
        <v>3018.81</v>
      </c>
      <c r="I2435" t="s">
        <v>2884</v>
      </c>
    </row>
    <row r="2436" spans="1:9" x14ac:dyDescent="0.25">
      <c r="A2436" t="s">
        <v>6735</v>
      </c>
      <c r="B2436">
        <v>33410</v>
      </c>
      <c r="C2436">
        <v>2662.38</v>
      </c>
      <c r="I2436" t="s">
        <v>2884</v>
      </c>
    </row>
    <row r="2437" spans="1:9" x14ac:dyDescent="0.25">
      <c r="A2437" t="s">
        <v>6735</v>
      </c>
      <c r="B2437">
        <v>33411</v>
      </c>
      <c r="C2437">
        <v>3504.73</v>
      </c>
      <c r="I2437" t="s">
        <v>2884</v>
      </c>
    </row>
    <row r="2438" spans="1:9" x14ac:dyDescent="0.25">
      <c r="A2438" t="s">
        <v>6735</v>
      </c>
      <c r="B2438">
        <v>33412</v>
      </c>
      <c r="C2438">
        <v>3280.53</v>
      </c>
      <c r="I2438" t="s">
        <v>2884</v>
      </c>
    </row>
    <row r="2439" spans="1:9" x14ac:dyDescent="0.25">
      <c r="A2439" t="s">
        <v>6735</v>
      </c>
      <c r="B2439">
        <v>33413</v>
      </c>
      <c r="C2439">
        <v>3363.44</v>
      </c>
      <c r="I2439" t="s">
        <v>2884</v>
      </c>
    </row>
    <row r="2440" spans="1:9" x14ac:dyDescent="0.25">
      <c r="A2440" t="s">
        <v>6735</v>
      </c>
      <c r="B2440">
        <v>33414</v>
      </c>
      <c r="C2440">
        <v>2249.0500000000002</v>
      </c>
      <c r="I2440" t="s">
        <v>2884</v>
      </c>
    </row>
    <row r="2441" spans="1:9" x14ac:dyDescent="0.25">
      <c r="A2441" t="s">
        <v>6735</v>
      </c>
      <c r="B2441">
        <v>33415</v>
      </c>
      <c r="C2441">
        <v>2122.67</v>
      </c>
      <c r="I2441" t="s">
        <v>2884</v>
      </c>
    </row>
    <row r="2442" spans="1:9" x14ac:dyDescent="0.25">
      <c r="A2442" t="s">
        <v>6735</v>
      </c>
      <c r="B2442">
        <v>33416</v>
      </c>
      <c r="C2442">
        <v>2123.11</v>
      </c>
      <c r="I2442" t="s">
        <v>2884</v>
      </c>
    </row>
    <row r="2443" spans="1:9" x14ac:dyDescent="0.25">
      <c r="A2443" t="s">
        <v>6735</v>
      </c>
      <c r="B2443">
        <v>33417</v>
      </c>
      <c r="C2443">
        <v>1757.86</v>
      </c>
      <c r="I2443" t="s">
        <v>2884</v>
      </c>
    </row>
    <row r="2444" spans="1:9" x14ac:dyDescent="0.25">
      <c r="A2444" t="s">
        <v>6735</v>
      </c>
      <c r="B2444">
        <v>33418</v>
      </c>
      <c r="C2444">
        <v>1881.17</v>
      </c>
      <c r="I2444" t="s">
        <v>2884</v>
      </c>
    </row>
    <row r="2445" spans="1:9" x14ac:dyDescent="0.25">
      <c r="A2445" t="s">
        <v>6735</v>
      </c>
      <c r="B2445">
        <v>33419</v>
      </c>
      <c r="C2445">
        <v>441</v>
      </c>
      <c r="I2445" t="s">
        <v>2884</v>
      </c>
    </row>
    <row r="2446" spans="1:9" x14ac:dyDescent="0.25">
      <c r="A2446" t="s">
        <v>6735</v>
      </c>
      <c r="B2446">
        <v>33420</v>
      </c>
      <c r="C2446">
        <v>1523.99</v>
      </c>
      <c r="I2446" t="s">
        <v>2884</v>
      </c>
    </row>
    <row r="2447" spans="1:9" x14ac:dyDescent="0.25">
      <c r="A2447" t="s">
        <v>6735</v>
      </c>
      <c r="B2447">
        <v>33422</v>
      </c>
      <c r="C2447">
        <v>1746.62</v>
      </c>
      <c r="I2447" t="s">
        <v>2884</v>
      </c>
    </row>
    <row r="2448" spans="1:9" x14ac:dyDescent="0.25">
      <c r="A2448" t="s">
        <v>6735</v>
      </c>
      <c r="B2448">
        <v>33425</v>
      </c>
      <c r="C2448">
        <v>2857.79</v>
      </c>
      <c r="I2448" t="s">
        <v>2884</v>
      </c>
    </row>
    <row r="2449" spans="1:9" x14ac:dyDescent="0.25">
      <c r="A2449" t="s">
        <v>6735</v>
      </c>
      <c r="B2449">
        <v>33426</v>
      </c>
      <c r="C2449">
        <v>2496.0500000000002</v>
      </c>
      <c r="I2449" t="s">
        <v>2884</v>
      </c>
    </row>
    <row r="2450" spans="1:9" x14ac:dyDescent="0.25">
      <c r="A2450" t="s">
        <v>6735</v>
      </c>
      <c r="B2450">
        <v>33427</v>
      </c>
      <c r="C2450">
        <v>2551.61</v>
      </c>
      <c r="I2450" t="s">
        <v>2884</v>
      </c>
    </row>
    <row r="2451" spans="1:9" x14ac:dyDescent="0.25">
      <c r="A2451" t="s">
        <v>6735</v>
      </c>
      <c r="B2451">
        <v>33430</v>
      </c>
      <c r="C2451">
        <v>2935.57</v>
      </c>
      <c r="I2451" t="s">
        <v>2884</v>
      </c>
    </row>
    <row r="2452" spans="1:9" x14ac:dyDescent="0.25">
      <c r="A2452" t="s">
        <v>6735</v>
      </c>
      <c r="B2452">
        <v>33440</v>
      </c>
      <c r="C2452">
        <v>3547.24</v>
      </c>
      <c r="I2452" t="s">
        <v>2884</v>
      </c>
    </row>
    <row r="2453" spans="1:9" x14ac:dyDescent="0.25">
      <c r="A2453" t="s">
        <v>6735</v>
      </c>
      <c r="B2453">
        <v>33460</v>
      </c>
      <c r="C2453">
        <v>2503.8000000000002</v>
      </c>
      <c r="I2453" t="s">
        <v>2884</v>
      </c>
    </row>
    <row r="2454" spans="1:9" x14ac:dyDescent="0.25">
      <c r="A2454" t="s">
        <v>6735</v>
      </c>
      <c r="B2454">
        <v>33463</v>
      </c>
      <c r="C2454">
        <v>3213.38</v>
      </c>
      <c r="I2454" t="s">
        <v>2884</v>
      </c>
    </row>
    <row r="2455" spans="1:9" x14ac:dyDescent="0.25">
      <c r="A2455" t="s">
        <v>6735</v>
      </c>
      <c r="B2455">
        <v>33464</v>
      </c>
      <c r="C2455">
        <v>2551.69</v>
      </c>
      <c r="I2455" t="s">
        <v>2884</v>
      </c>
    </row>
    <row r="2456" spans="1:9" x14ac:dyDescent="0.25">
      <c r="A2456" t="s">
        <v>6735</v>
      </c>
      <c r="B2456">
        <v>33465</v>
      </c>
      <c r="C2456">
        <v>2880.97</v>
      </c>
      <c r="I2456" t="s">
        <v>2884</v>
      </c>
    </row>
    <row r="2457" spans="1:9" x14ac:dyDescent="0.25">
      <c r="A2457" t="s">
        <v>6735</v>
      </c>
      <c r="B2457">
        <v>33468</v>
      </c>
      <c r="C2457">
        <v>2565.44</v>
      </c>
      <c r="I2457" t="s">
        <v>2884</v>
      </c>
    </row>
    <row r="2458" spans="1:9" x14ac:dyDescent="0.25">
      <c r="A2458" t="s">
        <v>6735</v>
      </c>
      <c r="B2458">
        <v>33471</v>
      </c>
      <c r="C2458">
        <v>1399.08</v>
      </c>
      <c r="I2458" t="s">
        <v>2884</v>
      </c>
    </row>
    <row r="2459" spans="1:9" x14ac:dyDescent="0.25">
      <c r="A2459" t="s">
        <v>6735</v>
      </c>
      <c r="B2459">
        <v>33474</v>
      </c>
      <c r="C2459">
        <v>2287.67</v>
      </c>
      <c r="I2459" t="s">
        <v>2884</v>
      </c>
    </row>
    <row r="2460" spans="1:9" x14ac:dyDescent="0.25">
      <c r="A2460" t="s">
        <v>6735</v>
      </c>
      <c r="B2460">
        <v>33475</v>
      </c>
      <c r="C2460">
        <v>2432.9899999999998</v>
      </c>
      <c r="I2460" t="s">
        <v>2884</v>
      </c>
    </row>
    <row r="2461" spans="1:9" x14ac:dyDescent="0.25">
      <c r="A2461" t="s">
        <v>6735</v>
      </c>
      <c r="B2461">
        <v>33476</v>
      </c>
      <c r="C2461">
        <v>1607.53</v>
      </c>
      <c r="I2461" t="s">
        <v>2884</v>
      </c>
    </row>
    <row r="2462" spans="1:9" x14ac:dyDescent="0.25">
      <c r="A2462" t="s">
        <v>6735</v>
      </c>
      <c r="B2462">
        <v>33477</v>
      </c>
      <c r="C2462">
        <v>1410.77</v>
      </c>
      <c r="I2462" t="s">
        <v>2884</v>
      </c>
    </row>
    <row r="2463" spans="1:9" x14ac:dyDescent="0.25">
      <c r="A2463" t="s">
        <v>6735</v>
      </c>
      <c r="B2463">
        <v>33478</v>
      </c>
      <c r="C2463">
        <v>1660.25</v>
      </c>
      <c r="I2463" t="s">
        <v>2884</v>
      </c>
    </row>
    <row r="2464" spans="1:9" x14ac:dyDescent="0.25">
      <c r="A2464" t="s">
        <v>6735</v>
      </c>
      <c r="B2464">
        <v>33496</v>
      </c>
      <c r="C2464">
        <v>1747.03</v>
      </c>
      <c r="I2464" t="s">
        <v>2884</v>
      </c>
    </row>
    <row r="2465" spans="1:9" x14ac:dyDescent="0.25">
      <c r="A2465" t="s">
        <v>6735</v>
      </c>
      <c r="B2465">
        <v>33500</v>
      </c>
      <c r="C2465">
        <v>1638.58</v>
      </c>
      <c r="I2465" t="s">
        <v>2884</v>
      </c>
    </row>
    <row r="2466" spans="1:9" x14ac:dyDescent="0.25">
      <c r="A2466" t="s">
        <v>6735</v>
      </c>
      <c r="B2466">
        <v>33501</v>
      </c>
      <c r="C2466">
        <v>1174.55</v>
      </c>
      <c r="I2466" t="s">
        <v>2884</v>
      </c>
    </row>
    <row r="2467" spans="1:9" x14ac:dyDescent="0.25">
      <c r="A2467" t="s">
        <v>6735</v>
      </c>
      <c r="B2467">
        <v>33502</v>
      </c>
      <c r="C2467">
        <v>1351.9</v>
      </c>
      <c r="I2467" t="s">
        <v>2884</v>
      </c>
    </row>
    <row r="2468" spans="1:9" x14ac:dyDescent="0.25">
      <c r="A2468" t="s">
        <v>6735</v>
      </c>
      <c r="B2468">
        <v>33503</v>
      </c>
      <c r="C2468">
        <v>1406.11</v>
      </c>
      <c r="I2468" t="s">
        <v>2884</v>
      </c>
    </row>
    <row r="2469" spans="1:9" x14ac:dyDescent="0.25">
      <c r="A2469" t="s">
        <v>6735</v>
      </c>
      <c r="B2469">
        <v>33504</v>
      </c>
      <c r="C2469">
        <v>1548.16</v>
      </c>
      <c r="I2469" t="s">
        <v>2884</v>
      </c>
    </row>
    <row r="2470" spans="1:9" x14ac:dyDescent="0.25">
      <c r="A2470" t="s">
        <v>6735</v>
      </c>
      <c r="B2470">
        <v>33505</v>
      </c>
      <c r="C2470">
        <v>2153.6</v>
      </c>
      <c r="I2470" t="s">
        <v>2884</v>
      </c>
    </row>
    <row r="2471" spans="1:9" x14ac:dyDescent="0.25">
      <c r="A2471" t="s">
        <v>6735</v>
      </c>
      <c r="B2471">
        <v>33506</v>
      </c>
      <c r="C2471">
        <v>2147.36</v>
      </c>
      <c r="I2471" t="s">
        <v>2884</v>
      </c>
    </row>
    <row r="2472" spans="1:9" x14ac:dyDescent="0.25">
      <c r="A2472" t="s">
        <v>6735</v>
      </c>
      <c r="B2472">
        <v>33507</v>
      </c>
      <c r="C2472">
        <v>1804.12</v>
      </c>
      <c r="I2472" t="s">
        <v>2884</v>
      </c>
    </row>
    <row r="2473" spans="1:9" x14ac:dyDescent="0.25">
      <c r="A2473" t="s">
        <v>6735</v>
      </c>
      <c r="B2473">
        <v>33508</v>
      </c>
      <c r="C2473">
        <v>16.75</v>
      </c>
      <c r="I2473" t="s">
        <v>2884</v>
      </c>
    </row>
    <row r="2474" spans="1:9" x14ac:dyDescent="0.25">
      <c r="A2474" t="s">
        <v>6735</v>
      </c>
      <c r="B2474">
        <v>33509</v>
      </c>
      <c r="C2474">
        <v>180.2</v>
      </c>
      <c r="I2474" t="s">
        <v>2884</v>
      </c>
    </row>
    <row r="2475" spans="1:9" x14ac:dyDescent="0.25">
      <c r="A2475" t="s">
        <v>6735</v>
      </c>
      <c r="B2475">
        <v>33510</v>
      </c>
      <c r="C2475">
        <v>2028.6</v>
      </c>
      <c r="I2475" t="s">
        <v>2884</v>
      </c>
    </row>
    <row r="2476" spans="1:9" x14ac:dyDescent="0.25">
      <c r="A2476" t="s">
        <v>6735</v>
      </c>
      <c r="B2476">
        <v>33511</v>
      </c>
      <c r="C2476">
        <v>2226.29</v>
      </c>
      <c r="I2476" t="s">
        <v>2884</v>
      </c>
    </row>
    <row r="2477" spans="1:9" x14ac:dyDescent="0.25">
      <c r="A2477" t="s">
        <v>6735</v>
      </c>
      <c r="B2477">
        <v>33512</v>
      </c>
      <c r="C2477">
        <v>2538</v>
      </c>
      <c r="I2477" t="s">
        <v>2884</v>
      </c>
    </row>
    <row r="2478" spans="1:9" x14ac:dyDescent="0.25">
      <c r="A2478" t="s">
        <v>6735</v>
      </c>
      <c r="B2478">
        <v>33513</v>
      </c>
      <c r="C2478">
        <v>2594.81</v>
      </c>
      <c r="I2478" t="s">
        <v>2884</v>
      </c>
    </row>
    <row r="2479" spans="1:9" x14ac:dyDescent="0.25">
      <c r="A2479" t="s">
        <v>6735</v>
      </c>
      <c r="B2479">
        <v>33514</v>
      </c>
      <c r="C2479">
        <v>2726.93</v>
      </c>
      <c r="I2479" t="s">
        <v>2884</v>
      </c>
    </row>
    <row r="2480" spans="1:9" x14ac:dyDescent="0.25">
      <c r="A2480" t="s">
        <v>6735</v>
      </c>
      <c r="B2480">
        <v>33516</v>
      </c>
      <c r="C2480">
        <v>2822.41</v>
      </c>
      <c r="I2480" t="s">
        <v>2884</v>
      </c>
    </row>
    <row r="2481" spans="1:9" x14ac:dyDescent="0.25">
      <c r="A2481" t="s">
        <v>6735</v>
      </c>
      <c r="B2481">
        <v>33517</v>
      </c>
      <c r="C2481">
        <v>194.09</v>
      </c>
      <c r="I2481" t="s">
        <v>2884</v>
      </c>
    </row>
    <row r="2482" spans="1:9" x14ac:dyDescent="0.25">
      <c r="A2482" t="s">
        <v>6735</v>
      </c>
      <c r="B2482">
        <v>33518</v>
      </c>
      <c r="C2482">
        <v>427.68</v>
      </c>
      <c r="I2482" t="s">
        <v>2884</v>
      </c>
    </row>
    <row r="2483" spans="1:9" x14ac:dyDescent="0.25">
      <c r="A2483" t="s">
        <v>6735</v>
      </c>
      <c r="B2483">
        <v>33519</v>
      </c>
      <c r="C2483">
        <v>565.13</v>
      </c>
      <c r="I2483" t="s">
        <v>2884</v>
      </c>
    </row>
    <row r="2484" spans="1:9" x14ac:dyDescent="0.25">
      <c r="A2484" t="s">
        <v>6735</v>
      </c>
      <c r="B2484">
        <v>33521</v>
      </c>
      <c r="C2484">
        <v>677.31</v>
      </c>
      <c r="I2484" t="s">
        <v>2884</v>
      </c>
    </row>
    <row r="2485" spans="1:9" x14ac:dyDescent="0.25">
      <c r="A2485" t="s">
        <v>6735</v>
      </c>
      <c r="B2485">
        <v>33522</v>
      </c>
      <c r="C2485">
        <v>760.94</v>
      </c>
      <c r="I2485" t="s">
        <v>2884</v>
      </c>
    </row>
    <row r="2486" spans="1:9" x14ac:dyDescent="0.25">
      <c r="A2486" t="s">
        <v>6735</v>
      </c>
      <c r="B2486">
        <v>33523</v>
      </c>
      <c r="C2486">
        <v>858.56</v>
      </c>
      <c r="I2486" t="s">
        <v>2884</v>
      </c>
    </row>
    <row r="2487" spans="1:9" x14ac:dyDescent="0.25">
      <c r="A2487" t="s">
        <v>6735</v>
      </c>
      <c r="B2487">
        <v>33530</v>
      </c>
      <c r="C2487">
        <v>545.54999999999995</v>
      </c>
      <c r="I2487" t="s">
        <v>2884</v>
      </c>
    </row>
    <row r="2488" spans="1:9" x14ac:dyDescent="0.25">
      <c r="A2488" t="s">
        <v>6735</v>
      </c>
      <c r="B2488">
        <v>33533</v>
      </c>
      <c r="C2488">
        <v>1964.47</v>
      </c>
      <c r="I2488" t="s">
        <v>2884</v>
      </c>
    </row>
    <row r="2489" spans="1:9" x14ac:dyDescent="0.25">
      <c r="A2489" t="s">
        <v>6735</v>
      </c>
      <c r="B2489">
        <v>33534</v>
      </c>
      <c r="C2489">
        <v>2305.04</v>
      </c>
      <c r="I2489" t="s">
        <v>2884</v>
      </c>
    </row>
    <row r="2490" spans="1:9" x14ac:dyDescent="0.25">
      <c r="A2490" t="s">
        <v>6735</v>
      </c>
      <c r="B2490">
        <v>33535</v>
      </c>
      <c r="C2490">
        <v>2561.69</v>
      </c>
      <c r="I2490" t="s">
        <v>2884</v>
      </c>
    </row>
    <row r="2491" spans="1:9" x14ac:dyDescent="0.25">
      <c r="A2491" t="s">
        <v>6735</v>
      </c>
      <c r="B2491">
        <v>33536</v>
      </c>
      <c r="C2491">
        <v>2755.65</v>
      </c>
      <c r="I2491" t="s">
        <v>2884</v>
      </c>
    </row>
    <row r="2492" spans="1:9" x14ac:dyDescent="0.25">
      <c r="A2492" t="s">
        <v>6735</v>
      </c>
      <c r="B2492">
        <v>33542</v>
      </c>
      <c r="C2492">
        <v>2745.63</v>
      </c>
      <c r="I2492" t="s">
        <v>2884</v>
      </c>
    </row>
    <row r="2493" spans="1:9" x14ac:dyDescent="0.25">
      <c r="A2493" t="s">
        <v>6735</v>
      </c>
      <c r="B2493">
        <v>33545</v>
      </c>
      <c r="C2493">
        <v>3200.92</v>
      </c>
      <c r="I2493" t="s">
        <v>2884</v>
      </c>
    </row>
    <row r="2494" spans="1:9" x14ac:dyDescent="0.25">
      <c r="A2494" t="s">
        <v>6735</v>
      </c>
      <c r="B2494">
        <v>33548</v>
      </c>
      <c r="C2494">
        <v>3084.15</v>
      </c>
      <c r="I2494" t="s">
        <v>2884</v>
      </c>
    </row>
    <row r="2495" spans="1:9" x14ac:dyDescent="0.25">
      <c r="A2495" t="s">
        <v>6735</v>
      </c>
      <c r="B2495">
        <v>33572</v>
      </c>
      <c r="C2495">
        <v>239.98</v>
      </c>
      <c r="I2495" t="s">
        <v>2884</v>
      </c>
    </row>
    <row r="2496" spans="1:9" x14ac:dyDescent="0.25">
      <c r="A2496" t="s">
        <v>6735</v>
      </c>
      <c r="B2496">
        <v>33600</v>
      </c>
      <c r="C2496">
        <v>1810.55</v>
      </c>
      <c r="I2496" t="s">
        <v>2884</v>
      </c>
    </row>
    <row r="2497" spans="1:9" x14ac:dyDescent="0.25">
      <c r="A2497" t="s">
        <v>6735</v>
      </c>
      <c r="B2497">
        <v>33602</v>
      </c>
      <c r="C2497">
        <v>1758.21</v>
      </c>
      <c r="I2497" t="s">
        <v>2884</v>
      </c>
    </row>
    <row r="2498" spans="1:9" x14ac:dyDescent="0.25">
      <c r="A2498" t="s">
        <v>6735</v>
      </c>
      <c r="B2498">
        <v>33606</v>
      </c>
      <c r="C2498">
        <v>1871.81</v>
      </c>
      <c r="I2498" t="s">
        <v>2884</v>
      </c>
    </row>
    <row r="2499" spans="1:9" x14ac:dyDescent="0.25">
      <c r="A2499" t="s">
        <v>6735</v>
      </c>
      <c r="B2499">
        <v>33608</v>
      </c>
      <c r="C2499">
        <v>1895.3</v>
      </c>
      <c r="I2499" t="s">
        <v>2884</v>
      </c>
    </row>
    <row r="2500" spans="1:9" x14ac:dyDescent="0.25">
      <c r="A2500" t="s">
        <v>6735</v>
      </c>
      <c r="B2500">
        <v>33610</v>
      </c>
      <c r="C2500">
        <v>1870.01</v>
      </c>
      <c r="I2500" t="s">
        <v>2884</v>
      </c>
    </row>
    <row r="2501" spans="1:9" x14ac:dyDescent="0.25">
      <c r="A2501" t="s">
        <v>6735</v>
      </c>
      <c r="B2501">
        <v>33611</v>
      </c>
      <c r="C2501">
        <v>2043.58</v>
      </c>
      <c r="I2501" t="s">
        <v>2884</v>
      </c>
    </row>
    <row r="2502" spans="1:9" x14ac:dyDescent="0.25">
      <c r="A2502" t="s">
        <v>6735</v>
      </c>
      <c r="B2502">
        <v>33612</v>
      </c>
      <c r="C2502">
        <v>2097.6999999999998</v>
      </c>
      <c r="I2502" t="s">
        <v>2884</v>
      </c>
    </row>
    <row r="2503" spans="1:9" x14ac:dyDescent="0.25">
      <c r="A2503" t="s">
        <v>6735</v>
      </c>
      <c r="B2503">
        <v>33615</v>
      </c>
      <c r="C2503">
        <v>2098.04</v>
      </c>
      <c r="I2503" t="s">
        <v>2884</v>
      </c>
    </row>
    <row r="2504" spans="1:9" x14ac:dyDescent="0.25">
      <c r="A2504" t="s">
        <v>6735</v>
      </c>
      <c r="B2504">
        <v>33617</v>
      </c>
      <c r="C2504">
        <v>2271.37</v>
      </c>
      <c r="I2504" t="s">
        <v>2884</v>
      </c>
    </row>
    <row r="2505" spans="1:9" x14ac:dyDescent="0.25">
      <c r="A2505" t="s">
        <v>6735</v>
      </c>
      <c r="B2505">
        <v>33619</v>
      </c>
      <c r="C2505">
        <v>2888.07</v>
      </c>
      <c r="I2505" t="s">
        <v>2884</v>
      </c>
    </row>
    <row r="2506" spans="1:9" x14ac:dyDescent="0.25">
      <c r="A2506" t="s">
        <v>6735</v>
      </c>
      <c r="B2506">
        <v>33620</v>
      </c>
      <c r="C2506">
        <v>1728.29</v>
      </c>
      <c r="I2506" t="s">
        <v>2884</v>
      </c>
    </row>
    <row r="2507" spans="1:9" x14ac:dyDescent="0.25">
      <c r="A2507" t="s">
        <v>6735</v>
      </c>
      <c r="B2507">
        <v>33621</v>
      </c>
      <c r="C2507">
        <v>979.91</v>
      </c>
      <c r="I2507" t="s">
        <v>2884</v>
      </c>
    </row>
    <row r="2508" spans="1:9" x14ac:dyDescent="0.25">
      <c r="A2508" t="s">
        <v>6735</v>
      </c>
      <c r="B2508">
        <v>33622</v>
      </c>
      <c r="C2508">
        <v>3582.44</v>
      </c>
      <c r="I2508" t="s">
        <v>2884</v>
      </c>
    </row>
    <row r="2509" spans="1:9" x14ac:dyDescent="0.25">
      <c r="A2509" t="s">
        <v>6735</v>
      </c>
      <c r="B2509">
        <v>33641</v>
      </c>
      <c r="C2509">
        <v>1719.24</v>
      </c>
      <c r="I2509" t="s">
        <v>2884</v>
      </c>
    </row>
    <row r="2510" spans="1:9" x14ac:dyDescent="0.25">
      <c r="A2510" t="s">
        <v>6735</v>
      </c>
      <c r="B2510">
        <v>33645</v>
      </c>
      <c r="C2510">
        <v>1816.67</v>
      </c>
      <c r="I2510" t="s">
        <v>2884</v>
      </c>
    </row>
    <row r="2511" spans="1:9" x14ac:dyDescent="0.25">
      <c r="A2511" t="s">
        <v>6735</v>
      </c>
      <c r="B2511">
        <v>33647</v>
      </c>
      <c r="C2511">
        <v>1904.71</v>
      </c>
      <c r="I2511" t="s">
        <v>2884</v>
      </c>
    </row>
    <row r="2512" spans="1:9" x14ac:dyDescent="0.25">
      <c r="A2512" t="s">
        <v>6735</v>
      </c>
      <c r="B2512">
        <v>33660</v>
      </c>
      <c r="C2512">
        <v>1841.01</v>
      </c>
      <c r="I2512" t="s">
        <v>2884</v>
      </c>
    </row>
    <row r="2513" spans="1:9" x14ac:dyDescent="0.25">
      <c r="A2513" t="s">
        <v>6735</v>
      </c>
      <c r="B2513">
        <v>33665</v>
      </c>
      <c r="C2513">
        <v>2004.42</v>
      </c>
      <c r="I2513" t="s">
        <v>2884</v>
      </c>
    </row>
    <row r="2514" spans="1:9" x14ac:dyDescent="0.25">
      <c r="A2514" t="s">
        <v>6735</v>
      </c>
      <c r="B2514">
        <v>33670</v>
      </c>
      <c r="C2514">
        <v>2060.54</v>
      </c>
      <c r="I2514" t="s">
        <v>2884</v>
      </c>
    </row>
    <row r="2515" spans="1:9" x14ac:dyDescent="0.25">
      <c r="A2515" t="s">
        <v>6735</v>
      </c>
      <c r="B2515">
        <v>33675</v>
      </c>
      <c r="C2515">
        <v>2064.66</v>
      </c>
      <c r="I2515" t="s">
        <v>2884</v>
      </c>
    </row>
    <row r="2516" spans="1:9" x14ac:dyDescent="0.25">
      <c r="A2516" t="s">
        <v>6735</v>
      </c>
      <c r="B2516">
        <v>33676</v>
      </c>
      <c r="C2516">
        <v>2119.81</v>
      </c>
      <c r="I2516" t="s">
        <v>2884</v>
      </c>
    </row>
    <row r="2517" spans="1:9" x14ac:dyDescent="0.25">
      <c r="A2517" t="s">
        <v>6735</v>
      </c>
      <c r="B2517">
        <v>33677</v>
      </c>
      <c r="C2517">
        <v>2200.3000000000002</v>
      </c>
      <c r="I2517" t="s">
        <v>2884</v>
      </c>
    </row>
    <row r="2518" spans="1:9" x14ac:dyDescent="0.25">
      <c r="A2518" t="s">
        <v>6735</v>
      </c>
      <c r="B2518">
        <v>33681</v>
      </c>
      <c r="C2518">
        <v>1943.42</v>
      </c>
      <c r="I2518" t="s">
        <v>2884</v>
      </c>
    </row>
    <row r="2519" spans="1:9" x14ac:dyDescent="0.25">
      <c r="A2519" t="s">
        <v>6735</v>
      </c>
      <c r="B2519">
        <v>33684</v>
      </c>
      <c r="C2519">
        <v>1979.14</v>
      </c>
      <c r="I2519" t="s">
        <v>2884</v>
      </c>
    </row>
    <row r="2520" spans="1:9" x14ac:dyDescent="0.25">
      <c r="A2520" t="s">
        <v>6735</v>
      </c>
      <c r="B2520">
        <v>33688</v>
      </c>
      <c r="C2520">
        <v>1969.74</v>
      </c>
      <c r="I2520" t="s">
        <v>2884</v>
      </c>
    </row>
    <row r="2521" spans="1:9" x14ac:dyDescent="0.25">
      <c r="A2521" t="s">
        <v>6735</v>
      </c>
      <c r="B2521">
        <v>33690</v>
      </c>
      <c r="C2521">
        <v>1272.93</v>
      </c>
      <c r="I2521" t="s">
        <v>2884</v>
      </c>
    </row>
    <row r="2522" spans="1:9" x14ac:dyDescent="0.25">
      <c r="A2522" t="s">
        <v>6735</v>
      </c>
      <c r="B2522">
        <v>33692</v>
      </c>
      <c r="C2522">
        <v>2044.85</v>
      </c>
      <c r="I2522" t="s">
        <v>2884</v>
      </c>
    </row>
    <row r="2523" spans="1:9" x14ac:dyDescent="0.25">
      <c r="A2523" t="s">
        <v>6735</v>
      </c>
      <c r="B2523">
        <v>33694</v>
      </c>
      <c r="C2523">
        <v>2043.58</v>
      </c>
      <c r="I2523" t="s">
        <v>2884</v>
      </c>
    </row>
    <row r="2524" spans="1:9" x14ac:dyDescent="0.25">
      <c r="A2524" t="s">
        <v>6735</v>
      </c>
      <c r="B2524">
        <v>33697</v>
      </c>
      <c r="C2524">
        <v>2152.1999999999998</v>
      </c>
      <c r="I2524" t="s">
        <v>2884</v>
      </c>
    </row>
    <row r="2525" spans="1:9" x14ac:dyDescent="0.25">
      <c r="A2525" t="s">
        <v>6735</v>
      </c>
      <c r="B2525">
        <v>33702</v>
      </c>
      <c r="C2525">
        <v>1630.52</v>
      </c>
      <c r="I2525" t="s">
        <v>2884</v>
      </c>
    </row>
    <row r="2526" spans="1:9" x14ac:dyDescent="0.25">
      <c r="A2526" t="s">
        <v>6735</v>
      </c>
      <c r="B2526">
        <v>33710</v>
      </c>
      <c r="C2526">
        <v>2148.9699999999998</v>
      </c>
      <c r="I2526" t="s">
        <v>2884</v>
      </c>
    </row>
    <row r="2527" spans="1:9" x14ac:dyDescent="0.25">
      <c r="A2527" t="s">
        <v>6735</v>
      </c>
      <c r="B2527">
        <v>33720</v>
      </c>
      <c r="C2527">
        <v>1631.23</v>
      </c>
      <c r="I2527" t="s">
        <v>2884</v>
      </c>
    </row>
    <row r="2528" spans="1:9" x14ac:dyDescent="0.25">
      <c r="A2528" t="s">
        <v>6735</v>
      </c>
      <c r="B2528">
        <v>33724</v>
      </c>
      <c r="C2528">
        <v>1614.25</v>
      </c>
      <c r="I2528" t="s">
        <v>2884</v>
      </c>
    </row>
    <row r="2529" spans="1:9" x14ac:dyDescent="0.25">
      <c r="A2529" t="s">
        <v>6735</v>
      </c>
      <c r="B2529">
        <v>33726</v>
      </c>
      <c r="C2529">
        <v>2127.66</v>
      </c>
      <c r="I2529" t="s">
        <v>2884</v>
      </c>
    </row>
    <row r="2530" spans="1:9" x14ac:dyDescent="0.25">
      <c r="A2530" t="s">
        <v>6735</v>
      </c>
      <c r="B2530">
        <v>33730</v>
      </c>
      <c r="C2530">
        <v>2106.58</v>
      </c>
      <c r="I2530" t="s">
        <v>2884</v>
      </c>
    </row>
    <row r="2531" spans="1:9" x14ac:dyDescent="0.25">
      <c r="A2531" t="s">
        <v>6735</v>
      </c>
      <c r="B2531">
        <v>33732</v>
      </c>
      <c r="C2531">
        <v>1737.55</v>
      </c>
      <c r="I2531" t="s">
        <v>2884</v>
      </c>
    </row>
    <row r="2532" spans="1:9" x14ac:dyDescent="0.25">
      <c r="A2532" t="s">
        <v>6735</v>
      </c>
      <c r="B2532">
        <v>33735</v>
      </c>
      <c r="C2532">
        <v>1371.92</v>
      </c>
      <c r="I2532" t="s">
        <v>2884</v>
      </c>
    </row>
    <row r="2533" spans="1:9" x14ac:dyDescent="0.25">
      <c r="A2533" t="s">
        <v>6735</v>
      </c>
      <c r="B2533">
        <v>33736</v>
      </c>
      <c r="C2533">
        <v>1486.9</v>
      </c>
      <c r="I2533" t="s">
        <v>2884</v>
      </c>
    </row>
    <row r="2534" spans="1:9" x14ac:dyDescent="0.25">
      <c r="A2534" t="s">
        <v>6735</v>
      </c>
      <c r="B2534">
        <v>33737</v>
      </c>
      <c r="C2534">
        <v>1372.06</v>
      </c>
      <c r="I2534" t="s">
        <v>2884</v>
      </c>
    </row>
    <row r="2535" spans="1:9" x14ac:dyDescent="0.25">
      <c r="A2535" t="s">
        <v>6735</v>
      </c>
      <c r="B2535">
        <v>33741</v>
      </c>
      <c r="C2535">
        <v>783.54</v>
      </c>
      <c r="I2535" t="s">
        <v>2884</v>
      </c>
    </row>
    <row r="2536" spans="1:9" x14ac:dyDescent="0.25">
      <c r="A2536" t="s">
        <v>6735</v>
      </c>
      <c r="B2536">
        <v>33745</v>
      </c>
      <c r="C2536">
        <v>1118.92</v>
      </c>
      <c r="I2536" t="s">
        <v>2884</v>
      </c>
    </row>
    <row r="2537" spans="1:9" x14ac:dyDescent="0.25">
      <c r="A2537" t="s">
        <v>6735</v>
      </c>
      <c r="B2537">
        <v>33746</v>
      </c>
      <c r="C2537">
        <v>447.16</v>
      </c>
      <c r="I2537" t="s">
        <v>2884</v>
      </c>
    </row>
    <row r="2538" spans="1:9" x14ac:dyDescent="0.25">
      <c r="A2538" t="s">
        <v>6735</v>
      </c>
      <c r="B2538">
        <v>33750</v>
      </c>
      <c r="C2538">
        <v>1331.07</v>
      </c>
      <c r="I2538" t="s">
        <v>2884</v>
      </c>
    </row>
    <row r="2539" spans="1:9" x14ac:dyDescent="0.25">
      <c r="A2539" t="s">
        <v>6735</v>
      </c>
      <c r="B2539">
        <v>33755</v>
      </c>
      <c r="C2539">
        <v>1393.63</v>
      </c>
      <c r="I2539" t="s">
        <v>2884</v>
      </c>
    </row>
    <row r="2540" spans="1:9" x14ac:dyDescent="0.25">
      <c r="A2540" t="s">
        <v>6735</v>
      </c>
      <c r="B2540">
        <v>33762</v>
      </c>
      <c r="C2540">
        <v>1351.35</v>
      </c>
      <c r="I2540" t="s">
        <v>2884</v>
      </c>
    </row>
    <row r="2541" spans="1:9" x14ac:dyDescent="0.25">
      <c r="A2541" t="s">
        <v>6735</v>
      </c>
      <c r="B2541">
        <v>33764</v>
      </c>
      <c r="C2541">
        <v>1393.63</v>
      </c>
      <c r="I2541" t="s">
        <v>2884</v>
      </c>
    </row>
    <row r="2542" spans="1:9" x14ac:dyDescent="0.25">
      <c r="A2542" t="s">
        <v>6735</v>
      </c>
      <c r="B2542">
        <v>33766</v>
      </c>
      <c r="C2542">
        <v>1404.41</v>
      </c>
      <c r="I2542" t="s">
        <v>2884</v>
      </c>
    </row>
    <row r="2543" spans="1:9" x14ac:dyDescent="0.25">
      <c r="A2543" t="s">
        <v>6735</v>
      </c>
      <c r="B2543">
        <v>33767</v>
      </c>
      <c r="C2543">
        <v>1497.32</v>
      </c>
      <c r="I2543" t="s">
        <v>2884</v>
      </c>
    </row>
    <row r="2544" spans="1:9" x14ac:dyDescent="0.25">
      <c r="A2544" t="s">
        <v>6735</v>
      </c>
      <c r="B2544">
        <v>33768</v>
      </c>
      <c r="C2544">
        <v>432.93</v>
      </c>
      <c r="I2544" t="s">
        <v>2884</v>
      </c>
    </row>
    <row r="2545" spans="1:9" x14ac:dyDescent="0.25">
      <c r="A2545" t="s">
        <v>6735</v>
      </c>
      <c r="B2545">
        <v>33770</v>
      </c>
      <c r="C2545">
        <v>2213.5700000000002</v>
      </c>
      <c r="I2545" t="s">
        <v>2884</v>
      </c>
    </row>
    <row r="2546" spans="1:9" x14ac:dyDescent="0.25">
      <c r="A2546" t="s">
        <v>6735</v>
      </c>
      <c r="B2546">
        <v>33771</v>
      </c>
      <c r="C2546">
        <v>2274.2800000000002</v>
      </c>
      <c r="I2546" t="s">
        <v>2884</v>
      </c>
    </row>
    <row r="2547" spans="1:9" x14ac:dyDescent="0.25">
      <c r="A2547" t="s">
        <v>6735</v>
      </c>
      <c r="B2547">
        <v>33774</v>
      </c>
      <c r="C2547">
        <v>1896.57</v>
      </c>
      <c r="I2547" t="s">
        <v>2884</v>
      </c>
    </row>
    <row r="2548" spans="1:9" x14ac:dyDescent="0.25">
      <c r="A2548" t="s">
        <v>6735</v>
      </c>
      <c r="B2548">
        <v>33775</v>
      </c>
      <c r="C2548">
        <v>1951.2</v>
      </c>
      <c r="I2548" t="s">
        <v>2884</v>
      </c>
    </row>
    <row r="2549" spans="1:9" x14ac:dyDescent="0.25">
      <c r="A2549" t="s">
        <v>6735</v>
      </c>
      <c r="B2549">
        <v>33776</v>
      </c>
      <c r="C2549">
        <v>2062.6799999999998</v>
      </c>
      <c r="I2549" t="s">
        <v>2884</v>
      </c>
    </row>
    <row r="2550" spans="1:9" x14ac:dyDescent="0.25">
      <c r="A2550" t="s">
        <v>6735</v>
      </c>
      <c r="B2550">
        <v>33777</v>
      </c>
      <c r="C2550">
        <v>1985.69</v>
      </c>
      <c r="I2550" t="s">
        <v>2884</v>
      </c>
    </row>
    <row r="2551" spans="1:9" x14ac:dyDescent="0.25">
      <c r="A2551" t="s">
        <v>6735</v>
      </c>
      <c r="B2551">
        <v>33778</v>
      </c>
      <c r="C2551">
        <v>2464.41</v>
      </c>
      <c r="I2551" t="s">
        <v>2884</v>
      </c>
    </row>
    <row r="2552" spans="1:9" x14ac:dyDescent="0.25">
      <c r="A2552" t="s">
        <v>6735</v>
      </c>
      <c r="B2552">
        <v>33779</v>
      </c>
      <c r="C2552">
        <v>2428.3000000000002</v>
      </c>
      <c r="I2552" t="s">
        <v>2884</v>
      </c>
    </row>
    <row r="2553" spans="1:9" x14ac:dyDescent="0.25">
      <c r="A2553" t="s">
        <v>6735</v>
      </c>
      <c r="B2553">
        <v>33780</v>
      </c>
      <c r="C2553">
        <v>2474.91</v>
      </c>
      <c r="I2553" t="s">
        <v>2884</v>
      </c>
    </row>
    <row r="2554" spans="1:9" x14ac:dyDescent="0.25">
      <c r="A2554" t="s">
        <v>6735</v>
      </c>
      <c r="B2554">
        <v>33781</v>
      </c>
      <c r="C2554">
        <v>2413.89</v>
      </c>
      <c r="I2554" t="s">
        <v>2884</v>
      </c>
    </row>
    <row r="2555" spans="1:9" x14ac:dyDescent="0.25">
      <c r="A2555" t="s">
        <v>6735</v>
      </c>
      <c r="B2555">
        <v>33782</v>
      </c>
      <c r="C2555">
        <v>3370.23</v>
      </c>
      <c r="I2555" t="s">
        <v>2884</v>
      </c>
    </row>
    <row r="2556" spans="1:9" x14ac:dyDescent="0.25">
      <c r="A2556" t="s">
        <v>6735</v>
      </c>
      <c r="B2556">
        <v>33783</v>
      </c>
      <c r="C2556">
        <v>3641.17</v>
      </c>
      <c r="I2556" t="s">
        <v>2884</v>
      </c>
    </row>
    <row r="2557" spans="1:9" x14ac:dyDescent="0.25">
      <c r="A2557" t="s">
        <v>6735</v>
      </c>
      <c r="B2557">
        <v>33786</v>
      </c>
      <c r="C2557">
        <v>2383.9</v>
      </c>
      <c r="I2557" t="s">
        <v>2884</v>
      </c>
    </row>
    <row r="2558" spans="1:9" x14ac:dyDescent="0.25">
      <c r="A2558" t="s">
        <v>6735</v>
      </c>
      <c r="B2558">
        <v>33788</v>
      </c>
      <c r="C2558">
        <v>1611.99</v>
      </c>
      <c r="I2558" t="s">
        <v>2884</v>
      </c>
    </row>
    <row r="2559" spans="1:9" x14ac:dyDescent="0.25">
      <c r="A2559" t="s">
        <v>6735</v>
      </c>
      <c r="B2559">
        <v>33800</v>
      </c>
      <c r="C2559">
        <v>1039.3399999999999</v>
      </c>
      <c r="I2559" t="s">
        <v>2884</v>
      </c>
    </row>
    <row r="2560" spans="1:9" x14ac:dyDescent="0.25">
      <c r="A2560" t="s">
        <v>6735</v>
      </c>
      <c r="B2560">
        <v>33802</v>
      </c>
      <c r="C2560">
        <v>1149.8800000000001</v>
      </c>
      <c r="I2560" t="s">
        <v>2884</v>
      </c>
    </row>
    <row r="2561" spans="1:9" x14ac:dyDescent="0.25">
      <c r="A2561" t="s">
        <v>6735</v>
      </c>
      <c r="B2561">
        <v>33803</v>
      </c>
      <c r="C2561">
        <v>1213.3499999999999</v>
      </c>
      <c r="I2561" t="s">
        <v>2884</v>
      </c>
    </row>
    <row r="2562" spans="1:9" x14ac:dyDescent="0.25">
      <c r="A2562" t="s">
        <v>6735</v>
      </c>
      <c r="B2562">
        <v>33813</v>
      </c>
      <c r="C2562">
        <v>1312.24</v>
      </c>
      <c r="I2562" t="s">
        <v>2884</v>
      </c>
    </row>
    <row r="2563" spans="1:9" x14ac:dyDescent="0.25">
      <c r="A2563" t="s">
        <v>6735</v>
      </c>
      <c r="B2563">
        <v>33814</v>
      </c>
      <c r="C2563">
        <v>1608.67</v>
      </c>
      <c r="I2563" t="s">
        <v>2884</v>
      </c>
    </row>
    <row r="2564" spans="1:9" x14ac:dyDescent="0.25">
      <c r="A2564" t="s">
        <v>6735</v>
      </c>
      <c r="B2564">
        <v>33820</v>
      </c>
      <c r="C2564">
        <v>1022.48</v>
      </c>
      <c r="I2564" t="s">
        <v>2884</v>
      </c>
    </row>
    <row r="2565" spans="1:9" x14ac:dyDescent="0.25">
      <c r="A2565" t="s">
        <v>6735</v>
      </c>
      <c r="B2565">
        <v>33822</v>
      </c>
      <c r="C2565">
        <v>1077.31</v>
      </c>
      <c r="I2565" t="s">
        <v>2884</v>
      </c>
    </row>
    <row r="2566" spans="1:9" x14ac:dyDescent="0.25">
      <c r="A2566" t="s">
        <v>6735</v>
      </c>
      <c r="B2566">
        <v>33824</v>
      </c>
      <c r="C2566">
        <v>1250.22</v>
      </c>
      <c r="I2566" t="s">
        <v>2884</v>
      </c>
    </row>
    <row r="2567" spans="1:9" x14ac:dyDescent="0.25">
      <c r="A2567" t="s">
        <v>6735</v>
      </c>
      <c r="B2567">
        <v>33840</v>
      </c>
      <c r="C2567">
        <v>1311.15</v>
      </c>
      <c r="I2567" t="s">
        <v>2884</v>
      </c>
    </row>
    <row r="2568" spans="1:9" x14ac:dyDescent="0.25">
      <c r="A2568" t="s">
        <v>6735</v>
      </c>
      <c r="B2568">
        <v>33845</v>
      </c>
      <c r="C2568">
        <v>1411.42</v>
      </c>
      <c r="I2568" t="s">
        <v>2884</v>
      </c>
    </row>
    <row r="2569" spans="1:9" x14ac:dyDescent="0.25">
      <c r="A2569" t="s">
        <v>6735</v>
      </c>
      <c r="B2569">
        <v>33851</v>
      </c>
      <c r="C2569">
        <v>1345.7</v>
      </c>
      <c r="I2569" t="s">
        <v>2884</v>
      </c>
    </row>
    <row r="2570" spans="1:9" x14ac:dyDescent="0.25">
      <c r="A2570" t="s">
        <v>6735</v>
      </c>
      <c r="B2570">
        <v>33852</v>
      </c>
      <c r="C2570">
        <v>1477.43</v>
      </c>
      <c r="I2570" t="s">
        <v>2884</v>
      </c>
    </row>
    <row r="2571" spans="1:9" x14ac:dyDescent="0.25">
      <c r="A2571" t="s">
        <v>6735</v>
      </c>
      <c r="B2571">
        <v>33853</v>
      </c>
      <c r="C2571">
        <v>1929.49</v>
      </c>
      <c r="I2571" t="s">
        <v>2884</v>
      </c>
    </row>
    <row r="2572" spans="1:9" x14ac:dyDescent="0.25">
      <c r="A2572" t="s">
        <v>6735</v>
      </c>
      <c r="B2572">
        <v>33858</v>
      </c>
      <c r="C2572">
        <v>3543.82</v>
      </c>
      <c r="I2572" t="s">
        <v>2884</v>
      </c>
    </row>
    <row r="2573" spans="1:9" x14ac:dyDescent="0.25">
      <c r="A2573" t="s">
        <v>6735</v>
      </c>
      <c r="B2573">
        <v>33859</v>
      </c>
      <c r="C2573">
        <v>2547.12</v>
      </c>
      <c r="I2573" t="s">
        <v>2884</v>
      </c>
    </row>
    <row r="2574" spans="1:9" x14ac:dyDescent="0.25">
      <c r="A2574" t="s">
        <v>6735</v>
      </c>
      <c r="B2574">
        <v>33863</v>
      </c>
      <c r="C2574">
        <v>3282.73</v>
      </c>
      <c r="I2574" t="s">
        <v>2884</v>
      </c>
    </row>
    <row r="2575" spans="1:9" x14ac:dyDescent="0.25">
      <c r="A2575" t="s">
        <v>6735</v>
      </c>
      <c r="B2575">
        <v>33864</v>
      </c>
      <c r="C2575">
        <v>3355.38</v>
      </c>
      <c r="I2575" t="s">
        <v>2884</v>
      </c>
    </row>
    <row r="2576" spans="1:9" x14ac:dyDescent="0.25">
      <c r="A2576" t="s">
        <v>6735</v>
      </c>
      <c r="B2576">
        <v>33866</v>
      </c>
      <c r="C2576">
        <v>958</v>
      </c>
      <c r="I2576" t="s">
        <v>2884</v>
      </c>
    </row>
    <row r="2577" spans="1:9" x14ac:dyDescent="0.25">
      <c r="A2577" t="s">
        <v>6735</v>
      </c>
      <c r="B2577">
        <v>33871</v>
      </c>
      <c r="C2577">
        <v>3398.29</v>
      </c>
      <c r="I2577" t="s">
        <v>2884</v>
      </c>
    </row>
    <row r="2578" spans="1:9" x14ac:dyDescent="0.25">
      <c r="A2578" t="s">
        <v>6735</v>
      </c>
      <c r="B2578">
        <v>33875</v>
      </c>
      <c r="C2578">
        <v>2864.91</v>
      </c>
      <c r="I2578" t="s">
        <v>2884</v>
      </c>
    </row>
    <row r="2579" spans="1:9" x14ac:dyDescent="0.25">
      <c r="A2579" t="s">
        <v>6735</v>
      </c>
      <c r="B2579">
        <v>33877</v>
      </c>
      <c r="C2579">
        <v>3751.21</v>
      </c>
      <c r="I2579" t="s">
        <v>2884</v>
      </c>
    </row>
    <row r="2580" spans="1:9" x14ac:dyDescent="0.25">
      <c r="A2580" t="s">
        <v>6735</v>
      </c>
      <c r="B2580">
        <v>33880</v>
      </c>
      <c r="C2580">
        <v>1859.91</v>
      </c>
      <c r="I2580" t="s">
        <v>2884</v>
      </c>
    </row>
    <row r="2581" spans="1:9" x14ac:dyDescent="0.25">
      <c r="A2581" t="s">
        <v>6735</v>
      </c>
      <c r="B2581">
        <v>33881</v>
      </c>
      <c r="C2581">
        <v>1593.91</v>
      </c>
      <c r="I2581" t="s">
        <v>2884</v>
      </c>
    </row>
    <row r="2582" spans="1:9" x14ac:dyDescent="0.25">
      <c r="A2582" t="s">
        <v>6735</v>
      </c>
      <c r="B2582">
        <v>33883</v>
      </c>
      <c r="C2582">
        <v>1157.47</v>
      </c>
      <c r="I2582" t="s">
        <v>2884</v>
      </c>
    </row>
    <row r="2583" spans="1:9" x14ac:dyDescent="0.25">
      <c r="A2583" t="s">
        <v>6735</v>
      </c>
      <c r="B2583">
        <v>33884</v>
      </c>
      <c r="C2583">
        <v>406.23</v>
      </c>
      <c r="I2583" t="s">
        <v>2884</v>
      </c>
    </row>
    <row r="2584" spans="1:9" x14ac:dyDescent="0.25">
      <c r="A2584" t="s">
        <v>6735</v>
      </c>
      <c r="B2584">
        <v>33886</v>
      </c>
      <c r="C2584">
        <v>1001.79</v>
      </c>
      <c r="I2584" t="s">
        <v>2884</v>
      </c>
    </row>
    <row r="2585" spans="1:9" x14ac:dyDescent="0.25">
      <c r="A2585" t="s">
        <v>6735</v>
      </c>
      <c r="B2585">
        <v>33889</v>
      </c>
      <c r="C2585">
        <v>821.25</v>
      </c>
      <c r="I2585" t="s">
        <v>2884</v>
      </c>
    </row>
    <row r="2586" spans="1:9" x14ac:dyDescent="0.25">
      <c r="A2586" t="s">
        <v>6735</v>
      </c>
      <c r="B2586">
        <v>33891</v>
      </c>
      <c r="C2586">
        <v>990.81</v>
      </c>
      <c r="I2586" t="s">
        <v>2884</v>
      </c>
    </row>
    <row r="2587" spans="1:9" x14ac:dyDescent="0.25">
      <c r="A2587" t="s">
        <v>6735</v>
      </c>
      <c r="B2587">
        <v>33894</v>
      </c>
      <c r="C2587">
        <v>1022.47</v>
      </c>
      <c r="I2587" t="s">
        <v>2884</v>
      </c>
    </row>
    <row r="2588" spans="1:9" x14ac:dyDescent="0.25">
      <c r="A2588" t="s">
        <v>6735</v>
      </c>
      <c r="B2588">
        <v>33895</v>
      </c>
      <c r="C2588">
        <v>813.22</v>
      </c>
      <c r="I2588" t="s">
        <v>2884</v>
      </c>
    </row>
    <row r="2589" spans="1:9" x14ac:dyDescent="0.25">
      <c r="A2589" t="s">
        <v>6735</v>
      </c>
      <c r="B2589">
        <v>33897</v>
      </c>
      <c r="C2589">
        <v>605</v>
      </c>
      <c r="I2589" t="s">
        <v>2884</v>
      </c>
    </row>
    <row r="2590" spans="1:9" x14ac:dyDescent="0.25">
      <c r="A2590" t="s">
        <v>6735</v>
      </c>
      <c r="B2590">
        <v>33900</v>
      </c>
      <c r="C2590">
        <v>612.15</v>
      </c>
      <c r="I2590" t="s">
        <v>2884</v>
      </c>
    </row>
    <row r="2591" spans="1:9" x14ac:dyDescent="0.25">
      <c r="A2591" t="s">
        <v>6735</v>
      </c>
      <c r="B2591">
        <v>33901</v>
      </c>
      <c r="C2591">
        <v>804.54</v>
      </c>
      <c r="I2591" t="s">
        <v>2884</v>
      </c>
    </row>
    <row r="2592" spans="1:9" x14ac:dyDescent="0.25">
      <c r="A2592" t="s">
        <v>6735</v>
      </c>
      <c r="B2592">
        <v>33902</v>
      </c>
      <c r="C2592">
        <v>777.33</v>
      </c>
      <c r="I2592" t="s">
        <v>2884</v>
      </c>
    </row>
    <row r="2593" spans="1:9" x14ac:dyDescent="0.25">
      <c r="A2593" t="s">
        <v>6735</v>
      </c>
      <c r="B2593">
        <v>33903</v>
      </c>
      <c r="C2593">
        <v>916.09</v>
      </c>
      <c r="I2593" t="s">
        <v>2884</v>
      </c>
    </row>
    <row r="2594" spans="1:9" x14ac:dyDescent="0.25">
      <c r="A2594" t="s">
        <v>6735</v>
      </c>
      <c r="B2594">
        <v>33904</v>
      </c>
      <c r="C2594">
        <v>307.5</v>
      </c>
      <c r="I2594" t="s">
        <v>2884</v>
      </c>
    </row>
    <row r="2595" spans="1:9" x14ac:dyDescent="0.25">
      <c r="A2595" t="s">
        <v>6735</v>
      </c>
      <c r="B2595">
        <v>33910</v>
      </c>
      <c r="C2595">
        <v>2763.24</v>
      </c>
      <c r="I2595" t="s">
        <v>2884</v>
      </c>
    </row>
    <row r="2596" spans="1:9" x14ac:dyDescent="0.25">
      <c r="A2596" t="s">
        <v>6735</v>
      </c>
      <c r="B2596">
        <v>33915</v>
      </c>
      <c r="C2596">
        <v>1442.6</v>
      </c>
      <c r="I2596" t="s">
        <v>2884</v>
      </c>
    </row>
    <row r="2597" spans="1:9" x14ac:dyDescent="0.25">
      <c r="A2597" t="s">
        <v>6735</v>
      </c>
      <c r="B2597">
        <v>33916</v>
      </c>
      <c r="C2597">
        <v>4357.08</v>
      </c>
      <c r="I2597" t="s">
        <v>2884</v>
      </c>
    </row>
    <row r="2598" spans="1:9" x14ac:dyDescent="0.25">
      <c r="A2598" t="s">
        <v>6735</v>
      </c>
      <c r="B2598">
        <v>33917</v>
      </c>
      <c r="C2598">
        <v>1539.98</v>
      </c>
      <c r="I2598" t="s">
        <v>2884</v>
      </c>
    </row>
    <row r="2599" spans="1:9" x14ac:dyDescent="0.25">
      <c r="A2599" t="s">
        <v>6735</v>
      </c>
      <c r="B2599">
        <v>33920</v>
      </c>
      <c r="C2599">
        <v>1900.35</v>
      </c>
      <c r="I2599" t="s">
        <v>2884</v>
      </c>
    </row>
    <row r="2600" spans="1:9" x14ac:dyDescent="0.25">
      <c r="A2600" t="s">
        <v>6735</v>
      </c>
      <c r="B2600">
        <v>33922</v>
      </c>
      <c r="C2600">
        <v>1466.39</v>
      </c>
      <c r="I2600" t="s">
        <v>2884</v>
      </c>
    </row>
    <row r="2601" spans="1:9" x14ac:dyDescent="0.25">
      <c r="A2601" t="s">
        <v>6735</v>
      </c>
      <c r="B2601">
        <v>33924</v>
      </c>
      <c r="C2601">
        <v>296.93</v>
      </c>
      <c r="I2601" t="s">
        <v>2884</v>
      </c>
    </row>
    <row r="2602" spans="1:9" x14ac:dyDescent="0.25">
      <c r="A2602" t="s">
        <v>6735</v>
      </c>
      <c r="B2602">
        <v>33925</v>
      </c>
      <c r="C2602">
        <v>1799.15</v>
      </c>
      <c r="I2602" t="s">
        <v>2884</v>
      </c>
    </row>
    <row r="2603" spans="1:9" x14ac:dyDescent="0.25">
      <c r="A2603" t="s">
        <v>6735</v>
      </c>
      <c r="B2603">
        <v>33926</v>
      </c>
      <c r="C2603">
        <v>2525.1</v>
      </c>
      <c r="I2603" t="s">
        <v>2884</v>
      </c>
    </row>
    <row r="2604" spans="1:9" x14ac:dyDescent="0.25">
      <c r="A2604" t="s">
        <v>6735</v>
      </c>
      <c r="B2604">
        <v>33927</v>
      </c>
      <c r="C2604">
        <v>2651.42</v>
      </c>
      <c r="I2604" t="s">
        <v>2884</v>
      </c>
    </row>
    <row r="2605" spans="1:9" x14ac:dyDescent="0.25">
      <c r="A2605" t="s">
        <v>6735</v>
      </c>
      <c r="B2605">
        <v>33935</v>
      </c>
      <c r="C2605">
        <v>5143.43</v>
      </c>
      <c r="I2605" t="s">
        <v>2884</v>
      </c>
    </row>
    <row r="2606" spans="1:9" x14ac:dyDescent="0.25">
      <c r="A2606" t="s">
        <v>6735</v>
      </c>
      <c r="B2606">
        <v>33945</v>
      </c>
      <c r="C2606">
        <v>5089.6000000000004</v>
      </c>
      <c r="I2606" t="s">
        <v>2884</v>
      </c>
    </row>
    <row r="2607" spans="1:9" x14ac:dyDescent="0.25">
      <c r="A2607" t="s">
        <v>6735</v>
      </c>
      <c r="B2607">
        <v>33946</v>
      </c>
      <c r="C2607">
        <v>322.8</v>
      </c>
      <c r="I2607" t="s">
        <v>2884</v>
      </c>
    </row>
    <row r="2608" spans="1:9" x14ac:dyDescent="0.25">
      <c r="A2608" t="s">
        <v>6735</v>
      </c>
      <c r="B2608">
        <v>33947</v>
      </c>
      <c r="C2608">
        <v>356.99</v>
      </c>
      <c r="I2608" t="s">
        <v>2884</v>
      </c>
    </row>
    <row r="2609" spans="1:9" x14ac:dyDescent="0.25">
      <c r="A2609" t="s">
        <v>6735</v>
      </c>
      <c r="B2609">
        <v>33948</v>
      </c>
      <c r="C2609">
        <v>248.53</v>
      </c>
      <c r="I2609" t="s">
        <v>2884</v>
      </c>
    </row>
    <row r="2610" spans="1:9" x14ac:dyDescent="0.25">
      <c r="A2610" t="s">
        <v>6735</v>
      </c>
      <c r="B2610">
        <v>33949</v>
      </c>
      <c r="C2610">
        <v>241.06</v>
      </c>
      <c r="I2610" t="s">
        <v>2884</v>
      </c>
    </row>
    <row r="2611" spans="1:9" x14ac:dyDescent="0.25">
      <c r="A2611" t="s">
        <v>6735</v>
      </c>
      <c r="B2611">
        <v>33951</v>
      </c>
      <c r="C2611">
        <v>440.03</v>
      </c>
      <c r="I2611" t="s">
        <v>2884</v>
      </c>
    </row>
    <row r="2612" spans="1:9" x14ac:dyDescent="0.25">
      <c r="A2612" t="s">
        <v>6735</v>
      </c>
      <c r="B2612">
        <v>33952</v>
      </c>
      <c r="C2612">
        <v>445.21</v>
      </c>
      <c r="I2612" t="s">
        <v>2884</v>
      </c>
    </row>
    <row r="2613" spans="1:9" x14ac:dyDescent="0.25">
      <c r="A2613" t="s">
        <v>6735</v>
      </c>
      <c r="B2613">
        <v>33953</v>
      </c>
      <c r="C2613">
        <v>490.61</v>
      </c>
      <c r="I2613" t="s">
        <v>2884</v>
      </c>
    </row>
    <row r="2614" spans="1:9" x14ac:dyDescent="0.25">
      <c r="A2614" t="s">
        <v>6735</v>
      </c>
      <c r="B2614">
        <v>33954</v>
      </c>
      <c r="C2614">
        <v>494.68</v>
      </c>
      <c r="I2614" t="s">
        <v>2884</v>
      </c>
    </row>
    <row r="2615" spans="1:9" x14ac:dyDescent="0.25">
      <c r="A2615" t="s">
        <v>6735</v>
      </c>
      <c r="B2615">
        <v>33955</v>
      </c>
      <c r="C2615">
        <v>858.1</v>
      </c>
      <c r="I2615" t="s">
        <v>2884</v>
      </c>
    </row>
    <row r="2616" spans="1:9" x14ac:dyDescent="0.25">
      <c r="A2616" t="s">
        <v>6735</v>
      </c>
      <c r="B2616">
        <v>33956</v>
      </c>
      <c r="C2616">
        <v>869.31</v>
      </c>
      <c r="I2616" t="s">
        <v>2884</v>
      </c>
    </row>
    <row r="2617" spans="1:9" x14ac:dyDescent="0.25">
      <c r="A2617" t="s">
        <v>6735</v>
      </c>
      <c r="B2617">
        <v>33957</v>
      </c>
      <c r="C2617">
        <v>191.48</v>
      </c>
      <c r="I2617" t="s">
        <v>2884</v>
      </c>
    </row>
    <row r="2618" spans="1:9" x14ac:dyDescent="0.25">
      <c r="A2618" t="s">
        <v>6735</v>
      </c>
      <c r="B2618">
        <v>33958</v>
      </c>
      <c r="C2618">
        <v>191.48</v>
      </c>
      <c r="I2618" t="s">
        <v>2884</v>
      </c>
    </row>
    <row r="2619" spans="1:9" x14ac:dyDescent="0.25">
      <c r="A2619" t="s">
        <v>6735</v>
      </c>
      <c r="B2619">
        <v>33959</v>
      </c>
      <c r="C2619">
        <v>242.4</v>
      </c>
      <c r="I2619" t="s">
        <v>2884</v>
      </c>
    </row>
    <row r="2620" spans="1:9" x14ac:dyDescent="0.25">
      <c r="A2620" t="s">
        <v>6735</v>
      </c>
      <c r="B2620">
        <v>33962</v>
      </c>
      <c r="C2620">
        <v>242.4</v>
      </c>
      <c r="I2620" t="s">
        <v>2884</v>
      </c>
    </row>
    <row r="2621" spans="1:9" x14ac:dyDescent="0.25">
      <c r="A2621" t="s">
        <v>6735</v>
      </c>
      <c r="B2621">
        <v>33963</v>
      </c>
      <c r="C2621">
        <v>484.56</v>
      </c>
      <c r="I2621" t="s">
        <v>2884</v>
      </c>
    </row>
    <row r="2622" spans="1:9" x14ac:dyDescent="0.25">
      <c r="A2622" t="s">
        <v>6735</v>
      </c>
      <c r="B2622">
        <v>33964</v>
      </c>
      <c r="C2622">
        <v>511.62</v>
      </c>
      <c r="I2622" t="s">
        <v>2884</v>
      </c>
    </row>
    <row r="2623" spans="1:9" x14ac:dyDescent="0.25">
      <c r="A2623" t="s">
        <v>6735</v>
      </c>
      <c r="B2623">
        <v>33965</v>
      </c>
      <c r="C2623">
        <v>191.48</v>
      </c>
      <c r="I2623" t="s">
        <v>2884</v>
      </c>
    </row>
    <row r="2624" spans="1:9" x14ac:dyDescent="0.25">
      <c r="A2624" t="s">
        <v>6735</v>
      </c>
      <c r="B2624">
        <v>33966</v>
      </c>
      <c r="C2624">
        <v>245.86</v>
      </c>
      <c r="I2624" t="s">
        <v>2884</v>
      </c>
    </row>
    <row r="2625" spans="1:9" x14ac:dyDescent="0.25">
      <c r="A2625" t="s">
        <v>6735</v>
      </c>
      <c r="B2625">
        <v>33967</v>
      </c>
      <c r="C2625">
        <v>268.92</v>
      </c>
      <c r="I2625" t="s">
        <v>2884</v>
      </c>
    </row>
    <row r="2626" spans="1:9" x14ac:dyDescent="0.25">
      <c r="A2626" t="s">
        <v>6735</v>
      </c>
      <c r="B2626">
        <v>33968</v>
      </c>
      <c r="C2626">
        <v>35.340000000000003</v>
      </c>
      <c r="I2626" t="s">
        <v>2884</v>
      </c>
    </row>
    <row r="2627" spans="1:9" x14ac:dyDescent="0.25">
      <c r="A2627" t="s">
        <v>6735</v>
      </c>
      <c r="B2627">
        <v>33969</v>
      </c>
      <c r="C2627">
        <v>282.99</v>
      </c>
      <c r="I2627" t="s">
        <v>2884</v>
      </c>
    </row>
    <row r="2628" spans="1:9" x14ac:dyDescent="0.25">
      <c r="A2628" t="s">
        <v>6735</v>
      </c>
      <c r="B2628">
        <v>33970</v>
      </c>
      <c r="C2628">
        <v>368.76</v>
      </c>
      <c r="I2628" t="s">
        <v>2884</v>
      </c>
    </row>
    <row r="2629" spans="1:9" x14ac:dyDescent="0.25">
      <c r="A2629" t="s">
        <v>6735</v>
      </c>
      <c r="B2629">
        <v>33971</v>
      </c>
      <c r="C2629">
        <v>747.85</v>
      </c>
      <c r="I2629" t="s">
        <v>2884</v>
      </c>
    </row>
    <row r="2630" spans="1:9" x14ac:dyDescent="0.25">
      <c r="A2630" t="s">
        <v>6735</v>
      </c>
      <c r="B2630">
        <v>33973</v>
      </c>
      <c r="C2630">
        <v>520.96</v>
      </c>
      <c r="I2630" t="s">
        <v>2884</v>
      </c>
    </row>
    <row r="2631" spans="1:9" x14ac:dyDescent="0.25">
      <c r="A2631" t="s">
        <v>6735</v>
      </c>
      <c r="B2631">
        <v>33974</v>
      </c>
      <c r="C2631">
        <v>942.39</v>
      </c>
      <c r="I2631" t="s">
        <v>2884</v>
      </c>
    </row>
    <row r="2632" spans="1:9" x14ac:dyDescent="0.25">
      <c r="A2632" t="s">
        <v>6735</v>
      </c>
      <c r="B2632">
        <v>33975</v>
      </c>
      <c r="C2632">
        <v>1349.67</v>
      </c>
      <c r="I2632" t="s">
        <v>2884</v>
      </c>
    </row>
    <row r="2633" spans="1:9" x14ac:dyDescent="0.25">
      <c r="A2633" t="s">
        <v>6735</v>
      </c>
      <c r="B2633">
        <v>33976</v>
      </c>
      <c r="C2633">
        <v>1641.93</v>
      </c>
      <c r="I2633" t="s">
        <v>2884</v>
      </c>
    </row>
    <row r="2634" spans="1:9" x14ac:dyDescent="0.25">
      <c r="A2634" t="s">
        <v>6735</v>
      </c>
      <c r="B2634">
        <v>33977</v>
      </c>
      <c r="C2634">
        <v>1171.57</v>
      </c>
      <c r="I2634" t="s">
        <v>2884</v>
      </c>
    </row>
    <row r="2635" spans="1:9" x14ac:dyDescent="0.25">
      <c r="A2635" t="s">
        <v>6735</v>
      </c>
      <c r="B2635">
        <v>33978</v>
      </c>
      <c r="C2635">
        <v>1384.86</v>
      </c>
      <c r="I2635" t="s">
        <v>2884</v>
      </c>
    </row>
    <row r="2636" spans="1:9" x14ac:dyDescent="0.25">
      <c r="A2636" t="s">
        <v>6735</v>
      </c>
      <c r="B2636">
        <v>33979</v>
      </c>
      <c r="C2636">
        <v>2020.77</v>
      </c>
      <c r="I2636" t="s">
        <v>2884</v>
      </c>
    </row>
    <row r="2637" spans="1:9" x14ac:dyDescent="0.25">
      <c r="A2637" t="s">
        <v>6735</v>
      </c>
      <c r="B2637">
        <v>33980</v>
      </c>
      <c r="C2637">
        <v>1854.65</v>
      </c>
      <c r="I2637" t="s">
        <v>2884</v>
      </c>
    </row>
    <row r="2638" spans="1:9" x14ac:dyDescent="0.25">
      <c r="A2638" t="s">
        <v>6735</v>
      </c>
      <c r="B2638">
        <v>33981</v>
      </c>
      <c r="C2638">
        <v>860.3</v>
      </c>
      <c r="I2638" t="s">
        <v>2884</v>
      </c>
    </row>
    <row r="2639" spans="1:9" x14ac:dyDescent="0.25">
      <c r="A2639" t="s">
        <v>6735</v>
      </c>
      <c r="B2639">
        <v>33982</v>
      </c>
      <c r="C2639">
        <v>2021.48</v>
      </c>
      <c r="I2639" t="s">
        <v>2884</v>
      </c>
    </row>
    <row r="2640" spans="1:9" x14ac:dyDescent="0.25">
      <c r="A2640" t="s">
        <v>6735</v>
      </c>
      <c r="B2640">
        <v>33983</v>
      </c>
      <c r="C2640">
        <v>2405.1</v>
      </c>
      <c r="I2640" t="s">
        <v>2884</v>
      </c>
    </row>
    <row r="2641" spans="1:9" x14ac:dyDescent="0.25">
      <c r="A2641" t="s">
        <v>6735</v>
      </c>
      <c r="B2641">
        <v>33984</v>
      </c>
      <c r="C2641">
        <v>295.26</v>
      </c>
      <c r="I2641" t="s">
        <v>2884</v>
      </c>
    </row>
    <row r="2642" spans="1:9" x14ac:dyDescent="0.25">
      <c r="A2642" t="s">
        <v>6735</v>
      </c>
      <c r="B2642">
        <v>33985</v>
      </c>
      <c r="C2642">
        <v>532.98</v>
      </c>
      <c r="I2642" t="s">
        <v>2884</v>
      </c>
    </row>
    <row r="2643" spans="1:9" x14ac:dyDescent="0.25">
      <c r="A2643" t="s">
        <v>6735</v>
      </c>
      <c r="B2643">
        <v>33986</v>
      </c>
      <c r="C2643">
        <v>544.92999999999995</v>
      </c>
      <c r="I2643" t="s">
        <v>2884</v>
      </c>
    </row>
    <row r="2644" spans="1:9" x14ac:dyDescent="0.25">
      <c r="A2644" t="s">
        <v>6735</v>
      </c>
      <c r="B2644">
        <v>33987</v>
      </c>
      <c r="C2644">
        <v>215.41</v>
      </c>
      <c r="I2644" t="s">
        <v>2884</v>
      </c>
    </row>
    <row r="2645" spans="1:9" x14ac:dyDescent="0.25">
      <c r="A2645" t="s">
        <v>6735</v>
      </c>
      <c r="B2645">
        <v>33988</v>
      </c>
      <c r="C2645">
        <v>805.05</v>
      </c>
      <c r="I2645" t="s">
        <v>2884</v>
      </c>
    </row>
    <row r="2646" spans="1:9" x14ac:dyDescent="0.25">
      <c r="A2646" t="s">
        <v>6735</v>
      </c>
      <c r="B2646">
        <v>33989</v>
      </c>
      <c r="C2646">
        <v>511.62</v>
      </c>
      <c r="I2646" t="s">
        <v>2884</v>
      </c>
    </row>
    <row r="2647" spans="1:9" x14ac:dyDescent="0.25">
      <c r="A2647" t="s">
        <v>6735</v>
      </c>
      <c r="B2647">
        <v>33990</v>
      </c>
      <c r="C2647">
        <v>376.39</v>
      </c>
      <c r="I2647" t="s">
        <v>2884</v>
      </c>
    </row>
    <row r="2648" spans="1:9" x14ac:dyDescent="0.25">
      <c r="A2648" t="s">
        <v>6735</v>
      </c>
      <c r="B2648">
        <v>33991</v>
      </c>
      <c r="C2648">
        <v>472.53</v>
      </c>
      <c r="I2648" t="s">
        <v>2884</v>
      </c>
    </row>
    <row r="2649" spans="1:9" x14ac:dyDescent="0.25">
      <c r="A2649" t="s">
        <v>6735</v>
      </c>
      <c r="B2649">
        <v>33992</v>
      </c>
      <c r="C2649">
        <v>195.18</v>
      </c>
      <c r="I2649" t="s">
        <v>2884</v>
      </c>
    </row>
    <row r="2650" spans="1:9" x14ac:dyDescent="0.25">
      <c r="A2650" t="s">
        <v>6735</v>
      </c>
      <c r="B2650">
        <v>33993</v>
      </c>
      <c r="C2650">
        <v>173.38</v>
      </c>
      <c r="I2650" t="s">
        <v>2884</v>
      </c>
    </row>
    <row r="2651" spans="1:9" x14ac:dyDescent="0.25">
      <c r="A2651" t="s">
        <v>6735</v>
      </c>
      <c r="B2651">
        <v>33995</v>
      </c>
      <c r="C2651">
        <v>371.76</v>
      </c>
      <c r="I2651" t="s">
        <v>2884</v>
      </c>
    </row>
    <row r="2652" spans="1:9" x14ac:dyDescent="0.25">
      <c r="A2652" t="s">
        <v>6735</v>
      </c>
      <c r="B2652">
        <v>33997</v>
      </c>
      <c r="C2652">
        <v>164.87</v>
      </c>
      <c r="I2652" t="s">
        <v>2884</v>
      </c>
    </row>
    <row r="2653" spans="1:9" x14ac:dyDescent="0.25">
      <c r="A2653" t="s">
        <v>6735</v>
      </c>
      <c r="B2653">
        <v>34001</v>
      </c>
      <c r="C2653">
        <v>949.72</v>
      </c>
      <c r="I2653" t="s">
        <v>2884</v>
      </c>
    </row>
    <row r="2654" spans="1:9" x14ac:dyDescent="0.25">
      <c r="A2654" t="s">
        <v>6735</v>
      </c>
      <c r="B2654">
        <v>34051</v>
      </c>
      <c r="C2654">
        <v>1049.45</v>
      </c>
      <c r="I2654" t="s">
        <v>2884</v>
      </c>
    </row>
    <row r="2655" spans="1:9" x14ac:dyDescent="0.25">
      <c r="A2655" t="s">
        <v>6735</v>
      </c>
      <c r="B2655">
        <v>34101</v>
      </c>
      <c r="C2655">
        <v>624.82000000000005</v>
      </c>
      <c r="I2655" t="s">
        <v>2884</v>
      </c>
    </row>
    <row r="2656" spans="1:9" x14ac:dyDescent="0.25">
      <c r="A2656" t="s">
        <v>6735</v>
      </c>
      <c r="B2656">
        <v>34111</v>
      </c>
      <c r="C2656">
        <v>627.17999999999995</v>
      </c>
      <c r="I2656" t="s">
        <v>2884</v>
      </c>
    </row>
    <row r="2657" spans="1:9" x14ac:dyDescent="0.25">
      <c r="A2657" t="s">
        <v>6735</v>
      </c>
      <c r="B2657">
        <v>34151</v>
      </c>
      <c r="C2657">
        <v>1449.48</v>
      </c>
      <c r="I2657" t="s">
        <v>2884</v>
      </c>
    </row>
    <row r="2658" spans="1:9" x14ac:dyDescent="0.25">
      <c r="A2658" t="s">
        <v>6735</v>
      </c>
      <c r="B2658">
        <v>34201</v>
      </c>
      <c r="C2658">
        <v>1062.53</v>
      </c>
      <c r="I2658" t="s">
        <v>2884</v>
      </c>
    </row>
    <row r="2659" spans="1:9" x14ac:dyDescent="0.25">
      <c r="A2659" t="s">
        <v>6735</v>
      </c>
      <c r="B2659">
        <v>34203</v>
      </c>
      <c r="C2659">
        <v>987.14</v>
      </c>
      <c r="I2659" t="s">
        <v>2884</v>
      </c>
    </row>
    <row r="2660" spans="1:9" x14ac:dyDescent="0.25">
      <c r="A2660" t="s">
        <v>6735</v>
      </c>
      <c r="B2660">
        <v>34401</v>
      </c>
      <c r="C2660">
        <v>1558.57</v>
      </c>
      <c r="I2660" t="s">
        <v>2884</v>
      </c>
    </row>
    <row r="2661" spans="1:9" x14ac:dyDescent="0.25">
      <c r="A2661" t="s">
        <v>6735</v>
      </c>
      <c r="B2661">
        <v>34421</v>
      </c>
      <c r="C2661">
        <v>722.62</v>
      </c>
      <c r="I2661" t="s">
        <v>2884</v>
      </c>
    </row>
    <row r="2662" spans="1:9" x14ac:dyDescent="0.25">
      <c r="A2662" t="s">
        <v>6735</v>
      </c>
      <c r="B2662">
        <v>34451</v>
      </c>
      <c r="C2662">
        <v>1487.27</v>
      </c>
      <c r="I2662" t="s">
        <v>2884</v>
      </c>
    </row>
    <row r="2663" spans="1:9" x14ac:dyDescent="0.25">
      <c r="A2663" t="s">
        <v>6735</v>
      </c>
      <c r="B2663">
        <v>34471</v>
      </c>
      <c r="C2663">
        <v>1120.3</v>
      </c>
      <c r="I2663" t="s">
        <v>2884</v>
      </c>
    </row>
    <row r="2664" spans="1:9" x14ac:dyDescent="0.25">
      <c r="A2664" t="s">
        <v>6735</v>
      </c>
      <c r="B2664">
        <v>34490</v>
      </c>
      <c r="C2664">
        <v>686.51</v>
      </c>
      <c r="I2664" t="s">
        <v>2884</v>
      </c>
    </row>
    <row r="2665" spans="1:9" x14ac:dyDescent="0.25">
      <c r="A2665" t="s">
        <v>6735</v>
      </c>
      <c r="B2665">
        <v>34501</v>
      </c>
      <c r="C2665">
        <v>931.56</v>
      </c>
      <c r="I2665" t="s">
        <v>2884</v>
      </c>
    </row>
    <row r="2666" spans="1:9" x14ac:dyDescent="0.25">
      <c r="A2666" t="s">
        <v>6735</v>
      </c>
      <c r="B2666">
        <v>34502</v>
      </c>
      <c r="C2666">
        <v>1610.96</v>
      </c>
      <c r="I2666" t="s">
        <v>2884</v>
      </c>
    </row>
    <row r="2667" spans="1:9" x14ac:dyDescent="0.25">
      <c r="A2667" t="s">
        <v>6735</v>
      </c>
      <c r="B2667">
        <v>34510</v>
      </c>
      <c r="C2667">
        <v>1060.5</v>
      </c>
      <c r="I2667" t="s">
        <v>2884</v>
      </c>
    </row>
    <row r="2668" spans="1:9" x14ac:dyDescent="0.25">
      <c r="A2668" t="s">
        <v>6735</v>
      </c>
      <c r="B2668">
        <v>34520</v>
      </c>
      <c r="C2668">
        <v>1028.8900000000001</v>
      </c>
      <c r="I2668" t="s">
        <v>2884</v>
      </c>
    </row>
    <row r="2669" spans="1:9" x14ac:dyDescent="0.25">
      <c r="A2669" t="s">
        <v>6735</v>
      </c>
      <c r="B2669">
        <v>34530</v>
      </c>
      <c r="C2669">
        <v>980.35</v>
      </c>
      <c r="I2669" t="s">
        <v>2884</v>
      </c>
    </row>
    <row r="2670" spans="1:9" x14ac:dyDescent="0.25">
      <c r="A2670" t="s">
        <v>6735</v>
      </c>
      <c r="B2670">
        <v>34701</v>
      </c>
      <c r="C2670">
        <v>1285.3900000000001</v>
      </c>
      <c r="I2670" t="s">
        <v>2884</v>
      </c>
    </row>
    <row r="2671" spans="1:9" x14ac:dyDescent="0.25">
      <c r="A2671" t="s">
        <v>6735</v>
      </c>
      <c r="B2671">
        <v>34702</v>
      </c>
      <c r="C2671">
        <v>1914.93</v>
      </c>
      <c r="I2671" t="s">
        <v>2884</v>
      </c>
    </row>
    <row r="2672" spans="1:9" x14ac:dyDescent="0.25">
      <c r="A2672" t="s">
        <v>6735</v>
      </c>
      <c r="B2672">
        <v>34703</v>
      </c>
      <c r="C2672">
        <v>1428.27</v>
      </c>
      <c r="I2672" t="s">
        <v>2884</v>
      </c>
    </row>
    <row r="2673" spans="1:9" x14ac:dyDescent="0.25">
      <c r="A2673" t="s">
        <v>6735</v>
      </c>
      <c r="B2673">
        <v>34704</v>
      </c>
      <c r="C2673">
        <v>2373.3200000000002</v>
      </c>
      <c r="I2673" t="s">
        <v>2884</v>
      </c>
    </row>
    <row r="2674" spans="1:9" x14ac:dyDescent="0.25">
      <c r="A2674" t="s">
        <v>6735</v>
      </c>
      <c r="B2674">
        <v>34705</v>
      </c>
      <c r="C2674">
        <v>1583.86</v>
      </c>
      <c r="I2674" t="s">
        <v>2884</v>
      </c>
    </row>
    <row r="2675" spans="1:9" x14ac:dyDescent="0.25">
      <c r="A2675" t="s">
        <v>6735</v>
      </c>
      <c r="B2675">
        <v>34706</v>
      </c>
      <c r="C2675">
        <v>2355.81</v>
      </c>
      <c r="I2675" t="s">
        <v>2884</v>
      </c>
    </row>
    <row r="2676" spans="1:9" x14ac:dyDescent="0.25">
      <c r="A2676" t="s">
        <v>6735</v>
      </c>
      <c r="B2676">
        <v>34707</v>
      </c>
      <c r="C2676">
        <v>1212.2</v>
      </c>
      <c r="I2676" t="s">
        <v>2884</v>
      </c>
    </row>
    <row r="2677" spans="1:9" x14ac:dyDescent="0.25">
      <c r="A2677" t="s">
        <v>6735</v>
      </c>
      <c r="B2677">
        <v>34708</v>
      </c>
      <c r="C2677">
        <v>1878.66</v>
      </c>
      <c r="I2677" t="s">
        <v>2884</v>
      </c>
    </row>
    <row r="2678" spans="1:9" x14ac:dyDescent="0.25">
      <c r="A2678" t="s">
        <v>6735</v>
      </c>
      <c r="B2678">
        <v>34709</v>
      </c>
      <c r="C2678">
        <v>333.19</v>
      </c>
      <c r="I2678" t="s">
        <v>2884</v>
      </c>
    </row>
    <row r="2679" spans="1:9" x14ac:dyDescent="0.25">
      <c r="A2679" t="s">
        <v>6735</v>
      </c>
      <c r="B2679">
        <v>34710</v>
      </c>
      <c r="C2679">
        <v>827</v>
      </c>
      <c r="I2679" t="s">
        <v>2884</v>
      </c>
    </row>
    <row r="2680" spans="1:9" x14ac:dyDescent="0.25">
      <c r="A2680" t="s">
        <v>6735</v>
      </c>
      <c r="B2680">
        <v>34711</v>
      </c>
      <c r="C2680">
        <v>303.54000000000002</v>
      </c>
      <c r="I2680" t="s">
        <v>2884</v>
      </c>
    </row>
    <row r="2681" spans="1:9" x14ac:dyDescent="0.25">
      <c r="A2681" t="s">
        <v>6735</v>
      </c>
      <c r="B2681">
        <v>34712</v>
      </c>
      <c r="C2681">
        <v>685.17</v>
      </c>
      <c r="I2681" t="s">
        <v>2884</v>
      </c>
    </row>
    <row r="2682" spans="1:9" x14ac:dyDescent="0.25">
      <c r="A2682" t="s">
        <v>6735</v>
      </c>
      <c r="B2682">
        <v>34713</v>
      </c>
      <c r="C2682">
        <v>127.34</v>
      </c>
      <c r="I2682" t="s">
        <v>2884</v>
      </c>
    </row>
    <row r="2683" spans="1:9" x14ac:dyDescent="0.25">
      <c r="A2683" t="s">
        <v>6735</v>
      </c>
      <c r="B2683">
        <v>34714</v>
      </c>
      <c r="C2683">
        <v>279.26</v>
      </c>
      <c r="I2683" t="s">
        <v>2884</v>
      </c>
    </row>
    <row r="2684" spans="1:9" x14ac:dyDescent="0.25">
      <c r="A2684" t="s">
        <v>6735</v>
      </c>
      <c r="B2684">
        <v>34715</v>
      </c>
      <c r="C2684">
        <v>309.45</v>
      </c>
      <c r="I2684" t="s">
        <v>2884</v>
      </c>
    </row>
    <row r="2685" spans="1:9" x14ac:dyDescent="0.25">
      <c r="A2685" t="s">
        <v>6735</v>
      </c>
      <c r="B2685">
        <v>34716</v>
      </c>
      <c r="C2685">
        <v>386.33</v>
      </c>
      <c r="I2685" t="s">
        <v>2884</v>
      </c>
    </row>
    <row r="2686" spans="1:9" x14ac:dyDescent="0.25">
      <c r="A2686" t="s">
        <v>6735</v>
      </c>
      <c r="B2686">
        <v>34717</v>
      </c>
      <c r="C2686">
        <v>456.84</v>
      </c>
      <c r="I2686" t="s">
        <v>2884</v>
      </c>
    </row>
    <row r="2687" spans="1:9" x14ac:dyDescent="0.25">
      <c r="A2687" t="s">
        <v>6735</v>
      </c>
      <c r="B2687">
        <v>34718</v>
      </c>
      <c r="C2687">
        <v>1280.71</v>
      </c>
      <c r="I2687" t="s">
        <v>2884</v>
      </c>
    </row>
    <row r="2688" spans="1:9" x14ac:dyDescent="0.25">
      <c r="A2688" t="s">
        <v>6735</v>
      </c>
      <c r="B2688">
        <v>34808</v>
      </c>
      <c r="C2688">
        <v>208.83</v>
      </c>
      <c r="I2688" t="s">
        <v>2884</v>
      </c>
    </row>
    <row r="2689" spans="1:9" x14ac:dyDescent="0.25">
      <c r="A2689" t="s">
        <v>6735</v>
      </c>
      <c r="B2689">
        <v>34812</v>
      </c>
      <c r="C2689">
        <v>212.61</v>
      </c>
      <c r="I2689" t="s">
        <v>2884</v>
      </c>
    </row>
    <row r="2690" spans="1:9" x14ac:dyDescent="0.25">
      <c r="A2690" t="s">
        <v>6735</v>
      </c>
      <c r="B2690">
        <v>34813</v>
      </c>
      <c r="C2690">
        <v>243.25</v>
      </c>
      <c r="I2690" t="s">
        <v>2884</v>
      </c>
    </row>
    <row r="2691" spans="1:9" x14ac:dyDescent="0.25">
      <c r="A2691" t="s">
        <v>6735</v>
      </c>
      <c r="B2691">
        <v>34820</v>
      </c>
      <c r="C2691">
        <v>346.43</v>
      </c>
      <c r="I2691" t="s">
        <v>2884</v>
      </c>
    </row>
    <row r="2692" spans="1:9" x14ac:dyDescent="0.25">
      <c r="A2692" t="s">
        <v>6735</v>
      </c>
      <c r="B2692">
        <v>34830</v>
      </c>
      <c r="C2692">
        <v>1823.68</v>
      </c>
      <c r="I2692" t="s">
        <v>2884</v>
      </c>
    </row>
    <row r="2693" spans="1:9" x14ac:dyDescent="0.25">
      <c r="A2693" t="s">
        <v>6735</v>
      </c>
      <c r="B2693">
        <v>34831</v>
      </c>
      <c r="C2693">
        <v>1996.12</v>
      </c>
      <c r="I2693" t="s">
        <v>2884</v>
      </c>
    </row>
    <row r="2694" spans="1:9" x14ac:dyDescent="0.25">
      <c r="A2694" t="s">
        <v>6735</v>
      </c>
      <c r="B2694">
        <v>34832</v>
      </c>
      <c r="C2694">
        <v>1959.56</v>
      </c>
      <c r="I2694" t="s">
        <v>2884</v>
      </c>
    </row>
    <row r="2695" spans="1:9" x14ac:dyDescent="0.25">
      <c r="A2695" t="s">
        <v>6735</v>
      </c>
      <c r="B2695">
        <v>34833</v>
      </c>
      <c r="C2695">
        <v>403.75</v>
      </c>
      <c r="I2695" t="s">
        <v>2884</v>
      </c>
    </row>
    <row r="2696" spans="1:9" x14ac:dyDescent="0.25">
      <c r="A2696" t="s">
        <v>6735</v>
      </c>
      <c r="B2696">
        <v>34834</v>
      </c>
      <c r="C2696">
        <v>133.54</v>
      </c>
      <c r="I2696" t="s">
        <v>2884</v>
      </c>
    </row>
    <row r="2697" spans="1:9" x14ac:dyDescent="0.25">
      <c r="A2697" t="s">
        <v>6735</v>
      </c>
      <c r="B2697">
        <v>35001</v>
      </c>
      <c r="C2697">
        <v>1174.4100000000001</v>
      </c>
      <c r="I2697" t="s">
        <v>2884</v>
      </c>
    </row>
    <row r="2698" spans="1:9" x14ac:dyDescent="0.25">
      <c r="A2698" t="s">
        <v>6735</v>
      </c>
      <c r="B2698">
        <v>35002</v>
      </c>
      <c r="C2698">
        <v>1181.24</v>
      </c>
      <c r="I2698" t="s">
        <v>2884</v>
      </c>
    </row>
    <row r="2699" spans="1:9" x14ac:dyDescent="0.25">
      <c r="A2699" t="s">
        <v>6735</v>
      </c>
      <c r="B2699">
        <v>35005</v>
      </c>
      <c r="C2699">
        <v>1035.43</v>
      </c>
      <c r="I2699" t="s">
        <v>2884</v>
      </c>
    </row>
    <row r="2700" spans="1:9" x14ac:dyDescent="0.25">
      <c r="A2700" t="s">
        <v>6735</v>
      </c>
      <c r="B2700">
        <v>35011</v>
      </c>
      <c r="C2700">
        <v>1055.8599999999999</v>
      </c>
      <c r="I2700" t="s">
        <v>2884</v>
      </c>
    </row>
    <row r="2701" spans="1:9" x14ac:dyDescent="0.25">
      <c r="A2701" t="s">
        <v>6735</v>
      </c>
      <c r="B2701">
        <v>35013</v>
      </c>
      <c r="C2701">
        <v>1327.5</v>
      </c>
      <c r="I2701" t="s">
        <v>2884</v>
      </c>
    </row>
    <row r="2702" spans="1:9" x14ac:dyDescent="0.25">
      <c r="A2702" t="s">
        <v>6735</v>
      </c>
      <c r="B2702">
        <v>35021</v>
      </c>
      <c r="C2702">
        <v>1326.46</v>
      </c>
      <c r="I2702" t="s">
        <v>2884</v>
      </c>
    </row>
    <row r="2703" spans="1:9" x14ac:dyDescent="0.25">
      <c r="A2703" t="s">
        <v>6735</v>
      </c>
      <c r="B2703">
        <v>35022</v>
      </c>
      <c r="C2703">
        <v>1514.46</v>
      </c>
      <c r="I2703" t="s">
        <v>2884</v>
      </c>
    </row>
    <row r="2704" spans="1:9" x14ac:dyDescent="0.25">
      <c r="A2704" t="s">
        <v>6735</v>
      </c>
      <c r="B2704">
        <v>35045</v>
      </c>
      <c r="C2704">
        <v>1015.08</v>
      </c>
      <c r="I2704" t="s">
        <v>2884</v>
      </c>
    </row>
    <row r="2705" spans="1:9" x14ac:dyDescent="0.25">
      <c r="A2705" t="s">
        <v>6735</v>
      </c>
      <c r="B2705">
        <v>35081</v>
      </c>
      <c r="C2705">
        <v>1796.39</v>
      </c>
      <c r="I2705" t="s">
        <v>2884</v>
      </c>
    </row>
    <row r="2706" spans="1:9" x14ac:dyDescent="0.25">
      <c r="A2706" t="s">
        <v>6735</v>
      </c>
      <c r="B2706">
        <v>35082</v>
      </c>
      <c r="C2706">
        <v>2243.94</v>
      </c>
      <c r="I2706" t="s">
        <v>2884</v>
      </c>
    </row>
    <row r="2707" spans="1:9" x14ac:dyDescent="0.25">
      <c r="A2707" t="s">
        <v>6735</v>
      </c>
      <c r="B2707">
        <v>35091</v>
      </c>
      <c r="C2707">
        <v>1843.59</v>
      </c>
      <c r="I2707" t="s">
        <v>2884</v>
      </c>
    </row>
    <row r="2708" spans="1:9" x14ac:dyDescent="0.25">
      <c r="A2708" t="s">
        <v>6735</v>
      </c>
      <c r="B2708">
        <v>35092</v>
      </c>
      <c r="C2708">
        <v>2677.01</v>
      </c>
      <c r="I2708" t="s">
        <v>2884</v>
      </c>
    </row>
    <row r="2709" spans="1:9" x14ac:dyDescent="0.25">
      <c r="A2709" t="s">
        <v>6735</v>
      </c>
      <c r="B2709">
        <v>35102</v>
      </c>
      <c r="C2709">
        <v>1946.03</v>
      </c>
      <c r="I2709" t="s">
        <v>2884</v>
      </c>
    </row>
    <row r="2710" spans="1:9" x14ac:dyDescent="0.25">
      <c r="A2710" t="s">
        <v>6735</v>
      </c>
      <c r="B2710">
        <v>35103</v>
      </c>
      <c r="C2710">
        <v>2302.83</v>
      </c>
      <c r="I2710" t="s">
        <v>2884</v>
      </c>
    </row>
    <row r="2711" spans="1:9" x14ac:dyDescent="0.25">
      <c r="A2711" t="s">
        <v>6735</v>
      </c>
      <c r="B2711">
        <v>35111</v>
      </c>
      <c r="C2711">
        <v>1377.55</v>
      </c>
      <c r="I2711" t="s">
        <v>2884</v>
      </c>
    </row>
    <row r="2712" spans="1:9" x14ac:dyDescent="0.25">
      <c r="A2712" t="s">
        <v>6735</v>
      </c>
      <c r="B2712">
        <v>35112</v>
      </c>
      <c r="C2712">
        <v>1691.69</v>
      </c>
      <c r="I2712" t="s">
        <v>2884</v>
      </c>
    </row>
    <row r="2713" spans="1:9" x14ac:dyDescent="0.25">
      <c r="A2713" t="s">
        <v>6735</v>
      </c>
      <c r="B2713">
        <v>35121</v>
      </c>
      <c r="C2713">
        <v>1635.88</v>
      </c>
      <c r="I2713" t="s">
        <v>2884</v>
      </c>
    </row>
    <row r="2714" spans="1:9" x14ac:dyDescent="0.25">
      <c r="A2714" t="s">
        <v>6735</v>
      </c>
      <c r="B2714">
        <v>35122</v>
      </c>
      <c r="C2714">
        <v>1954.63</v>
      </c>
      <c r="I2714" t="s">
        <v>2884</v>
      </c>
    </row>
    <row r="2715" spans="1:9" x14ac:dyDescent="0.25">
      <c r="A2715" t="s">
        <v>6735</v>
      </c>
      <c r="B2715">
        <v>35131</v>
      </c>
      <c r="C2715">
        <v>1432.47</v>
      </c>
      <c r="I2715" t="s">
        <v>2884</v>
      </c>
    </row>
    <row r="2716" spans="1:9" x14ac:dyDescent="0.25">
      <c r="A2716" t="s">
        <v>6735</v>
      </c>
      <c r="B2716">
        <v>35132</v>
      </c>
      <c r="C2716">
        <v>1691.69</v>
      </c>
      <c r="I2716" t="s">
        <v>2884</v>
      </c>
    </row>
    <row r="2717" spans="1:9" x14ac:dyDescent="0.25">
      <c r="A2717" t="s">
        <v>6735</v>
      </c>
      <c r="B2717">
        <v>35141</v>
      </c>
      <c r="C2717">
        <v>1137.17</v>
      </c>
      <c r="I2717" t="s">
        <v>2884</v>
      </c>
    </row>
    <row r="2718" spans="1:9" x14ac:dyDescent="0.25">
      <c r="A2718" t="s">
        <v>6735</v>
      </c>
      <c r="B2718">
        <v>35142</v>
      </c>
      <c r="C2718">
        <v>1373.7</v>
      </c>
      <c r="I2718" t="s">
        <v>2884</v>
      </c>
    </row>
    <row r="2719" spans="1:9" x14ac:dyDescent="0.25">
      <c r="A2719" t="s">
        <v>6735</v>
      </c>
      <c r="B2719">
        <v>35151</v>
      </c>
      <c r="C2719">
        <v>1287.93</v>
      </c>
      <c r="I2719" t="s">
        <v>2884</v>
      </c>
    </row>
    <row r="2720" spans="1:9" x14ac:dyDescent="0.25">
      <c r="A2720" t="s">
        <v>6735</v>
      </c>
      <c r="B2720">
        <v>35152</v>
      </c>
      <c r="C2720">
        <v>1448.21</v>
      </c>
      <c r="I2720" t="s">
        <v>2884</v>
      </c>
    </row>
    <row r="2721" spans="1:9" x14ac:dyDescent="0.25">
      <c r="A2721" t="s">
        <v>6735</v>
      </c>
      <c r="B2721">
        <v>35180</v>
      </c>
      <c r="C2721">
        <v>816.67</v>
      </c>
      <c r="I2721" t="s">
        <v>2884</v>
      </c>
    </row>
    <row r="2722" spans="1:9" x14ac:dyDescent="0.25">
      <c r="A2722" t="s">
        <v>6735</v>
      </c>
      <c r="B2722">
        <v>35182</v>
      </c>
      <c r="C2722">
        <v>1886.04</v>
      </c>
      <c r="I2722" t="s">
        <v>2884</v>
      </c>
    </row>
    <row r="2723" spans="1:9" x14ac:dyDescent="0.25">
      <c r="A2723" t="s">
        <v>6735</v>
      </c>
      <c r="B2723">
        <v>35184</v>
      </c>
      <c r="C2723">
        <v>1001.77</v>
      </c>
      <c r="I2723" t="s">
        <v>2884</v>
      </c>
    </row>
    <row r="2724" spans="1:9" x14ac:dyDescent="0.25">
      <c r="A2724" t="s">
        <v>6735</v>
      </c>
      <c r="B2724">
        <v>35188</v>
      </c>
      <c r="C2724">
        <v>1396.59</v>
      </c>
      <c r="I2724" t="s">
        <v>2884</v>
      </c>
    </row>
    <row r="2725" spans="1:9" x14ac:dyDescent="0.25">
      <c r="A2725" t="s">
        <v>6735</v>
      </c>
      <c r="B2725">
        <v>35189</v>
      </c>
      <c r="C2725">
        <v>1562.51</v>
      </c>
      <c r="I2725" t="s">
        <v>2884</v>
      </c>
    </row>
    <row r="2726" spans="1:9" x14ac:dyDescent="0.25">
      <c r="A2726" t="s">
        <v>6735</v>
      </c>
      <c r="B2726">
        <v>35190</v>
      </c>
      <c r="C2726">
        <v>802.81</v>
      </c>
      <c r="I2726" t="s">
        <v>2884</v>
      </c>
    </row>
    <row r="2727" spans="1:9" x14ac:dyDescent="0.25">
      <c r="A2727" t="s">
        <v>6735</v>
      </c>
      <c r="B2727">
        <v>35201</v>
      </c>
      <c r="C2727">
        <v>981.57</v>
      </c>
      <c r="I2727" t="s">
        <v>2884</v>
      </c>
    </row>
    <row r="2728" spans="1:9" x14ac:dyDescent="0.25">
      <c r="A2728" t="s">
        <v>6735</v>
      </c>
      <c r="B2728">
        <v>35206</v>
      </c>
      <c r="C2728">
        <v>828.52</v>
      </c>
      <c r="I2728" t="s">
        <v>2884</v>
      </c>
    </row>
    <row r="2729" spans="1:9" x14ac:dyDescent="0.25">
      <c r="A2729" t="s">
        <v>6735</v>
      </c>
      <c r="B2729">
        <v>35207</v>
      </c>
      <c r="C2729">
        <v>825.96</v>
      </c>
      <c r="I2729" t="s">
        <v>2884</v>
      </c>
    </row>
    <row r="2730" spans="1:9" x14ac:dyDescent="0.25">
      <c r="A2730" t="s">
        <v>6735</v>
      </c>
      <c r="B2730">
        <v>35211</v>
      </c>
      <c r="C2730">
        <v>1460.74</v>
      </c>
      <c r="I2730" t="s">
        <v>2884</v>
      </c>
    </row>
    <row r="2731" spans="1:9" x14ac:dyDescent="0.25">
      <c r="A2731" t="s">
        <v>6735</v>
      </c>
      <c r="B2731">
        <v>35216</v>
      </c>
      <c r="C2731">
        <v>2218.6999999999998</v>
      </c>
      <c r="I2731" t="s">
        <v>2884</v>
      </c>
    </row>
    <row r="2732" spans="1:9" x14ac:dyDescent="0.25">
      <c r="A2732" t="s">
        <v>6735</v>
      </c>
      <c r="B2732">
        <v>35221</v>
      </c>
      <c r="C2732">
        <v>1551.78</v>
      </c>
      <c r="I2732" t="s">
        <v>2884</v>
      </c>
    </row>
    <row r="2733" spans="1:9" x14ac:dyDescent="0.25">
      <c r="A2733" t="s">
        <v>6735</v>
      </c>
      <c r="B2733">
        <v>35226</v>
      </c>
      <c r="C2733">
        <v>870.56</v>
      </c>
      <c r="I2733" t="s">
        <v>2884</v>
      </c>
    </row>
    <row r="2734" spans="1:9" x14ac:dyDescent="0.25">
      <c r="A2734" t="s">
        <v>6735</v>
      </c>
      <c r="B2734">
        <v>35231</v>
      </c>
      <c r="C2734">
        <v>1335.41</v>
      </c>
      <c r="I2734" t="s">
        <v>2884</v>
      </c>
    </row>
    <row r="2735" spans="1:9" x14ac:dyDescent="0.25">
      <c r="A2735" t="s">
        <v>6735</v>
      </c>
      <c r="B2735">
        <v>35236</v>
      </c>
      <c r="C2735">
        <v>1045.44</v>
      </c>
      <c r="I2735" t="s">
        <v>2884</v>
      </c>
    </row>
    <row r="2736" spans="1:9" x14ac:dyDescent="0.25">
      <c r="A2736" t="s">
        <v>6735</v>
      </c>
      <c r="B2736">
        <v>35241</v>
      </c>
      <c r="C2736">
        <v>1508.78</v>
      </c>
      <c r="I2736" t="s">
        <v>2884</v>
      </c>
    </row>
    <row r="2737" spans="1:9" x14ac:dyDescent="0.25">
      <c r="A2737" t="s">
        <v>6735</v>
      </c>
      <c r="B2737">
        <v>35246</v>
      </c>
      <c r="C2737">
        <v>1639.12</v>
      </c>
      <c r="I2737" t="s">
        <v>2884</v>
      </c>
    </row>
    <row r="2738" spans="1:9" x14ac:dyDescent="0.25">
      <c r="A2738" t="s">
        <v>6735</v>
      </c>
      <c r="B2738">
        <v>35251</v>
      </c>
      <c r="C2738">
        <v>1839.07</v>
      </c>
      <c r="I2738" t="s">
        <v>2884</v>
      </c>
    </row>
    <row r="2739" spans="1:9" x14ac:dyDescent="0.25">
      <c r="A2739" t="s">
        <v>6735</v>
      </c>
      <c r="B2739">
        <v>35256</v>
      </c>
      <c r="C2739">
        <v>1065.56</v>
      </c>
      <c r="I2739" t="s">
        <v>2884</v>
      </c>
    </row>
    <row r="2740" spans="1:9" x14ac:dyDescent="0.25">
      <c r="A2740" t="s">
        <v>6735</v>
      </c>
      <c r="B2740">
        <v>35261</v>
      </c>
      <c r="C2740">
        <v>1018.39</v>
      </c>
      <c r="I2740" t="s">
        <v>2884</v>
      </c>
    </row>
    <row r="2741" spans="1:9" x14ac:dyDescent="0.25">
      <c r="A2741" t="s">
        <v>6735</v>
      </c>
      <c r="B2741">
        <v>35266</v>
      </c>
      <c r="C2741">
        <v>900.92</v>
      </c>
      <c r="I2741" t="s">
        <v>2884</v>
      </c>
    </row>
    <row r="2742" spans="1:9" x14ac:dyDescent="0.25">
      <c r="A2742" t="s">
        <v>6735</v>
      </c>
      <c r="B2742">
        <v>35271</v>
      </c>
      <c r="C2742">
        <v>1457.2</v>
      </c>
      <c r="I2742" t="s">
        <v>2884</v>
      </c>
    </row>
    <row r="2743" spans="1:9" x14ac:dyDescent="0.25">
      <c r="A2743" t="s">
        <v>6735</v>
      </c>
      <c r="B2743">
        <v>35276</v>
      </c>
      <c r="C2743">
        <v>1532.98</v>
      </c>
      <c r="I2743" t="s">
        <v>2884</v>
      </c>
    </row>
    <row r="2744" spans="1:9" x14ac:dyDescent="0.25">
      <c r="A2744" t="s">
        <v>6735</v>
      </c>
      <c r="B2744">
        <v>35281</v>
      </c>
      <c r="C2744">
        <v>1695.21</v>
      </c>
      <c r="I2744" t="s">
        <v>2884</v>
      </c>
    </row>
    <row r="2745" spans="1:9" x14ac:dyDescent="0.25">
      <c r="A2745" t="s">
        <v>6735</v>
      </c>
      <c r="B2745">
        <v>35286</v>
      </c>
      <c r="C2745">
        <v>971.12</v>
      </c>
      <c r="I2745" t="s">
        <v>2884</v>
      </c>
    </row>
    <row r="2746" spans="1:9" x14ac:dyDescent="0.25">
      <c r="A2746" t="s">
        <v>6735</v>
      </c>
      <c r="B2746">
        <v>35301</v>
      </c>
      <c r="C2746">
        <v>1176.95</v>
      </c>
      <c r="I2746" t="s">
        <v>2884</v>
      </c>
    </row>
    <row r="2747" spans="1:9" x14ac:dyDescent="0.25">
      <c r="A2747" t="s">
        <v>6735</v>
      </c>
      <c r="B2747">
        <v>35302</v>
      </c>
      <c r="C2747">
        <v>1164.06</v>
      </c>
      <c r="I2747" t="s">
        <v>2884</v>
      </c>
    </row>
    <row r="2748" spans="1:9" x14ac:dyDescent="0.25">
      <c r="A2748" t="s">
        <v>6735</v>
      </c>
      <c r="B2748">
        <v>35303</v>
      </c>
      <c r="C2748">
        <v>1286.48</v>
      </c>
      <c r="I2748" t="s">
        <v>2884</v>
      </c>
    </row>
    <row r="2749" spans="1:9" x14ac:dyDescent="0.25">
      <c r="A2749" t="s">
        <v>6735</v>
      </c>
      <c r="B2749">
        <v>35304</v>
      </c>
      <c r="C2749">
        <v>1320.04</v>
      </c>
      <c r="I2749" t="s">
        <v>2884</v>
      </c>
    </row>
    <row r="2750" spans="1:9" x14ac:dyDescent="0.25">
      <c r="A2750" t="s">
        <v>6735</v>
      </c>
      <c r="B2750">
        <v>35305</v>
      </c>
      <c r="C2750">
        <v>1270.5999999999999</v>
      </c>
      <c r="I2750" t="s">
        <v>2884</v>
      </c>
    </row>
    <row r="2751" spans="1:9" x14ac:dyDescent="0.25">
      <c r="A2751" t="s">
        <v>6735</v>
      </c>
      <c r="B2751">
        <v>35306</v>
      </c>
      <c r="C2751">
        <v>458.95</v>
      </c>
      <c r="I2751" t="s">
        <v>2884</v>
      </c>
    </row>
    <row r="2752" spans="1:9" x14ac:dyDescent="0.25">
      <c r="A2752" t="s">
        <v>6735</v>
      </c>
      <c r="B2752">
        <v>35311</v>
      </c>
      <c r="C2752">
        <v>1627.4</v>
      </c>
      <c r="I2752" t="s">
        <v>2884</v>
      </c>
    </row>
    <row r="2753" spans="1:9" x14ac:dyDescent="0.25">
      <c r="A2753" t="s">
        <v>6735</v>
      </c>
      <c r="B2753">
        <v>35321</v>
      </c>
      <c r="C2753">
        <v>935.24</v>
      </c>
      <c r="I2753" t="s">
        <v>2884</v>
      </c>
    </row>
    <row r="2754" spans="1:9" x14ac:dyDescent="0.25">
      <c r="A2754" t="s">
        <v>6735</v>
      </c>
      <c r="B2754">
        <v>35331</v>
      </c>
      <c r="C2754">
        <v>1520.07</v>
      </c>
      <c r="I2754" t="s">
        <v>2884</v>
      </c>
    </row>
    <row r="2755" spans="1:9" x14ac:dyDescent="0.25">
      <c r="A2755" t="s">
        <v>6735</v>
      </c>
      <c r="B2755">
        <v>35341</v>
      </c>
      <c r="C2755">
        <v>1438.11</v>
      </c>
      <c r="I2755" t="s">
        <v>2884</v>
      </c>
    </row>
    <row r="2756" spans="1:9" x14ac:dyDescent="0.25">
      <c r="A2756" t="s">
        <v>6735</v>
      </c>
      <c r="B2756">
        <v>35351</v>
      </c>
      <c r="C2756">
        <v>1334.63</v>
      </c>
      <c r="I2756" t="s">
        <v>2884</v>
      </c>
    </row>
    <row r="2757" spans="1:9" x14ac:dyDescent="0.25">
      <c r="A2757" t="s">
        <v>6735</v>
      </c>
      <c r="B2757">
        <v>35355</v>
      </c>
      <c r="C2757">
        <v>1067.96</v>
      </c>
      <c r="I2757" t="s">
        <v>2884</v>
      </c>
    </row>
    <row r="2758" spans="1:9" x14ac:dyDescent="0.25">
      <c r="A2758" t="s">
        <v>6735</v>
      </c>
      <c r="B2758">
        <v>35361</v>
      </c>
      <c r="C2758">
        <v>1576.32</v>
      </c>
      <c r="I2758" t="s">
        <v>2884</v>
      </c>
    </row>
    <row r="2759" spans="1:9" x14ac:dyDescent="0.25">
      <c r="A2759" t="s">
        <v>6735</v>
      </c>
      <c r="B2759">
        <v>35363</v>
      </c>
      <c r="C2759">
        <v>1680.01</v>
      </c>
      <c r="I2759" t="s">
        <v>2884</v>
      </c>
    </row>
    <row r="2760" spans="1:9" x14ac:dyDescent="0.25">
      <c r="A2760" t="s">
        <v>6735</v>
      </c>
      <c r="B2760">
        <v>35371</v>
      </c>
      <c r="C2760">
        <v>849.01</v>
      </c>
      <c r="I2760" t="s">
        <v>2884</v>
      </c>
    </row>
    <row r="2761" spans="1:9" x14ac:dyDescent="0.25">
      <c r="A2761" t="s">
        <v>6735</v>
      </c>
      <c r="B2761">
        <v>35372</v>
      </c>
      <c r="C2761">
        <v>1014.87</v>
      </c>
      <c r="I2761" t="s">
        <v>2884</v>
      </c>
    </row>
    <row r="2762" spans="1:9" x14ac:dyDescent="0.25">
      <c r="A2762" t="s">
        <v>6735</v>
      </c>
      <c r="B2762">
        <v>35390</v>
      </c>
      <c r="C2762">
        <v>163.99</v>
      </c>
      <c r="I2762" t="s">
        <v>2884</v>
      </c>
    </row>
    <row r="2763" spans="1:9" x14ac:dyDescent="0.25">
      <c r="A2763" t="s">
        <v>6735</v>
      </c>
      <c r="B2763">
        <v>35400</v>
      </c>
      <c r="C2763">
        <v>152.08000000000001</v>
      </c>
      <c r="I2763" t="s">
        <v>2884</v>
      </c>
    </row>
    <row r="2764" spans="1:9" x14ac:dyDescent="0.25">
      <c r="A2764" t="s">
        <v>6735</v>
      </c>
      <c r="B2764">
        <v>35500</v>
      </c>
      <c r="C2764">
        <v>327.62</v>
      </c>
      <c r="I2764" t="s">
        <v>2884</v>
      </c>
    </row>
    <row r="2765" spans="1:9" x14ac:dyDescent="0.25">
      <c r="A2765" t="s">
        <v>6735</v>
      </c>
      <c r="B2765">
        <v>35501</v>
      </c>
      <c r="C2765">
        <v>1509.83</v>
      </c>
      <c r="I2765" t="s">
        <v>2884</v>
      </c>
    </row>
    <row r="2766" spans="1:9" x14ac:dyDescent="0.25">
      <c r="A2766" t="s">
        <v>6735</v>
      </c>
      <c r="B2766">
        <v>35506</v>
      </c>
      <c r="C2766">
        <v>1318.79</v>
      </c>
      <c r="I2766" t="s">
        <v>2884</v>
      </c>
    </row>
    <row r="2767" spans="1:9" x14ac:dyDescent="0.25">
      <c r="A2767" t="s">
        <v>6735</v>
      </c>
      <c r="B2767">
        <v>35508</v>
      </c>
      <c r="C2767">
        <v>1377.21</v>
      </c>
      <c r="I2767" t="s">
        <v>2884</v>
      </c>
    </row>
    <row r="2768" spans="1:9" x14ac:dyDescent="0.25">
      <c r="A2768" t="s">
        <v>6735</v>
      </c>
      <c r="B2768">
        <v>35509</v>
      </c>
      <c r="C2768">
        <v>1460.73</v>
      </c>
      <c r="I2768" t="s">
        <v>2884</v>
      </c>
    </row>
    <row r="2769" spans="1:9" x14ac:dyDescent="0.25">
      <c r="A2769" t="s">
        <v>6735</v>
      </c>
      <c r="B2769">
        <v>35510</v>
      </c>
      <c r="C2769">
        <v>1273.18</v>
      </c>
      <c r="I2769" t="s">
        <v>2884</v>
      </c>
    </row>
    <row r="2770" spans="1:9" x14ac:dyDescent="0.25">
      <c r="A2770" t="s">
        <v>6735</v>
      </c>
      <c r="B2770">
        <v>35511</v>
      </c>
      <c r="C2770">
        <v>1159.99</v>
      </c>
      <c r="I2770" t="s">
        <v>2884</v>
      </c>
    </row>
    <row r="2771" spans="1:9" x14ac:dyDescent="0.25">
      <c r="A2771" t="s">
        <v>6735</v>
      </c>
      <c r="B2771">
        <v>35512</v>
      </c>
      <c r="C2771">
        <v>1247.72</v>
      </c>
      <c r="I2771" t="s">
        <v>2884</v>
      </c>
    </row>
    <row r="2772" spans="1:9" x14ac:dyDescent="0.25">
      <c r="A2772" t="s">
        <v>6735</v>
      </c>
      <c r="B2772">
        <v>35515</v>
      </c>
      <c r="C2772">
        <v>1377.21</v>
      </c>
      <c r="I2772" t="s">
        <v>2884</v>
      </c>
    </row>
    <row r="2773" spans="1:9" x14ac:dyDescent="0.25">
      <c r="A2773" t="s">
        <v>6735</v>
      </c>
      <c r="B2773">
        <v>35516</v>
      </c>
      <c r="C2773">
        <v>1263.22</v>
      </c>
      <c r="I2773" t="s">
        <v>2884</v>
      </c>
    </row>
    <row r="2774" spans="1:9" x14ac:dyDescent="0.25">
      <c r="A2774" t="s">
        <v>6735</v>
      </c>
      <c r="B2774">
        <v>35518</v>
      </c>
      <c r="C2774">
        <v>1183.01</v>
      </c>
      <c r="I2774" t="s">
        <v>2884</v>
      </c>
    </row>
    <row r="2775" spans="1:9" x14ac:dyDescent="0.25">
      <c r="A2775" t="s">
        <v>6735</v>
      </c>
      <c r="B2775">
        <v>35521</v>
      </c>
      <c r="C2775">
        <v>1273.43</v>
      </c>
      <c r="I2775" t="s">
        <v>2884</v>
      </c>
    </row>
    <row r="2776" spans="1:9" x14ac:dyDescent="0.25">
      <c r="A2776" t="s">
        <v>6735</v>
      </c>
      <c r="B2776">
        <v>35522</v>
      </c>
      <c r="C2776">
        <v>1211.25</v>
      </c>
      <c r="I2776" t="s">
        <v>2884</v>
      </c>
    </row>
    <row r="2777" spans="1:9" x14ac:dyDescent="0.25">
      <c r="A2777" t="s">
        <v>6735</v>
      </c>
      <c r="B2777">
        <v>35523</v>
      </c>
      <c r="C2777">
        <v>1317.53</v>
      </c>
      <c r="I2777" t="s">
        <v>2884</v>
      </c>
    </row>
    <row r="2778" spans="1:9" x14ac:dyDescent="0.25">
      <c r="A2778" t="s">
        <v>6735</v>
      </c>
      <c r="B2778">
        <v>35525</v>
      </c>
      <c r="C2778">
        <v>1177.45</v>
      </c>
      <c r="I2778" t="s">
        <v>2884</v>
      </c>
    </row>
    <row r="2779" spans="1:9" x14ac:dyDescent="0.25">
      <c r="A2779" t="s">
        <v>6735</v>
      </c>
      <c r="B2779">
        <v>35526</v>
      </c>
      <c r="C2779">
        <v>1811.49</v>
      </c>
      <c r="I2779" t="s">
        <v>2884</v>
      </c>
    </row>
    <row r="2780" spans="1:9" x14ac:dyDescent="0.25">
      <c r="A2780" t="s">
        <v>6735</v>
      </c>
      <c r="B2780">
        <v>35531</v>
      </c>
      <c r="C2780">
        <v>2016.16</v>
      </c>
      <c r="I2780" t="s">
        <v>2884</v>
      </c>
    </row>
    <row r="2781" spans="1:9" x14ac:dyDescent="0.25">
      <c r="A2781" t="s">
        <v>6735</v>
      </c>
      <c r="B2781">
        <v>35533</v>
      </c>
      <c r="C2781">
        <v>1560.4</v>
      </c>
      <c r="I2781" t="s">
        <v>2884</v>
      </c>
    </row>
    <row r="2782" spans="1:9" x14ac:dyDescent="0.25">
      <c r="A2782" t="s">
        <v>6735</v>
      </c>
      <c r="B2782">
        <v>35535</v>
      </c>
      <c r="C2782">
        <v>1967.74</v>
      </c>
      <c r="I2782" t="s">
        <v>2884</v>
      </c>
    </row>
    <row r="2783" spans="1:9" x14ac:dyDescent="0.25">
      <c r="A2783" t="s">
        <v>6735</v>
      </c>
      <c r="B2783">
        <v>35536</v>
      </c>
      <c r="C2783">
        <v>1749.35</v>
      </c>
      <c r="I2783" t="s">
        <v>2884</v>
      </c>
    </row>
    <row r="2784" spans="1:9" x14ac:dyDescent="0.25">
      <c r="A2784" t="s">
        <v>6735</v>
      </c>
      <c r="B2784">
        <v>35537</v>
      </c>
      <c r="C2784">
        <v>2153.5500000000002</v>
      </c>
      <c r="I2784" t="s">
        <v>2884</v>
      </c>
    </row>
    <row r="2785" spans="1:9" x14ac:dyDescent="0.25">
      <c r="A2785" t="s">
        <v>6735</v>
      </c>
      <c r="B2785">
        <v>35538</v>
      </c>
      <c r="C2785">
        <v>2413.25</v>
      </c>
      <c r="I2785" t="s">
        <v>2884</v>
      </c>
    </row>
    <row r="2786" spans="1:9" x14ac:dyDescent="0.25">
      <c r="A2786" t="s">
        <v>6735</v>
      </c>
      <c r="B2786">
        <v>35539</v>
      </c>
      <c r="C2786">
        <v>2264.33</v>
      </c>
      <c r="I2786" t="s">
        <v>2884</v>
      </c>
    </row>
    <row r="2787" spans="1:9" x14ac:dyDescent="0.25">
      <c r="A2787" t="s">
        <v>6735</v>
      </c>
      <c r="B2787">
        <v>35540</v>
      </c>
      <c r="C2787">
        <v>2523.37</v>
      </c>
      <c r="I2787" t="s">
        <v>2884</v>
      </c>
    </row>
    <row r="2788" spans="1:9" x14ac:dyDescent="0.25">
      <c r="A2788" t="s">
        <v>6735</v>
      </c>
      <c r="B2788">
        <v>35556</v>
      </c>
      <c r="C2788">
        <v>1447.61</v>
      </c>
      <c r="I2788" t="s">
        <v>2884</v>
      </c>
    </row>
    <row r="2789" spans="1:9" x14ac:dyDescent="0.25">
      <c r="A2789" t="s">
        <v>6735</v>
      </c>
      <c r="B2789">
        <v>35558</v>
      </c>
      <c r="C2789">
        <v>1283.5999999999999</v>
      </c>
      <c r="I2789" t="s">
        <v>2884</v>
      </c>
    </row>
    <row r="2790" spans="1:9" x14ac:dyDescent="0.25">
      <c r="A2790" t="s">
        <v>6735</v>
      </c>
      <c r="B2790">
        <v>35560</v>
      </c>
      <c r="C2790">
        <v>1763.54</v>
      </c>
      <c r="I2790" t="s">
        <v>2884</v>
      </c>
    </row>
    <row r="2791" spans="1:9" x14ac:dyDescent="0.25">
      <c r="A2791" t="s">
        <v>6735</v>
      </c>
      <c r="B2791">
        <v>35563</v>
      </c>
      <c r="C2791">
        <v>1371.79</v>
      </c>
      <c r="I2791" t="s">
        <v>2884</v>
      </c>
    </row>
    <row r="2792" spans="1:9" x14ac:dyDescent="0.25">
      <c r="A2792" t="s">
        <v>6735</v>
      </c>
      <c r="B2792">
        <v>35565</v>
      </c>
      <c r="C2792">
        <v>1360.49</v>
      </c>
      <c r="I2792" t="s">
        <v>2884</v>
      </c>
    </row>
    <row r="2793" spans="1:9" x14ac:dyDescent="0.25">
      <c r="A2793" t="s">
        <v>6735</v>
      </c>
      <c r="B2793">
        <v>35566</v>
      </c>
      <c r="C2793">
        <v>1723.89</v>
      </c>
      <c r="I2793" t="s">
        <v>2884</v>
      </c>
    </row>
    <row r="2794" spans="1:9" x14ac:dyDescent="0.25">
      <c r="A2794" t="s">
        <v>6735</v>
      </c>
      <c r="B2794">
        <v>35570</v>
      </c>
      <c r="C2794">
        <v>1525.65</v>
      </c>
      <c r="I2794" t="s">
        <v>2884</v>
      </c>
    </row>
    <row r="2795" spans="1:9" x14ac:dyDescent="0.25">
      <c r="A2795" t="s">
        <v>6735</v>
      </c>
      <c r="B2795">
        <v>35571</v>
      </c>
      <c r="C2795">
        <v>1374.01</v>
      </c>
      <c r="I2795" t="s">
        <v>2884</v>
      </c>
    </row>
    <row r="2796" spans="1:9" x14ac:dyDescent="0.25">
      <c r="A2796" t="s">
        <v>6735</v>
      </c>
      <c r="B2796">
        <v>35572</v>
      </c>
      <c r="C2796">
        <v>354.89</v>
      </c>
      <c r="I2796" t="s">
        <v>2884</v>
      </c>
    </row>
    <row r="2797" spans="1:9" x14ac:dyDescent="0.25">
      <c r="A2797" t="s">
        <v>6735</v>
      </c>
      <c r="B2797">
        <v>35583</v>
      </c>
      <c r="C2797">
        <v>1498.43</v>
      </c>
      <c r="I2797" t="s">
        <v>2884</v>
      </c>
    </row>
    <row r="2798" spans="1:9" x14ac:dyDescent="0.25">
      <c r="A2798" t="s">
        <v>6735</v>
      </c>
      <c r="B2798">
        <v>35585</v>
      </c>
      <c r="C2798">
        <v>1731.43</v>
      </c>
      <c r="I2798" t="s">
        <v>2884</v>
      </c>
    </row>
    <row r="2799" spans="1:9" x14ac:dyDescent="0.25">
      <c r="A2799" t="s">
        <v>6735</v>
      </c>
      <c r="B2799">
        <v>35587</v>
      </c>
      <c r="C2799">
        <v>1417.35</v>
      </c>
      <c r="I2799" t="s">
        <v>2884</v>
      </c>
    </row>
    <row r="2800" spans="1:9" x14ac:dyDescent="0.25">
      <c r="A2800" t="s">
        <v>6735</v>
      </c>
      <c r="B2800">
        <v>35600</v>
      </c>
      <c r="C2800">
        <v>193.01</v>
      </c>
      <c r="I2800" t="s">
        <v>2884</v>
      </c>
    </row>
    <row r="2801" spans="1:9" x14ac:dyDescent="0.25">
      <c r="A2801" t="s">
        <v>6735</v>
      </c>
      <c r="B2801">
        <v>35601</v>
      </c>
      <c r="C2801">
        <v>1456.47</v>
      </c>
      <c r="I2801" t="s">
        <v>2884</v>
      </c>
    </row>
    <row r="2802" spans="1:9" x14ac:dyDescent="0.25">
      <c r="A2802" t="s">
        <v>6735</v>
      </c>
      <c r="B2802">
        <v>35606</v>
      </c>
      <c r="C2802">
        <v>1219.81</v>
      </c>
      <c r="I2802" t="s">
        <v>2884</v>
      </c>
    </row>
    <row r="2803" spans="1:9" x14ac:dyDescent="0.25">
      <c r="A2803" t="s">
        <v>6735</v>
      </c>
      <c r="B2803">
        <v>35612</v>
      </c>
      <c r="C2803">
        <v>1085.45</v>
      </c>
      <c r="I2803" t="s">
        <v>2884</v>
      </c>
    </row>
    <row r="2804" spans="1:9" x14ac:dyDescent="0.25">
      <c r="A2804" t="s">
        <v>6735</v>
      </c>
      <c r="B2804">
        <v>35616</v>
      </c>
      <c r="C2804">
        <v>1141.24</v>
      </c>
      <c r="I2804" t="s">
        <v>2884</v>
      </c>
    </row>
    <row r="2805" spans="1:9" x14ac:dyDescent="0.25">
      <c r="A2805" t="s">
        <v>6735</v>
      </c>
      <c r="B2805">
        <v>35621</v>
      </c>
      <c r="C2805">
        <v>1140.45</v>
      </c>
      <c r="I2805" t="s">
        <v>2884</v>
      </c>
    </row>
    <row r="2806" spans="1:9" x14ac:dyDescent="0.25">
      <c r="A2806" t="s">
        <v>6735</v>
      </c>
      <c r="B2806">
        <v>35623</v>
      </c>
      <c r="C2806">
        <v>1362.58</v>
      </c>
      <c r="I2806" t="s">
        <v>2884</v>
      </c>
    </row>
    <row r="2807" spans="1:9" x14ac:dyDescent="0.25">
      <c r="A2807" t="s">
        <v>6735</v>
      </c>
      <c r="B2807">
        <v>35626</v>
      </c>
      <c r="C2807">
        <v>1663.51</v>
      </c>
      <c r="I2807" t="s">
        <v>2884</v>
      </c>
    </row>
    <row r="2808" spans="1:9" x14ac:dyDescent="0.25">
      <c r="A2808" t="s">
        <v>6735</v>
      </c>
      <c r="B2808">
        <v>35631</v>
      </c>
      <c r="C2808">
        <v>1916.45</v>
      </c>
      <c r="I2808" t="s">
        <v>2884</v>
      </c>
    </row>
    <row r="2809" spans="1:9" x14ac:dyDescent="0.25">
      <c r="A2809" t="s">
        <v>6735</v>
      </c>
      <c r="B2809">
        <v>35632</v>
      </c>
      <c r="C2809">
        <v>1867.95</v>
      </c>
      <c r="I2809" t="s">
        <v>2884</v>
      </c>
    </row>
    <row r="2810" spans="1:9" x14ac:dyDescent="0.25">
      <c r="A2810" t="s">
        <v>6735</v>
      </c>
      <c r="B2810">
        <v>35633</v>
      </c>
      <c r="C2810">
        <v>2053.04</v>
      </c>
      <c r="I2810" t="s">
        <v>2884</v>
      </c>
    </row>
    <row r="2811" spans="1:9" x14ac:dyDescent="0.25">
      <c r="A2811" t="s">
        <v>6735</v>
      </c>
      <c r="B2811">
        <v>35634</v>
      </c>
      <c r="C2811">
        <v>1828.68</v>
      </c>
      <c r="I2811" t="s">
        <v>2884</v>
      </c>
    </row>
    <row r="2812" spans="1:9" x14ac:dyDescent="0.25">
      <c r="A2812" t="s">
        <v>6735</v>
      </c>
      <c r="B2812">
        <v>35636</v>
      </c>
      <c r="C2812">
        <v>1651.34</v>
      </c>
      <c r="I2812" t="s">
        <v>2884</v>
      </c>
    </row>
    <row r="2813" spans="1:9" x14ac:dyDescent="0.25">
      <c r="A2813" t="s">
        <v>6735</v>
      </c>
      <c r="B2813">
        <v>35637</v>
      </c>
      <c r="C2813">
        <v>1716.18</v>
      </c>
      <c r="I2813" t="s">
        <v>2884</v>
      </c>
    </row>
    <row r="2814" spans="1:9" x14ac:dyDescent="0.25">
      <c r="A2814" t="s">
        <v>6735</v>
      </c>
      <c r="B2814">
        <v>35638</v>
      </c>
      <c r="C2814">
        <v>1800.61</v>
      </c>
      <c r="I2814" t="s">
        <v>2884</v>
      </c>
    </row>
    <row r="2815" spans="1:9" x14ac:dyDescent="0.25">
      <c r="A2815" t="s">
        <v>6735</v>
      </c>
      <c r="B2815">
        <v>35642</v>
      </c>
      <c r="C2815">
        <v>1027.97</v>
      </c>
      <c r="I2815" t="s">
        <v>2884</v>
      </c>
    </row>
    <row r="2816" spans="1:9" x14ac:dyDescent="0.25">
      <c r="A2816" t="s">
        <v>6735</v>
      </c>
      <c r="B2816">
        <v>35645</v>
      </c>
      <c r="C2816">
        <v>983.8</v>
      </c>
      <c r="I2816" t="s">
        <v>2884</v>
      </c>
    </row>
    <row r="2817" spans="1:9" x14ac:dyDescent="0.25">
      <c r="A2817" t="s">
        <v>6735</v>
      </c>
      <c r="B2817">
        <v>35646</v>
      </c>
      <c r="C2817">
        <v>1769.89</v>
      </c>
      <c r="I2817" t="s">
        <v>2884</v>
      </c>
    </row>
    <row r="2818" spans="1:9" x14ac:dyDescent="0.25">
      <c r="A2818" t="s">
        <v>6735</v>
      </c>
      <c r="B2818">
        <v>35647</v>
      </c>
      <c r="C2818">
        <v>1611.48</v>
      </c>
      <c r="I2818" t="s">
        <v>2884</v>
      </c>
    </row>
    <row r="2819" spans="1:9" x14ac:dyDescent="0.25">
      <c r="A2819" t="s">
        <v>6735</v>
      </c>
      <c r="B2819">
        <v>35650</v>
      </c>
      <c r="C2819">
        <v>1059.1400000000001</v>
      </c>
      <c r="I2819" t="s">
        <v>2884</v>
      </c>
    </row>
    <row r="2820" spans="1:9" x14ac:dyDescent="0.25">
      <c r="A2820" t="s">
        <v>6735</v>
      </c>
      <c r="B2820">
        <v>35654</v>
      </c>
      <c r="C2820">
        <v>1415.48</v>
      </c>
      <c r="I2820" t="s">
        <v>2884</v>
      </c>
    </row>
    <row r="2821" spans="1:9" x14ac:dyDescent="0.25">
      <c r="A2821" t="s">
        <v>6735</v>
      </c>
      <c r="B2821">
        <v>35656</v>
      </c>
      <c r="C2821">
        <v>1117.0999999999999</v>
      </c>
      <c r="I2821" t="s">
        <v>2884</v>
      </c>
    </row>
    <row r="2822" spans="1:9" x14ac:dyDescent="0.25">
      <c r="A2822" t="s">
        <v>6735</v>
      </c>
      <c r="B2822">
        <v>35661</v>
      </c>
      <c r="C2822">
        <v>1128.22</v>
      </c>
      <c r="I2822" t="s">
        <v>2884</v>
      </c>
    </row>
    <row r="2823" spans="1:9" x14ac:dyDescent="0.25">
      <c r="A2823" t="s">
        <v>6735</v>
      </c>
      <c r="B2823">
        <v>35663</v>
      </c>
      <c r="C2823">
        <v>1263.1400000000001</v>
      </c>
      <c r="I2823" t="s">
        <v>2884</v>
      </c>
    </row>
    <row r="2824" spans="1:9" x14ac:dyDescent="0.25">
      <c r="A2824" t="s">
        <v>6735</v>
      </c>
      <c r="B2824">
        <v>35665</v>
      </c>
      <c r="C2824">
        <v>1219.8900000000001</v>
      </c>
      <c r="I2824" t="s">
        <v>2884</v>
      </c>
    </row>
    <row r="2825" spans="1:9" x14ac:dyDescent="0.25">
      <c r="A2825" t="s">
        <v>6735</v>
      </c>
      <c r="B2825">
        <v>35666</v>
      </c>
      <c r="C2825">
        <v>1344.59</v>
      </c>
      <c r="I2825" t="s">
        <v>2884</v>
      </c>
    </row>
    <row r="2826" spans="1:9" x14ac:dyDescent="0.25">
      <c r="A2826" t="s">
        <v>6735</v>
      </c>
      <c r="B2826">
        <v>35671</v>
      </c>
      <c r="C2826">
        <v>1185.3</v>
      </c>
      <c r="I2826" t="s">
        <v>2884</v>
      </c>
    </row>
    <row r="2827" spans="1:9" x14ac:dyDescent="0.25">
      <c r="A2827" t="s">
        <v>6735</v>
      </c>
      <c r="B2827">
        <v>35681</v>
      </c>
      <c r="C2827">
        <v>82.34</v>
      </c>
      <c r="I2827" t="s">
        <v>2884</v>
      </c>
    </row>
    <row r="2828" spans="1:9" x14ac:dyDescent="0.25">
      <c r="A2828" t="s">
        <v>6735</v>
      </c>
      <c r="B2828">
        <v>35682</v>
      </c>
      <c r="C2828">
        <v>362.87</v>
      </c>
      <c r="I2828" t="s">
        <v>2884</v>
      </c>
    </row>
    <row r="2829" spans="1:9" x14ac:dyDescent="0.25">
      <c r="A2829" t="s">
        <v>6735</v>
      </c>
      <c r="B2829">
        <v>35683</v>
      </c>
      <c r="C2829">
        <v>421.09</v>
      </c>
      <c r="I2829" t="s">
        <v>2884</v>
      </c>
    </row>
    <row r="2830" spans="1:9" x14ac:dyDescent="0.25">
      <c r="A2830" t="s">
        <v>6735</v>
      </c>
      <c r="B2830">
        <v>35685</v>
      </c>
      <c r="C2830">
        <v>204.1</v>
      </c>
      <c r="I2830" t="s">
        <v>2884</v>
      </c>
    </row>
    <row r="2831" spans="1:9" x14ac:dyDescent="0.25">
      <c r="A2831" t="s">
        <v>6735</v>
      </c>
      <c r="B2831">
        <v>35686</v>
      </c>
      <c r="C2831">
        <v>165.27</v>
      </c>
      <c r="I2831" t="s">
        <v>2884</v>
      </c>
    </row>
    <row r="2832" spans="1:9" x14ac:dyDescent="0.25">
      <c r="A2832" t="s">
        <v>6735</v>
      </c>
      <c r="B2832">
        <v>35691</v>
      </c>
      <c r="C2832">
        <v>983.1</v>
      </c>
      <c r="I2832" t="s">
        <v>2884</v>
      </c>
    </row>
    <row r="2833" spans="1:9" x14ac:dyDescent="0.25">
      <c r="A2833" t="s">
        <v>6735</v>
      </c>
      <c r="B2833">
        <v>35693</v>
      </c>
      <c r="C2833">
        <v>871.08</v>
      </c>
      <c r="I2833" t="s">
        <v>2884</v>
      </c>
    </row>
    <row r="2834" spans="1:9" x14ac:dyDescent="0.25">
      <c r="A2834" t="s">
        <v>6735</v>
      </c>
      <c r="B2834">
        <v>35694</v>
      </c>
      <c r="C2834">
        <v>1025.93</v>
      </c>
      <c r="I2834" t="s">
        <v>2884</v>
      </c>
    </row>
    <row r="2835" spans="1:9" x14ac:dyDescent="0.25">
      <c r="A2835" t="s">
        <v>6735</v>
      </c>
      <c r="B2835">
        <v>35695</v>
      </c>
      <c r="C2835">
        <v>1064.8399999999999</v>
      </c>
      <c r="I2835" t="s">
        <v>2884</v>
      </c>
    </row>
    <row r="2836" spans="1:9" x14ac:dyDescent="0.25">
      <c r="A2836" t="s">
        <v>6735</v>
      </c>
      <c r="B2836">
        <v>35697</v>
      </c>
      <c r="C2836">
        <v>151.32</v>
      </c>
      <c r="I2836" t="s">
        <v>2884</v>
      </c>
    </row>
    <row r="2837" spans="1:9" x14ac:dyDescent="0.25">
      <c r="A2837" t="s">
        <v>6735</v>
      </c>
      <c r="B2837">
        <v>35700</v>
      </c>
      <c r="C2837">
        <v>156.34</v>
      </c>
      <c r="I2837" t="s">
        <v>2884</v>
      </c>
    </row>
    <row r="2838" spans="1:9" x14ac:dyDescent="0.25">
      <c r="A2838" t="s">
        <v>6735</v>
      </c>
      <c r="B2838">
        <v>35701</v>
      </c>
      <c r="C2838">
        <v>471.07</v>
      </c>
      <c r="I2838" t="s">
        <v>2884</v>
      </c>
    </row>
    <row r="2839" spans="1:9" x14ac:dyDescent="0.25">
      <c r="A2839" t="s">
        <v>6735</v>
      </c>
      <c r="B2839">
        <v>35702</v>
      </c>
      <c r="C2839">
        <v>435.17</v>
      </c>
      <c r="I2839" t="s">
        <v>2884</v>
      </c>
    </row>
    <row r="2840" spans="1:9" x14ac:dyDescent="0.25">
      <c r="A2840" t="s">
        <v>6735</v>
      </c>
      <c r="B2840">
        <v>35703</v>
      </c>
      <c r="C2840">
        <v>438.12</v>
      </c>
      <c r="I2840" t="s">
        <v>2884</v>
      </c>
    </row>
    <row r="2841" spans="1:9" x14ac:dyDescent="0.25">
      <c r="A2841" t="s">
        <v>6735</v>
      </c>
      <c r="B2841">
        <v>35800</v>
      </c>
      <c r="C2841">
        <v>784.85</v>
      </c>
      <c r="I2841" t="s">
        <v>2884</v>
      </c>
    </row>
    <row r="2842" spans="1:9" x14ac:dyDescent="0.25">
      <c r="A2842" t="s">
        <v>6735</v>
      </c>
      <c r="B2842">
        <v>35820</v>
      </c>
      <c r="C2842">
        <v>2109.48</v>
      </c>
      <c r="I2842" t="s">
        <v>2884</v>
      </c>
    </row>
    <row r="2843" spans="1:9" x14ac:dyDescent="0.25">
      <c r="A2843" t="s">
        <v>6735</v>
      </c>
      <c r="B2843">
        <v>35840</v>
      </c>
      <c r="C2843">
        <v>1292.07</v>
      </c>
      <c r="I2843" t="s">
        <v>2884</v>
      </c>
    </row>
    <row r="2844" spans="1:9" x14ac:dyDescent="0.25">
      <c r="A2844" t="s">
        <v>6735</v>
      </c>
      <c r="B2844">
        <v>35860</v>
      </c>
      <c r="C2844">
        <v>880.99</v>
      </c>
      <c r="I2844" t="s">
        <v>2884</v>
      </c>
    </row>
    <row r="2845" spans="1:9" x14ac:dyDescent="0.25">
      <c r="A2845" t="s">
        <v>6735</v>
      </c>
      <c r="B2845">
        <v>35870</v>
      </c>
      <c r="C2845">
        <v>1294.8</v>
      </c>
      <c r="I2845" t="s">
        <v>2884</v>
      </c>
    </row>
    <row r="2846" spans="1:9" x14ac:dyDescent="0.25">
      <c r="A2846" t="s">
        <v>6735</v>
      </c>
      <c r="B2846">
        <v>35875</v>
      </c>
      <c r="C2846">
        <v>619.63</v>
      </c>
      <c r="I2846" t="s">
        <v>2884</v>
      </c>
    </row>
    <row r="2847" spans="1:9" x14ac:dyDescent="0.25">
      <c r="A2847" t="s">
        <v>6735</v>
      </c>
      <c r="B2847">
        <v>35876</v>
      </c>
      <c r="C2847">
        <v>981.04</v>
      </c>
      <c r="I2847" t="s">
        <v>2884</v>
      </c>
    </row>
    <row r="2848" spans="1:9" x14ac:dyDescent="0.25">
      <c r="A2848" t="s">
        <v>6735</v>
      </c>
      <c r="B2848">
        <v>35879</v>
      </c>
      <c r="C2848">
        <v>959.86</v>
      </c>
      <c r="I2848" t="s">
        <v>2884</v>
      </c>
    </row>
    <row r="2849" spans="1:9" x14ac:dyDescent="0.25">
      <c r="A2849" t="s">
        <v>6735</v>
      </c>
      <c r="B2849">
        <v>35881</v>
      </c>
      <c r="C2849">
        <v>1065.3399999999999</v>
      </c>
      <c r="I2849" t="s">
        <v>2884</v>
      </c>
    </row>
    <row r="2850" spans="1:9" x14ac:dyDescent="0.25">
      <c r="A2850" t="s">
        <v>6735</v>
      </c>
      <c r="B2850">
        <v>35883</v>
      </c>
      <c r="C2850">
        <v>1243.28</v>
      </c>
      <c r="I2850" t="s">
        <v>2884</v>
      </c>
    </row>
    <row r="2851" spans="1:9" x14ac:dyDescent="0.25">
      <c r="A2851" t="s">
        <v>6735</v>
      </c>
      <c r="B2851">
        <v>35884</v>
      </c>
      <c r="C2851">
        <v>1282.8699999999999</v>
      </c>
      <c r="I2851" t="s">
        <v>2884</v>
      </c>
    </row>
    <row r="2852" spans="1:9" x14ac:dyDescent="0.25">
      <c r="A2852" t="s">
        <v>6735</v>
      </c>
      <c r="B2852">
        <v>35901</v>
      </c>
      <c r="C2852">
        <v>500.02</v>
      </c>
      <c r="I2852" t="s">
        <v>2884</v>
      </c>
    </row>
    <row r="2853" spans="1:9" x14ac:dyDescent="0.25">
      <c r="A2853" t="s">
        <v>6735</v>
      </c>
      <c r="B2853">
        <v>35903</v>
      </c>
      <c r="C2853">
        <v>595.88</v>
      </c>
      <c r="I2853" t="s">
        <v>2884</v>
      </c>
    </row>
    <row r="2854" spans="1:9" x14ac:dyDescent="0.25">
      <c r="A2854" t="s">
        <v>6735</v>
      </c>
      <c r="B2854">
        <v>35905</v>
      </c>
      <c r="C2854">
        <v>1738.75</v>
      </c>
      <c r="I2854" t="s">
        <v>2884</v>
      </c>
    </row>
    <row r="2855" spans="1:9" x14ac:dyDescent="0.25">
      <c r="A2855" t="s">
        <v>6735</v>
      </c>
      <c r="B2855">
        <v>35907</v>
      </c>
      <c r="C2855">
        <v>1971</v>
      </c>
      <c r="I2855" t="s">
        <v>2884</v>
      </c>
    </row>
    <row r="2856" spans="1:9" x14ac:dyDescent="0.25">
      <c r="A2856" t="s">
        <v>6735</v>
      </c>
      <c r="B2856">
        <v>36002</v>
      </c>
      <c r="C2856">
        <v>165.78</v>
      </c>
      <c r="I2856" t="s">
        <v>2884</v>
      </c>
    </row>
    <row r="2857" spans="1:9" x14ac:dyDescent="0.25">
      <c r="A2857" t="s">
        <v>6735</v>
      </c>
      <c r="B2857">
        <v>36005</v>
      </c>
      <c r="C2857">
        <v>290.3</v>
      </c>
      <c r="I2857" t="s">
        <v>2884</v>
      </c>
    </row>
    <row r="2858" spans="1:9" x14ac:dyDescent="0.25">
      <c r="A2858" t="s">
        <v>6735</v>
      </c>
      <c r="B2858">
        <v>36010</v>
      </c>
      <c r="C2858">
        <v>612.78</v>
      </c>
      <c r="I2858" t="s">
        <v>2884</v>
      </c>
    </row>
    <row r="2859" spans="1:9" x14ac:dyDescent="0.25">
      <c r="A2859" t="s">
        <v>6735</v>
      </c>
      <c r="B2859">
        <v>36011</v>
      </c>
      <c r="C2859">
        <v>912.72</v>
      </c>
      <c r="I2859" t="s">
        <v>2884</v>
      </c>
    </row>
    <row r="2860" spans="1:9" x14ac:dyDescent="0.25">
      <c r="A2860" t="s">
        <v>6735</v>
      </c>
      <c r="B2860">
        <v>36012</v>
      </c>
      <c r="C2860">
        <v>944.64</v>
      </c>
      <c r="I2860" t="s">
        <v>2884</v>
      </c>
    </row>
    <row r="2861" spans="1:9" x14ac:dyDescent="0.25">
      <c r="A2861" t="s">
        <v>6735</v>
      </c>
      <c r="B2861">
        <v>36013</v>
      </c>
      <c r="C2861">
        <v>893.81</v>
      </c>
      <c r="I2861" t="s">
        <v>2884</v>
      </c>
    </row>
    <row r="2862" spans="1:9" x14ac:dyDescent="0.25">
      <c r="A2862" t="s">
        <v>6735</v>
      </c>
      <c r="B2862">
        <v>36014</v>
      </c>
      <c r="C2862">
        <v>891.12</v>
      </c>
      <c r="I2862" t="s">
        <v>2884</v>
      </c>
    </row>
    <row r="2863" spans="1:9" x14ac:dyDescent="0.25">
      <c r="A2863" t="s">
        <v>6735</v>
      </c>
      <c r="B2863">
        <v>36015</v>
      </c>
      <c r="C2863">
        <v>964.51</v>
      </c>
      <c r="I2863" t="s">
        <v>2884</v>
      </c>
    </row>
    <row r="2864" spans="1:9" x14ac:dyDescent="0.25">
      <c r="A2864" t="s">
        <v>6735</v>
      </c>
      <c r="B2864">
        <v>36100</v>
      </c>
      <c r="C2864">
        <v>633.73</v>
      </c>
      <c r="I2864" t="s">
        <v>2884</v>
      </c>
    </row>
    <row r="2865" spans="1:9" x14ac:dyDescent="0.25">
      <c r="A2865" t="s">
        <v>6735</v>
      </c>
      <c r="B2865">
        <v>36140</v>
      </c>
      <c r="C2865">
        <v>577.91</v>
      </c>
      <c r="I2865" t="s">
        <v>2884</v>
      </c>
    </row>
    <row r="2866" spans="1:9" x14ac:dyDescent="0.25">
      <c r="A2866" t="s">
        <v>6735</v>
      </c>
      <c r="B2866">
        <v>36160</v>
      </c>
      <c r="C2866">
        <v>635.91</v>
      </c>
      <c r="I2866" t="s">
        <v>2884</v>
      </c>
    </row>
    <row r="2867" spans="1:9" x14ac:dyDescent="0.25">
      <c r="A2867" t="s">
        <v>6735</v>
      </c>
      <c r="B2867">
        <v>36200</v>
      </c>
      <c r="C2867">
        <v>668.57</v>
      </c>
      <c r="I2867" t="s">
        <v>2884</v>
      </c>
    </row>
    <row r="2868" spans="1:9" x14ac:dyDescent="0.25">
      <c r="A2868" t="s">
        <v>6735</v>
      </c>
      <c r="B2868">
        <v>36215</v>
      </c>
      <c r="C2868">
        <v>1170.4000000000001</v>
      </c>
      <c r="I2868" t="s">
        <v>2884</v>
      </c>
    </row>
    <row r="2869" spans="1:9" x14ac:dyDescent="0.25">
      <c r="A2869" t="s">
        <v>6735</v>
      </c>
      <c r="B2869">
        <v>36216</v>
      </c>
      <c r="C2869">
        <v>1198.77</v>
      </c>
      <c r="I2869" t="s">
        <v>2884</v>
      </c>
    </row>
    <row r="2870" spans="1:9" x14ac:dyDescent="0.25">
      <c r="A2870" t="s">
        <v>6735</v>
      </c>
      <c r="B2870">
        <v>36217</v>
      </c>
      <c r="C2870">
        <v>2016.83</v>
      </c>
      <c r="I2870" t="s">
        <v>2884</v>
      </c>
    </row>
    <row r="2871" spans="1:9" x14ac:dyDescent="0.25">
      <c r="A2871" t="s">
        <v>6735</v>
      </c>
      <c r="B2871">
        <v>36218</v>
      </c>
      <c r="C2871">
        <v>234.06</v>
      </c>
      <c r="I2871" t="s">
        <v>2884</v>
      </c>
    </row>
    <row r="2872" spans="1:9" x14ac:dyDescent="0.25">
      <c r="A2872" t="s">
        <v>6735</v>
      </c>
      <c r="B2872">
        <v>36221</v>
      </c>
      <c r="C2872">
        <v>1117.97</v>
      </c>
      <c r="I2872" t="s">
        <v>2884</v>
      </c>
    </row>
    <row r="2873" spans="1:9" x14ac:dyDescent="0.25">
      <c r="A2873" t="s">
        <v>6735</v>
      </c>
      <c r="B2873">
        <v>36222</v>
      </c>
      <c r="C2873">
        <v>1373.4</v>
      </c>
      <c r="I2873" t="s">
        <v>2884</v>
      </c>
    </row>
    <row r="2874" spans="1:9" x14ac:dyDescent="0.25">
      <c r="A2874" t="s">
        <v>6735</v>
      </c>
      <c r="B2874">
        <v>36223</v>
      </c>
      <c r="C2874">
        <v>1856.94</v>
      </c>
      <c r="I2874" t="s">
        <v>2884</v>
      </c>
    </row>
    <row r="2875" spans="1:9" x14ac:dyDescent="0.25">
      <c r="A2875" t="s">
        <v>6735</v>
      </c>
      <c r="B2875">
        <v>36224</v>
      </c>
      <c r="C2875">
        <v>2310.0100000000002</v>
      </c>
      <c r="I2875" t="s">
        <v>2884</v>
      </c>
    </row>
    <row r="2876" spans="1:9" x14ac:dyDescent="0.25">
      <c r="A2876" t="s">
        <v>6735</v>
      </c>
      <c r="B2876">
        <v>36225</v>
      </c>
      <c r="C2876">
        <v>1752.24</v>
      </c>
      <c r="I2876" t="s">
        <v>2884</v>
      </c>
    </row>
    <row r="2877" spans="1:9" x14ac:dyDescent="0.25">
      <c r="A2877" t="s">
        <v>6735</v>
      </c>
      <c r="B2877">
        <v>36226</v>
      </c>
      <c r="C2877">
        <v>2245.02</v>
      </c>
      <c r="I2877" t="s">
        <v>2884</v>
      </c>
    </row>
    <row r="2878" spans="1:9" x14ac:dyDescent="0.25">
      <c r="A2878" t="s">
        <v>6735</v>
      </c>
      <c r="B2878">
        <v>36227</v>
      </c>
      <c r="C2878">
        <v>266.02</v>
      </c>
      <c r="I2878" t="s">
        <v>2884</v>
      </c>
    </row>
    <row r="2879" spans="1:9" x14ac:dyDescent="0.25">
      <c r="A2879" t="s">
        <v>6735</v>
      </c>
      <c r="B2879">
        <v>36228</v>
      </c>
      <c r="C2879">
        <v>1423.9</v>
      </c>
      <c r="I2879" t="s">
        <v>2884</v>
      </c>
    </row>
    <row r="2880" spans="1:9" x14ac:dyDescent="0.25">
      <c r="A2880" t="s">
        <v>6735</v>
      </c>
      <c r="B2880">
        <v>36245</v>
      </c>
      <c r="C2880">
        <v>1408.54</v>
      </c>
      <c r="I2880" t="s">
        <v>2884</v>
      </c>
    </row>
    <row r="2881" spans="1:9" x14ac:dyDescent="0.25">
      <c r="A2881" t="s">
        <v>6735</v>
      </c>
      <c r="B2881">
        <v>36246</v>
      </c>
      <c r="C2881">
        <v>936.02</v>
      </c>
      <c r="I2881" t="s">
        <v>2884</v>
      </c>
    </row>
    <row r="2882" spans="1:9" x14ac:dyDescent="0.25">
      <c r="A2882" t="s">
        <v>6735</v>
      </c>
      <c r="B2882">
        <v>36247</v>
      </c>
      <c r="C2882">
        <v>1607.88</v>
      </c>
      <c r="I2882" t="s">
        <v>2884</v>
      </c>
    </row>
    <row r="2883" spans="1:9" x14ac:dyDescent="0.25">
      <c r="A2883" t="s">
        <v>6735</v>
      </c>
      <c r="B2883">
        <v>36248</v>
      </c>
      <c r="C2883">
        <v>130.34</v>
      </c>
      <c r="I2883" t="s">
        <v>2884</v>
      </c>
    </row>
    <row r="2884" spans="1:9" x14ac:dyDescent="0.25">
      <c r="A2884" t="s">
        <v>6735</v>
      </c>
      <c r="B2884">
        <v>36251</v>
      </c>
      <c r="C2884">
        <v>1458.67</v>
      </c>
      <c r="I2884" t="s">
        <v>2884</v>
      </c>
    </row>
    <row r="2885" spans="1:9" x14ac:dyDescent="0.25">
      <c r="A2885" t="s">
        <v>6735</v>
      </c>
      <c r="B2885">
        <v>36252</v>
      </c>
      <c r="C2885">
        <v>1564.64</v>
      </c>
      <c r="I2885" t="s">
        <v>2884</v>
      </c>
    </row>
    <row r="2886" spans="1:9" x14ac:dyDescent="0.25">
      <c r="A2886" t="s">
        <v>6735</v>
      </c>
      <c r="B2886">
        <v>36253</v>
      </c>
      <c r="C2886">
        <v>2284.7399999999998</v>
      </c>
      <c r="I2886" t="s">
        <v>2884</v>
      </c>
    </row>
    <row r="2887" spans="1:9" x14ac:dyDescent="0.25">
      <c r="A2887" t="s">
        <v>6735</v>
      </c>
      <c r="B2887">
        <v>36254</v>
      </c>
      <c r="C2887">
        <v>2240.4499999999998</v>
      </c>
      <c r="I2887" t="s">
        <v>2884</v>
      </c>
    </row>
    <row r="2888" spans="1:9" x14ac:dyDescent="0.25">
      <c r="A2888" t="s">
        <v>6735</v>
      </c>
      <c r="B2888">
        <v>36260</v>
      </c>
      <c r="C2888">
        <v>710.28</v>
      </c>
      <c r="I2888" t="s">
        <v>2884</v>
      </c>
    </row>
    <row r="2889" spans="1:9" x14ac:dyDescent="0.25">
      <c r="A2889" t="s">
        <v>6735</v>
      </c>
      <c r="B2889">
        <v>36261</v>
      </c>
      <c r="C2889">
        <v>447.86</v>
      </c>
      <c r="I2889" t="s">
        <v>2884</v>
      </c>
    </row>
    <row r="2890" spans="1:9" x14ac:dyDescent="0.25">
      <c r="A2890" t="s">
        <v>6735</v>
      </c>
      <c r="B2890">
        <v>36262</v>
      </c>
      <c r="C2890">
        <v>343.5</v>
      </c>
      <c r="I2890" t="s">
        <v>2884</v>
      </c>
    </row>
    <row r="2891" spans="1:9" x14ac:dyDescent="0.25">
      <c r="A2891" t="s">
        <v>6735</v>
      </c>
      <c r="B2891">
        <v>36400</v>
      </c>
      <c r="C2891">
        <v>29.99</v>
      </c>
      <c r="I2891" t="s">
        <v>2884</v>
      </c>
    </row>
    <row r="2892" spans="1:9" x14ac:dyDescent="0.25">
      <c r="A2892" t="s">
        <v>6735</v>
      </c>
      <c r="B2892">
        <v>36405</v>
      </c>
      <c r="C2892">
        <v>25.69</v>
      </c>
      <c r="I2892" t="s">
        <v>2884</v>
      </c>
    </row>
    <row r="2893" spans="1:9" x14ac:dyDescent="0.25">
      <c r="A2893" t="s">
        <v>6735</v>
      </c>
      <c r="B2893">
        <v>36406</v>
      </c>
      <c r="C2893">
        <v>19.25</v>
      </c>
      <c r="I2893" t="s">
        <v>2884</v>
      </c>
    </row>
    <row r="2894" spans="1:9" x14ac:dyDescent="0.25">
      <c r="A2894" t="s">
        <v>6735</v>
      </c>
      <c r="B2894">
        <v>36410</v>
      </c>
      <c r="C2894">
        <v>19.21</v>
      </c>
      <c r="I2894" t="s">
        <v>2884</v>
      </c>
    </row>
    <row r="2895" spans="1:9" x14ac:dyDescent="0.25">
      <c r="A2895" t="s">
        <v>6735</v>
      </c>
      <c r="B2895">
        <v>36420</v>
      </c>
      <c r="C2895">
        <v>49.98</v>
      </c>
      <c r="I2895" t="s">
        <v>2884</v>
      </c>
    </row>
    <row r="2896" spans="1:9" x14ac:dyDescent="0.25">
      <c r="A2896" t="s">
        <v>6735</v>
      </c>
      <c r="B2896">
        <v>36425</v>
      </c>
      <c r="C2896">
        <v>42</v>
      </c>
      <c r="I2896" t="s">
        <v>2884</v>
      </c>
    </row>
    <row r="2897" spans="1:9" x14ac:dyDescent="0.25">
      <c r="A2897" t="s">
        <v>6735</v>
      </c>
      <c r="B2897">
        <v>36430</v>
      </c>
      <c r="C2897">
        <v>44.49</v>
      </c>
      <c r="I2897" t="s">
        <v>2884</v>
      </c>
    </row>
    <row r="2898" spans="1:9" x14ac:dyDescent="0.25">
      <c r="A2898" t="s">
        <v>6735</v>
      </c>
      <c r="B2898">
        <v>36440</v>
      </c>
      <c r="C2898">
        <v>53.14</v>
      </c>
      <c r="I2898" t="s">
        <v>2884</v>
      </c>
    </row>
    <row r="2899" spans="1:9" x14ac:dyDescent="0.25">
      <c r="A2899" t="s">
        <v>6735</v>
      </c>
      <c r="B2899">
        <v>36450</v>
      </c>
      <c r="C2899">
        <v>179.51</v>
      </c>
      <c r="I2899" t="s">
        <v>2884</v>
      </c>
    </row>
    <row r="2900" spans="1:9" x14ac:dyDescent="0.25">
      <c r="A2900" t="s">
        <v>6735</v>
      </c>
      <c r="B2900">
        <v>36455</v>
      </c>
      <c r="C2900">
        <v>131.38999999999999</v>
      </c>
      <c r="I2900" t="s">
        <v>2884</v>
      </c>
    </row>
    <row r="2901" spans="1:9" x14ac:dyDescent="0.25">
      <c r="A2901" t="s">
        <v>6735</v>
      </c>
      <c r="B2901">
        <v>36456</v>
      </c>
      <c r="C2901">
        <v>103.03</v>
      </c>
      <c r="I2901" t="s">
        <v>2884</v>
      </c>
    </row>
    <row r="2902" spans="1:9" x14ac:dyDescent="0.25">
      <c r="A2902" t="s">
        <v>6735</v>
      </c>
      <c r="B2902">
        <v>36460</v>
      </c>
      <c r="C2902">
        <v>366.6</v>
      </c>
      <c r="I2902" t="s">
        <v>2884</v>
      </c>
    </row>
    <row r="2903" spans="1:9" x14ac:dyDescent="0.25">
      <c r="A2903" t="s">
        <v>6735</v>
      </c>
      <c r="B2903">
        <v>36465</v>
      </c>
      <c r="C2903">
        <v>1495.73</v>
      </c>
      <c r="I2903" t="s">
        <v>2884</v>
      </c>
    </row>
    <row r="2904" spans="1:9" x14ac:dyDescent="0.25">
      <c r="A2904" t="s">
        <v>6735</v>
      </c>
      <c r="B2904">
        <v>36466</v>
      </c>
      <c r="C2904">
        <v>1612.94</v>
      </c>
      <c r="I2904" t="s">
        <v>2884</v>
      </c>
    </row>
    <row r="2905" spans="1:9" x14ac:dyDescent="0.25">
      <c r="A2905" t="s">
        <v>6735</v>
      </c>
      <c r="B2905">
        <v>36470</v>
      </c>
      <c r="C2905">
        <v>128.99</v>
      </c>
      <c r="I2905" t="s">
        <v>2884</v>
      </c>
    </row>
    <row r="2906" spans="1:9" x14ac:dyDescent="0.25">
      <c r="A2906" t="s">
        <v>6735</v>
      </c>
      <c r="B2906">
        <v>36471</v>
      </c>
      <c r="C2906">
        <v>222.37</v>
      </c>
      <c r="I2906" t="s">
        <v>2884</v>
      </c>
    </row>
    <row r="2907" spans="1:9" x14ac:dyDescent="0.25">
      <c r="A2907" t="s">
        <v>6735</v>
      </c>
      <c r="B2907">
        <v>36473</v>
      </c>
      <c r="C2907">
        <v>1382.48</v>
      </c>
      <c r="I2907" t="s">
        <v>2884</v>
      </c>
    </row>
    <row r="2908" spans="1:9" x14ac:dyDescent="0.25">
      <c r="A2908" t="s">
        <v>6735</v>
      </c>
      <c r="B2908">
        <v>36474</v>
      </c>
      <c r="C2908">
        <v>287.36</v>
      </c>
      <c r="I2908" t="s">
        <v>2884</v>
      </c>
    </row>
    <row r="2909" spans="1:9" x14ac:dyDescent="0.25">
      <c r="A2909" t="s">
        <v>6735</v>
      </c>
      <c r="B2909">
        <v>36475</v>
      </c>
      <c r="C2909">
        <v>1217.3499999999999</v>
      </c>
      <c r="I2909" t="s">
        <v>2884</v>
      </c>
    </row>
    <row r="2910" spans="1:9" x14ac:dyDescent="0.25">
      <c r="A2910" t="s">
        <v>6735</v>
      </c>
      <c r="B2910">
        <v>36476</v>
      </c>
      <c r="C2910">
        <v>314.42</v>
      </c>
      <c r="I2910" t="s">
        <v>2884</v>
      </c>
    </row>
    <row r="2911" spans="1:9" x14ac:dyDescent="0.25">
      <c r="A2911" t="s">
        <v>6735</v>
      </c>
      <c r="B2911">
        <v>36478</v>
      </c>
      <c r="C2911">
        <v>1103.27</v>
      </c>
      <c r="I2911" t="s">
        <v>2884</v>
      </c>
    </row>
    <row r="2912" spans="1:9" x14ac:dyDescent="0.25">
      <c r="A2912" t="s">
        <v>6735</v>
      </c>
      <c r="B2912">
        <v>36479</v>
      </c>
      <c r="C2912">
        <v>332.4</v>
      </c>
      <c r="I2912" t="s">
        <v>2884</v>
      </c>
    </row>
    <row r="2913" spans="1:9" x14ac:dyDescent="0.25">
      <c r="A2913" t="s">
        <v>6735</v>
      </c>
      <c r="B2913">
        <v>36481</v>
      </c>
      <c r="C2913">
        <v>1977.23</v>
      </c>
      <c r="I2913" t="s">
        <v>2884</v>
      </c>
    </row>
    <row r="2914" spans="1:9" x14ac:dyDescent="0.25">
      <c r="A2914" t="s">
        <v>6735</v>
      </c>
      <c r="B2914">
        <v>36482</v>
      </c>
      <c r="C2914">
        <v>1906.28</v>
      </c>
      <c r="I2914" t="s">
        <v>2884</v>
      </c>
    </row>
    <row r="2915" spans="1:9" x14ac:dyDescent="0.25">
      <c r="A2915" t="s">
        <v>6735</v>
      </c>
      <c r="B2915">
        <v>36483</v>
      </c>
      <c r="C2915">
        <v>148.6</v>
      </c>
      <c r="I2915" t="s">
        <v>2884</v>
      </c>
    </row>
    <row r="2916" spans="1:9" x14ac:dyDescent="0.25">
      <c r="A2916" t="s">
        <v>6735</v>
      </c>
      <c r="B2916">
        <v>36500</v>
      </c>
      <c r="C2916">
        <v>189.72</v>
      </c>
      <c r="I2916" t="s">
        <v>2884</v>
      </c>
    </row>
    <row r="2917" spans="1:9" x14ac:dyDescent="0.25">
      <c r="A2917" t="s">
        <v>6735</v>
      </c>
      <c r="B2917">
        <v>36510</v>
      </c>
      <c r="C2917">
        <v>93.69</v>
      </c>
      <c r="I2917" t="s">
        <v>2884</v>
      </c>
    </row>
    <row r="2918" spans="1:9" x14ac:dyDescent="0.25">
      <c r="A2918" t="s">
        <v>6735</v>
      </c>
      <c r="B2918">
        <v>36511</v>
      </c>
      <c r="C2918">
        <v>116.44</v>
      </c>
      <c r="I2918" t="s">
        <v>2884</v>
      </c>
    </row>
    <row r="2919" spans="1:9" x14ac:dyDescent="0.25">
      <c r="A2919" t="s">
        <v>6735</v>
      </c>
      <c r="B2919">
        <v>36512</v>
      </c>
      <c r="C2919">
        <v>113.01</v>
      </c>
      <c r="I2919" t="s">
        <v>2884</v>
      </c>
    </row>
    <row r="2920" spans="1:9" x14ac:dyDescent="0.25">
      <c r="A2920" t="s">
        <v>6735</v>
      </c>
      <c r="B2920">
        <v>36513</v>
      </c>
      <c r="C2920">
        <v>112.37</v>
      </c>
      <c r="I2920" t="s">
        <v>2884</v>
      </c>
    </row>
    <row r="2921" spans="1:9" x14ac:dyDescent="0.25">
      <c r="A2921" t="s">
        <v>6735</v>
      </c>
      <c r="B2921">
        <v>36514</v>
      </c>
      <c r="C2921">
        <v>636.45000000000005</v>
      </c>
      <c r="I2921" t="s">
        <v>2884</v>
      </c>
    </row>
    <row r="2922" spans="1:9" x14ac:dyDescent="0.25">
      <c r="A2922" t="s">
        <v>6735</v>
      </c>
      <c r="B2922">
        <v>36516</v>
      </c>
      <c r="C2922">
        <v>2005.88</v>
      </c>
      <c r="I2922" t="s">
        <v>2884</v>
      </c>
    </row>
    <row r="2923" spans="1:9" x14ac:dyDescent="0.25">
      <c r="A2923" t="s">
        <v>6735</v>
      </c>
      <c r="B2923">
        <v>36522</v>
      </c>
      <c r="C2923">
        <v>1543.98</v>
      </c>
      <c r="I2923" t="s">
        <v>2884</v>
      </c>
    </row>
    <row r="2924" spans="1:9" x14ac:dyDescent="0.25">
      <c r="A2924" t="s">
        <v>6735</v>
      </c>
      <c r="B2924">
        <v>36555</v>
      </c>
      <c r="C2924">
        <v>210.15</v>
      </c>
      <c r="I2924" t="s">
        <v>2884</v>
      </c>
    </row>
    <row r="2925" spans="1:9" x14ac:dyDescent="0.25">
      <c r="A2925" t="s">
        <v>6735</v>
      </c>
      <c r="B2925">
        <v>36556</v>
      </c>
      <c r="C2925">
        <v>238.29</v>
      </c>
      <c r="I2925" t="s">
        <v>2884</v>
      </c>
    </row>
    <row r="2926" spans="1:9" x14ac:dyDescent="0.25">
      <c r="A2926" t="s">
        <v>6735</v>
      </c>
      <c r="B2926">
        <v>36557</v>
      </c>
      <c r="C2926">
        <v>1315.29</v>
      </c>
      <c r="I2926" t="s">
        <v>2884</v>
      </c>
    </row>
    <row r="2927" spans="1:9" x14ac:dyDescent="0.25">
      <c r="A2927" t="s">
        <v>6735</v>
      </c>
      <c r="B2927">
        <v>36558</v>
      </c>
      <c r="C2927">
        <v>938.87</v>
      </c>
      <c r="I2927" t="s">
        <v>2884</v>
      </c>
    </row>
    <row r="2928" spans="1:9" x14ac:dyDescent="0.25">
      <c r="A2928" t="s">
        <v>6735</v>
      </c>
      <c r="B2928">
        <v>36560</v>
      </c>
      <c r="C2928">
        <v>1399.91</v>
      </c>
      <c r="I2928" t="s">
        <v>2884</v>
      </c>
    </row>
    <row r="2929" spans="1:9" x14ac:dyDescent="0.25">
      <c r="A2929" t="s">
        <v>6735</v>
      </c>
      <c r="B2929">
        <v>36561</v>
      </c>
      <c r="C2929">
        <v>1109.54</v>
      </c>
      <c r="I2929" t="s">
        <v>2884</v>
      </c>
    </row>
    <row r="2930" spans="1:9" x14ac:dyDescent="0.25">
      <c r="A2930" t="s">
        <v>6735</v>
      </c>
      <c r="B2930">
        <v>36563</v>
      </c>
      <c r="C2930">
        <v>1272.55</v>
      </c>
      <c r="I2930" t="s">
        <v>2884</v>
      </c>
    </row>
    <row r="2931" spans="1:9" x14ac:dyDescent="0.25">
      <c r="A2931" t="s">
        <v>6735</v>
      </c>
      <c r="B2931">
        <v>36565</v>
      </c>
      <c r="C2931">
        <v>922.51</v>
      </c>
      <c r="I2931" t="s">
        <v>2884</v>
      </c>
    </row>
    <row r="2932" spans="1:9" x14ac:dyDescent="0.25">
      <c r="A2932" t="s">
        <v>6735</v>
      </c>
      <c r="B2932">
        <v>36566</v>
      </c>
      <c r="C2932">
        <v>4868.3599999999997</v>
      </c>
      <c r="I2932" t="s">
        <v>2884</v>
      </c>
    </row>
    <row r="2933" spans="1:9" x14ac:dyDescent="0.25">
      <c r="A2933" t="s">
        <v>6735</v>
      </c>
      <c r="B2933">
        <v>36568</v>
      </c>
      <c r="C2933">
        <v>96.21</v>
      </c>
      <c r="I2933" t="s">
        <v>2884</v>
      </c>
    </row>
    <row r="2934" spans="1:9" x14ac:dyDescent="0.25">
      <c r="A2934" t="s">
        <v>6735</v>
      </c>
      <c r="B2934">
        <v>36569</v>
      </c>
      <c r="C2934">
        <v>98.3</v>
      </c>
      <c r="I2934" t="s">
        <v>2884</v>
      </c>
    </row>
    <row r="2935" spans="1:9" x14ac:dyDescent="0.25">
      <c r="A2935" t="s">
        <v>6735</v>
      </c>
      <c r="B2935">
        <v>36570</v>
      </c>
      <c r="C2935">
        <v>1658.34</v>
      </c>
      <c r="I2935" t="s">
        <v>2884</v>
      </c>
    </row>
    <row r="2936" spans="1:9" x14ac:dyDescent="0.25">
      <c r="A2936" t="s">
        <v>6735</v>
      </c>
      <c r="B2936">
        <v>36571</v>
      </c>
      <c r="C2936">
        <v>1431.97</v>
      </c>
      <c r="I2936" t="s">
        <v>2884</v>
      </c>
    </row>
    <row r="2937" spans="1:9" x14ac:dyDescent="0.25">
      <c r="A2937" t="s">
        <v>6735</v>
      </c>
      <c r="B2937">
        <v>36572</v>
      </c>
      <c r="C2937">
        <v>424.35</v>
      </c>
      <c r="I2937" t="s">
        <v>2884</v>
      </c>
    </row>
    <row r="2938" spans="1:9" x14ac:dyDescent="0.25">
      <c r="A2938" t="s">
        <v>6735</v>
      </c>
      <c r="B2938">
        <v>36573</v>
      </c>
      <c r="C2938">
        <v>435.51</v>
      </c>
      <c r="I2938" t="s">
        <v>2884</v>
      </c>
    </row>
    <row r="2939" spans="1:9" x14ac:dyDescent="0.25">
      <c r="A2939" t="s">
        <v>6735</v>
      </c>
      <c r="B2939">
        <v>36575</v>
      </c>
      <c r="C2939">
        <v>163.5</v>
      </c>
      <c r="I2939" t="s">
        <v>2884</v>
      </c>
    </row>
    <row r="2940" spans="1:9" x14ac:dyDescent="0.25">
      <c r="A2940" t="s">
        <v>6735</v>
      </c>
      <c r="B2940">
        <v>36576</v>
      </c>
      <c r="C2940">
        <v>384.7</v>
      </c>
      <c r="I2940" t="s">
        <v>2884</v>
      </c>
    </row>
    <row r="2941" spans="1:9" x14ac:dyDescent="0.25">
      <c r="A2941" t="s">
        <v>6735</v>
      </c>
      <c r="B2941">
        <v>36578</v>
      </c>
      <c r="C2941">
        <v>484.4</v>
      </c>
      <c r="I2941" t="s">
        <v>2884</v>
      </c>
    </row>
    <row r="2942" spans="1:9" x14ac:dyDescent="0.25">
      <c r="A2942" t="s">
        <v>6735</v>
      </c>
      <c r="B2942">
        <v>36580</v>
      </c>
      <c r="C2942">
        <v>213.43</v>
      </c>
      <c r="I2942" t="s">
        <v>2884</v>
      </c>
    </row>
    <row r="2943" spans="1:9" x14ac:dyDescent="0.25">
      <c r="A2943" t="s">
        <v>6735</v>
      </c>
      <c r="B2943">
        <v>36581</v>
      </c>
      <c r="C2943">
        <v>882.74</v>
      </c>
      <c r="I2943" t="s">
        <v>2884</v>
      </c>
    </row>
    <row r="2944" spans="1:9" x14ac:dyDescent="0.25">
      <c r="A2944" t="s">
        <v>6735</v>
      </c>
      <c r="B2944">
        <v>36582</v>
      </c>
      <c r="C2944">
        <v>993</v>
      </c>
      <c r="I2944" t="s">
        <v>2884</v>
      </c>
    </row>
    <row r="2945" spans="1:9" x14ac:dyDescent="0.25">
      <c r="A2945" t="s">
        <v>6735</v>
      </c>
      <c r="B2945">
        <v>36583</v>
      </c>
      <c r="C2945">
        <v>1304.3900000000001</v>
      </c>
      <c r="I2945" t="s">
        <v>2884</v>
      </c>
    </row>
    <row r="2946" spans="1:9" x14ac:dyDescent="0.25">
      <c r="A2946" t="s">
        <v>6735</v>
      </c>
      <c r="B2946">
        <v>36584</v>
      </c>
      <c r="C2946">
        <v>370.89</v>
      </c>
      <c r="I2946" t="s">
        <v>2884</v>
      </c>
    </row>
    <row r="2947" spans="1:9" x14ac:dyDescent="0.25">
      <c r="A2947" t="s">
        <v>6735</v>
      </c>
      <c r="B2947">
        <v>36585</v>
      </c>
      <c r="C2947">
        <v>1313.53</v>
      </c>
      <c r="I2947" t="s">
        <v>2884</v>
      </c>
    </row>
    <row r="2948" spans="1:9" x14ac:dyDescent="0.25">
      <c r="A2948" t="s">
        <v>6735</v>
      </c>
      <c r="B2948">
        <v>36589</v>
      </c>
      <c r="C2948">
        <v>179.95</v>
      </c>
      <c r="I2948" t="s">
        <v>2884</v>
      </c>
    </row>
    <row r="2949" spans="1:9" x14ac:dyDescent="0.25">
      <c r="A2949" t="s">
        <v>6735</v>
      </c>
      <c r="B2949">
        <v>36590</v>
      </c>
      <c r="C2949">
        <v>243.11</v>
      </c>
      <c r="I2949" t="s">
        <v>2884</v>
      </c>
    </row>
    <row r="2950" spans="1:9" x14ac:dyDescent="0.25">
      <c r="A2950" t="s">
        <v>6735</v>
      </c>
      <c r="B2950">
        <v>36591</v>
      </c>
      <c r="C2950">
        <v>30.43</v>
      </c>
      <c r="I2950" t="s">
        <v>2884</v>
      </c>
    </row>
    <row r="2951" spans="1:9" x14ac:dyDescent="0.25">
      <c r="A2951" t="s">
        <v>6735</v>
      </c>
      <c r="B2951">
        <v>36592</v>
      </c>
      <c r="C2951">
        <v>33.1</v>
      </c>
      <c r="I2951" t="s">
        <v>2884</v>
      </c>
    </row>
    <row r="2952" spans="1:9" x14ac:dyDescent="0.25">
      <c r="A2952" t="s">
        <v>6735</v>
      </c>
      <c r="B2952">
        <v>36593</v>
      </c>
      <c r="C2952">
        <v>37.630000000000003</v>
      </c>
      <c r="I2952" t="s">
        <v>2884</v>
      </c>
    </row>
    <row r="2953" spans="1:9" x14ac:dyDescent="0.25">
      <c r="A2953" t="s">
        <v>6735</v>
      </c>
      <c r="B2953">
        <v>36595</v>
      </c>
      <c r="C2953">
        <v>667.22</v>
      </c>
      <c r="I2953" t="s">
        <v>2884</v>
      </c>
    </row>
    <row r="2954" spans="1:9" x14ac:dyDescent="0.25">
      <c r="A2954" t="s">
        <v>6735</v>
      </c>
      <c r="B2954">
        <v>36596</v>
      </c>
      <c r="C2954">
        <v>127.73</v>
      </c>
      <c r="I2954" t="s">
        <v>2884</v>
      </c>
    </row>
    <row r="2955" spans="1:9" x14ac:dyDescent="0.25">
      <c r="A2955" t="s">
        <v>6735</v>
      </c>
      <c r="B2955">
        <v>36597</v>
      </c>
      <c r="C2955">
        <v>123.48</v>
      </c>
      <c r="I2955" t="s">
        <v>2884</v>
      </c>
    </row>
    <row r="2956" spans="1:9" x14ac:dyDescent="0.25">
      <c r="A2956" t="s">
        <v>6735</v>
      </c>
      <c r="B2956">
        <v>36598</v>
      </c>
      <c r="C2956">
        <v>135.87</v>
      </c>
      <c r="I2956" t="s">
        <v>2884</v>
      </c>
    </row>
    <row r="2957" spans="1:9" x14ac:dyDescent="0.25">
      <c r="A2957" t="s">
        <v>6735</v>
      </c>
      <c r="B2957">
        <v>36600</v>
      </c>
      <c r="C2957">
        <v>30.24</v>
      </c>
      <c r="I2957" t="s">
        <v>2884</v>
      </c>
    </row>
    <row r="2958" spans="1:9" x14ac:dyDescent="0.25">
      <c r="A2958" t="s">
        <v>6735</v>
      </c>
      <c r="B2958">
        <v>36620</v>
      </c>
      <c r="C2958">
        <v>46.64</v>
      </c>
      <c r="I2958" t="s">
        <v>2884</v>
      </c>
    </row>
    <row r="2959" spans="1:9" x14ac:dyDescent="0.25">
      <c r="A2959" t="s">
        <v>6735</v>
      </c>
      <c r="B2959">
        <v>36625</v>
      </c>
      <c r="C2959">
        <v>111.08</v>
      </c>
      <c r="I2959" t="s">
        <v>2884</v>
      </c>
    </row>
    <row r="2960" spans="1:9" x14ac:dyDescent="0.25">
      <c r="A2960" t="s">
        <v>6735</v>
      </c>
      <c r="B2960">
        <v>36640</v>
      </c>
      <c r="C2960">
        <v>124.34</v>
      </c>
      <c r="I2960" t="s">
        <v>2884</v>
      </c>
    </row>
    <row r="2961" spans="1:9" x14ac:dyDescent="0.25">
      <c r="A2961" t="s">
        <v>6735</v>
      </c>
      <c r="B2961">
        <v>36660</v>
      </c>
      <c r="C2961">
        <v>72.150000000000006</v>
      </c>
      <c r="I2961" t="s">
        <v>2884</v>
      </c>
    </row>
    <row r="2962" spans="1:9" x14ac:dyDescent="0.25">
      <c r="A2962" t="s">
        <v>6735</v>
      </c>
      <c r="B2962">
        <v>36680</v>
      </c>
      <c r="C2962">
        <v>62.76</v>
      </c>
      <c r="I2962" t="s">
        <v>2884</v>
      </c>
    </row>
    <row r="2963" spans="1:9" x14ac:dyDescent="0.25">
      <c r="A2963" t="s">
        <v>6735</v>
      </c>
      <c r="B2963">
        <v>36800</v>
      </c>
      <c r="C2963">
        <v>127.14</v>
      </c>
      <c r="I2963" t="s">
        <v>2884</v>
      </c>
    </row>
    <row r="2964" spans="1:9" x14ac:dyDescent="0.25">
      <c r="A2964" t="s">
        <v>6735</v>
      </c>
      <c r="B2964">
        <v>36810</v>
      </c>
      <c r="C2964">
        <v>222.11</v>
      </c>
      <c r="I2964" t="s">
        <v>2884</v>
      </c>
    </row>
    <row r="2965" spans="1:9" x14ac:dyDescent="0.25">
      <c r="A2965" t="s">
        <v>6735</v>
      </c>
      <c r="B2965">
        <v>36815</v>
      </c>
      <c r="C2965">
        <v>141.24</v>
      </c>
      <c r="I2965" t="s">
        <v>2884</v>
      </c>
    </row>
    <row r="2966" spans="1:9" x14ac:dyDescent="0.25">
      <c r="A2966" t="s">
        <v>6735</v>
      </c>
      <c r="B2966">
        <v>36818</v>
      </c>
      <c r="C2966">
        <v>722.19</v>
      </c>
      <c r="I2966" t="s">
        <v>2884</v>
      </c>
    </row>
    <row r="2967" spans="1:9" x14ac:dyDescent="0.25">
      <c r="A2967" t="s">
        <v>6735</v>
      </c>
      <c r="B2967">
        <v>36819</v>
      </c>
      <c r="C2967">
        <v>763.68</v>
      </c>
      <c r="I2967" t="s">
        <v>2884</v>
      </c>
    </row>
    <row r="2968" spans="1:9" x14ac:dyDescent="0.25">
      <c r="A2968" t="s">
        <v>6735</v>
      </c>
      <c r="B2968">
        <v>36820</v>
      </c>
      <c r="C2968">
        <v>757.49</v>
      </c>
      <c r="I2968" t="s">
        <v>2884</v>
      </c>
    </row>
    <row r="2969" spans="1:9" x14ac:dyDescent="0.25">
      <c r="A2969" t="s">
        <v>6735</v>
      </c>
      <c r="B2969">
        <v>36821</v>
      </c>
      <c r="C2969">
        <v>692.43</v>
      </c>
      <c r="I2969" t="s">
        <v>2884</v>
      </c>
    </row>
    <row r="2970" spans="1:9" x14ac:dyDescent="0.25">
      <c r="A2970" t="s">
        <v>6735</v>
      </c>
      <c r="B2970">
        <v>36823</v>
      </c>
      <c r="C2970">
        <v>1505.99</v>
      </c>
      <c r="I2970" t="s">
        <v>2884</v>
      </c>
    </row>
    <row r="2971" spans="1:9" x14ac:dyDescent="0.25">
      <c r="A2971" t="s">
        <v>6735</v>
      </c>
      <c r="B2971">
        <v>36825</v>
      </c>
      <c r="C2971">
        <v>831.55</v>
      </c>
      <c r="I2971" t="s">
        <v>2884</v>
      </c>
    </row>
    <row r="2972" spans="1:9" x14ac:dyDescent="0.25">
      <c r="A2972" t="s">
        <v>6735</v>
      </c>
      <c r="B2972">
        <v>36830</v>
      </c>
      <c r="C2972">
        <v>697.7</v>
      </c>
      <c r="I2972" t="s">
        <v>2884</v>
      </c>
    </row>
    <row r="2973" spans="1:9" x14ac:dyDescent="0.25">
      <c r="A2973" t="s">
        <v>6735</v>
      </c>
      <c r="B2973">
        <v>36831</v>
      </c>
      <c r="C2973">
        <v>645.87</v>
      </c>
      <c r="I2973" t="s">
        <v>2884</v>
      </c>
    </row>
    <row r="2974" spans="1:9" x14ac:dyDescent="0.25">
      <c r="A2974" t="s">
        <v>6735</v>
      </c>
      <c r="B2974">
        <v>36832</v>
      </c>
      <c r="C2974">
        <v>791.95</v>
      </c>
      <c r="I2974" t="s">
        <v>2884</v>
      </c>
    </row>
    <row r="2975" spans="1:9" x14ac:dyDescent="0.25">
      <c r="A2975" t="s">
        <v>6735</v>
      </c>
      <c r="B2975">
        <v>36833</v>
      </c>
      <c r="C2975">
        <v>845.58</v>
      </c>
      <c r="I2975" t="s">
        <v>2884</v>
      </c>
    </row>
    <row r="2976" spans="1:9" x14ac:dyDescent="0.25">
      <c r="A2976" t="s">
        <v>6735</v>
      </c>
      <c r="B2976">
        <v>36835</v>
      </c>
      <c r="C2976">
        <v>517.1</v>
      </c>
      <c r="I2976" t="s">
        <v>2884</v>
      </c>
    </row>
    <row r="2977" spans="1:9" x14ac:dyDescent="0.25">
      <c r="A2977" t="s">
        <v>6735</v>
      </c>
      <c r="B2977">
        <v>36836</v>
      </c>
      <c r="C2977">
        <v>7980.47</v>
      </c>
      <c r="I2977" t="s">
        <v>2884</v>
      </c>
    </row>
    <row r="2978" spans="1:9" x14ac:dyDescent="0.25">
      <c r="A2978" t="s">
        <v>6735</v>
      </c>
      <c r="B2978">
        <v>36837</v>
      </c>
      <c r="C2978">
        <v>11360.33</v>
      </c>
      <c r="I2978" t="s">
        <v>2884</v>
      </c>
    </row>
    <row r="2979" spans="1:9" x14ac:dyDescent="0.25">
      <c r="A2979" t="s">
        <v>6735</v>
      </c>
      <c r="B2979">
        <v>36838</v>
      </c>
      <c r="C2979">
        <v>1188.1500000000001</v>
      </c>
      <c r="I2979" t="s">
        <v>2884</v>
      </c>
    </row>
    <row r="2980" spans="1:9" x14ac:dyDescent="0.25">
      <c r="A2980" t="s">
        <v>6735</v>
      </c>
      <c r="B2980">
        <v>36860</v>
      </c>
      <c r="C2980">
        <v>258.17</v>
      </c>
      <c r="I2980" t="s">
        <v>2884</v>
      </c>
    </row>
    <row r="2981" spans="1:9" x14ac:dyDescent="0.25">
      <c r="A2981" t="s">
        <v>6735</v>
      </c>
      <c r="B2981">
        <v>36861</v>
      </c>
      <c r="C2981">
        <v>146.87</v>
      </c>
      <c r="I2981" t="s">
        <v>2884</v>
      </c>
    </row>
    <row r="2982" spans="1:9" x14ac:dyDescent="0.25">
      <c r="A2982" t="s">
        <v>6735</v>
      </c>
      <c r="B2982">
        <v>36901</v>
      </c>
      <c r="C2982">
        <v>796.67</v>
      </c>
      <c r="I2982" t="s">
        <v>2884</v>
      </c>
    </row>
    <row r="2983" spans="1:9" x14ac:dyDescent="0.25">
      <c r="A2983" t="s">
        <v>6735</v>
      </c>
      <c r="B2983">
        <v>36902</v>
      </c>
      <c r="C2983">
        <v>1366.92</v>
      </c>
      <c r="I2983" t="s">
        <v>2884</v>
      </c>
    </row>
    <row r="2984" spans="1:9" x14ac:dyDescent="0.25">
      <c r="A2984" t="s">
        <v>6735</v>
      </c>
      <c r="B2984">
        <v>36903</v>
      </c>
      <c r="C2984">
        <v>4891.45</v>
      </c>
      <c r="I2984" t="s">
        <v>2884</v>
      </c>
    </row>
    <row r="2985" spans="1:9" x14ac:dyDescent="0.25">
      <c r="A2985" t="s">
        <v>6735</v>
      </c>
      <c r="B2985">
        <v>36904</v>
      </c>
      <c r="C2985">
        <v>2050.23</v>
      </c>
      <c r="I2985" t="s">
        <v>2884</v>
      </c>
    </row>
    <row r="2986" spans="1:9" x14ac:dyDescent="0.25">
      <c r="A2986" t="s">
        <v>6735</v>
      </c>
      <c r="B2986">
        <v>36905</v>
      </c>
      <c r="C2986">
        <v>2583.63</v>
      </c>
      <c r="I2986" t="s">
        <v>2884</v>
      </c>
    </row>
    <row r="2987" spans="1:9" x14ac:dyDescent="0.25">
      <c r="A2987" t="s">
        <v>6735</v>
      </c>
      <c r="B2987">
        <v>36906</v>
      </c>
      <c r="C2987">
        <v>6194.34</v>
      </c>
      <c r="I2987" t="s">
        <v>2884</v>
      </c>
    </row>
    <row r="2988" spans="1:9" x14ac:dyDescent="0.25">
      <c r="A2988" t="s">
        <v>6735</v>
      </c>
      <c r="B2988">
        <v>36907</v>
      </c>
      <c r="C2988">
        <v>666.18</v>
      </c>
      <c r="I2988" t="s">
        <v>2884</v>
      </c>
    </row>
    <row r="2989" spans="1:9" x14ac:dyDescent="0.25">
      <c r="A2989" t="s">
        <v>6735</v>
      </c>
      <c r="B2989">
        <v>36908</v>
      </c>
      <c r="C2989">
        <v>1610.53</v>
      </c>
      <c r="I2989" t="s">
        <v>2884</v>
      </c>
    </row>
    <row r="2990" spans="1:9" x14ac:dyDescent="0.25">
      <c r="A2990" t="s">
        <v>6735</v>
      </c>
      <c r="B2990">
        <v>36909</v>
      </c>
      <c r="C2990">
        <v>2182.31</v>
      </c>
      <c r="I2990" t="s">
        <v>2884</v>
      </c>
    </row>
    <row r="2991" spans="1:9" x14ac:dyDescent="0.25">
      <c r="A2991" t="s">
        <v>6735</v>
      </c>
      <c r="B2991">
        <v>37140</v>
      </c>
      <c r="C2991">
        <v>2475.9299999999998</v>
      </c>
      <c r="I2991" t="s">
        <v>2884</v>
      </c>
    </row>
    <row r="2992" spans="1:9" x14ac:dyDescent="0.25">
      <c r="A2992" t="s">
        <v>6735</v>
      </c>
      <c r="B2992">
        <v>37145</v>
      </c>
      <c r="C2992">
        <v>2298.1</v>
      </c>
      <c r="I2992" t="s">
        <v>2884</v>
      </c>
    </row>
    <row r="2993" spans="1:9" x14ac:dyDescent="0.25">
      <c r="A2993" t="s">
        <v>6735</v>
      </c>
      <c r="B2993">
        <v>37160</v>
      </c>
      <c r="C2993">
        <v>2360.15</v>
      </c>
      <c r="I2993" t="s">
        <v>2884</v>
      </c>
    </row>
    <row r="2994" spans="1:9" x14ac:dyDescent="0.25">
      <c r="A2994" t="s">
        <v>6735</v>
      </c>
      <c r="B2994">
        <v>37180</v>
      </c>
      <c r="C2994">
        <v>2268</v>
      </c>
      <c r="I2994" t="s">
        <v>2884</v>
      </c>
    </row>
    <row r="2995" spans="1:9" x14ac:dyDescent="0.25">
      <c r="A2995" t="s">
        <v>6735</v>
      </c>
      <c r="B2995">
        <v>37181</v>
      </c>
      <c r="C2995">
        <v>2475.9299999999998</v>
      </c>
      <c r="I2995" t="s">
        <v>2884</v>
      </c>
    </row>
    <row r="2996" spans="1:9" x14ac:dyDescent="0.25">
      <c r="A2996" t="s">
        <v>6735</v>
      </c>
      <c r="B2996">
        <v>37182</v>
      </c>
      <c r="C2996">
        <v>849.36</v>
      </c>
      <c r="I2996" t="s">
        <v>2884</v>
      </c>
    </row>
    <row r="2997" spans="1:9" x14ac:dyDescent="0.25">
      <c r="A2997" t="s">
        <v>6735</v>
      </c>
      <c r="B2997">
        <v>37183</v>
      </c>
      <c r="C2997">
        <v>6717.31</v>
      </c>
      <c r="I2997" t="s">
        <v>2884</v>
      </c>
    </row>
    <row r="2998" spans="1:9" x14ac:dyDescent="0.25">
      <c r="A2998" t="s">
        <v>6735</v>
      </c>
      <c r="B2998">
        <v>37184</v>
      </c>
      <c r="C2998">
        <v>1931.44</v>
      </c>
      <c r="I2998" t="s">
        <v>2884</v>
      </c>
    </row>
    <row r="2999" spans="1:9" x14ac:dyDescent="0.25">
      <c r="A2999" t="s">
        <v>6735</v>
      </c>
      <c r="B2999">
        <v>37185</v>
      </c>
      <c r="C2999">
        <v>528.62</v>
      </c>
      <c r="I2999" t="s">
        <v>2884</v>
      </c>
    </row>
    <row r="3000" spans="1:9" x14ac:dyDescent="0.25">
      <c r="A3000" t="s">
        <v>6735</v>
      </c>
      <c r="B3000">
        <v>37186</v>
      </c>
      <c r="C3000">
        <v>1342.42</v>
      </c>
      <c r="I3000" t="s">
        <v>2884</v>
      </c>
    </row>
    <row r="3001" spans="1:9" x14ac:dyDescent="0.25">
      <c r="A3001" t="s">
        <v>6735</v>
      </c>
      <c r="B3001">
        <v>37187</v>
      </c>
      <c r="C3001">
        <v>1927.44</v>
      </c>
      <c r="I3001" t="s">
        <v>2884</v>
      </c>
    </row>
    <row r="3002" spans="1:9" x14ac:dyDescent="0.25">
      <c r="A3002" t="s">
        <v>6735</v>
      </c>
      <c r="B3002">
        <v>37188</v>
      </c>
      <c r="C3002">
        <v>1668.61</v>
      </c>
      <c r="I3002" t="s">
        <v>2884</v>
      </c>
    </row>
    <row r="3003" spans="1:9" x14ac:dyDescent="0.25">
      <c r="A3003" t="s">
        <v>6735</v>
      </c>
      <c r="B3003">
        <v>37191</v>
      </c>
      <c r="C3003">
        <v>2322.3000000000002</v>
      </c>
      <c r="I3003" t="s">
        <v>2884</v>
      </c>
    </row>
    <row r="3004" spans="1:9" x14ac:dyDescent="0.25">
      <c r="A3004" t="s">
        <v>6735</v>
      </c>
      <c r="B3004">
        <v>37192</v>
      </c>
      <c r="C3004">
        <v>1437.29</v>
      </c>
      <c r="I3004" t="s">
        <v>2884</v>
      </c>
    </row>
    <row r="3005" spans="1:9" x14ac:dyDescent="0.25">
      <c r="A3005" t="s">
        <v>6735</v>
      </c>
      <c r="B3005">
        <v>37193</v>
      </c>
      <c r="C3005">
        <v>1695.93</v>
      </c>
      <c r="I3005" t="s">
        <v>2884</v>
      </c>
    </row>
    <row r="3006" spans="1:9" x14ac:dyDescent="0.25">
      <c r="A3006" t="s">
        <v>6735</v>
      </c>
      <c r="B3006">
        <v>37197</v>
      </c>
      <c r="C3006">
        <v>1765.37</v>
      </c>
      <c r="I3006" t="s">
        <v>2884</v>
      </c>
    </row>
    <row r="3007" spans="1:9" x14ac:dyDescent="0.25">
      <c r="A3007" t="s">
        <v>6735</v>
      </c>
      <c r="B3007">
        <v>37200</v>
      </c>
      <c r="C3007">
        <v>223.24</v>
      </c>
      <c r="I3007" t="s">
        <v>2884</v>
      </c>
    </row>
    <row r="3008" spans="1:9" x14ac:dyDescent="0.25">
      <c r="A3008" t="s">
        <v>6735</v>
      </c>
      <c r="B3008">
        <v>37211</v>
      </c>
      <c r="C3008">
        <v>400.62</v>
      </c>
      <c r="I3008" t="s">
        <v>2884</v>
      </c>
    </row>
    <row r="3009" spans="1:9" x14ac:dyDescent="0.25">
      <c r="A3009" t="s">
        <v>6735</v>
      </c>
      <c r="B3009">
        <v>37212</v>
      </c>
      <c r="C3009">
        <v>350.59</v>
      </c>
      <c r="I3009" t="s">
        <v>2884</v>
      </c>
    </row>
    <row r="3010" spans="1:9" x14ac:dyDescent="0.25">
      <c r="A3010" t="s">
        <v>6735</v>
      </c>
      <c r="B3010">
        <v>37213</v>
      </c>
      <c r="C3010">
        <v>239.33</v>
      </c>
      <c r="I3010" t="s">
        <v>2884</v>
      </c>
    </row>
    <row r="3011" spans="1:9" x14ac:dyDescent="0.25">
      <c r="A3011" t="s">
        <v>6735</v>
      </c>
      <c r="B3011">
        <v>37214</v>
      </c>
      <c r="C3011">
        <v>126.82</v>
      </c>
      <c r="I3011" t="s">
        <v>2884</v>
      </c>
    </row>
    <row r="3012" spans="1:9" x14ac:dyDescent="0.25">
      <c r="A3012" t="s">
        <v>6735</v>
      </c>
      <c r="B3012">
        <v>37215</v>
      </c>
      <c r="C3012">
        <v>1037.33</v>
      </c>
      <c r="I3012" t="s">
        <v>2884</v>
      </c>
    </row>
    <row r="3013" spans="1:9" x14ac:dyDescent="0.25">
      <c r="A3013" t="s">
        <v>6735</v>
      </c>
      <c r="B3013">
        <v>37217</v>
      </c>
      <c r="C3013">
        <v>1127.23</v>
      </c>
      <c r="I3013" t="s">
        <v>2884</v>
      </c>
    </row>
    <row r="3014" spans="1:9" x14ac:dyDescent="0.25">
      <c r="A3014" t="s">
        <v>6735</v>
      </c>
      <c r="B3014">
        <v>37218</v>
      </c>
      <c r="C3014">
        <v>863.78</v>
      </c>
      <c r="I3014" t="s">
        <v>2884</v>
      </c>
    </row>
    <row r="3015" spans="1:9" x14ac:dyDescent="0.25">
      <c r="A3015" t="s">
        <v>6735</v>
      </c>
      <c r="B3015">
        <v>37220</v>
      </c>
      <c r="C3015">
        <v>2848.09</v>
      </c>
      <c r="I3015" t="s">
        <v>2884</v>
      </c>
    </row>
    <row r="3016" spans="1:9" x14ac:dyDescent="0.25">
      <c r="A3016" t="s">
        <v>6735</v>
      </c>
      <c r="B3016">
        <v>37221</v>
      </c>
      <c r="C3016">
        <v>3504.29</v>
      </c>
      <c r="I3016" t="s">
        <v>2884</v>
      </c>
    </row>
    <row r="3017" spans="1:9" x14ac:dyDescent="0.25">
      <c r="A3017" t="s">
        <v>6735</v>
      </c>
      <c r="B3017">
        <v>37222</v>
      </c>
      <c r="C3017">
        <v>690.16</v>
      </c>
      <c r="I3017" t="s">
        <v>2884</v>
      </c>
    </row>
    <row r="3018" spans="1:9" x14ac:dyDescent="0.25">
      <c r="A3018" t="s">
        <v>6735</v>
      </c>
      <c r="B3018">
        <v>37223</v>
      </c>
      <c r="C3018">
        <v>1446.84</v>
      </c>
      <c r="I3018" t="s">
        <v>2884</v>
      </c>
    </row>
    <row r="3019" spans="1:9" x14ac:dyDescent="0.25">
      <c r="A3019" t="s">
        <v>6735</v>
      </c>
      <c r="B3019">
        <v>37224</v>
      </c>
      <c r="C3019">
        <v>3324.79</v>
      </c>
      <c r="I3019" t="s">
        <v>2884</v>
      </c>
    </row>
    <row r="3020" spans="1:9" x14ac:dyDescent="0.25">
      <c r="A3020" t="s">
        <v>6735</v>
      </c>
      <c r="B3020">
        <v>37225</v>
      </c>
      <c r="C3020">
        <v>10025.030000000001</v>
      </c>
      <c r="I3020" t="s">
        <v>2884</v>
      </c>
    </row>
    <row r="3021" spans="1:9" x14ac:dyDescent="0.25">
      <c r="A3021" t="s">
        <v>6735</v>
      </c>
      <c r="B3021">
        <v>37226</v>
      </c>
      <c r="C3021">
        <v>9332.33</v>
      </c>
      <c r="I3021" t="s">
        <v>2884</v>
      </c>
    </row>
    <row r="3022" spans="1:9" x14ac:dyDescent="0.25">
      <c r="A3022" t="s">
        <v>6735</v>
      </c>
      <c r="B3022">
        <v>37227</v>
      </c>
      <c r="C3022">
        <v>12843.18</v>
      </c>
      <c r="I3022" t="s">
        <v>2884</v>
      </c>
    </row>
    <row r="3023" spans="1:9" x14ac:dyDescent="0.25">
      <c r="A3023" t="s">
        <v>6735</v>
      </c>
      <c r="B3023">
        <v>37228</v>
      </c>
      <c r="C3023">
        <v>4727.22</v>
      </c>
      <c r="I3023" t="s">
        <v>2884</v>
      </c>
    </row>
    <row r="3024" spans="1:9" x14ac:dyDescent="0.25">
      <c r="A3024" t="s">
        <v>6735</v>
      </c>
      <c r="B3024">
        <v>37229</v>
      </c>
      <c r="C3024">
        <v>10181.11</v>
      </c>
      <c r="I3024" t="s">
        <v>2884</v>
      </c>
    </row>
    <row r="3025" spans="1:9" x14ac:dyDescent="0.25">
      <c r="A3025" t="s">
        <v>6735</v>
      </c>
      <c r="B3025">
        <v>37230</v>
      </c>
      <c r="C3025">
        <v>10196.120000000001</v>
      </c>
      <c r="I3025" t="s">
        <v>2884</v>
      </c>
    </row>
    <row r="3026" spans="1:9" x14ac:dyDescent="0.25">
      <c r="A3026" t="s">
        <v>6735</v>
      </c>
      <c r="B3026">
        <v>37231</v>
      </c>
      <c r="C3026">
        <v>13481.15</v>
      </c>
      <c r="I3026" t="s">
        <v>2884</v>
      </c>
    </row>
    <row r="3027" spans="1:9" x14ac:dyDescent="0.25">
      <c r="A3027" t="s">
        <v>6735</v>
      </c>
      <c r="B3027">
        <v>37232</v>
      </c>
      <c r="C3027">
        <v>925.58</v>
      </c>
      <c r="I3027" t="s">
        <v>2884</v>
      </c>
    </row>
    <row r="3028" spans="1:9" x14ac:dyDescent="0.25">
      <c r="A3028" t="s">
        <v>6735</v>
      </c>
      <c r="B3028">
        <v>37233</v>
      </c>
      <c r="C3028">
        <v>1170.3699999999999</v>
      </c>
      <c r="I3028" t="s">
        <v>2884</v>
      </c>
    </row>
    <row r="3029" spans="1:9" x14ac:dyDescent="0.25">
      <c r="A3029" t="s">
        <v>6735</v>
      </c>
      <c r="B3029">
        <v>37234</v>
      </c>
      <c r="C3029">
        <v>4151.8599999999997</v>
      </c>
      <c r="I3029" t="s">
        <v>2884</v>
      </c>
    </row>
    <row r="3030" spans="1:9" x14ac:dyDescent="0.25">
      <c r="A3030" t="s">
        <v>6735</v>
      </c>
      <c r="B3030">
        <v>37235</v>
      </c>
      <c r="C3030">
        <v>4522.96</v>
      </c>
      <c r="I3030" t="s">
        <v>2884</v>
      </c>
    </row>
    <row r="3031" spans="1:9" x14ac:dyDescent="0.25">
      <c r="A3031" t="s">
        <v>6735</v>
      </c>
      <c r="B3031">
        <v>37236</v>
      </c>
      <c r="C3031">
        <v>3123.1</v>
      </c>
      <c r="I3031" t="s">
        <v>2884</v>
      </c>
    </row>
    <row r="3032" spans="1:9" x14ac:dyDescent="0.25">
      <c r="A3032" t="s">
        <v>6735</v>
      </c>
      <c r="B3032">
        <v>37237</v>
      </c>
      <c r="C3032">
        <v>1467.18</v>
      </c>
      <c r="I3032" t="s">
        <v>2884</v>
      </c>
    </row>
    <row r="3033" spans="1:9" x14ac:dyDescent="0.25">
      <c r="A3033" t="s">
        <v>6735</v>
      </c>
      <c r="B3033">
        <v>37238</v>
      </c>
      <c r="C3033">
        <v>3941.54</v>
      </c>
      <c r="I3033" t="s">
        <v>2884</v>
      </c>
    </row>
    <row r="3034" spans="1:9" x14ac:dyDescent="0.25">
      <c r="A3034" t="s">
        <v>6735</v>
      </c>
      <c r="B3034">
        <v>37239</v>
      </c>
      <c r="C3034">
        <v>1957.35</v>
      </c>
      <c r="I3034" t="s">
        <v>2884</v>
      </c>
    </row>
    <row r="3035" spans="1:9" x14ac:dyDescent="0.25">
      <c r="A3035" t="s">
        <v>6735</v>
      </c>
      <c r="B3035">
        <v>37241</v>
      </c>
      <c r="C3035">
        <v>5334.02</v>
      </c>
      <c r="I3035" t="s">
        <v>2884</v>
      </c>
    </row>
    <row r="3036" spans="1:9" x14ac:dyDescent="0.25">
      <c r="A3036" t="s">
        <v>6735</v>
      </c>
      <c r="B3036">
        <v>37242</v>
      </c>
      <c r="C3036">
        <v>8155.7</v>
      </c>
      <c r="I3036" t="s">
        <v>2884</v>
      </c>
    </row>
    <row r="3037" spans="1:9" x14ac:dyDescent="0.25">
      <c r="A3037" t="s">
        <v>6735</v>
      </c>
      <c r="B3037">
        <v>37243</v>
      </c>
      <c r="C3037">
        <v>9908.33</v>
      </c>
      <c r="I3037" t="s">
        <v>2884</v>
      </c>
    </row>
    <row r="3038" spans="1:9" x14ac:dyDescent="0.25">
      <c r="A3038" t="s">
        <v>6735</v>
      </c>
      <c r="B3038">
        <v>37244</v>
      </c>
      <c r="C3038">
        <v>7544.65</v>
      </c>
      <c r="I3038" t="s">
        <v>2884</v>
      </c>
    </row>
    <row r="3039" spans="1:9" x14ac:dyDescent="0.25">
      <c r="A3039" t="s">
        <v>6735</v>
      </c>
      <c r="B3039">
        <v>37246</v>
      </c>
      <c r="C3039">
        <v>2059.7600000000002</v>
      </c>
      <c r="I3039" t="s">
        <v>2884</v>
      </c>
    </row>
    <row r="3040" spans="1:9" x14ac:dyDescent="0.25">
      <c r="A3040" t="s">
        <v>6735</v>
      </c>
      <c r="B3040">
        <v>37247</v>
      </c>
      <c r="C3040">
        <v>633.27</v>
      </c>
      <c r="I3040" t="s">
        <v>2884</v>
      </c>
    </row>
    <row r="3041" spans="1:9" x14ac:dyDescent="0.25">
      <c r="A3041" t="s">
        <v>6735</v>
      </c>
      <c r="B3041">
        <v>37248</v>
      </c>
      <c r="C3041">
        <v>1536.26</v>
      </c>
      <c r="I3041" t="s">
        <v>2884</v>
      </c>
    </row>
    <row r="3042" spans="1:9" x14ac:dyDescent="0.25">
      <c r="A3042" t="s">
        <v>6735</v>
      </c>
      <c r="B3042">
        <v>37249</v>
      </c>
      <c r="C3042">
        <v>494.61</v>
      </c>
      <c r="I3042" t="s">
        <v>2884</v>
      </c>
    </row>
    <row r="3043" spans="1:9" x14ac:dyDescent="0.25">
      <c r="A3043" t="s">
        <v>6735</v>
      </c>
      <c r="B3043">
        <v>37252</v>
      </c>
      <c r="C3043">
        <v>1087.81</v>
      </c>
      <c r="I3043" t="s">
        <v>2884</v>
      </c>
    </row>
    <row r="3044" spans="1:9" x14ac:dyDescent="0.25">
      <c r="A3044" t="s">
        <v>6735</v>
      </c>
      <c r="B3044">
        <v>37253</v>
      </c>
      <c r="C3044">
        <v>189.9</v>
      </c>
      <c r="I3044" t="s">
        <v>2884</v>
      </c>
    </row>
    <row r="3045" spans="1:9" x14ac:dyDescent="0.25">
      <c r="A3045" t="s">
        <v>6735</v>
      </c>
      <c r="B3045">
        <v>37500</v>
      </c>
      <c r="C3045">
        <v>659.34</v>
      </c>
      <c r="I3045" t="s">
        <v>2884</v>
      </c>
    </row>
    <row r="3046" spans="1:9" x14ac:dyDescent="0.25">
      <c r="A3046" t="s">
        <v>6735</v>
      </c>
      <c r="B3046">
        <v>37565</v>
      </c>
      <c r="C3046">
        <v>779.95</v>
      </c>
      <c r="I3046" t="s">
        <v>2884</v>
      </c>
    </row>
    <row r="3047" spans="1:9" x14ac:dyDescent="0.25">
      <c r="A3047" t="s">
        <v>6735</v>
      </c>
      <c r="B3047">
        <v>37600</v>
      </c>
      <c r="C3047">
        <v>799.77</v>
      </c>
      <c r="I3047" t="s">
        <v>2884</v>
      </c>
    </row>
    <row r="3048" spans="1:9" x14ac:dyDescent="0.25">
      <c r="A3048" t="s">
        <v>6735</v>
      </c>
      <c r="B3048">
        <v>37605</v>
      </c>
      <c r="C3048">
        <v>768.28</v>
      </c>
      <c r="I3048" t="s">
        <v>2884</v>
      </c>
    </row>
    <row r="3049" spans="1:9" x14ac:dyDescent="0.25">
      <c r="A3049" t="s">
        <v>6735</v>
      </c>
      <c r="B3049">
        <v>37606</v>
      </c>
      <c r="C3049">
        <v>803.43</v>
      </c>
      <c r="I3049" t="s">
        <v>2884</v>
      </c>
    </row>
    <row r="3050" spans="1:9" x14ac:dyDescent="0.25">
      <c r="A3050" t="s">
        <v>6735</v>
      </c>
      <c r="B3050">
        <v>37607</v>
      </c>
      <c r="C3050">
        <v>395.95</v>
      </c>
      <c r="I3050" t="s">
        <v>2884</v>
      </c>
    </row>
    <row r="3051" spans="1:9" x14ac:dyDescent="0.25">
      <c r="A3051" t="s">
        <v>6735</v>
      </c>
      <c r="B3051">
        <v>37609</v>
      </c>
      <c r="C3051">
        <v>346.45</v>
      </c>
      <c r="I3051" t="s">
        <v>2884</v>
      </c>
    </row>
    <row r="3052" spans="1:9" x14ac:dyDescent="0.25">
      <c r="A3052" t="s">
        <v>6735</v>
      </c>
      <c r="B3052">
        <v>37615</v>
      </c>
      <c r="C3052">
        <v>556.77</v>
      </c>
      <c r="I3052" t="s">
        <v>2884</v>
      </c>
    </row>
    <row r="3053" spans="1:9" x14ac:dyDescent="0.25">
      <c r="A3053" t="s">
        <v>6735</v>
      </c>
      <c r="B3053">
        <v>37616</v>
      </c>
      <c r="C3053">
        <v>1174.6300000000001</v>
      </c>
      <c r="I3053" t="s">
        <v>2884</v>
      </c>
    </row>
    <row r="3054" spans="1:9" x14ac:dyDescent="0.25">
      <c r="A3054" t="s">
        <v>6735</v>
      </c>
      <c r="B3054">
        <v>37617</v>
      </c>
      <c r="C3054">
        <v>1394.61</v>
      </c>
      <c r="I3054" t="s">
        <v>2884</v>
      </c>
    </row>
    <row r="3055" spans="1:9" x14ac:dyDescent="0.25">
      <c r="A3055" t="s">
        <v>6735</v>
      </c>
      <c r="B3055">
        <v>37618</v>
      </c>
      <c r="C3055">
        <v>418.18</v>
      </c>
      <c r="I3055" t="s">
        <v>2884</v>
      </c>
    </row>
    <row r="3056" spans="1:9" x14ac:dyDescent="0.25">
      <c r="A3056" t="s">
        <v>6735</v>
      </c>
      <c r="B3056">
        <v>37619</v>
      </c>
      <c r="C3056">
        <v>1841.74</v>
      </c>
      <c r="I3056" t="s">
        <v>2884</v>
      </c>
    </row>
    <row r="3057" spans="1:9" x14ac:dyDescent="0.25">
      <c r="A3057" t="s">
        <v>6735</v>
      </c>
      <c r="B3057">
        <v>37650</v>
      </c>
      <c r="C3057">
        <v>481.27</v>
      </c>
      <c r="I3057" t="s">
        <v>2884</v>
      </c>
    </row>
    <row r="3058" spans="1:9" x14ac:dyDescent="0.25">
      <c r="A3058" t="s">
        <v>6735</v>
      </c>
      <c r="B3058">
        <v>37660</v>
      </c>
      <c r="C3058">
        <v>1406.22</v>
      </c>
      <c r="I3058" t="s">
        <v>2884</v>
      </c>
    </row>
    <row r="3059" spans="1:9" x14ac:dyDescent="0.25">
      <c r="A3059" t="s">
        <v>6735</v>
      </c>
      <c r="B3059">
        <v>37700</v>
      </c>
      <c r="C3059">
        <v>261.37</v>
      </c>
      <c r="I3059" t="s">
        <v>2884</v>
      </c>
    </row>
    <row r="3060" spans="1:9" x14ac:dyDescent="0.25">
      <c r="A3060" t="s">
        <v>6735</v>
      </c>
      <c r="B3060">
        <v>37718</v>
      </c>
      <c r="C3060">
        <v>412.94</v>
      </c>
      <c r="I3060" t="s">
        <v>2884</v>
      </c>
    </row>
    <row r="3061" spans="1:9" x14ac:dyDescent="0.25">
      <c r="A3061" t="s">
        <v>6735</v>
      </c>
      <c r="B3061">
        <v>37722</v>
      </c>
      <c r="C3061">
        <v>490.52</v>
      </c>
      <c r="I3061" t="s">
        <v>2884</v>
      </c>
    </row>
    <row r="3062" spans="1:9" x14ac:dyDescent="0.25">
      <c r="A3062" t="s">
        <v>6735</v>
      </c>
      <c r="B3062">
        <v>37735</v>
      </c>
      <c r="C3062">
        <v>608.91</v>
      </c>
      <c r="I3062" t="s">
        <v>2884</v>
      </c>
    </row>
    <row r="3063" spans="1:9" x14ac:dyDescent="0.25">
      <c r="A3063" t="s">
        <v>6735</v>
      </c>
      <c r="B3063">
        <v>37760</v>
      </c>
      <c r="C3063">
        <v>603.23</v>
      </c>
      <c r="I3063" t="s">
        <v>2884</v>
      </c>
    </row>
    <row r="3064" spans="1:9" x14ac:dyDescent="0.25">
      <c r="A3064" t="s">
        <v>6735</v>
      </c>
      <c r="B3064">
        <v>37761</v>
      </c>
      <c r="C3064">
        <v>572.41</v>
      </c>
      <c r="I3064" t="s">
        <v>2884</v>
      </c>
    </row>
    <row r="3065" spans="1:9" x14ac:dyDescent="0.25">
      <c r="A3065" t="s">
        <v>6735</v>
      </c>
      <c r="B3065">
        <v>37765</v>
      </c>
      <c r="C3065">
        <v>464.43</v>
      </c>
      <c r="I3065" t="s">
        <v>2884</v>
      </c>
    </row>
    <row r="3066" spans="1:9" x14ac:dyDescent="0.25">
      <c r="A3066" t="s">
        <v>6735</v>
      </c>
      <c r="B3066">
        <v>37766</v>
      </c>
      <c r="C3066">
        <v>543.53</v>
      </c>
      <c r="I3066" t="s">
        <v>2884</v>
      </c>
    </row>
    <row r="3067" spans="1:9" x14ac:dyDescent="0.25">
      <c r="A3067" t="s">
        <v>6735</v>
      </c>
      <c r="B3067">
        <v>37780</v>
      </c>
      <c r="C3067">
        <v>249.48</v>
      </c>
      <c r="I3067" t="s">
        <v>2884</v>
      </c>
    </row>
    <row r="3068" spans="1:9" x14ac:dyDescent="0.25">
      <c r="A3068" t="s">
        <v>6735</v>
      </c>
      <c r="B3068">
        <v>37785</v>
      </c>
      <c r="C3068">
        <v>383.28</v>
      </c>
      <c r="I3068" t="s">
        <v>2884</v>
      </c>
    </row>
    <row r="3069" spans="1:9" x14ac:dyDescent="0.25">
      <c r="A3069" t="s">
        <v>6735</v>
      </c>
      <c r="B3069">
        <v>37788</v>
      </c>
      <c r="C3069">
        <v>1335.97</v>
      </c>
      <c r="I3069" t="s">
        <v>2884</v>
      </c>
    </row>
    <row r="3070" spans="1:9" x14ac:dyDescent="0.25">
      <c r="A3070" t="s">
        <v>6735</v>
      </c>
      <c r="B3070">
        <v>37790</v>
      </c>
      <c r="C3070">
        <v>517.80999999999995</v>
      </c>
      <c r="I3070" t="s">
        <v>2884</v>
      </c>
    </row>
    <row r="3071" spans="1:9" x14ac:dyDescent="0.25">
      <c r="A3071" t="s">
        <v>6735</v>
      </c>
      <c r="B3071">
        <v>38100</v>
      </c>
      <c r="C3071">
        <v>1233.73</v>
      </c>
      <c r="I3071" t="s">
        <v>2884</v>
      </c>
    </row>
    <row r="3072" spans="1:9" x14ac:dyDescent="0.25">
      <c r="A3072" t="s">
        <v>6735</v>
      </c>
      <c r="B3072">
        <v>38101</v>
      </c>
      <c r="C3072">
        <v>1248.5999999999999</v>
      </c>
      <c r="I3072" t="s">
        <v>2884</v>
      </c>
    </row>
    <row r="3073" spans="1:9" x14ac:dyDescent="0.25">
      <c r="A3073" t="s">
        <v>6735</v>
      </c>
      <c r="B3073">
        <v>38102</v>
      </c>
      <c r="C3073">
        <v>278.06</v>
      </c>
      <c r="I3073" t="s">
        <v>2884</v>
      </c>
    </row>
    <row r="3074" spans="1:9" x14ac:dyDescent="0.25">
      <c r="A3074" t="s">
        <v>6735</v>
      </c>
      <c r="B3074">
        <v>38115</v>
      </c>
      <c r="C3074">
        <v>1383.67</v>
      </c>
      <c r="I3074" t="s">
        <v>2884</v>
      </c>
    </row>
    <row r="3075" spans="1:9" x14ac:dyDescent="0.25">
      <c r="A3075" t="s">
        <v>6735</v>
      </c>
      <c r="B3075">
        <v>38120</v>
      </c>
      <c r="C3075">
        <v>1139.67</v>
      </c>
      <c r="I3075" t="s">
        <v>2884</v>
      </c>
    </row>
    <row r="3076" spans="1:9" x14ac:dyDescent="0.25">
      <c r="A3076" t="s">
        <v>6735</v>
      </c>
      <c r="B3076">
        <v>38200</v>
      </c>
      <c r="C3076">
        <v>137.41999999999999</v>
      </c>
      <c r="I3076" t="s">
        <v>2884</v>
      </c>
    </row>
    <row r="3077" spans="1:9" x14ac:dyDescent="0.25">
      <c r="A3077" t="s">
        <v>6735</v>
      </c>
      <c r="B3077">
        <v>38205</v>
      </c>
      <c r="C3077">
        <v>89.77</v>
      </c>
      <c r="I3077" t="s">
        <v>2884</v>
      </c>
    </row>
    <row r="3078" spans="1:9" x14ac:dyDescent="0.25">
      <c r="A3078" t="s">
        <v>6735</v>
      </c>
      <c r="B3078">
        <v>38206</v>
      </c>
      <c r="C3078">
        <v>89.01</v>
      </c>
      <c r="I3078" t="s">
        <v>2884</v>
      </c>
    </row>
    <row r="3079" spans="1:9" x14ac:dyDescent="0.25">
      <c r="A3079" t="s">
        <v>6735</v>
      </c>
      <c r="B3079">
        <v>38220</v>
      </c>
      <c r="C3079">
        <v>172.9</v>
      </c>
      <c r="I3079" t="s">
        <v>2884</v>
      </c>
    </row>
    <row r="3080" spans="1:9" x14ac:dyDescent="0.25">
      <c r="A3080" t="s">
        <v>6735</v>
      </c>
      <c r="B3080">
        <v>38221</v>
      </c>
      <c r="C3080">
        <v>179.53</v>
      </c>
      <c r="I3080" t="s">
        <v>2884</v>
      </c>
    </row>
    <row r="3081" spans="1:9" x14ac:dyDescent="0.25">
      <c r="A3081" t="s">
        <v>6735</v>
      </c>
      <c r="B3081">
        <v>38222</v>
      </c>
      <c r="C3081">
        <v>194.61</v>
      </c>
      <c r="I3081" t="s">
        <v>2884</v>
      </c>
    </row>
    <row r="3082" spans="1:9" x14ac:dyDescent="0.25">
      <c r="A3082" t="s">
        <v>6735</v>
      </c>
      <c r="B3082">
        <v>38230</v>
      </c>
      <c r="C3082">
        <v>216.57</v>
      </c>
      <c r="I3082" t="s">
        <v>2884</v>
      </c>
    </row>
    <row r="3083" spans="1:9" x14ac:dyDescent="0.25">
      <c r="A3083" t="s">
        <v>6735</v>
      </c>
      <c r="B3083">
        <v>38232</v>
      </c>
      <c r="C3083">
        <v>205.13</v>
      </c>
      <c r="I3083" t="s">
        <v>2884</v>
      </c>
    </row>
    <row r="3084" spans="1:9" x14ac:dyDescent="0.25">
      <c r="A3084" t="s">
        <v>6735</v>
      </c>
      <c r="B3084">
        <v>38240</v>
      </c>
      <c r="C3084">
        <v>256.8</v>
      </c>
      <c r="I3084" t="s">
        <v>2884</v>
      </c>
    </row>
    <row r="3085" spans="1:9" x14ac:dyDescent="0.25">
      <c r="A3085" t="s">
        <v>6735</v>
      </c>
      <c r="B3085">
        <v>38241</v>
      </c>
      <c r="C3085">
        <v>189.48</v>
      </c>
      <c r="I3085" t="s">
        <v>2884</v>
      </c>
    </row>
    <row r="3086" spans="1:9" x14ac:dyDescent="0.25">
      <c r="A3086" t="s">
        <v>6735</v>
      </c>
      <c r="B3086">
        <v>38242</v>
      </c>
      <c r="C3086">
        <v>134.33000000000001</v>
      </c>
      <c r="I3086" t="s">
        <v>2884</v>
      </c>
    </row>
    <row r="3087" spans="1:9" x14ac:dyDescent="0.25">
      <c r="A3087" t="s">
        <v>6735</v>
      </c>
      <c r="B3087">
        <v>38243</v>
      </c>
      <c r="C3087">
        <v>131.22999999999999</v>
      </c>
      <c r="I3087" t="s">
        <v>2884</v>
      </c>
    </row>
    <row r="3088" spans="1:9" x14ac:dyDescent="0.25">
      <c r="A3088" t="s">
        <v>6735</v>
      </c>
      <c r="B3088">
        <v>38300</v>
      </c>
      <c r="C3088">
        <v>379.89</v>
      </c>
      <c r="I3088" t="s">
        <v>2884</v>
      </c>
    </row>
    <row r="3089" spans="1:9" x14ac:dyDescent="0.25">
      <c r="A3089" t="s">
        <v>6735</v>
      </c>
      <c r="B3089">
        <v>38305</v>
      </c>
      <c r="C3089">
        <v>539.78</v>
      </c>
      <c r="I3089" t="s">
        <v>2884</v>
      </c>
    </row>
    <row r="3090" spans="1:9" x14ac:dyDescent="0.25">
      <c r="A3090" t="s">
        <v>6735</v>
      </c>
      <c r="B3090">
        <v>38308</v>
      </c>
      <c r="C3090">
        <v>505.95</v>
      </c>
      <c r="I3090" t="s">
        <v>2884</v>
      </c>
    </row>
    <row r="3091" spans="1:9" x14ac:dyDescent="0.25">
      <c r="A3091" t="s">
        <v>6735</v>
      </c>
      <c r="B3091">
        <v>38380</v>
      </c>
      <c r="C3091">
        <v>623.11</v>
      </c>
      <c r="I3091" t="s">
        <v>2884</v>
      </c>
    </row>
    <row r="3092" spans="1:9" x14ac:dyDescent="0.25">
      <c r="A3092" t="s">
        <v>6735</v>
      </c>
      <c r="B3092">
        <v>38381</v>
      </c>
      <c r="C3092">
        <v>856.17</v>
      </c>
      <c r="I3092" t="s">
        <v>2884</v>
      </c>
    </row>
    <row r="3093" spans="1:9" x14ac:dyDescent="0.25">
      <c r="A3093" t="s">
        <v>6735</v>
      </c>
      <c r="B3093">
        <v>38382</v>
      </c>
      <c r="C3093">
        <v>733.03</v>
      </c>
      <c r="I3093" t="s">
        <v>2884</v>
      </c>
    </row>
    <row r="3094" spans="1:9" x14ac:dyDescent="0.25">
      <c r="A3094" t="s">
        <v>6735</v>
      </c>
      <c r="B3094">
        <v>38500</v>
      </c>
      <c r="C3094">
        <v>371.99</v>
      </c>
      <c r="I3094" t="s">
        <v>2884</v>
      </c>
    </row>
    <row r="3095" spans="1:9" x14ac:dyDescent="0.25">
      <c r="A3095" t="s">
        <v>6735</v>
      </c>
      <c r="B3095">
        <v>38505</v>
      </c>
      <c r="C3095">
        <v>196.66</v>
      </c>
      <c r="I3095" t="s">
        <v>2884</v>
      </c>
    </row>
    <row r="3096" spans="1:9" x14ac:dyDescent="0.25">
      <c r="A3096" t="s">
        <v>6735</v>
      </c>
      <c r="B3096">
        <v>38510</v>
      </c>
      <c r="C3096">
        <v>581.42999999999995</v>
      </c>
      <c r="I3096" t="s">
        <v>2884</v>
      </c>
    </row>
    <row r="3097" spans="1:9" x14ac:dyDescent="0.25">
      <c r="A3097" t="s">
        <v>6735</v>
      </c>
      <c r="B3097">
        <v>38520</v>
      </c>
      <c r="C3097">
        <v>508.74</v>
      </c>
      <c r="I3097" t="s">
        <v>2884</v>
      </c>
    </row>
    <row r="3098" spans="1:9" x14ac:dyDescent="0.25">
      <c r="A3098" t="s">
        <v>6735</v>
      </c>
      <c r="B3098">
        <v>38525</v>
      </c>
      <c r="C3098">
        <v>479.17</v>
      </c>
      <c r="I3098" t="s">
        <v>2884</v>
      </c>
    </row>
    <row r="3099" spans="1:9" x14ac:dyDescent="0.25">
      <c r="A3099" t="s">
        <v>6735</v>
      </c>
      <c r="B3099">
        <v>38530</v>
      </c>
      <c r="C3099">
        <v>613</v>
      </c>
      <c r="I3099" t="s">
        <v>2884</v>
      </c>
    </row>
    <row r="3100" spans="1:9" x14ac:dyDescent="0.25">
      <c r="A3100" t="s">
        <v>6735</v>
      </c>
      <c r="B3100">
        <v>38531</v>
      </c>
      <c r="C3100">
        <v>485.17</v>
      </c>
      <c r="I3100" t="s">
        <v>2884</v>
      </c>
    </row>
    <row r="3101" spans="1:9" x14ac:dyDescent="0.25">
      <c r="A3101" t="s">
        <v>6735</v>
      </c>
      <c r="B3101">
        <v>38542</v>
      </c>
      <c r="C3101">
        <v>569.76</v>
      </c>
      <c r="I3101" t="s">
        <v>2884</v>
      </c>
    </row>
    <row r="3102" spans="1:9" x14ac:dyDescent="0.25">
      <c r="A3102" t="s">
        <v>6735</v>
      </c>
      <c r="B3102">
        <v>38550</v>
      </c>
      <c r="C3102">
        <v>570.16</v>
      </c>
      <c r="I3102" t="s">
        <v>2884</v>
      </c>
    </row>
    <row r="3103" spans="1:9" x14ac:dyDescent="0.25">
      <c r="A3103" t="s">
        <v>6735</v>
      </c>
      <c r="B3103">
        <v>38555</v>
      </c>
      <c r="C3103">
        <v>1110.93</v>
      </c>
      <c r="I3103" t="s">
        <v>2884</v>
      </c>
    </row>
    <row r="3104" spans="1:9" x14ac:dyDescent="0.25">
      <c r="A3104" t="s">
        <v>6735</v>
      </c>
      <c r="B3104">
        <v>38562</v>
      </c>
      <c r="C3104">
        <v>763.18</v>
      </c>
      <c r="I3104" t="s">
        <v>2884</v>
      </c>
    </row>
    <row r="3105" spans="1:9" x14ac:dyDescent="0.25">
      <c r="A3105" t="s">
        <v>6735</v>
      </c>
      <c r="B3105">
        <v>38564</v>
      </c>
      <c r="C3105">
        <v>756.48</v>
      </c>
      <c r="I3105" t="s">
        <v>2884</v>
      </c>
    </row>
    <row r="3106" spans="1:9" x14ac:dyDescent="0.25">
      <c r="A3106" t="s">
        <v>6735</v>
      </c>
      <c r="B3106">
        <v>38570</v>
      </c>
      <c r="C3106">
        <v>554.80999999999995</v>
      </c>
      <c r="I3106" t="s">
        <v>2884</v>
      </c>
    </row>
    <row r="3107" spans="1:9" x14ac:dyDescent="0.25">
      <c r="A3107" t="s">
        <v>6735</v>
      </c>
      <c r="B3107">
        <v>38571</v>
      </c>
      <c r="C3107">
        <v>705.48</v>
      </c>
      <c r="I3107" t="s">
        <v>2884</v>
      </c>
    </row>
    <row r="3108" spans="1:9" x14ac:dyDescent="0.25">
      <c r="A3108" t="s">
        <v>6735</v>
      </c>
      <c r="B3108">
        <v>38572</v>
      </c>
      <c r="C3108">
        <v>971.68</v>
      </c>
      <c r="I3108" t="s">
        <v>2884</v>
      </c>
    </row>
    <row r="3109" spans="1:9" x14ac:dyDescent="0.25">
      <c r="A3109" t="s">
        <v>6735</v>
      </c>
      <c r="B3109">
        <v>38573</v>
      </c>
      <c r="C3109">
        <v>1262.26</v>
      </c>
      <c r="I3109" t="s">
        <v>2884</v>
      </c>
    </row>
    <row r="3110" spans="1:9" x14ac:dyDescent="0.25">
      <c r="A3110" t="s">
        <v>6735</v>
      </c>
      <c r="B3110">
        <v>38700</v>
      </c>
      <c r="C3110">
        <v>877.93</v>
      </c>
      <c r="I3110" t="s">
        <v>2884</v>
      </c>
    </row>
    <row r="3111" spans="1:9" x14ac:dyDescent="0.25">
      <c r="A3111" t="s">
        <v>6735</v>
      </c>
      <c r="B3111">
        <v>38720</v>
      </c>
      <c r="C3111">
        <v>1449.78</v>
      </c>
      <c r="I3111" t="s">
        <v>2884</v>
      </c>
    </row>
    <row r="3112" spans="1:9" x14ac:dyDescent="0.25">
      <c r="A3112" t="s">
        <v>6735</v>
      </c>
      <c r="B3112">
        <v>38724</v>
      </c>
      <c r="C3112">
        <v>1571.7</v>
      </c>
      <c r="I3112" t="s">
        <v>2884</v>
      </c>
    </row>
    <row r="3113" spans="1:9" x14ac:dyDescent="0.25">
      <c r="A3113" t="s">
        <v>6735</v>
      </c>
      <c r="B3113">
        <v>38740</v>
      </c>
      <c r="C3113">
        <v>760.09</v>
      </c>
      <c r="I3113" t="s">
        <v>2884</v>
      </c>
    </row>
    <row r="3114" spans="1:9" x14ac:dyDescent="0.25">
      <c r="A3114" t="s">
        <v>6735</v>
      </c>
      <c r="B3114">
        <v>38745</v>
      </c>
      <c r="C3114">
        <v>952.66</v>
      </c>
      <c r="I3114" t="s">
        <v>2884</v>
      </c>
    </row>
    <row r="3115" spans="1:9" x14ac:dyDescent="0.25">
      <c r="A3115" t="s">
        <v>6735</v>
      </c>
      <c r="B3115">
        <v>38746</v>
      </c>
      <c r="C3115">
        <v>222.96</v>
      </c>
      <c r="I3115" t="s">
        <v>2884</v>
      </c>
    </row>
    <row r="3116" spans="1:9" x14ac:dyDescent="0.25">
      <c r="A3116" t="s">
        <v>6735</v>
      </c>
      <c r="B3116">
        <v>38747</v>
      </c>
      <c r="C3116">
        <v>281.45999999999998</v>
      </c>
      <c r="I3116" t="s">
        <v>2884</v>
      </c>
    </row>
    <row r="3117" spans="1:9" x14ac:dyDescent="0.25">
      <c r="A3117" t="s">
        <v>6735</v>
      </c>
      <c r="B3117">
        <v>38760</v>
      </c>
      <c r="C3117">
        <v>902.45</v>
      </c>
      <c r="I3117" t="s">
        <v>2884</v>
      </c>
    </row>
    <row r="3118" spans="1:9" x14ac:dyDescent="0.25">
      <c r="A3118" t="s">
        <v>6735</v>
      </c>
      <c r="B3118">
        <v>38765</v>
      </c>
      <c r="C3118">
        <v>1408.38</v>
      </c>
      <c r="I3118" t="s">
        <v>2884</v>
      </c>
    </row>
    <row r="3119" spans="1:9" x14ac:dyDescent="0.25">
      <c r="A3119" t="s">
        <v>6735</v>
      </c>
      <c r="B3119">
        <v>38770</v>
      </c>
      <c r="C3119">
        <v>861.32</v>
      </c>
      <c r="I3119" t="s">
        <v>2884</v>
      </c>
    </row>
    <row r="3120" spans="1:9" x14ac:dyDescent="0.25">
      <c r="A3120" t="s">
        <v>6735</v>
      </c>
      <c r="B3120">
        <v>38780</v>
      </c>
      <c r="C3120">
        <v>1117.08</v>
      </c>
      <c r="I3120" t="s">
        <v>2884</v>
      </c>
    </row>
    <row r="3121" spans="1:9" x14ac:dyDescent="0.25">
      <c r="A3121" t="s">
        <v>6735</v>
      </c>
      <c r="B3121">
        <v>38790</v>
      </c>
      <c r="C3121">
        <v>88.1</v>
      </c>
      <c r="I3121" t="s">
        <v>2884</v>
      </c>
    </row>
    <row r="3122" spans="1:9" x14ac:dyDescent="0.25">
      <c r="A3122" t="s">
        <v>6735</v>
      </c>
      <c r="B3122">
        <v>38792</v>
      </c>
      <c r="C3122">
        <v>91.91</v>
      </c>
      <c r="I3122" t="s">
        <v>2884</v>
      </c>
    </row>
    <row r="3123" spans="1:9" x14ac:dyDescent="0.25">
      <c r="A3123" t="s">
        <v>6735</v>
      </c>
      <c r="B3123">
        <v>38794</v>
      </c>
      <c r="C3123">
        <v>300.55</v>
      </c>
      <c r="I3123" t="s">
        <v>2884</v>
      </c>
    </row>
    <row r="3124" spans="1:9" x14ac:dyDescent="0.25">
      <c r="A3124" t="s">
        <v>6735</v>
      </c>
      <c r="B3124">
        <v>38900</v>
      </c>
      <c r="C3124">
        <v>145.28</v>
      </c>
      <c r="I3124" t="s">
        <v>2884</v>
      </c>
    </row>
    <row r="3125" spans="1:9" x14ac:dyDescent="0.25">
      <c r="A3125" t="s">
        <v>6735</v>
      </c>
      <c r="B3125">
        <v>39000</v>
      </c>
      <c r="C3125">
        <v>518.16</v>
      </c>
      <c r="I3125" t="s">
        <v>2884</v>
      </c>
    </row>
    <row r="3126" spans="1:9" x14ac:dyDescent="0.25">
      <c r="A3126" t="s">
        <v>6735</v>
      </c>
      <c r="B3126">
        <v>39010</v>
      </c>
      <c r="C3126">
        <v>837.74</v>
      </c>
      <c r="I3126" t="s">
        <v>2884</v>
      </c>
    </row>
    <row r="3127" spans="1:9" x14ac:dyDescent="0.25">
      <c r="A3127" t="s">
        <v>6735</v>
      </c>
      <c r="B3127">
        <v>39200</v>
      </c>
      <c r="C3127">
        <v>920.37</v>
      </c>
      <c r="I3127" t="s">
        <v>2884</v>
      </c>
    </row>
    <row r="3128" spans="1:9" x14ac:dyDescent="0.25">
      <c r="A3128" t="s">
        <v>6735</v>
      </c>
      <c r="B3128">
        <v>39220</v>
      </c>
      <c r="C3128">
        <v>1205.0999999999999</v>
      </c>
      <c r="I3128" t="s">
        <v>2884</v>
      </c>
    </row>
    <row r="3129" spans="1:9" x14ac:dyDescent="0.25">
      <c r="A3129" t="s">
        <v>6735</v>
      </c>
      <c r="B3129">
        <v>39401</v>
      </c>
      <c r="C3129">
        <v>324.64999999999998</v>
      </c>
      <c r="I3129" t="s">
        <v>2884</v>
      </c>
    </row>
    <row r="3130" spans="1:9" x14ac:dyDescent="0.25">
      <c r="A3130" t="s">
        <v>6735</v>
      </c>
      <c r="B3130">
        <v>39402</v>
      </c>
      <c r="C3130">
        <v>423.3</v>
      </c>
      <c r="I3130" t="s">
        <v>2884</v>
      </c>
    </row>
    <row r="3131" spans="1:9" x14ac:dyDescent="0.25">
      <c r="A3131" t="s">
        <v>6735</v>
      </c>
      <c r="B3131">
        <v>39501</v>
      </c>
      <c r="C3131">
        <v>910.21</v>
      </c>
      <c r="I3131" t="s">
        <v>2884</v>
      </c>
    </row>
    <row r="3132" spans="1:9" x14ac:dyDescent="0.25">
      <c r="A3132" t="s">
        <v>6735</v>
      </c>
      <c r="B3132">
        <v>39503</v>
      </c>
      <c r="C3132">
        <v>6086.23</v>
      </c>
      <c r="I3132" t="s">
        <v>2884</v>
      </c>
    </row>
    <row r="3133" spans="1:9" x14ac:dyDescent="0.25">
      <c r="A3133" t="s">
        <v>6735</v>
      </c>
      <c r="B3133">
        <v>39540</v>
      </c>
      <c r="C3133">
        <v>925.1</v>
      </c>
      <c r="I3133" t="s">
        <v>2884</v>
      </c>
    </row>
    <row r="3134" spans="1:9" x14ac:dyDescent="0.25">
      <c r="A3134" t="s">
        <v>6735</v>
      </c>
      <c r="B3134">
        <v>39541</v>
      </c>
      <c r="C3134">
        <v>997.94</v>
      </c>
      <c r="I3134" t="s">
        <v>2884</v>
      </c>
    </row>
    <row r="3135" spans="1:9" x14ac:dyDescent="0.25">
      <c r="A3135" t="s">
        <v>6735</v>
      </c>
      <c r="B3135">
        <v>39545</v>
      </c>
      <c r="C3135">
        <v>954.86</v>
      </c>
      <c r="I3135" t="s">
        <v>2884</v>
      </c>
    </row>
    <row r="3136" spans="1:9" x14ac:dyDescent="0.25">
      <c r="A3136" t="s">
        <v>6735</v>
      </c>
      <c r="B3136">
        <v>39560</v>
      </c>
      <c r="C3136">
        <v>860.87</v>
      </c>
      <c r="I3136" t="s">
        <v>2884</v>
      </c>
    </row>
    <row r="3137" spans="1:9" x14ac:dyDescent="0.25">
      <c r="A3137" t="s">
        <v>6735</v>
      </c>
      <c r="B3137">
        <v>39561</v>
      </c>
      <c r="C3137">
        <v>1341.22</v>
      </c>
      <c r="I3137" t="s">
        <v>2884</v>
      </c>
    </row>
    <row r="3138" spans="1:9" x14ac:dyDescent="0.25">
      <c r="A3138" t="s">
        <v>6735</v>
      </c>
      <c r="B3138">
        <v>40490</v>
      </c>
      <c r="C3138">
        <v>136.21</v>
      </c>
      <c r="I3138" t="s">
        <v>2884</v>
      </c>
    </row>
    <row r="3139" spans="1:9" x14ac:dyDescent="0.25">
      <c r="A3139" t="s">
        <v>6735</v>
      </c>
      <c r="B3139">
        <v>40500</v>
      </c>
      <c r="C3139">
        <v>590.20000000000005</v>
      </c>
      <c r="I3139" t="s">
        <v>2884</v>
      </c>
    </row>
    <row r="3140" spans="1:9" x14ac:dyDescent="0.25">
      <c r="A3140" t="s">
        <v>6735</v>
      </c>
      <c r="B3140">
        <v>40510</v>
      </c>
      <c r="C3140">
        <v>544.75</v>
      </c>
      <c r="I3140" t="s">
        <v>2884</v>
      </c>
    </row>
    <row r="3141" spans="1:9" x14ac:dyDescent="0.25">
      <c r="A3141" t="s">
        <v>6735</v>
      </c>
      <c r="B3141">
        <v>40520</v>
      </c>
      <c r="C3141">
        <v>564</v>
      </c>
      <c r="I3141" t="s">
        <v>2884</v>
      </c>
    </row>
    <row r="3142" spans="1:9" x14ac:dyDescent="0.25">
      <c r="A3142" t="s">
        <v>6735</v>
      </c>
      <c r="B3142">
        <v>40525</v>
      </c>
      <c r="C3142">
        <v>603.66999999999996</v>
      </c>
      <c r="I3142" t="s">
        <v>2884</v>
      </c>
    </row>
    <row r="3143" spans="1:9" x14ac:dyDescent="0.25">
      <c r="A3143" t="s">
        <v>6735</v>
      </c>
      <c r="B3143">
        <v>40527</v>
      </c>
      <c r="C3143">
        <v>686.98</v>
      </c>
      <c r="I3143" t="s">
        <v>2884</v>
      </c>
    </row>
    <row r="3144" spans="1:9" x14ac:dyDescent="0.25">
      <c r="A3144" t="s">
        <v>6735</v>
      </c>
      <c r="B3144">
        <v>40530</v>
      </c>
      <c r="C3144">
        <v>623.05999999999995</v>
      </c>
      <c r="I3144" t="s">
        <v>2884</v>
      </c>
    </row>
    <row r="3145" spans="1:9" x14ac:dyDescent="0.25">
      <c r="A3145" t="s">
        <v>6735</v>
      </c>
      <c r="B3145">
        <v>40650</v>
      </c>
      <c r="C3145">
        <v>539.07000000000005</v>
      </c>
      <c r="I3145" t="s">
        <v>2884</v>
      </c>
    </row>
    <row r="3146" spans="1:9" x14ac:dyDescent="0.25">
      <c r="A3146" t="s">
        <v>6735</v>
      </c>
      <c r="B3146">
        <v>40652</v>
      </c>
      <c r="C3146">
        <v>580.91999999999996</v>
      </c>
      <c r="I3146" t="s">
        <v>2884</v>
      </c>
    </row>
    <row r="3147" spans="1:9" x14ac:dyDescent="0.25">
      <c r="A3147" t="s">
        <v>6735</v>
      </c>
      <c r="B3147">
        <v>40654</v>
      </c>
      <c r="C3147">
        <v>652.66999999999996</v>
      </c>
      <c r="I3147" t="s">
        <v>2884</v>
      </c>
    </row>
    <row r="3148" spans="1:9" x14ac:dyDescent="0.25">
      <c r="A3148" t="s">
        <v>6735</v>
      </c>
      <c r="B3148">
        <v>40700</v>
      </c>
      <c r="C3148">
        <v>1097.69</v>
      </c>
      <c r="I3148" t="s">
        <v>2884</v>
      </c>
    </row>
    <row r="3149" spans="1:9" x14ac:dyDescent="0.25">
      <c r="A3149" t="s">
        <v>6735</v>
      </c>
      <c r="B3149">
        <v>40701</v>
      </c>
      <c r="C3149">
        <v>1293.99</v>
      </c>
      <c r="I3149" t="s">
        <v>2884</v>
      </c>
    </row>
    <row r="3150" spans="1:9" x14ac:dyDescent="0.25">
      <c r="A3150" t="s">
        <v>6735</v>
      </c>
      <c r="B3150">
        <v>40702</v>
      </c>
      <c r="C3150">
        <v>1087.46</v>
      </c>
      <c r="I3150" t="s">
        <v>2884</v>
      </c>
    </row>
    <row r="3151" spans="1:9" x14ac:dyDescent="0.25">
      <c r="A3151" t="s">
        <v>6735</v>
      </c>
      <c r="B3151">
        <v>40720</v>
      </c>
      <c r="C3151">
        <v>1116.99</v>
      </c>
      <c r="I3151" t="s">
        <v>2884</v>
      </c>
    </row>
    <row r="3152" spans="1:9" x14ac:dyDescent="0.25">
      <c r="A3152" t="s">
        <v>6735</v>
      </c>
      <c r="B3152">
        <v>40761</v>
      </c>
      <c r="C3152">
        <v>1172.0899999999999</v>
      </c>
      <c r="I3152" t="s">
        <v>2884</v>
      </c>
    </row>
    <row r="3153" spans="1:9" x14ac:dyDescent="0.25">
      <c r="A3153" t="s">
        <v>6735</v>
      </c>
      <c r="B3153">
        <v>40800</v>
      </c>
      <c r="C3153">
        <v>227.59</v>
      </c>
      <c r="I3153" t="s">
        <v>2884</v>
      </c>
    </row>
    <row r="3154" spans="1:9" x14ac:dyDescent="0.25">
      <c r="A3154" t="s">
        <v>6735</v>
      </c>
      <c r="B3154">
        <v>40801</v>
      </c>
      <c r="C3154">
        <v>322.83</v>
      </c>
      <c r="I3154" t="s">
        <v>2884</v>
      </c>
    </row>
    <row r="3155" spans="1:9" x14ac:dyDescent="0.25">
      <c r="A3155" t="s">
        <v>6735</v>
      </c>
      <c r="B3155">
        <v>40804</v>
      </c>
      <c r="C3155">
        <v>210.06</v>
      </c>
      <c r="I3155" t="s">
        <v>2884</v>
      </c>
    </row>
    <row r="3156" spans="1:9" x14ac:dyDescent="0.25">
      <c r="A3156" t="s">
        <v>6735</v>
      </c>
      <c r="B3156">
        <v>40805</v>
      </c>
      <c r="C3156">
        <v>315.51</v>
      </c>
      <c r="I3156" t="s">
        <v>2884</v>
      </c>
    </row>
    <row r="3157" spans="1:9" x14ac:dyDescent="0.25">
      <c r="A3157" t="s">
        <v>6735</v>
      </c>
      <c r="B3157">
        <v>40806</v>
      </c>
      <c r="C3157">
        <v>112.84</v>
      </c>
      <c r="I3157" t="s">
        <v>2884</v>
      </c>
    </row>
    <row r="3158" spans="1:9" x14ac:dyDescent="0.25">
      <c r="A3158" t="s">
        <v>6735</v>
      </c>
      <c r="B3158">
        <v>40808</v>
      </c>
      <c r="C3158">
        <v>190.78</v>
      </c>
      <c r="I3158" t="s">
        <v>2884</v>
      </c>
    </row>
    <row r="3159" spans="1:9" x14ac:dyDescent="0.25">
      <c r="A3159" t="s">
        <v>6735</v>
      </c>
      <c r="B3159">
        <v>40810</v>
      </c>
      <c r="C3159">
        <v>244.9</v>
      </c>
      <c r="I3159" t="s">
        <v>2884</v>
      </c>
    </row>
    <row r="3160" spans="1:9" x14ac:dyDescent="0.25">
      <c r="A3160" t="s">
        <v>6735</v>
      </c>
      <c r="B3160">
        <v>40812</v>
      </c>
      <c r="C3160">
        <v>314.82</v>
      </c>
      <c r="I3160" t="s">
        <v>2884</v>
      </c>
    </row>
    <row r="3161" spans="1:9" x14ac:dyDescent="0.25">
      <c r="A3161" t="s">
        <v>6735</v>
      </c>
      <c r="B3161">
        <v>40814</v>
      </c>
      <c r="C3161">
        <v>416.19</v>
      </c>
      <c r="I3161" t="s">
        <v>2884</v>
      </c>
    </row>
    <row r="3162" spans="1:9" x14ac:dyDescent="0.25">
      <c r="A3162" t="s">
        <v>6735</v>
      </c>
      <c r="B3162">
        <v>40816</v>
      </c>
      <c r="C3162">
        <v>448</v>
      </c>
      <c r="I3162" t="s">
        <v>2884</v>
      </c>
    </row>
    <row r="3163" spans="1:9" x14ac:dyDescent="0.25">
      <c r="A3163" t="s">
        <v>6735</v>
      </c>
      <c r="B3163">
        <v>40818</v>
      </c>
      <c r="C3163">
        <v>411.47</v>
      </c>
      <c r="I3163" t="s">
        <v>2884</v>
      </c>
    </row>
    <row r="3164" spans="1:9" x14ac:dyDescent="0.25">
      <c r="A3164" t="s">
        <v>6735</v>
      </c>
      <c r="B3164">
        <v>40819</v>
      </c>
      <c r="C3164">
        <v>299.29000000000002</v>
      </c>
      <c r="I3164" t="s">
        <v>2884</v>
      </c>
    </row>
    <row r="3165" spans="1:9" x14ac:dyDescent="0.25">
      <c r="A3165" t="s">
        <v>6735</v>
      </c>
      <c r="B3165">
        <v>40820</v>
      </c>
      <c r="C3165">
        <v>292.33</v>
      </c>
      <c r="I3165" t="s">
        <v>2884</v>
      </c>
    </row>
    <row r="3166" spans="1:9" x14ac:dyDescent="0.25">
      <c r="A3166" t="s">
        <v>6735</v>
      </c>
      <c r="B3166">
        <v>40830</v>
      </c>
      <c r="C3166">
        <v>253.33</v>
      </c>
      <c r="I3166" t="s">
        <v>2884</v>
      </c>
    </row>
    <row r="3167" spans="1:9" x14ac:dyDescent="0.25">
      <c r="A3167" t="s">
        <v>6735</v>
      </c>
      <c r="B3167">
        <v>40831</v>
      </c>
      <c r="C3167">
        <v>331.65</v>
      </c>
      <c r="I3167" t="s">
        <v>2884</v>
      </c>
    </row>
    <row r="3168" spans="1:9" x14ac:dyDescent="0.25">
      <c r="A3168" t="s">
        <v>6735</v>
      </c>
      <c r="B3168">
        <v>40840</v>
      </c>
      <c r="C3168">
        <v>961.45</v>
      </c>
      <c r="I3168" t="s">
        <v>2884</v>
      </c>
    </row>
    <row r="3169" spans="1:9" x14ac:dyDescent="0.25">
      <c r="A3169" t="s">
        <v>6735</v>
      </c>
      <c r="B3169">
        <v>40842</v>
      </c>
      <c r="C3169">
        <v>1035.1300000000001</v>
      </c>
      <c r="I3169" t="s">
        <v>2884</v>
      </c>
    </row>
    <row r="3170" spans="1:9" x14ac:dyDescent="0.25">
      <c r="A3170" t="s">
        <v>6735</v>
      </c>
      <c r="B3170">
        <v>40843</v>
      </c>
      <c r="C3170">
        <v>1329.23</v>
      </c>
      <c r="I3170" t="s">
        <v>2884</v>
      </c>
    </row>
    <row r="3171" spans="1:9" x14ac:dyDescent="0.25">
      <c r="A3171" t="s">
        <v>6735</v>
      </c>
      <c r="B3171">
        <v>40844</v>
      </c>
      <c r="C3171">
        <v>1663.85</v>
      </c>
      <c r="I3171" t="s">
        <v>2884</v>
      </c>
    </row>
    <row r="3172" spans="1:9" x14ac:dyDescent="0.25">
      <c r="A3172" t="s">
        <v>6735</v>
      </c>
      <c r="B3172">
        <v>40845</v>
      </c>
      <c r="C3172">
        <v>1627.96</v>
      </c>
      <c r="I3172" t="s">
        <v>2884</v>
      </c>
    </row>
    <row r="3173" spans="1:9" x14ac:dyDescent="0.25">
      <c r="A3173" t="s">
        <v>6735</v>
      </c>
      <c r="B3173">
        <v>41000</v>
      </c>
      <c r="C3173">
        <v>164.56</v>
      </c>
      <c r="I3173" t="s">
        <v>2884</v>
      </c>
    </row>
    <row r="3174" spans="1:9" x14ac:dyDescent="0.25">
      <c r="A3174" t="s">
        <v>6735</v>
      </c>
      <c r="B3174">
        <v>41005</v>
      </c>
      <c r="C3174">
        <v>270.98</v>
      </c>
      <c r="I3174" t="s">
        <v>2884</v>
      </c>
    </row>
    <row r="3175" spans="1:9" x14ac:dyDescent="0.25">
      <c r="A3175" t="s">
        <v>6735</v>
      </c>
      <c r="B3175">
        <v>41006</v>
      </c>
      <c r="C3175">
        <v>378.38</v>
      </c>
      <c r="I3175" t="s">
        <v>2884</v>
      </c>
    </row>
    <row r="3176" spans="1:9" x14ac:dyDescent="0.25">
      <c r="A3176" t="s">
        <v>6735</v>
      </c>
      <c r="B3176">
        <v>41007</v>
      </c>
      <c r="C3176">
        <v>364.46</v>
      </c>
      <c r="I3176" t="s">
        <v>2884</v>
      </c>
    </row>
    <row r="3177" spans="1:9" x14ac:dyDescent="0.25">
      <c r="A3177" t="s">
        <v>6735</v>
      </c>
      <c r="B3177">
        <v>41008</v>
      </c>
      <c r="C3177">
        <v>436.85</v>
      </c>
      <c r="I3177" t="s">
        <v>2884</v>
      </c>
    </row>
    <row r="3178" spans="1:9" x14ac:dyDescent="0.25">
      <c r="A3178" t="s">
        <v>6735</v>
      </c>
      <c r="B3178">
        <v>41009</v>
      </c>
      <c r="C3178">
        <v>472.28</v>
      </c>
      <c r="I3178" t="s">
        <v>2884</v>
      </c>
    </row>
    <row r="3179" spans="1:9" x14ac:dyDescent="0.25">
      <c r="A3179" t="s">
        <v>6735</v>
      </c>
      <c r="B3179">
        <v>41010</v>
      </c>
      <c r="C3179">
        <v>247.18</v>
      </c>
      <c r="I3179" t="s">
        <v>2884</v>
      </c>
    </row>
    <row r="3180" spans="1:9" x14ac:dyDescent="0.25">
      <c r="A3180" t="s">
        <v>6735</v>
      </c>
      <c r="B3180">
        <v>41015</v>
      </c>
      <c r="C3180">
        <v>441.65</v>
      </c>
      <c r="I3180" t="s">
        <v>2884</v>
      </c>
    </row>
    <row r="3181" spans="1:9" x14ac:dyDescent="0.25">
      <c r="A3181" t="s">
        <v>6735</v>
      </c>
      <c r="B3181">
        <v>41016</v>
      </c>
      <c r="C3181">
        <v>521.05999999999995</v>
      </c>
      <c r="I3181" t="s">
        <v>2884</v>
      </c>
    </row>
    <row r="3182" spans="1:9" x14ac:dyDescent="0.25">
      <c r="A3182" t="s">
        <v>6735</v>
      </c>
      <c r="B3182">
        <v>41017</v>
      </c>
      <c r="C3182">
        <v>521.05999999999995</v>
      </c>
      <c r="I3182" t="s">
        <v>2884</v>
      </c>
    </row>
    <row r="3183" spans="1:9" x14ac:dyDescent="0.25">
      <c r="A3183" t="s">
        <v>6735</v>
      </c>
      <c r="B3183">
        <v>41018</v>
      </c>
      <c r="C3183">
        <v>584.30999999999995</v>
      </c>
      <c r="I3183" t="s">
        <v>2884</v>
      </c>
    </row>
    <row r="3184" spans="1:9" x14ac:dyDescent="0.25">
      <c r="A3184" t="s">
        <v>6735</v>
      </c>
      <c r="B3184">
        <v>41019</v>
      </c>
      <c r="C3184">
        <v>524.26</v>
      </c>
      <c r="I3184" t="s">
        <v>2884</v>
      </c>
    </row>
    <row r="3185" spans="1:9" x14ac:dyDescent="0.25">
      <c r="A3185" t="s">
        <v>6735</v>
      </c>
      <c r="B3185">
        <v>41100</v>
      </c>
      <c r="C3185">
        <v>210.79</v>
      </c>
      <c r="I3185" t="s">
        <v>2884</v>
      </c>
    </row>
    <row r="3186" spans="1:9" x14ac:dyDescent="0.25">
      <c r="A3186" t="s">
        <v>6735</v>
      </c>
      <c r="B3186">
        <v>41105</v>
      </c>
      <c r="C3186">
        <v>210.64</v>
      </c>
      <c r="I3186" t="s">
        <v>2884</v>
      </c>
    </row>
    <row r="3187" spans="1:9" x14ac:dyDescent="0.25">
      <c r="A3187" t="s">
        <v>6735</v>
      </c>
      <c r="B3187">
        <v>41108</v>
      </c>
      <c r="C3187">
        <v>190.45</v>
      </c>
      <c r="I3187" t="s">
        <v>2884</v>
      </c>
    </row>
    <row r="3188" spans="1:9" x14ac:dyDescent="0.25">
      <c r="A3188" t="s">
        <v>6735</v>
      </c>
      <c r="B3188">
        <v>41110</v>
      </c>
      <c r="C3188">
        <v>259.79000000000002</v>
      </c>
      <c r="I3188" t="s">
        <v>2884</v>
      </c>
    </row>
    <row r="3189" spans="1:9" x14ac:dyDescent="0.25">
      <c r="A3189" t="s">
        <v>6735</v>
      </c>
      <c r="B3189">
        <v>41112</v>
      </c>
      <c r="C3189">
        <v>380.2</v>
      </c>
      <c r="I3189" t="s">
        <v>2884</v>
      </c>
    </row>
    <row r="3190" spans="1:9" x14ac:dyDescent="0.25">
      <c r="A3190" t="s">
        <v>6735</v>
      </c>
      <c r="B3190">
        <v>41113</v>
      </c>
      <c r="C3190">
        <v>406.56</v>
      </c>
      <c r="I3190" t="s">
        <v>2884</v>
      </c>
    </row>
    <row r="3191" spans="1:9" x14ac:dyDescent="0.25">
      <c r="A3191" t="s">
        <v>6735</v>
      </c>
      <c r="B3191">
        <v>41114</v>
      </c>
      <c r="C3191">
        <v>680.64</v>
      </c>
      <c r="I3191" t="s">
        <v>2884</v>
      </c>
    </row>
    <row r="3192" spans="1:9" x14ac:dyDescent="0.25">
      <c r="A3192" t="s">
        <v>6735</v>
      </c>
      <c r="B3192">
        <v>41115</v>
      </c>
      <c r="C3192">
        <v>295.58</v>
      </c>
      <c r="I3192" t="s">
        <v>2884</v>
      </c>
    </row>
    <row r="3193" spans="1:9" x14ac:dyDescent="0.25">
      <c r="A3193" t="s">
        <v>6735</v>
      </c>
      <c r="B3193">
        <v>41116</v>
      </c>
      <c r="C3193">
        <v>376.56</v>
      </c>
      <c r="I3193" t="s">
        <v>2884</v>
      </c>
    </row>
    <row r="3194" spans="1:9" x14ac:dyDescent="0.25">
      <c r="A3194" t="s">
        <v>6735</v>
      </c>
      <c r="B3194">
        <v>41120</v>
      </c>
      <c r="C3194">
        <v>1175.8900000000001</v>
      </c>
      <c r="I3194" t="s">
        <v>2884</v>
      </c>
    </row>
    <row r="3195" spans="1:9" x14ac:dyDescent="0.25">
      <c r="A3195" t="s">
        <v>6735</v>
      </c>
      <c r="B3195">
        <v>41130</v>
      </c>
      <c r="C3195">
        <v>1445.32</v>
      </c>
      <c r="I3195" t="s">
        <v>2884</v>
      </c>
    </row>
    <row r="3196" spans="1:9" x14ac:dyDescent="0.25">
      <c r="A3196" t="s">
        <v>6735</v>
      </c>
      <c r="B3196">
        <v>41135</v>
      </c>
      <c r="C3196">
        <v>2361.83</v>
      </c>
      <c r="I3196" t="s">
        <v>2884</v>
      </c>
    </row>
    <row r="3197" spans="1:9" x14ac:dyDescent="0.25">
      <c r="A3197" t="s">
        <v>6735</v>
      </c>
      <c r="B3197">
        <v>41140</v>
      </c>
      <c r="C3197">
        <v>2386.69</v>
      </c>
      <c r="I3197" t="s">
        <v>2884</v>
      </c>
    </row>
    <row r="3198" spans="1:9" x14ac:dyDescent="0.25">
      <c r="A3198" t="s">
        <v>6735</v>
      </c>
      <c r="B3198">
        <v>41145</v>
      </c>
      <c r="C3198">
        <v>3001.62</v>
      </c>
      <c r="I3198" t="s">
        <v>2884</v>
      </c>
    </row>
    <row r="3199" spans="1:9" x14ac:dyDescent="0.25">
      <c r="A3199" t="s">
        <v>6735</v>
      </c>
      <c r="B3199">
        <v>41150</v>
      </c>
      <c r="C3199">
        <v>2400.19</v>
      </c>
      <c r="I3199" t="s">
        <v>2884</v>
      </c>
    </row>
    <row r="3200" spans="1:9" x14ac:dyDescent="0.25">
      <c r="A3200" t="s">
        <v>6735</v>
      </c>
      <c r="B3200">
        <v>41153</v>
      </c>
      <c r="C3200">
        <v>2598.71</v>
      </c>
      <c r="I3200" t="s">
        <v>2884</v>
      </c>
    </row>
    <row r="3201" spans="1:9" x14ac:dyDescent="0.25">
      <c r="A3201" t="s">
        <v>6735</v>
      </c>
      <c r="B3201">
        <v>41155</v>
      </c>
      <c r="C3201">
        <v>3249.51</v>
      </c>
      <c r="I3201" t="s">
        <v>2884</v>
      </c>
    </row>
    <row r="3202" spans="1:9" x14ac:dyDescent="0.25">
      <c r="A3202" t="s">
        <v>6735</v>
      </c>
      <c r="B3202">
        <v>41250</v>
      </c>
      <c r="C3202">
        <v>320.54000000000002</v>
      </c>
      <c r="I3202" t="s">
        <v>2884</v>
      </c>
    </row>
    <row r="3203" spans="1:9" x14ac:dyDescent="0.25">
      <c r="A3203" t="s">
        <v>6735</v>
      </c>
      <c r="B3203">
        <v>41251</v>
      </c>
      <c r="C3203">
        <v>355.24</v>
      </c>
      <c r="I3203" t="s">
        <v>2884</v>
      </c>
    </row>
    <row r="3204" spans="1:9" x14ac:dyDescent="0.25">
      <c r="A3204" t="s">
        <v>6735</v>
      </c>
      <c r="B3204">
        <v>41252</v>
      </c>
      <c r="C3204">
        <v>367.32</v>
      </c>
      <c r="I3204" t="s">
        <v>2884</v>
      </c>
    </row>
    <row r="3205" spans="1:9" x14ac:dyDescent="0.25">
      <c r="A3205" t="s">
        <v>6735</v>
      </c>
      <c r="B3205">
        <v>41510</v>
      </c>
      <c r="C3205">
        <v>510.99</v>
      </c>
      <c r="I3205" t="s">
        <v>2884</v>
      </c>
    </row>
    <row r="3206" spans="1:9" x14ac:dyDescent="0.25">
      <c r="A3206" t="s">
        <v>6735</v>
      </c>
      <c r="B3206">
        <v>41512</v>
      </c>
      <c r="C3206">
        <v>741.84</v>
      </c>
      <c r="I3206" t="s">
        <v>2884</v>
      </c>
    </row>
    <row r="3207" spans="1:9" x14ac:dyDescent="0.25">
      <c r="A3207" t="s">
        <v>6735</v>
      </c>
      <c r="B3207">
        <v>41520</v>
      </c>
      <c r="C3207">
        <v>412.39</v>
      </c>
      <c r="I3207" t="s">
        <v>2884</v>
      </c>
    </row>
    <row r="3208" spans="1:9" x14ac:dyDescent="0.25">
      <c r="A3208" t="s">
        <v>6735</v>
      </c>
      <c r="B3208">
        <v>41530</v>
      </c>
      <c r="C3208">
        <v>1046.67</v>
      </c>
      <c r="I3208" t="s">
        <v>2884</v>
      </c>
    </row>
    <row r="3209" spans="1:9" x14ac:dyDescent="0.25">
      <c r="A3209" t="s">
        <v>6735</v>
      </c>
      <c r="B3209">
        <v>41800</v>
      </c>
      <c r="C3209">
        <v>330.33</v>
      </c>
      <c r="I3209" t="s">
        <v>2884</v>
      </c>
    </row>
    <row r="3210" spans="1:9" x14ac:dyDescent="0.25">
      <c r="A3210" t="s">
        <v>6735</v>
      </c>
      <c r="B3210">
        <v>41805</v>
      </c>
      <c r="C3210">
        <v>352.9</v>
      </c>
      <c r="I3210" t="s">
        <v>2884</v>
      </c>
    </row>
    <row r="3211" spans="1:9" x14ac:dyDescent="0.25">
      <c r="A3211" t="s">
        <v>6735</v>
      </c>
      <c r="B3211">
        <v>41806</v>
      </c>
      <c r="C3211">
        <v>462.12</v>
      </c>
      <c r="I3211" t="s">
        <v>2884</v>
      </c>
    </row>
    <row r="3212" spans="1:9" x14ac:dyDescent="0.25">
      <c r="A3212" t="s">
        <v>6735</v>
      </c>
      <c r="B3212">
        <v>41822</v>
      </c>
      <c r="C3212">
        <v>399.35</v>
      </c>
      <c r="I3212" t="s">
        <v>2884</v>
      </c>
    </row>
    <row r="3213" spans="1:9" x14ac:dyDescent="0.25">
      <c r="A3213" t="s">
        <v>6735</v>
      </c>
      <c r="B3213">
        <v>41823</v>
      </c>
      <c r="C3213">
        <v>593.79</v>
      </c>
      <c r="I3213" t="s">
        <v>2884</v>
      </c>
    </row>
    <row r="3214" spans="1:9" x14ac:dyDescent="0.25">
      <c r="A3214" t="s">
        <v>6735</v>
      </c>
      <c r="B3214">
        <v>41825</v>
      </c>
      <c r="C3214">
        <v>248.6</v>
      </c>
      <c r="I3214" t="s">
        <v>2884</v>
      </c>
    </row>
    <row r="3215" spans="1:9" x14ac:dyDescent="0.25">
      <c r="A3215" t="s">
        <v>6735</v>
      </c>
      <c r="B3215">
        <v>41826</v>
      </c>
      <c r="C3215">
        <v>339.12</v>
      </c>
      <c r="I3215" t="s">
        <v>2884</v>
      </c>
    </row>
    <row r="3216" spans="1:9" x14ac:dyDescent="0.25">
      <c r="A3216" t="s">
        <v>6735</v>
      </c>
      <c r="B3216">
        <v>41827</v>
      </c>
      <c r="C3216">
        <v>481.04</v>
      </c>
      <c r="I3216" t="s">
        <v>2884</v>
      </c>
    </row>
    <row r="3217" spans="1:9" x14ac:dyDescent="0.25">
      <c r="A3217" t="s">
        <v>6735</v>
      </c>
      <c r="B3217">
        <v>41828</v>
      </c>
      <c r="C3217">
        <v>393.38</v>
      </c>
      <c r="I3217" t="s">
        <v>2884</v>
      </c>
    </row>
    <row r="3218" spans="1:9" x14ac:dyDescent="0.25">
      <c r="A3218" t="s">
        <v>6735</v>
      </c>
      <c r="B3218">
        <v>41830</v>
      </c>
      <c r="C3218">
        <v>527.4</v>
      </c>
      <c r="I3218" t="s">
        <v>2884</v>
      </c>
    </row>
    <row r="3219" spans="1:9" x14ac:dyDescent="0.25">
      <c r="A3219" t="s">
        <v>6735</v>
      </c>
      <c r="B3219">
        <v>41872</v>
      </c>
      <c r="C3219">
        <v>529.77</v>
      </c>
      <c r="I3219" t="s">
        <v>2884</v>
      </c>
    </row>
    <row r="3220" spans="1:9" x14ac:dyDescent="0.25">
      <c r="A3220" t="s">
        <v>6735</v>
      </c>
      <c r="B3220">
        <v>41874</v>
      </c>
      <c r="C3220">
        <v>425.28</v>
      </c>
      <c r="I3220" t="s">
        <v>2884</v>
      </c>
    </row>
    <row r="3221" spans="1:9" x14ac:dyDescent="0.25">
      <c r="A3221" t="s">
        <v>6735</v>
      </c>
      <c r="B3221">
        <v>42000</v>
      </c>
      <c r="C3221">
        <v>181.1</v>
      </c>
      <c r="I3221" t="s">
        <v>2884</v>
      </c>
    </row>
    <row r="3222" spans="1:9" x14ac:dyDescent="0.25">
      <c r="A3222" t="s">
        <v>6735</v>
      </c>
      <c r="B3222">
        <v>42100</v>
      </c>
      <c r="C3222">
        <v>163.77000000000001</v>
      </c>
      <c r="I3222" t="s">
        <v>2884</v>
      </c>
    </row>
    <row r="3223" spans="1:9" x14ac:dyDescent="0.25">
      <c r="A3223" t="s">
        <v>6735</v>
      </c>
      <c r="B3223">
        <v>42104</v>
      </c>
      <c r="C3223">
        <v>244.18</v>
      </c>
      <c r="I3223" t="s">
        <v>2884</v>
      </c>
    </row>
    <row r="3224" spans="1:9" x14ac:dyDescent="0.25">
      <c r="A3224" t="s">
        <v>6735</v>
      </c>
      <c r="B3224">
        <v>42106</v>
      </c>
      <c r="C3224">
        <v>284.64</v>
      </c>
      <c r="I3224" t="s">
        <v>2884</v>
      </c>
    </row>
    <row r="3225" spans="1:9" x14ac:dyDescent="0.25">
      <c r="A3225" t="s">
        <v>6735</v>
      </c>
      <c r="B3225">
        <v>42107</v>
      </c>
      <c r="C3225">
        <v>504.35</v>
      </c>
      <c r="I3225" t="s">
        <v>2884</v>
      </c>
    </row>
    <row r="3226" spans="1:9" x14ac:dyDescent="0.25">
      <c r="A3226" t="s">
        <v>6735</v>
      </c>
      <c r="B3226">
        <v>42120</v>
      </c>
      <c r="C3226">
        <v>1108.76</v>
      </c>
      <c r="I3226" t="s">
        <v>2884</v>
      </c>
    </row>
    <row r="3227" spans="1:9" x14ac:dyDescent="0.25">
      <c r="A3227" t="s">
        <v>6735</v>
      </c>
      <c r="B3227">
        <v>42140</v>
      </c>
      <c r="C3227">
        <v>353.73</v>
      </c>
      <c r="I3227" t="s">
        <v>2884</v>
      </c>
    </row>
    <row r="3228" spans="1:9" x14ac:dyDescent="0.25">
      <c r="A3228" t="s">
        <v>6735</v>
      </c>
      <c r="B3228">
        <v>42145</v>
      </c>
      <c r="C3228">
        <v>754.75</v>
      </c>
      <c r="I3228" t="s">
        <v>2884</v>
      </c>
    </row>
    <row r="3229" spans="1:9" x14ac:dyDescent="0.25">
      <c r="A3229" t="s">
        <v>6735</v>
      </c>
      <c r="B3229">
        <v>42160</v>
      </c>
      <c r="C3229">
        <v>260.74</v>
      </c>
      <c r="I3229" t="s">
        <v>2884</v>
      </c>
    </row>
    <row r="3230" spans="1:9" x14ac:dyDescent="0.25">
      <c r="A3230" t="s">
        <v>6735</v>
      </c>
      <c r="B3230">
        <v>42180</v>
      </c>
      <c r="C3230">
        <v>285.74</v>
      </c>
      <c r="I3230" t="s">
        <v>2884</v>
      </c>
    </row>
    <row r="3231" spans="1:9" x14ac:dyDescent="0.25">
      <c r="A3231" t="s">
        <v>6735</v>
      </c>
      <c r="B3231">
        <v>42182</v>
      </c>
      <c r="C3231">
        <v>366.93</v>
      </c>
      <c r="I3231" t="s">
        <v>2884</v>
      </c>
    </row>
    <row r="3232" spans="1:9" x14ac:dyDescent="0.25">
      <c r="A3232" t="s">
        <v>6735</v>
      </c>
      <c r="B3232">
        <v>42200</v>
      </c>
      <c r="C3232">
        <v>1013.95</v>
      </c>
      <c r="I3232" t="s">
        <v>2884</v>
      </c>
    </row>
    <row r="3233" spans="1:9" x14ac:dyDescent="0.25">
      <c r="A3233" t="s">
        <v>6735</v>
      </c>
      <c r="B3233">
        <v>42205</v>
      </c>
      <c r="C3233">
        <v>1051.8800000000001</v>
      </c>
      <c r="I3233" t="s">
        <v>2884</v>
      </c>
    </row>
    <row r="3234" spans="1:9" x14ac:dyDescent="0.25">
      <c r="A3234" t="s">
        <v>6735</v>
      </c>
      <c r="B3234">
        <v>42210</v>
      </c>
      <c r="C3234">
        <v>1174.98</v>
      </c>
      <c r="I3234" t="s">
        <v>2884</v>
      </c>
    </row>
    <row r="3235" spans="1:9" x14ac:dyDescent="0.25">
      <c r="A3235" t="s">
        <v>6735</v>
      </c>
      <c r="B3235">
        <v>42215</v>
      </c>
      <c r="C3235">
        <v>771.02</v>
      </c>
      <c r="I3235" t="s">
        <v>2884</v>
      </c>
    </row>
    <row r="3236" spans="1:9" x14ac:dyDescent="0.25">
      <c r="A3236" t="s">
        <v>6735</v>
      </c>
      <c r="B3236">
        <v>42220</v>
      </c>
      <c r="C3236">
        <v>636.17999999999995</v>
      </c>
      <c r="I3236" t="s">
        <v>2884</v>
      </c>
    </row>
    <row r="3237" spans="1:9" x14ac:dyDescent="0.25">
      <c r="A3237" t="s">
        <v>6735</v>
      </c>
      <c r="B3237">
        <v>42225</v>
      </c>
      <c r="C3237">
        <v>1091.25</v>
      </c>
      <c r="I3237" t="s">
        <v>2884</v>
      </c>
    </row>
    <row r="3238" spans="1:9" x14ac:dyDescent="0.25">
      <c r="A3238" t="s">
        <v>6735</v>
      </c>
      <c r="B3238">
        <v>42226</v>
      </c>
      <c r="C3238">
        <v>1004.13</v>
      </c>
      <c r="I3238" t="s">
        <v>2884</v>
      </c>
    </row>
    <row r="3239" spans="1:9" x14ac:dyDescent="0.25">
      <c r="A3239" t="s">
        <v>6735</v>
      </c>
      <c r="B3239">
        <v>42227</v>
      </c>
      <c r="C3239">
        <v>934.15</v>
      </c>
      <c r="I3239" t="s">
        <v>2884</v>
      </c>
    </row>
    <row r="3240" spans="1:9" x14ac:dyDescent="0.25">
      <c r="A3240" t="s">
        <v>6735</v>
      </c>
      <c r="B3240">
        <v>42235</v>
      </c>
      <c r="C3240">
        <v>824.39</v>
      </c>
      <c r="I3240" t="s">
        <v>2884</v>
      </c>
    </row>
    <row r="3241" spans="1:9" x14ac:dyDescent="0.25">
      <c r="A3241" t="s">
        <v>6735</v>
      </c>
      <c r="B3241">
        <v>42260</v>
      </c>
      <c r="C3241">
        <v>953.95</v>
      </c>
      <c r="I3241" t="s">
        <v>2884</v>
      </c>
    </row>
    <row r="3242" spans="1:9" x14ac:dyDescent="0.25">
      <c r="A3242" t="s">
        <v>6735</v>
      </c>
      <c r="B3242">
        <v>42280</v>
      </c>
      <c r="C3242">
        <v>198.56</v>
      </c>
      <c r="I3242" t="s">
        <v>2884</v>
      </c>
    </row>
    <row r="3243" spans="1:9" x14ac:dyDescent="0.25">
      <c r="A3243" t="s">
        <v>6735</v>
      </c>
      <c r="B3243">
        <v>42281</v>
      </c>
      <c r="C3243">
        <v>251.45</v>
      </c>
      <c r="I3243" t="s">
        <v>2884</v>
      </c>
    </row>
    <row r="3244" spans="1:9" x14ac:dyDescent="0.25">
      <c r="A3244" t="s">
        <v>6735</v>
      </c>
      <c r="B3244">
        <v>42300</v>
      </c>
      <c r="C3244">
        <v>241.94</v>
      </c>
      <c r="I3244" t="s">
        <v>2884</v>
      </c>
    </row>
    <row r="3245" spans="1:9" x14ac:dyDescent="0.25">
      <c r="A3245" t="s">
        <v>6735</v>
      </c>
      <c r="B3245">
        <v>42305</v>
      </c>
      <c r="C3245">
        <v>463.15</v>
      </c>
      <c r="I3245" t="s">
        <v>2884</v>
      </c>
    </row>
    <row r="3246" spans="1:9" x14ac:dyDescent="0.25">
      <c r="A3246" t="s">
        <v>6735</v>
      </c>
      <c r="B3246">
        <v>42310</v>
      </c>
      <c r="C3246">
        <v>191.61</v>
      </c>
      <c r="I3246" t="s">
        <v>2884</v>
      </c>
    </row>
    <row r="3247" spans="1:9" x14ac:dyDescent="0.25">
      <c r="A3247" t="s">
        <v>6735</v>
      </c>
      <c r="B3247">
        <v>42320</v>
      </c>
      <c r="C3247">
        <v>293.45</v>
      </c>
      <c r="I3247" t="s">
        <v>2884</v>
      </c>
    </row>
    <row r="3248" spans="1:9" x14ac:dyDescent="0.25">
      <c r="A3248" t="s">
        <v>6735</v>
      </c>
      <c r="B3248">
        <v>42330</v>
      </c>
      <c r="C3248">
        <v>261.27999999999997</v>
      </c>
      <c r="I3248" t="s">
        <v>2884</v>
      </c>
    </row>
    <row r="3249" spans="1:9" x14ac:dyDescent="0.25">
      <c r="A3249" t="s">
        <v>6735</v>
      </c>
      <c r="B3249">
        <v>42335</v>
      </c>
      <c r="C3249">
        <v>487.01</v>
      </c>
      <c r="I3249" t="s">
        <v>2884</v>
      </c>
    </row>
    <row r="3250" spans="1:9" x14ac:dyDescent="0.25">
      <c r="A3250" t="s">
        <v>6735</v>
      </c>
      <c r="B3250">
        <v>42340</v>
      </c>
      <c r="C3250">
        <v>598.66999999999996</v>
      </c>
      <c r="I3250" t="s">
        <v>2884</v>
      </c>
    </row>
    <row r="3251" spans="1:9" x14ac:dyDescent="0.25">
      <c r="A3251" t="s">
        <v>6735</v>
      </c>
      <c r="B3251">
        <v>42400</v>
      </c>
      <c r="C3251">
        <v>108.68</v>
      </c>
      <c r="I3251" t="s">
        <v>2884</v>
      </c>
    </row>
    <row r="3252" spans="1:9" x14ac:dyDescent="0.25">
      <c r="A3252" t="s">
        <v>6735</v>
      </c>
      <c r="B3252">
        <v>42405</v>
      </c>
      <c r="C3252">
        <v>338.32</v>
      </c>
      <c r="I3252" t="s">
        <v>2884</v>
      </c>
    </row>
    <row r="3253" spans="1:9" x14ac:dyDescent="0.25">
      <c r="A3253" t="s">
        <v>6735</v>
      </c>
      <c r="B3253">
        <v>42408</v>
      </c>
      <c r="C3253">
        <v>609.53</v>
      </c>
      <c r="I3253" t="s">
        <v>2884</v>
      </c>
    </row>
    <row r="3254" spans="1:9" x14ac:dyDescent="0.25">
      <c r="A3254" t="s">
        <v>6735</v>
      </c>
      <c r="B3254">
        <v>42409</v>
      </c>
      <c r="C3254">
        <v>447.12</v>
      </c>
      <c r="I3254" t="s">
        <v>2884</v>
      </c>
    </row>
    <row r="3255" spans="1:9" x14ac:dyDescent="0.25">
      <c r="A3255" t="s">
        <v>6735</v>
      </c>
      <c r="B3255">
        <v>42410</v>
      </c>
      <c r="C3255">
        <v>688.63</v>
      </c>
      <c r="I3255" t="s">
        <v>2884</v>
      </c>
    </row>
    <row r="3256" spans="1:9" x14ac:dyDescent="0.25">
      <c r="A3256" t="s">
        <v>6735</v>
      </c>
      <c r="B3256">
        <v>42415</v>
      </c>
      <c r="C3256">
        <v>1150.2</v>
      </c>
      <c r="I3256" t="s">
        <v>2884</v>
      </c>
    </row>
    <row r="3257" spans="1:9" x14ac:dyDescent="0.25">
      <c r="A3257" t="s">
        <v>6735</v>
      </c>
      <c r="B3257">
        <v>42420</v>
      </c>
      <c r="C3257">
        <v>1287.23</v>
      </c>
      <c r="I3257" t="s">
        <v>2884</v>
      </c>
    </row>
    <row r="3258" spans="1:9" x14ac:dyDescent="0.25">
      <c r="A3258" t="s">
        <v>6735</v>
      </c>
      <c r="B3258">
        <v>42425</v>
      </c>
      <c r="C3258">
        <v>914.88</v>
      </c>
      <c r="I3258" t="s">
        <v>2884</v>
      </c>
    </row>
    <row r="3259" spans="1:9" x14ac:dyDescent="0.25">
      <c r="A3259" t="s">
        <v>6735</v>
      </c>
      <c r="B3259">
        <v>42426</v>
      </c>
      <c r="C3259">
        <v>1461.24</v>
      </c>
      <c r="I3259" t="s">
        <v>2884</v>
      </c>
    </row>
    <row r="3260" spans="1:9" x14ac:dyDescent="0.25">
      <c r="A3260" t="s">
        <v>6735</v>
      </c>
      <c r="B3260">
        <v>42440</v>
      </c>
      <c r="C3260">
        <v>455.84</v>
      </c>
      <c r="I3260" t="s">
        <v>2884</v>
      </c>
    </row>
    <row r="3261" spans="1:9" x14ac:dyDescent="0.25">
      <c r="A3261" t="s">
        <v>6735</v>
      </c>
      <c r="B3261">
        <v>42450</v>
      </c>
      <c r="C3261">
        <v>526.92999999999995</v>
      </c>
      <c r="I3261" t="s">
        <v>2884</v>
      </c>
    </row>
    <row r="3262" spans="1:9" x14ac:dyDescent="0.25">
      <c r="A3262" t="s">
        <v>6735</v>
      </c>
      <c r="B3262">
        <v>42500</v>
      </c>
      <c r="C3262">
        <v>503.08</v>
      </c>
      <c r="I3262" t="s">
        <v>2884</v>
      </c>
    </row>
    <row r="3263" spans="1:9" x14ac:dyDescent="0.25">
      <c r="A3263" t="s">
        <v>6735</v>
      </c>
      <c r="B3263">
        <v>42505</v>
      </c>
      <c r="C3263">
        <v>640.09</v>
      </c>
      <c r="I3263" t="s">
        <v>2884</v>
      </c>
    </row>
    <row r="3264" spans="1:9" x14ac:dyDescent="0.25">
      <c r="A3264" t="s">
        <v>6735</v>
      </c>
      <c r="B3264">
        <v>42507</v>
      </c>
      <c r="C3264">
        <v>547.35</v>
      </c>
      <c r="I3264" t="s">
        <v>2884</v>
      </c>
    </row>
    <row r="3265" spans="1:9" x14ac:dyDescent="0.25">
      <c r="A3265" t="s">
        <v>6735</v>
      </c>
      <c r="B3265">
        <v>42509</v>
      </c>
      <c r="C3265">
        <v>897.66</v>
      </c>
      <c r="I3265" t="s">
        <v>2884</v>
      </c>
    </row>
    <row r="3266" spans="1:9" x14ac:dyDescent="0.25">
      <c r="A3266" t="s">
        <v>6735</v>
      </c>
      <c r="B3266">
        <v>42510</v>
      </c>
      <c r="C3266">
        <v>668.93</v>
      </c>
      <c r="I3266" t="s">
        <v>2884</v>
      </c>
    </row>
    <row r="3267" spans="1:9" x14ac:dyDescent="0.25">
      <c r="A3267" t="s">
        <v>6735</v>
      </c>
      <c r="B3267">
        <v>42550</v>
      </c>
      <c r="C3267">
        <v>174.63</v>
      </c>
      <c r="I3267" t="s">
        <v>2884</v>
      </c>
    </row>
    <row r="3268" spans="1:9" x14ac:dyDescent="0.25">
      <c r="A3268" t="s">
        <v>6735</v>
      </c>
      <c r="B3268">
        <v>42600</v>
      </c>
      <c r="C3268">
        <v>613.12</v>
      </c>
      <c r="I3268" t="s">
        <v>2884</v>
      </c>
    </row>
    <row r="3269" spans="1:9" x14ac:dyDescent="0.25">
      <c r="A3269" t="s">
        <v>6735</v>
      </c>
      <c r="B3269">
        <v>42650</v>
      </c>
      <c r="C3269">
        <v>83.07</v>
      </c>
      <c r="I3269" t="s">
        <v>2884</v>
      </c>
    </row>
    <row r="3270" spans="1:9" x14ac:dyDescent="0.25">
      <c r="A3270" t="s">
        <v>6735</v>
      </c>
      <c r="B3270">
        <v>42660</v>
      </c>
      <c r="C3270">
        <v>129.66</v>
      </c>
      <c r="I3270" t="s">
        <v>2884</v>
      </c>
    </row>
    <row r="3271" spans="1:9" x14ac:dyDescent="0.25">
      <c r="A3271" t="s">
        <v>6735</v>
      </c>
      <c r="B3271">
        <v>42665</v>
      </c>
      <c r="C3271">
        <v>425.64</v>
      </c>
      <c r="I3271" t="s">
        <v>2884</v>
      </c>
    </row>
    <row r="3272" spans="1:9" x14ac:dyDescent="0.25">
      <c r="A3272" t="s">
        <v>6735</v>
      </c>
      <c r="B3272">
        <v>42700</v>
      </c>
      <c r="C3272">
        <v>216.32</v>
      </c>
      <c r="I3272" t="s">
        <v>2884</v>
      </c>
    </row>
    <row r="3273" spans="1:9" x14ac:dyDescent="0.25">
      <c r="A3273" t="s">
        <v>6735</v>
      </c>
      <c r="B3273">
        <v>42720</v>
      </c>
      <c r="C3273">
        <v>490.92</v>
      </c>
      <c r="I3273" t="s">
        <v>2884</v>
      </c>
    </row>
    <row r="3274" spans="1:9" x14ac:dyDescent="0.25">
      <c r="A3274" t="s">
        <v>6735</v>
      </c>
      <c r="B3274">
        <v>42725</v>
      </c>
      <c r="C3274">
        <v>866.39</v>
      </c>
      <c r="I3274" t="s">
        <v>2884</v>
      </c>
    </row>
    <row r="3275" spans="1:9" x14ac:dyDescent="0.25">
      <c r="A3275" t="s">
        <v>6735</v>
      </c>
      <c r="B3275">
        <v>42800</v>
      </c>
      <c r="C3275">
        <v>177.17</v>
      </c>
      <c r="I3275" t="s">
        <v>2884</v>
      </c>
    </row>
    <row r="3276" spans="1:9" x14ac:dyDescent="0.25">
      <c r="A3276" t="s">
        <v>6735</v>
      </c>
      <c r="B3276">
        <v>42804</v>
      </c>
      <c r="C3276">
        <v>244.3</v>
      </c>
      <c r="I3276" t="s">
        <v>2884</v>
      </c>
    </row>
    <row r="3277" spans="1:9" x14ac:dyDescent="0.25">
      <c r="A3277" t="s">
        <v>6735</v>
      </c>
      <c r="B3277">
        <v>42806</v>
      </c>
      <c r="C3277">
        <v>271.74</v>
      </c>
      <c r="I3277" t="s">
        <v>2884</v>
      </c>
    </row>
    <row r="3278" spans="1:9" x14ac:dyDescent="0.25">
      <c r="A3278" t="s">
        <v>6735</v>
      </c>
      <c r="B3278">
        <v>42808</v>
      </c>
      <c r="C3278">
        <v>259.35000000000002</v>
      </c>
      <c r="I3278" t="s">
        <v>2884</v>
      </c>
    </row>
    <row r="3279" spans="1:9" x14ac:dyDescent="0.25">
      <c r="A3279" t="s">
        <v>6735</v>
      </c>
      <c r="B3279">
        <v>42809</v>
      </c>
      <c r="C3279">
        <v>227.81</v>
      </c>
      <c r="I3279" t="s">
        <v>2884</v>
      </c>
    </row>
    <row r="3280" spans="1:9" x14ac:dyDescent="0.25">
      <c r="A3280" t="s">
        <v>6735</v>
      </c>
      <c r="B3280">
        <v>42810</v>
      </c>
      <c r="C3280">
        <v>437.2</v>
      </c>
      <c r="I3280" t="s">
        <v>2884</v>
      </c>
    </row>
    <row r="3281" spans="1:9" x14ac:dyDescent="0.25">
      <c r="A3281" t="s">
        <v>6735</v>
      </c>
      <c r="B3281">
        <v>42815</v>
      </c>
      <c r="C3281">
        <v>595.59</v>
      </c>
      <c r="I3281" t="s">
        <v>2884</v>
      </c>
    </row>
    <row r="3282" spans="1:9" x14ac:dyDescent="0.25">
      <c r="A3282" t="s">
        <v>6735</v>
      </c>
      <c r="B3282">
        <v>42820</v>
      </c>
      <c r="C3282">
        <v>319.31</v>
      </c>
      <c r="I3282" t="s">
        <v>2884</v>
      </c>
    </row>
    <row r="3283" spans="1:9" x14ac:dyDescent="0.25">
      <c r="A3283" t="s">
        <v>6735</v>
      </c>
      <c r="B3283">
        <v>42821</v>
      </c>
      <c r="C3283">
        <v>334.71</v>
      </c>
      <c r="I3283" t="s">
        <v>2884</v>
      </c>
    </row>
    <row r="3284" spans="1:9" x14ac:dyDescent="0.25">
      <c r="A3284" t="s">
        <v>6735</v>
      </c>
      <c r="B3284">
        <v>42825</v>
      </c>
      <c r="C3284">
        <v>296.55</v>
      </c>
      <c r="I3284" t="s">
        <v>2884</v>
      </c>
    </row>
    <row r="3285" spans="1:9" x14ac:dyDescent="0.25">
      <c r="A3285" t="s">
        <v>6735</v>
      </c>
      <c r="B3285">
        <v>42826</v>
      </c>
      <c r="C3285">
        <v>281.87</v>
      </c>
      <c r="I3285" t="s">
        <v>2884</v>
      </c>
    </row>
    <row r="3286" spans="1:9" x14ac:dyDescent="0.25">
      <c r="A3286" t="s">
        <v>6735</v>
      </c>
      <c r="B3286">
        <v>42830</v>
      </c>
      <c r="C3286">
        <v>234.76</v>
      </c>
      <c r="I3286" t="s">
        <v>2884</v>
      </c>
    </row>
    <row r="3287" spans="1:9" x14ac:dyDescent="0.25">
      <c r="A3287" t="s">
        <v>6735</v>
      </c>
      <c r="B3287">
        <v>42831</v>
      </c>
      <c r="C3287">
        <v>255.9</v>
      </c>
      <c r="I3287" t="s">
        <v>2884</v>
      </c>
    </row>
    <row r="3288" spans="1:9" x14ac:dyDescent="0.25">
      <c r="A3288" t="s">
        <v>6735</v>
      </c>
      <c r="B3288">
        <v>42835</v>
      </c>
      <c r="C3288">
        <v>219.61</v>
      </c>
      <c r="I3288" t="s">
        <v>2884</v>
      </c>
    </row>
    <row r="3289" spans="1:9" x14ac:dyDescent="0.25">
      <c r="A3289" t="s">
        <v>6735</v>
      </c>
      <c r="B3289">
        <v>42836</v>
      </c>
      <c r="C3289">
        <v>270.37</v>
      </c>
      <c r="I3289" t="s">
        <v>2884</v>
      </c>
    </row>
    <row r="3290" spans="1:9" x14ac:dyDescent="0.25">
      <c r="A3290" t="s">
        <v>6735</v>
      </c>
      <c r="B3290">
        <v>42842</v>
      </c>
      <c r="C3290">
        <v>1115.3599999999999</v>
      </c>
      <c r="I3290" t="s">
        <v>2884</v>
      </c>
    </row>
    <row r="3291" spans="1:9" x14ac:dyDescent="0.25">
      <c r="A3291" t="s">
        <v>6735</v>
      </c>
      <c r="B3291">
        <v>42844</v>
      </c>
      <c r="C3291">
        <v>1512.55</v>
      </c>
      <c r="I3291" t="s">
        <v>2884</v>
      </c>
    </row>
    <row r="3292" spans="1:9" x14ac:dyDescent="0.25">
      <c r="A3292" t="s">
        <v>6735</v>
      </c>
      <c r="B3292">
        <v>42845</v>
      </c>
      <c r="C3292">
        <v>2402.5</v>
      </c>
      <c r="I3292" t="s">
        <v>2884</v>
      </c>
    </row>
    <row r="3293" spans="1:9" x14ac:dyDescent="0.25">
      <c r="A3293" t="s">
        <v>6735</v>
      </c>
      <c r="B3293">
        <v>42860</v>
      </c>
      <c r="C3293">
        <v>215.31</v>
      </c>
      <c r="I3293" t="s">
        <v>2884</v>
      </c>
    </row>
    <row r="3294" spans="1:9" x14ac:dyDescent="0.25">
      <c r="A3294" t="s">
        <v>6735</v>
      </c>
      <c r="B3294">
        <v>42870</v>
      </c>
      <c r="C3294">
        <v>658.76</v>
      </c>
      <c r="I3294" t="s">
        <v>2884</v>
      </c>
    </row>
    <row r="3295" spans="1:9" x14ac:dyDescent="0.25">
      <c r="A3295" t="s">
        <v>6735</v>
      </c>
      <c r="B3295">
        <v>42890</v>
      </c>
      <c r="C3295">
        <v>1555.27</v>
      </c>
      <c r="I3295" t="s">
        <v>2884</v>
      </c>
    </row>
    <row r="3296" spans="1:9" x14ac:dyDescent="0.25">
      <c r="A3296" t="s">
        <v>6735</v>
      </c>
      <c r="B3296">
        <v>42892</v>
      </c>
      <c r="C3296">
        <v>2038.13</v>
      </c>
      <c r="I3296" t="s">
        <v>2884</v>
      </c>
    </row>
    <row r="3297" spans="1:9" x14ac:dyDescent="0.25">
      <c r="A3297" t="s">
        <v>6735</v>
      </c>
      <c r="B3297">
        <v>42894</v>
      </c>
      <c r="C3297">
        <v>2583.56</v>
      </c>
      <c r="I3297" t="s">
        <v>2884</v>
      </c>
    </row>
    <row r="3298" spans="1:9" x14ac:dyDescent="0.25">
      <c r="A3298" t="s">
        <v>6735</v>
      </c>
      <c r="B3298">
        <v>42900</v>
      </c>
      <c r="C3298">
        <v>360.57</v>
      </c>
      <c r="I3298" t="s">
        <v>2884</v>
      </c>
    </row>
    <row r="3299" spans="1:9" x14ac:dyDescent="0.25">
      <c r="A3299" t="s">
        <v>6735</v>
      </c>
      <c r="B3299">
        <v>42950</v>
      </c>
      <c r="C3299">
        <v>888.13</v>
      </c>
      <c r="I3299" t="s">
        <v>2884</v>
      </c>
    </row>
    <row r="3300" spans="1:9" x14ac:dyDescent="0.25">
      <c r="A3300" t="s">
        <v>6735</v>
      </c>
      <c r="B3300">
        <v>42953</v>
      </c>
      <c r="C3300">
        <v>1063.77</v>
      </c>
      <c r="I3300" t="s">
        <v>2884</v>
      </c>
    </row>
    <row r="3301" spans="1:9" x14ac:dyDescent="0.25">
      <c r="A3301" t="s">
        <v>6735</v>
      </c>
      <c r="B3301">
        <v>42955</v>
      </c>
      <c r="C3301">
        <v>843.82</v>
      </c>
      <c r="I3301" t="s">
        <v>2884</v>
      </c>
    </row>
    <row r="3302" spans="1:9" x14ac:dyDescent="0.25">
      <c r="A3302" t="s">
        <v>6735</v>
      </c>
      <c r="B3302">
        <v>42960</v>
      </c>
      <c r="C3302">
        <v>175.62</v>
      </c>
      <c r="I3302" t="s">
        <v>2884</v>
      </c>
    </row>
    <row r="3303" spans="1:9" x14ac:dyDescent="0.25">
      <c r="A3303" t="s">
        <v>6735</v>
      </c>
      <c r="B3303">
        <v>42961</v>
      </c>
      <c r="C3303">
        <v>461.39</v>
      </c>
      <c r="I3303" t="s">
        <v>2884</v>
      </c>
    </row>
    <row r="3304" spans="1:9" x14ac:dyDescent="0.25">
      <c r="A3304" t="s">
        <v>6735</v>
      </c>
      <c r="B3304">
        <v>42962</v>
      </c>
      <c r="C3304">
        <v>569.69000000000005</v>
      </c>
      <c r="I3304" t="s">
        <v>2884</v>
      </c>
    </row>
    <row r="3305" spans="1:9" x14ac:dyDescent="0.25">
      <c r="A3305" t="s">
        <v>6735</v>
      </c>
      <c r="B3305">
        <v>42970</v>
      </c>
      <c r="C3305">
        <v>451.72</v>
      </c>
      <c r="I3305" t="s">
        <v>2884</v>
      </c>
    </row>
    <row r="3306" spans="1:9" x14ac:dyDescent="0.25">
      <c r="A3306" t="s">
        <v>6735</v>
      </c>
      <c r="B3306">
        <v>42971</v>
      </c>
      <c r="C3306">
        <v>496.72</v>
      </c>
      <c r="I3306" t="s">
        <v>2884</v>
      </c>
    </row>
    <row r="3307" spans="1:9" x14ac:dyDescent="0.25">
      <c r="A3307" t="s">
        <v>6735</v>
      </c>
      <c r="B3307">
        <v>42972</v>
      </c>
      <c r="C3307">
        <v>554.97</v>
      </c>
      <c r="I3307" t="s">
        <v>2884</v>
      </c>
    </row>
    <row r="3308" spans="1:9" x14ac:dyDescent="0.25">
      <c r="A3308" t="s">
        <v>6735</v>
      </c>
      <c r="B3308">
        <v>42975</v>
      </c>
      <c r="C3308">
        <v>103.56</v>
      </c>
      <c r="I3308" t="s">
        <v>2884</v>
      </c>
    </row>
    <row r="3309" spans="1:9" x14ac:dyDescent="0.25">
      <c r="A3309" t="s">
        <v>6735</v>
      </c>
      <c r="B3309">
        <v>43020</v>
      </c>
      <c r="C3309">
        <v>614.95000000000005</v>
      </c>
      <c r="I3309" t="s">
        <v>2884</v>
      </c>
    </row>
    <row r="3310" spans="1:9" x14ac:dyDescent="0.25">
      <c r="A3310" t="s">
        <v>6735</v>
      </c>
      <c r="B3310">
        <v>43030</v>
      </c>
      <c r="C3310">
        <v>571.66</v>
      </c>
      <c r="I3310" t="s">
        <v>2884</v>
      </c>
    </row>
    <row r="3311" spans="1:9" x14ac:dyDescent="0.25">
      <c r="A3311" t="s">
        <v>6735</v>
      </c>
      <c r="B3311">
        <v>43045</v>
      </c>
      <c r="C3311">
        <v>1385.67</v>
      </c>
      <c r="I3311" t="s">
        <v>2884</v>
      </c>
    </row>
    <row r="3312" spans="1:9" x14ac:dyDescent="0.25">
      <c r="A3312" t="s">
        <v>6735</v>
      </c>
      <c r="B3312">
        <v>43100</v>
      </c>
      <c r="C3312">
        <v>694.99</v>
      </c>
      <c r="I3312" t="s">
        <v>2884</v>
      </c>
    </row>
    <row r="3313" spans="1:9" x14ac:dyDescent="0.25">
      <c r="A3313" t="s">
        <v>6735</v>
      </c>
      <c r="B3313">
        <v>43101</v>
      </c>
      <c r="C3313">
        <v>1069.3900000000001</v>
      </c>
      <c r="I3313" t="s">
        <v>2884</v>
      </c>
    </row>
    <row r="3314" spans="1:9" x14ac:dyDescent="0.25">
      <c r="A3314" t="s">
        <v>6735</v>
      </c>
      <c r="B3314">
        <v>43107</v>
      </c>
      <c r="C3314">
        <v>3148.5</v>
      </c>
      <c r="I3314" t="s">
        <v>2884</v>
      </c>
    </row>
    <row r="3315" spans="1:9" x14ac:dyDescent="0.25">
      <c r="A3315" t="s">
        <v>6735</v>
      </c>
      <c r="B3315">
        <v>43108</v>
      </c>
      <c r="C3315">
        <v>4654.22</v>
      </c>
      <c r="I3315" t="s">
        <v>2884</v>
      </c>
    </row>
    <row r="3316" spans="1:9" x14ac:dyDescent="0.25">
      <c r="A3316" t="s">
        <v>6735</v>
      </c>
      <c r="B3316">
        <v>43112</v>
      </c>
      <c r="C3316">
        <v>3660.27</v>
      </c>
      <c r="I3316" t="s">
        <v>2884</v>
      </c>
    </row>
    <row r="3317" spans="1:9" x14ac:dyDescent="0.25">
      <c r="A3317" t="s">
        <v>6735</v>
      </c>
      <c r="B3317">
        <v>43113</v>
      </c>
      <c r="C3317">
        <v>4555.84</v>
      </c>
      <c r="I3317" t="s">
        <v>2884</v>
      </c>
    </row>
    <row r="3318" spans="1:9" x14ac:dyDescent="0.25">
      <c r="A3318" t="s">
        <v>6735</v>
      </c>
      <c r="B3318">
        <v>43116</v>
      </c>
      <c r="C3318">
        <v>5202.17</v>
      </c>
      <c r="I3318" t="s">
        <v>2884</v>
      </c>
    </row>
    <row r="3319" spans="1:9" x14ac:dyDescent="0.25">
      <c r="A3319" t="s">
        <v>6735</v>
      </c>
      <c r="B3319">
        <v>43117</v>
      </c>
      <c r="C3319">
        <v>3434.2</v>
      </c>
      <c r="I3319" t="s">
        <v>2884</v>
      </c>
    </row>
    <row r="3320" spans="1:9" x14ac:dyDescent="0.25">
      <c r="A3320" t="s">
        <v>6735</v>
      </c>
      <c r="B3320">
        <v>43118</v>
      </c>
      <c r="C3320">
        <v>3799.72</v>
      </c>
      <c r="I3320" t="s">
        <v>2884</v>
      </c>
    </row>
    <row r="3321" spans="1:9" x14ac:dyDescent="0.25">
      <c r="A3321" t="s">
        <v>6735</v>
      </c>
      <c r="B3321">
        <v>43121</v>
      </c>
      <c r="C3321">
        <v>3005.59</v>
      </c>
      <c r="I3321" t="s">
        <v>2884</v>
      </c>
    </row>
    <row r="3322" spans="1:9" x14ac:dyDescent="0.25">
      <c r="A3322" t="s">
        <v>6735</v>
      </c>
      <c r="B3322">
        <v>43122</v>
      </c>
      <c r="C3322">
        <v>2709.72</v>
      </c>
      <c r="I3322" t="s">
        <v>2884</v>
      </c>
    </row>
    <row r="3323" spans="1:9" x14ac:dyDescent="0.25">
      <c r="A3323" t="s">
        <v>6735</v>
      </c>
      <c r="B3323">
        <v>43123</v>
      </c>
      <c r="C3323">
        <v>4722.1099999999997</v>
      </c>
      <c r="I3323" t="s">
        <v>2884</v>
      </c>
    </row>
    <row r="3324" spans="1:9" x14ac:dyDescent="0.25">
      <c r="A3324" t="s">
        <v>6735</v>
      </c>
      <c r="B3324">
        <v>43124</v>
      </c>
      <c r="C3324">
        <v>3999.66</v>
      </c>
      <c r="I3324" t="s">
        <v>2884</v>
      </c>
    </row>
    <row r="3325" spans="1:9" x14ac:dyDescent="0.25">
      <c r="A3325" t="s">
        <v>6735</v>
      </c>
      <c r="B3325">
        <v>43130</v>
      </c>
      <c r="C3325">
        <v>860.48</v>
      </c>
      <c r="I3325" t="s">
        <v>2884</v>
      </c>
    </row>
    <row r="3326" spans="1:9" x14ac:dyDescent="0.25">
      <c r="A3326" t="s">
        <v>6735</v>
      </c>
      <c r="B3326">
        <v>43135</v>
      </c>
      <c r="C3326">
        <v>1550.74</v>
      </c>
      <c r="I3326" t="s">
        <v>2884</v>
      </c>
    </row>
    <row r="3327" spans="1:9" x14ac:dyDescent="0.25">
      <c r="A3327" t="s">
        <v>6735</v>
      </c>
      <c r="B3327">
        <v>43180</v>
      </c>
      <c r="C3327">
        <v>592.59</v>
      </c>
      <c r="I3327" t="s">
        <v>2884</v>
      </c>
    </row>
    <row r="3328" spans="1:9" x14ac:dyDescent="0.25">
      <c r="A3328" t="s">
        <v>6735</v>
      </c>
      <c r="B3328">
        <v>43191</v>
      </c>
      <c r="C3328">
        <v>167.8</v>
      </c>
      <c r="I3328" t="s">
        <v>2884</v>
      </c>
    </row>
    <row r="3329" spans="1:9" x14ac:dyDescent="0.25">
      <c r="A3329" t="s">
        <v>6735</v>
      </c>
      <c r="B3329">
        <v>43192</v>
      </c>
      <c r="C3329">
        <v>183.17</v>
      </c>
      <c r="I3329" t="s">
        <v>2884</v>
      </c>
    </row>
    <row r="3330" spans="1:9" x14ac:dyDescent="0.25">
      <c r="A3330" t="s">
        <v>6735</v>
      </c>
      <c r="B3330">
        <v>43193</v>
      </c>
      <c r="C3330">
        <v>182.44</v>
      </c>
      <c r="I3330" t="s">
        <v>2884</v>
      </c>
    </row>
    <row r="3331" spans="1:9" x14ac:dyDescent="0.25">
      <c r="A3331" t="s">
        <v>6735</v>
      </c>
      <c r="B3331">
        <v>43194</v>
      </c>
      <c r="C3331">
        <v>205.6</v>
      </c>
      <c r="I3331" t="s">
        <v>2884</v>
      </c>
    </row>
    <row r="3332" spans="1:9" x14ac:dyDescent="0.25">
      <c r="A3332" t="s">
        <v>6735</v>
      </c>
      <c r="B3332">
        <v>43195</v>
      </c>
      <c r="C3332">
        <v>199.39</v>
      </c>
      <c r="I3332" t="s">
        <v>2884</v>
      </c>
    </row>
    <row r="3333" spans="1:9" x14ac:dyDescent="0.25">
      <c r="A3333" t="s">
        <v>6735</v>
      </c>
      <c r="B3333">
        <v>43196</v>
      </c>
      <c r="C3333">
        <v>210.12</v>
      </c>
      <c r="I3333" t="s">
        <v>2884</v>
      </c>
    </row>
    <row r="3334" spans="1:9" x14ac:dyDescent="0.25">
      <c r="A3334" t="s">
        <v>6735</v>
      </c>
      <c r="B3334">
        <v>43197</v>
      </c>
      <c r="C3334">
        <v>214.54</v>
      </c>
      <c r="I3334" t="s">
        <v>2884</v>
      </c>
    </row>
    <row r="3335" spans="1:9" x14ac:dyDescent="0.25">
      <c r="A3335" t="s">
        <v>6735</v>
      </c>
      <c r="B3335">
        <v>43198</v>
      </c>
      <c r="C3335">
        <v>237.6</v>
      </c>
      <c r="I3335" t="s">
        <v>2884</v>
      </c>
    </row>
    <row r="3336" spans="1:9" x14ac:dyDescent="0.25">
      <c r="A3336" t="s">
        <v>6735</v>
      </c>
      <c r="B3336">
        <v>43200</v>
      </c>
      <c r="C3336">
        <v>298.27999999999997</v>
      </c>
      <c r="I3336" t="s">
        <v>2884</v>
      </c>
    </row>
    <row r="3337" spans="1:9" x14ac:dyDescent="0.25">
      <c r="A3337" t="s">
        <v>6735</v>
      </c>
      <c r="B3337">
        <v>43201</v>
      </c>
      <c r="C3337">
        <v>292.73</v>
      </c>
      <c r="I3337" t="s">
        <v>2884</v>
      </c>
    </row>
    <row r="3338" spans="1:9" x14ac:dyDescent="0.25">
      <c r="A3338" t="s">
        <v>6735</v>
      </c>
      <c r="B3338">
        <v>43202</v>
      </c>
      <c r="C3338">
        <v>404.79</v>
      </c>
      <c r="I3338" t="s">
        <v>2884</v>
      </c>
    </row>
    <row r="3339" spans="1:9" x14ac:dyDescent="0.25">
      <c r="A3339" t="s">
        <v>6735</v>
      </c>
      <c r="B3339">
        <v>43204</v>
      </c>
      <c r="C3339">
        <v>143.5</v>
      </c>
      <c r="I3339" t="s">
        <v>2884</v>
      </c>
    </row>
    <row r="3340" spans="1:9" x14ac:dyDescent="0.25">
      <c r="A3340" t="s">
        <v>6735</v>
      </c>
      <c r="B3340">
        <v>43205</v>
      </c>
      <c r="C3340">
        <v>149.27000000000001</v>
      </c>
      <c r="I3340" t="s">
        <v>2884</v>
      </c>
    </row>
    <row r="3341" spans="1:9" x14ac:dyDescent="0.25">
      <c r="A3341" t="s">
        <v>6735</v>
      </c>
      <c r="B3341">
        <v>43206</v>
      </c>
      <c r="C3341">
        <v>338.67</v>
      </c>
      <c r="I3341" t="s">
        <v>2884</v>
      </c>
    </row>
    <row r="3342" spans="1:9" x14ac:dyDescent="0.25">
      <c r="A3342" t="s">
        <v>6735</v>
      </c>
      <c r="B3342">
        <v>43210</v>
      </c>
      <c r="C3342">
        <v>454.97</v>
      </c>
      <c r="I3342" t="s">
        <v>2884</v>
      </c>
    </row>
    <row r="3343" spans="1:9" x14ac:dyDescent="0.25">
      <c r="A3343" t="s">
        <v>6735</v>
      </c>
      <c r="B3343">
        <v>43211</v>
      </c>
      <c r="C3343">
        <v>248.51</v>
      </c>
      <c r="I3343" t="s">
        <v>2884</v>
      </c>
    </row>
    <row r="3344" spans="1:9" x14ac:dyDescent="0.25">
      <c r="A3344" t="s">
        <v>6735</v>
      </c>
      <c r="B3344">
        <v>43212</v>
      </c>
      <c r="C3344">
        <v>200.58</v>
      </c>
      <c r="I3344" t="s">
        <v>2884</v>
      </c>
    </row>
    <row r="3345" spans="1:9" x14ac:dyDescent="0.25">
      <c r="A3345" t="s">
        <v>6735</v>
      </c>
      <c r="B3345">
        <v>43213</v>
      </c>
      <c r="C3345">
        <v>1410.76</v>
      </c>
      <c r="I3345" t="s">
        <v>2884</v>
      </c>
    </row>
    <row r="3346" spans="1:9" x14ac:dyDescent="0.25">
      <c r="A3346" t="s">
        <v>6735</v>
      </c>
      <c r="B3346">
        <v>43214</v>
      </c>
      <c r="C3346">
        <v>206.59</v>
      </c>
      <c r="I3346" t="s">
        <v>2884</v>
      </c>
    </row>
    <row r="3347" spans="1:9" x14ac:dyDescent="0.25">
      <c r="A3347" t="s">
        <v>6735</v>
      </c>
      <c r="B3347">
        <v>43215</v>
      </c>
      <c r="C3347">
        <v>442.95</v>
      </c>
      <c r="I3347" t="s">
        <v>2884</v>
      </c>
    </row>
    <row r="3348" spans="1:9" x14ac:dyDescent="0.25">
      <c r="A3348" t="s">
        <v>6735</v>
      </c>
      <c r="B3348">
        <v>43216</v>
      </c>
      <c r="C3348">
        <v>462.77</v>
      </c>
      <c r="I3348" t="s">
        <v>2884</v>
      </c>
    </row>
    <row r="3349" spans="1:9" x14ac:dyDescent="0.25">
      <c r="A3349" t="s">
        <v>6735</v>
      </c>
      <c r="B3349">
        <v>43217</v>
      </c>
      <c r="C3349">
        <v>472.61</v>
      </c>
      <c r="I3349" t="s">
        <v>2884</v>
      </c>
    </row>
    <row r="3350" spans="1:9" x14ac:dyDescent="0.25">
      <c r="A3350" t="s">
        <v>6735</v>
      </c>
      <c r="B3350">
        <v>43220</v>
      </c>
      <c r="C3350">
        <v>1032.31</v>
      </c>
      <c r="I3350" t="s">
        <v>2884</v>
      </c>
    </row>
    <row r="3351" spans="1:9" x14ac:dyDescent="0.25">
      <c r="A3351" t="s">
        <v>6735</v>
      </c>
      <c r="B3351">
        <v>43226</v>
      </c>
      <c r="C3351">
        <v>435.98</v>
      </c>
      <c r="I3351" t="s">
        <v>2884</v>
      </c>
    </row>
    <row r="3352" spans="1:9" x14ac:dyDescent="0.25">
      <c r="A3352" t="s">
        <v>6735</v>
      </c>
      <c r="B3352">
        <v>43227</v>
      </c>
      <c r="C3352">
        <v>673.27</v>
      </c>
      <c r="I3352" t="s">
        <v>2884</v>
      </c>
    </row>
    <row r="3353" spans="1:9" x14ac:dyDescent="0.25">
      <c r="A3353" t="s">
        <v>6735</v>
      </c>
      <c r="B3353">
        <v>43229</v>
      </c>
      <c r="C3353">
        <v>805.36</v>
      </c>
      <c r="I3353" t="s">
        <v>2884</v>
      </c>
    </row>
    <row r="3354" spans="1:9" x14ac:dyDescent="0.25">
      <c r="A3354" t="s">
        <v>6735</v>
      </c>
      <c r="B3354">
        <v>43231</v>
      </c>
      <c r="C3354">
        <v>167.17</v>
      </c>
      <c r="I3354" t="s">
        <v>2884</v>
      </c>
    </row>
    <row r="3355" spans="1:9" x14ac:dyDescent="0.25">
      <c r="A3355" t="s">
        <v>6735</v>
      </c>
      <c r="B3355">
        <v>43232</v>
      </c>
      <c r="C3355">
        <v>208.78</v>
      </c>
      <c r="I3355" t="s">
        <v>2884</v>
      </c>
    </row>
    <row r="3356" spans="1:9" x14ac:dyDescent="0.25">
      <c r="A3356" t="s">
        <v>6735</v>
      </c>
      <c r="B3356">
        <v>43233</v>
      </c>
      <c r="C3356">
        <v>241.66</v>
      </c>
      <c r="I3356" t="s">
        <v>2884</v>
      </c>
    </row>
    <row r="3357" spans="1:9" x14ac:dyDescent="0.25">
      <c r="A3357" t="s">
        <v>6735</v>
      </c>
      <c r="B3357">
        <v>43235</v>
      </c>
      <c r="C3357">
        <v>322.86</v>
      </c>
      <c r="I3357" t="s">
        <v>2884</v>
      </c>
    </row>
    <row r="3358" spans="1:9" x14ac:dyDescent="0.25">
      <c r="A3358" t="s">
        <v>6735</v>
      </c>
      <c r="B3358">
        <v>43236</v>
      </c>
      <c r="C3358">
        <v>452.23</v>
      </c>
      <c r="I3358" t="s">
        <v>2884</v>
      </c>
    </row>
    <row r="3359" spans="1:9" x14ac:dyDescent="0.25">
      <c r="A3359" t="s">
        <v>6735</v>
      </c>
      <c r="B3359">
        <v>43237</v>
      </c>
      <c r="C3359">
        <v>207.15</v>
      </c>
      <c r="I3359" t="s">
        <v>2884</v>
      </c>
    </row>
    <row r="3360" spans="1:9" x14ac:dyDescent="0.25">
      <c r="A3360" t="s">
        <v>6735</v>
      </c>
      <c r="B3360">
        <v>43238</v>
      </c>
      <c r="C3360">
        <v>245.27</v>
      </c>
      <c r="I3360" t="s">
        <v>2884</v>
      </c>
    </row>
    <row r="3361" spans="1:9" x14ac:dyDescent="0.25">
      <c r="A3361" t="s">
        <v>6735</v>
      </c>
      <c r="B3361">
        <v>43239</v>
      </c>
      <c r="C3361">
        <v>423.97</v>
      </c>
      <c r="I3361" t="s">
        <v>2884</v>
      </c>
    </row>
    <row r="3362" spans="1:9" x14ac:dyDescent="0.25">
      <c r="A3362" t="s">
        <v>6735</v>
      </c>
      <c r="B3362">
        <v>43240</v>
      </c>
      <c r="C3362">
        <v>412.85</v>
      </c>
      <c r="I3362" t="s">
        <v>2884</v>
      </c>
    </row>
    <row r="3363" spans="1:9" x14ac:dyDescent="0.25">
      <c r="A3363" t="s">
        <v>6735</v>
      </c>
      <c r="B3363">
        <v>43241</v>
      </c>
      <c r="C3363">
        <v>150.16</v>
      </c>
      <c r="I3363" t="s">
        <v>2884</v>
      </c>
    </row>
    <row r="3364" spans="1:9" x14ac:dyDescent="0.25">
      <c r="A3364" t="s">
        <v>6735</v>
      </c>
      <c r="B3364">
        <v>43242</v>
      </c>
      <c r="C3364">
        <v>277.99</v>
      </c>
      <c r="I3364" t="s">
        <v>2884</v>
      </c>
    </row>
    <row r="3365" spans="1:9" x14ac:dyDescent="0.25">
      <c r="A3365" t="s">
        <v>6735</v>
      </c>
      <c r="B3365">
        <v>43243</v>
      </c>
      <c r="C3365">
        <v>250.79</v>
      </c>
      <c r="I3365" t="s">
        <v>2884</v>
      </c>
    </row>
    <row r="3366" spans="1:9" x14ac:dyDescent="0.25">
      <c r="A3366" t="s">
        <v>6735</v>
      </c>
      <c r="B3366">
        <v>43244</v>
      </c>
      <c r="C3366">
        <v>258.94</v>
      </c>
      <c r="I3366" t="s">
        <v>2884</v>
      </c>
    </row>
    <row r="3367" spans="1:9" x14ac:dyDescent="0.25">
      <c r="A3367" t="s">
        <v>6735</v>
      </c>
      <c r="B3367">
        <v>43245</v>
      </c>
      <c r="C3367">
        <v>672.85</v>
      </c>
      <c r="I3367" t="s">
        <v>2884</v>
      </c>
    </row>
    <row r="3368" spans="1:9" x14ac:dyDescent="0.25">
      <c r="A3368" t="s">
        <v>6735</v>
      </c>
      <c r="B3368">
        <v>43246</v>
      </c>
      <c r="C3368">
        <v>212.08</v>
      </c>
      <c r="I3368" t="s">
        <v>2884</v>
      </c>
    </row>
    <row r="3369" spans="1:9" x14ac:dyDescent="0.25">
      <c r="A3369" t="s">
        <v>6735</v>
      </c>
      <c r="B3369">
        <v>43247</v>
      </c>
      <c r="C3369">
        <v>428.72</v>
      </c>
      <c r="I3369" t="s">
        <v>2884</v>
      </c>
    </row>
    <row r="3370" spans="1:9" x14ac:dyDescent="0.25">
      <c r="A3370" t="s">
        <v>6735</v>
      </c>
      <c r="B3370">
        <v>43248</v>
      </c>
      <c r="C3370">
        <v>463.76</v>
      </c>
      <c r="I3370" t="s">
        <v>2884</v>
      </c>
    </row>
    <row r="3371" spans="1:9" x14ac:dyDescent="0.25">
      <c r="A3371" t="s">
        <v>6735</v>
      </c>
      <c r="B3371">
        <v>43249</v>
      </c>
      <c r="C3371">
        <v>1236.56</v>
      </c>
      <c r="I3371" t="s">
        <v>2884</v>
      </c>
    </row>
    <row r="3372" spans="1:9" x14ac:dyDescent="0.25">
      <c r="A3372" t="s">
        <v>6735</v>
      </c>
      <c r="B3372">
        <v>43250</v>
      </c>
      <c r="C3372">
        <v>507.47</v>
      </c>
      <c r="I3372" t="s">
        <v>2884</v>
      </c>
    </row>
    <row r="3373" spans="1:9" x14ac:dyDescent="0.25">
      <c r="A3373" t="s">
        <v>6735</v>
      </c>
      <c r="B3373">
        <v>43251</v>
      </c>
      <c r="C3373">
        <v>556.73</v>
      </c>
      <c r="I3373" t="s">
        <v>2884</v>
      </c>
    </row>
    <row r="3374" spans="1:9" x14ac:dyDescent="0.25">
      <c r="A3374" t="s">
        <v>6735</v>
      </c>
      <c r="B3374">
        <v>43252</v>
      </c>
      <c r="C3374">
        <v>377.16</v>
      </c>
      <c r="I3374" t="s">
        <v>2884</v>
      </c>
    </row>
    <row r="3375" spans="1:9" x14ac:dyDescent="0.25">
      <c r="A3375" t="s">
        <v>6735</v>
      </c>
      <c r="B3375">
        <v>43253</v>
      </c>
      <c r="C3375">
        <v>277.61</v>
      </c>
      <c r="I3375" t="s">
        <v>2884</v>
      </c>
    </row>
    <row r="3376" spans="1:9" x14ac:dyDescent="0.25">
      <c r="A3376" t="s">
        <v>6735</v>
      </c>
      <c r="B3376">
        <v>43254</v>
      </c>
      <c r="C3376">
        <v>285.17</v>
      </c>
      <c r="I3376" t="s">
        <v>2884</v>
      </c>
    </row>
    <row r="3377" spans="1:9" x14ac:dyDescent="0.25">
      <c r="A3377" t="s">
        <v>6735</v>
      </c>
      <c r="B3377">
        <v>43255</v>
      </c>
      <c r="C3377">
        <v>707.72</v>
      </c>
      <c r="I3377" t="s">
        <v>2884</v>
      </c>
    </row>
    <row r="3378" spans="1:9" x14ac:dyDescent="0.25">
      <c r="A3378" t="s">
        <v>6735</v>
      </c>
      <c r="B3378">
        <v>43257</v>
      </c>
      <c r="C3378">
        <v>245.38</v>
      </c>
      <c r="I3378" t="s">
        <v>2884</v>
      </c>
    </row>
    <row r="3379" spans="1:9" x14ac:dyDescent="0.25">
      <c r="A3379" t="s">
        <v>6735</v>
      </c>
      <c r="B3379">
        <v>43259</v>
      </c>
      <c r="C3379">
        <v>238.11</v>
      </c>
      <c r="I3379" t="s">
        <v>2884</v>
      </c>
    </row>
    <row r="3380" spans="1:9" x14ac:dyDescent="0.25">
      <c r="A3380" t="s">
        <v>6735</v>
      </c>
      <c r="B3380">
        <v>43260</v>
      </c>
      <c r="C3380">
        <v>339.83</v>
      </c>
      <c r="I3380" t="s">
        <v>2884</v>
      </c>
    </row>
    <row r="3381" spans="1:9" x14ac:dyDescent="0.25">
      <c r="A3381" t="s">
        <v>6735</v>
      </c>
      <c r="B3381">
        <v>43261</v>
      </c>
      <c r="C3381">
        <v>357.07</v>
      </c>
      <c r="I3381" t="s">
        <v>2884</v>
      </c>
    </row>
    <row r="3382" spans="1:9" x14ac:dyDescent="0.25">
      <c r="A3382" t="s">
        <v>6735</v>
      </c>
      <c r="B3382">
        <v>43262</v>
      </c>
      <c r="C3382">
        <v>376.51</v>
      </c>
      <c r="I3382" t="s">
        <v>2884</v>
      </c>
    </row>
    <row r="3383" spans="1:9" x14ac:dyDescent="0.25">
      <c r="A3383" t="s">
        <v>6735</v>
      </c>
      <c r="B3383">
        <v>43263</v>
      </c>
      <c r="C3383">
        <v>376.89</v>
      </c>
      <c r="I3383" t="s">
        <v>2884</v>
      </c>
    </row>
    <row r="3384" spans="1:9" x14ac:dyDescent="0.25">
      <c r="A3384" t="s">
        <v>6735</v>
      </c>
      <c r="B3384">
        <v>43264</v>
      </c>
      <c r="C3384">
        <v>383.68</v>
      </c>
      <c r="I3384" t="s">
        <v>2884</v>
      </c>
    </row>
    <row r="3385" spans="1:9" x14ac:dyDescent="0.25">
      <c r="A3385" t="s">
        <v>6735</v>
      </c>
      <c r="B3385">
        <v>43265</v>
      </c>
      <c r="C3385">
        <v>455.98</v>
      </c>
      <c r="I3385" t="s">
        <v>2884</v>
      </c>
    </row>
    <row r="3386" spans="1:9" x14ac:dyDescent="0.25">
      <c r="A3386" t="s">
        <v>6735</v>
      </c>
      <c r="B3386">
        <v>43266</v>
      </c>
      <c r="C3386">
        <v>229.82</v>
      </c>
      <c r="I3386" t="s">
        <v>2884</v>
      </c>
    </row>
    <row r="3387" spans="1:9" x14ac:dyDescent="0.25">
      <c r="A3387" t="s">
        <v>6735</v>
      </c>
      <c r="B3387">
        <v>43270</v>
      </c>
      <c r="C3387">
        <v>825.46</v>
      </c>
      <c r="I3387" t="s">
        <v>2884</v>
      </c>
    </row>
    <row r="3388" spans="1:9" x14ac:dyDescent="0.25">
      <c r="A3388" t="s">
        <v>6735</v>
      </c>
      <c r="B3388">
        <v>43273</v>
      </c>
      <c r="C3388">
        <v>124.79</v>
      </c>
      <c r="I3388" t="s">
        <v>2884</v>
      </c>
    </row>
    <row r="3389" spans="1:9" x14ac:dyDescent="0.25">
      <c r="A3389" t="s">
        <v>6735</v>
      </c>
      <c r="B3389">
        <v>43274</v>
      </c>
      <c r="C3389">
        <v>487.27</v>
      </c>
      <c r="I3389" t="s">
        <v>2884</v>
      </c>
    </row>
    <row r="3390" spans="1:9" x14ac:dyDescent="0.25">
      <c r="A3390" t="s">
        <v>6735</v>
      </c>
      <c r="B3390">
        <v>43275</v>
      </c>
      <c r="C3390">
        <v>396.28</v>
      </c>
      <c r="I3390" t="s">
        <v>2884</v>
      </c>
    </row>
    <row r="3391" spans="1:9" x14ac:dyDescent="0.25">
      <c r="A3391" t="s">
        <v>6735</v>
      </c>
      <c r="B3391">
        <v>43276</v>
      </c>
      <c r="C3391">
        <v>507.41</v>
      </c>
      <c r="I3391" t="s">
        <v>2884</v>
      </c>
    </row>
    <row r="3392" spans="1:9" x14ac:dyDescent="0.25">
      <c r="A3392" t="s">
        <v>6735</v>
      </c>
      <c r="B3392">
        <v>43277</v>
      </c>
      <c r="C3392">
        <v>398.83</v>
      </c>
      <c r="I3392" t="s">
        <v>2884</v>
      </c>
    </row>
    <row r="3393" spans="1:9" x14ac:dyDescent="0.25">
      <c r="A3393" t="s">
        <v>6735</v>
      </c>
      <c r="B3393">
        <v>43278</v>
      </c>
      <c r="C3393">
        <v>455.62</v>
      </c>
      <c r="I3393" t="s">
        <v>2884</v>
      </c>
    </row>
    <row r="3394" spans="1:9" x14ac:dyDescent="0.25">
      <c r="A3394" t="s">
        <v>6735</v>
      </c>
      <c r="B3394">
        <v>43279</v>
      </c>
      <c r="C3394">
        <v>1370.92</v>
      </c>
      <c r="I3394" t="s">
        <v>2884</v>
      </c>
    </row>
    <row r="3395" spans="1:9" x14ac:dyDescent="0.25">
      <c r="A3395" t="s">
        <v>6735</v>
      </c>
      <c r="B3395">
        <v>43280</v>
      </c>
      <c r="C3395">
        <v>1156.3</v>
      </c>
      <c r="I3395" t="s">
        <v>2884</v>
      </c>
    </row>
    <row r="3396" spans="1:9" x14ac:dyDescent="0.25">
      <c r="A3396" t="s">
        <v>6735</v>
      </c>
      <c r="B3396">
        <v>43281</v>
      </c>
      <c r="C3396">
        <v>1643.41</v>
      </c>
      <c r="I3396" t="s">
        <v>2884</v>
      </c>
    </row>
    <row r="3397" spans="1:9" x14ac:dyDescent="0.25">
      <c r="A3397" t="s">
        <v>6735</v>
      </c>
      <c r="B3397">
        <v>43282</v>
      </c>
      <c r="C3397">
        <v>1847.65</v>
      </c>
      <c r="I3397" t="s">
        <v>2884</v>
      </c>
    </row>
    <row r="3398" spans="1:9" x14ac:dyDescent="0.25">
      <c r="A3398" t="s">
        <v>6735</v>
      </c>
      <c r="B3398">
        <v>43283</v>
      </c>
      <c r="C3398">
        <v>165.93</v>
      </c>
      <c r="I3398" t="s">
        <v>2884</v>
      </c>
    </row>
    <row r="3399" spans="1:9" x14ac:dyDescent="0.25">
      <c r="A3399" t="s">
        <v>6735</v>
      </c>
      <c r="B3399">
        <v>43284</v>
      </c>
      <c r="C3399">
        <v>705.27</v>
      </c>
      <c r="I3399" t="s">
        <v>2884</v>
      </c>
    </row>
    <row r="3400" spans="1:9" x14ac:dyDescent="0.25">
      <c r="A3400" t="s">
        <v>6735</v>
      </c>
      <c r="B3400">
        <v>43285</v>
      </c>
      <c r="C3400">
        <v>725.59</v>
      </c>
      <c r="I3400" t="s">
        <v>2884</v>
      </c>
    </row>
    <row r="3401" spans="1:9" x14ac:dyDescent="0.25">
      <c r="A3401" t="s">
        <v>6735</v>
      </c>
      <c r="B3401">
        <v>43286</v>
      </c>
      <c r="C3401">
        <v>3374.25</v>
      </c>
      <c r="I3401" t="s">
        <v>2884</v>
      </c>
    </row>
    <row r="3402" spans="1:9" x14ac:dyDescent="0.25">
      <c r="A3402" t="s">
        <v>6735</v>
      </c>
      <c r="B3402">
        <v>43287</v>
      </c>
      <c r="C3402">
        <v>3744.86</v>
      </c>
      <c r="I3402" t="s">
        <v>2884</v>
      </c>
    </row>
    <row r="3403" spans="1:9" x14ac:dyDescent="0.25">
      <c r="A3403" t="s">
        <v>6735</v>
      </c>
      <c r="B3403">
        <v>43288</v>
      </c>
      <c r="C3403">
        <v>3955.2</v>
      </c>
      <c r="I3403" t="s">
        <v>2884</v>
      </c>
    </row>
    <row r="3404" spans="1:9" x14ac:dyDescent="0.25">
      <c r="A3404" t="s">
        <v>6735</v>
      </c>
      <c r="B3404">
        <v>43290</v>
      </c>
      <c r="C3404">
        <v>3066.53</v>
      </c>
      <c r="I3404" t="s">
        <v>2884</v>
      </c>
    </row>
    <row r="3405" spans="1:9" x14ac:dyDescent="0.25">
      <c r="A3405" t="s">
        <v>6735</v>
      </c>
      <c r="B3405">
        <v>43291</v>
      </c>
      <c r="C3405">
        <v>518.51</v>
      </c>
      <c r="I3405" t="s">
        <v>2884</v>
      </c>
    </row>
    <row r="3406" spans="1:9" x14ac:dyDescent="0.25">
      <c r="A3406" t="s">
        <v>6735</v>
      </c>
      <c r="B3406">
        <v>43300</v>
      </c>
      <c r="C3406">
        <v>685.04</v>
      </c>
      <c r="I3406" t="s">
        <v>2884</v>
      </c>
    </row>
    <row r="3407" spans="1:9" x14ac:dyDescent="0.25">
      <c r="A3407" t="s">
        <v>6735</v>
      </c>
      <c r="B3407">
        <v>43305</v>
      </c>
      <c r="C3407">
        <v>1188.03</v>
      </c>
      <c r="I3407" t="s">
        <v>2884</v>
      </c>
    </row>
    <row r="3408" spans="1:9" x14ac:dyDescent="0.25">
      <c r="A3408" t="s">
        <v>6735</v>
      </c>
      <c r="B3408">
        <v>43310</v>
      </c>
      <c r="C3408">
        <v>1565.26</v>
      </c>
      <c r="I3408" t="s">
        <v>2884</v>
      </c>
    </row>
    <row r="3409" spans="1:9" x14ac:dyDescent="0.25">
      <c r="A3409" t="s">
        <v>6735</v>
      </c>
      <c r="B3409">
        <v>43312</v>
      </c>
      <c r="C3409">
        <v>1667.51</v>
      </c>
      <c r="I3409" t="s">
        <v>2884</v>
      </c>
    </row>
    <row r="3410" spans="1:9" x14ac:dyDescent="0.25">
      <c r="A3410" t="s">
        <v>6735</v>
      </c>
      <c r="B3410">
        <v>43313</v>
      </c>
      <c r="C3410">
        <v>3106.41</v>
      </c>
      <c r="I3410" t="s">
        <v>2884</v>
      </c>
    </row>
    <row r="3411" spans="1:9" x14ac:dyDescent="0.25">
      <c r="A3411" t="s">
        <v>6735</v>
      </c>
      <c r="B3411">
        <v>43314</v>
      </c>
      <c r="C3411">
        <v>3323.21</v>
      </c>
      <c r="I3411" t="s">
        <v>2884</v>
      </c>
    </row>
    <row r="3412" spans="1:9" x14ac:dyDescent="0.25">
      <c r="A3412" t="s">
        <v>6735</v>
      </c>
      <c r="B3412">
        <v>43320</v>
      </c>
      <c r="C3412">
        <v>1500.51</v>
      </c>
      <c r="I3412" t="s">
        <v>2884</v>
      </c>
    </row>
    <row r="3413" spans="1:9" x14ac:dyDescent="0.25">
      <c r="A3413" t="s">
        <v>6735</v>
      </c>
      <c r="B3413">
        <v>43325</v>
      </c>
      <c r="C3413">
        <v>1459.39</v>
      </c>
      <c r="I3413" t="s">
        <v>2884</v>
      </c>
    </row>
    <row r="3414" spans="1:9" x14ac:dyDescent="0.25">
      <c r="A3414" t="s">
        <v>6735</v>
      </c>
      <c r="B3414">
        <v>43327</v>
      </c>
      <c r="C3414">
        <v>882.51</v>
      </c>
      <c r="I3414" t="s">
        <v>2884</v>
      </c>
    </row>
    <row r="3415" spans="1:9" x14ac:dyDescent="0.25">
      <c r="A3415" t="s">
        <v>6735</v>
      </c>
      <c r="B3415">
        <v>43328</v>
      </c>
      <c r="C3415">
        <v>1185.93</v>
      </c>
      <c r="I3415" t="s">
        <v>2884</v>
      </c>
    </row>
    <row r="3416" spans="1:9" x14ac:dyDescent="0.25">
      <c r="A3416" t="s">
        <v>6735</v>
      </c>
      <c r="B3416">
        <v>43330</v>
      </c>
      <c r="C3416">
        <v>1435.5</v>
      </c>
      <c r="I3416" t="s">
        <v>2884</v>
      </c>
    </row>
    <row r="3417" spans="1:9" x14ac:dyDescent="0.25">
      <c r="A3417" t="s">
        <v>6735</v>
      </c>
      <c r="B3417">
        <v>43331</v>
      </c>
      <c r="C3417">
        <v>1420.04</v>
      </c>
      <c r="I3417" t="s">
        <v>2884</v>
      </c>
    </row>
    <row r="3418" spans="1:9" x14ac:dyDescent="0.25">
      <c r="A3418" t="s">
        <v>6735</v>
      </c>
      <c r="B3418">
        <v>43332</v>
      </c>
      <c r="C3418">
        <v>1225.8</v>
      </c>
      <c r="I3418" t="s">
        <v>2884</v>
      </c>
    </row>
    <row r="3419" spans="1:9" x14ac:dyDescent="0.25">
      <c r="A3419" t="s">
        <v>6735</v>
      </c>
      <c r="B3419">
        <v>43333</v>
      </c>
      <c r="C3419">
        <v>1342.77</v>
      </c>
      <c r="I3419" t="s">
        <v>2884</v>
      </c>
    </row>
    <row r="3420" spans="1:9" x14ac:dyDescent="0.25">
      <c r="A3420" t="s">
        <v>6735</v>
      </c>
      <c r="B3420">
        <v>43334</v>
      </c>
      <c r="C3420">
        <v>1311.43</v>
      </c>
      <c r="I3420" t="s">
        <v>2884</v>
      </c>
    </row>
    <row r="3421" spans="1:9" x14ac:dyDescent="0.25">
      <c r="A3421" t="s">
        <v>6735</v>
      </c>
      <c r="B3421">
        <v>43335</v>
      </c>
      <c r="C3421">
        <v>1405.25</v>
      </c>
      <c r="I3421" t="s">
        <v>2884</v>
      </c>
    </row>
    <row r="3422" spans="1:9" x14ac:dyDescent="0.25">
      <c r="A3422" t="s">
        <v>6735</v>
      </c>
      <c r="B3422">
        <v>43336</v>
      </c>
      <c r="C3422">
        <v>1527.81</v>
      </c>
      <c r="I3422" t="s">
        <v>2884</v>
      </c>
    </row>
    <row r="3423" spans="1:9" x14ac:dyDescent="0.25">
      <c r="A3423" t="s">
        <v>6735</v>
      </c>
      <c r="B3423">
        <v>43337</v>
      </c>
      <c r="C3423">
        <v>1627.52</v>
      </c>
      <c r="I3423" t="s">
        <v>2884</v>
      </c>
    </row>
    <row r="3424" spans="1:9" x14ac:dyDescent="0.25">
      <c r="A3424" t="s">
        <v>6735</v>
      </c>
      <c r="B3424">
        <v>43338</v>
      </c>
      <c r="C3424">
        <v>119.98</v>
      </c>
      <c r="I3424" t="s">
        <v>2884</v>
      </c>
    </row>
    <row r="3425" spans="1:9" x14ac:dyDescent="0.25">
      <c r="A3425" t="s">
        <v>6735</v>
      </c>
      <c r="B3425">
        <v>43340</v>
      </c>
      <c r="C3425">
        <v>1481.58</v>
      </c>
      <c r="I3425" t="s">
        <v>2884</v>
      </c>
    </row>
    <row r="3426" spans="1:9" x14ac:dyDescent="0.25">
      <c r="A3426" t="s">
        <v>6735</v>
      </c>
      <c r="B3426">
        <v>43341</v>
      </c>
      <c r="C3426">
        <v>1482.36</v>
      </c>
      <c r="I3426" t="s">
        <v>2884</v>
      </c>
    </row>
    <row r="3427" spans="1:9" x14ac:dyDescent="0.25">
      <c r="A3427" t="s">
        <v>6735</v>
      </c>
      <c r="B3427">
        <v>43351</v>
      </c>
      <c r="C3427">
        <v>1401.87</v>
      </c>
      <c r="I3427" t="s">
        <v>2884</v>
      </c>
    </row>
    <row r="3428" spans="1:9" x14ac:dyDescent="0.25">
      <c r="A3428" t="s">
        <v>6735</v>
      </c>
      <c r="B3428">
        <v>43352</v>
      </c>
      <c r="C3428">
        <v>1135.9100000000001</v>
      </c>
      <c r="I3428" t="s">
        <v>2884</v>
      </c>
    </row>
    <row r="3429" spans="1:9" x14ac:dyDescent="0.25">
      <c r="A3429" t="s">
        <v>6735</v>
      </c>
      <c r="B3429">
        <v>43360</v>
      </c>
      <c r="C3429">
        <v>2370.8000000000002</v>
      </c>
      <c r="I3429" t="s">
        <v>2884</v>
      </c>
    </row>
    <row r="3430" spans="1:9" x14ac:dyDescent="0.25">
      <c r="A3430" t="s">
        <v>6735</v>
      </c>
      <c r="B3430">
        <v>43361</v>
      </c>
      <c r="C3430">
        <v>2884.72</v>
      </c>
      <c r="I3430" t="s">
        <v>2884</v>
      </c>
    </row>
    <row r="3431" spans="1:9" x14ac:dyDescent="0.25">
      <c r="A3431" t="s">
        <v>6735</v>
      </c>
      <c r="B3431">
        <v>43400</v>
      </c>
      <c r="C3431">
        <v>1633.79</v>
      </c>
      <c r="I3431" t="s">
        <v>2884</v>
      </c>
    </row>
    <row r="3432" spans="1:9" x14ac:dyDescent="0.25">
      <c r="A3432" t="s">
        <v>6735</v>
      </c>
      <c r="B3432">
        <v>43405</v>
      </c>
      <c r="C3432">
        <v>1547.78</v>
      </c>
      <c r="I3432" t="s">
        <v>2884</v>
      </c>
    </row>
    <row r="3433" spans="1:9" x14ac:dyDescent="0.25">
      <c r="A3433" t="s">
        <v>6735</v>
      </c>
      <c r="B3433">
        <v>43410</v>
      </c>
      <c r="C3433">
        <v>1123.6300000000001</v>
      </c>
      <c r="I3433" t="s">
        <v>2884</v>
      </c>
    </row>
    <row r="3434" spans="1:9" x14ac:dyDescent="0.25">
      <c r="A3434" t="s">
        <v>6735</v>
      </c>
      <c r="B3434">
        <v>43415</v>
      </c>
      <c r="C3434">
        <v>2726.58</v>
      </c>
      <c r="I3434" t="s">
        <v>2884</v>
      </c>
    </row>
    <row r="3435" spans="1:9" x14ac:dyDescent="0.25">
      <c r="A3435" t="s">
        <v>6735</v>
      </c>
      <c r="B3435">
        <v>43420</v>
      </c>
      <c r="C3435">
        <v>1104.82</v>
      </c>
      <c r="I3435" t="s">
        <v>2884</v>
      </c>
    </row>
    <row r="3436" spans="1:9" x14ac:dyDescent="0.25">
      <c r="A3436" t="s">
        <v>6735</v>
      </c>
      <c r="B3436">
        <v>43425</v>
      </c>
      <c r="C3436">
        <v>1526.85</v>
      </c>
      <c r="I3436" t="s">
        <v>2884</v>
      </c>
    </row>
    <row r="3437" spans="1:9" x14ac:dyDescent="0.25">
      <c r="A3437" t="s">
        <v>6735</v>
      </c>
      <c r="B3437">
        <v>43450</v>
      </c>
      <c r="C3437">
        <v>210.5</v>
      </c>
      <c r="I3437" t="s">
        <v>2884</v>
      </c>
    </row>
    <row r="3438" spans="1:9" x14ac:dyDescent="0.25">
      <c r="A3438" t="s">
        <v>6735</v>
      </c>
      <c r="B3438">
        <v>43453</v>
      </c>
      <c r="C3438">
        <v>920.42</v>
      </c>
      <c r="I3438" t="s">
        <v>2884</v>
      </c>
    </row>
    <row r="3439" spans="1:9" x14ac:dyDescent="0.25">
      <c r="A3439" t="s">
        <v>6735</v>
      </c>
      <c r="B3439">
        <v>43460</v>
      </c>
      <c r="C3439">
        <v>224.74</v>
      </c>
      <c r="I3439" t="s">
        <v>2884</v>
      </c>
    </row>
    <row r="3440" spans="1:9" x14ac:dyDescent="0.25">
      <c r="A3440" t="s">
        <v>6735</v>
      </c>
      <c r="B3440">
        <v>43497</v>
      </c>
      <c r="C3440">
        <v>850.27</v>
      </c>
      <c r="I3440" t="s">
        <v>2884</v>
      </c>
    </row>
    <row r="3441" spans="1:9" x14ac:dyDescent="0.25">
      <c r="A3441" t="s">
        <v>6735</v>
      </c>
      <c r="B3441">
        <v>43500</v>
      </c>
      <c r="C3441">
        <v>844.44</v>
      </c>
      <c r="I3441" t="s">
        <v>2884</v>
      </c>
    </row>
    <row r="3442" spans="1:9" x14ac:dyDescent="0.25">
      <c r="A3442" t="s">
        <v>6735</v>
      </c>
      <c r="B3442">
        <v>43501</v>
      </c>
      <c r="C3442">
        <v>1445.44</v>
      </c>
      <c r="I3442" t="s">
        <v>2884</v>
      </c>
    </row>
    <row r="3443" spans="1:9" x14ac:dyDescent="0.25">
      <c r="A3443" t="s">
        <v>6735</v>
      </c>
      <c r="B3443">
        <v>43502</v>
      </c>
      <c r="C3443">
        <v>1637.3</v>
      </c>
      <c r="I3443" t="s">
        <v>2884</v>
      </c>
    </row>
    <row r="3444" spans="1:9" x14ac:dyDescent="0.25">
      <c r="A3444" t="s">
        <v>6735</v>
      </c>
      <c r="B3444">
        <v>43510</v>
      </c>
      <c r="C3444">
        <v>1025.56</v>
      </c>
      <c r="I3444" t="s">
        <v>2884</v>
      </c>
    </row>
    <row r="3445" spans="1:9" x14ac:dyDescent="0.25">
      <c r="A3445" t="s">
        <v>6735</v>
      </c>
      <c r="B3445">
        <v>43520</v>
      </c>
      <c r="C3445">
        <v>743.52</v>
      </c>
      <c r="I3445" t="s">
        <v>2884</v>
      </c>
    </row>
    <row r="3446" spans="1:9" x14ac:dyDescent="0.25">
      <c r="A3446" t="s">
        <v>6735</v>
      </c>
      <c r="B3446">
        <v>43605</v>
      </c>
      <c r="C3446">
        <v>896.56</v>
      </c>
      <c r="I3446" t="s">
        <v>2884</v>
      </c>
    </row>
    <row r="3447" spans="1:9" x14ac:dyDescent="0.25">
      <c r="A3447" t="s">
        <v>6735</v>
      </c>
      <c r="B3447">
        <v>43610</v>
      </c>
      <c r="C3447">
        <v>1052.74</v>
      </c>
      <c r="I3447" t="s">
        <v>2884</v>
      </c>
    </row>
    <row r="3448" spans="1:9" x14ac:dyDescent="0.25">
      <c r="A3448" t="s">
        <v>6735</v>
      </c>
      <c r="B3448">
        <v>43611</v>
      </c>
      <c r="C3448">
        <v>1318.39</v>
      </c>
      <c r="I3448" t="s">
        <v>2884</v>
      </c>
    </row>
    <row r="3449" spans="1:9" x14ac:dyDescent="0.25">
      <c r="A3449" t="s">
        <v>6735</v>
      </c>
      <c r="B3449">
        <v>43620</v>
      </c>
      <c r="C3449">
        <v>2120.4299999999998</v>
      </c>
      <c r="I3449" t="s">
        <v>2884</v>
      </c>
    </row>
    <row r="3450" spans="1:9" x14ac:dyDescent="0.25">
      <c r="A3450" t="s">
        <v>6735</v>
      </c>
      <c r="B3450">
        <v>43621</v>
      </c>
      <c r="C3450">
        <v>2424.5700000000002</v>
      </c>
      <c r="I3450" t="s">
        <v>2884</v>
      </c>
    </row>
    <row r="3451" spans="1:9" x14ac:dyDescent="0.25">
      <c r="A3451" t="s">
        <v>6735</v>
      </c>
      <c r="B3451">
        <v>43622</v>
      </c>
      <c r="C3451">
        <v>2467.4299999999998</v>
      </c>
      <c r="I3451" t="s">
        <v>2884</v>
      </c>
    </row>
    <row r="3452" spans="1:9" x14ac:dyDescent="0.25">
      <c r="A3452" t="s">
        <v>6735</v>
      </c>
      <c r="B3452">
        <v>43631</v>
      </c>
      <c r="C3452">
        <v>1551.79</v>
      </c>
      <c r="I3452" t="s">
        <v>2884</v>
      </c>
    </row>
    <row r="3453" spans="1:9" x14ac:dyDescent="0.25">
      <c r="A3453" t="s">
        <v>6735</v>
      </c>
      <c r="B3453">
        <v>43632</v>
      </c>
      <c r="C3453">
        <v>2176.4499999999998</v>
      </c>
      <c r="I3453" t="s">
        <v>2884</v>
      </c>
    </row>
    <row r="3454" spans="1:9" x14ac:dyDescent="0.25">
      <c r="A3454" t="s">
        <v>6735</v>
      </c>
      <c r="B3454">
        <v>43633</v>
      </c>
      <c r="C3454">
        <v>2056.29</v>
      </c>
      <c r="I3454" t="s">
        <v>2884</v>
      </c>
    </row>
    <row r="3455" spans="1:9" x14ac:dyDescent="0.25">
      <c r="A3455" t="s">
        <v>6735</v>
      </c>
      <c r="B3455">
        <v>43634</v>
      </c>
      <c r="C3455">
        <v>2270.5700000000002</v>
      </c>
      <c r="I3455" t="s">
        <v>2884</v>
      </c>
    </row>
    <row r="3456" spans="1:9" x14ac:dyDescent="0.25">
      <c r="A3456" t="s">
        <v>6735</v>
      </c>
      <c r="B3456">
        <v>43635</v>
      </c>
      <c r="C3456">
        <v>119.38</v>
      </c>
      <c r="I3456" t="s">
        <v>2884</v>
      </c>
    </row>
    <row r="3457" spans="1:9" x14ac:dyDescent="0.25">
      <c r="A3457" t="s">
        <v>6735</v>
      </c>
      <c r="B3457">
        <v>43640</v>
      </c>
      <c r="C3457">
        <v>1282.0899999999999</v>
      </c>
      <c r="I3457" t="s">
        <v>2884</v>
      </c>
    </row>
    <row r="3458" spans="1:9" x14ac:dyDescent="0.25">
      <c r="A3458" t="s">
        <v>6735</v>
      </c>
      <c r="B3458">
        <v>43641</v>
      </c>
      <c r="C3458">
        <v>1296.3900000000001</v>
      </c>
      <c r="I3458" t="s">
        <v>2884</v>
      </c>
    </row>
    <row r="3459" spans="1:9" x14ac:dyDescent="0.25">
      <c r="A3459" t="s">
        <v>6735</v>
      </c>
      <c r="B3459">
        <v>43644</v>
      </c>
      <c r="C3459">
        <v>1862.16</v>
      </c>
      <c r="I3459" t="s">
        <v>2884</v>
      </c>
    </row>
    <row r="3460" spans="1:9" x14ac:dyDescent="0.25">
      <c r="A3460" t="s">
        <v>6735</v>
      </c>
      <c r="B3460">
        <v>43645</v>
      </c>
      <c r="C3460">
        <v>1977.6</v>
      </c>
      <c r="I3460" t="s">
        <v>2884</v>
      </c>
    </row>
    <row r="3461" spans="1:9" x14ac:dyDescent="0.25">
      <c r="A3461" t="s">
        <v>6735</v>
      </c>
      <c r="B3461">
        <v>43651</v>
      </c>
      <c r="C3461">
        <v>711.37</v>
      </c>
      <c r="I3461" t="s">
        <v>2884</v>
      </c>
    </row>
    <row r="3462" spans="1:9" x14ac:dyDescent="0.25">
      <c r="A3462" t="s">
        <v>6735</v>
      </c>
      <c r="B3462">
        <v>43652</v>
      </c>
      <c r="C3462">
        <v>827.88</v>
      </c>
      <c r="I3462" t="s">
        <v>2884</v>
      </c>
    </row>
    <row r="3463" spans="1:9" x14ac:dyDescent="0.25">
      <c r="A3463" t="s">
        <v>6735</v>
      </c>
      <c r="B3463">
        <v>43653</v>
      </c>
      <c r="C3463">
        <v>628.66999999999996</v>
      </c>
      <c r="I3463" t="s">
        <v>2884</v>
      </c>
    </row>
    <row r="3464" spans="1:9" x14ac:dyDescent="0.25">
      <c r="A3464" t="s">
        <v>6735</v>
      </c>
      <c r="B3464">
        <v>43752</v>
      </c>
      <c r="C3464">
        <v>42.62</v>
      </c>
      <c r="I3464" t="s">
        <v>2884</v>
      </c>
    </row>
    <row r="3465" spans="1:9" x14ac:dyDescent="0.25">
      <c r="A3465" t="s">
        <v>6735</v>
      </c>
      <c r="B3465">
        <v>43753</v>
      </c>
      <c r="C3465">
        <v>22.78</v>
      </c>
      <c r="I3465" t="s">
        <v>2884</v>
      </c>
    </row>
    <row r="3466" spans="1:9" x14ac:dyDescent="0.25">
      <c r="A3466" t="s">
        <v>6735</v>
      </c>
      <c r="B3466">
        <v>43754</v>
      </c>
      <c r="C3466">
        <v>269.91000000000003</v>
      </c>
      <c r="I3466" t="s">
        <v>2884</v>
      </c>
    </row>
    <row r="3467" spans="1:9" x14ac:dyDescent="0.25">
      <c r="A3467" t="s">
        <v>6735</v>
      </c>
      <c r="B3467">
        <v>43755</v>
      </c>
      <c r="C3467">
        <v>229.23</v>
      </c>
      <c r="I3467" t="s">
        <v>2884</v>
      </c>
    </row>
    <row r="3468" spans="1:9" x14ac:dyDescent="0.25">
      <c r="A3468" t="s">
        <v>6735</v>
      </c>
      <c r="B3468">
        <v>43756</v>
      </c>
      <c r="C3468">
        <v>316.60000000000002</v>
      </c>
      <c r="I3468" t="s">
        <v>2884</v>
      </c>
    </row>
    <row r="3469" spans="1:9" x14ac:dyDescent="0.25">
      <c r="A3469" t="s">
        <v>6735</v>
      </c>
      <c r="B3469">
        <v>43757</v>
      </c>
      <c r="C3469">
        <v>424.24</v>
      </c>
      <c r="I3469" t="s">
        <v>2884</v>
      </c>
    </row>
    <row r="3470" spans="1:9" x14ac:dyDescent="0.25">
      <c r="A3470" t="s">
        <v>6735</v>
      </c>
      <c r="B3470">
        <v>43761</v>
      </c>
      <c r="C3470">
        <v>134.22</v>
      </c>
      <c r="I3470" t="s">
        <v>2884</v>
      </c>
    </row>
    <row r="3471" spans="1:9" x14ac:dyDescent="0.25">
      <c r="A3471" t="s">
        <v>6735</v>
      </c>
      <c r="B3471">
        <v>43762</v>
      </c>
      <c r="C3471">
        <v>258.3</v>
      </c>
      <c r="I3471" t="s">
        <v>2884</v>
      </c>
    </row>
    <row r="3472" spans="1:9" x14ac:dyDescent="0.25">
      <c r="A3472" t="s">
        <v>6735</v>
      </c>
      <c r="B3472">
        <v>43763</v>
      </c>
      <c r="C3472">
        <v>381.92</v>
      </c>
      <c r="I3472" t="s">
        <v>2884</v>
      </c>
    </row>
    <row r="3473" spans="1:9" x14ac:dyDescent="0.25">
      <c r="A3473" t="s">
        <v>6735</v>
      </c>
      <c r="B3473">
        <v>43770</v>
      </c>
      <c r="C3473">
        <v>1214.57</v>
      </c>
      <c r="I3473" t="s">
        <v>2884</v>
      </c>
    </row>
    <row r="3474" spans="1:9" x14ac:dyDescent="0.25">
      <c r="A3474" t="s">
        <v>6735</v>
      </c>
      <c r="B3474">
        <v>43771</v>
      </c>
      <c r="C3474">
        <v>1377.57</v>
      </c>
      <c r="I3474" t="s">
        <v>2884</v>
      </c>
    </row>
    <row r="3475" spans="1:9" x14ac:dyDescent="0.25">
      <c r="A3475" t="s">
        <v>6735</v>
      </c>
      <c r="B3475">
        <v>43772</v>
      </c>
      <c r="C3475">
        <v>1020.71</v>
      </c>
      <c r="I3475" t="s">
        <v>2884</v>
      </c>
    </row>
    <row r="3476" spans="1:9" x14ac:dyDescent="0.25">
      <c r="A3476" t="s">
        <v>6735</v>
      </c>
      <c r="B3476">
        <v>43773</v>
      </c>
      <c r="C3476">
        <v>1377.57</v>
      </c>
      <c r="I3476" t="s">
        <v>2884</v>
      </c>
    </row>
    <row r="3477" spans="1:9" x14ac:dyDescent="0.25">
      <c r="A3477" t="s">
        <v>6735</v>
      </c>
      <c r="B3477">
        <v>43774</v>
      </c>
      <c r="C3477">
        <v>1035.02</v>
      </c>
      <c r="I3477" t="s">
        <v>2884</v>
      </c>
    </row>
    <row r="3478" spans="1:9" x14ac:dyDescent="0.25">
      <c r="A3478" t="s">
        <v>6735</v>
      </c>
      <c r="B3478">
        <v>43775</v>
      </c>
      <c r="C3478">
        <v>1178.54</v>
      </c>
      <c r="I3478" t="s">
        <v>2884</v>
      </c>
    </row>
    <row r="3479" spans="1:9" x14ac:dyDescent="0.25">
      <c r="A3479" t="s">
        <v>6735</v>
      </c>
      <c r="B3479">
        <v>43800</v>
      </c>
      <c r="C3479">
        <v>999.24</v>
      </c>
      <c r="I3479" t="s">
        <v>2884</v>
      </c>
    </row>
    <row r="3480" spans="1:9" x14ac:dyDescent="0.25">
      <c r="A3480" t="s">
        <v>6735</v>
      </c>
      <c r="B3480">
        <v>43810</v>
      </c>
      <c r="C3480">
        <v>1093.18</v>
      </c>
      <c r="I3480" t="s">
        <v>2884</v>
      </c>
    </row>
    <row r="3481" spans="1:9" x14ac:dyDescent="0.25">
      <c r="A3481" t="s">
        <v>6735</v>
      </c>
      <c r="B3481">
        <v>43820</v>
      </c>
      <c r="C3481">
        <v>1443.38</v>
      </c>
      <c r="I3481" t="s">
        <v>2884</v>
      </c>
    </row>
    <row r="3482" spans="1:9" x14ac:dyDescent="0.25">
      <c r="A3482" t="s">
        <v>6735</v>
      </c>
      <c r="B3482">
        <v>43825</v>
      </c>
      <c r="C3482">
        <v>1409.69</v>
      </c>
      <c r="I3482" t="s">
        <v>2884</v>
      </c>
    </row>
    <row r="3483" spans="1:9" x14ac:dyDescent="0.25">
      <c r="A3483" t="s">
        <v>6735</v>
      </c>
      <c r="B3483">
        <v>43830</v>
      </c>
      <c r="C3483">
        <v>761.9</v>
      </c>
      <c r="I3483" t="s">
        <v>2884</v>
      </c>
    </row>
    <row r="3484" spans="1:9" x14ac:dyDescent="0.25">
      <c r="A3484" t="s">
        <v>6735</v>
      </c>
      <c r="B3484">
        <v>43831</v>
      </c>
      <c r="C3484">
        <v>665.78</v>
      </c>
      <c r="I3484" t="s">
        <v>2884</v>
      </c>
    </row>
    <row r="3485" spans="1:9" x14ac:dyDescent="0.25">
      <c r="A3485" t="s">
        <v>6735</v>
      </c>
      <c r="B3485">
        <v>43832</v>
      </c>
      <c r="C3485">
        <v>1121.71</v>
      </c>
      <c r="I3485" t="s">
        <v>2884</v>
      </c>
    </row>
    <row r="3486" spans="1:9" x14ac:dyDescent="0.25">
      <c r="A3486" t="s">
        <v>6735</v>
      </c>
      <c r="B3486">
        <v>43840</v>
      </c>
      <c r="C3486">
        <v>1460.09</v>
      </c>
      <c r="I3486" t="s">
        <v>2884</v>
      </c>
    </row>
    <row r="3487" spans="1:9" x14ac:dyDescent="0.25">
      <c r="A3487" t="s">
        <v>6735</v>
      </c>
      <c r="B3487">
        <v>43843</v>
      </c>
      <c r="C3487">
        <v>1380.98</v>
      </c>
      <c r="I3487" t="s">
        <v>2884</v>
      </c>
    </row>
    <row r="3488" spans="1:9" x14ac:dyDescent="0.25">
      <c r="A3488" t="s">
        <v>6735</v>
      </c>
      <c r="B3488">
        <v>43845</v>
      </c>
      <c r="C3488">
        <v>2099.4899999999998</v>
      </c>
      <c r="I3488" t="s">
        <v>2884</v>
      </c>
    </row>
    <row r="3489" spans="1:9" x14ac:dyDescent="0.25">
      <c r="A3489" t="s">
        <v>6735</v>
      </c>
      <c r="B3489">
        <v>43846</v>
      </c>
      <c r="C3489">
        <v>1775.1</v>
      </c>
      <c r="I3489" t="s">
        <v>2884</v>
      </c>
    </row>
    <row r="3490" spans="1:9" x14ac:dyDescent="0.25">
      <c r="A3490" t="s">
        <v>6735</v>
      </c>
      <c r="B3490">
        <v>43847</v>
      </c>
      <c r="C3490">
        <v>1940.93</v>
      </c>
      <c r="I3490" t="s">
        <v>2884</v>
      </c>
    </row>
    <row r="3491" spans="1:9" x14ac:dyDescent="0.25">
      <c r="A3491" t="s">
        <v>6735</v>
      </c>
      <c r="B3491">
        <v>43848</v>
      </c>
      <c r="C3491">
        <v>2072.11</v>
      </c>
      <c r="I3491" t="s">
        <v>2884</v>
      </c>
    </row>
    <row r="3492" spans="1:9" x14ac:dyDescent="0.25">
      <c r="A3492" t="s">
        <v>6735</v>
      </c>
      <c r="B3492">
        <v>43860</v>
      </c>
      <c r="C3492">
        <v>1753.75</v>
      </c>
      <c r="I3492" t="s">
        <v>2884</v>
      </c>
    </row>
    <row r="3493" spans="1:9" x14ac:dyDescent="0.25">
      <c r="A3493" t="s">
        <v>6735</v>
      </c>
      <c r="B3493">
        <v>43865</v>
      </c>
      <c r="C3493">
        <v>1831.36</v>
      </c>
      <c r="I3493" t="s">
        <v>2884</v>
      </c>
    </row>
    <row r="3494" spans="1:9" x14ac:dyDescent="0.25">
      <c r="A3494" t="s">
        <v>6735</v>
      </c>
      <c r="B3494">
        <v>43870</v>
      </c>
      <c r="C3494">
        <v>766.87</v>
      </c>
      <c r="I3494" t="s">
        <v>2884</v>
      </c>
    </row>
    <row r="3495" spans="1:9" x14ac:dyDescent="0.25">
      <c r="A3495" t="s">
        <v>6735</v>
      </c>
      <c r="B3495">
        <v>43880</v>
      </c>
      <c r="C3495">
        <v>1700.11</v>
      </c>
      <c r="I3495" t="s">
        <v>2884</v>
      </c>
    </row>
    <row r="3496" spans="1:9" x14ac:dyDescent="0.25">
      <c r="A3496" t="s">
        <v>6735</v>
      </c>
      <c r="B3496">
        <v>43886</v>
      </c>
      <c r="C3496">
        <v>404.3</v>
      </c>
      <c r="I3496" t="s">
        <v>2884</v>
      </c>
    </row>
    <row r="3497" spans="1:9" x14ac:dyDescent="0.25">
      <c r="A3497" t="s">
        <v>6735</v>
      </c>
      <c r="B3497">
        <v>43887</v>
      </c>
      <c r="C3497">
        <v>364.04</v>
      </c>
      <c r="I3497" t="s">
        <v>2884</v>
      </c>
    </row>
    <row r="3498" spans="1:9" x14ac:dyDescent="0.25">
      <c r="A3498" t="s">
        <v>6735</v>
      </c>
      <c r="B3498">
        <v>43888</v>
      </c>
      <c r="C3498">
        <v>508.32</v>
      </c>
      <c r="I3498" t="s">
        <v>2884</v>
      </c>
    </row>
    <row r="3499" spans="1:9" x14ac:dyDescent="0.25">
      <c r="A3499" t="s">
        <v>6735</v>
      </c>
      <c r="B3499">
        <v>44005</v>
      </c>
      <c r="C3499">
        <v>1170.04</v>
      </c>
      <c r="I3499" t="s">
        <v>2884</v>
      </c>
    </row>
    <row r="3500" spans="1:9" x14ac:dyDescent="0.25">
      <c r="A3500" t="s">
        <v>6735</v>
      </c>
      <c r="B3500">
        <v>44010</v>
      </c>
      <c r="C3500">
        <v>913.58</v>
      </c>
      <c r="I3500" t="s">
        <v>2884</v>
      </c>
    </row>
    <row r="3501" spans="1:9" x14ac:dyDescent="0.25">
      <c r="A3501" t="s">
        <v>6735</v>
      </c>
      <c r="B3501">
        <v>44015</v>
      </c>
      <c r="C3501">
        <v>150.38999999999999</v>
      </c>
      <c r="I3501" t="s">
        <v>2884</v>
      </c>
    </row>
    <row r="3502" spans="1:9" x14ac:dyDescent="0.25">
      <c r="A3502" t="s">
        <v>6735</v>
      </c>
      <c r="B3502">
        <v>44020</v>
      </c>
      <c r="C3502">
        <v>1045.73</v>
      </c>
      <c r="I3502" t="s">
        <v>2884</v>
      </c>
    </row>
    <row r="3503" spans="1:9" x14ac:dyDescent="0.25">
      <c r="A3503" t="s">
        <v>6735</v>
      </c>
      <c r="B3503">
        <v>44021</v>
      </c>
      <c r="C3503">
        <v>1044.32</v>
      </c>
      <c r="I3503" t="s">
        <v>2884</v>
      </c>
    </row>
    <row r="3504" spans="1:9" x14ac:dyDescent="0.25">
      <c r="A3504" t="s">
        <v>6735</v>
      </c>
      <c r="B3504">
        <v>44025</v>
      </c>
      <c r="C3504">
        <v>1051.43</v>
      </c>
      <c r="I3504" t="s">
        <v>2884</v>
      </c>
    </row>
    <row r="3505" spans="1:9" x14ac:dyDescent="0.25">
      <c r="A3505" t="s">
        <v>6735</v>
      </c>
      <c r="B3505">
        <v>44050</v>
      </c>
      <c r="C3505">
        <v>1006.37</v>
      </c>
      <c r="I3505" t="s">
        <v>2884</v>
      </c>
    </row>
    <row r="3506" spans="1:9" x14ac:dyDescent="0.25">
      <c r="A3506" t="s">
        <v>6735</v>
      </c>
      <c r="B3506">
        <v>44055</v>
      </c>
      <c r="C3506">
        <v>1589.88</v>
      </c>
      <c r="I3506" t="s">
        <v>2884</v>
      </c>
    </row>
    <row r="3507" spans="1:9" x14ac:dyDescent="0.25">
      <c r="A3507" t="s">
        <v>6735</v>
      </c>
      <c r="B3507">
        <v>44100</v>
      </c>
      <c r="C3507">
        <v>112.57</v>
      </c>
      <c r="I3507" t="s">
        <v>2884</v>
      </c>
    </row>
    <row r="3508" spans="1:9" x14ac:dyDescent="0.25">
      <c r="A3508" t="s">
        <v>6735</v>
      </c>
      <c r="B3508">
        <v>44110</v>
      </c>
      <c r="C3508">
        <v>911.23</v>
      </c>
      <c r="I3508" t="s">
        <v>2884</v>
      </c>
    </row>
    <row r="3509" spans="1:9" x14ac:dyDescent="0.25">
      <c r="A3509" t="s">
        <v>6735</v>
      </c>
      <c r="B3509">
        <v>44111</v>
      </c>
      <c r="C3509">
        <v>1057.94</v>
      </c>
      <c r="I3509" t="s">
        <v>2884</v>
      </c>
    </row>
    <row r="3510" spans="1:9" x14ac:dyDescent="0.25">
      <c r="A3510" t="s">
        <v>6735</v>
      </c>
      <c r="B3510">
        <v>44120</v>
      </c>
      <c r="C3510">
        <v>1307.79</v>
      </c>
      <c r="I3510" t="s">
        <v>2884</v>
      </c>
    </row>
    <row r="3511" spans="1:9" x14ac:dyDescent="0.25">
      <c r="A3511" t="s">
        <v>6735</v>
      </c>
      <c r="B3511">
        <v>44121</v>
      </c>
      <c r="C3511">
        <v>254.95</v>
      </c>
      <c r="I3511" t="s">
        <v>2884</v>
      </c>
    </row>
    <row r="3512" spans="1:9" x14ac:dyDescent="0.25">
      <c r="A3512" t="s">
        <v>6735</v>
      </c>
      <c r="B3512">
        <v>44125</v>
      </c>
      <c r="C3512">
        <v>1257.77</v>
      </c>
      <c r="I3512" t="s">
        <v>2884</v>
      </c>
    </row>
    <row r="3513" spans="1:9" x14ac:dyDescent="0.25">
      <c r="A3513" t="s">
        <v>6735</v>
      </c>
      <c r="B3513">
        <v>44126</v>
      </c>
      <c r="C3513">
        <v>2640.35</v>
      </c>
      <c r="I3513" t="s">
        <v>2884</v>
      </c>
    </row>
    <row r="3514" spans="1:9" x14ac:dyDescent="0.25">
      <c r="A3514" t="s">
        <v>6735</v>
      </c>
      <c r="B3514">
        <v>44127</v>
      </c>
      <c r="C3514">
        <v>3046.04</v>
      </c>
      <c r="I3514" t="s">
        <v>2884</v>
      </c>
    </row>
    <row r="3515" spans="1:9" x14ac:dyDescent="0.25">
      <c r="A3515" t="s">
        <v>6735</v>
      </c>
      <c r="B3515">
        <v>44128</v>
      </c>
      <c r="C3515">
        <v>257.27999999999997</v>
      </c>
      <c r="I3515" t="s">
        <v>2884</v>
      </c>
    </row>
    <row r="3516" spans="1:9" x14ac:dyDescent="0.25">
      <c r="A3516" t="s">
        <v>6735</v>
      </c>
      <c r="B3516">
        <v>44130</v>
      </c>
      <c r="C3516">
        <v>1410.6</v>
      </c>
      <c r="I3516" t="s">
        <v>2884</v>
      </c>
    </row>
    <row r="3517" spans="1:9" x14ac:dyDescent="0.25">
      <c r="A3517" t="s">
        <v>6735</v>
      </c>
      <c r="B3517">
        <v>44139</v>
      </c>
      <c r="C3517">
        <v>127.35</v>
      </c>
      <c r="I3517" t="s">
        <v>2884</v>
      </c>
    </row>
    <row r="3518" spans="1:9" x14ac:dyDescent="0.25">
      <c r="A3518" t="s">
        <v>6735</v>
      </c>
      <c r="B3518">
        <v>44140</v>
      </c>
      <c r="C3518">
        <v>1437.52</v>
      </c>
      <c r="I3518" t="s">
        <v>2884</v>
      </c>
    </row>
    <row r="3519" spans="1:9" x14ac:dyDescent="0.25">
      <c r="A3519" t="s">
        <v>6735</v>
      </c>
      <c r="B3519">
        <v>44141</v>
      </c>
      <c r="C3519">
        <v>1943.08</v>
      </c>
      <c r="I3519" t="s">
        <v>2884</v>
      </c>
    </row>
    <row r="3520" spans="1:9" x14ac:dyDescent="0.25">
      <c r="A3520" t="s">
        <v>6735</v>
      </c>
      <c r="B3520">
        <v>44143</v>
      </c>
      <c r="C3520">
        <v>1770.47</v>
      </c>
      <c r="I3520" t="s">
        <v>2884</v>
      </c>
    </row>
    <row r="3521" spans="1:9" x14ac:dyDescent="0.25">
      <c r="A3521" t="s">
        <v>6735</v>
      </c>
      <c r="B3521">
        <v>44144</v>
      </c>
      <c r="C3521">
        <v>1888.07</v>
      </c>
      <c r="I3521" t="s">
        <v>2884</v>
      </c>
    </row>
    <row r="3522" spans="1:9" x14ac:dyDescent="0.25">
      <c r="A3522" t="s">
        <v>6735</v>
      </c>
      <c r="B3522">
        <v>44145</v>
      </c>
      <c r="C3522">
        <v>1761.68</v>
      </c>
      <c r="I3522" t="s">
        <v>2884</v>
      </c>
    </row>
    <row r="3523" spans="1:9" x14ac:dyDescent="0.25">
      <c r="A3523" t="s">
        <v>6735</v>
      </c>
      <c r="B3523">
        <v>44146</v>
      </c>
      <c r="C3523">
        <v>2242.8200000000002</v>
      </c>
      <c r="I3523" t="s">
        <v>2884</v>
      </c>
    </row>
    <row r="3524" spans="1:9" x14ac:dyDescent="0.25">
      <c r="A3524" t="s">
        <v>6735</v>
      </c>
      <c r="B3524">
        <v>44147</v>
      </c>
      <c r="C3524">
        <v>2058.39</v>
      </c>
      <c r="I3524" t="s">
        <v>2884</v>
      </c>
    </row>
    <row r="3525" spans="1:9" x14ac:dyDescent="0.25">
      <c r="A3525" t="s">
        <v>6735</v>
      </c>
      <c r="B3525">
        <v>44150</v>
      </c>
      <c r="C3525">
        <v>1987.64</v>
      </c>
      <c r="I3525" t="s">
        <v>2884</v>
      </c>
    </row>
    <row r="3526" spans="1:9" x14ac:dyDescent="0.25">
      <c r="A3526" t="s">
        <v>6735</v>
      </c>
      <c r="B3526">
        <v>44151</v>
      </c>
      <c r="C3526">
        <v>2307.56</v>
      </c>
      <c r="I3526" t="s">
        <v>2884</v>
      </c>
    </row>
    <row r="3527" spans="1:9" x14ac:dyDescent="0.25">
      <c r="A3527" t="s">
        <v>6735</v>
      </c>
      <c r="B3527">
        <v>44155</v>
      </c>
      <c r="C3527">
        <v>2209.6999999999998</v>
      </c>
      <c r="I3527" t="s">
        <v>2884</v>
      </c>
    </row>
    <row r="3528" spans="1:9" x14ac:dyDescent="0.25">
      <c r="A3528" t="s">
        <v>6735</v>
      </c>
      <c r="B3528">
        <v>44156</v>
      </c>
      <c r="C3528">
        <v>2467.5</v>
      </c>
      <c r="I3528" t="s">
        <v>2884</v>
      </c>
    </row>
    <row r="3529" spans="1:9" x14ac:dyDescent="0.25">
      <c r="A3529" t="s">
        <v>6735</v>
      </c>
      <c r="B3529">
        <v>44157</v>
      </c>
      <c r="C3529">
        <v>2343.8000000000002</v>
      </c>
      <c r="I3529" t="s">
        <v>2884</v>
      </c>
    </row>
    <row r="3530" spans="1:9" x14ac:dyDescent="0.25">
      <c r="A3530" t="s">
        <v>6735</v>
      </c>
      <c r="B3530">
        <v>44158</v>
      </c>
      <c r="C3530">
        <v>2402.0300000000002</v>
      </c>
      <c r="I3530" t="s">
        <v>2884</v>
      </c>
    </row>
    <row r="3531" spans="1:9" x14ac:dyDescent="0.25">
      <c r="A3531" t="s">
        <v>6735</v>
      </c>
      <c r="B3531">
        <v>44160</v>
      </c>
      <c r="C3531">
        <v>1330.74</v>
      </c>
      <c r="I3531" t="s">
        <v>2884</v>
      </c>
    </row>
    <row r="3532" spans="1:9" x14ac:dyDescent="0.25">
      <c r="A3532" t="s">
        <v>6735</v>
      </c>
      <c r="B3532">
        <v>44180</v>
      </c>
      <c r="C3532">
        <v>988.34</v>
      </c>
      <c r="I3532" t="s">
        <v>2884</v>
      </c>
    </row>
    <row r="3533" spans="1:9" x14ac:dyDescent="0.25">
      <c r="A3533" t="s">
        <v>6735</v>
      </c>
      <c r="B3533">
        <v>44186</v>
      </c>
      <c r="C3533">
        <v>702.69</v>
      </c>
      <c r="I3533" t="s">
        <v>2884</v>
      </c>
    </row>
    <row r="3534" spans="1:9" x14ac:dyDescent="0.25">
      <c r="A3534" t="s">
        <v>6735</v>
      </c>
      <c r="B3534">
        <v>44187</v>
      </c>
      <c r="C3534">
        <v>1175.06</v>
      </c>
      <c r="I3534" t="s">
        <v>2884</v>
      </c>
    </row>
    <row r="3535" spans="1:9" x14ac:dyDescent="0.25">
      <c r="A3535" t="s">
        <v>6735</v>
      </c>
      <c r="B3535">
        <v>44188</v>
      </c>
      <c r="C3535">
        <v>1306.94</v>
      </c>
      <c r="I3535" t="s">
        <v>2884</v>
      </c>
    </row>
    <row r="3536" spans="1:9" x14ac:dyDescent="0.25">
      <c r="A3536" t="s">
        <v>6735</v>
      </c>
      <c r="B3536">
        <v>44202</v>
      </c>
      <c r="C3536">
        <v>1486.61</v>
      </c>
      <c r="I3536" t="s">
        <v>2884</v>
      </c>
    </row>
    <row r="3537" spans="1:9" x14ac:dyDescent="0.25">
      <c r="A3537" t="s">
        <v>6735</v>
      </c>
      <c r="B3537">
        <v>44203</v>
      </c>
      <c r="C3537">
        <v>255.98</v>
      </c>
      <c r="I3537" t="s">
        <v>2884</v>
      </c>
    </row>
    <row r="3538" spans="1:9" x14ac:dyDescent="0.25">
      <c r="A3538" t="s">
        <v>6735</v>
      </c>
      <c r="B3538">
        <v>44204</v>
      </c>
      <c r="C3538">
        <v>1640.62</v>
      </c>
      <c r="I3538" t="s">
        <v>2884</v>
      </c>
    </row>
    <row r="3539" spans="1:9" x14ac:dyDescent="0.25">
      <c r="A3539" t="s">
        <v>6735</v>
      </c>
      <c r="B3539">
        <v>44205</v>
      </c>
      <c r="C3539">
        <v>1425.43</v>
      </c>
      <c r="I3539" t="s">
        <v>2884</v>
      </c>
    </row>
    <row r="3540" spans="1:9" x14ac:dyDescent="0.25">
      <c r="A3540" t="s">
        <v>6735</v>
      </c>
      <c r="B3540">
        <v>44206</v>
      </c>
      <c r="C3540">
        <v>1858.97</v>
      </c>
      <c r="I3540" t="s">
        <v>2884</v>
      </c>
    </row>
    <row r="3541" spans="1:9" x14ac:dyDescent="0.25">
      <c r="A3541" t="s">
        <v>6735</v>
      </c>
      <c r="B3541">
        <v>44207</v>
      </c>
      <c r="C3541">
        <v>1928.32</v>
      </c>
      <c r="I3541" t="s">
        <v>2884</v>
      </c>
    </row>
    <row r="3542" spans="1:9" x14ac:dyDescent="0.25">
      <c r="A3542" t="s">
        <v>6735</v>
      </c>
      <c r="B3542">
        <v>44208</v>
      </c>
      <c r="C3542">
        <v>2101.9</v>
      </c>
      <c r="I3542" t="s">
        <v>2884</v>
      </c>
    </row>
    <row r="3543" spans="1:9" x14ac:dyDescent="0.25">
      <c r="A3543" t="s">
        <v>6735</v>
      </c>
      <c r="B3543">
        <v>44210</v>
      </c>
      <c r="C3543">
        <v>1891.63</v>
      </c>
      <c r="I3543" t="s">
        <v>2884</v>
      </c>
    </row>
    <row r="3544" spans="1:9" x14ac:dyDescent="0.25">
      <c r="A3544" t="s">
        <v>6735</v>
      </c>
      <c r="B3544">
        <v>44211</v>
      </c>
      <c r="C3544">
        <v>2255.09</v>
      </c>
      <c r="I3544" t="s">
        <v>2884</v>
      </c>
    </row>
    <row r="3545" spans="1:9" x14ac:dyDescent="0.25">
      <c r="A3545" t="s">
        <v>6735</v>
      </c>
      <c r="B3545">
        <v>44212</v>
      </c>
      <c r="C3545">
        <v>2159.62</v>
      </c>
      <c r="I3545" t="s">
        <v>2884</v>
      </c>
    </row>
    <row r="3546" spans="1:9" x14ac:dyDescent="0.25">
      <c r="A3546" t="s">
        <v>6735</v>
      </c>
      <c r="B3546">
        <v>44213</v>
      </c>
      <c r="C3546">
        <v>196.46</v>
      </c>
      <c r="I3546" t="s">
        <v>2884</v>
      </c>
    </row>
    <row r="3547" spans="1:9" x14ac:dyDescent="0.25">
      <c r="A3547" t="s">
        <v>6735</v>
      </c>
      <c r="B3547">
        <v>44227</v>
      </c>
      <c r="C3547">
        <v>1769.43</v>
      </c>
      <c r="I3547" t="s">
        <v>2884</v>
      </c>
    </row>
    <row r="3548" spans="1:9" x14ac:dyDescent="0.25">
      <c r="A3548" t="s">
        <v>6735</v>
      </c>
      <c r="B3548">
        <v>44300</v>
      </c>
      <c r="C3548">
        <v>905.62</v>
      </c>
      <c r="I3548" t="s">
        <v>2884</v>
      </c>
    </row>
    <row r="3549" spans="1:9" x14ac:dyDescent="0.25">
      <c r="A3549" t="s">
        <v>6735</v>
      </c>
      <c r="B3549">
        <v>44310</v>
      </c>
      <c r="C3549">
        <v>1114.33</v>
      </c>
      <c r="I3549" t="s">
        <v>2884</v>
      </c>
    </row>
    <row r="3550" spans="1:9" x14ac:dyDescent="0.25">
      <c r="A3550" t="s">
        <v>6735</v>
      </c>
      <c r="B3550">
        <v>44312</v>
      </c>
      <c r="C3550">
        <v>644.09</v>
      </c>
      <c r="I3550" t="s">
        <v>2884</v>
      </c>
    </row>
    <row r="3551" spans="1:9" x14ac:dyDescent="0.25">
      <c r="A3551" t="s">
        <v>6735</v>
      </c>
      <c r="B3551">
        <v>44314</v>
      </c>
      <c r="C3551">
        <v>1079.22</v>
      </c>
      <c r="I3551" t="s">
        <v>2884</v>
      </c>
    </row>
    <row r="3552" spans="1:9" x14ac:dyDescent="0.25">
      <c r="A3552" t="s">
        <v>6735</v>
      </c>
      <c r="B3552">
        <v>44316</v>
      </c>
      <c r="C3552">
        <v>1519.25</v>
      </c>
      <c r="I3552" t="s">
        <v>2884</v>
      </c>
    </row>
    <row r="3553" spans="1:9" x14ac:dyDescent="0.25">
      <c r="A3553" t="s">
        <v>6735</v>
      </c>
      <c r="B3553">
        <v>44320</v>
      </c>
      <c r="C3553">
        <v>1286.9100000000001</v>
      </c>
      <c r="I3553" t="s">
        <v>2884</v>
      </c>
    </row>
    <row r="3554" spans="1:9" x14ac:dyDescent="0.25">
      <c r="A3554" t="s">
        <v>6735</v>
      </c>
      <c r="B3554">
        <v>44322</v>
      </c>
      <c r="C3554">
        <v>1096.0899999999999</v>
      </c>
      <c r="I3554" t="s">
        <v>2884</v>
      </c>
    </row>
    <row r="3555" spans="1:9" x14ac:dyDescent="0.25">
      <c r="A3555" t="s">
        <v>6735</v>
      </c>
      <c r="B3555">
        <v>44340</v>
      </c>
      <c r="C3555">
        <v>681.44</v>
      </c>
      <c r="I3555" t="s">
        <v>2884</v>
      </c>
    </row>
    <row r="3556" spans="1:9" x14ac:dyDescent="0.25">
      <c r="A3556" t="s">
        <v>6735</v>
      </c>
      <c r="B3556">
        <v>44345</v>
      </c>
      <c r="C3556">
        <v>1129.71</v>
      </c>
      <c r="I3556" t="s">
        <v>2884</v>
      </c>
    </row>
    <row r="3557" spans="1:9" x14ac:dyDescent="0.25">
      <c r="A3557" t="s">
        <v>6735</v>
      </c>
      <c r="B3557">
        <v>44346</v>
      </c>
      <c r="C3557">
        <v>1268.92</v>
      </c>
      <c r="I3557" t="s">
        <v>2884</v>
      </c>
    </row>
    <row r="3558" spans="1:9" x14ac:dyDescent="0.25">
      <c r="A3558" t="s">
        <v>6735</v>
      </c>
      <c r="B3558">
        <v>44360</v>
      </c>
      <c r="C3558">
        <v>152.1</v>
      </c>
      <c r="I3558" t="s">
        <v>2884</v>
      </c>
    </row>
    <row r="3559" spans="1:9" x14ac:dyDescent="0.25">
      <c r="A3559" t="s">
        <v>6735</v>
      </c>
      <c r="B3559">
        <v>44361</v>
      </c>
      <c r="C3559">
        <v>167.6</v>
      </c>
      <c r="I3559" t="s">
        <v>2884</v>
      </c>
    </row>
    <row r="3560" spans="1:9" x14ac:dyDescent="0.25">
      <c r="A3560" t="s">
        <v>6735</v>
      </c>
      <c r="B3560">
        <v>44363</v>
      </c>
      <c r="C3560">
        <v>202.81</v>
      </c>
      <c r="I3560" t="s">
        <v>2884</v>
      </c>
    </row>
    <row r="3561" spans="1:9" x14ac:dyDescent="0.25">
      <c r="A3561" t="s">
        <v>6735</v>
      </c>
      <c r="B3561">
        <v>44364</v>
      </c>
      <c r="C3561">
        <v>216.13</v>
      </c>
      <c r="I3561" t="s">
        <v>2884</v>
      </c>
    </row>
    <row r="3562" spans="1:9" x14ac:dyDescent="0.25">
      <c r="A3562" t="s">
        <v>6735</v>
      </c>
      <c r="B3562">
        <v>44365</v>
      </c>
      <c r="C3562">
        <v>192.39</v>
      </c>
      <c r="I3562" t="s">
        <v>2884</v>
      </c>
    </row>
    <row r="3563" spans="1:9" x14ac:dyDescent="0.25">
      <c r="A3563" t="s">
        <v>6735</v>
      </c>
      <c r="B3563">
        <v>44366</v>
      </c>
      <c r="C3563">
        <v>253.55</v>
      </c>
      <c r="I3563" t="s">
        <v>2884</v>
      </c>
    </row>
    <row r="3564" spans="1:9" x14ac:dyDescent="0.25">
      <c r="A3564" t="s">
        <v>6735</v>
      </c>
      <c r="B3564">
        <v>44369</v>
      </c>
      <c r="C3564">
        <v>259.3</v>
      </c>
      <c r="I3564" t="s">
        <v>2884</v>
      </c>
    </row>
    <row r="3565" spans="1:9" x14ac:dyDescent="0.25">
      <c r="A3565" t="s">
        <v>6735</v>
      </c>
      <c r="B3565">
        <v>44370</v>
      </c>
      <c r="C3565">
        <v>282.3</v>
      </c>
      <c r="I3565" t="s">
        <v>2884</v>
      </c>
    </row>
    <row r="3566" spans="1:9" x14ac:dyDescent="0.25">
      <c r="A3566" t="s">
        <v>6735</v>
      </c>
      <c r="B3566">
        <v>44372</v>
      </c>
      <c r="C3566">
        <v>252.91</v>
      </c>
      <c r="I3566" t="s">
        <v>2884</v>
      </c>
    </row>
    <row r="3567" spans="1:9" x14ac:dyDescent="0.25">
      <c r="A3567" t="s">
        <v>6735</v>
      </c>
      <c r="B3567">
        <v>44373</v>
      </c>
      <c r="C3567">
        <v>202.66</v>
      </c>
      <c r="I3567" t="s">
        <v>2884</v>
      </c>
    </row>
    <row r="3568" spans="1:9" x14ac:dyDescent="0.25">
      <c r="A3568" t="s">
        <v>6735</v>
      </c>
      <c r="B3568">
        <v>44376</v>
      </c>
      <c r="C3568">
        <v>299.91000000000003</v>
      </c>
      <c r="I3568" t="s">
        <v>2884</v>
      </c>
    </row>
    <row r="3569" spans="1:9" x14ac:dyDescent="0.25">
      <c r="A3569" t="s">
        <v>6735</v>
      </c>
      <c r="B3569">
        <v>44377</v>
      </c>
      <c r="C3569">
        <v>316.01</v>
      </c>
      <c r="I3569" t="s">
        <v>2884</v>
      </c>
    </row>
    <row r="3570" spans="1:9" x14ac:dyDescent="0.25">
      <c r="A3570" t="s">
        <v>6735</v>
      </c>
      <c r="B3570">
        <v>44378</v>
      </c>
      <c r="C3570">
        <v>405.3</v>
      </c>
      <c r="I3570" t="s">
        <v>2884</v>
      </c>
    </row>
    <row r="3571" spans="1:9" x14ac:dyDescent="0.25">
      <c r="A3571" t="s">
        <v>6735</v>
      </c>
      <c r="B3571">
        <v>44379</v>
      </c>
      <c r="C3571">
        <v>431.56</v>
      </c>
      <c r="I3571" t="s">
        <v>2884</v>
      </c>
    </row>
    <row r="3572" spans="1:9" x14ac:dyDescent="0.25">
      <c r="A3572" t="s">
        <v>6735</v>
      </c>
      <c r="B3572">
        <v>44380</v>
      </c>
      <c r="C3572">
        <v>221.43</v>
      </c>
      <c r="I3572" t="s">
        <v>2884</v>
      </c>
    </row>
    <row r="3573" spans="1:9" x14ac:dyDescent="0.25">
      <c r="A3573" t="s">
        <v>6735</v>
      </c>
      <c r="B3573">
        <v>44381</v>
      </c>
      <c r="C3573">
        <v>1131.1400000000001</v>
      </c>
      <c r="I3573" t="s">
        <v>2884</v>
      </c>
    </row>
    <row r="3574" spans="1:9" x14ac:dyDescent="0.25">
      <c r="A3574" t="s">
        <v>6735</v>
      </c>
      <c r="B3574">
        <v>44382</v>
      </c>
      <c r="C3574">
        <v>339.56</v>
      </c>
      <c r="I3574" t="s">
        <v>2884</v>
      </c>
    </row>
    <row r="3575" spans="1:9" x14ac:dyDescent="0.25">
      <c r="A3575" t="s">
        <v>6735</v>
      </c>
      <c r="B3575">
        <v>44384</v>
      </c>
      <c r="C3575">
        <v>163.75</v>
      </c>
      <c r="I3575" t="s">
        <v>2884</v>
      </c>
    </row>
    <row r="3576" spans="1:9" x14ac:dyDescent="0.25">
      <c r="A3576" t="s">
        <v>6735</v>
      </c>
      <c r="B3576">
        <v>44385</v>
      </c>
      <c r="C3576">
        <v>243.45</v>
      </c>
      <c r="I3576" t="s">
        <v>2884</v>
      </c>
    </row>
    <row r="3577" spans="1:9" x14ac:dyDescent="0.25">
      <c r="A3577" t="s">
        <v>6735</v>
      </c>
      <c r="B3577">
        <v>44386</v>
      </c>
      <c r="C3577">
        <v>352.25</v>
      </c>
      <c r="I3577" t="s">
        <v>2884</v>
      </c>
    </row>
    <row r="3578" spans="1:9" x14ac:dyDescent="0.25">
      <c r="A3578" t="s">
        <v>6735</v>
      </c>
      <c r="B3578">
        <v>44388</v>
      </c>
      <c r="C3578">
        <v>352.1</v>
      </c>
      <c r="I3578" t="s">
        <v>2884</v>
      </c>
    </row>
    <row r="3579" spans="1:9" x14ac:dyDescent="0.25">
      <c r="A3579" t="s">
        <v>6735</v>
      </c>
      <c r="B3579">
        <v>44389</v>
      </c>
      <c r="C3579">
        <v>462.08</v>
      </c>
      <c r="I3579" t="s">
        <v>2884</v>
      </c>
    </row>
    <row r="3580" spans="1:9" x14ac:dyDescent="0.25">
      <c r="A3580" t="s">
        <v>6735</v>
      </c>
      <c r="B3580">
        <v>44390</v>
      </c>
      <c r="C3580">
        <v>449.99</v>
      </c>
      <c r="I3580" t="s">
        <v>2884</v>
      </c>
    </row>
    <row r="3581" spans="1:9" x14ac:dyDescent="0.25">
      <c r="A3581" t="s">
        <v>6735</v>
      </c>
      <c r="B3581">
        <v>44391</v>
      </c>
      <c r="C3581">
        <v>720.21</v>
      </c>
      <c r="I3581" t="s">
        <v>2884</v>
      </c>
    </row>
    <row r="3582" spans="1:9" x14ac:dyDescent="0.25">
      <c r="A3582" t="s">
        <v>6735</v>
      </c>
      <c r="B3582">
        <v>44392</v>
      </c>
      <c r="C3582">
        <v>431.1</v>
      </c>
      <c r="I3582" t="s">
        <v>2884</v>
      </c>
    </row>
    <row r="3583" spans="1:9" x14ac:dyDescent="0.25">
      <c r="A3583" t="s">
        <v>6735</v>
      </c>
      <c r="B3583">
        <v>44394</v>
      </c>
      <c r="C3583">
        <v>488.01</v>
      </c>
      <c r="I3583" t="s">
        <v>2884</v>
      </c>
    </row>
    <row r="3584" spans="1:9" x14ac:dyDescent="0.25">
      <c r="A3584" t="s">
        <v>6735</v>
      </c>
      <c r="B3584">
        <v>44401</v>
      </c>
      <c r="C3584">
        <v>2721.55</v>
      </c>
      <c r="I3584" t="s">
        <v>2884</v>
      </c>
    </row>
    <row r="3585" spans="1:9" x14ac:dyDescent="0.25">
      <c r="A3585" t="s">
        <v>6735</v>
      </c>
      <c r="B3585">
        <v>44402</v>
      </c>
      <c r="C3585">
        <v>276.56</v>
      </c>
      <c r="I3585" t="s">
        <v>2884</v>
      </c>
    </row>
    <row r="3586" spans="1:9" x14ac:dyDescent="0.25">
      <c r="A3586" t="s">
        <v>6735</v>
      </c>
      <c r="B3586">
        <v>44403</v>
      </c>
      <c r="C3586">
        <v>321.49</v>
      </c>
      <c r="I3586" t="s">
        <v>2884</v>
      </c>
    </row>
    <row r="3587" spans="1:9" x14ac:dyDescent="0.25">
      <c r="A3587" t="s">
        <v>6735</v>
      </c>
      <c r="B3587">
        <v>44404</v>
      </c>
      <c r="C3587">
        <v>473.12</v>
      </c>
      <c r="I3587" t="s">
        <v>2884</v>
      </c>
    </row>
    <row r="3588" spans="1:9" x14ac:dyDescent="0.25">
      <c r="A3588" t="s">
        <v>6735</v>
      </c>
      <c r="B3588">
        <v>44405</v>
      </c>
      <c r="C3588">
        <v>626.54999999999995</v>
      </c>
      <c r="I3588" t="s">
        <v>2884</v>
      </c>
    </row>
    <row r="3589" spans="1:9" x14ac:dyDescent="0.25">
      <c r="A3589" t="s">
        <v>6735</v>
      </c>
      <c r="B3589">
        <v>44406</v>
      </c>
      <c r="C3589">
        <v>242.4</v>
      </c>
      <c r="I3589" t="s">
        <v>2884</v>
      </c>
    </row>
    <row r="3590" spans="1:9" x14ac:dyDescent="0.25">
      <c r="A3590" t="s">
        <v>6735</v>
      </c>
      <c r="B3590">
        <v>44407</v>
      </c>
      <c r="C3590">
        <v>290.93</v>
      </c>
      <c r="I3590" t="s">
        <v>2884</v>
      </c>
    </row>
    <row r="3591" spans="1:9" x14ac:dyDescent="0.25">
      <c r="A3591" t="s">
        <v>6735</v>
      </c>
      <c r="B3591">
        <v>44408</v>
      </c>
      <c r="C3591">
        <v>244.57</v>
      </c>
      <c r="I3591" t="s">
        <v>2884</v>
      </c>
    </row>
    <row r="3592" spans="1:9" x14ac:dyDescent="0.25">
      <c r="A3592" t="s">
        <v>6735</v>
      </c>
      <c r="B3592">
        <v>44500</v>
      </c>
      <c r="C3592">
        <v>20.440000000000001</v>
      </c>
      <c r="I3592" t="s">
        <v>2884</v>
      </c>
    </row>
    <row r="3593" spans="1:9" x14ac:dyDescent="0.25">
      <c r="A3593" t="s">
        <v>6735</v>
      </c>
      <c r="B3593">
        <v>44602</v>
      </c>
      <c r="C3593">
        <v>1501.93</v>
      </c>
      <c r="I3593" t="s">
        <v>2884</v>
      </c>
    </row>
    <row r="3594" spans="1:9" x14ac:dyDescent="0.25">
      <c r="A3594" t="s">
        <v>6735</v>
      </c>
      <c r="B3594">
        <v>44603</v>
      </c>
      <c r="C3594">
        <v>1726.31</v>
      </c>
      <c r="I3594" t="s">
        <v>2884</v>
      </c>
    </row>
    <row r="3595" spans="1:9" x14ac:dyDescent="0.25">
      <c r="A3595" t="s">
        <v>6735</v>
      </c>
      <c r="B3595">
        <v>44604</v>
      </c>
      <c r="C3595">
        <v>1128.68</v>
      </c>
      <c r="I3595" t="s">
        <v>2884</v>
      </c>
    </row>
    <row r="3596" spans="1:9" x14ac:dyDescent="0.25">
      <c r="A3596" t="s">
        <v>6735</v>
      </c>
      <c r="B3596">
        <v>44605</v>
      </c>
      <c r="C3596">
        <v>1387.43</v>
      </c>
      <c r="I3596" t="s">
        <v>2884</v>
      </c>
    </row>
    <row r="3597" spans="1:9" x14ac:dyDescent="0.25">
      <c r="A3597" t="s">
        <v>6735</v>
      </c>
      <c r="B3597">
        <v>44615</v>
      </c>
      <c r="C3597">
        <v>1141.99</v>
      </c>
      <c r="I3597" t="s">
        <v>2884</v>
      </c>
    </row>
    <row r="3598" spans="1:9" x14ac:dyDescent="0.25">
      <c r="A3598" t="s">
        <v>6735</v>
      </c>
      <c r="B3598">
        <v>44620</v>
      </c>
      <c r="C3598">
        <v>928.32</v>
      </c>
      <c r="I3598" t="s">
        <v>2884</v>
      </c>
    </row>
    <row r="3599" spans="1:9" x14ac:dyDescent="0.25">
      <c r="A3599" t="s">
        <v>6735</v>
      </c>
      <c r="B3599">
        <v>44625</v>
      </c>
      <c r="C3599">
        <v>1081.3699999999999</v>
      </c>
      <c r="I3599" t="s">
        <v>2884</v>
      </c>
    </row>
    <row r="3600" spans="1:9" x14ac:dyDescent="0.25">
      <c r="A3600" t="s">
        <v>6735</v>
      </c>
      <c r="B3600">
        <v>44626</v>
      </c>
      <c r="C3600">
        <v>1698.44</v>
      </c>
      <c r="I3600" t="s">
        <v>2884</v>
      </c>
    </row>
    <row r="3601" spans="1:9" x14ac:dyDescent="0.25">
      <c r="A3601" t="s">
        <v>6735</v>
      </c>
      <c r="B3601">
        <v>44640</v>
      </c>
      <c r="C3601">
        <v>1489.68</v>
      </c>
      <c r="I3601" t="s">
        <v>2884</v>
      </c>
    </row>
    <row r="3602" spans="1:9" x14ac:dyDescent="0.25">
      <c r="A3602" t="s">
        <v>6735</v>
      </c>
      <c r="B3602">
        <v>44650</v>
      </c>
      <c r="C3602">
        <v>1536.32</v>
      </c>
      <c r="I3602" t="s">
        <v>2884</v>
      </c>
    </row>
    <row r="3603" spans="1:9" x14ac:dyDescent="0.25">
      <c r="A3603" t="s">
        <v>6735</v>
      </c>
      <c r="B3603">
        <v>44660</v>
      </c>
      <c r="C3603">
        <v>1423.13</v>
      </c>
      <c r="I3603" t="s">
        <v>2884</v>
      </c>
    </row>
    <row r="3604" spans="1:9" x14ac:dyDescent="0.25">
      <c r="A3604" t="s">
        <v>6735</v>
      </c>
      <c r="B3604">
        <v>44661</v>
      </c>
      <c r="C3604">
        <v>1645.56</v>
      </c>
      <c r="I3604" t="s">
        <v>2884</v>
      </c>
    </row>
    <row r="3605" spans="1:9" x14ac:dyDescent="0.25">
      <c r="A3605" t="s">
        <v>6735</v>
      </c>
      <c r="B3605">
        <v>44680</v>
      </c>
      <c r="C3605">
        <v>1157.17</v>
      </c>
      <c r="I3605" t="s">
        <v>2884</v>
      </c>
    </row>
    <row r="3606" spans="1:9" x14ac:dyDescent="0.25">
      <c r="A3606" t="s">
        <v>6735</v>
      </c>
      <c r="B3606">
        <v>44700</v>
      </c>
      <c r="C3606">
        <v>1067.2</v>
      </c>
      <c r="I3606" t="s">
        <v>2884</v>
      </c>
    </row>
    <row r="3607" spans="1:9" x14ac:dyDescent="0.25">
      <c r="A3607" t="s">
        <v>6735</v>
      </c>
      <c r="B3607">
        <v>44701</v>
      </c>
      <c r="C3607">
        <v>179.37</v>
      </c>
      <c r="I3607" t="s">
        <v>2884</v>
      </c>
    </row>
    <row r="3608" spans="1:9" x14ac:dyDescent="0.25">
      <c r="A3608" t="s">
        <v>6735</v>
      </c>
      <c r="B3608">
        <v>44720</v>
      </c>
      <c r="C3608">
        <v>289.8</v>
      </c>
      <c r="I3608" t="s">
        <v>2884</v>
      </c>
    </row>
    <row r="3609" spans="1:9" x14ac:dyDescent="0.25">
      <c r="A3609" t="s">
        <v>6735</v>
      </c>
      <c r="B3609">
        <v>44721</v>
      </c>
      <c r="C3609">
        <v>404.9</v>
      </c>
      <c r="I3609" t="s">
        <v>2884</v>
      </c>
    </row>
    <row r="3610" spans="1:9" x14ac:dyDescent="0.25">
      <c r="A3610" t="s">
        <v>6735</v>
      </c>
      <c r="B3610">
        <v>44800</v>
      </c>
      <c r="C3610">
        <v>838.11</v>
      </c>
      <c r="I3610" t="s">
        <v>2884</v>
      </c>
    </row>
    <row r="3611" spans="1:9" x14ac:dyDescent="0.25">
      <c r="A3611" t="s">
        <v>6735</v>
      </c>
      <c r="B3611">
        <v>44820</v>
      </c>
      <c r="C3611">
        <v>918.14</v>
      </c>
      <c r="I3611" t="s">
        <v>2884</v>
      </c>
    </row>
    <row r="3612" spans="1:9" x14ac:dyDescent="0.25">
      <c r="A3612" t="s">
        <v>6735</v>
      </c>
      <c r="B3612">
        <v>44850</v>
      </c>
      <c r="C3612">
        <v>804.76</v>
      </c>
      <c r="I3612" t="s">
        <v>2884</v>
      </c>
    </row>
    <row r="3613" spans="1:9" x14ac:dyDescent="0.25">
      <c r="A3613" t="s">
        <v>6735</v>
      </c>
      <c r="B3613">
        <v>44900</v>
      </c>
      <c r="C3613">
        <v>847.45</v>
      </c>
      <c r="I3613" t="s">
        <v>2884</v>
      </c>
    </row>
    <row r="3614" spans="1:9" x14ac:dyDescent="0.25">
      <c r="A3614" t="s">
        <v>6735</v>
      </c>
      <c r="B3614">
        <v>44950</v>
      </c>
      <c r="C3614">
        <v>691.66</v>
      </c>
      <c r="I3614" t="s">
        <v>2884</v>
      </c>
    </row>
    <row r="3615" spans="1:9" x14ac:dyDescent="0.25">
      <c r="A3615" t="s">
        <v>6735</v>
      </c>
      <c r="B3615">
        <v>44955</v>
      </c>
      <c r="C3615">
        <v>88.79</v>
      </c>
      <c r="I3615" t="s">
        <v>2884</v>
      </c>
    </row>
    <row r="3616" spans="1:9" x14ac:dyDescent="0.25">
      <c r="A3616" t="s">
        <v>6735</v>
      </c>
      <c r="B3616">
        <v>44960</v>
      </c>
      <c r="C3616">
        <v>943.77</v>
      </c>
      <c r="I3616" t="s">
        <v>2884</v>
      </c>
    </row>
    <row r="3617" spans="1:9" x14ac:dyDescent="0.25">
      <c r="A3617" t="s">
        <v>6735</v>
      </c>
      <c r="B3617">
        <v>44970</v>
      </c>
      <c r="C3617">
        <v>652.14</v>
      </c>
      <c r="I3617" t="s">
        <v>2884</v>
      </c>
    </row>
    <row r="3618" spans="1:9" x14ac:dyDescent="0.25">
      <c r="A3618" t="s">
        <v>6735</v>
      </c>
      <c r="B3618">
        <v>45000</v>
      </c>
      <c r="C3618">
        <v>466.52</v>
      </c>
      <c r="I3618" t="s">
        <v>2884</v>
      </c>
    </row>
    <row r="3619" spans="1:9" x14ac:dyDescent="0.25">
      <c r="A3619" t="s">
        <v>6735</v>
      </c>
      <c r="B3619">
        <v>45005</v>
      </c>
      <c r="C3619">
        <v>357.18</v>
      </c>
      <c r="I3619" t="s">
        <v>2884</v>
      </c>
    </row>
    <row r="3620" spans="1:9" x14ac:dyDescent="0.25">
      <c r="A3620" t="s">
        <v>6735</v>
      </c>
      <c r="B3620">
        <v>45020</v>
      </c>
      <c r="C3620">
        <v>625.4</v>
      </c>
      <c r="I3620" t="s">
        <v>2884</v>
      </c>
    </row>
    <row r="3621" spans="1:9" x14ac:dyDescent="0.25">
      <c r="A3621" t="s">
        <v>6735</v>
      </c>
      <c r="B3621">
        <v>45100</v>
      </c>
      <c r="C3621">
        <v>331.45</v>
      </c>
      <c r="I3621" t="s">
        <v>2884</v>
      </c>
    </row>
    <row r="3622" spans="1:9" x14ac:dyDescent="0.25">
      <c r="A3622" t="s">
        <v>6735</v>
      </c>
      <c r="B3622">
        <v>45108</v>
      </c>
      <c r="C3622">
        <v>408.6</v>
      </c>
      <c r="I3622" t="s">
        <v>2884</v>
      </c>
    </row>
    <row r="3623" spans="1:9" x14ac:dyDescent="0.25">
      <c r="A3623" t="s">
        <v>6735</v>
      </c>
      <c r="B3623">
        <v>45110</v>
      </c>
      <c r="C3623">
        <v>1948.4</v>
      </c>
      <c r="I3623" t="s">
        <v>2884</v>
      </c>
    </row>
    <row r="3624" spans="1:9" x14ac:dyDescent="0.25">
      <c r="A3624" t="s">
        <v>6735</v>
      </c>
      <c r="B3624">
        <v>45111</v>
      </c>
      <c r="C3624">
        <v>1163.5999999999999</v>
      </c>
      <c r="I3624" t="s">
        <v>2884</v>
      </c>
    </row>
    <row r="3625" spans="1:9" x14ac:dyDescent="0.25">
      <c r="A3625" t="s">
        <v>6735</v>
      </c>
      <c r="B3625">
        <v>45112</v>
      </c>
      <c r="C3625">
        <v>1931.17</v>
      </c>
      <c r="I3625" t="s">
        <v>2884</v>
      </c>
    </row>
    <row r="3626" spans="1:9" x14ac:dyDescent="0.25">
      <c r="A3626" t="s">
        <v>6735</v>
      </c>
      <c r="B3626">
        <v>45113</v>
      </c>
      <c r="C3626">
        <v>1990.09</v>
      </c>
      <c r="I3626" t="s">
        <v>2884</v>
      </c>
    </row>
    <row r="3627" spans="1:9" x14ac:dyDescent="0.25">
      <c r="A3627" t="s">
        <v>6735</v>
      </c>
      <c r="B3627">
        <v>45114</v>
      </c>
      <c r="C3627">
        <v>1945.79</v>
      </c>
      <c r="I3627" t="s">
        <v>2884</v>
      </c>
    </row>
    <row r="3628" spans="1:9" x14ac:dyDescent="0.25">
      <c r="A3628" t="s">
        <v>6735</v>
      </c>
      <c r="B3628">
        <v>45116</v>
      </c>
      <c r="C3628">
        <v>1647.19</v>
      </c>
      <c r="I3628" t="s">
        <v>2884</v>
      </c>
    </row>
    <row r="3629" spans="1:9" x14ac:dyDescent="0.25">
      <c r="A3629" t="s">
        <v>6735</v>
      </c>
      <c r="B3629">
        <v>45119</v>
      </c>
      <c r="C3629">
        <v>2004.43</v>
      </c>
      <c r="I3629" t="s">
        <v>2884</v>
      </c>
    </row>
    <row r="3630" spans="1:9" x14ac:dyDescent="0.25">
      <c r="A3630" t="s">
        <v>6735</v>
      </c>
      <c r="B3630">
        <v>45120</v>
      </c>
      <c r="C3630">
        <v>1719.18</v>
      </c>
      <c r="I3630" t="s">
        <v>2884</v>
      </c>
    </row>
    <row r="3631" spans="1:9" x14ac:dyDescent="0.25">
      <c r="A3631" t="s">
        <v>6735</v>
      </c>
      <c r="B3631">
        <v>45121</v>
      </c>
      <c r="C3631">
        <v>1874.65</v>
      </c>
      <c r="I3631" t="s">
        <v>2884</v>
      </c>
    </row>
    <row r="3632" spans="1:9" x14ac:dyDescent="0.25">
      <c r="A3632" t="s">
        <v>6735</v>
      </c>
      <c r="B3632">
        <v>45123</v>
      </c>
      <c r="C3632">
        <v>1197.44</v>
      </c>
      <c r="I3632" t="s">
        <v>2884</v>
      </c>
    </row>
    <row r="3633" spans="1:9" x14ac:dyDescent="0.25">
      <c r="A3633" t="s">
        <v>6735</v>
      </c>
      <c r="B3633">
        <v>45126</v>
      </c>
      <c r="C3633">
        <v>2905.98</v>
      </c>
      <c r="I3633" t="s">
        <v>2884</v>
      </c>
    </row>
    <row r="3634" spans="1:9" x14ac:dyDescent="0.25">
      <c r="A3634" t="s">
        <v>6735</v>
      </c>
      <c r="B3634">
        <v>45130</v>
      </c>
      <c r="C3634">
        <v>1162.05</v>
      </c>
      <c r="I3634" t="s">
        <v>2884</v>
      </c>
    </row>
    <row r="3635" spans="1:9" x14ac:dyDescent="0.25">
      <c r="A3635" t="s">
        <v>6735</v>
      </c>
      <c r="B3635">
        <v>45135</v>
      </c>
      <c r="C3635">
        <v>1388.71</v>
      </c>
      <c r="I3635" t="s">
        <v>2884</v>
      </c>
    </row>
    <row r="3636" spans="1:9" x14ac:dyDescent="0.25">
      <c r="A3636" t="s">
        <v>6735</v>
      </c>
      <c r="B3636">
        <v>45136</v>
      </c>
      <c r="C3636">
        <v>1908.69</v>
      </c>
      <c r="I3636" t="s">
        <v>2884</v>
      </c>
    </row>
    <row r="3637" spans="1:9" x14ac:dyDescent="0.25">
      <c r="A3637" t="s">
        <v>6735</v>
      </c>
      <c r="B3637">
        <v>45150</v>
      </c>
      <c r="C3637">
        <v>462.89</v>
      </c>
      <c r="I3637" t="s">
        <v>2884</v>
      </c>
    </row>
    <row r="3638" spans="1:9" x14ac:dyDescent="0.25">
      <c r="A3638" t="s">
        <v>6735</v>
      </c>
      <c r="B3638">
        <v>45160</v>
      </c>
      <c r="C3638">
        <v>1107.44</v>
      </c>
      <c r="I3638" t="s">
        <v>2884</v>
      </c>
    </row>
    <row r="3639" spans="1:9" x14ac:dyDescent="0.25">
      <c r="A3639" t="s">
        <v>6735</v>
      </c>
      <c r="B3639">
        <v>45171</v>
      </c>
      <c r="C3639">
        <v>676.29</v>
      </c>
      <c r="I3639" t="s">
        <v>2884</v>
      </c>
    </row>
    <row r="3640" spans="1:9" x14ac:dyDescent="0.25">
      <c r="A3640" t="s">
        <v>6735</v>
      </c>
      <c r="B3640">
        <v>45172</v>
      </c>
      <c r="C3640">
        <v>895.06</v>
      </c>
      <c r="I3640" t="s">
        <v>2884</v>
      </c>
    </row>
    <row r="3641" spans="1:9" x14ac:dyDescent="0.25">
      <c r="A3641" t="s">
        <v>6735</v>
      </c>
      <c r="B3641">
        <v>45190</v>
      </c>
      <c r="C3641">
        <v>757.95</v>
      </c>
      <c r="I3641" t="s">
        <v>2884</v>
      </c>
    </row>
    <row r="3642" spans="1:9" x14ac:dyDescent="0.25">
      <c r="A3642" t="s">
        <v>6735</v>
      </c>
      <c r="B3642">
        <v>45300</v>
      </c>
      <c r="C3642">
        <v>144.65</v>
      </c>
      <c r="I3642" t="s">
        <v>2884</v>
      </c>
    </row>
    <row r="3643" spans="1:9" x14ac:dyDescent="0.25">
      <c r="A3643" t="s">
        <v>6735</v>
      </c>
      <c r="B3643">
        <v>45303</v>
      </c>
      <c r="C3643">
        <v>1098.55</v>
      </c>
      <c r="I3643" t="s">
        <v>2884</v>
      </c>
    </row>
    <row r="3644" spans="1:9" x14ac:dyDescent="0.25">
      <c r="A3644" t="s">
        <v>6735</v>
      </c>
      <c r="B3644">
        <v>45305</v>
      </c>
      <c r="C3644">
        <v>204.71</v>
      </c>
      <c r="I3644" t="s">
        <v>2884</v>
      </c>
    </row>
    <row r="3645" spans="1:9" x14ac:dyDescent="0.25">
      <c r="A3645" t="s">
        <v>6735</v>
      </c>
      <c r="B3645">
        <v>45307</v>
      </c>
      <c r="C3645">
        <v>240.72</v>
      </c>
      <c r="I3645" t="s">
        <v>2884</v>
      </c>
    </row>
    <row r="3646" spans="1:9" x14ac:dyDescent="0.25">
      <c r="A3646" t="s">
        <v>6735</v>
      </c>
      <c r="B3646">
        <v>45308</v>
      </c>
      <c r="C3646">
        <v>231.14</v>
      </c>
      <c r="I3646" t="s">
        <v>2884</v>
      </c>
    </row>
    <row r="3647" spans="1:9" x14ac:dyDescent="0.25">
      <c r="A3647" t="s">
        <v>6735</v>
      </c>
      <c r="B3647">
        <v>45309</v>
      </c>
      <c r="C3647">
        <v>237.67</v>
      </c>
      <c r="I3647" t="s">
        <v>2884</v>
      </c>
    </row>
    <row r="3648" spans="1:9" x14ac:dyDescent="0.25">
      <c r="A3648" t="s">
        <v>6735</v>
      </c>
      <c r="B3648">
        <v>45315</v>
      </c>
      <c r="C3648">
        <v>255.94</v>
      </c>
      <c r="I3648" t="s">
        <v>2884</v>
      </c>
    </row>
    <row r="3649" spans="1:9" x14ac:dyDescent="0.25">
      <c r="A3649" t="s">
        <v>6735</v>
      </c>
      <c r="B3649">
        <v>45317</v>
      </c>
      <c r="C3649">
        <v>247.19</v>
      </c>
      <c r="I3649" t="s">
        <v>2884</v>
      </c>
    </row>
    <row r="3650" spans="1:9" x14ac:dyDescent="0.25">
      <c r="A3650" t="s">
        <v>6735</v>
      </c>
      <c r="B3650">
        <v>45320</v>
      </c>
      <c r="C3650">
        <v>251.08</v>
      </c>
      <c r="I3650" t="s">
        <v>2884</v>
      </c>
    </row>
    <row r="3651" spans="1:9" x14ac:dyDescent="0.25">
      <c r="A3651" t="s">
        <v>6735</v>
      </c>
      <c r="B3651">
        <v>45321</v>
      </c>
      <c r="C3651">
        <v>110.62</v>
      </c>
      <c r="I3651" t="s">
        <v>2884</v>
      </c>
    </row>
    <row r="3652" spans="1:9" x14ac:dyDescent="0.25">
      <c r="A3652" t="s">
        <v>6735</v>
      </c>
      <c r="B3652">
        <v>45327</v>
      </c>
      <c r="C3652">
        <v>124.94</v>
      </c>
      <c r="I3652" t="s">
        <v>2884</v>
      </c>
    </row>
    <row r="3653" spans="1:9" x14ac:dyDescent="0.25">
      <c r="A3653" t="s">
        <v>6735</v>
      </c>
      <c r="B3653">
        <v>45330</v>
      </c>
      <c r="C3653">
        <v>210.43</v>
      </c>
      <c r="I3653" t="s">
        <v>2884</v>
      </c>
    </row>
    <row r="3654" spans="1:9" x14ac:dyDescent="0.25">
      <c r="A3654" t="s">
        <v>6735</v>
      </c>
      <c r="B3654">
        <v>45331</v>
      </c>
      <c r="C3654">
        <v>324.89999999999998</v>
      </c>
      <c r="I3654" t="s">
        <v>2884</v>
      </c>
    </row>
    <row r="3655" spans="1:9" x14ac:dyDescent="0.25">
      <c r="A3655" t="s">
        <v>6735</v>
      </c>
      <c r="B3655">
        <v>45332</v>
      </c>
      <c r="C3655">
        <v>311.36</v>
      </c>
      <c r="I3655" t="s">
        <v>2884</v>
      </c>
    </row>
    <row r="3656" spans="1:9" x14ac:dyDescent="0.25">
      <c r="A3656" t="s">
        <v>6735</v>
      </c>
      <c r="B3656">
        <v>45333</v>
      </c>
      <c r="C3656">
        <v>372.9</v>
      </c>
      <c r="I3656" t="s">
        <v>2884</v>
      </c>
    </row>
    <row r="3657" spans="1:9" x14ac:dyDescent="0.25">
      <c r="A3657" t="s">
        <v>6735</v>
      </c>
      <c r="B3657">
        <v>45334</v>
      </c>
      <c r="C3657">
        <v>560.07000000000005</v>
      </c>
      <c r="I3657" t="s">
        <v>2884</v>
      </c>
    </row>
    <row r="3658" spans="1:9" x14ac:dyDescent="0.25">
      <c r="A3658" t="s">
        <v>6735</v>
      </c>
      <c r="B3658">
        <v>45335</v>
      </c>
      <c r="C3658">
        <v>331.67</v>
      </c>
      <c r="I3658" t="s">
        <v>2884</v>
      </c>
    </row>
    <row r="3659" spans="1:9" x14ac:dyDescent="0.25">
      <c r="A3659" t="s">
        <v>6735</v>
      </c>
      <c r="B3659">
        <v>45337</v>
      </c>
      <c r="C3659">
        <v>120.92</v>
      </c>
      <c r="I3659" t="s">
        <v>2884</v>
      </c>
    </row>
    <row r="3660" spans="1:9" x14ac:dyDescent="0.25">
      <c r="A3660" t="s">
        <v>6735</v>
      </c>
      <c r="B3660">
        <v>45338</v>
      </c>
      <c r="C3660">
        <v>335.93</v>
      </c>
      <c r="I3660" t="s">
        <v>2884</v>
      </c>
    </row>
    <row r="3661" spans="1:9" x14ac:dyDescent="0.25">
      <c r="A3661" t="s">
        <v>6735</v>
      </c>
      <c r="B3661">
        <v>45340</v>
      </c>
      <c r="C3661">
        <v>522.12</v>
      </c>
      <c r="I3661" t="s">
        <v>2884</v>
      </c>
    </row>
    <row r="3662" spans="1:9" x14ac:dyDescent="0.25">
      <c r="A3662" t="s">
        <v>6735</v>
      </c>
      <c r="B3662">
        <v>45341</v>
      </c>
      <c r="C3662">
        <v>131.22999999999999</v>
      </c>
      <c r="I3662" t="s">
        <v>2884</v>
      </c>
    </row>
    <row r="3663" spans="1:9" x14ac:dyDescent="0.25">
      <c r="A3663" t="s">
        <v>6735</v>
      </c>
      <c r="B3663">
        <v>45342</v>
      </c>
      <c r="C3663">
        <v>181.13</v>
      </c>
      <c r="I3663" t="s">
        <v>2884</v>
      </c>
    </row>
    <row r="3664" spans="1:9" x14ac:dyDescent="0.25">
      <c r="A3664" t="s">
        <v>6735</v>
      </c>
      <c r="B3664">
        <v>45346</v>
      </c>
      <c r="C3664">
        <v>2636.28</v>
      </c>
      <c r="I3664" t="s">
        <v>2884</v>
      </c>
    </row>
    <row r="3665" spans="1:9" x14ac:dyDescent="0.25">
      <c r="A3665" t="s">
        <v>6735</v>
      </c>
      <c r="B3665">
        <v>45347</v>
      </c>
      <c r="C3665">
        <v>162.79</v>
      </c>
      <c r="I3665" t="s">
        <v>2884</v>
      </c>
    </row>
    <row r="3666" spans="1:9" x14ac:dyDescent="0.25">
      <c r="A3666" t="s">
        <v>6735</v>
      </c>
      <c r="B3666">
        <v>45349</v>
      </c>
      <c r="C3666">
        <v>209.97</v>
      </c>
      <c r="I3666" t="s">
        <v>2884</v>
      </c>
    </row>
    <row r="3667" spans="1:9" x14ac:dyDescent="0.25">
      <c r="A3667" t="s">
        <v>6735</v>
      </c>
      <c r="B3667">
        <v>45350</v>
      </c>
      <c r="C3667">
        <v>766.79</v>
      </c>
      <c r="I3667" t="s">
        <v>2884</v>
      </c>
    </row>
    <row r="3668" spans="1:9" x14ac:dyDescent="0.25">
      <c r="A3668" t="s">
        <v>6735</v>
      </c>
      <c r="B3668">
        <v>45378</v>
      </c>
      <c r="C3668">
        <v>377.17</v>
      </c>
      <c r="I3668" t="s">
        <v>2884</v>
      </c>
    </row>
    <row r="3669" spans="1:9" x14ac:dyDescent="0.25">
      <c r="A3669" t="s">
        <v>6735</v>
      </c>
      <c r="B3669">
        <v>45379</v>
      </c>
      <c r="C3669">
        <v>482.76</v>
      </c>
      <c r="I3669" t="s">
        <v>2884</v>
      </c>
    </row>
    <row r="3670" spans="1:9" x14ac:dyDescent="0.25">
      <c r="A3670" t="s">
        <v>6735</v>
      </c>
      <c r="B3670">
        <v>45380</v>
      </c>
      <c r="C3670">
        <v>484.79</v>
      </c>
      <c r="I3670" t="s">
        <v>2884</v>
      </c>
    </row>
    <row r="3671" spans="1:9" x14ac:dyDescent="0.25">
      <c r="A3671" t="s">
        <v>6735</v>
      </c>
      <c r="B3671">
        <v>45381</v>
      </c>
      <c r="C3671">
        <v>495.11</v>
      </c>
      <c r="I3671" t="s">
        <v>2884</v>
      </c>
    </row>
    <row r="3672" spans="1:9" x14ac:dyDescent="0.25">
      <c r="A3672" t="s">
        <v>6735</v>
      </c>
      <c r="B3672">
        <v>45382</v>
      </c>
      <c r="C3672">
        <v>747.83</v>
      </c>
      <c r="I3672" t="s">
        <v>2884</v>
      </c>
    </row>
    <row r="3673" spans="1:9" x14ac:dyDescent="0.25">
      <c r="A3673" t="s">
        <v>6735</v>
      </c>
      <c r="B3673">
        <v>45384</v>
      </c>
      <c r="C3673">
        <v>545.61</v>
      </c>
      <c r="I3673" t="s">
        <v>2884</v>
      </c>
    </row>
    <row r="3674" spans="1:9" x14ac:dyDescent="0.25">
      <c r="A3674" t="s">
        <v>6735</v>
      </c>
      <c r="B3674">
        <v>45385</v>
      </c>
      <c r="C3674">
        <v>503.18</v>
      </c>
      <c r="I3674" t="s">
        <v>2884</v>
      </c>
    </row>
    <row r="3675" spans="1:9" x14ac:dyDescent="0.25">
      <c r="A3675" t="s">
        <v>6735</v>
      </c>
      <c r="B3675">
        <v>45386</v>
      </c>
      <c r="C3675">
        <v>687.85</v>
      </c>
      <c r="I3675" t="s">
        <v>2884</v>
      </c>
    </row>
    <row r="3676" spans="1:9" x14ac:dyDescent="0.25">
      <c r="A3676" t="s">
        <v>6735</v>
      </c>
      <c r="B3676">
        <v>45388</v>
      </c>
      <c r="C3676">
        <v>2811.3</v>
      </c>
      <c r="I3676" t="s">
        <v>2884</v>
      </c>
    </row>
    <row r="3677" spans="1:9" x14ac:dyDescent="0.25">
      <c r="A3677" t="s">
        <v>6735</v>
      </c>
      <c r="B3677">
        <v>45389</v>
      </c>
      <c r="C3677">
        <v>306.62</v>
      </c>
      <c r="I3677" t="s">
        <v>2884</v>
      </c>
    </row>
    <row r="3678" spans="1:9" x14ac:dyDescent="0.25">
      <c r="A3678" t="s">
        <v>6735</v>
      </c>
      <c r="B3678">
        <v>45390</v>
      </c>
      <c r="C3678">
        <v>350.94</v>
      </c>
      <c r="I3678" t="s">
        <v>2884</v>
      </c>
    </row>
    <row r="3679" spans="1:9" x14ac:dyDescent="0.25">
      <c r="A3679" t="s">
        <v>6735</v>
      </c>
      <c r="B3679">
        <v>45391</v>
      </c>
      <c r="C3679">
        <v>272.58</v>
      </c>
      <c r="I3679" t="s">
        <v>2884</v>
      </c>
    </row>
    <row r="3680" spans="1:9" x14ac:dyDescent="0.25">
      <c r="A3680" t="s">
        <v>6735</v>
      </c>
      <c r="B3680">
        <v>45392</v>
      </c>
      <c r="C3680">
        <v>321.49</v>
      </c>
      <c r="I3680" t="s">
        <v>2884</v>
      </c>
    </row>
    <row r="3681" spans="1:9" x14ac:dyDescent="0.25">
      <c r="A3681" t="s">
        <v>6735</v>
      </c>
      <c r="B3681">
        <v>45393</v>
      </c>
      <c r="C3681">
        <v>265.42</v>
      </c>
      <c r="I3681" t="s">
        <v>2884</v>
      </c>
    </row>
    <row r="3682" spans="1:9" x14ac:dyDescent="0.25">
      <c r="A3682" t="s">
        <v>6735</v>
      </c>
      <c r="B3682">
        <v>45395</v>
      </c>
      <c r="C3682">
        <v>2092.88</v>
      </c>
      <c r="I3682" t="s">
        <v>2884</v>
      </c>
    </row>
    <row r="3683" spans="1:9" x14ac:dyDescent="0.25">
      <c r="A3683" t="s">
        <v>6735</v>
      </c>
      <c r="B3683">
        <v>45397</v>
      </c>
      <c r="C3683">
        <v>2268.08</v>
      </c>
      <c r="I3683" t="s">
        <v>2884</v>
      </c>
    </row>
    <row r="3684" spans="1:9" x14ac:dyDescent="0.25">
      <c r="A3684" t="s">
        <v>6735</v>
      </c>
      <c r="B3684">
        <v>45398</v>
      </c>
      <c r="C3684">
        <v>935.84</v>
      </c>
      <c r="I3684" t="s">
        <v>2884</v>
      </c>
    </row>
    <row r="3685" spans="1:9" x14ac:dyDescent="0.25">
      <c r="A3685" t="s">
        <v>6735</v>
      </c>
      <c r="B3685">
        <v>45400</v>
      </c>
      <c r="C3685">
        <v>1211.19</v>
      </c>
      <c r="I3685" t="s">
        <v>2884</v>
      </c>
    </row>
    <row r="3686" spans="1:9" x14ac:dyDescent="0.25">
      <c r="A3686" t="s">
        <v>6735</v>
      </c>
      <c r="B3686">
        <v>45402</v>
      </c>
      <c r="C3686">
        <v>1618.58</v>
      </c>
      <c r="I3686" t="s">
        <v>2884</v>
      </c>
    </row>
    <row r="3687" spans="1:9" x14ac:dyDescent="0.25">
      <c r="A3687" t="s">
        <v>6735</v>
      </c>
      <c r="B3687">
        <v>45500</v>
      </c>
      <c r="C3687">
        <v>622.59</v>
      </c>
      <c r="I3687" t="s">
        <v>2884</v>
      </c>
    </row>
    <row r="3688" spans="1:9" x14ac:dyDescent="0.25">
      <c r="A3688" t="s">
        <v>6735</v>
      </c>
      <c r="B3688">
        <v>45505</v>
      </c>
      <c r="C3688">
        <v>658.41</v>
      </c>
      <c r="I3688" t="s">
        <v>2884</v>
      </c>
    </row>
    <row r="3689" spans="1:9" x14ac:dyDescent="0.25">
      <c r="A3689" t="s">
        <v>6735</v>
      </c>
      <c r="B3689">
        <v>45520</v>
      </c>
      <c r="C3689">
        <v>185.55</v>
      </c>
      <c r="I3689" t="s">
        <v>2884</v>
      </c>
    </row>
    <row r="3690" spans="1:9" x14ac:dyDescent="0.25">
      <c r="A3690" t="s">
        <v>6735</v>
      </c>
      <c r="B3690">
        <v>45540</v>
      </c>
      <c r="C3690">
        <v>1127.71</v>
      </c>
      <c r="I3690" t="s">
        <v>2884</v>
      </c>
    </row>
    <row r="3691" spans="1:9" x14ac:dyDescent="0.25">
      <c r="A3691" t="s">
        <v>6735</v>
      </c>
      <c r="B3691">
        <v>45541</v>
      </c>
      <c r="C3691">
        <v>1013.44</v>
      </c>
      <c r="I3691" t="s">
        <v>2884</v>
      </c>
    </row>
    <row r="3692" spans="1:9" x14ac:dyDescent="0.25">
      <c r="A3692" t="s">
        <v>6735</v>
      </c>
      <c r="B3692">
        <v>45550</v>
      </c>
      <c r="C3692">
        <v>1561.85</v>
      </c>
      <c r="I3692" t="s">
        <v>2884</v>
      </c>
    </row>
    <row r="3693" spans="1:9" x14ac:dyDescent="0.25">
      <c r="A3693" t="s">
        <v>6735</v>
      </c>
      <c r="B3693">
        <v>45560</v>
      </c>
      <c r="C3693">
        <v>746.67</v>
      </c>
      <c r="I3693" t="s">
        <v>2884</v>
      </c>
    </row>
    <row r="3694" spans="1:9" x14ac:dyDescent="0.25">
      <c r="A3694" t="s">
        <v>6735</v>
      </c>
      <c r="B3694">
        <v>45562</v>
      </c>
      <c r="C3694">
        <v>1222.52</v>
      </c>
      <c r="I3694" t="s">
        <v>2884</v>
      </c>
    </row>
    <row r="3695" spans="1:9" x14ac:dyDescent="0.25">
      <c r="A3695" t="s">
        <v>6735</v>
      </c>
      <c r="B3695">
        <v>45563</v>
      </c>
      <c r="C3695">
        <v>1786.28</v>
      </c>
      <c r="I3695" t="s">
        <v>2884</v>
      </c>
    </row>
    <row r="3696" spans="1:9" x14ac:dyDescent="0.25">
      <c r="A3696" t="s">
        <v>6735</v>
      </c>
      <c r="B3696">
        <v>45800</v>
      </c>
      <c r="C3696">
        <v>1370.26</v>
      </c>
      <c r="I3696" t="s">
        <v>2884</v>
      </c>
    </row>
    <row r="3697" spans="1:9" x14ac:dyDescent="0.25">
      <c r="A3697" t="s">
        <v>6735</v>
      </c>
      <c r="B3697">
        <v>45805</v>
      </c>
      <c r="C3697">
        <v>1582</v>
      </c>
      <c r="I3697" t="s">
        <v>2884</v>
      </c>
    </row>
    <row r="3698" spans="1:9" x14ac:dyDescent="0.25">
      <c r="A3698" t="s">
        <v>6735</v>
      </c>
      <c r="B3698">
        <v>45820</v>
      </c>
      <c r="C3698">
        <v>1373.86</v>
      </c>
      <c r="I3698" t="s">
        <v>2884</v>
      </c>
    </row>
    <row r="3699" spans="1:9" x14ac:dyDescent="0.25">
      <c r="A3699" t="s">
        <v>6735</v>
      </c>
      <c r="B3699">
        <v>45825</v>
      </c>
      <c r="C3699">
        <v>1657.99</v>
      </c>
      <c r="I3699" t="s">
        <v>2884</v>
      </c>
    </row>
    <row r="3700" spans="1:9" x14ac:dyDescent="0.25">
      <c r="A3700" t="s">
        <v>6735</v>
      </c>
      <c r="B3700">
        <v>45900</v>
      </c>
      <c r="C3700">
        <v>231.6</v>
      </c>
      <c r="I3700" t="s">
        <v>2884</v>
      </c>
    </row>
    <row r="3701" spans="1:9" x14ac:dyDescent="0.25">
      <c r="A3701" t="s">
        <v>6735</v>
      </c>
      <c r="B3701">
        <v>45905</v>
      </c>
      <c r="C3701">
        <v>185.92</v>
      </c>
      <c r="I3701" t="s">
        <v>2884</v>
      </c>
    </row>
    <row r="3702" spans="1:9" x14ac:dyDescent="0.25">
      <c r="A3702" t="s">
        <v>6735</v>
      </c>
      <c r="B3702">
        <v>45910</v>
      </c>
      <c r="C3702">
        <v>209.74</v>
      </c>
      <c r="I3702" t="s">
        <v>2884</v>
      </c>
    </row>
    <row r="3703" spans="1:9" x14ac:dyDescent="0.25">
      <c r="A3703" t="s">
        <v>6735</v>
      </c>
      <c r="B3703">
        <v>45915</v>
      </c>
      <c r="C3703">
        <v>392.78</v>
      </c>
      <c r="I3703" t="s">
        <v>2884</v>
      </c>
    </row>
    <row r="3704" spans="1:9" x14ac:dyDescent="0.25">
      <c r="A3704" t="s">
        <v>6735</v>
      </c>
      <c r="B3704">
        <v>45990</v>
      </c>
      <c r="C3704">
        <v>112.15</v>
      </c>
      <c r="I3704" t="s">
        <v>2884</v>
      </c>
    </row>
    <row r="3705" spans="1:9" x14ac:dyDescent="0.25">
      <c r="A3705" t="s">
        <v>6735</v>
      </c>
      <c r="B3705">
        <v>46020</v>
      </c>
      <c r="C3705">
        <v>125.51</v>
      </c>
      <c r="I3705" t="s">
        <v>2884</v>
      </c>
    </row>
    <row r="3706" spans="1:9" x14ac:dyDescent="0.25">
      <c r="A3706" t="s">
        <v>6735</v>
      </c>
      <c r="B3706">
        <v>46030</v>
      </c>
      <c r="C3706">
        <v>289.23</v>
      </c>
      <c r="I3706" t="s">
        <v>2884</v>
      </c>
    </row>
    <row r="3707" spans="1:9" x14ac:dyDescent="0.25">
      <c r="A3707" t="s">
        <v>6735</v>
      </c>
      <c r="B3707">
        <v>46040</v>
      </c>
      <c r="C3707">
        <v>616.79</v>
      </c>
      <c r="I3707" t="s">
        <v>2884</v>
      </c>
    </row>
    <row r="3708" spans="1:9" x14ac:dyDescent="0.25">
      <c r="A3708" t="s">
        <v>6735</v>
      </c>
      <c r="B3708">
        <v>46045</v>
      </c>
      <c r="C3708">
        <v>480.9</v>
      </c>
      <c r="I3708" t="s">
        <v>2884</v>
      </c>
    </row>
    <row r="3709" spans="1:9" x14ac:dyDescent="0.25">
      <c r="A3709" t="s">
        <v>6735</v>
      </c>
      <c r="B3709">
        <v>46050</v>
      </c>
      <c r="C3709">
        <v>267.83</v>
      </c>
      <c r="I3709" t="s">
        <v>2884</v>
      </c>
    </row>
    <row r="3710" spans="1:9" x14ac:dyDescent="0.25">
      <c r="A3710" t="s">
        <v>6735</v>
      </c>
      <c r="B3710">
        <v>46060</v>
      </c>
      <c r="C3710">
        <v>534.91999999999996</v>
      </c>
      <c r="I3710" t="s">
        <v>2884</v>
      </c>
    </row>
    <row r="3711" spans="1:9" x14ac:dyDescent="0.25">
      <c r="A3711" t="s">
        <v>6735</v>
      </c>
      <c r="B3711">
        <v>46070</v>
      </c>
      <c r="C3711">
        <v>301.27</v>
      </c>
      <c r="I3711" t="s">
        <v>2884</v>
      </c>
    </row>
    <row r="3712" spans="1:9" x14ac:dyDescent="0.25">
      <c r="A3712" t="s">
        <v>6735</v>
      </c>
      <c r="B3712">
        <v>46080</v>
      </c>
      <c r="C3712">
        <v>322.25</v>
      </c>
      <c r="I3712" t="s">
        <v>2884</v>
      </c>
    </row>
    <row r="3713" spans="1:9" x14ac:dyDescent="0.25">
      <c r="A3713" t="s">
        <v>6735</v>
      </c>
      <c r="B3713">
        <v>46083</v>
      </c>
      <c r="C3713">
        <v>233.64</v>
      </c>
      <c r="I3713" t="s">
        <v>2884</v>
      </c>
    </row>
    <row r="3714" spans="1:9" x14ac:dyDescent="0.25">
      <c r="A3714" t="s">
        <v>6735</v>
      </c>
      <c r="B3714">
        <v>46200</v>
      </c>
      <c r="C3714">
        <v>532.86</v>
      </c>
      <c r="I3714" t="s">
        <v>2884</v>
      </c>
    </row>
    <row r="3715" spans="1:9" x14ac:dyDescent="0.25">
      <c r="A3715" t="s">
        <v>6735</v>
      </c>
      <c r="B3715">
        <v>46220</v>
      </c>
      <c r="C3715">
        <v>283</v>
      </c>
      <c r="I3715" t="s">
        <v>2884</v>
      </c>
    </row>
    <row r="3716" spans="1:9" x14ac:dyDescent="0.25">
      <c r="A3716" t="s">
        <v>6735</v>
      </c>
      <c r="B3716">
        <v>46221</v>
      </c>
      <c r="C3716">
        <v>317.18</v>
      </c>
      <c r="I3716" t="s">
        <v>2884</v>
      </c>
    </row>
    <row r="3717" spans="1:9" x14ac:dyDescent="0.25">
      <c r="A3717" t="s">
        <v>6735</v>
      </c>
      <c r="B3717">
        <v>46230</v>
      </c>
      <c r="C3717">
        <v>349.23</v>
      </c>
      <c r="I3717" t="s">
        <v>2884</v>
      </c>
    </row>
    <row r="3718" spans="1:9" x14ac:dyDescent="0.25">
      <c r="A3718" t="s">
        <v>6735</v>
      </c>
      <c r="B3718">
        <v>46250</v>
      </c>
      <c r="C3718">
        <v>533.67999999999995</v>
      </c>
      <c r="I3718" t="s">
        <v>2884</v>
      </c>
    </row>
    <row r="3719" spans="1:9" x14ac:dyDescent="0.25">
      <c r="A3719" t="s">
        <v>6735</v>
      </c>
      <c r="B3719">
        <v>46255</v>
      </c>
      <c r="C3719">
        <v>579.94000000000005</v>
      </c>
      <c r="I3719" t="s">
        <v>2884</v>
      </c>
    </row>
    <row r="3720" spans="1:9" x14ac:dyDescent="0.25">
      <c r="A3720" t="s">
        <v>6735</v>
      </c>
      <c r="B3720">
        <v>46257</v>
      </c>
      <c r="C3720">
        <v>456.35</v>
      </c>
      <c r="I3720" t="s">
        <v>2884</v>
      </c>
    </row>
    <row r="3721" spans="1:9" x14ac:dyDescent="0.25">
      <c r="A3721" t="s">
        <v>6735</v>
      </c>
      <c r="B3721">
        <v>46258</v>
      </c>
      <c r="C3721">
        <v>527.1</v>
      </c>
      <c r="I3721" t="s">
        <v>2884</v>
      </c>
    </row>
    <row r="3722" spans="1:9" x14ac:dyDescent="0.25">
      <c r="A3722" t="s">
        <v>6735</v>
      </c>
      <c r="B3722">
        <v>46260</v>
      </c>
      <c r="C3722">
        <v>527.29999999999995</v>
      </c>
      <c r="I3722" t="s">
        <v>2884</v>
      </c>
    </row>
    <row r="3723" spans="1:9" x14ac:dyDescent="0.25">
      <c r="A3723" t="s">
        <v>6735</v>
      </c>
      <c r="B3723">
        <v>46261</v>
      </c>
      <c r="C3723">
        <v>577.74</v>
      </c>
      <c r="I3723" t="s">
        <v>2884</v>
      </c>
    </row>
    <row r="3724" spans="1:9" x14ac:dyDescent="0.25">
      <c r="A3724" t="s">
        <v>6735</v>
      </c>
      <c r="B3724">
        <v>46262</v>
      </c>
      <c r="C3724">
        <v>642.07000000000005</v>
      </c>
      <c r="I3724" t="s">
        <v>2884</v>
      </c>
    </row>
    <row r="3725" spans="1:9" x14ac:dyDescent="0.25">
      <c r="A3725" t="s">
        <v>6735</v>
      </c>
      <c r="B3725">
        <v>46270</v>
      </c>
      <c r="C3725">
        <v>596.29</v>
      </c>
      <c r="I3725" t="s">
        <v>2884</v>
      </c>
    </row>
    <row r="3726" spans="1:9" x14ac:dyDescent="0.25">
      <c r="A3726" t="s">
        <v>6735</v>
      </c>
      <c r="B3726">
        <v>46275</v>
      </c>
      <c r="C3726">
        <v>628.09</v>
      </c>
      <c r="I3726" t="s">
        <v>2884</v>
      </c>
    </row>
    <row r="3727" spans="1:9" x14ac:dyDescent="0.25">
      <c r="A3727" t="s">
        <v>6735</v>
      </c>
      <c r="B3727">
        <v>46280</v>
      </c>
      <c r="C3727">
        <v>527.85</v>
      </c>
      <c r="I3727" t="s">
        <v>2884</v>
      </c>
    </row>
    <row r="3728" spans="1:9" x14ac:dyDescent="0.25">
      <c r="A3728" t="s">
        <v>6735</v>
      </c>
      <c r="B3728">
        <v>46285</v>
      </c>
      <c r="C3728">
        <v>625.47</v>
      </c>
      <c r="I3728" t="s">
        <v>2884</v>
      </c>
    </row>
    <row r="3729" spans="1:9" x14ac:dyDescent="0.25">
      <c r="A3729" t="s">
        <v>6735</v>
      </c>
      <c r="B3729">
        <v>46288</v>
      </c>
      <c r="C3729">
        <v>610.62</v>
      </c>
      <c r="I3729" t="s">
        <v>2884</v>
      </c>
    </row>
    <row r="3730" spans="1:9" x14ac:dyDescent="0.25">
      <c r="A3730" t="s">
        <v>6735</v>
      </c>
      <c r="B3730">
        <v>46320</v>
      </c>
      <c r="C3730">
        <v>239.18</v>
      </c>
      <c r="I3730" t="s">
        <v>2884</v>
      </c>
    </row>
    <row r="3731" spans="1:9" x14ac:dyDescent="0.25">
      <c r="A3731" t="s">
        <v>6735</v>
      </c>
      <c r="B3731">
        <v>46500</v>
      </c>
      <c r="C3731">
        <v>355.49</v>
      </c>
      <c r="I3731" t="s">
        <v>2884</v>
      </c>
    </row>
    <row r="3732" spans="1:9" x14ac:dyDescent="0.25">
      <c r="A3732" t="s">
        <v>6735</v>
      </c>
      <c r="B3732">
        <v>46505</v>
      </c>
      <c r="C3732">
        <v>350.26</v>
      </c>
      <c r="I3732" t="s">
        <v>2884</v>
      </c>
    </row>
    <row r="3733" spans="1:9" x14ac:dyDescent="0.25">
      <c r="A3733" t="s">
        <v>6735</v>
      </c>
      <c r="B3733">
        <v>46600</v>
      </c>
      <c r="C3733">
        <v>135.16</v>
      </c>
      <c r="I3733" t="s">
        <v>2884</v>
      </c>
    </row>
    <row r="3734" spans="1:9" x14ac:dyDescent="0.25">
      <c r="A3734" t="s">
        <v>6735</v>
      </c>
      <c r="B3734">
        <v>46601</v>
      </c>
      <c r="C3734">
        <v>165.21</v>
      </c>
      <c r="I3734" t="s">
        <v>2884</v>
      </c>
    </row>
    <row r="3735" spans="1:9" x14ac:dyDescent="0.25">
      <c r="A3735" t="s">
        <v>6735</v>
      </c>
      <c r="B3735">
        <v>46604</v>
      </c>
      <c r="C3735">
        <v>750.53</v>
      </c>
      <c r="I3735" t="s">
        <v>2884</v>
      </c>
    </row>
    <row r="3736" spans="1:9" x14ac:dyDescent="0.25">
      <c r="A3736" t="s">
        <v>6735</v>
      </c>
      <c r="B3736">
        <v>46606</v>
      </c>
      <c r="C3736">
        <v>318.79000000000002</v>
      </c>
      <c r="I3736" t="s">
        <v>2884</v>
      </c>
    </row>
    <row r="3737" spans="1:9" x14ac:dyDescent="0.25">
      <c r="A3737" t="s">
        <v>6735</v>
      </c>
      <c r="B3737">
        <v>46607</v>
      </c>
      <c r="C3737">
        <v>228.7</v>
      </c>
      <c r="I3737" t="s">
        <v>2884</v>
      </c>
    </row>
    <row r="3738" spans="1:9" x14ac:dyDescent="0.25">
      <c r="A3738" t="s">
        <v>6735</v>
      </c>
      <c r="B3738">
        <v>46608</v>
      </c>
      <c r="C3738">
        <v>332.46</v>
      </c>
      <c r="I3738" t="s">
        <v>2884</v>
      </c>
    </row>
    <row r="3739" spans="1:9" x14ac:dyDescent="0.25">
      <c r="A3739" t="s">
        <v>6735</v>
      </c>
      <c r="B3739">
        <v>46610</v>
      </c>
      <c r="C3739">
        <v>314.95</v>
      </c>
      <c r="I3739" t="s">
        <v>2884</v>
      </c>
    </row>
    <row r="3740" spans="1:9" x14ac:dyDescent="0.25">
      <c r="A3740" t="s">
        <v>6735</v>
      </c>
      <c r="B3740">
        <v>46611</v>
      </c>
      <c r="C3740">
        <v>252.27</v>
      </c>
      <c r="I3740" t="s">
        <v>2884</v>
      </c>
    </row>
    <row r="3741" spans="1:9" x14ac:dyDescent="0.25">
      <c r="A3741" t="s">
        <v>6735</v>
      </c>
      <c r="B3741">
        <v>46612</v>
      </c>
      <c r="C3741">
        <v>379.76</v>
      </c>
      <c r="I3741" t="s">
        <v>2884</v>
      </c>
    </row>
    <row r="3742" spans="1:9" x14ac:dyDescent="0.25">
      <c r="A3742" t="s">
        <v>6735</v>
      </c>
      <c r="B3742">
        <v>46614</v>
      </c>
      <c r="C3742">
        <v>191.12</v>
      </c>
      <c r="I3742" t="s">
        <v>2884</v>
      </c>
    </row>
    <row r="3743" spans="1:9" x14ac:dyDescent="0.25">
      <c r="A3743" t="s">
        <v>6735</v>
      </c>
      <c r="B3743">
        <v>46615</v>
      </c>
      <c r="C3743">
        <v>198.75</v>
      </c>
      <c r="I3743" t="s">
        <v>2884</v>
      </c>
    </row>
    <row r="3744" spans="1:9" x14ac:dyDescent="0.25">
      <c r="A3744" t="s">
        <v>6735</v>
      </c>
      <c r="B3744">
        <v>46700</v>
      </c>
      <c r="C3744">
        <v>713.24</v>
      </c>
      <c r="I3744" t="s">
        <v>2884</v>
      </c>
    </row>
    <row r="3745" spans="1:9" x14ac:dyDescent="0.25">
      <c r="A3745" t="s">
        <v>6735</v>
      </c>
      <c r="B3745">
        <v>46705</v>
      </c>
      <c r="C3745">
        <v>627.49</v>
      </c>
      <c r="I3745" t="s">
        <v>2884</v>
      </c>
    </row>
    <row r="3746" spans="1:9" x14ac:dyDescent="0.25">
      <c r="A3746" t="s">
        <v>6735</v>
      </c>
      <c r="B3746">
        <v>46706</v>
      </c>
      <c r="C3746">
        <v>195.66</v>
      </c>
      <c r="I3746" t="s">
        <v>2884</v>
      </c>
    </row>
    <row r="3747" spans="1:9" x14ac:dyDescent="0.25">
      <c r="A3747" t="s">
        <v>6735</v>
      </c>
      <c r="B3747">
        <v>46707</v>
      </c>
      <c r="C3747">
        <v>553.44000000000005</v>
      </c>
      <c r="I3747" t="s">
        <v>2884</v>
      </c>
    </row>
    <row r="3748" spans="1:9" x14ac:dyDescent="0.25">
      <c r="A3748" t="s">
        <v>6735</v>
      </c>
      <c r="B3748">
        <v>46710</v>
      </c>
      <c r="C3748">
        <v>1201.4100000000001</v>
      </c>
      <c r="I3748" t="s">
        <v>2884</v>
      </c>
    </row>
    <row r="3749" spans="1:9" x14ac:dyDescent="0.25">
      <c r="A3749" t="s">
        <v>6735</v>
      </c>
      <c r="B3749">
        <v>46712</v>
      </c>
      <c r="C3749">
        <v>2380.54</v>
      </c>
      <c r="I3749" t="s">
        <v>2884</v>
      </c>
    </row>
    <row r="3750" spans="1:9" x14ac:dyDescent="0.25">
      <c r="A3750" t="s">
        <v>6735</v>
      </c>
      <c r="B3750">
        <v>46715</v>
      </c>
      <c r="C3750">
        <v>607.37</v>
      </c>
      <c r="I3750" t="s">
        <v>2884</v>
      </c>
    </row>
    <row r="3751" spans="1:9" x14ac:dyDescent="0.25">
      <c r="A3751" t="s">
        <v>6735</v>
      </c>
      <c r="B3751">
        <v>46716</v>
      </c>
      <c r="C3751">
        <v>1342.03</v>
      </c>
      <c r="I3751" t="s">
        <v>2884</v>
      </c>
    </row>
    <row r="3752" spans="1:9" x14ac:dyDescent="0.25">
      <c r="A3752" t="s">
        <v>6735</v>
      </c>
      <c r="B3752">
        <v>46730</v>
      </c>
      <c r="C3752">
        <v>2147.42</v>
      </c>
      <c r="I3752" t="s">
        <v>2884</v>
      </c>
    </row>
    <row r="3753" spans="1:9" x14ac:dyDescent="0.25">
      <c r="A3753" t="s">
        <v>6735</v>
      </c>
      <c r="B3753">
        <v>46735</v>
      </c>
      <c r="C3753">
        <v>2465.11</v>
      </c>
      <c r="I3753" t="s">
        <v>2884</v>
      </c>
    </row>
    <row r="3754" spans="1:9" x14ac:dyDescent="0.25">
      <c r="A3754" t="s">
        <v>6735</v>
      </c>
      <c r="B3754">
        <v>46740</v>
      </c>
      <c r="C3754">
        <v>2339.5700000000002</v>
      </c>
      <c r="I3754" t="s">
        <v>2884</v>
      </c>
    </row>
    <row r="3755" spans="1:9" x14ac:dyDescent="0.25">
      <c r="A3755" t="s">
        <v>6735</v>
      </c>
      <c r="B3755">
        <v>46742</v>
      </c>
      <c r="C3755">
        <v>2696.68</v>
      </c>
      <c r="I3755" t="s">
        <v>2884</v>
      </c>
    </row>
    <row r="3756" spans="1:9" x14ac:dyDescent="0.25">
      <c r="A3756" t="s">
        <v>6735</v>
      </c>
      <c r="B3756">
        <v>46744</v>
      </c>
      <c r="C3756">
        <v>3789.7</v>
      </c>
      <c r="I3756" t="s">
        <v>2884</v>
      </c>
    </row>
    <row r="3757" spans="1:9" x14ac:dyDescent="0.25">
      <c r="A3757" t="s">
        <v>6735</v>
      </c>
      <c r="B3757">
        <v>46746</v>
      </c>
      <c r="C3757">
        <v>4171.3500000000004</v>
      </c>
      <c r="I3757" t="s">
        <v>2884</v>
      </c>
    </row>
    <row r="3758" spans="1:9" x14ac:dyDescent="0.25">
      <c r="A3758" t="s">
        <v>6735</v>
      </c>
      <c r="B3758">
        <v>46748</v>
      </c>
      <c r="C3758">
        <v>4517.28</v>
      </c>
      <c r="I3758" t="s">
        <v>2884</v>
      </c>
    </row>
    <row r="3759" spans="1:9" x14ac:dyDescent="0.25">
      <c r="A3759" t="s">
        <v>6735</v>
      </c>
      <c r="B3759">
        <v>46750</v>
      </c>
      <c r="C3759">
        <v>810.25</v>
      </c>
      <c r="I3759" t="s">
        <v>2884</v>
      </c>
    </row>
    <row r="3760" spans="1:9" x14ac:dyDescent="0.25">
      <c r="A3760" t="s">
        <v>6735</v>
      </c>
      <c r="B3760">
        <v>46751</v>
      </c>
      <c r="C3760">
        <v>731.23</v>
      </c>
      <c r="I3760" t="s">
        <v>2884</v>
      </c>
    </row>
    <row r="3761" spans="1:9" x14ac:dyDescent="0.25">
      <c r="A3761" t="s">
        <v>6735</v>
      </c>
      <c r="B3761">
        <v>46753</v>
      </c>
      <c r="C3761">
        <v>676.03</v>
      </c>
      <c r="I3761" t="s">
        <v>2884</v>
      </c>
    </row>
    <row r="3762" spans="1:9" x14ac:dyDescent="0.25">
      <c r="A3762" t="s">
        <v>6735</v>
      </c>
      <c r="B3762">
        <v>46754</v>
      </c>
      <c r="C3762">
        <v>389.01</v>
      </c>
      <c r="I3762" t="s">
        <v>2884</v>
      </c>
    </row>
    <row r="3763" spans="1:9" x14ac:dyDescent="0.25">
      <c r="A3763" t="s">
        <v>6735</v>
      </c>
      <c r="B3763">
        <v>46760</v>
      </c>
      <c r="C3763">
        <v>1193.46</v>
      </c>
      <c r="I3763" t="s">
        <v>2884</v>
      </c>
    </row>
    <row r="3764" spans="1:9" x14ac:dyDescent="0.25">
      <c r="A3764" t="s">
        <v>6735</v>
      </c>
      <c r="B3764">
        <v>46761</v>
      </c>
      <c r="C3764">
        <v>987.31</v>
      </c>
      <c r="I3764" t="s">
        <v>2884</v>
      </c>
    </row>
    <row r="3765" spans="1:9" x14ac:dyDescent="0.25">
      <c r="A3765" t="s">
        <v>6735</v>
      </c>
      <c r="B3765">
        <v>46900</v>
      </c>
      <c r="C3765">
        <v>267.39</v>
      </c>
      <c r="I3765" t="s">
        <v>2884</v>
      </c>
    </row>
    <row r="3766" spans="1:9" x14ac:dyDescent="0.25">
      <c r="A3766" t="s">
        <v>6735</v>
      </c>
      <c r="B3766">
        <v>46910</v>
      </c>
      <c r="C3766">
        <v>295.05</v>
      </c>
      <c r="I3766" t="s">
        <v>2884</v>
      </c>
    </row>
    <row r="3767" spans="1:9" x14ac:dyDescent="0.25">
      <c r="A3767" t="s">
        <v>6735</v>
      </c>
      <c r="B3767">
        <v>46916</v>
      </c>
      <c r="C3767">
        <v>292.37</v>
      </c>
      <c r="I3767" t="s">
        <v>2884</v>
      </c>
    </row>
    <row r="3768" spans="1:9" x14ac:dyDescent="0.25">
      <c r="A3768" t="s">
        <v>6735</v>
      </c>
      <c r="B3768">
        <v>46917</v>
      </c>
      <c r="C3768">
        <v>507.62</v>
      </c>
      <c r="I3768" t="s">
        <v>2884</v>
      </c>
    </row>
    <row r="3769" spans="1:9" x14ac:dyDescent="0.25">
      <c r="A3769" t="s">
        <v>6735</v>
      </c>
      <c r="B3769">
        <v>46922</v>
      </c>
      <c r="C3769">
        <v>354.66</v>
      </c>
      <c r="I3769" t="s">
        <v>2884</v>
      </c>
    </row>
    <row r="3770" spans="1:9" x14ac:dyDescent="0.25">
      <c r="A3770" t="s">
        <v>6735</v>
      </c>
      <c r="B3770">
        <v>46924</v>
      </c>
      <c r="C3770">
        <v>621.05999999999995</v>
      </c>
      <c r="I3770" t="s">
        <v>2884</v>
      </c>
    </row>
    <row r="3771" spans="1:9" x14ac:dyDescent="0.25">
      <c r="A3771" t="s">
        <v>6735</v>
      </c>
      <c r="B3771">
        <v>46930</v>
      </c>
      <c r="C3771">
        <v>242.12</v>
      </c>
      <c r="I3771" t="s">
        <v>2884</v>
      </c>
    </row>
    <row r="3772" spans="1:9" x14ac:dyDescent="0.25">
      <c r="A3772" t="s">
        <v>6735</v>
      </c>
      <c r="B3772">
        <v>46940</v>
      </c>
      <c r="C3772">
        <v>298.16000000000003</v>
      </c>
      <c r="I3772" t="s">
        <v>2884</v>
      </c>
    </row>
    <row r="3773" spans="1:9" x14ac:dyDescent="0.25">
      <c r="A3773" t="s">
        <v>6735</v>
      </c>
      <c r="B3773">
        <v>46942</v>
      </c>
      <c r="C3773">
        <v>284.33999999999997</v>
      </c>
      <c r="I3773" t="s">
        <v>2884</v>
      </c>
    </row>
    <row r="3774" spans="1:9" x14ac:dyDescent="0.25">
      <c r="A3774" t="s">
        <v>6735</v>
      </c>
      <c r="B3774">
        <v>46945</v>
      </c>
      <c r="C3774">
        <v>375.3</v>
      </c>
      <c r="I3774" t="s">
        <v>2884</v>
      </c>
    </row>
    <row r="3775" spans="1:9" x14ac:dyDescent="0.25">
      <c r="A3775" t="s">
        <v>6735</v>
      </c>
      <c r="B3775">
        <v>46946</v>
      </c>
      <c r="C3775">
        <v>419.71</v>
      </c>
      <c r="I3775" t="s">
        <v>2884</v>
      </c>
    </row>
    <row r="3776" spans="1:9" x14ac:dyDescent="0.25">
      <c r="A3776" t="s">
        <v>6735</v>
      </c>
      <c r="B3776">
        <v>46947</v>
      </c>
      <c r="C3776">
        <v>424.02</v>
      </c>
      <c r="I3776" t="s">
        <v>2884</v>
      </c>
    </row>
    <row r="3777" spans="1:9" x14ac:dyDescent="0.25">
      <c r="A3777" t="s">
        <v>6735</v>
      </c>
      <c r="B3777">
        <v>46948</v>
      </c>
      <c r="C3777">
        <v>488.8</v>
      </c>
      <c r="I3777" t="s">
        <v>2884</v>
      </c>
    </row>
    <row r="3778" spans="1:9" x14ac:dyDescent="0.25">
      <c r="A3778" t="s">
        <v>6735</v>
      </c>
      <c r="B3778">
        <v>47000</v>
      </c>
      <c r="C3778">
        <v>341.23</v>
      </c>
      <c r="I3778" t="s">
        <v>2884</v>
      </c>
    </row>
    <row r="3779" spans="1:9" x14ac:dyDescent="0.25">
      <c r="A3779" t="s">
        <v>6735</v>
      </c>
      <c r="B3779">
        <v>47001</v>
      </c>
      <c r="C3779">
        <v>109.75</v>
      </c>
      <c r="I3779" t="s">
        <v>2884</v>
      </c>
    </row>
    <row r="3780" spans="1:9" x14ac:dyDescent="0.25">
      <c r="A3780" t="s">
        <v>6735</v>
      </c>
      <c r="B3780">
        <v>47010</v>
      </c>
      <c r="C3780">
        <v>1307.33</v>
      </c>
      <c r="I3780" t="s">
        <v>2884</v>
      </c>
    </row>
    <row r="3781" spans="1:9" x14ac:dyDescent="0.25">
      <c r="A3781" t="s">
        <v>6735</v>
      </c>
      <c r="B3781">
        <v>47015</v>
      </c>
      <c r="C3781">
        <v>1256.8599999999999</v>
      </c>
      <c r="I3781" t="s">
        <v>2884</v>
      </c>
    </row>
    <row r="3782" spans="1:9" x14ac:dyDescent="0.25">
      <c r="A3782" t="s">
        <v>6735</v>
      </c>
      <c r="B3782">
        <v>47100</v>
      </c>
      <c r="C3782">
        <v>919.07</v>
      </c>
      <c r="I3782" t="s">
        <v>2884</v>
      </c>
    </row>
    <row r="3783" spans="1:9" x14ac:dyDescent="0.25">
      <c r="A3783" t="s">
        <v>6735</v>
      </c>
      <c r="B3783">
        <v>47120</v>
      </c>
      <c r="C3783">
        <v>2504.2199999999998</v>
      </c>
      <c r="I3783" t="s">
        <v>2884</v>
      </c>
    </row>
    <row r="3784" spans="1:9" x14ac:dyDescent="0.25">
      <c r="A3784" t="s">
        <v>6735</v>
      </c>
      <c r="B3784">
        <v>47122</v>
      </c>
      <c r="C3784">
        <v>3652.81</v>
      </c>
      <c r="I3784" t="s">
        <v>2884</v>
      </c>
    </row>
    <row r="3785" spans="1:9" x14ac:dyDescent="0.25">
      <c r="A3785" t="s">
        <v>6735</v>
      </c>
      <c r="B3785">
        <v>47125</v>
      </c>
      <c r="C3785">
        <v>3285.11</v>
      </c>
      <c r="I3785" t="s">
        <v>2884</v>
      </c>
    </row>
    <row r="3786" spans="1:9" x14ac:dyDescent="0.25">
      <c r="A3786" t="s">
        <v>6735</v>
      </c>
      <c r="B3786">
        <v>47130</v>
      </c>
      <c r="C3786">
        <v>3527.63</v>
      </c>
      <c r="I3786" t="s">
        <v>2884</v>
      </c>
    </row>
    <row r="3787" spans="1:9" x14ac:dyDescent="0.25">
      <c r="A3787" t="s">
        <v>6735</v>
      </c>
      <c r="B3787">
        <v>47135</v>
      </c>
      <c r="C3787">
        <v>5768.89</v>
      </c>
      <c r="I3787" t="s">
        <v>2884</v>
      </c>
    </row>
    <row r="3788" spans="1:9" x14ac:dyDescent="0.25">
      <c r="A3788" t="s">
        <v>6735</v>
      </c>
      <c r="B3788">
        <v>47140</v>
      </c>
      <c r="C3788">
        <v>3823.43</v>
      </c>
      <c r="I3788" t="s">
        <v>2884</v>
      </c>
    </row>
    <row r="3789" spans="1:9" x14ac:dyDescent="0.25">
      <c r="A3789" t="s">
        <v>6735</v>
      </c>
      <c r="B3789">
        <v>47141</v>
      </c>
      <c r="C3789">
        <v>4567.21</v>
      </c>
      <c r="I3789" t="s">
        <v>2884</v>
      </c>
    </row>
    <row r="3790" spans="1:9" x14ac:dyDescent="0.25">
      <c r="A3790" t="s">
        <v>6735</v>
      </c>
      <c r="B3790">
        <v>47142</v>
      </c>
      <c r="C3790">
        <v>5010.99</v>
      </c>
      <c r="I3790" t="s">
        <v>2884</v>
      </c>
    </row>
    <row r="3791" spans="1:9" x14ac:dyDescent="0.25">
      <c r="A3791" t="s">
        <v>6735</v>
      </c>
      <c r="B3791">
        <v>47146</v>
      </c>
      <c r="C3791">
        <v>346.67</v>
      </c>
      <c r="I3791" t="s">
        <v>2884</v>
      </c>
    </row>
    <row r="3792" spans="1:9" x14ac:dyDescent="0.25">
      <c r="A3792" t="s">
        <v>6735</v>
      </c>
      <c r="B3792">
        <v>47147</v>
      </c>
      <c r="C3792">
        <v>403.87</v>
      </c>
      <c r="I3792" t="s">
        <v>2884</v>
      </c>
    </row>
    <row r="3793" spans="1:9" x14ac:dyDescent="0.25">
      <c r="A3793" t="s">
        <v>6735</v>
      </c>
      <c r="B3793">
        <v>47300</v>
      </c>
      <c r="C3793">
        <v>1225.96</v>
      </c>
      <c r="I3793" t="s">
        <v>2884</v>
      </c>
    </row>
    <row r="3794" spans="1:9" x14ac:dyDescent="0.25">
      <c r="A3794" t="s">
        <v>6735</v>
      </c>
      <c r="B3794">
        <v>47350</v>
      </c>
      <c r="C3794">
        <v>1470.23</v>
      </c>
      <c r="I3794" t="s">
        <v>2884</v>
      </c>
    </row>
    <row r="3795" spans="1:9" x14ac:dyDescent="0.25">
      <c r="A3795" t="s">
        <v>6735</v>
      </c>
      <c r="B3795">
        <v>47360</v>
      </c>
      <c r="C3795">
        <v>2010.16</v>
      </c>
      <c r="I3795" t="s">
        <v>2884</v>
      </c>
    </row>
    <row r="3796" spans="1:9" x14ac:dyDescent="0.25">
      <c r="A3796" t="s">
        <v>6735</v>
      </c>
      <c r="B3796">
        <v>47361</v>
      </c>
      <c r="C3796">
        <v>3221.25</v>
      </c>
      <c r="I3796" t="s">
        <v>2884</v>
      </c>
    </row>
    <row r="3797" spans="1:9" x14ac:dyDescent="0.25">
      <c r="A3797" t="s">
        <v>6735</v>
      </c>
      <c r="B3797">
        <v>47362</v>
      </c>
      <c r="C3797">
        <v>1541.27</v>
      </c>
      <c r="I3797" t="s">
        <v>2884</v>
      </c>
    </row>
    <row r="3798" spans="1:9" x14ac:dyDescent="0.25">
      <c r="A3798" t="s">
        <v>6735</v>
      </c>
      <c r="B3798">
        <v>47370</v>
      </c>
      <c r="C3798">
        <v>1348.28</v>
      </c>
      <c r="I3798" t="s">
        <v>2884</v>
      </c>
    </row>
    <row r="3799" spans="1:9" x14ac:dyDescent="0.25">
      <c r="A3799" t="s">
        <v>6735</v>
      </c>
      <c r="B3799">
        <v>47371</v>
      </c>
      <c r="C3799">
        <v>1353.93</v>
      </c>
      <c r="I3799" t="s">
        <v>2884</v>
      </c>
    </row>
    <row r="3800" spans="1:9" x14ac:dyDescent="0.25">
      <c r="A3800" t="s">
        <v>6735</v>
      </c>
      <c r="B3800">
        <v>47380</v>
      </c>
      <c r="C3800">
        <v>1550.35</v>
      </c>
      <c r="I3800" t="s">
        <v>2884</v>
      </c>
    </row>
    <row r="3801" spans="1:9" x14ac:dyDescent="0.25">
      <c r="A3801" t="s">
        <v>6735</v>
      </c>
      <c r="B3801">
        <v>47381</v>
      </c>
      <c r="C3801">
        <v>1589.42</v>
      </c>
      <c r="I3801" t="s">
        <v>2884</v>
      </c>
    </row>
    <row r="3802" spans="1:9" x14ac:dyDescent="0.25">
      <c r="A3802" t="s">
        <v>6735</v>
      </c>
      <c r="B3802">
        <v>47382</v>
      </c>
      <c r="C3802">
        <v>4180.1499999999996</v>
      </c>
      <c r="I3802" t="s">
        <v>2884</v>
      </c>
    </row>
    <row r="3803" spans="1:9" x14ac:dyDescent="0.25">
      <c r="A3803" t="s">
        <v>6735</v>
      </c>
      <c r="B3803">
        <v>47383</v>
      </c>
      <c r="C3803">
        <v>6847.28</v>
      </c>
      <c r="I3803" t="s">
        <v>2884</v>
      </c>
    </row>
    <row r="3804" spans="1:9" x14ac:dyDescent="0.25">
      <c r="A3804" t="s">
        <v>6735</v>
      </c>
      <c r="B3804">
        <v>47400</v>
      </c>
      <c r="C3804">
        <v>2302.4499999999998</v>
      </c>
      <c r="I3804" t="s">
        <v>2884</v>
      </c>
    </row>
    <row r="3805" spans="1:9" x14ac:dyDescent="0.25">
      <c r="A3805" t="s">
        <v>6735</v>
      </c>
      <c r="B3805">
        <v>47420</v>
      </c>
      <c r="C3805">
        <v>1431.98</v>
      </c>
      <c r="I3805" t="s">
        <v>2884</v>
      </c>
    </row>
    <row r="3806" spans="1:9" x14ac:dyDescent="0.25">
      <c r="A3806" t="s">
        <v>6735</v>
      </c>
      <c r="B3806">
        <v>47425</v>
      </c>
      <c r="C3806">
        <v>1471.57</v>
      </c>
      <c r="I3806" t="s">
        <v>2884</v>
      </c>
    </row>
    <row r="3807" spans="1:9" x14ac:dyDescent="0.25">
      <c r="A3807" t="s">
        <v>6735</v>
      </c>
      <c r="B3807">
        <v>47460</v>
      </c>
      <c r="C3807">
        <v>1367.56</v>
      </c>
      <c r="I3807" t="s">
        <v>2884</v>
      </c>
    </row>
    <row r="3808" spans="1:9" x14ac:dyDescent="0.25">
      <c r="A3808" t="s">
        <v>6735</v>
      </c>
      <c r="B3808">
        <v>47480</v>
      </c>
      <c r="C3808">
        <v>950.7</v>
      </c>
      <c r="I3808" t="s">
        <v>2884</v>
      </c>
    </row>
    <row r="3809" spans="1:9" x14ac:dyDescent="0.25">
      <c r="A3809" t="s">
        <v>6735</v>
      </c>
      <c r="B3809">
        <v>47490</v>
      </c>
      <c r="C3809">
        <v>358.99</v>
      </c>
      <c r="I3809" t="s">
        <v>2884</v>
      </c>
    </row>
    <row r="3810" spans="1:9" x14ac:dyDescent="0.25">
      <c r="A3810" t="s">
        <v>6735</v>
      </c>
      <c r="B3810">
        <v>47531</v>
      </c>
      <c r="C3810">
        <v>485.64</v>
      </c>
      <c r="I3810" t="s">
        <v>2884</v>
      </c>
    </row>
    <row r="3811" spans="1:9" x14ac:dyDescent="0.25">
      <c r="A3811" t="s">
        <v>6735</v>
      </c>
      <c r="B3811">
        <v>47532</v>
      </c>
      <c r="C3811">
        <v>950.92</v>
      </c>
      <c r="I3811" t="s">
        <v>2884</v>
      </c>
    </row>
    <row r="3812" spans="1:9" x14ac:dyDescent="0.25">
      <c r="A3812" t="s">
        <v>6735</v>
      </c>
      <c r="B3812">
        <v>47533</v>
      </c>
      <c r="C3812">
        <v>1325.86</v>
      </c>
      <c r="I3812" t="s">
        <v>2884</v>
      </c>
    </row>
    <row r="3813" spans="1:9" x14ac:dyDescent="0.25">
      <c r="A3813" t="s">
        <v>6735</v>
      </c>
      <c r="B3813">
        <v>47534</v>
      </c>
      <c r="C3813">
        <v>1446.7</v>
      </c>
      <c r="I3813" t="s">
        <v>2884</v>
      </c>
    </row>
    <row r="3814" spans="1:9" x14ac:dyDescent="0.25">
      <c r="A3814" t="s">
        <v>6735</v>
      </c>
      <c r="B3814">
        <v>47535</v>
      </c>
      <c r="C3814">
        <v>1010.21</v>
      </c>
      <c r="I3814" t="s">
        <v>2884</v>
      </c>
    </row>
    <row r="3815" spans="1:9" x14ac:dyDescent="0.25">
      <c r="A3815" t="s">
        <v>6735</v>
      </c>
      <c r="B3815">
        <v>47536</v>
      </c>
      <c r="C3815">
        <v>725.11</v>
      </c>
      <c r="I3815" t="s">
        <v>2884</v>
      </c>
    </row>
    <row r="3816" spans="1:9" x14ac:dyDescent="0.25">
      <c r="A3816" t="s">
        <v>6735</v>
      </c>
      <c r="B3816">
        <v>47537</v>
      </c>
      <c r="C3816">
        <v>562.28</v>
      </c>
      <c r="I3816" t="s">
        <v>2884</v>
      </c>
    </row>
    <row r="3817" spans="1:9" x14ac:dyDescent="0.25">
      <c r="A3817" t="s">
        <v>6735</v>
      </c>
      <c r="B3817">
        <v>47538</v>
      </c>
      <c r="C3817">
        <v>4337.0200000000004</v>
      </c>
      <c r="I3817" t="s">
        <v>2884</v>
      </c>
    </row>
    <row r="3818" spans="1:9" x14ac:dyDescent="0.25">
      <c r="A3818" t="s">
        <v>6735</v>
      </c>
      <c r="B3818">
        <v>47539</v>
      </c>
      <c r="C3818">
        <v>4823.1000000000004</v>
      </c>
      <c r="I3818" t="s">
        <v>2884</v>
      </c>
    </row>
    <row r="3819" spans="1:9" x14ac:dyDescent="0.25">
      <c r="A3819" t="s">
        <v>6735</v>
      </c>
      <c r="B3819">
        <v>47540</v>
      </c>
      <c r="C3819">
        <v>4865.4399999999996</v>
      </c>
      <c r="I3819" t="s">
        <v>2884</v>
      </c>
    </row>
    <row r="3820" spans="1:9" x14ac:dyDescent="0.25">
      <c r="A3820" t="s">
        <v>6735</v>
      </c>
      <c r="B3820">
        <v>47541</v>
      </c>
      <c r="C3820">
        <v>1314.42</v>
      </c>
      <c r="I3820" t="s">
        <v>2884</v>
      </c>
    </row>
    <row r="3821" spans="1:9" x14ac:dyDescent="0.25">
      <c r="A3821" t="s">
        <v>6735</v>
      </c>
      <c r="B3821">
        <v>47542</v>
      </c>
      <c r="C3821">
        <v>564.71</v>
      </c>
      <c r="I3821" t="s">
        <v>2884</v>
      </c>
    </row>
    <row r="3822" spans="1:9" x14ac:dyDescent="0.25">
      <c r="A3822" t="s">
        <v>6735</v>
      </c>
      <c r="B3822">
        <v>47543</v>
      </c>
      <c r="C3822">
        <v>440.45</v>
      </c>
      <c r="I3822" t="s">
        <v>2884</v>
      </c>
    </row>
    <row r="3823" spans="1:9" x14ac:dyDescent="0.25">
      <c r="A3823" t="s">
        <v>6735</v>
      </c>
      <c r="B3823">
        <v>47544</v>
      </c>
      <c r="C3823">
        <v>953.32</v>
      </c>
      <c r="I3823" t="s">
        <v>2884</v>
      </c>
    </row>
    <row r="3824" spans="1:9" x14ac:dyDescent="0.25">
      <c r="A3824" t="s">
        <v>6735</v>
      </c>
      <c r="B3824">
        <v>47550</v>
      </c>
      <c r="C3824">
        <v>173.73</v>
      </c>
      <c r="I3824" t="s">
        <v>2884</v>
      </c>
    </row>
    <row r="3825" spans="1:9" x14ac:dyDescent="0.25">
      <c r="A3825" t="s">
        <v>6735</v>
      </c>
      <c r="B3825">
        <v>47552</v>
      </c>
      <c r="C3825">
        <v>289.58</v>
      </c>
      <c r="I3825" t="s">
        <v>2884</v>
      </c>
    </row>
    <row r="3826" spans="1:9" x14ac:dyDescent="0.25">
      <c r="A3826" t="s">
        <v>6735</v>
      </c>
      <c r="B3826">
        <v>47553</v>
      </c>
      <c r="C3826">
        <v>289.68</v>
      </c>
      <c r="I3826" t="s">
        <v>2884</v>
      </c>
    </row>
    <row r="3827" spans="1:9" x14ac:dyDescent="0.25">
      <c r="A3827" t="s">
        <v>6735</v>
      </c>
      <c r="B3827">
        <v>47554</v>
      </c>
      <c r="C3827">
        <v>470.33</v>
      </c>
      <c r="I3827" t="s">
        <v>2884</v>
      </c>
    </row>
    <row r="3828" spans="1:9" x14ac:dyDescent="0.25">
      <c r="A3828" t="s">
        <v>6735</v>
      </c>
      <c r="B3828">
        <v>47555</v>
      </c>
      <c r="C3828">
        <v>344.71</v>
      </c>
      <c r="I3828" t="s">
        <v>2884</v>
      </c>
    </row>
    <row r="3829" spans="1:9" x14ac:dyDescent="0.25">
      <c r="A3829" t="s">
        <v>6735</v>
      </c>
      <c r="B3829">
        <v>47556</v>
      </c>
      <c r="C3829">
        <v>390.51</v>
      </c>
      <c r="I3829" t="s">
        <v>2884</v>
      </c>
    </row>
    <row r="3830" spans="1:9" x14ac:dyDescent="0.25">
      <c r="A3830" t="s">
        <v>6735</v>
      </c>
      <c r="B3830">
        <v>47562</v>
      </c>
      <c r="C3830">
        <v>712.94</v>
      </c>
      <c r="I3830" t="s">
        <v>2884</v>
      </c>
    </row>
    <row r="3831" spans="1:9" x14ac:dyDescent="0.25">
      <c r="A3831" t="s">
        <v>6735</v>
      </c>
      <c r="B3831">
        <v>47563</v>
      </c>
      <c r="C3831">
        <v>776.85</v>
      </c>
      <c r="I3831" t="s">
        <v>2884</v>
      </c>
    </row>
    <row r="3832" spans="1:9" x14ac:dyDescent="0.25">
      <c r="A3832" t="s">
        <v>6735</v>
      </c>
      <c r="B3832">
        <v>47564</v>
      </c>
      <c r="C3832">
        <v>1204.96</v>
      </c>
      <c r="I3832" t="s">
        <v>2884</v>
      </c>
    </row>
    <row r="3833" spans="1:9" x14ac:dyDescent="0.25">
      <c r="A3833" t="s">
        <v>6735</v>
      </c>
      <c r="B3833">
        <v>47570</v>
      </c>
      <c r="C3833">
        <v>837.96</v>
      </c>
      <c r="I3833" t="s">
        <v>2884</v>
      </c>
    </row>
    <row r="3834" spans="1:9" x14ac:dyDescent="0.25">
      <c r="A3834" t="s">
        <v>6735</v>
      </c>
      <c r="B3834">
        <v>47600</v>
      </c>
      <c r="C3834">
        <v>1152.01</v>
      </c>
      <c r="I3834" t="s">
        <v>2884</v>
      </c>
    </row>
    <row r="3835" spans="1:9" x14ac:dyDescent="0.25">
      <c r="A3835" t="s">
        <v>6735</v>
      </c>
      <c r="B3835">
        <v>47605</v>
      </c>
      <c r="C3835">
        <v>1214.5999999999999</v>
      </c>
      <c r="I3835" t="s">
        <v>2884</v>
      </c>
    </row>
    <row r="3836" spans="1:9" x14ac:dyDescent="0.25">
      <c r="A3836" t="s">
        <v>6735</v>
      </c>
      <c r="B3836">
        <v>47610</v>
      </c>
      <c r="C3836">
        <v>1346.26</v>
      </c>
      <c r="I3836" t="s">
        <v>2884</v>
      </c>
    </row>
    <row r="3837" spans="1:9" x14ac:dyDescent="0.25">
      <c r="A3837" t="s">
        <v>6735</v>
      </c>
      <c r="B3837">
        <v>47612</v>
      </c>
      <c r="C3837">
        <v>1368.03</v>
      </c>
      <c r="I3837" t="s">
        <v>2884</v>
      </c>
    </row>
    <row r="3838" spans="1:9" x14ac:dyDescent="0.25">
      <c r="A3838" t="s">
        <v>6735</v>
      </c>
      <c r="B3838">
        <v>47620</v>
      </c>
      <c r="C3838">
        <v>1476.33</v>
      </c>
      <c r="I3838" t="s">
        <v>2884</v>
      </c>
    </row>
    <row r="3839" spans="1:9" x14ac:dyDescent="0.25">
      <c r="A3839" t="s">
        <v>6735</v>
      </c>
      <c r="B3839">
        <v>47700</v>
      </c>
      <c r="C3839">
        <v>1145.6500000000001</v>
      </c>
      <c r="I3839" t="s">
        <v>2884</v>
      </c>
    </row>
    <row r="3840" spans="1:9" x14ac:dyDescent="0.25">
      <c r="A3840" t="s">
        <v>6735</v>
      </c>
      <c r="B3840">
        <v>47701</v>
      </c>
      <c r="C3840">
        <v>1865.71</v>
      </c>
      <c r="I3840" t="s">
        <v>2884</v>
      </c>
    </row>
    <row r="3841" spans="1:9" x14ac:dyDescent="0.25">
      <c r="A3841" t="s">
        <v>6735</v>
      </c>
      <c r="B3841">
        <v>47711</v>
      </c>
      <c r="C3841">
        <v>1674.17</v>
      </c>
      <c r="I3841" t="s">
        <v>2884</v>
      </c>
    </row>
    <row r="3842" spans="1:9" x14ac:dyDescent="0.25">
      <c r="A3842" t="s">
        <v>6735</v>
      </c>
      <c r="B3842">
        <v>47712</v>
      </c>
      <c r="C3842">
        <v>2139.13</v>
      </c>
      <c r="I3842" t="s">
        <v>2884</v>
      </c>
    </row>
    <row r="3843" spans="1:9" x14ac:dyDescent="0.25">
      <c r="A3843" t="s">
        <v>6735</v>
      </c>
      <c r="B3843">
        <v>47715</v>
      </c>
      <c r="C3843">
        <v>1433.41</v>
      </c>
      <c r="I3843" t="s">
        <v>2884</v>
      </c>
    </row>
    <row r="3844" spans="1:9" x14ac:dyDescent="0.25">
      <c r="A3844" t="s">
        <v>6735</v>
      </c>
      <c r="B3844">
        <v>47720</v>
      </c>
      <c r="C3844">
        <v>1247.9100000000001</v>
      </c>
      <c r="I3844" t="s">
        <v>2884</v>
      </c>
    </row>
    <row r="3845" spans="1:9" x14ac:dyDescent="0.25">
      <c r="A3845" t="s">
        <v>6735</v>
      </c>
      <c r="B3845">
        <v>47721</v>
      </c>
      <c r="C3845">
        <v>1459.46</v>
      </c>
      <c r="I3845" t="s">
        <v>2884</v>
      </c>
    </row>
    <row r="3846" spans="1:9" x14ac:dyDescent="0.25">
      <c r="A3846" t="s">
        <v>6735</v>
      </c>
      <c r="B3846">
        <v>47740</v>
      </c>
      <c r="C3846">
        <v>1414.82</v>
      </c>
      <c r="I3846" t="s">
        <v>2884</v>
      </c>
    </row>
    <row r="3847" spans="1:9" x14ac:dyDescent="0.25">
      <c r="A3847" t="s">
        <v>6735</v>
      </c>
      <c r="B3847">
        <v>47741</v>
      </c>
      <c r="C3847">
        <v>1587.41</v>
      </c>
      <c r="I3847" t="s">
        <v>2884</v>
      </c>
    </row>
    <row r="3848" spans="1:9" x14ac:dyDescent="0.25">
      <c r="A3848" t="s">
        <v>6735</v>
      </c>
      <c r="B3848">
        <v>47760</v>
      </c>
      <c r="C3848">
        <v>2410.5500000000002</v>
      </c>
      <c r="I3848" t="s">
        <v>2884</v>
      </c>
    </row>
    <row r="3849" spans="1:9" x14ac:dyDescent="0.25">
      <c r="A3849" t="s">
        <v>6735</v>
      </c>
      <c r="B3849">
        <v>47765</v>
      </c>
      <c r="C3849">
        <v>3155.49</v>
      </c>
      <c r="I3849" t="s">
        <v>2884</v>
      </c>
    </row>
    <row r="3850" spans="1:9" x14ac:dyDescent="0.25">
      <c r="A3850" t="s">
        <v>6735</v>
      </c>
      <c r="B3850">
        <v>47780</v>
      </c>
      <c r="C3850">
        <v>2645.33</v>
      </c>
      <c r="I3850" t="s">
        <v>2884</v>
      </c>
    </row>
    <row r="3851" spans="1:9" x14ac:dyDescent="0.25">
      <c r="A3851" t="s">
        <v>6735</v>
      </c>
      <c r="B3851">
        <v>47785</v>
      </c>
      <c r="C3851">
        <v>3456.6</v>
      </c>
      <c r="I3851" t="s">
        <v>2884</v>
      </c>
    </row>
    <row r="3852" spans="1:9" x14ac:dyDescent="0.25">
      <c r="A3852" t="s">
        <v>6735</v>
      </c>
      <c r="B3852">
        <v>47800</v>
      </c>
      <c r="C3852">
        <v>1673.32</v>
      </c>
      <c r="I3852" t="s">
        <v>2884</v>
      </c>
    </row>
    <row r="3853" spans="1:9" x14ac:dyDescent="0.25">
      <c r="A3853" t="s">
        <v>6735</v>
      </c>
      <c r="B3853">
        <v>47801</v>
      </c>
      <c r="C3853">
        <v>1205.05</v>
      </c>
      <c r="I3853" t="s">
        <v>2884</v>
      </c>
    </row>
    <row r="3854" spans="1:9" x14ac:dyDescent="0.25">
      <c r="A3854" t="s">
        <v>6735</v>
      </c>
      <c r="B3854">
        <v>47802</v>
      </c>
      <c r="C3854">
        <v>1640.28</v>
      </c>
      <c r="I3854" t="s">
        <v>2884</v>
      </c>
    </row>
    <row r="3855" spans="1:9" x14ac:dyDescent="0.25">
      <c r="A3855" t="s">
        <v>6735</v>
      </c>
      <c r="B3855">
        <v>47900</v>
      </c>
      <c r="C3855">
        <v>1485.56</v>
      </c>
      <c r="I3855" t="s">
        <v>2884</v>
      </c>
    </row>
    <row r="3856" spans="1:9" x14ac:dyDescent="0.25">
      <c r="A3856" t="s">
        <v>6735</v>
      </c>
      <c r="B3856">
        <v>48000</v>
      </c>
      <c r="C3856">
        <v>2016.06</v>
      </c>
      <c r="I3856" t="s">
        <v>2884</v>
      </c>
    </row>
    <row r="3857" spans="1:9" x14ac:dyDescent="0.25">
      <c r="A3857" t="s">
        <v>6735</v>
      </c>
      <c r="B3857">
        <v>48001</v>
      </c>
      <c r="C3857">
        <v>2464.5500000000002</v>
      </c>
      <c r="I3857" t="s">
        <v>2884</v>
      </c>
    </row>
    <row r="3858" spans="1:9" x14ac:dyDescent="0.25">
      <c r="A3858" t="s">
        <v>6735</v>
      </c>
      <c r="B3858">
        <v>48020</v>
      </c>
      <c r="C3858">
        <v>1271.71</v>
      </c>
      <c r="I3858" t="s">
        <v>2884</v>
      </c>
    </row>
    <row r="3859" spans="1:9" x14ac:dyDescent="0.25">
      <c r="A3859" t="s">
        <v>6735</v>
      </c>
      <c r="B3859">
        <v>48100</v>
      </c>
      <c r="C3859">
        <v>956.41</v>
      </c>
      <c r="I3859" t="s">
        <v>2884</v>
      </c>
    </row>
    <row r="3860" spans="1:9" x14ac:dyDescent="0.25">
      <c r="A3860" t="s">
        <v>6735</v>
      </c>
      <c r="B3860">
        <v>48102</v>
      </c>
      <c r="C3860">
        <v>575.51</v>
      </c>
      <c r="I3860" t="s">
        <v>2884</v>
      </c>
    </row>
    <row r="3861" spans="1:9" x14ac:dyDescent="0.25">
      <c r="A3861" t="s">
        <v>6735</v>
      </c>
      <c r="B3861">
        <v>48105</v>
      </c>
      <c r="C3861">
        <v>3019.44</v>
      </c>
      <c r="I3861" t="s">
        <v>2884</v>
      </c>
    </row>
    <row r="3862" spans="1:9" x14ac:dyDescent="0.25">
      <c r="A3862" t="s">
        <v>6735</v>
      </c>
      <c r="B3862">
        <v>48120</v>
      </c>
      <c r="C3862">
        <v>1198.92</v>
      </c>
      <c r="I3862" t="s">
        <v>2884</v>
      </c>
    </row>
    <row r="3863" spans="1:9" x14ac:dyDescent="0.25">
      <c r="A3863" t="s">
        <v>6735</v>
      </c>
      <c r="B3863">
        <v>48140</v>
      </c>
      <c r="C3863">
        <v>1681.04</v>
      </c>
      <c r="I3863" t="s">
        <v>2884</v>
      </c>
    </row>
    <row r="3864" spans="1:9" x14ac:dyDescent="0.25">
      <c r="A3864" t="s">
        <v>6735</v>
      </c>
      <c r="B3864">
        <v>48145</v>
      </c>
      <c r="C3864">
        <v>1751.97</v>
      </c>
      <c r="I3864" t="s">
        <v>2884</v>
      </c>
    </row>
    <row r="3865" spans="1:9" x14ac:dyDescent="0.25">
      <c r="A3865" t="s">
        <v>6735</v>
      </c>
      <c r="B3865">
        <v>48146</v>
      </c>
      <c r="C3865">
        <v>2026.59</v>
      </c>
      <c r="I3865" t="s">
        <v>2884</v>
      </c>
    </row>
    <row r="3866" spans="1:9" x14ac:dyDescent="0.25">
      <c r="A3866" t="s">
        <v>6735</v>
      </c>
      <c r="B3866">
        <v>48148</v>
      </c>
      <c r="C3866">
        <v>1347.1</v>
      </c>
      <c r="I3866" t="s">
        <v>2884</v>
      </c>
    </row>
    <row r="3867" spans="1:9" x14ac:dyDescent="0.25">
      <c r="A3867" t="s">
        <v>6735</v>
      </c>
      <c r="B3867">
        <v>48150</v>
      </c>
      <c r="C3867">
        <v>3333.82</v>
      </c>
      <c r="I3867" t="s">
        <v>2884</v>
      </c>
    </row>
    <row r="3868" spans="1:9" x14ac:dyDescent="0.25">
      <c r="A3868" t="s">
        <v>6735</v>
      </c>
      <c r="B3868">
        <v>48152</v>
      </c>
      <c r="C3868">
        <v>3091.55</v>
      </c>
      <c r="I3868" t="s">
        <v>2884</v>
      </c>
    </row>
    <row r="3869" spans="1:9" x14ac:dyDescent="0.25">
      <c r="A3869" t="s">
        <v>6735</v>
      </c>
      <c r="B3869">
        <v>48153</v>
      </c>
      <c r="C3869">
        <v>3321.86</v>
      </c>
      <c r="I3869" t="s">
        <v>2884</v>
      </c>
    </row>
    <row r="3870" spans="1:9" x14ac:dyDescent="0.25">
      <c r="A3870" t="s">
        <v>6735</v>
      </c>
      <c r="B3870">
        <v>48154</v>
      </c>
      <c r="C3870">
        <v>3104.07</v>
      </c>
      <c r="I3870" t="s">
        <v>2884</v>
      </c>
    </row>
    <row r="3871" spans="1:9" x14ac:dyDescent="0.25">
      <c r="A3871" t="s">
        <v>6735</v>
      </c>
      <c r="B3871">
        <v>48155</v>
      </c>
      <c r="C3871">
        <v>1963.74</v>
      </c>
      <c r="I3871" t="s">
        <v>2884</v>
      </c>
    </row>
    <row r="3872" spans="1:9" x14ac:dyDescent="0.25">
      <c r="A3872" t="s">
        <v>6735</v>
      </c>
      <c r="B3872">
        <v>48400</v>
      </c>
      <c r="C3872">
        <v>113.3</v>
      </c>
      <c r="I3872" t="s">
        <v>2884</v>
      </c>
    </row>
    <row r="3873" spans="1:9" x14ac:dyDescent="0.25">
      <c r="A3873" t="s">
        <v>6735</v>
      </c>
      <c r="B3873">
        <v>48500</v>
      </c>
      <c r="C3873">
        <v>1241.76</v>
      </c>
      <c r="I3873" t="s">
        <v>2884</v>
      </c>
    </row>
    <row r="3874" spans="1:9" x14ac:dyDescent="0.25">
      <c r="A3874" t="s">
        <v>6735</v>
      </c>
      <c r="B3874">
        <v>48510</v>
      </c>
      <c r="C3874">
        <v>1185.6500000000001</v>
      </c>
      <c r="I3874" t="s">
        <v>2884</v>
      </c>
    </row>
    <row r="3875" spans="1:9" x14ac:dyDescent="0.25">
      <c r="A3875" t="s">
        <v>6735</v>
      </c>
      <c r="B3875">
        <v>48520</v>
      </c>
      <c r="C3875">
        <v>1184.28</v>
      </c>
      <c r="I3875" t="s">
        <v>2884</v>
      </c>
    </row>
    <row r="3876" spans="1:9" x14ac:dyDescent="0.25">
      <c r="A3876" t="s">
        <v>6735</v>
      </c>
      <c r="B3876">
        <v>48540</v>
      </c>
      <c r="C3876">
        <v>1403.65</v>
      </c>
      <c r="I3876" t="s">
        <v>2884</v>
      </c>
    </row>
    <row r="3877" spans="1:9" x14ac:dyDescent="0.25">
      <c r="A3877" t="s">
        <v>6735</v>
      </c>
      <c r="B3877">
        <v>48545</v>
      </c>
      <c r="C3877">
        <v>1447.92</v>
      </c>
      <c r="I3877" t="s">
        <v>2884</v>
      </c>
    </row>
    <row r="3878" spans="1:9" x14ac:dyDescent="0.25">
      <c r="A3878" t="s">
        <v>6735</v>
      </c>
      <c r="B3878">
        <v>48547</v>
      </c>
      <c r="C3878">
        <v>1920.34</v>
      </c>
      <c r="I3878" t="s">
        <v>2884</v>
      </c>
    </row>
    <row r="3879" spans="1:9" x14ac:dyDescent="0.25">
      <c r="A3879" t="s">
        <v>6735</v>
      </c>
      <c r="B3879">
        <v>48548</v>
      </c>
      <c r="C3879">
        <v>1792.7</v>
      </c>
      <c r="I3879" t="s">
        <v>2884</v>
      </c>
    </row>
    <row r="3880" spans="1:9" x14ac:dyDescent="0.25">
      <c r="A3880" t="s">
        <v>6735</v>
      </c>
      <c r="B3880">
        <v>48552</v>
      </c>
      <c r="C3880">
        <v>249.07</v>
      </c>
      <c r="I3880" t="s">
        <v>2884</v>
      </c>
    </row>
    <row r="3881" spans="1:9" x14ac:dyDescent="0.25">
      <c r="A3881" t="s">
        <v>6735</v>
      </c>
      <c r="B3881">
        <v>48554</v>
      </c>
      <c r="C3881">
        <v>2830.27</v>
      </c>
      <c r="I3881" t="s">
        <v>2884</v>
      </c>
    </row>
    <row r="3882" spans="1:9" x14ac:dyDescent="0.25">
      <c r="A3882" t="s">
        <v>6735</v>
      </c>
      <c r="B3882">
        <v>48556</v>
      </c>
      <c r="C3882">
        <v>1392.89</v>
      </c>
      <c r="I3882" t="s">
        <v>2884</v>
      </c>
    </row>
    <row r="3883" spans="1:9" x14ac:dyDescent="0.25">
      <c r="A3883" t="s">
        <v>6735</v>
      </c>
      <c r="B3883">
        <v>49000</v>
      </c>
      <c r="C3883">
        <v>827.64</v>
      </c>
      <c r="I3883" t="s">
        <v>2884</v>
      </c>
    </row>
    <row r="3884" spans="1:9" x14ac:dyDescent="0.25">
      <c r="A3884" t="s">
        <v>6735</v>
      </c>
      <c r="B3884">
        <v>49002</v>
      </c>
      <c r="C3884">
        <v>1117.6400000000001</v>
      </c>
      <c r="I3884" t="s">
        <v>2884</v>
      </c>
    </row>
    <row r="3885" spans="1:9" x14ac:dyDescent="0.25">
      <c r="A3885" t="s">
        <v>6735</v>
      </c>
      <c r="B3885">
        <v>49010</v>
      </c>
      <c r="C3885">
        <v>984.77</v>
      </c>
      <c r="I3885" t="s">
        <v>2884</v>
      </c>
    </row>
    <row r="3886" spans="1:9" x14ac:dyDescent="0.25">
      <c r="A3886" t="s">
        <v>6735</v>
      </c>
      <c r="B3886">
        <v>49013</v>
      </c>
      <c r="C3886">
        <v>482.78</v>
      </c>
      <c r="I3886" t="s">
        <v>2884</v>
      </c>
    </row>
    <row r="3887" spans="1:9" x14ac:dyDescent="0.25">
      <c r="A3887" t="s">
        <v>6735</v>
      </c>
      <c r="B3887">
        <v>49014</v>
      </c>
      <c r="C3887">
        <v>402.51</v>
      </c>
      <c r="I3887" t="s">
        <v>2884</v>
      </c>
    </row>
    <row r="3888" spans="1:9" x14ac:dyDescent="0.25">
      <c r="A3888" t="s">
        <v>6735</v>
      </c>
      <c r="B3888">
        <v>49020</v>
      </c>
      <c r="C3888">
        <v>1708.92</v>
      </c>
      <c r="I3888" t="s">
        <v>2884</v>
      </c>
    </row>
    <row r="3889" spans="1:9" x14ac:dyDescent="0.25">
      <c r="A3889" t="s">
        <v>6735</v>
      </c>
      <c r="B3889">
        <v>49040</v>
      </c>
      <c r="C3889">
        <v>1080.58</v>
      </c>
      <c r="I3889" t="s">
        <v>2884</v>
      </c>
    </row>
    <row r="3890" spans="1:9" x14ac:dyDescent="0.25">
      <c r="A3890" t="s">
        <v>6735</v>
      </c>
      <c r="B3890">
        <v>49060</v>
      </c>
      <c r="C3890">
        <v>1174.69</v>
      </c>
      <c r="I3890" t="s">
        <v>2884</v>
      </c>
    </row>
    <row r="3891" spans="1:9" x14ac:dyDescent="0.25">
      <c r="A3891" t="s">
        <v>6735</v>
      </c>
      <c r="B3891">
        <v>49062</v>
      </c>
      <c r="C3891">
        <v>830.21</v>
      </c>
      <c r="I3891" t="s">
        <v>2884</v>
      </c>
    </row>
    <row r="3892" spans="1:9" x14ac:dyDescent="0.25">
      <c r="A3892" t="s">
        <v>6735</v>
      </c>
      <c r="B3892">
        <v>49082</v>
      </c>
      <c r="C3892">
        <v>238.73</v>
      </c>
      <c r="I3892" t="s">
        <v>2884</v>
      </c>
    </row>
    <row r="3893" spans="1:9" x14ac:dyDescent="0.25">
      <c r="A3893" t="s">
        <v>6735</v>
      </c>
      <c r="B3893">
        <v>49083</v>
      </c>
      <c r="C3893">
        <v>330.62</v>
      </c>
      <c r="I3893" t="s">
        <v>2884</v>
      </c>
    </row>
    <row r="3894" spans="1:9" x14ac:dyDescent="0.25">
      <c r="A3894" t="s">
        <v>6735</v>
      </c>
      <c r="B3894">
        <v>49084</v>
      </c>
      <c r="C3894">
        <v>113.72</v>
      </c>
      <c r="I3894" t="s">
        <v>2884</v>
      </c>
    </row>
    <row r="3895" spans="1:9" x14ac:dyDescent="0.25">
      <c r="A3895" t="s">
        <v>6735</v>
      </c>
      <c r="B3895">
        <v>49180</v>
      </c>
      <c r="C3895">
        <v>194.31</v>
      </c>
      <c r="I3895" t="s">
        <v>2884</v>
      </c>
    </row>
    <row r="3896" spans="1:9" x14ac:dyDescent="0.25">
      <c r="A3896" t="s">
        <v>6735</v>
      </c>
      <c r="B3896">
        <v>49185</v>
      </c>
      <c r="C3896">
        <v>1454.16</v>
      </c>
      <c r="I3896" t="s">
        <v>2884</v>
      </c>
    </row>
    <row r="3897" spans="1:9" x14ac:dyDescent="0.25">
      <c r="A3897" t="s">
        <v>6735</v>
      </c>
      <c r="B3897">
        <v>49203</v>
      </c>
      <c r="C3897">
        <v>1283.6099999999999</v>
      </c>
      <c r="I3897" t="s">
        <v>2884</v>
      </c>
    </row>
    <row r="3898" spans="1:9" x14ac:dyDescent="0.25">
      <c r="A3898" t="s">
        <v>6735</v>
      </c>
      <c r="B3898">
        <v>49204</v>
      </c>
      <c r="C3898">
        <v>1631.74</v>
      </c>
      <c r="I3898" t="s">
        <v>2884</v>
      </c>
    </row>
    <row r="3899" spans="1:9" x14ac:dyDescent="0.25">
      <c r="A3899" t="s">
        <v>6735</v>
      </c>
      <c r="B3899">
        <v>49205</v>
      </c>
      <c r="C3899">
        <v>1872.4</v>
      </c>
      <c r="I3899" t="s">
        <v>2884</v>
      </c>
    </row>
    <row r="3900" spans="1:9" x14ac:dyDescent="0.25">
      <c r="A3900" t="s">
        <v>6735</v>
      </c>
      <c r="B3900">
        <v>49215</v>
      </c>
      <c r="C3900">
        <v>2353.83</v>
      </c>
      <c r="I3900" t="s">
        <v>2884</v>
      </c>
    </row>
    <row r="3901" spans="1:9" x14ac:dyDescent="0.25">
      <c r="A3901" t="s">
        <v>6735</v>
      </c>
      <c r="B3901">
        <v>49250</v>
      </c>
      <c r="C3901">
        <v>644.66</v>
      </c>
      <c r="I3901" t="s">
        <v>2884</v>
      </c>
    </row>
    <row r="3902" spans="1:9" x14ac:dyDescent="0.25">
      <c r="A3902" t="s">
        <v>6735</v>
      </c>
      <c r="B3902">
        <v>49255</v>
      </c>
      <c r="C3902">
        <v>856.17</v>
      </c>
      <c r="I3902" t="s">
        <v>2884</v>
      </c>
    </row>
    <row r="3903" spans="1:9" x14ac:dyDescent="0.25">
      <c r="A3903" t="s">
        <v>6735</v>
      </c>
      <c r="B3903">
        <v>49320</v>
      </c>
      <c r="C3903">
        <v>355.59</v>
      </c>
      <c r="I3903" t="s">
        <v>2884</v>
      </c>
    </row>
    <row r="3904" spans="1:9" x14ac:dyDescent="0.25">
      <c r="A3904" t="s">
        <v>6735</v>
      </c>
      <c r="B3904">
        <v>49321</v>
      </c>
      <c r="C3904">
        <v>372.56</v>
      </c>
      <c r="I3904" t="s">
        <v>2884</v>
      </c>
    </row>
    <row r="3905" spans="1:9" x14ac:dyDescent="0.25">
      <c r="A3905" t="s">
        <v>6735</v>
      </c>
      <c r="B3905">
        <v>49322</v>
      </c>
      <c r="C3905">
        <v>405.36</v>
      </c>
      <c r="I3905" t="s">
        <v>2884</v>
      </c>
    </row>
    <row r="3906" spans="1:9" x14ac:dyDescent="0.25">
      <c r="A3906" t="s">
        <v>6735</v>
      </c>
      <c r="B3906">
        <v>49323</v>
      </c>
      <c r="C3906">
        <v>687.63</v>
      </c>
      <c r="I3906" t="s">
        <v>2884</v>
      </c>
    </row>
    <row r="3907" spans="1:9" x14ac:dyDescent="0.25">
      <c r="A3907" t="s">
        <v>6735</v>
      </c>
      <c r="B3907">
        <v>49324</v>
      </c>
      <c r="C3907">
        <v>417.05</v>
      </c>
      <c r="I3907" t="s">
        <v>2884</v>
      </c>
    </row>
    <row r="3908" spans="1:9" x14ac:dyDescent="0.25">
      <c r="A3908" t="s">
        <v>6735</v>
      </c>
      <c r="B3908">
        <v>49325</v>
      </c>
      <c r="C3908">
        <v>444.53</v>
      </c>
      <c r="I3908" t="s">
        <v>2884</v>
      </c>
    </row>
    <row r="3909" spans="1:9" x14ac:dyDescent="0.25">
      <c r="A3909" t="s">
        <v>6735</v>
      </c>
      <c r="B3909">
        <v>49326</v>
      </c>
      <c r="C3909">
        <v>198.87</v>
      </c>
      <c r="I3909" t="s">
        <v>2884</v>
      </c>
    </row>
    <row r="3910" spans="1:9" x14ac:dyDescent="0.25">
      <c r="A3910" t="s">
        <v>6735</v>
      </c>
      <c r="B3910">
        <v>49327</v>
      </c>
      <c r="C3910">
        <v>137.59</v>
      </c>
      <c r="I3910" t="s">
        <v>2884</v>
      </c>
    </row>
    <row r="3911" spans="1:9" x14ac:dyDescent="0.25">
      <c r="A3911" t="s">
        <v>6735</v>
      </c>
      <c r="B3911">
        <v>49400</v>
      </c>
      <c r="C3911">
        <v>164.86</v>
      </c>
      <c r="I3911" t="s">
        <v>2884</v>
      </c>
    </row>
    <row r="3912" spans="1:9" x14ac:dyDescent="0.25">
      <c r="A3912" t="s">
        <v>6735</v>
      </c>
      <c r="B3912">
        <v>49402</v>
      </c>
      <c r="C3912">
        <v>919.04</v>
      </c>
      <c r="I3912" t="s">
        <v>2884</v>
      </c>
    </row>
    <row r="3913" spans="1:9" x14ac:dyDescent="0.25">
      <c r="A3913" t="s">
        <v>6735</v>
      </c>
      <c r="B3913">
        <v>49405</v>
      </c>
      <c r="C3913">
        <v>1009</v>
      </c>
      <c r="I3913" t="s">
        <v>2884</v>
      </c>
    </row>
    <row r="3914" spans="1:9" x14ac:dyDescent="0.25">
      <c r="A3914" t="s">
        <v>6735</v>
      </c>
      <c r="B3914">
        <v>49406</v>
      </c>
      <c r="C3914">
        <v>1009.38</v>
      </c>
      <c r="I3914" t="s">
        <v>2884</v>
      </c>
    </row>
    <row r="3915" spans="1:9" x14ac:dyDescent="0.25">
      <c r="A3915" t="s">
        <v>6735</v>
      </c>
      <c r="B3915">
        <v>49407</v>
      </c>
      <c r="C3915">
        <v>849.6</v>
      </c>
      <c r="I3915" t="s">
        <v>2884</v>
      </c>
    </row>
    <row r="3916" spans="1:9" x14ac:dyDescent="0.25">
      <c r="A3916" t="s">
        <v>6735</v>
      </c>
      <c r="B3916">
        <v>49411</v>
      </c>
      <c r="C3916">
        <v>541.5</v>
      </c>
      <c r="I3916" t="s">
        <v>2884</v>
      </c>
    </row>
    <row r="3917" spans="1:9" x14ac:dyDescent="0.25">
      <c r="A3917" t="s">
        <v>6735</v>
      </c>
      <c r="B3917">
        <v>49412</v>
      </c>
      <c r="C3917">
        <v>86.86</v>
      </c>
      <c r="I3917" t="s">
        <v>2884</v>
      </c>
    </row>
    <row r="3918" spans="1:9" x14ac:dyDescent="0.25">
      <c r="A3918" t="s">
        <v>6735</v>
      </c>
      <c r="B3918">
        <v>49418</v>
      </c>
      <c r="C3918">
        <v>1121.29</v>
      </c>
      <c r="I3918" t="s">
        <v>2884</v>
      </c>
    </row>
    <row r="3919" spans="1:9" x14ac:dyDescent="0.25">
      <c r="A3919" t="s">
        <v>6735</v>
      </c>
      <c r="B3919">
        <v>49419</v>
      </c>
      <c r="C3919">
        <v>450.21</v>
      </c>
      <c r="I3919" t="s">
        <v>2884</v>
      </c>
    </row>
    <row r="3920" spans="1:9" x14ac:dyDescent="0.25">
      <c r="A3920" t="s">
        <v>6735</v>
      </c>
      <c r="B3920">
        <v>49421</v>
      </c>
      <c r="C3920">
        <v>239.42</v>
      </c>
      <c r="I3920" t="s">
        <v>2884</v>
      </c>
    </row>
    <row r="3921" spans="1:9" x14ac:dyDescent="0.25">
      <c r="A3921" t="s">
        <v>6735</v>
      </c>
      <c r="B3921">
        <v>49422</v>
      </c>
      <c r="C3921">
        <v>234.57</v>
      </c>
      <c r="I3921" t="s">
        <v>2884</v>
      </c>
    </row>
    <row r="3922" spans="1:9" x14ac:dyDescent="0.25">
      <c r="A3922" t="s">
        <v>6735</v>
      </c>
      <c r="B3922">
        <v>49423</v>
      </c>
      <c r="C3922">
        <v>677.34</v>
      </c>
      <c r="I3922" t="s">
        <v>2884</v>
      </c>
    </row>
    <row r="3923" spans="1:9" x14ac:dyDescent="0.25">
      <c r="A3923" t="s">
        <v>6735</v>
      </c>
      <c r="B3923">
        <v>49424</v>
      </c>
      <c r="C3923">
        <v>207.77</v>
      </c>
      <c r="I3923" t="s">
        <v>2884</v>
      </c>
    </row>
    <row r="3924" spans="1:9" x14ac:dyDescent="0.25">
      <c r="A3924" t="s">
        <v>6735</v>
      </c>
      <c r="B3924">
        <v>49425</v>
      </c>
      <c r="C3924">
        <v>844.3</v>
      </c>
      <c r="I3924" t="s">
        <v>2884</v>
      </c>
    </row>
    <row r="3925" spans="1:9" x14ac:dyDescent="0.25">
      <c r="A3925" t="s">
        <v>6735</v>
      </c>
      <c r="B3925">
        <v>49426</v>
      </c>
      <c r="C3925">
        <v>726.22</v>
      </c>
      <c r="I3925" t="s">
        <v>2884</v>
      </c>
    </row>
    <row r="3926" spans="1:9" x14ac:dyDescent="0.25">
      <c r="A3926" t="s">
        <v>6735</v>
      </c>
      <c r="B3926">
        <v>49427</v>
      </c>
      <c r="C3926">
        <v>40.83</v>
      </c>
      <c r="I3926" t="s">
        <v>2884</v>
      </c>
    </row>
    <row r="3927" spans="1:9" x14ac:dyDescent="0.25">
      <c r="A3927" t="s">
        <v>6735</v>
      </c>
      <c r="B3927">
        <v>49428</v>
      </c>
      <c r="C3927">
        <v>465.15</v>
      </c>
      <c r="I3927" t="s">
        <v>2884</v>
      </c>
    </row>
    <row r="3928" spans="1:9" x14ac:dyDescent="0.25">
      <c r="A3928" t="s">
        <v>6735</v>
      </c>
      <c r="B3928">
        <v>49429</v>
      </c>
      <c r="C3928">
        <v>494.15</v>
      </c>
      <c r="I3928" t="s">
        <v>2884</v>
      </c>
    </row>
    <row r="3929" spans="1:9" x14ac:dyDescent="0.25">
      <c r="A3929" t="s">
        <v>6735</v>
      </c>
      <c r="B3929">
        <v>49435</v>
      </c>
      <c r="C3929">
        <v>124.78</v>
      </c>
      <c r="I3929" t="s">
        <v>2884</v>
      </c>
    </row>
    <row r="3930" spans="1:9" x14ac:dyDescent="0.25">
      <c r="A3930" t="s">
        <v>6735</v>
      </c>
      <c r="B3930">
        <v>49436</v>
      </c>
      <c r="C3930">
        <v>614.37</v>
      </c>
      <c r="I3930" t="s">
        <v>2884</v>
      </c>
    </row>
    <row r="3931" spans="1:9" x14ac:dyDescent="0.25">
      <c r="A3931" t="s">
        <v>6735</v>
      </c>
      <c r="B3931">
        <v>49440</v>
      </c>
      <c r="C3931">
        <v>947.38</v>
      </c>
      <c r="I3931" t="s">
        <v>2884</v>
      </c>
    </row>
    <row r="3932" spans="1:9" x14ac:dyDescent="0.25">
      <c r="A3932" t="s">
        <v>6735</v>
      </c>
      <c r="B3932">
        <v>49441</v>
      </c>
      <c r="C3932">
        <v>1075.6600000000001</v>
      </c>
      <c r="I3932" t="s">
        <v>2884</v>
      </c>
    </row>
    <row r="3933" spans="1:9" x14ac:dyDescent="0.25">
      <c r="A3933" t="s">
        <v>6735</v>
      </c>
      <c r="B3933">
        <v>49442</v>
      </c>
      <c r="C3933">
        <v>904.47</v>
      </c>
      <c r="I3933" t="s">
        <v>2884</v>
      </c>
    </row>
    <row r="3934" spans="1:9" x14ac:dyDescent="0.25">
      <c r="A3934" t="s">
        <v>6735</v>
      </c>
      <c r="B3934">
        <v>49446</v>
      </c>
      <c r="C3934">
        <v>911.41</v>
      </c>
      <c r="I3934" t="s">
        <v>2884</v>
      </c>
    </row>
    <row r="3935" spans="1:9" x14ac:dyDescent="0.25">
      <c r="A3935" t="s">
        <v>6735</v>
      </c>
      <c r="B3935">
        <v>49450</v>
      </c>
      <c r="C3935">
        <v>686.01</v>
      </c>
      <c r="I3935" t="s">
        <v>2884</v>
      </c>
    </row>
    <row r="3936" spans="1:9" x14ac:dyDescent="0.25">
      <c r="A3936" t="s">
        <v>6735</v>
      </c>
      <c r="B3936">
        <v>49451</v>
      </c>
      <c r="C3936">
        <v>731.4</v>
      </c>
      <c r="I3936" t="s">
        <v>2884</v>
      </c>
    </row>
    <row r="3937" spans="1:9" x14ac:dyDescent="0.25">
      <c r="A3937" t="s">
        <v>6735</v>
      </c>
      <c r="B3937">
        <v>49452</v>
      </c>
      <c r="C3937">
        <v>886.16</v>
      </c>
      <c r="I3937" t="s">
        <v>2884</v>
      </c>
    </row>
    <row r="3938" spans="1:9" x14ac:dyDescent="0.25">
      <c r="A3938" t="s">
        <v>6735</v>
      </c>
      <c r="B3938">
        <v>49460</v>
      </c>
      <c r="C3938">
        <v>807.71</v>
      </c>
      <c r="I3938" t="s">
        <v>2884</v>
      </c>
    </row>
    <row r="3939" spans="1:9" x14ac:dyDescent="0.25">
      <c r="A3939" t="s">
        <v>6735</v>
      </c>
      <c r="B3939">
        <v>49465</v>
      </c>
      <c r="C3939">
        <v>154.54</v>
      </c>
      <c r="I3939" t="s">
        <v>2884</v>
      </c>
    </row>
    <row r="3940" spans="1:9" x14ac:dyDescent="0.25">
      <c r="A3940" t="s">
        <v>6735</v>
      </c>
      <c r="B3940">
        <v>49491</v>
      </c>
      <c r="C3940">
        <v>864.78</v>
      </c>
      <c r="I3940" t="s">
        <v>2884</v>
      </c>
    </row>
    <row r="3941" spans="1:9" x14ac:dyDescent="0.25">
      <c r="A3941" t="s">
        <v>6735</v>
      </c>
      <c r="B3941">
        <v>49492</v>
      </c>
      <c r="C3941">
        <v>1036.19</v>
      </c>
      <c r="I3941" t="s">
        <v>2884</v>
      </c>
    </row>
    <row r="3942" spans="1:9" x14ac:dyDescent="0.25">
      <c r="A3942" t="s">
        <v>6735</v>
      </c>
      <c r="B3942">
        <v>49495</v>
      </c>
      <c r="C3942">
        <v>444.82</v>
      </c>
      <c r="I3942" t="s">
        <v>2884</v>
      </c>
    </row>
    <row r="3943" spans="1:9" x14ac:dyDescent="0.25">
      <c r="A3943" t="s">
        <v>6735</v>
      </c>
      <c r="B3943">
        <v>49496</v>
      </c>
      <c r="C3943">
        <v>667.96</v>
      </c>
      <c r="I3943" t="s">
        <v>2884</v>
      </c>
    </row>
    <row r="3944" spans="1:9" x14ac:dyDescent="0.25">
      <c r="A3944" t="s">
        <v>6735</v>
      </c>
      <c r="B3944">
        <v>49500</v>
      </c>
      <c r="C3944">
        <v>454.92</v>
      </c>
      <c r="I3944" t="s">
        <v>2884</v>
      </c>
    </row>
    <row r="3945" spans="1:9" x14ac:dyDescent="0.25">
      <c r="A3945" t="s">
        <v>6735</v>
      </c>
      <c r="B3945">
        <v>49501</v>
      </c>
      <c r="C3945">
        <v>658.65</v>
      </c>
      <c r="I3945" t="s">
        <v>2884</v>
      </c>
    </row>
    <row r="3946" spans="1:9" x14ac:dyDescent="0.25">
      <c r="A3946" t="s">
        <v>6735</v>
      </c>
      <c r="B3946">
        <v>49505</v>
      </c>
      <c r="C3946">
        <v>568.11</v>
      </c>
      <c r="I3946" t="s">
        <v>2884</v>
      </c>
    </row>
    <row r="3947" spans="1:9" x14ac:dyDescent="0.25">
      <c r="A3947" t="s">
        <v>6735</v>
      </c>
      <c r="B3947">
        <v>49507</v>
      </c>
      <c r="C3947">
        <v>638.12</v>
      </c>
      <c r="I3947" t="s">
        <v>2884</v>
      </c>
    </row>
    <row r="3948" spans="1:9" x14ac:dyDescent="0.25">
      <c r="A3948" t="s">
        <v>6735</v>
      </c>
      <c r="B3948">
        <v>49520</v>
      </c>
      <c r="C3948">
        <v>685.75</v>
      </c>
      <c r="I3948" t="s">
        <v>2884</v>
      </c>
    </row>
    <row r="3949" spans="1:9" x14ac:dyDescent="0.25">
      <c r="A3949" t="s">
        <v>6735</v>
      </c>
      <c r="B3949">
        <v>49521</v>
      </c>
      <c r="C3949">
        <v>775.34</v>
      </c>
      <c r="I3949" t="s">
        <v>2884</v>
      </c>
    </row>
    <row r="3950" spans="1:9" x14ac:dyDescent="0.25">
      <c r="A3950" t="s">
        <v>6735</v>
      </c>
      <c r="B3950">
        <v>49525</v>
      </c>
      <c r="C3950">
        <v>622.77</v>
      </c>
      <c r="I3950" t="s">
        <v>2884</v>
      </c>
    </row>
    <row r="3951" spans="1:9" x14ac:dyDescent="0.25">
      <c r="A3951" t="s">
        <v>6735</v>
      </c>
      <c r="B3951">
        <v>49540</v>
      </c>
      <c r="C3951">
        <v>735.97</v>
      </c>
      <c r="I3951" t="s">
        <v>2884</v>
      </c>
    </row>
    <row r="3952" spans="1:9" x14ac:dyDescent="0.25">
      <c r="A3952" t="s">
        <v>6735</v>
      </c>
      <c r="B3952">
        <v>49550</v>
      </c>
      <c r="C3952">
        <v>627.02</v>
      </c>
      <c r="I3952" t="s">
        <v>2884</v>
      </c>
    </row>
    <row r="3953" spans="1:9" x14ac:dyDescent="0.25">
      <c r="A3953" t="s">
        <v>6735</v>
      </c>
      <c r="B3953">
        <v>49553</v>
      </c>
      <c r="C3953">
        <v>686.03</v>
      </c>
      <c r="I3953" t="s">
        <v>2884</v>
      </c>
    </row>
    <row r="3954" spans="1:9" x14ac:dyDescent="0.25">
      <c r="A3954" t="s">
        <v>6735</v>
      </c>
      <c r="B3954">
        <v>49555</v>
      </c>
      <c r="C3954">
        <v>656.24</v>
      </c>
      <c r="I3954" t="s">
        <v>2884</v>
      </c>
    </row>
    <row r="3955" spans="1:9" x14ac:dyDescent="0.25">
      <c r="A3955" t="s">
        <v>6735</v>
      </c>
      <c r="B3955">
        <v>49557</v>
      </c>
      <c r="C3955">
        <v>782.75</v>
      </c>
      <c r="I3955" t="s">
        <v>2884</v>
      </c>
    </row>
    <row r="3956" spans="1:9" x14ac:dyDescent="0.25">
      <c r="A3956" t="s">
        <v>6735</v>
      </c>
      <c r="B3956">
        <v>49591</v>
      </c>
      <c r="C3956">
        <v>365.94</v>
      </c>
      <c r="I3956" t="s">
        <v>2884</v>
      </c>
    </row>
    <row r="3957" spans="1:9" x14ac:dyDescent="0.25">
      <c r="A3957" t="s">
        <v>6735</v>
      </c>
      <c r="B3957">
        <v>49592</v>
      </c>
      <c r="C3957">
        <v>508.36</v>
      </c>
      <c r="I3957" t="s">
        <v>2884</v>
      </c>
    </row>
    <row r="3958" spans="1:9" x14ac:dyDescent="0.25">
      <c r="A3958" t="s">
        <v>6735</v>
      </c>
      <c r="B3958">
        <v>49593</v>
      </c>
      <c r="C3958">
        <v>612.15</v>
      </c>
      <c r="I3958" t="s">
        <v>2884</v>
      </c>
    </row>
    <row r="3959" spans="1:9" x14ac:dyDescent="0.25">
      <c r="A3959" t="s">
        <v>6735</v>
      </c>
      <c r="B3959">
        <v>49594</v>
      </c>
      <c r="C3959">
        <v>796.45</v>
      </c>
      <c r="I3959" t="s">
        <v>2884</v>
      </c>
    </row>
    <row r="3960" spans="1:9" x14ac:dyDescent="0.25">
      <c r="A3960" t="s">
        <v>6735</v>
      </c>
      <c r="B3960">
        <v>49595</v>
      </c>
      <c r="C3960">
        <v>822.34</v>
      </c>
      <c r="I3960" t="s">
        <v>2884</v>
      </c>
    </row>
    <row r="3961" spans="1:9" x14ac:dyDescent="0.25">
      <c r="A3961" t="s">
        <v>6735</v>
      </c>
      <c r="B3961">
        <v>49596</v>
      </c>
      <c r="C3961">
        <v>1091.51</v>
      </c>
      <c r="I3961" t="s">
        <v>2884</v>
      </c>
    </row>
    <row r="3962" spans="1:9" x14ac:dyDescent="0.25">
      <c r="A3962" t="s">
        <v>6735</v>
      </c>
      <c r="B3962">
        <v>49600</v>
      </c>
      <c r="C3962">
        <v>795.83</v>
      </c>
      <c r="I3962" t="s">
        <v>2884</v>
      </c>
    </row>
    <row r="3963" spans="1:9" x14ac:dyDescent="0.25">
      <c r="A3963" t="s">
        <v>6735</v>
      </c>
      <c r="B3963">
        <v>49605</v>
      </c>
      <c r="C3963">
        <v>5235.92</v>
      </c>
      <c r="I3963" t="s">
        <v>2884</v>
      </c>
    </row>
    <row r="3964" spans="1:9" x14ac:dyDescent="0.25">
      <c r="A3964" t="s">
        <v>6735</v>
      </c>
      <c r="B3964">
        <v>49606</v>
      </c>
      <c r="C3964">
        <v>1220.6600000000001</v>
      </c>
      <c r="I3964" t="s">
        <v>2884</v>
      </c>
    </row>
    <row r="3965" spans="1:9" x14ac:dyDescent="0.25">
      <c r="A3965" t="s">
        <v>6735</v>
      </c>
      <c r="B3965">
        <v>49610</v>
      </c>
      <c r="C3965">
        <v>752.14</v>
      </c>
      <c r="I3965" t="s">
        <v>2884</v>
      </c>
    </row>
    <row r="3966" spans="1:9" x14ac:dyDescent="0.25">
      <c r="A3966" t="s">
        <v>6735</v>
      </c>
      <c r="B3966">
        <v>49611</v>
      </c>
      <c r="C3966">
        <v>664.04</v>
      </c>
      <c r="I3966" t="s">
        <v>2884</v>
      </c>
    </row>
    <row r="3967" spans="1:9" x14ac:dyDescent="0.25">
      <c r="A3967" t="s">
        <v>6735</v>
      </c>
      <c r="B3967">
        <v>49613</v>
      </c>
      <c r="C3967">
        <v>450.81</v>
      </c>
      <c r="I3967" t="s">
        <v>2884</v>
      </c>
    </row>
    <row r="3968" spans="1:9" x14ac:dyDescent="0.25">
      <c r="A3968" t="s">
        <v>6735</v>
      </c>
      <c r="B3968">
        <v>49614</v>
      </c>
      <c r="C3968">
        <v>610.65</v>
      </c>
      <c r="I3968" t="s">
        <v>2884</v>
      </c>
    </row>
    <row r="3969" spans="1:9" x14ac:dyDescent="0.25">
      <c r="A3969" t="s">
        <v>6735</v>
      </c>
      <c r="B3969">
        <v>49615</v>
      </c>
      <c r="C3969">
        <v>683.03</v>
      </c>
      <c r="I3969" t="s">
        <v>2884</v>
      </c>
    </row>
    <row r="3970" spans="1:9" x14ac:dyDescent="0.25">
      <c r="A3970" t="s">
        <v>6735</v>
      </c>
      <c r="B3970">
        <v>49616</v>
      </c>
      <c r="C3970">
        <v>916.58</v>
      </c>
      <c r="I3970" t="s">
        <v>2884</v>
      </c>
    </row>
    <row r="3971" spans="1:9" x14ac:dyDescent="0.25">
      <c r="A3971" t="s">
        <v>6735</v>
      </c>
      <c r="B3971">
        <v>49617</v>
      </c>
      <c r="C3971">
        <v>944.53</v>
      </c>
      <c r="I3971" t="s">
        <v>2884</v>
      </c>
    </row>
    <row r="3972" spans="1:9" x14ac:dyDescent="0.25">
      <c r="A3972" t="s">
        <v>6735</v>
      </c>
      <c r="B3972">
        <v>49618</v>
      </c>
      <c r="C3972">
        <v>1322.39</v>
      </c>
      <c r="I3972" t="s">
        <v>2884</v>
      </c>
    </row>
    <row r="3973" spans="1:9" x14ac:dyDescent="0.25">
      <c r="A3973" t="s">
        <v>6735</v>
      </c>
      <c r="B3973">
        <v>49621</v>
      </c>
      <c r="C3973">
        <v>791.77</v>
      </c>
      <c r="I3973" t="s">
        <v>2884</v>
      </c>
    </row>
    <row r="3974" spans="1:9" x14ac:dyDescent="0.25">
      <c r="A3974" t="s">
        <v>6735</v>
      </c>
      <c r="B3974">
        <v>49622</v>
      </c>
      <c r="C3974">
        <v>976.48</v>
      </c>
      <c r="I3974" t="s">
        <v>2884</v>
      </c>
    </row>
    <row r="3975" spans="1:9" x14ac:dyDescent="0.25">
      <c r="A3975" t="s">
        <v>6735</v>
      </c>
      <c r="B3975">
        <v>49623</v>
      </c>
      <c r="C3975">
        <v>210.22</v>
      </c>
      <c r="I3975" t="s">
        <v>2884</v>
      </c>
    </row>
    <row r="3976" spans="1:9" x14ac:dyDescent="0.25">
      <c r="A3976" t="s">
        <v>6735</v>
      </c>
      <c r="B3976">
        <v>49650</v>
      </c>
      <c r="C3976">
        <v>471.03</v>
      </c>
      <c r="I3976" t="s">
        <v>2884</v>
      </c>
    </row>
    <row r="3977" spans="1:9" x14ac:dyDescent="0.25">
      <c r="A3977" t="s">
        <v>6735</v>
      </c>
      <c r="B3977">
        <v>49651</v>
      </c>
      <c r="C3977">
        <v>614.86</v>
      </c>
      <c r="I3977" t="s">
        <v>2884</v>
      </c>
    </row>
    <row r="3978" spans="1:9" x14ac:dyDescent="0.25">
      <c r="A3978" t="s">
        <v>6735</v>
      </c>
      <c r="B3978">
        <v>49900</v>
      </c>
      <c r="C3978">
        <v>889.45</v>
      </c>
      <c r="I3978" t="s">
        <v>2884</v>
      </c>
    </row>
    <row r="3979" spans="1:9" x14ac:dyDescent="0.25">
      <c r="A3979" t="s">
        <v>6735</v>
      </c>
      <c r="B3979">
        <v>49904</v>
      </c>
      <c r="C3979">
        <v>1496.91</v>
      </c>
      <c r="I3979" t="s">
        <v>2884</v>
      </c>
    </row>
    <row r="3980" spans="1:9" x14ac:dyDescent="0.25">
      <c r="A3980" t="s">
        <v>6735</v>
      </c>
      <c r="B3980">
        <v>49905</v>
      </c>
      <c r="C3980">
        <v>373.68</v>
      </c>
      <c r="I3980" t="s">
        <v>2884</v>
      </c>
    </row>
    <row r="3981" spans="1:9" x14ac:dyDescent="0.25">
      <c r="A3981" t="s">
        <v>6735</v>
      </c>
      <c r="B3981">
        <v>50010</v>
      </c>
      <c r="C3981">
        <v>800.3</v>
      </c>
      <c r="I3981" t="s">
        <v>2884</v>
      </c>
    </row>
    <row r="3982" spans="1:9" x14ac:dyDescent="0.25">
      <c r="A3982" t="s">
        <v>6735</v>
      </c>
      <c r="B3982">
        <v>50020</v>
      </c>
      <c r="C3982">
        <v>1079.1600000000001</v>
      </c>
      <c r="I3982" t="s">
        <v>2884</v>
      </c>
    </row>
    <row r="3983" spans="1:9" x14ac:dyDescent="0.25">
      <c r="A3983" t="s">
        <v>6735</v>
      </c>
      <c r="B3983">
        <v>50040</v>
      </c>
      <c r="C3983">
        <v>982.85</v>
      </c>
      <c r="I3983" t="s">
        <v>2884</v>
      </c>
    </row>
    <row r="3984" spans="1:9" x14ac:dyDescent="0.25">
      <c r="A3984" t="s">
        <v>6735</v>
      </c>
      <c r="B3984">
        <v>50045</v>
      </c>
      <c r="C3984">
        <v>989.99</v>
      </c>
      <c r="I3984" t="s">
        <v>2884</v>
      </c>
    </row>
    <row r="3985" spans="1:9" x14ac:dyDescent="0.25">
      <c r="A3985" t="s">
        <v>6735</v>
      </c>
      <c r="B3985">
        <v>50060</v>
      </c>
      <c r="C3985">
        <v>1206.02</v>
      </c>
      <c r="I3985" t="s">
        <v>2884</v>
      </c>
    </row>
    <row r="3986" spans="1:9" x14ac:dyDescent="0.25">
      <c r="A3986" t="s">
        <v>6735</v>
      </c>
      <c r="B3986">
        <v>50065</v>
      </c>
      <c r="C3986">
        <v>1278.3</v>
      </c>
      <c r="I3986" t="s">
        <v>2884</v>
      </c>
    </row>
    <row r="3987" spans="1:9" x14ac:dyDescent="0.25">
      <c r="A3987" t="s">
        <v>6735</v>
      </c>
      <c r="B3987">
        <v>50070</v>
      </c>
      <c r="C3987">
        <v>1253.98</v>
      </c>
      <c r="I3987" t="s">
        <v>2884</v>
      </c>
    </row>
    <row r="3988" spans="1:9" x14ac:dyDescent="0.25">
      <c r="A3988" t="s">
        <v>6735</v>
      </c>
      <c r="B3988">
        <v>50075</v>
      </c>
      <c r="C3988">
        <v>1539.42</v>
      </c>
      <c r="I3988" t="s">
        <v>2884</v>
      </c>
    </row>
    <row r="3989" spans="1:9" x14ac:dyDescent="0.25">
      <c r="A3989" t="s">
        <v>6735</v>
      </c>
      <c r="B3989">
        <v>50080</v>
      </c>
      <c r="C3989">
        <v>741.43</v>
      </c>
      <c r="I3989" t="s">
        <v>2884</v>
      </c>
    </row>
    <row r="3990" spans="1:9" x14ac:dyDescent="0.25">
      <c r="A3990" t="s">
        <v>6735</v>
      </c>
      <c r="B3990">
        <v>50081</v>
      </c>
      <c r="C3990">
        <v>1191.6600000000001</v>
      </c>
      <c r="I3990" t="s">
        <v>2884</v>
      </c>
    </row>
    <row r="3991" spans="1:9" x14ac:dyDescent="0.25">
      <c r="A3991" t="s">
        <v>6735</v>
      </c>
      <c r="B3991">
        <v>50100</v>
      </c>
      <c r="C3991">
        <v>1165.6300000000001</v>
      </c>
      <c r="I3991" t="s">
        <v>2884</v>
      </c>
    </row>
    <row r="3992" spans="1:9" x14ac:dyDescent="0.25">
      <c r="A3992" t="s">
        <v>6735</v>
      </c>
      <c r="B3992">
        <v>50120</v>
      </c>
      <c r="C3992">
        <v>1007.04</v>
      </c>
      <c r="I3992" t="s">
        <v>2884</v>
      </c>
    </row>
    <row r="3993" spans="1:9" x14ac:dyDescent="0.25">
      <c r="A3993" t="s">
        <v>6735</v>
      </c>
      <c r="B3993">
        <v>50125</v>
      </c>
      <c r="C3993">
        <v>1041.6199999999999</v>
      </c>
      <c r="I3993" t="s">
        <v>2884</v>
      </c>
    </row>
    <row r="3994" spans="1:9" x14ac:dyDescent="0.25">
      <c r="A3994" t="s">
        <v>6735</v>
      </c>
      <c r="B3994">
        <v>50130</v>
      </c>
      <c r="C3994">
        <v>1094.93</v>
      </c>
      <c r="I3994" t="s">
        <v>2884</v>
      </c>
    </row>
    <row r="3995" spans="1:9" x14ac:dyDescent="0.25">
      <c r="A3995" t="s">
        <v>6735</v>
      </c>
      <c r="B3995">
        <v>50135</v>
      </c>
      <c r="C3995">
        <v>1187.74</v>
      </c>
      <c r="I3995" t="s">
        <v>2884</v>
      </c>
    </row>
    <row r="3996" spans="1:9" x14ac:dyDescent="0.25">
      <c r="A3996" t="s">
        <v>6735</v>
      </c>
      <c r="B3996">
        <v>50200</v>
      </c>
      <c r="C3996">
        <v>584.96</v>
      </c>
      <c r="I3996" t="s">
        <v>2884</v>
      </c>
    </row>
    <row r="3997" spans="1:9" x14ac:dyDescent="0.25">
      <c r="A3997" t="s">
        <v>6735</v>
      </c>
      <c r="B3997">
        <v>50205</v>
      </c>
      <c r="C3997">
        <v>812.47</v>
      </c>
      <c r="I3997" t="s">
        <v>2884</v>
      </c>
    </row>
    <row r="3998" spans="1:9" x14ac:dyDescent="0.25">
      <c r="A3998" t="s">
        <v>6735</v>
      </c>
      <c r="B3998">
        <v>50220</v>
      </c>
      <c r="C3998">
        <v>1121.25</v>
      </c>
      <c r="I3998" t="s">
        <v>2884</v>
      </c>
    </row>
    <row r="3999" spans="1:9" x14ac:dyDescent="0.25">
      <c r="A3999" t="s">
        <v>6735</v>
      </c>
      <c r="B3999">
        <v>50225</v>
      </c>
      <c r="C3999">
        <v>1277.48</v>
      </c>
      <c r="I3999" t="s">
        <v>2884</v>
      </c>
    </row>
    <row r="4000" spans="1:9" x14ac:dyDescent="0.25">
      <c r="A4000" t="s">
        <v>6735</v>
      </c>
      <c r="B4000">
        <v>50230</v>
      </c>
      <c r="C4000">
        <v>1353.88</v>
      </c>
      <c r="I4000" t="s">
        <v>2884</v>
      </c>
    </row>
    <row r="4001" spans="1:9" x14ac:dyDescent="0.25">
      <c r="A4001" t="s">
        <v>6735</v>
      </c>
      <c r="B4001">
        <v>50234</v>
      </c>
      <c r="C4001">
        <v>1379.93</v>
      </c>
      <c r="I4001" t="s">
        <v>2884</v>
      </c>
    </row>
    <row r="4002" spans="1:9" x14ac:dyDescent="0.25">
      <c r="A4002" t="s">
        <v>6735</v>
      </c>
      <c r="B4002">
        <v>50236</v>
      </c>
      <c r="C4002">
        <v>1549.68</v>
      </c>
      <c r="I4002" t="s">
        <v>2884</v>
      </c>
    </row>
    <row r="4003" spans="1:9" x14ac:dyDescent="0.25">
      <c r="A4003" t="s">
        <v>6735</v>
      </c>
      <c r="B4003">
        <v>50240</v>
      </c>
      <c r="C4003">
        <v>1405.4</v>
      </c>
      <c r="I4003" t="s">
        <v>2884</v>
      </c>
    </row>
    <row r="4004" spans="1:9" x14ac:dyDescent="0.25">
      <c r="A4004" t="s">
        <v>6735</v>
      </c>
      <c r="B4004">
        <v>50250</v>
      </c>
      <c r="C4004">
        <v>1288.95</v>
      </c>
      <c r="I4004" t="s">
        <v>2884</v>
      </c>
    </row>
    <row r="4005" spans="1:9" x14ac:dyDescent="0.25">
      <c r="A4005" t="s">
        <v>6735</v>
      </c>
      <c r="B4005">
        <v>50280</v>
      </c>
      <c r="C4005">
        <v>1022.87</v>
      </c>
      <c r="I4005" t="s">
        <v>2884</v>
      </c>
    </row>
    <row r="4006" spans="1:9" x14ac:dyDescent="0.25">
      <c r="A4006" t="s">
        <v>6735</v>
      </c>
      <c r="B4006">
        <v>50290</v>
      </c>
      <c r="C4006">
        <v>955.27</v>
      </c>
      <c r="I4006" t="s">
        <v>2884</v>
      </c>
    </row>
    <row r="4007" spans="1:9" x14ac:dyDescent="0.25">
      <c r="A4007" t="s">
        <v>6735</v>
      </c>
      <c r="B4007">
        <v>50320</v>
      </c>
      <c r="C4007">
        <v>1647.08</v>
      </c>
      <c r="I4007" t="s">
        <v>2884</v>
      </c>
    </row>
    <row r="4008" spans="1:9" x14ac:dyDescent="0.25">
      <c r="A4008" t="s">
        <v>6735</v>
      </c>
      <c r="B4008">
        <v>50327</v>
      </c>
      <c r="C4008">
        <v>229.09</v>
      </c>
      <c r="I4008" t="s">
        <v>2884</v>
      </c>
    </row>
    <row r="4009" spans="1:9" x14ac:dyDescent="0.25">
      <c r="A4009" t="s">
        <v>6735</v>
      </c>
      <c r="B4009">
        <v>50328</v>
      </c>
      <c r="C4009">
        <v>200.16</v>
      </c>
      <c r="I4009" t="s">
        <v>2884</v>
      </c>
    </row>
    <row r="4010" spans="1:9" x14ac:dyDescent="0.25">
      <c r="A4010" t="s">
        <v>6735</v>
      </c>
      <c r="B4010">
        <v>50329</v>
      </c>
      <c r="C4010">
        <v>190.52</v>
      </c>
      <c r="I4010" t="s">
        <v>2884</v>
      </c>
    </row>
    <row r="4011" spans="1:9" x14ac:dyDescent="0.25">
      <c r="A4011" t="s">
        <v>6735</v>
      </c>
      <c r="B4011">
        <v>50340</v>
      </c>
      <c r="C4011">
        <v>1040.3599999999999</v>
      </c>
      <c r="I4011" t="s">
        <v>2884</v>
      </c>
    </row>
    <row r="4012" spans="1:9" x14ac:dyDescent="0.25">
      <c r="A4012" t="s">
        <v>6735</v>
      </c>
      <c r="B4012">
        <v>50360</v>
      </c>
      <c r="C4012">
        <v>2611.65</v>
      </c>
      <c r="I4012" t="s">
        <v>2884</v>
      </c>
    </row>
    <row r="4013" spans="1:9" x14ac:dyDescent="0.25">
      <c r="A4013" t="s">
        <v>6735</v>
      </c>
      <c r="B4013">
        <v>50365</v>
      </c>
      <c r="C4013">
        <v>3117.22</v>
      </c>
      <c r="I4013" t="s">
        <v>2884</v>
      </c>
    </row>
    <row r="4014" spans="1:9" x14ac:dyDescent="0.25">
      <c r="A4014" t="s">
        <v>6735</v>
      </c>
      <c r="B4014">
        <v>50370</v>
      </c>
      <c r="C4014">
        <v>1311.44</v>
      </c>
      <c r="I4014" t="s">
        <v>2884</v>
      </c>
    </row>
    <row r="4015" spans="1:9" x14ac:dyDescent="0.25">
      <c r="A4015" t="s">
        <v>6735</v>
      </c>
      <c r="B4015">
        <v>50380</v>
      </c>
      <c r="C4015">
        <v>2206.66</v>
      </c>
      <c r="I4015" t="s">
        <v>2884</v>
      </c>
    </row>
    <row r="4016" spans="1:9" x14ac:dyDescent="0.25">
      <c r="A4016" t="s">
        <v>6735</v>
      </c>
      <c r="B4016">
        <v>50382</v>
      </c>
      <c r="C4016">
        <v>1141.8800000000001</v>
      </c>
      <c r="I4016" t="s">
        <v>2884</v>
      </c>
    </row>
    <row r="4017" spans="1:9" x14ac:dyDescent="0.25">
      <c r="A4017" t="s">
        <v>6735</v>
      </c>
      <c r="B4017">
        <v>50384</v>
      </c>
      <c r="C4017">
        <v>974.74</v>
      </c>
      <c r="I4017" t="s">
        <v>2884</v>
      </c>
    </row>
    <row r="4018" spans="1:9" x14ac:dyDescent="0.25">
      <c r="A4018" t="s">
        <v>6735</v>
      </c>
      <c r="B4018">
        <v>50385</v>
      </c>
      <c r="C4018">
        <v>1148.6600000000001</v>
      </c>
      <c r="I4018" t="s">
        <v>2884</v>
      </c>
    </row>
    <row r="4019" spans="1:9" x14ac:dyDescent="0.25">
      <c r="A4019" t="s">
        <v>6735</v>
      </c>
      <c r="B4019">
        <v>50386</v>
      </c>
      <c r="C4019">
        <v>849.93</v>
      </c>
      <c r="I4019" t="s">
        <v>2884</v>
      </c>
    </row>
    <row r="4020" spans="1:9" x14ac:dyDescent="0.25">
      <c r="A4020" t="s">
        <v>6735</v>
      </c>
      <c r="B4020">
        <v>50387</v>
      </c>
      <c r="C4020">
        <v>635.33000000000004</v>
      </c>
      <c r="I4020" t="s">
        <v>2884</v>
      </c>
    </row>
    <row r="4021" spans="1:9" x14ac:dyDescent="0.25">
      <c r="A4021" t="s">
        <v>6735</v>
      </c>
      <c r="B4021">
        <v>50389</v>
      </c>
      <c r="C4021">
        <v>475.96</v>
      </c>
      <c r="I4021" t="s">
        <v>2884</v>
      </c>
    </row>
    <row r="4022" spans="1:9" x14ac:dyDescent="0.25">
      <c r="A4022" t="s">
        <v>6735</v>
      </c>
      <c r="B4022">
        <v>50390</v>
      </c>
      <c r="C4022">
        <v>99.15</v>
      </c>
      <c r="I4022" t="s">
        <v>2884</v>
      </c>
    </row>
    <row r="4023" spans="1:9" x14ac:dyDescent="0.25">
      <c r="A4023" t="s">
        <v>6735</v>
      </c>
      <c r="B4023">
        <v>50391</v>
      </c>
      <c r="C4023">
        <v>134.43</v>
      </c>
      <c r="I4023" t="s">
        <v>2884</v>
      </c>
    </row>
    <row r="4024" spans="1:9" x14ac:dyDescent="0.25">
      <c r="A4024" t="s">
        <v>6735</v>
      </c>
      <c r="B4024">
        <v>50396</v>
      </c>
      <c r="C4024">
        <v>123.16</v>
      </c>
      <c r="I4024" t="s">
        <v>2884</v>
      </c>
    </row>
    <row r="4025" spans="1:9" x14ac:dyDescent="0.25">
      <c r="A4025" t="s">
        <v>6735</v>
      </c>
      <c r="B4025">
        <v>50400</v>
      </c>
      <c r="C4025">
        <v>1222.8499999999999</v>
      </c>
      <c r="I4025" t="s">
        <v>2884</v>
      </c>
    </row>
    <row r="4026" spans="1:9" x14ac:dyDescent="0.25">
      <c r="A4026" t="s">
        <v>6735</v>
      </c>
      <c r="B4026">
        <v>50405</v>
      </c>
      <c r="C4026">
        <v>1475.65</v>
      </c>
      <c r="I4026" t="s">
        <v>2884</v>
      </c>
    </row>
    <row r="4027" spans="1:9" x14ac:dyDescent="0.25">
      <c r="A4027" t="s">
        <v>6735</v>
      </c>
      <c r="B4027">
        <v>50430</v>
      </c>
      <c r="C4027">
        <v>716.51</v>
      </c>
      <c r="I4027" t="s">
        <v>2884</v>
      </c>
    </row>
    <row r="4028" spans="1:9" x14ac:dyDescent="0.25">
      <c r="A4028" t="s">
        <v>6735</v>
      </c>
      <c r="B4028">
        <v>50431</v>
      </c>
      <c r="C4028">
        <v>367.79</v>
      </c>
      <c r="I4028" t="s">
        <v>2884</v>
      </c>
    </row>
    <row r="4029" spans="1:9" x14ac:dyDescent="0.25">
      <c r="A4029" t="s">
        <v>6735</v>
      </c>
      <c r="B4029">
        <v>50432</v>
      </c>
      <c r="C4029">
        <v>1032.1600000000001</v>
      </c>
      <c r="I4029" t="s">
        <v>2884</v>
      </c>
    </row>
    <row r="4030" spans="1:9" x14ac:dyDescent="0.25">
      <c r="A4030" t="s">
        <v>6735</v>
      </c>
      <c r="B4030">
        <v>50433</v>
      </c>
      <c r="C4030">
        <v>1285.82</v>
      </c>
      <c r="I4030" t="s">
        <v>2884</v>
      </c>
    </row>
    <row r="4031" spans="1:9" x14ac:dyDescent="0.25">
      <c r="A4031" t="s">
        <v>6735</v>
      </c>
      <c r="B4031">
        <v>50434</v>
      </c>
      <c r="C4031">
        <v>1033.3699999999999</v>
      </c>
      <c r="I4031" t="s">
        <v>2884</v>
      </c>
    </row>
    <row r="4032" spans="1:9" x14ac:dyDescent="0.25">
      <c r="A4032" t="s">
        <v>6735</v>
      </c>
      <c r="B4032">
        <v>50435</v>
      </c>
      <c r="C4032">
        <v>686.89</v>
      </c>
      <c r="I4032" t="s">
        <v>2884</v>
      </c>
    </row>
    <row r="4033" spans="1:9" x14ac:dyDescent="0.25">
      <c r="A4033" t="s">
        <v>6735</v>
      </c>
      <c r="B4033">
        <v>50436</v>
      </c>
      <c r="C4033">
        <v>156.97999999999999</v>
      </c>
      <c r="I4033" t="s">
        <v>2884</v>
      </c>
    </row>
    <row r="4034" spans="1:9" x14ac:dyDescent="0.25">
      <c r="A4034" t="s">
        <v>6735</v>
      </c>
      <c r="B4034">
        <v>50437</v>
      </c>
      <c r="C4034">
        <v>261.19</v>
      </c>
      <c r="I4034" t="s">
        <v>2884</v>
      </c>
    </row>
    <row r="4035" spans="1:9" x14ac:dyDescent="0.25">
      <c r="A4035" t="s">
        <v>6735</v>
      </c>
      <c r="B4035">
        <v>50500</v>
      </c>
      <c r="C4035">
        <v>1339.83</v>
      </c>
      <c r="I4035" t="s">
        <v>2884</v>
      </c>
    </row>
    <row r="4036" spans="1:9" x14ac:dyDescent="0.25">
      <c r="A4036" t="s">
        <v>6735</v>
      </c>
      <c r="B4036">
        <v>50520</v>
      </c>
      <c r="C4036">
        <v>1249.26</v>
      </c>
      <c r="I4036" t="s">
        <v>2884</v>
      </c>
    </row>
    <row r="4037" spans="1:9" x14ac:dyDescent="0.25">
      <c r="A4037" t="s">
        <v>6735</v>
      </c>
      <c r="B4037">
        <v>50525</v>
      </c>
      <c r="C4037">
        <v>1580.23</v>
      </c>
      <c r="I4037" t="s">
        <v>2884</v>
      </c>
    </row>
    <row r="4038" spans="1:9" x14ac:dyDescent="0.25">
      <c r="A4038" t="s">
        <v>6735</v>
      </c>
      <c r="B4038">
        <v>50526</v>
      </c>
      <c r="C4038">
        <v>1691.75</v>
      </c>
      <c r="I4038" t="s">
        <v>2884</v>
      </c>
    </row>
    <row r="4039" spans="1:9" x14ac:dyDescent="0.25">
      <c r="A4039" t="s">
        <v>6735</v>
      </c>
      <c r="B4039">
        <v>50540</v>
      </c>
      <c r="C4039">
        <v>1213.8900000000001</v>
      </c>
      <c r="I4039" t="s">
        <v>2884</v>
      </c>
    </row>
    <row r="4040" spans="1:9" x14ac:dyDescent="0.25">
      <c r="A4040" t="s">
        <v>6735</v>
      </c>
      <c r="B4040">
        <v>50541</v>
      </c>
      <c r="C4040">
        <v>972.51</v>
      </c>
      <c r="I4040" t="s">
        <v>2884</v>
      </c>
    </row>
    <row r="4041" spans="1:9" x14ac:dyDescent="0.25">
      <c r="A4041" t="s">
        <v>6735</v>
      </c>
      <c r="B4041">
        <v>50542</v>
      </c>
      <c r="C4041">
        <v>1237.1099999999999</v>
      </c>
      <c r="I4041" t="s">
        <v>2884</v>
      </c>
    </row>
    <row r="4042" spans="1:9" x14ac:dyDescent="0.25">
      <c r="A4042" t="s">
        <v>6735</v>
      </c>
      <c r="B4042">
        <v>50543</v>
      </c>
      <c r="C4042">
        <v>1576.33</v>
      </c>
      <c r="I4042" t="s">
        <v>2884</v>
      </c>
    </row>
    <row r="4043" spans="1:9" x14ac:dyDescent="0.25">
      <c r="A4043" t="s">
        <v>6735</v>
      </c>
      <c r="B4043">
        <v>50544</v>
      </c>
      <c r="C4043">
        <v>1311.36</v>
      </c>
      <c r="I4043" t="s">
        <v>2884</v>
      </c>
    </row>
    <row r="4044" spans="1:9" x14ac:dyDescent="0.25">
      <c r="A4044" t="s">
        <v>6735</v>
      </c>
      <c r="B4044">
        <v>50545</v>
      </c>
      <c r="C4044">
        <v>1409.24</v>
      </c>
      <c r="I4044" t="s">
        <v>2884</v>
      </c>
    </row>
    <row r="4045" spans="1:9" x14ac:dyDescent="0.25">
      <c r="A4045" t="s">
        <v>6735</v>
      </c>
      <c r="B4045">
        <v>50546</v>
      </c>
      <c r="C4045">
        <v>1276.23</v>
      </c>
      <c r="I4045" t="s">
        <v>2884</v>
      </c>
    </row>
    <row r="4046" spans="1:9" x14ac:dyDescent="0.25">
      <c r="A4046" t="s">
        <v>6735</v>
      </c>
      <c r="B4046">
        <v>50547</v>
      </c>
      <c r="C4046">
        <v>1739.11</v>
      </c>
      <c r="I4046" t="s">
        <v>2884</v>
      </c>
    </row>
    <row r="4047" spans="1:9" x14ac:dyDescent="0.25">
      <c r="A4047" t="s">
        <v>6735</v>
      </c>
      <c r="B4047">
        <v>50548</v>
      </c>
      <c r="C4047">
        <v>1416.26</v>
      </c>
      <c r="I4047" t="s">
        <v>2884</v>
      </c>
    </row>
    <row r="4048" spans="1:9" x14ac:dyDescent="0.25">
      <c r="A4048" t="s">
        <v>6735</v>
      </c>
      <c r="B4048">
        <v>50551</v>
      </c>
      <c r="C4048">
        <v>388.96</v>
      </c>
      <c r="I4048" t="s">
        <v>2884</v>
      </c>
    </row>
    <row r="4049" spans="1:9" x14ac:dyDescent="0.25">
      <c r="A4049" t="s">
        <v>6735</v>
      </c>
      <c r="B4049">
        <v>50553</v>
      </c>
      <c r="C4049">
        <v>416.97</v>
      </c>
      <c r="I4049" t="s">
        <v>2884</v>
      </c>
    </row>
    <row r="4050" spans="1:9" x14ac:dyDescent="0.25">
      <c r="A4050" t="s">
        <v>6735</v>
      </c>
      <c r="B4050">
        <v>50555</v>
      </c>
      <c r="C4050">
        <v>442.62</v>
      </c>
      <c r="I4050" t="s">
        <v>2884</v>
      </c>
    </row>
    <row r="4051" spans="1:9" x14ac:dyDescent="0.25">
      <c r="A4051" t="s">
        <v>6735</v>
      </c>
      <c r="B4051">
        <v>50557</v>
      </c>
      <c r="C4051">
        <v>450.7</v>
      </c>
      <c r="I4051" t="s">
        <v>2884</v>
      </c>
    </row>
    <row r="4052" spans="1:9" x14ac:dyDescent="0.25">
      <c r="A4052" t="s">
        <v>6735</v>
      </c>
      <c r="B4052">
        <v>50561</v>
      </c>
      <c r="C4052">
        <v>510.69</v>
      </c>
      <c r="I4052" t="s">
        <v>2884</v>
      </c>
    </row>
    <row r="4053" spans="1:9" x14ac:dyDescent="0.25">
      <c r="A4053" t="s">
        <v>6735</v>
      </c>
      <c r="B4053">
        <v>50562</v>
      </c>
      <c r="C4053">
        <v>607.5</v>
      </c>
      <c r="I4053" t="s">
        <v>2884</v>
      </c>
    </row>
    <row r="4054" spans="1:9" x14ac:dyDescent="0.25">
      <c r="A4054" t="s">
        <v>6735</v>
      </c>
      <c r="B4054">
        <v>50570</v>
      </c>
      <c r="C4054">
        <v>513.39</v>
      </c>
      <c r="I4054" t="s">
        <v>2884</v>
      </c>
    </row>
    <row r="4055" spans="1:9" x14ac:dyDescent="0.25">
      <c r="A4055" t="s">
        <v>6735</v>
      </c>
      <c r="B4055">
        <v>50572</v>
      </c>
      <c r="C4055">
        <v>554.98</v>
      </c>
      <c r="I4055" t="s">
        <v>2884</v>
      </c>
    </row>
    <row r="4056" spans="1:9" x14ac:dyDescent="0.25">
      <c r="A4056" t="s">
        <v>6735</v>
      </c>
      <c r="B4056">
        <v>50574</v>
      </c>
      <c r="C4056">
        <v>590.41999999999996</v>
      </c>
      <c r="I4056" t="s">
        <v>2884</v>
      </c>
    </row>
    <row r="4057" spans="1:9" x14ac:dyDescent="0.25">
      <c r="A4057" t="s">
        <v>6735</v>
      </c>
      <c r="B4057">
        <v>50575</v>
      </c>
      <c r="C4057">
        <v>745.82</v>
      </c>
      <c r="I4057" t="s">
        <v>2884</v>
      </c>
    </row>
    <row r="4058" spans="1:9" x14ac:dyDescent="0.25">
      <c r="A4058" t="s">
        <v>6735</v>
      </c>
      <c r="B4058">
        <v>50576</v>
      </c>
      <c r="C4058">
        <v>588.98</v>
      </c>
      <c r="I4058" t="s">
        <v>2884</v>
      </c>
    </row>
    <row r="4059" spans="1:9" x14ac:dyDescent="0.25">
      <c r="A4059" t="s">
        <v>6735</v>
      </c>
      <c r="B4059">
        <v>50580</v>
      </c>
      <c r="C4059">
        <v>634.13</v>
      </c>
      <c r="I4059" t="s">
        <v>2884</v>
      </c>
    </row>
    <row r="4060" spans="1:9" x14ac:dyDescent="0.25">
      <c r="A4060" t="s">
        <v>6735</v>
      </c>
      <c r="B4060">
        <v>50590</v>
      </c>
      <c r="C4060">
        <v>805.92</v>
      </c>
      <c r="I4060" t="s">
        <v>2884</v>
      </c>
    </row>
    <row r="4061" spans="1:9" x14ac:dyDescent="0.25">
      <c r="A4061" t="s">
        <v>6735</v>
      </c>
      <c r="B4061">
        <v>50592</v>
      </c>
      <c r="C4061">
        <v>3239.53</v>
      </c>
      <c r="I4061" t="s">
        <v>2884</v>
      </c>
    </row>
    <row r="4062" spans="1:9" x14ac:dyDescent="0.25">
      <c r="A4062" t="s">
        <v>6735</v>
      </c>
      <c r="B4062">
        <v>50593</v>
      </c>
      <c r="C4062">
        <v>4336.51</v>
      </c>
      <c r="I4062" t="s">
        <v>2884</v>
      </c>
    </row>
    <row r="4063" spans="1:9" x14ac:dyDescent="0.25">
      <c r="A4063" t="s">
        <v>6735</v>
      </c>
      <c r="B4063">
        <v>50600</v>
      </c>
      <c r="C4063">
        <v>993.82</v>
      </c>
      <c r="I4063" t="s">
        <v>2884</v>
      </c>
    </row>
    <row r="4064" spans="1:9" x14ac:dyDescent="0.25">
      <c r="A4064" t="s">
        <v>6735</v>
      </c>
      <c r="B4064">
        <v>50605</v>
      </c>
      <c r="C4064">
        <v>1079.19</v>
      </c>
      <c r="I4064" t="s">
        <v>2884</v>
      </c>
    </row>
    <row r="4065" spans="1:9" x14ac:dyDescent="0.25">
      <c r="A4065" t="s">
        <v>6735</v>
      </c>
      <c r="B4065">
        <v>50606</v>
      </c>
      <c r="C4065">
        <v>545.24</v>
      </c>
      <c r="I4065" t="s">
        <v>2884</v>
      </c>
    </row>
    <row r="4066" spans="1:9" x14ac:dyDescent="0.25">
      <c r="A4066" t="s">
        <v>6735</v>
      </c>
      <c r="B4066">
        <v>50610</v>
      </c>
      <c r="C4066">
        <v>1001.17</v>
      </c>
      <c r="I4066" t="s">
        <v>2884</v>
      </c>
    </row>
    <row r="4067" spans="1:9" x14ac:dyDescent="0.25">
      <c r="A4067" t="s">
        <v>6735</v>
      </c>
      <c r="B4067">
        <v>50620</v>
      </c>
      <c r="C4067">
        <v>958.16</v>
      </c>
      <c r="I4067" t="s">
        <v>2884</v>
      </c>
    </row>
    <row r="4068" spans="1:9" x14ac:dyDescent="0.25">
      <c r="A4068" t="s">
        <v>6735</v>
      </c>
      <c r="B4068">
        <v>50630</v>
      </c>
      <c r="C4068">
        <v>946.72</v>
      </c>
      <c r="I4068" t="s">
        <v>2884</v>
      </c>
    </row>
    <row r="4069" spans="1:9" x14ac:dyDescent="0.25">
      <c r="A4069" t="s">
        <v>6735</v>
      </c>
      <c r="B4069">
        <v>50650</v>
      </c>
      <c r="C4069">
        <v>1099.6300000000001</v>
      </c>
      <c r="I4069" t="s">
        <v>2884</v>
      </c>
    </row>
    <row r="4070" spans="1:9" x14ac:dyDescent="0.25">
      <c r="A4070" t="s">
        <v>6735</v>
      </c>
      <c r="B4070">
        <v>50660</v>
      </c>
      <c r="C4070">
        <v>1209.25</v>
      </c>
      <c r="I4070" t="s">
        <v>2884</v>
      </c>
    </row>
    <row r="4071" spans="1:9" x14ac:dyDescent="0.25">
      <c r="A4071" t="s">
        <v>6735</v>
      </c>
      <c r="B4071">
        <v>50684</v>
      </c>
      <c r="C4071">
        <v>142.94</v>
      </c>
      <c r="I4071" t="s">
        <v>2884</v>
      </c>
    </row>
    <row r="4072" spans="1:9" x14ac:dyDescent="0.25">
      <c r="A4072" t="s">
        <v>6735</v>
      </c>
      <c r="B4072">
        <v>50686</v>
      </c>
      <c r="C4072">
        <v>156.86000000000001</v>
      </c>
      <c r="I4072" t="s">
        <v>2884</v>
      </c>
    </row>
    <row r="4073" spans="1:9" x14ac:dyDescent="0.25">
      <c r="A4073" t="s">
        <v>6735</v>
      </c>
      <c r="B4073">
        <v>50688</v>
      </c>
      <c r="C4073">
        <v>82.94</v>
      </c>
      <c r="I4073" t="s">
        <v>2884</v>
      </c>
    </row>
    <row r="4074" spans="1:9" x14ac:dyDescent="0.25">
      <c r="A4074" t="s">
        <v>6735</v>
      </c>
      <c r="B4074">
        <v>50690</v>
      </c>
      <c r="C4074">
        <v>132.19</v>
      </c>
      <c r="I4074" t="s">
        <v>2884</v>
      </c>
    </row>
    <row r="4075" spans="1:9" x14ac:dyDescent="0.25">
      <c r="A4075" t="s">
        <v>6735</v>
      </c>
      <c r="B4075">
        <v>50693</v>
      </c>
      <c r="C4075">
        <v>1132.1400000000001</v>
      </c>
      <c r="I4075" t="s">
        <v>2884</v>
      </c>
    </row>
    <row r="4076" spans="1:9" x14ac:dyDescent="0.25">
      <c r="A4076" t="s">
        <v>6735</v>
      </c>
      <c r="B4076">
        <v>50694</v>
      </c>
      <c r="C4076">
        <v>1267.3499999999999</v>
      </c>
      <c r="I4076" t="s">
        <v>2884</v>
      </c>
    </row>
    <row r="4077" spans="1:9" x14ac:dyDescent="0.25">
      <c r="A4077" t="s">
        <v>6735</v>
      </c>
      <c r="B4077">
        <v>50695</v>
      </c>
      <c r="C4077">
        <v>1518.7</v>
      </c>
      <c r="I4077" t="s">
        <v>2884</v>
      </c>
    </row>
    <row r="4078" spans="1:9" x14ac:dyDescent="0.25">
      <c r="A4078" t="s">
        <v>6735</v>
      </c>
      <c r="B4078">
        <v>50700</v>
      </c>
      <c r="C4078">
        <v>983.2</v>
      </c>
      <c r="I4078" t="s">
        <v>2884</v>
      </c>
    </row>
    <row r="4079" spans="1:9" x14ac:dyDescent="0.25">
      <c r="A4079" t="s">
        <v>6735</v>
      </c>
      <c r="B4079">
        <v>50705</v>
      </c>
      <c r="C4079">
        <v>2109.2800000000002</v>
      </c>
      <c r="I4079" t="s">
        <v>2884</v>
      </c>
    </row>
    <row r="4080" spans="1:9" x14ac:dyDescent="0.25">
      <c r="A4080" t="s">
        <v>6735</v>
      </c>
      <c r="B4080">
        <v>50706</v>
      </c>
      <c r="C4080">
        <v>952.82</v>
      </c>
      <c r="I4080" t="s">
        <v>2884</v>
      </c>
    </row>
    <row r="4081" spans="1:9" x14ac:dyDescent="0.25">
      <c r="A4081" t="s">
        <v>6735</v>
      </c>
      <c r="B4081">
        <v>50715</v>
      </c>
      <c r="C4081">
        <v>1291.3599999999999</v>
      </c>
      <c r="I4081" t="s">
        <v>2884</v>
      </c>
    </row>
    <row r="4082" spans="1:9" x14ac:dyDescent="0.25">
      <c r="A4082" t="s">
        <v>6735</v>
      </c>
      <c r="B4082">
        <v>50722</v>
      </c>
      <c r="C4082">
        <v>1098.22</v>
      </c>
      <c r="I4082" t="s">
        <v>2884</v>
      </c>
    </row>
    <row r="4083" spans="1:9" x14ac:dyDescent="0.25">
      <c r="A4083" t="s">
        <v>6735</v>
      </c>
      <c r="B4083">
        <v>50725</v>
      </c>
      <c r="C4083">
        <v>1167.3</v>
      </c>
      <c r="I4083" t="s">
        <v>2884</v>
      </c>
    </row>
    <row r="4084" spans="1:9" x14ac:dyDescent="0.25">
      <c r="A4084" t="s">
        <v>6735</v>
      </c>
      <c r="B4084">
        <v>50727</v>
      </c>
      <c r="C4084">
        <v>548.49</v>
      </c>
      <c r="I4084" t="s">
        <v>2884</v>
      </c>
    </row>
    <row r="4085" spans="1:9" x14ac:dyDescent="0.25">
      <c r="A4085" t="s">
        <v>6735</v>
      </c>
      <c r="B4085">
        <v>50728</v>
      </c>
      <c r="C4085">
        <v>746.82</v>
      </c>
      <c r="I4085" t="s">
        <v>2884</v>
      </c>
    </row>
    <row r="4086" spans="1:9" x14ac:dyDescent="0.25">
      <c r="A4086" t="s">
        <v>6735</v>
      </c>
      <c r="B4086">
        <v>50740</v>
      </c>
      <c r="C4086">
        <v>1317.2</v>
      </c>
      <c r="I4086" t="s">
        <v>2884</v>
      </c>
    </row>
    <row r="4087" spans="1:9" x14ac:dyDescent="0.25">
      <c r="A4087" t="s">
        <v>6735</v>
      </c>
      <c r="B4087">
        <v>50750</v>
      </c>
      <c r="C4087">
        <v>1219.98</v>
      </c>
      <c r="I4087" t="s">
        <v>2884</v>
      </c>
    </row>
    <row r="4088" spans="1:9" x14ac:dyDescent="0.25">
      <c r="A4088" t="s">
        <v>6735</v>
      </c>
      <c r="B4088">
        <v>50760</v>
      </c>
      <c r="C4088">
        <v>1206.52</v>
      </c>
      <c r="I4088" t="s">
        <v>2884</v>
      </c>
    </row>
    <row r="4089" spans="1:9" x14ac:dyDescent="0.25">
      <c r="A4089" t="s">
        <v>6735</v>
      </c>
      <c r="B4089">
        <v>50770</v>
      </c>
      <c r="C4089">
        <v>1219.98</v>
      </c>
      <c r="I4089" t="s">
        <v>2884</v>
      </c>
    </row>
    <row r="4090" spans="1:9" x14ac:dyDescent="0.25">
      <c r="A4090" t="s">
        <v>6735</v>
      </c>
      <c r="B4090">
        <v>50780</v>
      </c>
      <c r="C4090">
        <v>1179.4100000000001</v>
      </c>
      <c r="I4090" t="s">
        <v>2884</v>
      </c>
    </row>
    <row r="4091" spans="1:9" x14ac:dyDescent="0.25">
      <c r="A4091" t="s">
        <v>6735</v>
      </c>
      <c r="B4091">
        <v>50782</v>
      </c>
      <c r="C4091">
        <v>1138.6500000000001</v>
      </c>
      <c r="I4091" t="s">
        <v>2884</v>
      </c>
    </row>
    <row r="4092" spans="1:9" x14ac:dyDescent="0.25">
      <c r="A4092" t="s">
        <v>6735</v>
      </c>
      <c r="B4092">
        <v>50783</v>
      </c>
      <c r="C4092">
        <v>1193.0999999999999</v>
      </c>
      <c r="I4092" t="s">
        <v>2884</v>
      </c>
    </row>
    <row r="4093" spans="1:9" x14ac:dyDescent="0.25">
      <c r="A4093" t="s">
        <v>6735</v>
      </c>
      <c r="B4093">
        <v>50785</v>
      </c>
      <c r="C4093">
        <v>1287.3399999999999</v>
      </c>
      <c r="I4093" t="s">
        <v>2884</v>
      </c>
    </row>
    <row r="4094" spans="1:9" x14ac:dyDescent="0.25">
      <c r="A4094" t="s">
        <v>6735</v>
      </c>
      <c r="B4094">
        <v>50800</v>
      </c>
      <c r="C4094">
        <v>985.61</v>
      </c>
      <c r="I4094" t="s">
        <v>2884</v>
      </c>
    </row>
    <row r="4095" spans="1:9" x14ac:dyDescent="0.25">
      <c r="A4095" t="s">
        <v>6735</v>
      </c>
      <c r="B4095">
        <v>50810</v>
      </c>
      <c r="C4095">
        <v>1514.97</v>
      </c>
      <c r="I4095" t="s">
        <v>2884</v>
      </c>
    </row>
    <row r="4096" spans="1:9" x14ac:dyDescent="0.25">
      <c r="A4096" t="s">
        <v>6735</v>
      </c>
      <c r="B4096">
        <v>50815</v>
      </c>
      <c r="C4096">
        <v>1297.98</v>
      </c>
      <c r="I4096" t="s">
        <v>2884</v>
      </c>
    </row>
    <row r="4097" spans="1:9" x14ac:dyDescent="0.25">
      <c r="A4097" t="s">
        <v>6735</v>
      </c>
      <c r="B4097">
        <v>50820</v>
      </c>
      <c r="C4097">
        <v>1391.52</v>
      </c>
      <c r="I4097" t="s">
        <v>2884</v>
      </c>
    </row>
    <row r="4098" spans="1:9" x14ac:dyDescent="0.25">
      <c r="A4098" t="s">
        <v>6735</v>
      </c>
      <c r="B4098">
        <v>50825</v>
      </c>
      <c r="C4098">
        <v>1739.26</v>
      </c>
      <c r="I4098" t="s">
        <v>2884</v>
      </c>
    </row>
    <row r="4099" spans="1:9" x14ac:dyDescent="0.25">
      <c r="A4099" t="s">
        <v>6735</v>
      </c>
      <c r="B4099">
        <v>50830</v>
      </c>
      <c r="C4099">
        <v>1901.14</v>
      </c>
      <c r="I4099" t="s">
        <v>2884</v>
      </c>
    </row>
    <row r="4100" spans="1:9" x14ac:dyDescent="0.25">
      <c r="A4100" t="s">
        <v>6735</v>
      </c>
      <c r="B4100">
        <v>50840</v>
      </c>
      <c r="C4100">
        <v>1305.1500000000001</v>
      </c>
      <c r="I4100" t="s">
        <v>2884</v>
      </c>
    </row>
    <row r="4101" spans="1:9" x14ac:dyDescent="0.25">
      <c r="A4101" t="s">
        <v>6735</v>
      </c>
      <c r="B4101">
        <v>50845</v>
      </c>
      <c r="C4101">
        <v>1331.61</v>
      </c>
      <c r="I4101" t="s">
        <v>2884</v>
      </c>
    </row>
    <row r="4102" spans="1:9" x14ac:dyDescent="0.25">
      <c r="A4102" t="s">
        <v>6735</v>
      </c>
      <c r="B4102">
        <v>50860</v>
      </c>
      <c r="C4102">
        <v>1003.26</v>
      </c>
      <c r="I4102" t="s">
        <v>2884</v>
      </c>
    </row>
    <row r="4103" spans="1:9" x14ac:dyDescent="0.25">
      <c r="A4103" t="s">
        <v>6735</v>
      </c>
      <c r="B4103">
        <v>50900</v>
      </c>
      <c r="C4103">
        <v>896.56</v>
      </c>
      <c r="I4103" t="s">
        <v>2884</v>
      </c>
    </row>
    <row r="4104" spans="1:9" x14ac:dyDescent="0.25">
      <c r="A4104" t="s">
        <v>6735</v>
      </c>
      <c r="B4104">
        <v>50920</v>
      </c>
      <c r="C4104">
        <v>937.01</v>
      </c>
      <c r="I4104" t="s">
        <v>2884</v>
      </c>
    </row>
    <row r="4105" spans="1:9" x14ac:dyDescent="0.25">
      <c r="A4105" t="s">
        <v>6735</v>
      </c>
      <c r="B4105">
        <v>50930</v>
      </c>
      <c r="C4105">
        <v>1166.95</v>
      </c>
      <c r="I4105" t="s">
        <v>2884</v>
      </c>
    </row>
    <row r="4106" spans="1:9" x14ac:dyDescent="0.25">
      <c r="A4106" t="s">
        <v>6735</v>
      </c>
      <c r="B4106">
        <v>50940</v>
      </c>
      <c r="C4106">
        <v>944.17</v>
      </c>
      <c r="I4106" t="s">
        <v>2884</v>
      </c>
    </row>
    <row r="4107" spans="1:9" x14ac:dyDescent="0.25">
      <c r="A4107" t="s">
        <v>6735</v>
      </c>
      <c r="B4107">
        <v>50945</v>
      </c>
      <c r="C4107">
        <v>1027.33</v>
      </c>
      <c r="I4107" t="s">
        <v>2884</v>
      </c>
    </row>
    <row r="4108" spans="1:9" x14ac:dyDescent="0.25">
      <c r="A4108" t="s">
        <v>6735</v>
      </c>
      <c r="B4108">
        <v>50947</v>
      </c>
      <c r="C4108">
        <v>1462.1</v>
      </c>
      <c r="I4108" t="s">
        <v>2884</v>
      </c>
    </row>
    <row r="4109" spans="1:9" x14ac:dyDescent="0.25">
      <c r="A4109" t="s">
        <v>6735</v>
      </c>
      <c r="B4109">
        <v>50948</v>
      </c>
      <c r="C4109">
        <v>1345.53</v>
      </c>
      <c r="I4109" t="s">
        <v>2884</v>
      </c>
    </row>
    <row r="4110" spans="1:9" x14ac:dyDescent="0.25">
      <c r="A4110" t="s">
        <v>6735</v>
      </c>
      <c r="B4110">
        <v>50951</v>
      </c>
      <c r="C4110">
        <v>406.47</v>
      </c>
      <c r="I4110" t="s">
        <v>2884</v>
      </c>
    </row>
    <row r="4111" spans="1:9" x14ac:dyDescent="0.25">
      <c r="A4111" t="s">
        <v>6735</v>
      </c>
      <c r="B4111">
        <v>50953</v>
      </c>
      <c r="C4111">
        <v>430.27</v>
      </c>
      <c r="I4111" t="s">
        <v>2884</v>
      </c>
    </row>
    <row r="4112" spans="1:9" x14ac:dyDescent="0.25">
      <c r="A4112" t="s">
        <v>6735</v>
      </c>
      <c r="B4112">
        <v>50955</v>
      </c>
      <c r="C4112">
        <v>457.95</v>
      </c>
      <c r="I4112" t="s">
        <v>2884</v>
      </c>
    </row>
    <row r="4113" spans="1:9" x14ac:dyDescent="0.25">
      <c r="A4113" t="s">
        <v>6735</v>
      </c>
      <c r="B4113">
        <v>50957</v>
      </c>
      <c r="C4113">
        <v>462.36</v>
      </c>
      <c r="I4113" t="s">
        <v>2884</v>
      </c>
    </row>
    <row r="4114" spans="1:9" x14ac:dyDescent="0.25">
      <c r="A4114" t="s">
        <v>6735</v>
      </c>
      <c r="B4114">
        <v>50961</v>
      </c>
      <c r="C4114">
        <v>417.94</v>
      </c>
      <c r="I4114" t="s">
        <v>2884</v>
      </c>
    </row>
    <row r="4115" spans="1:9" x14ac:dyDescent="0.25">
      <c r="A4115" t="s">
        <v>6735</v>
      </c>
      <c r="B4115">
        <v>50970</v>
      </c>
      <c r="C4115">
        <v>387.69</v>
      </c>
      <c r="I4115" t="s">
        <v>2884</v>
      </c>
    </row>
    <row r="4116" spans="1:9" x14ac:dyDescent="0.25">
      <c r="A4116" t="s">
        <v>6735</v>
      </c>
      <c r="B4116">
        <v>50972</v>
      </c>
      <c r="C4116">
        <v>375.16</v>
      </c>
      <c r="I4116" t="s">
        <v>2884</v>
      </c>
    </row>
    <row r="4117" spans="1:9" x14ac:dyDescent="0.25">
      <c r="A4117" t="s">
        <v>6735</v>
      </c>
      <c r="B4117">
        <v>50974</v>
      </c>
      <c r="C4117">
        <v>494.38</v>
      </c>
      <c r="I4117" t="s">
        <v>2884</v>
      </c>
    </row>
    <row r="4118" spans="1:9" x14ac:dyDescent="0.25">
      <c r="A4118" t="s">
        <v>6735</v>
      </c>
      <c r="B4118">
        <v>50976</v>
      </c>
      <c r="C4118">
        <v>486.91</v>
      </c>
      <c r="I4118" t="s">
        <v>2884</v>
      </c>
    </row>
    <row r="4119" spans="1:9" x14ac:dyDescent="0.25">
      <c r="A4119" t="s">
        <v>6735</v>
      </c>
      <c r="B4119">
        <v>50980</v>
      </c>
      <c r="C4119">
        <v>372.99</v>
      </c>
      <c r="I4119" t="s">
        <v>2884</v>
      </c>
    </row>
    <row r="4120" spans="1:9" x14ac:dyDescent="0.25">
      <c r="A4120" t="s">
        <v>6735</v>
      </c>
      <c r="B4120">
        <v>51020</v>
      </c>
      <c r="C4120">
        <v>505.04</v>
      </c>
      <c r="I4120" t="s">
        <v>2884</v>
      </c>
    </row>
    <row r="4121" spans="1:9" x14ac:dyDescent="0.25">
      <c r="A4121" t="s">
        <v>6735</v>
      </c>
      <c r="B4121">
        <v>51030</v>
      </c>
      <c r="C4121">
        <v>507.74</v>
      </c>
      <c r="I4121" t="s">
        <v>2884</v>
      </c>
    </row>
    <row r="4122" spans="1:9" x14ac:dyDescent="0.25">
      <c r="A4122" t="s">
        <v>6735</v>
      </c>
      <c r="B4122">
        <v>51040</v>
      </c>
      <c r="C4122">
        <v>314.14</v>
      </c>
      <c r="I4122" t="s">
        <v>2884</v>
      </c>
    </row>
    <row r="4123" spans="1:9" x14ac:dyDescent="0.25">
      <c r="A4123" t="s">
        <v>6735</v>
      </c>
      <c r="B4123">
        <v>51045</v>
      </c>
      <c r="C4123">
        <v>540.11</v>
      </c>
      <c r="I4123" t="s">
        <v>2884</v>
      </c>
    </row>
    <row r="4124" spans="1:9" x14ac:dyDescent="0.25">
      <c r="A4124" t="s">
        <v>6735</v>
      </c>
      <c r="B4124">
        <v>51050</v>
      </c>
      <c r="C4124">
        <v>505.23</v>
      </c>
      <c r="I4124" t="s">
        <v>2884</v>
      </c>
    </row>
    <row r="4125" spans="1:9" x14ac:dyDescent="0.25">
      <c r="A4125" t="s">
        <v>6735</v>
      </c>
      <c r="B4125">
        <v>51060</v>
      </c>
      <c r="C4125">
        <v>623.94000000000005</v>
      </c>
      <c r="I4125" t="s">
        <v>2884</v>
      </c>
    </row>
    <row r="4126" spans="1:9" x14ac:dyDescent="0.25">
      <c r="A4126" t="s">
        <v>6735</v>
      </c>
      <c r="B4126">
        <v>51065</v>
      </c>
      <c r="C4126">
        <v>620.9</v>
      </c>
      <c r="I4126" t="s">
        <v>2884</v>
      </c>
    </row>
    <row r="4127" spans="1:9" x14ac:dyDescent="0.25">
      <c r="A4127" t="s">
        <v>6735</v>
      </c>
      <c r="B4127">
        <v>51080</v>
      </c>
      <c r="C4127">
        <v>439.37</v>
      </c>
      <c r="I4127" t="s">
        <v>2884</v>
      </c>
    </row>
    <row r="4128" spans="1:9" x14ac:dyDescent="0.25">
      <c r="A4128" t="s">
        <v>6735</v>
      </c>
      <c r="B4128">
        <v>51100</v>
      </c>
      <c r="C4128">
        <v>80.8</v>
      </c>
      <c r="I4128" t="s">
        <v>2884</v>
      </c>
    </row>
    <row r="4129" spans="1:9" x14ac:dyDescent="0.25">
      <c r="A4129" t="s">
        <v>6735</v>
      </c>
      <c r="B4129">
        <v>51101</v>
      </c>
      <c r="C4129">
        <v>172.97</v>
      </c>
      <c r="I4129" t="s">
        <v>2884</v>
      </c>
    </row>
    <row r="4130" spans="1:9" x14ac:dyDescent="0.25">
      <c r="A4130" t="s">
        <v>6735</v>
      </c>
      <c r="B4130">
        <v>51102</v>
      </c>
      <c r="C4130">
        <v>265.35000000000002</v>
      </c>
      <c r="I4130" t="s">
        <v>2884</v>
      </c>
    </row>
    <row r="4131" spans="1:9" x14ac:dyDescent="0.25">
      <c r="A4131" t="s">
        <v>6735</v>
      </c>
      <c r="B4131">
        <v>51500</v>
      </c>
      <c r="C4131">
        <v>680.89</v>
      </c>
      <c r="I4131" t="s">
        <v>2884</v>
      </c>
    </row>
    <row r="4132" spans="1:9" x14ac:dyDescent="0.25">
      <c r="A4132" t="s">
        <v>6735</v>
      </c>
      <c r="B4132">
        <v>51520</v>
      </c>
      <c r="C4132">
        <v>637.21</v>
      </c>
      <c r="I4132" t="s">
        <v>2884</v>
      </c>
    </row>
    <row r="4133" spans="1:9" x14ac:dyDescent="0.25">
      <c r="A4133" t="s">
        <v>6735</v>
      </c>
      <c r="B4133">
        <v>51525</v>
      </c>
      <c r="C4133">
        <v>914.37</v>
      </c>
      <c r="I4133" t="s">
        <v>2884</v>
      </c>
    </row>
    <row r="4134" spans="1:9" x14ac:dyDescent="0.25">
      <c r="A4134" t="s">
        <v>6735</v>
      </c>
      <c r="B4134">
        <v>51530</v>
      </c>
      <c r="C4134">
        <v>819.82</v>
      </c>
      <c r="I4134" t="s">
        <v>2884</v>
      </c>
    </row>
    <row r="4135" spans="1:9" x14ac:dyDescent="0.25">
      <c r="A4135" t="s">
        <v>6735</v>
      </c>
      <c r="B4135">
        <v>51535</v>
      </c>
      <c r="C4135">
        <v>830.21</v>
      </c>
      <c r="I4135" t="s">
        <v>2884</v>
      </c>
    </row>
    <row r="4136" spans="1:9" x14ac:dyDescent="0.25">
      <c r="A4136" t="s">
        <v>6735</v>
      </c>
      <c r="B4136">
        <v>51550</v>
      </c>
      <c r="C4136">
        <v>1023.42</v>
      </c>
      <c r="I4136" t="s">
        <v>2884</v>
      </c>
    </row>
    <row r="4137" spans="1:9" x14ac:dyDescent="0.25">
      <c r="A4137" t="s">
        <v>6735</v>
      </c>
      <c r="B4137">
        <v>51555</v>
      </c>
      <c r="C4137">
        <v>1334.05</v>
      </c>
      <c r="I4137" t="s">
        <v>2884</v>
      </c>
    </row>
    <row r="4138" spans="1:9" x14ac:dyDescent="0.25">
      <c r="A4138" t="s">
        <v>6735</v>
      </c>
      <c r="B4138">
        <v>51565</v>
      </c>
      <c r="C4138">
        <v>1364.48</v>
      </c>
      <c r="I4138" t="s">
        <v>2884</v>
      </c>
    </row>
    <row r="4139" spans="1:9" x14ac:dyDescent="0.25">
      <c r="A4139" t="s">
        <v>6735</v>
      </c>
      <c r="B4139">
        <v>51570</v>
      </c>
      <c r="C4139">
        <v>1557.46</v>
      </c>
      <c r="I4139" t="s">
        <v>2884</v>
      </c>
    </row>
    <row r="4140" spans="1:9" x14ac:dyDescent="0.25">
      <c r="A4140" t="s">
        <v>6735</v>
      </c>
      <c r="B4140">
        <v>51575</v>
      </c>
      <c r="C4140">
        <v>1920.5</v>
      </c>
      <c r="I4140" t="s">
        <v>2884</v>
      </c>
    </row>
    <row r="4141" spans="1:9" x14ac:dyDescent="0.25">
      <c r="A4141" t="s">
        <v>6735</v>
      </c>
      <c r="B4141">
        <v>51580</v>
      </c>
      <c r="C4141">
        <v>2000.99</v>
      </c>
      <c r="I4141" t="s">
        <v>2884</v>
      </c>
    </row>
    <row r="4142" spans="1:9" x14ac:dyDescent="0.25">
      <c r="A4142" t="s">
        <v>6735</v>
      </c>
      <c r="B4142">
        <v>51585</v>
      </c>
      <c r="C4142">
        <v>2224.5</v>
      </c>
      <c r="I4142" t="s">
        <v>2884</v>
      </c>
    </row>
    <row r="4143" spans="1:9" x14ac:dyDescent="0.25">
      <c r="A4143" t="s">
        <v>6735</v>
      </c>
      <c r="B4143">
        <v>51590</v>
      </c>
      <c r="C4143">
        <v>2035.83</v>
      </c>
      <c r="I4143" t="s">
        <v>2884</v>
      </c>
    </row>
    <row r="4144" spans="1:9" x14ac:dyDescent="0.25">
      <c r="A4144" t="s">
        <v>6735</v>
      </c>
      <c r="B4144">
        <v>51595</v>
      </c>
      <c r="C4144">
        <v>2303.14</v>
      </c>
      <c r="I4144" t="s">
        <v>2884</v>
      </c>
    </row>
    <row r="4145" spans="1:9" x14ac:dyDescent="0.25">
      <c r="A4145" t="s">
        <v>6735</v>
      </c>
      <c r="B4145">
        <v>51596</v>
      </c>
      <c r="C4145">
        <v>2487.17</v>
      </c>
      <c r="I4145" t="s">
        <v>2884</v>
      </c>
    </row>
    <row r="4146" spans="1:9" x14ac:dyDescent="0.25">
      <c r="A4146" t="s">
        <v>6735</v>
      </c>
      <c r="B4146">
        <v>51597</v>
      </c>
      <c r="C4146">
        <v>2426.5300000000002</v>
      </c>
      <c r="I4146" t="s">
        <v>2884</v>
      </c>
    </row>
    <row r="4147" spans="1:9" x14ac:dyDescent="0.25">
      <c r="A4147" t="s">
        <v>6735</v>
      </c>
      <c r="B4147">
        <v>51600</v>
      </c>
      <c r="C4147">
        <v>241.24</v>
      </c>
      <c r="I4147" t="s">
        <v>2884</v>
      </c>
    </row>
    <row r="4148" spans="1:9" x14ac:dyDescent="0.25">
      <c r="A4148" t="s">
        <v>6735</v>
      </c>
      <c r="B4148">
        <v>51605</v>
      </c>
      <c r="C4148">
        <v>40.9</v>
      </c>
      <c r="I4148" t="s">
        <v>2884</v>
      </c>
    </row>
    <row r="4149" spans="1:9" x14ac:dyDescent="0.25">
      <c r="A4149" t="s">
        <v>6735</v>
      </c>
      <c r="B4149">
        <v>51610</v>
      </c>
      <c r="C4149">
        <v>143.93</v>
      </c>
      <c r="I4149" t="s">
        <v>2884</v>
      </c>
    </row>
    <row r="4150" spans="1:9" x14ac:dyDescent="0.25">
      <c r="A4150" t="s">
        <v>6735</v>
      </c>
      <c r="B4150">
        <v>51700</v>
      </c>
      <c r="C4150">
        <v>84.82</v>
      </c>
      <c r="I4150" t="s">
        <v>2884</v>
      </c>
    </row>
    <row r="4151" spans="1:9" x14ac:dyDescent="0.25">
      <c r="A4151" t="s">
        <v>6735</v>
      </c>
      <c r="B4151">
        <v>51701</v>
      </c>
      <c r="C4151">
        <v>48.96</v>
      </c>
      <c r="I4151" t="s">
        <v>2884</v>
      </c>
    </row>
    <row r="4152" spans="1:9" x14ac:dyDescent="0.25">
      <c r="A4152" t="s">
        <v>6735</v>
      </c>
      <c r="B4152">
        <v>51702</v>
      </c>
      <c r="C4152">
        <v>68.42</v>
      </c>
      <c r="I4152" t="s">
        <v>2884</v>
      </c>
    </row>
    <row r="4153" spans="1:9" x14ac:dyDescent="0.25">
      <c r="A4153" t="s">
        <v>6735</v>
      </c>
      <c r="B4153">
        <v>51703</v>
      </c>
      <c r="C4153">
        <v>165.73</v>
      </c>
      <c r="I4153" t="s">
        <v>2884</v>
      </c>
    </row>
    <row r="4154" spans="1:9" x14ac:dyDescent="0.25">
      <c r="A4154" t="s">
        <v>6735</v>
      </c>
      <c r="B4154">
        <v>51705</v>
      </c>
      <c r="C4154">
        <v>107.46</v>
      </c>
      <c r="I4154" t="s">
        <v>2884</v>
      </c>
    </row>
    <row r="4155" spans="1:9" x14ac:dyDescent="0.25">
      <c r="A4155" t="s">
        <v>6735</v>
      </c>
      <c r="B4155">
        <v>51710</v>
      </c>
      <c r="C4155">
        <v>150.46</v>
      </c>
      <c r="I4155" t="s">
        <v>2884</v>
      </c>
    </row>
    <row r="4156" spans="1:9" x14ac:dyDescent="0.25">
      <c r="A4156" t="s">
        <v>6735</v>
      </c>
      <c r="B4156">
        <v>51715</v>
      </c>
      <c r="C4156">
        <v>411.67</v>
      </c>
      <c r="I4156" t="s">
        <v>2884</v>
      </c>
    </row>
    <row r="4157" spans="1:9" x14ac:dyDescent="0.25">
      <c r="A4157" t="s">
        <v>6735</v>
      </c>
      <c r="B4157">
        <v>51720</v>
      </c>
      <c r="C4157">
        <v>96.88</v>
      </c>
      <c r="I4157" t="s">
        <v>2884</v>
      </c>
    </row>
    <row r="4158" spans="1:9" x14ac:dyDescent="0.25">
      <c r="A4158" t="s">
        <v>6735</v>
      </c>
      <c r="B4158">
        <v>51725</v>
      </c>
      <c r="C4158">
        <v>256.23</v>
      </c>
      <c r="I4158" t="s">
        <v>2884</v>
      </c>
    </row>
    <row r="4159" spans="1:9" x14ac:dyDescent="0.25">
      <c r="A4159" t="s">
        <v>6735</v>
      </c>
      <c r="B4159">
        <v>51726</v>
      </c>
      <c r="C4159">
        <v>338.69</v>
      </c>
      <c r="I4159" t="s">
        <v>2884</v>
      </c>
    </row>
    <row r="4160" spans="1:9" x14ac:dyDescent="0.25">
      <c r="A4160" t="s">
        <v>6735</v>
      </c>
      <c r="B4160">
        <v>51727</v>
      </c>
      <c r="C4160">
        <v>410.87</v>
      </c>
      <c r="I4160" t="s">
        <v>2884</v>
      </c>
    </row>
    <row r="4161" spans="1:9" x14ac:dyDescent="0.25">
      <c r="A4161" t="s">
        <v>6735</v>
      </c>
      <c r="B4161">
        <v>51728</v>
      </c>
      <c r="C4161">
        <v>409.84</v>
      </c>
      <c r="I4161" t="s">
        <v>2884</v>
      </c>
    </row>
    <row r="4162" spans="1:9" x14ac:dyDescent="0.25">
      <c r="A4162" t="s">
        <v>6735</v>
      </c>
      <c r="B4162">
        <v>51729</v>
      </c>
      <c r="C4162">
        <v>432.8</v>
      </c>
      <c r="I4162" t="s">
        <v>2884</v>
      </c>
    </row>
    <row r="4163" spans="1:9" x14ac:dyDescent="0.25">
      <c r="A4163" t="s">
        <v>6735</v>
      </c>
      <c r="B4163">
        <v>51736</v>
      </c>
      <c r="C4163">
        <v>14.67</v>
      </c>
      <c r="I4163" t="s">
        <v>2884</v>
      </c>
    </row>
    <row r="4164" spans="1:9" x14ac:dyDescent="0.25">
      <c r="A4164" t="s">
        <v>6735</v>
      </c>
      <c r="B4164">
        <v>51741</v>
      </c>
      <c r="C4164">
        <v>15.4</v>
      </c>
      <c r="I4164" t="s">
        <v>2884</v>
      </c>
    </row>
    <row r="4165" spans="1:9" x14ac:dyDescent="0.25">
      <c r="A4165" t="s">
        <v>6735</v>
      </c>
      <c r="B4165">
        <v>51784</v>
      </c>
      <c r="C4165">
        <v>70.290000000000006</v>
      </c>
      <c r="I4165" t="s">
        <v>2884</v>
      </c>
    </row>
    <row r="4166" spans="1:9" x14ac:dyDescent="0.25">
      <c r="A4166" t="s">
        <v>6735</v>
      </c>
      <c r="B4166">
        <v>51785</v>
      </c>
      <c r="C4166">
        <v>493.35</v>
      </c>
      <c r="I4166" t="s">
        <v>2884</v>
      </c>
    </row>
    <row r="4167" spans="1:9" x14ac:dyDescent="0.25">
      <c r="A4167" t="s">
        <v>6735</v>
      </c>
      <c r="B4167">
        <v>51792</v>
      </c>
      <c r="C4167">
        <v>306.74</v>
      </c>
      <c r="I4167" t="s">
        <v>2884</v>
      </c>
    </row>
    <row r="4168" spans="1:9" x14ac:dyDescent="0.25">
      <c r="A4168" t="s">
        <v>6735</v>
      </c>
      <c r="B4168">
        <v>51797</v>
      </c>
      <c r="C4168">
        <v>217.55</v>
      </c>
      <c r="I4168" t="s">
        <v>2884</v>
      </c>
    </row>
    <row r="4169" spans="1:9" x14ac:dyDescent="0.25">
      <c r="A4169" t="s">
        <v>6735</v>
      </c>
      <c r="B4169">
        <v>51798</v>
      </c>
      <c r="C4169">
        <v>12.15</v>
      </c>
      <c r="I4169" t="s">
        <v>2884</v>
      </c>
    </row>
    <row r="4170" spans="1:9" x14ac:dyDescent="0.25">
      <c r="A4170" t="s">
        <v>6735</v>
      </c>
      <c r="B4170">
        <v>51800</v>
      </c>
      <c r="C4170">
        <v>1101.17</v>
      </c>
      <c r="I4170" t="s">
        <v>2884</v>
      </c>
    </row>
    <row r="4171" spans="1:9" x14ac:dyDescent="0.25">
      <c r="A4171" t="s">
        <v>6735</v>
      </c>
      <c r="B4171">
        <v>51820</v>
      </c>
      <c r="C4171">
        <v>1151.8399999999999</v>
      </c>
      <c r="I4171" t="s">
        <v>2884</v>
      </c>
    </row>
    <row r="4172" spans="1:9" x14ac:dyDescent="0.25">
      <c r="A4172" t="s">
        <v>6735</v>
      </c>
      <c r="B4172">
        <v>51840</v>
      </c>
      <c r="C4172">
        <v>749.37</v>
      </c>
      <c r="I4172" t="s">
        <v>2884</v>
      </c>
    </row>
    <row r="4173" spans="1:9" x14ac:dyDescent="0.25">
      <c r="A4173" t="s">
        <v>6735</v>
      </c>
      <c r="B4173">
        <v>51841</v>
      </c>
      <c r="C4173">
        <v>862.6</v>
      </c>
      <c r="I4173" t="s">
        <v>2884</v>
      </c>
    </row>
    <row r="4174" spans="1:9" x14ac:dyDescent="0.25">
      <c r="A4174" t="s">
        <v>6735</v>
      </c>
      <c r="B4174">
        <v>51845</v>
      </c>
      <c r="C4174">
        <v>622.19000000000005</v>
      </c>
      <c r="I4174" t="s">
        <v>2884</v>
      </c>
    </row>
    <row r="4175" spans="1:9" x14ac:dyDescent="0.25">
      <c r="A4175" t="s">
        <v>6735</v>
      </c>
      <c r="B4175">
        <v>51860</v>
      </c>
      <c r="C4175">
        <v>799.12</v>
      </c>
      <c r="I4175" t="s">
        <v>2884</v>
      </c>
    </row>
    <row r="4176" spans="1:9" x14ac:dyDescent="0.25">
      <c r="A4176" t="s">
        <v>6735</v>
      </c>
      <c r="B4176">
        <v>51865</v>
      </c>
      <c r="C4176">
        <v>955.5</v>
      </c>
      <c r="I4176" t="s">
        <v>2884</v>
      </c>
    </row>
    <row r="4177" spans="1:9" x14ac:dyDescent="0.25">
      <c r="A4177" t="s">
        <v>6735</v>
      </c>
      <c r="B4177">
        <v>51880</v>
      </c>
      <c r="C4177">
        <v>497.29</v>
      </c>
      <c r="I4177" t="s">
        <v>2884</v>
      </c>
    </row>
    <row r="4178" spans="1:9" x14ac:dyDescent="0.25">
      <c r="A4178" t="s">
        <v>6735</v>
      </c>
      <c r="B4178">
        <v>51900</v>
      </c>
      <c r="C4178">
        <v>877.32</v>
      </c>
      <c r="I4178" t="s">
        <v>2884</v>
      </c>
    </row>
    <row r="4179" spans="1:9" x14ac:dyDescent="0.25">
      <c r="A4179" t="s">
        <v>6735</v>
      </c>
      <c r="B4179">
        <v>51920</v>
      </c>
      <c r="C4179">
        <v>813.94</v>
      </c>
      <c r="I4179" t="s">
        <v>2884</v>
      </c>
    </row>
    <row r="4180" spans="1:9" x14ac:dyDescent="0.25">
      <c r="A4180" t="s">
        <v>6735</v>
      </c>
      <c r="B4180">
        <v>51925</v>
      </c>
      <c r="C4180">
        <v>1170.58</v>
      </c>
      <c r="I4180" t="s">
        <v>2884</v>
      </c>
    </row>
    <row r="4181" spans="1:9" x14ac:dyDescent="0.25">
      <c r="A4181" t="s">
        <v>6735</v>
      </c>
      <c r="B4181">
        <v>51940</v>
      </c>
      <c r="C4181">
        <v>1732.46</v>
      </c>
      <c r="I4181" t="s">
        <v>2884</v>
      </c>
    </row>
    <row r="4182" spans="1:9" x14ac:dyDescent="0.25">
      <c r="A4182" t="s">
        <v>6735</v>
      </c>
      <c r="B4182">
        <v>51960</v>
      </c>
      <c r="C4182">
        <v>1465.43</v>
      </c>
      <c r="I4182" t="s">
        <v>2884</v>
      </c>
    </row>
    <row r="4183" spans="1:9" x14ac:dyDescent="0.25">
      <c r="A4183" t="s">
        <v>6735</v>
      </c>
      <c r="B4183">
        <v>51980</v>
      </c>
      <c r="C4183">
        <v>761.09</v>
      </c>
      <c r="I4183" t="s">
        <v>2884</v>
      </c>
    </row>
    <row r="4184" spans="1:9" x14ac:dyDescent="0.25">
      <c r="A4184" t="s">
        <v>6735</v>
      </c>
      <c r="B4184">
        <v>51990</v>
      </c>
      <c r="C4184">
        <v>792.26</v>
      </c>
      <c r="I4184" t="s">
        <v>2884</v>
      </c>
    </row>
    <row r="4185" spans="1:9" x14ac:dyDescent="0.25">
      <c r="A4185" t="s">
        <v>6735</v>
      </c>
      <c r="B4185">
        <v>51992</v>
      </c>
      <c r="C4185">
        <v>892.71</v>
      </c>
      <c r="I4185" t="s">
        <v>2884</v>
      </c>
    </row>
    <row r="4186" spans="1:9" x14ac:dyDescent="0.25">
      <c r="A4186" t="s">
        <v>6735</v>
      </c>
      <c r="B4186">
        <v>52000</v>
      </c>
      <c r="C4186">
        <v>269.51</v>
      </c>
      <c r="I4186" t="s">
        <v>2884</v>
      </c>
    </row>
    <row r="4187" spans="1:9" x14ac:dyDescent="0.25">
      <c r="A4187" t="s">
        <v>6735</v>
      </c>
      <c r="B4187">
        <v>52001</v>
      </c>
      <c r="C4187">
        <v>480.88</v>
      </c>
      <c r="I4187" t="s">
        <v>2884</v>
      </c>
    </row>
    <row r="4188" spans="1:9" x14ac:dyDescent="0.25">
      <c r="A4188" t="s">
        <v>6735</v>
      </c>
      <c r="B4188">
        <v>52005</v>
      </c>
      <c r="C4188">
        <v>338.78</v>
      </c>
      <c r="I4188" t="s">
        <v>2884</v>
      </c>
    </row>
    <row r="4189" spans="1:9" x14ac:dyDescent="0.25">
      <c r="A4189" t="s">
        <v>6735</v>
      </c>
      <c r="B4189">
        <v>52007</v>
      </c>
      <c r="C4189">
        <v>506.79</v>
      </c>
      <c r="I4189" t="s">
        <v>2884</v>
      </c>
    </row>
    <row r="4190" spans="1:9" x14ac:dyDescent="0.25">
      <c r="A4190" t="s">
        <v>6735</v>
      </c>
      <c r="B4190">
        <v>52010</v>
      </c>
      <c r="C4190">
        <v>426.46</v>
      </c>
      <c r="I4190" t="s">
        <v>2884</v>
      </c>
    </row>
    <row r="4191" spans="1:9" x14ac:dyDescent="0.25">
      <c r="A4191" t="s">
        <v>6735</v>
      </c>
      <c r="B4191">
        <v>52204</v>
      </c>
      <c r="C4191">
        <v>423.73</v>
      </c>
      <c r="I4191" t="s">
        <v>2884</v>
      </c>
    </row>
    <row r="4192" spans="1:9" x14ac:dyDescent="0.25">
      <c r="A4192" t="s">
        <v>6735</v>
      </c>
      <c r="B4192">
        <v>52214</v>
      </c>
      <c r="C4192">
        <v>846.12</v>
      </c>
      <c r="I4192" t="s">
        <v>2884</v>
      </c>
    </row>
    <row r="4193" spans="1:9" x14ac:dyDescent="0.25">
      <c r="A4193" t="s">
        <v>6735</v>
      </c>
      <c r="B4193">
        <v>52224</v>
      </c>
      <c r="C4193">
        <v>882.37</v>
      </c>
      <c r="I4193" t="s">
        <v>2884</v>
      </c>
    </row>
    <row r="4194" spans="1:9" x14ac:dyDescent="0.25">
      <c r="A4194" t="s">
        <v>6735</v>
      </c>
      <c r="B4194">
        <v>52234</v>
      </c>
      <c r="C4194">
        <v>258.12</v>
      </c>
      <c r="I4194" t="s">
        <v>2884</v>
      </c>
    </row>
    <row r="4195" spans="1:9" x14ac:dyDescent="0.25">
      <c r="A4195" t="s">
        <v>6735</v>
      </c>
      <c r="B4195">
        <v>52235</v>
      </c>
      <c r="C4195">
        <v>302.62</v>
      </c>
      <c r="I4195" t="s">
        <v>2884</v>
      </c>
    </row>
    <row r="4196" spans="1:9" x14ac:dyDescent="0.25">
      <c r="A4196" t="s">
        <v>6735</v>
      </c>
      <c r="B4196">
        <v>52240</v>
      </c>
      <c r="C4196">
        <v>410.4</v>
      </c>
      <c r="I4196" t="s">
        <v>2884</v>
      </c>
    </row>
    <row r="4197" spans="1:9" x14ac:dyDescent="0.25">
      <c r="A4197" t="s">
        <v>6735</v>
      </c>
      <c r="B4197">
        <v>52250</v>
      </c>
      <c r="C4197">
        <v>251.3</v>
      </c>
      <c r="I4197" t="s">
        <v>2884</v>
      </c>
    </row>
    <row r="4198" spans="1:9" x14ac:dyDescent="0.25">
      <c r="A4198" t="s">
        <v>6735</v>
      </c>
      <c r="B4198">
        <v>52260</v>
      </c>
      <c r="C4198">
        <v>221.88</v>
      </c>
      <c r="I4198" t="s">
        <v>2884</v>
      </c>
    </row>
    <row r="4199" spans="1:9" x14ac:dyDescent="0.25">
      <c r="A4199" t="s">
        <v>6735</v>
      </c>
      <c r="B4199">
        <v>52265</v>
      </c>
      <c r="C4199">
        <v>418.24</v>
      </c>
      <c r="I4199" t="s">
        <v>2884</v>
      </c>
    </row>
    <row r="4200" spans="1:9" x14ac:dyDescent="0.25">
      <c r="A4200" t="s">
        <v>6735</v>
      </c>
      <c r="B4200">
        <v>52270</v>
      </c>
      <c r="C4200">
        <v>469.9</v>
      </c>
      <c r="I4200" t="s">
        <v>2884</v>
      </c>
    </row>
    <row r="4201" spans="1:9" x14ac:dyDescent="0.25">
      <c r="A4201" t="s">
        <v>6735</v>
      </c>
      <c r="B4201">
        <v>52275</v>
      </c>
      <c r="C4201">
        <v>600.72</v>
      </c>
      <c r="I4201" t="s">
        <v>2884</v>
      </c>
    </row>
    <row r="4202" spans="1:9" x14ac:dyDescent="0.25">
      <c r="A4202" t="s">
        <v>6735</v>
      </c>
      <c r="B4202">
        <v>52276</v>
      </c>
      <c r="C4202">
        <v>277.10000000000002</v>
      </c>
      <c r="I4202" t="s">
        <v>2884</v>
      </c>
    </row>
    <row r="4203" spans="1:9" x14ac:dyDescent="0.25">
      <c r="A4203" t="s">
        <v>6735</v>
      </c>
      <c r="B4203">
        <v>52277</v>
      </c>
      <c r="C4203">
        <v>338.72</v>
      </c>
      <c r="I4203" t="s">
        <v>2884</v>
      </c>
    </row>
    <row r="4204" spans="1:9" x14ac:dyDescent="0.25">
      <c r="A4204" t="s">
        <v>6735</v>
      </c>
      <c r="B4204">
        <v>52281</v>
      </c>
      <c r="C4204">
        <v>363.7</v>
      </c>
      <c r="I4204" t="s">
        <v>2884</v>
      </c>
    </row>
    <row r="4205" spans="1:9" x14ac:dyDescent="0.25">
      <c r="A4205" t="s">
        <v>6735</v>
      </c>
      <c r="B4205">
        <v>52282</v>
      </c>
      <c r="C4205">
        <v>352.72</v>
      </c>
      <c r="I4205" t="s">
        <v>2884</v>
      </c>
    </row>
    <row r="4206" spans="1:9" x14ac:dyDescent="0.25">
      <c r="A4206" t="s">
        <v>6735</v>
      </c>
      <c r="B4206">
        <v>52283</v>
      </c>
      <c r="C4206">
        <v>390.98</v>
      </c>
      <c r="I4206" t="s">
        <v>2884</v>
      </c>
    </row>
    <row r="4207" spans="1:9" x14ac:dyDescent="0.25">
      <c r="A4207" t="s">
        <v>6735</v>
      </c>
      <c r="B4207">
        <v>52285</v>
      </c>
      <c r="C4207">
        <v>387.93</v>
      </c>
      <c r="I4207" t="s">
        <v>2884</v>
      </c>
    </row>
    <row r="4208" spans="1:9" x14ac:dyDescent="0.25">
      <c r="A4208" t="s">
        <v>6735</v>
      </c>
      <c r="B4208">
        <v>52287</v>
      </c>
      <c r="C4208">
        <v>433.76</v>
      </c>
      <c r="I4208" t="s">
        <v>2884</v>
      </c>
    </row>
    <row r="4209" spans="1:9" x14ac:dyDescent="0.25">
      <c r="A4209" t="s">
        <v>6735</v>
      </c>
      <c r="B4209">
        <v>52290</v>
      </c>
      <c r="C4209">
        <v>255.95</v>
      </c>
      <c r="I4209" t="s">
        <v>2884</v>
      </c>
    </row>
    <row r="4210" spans="1:9" x14ac:dyDescent="0.25">
      <c r="A4210" t="s">
        <v>6735</v>
      </c>
      <c r="B4210">
        <v>52300</v>
      </c>
      <c r="C4210">
        <v>294.26</v>
      </c>
      <c r="I4210" t="s">
        <v>2884</v>
      </c>
    </row>
    <row r="4211" spans="1:9" x14ac:dyDescent="0.25">
      <c r="A4211" t="s">
        <v>6735</v>
      </c>
      <c r="B4211">
        <v>52301</v>
      </c>
      <c r="C4211">
        <v>303.97000000000003</v>
      </c>
      <c r="I4211" t="s">
        <v>2884</v>
      </c>
    </row>
    <row r="4212" spans="1:9" x14ac:dyDescent="0.25">
      <c r="A4212" t="s">
        <v>6735</v>
      </c>
      <c r="B4212">
        <v>52305</v>
      </c>
      <c r="C4212">
        <v>292.36</v>
      </c>
      <c r="I4212" t="s">
        <v>2884</v>
      </c>
    </row>
    <row r="4213" spans="1:9" x14ac:dyDescent="0.25">
      <c r="A4213" t="s">
        <v>6735</v>
      </c>
      <c r="B4213">
        <v>52310</v>
      </c>
      <c r="C4213">
        <v>354.35</v>
      </c>
      <c r="I4213" t="s">
        <v>2884</v>
      </c>
    </row>
    <row r="4214" spans="1:9" x14ac:dyDescent="0.25">
      <c r="A4214" t="s">
        <v>6735</v>
      </c>
      <c r="B4214">
        <v>52315</v>
      </c>
      <c r="C4214">
        <v>517.79</v>
      </c>
      <c r="I4214" t="s">
        <v>2884</v>
      </c>
    </row>
    <row r="4215" spans="1:9" x14ac:dyDescent="0.25">
      <c r="A4215" t="s">
        <v>6735</v>
      </c>
      <c r="B4215">
        <v>52317</v>
      </c>
      <c r="C4215">
        <v>989.76</v>
      </c>
      <c r="I4215" t="s">
        <v>2884</v>
      </c>
    </row>
    <row r="4216" spans="1:9" x14ac:dyDescent="0.25">
      <c r="A4216" t="s">
        <v>6735</v>
      </c>
      <c r="B4216">
        <v>52318</v>
      </c>
      <c r="C4216">
        <v>495.09</v>
      </c>
      <c r="I4216" t="s">
        <v>2884</v>
      </c>
    </row>
    <row r="4217" spans="1:9" x14ac:dyDescent="0.25">
      <c r="A4217" t="s">
        <v>6735</v>
      </c>
      <c r="B4217">
        <v>52320</v>
      </c>
      <c r="C4217">
        <v>257.92</v>
      </c>
      <c r="I4217" t="s">
        <v>2884</v>
      </c>
    </row>
    <row r="4218" spans="1:9" x14ac:dyDescent="0.25">
      <c r="A4218" t="s">
        <v>6735</v>
      </c>
      <c r="B4218">
        <v>52325</v>
      </c>
      <c r="C4218">
        <v>335.32</v>
      </c>
      <c r="I4218" t="s">
        <v>2884</v>
      </c>
    </row>
    <row r="4219" spans="1:9" x14ac:dyDescent="0.25">
      <c r="A4219" t="s">
        <v>6735</v>
      </c>
      <c r="B4219">
        <v>52327</v>
      </c>
      <c r="C4219">
        <v>270.8</v>
      </c>
      <c r="I4219" t="s">
        <v>2884</v>
      </c>
    </row>
    <row r="4220" spans="1:9" x14ac:dyDescent="0.25">
      <c r="A4220" t="s">
        <v>6735</v>
      </c>
      <c r="B4220">
        <v>52330</v>
      </c>
      <c r="C4220">
        <v>672.35</v>
      </c>
      <c r="I4220" t="s">
        <v>2884</v>
      </c>
    </row>
    <row r="4221" spans="1:9" x14ac:dyDescent="0.25">
      <c r="A4221" t="s">
        <v>6735</v>
      </c>
      <c r="B4221">
        <v>52332</v>
      </c>
      <c r="C4221">
        <v>449.55</v>
      </c>
      <c r="I4221" t="s">
        <v>2884</v>
      </c>
    </row>
    <row r="4222" spans="1:9" x14ac:dyDescent="0.25">
      <c r="A4222" t="s">
        <v>6735</v>
      </c>
      <c r="B4222">
        <v>52334</v>
      </c>
      <c r="C4222">
        <v>192.54</v>
      </c>
      <c r="I4222" t="s">
        <v>2884</v>
      </c>
    </row>
    <row r="4223" spans="1:9" x14ac:dyDescent="0.25">
      <c r="A4223" t="s">
        <v>6735</v>
      </c>
      <c r="B4223">
        <v>52341</v>
      </c>
      <c r="C4223">
        <v>298.31</v>
      </c>
      <c r="I4223" t="s">
        <v>2884</v>
      </c>
    </row>
    <row r="4224" spans="1:9" x14ac:dyDescent="0.25">
      <c r="A4224" t="s">
        <v>6735</v>
      </c>
      <c r="B4224">
        <v>52342</v>
      </c>
      <c r="C4224">
        <v>323.76</v>
      </c>
      <c r="I4224" t="s">
        <v>2884</v>
      </c>
    </row>
    <row r="4225" spans="1:9" x14ac:dyDescent="0.25">
      <c r="A4225" t="s">
        <v>6735</v>
      </c>
      <c r="B4225">
        <v>52343</v>
      </c>
      <c r="C4225">
        <v>360.64</v>
      </c>
      <c r="I4225" t="s">
        <v>2884</v>
      </c>
    </row>
    <row r="4226" spans="1:9" x14ac:dyDescent="0.25">
      <c r="A4226" t="s">
        <v>6735</v>
      </c>
      <c r="B4226">
        <v>52344</v>
      </c>
      <c r="C4226">
        <v>386.06</v>
      </c>
      <c r="I4226" t="s">
        <v>2884</v>
      </c>
    </row>
    <row r="4227" spans="1:9" x14ac:dyDescent="0.25">
      <c r="A4227" t="s">
        <v>6735</v>
      </c>
      <c r="B4227">
        <v>52345</v>
      </c>
      <c r="C4227">
        <v>412.54</v>
      </c>
      <c r="I4227" t="s">
        <v>2884</v>
      </c>
    </row>
    <row r="4228" spans="1:9" x14ac:dyDescent="0.25">
      <c r="A4228" t="s">
        <v>6735</v>
      </c>
      <c r="B4228">
        <v>52346</v>
      </c>
      <c r="C4228">
        <v>466.64</v>
      </c>
      <c r="I4228" t="s">
        <v>2884</v>
      </c>
    </row>
    <row r="4229" spans="1:9" x14ac:dyDescent="0.25">
      <c r="A4229" t="s">
        <v>6735</v>
      </c>
      <c r="B4229">
        <v>52351</v>
      </c>
      <c r="C4229">
        <v>316.89</v>
      </c>
      <c r="I4229" t="s">
        <v>2884</v>
      </c>
    </row>
    <row r="4230" spans="1:9" x14ac:dyDescent="0.25">
      <c r="A4230" t="s">
        <v>6735</v>
      </c>
      <c r="B4230">
        <v>52352</v>
      </c>
      <c r="C4230">
        <v>371.04</v>
      </c>
      <c r="I4230" t="s">
        <v>2884</v>
      </c>
    </row>
    <row r="4231" spans="1:9" x14ac:dyDescent="0.25">
      <c r="A4231" t="s">
        <v>6735</v>
      </c>
      <c r="B4231">
        <v>52353</v>
      </c>
      <c r="C4231">
        <v>410.4</v>
      </c>
      <c r="I4231" t="s">
        <v>2884</v>
      </c>
    </row>
    <row r="4232" spans="1:9" x14ac:dyDescent="0.25">
      <c r="A4232" t="s">
        <v>6735</v>
      </c>
      <c r="B4232">
        <v>52354</v>
      </c>
      <c r="C4232">
        <v>436.2</v>
      </c>
      <c r="I4232" t="s">
        <v>2884</v>
      </c>
    </row>
    <row r="4233" spans="1:9" x14ac:dyDescent="0.25">
      <c r="A4233" t="s">
        <v>6735</v>
      </c>
      <c r="B4233">
        <v>52355</v>
      </c>
      <c r="C4233">
        <v>488.52</v>
      </c>
      <c r="I4233" t="s">
        <v>2884</v>
      </c>
    </row>
    <row r="4234" spans="1:9" x14ac:dyDescent="0.25">
      <c r="A4234" t="s">
        <v>6735</v>
      </c>
      <c r="B4234">
        <v>52356</v>
      </c>
      <c r="C4234">
        <v>434.68</v>
      </c>
      <c r="I4234" t="s">
        <v>2884</v>
      </c>
    </row>
    <row r="4235" spans="1:9" x14ac:dyDescent="0.25">
      <c r="A4235" t="s">
        <v>6735</v>
      </c>
      <c r="B4235">
        <v>52400</v>
      </c>
      <c r="C4235">
        <v>505.9</v>
      </c>
      <c r="I4235" t="s">
        <v>2884</v>
      </c>
    </row>
    <row r="4236" spans="1:9" x14ac:dyDescent="0.25">
      <c r="A4236" t="s">
        <v>6735</v>
      </c>
      <c r="B4236">
        <v>52402</v>
      </c>
      <c r="C4236">
        <v>278.39</v>
      </c>
      <c r="I4236" t="s">
        <v>2884</v>
      </c>
    </row>
    <row r="4237" spans="1:9" x14ac:dyDescent="0.25">
      <c r="A4237" t="s">
        <v>6735</v>
      </c>
      <c r="B4237">
        <v>52441</v>
      </c>
      <c r="C4237">
        <v>1441.73</v>
      </c>
      <c r="I4237" t="s">
        <v>2884</v>
      </c>
    </row>
    <row r="4238" spans="1:9" x14ac:dyDescent="0.25">
      <c r="A4238" t="s">
        <v>6735</v>
      </c>
      <c r="B4238">
        <v>52442</v>
      </c>
      <c r="C4238">
        <v>991.53</v>
      </c>
      <c r="I4238" t="s">
        <v>2884</v>
      </c>
    </row>
    <row r="4239" spans="1:9" x14ac:dyDescent="0.25">
      <c r="A4239" t="s">
        <v>6735</v>
      </c>
      <c r="B4239">
        <v>52450</v>
      </c>
      <c r="C4239">
        <v>508.59</v>
      </c>
      <c r="I4239" t="s">
        <v>2884</v>
      </c>
    </row>
    <row r="4240" spans="1:9" x14ac:dyDescent="0.25">
      <c r="A4240" t="s">
        <v>6735</v>
      </c>
      <c r="B4240">
        <v>52500</v>
      </c>
      <c r="C4240">
        <v>527.9</v>
      </c>
      <c r="I4240" t="s">
        <v>2884</v>
      </c>
    </row>
    <row r="4241" spans="1:9" x14ac:dyDescent="0.25">
      <c r="A4241" t="s">
        <v>6735</v>
      </c>
      <c r="B4241">
        <v>52601</v>
      </c>
      <c r="C4241">
        <v>773.67</v>
      </c>
      <c r="I4241" t="s">
        <v>2884</v>
      </c>
    </row>
    <row r="4242" spans="1:9" x14ac:dyDescent="0.25">
      <c r="A4242" t="s">
        <v>6735</v>
      </c>
      <c r="B4242">
        <v>52630</v>
      </c>
      <c r="C4242">
        <v>435.68</v>
      </c>
      <c r="I4242" t="s">
        <v>2884</v>
      </c>
    </row>
    <row r="4243" spans="1:9" x14ac:dyDescent="0.25">
      <c r="A4243" t="s">
        <v>6735</v>
      </c>
      <c r="B4243">
        <v>52640</v>
      </c>
      <c r="C4243">
        <v>348.17</v>
      </c>
      <c r="I4243" t="s">
        <v>2884</v>
      </c>
    </row>
    <row r="4244" spans="1:9" x14ac:dyDescent="0.25">
      <c r="A4244" t="s">
        <v>6735</v>
      </c>
      <c r="B4244">
        <v>52647</v>
      </c>
      <c r="C4244">
        <v>1748.5</v>
      </c>
      <c r="I4244" t="s">
        <v>2884</v>
      </c>
    </row>
    <row r="4245" spans="1:9" x14ac:dyDescent="0.25">
      <c r="A4245" t="s">
        <v>6735</v>
      </c>
      <c r="B4245">
        <v>52648</v>
      </c>
      <c r="C4245">
        <v>1801.97</v>
      </c>
      <c r="I4245" t="s">
        <v>2884</v>
      </c>
    </row>
    <row r="4246" spans="1:9" x14ac:dyDescent="0.25">
      <c r="A4246" t="s">
        <v>6735</v>
      </c>
      <c r="B4246">
        <v>52649</v>
      </c>
      <c r="C4246">
        <v>879.08</v>
      </c>
      <c r="I4246" t="s">
        <v>2884</v>
      </c>
    </row>
    <row r="4247" spans="1:9" x14ac:dyDescent="0.25">
      <c r="A4247" t="s">
        <v>6735</v>
      </c>
      <c r="B4247">
        <v>52700</v>
      </c>
      <c r="C4247">
        <v>474.04</v>
      </c>
      <c r="I4247" t="s">
        <v>2884</v>
      </c>
    </row>
    <row r="4248" spans="1:9" x14ac:dyDescent="0.25">
      <c r="A4248" t="s">
        <v>6735</v>
      </c>
      <c r="B4248">
        <v>53000</v>
      </c>
      <c r="C4248">
        <v>159.49</v>
      </c>
      <c r="I4248" t="s">
        <v>2884</v>
      </c>
    </row>
    <row r="4249" spans="1:9" x14ac:dyDescent="0.25">
      <c r="A4249" t="s">
        <v>6735</v>
      </c>
      <c r="B4249">
        <v>53010</v>
      </c>
      <c r="C4249">
        <v>320.77</v>
      </c>
      <c r="I4249" t="s">
        <v>2884</v>
      </c>
    </row>
    <row r="4250" spans="1:9" x14ac:dyDescent="0.25">
      <c r="A4250" t="s">
        <v>6735</v>
      </c>
      <c r="B4250">
        <v>53020</v>
      </c>
      <c r="C4250">
        <v>102.25</v>
      </c>
      <c r="I4250" t="s">
        <v>2884</v>
      </c>
    </row>
    <row r="4251" spans="1:9" x14ac:dyDescent="0.25">
      <c r="A4251" t="s">
        <v>6735</v>
      </c>
      <c r="B4251">
        <v>53025</v>
      </c>
      <c r="C4251">
        <v>73.16</v>
      </c>
      <c r="I4251" t="s">
        <v>2884</v>
      </c>
    </row>
    <row r="4252" spans="1:9" x14ac:dyDescent="0.25">
      <c r="A4252" t="s">
        <v>6735</v>
      </c>
      <c r="B4252">
        <v>53040</v>
      </c>
      <c r="C4252">
        <v>421.2</v>
      </c>
      <c r="I4252" t="s">
        <v>2884</v>
      </c>
    </row>
    <row r="4253" spans="1:9" x14ac:dyDescent="0.25">
      <c r="A4253" t="s">
        <v>6735</v>
      </c>
      <c r="B4253">
        <v>53060</v>
      </c>
      <c r="C4253">
        <v>206.99</v>
      </c>
      <c r="I4253" t="s">
        <v>2884</v>
      </c>
    </row>
    <row r="4254" spans="1:9" x14ac:dyDescent="0.25">
      <c r="A4254" t="s">
        <v>6735</v>
      </c>
      <c r="B4254">
        <v>53080</v>
      </c>
      <c r="C4254">
        <v>451.6</v>
      </c>
      <c r="I4254" t="s">
        <v>2884</v>
      </c>
    </row>
    <row r="4255" spans="1:9" x14ac:dyDescent="0.25">
      <c r="A4255" t="s">
        <v>6735</v>
      </c>
      <c r="B4255">
        <v>53085</v>
      </c>
      <c r="C4255">
        <v>692.67</v>
      </c>
      <c r="I4255" t="s">
        <v>2884</v>
      </c>
    </row>
    <row r="4256" spans="1:9" x14ac:dyDescent="0.25">
      <c r="A4256" t="s">
        <v>6735</v>
      </c>
      <c r="B4256">
        <v>53200</v>
      </c>
      <c r="C4256">
        <v>170.67</v>
      </c>
      <c r="I4256" t="s">
        <v>2884</v>
      </c>
    </row>
    <row r="4257" spans="1:9" x14ac:dyDescent="0.25">
      <c r="A4257" t="s">
        <v>6735</v>
      </c>
      <c r="B4257">
        <v>53210</v>
      </c>
      <c r="C4257">
        <v>827.19</v>
      </c>
      <c r="I4257" t="s">
        <v>2884</v>
      </c>
    </row>
    <row r="4258" spans="1:9" x14ac:dyDescent="0.25">
      <c r="A4258" t="s">
        <v>6735</v>
      </c>
      <c r="B4258">
        <v>53215</v>
      </c>
      <c r="C4258">
        <v>984.91</v>
      </c>
      <c r="I4258" t="s">
        <v>2884</v>
      </c>
    </row>
    <row r="4259" spans="1:9" x14ac:dyDescent="0.25">
      <c r="A4259" t="s">
        <v>6735</v>
      </c>
      <c r="B4259">
        <v>53220</v>
      </c>
      <c r="C4259">
        <v>484.26</v>
      </c>
      <c r="I4259" t="s">
        <v>2884</v>
      </c>
    </row>
    <row r="4260" spans="1:9" x14ac:dyDescent="0.25">
      <c r="A4260" t="s">
        <v>6735</v>
      </c>
      <c r="B4260">
        <v>53230</v>
      </c>
      <c r="C4260">
        <v>652.37</v>
      </c>
      <c r="I4260" t="s">
        <v>2884</v>
      </c>
    </row>
    <row r="4261" spans="1:9" x14ac:dyDescent="0.25">
      <c r="A4261" t="s">
        <v>6735</v>
      </c>
      <c r="B4261">
        <v>53235</v>
      </c>
      <c r="C4261">
        <v>677.29</v>
      </c>
      <c r="I4261" t="s">
        <v>2884</v>
      </c>
    </row>
    <row r="4262" spans="1:9" x14ac:dyDescent="0.25">
      <c r="A4262" t="s">
        <v>6735</v>
      </c>
      <c r="B4262">
        <v>53240</v>
      </c>
      <c r="C4262">
        <v>456.02</v>
      </c>
      <c r="I4262" t="s">
        <v>2884</v>
      </c>
    </row>
    <row r="4263" spans="1:9" x14ac:dyDescent="0.25">
      <c r="A4263" t="s">
        <v>6735</v>
      </c>
      <c r="B4263">
        <v>53250</v>
      </c>
      <c r="C4263">
        <v>425.86</v>
      </c>
      <c r="I4263" t="s">
        <v>2884</v>
      </c>
    </row>
    <row r="4264" spans="1:9" x14ac:dyDescent="0.25">
      <c r="A4264" t="s">
        <v>6735</v>
      </c>
      <c r="B4264">
        <v>53260</v>
      </c>
      <c r="C4264">
        <v>225.14</v>
      </c>
      <c r="I4264" t="s">
        <v>2884</v>
      </c>
    </row>
    <row r="4265" spans="1:9" x14ac:dyDescent="0.25">
      <c r="A4265" t="s">
        <v>6735</v>
      </c>
      <c r="B4265">
        <v>53265</v>
      </c>
      <c r="C4265">
        <v>249.76</v>
      </c>
      <c r="I4265" t="s">
        <v>2884</v>
      </c>
    </row>
    <row r="4266" spans="1:9" x14ac:dyDescent="0.25">
      <c r="A4266" t="s">
        <v>6735</v>
      </c>
      <c r="B4266">
        <v>53270</v>
      </c>
      <c r="C4266">
        <v>229.16</v>
      </c>
      <c r="I4266" t="s">
        <v>2884</v>
      </c>
    </row>
    <row r="4267" spans="1:9" x14ac:dyDescent="0.25">
      <c r="A4267" t="s">
        <v>6735</v>
      </c>
      <c r="B4267">
        <v>53275</v>
      </c>
      <c r="C4267">
        <v>281.35000000000002</v>
      </c>
      <c r="I4267" t="s">
        <v>2884</v>
      </c>
    </row>
    <row r="4268" spans="1:9" x14ac:dyDescent="0.25">
      <c r="A4268" t="s">
        <v>6735</v>
      </c>
      <c r="B4268">
        <v>53400</v>
      </c>
      <c r="C4268">
        <v>852.59</v>
      </c>
      <c r="I4268" t="s">
        <v>2884</v>
      </c>
    </row>
    <row r="4269" spans="1:9" x14ac:dyDescent="0.25">
      <c r="A4269" t="s">
        <v>6735</v>
      </c>
      <c r="B4269">
        <v>53405</v>
      </c>
      <c r="C4269">
        <v>928.72</v>
      </c>
      <c r="I4269" t="s">
        <v>2884</v>
      </c>
    </row>
    <row r="4270" spans="1:9" x14ac:dyDescent="0.25">
      <c r="A4270" t="s">
        <v>6735</v>
      </c>
      <c r="B4270">
        <v>53410</v>
      </c>
      <c r="C4270">
        <v>1039.74</v>
      </c>
      <c r="I4270" t="s">
        <v>2884</v>
      </c>
    </row>
    <row r="4271" spans="1:9" x14ac:dyDescent="0.25">
      <c r="A4271" t="s">
        <v>6735</v>
      </c>
      <c r="B4271">
        <v>53415</v>
      </c>
      <c r="C4271">
        <v>1196.8699999999999</v>
      </c>
      <c r="I4271" t="s">
        <v>2884</v>
      </c>
    </row>
    <row r="4272" spans="1:9" x14ac:dyDescent="0.25">
      <c r="A4272" t="s">
        <v>6735</v>
      </c>
      <c r="B4272">
        <v>53420</v>
      </c>
      <c r="C4272">
        <v>893.48</v>
      </c>
      <c r="I4272" t="s">
        <v>2884</v>
      </c>
    </row>
    <row r="4273" spans="1:9" x14ac:dyDescent="0.25">
      <c r="A4273" t="s">
        <v>6735</v>
      </c>
      <c r="B4273">
        <v>53425</v>
      </c>
      <c r="C4273">
        <v>993.38</v>
      </c>
      <c r="I4273" t="s">
        <v>2884</v>
      </c>
    </row>
    <row r="4274" spans="1:9" x14ac:dyDescent="0.25">
      <c r="A4274" t="s">
        <v>6735</v>
      </c>
      <c r="B4274">
        <v>53430</v>
      </c>
      <c r="C4274">
        <v>1037.1300000000001</v>
      </c>
      <c r="I4274" t="s">
        <v>2884</v>
      </c>
    </row>
    <row r="4275" spans="1:9" x14ac:dyDescent="0.25">
      <c r="A4275" t="s">
        <v>6735</v>
      </c>
      <c r="B4275">
        <v>53431</v>
      </c>
      <c r="C4275">
        <v>1220.48</v>
      </c>
      <c r="I4275" t="s">
        <v>2884</v>
      </c>
    </row>
    <row r="4276" spans="1:9" x14ac:dyDescent="0.25">
      <c r="A4276" t="s">
        <v>6735</v>
      </c>
      <c r="B4276">
        <v>53440</v>
      </c>
      <c r="C4276">
        <v>801.93</v>
      </c>
      <c r="I4276" t="s">
        <v>2884</v>
      </c>
    </row>
    <row r="4277" spans="1:9" x14ac:dyDescent="0.25">
      <c r="A4277" t="s">
        <v>6735</v>
      </c>
      <c r="B4277">
        <v>53442</v>
      </c>
      <c r="C4277">
        <v>839.23</v>
      </c>
      <c r="I4277" t="s">
        <v>2884</v>
      </c>
    </row>
    <row r="4278" spans="1:9" x14ac:dyDescent="0.25">
      <c r="A4278" t="s">
        <v>6735</v>
      </c>
      <c r="B4278">
        <v>53444</v>
      </c>
      <c r="C4278">
        <v>843.81</v>
      </c>
      <c r="I4278" t="s">
        <v>2884</v>
      </c>
    </row>
    <row r="4279" spans="1:9" x14ac:dyDescent="0.25">
      <c r="A4279" t="s">
        <v>6735</v>
      </c>
      <c r="B4279">
        <v>53445</v>
      </c>
      <c r="C4279">
        <v>808.45</v>
      </c>
      <c r="I4279" t="s">
        <v>2884</v>
      </c>
    </row>
    <row r="4280" spans="1:9" x14ac:dyDescent="0.25">
      <c r="A4280" t="s">
        <v>6735</v>
      </c>
      <c r="B4280">
        <v>53446</v>
      </c>
      <c r="C4280">
        <v>686.69</v>
      </c>
      <c r="I4280" t="s">
        <v>2884</v>
      </c>
    </row>
    <row r="4281" spans="1:9" x14ac:dyDescent="0.25">
      <c r="A4281" t="s">
        <v>6735</v>
      </c>
      <c r="B4281">
        <v>53447</v>
      </c>
      <c r="C4281">
        <v>858.71</v>
      </c>
      <c r="I4281" t="s">
        <v>2884</v>
      </c>
    </row>
    <row r="4282" spans="1:9" x14ac:dyDescent="0.25">
      <c r="A4282" t="s">
        <v>6735</v>
      </c>
      <c r="B4282">
        <v>53448</v>
      </c>
      <c r="C4282">
        <v>1351.57</v>
      </c>
      <c r="I4282" t="s">
        <v>2884</v>
      </c>
    </row>
    <row r="4283" spans="1:9" x14ac:dyDescent="0.25">
      <c r="A4283" t="s">
        <v>6735</v>
      </c>
      <c r="B4283">
        <v>53449</v>
      </c>
      <c r="C4283">
        <v>656.51</v>
      </c>
      <c r="I4283" t="s">
        <v>2884</v>
      </c>
    </row>
    <row r="4284" spans="1:9" x14ac:dyDescent="0.25">
      <c r="A4284" t="s">
        <v>6735</v>
      </c>
      <c r="B4284">
        <v>53450</v>
      </c>
      <c r="C4284">
        <v>439.16</v>
      </c>
      <c r="I4284" t="s">
        <v>2884</v>
      </c>
    </row>
    <row r="4285" spans="1:9" x14ac:dyDescent="0.25">
      <c r="A4285" t="s">
        <v>6735</v>
      </c>
      <c r="B4285">
        <v>53460</v>
      </c>
      <c r="C4285">
        <v>490.01</v>
      </c>
      <c r="I4285" t="s">
        <v>2884</v>
      </c>
    </row>
    <row r="4286" spans="1:9" x14ac:dyDescent="0.25">
      <c r="A4286" t="s">
        <v>6735</v>
      </c>
      <c r="B4286">
        <v>53500</v>
      </c>
      <c r="C4286">
        <v>802.38</v>
      </c>
      <c r="I4286" t="s">
        <v>2884</v>
      </c>
    </row>
    <row r="4287" spans="1:9" x14ac:dyDescent="0.25">
      <c r="A4287" t="s">
        <v>6735</v>
      </c>
      <c r="B4287">
        <v>53502</v>
      </c>
      <c r="C4287">
        <v>520.28</v>
      </c>
      <c r="I4287" t="s">
        <v>2884</v>
      </c>
    </row>
    <row r="4288" spans="1:9" x14ac:dyDescent="0.25">
      <c r="A4288" t="s">
        <v>6735</v>
      </c>
      <c r="B4288">
        <v>53505</v>
      </c>
      <c r="C4288">
        <v>519.9</v>
      </c>
      <c r="I4288" t="s">
        <v>2884</v>
      </c>
    </row>
    <row r="4289" spans="1:9" x14ac:dyDescent="0.25">
      <c r="A4289" t="s">
        <v>6735</v>
      </c>
      <c r="B4289">
        <v>53510</v>
      </c>
      <c r="C4289">
        <v>675.85</v>
      </c>
      <c r="I4289" t="s">
        <v>2884</v>
      </c>
    </row>
    <row r="4290" spans="1:9" x14ac:dyDescent="0.25">
      <c r="A4290" t="s">
        <v>6735</v>
      </c>
      <c r="B4290">
        <v>53515</v>
      </c>
      <c r="C4290">
        <v>846.31</v>
      </c>
      <c r="I4290" t="s">
        <v>2884</v>
      </c>
    </row>
    <row r="4291" spans="1:9" x14ac:dyDescent="0.25">
      <c r="A4291" t="s">
        <v>6735</v>
      </c>
      <c r="B4291">
        <v>53520</v>
      </c>
      <c r="C4291">
        <v>598.48</v>
      </c>
      <c r="I4291" t="s">
        <v>2884</v>
      </c>
    </row>
    <row r="4292" spans="1:9" x14ac:dyDescent="0.25">
      <c r="A4292" t="s">
        <v>6735</v>
      </c>
      <c r="B4292">
        <v>53600</v>
      </c>
      <c r="C4292">
        <v>96.82</v>
      </c>
      <c r="I4292" t="s">
        <v>2884</v>
      </c>
    </row>
    <row r="4293" spans="1:9" x14ac:dyDescent="0.25">
      <c r="A4293" t="s">
        <v>6735</v>
      </c>
      <c r="B4293">
        <v>53601</v>
      </c>
      <c r="C4293">
        <v>93.48</v>
      </c>
      <c r="I4293" t="s">
        <v>2884</v>
      </c>
    </row>
    <row r="4294" spans="1:9" x14ac:dyDescent="0.25">
      <c r="A4294" t="s">
        <v>6735</v>
      </c>
      <c r="B4294">
        <v>53605</v>
      </c>
      <c r="C4294">
        <v>67.67</v>
      </c>
      <c r="I4294" t="s">
        <v>2884</v>
      </c>
    </row>
    <row r="4295" spans="1:9" x14ac:dyDescent="0.25">
      <c r="A4295" t="s">
        <v>6735</v>
      </c>
      <c r="B4295">
        <v>53620</v>
      </c>
      <c r="C4295">
        <v>188.5</v>
      </c>
      <c r="I4295" t="s">
        <v>2884</v>
      </c>
    </row>
    <row r="4296" spans="1:9" x14ac:dyDescent="0.25">
      <c r="A4296" t="s">
        <v>6735</v>
      </c>
      <c r="B4296">
        <v>53621</v>
      </c>
      <c r="C4296">
        <v>180.97</v>
      </c>
      <c r="I4296" t="s">
        <v>2884</v>
      </c>
    </row>
    <row r="4297" spans="1:9" x14ac:dyDescent="0.25">
      <c r="A4297" t="s">
        <v>6735</v>
      </c>
      <c r="B4297">
        <v>53660</v>
      </c>
      <c r="C4297">
        <v>83.66</v>
      </c>
      <c r="I4297" t="s">
        <v>2884</v>
      </c>
    </row>
    <row r="4298" spans="1:9" x14ac:dyDescent="0.25">
      <c r="A4298" t="s">
        <v>6735</v>
      </c>
      <c r="B4298">
        <v>53661</v>
      </c>
      <c r="C4298">
        <v>82.11</v>
      </c>
      <c r="I4298" t="s">
        <v>2884</v>
      </c>
    </row>
    <row r="4299" spans="1:9" x14ac:dyDescent="0.25">
      <c r="A4299" t="s">
        <v>6735</v>
      </c>
      <c r="B4299">
        <v>53665</v>
      </c>
      <c r="C4299">
        <v>40.1</v>
      </c>
      <c r="I4299" t="s">
        <v>2884</v>
      </c>
    </row>
    <row r="4300" spans="1:9" x14ac:dyDescent="0.25">
      <c r="A4300" t="s">
        <v>6735</v>
      </c>
      <c r="B4300">
        <v>53850</v>
      </c>
      <c r="C4300">
        <v>1604.18</v>
      </c>
      <c r="I4300" t="s">
        <v>2884</v>
      </c>
    </row>
    <row r="4301" spans="1:9" x14ac:dyDescent="0.25">
      <c r="A4301" t="s">
        <v>6735</v>
      </c>
      <c r="B4301">
        <v>53852</v>
      </c>
      <c r="C4301">
        <v>1564.37</v>
      </c>
      <c r="I4301" t="s">
        <v>2884</v>
      </c>
    </row>
    <row r="4302" spans="1:9" x14ac:dyDescent="0.25">
      <c r="A4302" t="s">
        <v>6735</v>
      </c>
      <c r="B4302">
        <v>53854</v>
      </c>
      <c r="C4302">
        <v>1895.02</v>
      </c>
      <c r="I4302" t="s">
        <v>2884</v>
      </c>
    </row>
    <row r="4303" spans="1:9" x14ac:dyDescent="0.25">
      <c r="A4303" t="s">
        <v>6735</v>
      </c>
      <c r="B4303">
        <v>53855</v>
      </c>
      <c r="C4303">
        <v>745.69</v>
      </c>
      <c r="I4303" t="s">
        <v>2884</v>
      </c>
    </row>
    <row r="4304" spans="1:9" x14ac:dyDescent="0.25">
      <c r="A4304" t="s">
        <v>6735</v>
      </c>
      <c r="B4304">
        <v>53860</v>
      </c>
      <c r="C4304">
        <v>2728.86</v>
      </c>
      <c r="I4304" t="s">
        <v>2884</v>
      </c>
    </row>
    <row r="4305" spans="1:9" x14ac:dyDescent="0.25">
      <c r="A4305" t="s">
        <v>6735</v>
      </c>
      <c r="B4305">
        <v>54000</v>
      </c>
      <c r="C4305">
        <v>179.83</v>
      </c>
      <c r="I4305" t="s">
        <v>2884</v>
      </c>
    </row>
    <row r="4306" spans="1:9" x14ac:dyDescent="0.25">
      <c r="A4306" t="s">
        <v>6735</v>
      </c>
      <c r="B4306">
        <v>54001</v>
      </c>
      <c r="C4306">
        <v>218.03</v>
      </c>
      <c r="I4306" t="s">
        <v>2884</v>
      </c>
    </row>
    <row r="4307" spans="1:9" x14ac:dyDescent="0.25">
      <c r="A4307" t="s">
        <v>6735</v>
      </c>
      <c r="B4307">
        <v>54015</v>
      </c>
      <c r="C4307">
        <v>324.94</v>
      </c>
      <c r="I4307" t="s">
        <v>2884</v>
      </c>
    </row>
    <row r="4308" spans="1:9" x14ac:dyDescent="0.25">
      <c r="A4308" t="s">
        <v>6735</v>
      </c>
      <c r="B4308">
        <v>54050</v>
      </c>
      <c r="C4308">
        <v>160.19999999999999</v>
      </c>
      <c r="I4308" t="s">
        <v>2884</v>
      </c>
    </row>
    <row r="4309" spans="1:9" x14ac:dyDescent="0.25">
      <c r="A4309" t="s">
        <v>6735</v>
      </c>
      <c r="B4309">
        <v>54055</v>
      </c>
      <c r="C4309">
        <v>152.69</v>
      </c>
      <c r="I4309" t="s">
        <v>2884</v>
      </c>
    </row>
    <row r="4310" spans="1:9" x14ac:dyDescent="0.25">
      <c r="A4310" t="s">
        <v>6735</v>
      </c>
      <c r="B4310">
        <v>54056</v>
      </c>
      <c r="C4310">
        <v>159.93</v>
      </c>
      <c r="I4310" t="s">
        <v>2884</v>
      </c>
    </row>
    <row r="4311" spans="1:9" x14ac:dyDescent="0.25">
      <c r="A4311" t="s">
        <v>6735</v>
      </c>
      <c r="B4311">
        <v>54057</v>
      </c>
      <c r="C4311">
        <v>158.66999999999999</v>
      </c>
      <c r="I4311" t="s">
        <v>2884</v>
      </c>
    </row>
    <row r="4312" spans="1:9" x14ac:dyDescent="0.25">
      <c r="A4312" t="s">
        <v>6735</v>
      </c>
      <c r="B4312">
        <v>54060</v>
      </c>
      <c r="C4312">
        <v>215.12</v>
      </c>
      <c r="I4312" t="s">
        <v>2884</v>
      </c>
    </row>
    <row r="4313" spans="1:9" x14ac:dyDescent="0.25">
      <c r="A4313" t="s">
        <v>6735</v>
      </c>
      <c r="B4313">
        <v>54065</v>
      </c>
      <c r="C4313">
        <v>244.83</v>
      </c>
      <c r="I4313" t="s">
        <v>2884</v>
      </c>
    </row>
    <row r="4314" spans="1:9" x14ac:dyDescent="0.25">
      <c r="A4314" t="s">
        <v>6735</v>
      </c>
      <c r="B4314">
        <v>54100</v>
      </c>
      <c r="C4314">
        <v>224.6</v>
      </c>
      <c r="I4314" t="s">
        <v>2884</v>
      </c>
    </row>
    <row r="4315" spans="1:9" x14ac:dyDescent="0.25">
      <c r="A4315" t="s">
        <v>6735</v>
      </c>
      <c r="B4315">
        <v>54105</v>
      </c>
      <c r="C4315">
        <v>301.33</v>
      </c>
      <c r="I4315" t="s">
        <v>2884</v>
      </c>
    </row>
    <row r="4316" spans="1:9" x14ac:dyDescent="0.25">
      <c r="A4316" t="s">
        <v>6735</v>
      </c>
      <c r="B4316">
        <v>54110</v>
      </c>
      <c r="C4316">
        <v>666.1</v>
      </c>
      <c r="I4316" t="s">
        <v>2884</v>
      </c>
    </row>
    <row r="4317" spans="1:9" x14ac:dyDescent="0.25">
      <c r="A4317" t="s">
        <v>6735</v>
      </c>
      <c r="B4317">
        <v>54111</v>
      </c>
      <c r="C4317">
        <v>849.47</v>
      </c>
      <c r="I4317" t="s">
        <v>2884</v>
      </c>
    </row>
    <row r="4318" spans="1:9" x14ac:dyDescent="0.25">
      <c r="A4318" t="s">
        <v>6735</v>
      </c>
      <c r="B4318">
        <v>54112</v>
      </c>
      <c r="C4318">
        <v>995.2</v>
      </c>
      <c r="I4318" t="s">
        <v>2884</v>
      </c>
    </row>
    <row r="4319" spans="1:9" x14ac:dyDescent="0.25">
      <c r="A4319" t="s">
        <v>6735</v>
      </c>
      <c r="B4319">
        <v>54115</v>
      </c>
      <c r="C4319">
        <v>493.8</v>
      </c>
      <c r="I4319" t="s">
        <v>2884</v>
      </c>
    </row>
    <row r="4320" spans="1:9" x14ac:dyDescent="0.25">
      <c r="A4320" t="s">
        <v>6735</v>
      </c>
      <c r="B4320">
        <v>54120</v>
      </c>
      <c r="C4320">
        <v>674.91</v>
      </c>
      <c r="I4320" t="s">
        <v>2884</v>
      </c>
    </row>
    <row r="4321" spans="1:9" x14ac:dyDescent="0.25">
      <c r="A4321" t="s">
        <v>6735</v>
      </c>
      <c r="B4321">
        <v>54125</v>
      </c>
      <c r="C4321">
        <v>879.06</v>
      </c>
      <c r="I4321" t="s">
        <v>2884</v>
      </c>
    </row>
    <row r="4322" spans="1:9" x14ac:dyDescent="0.25">
      <c r="A4322" t="s">
        <v>6735</v>
      </c>
      <c r="B4322">
        <v>54130</v>
      </c>
      <c r="C4322">
        <v>1264.68</v>
      </c>
      <c r="I4322" t="s">
        <v>2884</v>
      </c>
    </row>
    <row r="4323" spans="1:9" x14ac:dyDescent="0.25">
      <c r="A4323" t="s">
        <v>6735</v>
      </c>
      <c r="B4323">
        <v>54135</v>
      </c>
      <c r="C4323">
        <v>1596.01</v>
      </c>
      <c r="I4323" t="s">
        <v>2884</v>
      </c>
    </row>
    <row r="4324" spans="1:9" x14ac:dyDescent="0.25">
      <c r="A4324" t="s">
        <v>6735</v>
      </c>
      <c r="B4324">
        <v>54150</v>
      </c>
      <c r="C4324">
        <v>162.71</v>
      </c>
      <c r="I4324" t="s">
        <v>2884</v>
      </c>
    </row>
    <row r="4325" spans="1:9" x14ac:dyDescent="0.25">
      <c r="A4325" t="s">
        <v>6735</v>
      </c>
      <c r="B4325">
        <v>54160</v>
      </c>
      <c r="C4325">
        <v>241.84</v>
      </c>
      <c r="I4325" t="s">
        <v>2884</v>
      </c>
    </row>
    <row r="4326" spans="1:9" x14ac:dyDescent="0.25">
      <c r="A4326" t="s">
        <v>6735</v>
      </c>
      <c r="B4326">
        <v>54161</v>
      </c>
      <c r="C4326">
        <v>211.39</v>
      </c>
      <c r="I4326" t="s">
        <v>2884</v>
      </c>
    </row>
    <row r="4327" spans="1:9" x14ac:dyDescent="0.25">
      <c r="A4327" t="s">
        <v>6735</v>
      </c>
      <c r="B4327">
        <v>54162</v>
      </c>
      <c r="C4327">
        <v>280.70999999999998</v>
      </c>
      <c r="I4327" t="s">
        <v>2884</v>
      </c>
    </row>
    <row r="4328" spans="1:9" x14ac:dyDescent="0.25">
      <c r="A4328" t="s">
        <v>6735</v>
      </c>
      <c r="B4328">
        <v>54163</v>
      </c>
      <c r="C4328">
        <v>236.14</v>
      </c>
      <c r="I4328" t="s">
        <v>2884</v>
      </c>
    </row>
    <row r="4329" spans="1:9" x14ac:dyDescent="0.25">
      <c r="A4329" t="s">
        <v>6735</v>
      </c>
      <c r="B4329">
        <v>54164</v>
      </c>
      <c r="C4329">
        <v>209.62</v>
      </c>
      <c r="I4329" t="s">
        <v>2884</v>
      </c>
    </row>
    <row r="4330" spans="1:9" x14ac:dyDescent="0.25">
      <c r="A4330" t="s">
        <v>6735</v>
      </c>
      <c r="B4330">
        <v>54200</v>
      </c>
      <c r="C4330">
        <v>128.07</v>
      </c>
      <c r="I4330" t="s">
        <v>2884</v>
      </c>
    </row>
    <row r="4331" spans="1:9" x14ac:dyDescent="0.25">
      <c r="A4331" t="s">
        <v>6735</v>
      </c>
      <c r="B4331">
        <v>54205</v>
      </c>
      <c r="C4331">
        <v>569.74</v>
      </c>
      <c r="I4331" t="s">
        <v>2884</v>
      </c>
    </row>
    <row r="4332" spans="1:9" x14ac:dyDescent="0.25">
      <c r="A4332" t="s">
        <v>6735</v>
      </c>
      <c r="B4332">
        <v>54220</v>
      </c>
      <c r="C4332">
        <v>242.28</v>
      </c>
      <c r="I4332" t="s">
        <v>2884</v>
      </c>
    </row>
    <row r="4333" spans="1:9" x14ac:dyDescent="0.25">
      <c r="A4333" t="s">
        <v>6735</v>
      </c>
      <c r="B4333">
        <v>54230</v>
      </c>
      <c r="C4333">
        <v>115.87</v>
      </c>
      <c r="I4333" t="s">
        <v>2884</v>
      </c>
    </row>
    <row r="4334" spans="1:9" x14ac:dyDescent="0.25">
      <c r="A4334" t="s">
        <v>6735</v>
      </c>
      <c r="B4334">
        <v>54231</v>
      </c>
      <c r="C4334">
        <v>155.44999999999999</v>
      </c>
      <c r="I4334" t="s">
        <v>2884</v>
      </c>
    </row>
    <row r="4335" spans="1:9" x14ac:dyDescent="0.25">
      <c r="A4335" t="s">
        <v>6735</v>
      </c>
      <c r="B4335">
        <v>54235</v>
      </c>
      <c r="C4335">
        <v>98.02</v>
      </c>
      <c r="I4335" t="s">
        <v>2884</v>
      </c>
    </row>
    <row r="4336" spans="1:9" x14ac:dyDescent="0.25">
      <c r="A4336" t="s">
        <v>6735</v>
      </c>
      <c r="B4336">
        <v>54240</v>
      </c>
      <c r="C4336">
        <v>117.02</v>
      </c>
      <c r="I4336" t="s">
        <v>2884</v>
      </c>
    </row>
    <row r="4337" spans="1:9" x14ac:dyDescent="0.25">
      <c r="A4337" t="s">
        <v>6735</v>
      </c>
      <c r="B4337">
        <v>54250</v>
      </c>
      <c r="C4337">
        <v>130.36000000000001</v>
      </c>
      <c r="I4337" t="s">
        <v>2884</v>
      </c>
    </row>
    <row r="4338" spans="1:9" x14ac:dyDescent="0.25">
      <c r="A4338" t="s">
        <v>6735</v>
      </c>
      <c r="B4338">
        <v>54300</v>
      </c>
      <c r="C4338">
        <v>688.72</v>
      </c>
      <c r="I4338" t="s">
        <v>2884</v>
      </c>
    </row>
    <row r="4339" spans="1:9" x14ac:dyDescent="0.25">
      <c r="A4339" t="s">
        <v>6735</v>
      </c>
      <c r="B4339">
        <v>54304</v>
      </c>
      <c r="C4339">
        <v>796.14</v>
      </c>
      <c r="I4339" t="s">
        <v>2884</v>
      </c>
    </row>
    <row r="4340" spans="1:9" x14ac:dyDescent="0.25">
      <c r="A4340" t="s">
        <v>6735</v>
      </c>
      <c r="B4340">
        <v>54308</v>
      </c>
      <c r="C4340">
        <v>763.99</v>
      </c>
      <c r="I4340" t="s">
        <v>2884</v>
      </c>
    </row>
    <row r="4341" spans="1:9" x14ac:dyDescent="0.25">
      <c r="A4341" t="s">
        <v>6735</v>
      </c>
      <c r="B4341">
        <v>54312</v>
      </c>
      <c r="C4341">
        <v>871.65</v>
      </c>
      <c r="I4341" t="s">
        <v>2884</v>
      </c>
    </row>
    <row r="4342" spans="1:9" x14ac:dyDescent="0.25">
      <c r="A4342" t="s">
        <v>6735</v>
      </c>
      <c r="B4342">
        <v>54316</v>
      </c>
      <c r="C4342">
        <v>1055.25</v>
      </c>
      <c r="I4342" t="s">
        <v>2884</v>
      </c>
    </row>
    <row r="4343" spans="1:9" x14ac:dyDescent="0.25">
      <c r="A4343" t="s">
        <v>6735</v>
      </c>
      <c r="B4343">
        <v>54318</v>
      </c>
      <c r="C4343">
        <v>760.04</v>
      </c>
      <c r="I4343" t="s">
        <v>2884</v>
      </c>
    </row>
    <row r="4344" spans="1:9" x14ac:dyDescent="0.25">
      <c r="A4344" t="s">
        <v>6735</v>
      </c>
      <c r="B4344">
        <v>54322</v>
      </c>
      <c r="C4344">
        <v>831.46</v>
      </c>
      <c r="I4344" t="s">
        <v>2884</v>
      </c>
    </row>
    <row r="4345" spans="1:9" x14ac:dyDescent="0.25">
      <c r="A4345" t="s">
        <v>6735</v>
      </c>
      <c r="B4345">
        <v>54324</v>
      </c>
      <c r="C4345">
        <v>1027.6199999999999</v>
      </c>
      <c r="I4345" t="s">
        <v>2884</v>
      </c>
    </row>
    <row r="4346" spans="1:9" x14ac:dyDescent="0.25">
      <c r="A4346" t="s">
        <v>6735</v>
      </c>
      <c r="B4346">
        <v>54326</v>
      </c>
      <c r="C4346">
        <v>1000.8</v>
      </c>
      <c r="I4346" t="s">
        <v>2884</v>
      </c>
    </row>
    <row r="4347" spans="1:9" x14ac:dyDescent="0.25">
      <c r="A4347" t="s">
        <v>6735</v>
      </c>
      <c r="B4347">
        <v>54328</v>
      </c>
      <c r="C4347">
        <v>994.36</v>
      </c>
      <c r="I4347" t="s">
        <v>2884</v>
      </c>
    </row>
    <row r="4348" spans="1:9" x14ac:dyDescent="0.25">
      <c r="A4348" t="s">
        <v>6735</v>
      </c>
      <c r="B4348">
        <v>54332</v>
      </c>
      <c r="C4348">
        <v>1071.43</v>
      </c>
      <c r="I4348" t="s">
        <v>2884</v>
      </c>
    </row>
    <row r="4349" spans="1:9" x14ac:dyDescent="0.25">
      <c r="A4349" t="s">
        <v>6735</v>
      </c>
      <c r="B4349">
        <v>54336</v>
      </c>
      <c r="C4349">
        <v>1259.4000000000001</v>
      </c>
      <c r="I4349" t="s">
        <v>2884</v>
      </c>
    </row>
    <row r="4350" spans="1:9" x14ac:dyDescent="0.25">
      <c r="A4350" t="s">
        <v>6735</v>
      </c>
      <c r="B4350">
        <v>54340</v>
      </c>
      <c r="C4350">
        <v>609.16999999999996</v>
      </c>
      <c r="I4350" t="s">
        <v>2884</v>
      </c>
    </row>
    <row r="4351" spans="1:9" x14ac:dyDescent="0.25">
      <c r="A4351" t="s">
        <v>6735</v>
      </c>
      <c r="B4351">
        <v>54344</v>
      </c>
      <c r="C4351">
        <v>1002.59</v>
      </c>
      <c r="I4351" t="s">
        <v>2884</v>
      </c>
    </row>
    <row r="4352" spans="1:9" x14ac:dyDescent="0.25">
      <c r="A4352" t="s">
        <v>6735</v>
      </c>
      <c r="B4352">
        <v>54348</v>
      </c>
      <c r="C4352">
        <v>1071.57</v>
      </c>
      <c r="I4352" t="s">
        <v>2884</v>
      </c>
    </row>
    <row r="4353" spans="1:9" x14ac:dyDescent="0.25">
      <c r="A4353" t="s">
        <v>6735</v>
      </c>
      <c r="B4353">
        <v>54352</v>
      </c>
      <c r="C4353">
        <v>1496.13</v>
      </c>
      <c r="I4353" t="s">
        <v>2884</v>
      </c>
    </row>
    <row r="4354" spans="1:9" x14ac:dyDescent="0.25">
      <c r="A4354" t="s">
        <v>6735</v>
      </c>
      <c r="B4354">
        <v>54360</v>
      </c>
      <c r="C4354">
        <v>768.79</v>
      </c>
      <c r="I4354" t="s">
        <v>2884</v>
      </c>
    </row>
    <row r="4355" spans="1:9" x14ac:dyDescent="0.25">
      <c r="A4355" t="s">
        <v>6735</v>
      </c>
      <c r="B4355">
        <v>54380</v>
      </c>
      <c r="C4355">
        <v>851.07</v>
      </c>
      <c r="I4355" t="s">
        <v>2884</v>
      </c>
    </row>
    <row r="4356" spans="1:9" x14ac:dyDescent="0.25">
      <c r="A4356" t="s">
        <v>6735</v>
      </c>
      <c r="B4356">
        <v>54385</v>
      </c>
      <c r="C4356">
        <v>990.13</v>
      </c>
      <c r="I4356" t="s">
        <v>2884</v>
      </c>
    </row>
    <row r="4357" spans="1:9" x14ac:dyDescent="0.25">
      <c r="A4357" t="s">
        <v>6735</v>
      </c>
      <c r="B4357">
        <v>54390</v>
      </c>
      <c r="C4357">
        <v>1315.71</v>
      </c>
      <c r="I4357" t="s">
        <v>2884</v>
      </c>
    </row>
    <row r="4358" spans="1:9" x14ac:dyDescent="0.25">
      <c r="A4358" t="s">
        <v>6735</v>
      </c>
      <c r="B4358">
        <v>54400</v>
      </c>
      <c r="C4358">
        <v>569.01</v>
      </c>
      <c r="I4358" t="s">
        <v>2884</v>
      </c>
    </row>
    <row r="4359" spans="1:9" x14ac:dyDescent="0.25">
      <c r="A4359" t="s">
        <v>6735</v>
      </c>
      <c r="B4359">
        <v>54401</v>
      </c>
      <c r="C4359">
        <v>714.86</v>
      </c>
      <c r="I4359" t="s">
        <v>2884</v>
      </c>
    </row>
    <row r="4360" spans="1:9" x14ac:dyDescent="0.25">
      <c r="A4360" t="s">
        <v>6735</v>
      </c>
      <c r="B4360">
        <v>54405</v>
      </c>
      <c r="C4360">
        <v>860.16</v>
      </c>
      <c r="I4360" t="s">
        <v>2884</v>
      </c>
    </row>
    <row r="4361" spans="1:9" x14ac:dyDescent="0.25">
      <c r="A4361" t="s">
        <v>6735</v>
      </c>
      <c r="B4361">
        <v>54406</v>
      </c>
      <c r="C4361">
        <v>779.86</v>
      </c>
      <c r="I4361" t="s">
        <v>2884</v>
      </c>
    </row>
    <row r="4362" spans="1:9" x14ac:dyDescent="0.25">
      <c r="A4362" t="s">
        <v>6735</v>
      </c>
      <c r="B4362">
        <v>54408</v>
      </c>
      <c r="C4362">
        <v>843.17</v>
      </c>
      <c r="I4362" t="s">
        <v>2884</v>
      </c>
    </row>
    <row r="4363" spans="1:9" x14ac:dyDescent="0.25">
      <c r="A4363" t="s">
        <v>6735</v>
      </c>
      <c r="B4363">
        <v>54410</v>
      </c>
      <c r="C4363">
        <v>919.7</v>
      </c>
      <c r="I4363" t="s">
        <v>2884</v>
      </c>
    </row>
    <row r="4364" spans="1:9" x14ac:dyDescent="0.25">
      <c r="A4364" t="s">
        <v>6735</v>
      </c>
      <c r="B4364">
        <v>54411</v>
      </c>
      <c r="C4364">
        <v>1095.98</v>
      </c>
      <c r="I4364" t="s">
        <v>2884</v>
      </c>
    </row>
    <row r="4365" spans="1:9" x14ac:dyDescent="0.25">
      <c r="A4365" t="s">
        <v>6735</v>
      </c>
      <c r="B4365">
        <v>54415</v>
      </c>
      <c r="C4365">
        <v>569.61</v>
      </c>
      <c r="I4365" t="s">
        <v>2884</v>
      </c>
    </row>
    <row r="4366" spans="1:9" x14ac:dyDescent="0.25">
      <c r="A4366" t="s">
        <v>6735</v>
      </c>
      <c r="B4366">
        <v>54416</v>
      </c>
      <c r="C4366">
        <v>766.15</v>
      </c>
      <c r="I4366" t="s">
        <v>2884</v>
      </c>
    </row>
    <row r="4367" spans="1:9" x14ac:dyDescent="0.25">
      <c r="A4367" t="s">
        <v>6735</v>
      </c>
      <c r="B4367">
        <v>54417</v>
      </c>
      <c r="C4367">
        <v>956.56</v>
      </c>
      <c r="I4367" t="s">
        <v>2884</v>
      </c>
    </row>
    <row r="4368" spans="1:9" x14ac:dyDescent="0.25">
      <c r="A4368" t="s">
        <v>6735</v>
      </c>
      <c r="B4368">
        <v>54420</v>
      </c>
      <c r="C4368">
        <v>749.15</v>
      </c>
      <c r="I4368" t="s">
        <v>2884</v>
      </c>
    </row>
    <row r="4369" spans="1:9" x14ac:dyDescent="0.25">
      <c r="A4369" t="s">
        <v>6735</v>
      </c>
      <c r="B4369">
        <v>54430</v>
      </c>
      <c r="C4369">
        <v>682.38</v>
      </c>
      <c r="I4369" t="s">
        <v>2884</v>
      </c>
    </row>
    <row r="4370" spans="1:9" x14ac:dyDescent="0.25">
      <c r="A4370" t="s">
        <v>6735</v>
      </c>
      <c r="B4370">
        <v>54435</v>
      </c>
      <c r="C4370">
        <v>445.14</v>
      </c>
      <c r="I4370" t="s">
        <v>2884</v>
      </c>
    </row>
    <row r="4371" spans="1:9" x14ac:dyDescent="0.25">
      <c r="A4371" t="s">
        <v>6735</v>
      </c>
      <c r="B4371">
        <v>54437</v>
      </c>
      <c r="C4371">
        <v>725.49</v>
      </c>
      <c r="I4371" t="s">
        <v>2884</v>
      </c>
    </row>
    <row r="4372" spans="1:9" x14ac:dyDescent="0.25">
      <c r="A4372" t="s">
        <v>6735</v>
      </c>
      <c r="B4372">
        <v>54438</v>
      </c>
      <c r="C4372">
        <v>1415.56</v>
      </c>
      <c r="I4372" t="s">
        <v>2884</v>
      </c>
    </row>
    <row r="4373" spans="1:9" x14ac:dyDescent="0.25">
      <c r="A4373" t="s">
        <v>6735</v>
      </c>
      <c r="B4373">
        <v>54450</v>
      </c>
      <c r="C4373">
        <v>73.569999999999993</v>
      </c>
      <c r="I4373" t="s">
        <v>2884</v>
      </c>
    </row>
    <row r="4374" spans="1:9" x14ac:dyDescent="0.25">
      <c r="A4374" t="s">
        <v>6735</v>
      </c>
      <c r="B4374">
        <v>54500</v>
      </c>
      <c r="C4374">
        <v>79.39</v>
      </c>
      <c r="I4374" t="s">
        <v>2884</v>
      </c>
    </row>
    <row r="4375" spans="1:9" x14ac:dyDescent="0.25">
      <c r="A4375" t="s">
        <v>6735</v>
      </c>
      <c r="B4375">
        <v>54505</v>
      </c>
      <c r="C4375">
        <v>224.89</v>
      </c>
      <c r="I4375" t="s">
        <v>2884</v>
      </c>
    </row>
    <row r="4376" spans="1:9" x14ac:dyDescent="0.25">
      <c r="A4376" t="s">
        <v>6735</v>
      </c>
      <c r="B4376">
        <v>54512</v>
      </c>
      <c r="C4376">
        <v>574.15</v>
      </c>
      <c r="I4376" t="s">
        <v>2884</v>
      </c>
    </row>
    <row r="4377" spans="1:9" x14ac:dyDescent="0.25">
      <c r="A4377" t="s">
        <v>6735</v>
      </c>
      <c r="B4377">
        <v>54520</v>
      </c>
      <c r="C4377">
        <v>352.77</v>
      </c>
      <c r="I4377" t="s">
        <v>2884</v>
      </c>
    </row>
    <row r="4378" spans="1:9" x14ac:dyDescent="0.25">
      <c r="A4378" t="s">
        <v>6735</v>
      </c>
      <c r="B4378">
        <v>54522</v>
      </c>
      <c r="C4378">
        <v>627.58000000000004</v>
      </c>
      <c r="I4378" t="s">
        <v>2884</v>
      </c>
    </row>
    <row r="4379" spans="1:9" x14ac:dyDescent="0.25">
      <c r="A4379" t="s">
        <v>6735</v>
      </c>
      <c r="B4379">
        <v>54530</v>
      </c>
      <c r="C4379">
        <v>546.07000000000005</v>
      </c>
      <c r="I4379" t="s">
        <v>2884</v>
      </c>
    </row>
    <row r="4380" spans="1:9" x14ac:dyDescent="0.25">
      <c r="A4380" t="s">
        <v>6735</v>
      </c>
      <c r="B4380">
        <v>54535</v>
      </c>
      <c r="C4380">
        <v>793.01</v>
      </c>
      <c r="I4380" t="s">
        <v>2884</v>
      </c>
    </row>
    <row r="4381" spans="1:9" x14ac:dyDescent="0.25">
      <c r="A4381" t="s">
        <v>6735</v>
      </c>
      <c r="B4381">
        <v>54550</v>
      </c>
      <c r="C4381">
        <v>526.25</v>
      </c>
      <c r="I4381" t="s">
        <v>2884</v>
      </c>
    </row>
    <row r="4382" spans="1:9" x14ac:dyDescent="0.25">
      <c r="A4382" t="s">
        <v>6735</v>
      </c>
      <c r="B4382">
        <v>54560</v>
      </c>
      <c r="C4382">
        <v>733.71</v>
      </c>
      <c r="I4382" t="s">
        <v>2884</v>
      </c>
    </row>
    <row r="4383" spans="1:9" x14ac:dyDescent="0.25">
      <c r="A4383" t="s">
        <v>6735</v>
      </c>
      <c r="B4383">
        <v>54600</v>
      </c>
      <c r="C4383">
        <v>485.38</v>
      </c>
      <c r="I4383" t="s">
        <v>2884</v>
      </c>
    </row>
    <row r="4384" spans="1:9" x14ac:dyDescent="0.25">
      <c r="A4384" t="s">
        <v>6735</v>
      </c>
      <c r="B4384">
        <v>54620</v>
      </c>
      <c r="C4384">
        <v>318.94</v>
      </c>
      <c r="I4384" t="s">
        <v>2884</v>
      </c>
    </row>
    <row r="4385" spans="1:9" x14ac:dyDescent="0.25">
      <c r="A4385" t="s">
        <v>6735</v>
      </c>
      <c r="B4385">
        <v>54640</v>
      </c>
      <c r="C4385">
        <v>460.1</v>
      </c>
      <c r="I4385" t="s">
        <v>2884</v>
      </c>
    </row>
    <row r="4386" spans="1:9" x14ac:dyDescent="0.25">
      <c r="A4386" t="s">
        <v>6735</v>
      </c>
      <c r="B4386">
        <v>54650</v>
      </c>
      <c r="C4386">
        <v>760.57</v>
      </c>
      <c r="I4386" t="s">
        <v>2884</v>
      </c>
    </row>
    <row r="4387" spans="1:9" x14ac:dyDescent="0.25">
      <c r="A4387" t="s">
        <v>6735</v>
      </c>
      <c r="B4387">
        <v>54660</v>
      </c>
      <c r="C4387">
        <v>385.86</v>
      </c>
      <c r="I4387" t="s">
        <v>2884</v>
      </c>
    </row>
    <row r="4388" spans="1:9" x14ac:dyDescent="0.25">
      <c r="A4388" t="s">
        <v>6735</v>
      </c>
      <c r="B4388">
        <v>54670</v>
      </c>
      <c r="C4388">
        <v>440.3</v>
      </c>
      <c r="I4388" t="s">
        <v>2884</v>
      </c>
    </row>
    <row r="4389" spans="1:9" x14ac:dyDescent="0.25">
      <c r="A4389" t="s">
        <v>6735</v>
      </c>
      <c r="B4389">
        <v>54680</v>
      </c>
      <c r="C4389">
        <v>838.53</v>
      </c>
      <c r="I4389" t="s">
        <v>2884</v>
      </c>
    </row>
    <row r="4390" spans="1:9" x14ac:dyDescent="0.25">
      <c r="A4390" t="s">
        <v>6735</v>
      </c>
      <c r="B4390">
        <v>54690</v>
      </c>
      <c r="C4390">
        <v>697.8</v>
      </c>
      <c r="I4390" t="s">
        <v>2884</v>
      </c>
    </row>
    <row r="4391" spans="1:9" x14ac:dyDescent="0.25">
      <c r="A4391" t="s">
        <v>6735</v>
      </c>
      <c r="B4391">
        <v>54692</v>
      </c>
      <c r="C4391">
        <v>802.97</v>
      </c>
      <c r="I4391" t="s">
        <v>2884</v>
      </c>
    </row>
    <row r="4392" spans="1:9" x14ac:dyDescent="0.25">
      <c r="A4392" t="s">
        <v>6735</v>
      </c>
      <c r="B4392">
        <v>54700</v>
      </c>
      <c r="C4392">
        <v>228.33</v>
      </c>
      <c r="I4392" t="s">
        <v>2884</v>
      </c>
    </row>
    <row r="4393" spans="1:9" x14ac:dyDescent="0.25">
      <c r="A4393" t="s">
        <v>6735</v>
      </c>
      <c r="B4393">
        <v>54800</v>
      </c>
      <c r="C4393">
        <v>131.69</v>
      </c>
      <c r="I4393" t="s">
        <v>2884</v>
      </c>
    </row>
    <row r="4394" spans="1:9" x14ac:dyDescent="0.25">
      <c r="A4394" t="s">
        <v>6735</v>
      </c>
      <c r="B4394">
        <v>54830</v>
      </c>
      <c r="C4394">
        <v>400.89</v>
      </c>
      <c r="I4394" t="s">
        <v>2884</v>
      </c>
    </row>
    <row r="4395" spans="1:9" x14ac:dyDescent="0.25">
      <c r="A4395" t="s">
        <v>6735</v>
      </c>
      <c r="B4395">
        <v>54840</v>
      </c>
      <c r="C4395">
        <v>346.91</v>
      </c>
      <c r="I4395" t="s">
        <v>2884</v>
      </c>
    </row>
    <row r="4396" spans="1:9" x14ac:dyDescent="0.25">
      <c r="A4396" t="s">
        <v>6735</v>
      </c>
      <c r="B4396">
        <v>54860</v>
      </c>
      <c r="C4396">
        <v>449.99</v>
      </c>
      <c r="I4396" t="s">
        <v>2884</v>
      </c>
    </row>
    <row r="4397" spans="1:9" x14ac:dyDescent="0.25">
      <c r="A4397" t="s">
        <v>6735</v>
      </c>
      <c r="B4397">
        <v>54861</v>
      </c>
      <c r="C4397">
        <v>608.04999999999995</v>
      </c>
      <c r="I4397" t="s">
        <v>2884</v>
      </c>
    </row>
    <row r="4398" spans="1:9" x14ac:dyDescent="0.25">
      <c r="A4398" t="s">
        <v>6735</v>
      </c>
      <c r="B4398">
        <v>54865</v>
      </c>
      <c r="C4398">
        <v>387.98</v>
      </c>
      <c r="I4398" t="s">
        <v>2884</v>
      </c>
    </row>
    <row r="4399" spans="1:9" x14ac:dyDescent="0.25">
      <c r="A4399" t="s">
        <v>6735</v>
      </c>
      <c r="B4399">
        <v>54900</v>
      </c>
      <c r="C4399">
        <v>852.85</v>
      </c>
      <c r="I4399" t="s">
        <v>2884</v>
      </c>
    </row>
    <row r="4400" spans="1:9" x14ac:dyDescent="0.25">
      <c r="A4400" t="s">
        <v>6735</v>
      </c>
      <c r="B4400">
        <v>54901</v>
      </c>
      <c r="C4400">
        <v>1124.49</v>
      </c>
      <c r="I4400" t="s">
        <v>2884</v>
      </c>
    </row>
    <row r="4401" spans="1:9" x14ac:dyDescent="0.25">
      <c r="A4401" t="s">
        <v>6735</v>
      </c>
      <c r="B4401">
        <v>55000</v>
      </c>
      <c r="C4401">
        <v>131.94999999999999</v>
      </c>
      <c r="I4401" t="s">
        <v>2884</v>
      </c>
    </row>
    <row r="4402" spans="1:9" x14ac:dyDescent="0.25">
      <c r="A4402" t="s">
        <v>6735</v>
      </c>
      <c r="B4402">
        <v>55040</v>
      </c>
      <c r="C4402">
        <v>363.84</v>
      </c>
      <c r="I4402" t="s">
        <v>2884</v>
      </c>
    </row>
    <row r="4403" spans="1:9" x14ac:dyDescent="0.25">
      <c r="A4403" t="s">
        <v>6735</v>
      </c>
      <c r="B4403">
        <v>55041</v>
      </c>
      <c r="C4403">
        <v>548.99</v>
      </c>
      <c r="I4403" t="s">
        <v>2884</v>
      </c>
    </row>
    <row r="4404" spans="1:9" x14ac:dyDescent="0.25">
      <c r="A4404" t="s">
        <v>6735</v>
      </c>
      <c r="B4404">
        <v>55060</v>
      </c>
      <c r="C4404">
        <v>409.14</v>
      </c>
      <c r="I4404" t="s">
        <v>2884</v>
      </c>
    </row>
    <row r="4405" spans="1:9" x14ac:dyDescent="0.25">
      <c r="A4405" t="s">
        <v>6735</v>
      </c>
      <c r="B4405">
        <v>55100</v>
      </c>
      <c r="C4405">
        <v>254.07</v>
      </c>
      <c r="I4405" t="s">
        <v>2884</v>
      </c>
    </row>
    <row r="4406" spans="1:9" x14ac:dyDescent="0.25">
      <c r="A4406" t="s">
        <v>6735</v>
      </c>
      <c r="B4406">
        <v>55110</v>
      </c>
      <c r="C4406">
        <v>417.61</v>
      </c>
      <c r="I4406" t="s">
        <v>2884</v>
      </c>
    </row>
    <row r="4407" spans="1:9" x14ac:dyDescent="0.25">
      <c r="A4407" t="s">
        <v>6735</v>
      </c>
      <c r="B4407">
        <v>55120</v>
      </c>
      <c r="C4407">
        <v>382.11</v>
      </c>
      <c r="I4407" t="s">
        <v>2884</v>
      </c>
    </row>
    <row r="4408" spans="1:9" x14ac:dyDescent="0.25">
      <c r="A4408" t="s">
        <v>6735</v>
      </c>
      <c r="B4408">
        <v>55150</v>
      </c>
      <c r="C4408">
        <v>530.34</v>
      </c>
      <c r="I4408" t="s">
        <v>2884</v>
      </c>
    </row>
    <row r="4409" spans="1:9" x14ac:dyDescent="0.25">
      <c r="A4409" t="s">
        <v>6735</v>
      </c>
      <c r="B4409">
        <v>55175</v>
      </c>
      <c r="C4409">
        <v>393.64</v>
      </c>
      <c r="I4409" t="s">
        <v>2884</v>
      </c>
    </row>
    <row r="4410" spans="1:9" x14ac:dyDescent="0.25">
      <c r="A4410" t="s">
        <v>6735</v>
      </c>
      <c r="B4410">
        <v>55180</v>
      </c>
      <c r="C4410">
        <v>737.19</v>
      </c>
      <c r="I4410" t="s">
        <v>2884</v>
      </c>
    </row>
    <row r="4411" spans="1:9" x14ac:dyDescent="0.25">
      <c r="A4411" t="s">
        <v>6735</v>
      </c>
      <c r="B4411">
        <v>55200</v>
      </c>
      <c r="C4411">
        <v>420.97</v>
      </c>
      <c r="I4411" t="s">
        <v>2884</v>
      </c>
    </row>
    <row r="4412" spans="1:9" x14ac:dyDescent="0.25">
      <c r="A4412" t="s">
        <v>6735</v>
      </c>
      <c r="B4412">
        <v>55250</v>
      </c>
      <c r="C4412">
        <v>370.07</v>
      </c>
      <c r="I4412" t="s">
        <v>2884</v>
      </c>
    </row>
    <row r="4413" spans="1:9" x14ac:dyDescent="0.25">
      <c r="A4413" t="s">
        <v>6735</v>
      </c>
      <c r="B4413">
        <v>55300</v>
      </c>
      <c r="C4413">
        <v>196.32</v>
      </c>
      <c r="I4413" t="s">
        <v>2884</v>
      </c>
    </row>
    <row r="4414" spans="1:9" x14ac:dyDescent="0.25">
      <c r="A4414" t="s">
        <v>6735</v>
      </c>
      <c r="B4414">
        <v>55400</v>
      </c>
      <c r="C4414">
        <v>534.36</v>
      </c>
      <c r="I4414" t="s">
        <v>2884</v>
      </c>
    </row>
    <row r="4415" spans="1:9" x14ac:dyDescent="0.25">
      <c r="A4415" t="s">
        <v>6735</v>
      </c>
      <c r="B4415">
        <v>55500</v>
      </c>
      <c r="C4415">
        <v>423.57</v>
      </c>
      <c r="I4415" t="s">
        <v>2884</v>
      </c>
    </row>
    <row r="4416" spans="1:9" x14ac:dyDescent="0.25">
      <c r="A4416" t="s">
        <v>6735</v>
      </c>
      <c r="B4416">
        <v>55520</v>
      </c>
      <c r="C4416">
        <v>498.62</v>
      </c>
      <c r="I4416" t="s">
        <v>2884</v>
      </c>
    </row>
    <row r="4417" spans="1:9" x14ac:dyDescent="0.25">
      <c r="A4417" t="s">
        <v>6735</v>
      </c>
      <c r="B4417">
        <v>55530</v>
      </c>
      <c r="C4417">
        <v>378.82</v>
      </c>
      <c r="I4417" t="s">
        <v>2884</v>
      </c>
    </row>
    <row r="4418" spans="1:9" x14ac:dyDescent="0.25">
      <c r="A4418" t="s">
        <v>6735</v>
      </c>
      <c r="B4418">
        <v>55535</v>
      </c>
      <c r="C4418">
        <v>462.14</v>
      </c>
      <c r="I4418" t="s">
        <v>2884</v>
      </c>
    </row>
    <row r="4419" spans="1:9" x14ac:dyDescent="0.25">
      <c r="A4419" t="s">
        <v>6735</v>
      </c>
      <c r="B4419">
        <v>55540</v>
      </c>
      <c r="C4419">
        <v>602.91</v>
      </c>
      <c r="I4419" t="s">
        <v>2884</v>
      </c>
    </row>
    <row r="4420" spans="1:9" x14ac:dyDescent="0.25">
      <c r="A4420" t="s">
        <v>6735</v>
      </c>
      <c r="B4420">
        <v>55550</v>
      </c>
      <c r="C4420">
        <v>460.97</v>
      </c>
      <c r="I4420" t="s">
        <v>2884</v>
      </c>
    </row>
    <row r="4421" spans="1:9" x14ac:dyDescent="0.25">
      <c r="A4421" t="s">
        <v>6735</v>
      </c>
      <c r="B4421">
        <v>55600</v>
      </c>
      <c r="C4421">
        <v>453.21</v>
      </c>
      <c r="I4421" t="s">
        <v>2884</v>
      </c>
    </row>
    <row r="4422" spans="1:9" x14ac:dyDescent="0.25">
      <c r="A4422" t="s">
        <v>6735</v>
      </c>
      <c r="B4422">
        <v>55605</v>
      </c>
      <c r="C4422">
        <v>562.34</v>
      </c>
      <c r="I4422" t="s">
        <v>2884</v>
      </c>
    </row>
    <row r="4423" spans="1:9" x14ac:dyDescent="0.25">
      <c r="A4423" t="s">
        <v>6735</v>
      </c>
      <c r="B4423">
        <v>55650</v>
      </c>
      <c r="C4423">
        <v>766.15</v>
      </c>
      <c r="I4423" t="s">
        <v>2884</v>
      </c>
    </row>
    <row r="4424" spans="1:9" x14ac:dyDescent="0.25">
      <c r="A4424" t="s">
        <v>6735</v>
      </c>
      <c r="B4424">
        <v>55680</v>
      </c>
      <c r="C4424">
        <v>373.49</v>
      </c>
      <c r="I4424" t="s">
        <v>2884</v>
      </c>
    </row>
    <row r="4425" spans="1:9" x14ac:dyDescent="0.25">
      <c r="A4425" t="s">
        <v>6735</v>
      </c>
      <c r="B4425">
        <v>55700</v>
      </c>
      <c r="C4425">
        <v>266.3</v>
      </c>
      <c r="I4425" t="s">
        <v>2884</v>
      </c>
    </row>
    <row r="4426" spans="1:9" x14ac:dyDescent="0.25">
      <c r="A4426" t="s">
        <v>6735</v>
      </c>
      <c r="B4426">
        <v>55705</v>
      </c>
      <c r="C4426">
        <v>282.91000000000003</v>
      </c>
      <c r="I4426" t="s">
        <v>2884</v>
      </c>
    </row>
    <row r="4427" spans="1:9" x14ac:dyDescent="0.25">
      <c r="A4427" t="s">
        <v>6735</v>
      </c>
      <c r="B4427">
        <v>55706</v>
      </c>
      <c r="C4427">
        <v>402.74</v>
      </c>
      <c r="I4427" t="s">
        <v>2884</v>
      </c>
    </row>
    <row r="4428" spans="1:9" x14ac:dyDescent="0.25">
      <c r="A4428" t="s">
        <v>6735</v>
      </c>
      <c r="B4428">
        <v>55720</v>
      </c>
      <c r="C4428">
        <v>483.6</v>
      </c>
      <c r="I4428" t="s">
        <v>2884</v>
      </c>
    </row>
    <row r="4429" spans="1:9" x14ac:dyDescent="0.25">
      <c r="A4429" t="s">
        <v>6735</v>
      </c>
      <c r="B4429">
        <v>55725</v>
      </c>
      <c r="C4429">
        <v>638.09</v>
      </c>
      <c r="I4429" t="s">
        <v>2884</v>
      </c>
    </row>
    <row r="4430" spans="1:9" x14ac:dyDescent="0.25">
      <c r="A4430" t="s">
        <v>6735</v>
      </c>
      <c r="B4430">
        <v>55801</v>
      </c>
      <c r="C4430">
        <v>1162.93</v>
      </c>
      <c r="I4430" t="s">
        <v>2884</v>
      </c>
    </row>
    <row r="4431" spans="1:9" x14ac:dyDescent="0.25">
      <c r="A4431" t="s">
        <v>6735</v>
      </c>
      <c r="B4431">
        <v>55810</v>
      </c>
      <c r="C4431">
        <v>1381.93</v>
      </c>
      <c r="I4431" t="s">
        <v>2884</v>
      </c>
    </row>
    <row r="4432" spans="1:9" x14ac:dyDescent="0.25">
      <c r="A4432" t="s">
        <v>6735</v>
      </c>
      <c r="B4432">
        <v>55812</v>
      </c>
      <c r="C4432">
        <v>1699.55</v>
      </c>
      <c r="I4432" t="s">
        <v>2884</v>
      </c>
    </row>
    <row r="4433" spans="1:9" x14ac:dyDescent="0.25">
      <c r="A4433" t="s">
        <v>6735</v>
      </c>
      <c r="B4433">
        <v>55815</v>
      </c>
      <c r="C4433">
        <v>1859.65</v>
      </c>
      <c r="I4433" t="s">
        <v>2884</v>
      </c>
    </row>
    <row r="4434" spans="1:9" x14ac:dyDescent="0.25">
      <c r="A4434" t="s">
        <v>6735</v>
      </c>
      <c r="B4434">
        <v>55821</v>
      </c>
      <c r="C4434">
        <v>891.17</v>
      </c>
      <c r="I4434" t="s">
        <v>2884</v>
      </c>
    </row>
    <row r="4435" spans="1:9" x14ac:dyDescent="0.25">
      <c r="A4435" t="s">
        <v>6735</v>
      </c>
      <c r="B4435">
        <v>55831</v>
      </c>
      <c r="C4435">
        <v>914.76</v>
      </c>
      <c r="I4435" t="s">
        <v>2884</v>
      </c>
    </row>
    <row r="4436" spans="1:9" x14ac:dyDescent="0.25">
      <c r="A4436" t="s">
        <v>6735</v>
      </c>
      <c r="B4436">
        <v>55840</v>
      </c>
      <c r="C4436">
        <v>1238.8599999999999</v>
      </c>
      <c r="I4436" t="s">
        <v>2884</v>
      </c>
    </row>
    <row r="4437" spans="1:9" x14ac:dyDescent="0.25">
      <c r="A4437" t="s">
        <v>6735</v>
      </c>
      <c r="B4437">
        <v>55842</v>
      </c>
      <c r="C4437">
        <v>1239.54</v>
      </c>
      <c r="I4437" t="s">
        <v>2884</v>
      </c>
    </row>
    <row r="4438" spans="1:9" x14ac:dyDescent="0.25">
      <c r="A4438" t="s">
        <v>6735</v>
      </c>
      <c r="B4438">
        <v>55845</v>
      </c>
      <c r="C4438">
        <v>1439.78</v>
      </c>
      <c r="I4438" t="s">
        <v>2884</v>
      </c>
    </row>
    <row r="4439" spans="1:9" x14ac:dyDescent="0.25">
      <c r="A4439" t="s">
        <v>6735</v>
      </c>
      <c r="B4439">
        <v>55860</v>
      </c>
      <c r="C4439">
        <v>929.99</v>
      </c>
      <c r="I4439" t="s">
        <v>2884</v>
      </c>
    </row>
    <row r="4440" spans="1:9" x14ac:dyDescent="0.25">
      <c r="A4440" t="s">
        <v>6735</v>
      </c>
      <c r="B4440">
        <v>55862</v>
      </c>
      <c r="C4440">
        <v>1161.71</v>
      </c>
      <c r="I4440" t="s">
        <v>2884</v>
      </c>
    </row>
    <row r="4441" spans="1:9" x14ac:dyDescent="0.25">
      <c r="A4441" t="s">
        <v>6735</v>
      </c>
      <c r="B4441">
        <v>55865</v>
      </c>
      <c r="C4441">
        <v>1412.62</v>
      </c>
      <c r="I4441" t="s">
        <v>2884</v>
      </c>
    </row>
    <row r="4442" spans="1:9" x14ac:dyDescent="0.25">
      <c r="A4442" t="s">
        <v>6735</v>
      </c>
      <c r="B4442">
        <v>55866</v>
      </c>
      <c r="C4442">
        <v>1265.29</v>
      </c>
      <c r="I4442" t="s">
        <v>2884</v>
      </c>
    </row>
    <row r="4443" spans="1:9" x14ac:dyDescent="0.25">
      <c r="A4443" t="s">
        <v>6735</v>
      </c>
      <c r="B4443">
        <v>55867</v>
      </c>
      <c r="C4443">
        <v>1111.6400000000001</v>
      </c>
      <c r="I4443" t="s">
        <v>2884</v>
      </c>
    </row>
    <row r="4444" spans="1:9" x14ac:dyDescent="0.25">
      <c r="A4444" t="s">
        <v>6735</v>
      </c>
      <c r="B4444">
        <v>55870</v>
      </c>
      <c r="C4444">
        <v>191.04</v>
      </c>
      <c r="I4444" t="s">
        <v>2884</v>
      </c>
    </row>
    <row r="4445" spans="1:9" x14ac:dyDescent="0.25">
      <c r="A4445" t="s">
        <v>6735</v>
      </c>
      <c r="B4445">
        <v>55873</v>
      </c>
      <c r="C4445">
        <v>6540.45</v>
      </c>
      <c r="I4445" t="s">
        <v>2884</v>
      </c>
    </row>
    <row r="4446" spans="1:9" x14ac:dyDescent="0.25">
      <c r="A4446" t="s">
        <v>6735</v>
      </c>
      <c r="B4446">
        <v>55874</v>
      </c>
      <c r="C4446">
        <v>3305.82</v>
      </c>
      <c r="I4446" t="s">
        <v>2884</v>
      </c>
    </row>
    <row r="4447" spans="1:9" x14ac:dyDescent="0.25">
      <c r="A4447" t="s">
        <v>6735</v>
      </c>
      <c r="B4447">
        <v>55875</v>
      </c>
      <c r="C4447">
        <v>832.86</v>
      </c>
      <c r="I4447" t="s">
        <v>2884</v>
      </c>
    </row>
    <row r="4448" spans="1:9" x14ac:dyDescent="0.25">
      <c r="A4448" t="s">
        <v>6735</v>
      </c>
      <c r="B4448">
        <v>55876</v>
      </c>
      <c r="C4448">
        <v>166.47</v>
      </c>
      <c r="I4448" t="s">
        <v>2884</v>
      </c>
    </row>
    <row r="4449" spans="1:9" x14ac:dyDescent="0.25">
      <c r="A4449" t="s">
        <v>6735</v>
      </c>
      <c r="B4449">
        <v>55880</v>
      </c>
      <c r="C4449">
        <v>1039.5999999999999</v>
      </c>
      <c r="I4449" t="s">
        <v>2884</v>
      </c>
    </row>
    <row r="4450" spans="1:9" x14ac:dyDescent="0.25">
      <c r="A4450" t="s">
        <v>6735</v>
      </c>
      <c r="B4450">
        <v>55920</v>
      </c>
      <c r="C4450">
        <v>494.25</v>
      </c>
      <c r="I4450" t="s">
        <v>2884</v>
      </c>
    </row>
    <row r="4451" spans="1:9" x14ac:dyDescent="0.25">
      <c r="A4451" t="s">
        <v>6735</v>
      </c>
      <c r="B4451">
        <v>56405</v>
      </c>
      <c r="C4451">
        <v>164.65</v>
      </c>
      <c r="I4451" t="s">
        <v>2884</v>
      </c>
    </row>
    <row r="4452" spans="1:9" x14ac:dyDescent="0.25">
      <c r="A4452" t="s">
        <v>6735</v>
      </c>
      <c r="B4452">
        <v>56420</v>
      </c>
      <c r="C4452">
        <v>209.36</v>
      </c>
      <c r="I4452" t="s">
        <v>2884</v>
      </c>
    </row>
    <row r="4453" spans="1:9" x14ac:dyDescent="0.25">
      <c r="A4453" t="s">
        <v>6735</v>
      </c>
      <c r="B4453">
        <v>56440</v>
      </c>
      <c r="C4453">
        <v>196.75</v>
      </c>
      <c r="I4453" t="s">
        <v>2884</v>
      </c>
    </row>
    <row r="4454" spans="1:9" x14ac:dyDescent="0.25">
      <c r="A4454" t="s">
        <v>6735</v>
      </c>
      <c r="B4454">
        <v>56441</v>
      </c>
      <c r="C4454">
        <v>203.7</v>
      </c>
      <c r="I4454" t="s">
        <v>2884</v>
      </c>
    </row>
    <row r="4455" spans="1:9" x14ac:dyDescent="0.25">
      <c r="A4455" t="s">
        <v>6735</v>
      </c>
      <c r="B4455">
        <v>56442</v>
      </c>
      <c r="C4455">
        <v>51.68</v>
      </c>
      <c r="I4455" t="s">
        <v>2884</v>
      </c>
    </row>
    <row r="4456" spans="1:9" x14ac:dyDescent="0.25">
      <c r="A4456" t="s">
        <v>6735</v>
      </c>
      <c r="B4456">
        <v>56501</v>
      </c>
      <c r="C4456">
        <v>216.96</v>
      </c>
      <c r="I4456" t="s">
        <v>2884</v>
      </c>
    </row>
    <row r="4457" spans="1:9" x14ac:dyDescent="0.25">
      <c r="A4457" t="s">
        <v>6735</v>
      </c>
      <c r="B4457">
        <v>56515</v>
      </c>
      <c r="C4457">
        <v>308.45</v>
      </c>
      <c r="I4457" t="s">
        <v>2884</v>
      </c>
    </row>
    <row r="4458" spans="1:9" x14ac:dyDescent="0.25">
      <c r="A4458" t="s">
        <v>6735</v>
      </c>
      <c r="B4458">
        <v>56605</v>
      </c>
      <c r="C4458">
        <v>107</v>
      </c>
      <c r="I4458" t="s">
        <v>2884</v>
      </c>
    </row>
    <row r="4459" spans="1:9" x14ac:dyDescent="0.25">
      <c r="A4459" t="s">
        <v>6735</v>
      </c>
      <c r="B4459">
        <v>56606</v>
      </c>
      <c r="C4459">
        <v>42.23</v>
      </c>
      <c r="I4459" t="s">
        <v>2884</v>
      </c>
    </row>
    <row r="4460" spans="1:9" x14ac:dyDescent="0.25">
      <c r="A4460" t="s">
        <v>6735</v>
      </c>
      <c r="B4460">
        <v>56620</v>
      </c>
      <c r="C4460">
        <v>645.92999999999995</v>
      </c>
      <c r="I4460" t="s">
        <v>2884</v>
      </c>
    </row>
    <row r="4461" spans="1:9" x14ac:dyDescent="0.25">
      <c r="A4461" t="s">
        <v>6735</v>
      </c>
      <c r="B4461">
        <v>56625</v>
      </c>
      <c r="C4461">
        <v>729.99</v>
      </c>
      <c r="I4461" t="s">
        <v>2884</v>
      </c>
    </row>
    <row r="4462" spans="1:9" x14ac:dyDescent="0.25">
      <c r="A4462" t="s">
        <v>6735</v>
      </c>
      <c r="B4462">
        <v>56630</v>
      </c>
      <c r="C4462">
        <v>1045.97</v>
      </c>
      <c r="I4462" t="s">
        <v>2884</v>
      </c>
    </row>
    <row r="4463" spans="1:9" x14ac:dyDescent="0.25">
      <c r="A4463" t="s">
        <v>6735</v>
      </c>
      <c r="B4463">
        <v>56631</v>
      </c>
      <c r="C4463">
        <v>1285.8800000000001</v>
      </c>
      <c r="I4463" t="s">
        <v>2884</v>
      </c>
    </row>
    <row r="4464" spans="1:9" x14ac:dyDescent="0.25">
      <c r="A4464" t="s">
        <v>6735</v>
      </c>
      <c r="B4464">
        <v>56632</v>
      </c>
      <c r="C4464">
        <v>1561.79</v>
      </c>
      <c r="I4464" t="s">
        <v>2884</v>
      </c>
    </row>
    <row r="4465" spans="1:9" x14ac:dyDescent="0.25">
      <c r="A4465" t="s">
        <v>6735</v>
      </c>
      <c r="B4465">
        <v>56633</v>
      </c>
      <c r="C4465">
        <v>1337.36</v>
      </c>
      <c r="I4465" t="s">
        <v>2884</v>
      </c>
    </row>
    <row r="4466" spans="1:9" x14ac:dyDescent="0.25">
      <c r="A4466" t="s">
        <v>6735</v>
      </c>
      <c r="B4466">
        <v>56634</v>
      </c>
      <c r="C4466">
        <v>1402.63</v>
      </c>
      <c r="I4466" t="s">
        <v>2884</v>
      </c>
    </row>
    <row r="4467" spans="1:9" x14ac:dyDescent="0.25">
      <c r="A4467" t="s">
        <v>6735</v>
      </c>
      <c r="B4467">
        <v>56637</v>
      </c>
      <c r="C4467">
        <v>1640.5</v>
      </c>
      <c r="I4467" t="s">
        <v>2884</v>
      </c>
    </row>
    <row r="4468" spans="1:9" x14ac:dyDescent="0.25">
      <c r="A4468" t="s">
        <v>6735</v>
      </c>
      <c r="B4468">
        <v>56640</v>
      </c>
      <c r="C4468">
        <v>1651.08</v>
      </c>
      <c r="I4468" t="s">
        <v>2884</v>
      </c>
    </row>
    <row r="4469" spans="1:9" x14ac:dyDescent="0.25">
      <c r="A4469" t="s">
        <v>6735</v>
      </c>
      <c r="B4469">
        <v>56700</v>
      </c>
      <c r="C4469">
        <v>223.59</v>
      </c>
      <c r="I4469" t="s">
        <v>2884</v>
      </c>
    </row>
    <row r="4470" spans="1:9" x14ac:dyDescent="0.25">
      <c r="A4470" t="s">
        <v>6735</v>
      </c>
      <c r="B4470">
        <v>56740</v>
      </c>
      <c r="C4470">
        <v>343.97</v>
      </c>
      <c r="I4470" t="s">
        <v>2884</v>
      </c>
    </row>
    <row r="4471" spans="1:9" x14ac:dyDescent="0.25">
      <c r="A4471" t="s">
        <v>6735</v>
      </c>
      <c r="B4471">
        <v>56800</v>
      </c>
      <c r="C4471">
        <v>276.5</v>
      </c>
      <c r="I4471" t="s">
        <v>2884</v>
      </c>
    </row>
    <row r="4472" spans="1:9" x14ac:dyDescent="0.25">
      <c r="A4472" t="s">
        <v>6735</v>
      </c>
      <c r="B4472">
        <v>56805</v>
      </c>
      <c r="C4472">
        <v>1263.6300000000001</v>
      </c>
      <c r="I4472" t="s">
        <v>2884</v>
      </c>
    </row>
    <row r="4473" spans="1:9" x14ac:dyDescent="0.25">
      <c r="A4473" t="s">
        <v>6735</v>
      </c>
      <c r="B4473">
        <v>56810</v>
      </c>
      <c r="C4473">
        <v>296.26</v>
      </c>
      <c r="I4473" t="s">
        <v>2884</v>
      </c>
    </row>
    <row r="4474" spans="1:9" x14ac:dyDescent="0.25">
      <c r="A4474" t="s">
        <v>6735</v>
      </c>
      <c r="B4474">
        <v>56820</v>
      </c>
      <c r="C4474">
        <v>138.34</v>
      </c>
      <c r="I4474" t="s">
        <v>2884</v>
      </c>
    </row>
    <row r="4475" spans="1:9" x14ac:dyDescent="0.25">
      <c r="A4475" t="s">
        <v>6735</v>
      </c>
      <c r="B4475">
        <v>56821</v>
      </c>
      <c r="C4475">
        <v>185.14</v>
      </c>
      <c r="I4475" t="s">
        <v>2884</v>
      </c>
    </row>
    <row r="4476" spans="1:9" x14ac:dyDescent="0.25">
      <c r="A4476" t="s">
        <v>6735</v>
      </c>
      <c r="B4476">
        <v>57000</v>
      </c>
      <c r="C4476">
        <v>221.4</v>
      </c>
      <c r="I4476" t="s">
        <v>2884</v>
      </c>
    </row>
    <row r="4477" spans="1:9" x14ac:dyDescent="0.25">
      <c r="A4477" t="s">
        <v>6735</v>
      </c>
      <c r="B4477">
        <v>57010</v>
      </c>
      <c r="C4477">
        <v>501.34</v>
      </c>
      <c r="I4477" t="s">
        <v>2884</v>
      </c>
    </row>
    <row r="4478" spans="1:9" x14ac:dyDescent="0.25">
      <c r="A4478" t="s">
        <v>6735</v>
      </c>
      <c r="B4478">
        <v>57020</v>
      </c>
      <c r="C4478">
        <v>139.49</v>
      </c>
      <c r="I4478" t="s">
        <v>2884</v>
      </c>
    </row>
    <row r="4479" spans="1:9" x14ac:dyDescent="0.25">
      <c r="A4479" t="s">
        <v>6735</v>
      </c>
      <c r="B4479">
        <v>57022</v>
      </c>
      <c r="C4479">
        <v>198.46</v>
      </c>
      <c r="I4479" t="s">
        <v>2884</v>
      </c>
    </row>
    <row r="4480" spans="1:9" x14ac:dyDescent="0.25">
      <c r="A4480" t="s">
        <v>6735</v>
      </c>
      <c r="B4480">
        <v>57023</v>
      </c>
      <c r="C4480">
        <v>347.95</v>
      </c>
      <c r="I4480" t="s">
        <v>2884</v>
      </c>
    </row>
    <row r="4481" spans="1:9" x14ac:dyDescent="0.25">
      <c r="A4481" t="s">
        <v>6735</v>
      </c>
      <c r="B4481">
        <v>57061</v>
      </c>
      <c r="C4481">
        <v>188.55</v>
      </c>
      <c r="I4481" t="s">
        <v>2884</v>
      </c>
    </row>
    <row r="4482" spans="1:9" x14ac:dyDescent="0.25">
      <c r="A4482" t="s">
        <v>6735</v>
      </c>
      <c r="B4482">
        <v>57065</v>
      </c>
      <c r="C4482">
        <v>275.26</v>
      </c>
      <c r="I4482" t="s">
        <v>2884</v>
      </c>
    </row>
    <row r="4483" spans="1:9" x14ac:dyDescent="0.25">
      <c r="A4483" t="s">
        <v>6735</v>
      </c>
      <c r="B4483">
        <v>57100</v>
      </c>
      <c r="C4483">
        <v>114.29</v>
      </c>
      <c r="I4483" t="s">
        <v>2884</v>
      </c>
    </row>
    <row r="4484" spans="1:9" x14ac:dyDescent="0.25">
      <c r="A4484" t="s">
        <v>6735</v>
      </c>
      <c r="B4484">
        <v>57105</v>
      </c>
      <c r="C4484">
        <v>197.38</v>
      </c>
      <c r="I4484" t="s">
        <v>2884</v>
      </c>
    </row>
    <row r="4485" spans="1:9" x14ac:dyDescent="0.25">
      <c r="A4485" t="s">
        <v>6735</v>
      </c>
      <c r="B4485">
        <v>57106</v>
      </c>
      <c r="C4485">
        <v>588.67999999999995</v>
      </c>
      <c r="I4485" t="s">
        <v>2884</v>
      </c>
    </row>
    <row r="4486" spans="1:9" x14ac:dyDescent="0.25">
      <c r="A4486" t="s">
        <v>6735</v>
      </c>
      <c r="B4486">
        <v>57107</v>
      </c>
      <c r="C4486">
        <v>1574.65</v>
      </c>
      <c r="I4486" t="s">
        <v>2884</v>
      </c>
    </row>
    <row r="4487" spans="1:9" x14ac:dyDescent="0.25">
      <c r="A4487" t="s">
        <v>6735</v>
      </c>
      <c r="B4487">
        <v>57109</v>
      </c>
      <c r="C4487">
        <v>1870</v>
      </c>
      <c r="I4487" t="s">
        <v>2884</v>
      </c>
    </row>
    <row r="4488" spans="1:9" x14ac:dyDescent="0.25">
      <c r="A4488" t="s">
        <v>6735</v>
      </c>
      <c r="B4488">
        <v>57110</v>
      </c>
      <c r="C4488">
        <v>979.15</v>
      </c>
      <c r="I4488" t="s">
        <v>2884</v>
      </c>
    </row>
    <row r="4489" spans="1:9" x14ac:dyDescent="0.25">
      <c r="A4489" t="s">
        <v>6735</v>
      </c>
      <c r="B4489">
        <v>57111</v>
      </c>
      <c r="C4489">
        <v>1870</v>
      </c>
      <c r="I4489" t="s">
        <v>2884</v>
      </c>
    </row>
    <row r="4490" spans="1:9" x14ac:dyDescent="0.25">
      <c r="A4490" t="s">
        <v>6735</v>
      </c>
      <c r="B4490">
        <v>57120</v>
      </c>
      <c r="C4490">
        <v>579.21</v>
      </c>
      <c r="I4490" t="s">
        <v>2884</v>
      </c>
    </row>
    <row r="4491" spans="1:9" x14ac:dyDescent="0.25">
      <c r="A4491" t="s">
        <v>6735</v>
      </c>
      <c r="B4491">
        <v>57130</v>
      </c>
      <c r="C4491">
        <v>258.01</v>
      </c>
      <c r="I4491" t="s">
        <v>2884</v>
      </c>
    </row>
    <row r="4492" spans="1:9" x14ac:dyDescent="0.25">
      <c r="A4492" t="s">
        <v>6735</v>
      </c>
      <c r="B4492">
        <v>57135</v>
      </c>
      <c r="C4492">
        <v>276.25</v>
      </c>
      <c r="I4492" t="s">
        <v>2884</v>
      </c>
    </row>
    <row r="4493" spans="1:9" x14ac:dyDescent="0.25">
      <c r="A4493" t="s">
        <v>6735</v>
      </c>
      <c r="B4493">
        <v>57150</v>
      </c>
      <c r="C4493">
        <v>64.92</v>
      </c>
      <c r="I4493" t="s">
        <v>2884</v>
      </c>
    </row>
    <row r="4494" spans="1:9" x14ac:dyDescent="0.25">
      <c r="A4494" t="s">
        <v>6735</v>
      </c>
      <c r="B4494">
        <v>57155</v>
      </c>
      <c r="C4494">
        <v>435.64</v>
      </c>
      <c r="I4494" t="s">
        <v>2884</v>
      </c>
    </row>
    <row r="4495" spans="1:9" x14ac:dyDescent="0.25">
      <c r="A4495" t="s">
        <v>6735</v>
      </c>
      <c r="B4495">
        <v>57156</v>
      </c>
      <c r="C4495">
        <v>252.72</v>
      </c>
      <c r="I4495" t="s">
        <v>2884</v>
      </c>
    </row>
    <row r="4496" spans="1:9" x14ac:dyDescent="0.25">
      <c r="A4496" t="s">
        <v>6735</v>
      </c>
      <c r="B4496">
        <v>57160</v>
      </c>
      <c r="C4496">
        <v>82.23</v>
      </c>
      <c r="I4496" t="s">
        <v>2884</v>
      </c>
    </row>
    <row r="4497" spans="1:9" x14ac:dyDescent="0.25">
      <c r="A4497" t="s">
        <v>6735</v>
      </c>
      <c r="B4497">
        <v>57170</v>
      </c>
      <c r="C4497">
        <v>86.64</v>
      </c>
      <c r="I4497" t="s">
        <v>2884</v>
      </c>
    </row>
    <row r="4498" spans="1:9" x14ac:dyDescent="0.25">
      <c r="A4498" t="s">
        <v>6735</v>
      </c>
      <c r="B4498">
        <v>57180</v>
      </c>
      <c r="C4498">
        <v>224.39</v>
      </c>
      <c r="I4498" t="s">
        <v>2884</v>
      </c>
    </row>
    <row r="4499" spans="1:9" x14ac:dyDescent="0.25">
      <c r="A4499" t="s">
        <v>6735</v>
      </c>
      <c r="B4499">
        <v>57200</v>
      </c>
      <c r="C4499">
        <v>364.72</v>
      </c>
      <c r="I4499" t="s">
        <v>2884</v>
      </c>
    </row>
    <row r="4500" spans="1:9" x14ac:dyDescent="0.25">
      <c r="A4500" t="s">
        <v>6735</v>
      </c>
      <c r="B4500">
        <v>57210</v>
      </c>
      <c r="C4500">
        <v>430.76</v>
      </c>
      <c r="I4500" t="s">
        <v>2884</v>
      </c>
    </row>
    <row r="4501" spans="1:9" x14ac:dyDescent="0.25">
      <c r="A4501" t="s">
        <v>6735</v>
      </c>
      <c r="B4501">
        <v>57220</v>
      </c>
      <c r="C4501">
        <v>380.12</v>
      </c>
      <c r="I4501" t="s">
        <v>2884</v>
      </c>
    </row>
    <row r="4502" spans="1:9" x14ac:dyDescent="0.25">
      <c r="A4502" t="s">
        <v>6735</v>
      </c>
      <c r="B4502">
        <v>57230</v>
      </c>
      <c r="C4502">
        <v>459.73</v>
      </c>
      <c r="I4502" t="s">
        <v>2884</v>
      </c>
    </row>
    <row r="4503" spans="1:9" x14ac:dyDescent="0.25">
      <c r="A4503" t="s">
        <v>6735</v>
      </c>
      <c r="B4503">
        <v>57240</v>
      </c>
      <c r="C4503">
        <v>666.45</v>
      </c>
      <c r="I4503" t="s">
        <v>2884</v>
      </c>
    </row>
    <row r="4504" spans="1:9" x14ac:dyDescent="0.25">
      <c r="A4504" t="s">
        <v>6735</v>
      </c>
      <c r="B4504">
        <v>57250</v>
      </c>
      <c r="C4504">
        <v>669.65</v>
      </c>
      <c r="I4504" t="s">
        <v>2884</v>
      </c>
    </row>
    <row r="4505" spans="1:9" x14ac:dyDescent="0.25">
      <c r="A4505" t="s">
        <v>6735</v>
      </c>
      <c r="B4505">
        <v>57260</v>
      </c>
      <c r="C4505">
        <v>843.81</v>
      </c>
      <c r="I4505" t="s">
        <v>2884</v>
      </c>
    </row>
    <row r="4506" spans="1:9" x14ac:dyDescent="0.25">
      <c r="A4506" t="s">
        <v>6735</v>
      </c>
      <c r="B4506">
        <v>57265</v>
      </c>
      <c r="C4506">
        <v>943.81</v>
      </c>
      <c r="I4506" t="s">
        <v>2884</v>
      </c>
    </row>
    <row r="4507" spans="1:9" x14ac:dyDescent="0.25">
      <c r="A4507" t="s">
        <v>6735</v>
      </c>
      <c r="B4507">
        <v>57267</v>
      </c>
      <c r="C4507">
        <v>266.57</v>
      </c>
      <c r="I4507" t="s">
        <v>2884</v>
      </c>
    </row>
    <row r="4508" spans="1:9" x14ac:dyDescent="0.25">
      <c r="A4508" t="s">
        <v>6735</v>
      </c>
      <c r="B4508">
        <v>57268</v>
      </c>
      <c r="C4508">
        <v>554.28</v>
      </c>
      <c r="I4508" t="s">
        <v>2884</v>
      </c>
    </row>
    <row r="4509" spans="1:9" x14ac:dyDescent="0.25">
      <c r="A4509" t="s">
        <v>6735</v>
      </c>
      <c r="B4509">
        <v>57270</v>
      </c>
      <c r="C4509">
        <v>882.94</v>
      </c>
      <c r="I4509" t="s">
        <v>2884</v>
      </c>
    </row>
    <row r="4510" spans="1:9" x14ac:dyDescent="0.25">
      <c r="A4510" t="s">
        <v>6735</v>
      </c>
      <c r="B4510">
        <v>57280</v>
      </c>
      <c r="C4510">
        <v>1043.08</v>
      </c>
      <c r="I4510" t="s">
        <v>2884</v>
      </c>
    </row>
    <row r="4511" spans="1:9" x14ac:dyDescent="0.25">
      <c r="A4511" t="s">
        <v>6735</v>
      </c>
      <c r="B4511">
        <v>57282</v>
      </c>
      <c r="C4511">
        <v>752.85</v>
      </c>
      <c r="I4511" t="s">
        <v>2884</v>
      </c>
    </row>
    <row r="4512" spans="1:9" x14ac:dyDescent="0.25">
      <c r="A4512" t="s">
        <v>6735</v>
      </c>
      <c r="B4512">
        <v>57283</v>
      </c>
      <c r="C4512">
        <v>759.28</v>
      </c>
      <c r="I4512" t="s">
        <v>2884</v>
      </c>
    </row>
    <row r="4513" spans="1:9" x14ac:dyDescent="0.25">
      <c r="A4513" t="s">
        <v>6735</v>
      </c>
      <c r="B4513">
        <v>57284</v>
      </c>
      <c r="C4513">
        <v>898.37</v>
      </c>
      <c r="I4513" t="s">
        <v>2884</v>
      </c>
    </row>
    <row r="4514" spans="1:9" x14ac:dyDescent="0.25">
      <c r="A4514" t="s">
        <v>6735</v>
      </c>
      <c r="B4514">
        <v>57285</v>
      </c>
      <c r="C4514">
        <v>751.14</v>
      </c>
      <c r="I4514" t="s">
        <v>2884</v>
      </c>
    </row>
    <row r="4515" spans="1:9" x14ac:dyDescent="0.25">
      <c r="A4515" t="s">
        <v>6735</v>
      </c>
      <c r="B4515">
        <v>57287</v>
      </c>
      <c r="C4515">
        <v>809.67</v>
      </c>
      <c r="I4515" t="s">
        <v>2884</v>
      </c>
    </row>
    <row r="4516" spans="1:9" x14ac:dyDescent="0.25">
      <c r="A4516" t="s">
        <v>6735</v>
      </c>
      <c r="B4516">
        <v>57288</v>
      </c>
      <c r="C4516">
        <v>805.87</v>
      </c>
      <c r="I4516" t="s">
        <v>2884</v>
      </c>
    </row>
    <row r="4517" spans="1:9" x14ac:dyDescent="0.25">
      <c r="A4517" t="s">
        <v>6735</v>
      </c>
      <c r="B4517">
        <v>57289</v>
      </c>
      <c r="C4517">
        <v>864.11</v>
      </c>
      <c r="I4517" t="s">
        <v>2884</v>
      </c>
    </row>
    <row r="4518" spans="1:9" x14ac:dyDescent="0.25">
      <c r="A4518" t="s">
        <v>6735</v>
      </c>
      <c r="B4518">
        <v>57291</v>
      </c>
      <c r="C4518">
        <v>599.51</v>
      </c>
      <c r="I4518" t="s">
        <v>2884</v>
      </c>
    </row>
    <row r="4519" spans="1:9" x14ac:dyDescent="0.25">
      <c r="A4519" t="s">
        <v>6735</v>
      </c>
      <c r="B4519">
        <v>57292</v>
      </c>
      <c r="C4519">
        <v>899.04</v>
      </c>
      <c r="I4519" t="s">
        <v>2884</v>
      </c>
    </row>
    <row r="4520" spans="1:9" x14ac:dyDescent="0.25">
      <c r="A4520" t="s">
        <v>6735</v>
      </c>
      <c r="B4520">
        <v>57295</v>
      </c>
      <c r="C4520">
        <v>547.08000000000004</v>
      </c>
      <c r="I4520" t="s">
        <v>2884</v>
      </c>
    </row>
    <row r="4521" spans="1:9" x14ac:dyDescent="0.25">
      <c r="A4521" t="s">
        <v>6735</v>
      </c>
      <c r="B4521">
        <v>57296</v>
      </c>
      <c r="C4521">
        <v>1037.9100000000001</v>
      </c>
      <c r="I4521" t="s">
        <v>2884</v>
      </c>
    </row>
    <row r="4522" spans="1:9" x14ac:dyDescent="0.25">
      <c r="A4522" t="s">
        <v>6735</v>
      </c>
      <c r="B4522">
        <v>57300</v>
      </c>
      <c r="C4522">
        <v>669.86</v>
      </c>
      <c r="I4522" t="s">
        <v>2884</v>
      </c>
    </row>
    <row r="4523" spans="1:9" x14ac:dyDescent="0.25">
      <c r="A4523" t="s">
        <v>6735</v>
      </c>
      <c r="B4523">
        <v>57305</v>
      </c>
      <c r="C4523">
        <v>1070.55</v>
      </c>
      <c r="I4523" t="s">
        <v>2884</v>
      </c>
    </row>
    <row r="4524" spans="1:9" x14ac:dyDescent="0.25">
      <c r="A4524" t="s">
        <v>6735</v>
      </c>
      <c r="B4524">
        <v>57307</v>
      </c>
      <c r="C4524">
        <v>1175.75</v>
      </c>
      <c r="I4524" t="s">
        <v>2884</v>
      </c>
    </row>
    <row r="4525" spans="1:9" x14ac:dyDescent="0.25">
      <c r="A4525" t="s">
        <v>6735</v>
      </c>
      <c r="B4525">
        <v>57308</v>
      </c>
      <c r="C4525">
        <v>720.77</v>
      </c>
      <c r="I4525" t="s">
        <v>2884</v>
      </c>
    </row>
    <row r="4526" spans="1:9" x14ac:dyDescent="0.25">
      <c r="A4526" t="s">
        <v>6735</v>
      </c>
      <c r="B4526">
        <v>57310</v>
      </c>
      <c r="C4526">
        <v>534.1</v>
      </c>
      <c r="I4526" t="s">
        <v>2884</v>
      </c>
    </row>
    <row r="4527" spans="1:9" x14ac:dyDescent="0.25">
      <c r="A4527" t="s">
        <v>6735</v>
      </c>
      <c r="B4527">
        <v>57311</v>
      </c>
      <c r="C4527">
        <v>600.38</v>
      </c>
      <c r="I4527" t="s">
        <v>2884</v>
      </c>
    </row>
    <row r="4528" spans="1:9" x14ac:dyDescent="0.25">
      <c r="A4528" t="s">
        <v>6735</v>
      </c>
      <c r="B4528">
        <v>57320</v>
      </c>
      <c r="C4528">
        <v>617.17999999999995</v>
      </c>
      <c r="I4528" t="s">
        <v>2884</v>
      </c>
    </row>
    <row r="4529" spans="1:9" x14ac:dyDescent="0.25">
      <c r="A4529" t="s">
        <v>6735</v>
      </c>
      <c r="B4529">
        <v>57330</v>
      </c>
      <c r="C4529">
        <v>823.05</v>
      </c>
      <c r="I4529" t="s">
        <v>2884</v>
      </c>
    </row>
    <row r="4530" spans="1:9" x14ac:dyDescent="0.25">
      <c r="A4530" t="s">
        <v>6735</v>
      </c>
      <c r="B4530">
        <v>57335</v>
      </c>
      <c r="C4530">
        <v>1276.49</v>
      </c>
      <c r="I4530" t="s">
        <v>2884</v>
      </c>
    </row>
    <row r="4531" spans="1:9" x14ac:dyDescent="0.25">
      <c r="A4531" t="s">
        <v>6735</v>
      </c>
      <c r="B4531">
        <v>57400</v>
      </c>
      <c r="C4531">
        <v>139.11000000000001</v>
      </c>
      <c r="I4531" t="s">
        <v>2884</v>
      </c>
    </row>
    <row r="4532" spans="1:9" x14ac:dyDescent="0.25">
      <c r="A4532" t="s">
        <v>6735</v>
      </c>
      <c r="B4532">
        <v>57410</v>
      </c>
      <c r="C4532">
        <v>113.55</v>
      </c>
      <c r="I4532" t="s">
        <v>2884</v>
      </c>
    </row>
    <row r="4533" spans="1:9" x14ac:dyDescent="0.25">
      <c r="A4533" t="s">
        <v>6735</v>
      </c>
      <c r="B4533">
        <v>57415</v>
      </c>
      <c r="C4533">
        <v>192.14</v>
      </c>
      <c r="I4533" t="s">
        <v>2884</v>
      </c>
    </row>
    <row r="4534" spans="1:9" x14ac:dyDescent="0.25">
      <c r="A4534" t="s">
        <v>6735</v>
      </c>
      <c r="B4534">
        <v>57420</v>
      </c>
      <c r="C4534">
        <v>146.05000000000001</v>
      </c>
      <c r="I4534" t="s">
        <v>2884</v>
      </c>
    </row>
    <row r="4535" spans="1:9" x14ac:dyDescent="0.25">
      <c r="A4535" t="s">
        <v>6735</v>
      </c>
      <c r="B4535">
        <v>57421</v>
      </c>
      <c r="C4535">
        <v>195.72</v>
      </c>
      <c r="I4535" t="s">
        <v>2884</v>
      </c>
    </row>
    <row r="4536" spans="1:9" x14ac:dyDescent="0.25">
      <c r="A4536" t="s">
        <v>6735</v>
      </c>
      <c r="B4536">
        <v>57423</v>
      </c>
      <c r="C4536">
        <v>1003.55</v>
      </c>
      <c r="I4536" t="s">
        <v>2884</v>
      </c>
    </row>
    <row r="4537" spans="1:9" x14ac:dyDescent="0.25">
      <c r="A4537" t="s">
        <v>6735</v>
      </c>
      <c r="B4537">
        <v>57425</v>
      </c>
      <c r="C4537">
        <v>1049.6099999999999</v>
      </c>
      <c r="I4537" t="s">
        <v>2884</v>
      </c>
    </row>
    <row r="4538" spans="1:9" x14ac:dyDescent="0.25">
      <c r="A4538" t="s">
        <v>6735</v>
      </c>
      <c r="B4538">
        <v>57426</v>
      </c>
      <c r="C4538">
        <v>944.92</v>
      </c>
      <c r="I4538" t="s">
        <v>2884</v>
      </c>
    </row>
    <row r="4539" spans="1:9" x14ac:dyDescent="0.25">
      <c r="A4539" t="s">
        <v>6735</v>
      </c>
      <c r="B4539">
        <v>57452</v>
      </c>
      <c r="C4539">
        <v>140.25</v>
      </c>
      <c r="I4539" t="s">
        <v>2884</v>
      </c>
    </row>
    <row r="4540" spans="1:9" x14ac:dyDescent="0.25">
      <c r="A4540" t="s">
        <v>6735</v>
      </c>
      <c r="B4540">
        <v>57454</v>
      </c>
      <c r="C4540">
        <v>185.4</v>
      </c>
      <c r="I4540" t="s">
        <v>2884</v>
      </c>
    </row>
    <row r="4541" spans="1:9" x14ac:dyDescent="0.25">
      <c r="A4541" t="s">
        <v>6735</v>
      </c>
      <c r="B4541">
        <v>57455</v>
      </c>
      <c r="C4541">
        <v>177.85</v>
      </c>
      <c r="I4541" t="s">
        <v>2884</v>
      </c>
    </row>
    <row r="4542" spans="1:9" x14ac:dyDescent="0.25">
      <c r="A4542" t="s">
        <v>6735</v>
      </c>
      <c r="B4542">
        <v>57456</v>
      </c>
      <c r="C4542">
        <v>168</v>
      </c>
      <c r="I4542" t="s">
        <v>2884</v>
      </c>
    </row>
    <row r="4543" spans="1:9" x14ac:dyDescent="0.25">
      <c r="A4543" t="s">
        <v>6735</v>
      </c>
      <c r="B4543">
        <v>57460</v>
      </c>
      <c r="C4543">
        <v>352.74</v>
      </c>
      <c r="I4543" t="s">
        <v>2884</v>
      </c>
    </row>
    <row r="4544" spans="1:9" x14ac:dyDescent="0.25">
      <c r="A4544" t="s">
        <v>6735</v>
      </c>
      <c r="B4544">
        <v>57461</v>
      </c>
      <c r="C4544">
        <v>392.16</v>
      </c>
      <c r="I4544" t="s">
        <v>2884</v>
      </c>
    </row>
    <row r="4545" spans="1:9" x14ac:dyDescent="0.25">
      <c r="A4545" t="s">
        <v>6735</v>
      </c>
      <c r="B4545">
        <v>57465</v>
      </c>
      <c r="C4545">
        <v>59.99</v>
      </c>
      <c r="I4545" t="s">
        <v>2884</v>
      </c>
    </row>
    <row r="4546" spans="1:9" x14ac:dyDescent="0.25">
      <c r="A4546" t="s">
        <v>6735</v>
      </c>
      <c r="B4546">
        <v>57500</v>
      </c>
      <c r="C4546">
        <v>172.95</v>
      </c>
      <c r="I4546" t="s">
        <v>2884</v>
      </c>
    </row>
    <row r="4547" spans="1:9" x14ac:dyDescent="0.25">
      <c r="A4547" t="s">
        <v>6735</v>
      </c>
      <c r="B4547">
        <v>57505</v>
      </c>
      <c r="C4547">
        <v>174.5</v>
      </c>
      <c r="I4547" t="s">
        <v>2884</v>
      </c>
    </row>
    <row r="4548" spans="1:9" x14ac:dyDescent="0.25">
      <c r="A4548" t="s">
        <v>6735</v>
      </c>
      <c r="B4548">
        <v>57510</v>
      </c>
      <c r="C4548">
        <v>185.76</v>
      </c>
      <c r="I4548" t="s">
        <v>2884</v>
      </c>
    </row>
    <row r="4549" spans="1:9" x14ac:dyDescent="0.25">
      <c r="A4549" t="s">
        <v>6735</v>
      </c>
      <c r="B4549">
        <v>57511</v>
      </c>
      <c r="C4549">
        <v>222.91</v>
      </c>
      <c r="I4549" t="s">
        <v>2884</v>
      </c>
    </row>
    <row r="4550" spans="1:9" x14ac:dyDescent="0.25">
      <c r="A4550" t="s">
        <v>6735</v>
      </c>
      <c r="B4550">
        <v>57513</v>
      </c>
      <c r="C4550">
        <v>230.52</v>
      </c>
      <c r="I4550" t="s">
        <v>2884</v>
      </c>
    </row>
    <row r="4551" spans="1:9" x14ac:dyDescent="0.25">
      <c r="A4551" t="s">
        <v>6735</v>
      </c>
      <c r="B4551">
        <v>57520</v>
      </c>
      <c r="C4551">
        <v>391.7</v>
      </c>
      <c r="I4551" t="s">
        <v>2884</v>
      </c>
    </row>
    <row r="4552" spans="1:9" x14ac:dyDescent="0.25">
      <c r="A4552" t="s">
        <v>6735</v>
      </c>
      <c r="B4552">
        <v>57522</v>
      </c>
      <c r="C4552">
        <v>335.75</v>
      </c>
      <c r="I4552" t="s">
        <v>2884</v>
      </c>
    </row>
    <row r="4553" spans="1:9" x14ac:dyDescent="0.25">
      <c r="A4553" t="s">
        <v>6735</v>
      </c>
      <c r="B4553">
        <v>57530</v>
      </c>
      <c r="C4553">
        <v>410.54</v>
      </c>
      <c r="I4553" t="s">
        <v>2884</v>
      </c>
    </row>
    <row r="4554" spans="1:9" x14ac:dyDescent="0.25">
      <c r="A4554" t="s">
        <v>6735</v>
      </c>
      <c r="B4554">
        <v>57531</v>
      </c>
      <c r="C4554">
        <v>1972.68</v>
      </c>
      <c r="I4554" t="s">
        <v>2884</v>
      </c>
    </row>
    <row r="4555" spans="1:9" x14ac:dyDescent="0.25">
      <c r="A4555" t="s">
        <v>6735</v>
      </c>
      <c r="B4555">
        <v>57540</v>
      </c>
      <c r="C4555">
        <v>859.7</v>
      </c>
      <c r="I4555" t="s">
        <v>2884</v>
      </c>
    </row>
    <row r="4556" spans="1:9" x14ac:dyDescent="0.25">
      <c r="A4556" t="s">
        <v>6735</v>
      </c>
      <c r="B4556">
        <v>57545</v>
      </c>
      <c r="C4556">
        <v>904.84</v>
      </c>
      <c r="I4556" t="s">
        <v>2884</v>
      </c>
    </row>
    <row r="4557" spans="1:9" x14ac:dyDescent="0.25">
      <c r="A4557" t="s">
        <v>6735</v>
      </c>
      <c r="B4557">
        <v>57550</v>
      </c>
      <c r="C4557">
        <v>473.71</v>
      </c>
      <c r="I4557" t="s">
        <v>2884</v>
      </c>
    </row>
    <row r="4558" spans="1:9" x14ac:dyDescent="0.25">
      <c r="A4558" t="s">
        <v>6735</v>
      </c>
      <c r="B4558">
        <v>57555</v>
      </c>
      <c r="C4558">
        <v>675.2</v>
      </c>
      <c r="I4558" t="s">
        <v>2884</v>
      </c>
    </row>
    <row r="4559" spans="1:9" x14ac:dyDescent="0.25">
      <c r="A4559" t="s">
        <v>6735</v>
      </c>
      <c r="B4559">
        <v>57556</v>
      </c>
      <c r="C4559">
        <v>641.44000000000005</v>
      </c>
      <c r="I4559" t="s">
        <v>2884</v>
      </c>
    </row>
    <row r="4560" spans="1:9" x14ac:dyDescent="0.25">
      <c r="A4560" t="s">
        <v>6735</v>
      </c>
      <c r="B4560">
        <v>57558</v>
      </c>
      <c r="C4560">
        <v>176.11</v>
      </c>
      <c r="I4560" t="s">
        <v>2884</v>
      </c>
    </row>
    <row r="4561" spans="1:9" x14ac:dyDescent="0.25">
      <c r="A4561" t="s">
        <v>6735</v>
      </c>
      <c r="B4561">
        <v>57700</v>
      </c>
      <c r="C4561">
        <v>395.39</v>
      </c>
      <c r="I4561" t="s">
        <v>2884</v>
      </c>
    </row>
    <row r="4562" spans="1:9" x14ac:dyDescent="0.25">
      <c r="A4562" t="s">
        <v>6735</v>
      </c>
      <c r="B4562">
        <v>57720</v>
      </c>
      <c r="C4562">
        <v>368.25</v>
      </c>
      <c r="I4562" t="s">
        <v>2884</v>
      </c>
    </row>
    <row r="4563" spans="1:9" x14ac:dyDescent="0.25">
      <c r="A4563" t="s">
        <v>6735</v>
      </c>
      <c r="B4563">
        <v>57800</v>
      </c>
      <c r="C4563">
        <v>86.46</v>
      </c>
      <c r="I4563" t="s">
        <v>2884</v>
      </c>
    </row>
    <row r="4564" spans="1:9" x14ac:dyDescent="0.25">
      <c r="A4564" t="s">
        <v>6735</v>
      </c>
      <c r="B4564">
        <v>58100</v>
      </c>
      <c r="C4564">
        <v>112.36</v>
      </c>
      <c r="I4564" t="s">
        <v>2884</v>
      </c>
    </row>
    <row r="4565" spans="1:9" x14ac:dyDescent="0.25">
      <c r="A4565" t="s">
        <v>6735</v>
      </c>
      <c r="B4565">
        <v>58110</v>
      </c>
      <c r="C4565">
        <v>54.09</v>
      </c>
      <c r="I4565" t="s">
        <v>2884</v>
      </c>
    </row>
    <row r="4566" spans="1:9" x14ac:dyDescent="0.25">
      <c r="A4566" t="s">
        <v>6735</v>
      </c>
      <c r="B4566">
        <v>58120</v>
      </c>
      <c r="C4566">
        <v>329.5</v>
      </c>
      <c r="I4566" t="s">
        <v>2884</v>
      </c>
    </row>
    <row r="4567" spans="1:9" x14ac:dyDescent="0.25">
      <c r="A4567" t="s">
        <v>6735</v>
      </c>
      <c r="B4567">
        <v>58140</v>
      </c>
      <c r="C4567">
        <v>1012.36</v>
      </c>
      <c r="I4567" t="s">
        <v>2884</v>
      </c>
    </row>
    <row r="4568" spans="1:9" x14ac:dyDescent="0.25">
      <c r="A4568" t="s">
        <v>6735</v>
      </c>
      <c r="B4568">
        <v>58145</v>
      </c>
      <c r="C4568">
        <v>619.38</v>
      </c>
      <c r="I4568" t="s">
        <v>2884</v>
      </c>
    </row>
    <row r="4569" spans="1:9" x14ac:dyDescent="0.25">
      <c r="A4569" t="s">
        <v>6735</v>
      </c>
      <c r="B4569">
        <v>58146</v>
      </c>
      <c r="C4569">
        <v>1248.3</v>
      </c>
      <c r="I4569" t="s">
        <v>2884</v>
      </c>
    </row>
    <row r="4570" spans="1:9" x14ac:dyDescent="0.25">
      <c r="A4570" t="s">
        <v>6735</v>
      </c>
      <c r="B4570">
        <v>58150</v>
      </c>
      <c r="C4570">
        <v>1095.8699999999999</v>
      </c>
      <c r="I4570" t="s">
        <v>2884</v>
      </c>
    </row>
    <row r="4571" spans="1:9" x14ac:dyDescent="0.25">
      <c r="A4571" t="s">
        <v>6735</v>
      </c>
      <c r="B4571">
        <v>58152</v>
      </c>
      <c r="C4571">
        <v>1336.72</v>
      </c>
      <c r="I4571" t="s">
        <v>2884</v>
      </c>
    </row>
    <row r="4572" spans="1:9" x14ac:dyDescent="0.25">
      <c r="A4572" t="s">
        <v>6735</v>
      </c>
      <c r="B4572">
        <v>58180</v>
      </c>
      <c r="C4572">
        <v>1036.24</v>
      </c>
      <c r="I4572" t="s">
        <v>2884</v>
      </c>
    </row>
    <row r="4573" spans="1:9" x14ac:dyDescent="0.25">
      <c r="A4573" t="s">
        <v>6735</v>
      </c>
      <c r="B4573">
        <v>58200</v>
      </c>
      <c r="C4573">
        <v>1450.9</v>
      </c>
      <c r="I4573" t="s">
        <v>2884</v>
      </c>
    </row>
    <row r="4574" spans="1:9" x14ac:dyDescent="0.25">
      <c r="A4574" t="s">
        <v>6735</v>
      </c>
      <c r="B4574">
        <v>58210</v>
      </c>
      <c r="C4574">
        <v>1964.35</v>
      </c>
      <c r="I4574" t="s">
        <v>2884</v>
      </c>
    </row>
    <row r="4575" spans="1:9" x14ac:dyDescent="0.25">
      <c r="A4575" t="s">
        <v>6735</v>
      </c>
      <c r="B4575">
        <v>58240</v>
      </c>
      <c r="C4575">
        <v>3163.16</v>
      </c>
      <c r="I4575" t="s">
        <v>2884</v>
      </c>
    </row>
    <row r="4576" spans="1:9" x14ac:dyDescent="0.25">
      <c r="A4576" t="s">
        <v>6735</v>
      </c>
      <c r="B4576">
        <v>58260</v>
      </c>
      <c r="C4576">
        <v>910.44</v>
      </c>
      <c r="I4576" t="s">
        <v>2884</v>
      </c>
    </row>
    <row r="4577" spans="1:9" x14ac:dyDescent="0.25">
      <c r="A4577" t="s">
        <v>6735</v>
      </c>
      <c r="B4577">
        <v>58262</v>
      </c>
      <c r="C4577">
        <v>1003.77</v>
      </c>
      <c r="I4577" t="s">
        <v>2884</v>
      </c>
    </row>
    <row r="4578" spans="1:9" x14ac:dyDescent="0.25">
      <c r="A4578" t="s">
        <v>6735</v>
      </c>
      <c r="B4578">
        <v>58263</v>
      </c>
      <c r="C4578">
        <v>1076.1300000000001</v>
      </c>
      <c r="I4578" t="s">
        <v>2884</v>
      </c>
    </row>
    <row r="4579" spans="1:9" x14ac:dyDescent="0.25">
      <c r="A4579" t="s">
        <v>6735</v>
      </c>
      <c r="B4579">
        <v>58267</v>
      </c>
      <c r="C4579">
        <v>1159.25</v>
      </c>
      <c r="I4579" t="s">
        <v>2884</v>
      </c>
    </row>
    <row r="4580" spans="1:9" x14ac:dyDescent="0.25">
      <c r="A4580" t="s">
        <v>6735</v>
      </c>
      <c r="B4580">
        <v>58270</v>
      </c>
      <c r="C4580">
        <v>970.45</v>
      </c>
      <c r="I4580" t="s">
        <v>2884</v>
      </c>
    </row>
    <row r="4581" spans="1:9" x14ac:dyDescent="0.25">
      <c r="A4581" t="s">
        <v>6735</v>
      </c>
      <c r="B4581">
        <v>58275</v>
      </c>
      <c r="C4581">
        <v>1070.6500000000001</v>
      </c>
      <c r="I4581" t="s">
        <v>2884</v>
      </c>
    </row>
    <row r="4582" spans="1:9" x14ac:dyDescent="0.25">
      <c r="A4582" t="s">
        <v>6735</v>
      </c>
      <c r="B4582">
        <v>58280</v>
      </c>
      <c r="C4582">
        <v>1147.9100000000001</v>
      </c>
      <c r="I4582" t="s">
        <v>2884</v>
      </c>
    </row>
    <row r="4583" spans="1:9" x14ac:dyDescent="0.25">
      <c r="A4583" t="s">
        <v>6735</v>
      </c>
      <c r="B4583">
        <v>58285</v>
      </c>
      <c r="C4583">
        <v>1537.02</v>
      </c>
      <c r="I4583" t="s">
        <v>2884</v>
      </c>
    </row>
    <row r="4584" spans="1:9" x14ac:dyDescent="0.25">
      <c r="A4584" t="s">
        <v>6735</v>
      </c>
      <c r="B4584">
        <v>58290</v>
      </c>
      <c r="C4584">
        <v>1244.3499999999999</v>
      </c>
      <c r="I4584" t="s">
        <v>2884</v>
      </c>
    </row>
    <row r="4585" spans="1:9" x14ac:dyDescent="0.25">
      <c r="A4585" t="s">
        <v>6735</v>
      </c>
      <c r="B4585">
        <v>58291</v>
      </c>
      <c r="C4585">
        <v>1343.96</v>
      </c>
      <c r="I4585" t="s">
        <v>2884</v>
      </c>
    </row>
    <row r="4586" spans="1:9" x14ac:dyDescent="0.25">
      <c r="A4586" t="s">
        <v>6735</v>
      </c>
      <c r="B4586">
        <v>58292</v>
      </c>
      <c r="C4586">
        <v>1415.98</v>
      </c>
      <c r="I4586" t="s">
        <v>2884</v>
      </c>
    </row>
    <row r="4587" spans="1:9" x14ac:dyDescent="0.25">
      <c r="A4587" t="s">
        <v>6735</v>
      </c>
      <c r="B4587">
        <v>58294</v>
      </c>
      <c r="C4587">
        <v>1315.64</v>
      </c>
      <c r="I4587" t="s">
        <v>2884</v>
      </c>
    </row>
    <row r="4588" spans="1:9" x14ac:dyDescent="0.25">
      <c r="A4588" t="s">
        <v>6735</v>
      </c>
      <c r="B4588">
        <v>58301</v>
      </c>
      <c r="C4588">
        <v>122.05</v>
      </c>
      <c r="I4588" t="s">
        <v>2884</v>
      </c>
    </row>
    <row r="4589" spans="1:9" x14ac:dyDescent="0.25">
      <c r="A4589" t="s">
        <v>6735</v>
      </c>
      <c r="B4589">
        <v>58321</v>
      </c>
      <c r="C4589">
        <v>91.18</v>
      </c>
      <c r="I4589" t="s">
        <v>2884</v>
      </c>
    </row>
    <row r="4590" spans="1:9" x14ac:dyDescent="0.25">
      <c r="A4590" t="s">
        <v>6735</v>
      </c>
      <c r="B4590">
        <v>58322</v>
      </c>
      <c r="C4590">
        <v>100.87</v>
      </c>
      <c r="I4590" t="s">
        <v>2884</v>
      </c>
    </row>
    <row r="4591" spans="1:9" x14ac:dyDescent="0.25">
      <c r="A4591" t="s">
        <v>6735</v>
      </c>
      <c r="B4591">
        <v>58323</v>
      </c>
      <c r="C4591">
        <v>16.329999999999998</v>
      </c>
      <c r="I4591" t="s">
        <v>2884</v>
      </c>
    </row>
    <row r="4592" spans="1:9" x14ac:dyDescent="0.25">
      <c r="A4592" t="s">
        <v>6735</v>
      </c>
      <c r="B4592">
        <v>58340</v>
      </c>
      <c r="C4592">
        <v>279.57</v>
      </c>
      <c r="I4592" t="s">
        <v>2884</v>
      </c>
    </row>
    <row r="4593" spans="1:9" x14ac:dyDescent="0.25">
      <c r="A4593" t="s">
        <v>6735</v>
      </c>
      <c r="B4593">
        <v>58345</v>
      </c>
      <c r="C4593">
        <v>314.55</v>
      </c>
      <c r="I4593" t="s">
        <v>2884</v>
      </c>
    </row>
    <row r="4594" spans="1:9" x14ac:dyDescent="0.25">
      <c r="A4594" t="s">
        <v>6735</v>
      </c>
      <c r="B4594">
        <v>58346</v>
      </c>
      <c r="C4594">
        <v>541.30999999999995</v>
      </c>
      <c r="I4594" t="s">
        <v>2884</v>
      </c>
    </row>
    <row r="4595" spans="1:9" x14ac:dyDescent="0.25">
      <c r="A4595" t="s">
        <v>6735</v>
      </c>
      <c r="B4595">
        <v>58350</v>
      </c>
      <c r="C4595">
        <v>174.15</v>
      </c>
      <c r="I4595" t="s">
        <v>2884</v>
      </c>
    </row>
    <row r="4596" spans="1:9" x14ac:dyDescent="0.25">
      <c r="A4596" t="s">
        <v>6735</v>
      </c>
      <c r="B4596">
        <v>58353</v>
      </c>
      <c r="C4596">
        <v>1068.78</v>
      </c>
      <c r="I4596" t="s">
        <v>2884</v>
      </c>
    </row>
    <row r="4597" spans="1:9" x14ac:dyDescent="0.25">
      <c r="A4597" t="s">
        <v>6735</v>
      </c>
      <c r="B4597">
        <v>58356</v>
      </c>
      <c r="C4597">
        <v>1919.37</v>
      </c>
      <c r="I4597" t="s">
        <v>2884</v>
      </c>
    </row>
    <row r="4598" spans="1:9" x14ac:dyDescent="0.25">
      <c r="A4598" t="s">
        <v>6735</v>
      </c>
      <c r="B4598">
        <v>58400</v>
      </c>
      <c r="C4598">
        <v>506.07</v>
      </c>
      <c r="I4598" t="s">
        <v>2884</v>
      </c>
    </row>
    <row r="4599" spans="1:9" x14ac:dyDescent="0.25">
      <c r="A4599" t="s">
        <v>6735</v>
      </c>
      <c r="B4599">
        <v>58410</v>
      </c>
      <c r="C4599">
        <v>885.7</v>
      </c>
      <c r="I4599" t="s">
        <v>2884</v>
      </c>
    </row>
    <row r="4600" spans="1:9" x14ac:dyDescent="0.25">
      <c r="A4600" t="s">
        <v>6735</v>
      </c>
      <c r="B4600">
        <v>58520</v>
      </c>
      <c r="C4600">
        <v>868.49</v>
      </c>
      <c r="I4600" t="s">
        <v>2884</v>
      </c>
    </row>
    <row r="4601" spans="1:9" x14ac:dyDescent="0.25">
      <c r="A4601" t="s">
        <v>6735</v>
      </c>
      <c r="B4601">
        <v>58540</v>
      </c>
      <c r="C4601">
        <v>993.38</v>
      </c>
      <c r="I4601" t="s">
        <v>2884</v>
      </c>
    </row>
    <row r="4602" spans="1:9" x14ac:dyDescent="0.25">
      <c r="A4602" t="s">
        <v>6735</v>
      </c>
      <c r="B4602">
        <v>58541</v>
      </c>
      <c r="C4602">
        <v>792.13</v>
      </c>
      <c r="I4602" t="s">
        <v>2884</v>
      </c>
    </row>
    <row r="4603" spans="1:9" x14ac:dyDescent="0.25">
      <c r="A4603" t="s">
        <v>6735</v>
      </c>
      <c r="B4603">
        <v>58542</v>
      </c>
      <c r="C4603">
        <v>900.28</v>
      </c>
      <c r="I4603" t="s">
        <v>2884</v>
      </c>
    </row>
    <row r="4604" spans="1:9" x14ac:dyDescent="0.25">
      <c r="A4604" t="s">
        <v>6735</v>
      </c>
      <c r="B4604">
        <v>58543</v>
      </c>
      <c r="C4604">
        <v>914.1</v>
      </c>
      <c r="I4604" t="s">
        <v>2884</v>
      </c>
    </row>
    <row r="4605" spans="1:9" x14ac:dyDescent="0.25">
      <c r="A4605" t="s">
        <v>6735</v>
      </c>
      <c r="B4605">
        <v>58544</v>
      </c>
      <c r="C4605">
        <v>983.11</v>
      </c>
      <c r="I4605" t="s">
        <v>2884</v>
      </c>
    </row>
    <row r="4606" spans="1:9" x14ac:dyDescent="0.25">
      <c r="A4606" t="s">
        <v>6735</v>
      </c>
      <c r="B4606">
        <v>58545</v>
      </c>
      <c r="C4606">
        <v>974.58</v>
      </c>
      <c r="I4606" t="s">
        <v>2884</v>
      </c>
    </row>
    <row r="4607" spans="1:9" x14ac:dyDescent="0.25">
      <c r="A4607" t="s">
        <v>6735</v>
      </c>
      <c r="B4607">
        <v>58546</v>
      </c>
      <c r="C4607">
        <v>1201.72</v>
      </c>
      <c r="I4607" t="s">
        <v>2884</v>
      </c>
    </row>
    <row r="4608" spans="1:9" x14ac:dyDescent="0.25">
      <c r="A4608" t="s">
        <v>6735</v>
      </c>
      <c r="B4608">
        <v>58548</v>
      </c>
      <c r="C4608">
        <v>2030.88</v>
      </c>
      <c r="I4608" t="s">
        <v>2884</v>
      </c>
    </row>
    <row r="4609" spans="1:9" x14ac:dyDescent="0.25">
      <c r="A4609" t="s">
        <v>6735</v>
      </c>
      <c r="B4609">
        <v>58550</v>
      </c>
      <c r="C4609">
        <v>954.72</v>
      </c>
      <c r="I4609" t="s">
        <v>2884</v>
      </c>
    </row>
    <row r="4610" spans="1:9" x14ac:dyDescent="0.25">
      <c r="A4610" t="s">
        <v>6735</v>
      </c>
      <c r="B4610">
        <v>58552</v>
      </c>
      <c r="C4610">
        <v>1061.48</v>
      </c>
      <c r="I4610" t="s">
        <v>2884</v>
      </c>
    </row>
    <row r="4611" spans="1:9" x14ac:dyDescent="0.25">
      <c r="A4611" t="s">
        <v>6735</v>
      </c>
      <c r="B4611">
        <v>58553</v>
      </c>
      <c r="C4611">
        <v>1208.1500000000001</v>
      </c>
      <c r="I4611" t="s">
        <v>2884</v>
      </c>
    </row>
    <row r="4612" spans="1:9" x14ac:dyDescent="0.25">
      <c r="A4612" t="s">
        <v>6735</v>
      </c>
      <c r="B4612">
        <v>58554</v>
      </c>
      <c r="C4612">
        <v>1405.58</v>
      </c>
      <c r="I4612" t="s">
        <v>2884</v>
      </c>
    </row>
    <row r="4613" spans="1:9" x14ac:dyDescent="0.25">
      <c r="A4613" t="s">
        <v>6735</v>
      </c>
      <c r="B4613">
        <v>58555</v>
      </c>
      <c r="C4613">
        <v>408.57</v>
      </c>
      <c r="I4613" t="s">
        <v>2884</v>
      </c>
    </row>
    <row r="4614" spans="1:9" x14ac:dyDescent="0.25">
      <c r="A4614" t="s">
        <v>6735</v>
      </c>
      <c r="B4614">
        <v>58558</v>
      </c>
      <c r="C4614">
        <v>1528.03</v>
      </c>
      <c r="I4614" t="s">
        <v>2884</v>
      </c>
    </row>
    <row r="4615" spans="1:9" x14ac:dyDescent="0.25">
      <c r="A4615" t="s">
        <v>6735</v>
      </c>
      <c r="B4615">
        <v>58559</v>
      </c>
      <c r="C4615">
        <v>303.74</v>
      </c>
      <c r="I4615" t="s">
        <v>2884</v>
      </c>
    </row>
    <row r="4616" spans="1:9" x14ac:dyDescent="0.25">
      <c r="A4616" t="s">
        <v>6735</v>
      </c>
      <c r="B4616">
        <v>58560</v>
      </c>
      <c r="C4616">
        <v>334.16</v>
      </c>
      <c r="I4616" t="s">
        <v>2884</v>
      </c>
    </row>
    <row r="4617" spans="1:9" x14ac:dyDescent="0.25">
      <c r="A4617" t="s">
        <v>6735</v>
      </c>
      <c r="B4617">
        <v>58561</v>
      </c>
      <c r="C4617">
        <v>382.54</v>
      </c>
      <c r="I4617" t="s">
        <v>2884</v>
      </c>
    </row>
    <row r="4618" spans="1:9" x14ac:dyDescent="0.25">
      <c r="A4618" t="s">
        <v>6735</v>
      </c>
      <c r="B4618">
        <v>58562</v>
      </c>
      <c r="C4618">
        <v>484.23</v>
      </c>
      <c r="I4618" t="s">
        <v>2884</v>
      </c>
    </row>
    <row r="4619" spans="1:9" x14ac:dyDescent="0.25">
      <c r="A4619" t="s">
        <v>6735</v>
      </c>
      <c r="B4619">
        <v>58563</v>
      </c>
      <c r="C4619">
        <v>2439.2199999999998</v>
      </c>
      <c r="I4619" t="s">
        <v>2884</v>
      </c>
    </row>
    <row r="4620" spans="1:9" x14ac:dyDescent="0.25">
      <c r="A4620" t="s">
        <v>6735</v>
      </c>
      <c r="B4620">
        <v>58565</v>
      </c>
      <c r="C4620">
        <v>1908.12</v>
      </c>
      <c r="I4620" t="s">
        <v>2884</v>
      </c>
    </row>
    <row r="4621" spans="1:9" x14ac:dyDescent="0.25">
      <c r="A4621" t="s">
        <v>6735</v>
      </c>
      <c r="B4621">
        <v>58570</v>
      </c>
      <c r="C4621">
        <v>876.11</v>
      </c>
      <c r="I4621" t="s">
        <v>2884</v>
      </c>
    </row>
    <row r="4622" spans="1:9" x14ac:dyDescent="0.25">
      <c r="A4622" t="s">
        <v>6735</v>
      </c>
      <c r="B4622">
        <v>58571</v>
      </c>
      <c r="C4622">
        <v>983.61</v>
      </c>
      <c r="I4622" t="s">
        <v>2884</v>
      </c>
    </row>
    <row r="4623" spans="1:9" x14ac:dyDescent="0.25">
      <c r="A4623" t="s">
        <v>6735</v>
      </c>
      <c r="B4623">
        <v>58572</v>
      </c>
      <c r="C4623">
        <v>1122.5999999999999</v>
      </c>
      <c r="I4623" t="s">
        <v>2884</v>
      </c>
    </row>
    <row r="4624" spans="1:9" x14ac:dyDescent="0.25">
      <c r="A4624" t="s">
        <v>6735</v>
      </c>
      <c r="B4624">
        <v>58573</v>
      </c>
      <c r="C4624">
        <v>1314.23</v>
      </c>
      <c r="I4624" t="s">
        <v>2884</v>
      </c>
    </row>
    <row r="4625" spans="1:9" x14ac:dyDescent="0.25">
      <c r="A4625" t="s">
        <v>6735</v>
      </c>
      <c r="B4625">
        <v>58575</v>
      </c>
      <c r="C4625">
        <v>2084.2800000000002</v>
      </c>
      <c r="I4625" t="s">
        <v>2884</v>
      </c>
    </row>
    <row r="4626" spans="1:9" x14ac:dyDescent="0.25">
      <c r="A4626" t="s">
        <v>6735</v>
      </c>
      <c r="B4626">
        <v>58600</v>
      </c>
      <c r="C4626">
        <v>404.44</v>
      </c>
      <c r="I4626" t="s">
        <v>2884</v>
      </c>
    </row>
    <row r="4627" spans="1:9" x14ac:dyDescent="0.25">
      <c r="A4627" t="s">
        <v>6735</v>
      </c>
      <c r="B4627">
        <v>58605</v>
      </c>
      <c r="C4627">
        <v>368.12</v>
      </c>
      <c r="I4627" t="s">
        <v>2884</v>
      </c>
    </row>
    <row r="4628" spans="1:9" x14ac:dyDescent="0.25">
      <c r="A4628" t="s">
        <v>6735</v>
      </c>
      <c r="B4628">
        <v>58611</v>
      </c>
      <c r="C4628">
        <v>80.97</v>
      </c>
      <c r="I4628" t="s">
        <v>2884</v>
      </c>
    </row>
    <row r="4629" spans="1:9" x14ac:dyDescent="0.25">
      <c r="A4629" t="s">
        <v>6735</v>
      </c>
      <c r="B4629">
        <v>58615</v>
      </c>
      <c r="C4629">
        <v>276.85000000000002</v>
      </c>
      <c r="I4629" t="s">
        <v>2884</v>
      </c>
    </row>
    <row r="4630" spans="1:9" x14ac:dyDescent="0.25">
      <c r="A4630" t="s">
        <v>6735</v>
      </c>
      <c r="B4630">
        <v>58660</v>
      </c>
      <c r="C4630">
        <v>737.49</v>
      </c>
      <c r="I4630" t="s">
        <v>2884</v>
      </c>
    </row>
    <row r="4631" spans="1:9" x14ac:dyDescent="0.25">
      <c r="A4631" t="s">
        <v>6735</v>
      </c>
      <c r="B4631">
        <v>58661</v>
      </c>
      <c r="C4631">
        <v>705.25</v>
      </c>
      <c r="I4631" t="s">
        <v>2884</v>
      </c>
    </row>
    <row r="4632" spans="1:9" x14ac:dyDescent="0.25">
      <c r="A4632" t="s">
        <v>6735</v>
      </c>
      <c r="B4632">
        <v>58662</v>
      </c>
      <c r="C4632">
        <v>770.64</v>
      </c>
      <c r="I4632" t="s">
        <v>2884</v>
      </c>
    </row>
    <row r="4633" spans="1:9" x14ac:dyDescent="0.25">
      <c r="A4633" t="s">
        <v>6735</v>
      </c>
      <c r="B4633">
        <v>58670</v>
      </c>
      <c r="C4633">
        <v>405.2</v>
      </c>
      <c r="I4633" t="s">
        <v>2884</v>
      </c>
    </row>
    <row r="4634" spans="1:9" x14ac:dyDescent="0.25">
      <c r="A4634" t="s">
        <v>6735</v>
      </c>
      <c r="B4634">
        <v>58671</v>
      </c>
      <c r="C4634">
        <v>405.2</v>
      </c>
      <c r="I4634" t="s">
        <v>2884</v>
      </c>
    </row>
    <row r="4635" spans="1:9" x14ac:dyDescent="0.25">
      <c r="A4635" t="s">
        <v>6735</v>
      </c>
      <c r="B4635">
        <v>58672</v>
      </c>
      <c r="C4635">
        <v>789.79</v>
      </c>
      <c r="I4635" t="s">
        <v>2884</v>
      </c>
    </row>
    <row r="4636" spans="1:9" x14ac:dyDescent="0.25">
      <c r="A4636" t="s">
        <v>6735</v>
      </c>
      <c r="B4636">
        <v>58673</v>
      </c>
      <c r="C4636">
        <v>857.05</v>
      </c>
      <c r="I4636" t="s">
        <v>2884</v>
      </c>
    </row>
    <row r="4637" spans="1:9" x14ac:dyDescent="0.25">
      <c r="A4637" t="s">
        <v>6735</v>
      </c>
      <c r="B4637">
        <v>58674</v>
      </c>
      <c r="C4637">
        <v>880.52</v>
      </c>
      <c r="I4637" t="s">
        <v>2884</v>
      </c>
    </row>
    <row r="4638" spans="1:9" x14ac:dyDescent="0.25">
      <c r="A4638" t="s">
        <v>6735</v>
      </c>
      <c r="B4638">
        <v>58700</v>
      </c>
      <c r="C4638">
        <v>869.19</v>
      </c>
      <c r="I4638" t="s">
        <v>2884</v>
      </c>
    </row>
    <row r="4639" spans="1:9" x14ac:dyDescent="0.25">
      <c r="A4639" t="s">
        <v>6735</v>
      </c>
      <c r="B4639">
        <v>58720</v>
      </c>
      <c r="C4639">
        <v>823.75</v>
      </c>
      <c r="I4639" t="s">
        <v>2884</v>
      </c>
    </row>
    <row r="4640" spans="1:9" x14ac:dyDescent="0.25">
      <c r="A4640" t="s">
        <v>6735</v>
      </c>
      <c r="B4640">
        <v>58740</v>
      </c>
      <c r="C4640">
        <v>978.59</v>
      </c>
      <c r="I4640" t="s">
        <v>2884</v>
      </c>
    </row>
    <row r="4641" spans="1:9" x14ac:dyDescent="0.25">
      <c r="A4641" t="s">
        <v>6735</v>
      </c>
      <c r="B4641">
        <v>58750</v>
      </c>
      <c r="C4641">
        <v>985.24</v>
      </c>
      <c r="I4641" t="s">
        <v>2884</v>
      </c>
    </row>
    <row r="4642" spans="1:9" x14ac:dyDescent="0.25">
      <c r="A4642" t="s">
        <v>6735</v>
      </c>
      <c r="B4642">
        <v>58752</v>
      </c>
      <c r="C4642">
        <v>982.58</v>
      </c>
      <c r="I4642" t="s">
        <v>2884</v>
      </c>
    </row>
    <row r="4643" spans="1:9" x14ac:dyDescent="0.25">
      <c r="A4643" t="s">
        <v>6735</v>
      </c>
      <c r="B4643">
        <v>58760</v>
      </c>
      <c r="C4643">
        <v>891</v>
      </c>
      <c r="I4643" t="s">
        <v>2884</v>
      </c>
    </row>
    <row r="4644" spans="1:9" x14ac:dyDescent="0.25">
      <c r="A4644" t="s">
        <v>6735</v>
      </c>
      <c r="B4644">
        <v>58770</v>
      </c>
      <c r="C4644">
        <v>935.25</v>
      </c>
      <c r="I4644" t="s">
        <v>2884</v>
      </c>
    </row>
    <row r="4645" spans="1:9" x14ac:dyDescent="0.25">
      <c r="A4645" t="s">
        <v>6735</v>
      </c>
      <c r="B4645">
        <v>58800</v>
      </c>
      <c r="C4645">
        <v>400.97</v>
      </c>
      <c r="I4645" t="s">
        <v>2884</v>
      </c>
    </row>
    <row r="4646" spans="1:9" x14ac:dyDescent="0.25">
      <c r="A4646" t="s">
        <v>6735</v>
      </c>
      <c r="B4646">
        <v>58805</v>
      </c>
      <c r="C4646">
        <v>469.29</v>
      </c>
      <c r="I4646" t="s">
        <v>2884</v>
      </c>
    </row>
    <row r="4647" spans="1:9" x14ac:dyDescent="0.25">
      <c r="A4647" t="s">
        <v>6735</v>
      </c>
      <c r="B4647">
        <v>58820</v>
      </c>
      <c r="C4647">
        <v>373.59</v>
      </c>
      <c r="I4647" t="s">
        <v>2884</v>
      </c>
    </row>
    <row r="4648" spans="1:9" x14ac:dyDescent="0.25">
      <c r="A4648" t="s">
        <v>6735</v>
      </c>
      <c r="B4648">
        <v>58822</v>
      </c>
      <c r="C4648">
        <v>777.29</v>
      </c>
      <c r="I4648" t="s">
        <v>2884</v>
      </c>
    </row>
    <row r="4649" spans="1:9" x14ac:dyDescent="0.25">
      <c r="A4649" t="s">
        <v>6735</v>
      </c>
      <c r="B4649">
        <v>58825</v>
      </c>
      <c r="C4649">
        <v>771.28</v>
      </c>
      <c r="I4649" t="s">
        <v>2884</v>
      </c>
    </row>
    <row r="4650" spans="1:9" x14ac:dyDescent="0.25">
      <c r="A4650" t="s">
        <v>6735</v>
      </c>
      <c r="B4650">
        <v>58900</v>
      </c>
      <c r="C4650">
        <v>479.31</v>
      </c>
      <c r="I4650" t="s">
        <v>2884</v>
      </c>
    </row>
    <row r="4651" spans="1:9" x14ac:dyDescent="0.25">
      <c r="A4651" t="s">
        <v>6735</v>
      </c>
      <c r="B4651">
        <v>58920</v>
      </c>
      <c r="C4651">
        <v>776.77</v>
      </c>
      <c r="I4651" t="s">
        <v>2884</v>
      </c>
    </row>
    <row r="4652" spans="1:9" x14ac:dyDescent="0.25">
      <c r="A4652" t="s">
        <v>6735</v>
      </c>
      <c r="B4652">
        <v>58925</v>
      </c>
      <c r="C4652">
        <v>834.07</v>
      </c>
      <c r="I4652" t="s">
        <v>2884</v>
      </c>
    </row>
    <row r="4653" spans="1:9" x14ac:dyDescent="0.25">
      <c r="A4653" t="s">
        <v>6735</v>
      </c>
      <c r="B4653">
        <v>58940</v>
      </c>
      <c r="C4653">
        <v>608.16</v>
      </c>
      <c r="I4653" t="s">
        <v>2884</v>
      </c>
    </row>
    <row r="4654" spans="1:9" x14ac:dyDescent="0.25">
      <c r="A4654" t="s">
        <v>6735</v>
      </c>
      <c r="B4654">
        <v>58943</v>
      </c>
      <c r="C4654">
        <v>1267.22</v>
      </c>
      <c r="I4654" t="s">
        <v>2884</v>
      </c>
    </row>
    <row r="4655" spans="1:9" x14ac:dyDescent="0.25">
      <c r="A4655" t="s">
        <v>6735</v>
      </c>
      <c r="B4655">
        <v>58950</v>
      </c>
      <c r="C4655">
        <v>1250.3699999999999</v>
      </c>
      <c r="I4655" t="s">
        <v>2884</v>
      </c>
    </row>
    <row r="4656" spans="1:9" x14ac:dyDescent="0.25">
      <c r="A4656" t="s">
        <v>6735</v>
      </c>
      <c r="B4656">
        <v>58951</v>
      </c>
      <c r="C4656">
        <v>1557.51</v>
      </c>
      <c r="I4656" t="s">
        <v>2884</v>
      </c>
    </row>
    <row r="4657" spans="1:9" x14ac:dyDescent="0.25">
      <c r="A4657" t="s">
        <v>6735</v>
      </c>
      <c r="B4657">
        <v>58952</v>
      </c>
      <c r="C4657">
        <v>1780.29</v>
      </c>
      <c r="I4657" t="s">
        <v>2884</v>
      </c>
    </row>
    <row r="4658" spans="1:9" x14ac:dyDescent="0.25">
      <c r="A4658" t="s">
        <v>6735</v>
      </c>
      <c r="B4658">
        <v>58953</v>
      </c>
      <c r="C4658">
        <v>2157.91</v>
      </c>
      <c r="I4658" t="s">
        <v>2884</v>
      </c>
    </row>
    <row r="4659" spans="1:9" x14ac:dyDescent="0.25">
      <c r="A4659" t="s">
        <v>6735</v>
      </c>
      <c r="B4659">
        <v>58954</v>
      </c>
      <c r="C4659">
        <v>2332.14</v>
      </c>
      <c r="I4659" t="s">
        <v>2884</v>
      </c>
    </row>
    <row r="4660" spans="1:9" x14ac:dyDescent="0.25">
      <c r="A4660" t="s">
        <v>6735</v>
      </c>
      <c r="B4660">
        <v>58956</v>
      </c>
      <c r="C4660">
        <v>1468.56</v>
      </c>
      <c r="I4660" t="s">
        <v>2884</v>
      </c>
    </row>
    <row r="4661" spans="1:9" x14ac:dyDescent="0.25">
      <c r="A4661" t="s">
        <v>6735</v>
      </c>
      <c r="B4661">
        <v>58957</v>
      </c>
      <c r="C4661">
        <v>1716.13</v>
      </c>
      <c r="I4661" t="s">
        <v>2884</v>
      </c>
    </row>
    <row r="4662" spans="1:9" x14ac:dyDescent="0.25">
      <c r="A4662" t="s">
        <v>6735</v>
      </c>
      <c r="B4662">
        <v>58958</v>
      </c>
      <c r="C4662">
        <v>1789.8</v>
      </c>
      <c r="I4662" t="s">
        <v>2884</v>
      </c>
    </row>
    <row r="4663" spans="1:9" x14ac:dyDescent="0.25">
      <c r="A4663" t="s">
        <v>6735</v>
      </c>
      <c r="B4663">
        <v>58960</v>
      </c>
      <c r="C4663">
        <v>1079.81</v>
      </c>
      <c r="I4663" t="s">
        <v>2884</v>
      </c>
    </row>
    <row r="4664" spans="1:9" x14ac:dyDescent="0.25">
      <c r="A4664" t="s">
        <v>6735</v>
      </c>
      <c r="B4664">
        <v>58970</v>
      </c>
      <c r="C4664">
        <v>263.08</v>
      </c>
      <c r="I4664" t="s">
        <v>2884</v>
      </c>
    </row>
    <row r="4665" spans="1:9" x14ac:dyDescent="0.25">
      <c r="A4665" t="s">
        <v>6735</v>
      </c>
      <c r="B4665">
        <v>58976</v>
      </c>
      <c r="C4665">
        <v>282.52999999999997</v>
      </c>
      <c r="I4665" t="s">
        <v>2884</v>
      </c>
    </row>
    <row r="4666" spans="1:9" x14ac:dyDescent="0.25">
      <c r="A4666" t="s">
        <v>6735</v>
      </c>
      <c r="B4666">
        <v>59000</v>
      </c>
      <c r="C4666">
        <v>128.91</v>
      </c>
      <c r="I4666" t="s">
        <v>2884</v>
      </c>
    </row>
    <row r="4667" spans="1:9" x14ac:dyDescent="0.25">
      <c r="A4667" t="s">
        <v>6735</v>
      </c>
      <c r="B4667">
        <v>59001</v>
      </c>
      <c r="C4667">
        <v>190.64</v>
      </c>
      <c r="I4667" t="s">
        <v>2884</v>
      </c>
    </row>
    <row r="4668" spans="1:9" x14ac:dyDescent="0.25">
      <c r="A4668" t="s">
        <v>6735</v>
      </c>
      <c r="B4668">
        <v>59012</v>
      </c>
      <c r="C4668">
        <v>215.17</v>
      </c>
      <c r="I4668" t="s">
        <v>2884</v>
      </c>
    </row>
    <row r="4669" spans="1:9" x14ac:dyDescent="0.25">
      <c r="A4669" t="s">
        <v>6735</v>
      </c>
      <c r="B4669">
        <v>59015</v>
      </c>
      <c r="C4669">
        <v>171.36</v>
      </c>
      <c r="I4669" t="s">
        <v>2884</v>
      </c>
    </row>
    <row r="4670" spans="1:9" x14ac:dyDescent="0.25">
      <c r="A4670" t="s">
        <v>6735</v>
      </c>
      <c r="B4670">
        <v>59020</v>
      </c>
      <c r="C4670">
        <v>77.760000000000005</v>
      </c>
      <c r="I4670" t="s">
        <v>2884</v>
      </c>
    </row>
    <row r="4671" spans="1:9" x14ac:dyDescent="0.25">
      <c r="A4671" t="s">
        <v>6735</v>
      </c>
      <c r="B4671">
        <v>59025</v>
      </c>
      <c r="C4671">
        <v>53.6</v>
      </c>
      <c r="I4671" t="s">
        <v>2884</v>
      </c>
    </row>
    <row r="4672" spans="1:9" x14ac:dyDescent="0.25">
      <c r="A4672" t="s">
        <v>6735</v>
      </c>
      <c r="B4672">
        <v>59030</v>
      </c>
      <c r="C4672">
        <v>119.67</v>
      </c>
      <c r="I4672" t="s">
        <v>2884</v>
      </c>
    </row>
    <row r="4673" spans="1:9" x14ac:dyDescent="0.25">
      <c r="A4673" t="s">
        <v>6735</v>
      </c>
      <c r="B4673">
        <v>59050</v>
      </c>
      <c r="C4673">
        <v>53.6</v>
      </c>
      <c r="I4673" t="s">
        <v>2884</v>
      </c>
    </row>
    <row r="4674" spans="1:9" x14ac:dyDescent="0.25">
      <c r="A4674" t="s">
        <v>6735</v>
      </c>
      <c r="B4674">
        <v>59051</v>
      </c>
      <c r="C4674">
        <v>44.66</v>
      </c>
      <c r="I4674" t="s">
        <v>2884</v>
      </c>
    </row>
    <row r="4675" spans="1:9" x14ac:dyDescent="0.25">
      <c r="A4675" t="s">
        <v>6735</v>
      </c>
      <c r="B4675">
        <v>59070</v>
      </c>
      <c r="C4675">
        <v>435.02</v>
      </c>
      <c r="I4675" t="s">
        <v>2884</v>
      </c>
    </row>
    <row r="4676" spans="1:9" x14ac:dyDescent="0.25">
      <c r="A4676" t="s">
        <v>6735</v>
      </c>
      <c r="B4676">
        <v>59072</v>
      </c>
      <c r="C4676">
        <v>555.98</v>
      </c>
      <c r="I4676" t="s">
        <v>2884</v>
      </c>
    </row>
    <row r="4677" spans="1:9" x14ac:dyDescent="0.25">
      <c r="A4677" t="s">
        <v>6735</v>
      </c>
      <c r="B4677">
        <v>59074</v>
      </c>
      <c r="C4677">
        <v>417.12</v>
      </c>
      <c r="I4677" t="s">
        <v>2884</v>
      </c>
    </row>
    <row r="4678" spans="1:9" x14ac:dyDescent="0.25">
      <c r="A4678" t="s">
        <v>6735</v>
      </c>
      <c r="B4678">
        <v>59076</v>
      </c>
      <c r="C4678">
        <v>555.98</v>
      </c>
      <c r="I4678" t="s">
        <v>2884</v>
      </c>
    </row>
    <row r="4679" spans="1:9" x14ac:dyDescent="0.25">
      <c r="A4679" t="s">
        <v>6735</v>
      </c>
      <c r="B4679">
        <v>59100</v>
      </c>
      <c r="C4679">
        <v>928.97</v>
      </c>
      <c r="I4679" t="s">
        <v>2884</v>
      </c>
    </row>
    <row r="4680" spans="1:9" x14ac:dyDescent="0.25">
      <c r="A4680" t="s">
        <v>6735</v>
      </c>
      <c r="B4680">
        <v>59120</v>
      </c>
      <c r="C4680">
        <v>887.17</v>
      </c>
      <c r="I4680" t="s">
        <v>2884</v>
      </c>
    </row>
    <row r="4681" spans="1:9" x14ac:dyDescent="0.25">
      <c r="A4681" t="s">
        <v>6735</v>
      </c>
      <c r="B4681">
        <v>59121</v>
      </c>
      <c r="C4681">
        <v>886.97</v>
      </c>
      <c r="I4681" t="s">
        <v>2884</v>
      </c>
    </row>
    <row r="4682" spans="1:9" x14ac:dyDescent="0.25">
      <c r="A4682" t="s">
        <v>6735</v>
      </c>
      <c r="B4682">
        <v>59130</v>
      </c>
      <c r="C4682">
        <v>1028.72</v>
      </c>
      <c r="I4682" t="s">
        <v>2884</v>
      </c>
    </row>
    <row r="4683" spans="1:9" x14ac:dyDescent="0.25">
      <c r="A4683" t="s">
        <v>6735</v>
      </c>
      <c r="B4683">
        <v>59136</v>
      </c>
      <c r="C4683">
        <v>975.71</v>
      </c>
      <c r="I4683" t="s">
        <v>2884</v>
      </c>
    </row>
    <row r="4684" spans="1:9" x14ac:dyDescent="0.25">
      <c r="A4684" t="s">
        <v>6735</v>
      </c>
      <c r="B4684">
        <v>59140</v>
      </c>
      <c r="C4684">
        <v>456.63</v>
      </c>
      <c r="I4684" t="s">
        <v>2884</v>
      </c>
    </row>
    <row r="4685" spans="1:9" x14ac:dyDescent="0.25">
      <c r="A4685" t="s">
        <v>6735</v>
      </c>
      <c r="B4685">
        <v>59150</v>
      </c>
      <c r="C4685">
        <v>860.91</v>
      </c>
      <c r="I4685" t="s">
        <v>2884</v>
      </c>
    </row>
    <row r="4686" spans="1:9" x14ac:dyDescent="0.25">
      <c r="A4686" t="s">
        <v>6735</v>
      </c>
      <c r="B4686">
        <v>59151</v>
      </c>
      <c r="C4686">
        <v>841.92</v>
      </c>
      <c r="I4686" t="s">
        <v>2884</v>
      </c>
    </row>
    <row r="4687" spans="1:9" x14ac:dyDescent="0.25">
      <c r="A4687" t="s">
        <v>6735</v>
      </c>
      <c r="B4687">
        <v>59160</v>
      </c>
      <c r="C4687">
        <v>305.13</v>
      </c>
      <c r="I4687" t="s">
        <v>2884</v>
      </c>
    </row>
    <row r="4688" spans="1:9" x14ac:dyDescent="0.25">
      <c r="A4688" t="s">
        <v>6735</v>
      </c>
      <c r="B4688">
        <v>59200</v>
      </c>
      <c r="C4688">
        <v>118.41</v>
      </c>
      <c r="I4688" t="s">
        <v>2884</v>
      </c>
    </row>
    <row r="4689" spans="1:9" x14ac:dyDescent="0.25">
      <c r="A4689" t="s">
        <v>6735</v>
      </c>
      <c r="B4689">
        <v>59300</v>
      </c>
      <c r="C4689">
        <v>255.86</v>
      </c>
      <c r="I4689" t="s">
        <v>2884</v>
      </c>
    </row>
    <row r="4690" spans="1:9" x14ac:dyDescent="0.25">
      <c r="A4690" t="s">
        <v>6735</v>
      </c>
      <c r="B4690">
        <v>59320</v>
      </c>
      <c r="C4690">
        <v>162.26</v>
      </c>
      <c r="I4690" t="s">
        <v>2884</v>
      </c>
    </row>
    <row r="4691" spans="1:9" x14ac:dyDescent="0.25">
      <c r="A4691" t="s">
        <v>6735</v>
      </c>
      <c r="B4691">
        <v>59325</v>
      </c>
      <c r="C4691">
        <v>257.66000000000003</v>
      </c>
      <c r="I4691" t="s">
        <v>2884</v>
      </c>
    </row>
    <row r="4692" spans="1:9" x14ac:dyDescent="0.25">
      <c r="A4692" t="s">
        <v>6735</v>
      </c>
      <c r="B4692">
        <v>59350</v>
      </c>
      <c r="C4692">
        <v>297.88</v>
      </c>
      <c r="I4692" t="s">
        <v>2884</v>
      </c>
    </row>
    <row r="4693" spans="1:9" x14ac:dyDescent="0.25">
      <c r="A4693" t="s">
        <v>6735</v>
      </c>
      <c r="B4693">
        <v>59400</v>
      </c>
      <c r="C4693">
        <v>2595.88</v>
      </c>
      <c r="I4693" t="s">
        <v>2884</v>
      </c>
    </row>
    <row r="4694" spans="1:9" x14ac:dyDescent="0.25">
      <c r="A4694" t="s">
        <v>6735</v>
      </c>
      <c r="B4694">
        <v>59409</v>
      </c>
      <c r="C4694">
        <v>856.95</v>
      </c>
      <c r="I4694" t="s">
        <v>2884</v>
      </c>
    </row>
    <row r="4695" spans="1:9" x14ac:dyDescent="0.25">
      <c r="A4695" t="s">
        <v>6735</v>
      </c>
      <c r="B4695">
        <v>59410</v>
      </c>
      <c r="C4695">
        <v>1137.71</v>
      </c>
      <c r="I4695" t="s">
        <v>2884</v>
      </c>
    </row>
    <row r="4696" spans="1:9" x14ac:dyDescent="0.25">
      <c r="A4696" t="s">
        <v>6735</v>
      </c>
      <c r="B4696">
        <v>59412</v>
      </c>
      <c r="C4696">
        <v>110.11</v>
      </c>
      <c r="I4696" t="s">
        <v>2884</v>
      </c>
    </row>
    <row r="4697" spans="1:9" x14ac:dyDescent="0.25">
      <c r="A4697" t="s">
        <v>6735</v>
      </c>
      <c r="B4697">
        <v>59414</v>
      </c>
      <c r="C4697">
        <v>96.83</v>
      </c>
      <c r="I4697" t="s">
        <v>2884</v>
      </c>
    </row>
    <row r="4698" spans="1:9" x14ac:dyDescent="0.25">
      <c r="A4698" t="s">
        <v>6735</v>
      </c>
      <c r="B4698">
        <v>59425</v>
      </c>
      <c r="C4698">
        <v>611.89</v>
      </c>
      <c r="I4698" t="s">
        <v>2884</v>
      </c>
    </row>
    <row r="4699" spans="1:9" x14ac:dyDescent="0.25">
      <c r="A4699" t="s">
        <v>6735</v>
      </c>
      <c r="B4699">
        <v>59426</v>
      </c>
      <c r="C4699">
        <v>1119.82</v>
      </c>
      <c r="I4699" t="s">
        <v>2884</v>
      </c>
    </row>
    <row r="4700" spans="1:9" x14ac:dyDescent="0.25">
      <c r="A4700" t="s">
        <v>6735</v>
      </c>
      <c r="B4700">
        <v>59430</v>
      </c>
      <c r="C4700">
        <v>291.36</v>
      </c>
      <c r="I4700" t="s">
        <v>2884</v>
      </c>
    </row>
    <row r="4701" spans="1:9" x14ac:dyDescent="0.25">
      <c r="A4701" t="s">
        <v>6735</v>
      </c>
      <c r="B4701">
        <v>59510</v>
      </c>
      <c r="C4701">
        <v>2868.28</v>
      </c>
      <c r="I4701" t="s">
        <v>2884</v>
      </c>
    </row>
    <row r="4702" spans="1:9" x14ac:dyDescent="0.25">
      <c r="A4702" t="s">
        <v>6735</v>
      </c>
      <c r="B4702">
        <v>59514</v>
      </c>
      <c r="C4702">
        <v>969.49</v>
      </c>
      <c r="I4702" t="s">
        <v>2884</v>
      </c>
    </row>
    <row r="4703" spans="1:9" x14ac:dyDescent="0.25">
      <c r="A4703" t="s">
        <v>6735</v>
      </c>
      <c r="B4703">
        <v>59515</v>
      </c>
      <c r="C4703">
        <v>1400.14</v>
      </c>
      <c r="I4703" t="s">
        <v>2884</v>
      </c>
    </row>
    <row r="4704" spans="1:9" x14ac:dyDescent="0.25">
      <c r="A4704" t="s">
        <v>6735</v>
      </c>
      <c r="B4704">
        <v>59525</v>
      </c>
      <c r="C4704">
        <v>513.27</v>
      </c>
      <c r="I4704" t="s">
        <v>2884</v>
      </c>
    </row>
    <row r="4705" spans="1:9" x14ac:dyDescent="0.25">
      <c r="A4705" t="s">
        <v>6735</v>
      </c>
      <c r="B4705">
        <v>59610</v>
      </c>
      <c r="C4705">
        <v>2714.88</v>
      </c>
      <c r="I4705" t="s">
        <v>2884</v>
      </c>
    </row>
    <row r="4706" spans="1:9" x14ac:dyDescent="0.25">
      <c r="A4706" t="s">
        <v>6735</v>
      </c>
      <c r="B4706">
        <v>59612</v>
      </c>
      <c r="C4706">
        <v>968.7</v>
      </c>
      <c r="I4706" t="s">
        <v>2884</v>
      </c>
    </row>
    <row r="4707" spans="1:9" x14ac:dyDescent="0.25">
      <c r="A4707" t="s">
        <v>6735</v>
      </c>
      <c r="B4707">
        <v>59614</v>
      </c>
      <c r="C4707">
        <v>1226.31</v>
      </c>
      <c r="I4707" t="s">
        <v>2884</v>
      </c>
    </row>
    <row r="4708" spans="1:9" x14ac:dyDescent="0.25">
      <c r="A4708" t="s">
        <v>6735</v>
      </c>
      <c r="B4708">
        <v>59618</v>
      </c>
      <c r="C4708">
        <v>2898.22</v>
      </c>
      <c r="I4708" t="s">
        <v>2884</v>
      </c>
    </row>
    <row r="4709" spans="1:9" x14ac:dyDescent="0.25">
      <c r="A4709" t="s">
        <v>6735</v>
      </c>
      <c r="B4709">
        <v>59620</v>
      </c>
      <c r="C4709">
        <v>1002.65</v>
      </c>
      <c r="I4709" t="s">
        <v>2884</v>
      </c>
    </row>
    <row r="4710" spans="1:9" x14ac:dyDescent="0.25">
      <c r="A4710" t="s">
        <v>6735</v>
      </c>
      <c r="B4710">
        <v>59622</v>
      </c>
      <c r="C4710">
        <v>1454.74</v>
      </c>
      <c r="I4710" t="s">
        <v>2884</v>
      </c>
    </row>
    <row r="4711" spans="1:9" x14ac:dyDescent="0.25">
      <c r="A4711" t="s">
        <v>6735</v>
      </c>
      <c r="B4711">
        <v>59812</v>
      </c>
      <c r="C4711">
        <v>400.58</v>
      </c>
      <c r="I4711" t="s">
        <v>2884</v>
      </c>
    </row>
    <row r="4712" spans="1:9" x14ac:dyDescent="0.25">
      <c r="A4712" t="s">
        <v>6735</v>
      </c>
      <c r="B4712">
        <v>59820</v>
      </c>
      <c r="C4712">
        <v>487.66</v>
      </c>
      <c r="I4712" t="s">
        <v>2884</v>
      </c>
    </row>
    <row r="4713" spans="1:9" x14ac:dyDescent="0.25">
      <c r="A4713" t="s">
        <v>6735</v>
      </c>
      <c r="B4713">
        <v>59821</v>
      </c>
      <c r="C4713">
        <v>479.37</v>
      </c>
      <c r="I4713" t="s">
        <v>2884</v>
      </c>
    </row>
    <row r="4714" spans="1:9" x14ac:dyDescent="0.25">
      <c r="A4714" t="s">
        <v>6735</v>
      </c>
      <c r="B4714">
        <v>59830</v>
      </c>
      <c r="C4714">
        <v>508.07</v>
      </c>
      <c r="I4714" t="s">
        <v>2884</v>
      </c>
    </row>
    <row r="4715" spans="1:9" x14ac:dyDescent="0.25">
      <c r="A4715" t="s">
        <v>6735</v>
      </c>
      <c r="B4715">
        <v>59840</v>
      </c>
      <c r="C4715">
        <v>275.93</v>
      </c>
      <c r="I4715" t="s">
        <v>2884</v>
      </c>
    </row>
    <row r="4716" spans="1:9" x14ac:dyDescent="0.25">
      <c r="A4716" t="s">
        <v>6735</v>
      </c>
      <c r="B4716">
        <v>59841</v>
      </c>
      <c r="C4716">
        <v>468.85</v>
      </c>
      <c r="I4716" t="s">
        <v>2884</v>
      </c>
    </row>
    <row r="4717" spans="1:9" x14ac:dyDescent="0.25">
      <c r="A4717" t="s">
        <v>6735</v>
      </c>
      <c r="B4717">
        <v>59850</v>
      </c>
      <c r="C4717">
        <v>426.32</v>
      </c>
      <c r="I4717" t="s">
        <v>2884</v>
      </c>
    </row>
    <row r="4718" spans="1:9" x14ac:dyDescent="0.25">
      <c r="A4718" t="s">
        <v>6735</v>
      </c>
      <c r="B4718">
        <v>59851</v>
      </c>
      <c r="C4718">
        <v>469.26</v>
      </c>
      <c r="I4718" t="s">
        <v>2884</v>
      </c>
    </row>
    <row r="4719" spans="1:9" x14ac:dyDescent="0.25">
      <c r="A4719" t="s">
        <v>6735</v>
      </c>
      <c r="B4719">
        <v>59852</v>
      </c>
      <c r="C4719">
        <v>645.87</v>
      </c>
      <c r="I4719" t="s">
        <v>2884</v>
      </c>
    </row>
    <row r="4720" spans="1:9" x14ac:dyDescent="0.25">
      <c r="A4720" t="s">
        <v>6735</v>
      </c>
      <c r="B4720">
        <v>59855</v>
      </c>
      <c r="C4720">
        <v>463.35</v>
      </c>
      <c r="I4720" t="s">
        <v>2884</v>
      </c>
    </row>
    <row r="4721" spans="1:9" x14ac:dyDescent="0.25">
      <c r="A4721" t="s">
        <v>6735</v>
      </c>
      <c r="B4721">
        <v>59856</v>
      </c>
      <c r="C4721">
        <v>540.6</v>
      </c>
      <c r="I4721" t="s">
        <v>2884</v>
      </c>
    </row>
    <row r="4722" spans="1:9" x14ac:dyDescent="0.25">
      <c r="A4722" t="s">
        <v>6735</v>
      </c>
      <c r="B4722">
        <v>59857</v>
      </c>
      <c r="C4722">
        <v>628.91</v>
      </c>
      <c r="I4722" t="s">
        <v>2884</v>
      </c>
    </row>
    <row r="4723" spans="1:9" x14ac:dyDescent="0.25">
      <c r="A4723" t="s">
        <v>6735</v>
      </c>
      <c r="B4723">
        <v>59866</v>
      </c>
      <c r="C4723">
        <v>254.89</v>
      </c>
      <c r="I4723" t="s">
        <v>2884</v>
      </c>
    </row>
    <row r="4724" spans="1:9" x14ac:dyDescent="0.25">
      <c r="A4724" t="s">
        <v>6735</v>
      </c>
      <c r="B4724">
        <v>59870</v>
      </c>
      <c r="C4724">
        <v>592.67999999999995</v>
      </c>
      <c r="I4724" t="s">
        <v>2884</v>
      </c>
    </row>
    <row r="4725" spans="1:9" x14ac:dyDescent="0.25">
      <c r="A4725" t="s">
        <v>6735</v>
      </c>
      <c r="B4725">
        <v>59871</v>
      </c>
      <c r="C4725">
        <v>143.04</v>
      </c>
      <c r="I4725" t="s">
        <v>2884</v>
      </c>
    </row>
    <row r="4726" spans="1:9" x14ac:dyDescent="0.25">
      <c r="A4726" t="s">
        <v>6735</v>
      </c>
      <c r="B4726">
        <v>60000</v>
      </c>
      <c r="C4726">
        <v>206.77</v>
      </c>
      <c r="I4726" t="s">
        <v>2884</v>
      </c>
    </row>
    <row r="4727" spans="1:9" x14ac:dyDescent="0.25">
      <c r="A4727" t="s">
        <v>6735</v>
      </c>
      <c r="B4727">
        <v>60100</v>
      </c>
      <c r="C4727">
        <v>120.53</v>
      </c>
      <c r="I4727" t="s">
        <v>2884</v>
      </c>
    </row>
    <row r="4728" spans="1:9" x14ac:dyDescent="0.25">
      <c r="A4728" t="s">
        <v>6735</v>
      </c>
      <c r="B4728">
        <v>60200</v>
      </c>
      <c r="C4728">
        <v>728.86</v>
      </c>
      <c r="I4728" t="s">
        <v>2884</v>
      </c>
    </row>
    <row r="4729" spans="1:9" x14ac:dyDescent="0.25">
      <c r="A4729" t="s">
        <v>6735</v>
      </c>
      <c r="B4729">
        <v>60210</v>
      </c>
      <c r="C4729">
        <v>767.18</v>
      </c>
      <c r="I4729" t="s">
        <v>2884</v>
      </c>
    </row>
    <row r="4730" spans="1:9" x14ac:dyDescent="0.25">
      <c r="A4730" t="s">
        <v>6735</v>
      </c>
      <c r="B4730">
        <v>60212</v>
      </c>
      <c r="C4730">
        <v>1107.76</v>
      </c>
      <c r="I4730" t="s">
        <v>2884</v>
      </c>
    </row>
    <row r="4731" spans="1:9" x14ac:dyDescent="0.25">
      <c r="A4731" t="s">
        <v>6735</v>
      </c>
      <c r="B4731">
        <v>60220</v>
      </c>
      <c r="C4731">
        <v>767.47</v>
      </c>
      <c r="I4731" t="s">
        <v>2884</v>
      </c>
    </row>
    <row r="4732" spans="1:9" x14ac:dyDescent="0.25">
      <c r="A4732" t="s">
        <v>6735</v>
      </c>
      <c r="B4732">
        <v>60225</v>
      </c>
      <c r="C4732">
        <v>1013.99</v>
      </c>
      <c r="I4732" t="s">
        <v>2884</v>
      </c>
    </row>
    <row r="4733" spans="1:9" x14ac:dyDescent="0.25">
      <c r="A4733" t="s">
        <v>6735</v>
      </c>
      <c r="B4733">
        <v>60240</v>
      </c>
      <c r="C4733">
        <v>991.5</v>
      </c>
      <c r="I4733" t="s">
        <v>2884</v>
      </c>
    </row>
    <row r="4734" spans="1:9" x14ac:dyDescent="0.25">
      <c r="A4734" t="s">
        <v>6735</v>
      </c>
      <c r="B4734">
        <v>60252</v>
      </c>
      <c r="C4734">
        <v>1425.48</v>
      </c>
      <c r="I4734" t="s">
        <v>2884</v>
      </c>
    </row>
    <row r="4735" spans="1:9" x14ac:dyDescent="0.25">
      <c r="A4735" t="s">
        <v>6735</v>
      </c>
      <c r="B4735">
        <v>60254</v>
      </c>
      <c r="C4735">
        <v>1799.33</v>
      </c>
      <c r="I4735" t="s">
        <v>2884</v>
      </c>
    </row>
    <row r="4736" spans="1:9" x14ac:dyDescent="0.25">
      <c r="A4736" t="s">
        <v>6735</v>
      </c>
      <c r="B4736">
        <v>60260</v>
      </c>
      <c r="C4736">
        <v>1174.9100000000001</v>
      </c>
      <c r="I4736" t="s">
        <v>2884</v>
      </c>
    </row>
    <row r="4737" spans="1:9" x14ac:dyDescent="0.25">
      <c r="A4737" t="s">
        <v>6735</v>
      </c>
      <c r="B4737">
        <v>60270</v>
      </c>
      <c r="C4737">
        <v>1467.68</v>
      </c>
      <c r="I4737" t="s">
        <v>2884</v>
      </c>
    </row>
    <row r="4738" spans="1:9" x14ac:dyDescent="0.25">
      <c r="A4738" t="s">
        <v>6735</v>
      </c>
      <c r="B4738">
        <v>60271</v>
      </c>
      <c r="C4738">
        <v>1138.78</v>
      </c>
      <c r="I4738" t="s">
        <v>2884</v>
      </c>
    </row>
    <row r="4739" spans="1:9" x14ac:dyDescent="0.25">
      <c r="A4739" t="s">
        <v>6735</v>
      </c>
      <c r="B4739">
        <v>60280</v>
      </c>
      <c r="C4739">
        <v>499.51</v>
      </c>
      <c r="I4739" t="s">
        <v>2884</v>
      </c>
    </row>
    <row r="4740" spans="1:9" x14ac:dyDescent="0.25">
      <c r="A4740" t="s">
        <v>6735</v>
      </c>
      <c r="B4740">
        <v>60281</v>
      </c>
      <c r="C4740">
        <v>653.22</v>
      </c>
      <c r="I4740" t="s">
        <v>2884</v>
      </c>
    </row>
    <row r="4741" spans="1:9" x14ac:dyDescent="0.25">
      <c r="A4741" t="s">
        <v>6735</v>
      </c>
      <c r="B4741">
        <v>60300</v>
      </c>
      <c r="C4741">
        <v>119.48</v>
      </c>
      <c r="I4741" t="s">
        <v>2884</v>
      </c>
    </row>
    <row r="4742" spans="1:9" x14ac:dyDescent="0.25">
      <c r="A4742" t="s">
        <v>6735</v>
      </c>
      <c r="B4742">
        <v>60500</v>
      </c>
      <c r="C4742">
        <v>1048.76</v>
      </c>
      <c r="I4742" t="s">
        <v>2884</v>
      </c>
    </row>
    <row r="4743" spans="1:9" x14ac:dyDescent="0.25">
      <c r="A4743" t="s">
        <v>6735</v>
      </c>
      <c r="B4743">
        <v>60502</v>
      </c>
      <c r="C4743">
        <v>1404.45</v>
      </c>
      <c r="I4743" t="s">
        <v>2884</v>
      </c>
    </row>
    <row r="4744" spans="1:9" x14ac:dyDescent="0.25">
      <c r="A4744" t="s">
        <v>6735</v>
      </c>
      <c r="B4744">
        <v>60505</v>
      </c>
      <c r="C4744">
        <v>1508.22</v>
      </c>
      <c r="I4744" t="s">
        <v>2884</v>
      </c>
    </row>
    <row r="4745" spans="1:9" x14ac:dyDescent="0.25">
      <c r="A4745" t="s">
        <v>6735</v>
      </c>
      <c r="B4745">
        <v>60512</v>
      </c>
      <c r="C4745">
        <v>257.3</v>
      </c>
      <c r="I4745" t="s">
        <v>2884</v>
      </c>
    </row>
    <row r="4746" spans="1:9" x14ac:dyDescent="0.25">
      <c r="A4746" t="s">
        <v>6735</v>
      </c>
      <c r="B4746">
        <v>60520</v>
      </c>
      <c r="C4746">
        <v>1129.4100000000001</v>
      </c>
      <c r="I4746" t="s">
        <v>2884</v>
      </c>
    </row>
    <row r="4747" spans="1:9" x14ac:dyDescent="0.25">
      <c r="A4747" t="s">
        <v>6735</v>
      </c>
      <c r="B4747">
        <v>60521</v>
      </c>
      <c r="C4747">
        <v>1194.68</v>
      </c>
      <c r="I4747" t="s">
        <v>2884</v>
      </c>
    </row>
    <row r="4748" spans="1:9" x14ac:dyDescent="0.25">
      <c r="A4748" t="s">
        <v>6735</v>
      </c>
      <c r="B4748">
        <v>60522</v>
      </c>
      <c r="C4748">
        <v>1446.22</v>
      </c>
      <c r="I4748" t="s">
        <v>2884</v>
      </c>
    </row>
    <row r="4749" spans="1:9" x14ac:dyDescent="0.25">
      <c r="A4749" t="s">
        <v>6735</v>
      </c>
      <c r="B4749">
        <v>60540</v>
      </c>
      <c r="C4749">
        <v>1155.5999999999999</v>
      </c>
      <c r="I4749" t="s">
        <v>2884</v>
      </c>
    </row>
    <row r="4750" spans="1:9" x14ac:dyDescent="0.25">
      <c r="A4750" t="s">
        <v>6735</v>
      </c>
      <c r="B4750">
        <v>60545</v>
      </c>
      <c r="C4750">
        <v>1338.84</v>
      </c>
      <c r="I4750" t="s">
        <v>2884</v>
      </c>
    </row>
    <row r="4751" spans="1:9" x14ac:dyDescent="0.25">
      <c r="A4751" t="s">
        <v>6735</v>
      </c>
      <c r="B4751">
        <v>60600</v>
      </c>
      <c r="C4751">
        <v>1448.21</v>
      </c>
      <c r="I4751" t="s">
        <v>2884</v>
      </c>
    </row>
    <row r="4752" spans="1:9" x14ac:dyDescent="0.25">
      <c r="A4752" t="s">
        <v>6735</v>
      </c>
      <c r="B4752">
        <v>60605</v>
      </c>
      <c r="C4752">
        <v>1713.89</v>
      </c>
      <c r="I4752" t="s">
        <v>2884</v>
      </c>
    </row>
    <row r="4753" spans="1:9" x14ac:dyDescent="0.25">
      <c r="A4753" t="s">
        <v>6735</v>
      </c>
      <c r="B4753">
        <v>60650</v>
      </c>
      <c r="C4753">
        <v>1272.2</v>
      </c>
      <c r="I4753" t="s">
        <v>2884</v>
      </c>
    </row>
    <row r="4754" spans="1:9" x14ac:dyDescent="0.25">
      <c r="A4754" t="s">
        <v>6735</v>
      </c>
      <c r="B4754">
        <v>61000</v>
      </c>
      <c r="C4754">
        <v>122.91</v>
      </c>
      <c r="I4754" t="s">
        <v>2884</v>
      </c>
    </row>
    <row r="4755" spans="1:9" x14ac:dyDescent="0.25">
      <c r="A4755" t="s">
        <v>6735</v>
      </c>
      <c r="B4755">
        <v>61001</v>
      </c>
      <c r="C4755">
        <v>116.16</v>
      </c>
      <c r="I4755" t="s">
        <v>2884</v>
      </c>
    </row>
    <row r="4756" spans="1:9" x14ac:dyDescent="0.25">
      <c r="A4756" t="s">
        <v>6735</v>
      </c>
      <c r="B4756">
        <v>61020</v>
      </c>
      <c r="C4756">
        <v>114.72</v>
      </c>
      <c r="I4756" t="s">
        <v>2884</v>
      </c>
    </row>
    <row r="4757" spans="1:9" x14ac:dyDescent="0.25">
      <c r="A4757" t="s">
        <v>6735</v>
      </c>
      <c r="B4757">
        <v>61026</v>
      </c>
      <c r="C4757">
        <v>115.15</v>
      </c>
      <c r="I4757" t="s">
        <v>2884</v>
      </c>
    </row>
    <row r="4758" spans="1:9" x14ac:dyDescent="0.25">
      <c r="A4758" t="s">
        <v>6735</v>
      </c>
      <c r="B4758">
        <v>61050</v>
      </c>
      <c r="C4758">
        <v>85.47</v>
      </c>
      <c r="I4758" t="s">
        <v>2884</v>
      </c>
    </row>
    <row r="4759" spans="1:9" x14ac:dyDescent="0.25">
      <c r="A4759" t="s">
        <v>6735</v>
      </c>
      <c r="B4759">
        <v>61055</v>
      </c>
      <c r="C4759">
        <v>126.34</v>
      </c>
      <c r="I4759" t="s">
        <v>2884</v>
      </c>
    </row>
    <row r="4760" spans="1:9" x14ac:dyDescent="0.25">
      <c r="A4760" t="s">
        <v>6735</v>
      </c>
      <c r="B4760">
        <v>61070</v>
      </c>
      <c r="C4760">
        <v>60.79</v>
      </c>
      <c r="I4760" t="s">
        <v>2884</v>
      </c>
    </row>
    <row r="4761" spans="1:9" x14ac:dyDescent="0.25">
      <c r="A4761" t="s">
        <v>6735</v>
      </c>
      <c r="B4761">
        <v>61105</v>
      </c>
      <c r="C4761">
        <v>513.80999999999995</v>
      </c>
      <c r="I4761" t="s">
        <v>2884</v>
      </c>
    </row>
    <row r="4762" spans="1:9" x14ac:dyDescent="0.25">
      <c r="A4762" t="s">
        <v>6735</v>
      </c>
      <c r="B4762">
        <v>61107</v>
      </c>
      <c r="C4762">
        <v>334.42</v>
      </c>
      <c r="I4762" t="s">
        <v>2884</v>
      </c>
    </row>
    <row r="4763" spans="1:9" x14ac:dyDescent="0.25">
      <c r="A4763" t="s">
        <v>6735</v>
      </c>
      <c r="B4763">
        <v>61108</v>
      </c>
      <c r="C4763">
        <v>995.82</v>
      </c>
      <c r="I4763" t="s">
        <v>2884</v>
      </c>
    </row>
    <row r="4764" spans="1:9" x14ac:dyDescent="0.25">
      <c r="A4764" t="s">
        <v>6735</v>
      </c>
      <c r="B4764">
        <v>61120</v>
      </c>
      <c r="C4764">
        <v>824.8</v>
      </c>
      <c r="I4764" t="s">
        <v>2884</v>
      </c>
    </row>
    <row r="4765" spans="1:9" x14ac:dyDescent="0.25">
      <c r="A4765" t="s">
        <v>6735</v>
      </c>
      <c r="B4765">
        <v>61140</v>
      </c>
      <c r="C4765">
        <v>1387.96</v>
      </c>
      <c r="I4765" t="s">
        <v>2884</v>
      </c>
    </row>
    <row r="4766" spans="1:9" x14ac:dyDescent="0.25">
      <c r="A4766" t="s">
        <v>6735</v>
      </c>
      <c r="B4766">
        <v>61150</v>
      </c>
      <c r="C4766">
        <v>1472.61</v>
      </c>
      <c r="I4766" t="s">
        <v>2884</v>
      </c>
    </row>
    <row r="4767" spans="1:9" x14ac:dyDescent="0.25">
      <c r="A4767" t="s">
        <v>6735</v>
      </c>
      <c r="B4767">
        <v>61151</v>
      </c>
      <c r="C4767">
        <v>1087.6600000000001</v>
      </c>
      <c r="I4767" t="s">
        <v>2884</v>
      </c>
    </row>
    <row r="4768" spans="1:9" x14ac:dyDescent="0.25">
      <c r="A4768" t="s">
        <v>6735</v>
      </c>
      <c r="B4768">
        <v>61154</v>
      </c>
      <c r="C4768">
        <v>1398.13</v>
      </c>
      <c r="I4768" t="s">
        <v>2884</v>
      </c>
    </row>
    <row r="4769" spans="1:9" x14ac:dyDescent="0.25">
      <c r="A4769" t="s">
        <v>6735</v>
      </c>
      <c r="B4769">
        <v>61156</v>
      </c>
      <c r="C4769">
        <v>1342.91</v>
      </c>
      <c r="I4769" t="s">
        <v>2884</v>
      </c>
    </row>
    <row r="4770" spans="1:9" x14ac:dyDescent="0.25">
      <c r="A4770" t="s">
        <v>6735</v>
      </c>
      <c r="B4770">
        <v>61210</v>
      </c>
      <c r="C4770">
        <v>393.05</v>
      </c>
      <c r="I4770" t="s">
        <v>2884</v>
      </c>
    </row>
    <row r="4771" spans="1:9" x14ac:dyDescent="0.25">
      <c r="A4771" t="s">
        <v>6735</v>
      </c>
      <c r="B4771">
        <v>61215</v>
      </c>
      <c r="C4771">
        <v>571.97</v>
      </c>
      <c r="I4771" t="s">
        <v>2884</v>
      </c>
    </row>
    <row r="4772" spans="1:9" x14ac:dyDescent="0.25">
      <c r="A4772" t="s">
        <v>6735</v>
      </c>
      <c r="B4772">
        <v>61250</v>
      </c>
      <c r="C4772">
        <v>953.53</v>
      </c>
      <c r="I4772" t="s">
        <v>2884</v>
      </c>
    </row>
    <row r="4773" spans="1:9" x14ac:dyDescent="0.25">
      <c r="A4773" t="s">
        <v>6735</v>
      </c>
      <c r="B4773">
        <v>61253</v>
      </c>
      <c r="C4773">
        <v>1087.6600000000001</v>
      </c>
      <c r="I4773" t="s">
        <v>2884</v>
      </c>
    </row>
    <row r="4774" spans="1:9" x14ac:dyDescent="0.25">
      <c r="A4774" t="s">
        <v>6735</v>
      </c>
      <c r="B4774">
        <v>61304</v>
      </c>
      <c r="C4774">
        <v>1780.57</v>
      </c>
      <c r="I4774" t="s">
        <v>2884</v>
      </c>
    </row>
    <row r="4775" spans="1:9" x14ac:dyDescent="0.25">
      <c r="A4775" t="s">
        <v>6735</v>
      </c>
      <c r="B4775">
        <v>61305</v>
      </c>
      <c r="C4775">
        <v>2180.9499999999998</v>
      </c>
      <c r="I4775" t="s">
        <v>2884</v>
      </c>
    </row>
    <row r="4776" spans="1:9" x14ac:dyDescent="0.25">
      <c r="A4776" t="s">
        <v>6735</v>
      </c>
      <c r="B4776">
        <v>61312</v>
      </c>
      <c r="C4776">
        <v>2246.52</v>
      </c>
      <c r="I4776" t="s">
        <v>2884</v>
      </c>
    </row>
    <row r="4777" spans="1:9" x14ac:dyDescent="0.25">
      <c r="A4777" t="s">
        <v>6735</v>
      </c>
      <c r="B4777">
        <v>61313</v>
      </c>
      <c r="C4777">
        <v>2157.79</v>
      </c>
      <c r="I4777" t="s">
        <v>2884</v>
      </c>
    </row>
    <row r="4778" spans="1:9" x14ac:dyDescent="0.25">
      <c r="A4778" t="s">
        <v>6735</v>
      </c>
      <c r="B4778">
        <v>61314</v>
      </c>
      <c r="C4778">
        <v>1983.09</v>
      </c>
      <c r="I4778" t="s">
        <v>2884</v>
      </c>
    </row>
    <row r="4779" spans="1:9" x14ac:dyDescent="0.25">
      <c r="A4779" t="s">
        <v>6735</v>
      </c>
      <c r="B4779">
        <v>61315</v>
      </c>
      <c r="C4779">
        <v>2247.89</v>
      </c>
      <c r="I4779" t="s">
        <v>2884</v>
      </c>
    </row>
    <row r="4780" spans="1:9" x14ac:dyDescent="0.25">
      <c r="A4780" t="s">
        <v>6735</v>
      </c>
      <c r="B4780">
        <v>61316</v>
      </c>
      <c r="C4780">
        <v>93.7</v>
      </c>
      <c r="I4780" t="s">
        <v>2884</v>
      </c>
    </row>
    <row r="4781" spans="1:9" x14ac:dyDescent="0.25">
      <c r="A4781" t="s">
        <v>6735</v>
      </c>
      <c r="B4781">
        <v>61320</v>
      </c>
      <c r="C4781">
        <v>2055.17</v>
      </c>
      <c r="I4781" t="s">
        <v>2884</v>
      </c>
    </row>
    <row r="4782" spans="1:9" x14ac:dyDescent="0.25">
      <c r="A4782" t="s">
        <v>6735</v>
      </c>
      <c r="B4782">
        <v>61321</v>
      </c>
      <c r="C4782">
        <v>2308.65</v>
      </c>
      <c r="I4782" t="s">
        <v>2884</v>
      </c>
    </row>
    <row r="4783" spans="1:9" x14ac:dyDescent="0.25">
      <c r="A4783" t="s">
        <v>6735</v>
      </c>
      <c r="B4783">
        <v>61322</v>
      </c>
      <c r="C4783">
        <v>2585.8200000000002</v>
      </c>
      <c r="I4783" t="s">
        <v>2884</v>
      </c>
    </row>
    <row r="4784" spans="1:9" x14ac:dyDescent="0.25">
      <c r="A4784" t="s">
        <v>6735</v>
      </c>
      <c r="B4784">
        <v>61323</v>
      </c>
      <c r="C4784">
        <v>2592.16</v>
      </c>
      <c r="I4784" t="s">
        <v>2884</v>
      </c>
    </row>
    <row r="4785" spans="1:9" x14ac:dyDescent="0.25">
      <c r="A4785" t="s">
        <v>6735</v>
      </c>
      <c r="B4785">
        <v>61330</v>
      </c>
      <c r="C4785">
        <v>1953.39</v>
      </c>
      <c r="I4785" t="s">
        <v>2884</v>
      </c>
    </row>
    <row r="4786" spans="1:9" x14ac:dyDescent="0.25">
      <c r="A4786" t="s">
        <v>6735</v>
      </c>
      <c r="B4786">
        <v>61333</v>
      </c>
      <c r="C4786">
        <v>2188.9</v>
      </c>
      <c r="I4786" t="s">
        <v>2884</v>
      </c>
    </row>
    <row r="4787" spans="1:9" x14ac:dyDescent="0.25">
      <c r="A4787" t="s">
        <v>6735</v>
      </c>
      <c r="B4787">
        <v>61340</v>
      </c>
      <c r="C4787">
        <v>1571.24</v>
      </c>
      <c r="I4787" t="s">
        <v>2884</v>
      </c>
    </row>
    <row r="4788" spans="1:9" x14ac:dyDescent="0.25">
      <c r="A4788" t="s">
        <v>6735</v>
      </c>
      <c r="B4788">
        <v>61343</v>
      </c>
      <c r="C4788">
        <v>2384.79</v>
      </c>
      <c r="I4788" t="s">
        <v>2884</v>
      </c>
    </row>
    <row r="4789" spans="1:9" x14ac:dyDescent="0.25">
      <c r="A4789" t="s">
        <v>6735</v>
      </c>
      <c r="B4789">
        <v>61345</v>
      </c>
      <c r="C4789">
        <v>2221.0500000000002</v>
      </c>
      <c r="I4789" t="s">
        <v>2884</v>
      </c>
    </row>
    <row r="4790" spans="1:9" x14ac:dyDescent="0.25">
      <c r="A4790" t="s">
        <v>6735</v>
      </c>
      <c r="B4790">
        <v>61450</v>
      </c>
      <c r="C4790">
        <v>2085.34</v>
      </c>
      <c r="I4790" t="s">
        <v>2884</v>
      </c>
    </row>
    <row r="4791" spans="1:9" x14ac:dyDescent="0.25">
      <c r="A4791" t="s">
        <v>6735</v>
      </c>
      <c r="B4791">
        <v>61458</v>
      </c>
      <c r="C4791">
        <v>2192.75</v>
      </c>
      <c r="I4791" t="s">
        <v>2884</v>
      </c>
    </row>
    <row r="4792" spans="1:9" x14ac:dyDescent="0.25">
      <c r="A4792" t="s">
        <v>6735</v>
      </c>
      <c r="B4792">
        <v>61460</v>
      </c>
      <c r="C4792">
        <v>2289.36</v>
      </c>
      <c r="I4792" t="s">
        <v>2884</v>
      </c>
    </row>
    <row r="4793" spans="1:9" x14ac:dyDescent="0.25">
      <c r="A4793" t="s">
        <v>6735</v>
      </c>
      <c r="B4793">
        <v>61500</v>
      </c>
      <c r="C4793">
        <v>1417.44</v>
      </c>
      <c r="I4793" t="s">
        <v>2884</v>
      </c>
    </row>
    <row r="4794" spans="1:9" x14ac:dyDescent="0.25">
      <c r="A4794" t="s">
        <v>6735</v>
      </c>
      <c r="B4794">
        <v>61501</v>
      </c>
      <c r="C4794">
        <v>1236.74</v>
      </c>
      <c r="I4794" t="s">
        <v>2884</v>
      </c>
    </row>
    <row r="4795" spans="1:9" x14ac:dyDescent="0.25">
      <c r="A4795" t="s">
        <v>6735</v>
      </c>
      <c r="B4795">
        <v>61510</v>
      </c>
      <c r="C4795">
        <v>2396.65</v>
      </c>
      <c r="I4795" t="s">
        <v>2884</v>
      </c>
    </row>
    <row r="4796" spans="1:9" x14ac:dyDescent="0.25">
      <c r="A4796" t="s">
        <v>6735</v>
      </c>
      <c r="B4796">
        <v>61512</v>
      </c>
      <c r="C4796">
        <v>2770.51</v>
      </c>
      <c r="I4796" t="s">
        <v>2884</v>
      </c>
    </row>
    <row r="4797" spans="1:9" x14ac:dyDescent="0.25">
      <c r="A4797" t="s">
        <v>6735</v>
      </c>
      <c r="B4797">
        <v>61514</v>
      </c>
      <c r="C4797">
        <v>2086.62</v>
      </c>
      <c r="I4797" t="s">
        <v>2884</v>
      </c>
    </row>
    <row r="4798" spans="1:9" x14ac:dyDescent="0.25">
      <c r="A4798" t="s">
        <v>6735</v>
      </c>
      <c r="B4798">
        <v>61516</v>
      </c>
      <c r="C4798">
        <v>2036.85</v>
      </c>
      <c r="I4798" t="s">
        <v>2884</v>
      </c>
    </row>
    <row r="4799" spans="1:9" x14ac:dyDescent="0.25">
      <c r="A4799" t="s">
        <v>6735</v>
      </c>
      <c r="B4799">
        <v>61517</v>
      </c>
      <c r="C4799">
        <v>93.01</v>
      </c>
      <c r="I4799" t="s">
        <v>2884</v>
      </c>
    </row>
    <row r="4800" spans="1:9" x14ac:dyDescent="0.25">
      <c r="A4800" t="s">
        <v>6735</v>
      </c>
      <c r="B4800">
        <v>61518</v>
      </c>
      <c r="C4800">
        <v>3005.38</v>
      </c>
      <c r="I4800" t="s">
        <v>2884</v>
      </c>
    </row>
    <row r="4801" spans="1:9" x14ac:dyDescent="0.25">
      <c r="A4801" t="s">
        <v>6735</v>
      </c>
      <c r="B4801">
        <v>61519</v>
      </c>
      <c r="C4801">
        <v>3192.52</v>
      </c>
      <c r="I4801" t="s">
        <v>2884</v>
      </c>
    </row>
    <row r="4802" spans="1:9" x14ac:dyDescent="0.25">
      <c r="A4802" t="s">
        <v>6735</v>
      </c>
      <c r="B4802">
        <v>61520</v>
      </c>
      <c r="C4802">
        <v>4037.44</v>
      </c>
      <c r="I4802" t="s">
        <v>2884</v>
      </c>
    </row>
    <row r="4803" spans="1:9" x14ac:dyDescent="0.25">
      <c r="A4803" t="s">
        <v>6735</v>
      </c>
      <c r="B4803">
        <v>61521</v>
      </c>
      <c r="C4803">
        <v>3429.73</v>
      </c>
      <c r="I4803" t="s">
        <v>2884</v>
      </c>
    </row>
    <row r="4804" spans="1:9" x14ac:dyDescent="0.25">
      <c r="A4804" t="s">
        <v>6735</v>
      </c>
      <c r="B4804">
        <v>61522</v>
      </c>
      <c r="C4804">
        <v>2376.27</v>
      </c>
      <c r="I4804" t="s">
        <v>2884</v>
      </c>
    </row>
    <row r="4805" spans="1:9" x14ac:dyDescent="0.25">
      <c r="A4805" t="s">
        <v>6735</v>
      </c>
      <c r="B4805">
        <v>61524</v>
      </c>
      <c r="C4805">
        <v>2266.1</v>
      </c>
      <c r="I4805" t="s">
        <v>2884</v>
      </c>
    </row>
    <row r="4806" spans="1:9" x14ac:dyDescent="0.25">
      <c r="A4806" t="s">
        <v>6735</v>
      </c>
      <c r="B4806">
        <v>61526</v>
      </c>
      <c r="C4806">
        <v>3613.59</v>
      </c>
      <c r="I4806" t="s">
        <v>2884</v>
      </c>
    </row>
    <row r="4807" spans="1:9" x14ac:dyDescent="0.25">
      <c r="A4807" t="s">
        <v>6735</v>
      </c>
      <c r="B4807">
        <v>61530</v>
      </c>
      <c r="C4807">
        <v>3323.59</v>
      </c>
      <c r="I4807" t="s">
        <v>2884</v>
      </c>
    </row>
    <row r="4808" spans="1:9" x14ac:dyDescent="0.25">
      <c r="A4808" t="s">
        <v>6735</v>
      </c>
      <c r="B4808">
        <v>61531</v>
      </c>
      <c r="C4808">
        <v>1343</v>
      </c>
      <c r="I4808" t="s">
        <v>2884</v>
      </c>
    </row>
    <row r="4809" spans="1:9" x14ac:dyDescent="0.25">
      <c r="A4809" t="s">
        <v>6735</v>
      </c>
      <c r="B4809">
        <v>61533</v>
      </c>
      <c r="C4809">
        <v>1665.13</v>
      </c>
      <c r="I4809" t="s">
        <v>2884</v>
      </c>
    </row>
    <row r="4810" spans="1:9" x14ac:dyDescent="0.25">
      <c r="A4810" t="s">
        <v>6735</v>
      </c>
      <c r="B4810">
        <v>61534</v>
      </c>
      <c r="C4810">
        <v>1801.92</v>
      </c>
      <c r="I4810" t="s">
        <v>2884</v>
      </c>
    </row>
    <row r="4811" spans="1:9" x14ac:dyDescent="0.25">
      <c r="A4811" t="s">
        <v>6735</v>
      </c>
      <c r="B4811">
        <v>61535</v>
      </c>
      <c r="C4811">
        <v>1104.05</v>
      </c>
      <c r="I4811" t="s">
        <v>2884</v>
      </c>
    </row>
    <row r="4812" spans="1:9" x14ac:dyDescent="0.25">
      <c r="A4812" t="s">
        <v>6735</v>
      </c>
      <c r="B4812">
        <v>61536</v>
      </c>
      <c r="C4812">
        <v>2793.96</v>
      </c>
      <c r="I4812" t="s">
        <v>2884</v>
      </c>
    </row>
    <row r="4813" spans="1:9" x14ac:dyDescent="0.25">
      <c r="A4813" t="s">
        <v>6735</v>
      </c>
      <c r="B4813">
        <v>61537</v>
      </c>
      <c r="C4813">
        <v>2660.46</v>
      </c>
      <c r="I4813" t="s">
        <v>2884</v>
      </c>
    </row>
    <row r="4814" spans="1:9" x14ac:dyDescent="0.25">
      <c r="A4814" t="s">
        <v>6735</v>
      </c>
      <c r="B4814">
        <v>61538</v>
      </c>
      <c r="C4814">
        <v>2878.93</v>
      </c>
      <c r="I4814" t="s">
        <v>2884</v>
      </c>
    </row>
    <row r="4815" spans="1:9" x14ac:dyDescent="0.25">
      <c r="A4815" t="s">
        <v>6735</v>
      </c>
      <c r="B4815">
        <v>61539</v>
      </c>
      <c r="C4815">
        <v>2561.89</v>
      </c>
      <c r="I4815" t="s">
        <v>2884</v>
      </c>
    </row>
    <row r="4816" spans="1:9" x14ac:dyDescent="0.25">
      <c r="A4816" t="s">
        <v>6735</v>
      </c>
      <c r="B4816">
        <v>61540</v>
      </c>
      <c r="C4816">
        <v>2363.75</v>
      </c>
      <c r="I4816" t="s">
        <v>2884</v>
      </c>
    </row>
    <row r="4817" spans="1:9" x14ac:dyDescent="0.25">
      <c r="A4817" t="s">
        <v>6735</v>
      </c>
      <c r="B4817">
        <v>61541</v>
      </c>
      <c r="C4817">
        <v>2337.27</v>
      </c>
      <c r="I4817" t="s">
        <v>2884</v>
      </c>
    </row>
    <row r="4818" spans="1:9" x14ac:dyDescent="0.25">
      <c r="A4818" t="s">
        <v>6735</v>
      </c>
      <c r="B4818">
        <v>61543</v>
      </c>
      <c r="C4818">
        <v>2361.62</v>
      </c>
      <c r="I4818" t="s">
        <v>2884</v>
      </c>
    </row>
    <row r="4819" spans="1:9" x14ac:dyDescent="0.25">
      <c r="A4819" t="s">
        <v>6735</v>
      </c>
      <c r="B4819">
        <v>61544</v>
      </c>
      <c r="C4819">
        <v>2062.8200000000002</v>
      </c>
      <c r="I4819" t="s">
        <v>2884</v>
      </c>
    </row>
    <row r="4820" spans="1:9" x14ac:dyDescent="0.25">
      <c r="A4820" t="s">
        <v>6735</v>
      </c>
      <c r="B4820">
        <v>61545</v>
      </c>
      <c r="C4820">
        <v>3453.89</v>
      </c>
      <c r="I4820" t="s">
        <v>2884</v>
      </c>
    </row>
    <row r="4821" spans="1:9" x14ac:dyDescent="0.25">
      <c r="A4821" t="s">
        <v>6735</v>
      </c>
      <c r="B4821">
        <v>61546</v>
      </c>
      <c r="C4821">
        <v>2506.0500000000002</v>
      </c>
      <c r="I4821" t="s">
        <v>2884</v>
      </c>
    </row>
    <row r="4822" spans="1:9" x14ac:dyDescent="0.25">
      <c r="A4822" t="s">
        <v>6735</v>
      </c>
      <c r="B4822">
        <v>61548</v>
      </c>
      <c r="C4822">
        <v>1700.29</v>
      </c>
      <c r="I4822" t="s">
        <v>2884</v>
      </c>
    </row>
    <row r="4823" spans="1:9" x14ac:dyDescent="0.25">
      <c r="A4823" t="s">
        <v>6735</v>
      </c>
      <c r="B4823">
        <v>61550</v>
      </c>
      <c r="C4823">
        <v>1314.56</v>
      </c>
      <c r="I4823" t="s">
        <v>2884</v>
      </c>
    </row>
    <row r="4824" spans="1:9" x14ac:dyDescent="0.25">
      <c r="A4824" t="s">
        <v>6735</v>
      </c>
      <c r="B4824">
        <v>61552</v>
      </c>
      <c r="C4824">
        <v>1625.57</v>
      </c>
      <c r="I4824" t="s">
        <v>2884</v>
      </c>
    </row>
    <row r="4825" spans="1:9" x14ac:dyDescent="0.25">
      <c r="A4825" t="s">
        <v>6735</v>
      </c>
      <c r="B4825">
        <v>61556</v>
      </c>
      <c r="C4825">
        <v>1861.99</v>
      </c>
      <c r="I4825" t="s">
        <v>2884</v>
      </c>
    </row>
    <row r="4826" spans="1:9" x14ac:dyDescent="0.25">
      <c r="A4826" t="s">
        <v>6735</v>
      </c>
      <c r="B4826">
        <v>61557</v>
      </c>
      <c r="C4826">
        <v>1842.09</v>
      </c>
      <c r="I4826" t="s">
        <v>2884</v>
      </c>
    </row>
    <row r="4827" spans="1:9" x14ac:dyDescent="0.25">
      <c r="A4827" t="s">
        <v>6735</v>
      </c>
      <c r="B4827">
        <v>61558</v>
      </c>
      <c r="C4827">
        <v>2051.25</v>
      </c>
      <c r="I4827" t="s">
        <v>2884</v>
      </c>
    </row>
    <row r="4828" spans="1:9" x14ac:dyDescent="0.25">
      <c r="A4828" t="s">
        <v>6735</v>
      </c>
      <c r="B4828">
        <v>61559</v>
      </c>
      <c r="C4828">
        <v>2609.86</v>
      </c>
      <c r="I4828" t="s">
        <v>2884</v>
      </c>
    </row>
    <row r="4829" spans="1:9" x14ac:dyDescent="0.25">
      <c r="A4829" t="s">
        <v>6735</v>
      </c>
      <c r="B4829">
        <v>61563</v>
      </c>
      <c r="C4829">
        <v>2154.85</v>
      </c>
      <c r="I4829" t="s">
        <v>2884</v>
      </c>
    </row>
    <row r="4830" spans="1:9" x14ac:dyDescent="0.25">
      <c r="A4830" t="s">
        <v>6735</v>
      </c>
      <c r="B4830">
        <v>61564</v>
      </c>
      <c r="C4830">
        <v>2613.15</v>
      </c>
      <c r="I4830" t="s">
        <v>2884</v>
      </c>
    </row>
    <row r="4831" spans="1:9" x14ac:dyDescent="0.25">
      <c r="A4831" t="s">
        <v>6735</v>
      </c>
      <c r="B4831">
        <v>61566</v>
      </c>
      <c r="C4831">
        <v>2432.0700000000002</v>
      </c>
      <c r="I4831" t="s">
        <v>2884</v>
      </c>
    </row>
    <row r="4832" spans="1:9" x14ac:dyDescent="0.25">
      <c r="A4832" t="s">
        <v>6735</v>
      </c>
      <c r="B4832">
        <v>61567</v>
      </c>
      <c r="C4832">
        <v>2769.77</v>
      </c>
      <c r="I4832" t="s">
        <v>2884</v>
      </c>
    </row>
    <row r="4833" spans="1:9" x14ac:dyDescent="0.25">
      <c r="A4833" t="s">
        <v>6735</v>
      </c>
      <c r="B4833">
        <v>61570</v>
      </c>
      <c r="C4833">
        <v>2038.28</v>
      </c>
      <c r="I4833" t="s">
        <v>2884</v>
      </c>
    </row>
    <row r="4834" spans="1:9" x14ac:dyDescent="0.25">
      <c r="A4834" t="s">
        <v>6735</v>
      </c>
      <c r="B4834">
        <v>61571</v>
      </c>
      <c r="C4834">
        <v>2166.34</v>
      </c>
      <c r="I4834" t="s">
        <v>2884</v>
      </c>
    </row>
    <row r="4835" spans="1:9" x14ac:dyDescent="0.25">
      <c r="A4835" t="s">
        <v>6735</v>
      </c>
      <c r="B4835">
        <v>61575</v>
      </c>
      <c r="C4835">
        <v>2715.98</v>
      </c>
      <c r="I4835" t="s">
        <v>2884</v>
      </c>
    </row>
    <row r="4836" spans="1:9" x14ac:dyDescent="0.25">
      <c r="A4836" t="s">
        <v>6735</v>
      </c>
      <c r="B4836">
        <v>61576</v>
      </c>
      <c r="C4836">
        <v>4551.4799999999996</v>
      </c>
      <c r="I4836" t="s">
        <v>2884</v>
      </c>
    </row>
    <row r="4837" spans="1:9" x14ac:dyDescent="0.25">
      <c r="A4837" t="s">
        <v>6735</v>
      </c>
      <c r="B4837">
        <v>61580</v>
      </c>
      <c r="C4837">
        <v>2721.76</v>
      </c>
      <c r="I4837" t="s">
        <v>2884</v>
      </c>
    </row>
    <row r="4838" spans="1:9" x14ac:dyDescent="0.25">
      <c r="A4838" t="s">
        <v>6735</v>
      </c>
      <c r="B4838">
        <v>61581</v>
      </c>
      <c r="C4838">
        <v>2978.83</v>
      </c>
      <c r="I4838" t="s">
        <v>2884</v>
      </c>
    </row>
    <row r="4839" spans="1:9" x14ac:dyDescent="0.25">
      <c r="A4839" t="s">
        <v>6735</v>
      </c>
      <c r="B4839">
        <v>61582</v>
      </c>
      <c r="C4839">
        <v>3472.97</v>
      </c>
      <c r="I4839" t="s">
        <v>2884</v>
      </c>
    </row>
    <row r="4840" spans="1:9" x14ac:dyDescent="0.25">
      <c r="A4840" t="s">
        <v>6735</v>
      </c>
      <c r="B4840">
        <v>61583</v>
      </c>
      <c r="C4840">
        <v>3206.35</v>
      </c>
      <c r="I4840" t="s">
        <v>2884</v>
      </c>
    </row>
    <row r="4841" spans="1:9" x14ac:dyDescent="0.25">
      <c r="A4841" t="s">
        <v>6735</v>
      </c>
      <c r="B4841">
        <v>61584</v>
      </c>
      <c r="C4841">
        <v>3172.4</v>
      </c>
      <c r="I4841" t="s">
        <v>2884</v>
      </c>
    </row>
    <row r="4842" spans="1:9" x14ac:dyDescent="0.25">
      <c r="A4842" t="s">
        <v>6735</v>
      </c>
      <c r="B4842">
        <v>61585</v>
      </c>
      <c r="C4842">
        <v>3589.32</v>
      </c>
      <c r="I4842" t="s">
        <v>2884</v>
      </c>
    </row>
    <row r="4843" spans="1:9" x14ac:dyDescent="0.25">
      <c r="A4843" t="s">
        <v>6735</v>
      </c>
      <c r="B4843">
        <v>61586</v>
      </c>
      <c r="C4843">
        <v>2802.67</v>
      </c>
      <c r="I4843" t="s">
        <v>2884</v>
      </c>
    </row>
    <row r="4844" spans="1:9" x14ac:dyDescent="0.25">
      <c r="A4844" t="s">
        <v>6735</v>
      </c>
      <c r="B4844">
        <v>61590</v>
      </c>
      <c r="C4844">
        <v>3287.9</v>
      </c>
      <c r="I4844" t="s">
        <v>2884</v>
      </c>
    </row>
    <row r="4845" spans="1:9" x14ac:dyDescent="0.25">
      <c r="A4845" t="s">
        <v>6735</v>
      </c>
      <c r="B4845">
        <v>61591</v>
      </c>
      <c r="C4845">
        <v>3342.14</v>
      </c>
      <c r="I4845" t="s">
        <v>2884</v>
      </c>
    </row>
    <row r="4846" spans="1:9" x14ac:dyDescent="0.25">
      <c r="A4846" t="s">
        <v>6735</v>
      </c>
      <c r="B4846">
        <v>61592</v>
      </c>
      <c r="C4846">
        <v>3452.61</v>
      </c>
      <c r="I4846" t="s">
        <v>2884</v>
      </c>
    </row>
    <row r="4847" spans="1:9" x14ac:dyDescent="0.25">
      <c r="A4847" t="s">
        <v>6735</v>
      </c>
      <c r="B4847">
        <v>61595</v>
      </c>
      <c r="C4847">
        <v>2604.35</v>
      </c>
      <c r="I4847" t="s">
        <v>2884</v>
      </c>
    </row>
    <row r="4848" spans="1:9" x14ac:dyDescent="0.25">
      <c r="A4848" t="s">
        <v>6735</v>
      </c>
      <c r="B4848">
        <v>61596</v>
      </c>
      <c r="C4848">
        <v>2651.4</v>
      </c>
      <c r="I4848" t="s">
        <v>2884</v>
      </c>
    </row>
    <row r="4849" spans="1:9" x14ac:dyDescent="0.25">
      <c r="A4849" t="s">
        <v>6735</v>
      </c>
      <c r="B4849">
        <v>61597</v>
      </c>
      <c r="C4849">
        <v>3222.69</v>
      </c>
      <c r="I4849" t="s">
        <v>2884</v>
      </c>
    </row>
    <row r="4850" spans="1:9" x14ac:dyDescent="0.25">
      <c r="A4850" t="s">
        <v>6735</v>
      </c>
      <c r="B4850">
        <v>61598</v>
      </c>
      <c r="C4850">
        <v>3126.33</v>
      </c>
      <c r="I4850" t="s">
        <v>2884</v>
      </c>
    </row>
    <row r="4851" spans="1:9" x14ac:dyDescent="0.25">
      <c r="A4851" t="s">
        <v>6735</v>
      </c>
      <c r="B4851">
        <v>61600</v>
      </c>
      <c r="C4851">
        <v>2330.84</v>
      </c>
      <c r="I4851" t="s">
        <v>2884</v>
      </c>
    </row>
    <row r="4852" spans="1:9" x14ac:dyDescent="0.25">
      <c r="A4852" t="s">
        <v>6735</v>
      </c>
      <c r="B4852">
        <v>61601</v>
      </c>
      <c r="C4852">
        <v>2665.53</v>
      </c>
      <c r="I4852" t="s">
        <v>2884</v>
      </c>
    </row>
    <row r="4853" spans="1:9" x14ac:dyDescent="0.25">
      <c r="A4853" t="s">
        <v>6735</v>
      </c>
      <c r="B4853">
        <v>61605</v>
      </c>
      <c r="C4853">
        <v>2371.33</v>
      </c>
      <c r="I4853" t="s">
        <v>2884</v>
      </c>
    </row>
    <row r="4854" spans="1:9" x14ac:dyDescent="0.25">
      <c r="A4854" t="s">
        <v>6735</v>
      </c>
      <c r="B4854">
        <v>61606</v>
      </c>
      <c r="C4854">
        <v>3178.92</v>
      </c>
      <c r="I4854" t="s">
        <v>2884</v>
      </c>
    </row>
    <row r="4855" spans="1:9" x14ac:dyDescent="0.25">
      <c r="A4855" t="s">
        <v>6735</v>
      </c>
      <c r="B4855">
        <v>61607</v>
      </c>
      <c r="C4855">
        <v>2888.99</v>
      </c>
      <c r="I4855" t="s">
        <v>2884</v>
      </c>
    </row>
    <row r="4856" spans="1:9" x14ac:dyDescent="0.25">
      <c r="A4856" t="s">
        <v>6735</v>
      </c>
      <c r="B4856">
        <v>61608</v>
      </c>
      <c r="C4856">
        <v>3573.58</v>
      </c>
      <c r="I4856" t="s">
        <v>2884</v>
      </c>
    </row>
    <row r="4857" spans="1:9" x14ac:dyDescent="0.25">
      <c r="A4857" t="s">
        <v>6735</v>
      </c>
      <c r="B4857">
        <v>61611</v>
      </c>
      <c r="C4857">
        <v>499.96</v>
      </c>
      <c r="I4857" t="s">
        <v>2884</v>
      </c>
    </row>
    <row r="4858" spans="1:9" x14ac:dyDescent="0.25">
      <c r="A4858" t="s">
        <v>6735</v>
      </c>
      <c r="B4858">
        <v>61613</v>
      </c>
      <c r="C4858">
        <v>3581.13</v>
      </c>
      <c r="I4858" t="s">
        <v>2884</v>
      </c>
    </row>
    <row r="4859" spans="1:9" x14ac:dyDescent="0.25">
      <c r="A4859" t="s">
        <v>6735</v>
      </c>
      <c r="B4859">
        <v>61615</v>
      </c>
      <c r="C4859">
        <v>3086.63</v>
      </c>
      <c r="I4859" t="s">
        <v>2884</v>
      </c>
    </row>
    <row r="4860" spans="1:9" x14ac:dyDescent="0.25">
      <c r="A4860" t="s">
        <v>6735</v>
      </c>
      <c r="B4860">
        <v>61616</v>
      </c>
      <c r="C4860">
        <v>3637.59</v>
      </c>
      <c r="I4860" t="s">
        <v>2884</v>
      </c>
    </row>
    <row r="4861" spans="1:9" x14ac:dyDescent="0.25">
      <c r="A4861" t="s">
        <v>6735</v>
      </c>
      <c r="B4861">
        <v>61618</v>
      </c>
      <c r="C4861">
        <v>1404.3</v>
      </c>
      <c r="I4861" t="s">
        <v>2884</v>
      </c>
    </row>
    <row r="4862" spans="1:9" x14ac:dyDescent="0.25">
      <c r="A4862" t="s">
        <v>6735</v>
      </c>
      <c r="B4862">
        <v>61619</v>
      </c>
      <c r="C4862">
        <v>1552.34</v>
      </c>
      <c r="I4862" t="s">
        <v>2884</v>
      </c>
    </row>
    <row r="4863" spans="1:9" x14ac:dyDescent="0.25">
      <c r="A4863" t="s">
        <v>6735</v>
      </c>
      <c r="B4863">
        <v>61623</v>
      </c>
      <c r="C4863">
        <v>614.03</v>
      </c>
      <c r="I4863" t="s">
        <v>2884</v>
      </c>
    </row>
    <row r="4864" spans="1:9" x14ac:dyDescent="0.25">
      <c r="A4864" t="s">
        <v>6735</v>
      </c>
      <c r="B4864">
        <v>61624</v>
      </c>
      <c r="C4864">
        <v>1235.44</v>
      </c>
      <c r="I4864" t="s">
        <v>2884</v>
      </c>
    </row>
    <row r="4865" spans="1:9" x14ac:dyDescent="0.25">
      <c r="A4865" t="s">
        <v>6735</v>
      </c>
      <c r="B4865">
        <v>61626</v>
      </c>
      <c r="C4865">
        <v>952.41</v>
      </c>
      <c r="I4865" t="s">
        <v>2884</v>
      </c>
    </row>
    <row r="4866" spans="1:9" x14ac:dyDescent="0.25">
      <c r="A4866" t="s">
        <v>6735</v>
      </c>
      <c r="B4866">
        <v>61630</v>
      </c>
      <c r="C4866">
        <v>1467.73</v>
      </c>
      <c r="I4866" t="s">
        <v>2884</v>
      </c>
    </row>
    <row r="4867" spans="1:9" x14ac:dyDescent="0.25">
      <c r="A4867" t="s">
        <v>6735</v>
      </c>
      <c r="B4867">
        <v>61635</v>
      </c>
      <c r="C4867">
        <v>1584.04</v>
      </c>
      <c r="I4867" t="s">
        <v>2884</v>
      </c>
    </row>
    <row r="4868" spans="1:9" x14ac:dyDescent="0.25">
      <c r="A4868" t="s">
        <v>6735</v>
      </c>
      <c r="B4868">
        <v>61645</v>
      </c>
      <c r="C4868">
        <v>894.49</v>
      </c>
      <c r="I4868" t="s">
        <v>2884</v>
      </c>
    </row>
    <row r="4869" spans="1:9" x14ac:dyDescent="0.25">
      <c r="A4869" t="s">
        <v>6735</v>
      </c>
      <c r="B4869">
        <v>61650</v>
      </c>
      <c r="C4869">
        <v>608.92999999999995</v>
      </c>
      <c r="I4869" t="s">
        <v>2884</v>
      </c>
    </row>
    <row r="4870" spans="1:9" x14ac:dyDescent="0.25">
      <c r="A4870" t="s">
        <v>6735</v>
      </c>
      <c r="B4870">
        <v>61651</v>
      </c>
      <c r="C4870">
        <v>262.02999999999997</v>
      </c>
      <c r="I4870" t="s">
        <v>2884</v>
      </c>
    </row>
    <row r="4871" spans="1:9" x14ac:dyDescent="0.25">
      <c r="A4871" t="s">
        <v>6735</v>
      </c>
      <c r="B4871">
        <v>61680</v>
      </c>
      <c r="C4871">
        <v>2426.0700000000002</v>
      </c>
      <c r="I4871" t="s">
        <v>2884</v>
      </c>
    </row>
    <row r="4872" spans="1:9" x14ac:dyDescent="0.25">
      <c r="A4872" t="s">
        <v>6735</v>
      </c>
      <c r="B4872">
        <v>61682</v>
      </c>
      <c r="C4872">
        <v>4476.16</v>
      </c>
      <c r="I4872" t="s">
        <v>2884</v>
      </c>
    </row>
    <row r="4873" spans="1:9" x14ac:dyDescent="0.25">
      <c r="A4873" t="s">
        <v>6735</v>
      </c>
      <c r="B4873">
        <v>61684</v>
      </c>
      <c r="C4873">
        <v>3078.79</v>
      </c>
      <c r="I4873" t="s">
        <v>2884</v>
      </c>
    </row>
    <row r="4874" spans="1:9" x14ac:dyDescent="0.25">
      <c r="A4874" t="s">
        <v>6735</v>
      </c>
      <c r="B4874">
        <v>61686</v>
      </c>
      <c r="C4874">
        <v>4842.66</v>
      </c>
      <c r="I4874" t="s">
        <v>2884</v>
      </c>
    </row>
    <row r="4875" spans="1:9" x14ac:dyDescent="0.25">
      <c r="A4875" t="s">
        <v>6735</v>
      </c>
      <c r="B4875">
        <v>61690</v>
      </c>
      <c r="C4875">
        <v>2368.39</v>
      </c>
      <c r="I4875" t="s">
        <v>2884</v>
      </c>
    </row>
    <row r="4876" spans="1:9" x14ac:dyDescent="0.25">
      <c r="A4876" t="s">
        <v>6735</v>
      </c>
      <c r="B4876">
        <v>61692</v>
      </c>
      <c r="C4876">
        <v>3938.73</v>
      </c>
      <c r="I4876" t="s">
        <v>2884</v>
      </c>
    </row>
    <row r="4877" spans="1:9" x14ac:dyDescent="0.25">
      <c r="A4877" t="s">
        <v>6735</v>
      </c>
      <c r="B4877">
        <v>61697</v>
      </c>
      <c r="C4877">
        <v>4559.47</v>
      </c>
      <c r="I4877" t="s">
        <v>2884</v>
      </c>
    </row>
    <row r="4878" spans="1:9" x14ac:dyDescent="0.25">
      <c r="A4878" t="s">
        <v>6735</v>
      </c>
      <c r="B4878">
        <v>61698</v>
      </c>
      <c r="C4878">
        <v>4986.74</v>
      </c>
      <c r="I4878" t="s">
        <v>2884</v>
      </c>
    </row>
    <row r="4879" spans="1:9" x14ac:dyDescent="0.25">
      <c r="A4879" t="s">
        <v>6735</v>
      </c>
      <c r="B4879">
        <v>61700</v>
      </c>
      <c r="C4879">
        <v>3664.31</v>
      </c>
      <c r="I4879" t="s">
        <v>2884</v>
      </c>
    </row>
    <row r="4880" spans="1:9" x14ac:dyDescent="0.25">
      <c r="A4880" t="s">
        <v>6735</v>
      </c>
      <c r="B4880">
        <v>61702</v>
      </c>
      <c r="C4880">
        <v>4339.49</v>
      </c>
      <c r="I4880" t="s">
        <v>2884</v>
      </c>
    </row>
    <row r="4881" spans="1:9" x14ac:dyDescent="0.25">
      <c r="A4881" t="s">
        <v>6735</v>
      </c>
      <c r="B4881">
        <v>61703</v>
      </c>
      <c r="C4881">
        <v>1485.23</v>
      </c>
      <c r="I4881" t="s">
        <v>2884</v>
      </c>
    </row>
    <row r="4882" spans="1:9" x14ac:dyDescent="0.25">
      <c r="A4882" t="s">
        <v>6735</v>
      </c>
      <c r="B4882">
        <v>61705</v>
      </c>
      <c r="C4882">
        <v>2819.73</v>
      </c>
      <c r="I4882" t="s">
        <v>2884</v>
      </c>
    </row>
    <row r="4883" spans="1:9" x14ac:dyDescent="0.25">
      <c r="A4883" t="s">
        <v>6735</v>
      </c>
      <c r="B4883">
        <v>61708</v>
      </c>
      <c r="C4883">
        <v>2758.57</v>
      </c>
      <c r="I4883" t="s">
        <v>2884</v>
      </c>
    </row>
    <row r="4884" spans="1:9" x14ac:dyDescent="0.25">
      <c r="A4884" t="s">
        <v>6735</v>
      </c>
      <c r="B4884">
        <v>61710</v>
      </c>
      <c r="C4884">
        <v>2328.16</v>
      </c>
      <c r="I4884" t="s">
        <v>2884</v>
      </c>
    </row>
    <row r="4885" spans="1:9" x14ac:dyDescent="0.25">
      <c r="A4885" t="s">
        <v>6735</v>
      </c>
      <c r="B4885">
        <v>61711</v>
      </c>
      <c r="C4885">
        <v>2783.11</v>
      </c>
      <c r="I4885" t="s">
        <v>2884</v>
      </c>
    </row>
    <row r="4886" spans="1:9" x14ac:dyDescent="0.25">
      <c r="A4886" t="s">
        <v>6735</v>
      </c>
      <c r="B4886">
        <v>61720</v>
      </c>
      <c r="C4886">
        <v>1389.48</v>
      </c>
      <c r="I4886" t="s">
        <v>2884</v>
      </c>
    </row>
    <row r="4887" spans="1:9" x14ac:dyDescent="0.25">
      <c r="A4887" t="s">
        <v>6735</v>
      </c>
      <c r="B4887">
        <v>61735</v>
      </c>
      <c r="C4887">
        <v>1740.84</v>
      </c>
      <c r="I4887" t="s">
        <v>2884</v>
      </c>
    </row>
    <row r="4888" spans="1:9" x14ac:dyDescent="0.25">
      <c r="A4888" t="s">
        <v>6735</v>
      </c>
      <c r="B4888">
        <v>61736</v>
      </c>
      <c r="C4888">
        <v>943.28</v>
      </c>
      <c r="I4888" t="s">
        <v>2884</v>
      </c>
    </row>
    <row r="4889" spans="1:9" x14ac:dyDescent="0.25">
      <c r="A4889" t="s">
        <v>6735</v>
      </c>
      <c r="B4889">
        <v>61737</v>
      </c>
      <c r="C4889">
        <v>1126.04</v>
      </c>
      <c r="I4889" t="s">
        <v>2884</v>
      </c>
    </row>
    <row r="4890" spans="1:9" x14ac:dyDescent="0.25">
      <c r="A4890" t="s">
        <v>6735</v>
      </c>
      <c r="B4890">
        <v>61750</v>
      </c>
      <c r="C4890">
        <v>1534.29</v>
      </c>
      <c r="I4890" t="s">
        <v>2884</v>
      </c>
    </row>
    <row r="4891" spans="1:9" x14ac:dyDescent="0.25">
      <c r="A4891" t="s">
        <v>6735</v>
      </c>
      <c r="B4891">
        <v>61751</v>
      </c>
      <c r="C4891">
        <v>1517.37</v>
      </c>
      <c r="I4891" t="s">
        <v>2884</v>
      </c>
    </row>
    <row r="4892" spans="1:9" x14ac:dyDescent="0.25">
      <c r="A4892" t="s">
        <v>6735</v>
      </c>
      <c r="B4892">
        <v>61760</v>
      </c>
      <c r="C4892">
        <v>1729.22</v>
      </c>
      <c r="I4892" t="s">
        <v>2884</v>
      </c>
    </row>
    <row r="4893" spans="1:9" x14ac:dyDescent="0.25">
      <c r="A4893" t="s">
        <v>6735</v>
      </c>
      <c r="B4893">
        <v>61770</v>
      </c>
      <c r="C4893">
        <v>1764.99</v>
      </c>
      <c r="I4893" t="s">
        <v>2884</v>
      </c>
    </row>
    <row r="4894" spans="1:9" x14ac:dyDescent="0.25">
      <c r="A4894" t="s">
        <v>6735</v>
      </c>
      <c r="B4894">
        <v>61781</v>
      </c>
      <c r="C4894">
        <v>252.48</v>
      </c>
      <c r="I4894" t="s">
        <v>2884</v>
      </c>
    </row>
    <row r="4895" spans="1:9" x14ac:dyDescent="0.25">
      <c r="A4895" t="s">
        <v>6735</v>
      </c>
      <c r="B4895">
        <v>61782</v>
      </c>
      <c r="C4895">
        <v>184.9</v>
      </c>
      <c r="I4895" t="s">
        <v>2884</v>
      </c>
    </row>
    <row r="4896" spans="1:9" x14ac:dyDescent="0.25">
      <c r="A4896" t="s">
        <v>6735</v>
      </c>
      <c r="B4896">
        <v>61783</v>
      </c>
      <c r="C4896">
        <v>247.47</v>
      </c>
      <c r="I4896" t="s">
        <v>2884</v>
      </c>
    </row>
    <row r="4897" spans="1:9" x14ac:dyDescent="0.25">
      <c r="A4897" t="s">
        <v>6735</v>
      </c>
      <c r="B4897">
        <v>61790</v>
      </c>
      <c r="C4897">
        <v>970.12</v>
      </c>
      <c r="I4897" t="s">
        <v>2884</v>
      </c>
    </row>
    <row r="4898" spans="1:9" x14ac:dyDescent="0.25">
      <c r="A4898" t="s">
        <v>6735</v>
      </c>
      <c r="B4898">
        <v>61791</v>
      </c>
      <c r="C4898">
        <v>1233.52</v>
      </c>
      <c r="I4898" t="s">
        <v>2884</v>
      </c>
    </row>
    <row r="4899" spans="1:9" x14ac:dyDescent="0.25">
      <c r="A4899" t="s">
        <v>6735</v>
      </c>
      <c r="B4899">
        <v>61796</v>
      </c>
      <c r="C4899">
        <v>1113.29</v>
      </c>
      <c r="I4899" t="s">
        <v>2884</v>
      </c>
    </row>
    <row r="4900" spans="1:9" x14ac:dyDescent="0.25">
      <c r="A4900" t="s">
        <v>6735</v>
      </c>
      <c r="B4900">
        <v>61797</v>
      </c>
      <c r="C4900">
        <v>233.9</v>
      </c>
      <c r="I4900" t="s">
        <v>2884</v>
      </c>
    </row>
    <row r="4901" spans="1:9" x14ac:dyDescent="0.25">
      <c r="A4901" t="s">
        <v>6735</v>
      </c>
      <c r="B4901">
        <v>61798</v>
      </c>
      <c r="C4901">
        <v>1501.23</v>
      </c>
      <c r="I4901" t="s">
        <v>2884</v>
      </c>
    </row>
    <row r="4902" spans="1:9" x14ac:dyDescent="0.25">
      <c r="A4902" t="s">
        <v>6735</v>
      </c>
      <c r="B4902">
        <v>61799</v>
      </c>
      <c r="C4902">
        <v>323.66000000000003</v>
      </c>
      <c r="I4902" t="s">
        <v>2884</v>
      </c>
    </row>
    <row r="4903" spans="1:9" x14ac:dyDescent="0.25">
      <c r="A4903" t="s">
        <v>6735</v>
      </c>
      <c r="B4903">
        <v>61800</v>
      </c>
      <c r="C4903">
        <v>162.29</v>
      </c>
      <c r="I4903" t="s">
        <v>2884</v>
      </c>
    </row>
    <row r="4904" spans="1:9" x14ac:dyDescent="0.25">
      <c r="A4904" t="s">
        <v>6735</v>
      </c>
      <c r="B4904">
        <v>61850</v>
      </c>
      <c r="C4904">
        <v>1080.3499999999999</v>
      </c>
      <c r="I4904" t="s">
        <v>2884</v>
      </c>
    </row>
    <row r="4905" spans="1:9" x14ac:dyDescent="0.25">
      <c r="A4905" t="s">
        <v>6735</v>
      </c>
      <c r="B4905">
        <v>61860</v>
      </c>
      <c r="C4905">
        <v>1702.77</v>
      </c>
      <c r="I4905" t="s">
        <v>2884</v>
      </c>
    </row>
    <row r="4906" spans="1:9" x14ac:dyDescent="0.25">
      <c r="A4906" t="s">
        <v>6735</v>
      </c>
      <c r="B4906">
        <v>61863</v>
      </c>
      <c r="C4906">
        <v>1643.39</v>
      </c>
      <c r="I4906" t="s">
        <v>2884</v>
      </c>
    </row>
    <row r="4907" spans="1:9" x14ac:dyDescent="0.25">
      <c r="A4907" t="s">
        <v>6735</v>
      </c>
      <c r="B4907">
        <v>61864</v>
      </c>
      <c r="C4907">
        <v>302.20999999999998</v>
      </c>
      <c r="I4907" t="s">
        <v>2884</v>
      </c>
    </row>
    <row r="4908" spans="1:9" x14ac:dyDescent="0.25">
      <c r="A4908" t="s">
        <v>6735</v>
      </c>
      <c r="B4908">
        <v>61867</v>
      </c>
      <c r="C4908">
        <v>2475.9</v>
      </c>
      <c r="I4908" t="s">
        <v>2884</v>
      </c>
    </row>
    <row r="4909" spans="1:9" x14ac:dyDescent="0.25">
      <c r="A4909" t="s">
        <v>6735</v>
      </c>
      <c r="B4909">
        <v>61868</v>
      </c>
      <c r="C4909">
        <v>533.24</v>
      </c>
      <c r="I4909" t="s">
        <v>2884</v>
      </c>
    </row>
    <row r="4910" spans="1:9" x14ac:dyDescent="0.25">
      <c r="A4910" t="s">
        <v>6735</v>
      </c>
      <c r="B4910">
        <v>61880</v>
      </c>
      <c r="C4910">
        <v>648.64</v>
      </c>
      <c r="I4910" t="s">
        <v>2884</v>
      </c>
    </row>
    <row r="4911" spans="1:9" x14ac:dyDescent="0.25">
      <c r="A4911" t="s">
        <v>6735</v>
      </c>
      <c r="B4911">
        <v>61885</v>
      </c>
      <c r="C4911">
        <v>582.86</v>
      </c>
      <c r="I4911" t="s">
        <v>2884</v>
      </c>
    </row>
    <row r="4912" spans="1:9" x14ac:dyDescent="0.25">
      <c r="A4912" t="s">
        <v>6735</v>
      </c>
      <c r="B4912">
        <v>61886</v>
      </c>
      <c r="C4912">
        <v>970.46</v>
      </c>
      <c r="I4912" t="s">
        <v>2884</v>
      </c>
    </row>
    <row r="4913" spans="1:9" x14ac:dyDescent="0.25">
      <c r="A4913" t="s">
        <v>6735</v>
      </c>
      <c r="B4913">
        <v>61888</v>
      </c>
      <c r="C4913">
        <v>437.07</v>
      </c>
      <c r="I4913" t="s">
        <v>2884</v>
      </c>
    </row>
    <row r="4914" spans="1:9" x14ac:dyDescent="0.25">
      <c r="A4914" t="s">
        <v>6735</v>
      </c>
      <c r="B4914">
        <v>62000</v>
      </c>
      <c r="C4914">
        <v>1134.0899999999999</v>
      </c>
      <c r="I4914" t="s">
        <v>2884</v>
      </c>
    </row>
    <row r="4915" spans="1:9" x14ac:dyDescent="0.25">
      <c r="A4915" t="s">
        <v>6735</v>
      </c>
      <c r="B4915">
        <v>62005</v>
      </c>
      <c r="C4915">
        <v>1390.56</v>
      </c>
      <c r="I4915" t="s">
        <v>2884</v>
      </c>
    </row>
    <row r="4916" spans="1:9" x14ac:dyDescent="0.25">
      <c r="A4916" t="s">
        <v>6735</v>
      </c>
      <c r="B4916">
        <v>62010</v>
      </c>
      <c r="C4916">
        <v>1678.25</v>
      </c>
      <c r="I4916" t="s">
        <v>2884</v>
      </c>
    </row>
    <row r="4917" spans="1:9" x14ac:dyDescent="0.25">
      <c r="A4917" t="s">
        <v>6735</v>
      </c>
      <c r="B4917">
        <v>62100</v>
      </c>
      <c r="C4917">
        <v>1707.34</v>
      </c>
      <c r="I4917" t="s">
        <v>2884</v>
      </c>
    </row>
    <row r="4918" spans="1:9" x14ac:dyDescent="0.25">
      <c r="A4918" t="s">
        <v>6735</v>
      </c>
      <c r="B4918">
        <v>62115</v>
      </c>
      <c r="C4918">
        <v>1843.53</v>
      </c>
      <c r="I4918" t="s">
        <v>2884</v>
      </c>
    </row>
    <row r="4919" spans="1:9" x14ac:dyDescent="0.25">
      <c r="A4919" t="s">
        <v>6735</v>
      </c>
      <c r="B4919">
        <v>62117</v>
      </c>
      <c r="C4919">
        <v>2135.7600000000002</v>
      </c>
      <c r="I4919" t="s">
        <v>2884</v>
      </c>
    </row>
    <row r="4920" spans="1:9" x14ac:dyDescent="0.25">
      <c r="A4920" t="s">
        <v>6735</v>
      </c>
      <c r="B4920">
        <v>62120</v>
      </c>
      <c r="C4920">
        <v>2286.75</v>
      </c>
      <c r="I4920" t="s">
        <v>2884</v>
      </c>
    </row>
    <row r="4921" spans="1:9" x14ac:dyDescent="0.25">
      <c r="A4921" t="s">
        <v>6735</v>
      </c>
      <c r="B4921">
        <v>62121</v>
      </c>
      <c r="C4921">
        <v>1701.5</v>
      </c>
      <c r="I4921" t="s">
        <v>2884</v>
      </c>
    </row>
    <row r="4922" spans="1:9" x14ac:dyDescent="0.25">
      <c r="A4922" t="s">
        <v>6735</v>
      </c>
      <c r="B4922">
        <v>62140</v>
      </c>
      <c r="C4922">
        <v>1115.22</v>
      </c>
      <c r="I4922" t="s">
        <v>2884</v>
      </c>
    </row>
    <row r="4923" spans="1:9" x14ac:dyDescent="0.25">
      <c r="A4923" t="s">
        <v>6735</v>
      </c>
      <c r="B4923">
        <v>62141</v>
      </c>
      <c r="C4923">
        <v>1246.44</v>
      </c>
      <c r="I4923" t="s">
        <v>2884</v>
      </c>
    </row>
    <row r="4924" spans="1:9" x14ac:dyDescent="0.25">
      <c r="A4924" t="s">
        <v>6735</v>
      </c>
      <c r="B4924">
        <v>62142</v>
      </c>
      <c r="C4924">
        <v>977.94</v>
      </c>
      <c r="I4924" t="s">
        <v>2884</v>
      </c>
    </row>
    <row r="4925" spans="1:9" x14ac:dyDescent="0.25">
      <c r="A4925" t="s">
        <v>6735</v>
      </c>
      <c r="B4925">
        <v>62143</v>
      </c>
      <c r="C4925">
        <v>1144.76</v>
      </c>
      <c r="I4925" t="s">
        <v>2884</v>
      </c>
    </row>
    <row r="4926" spans="1:9" x14ac:dyDescent="0.25">
      <c r="A4926" t="s">
        <v>6735</v>
      </c>
      <c r="B4926">
        <v>62145</v>
      </c>
      <c r="C4926">
        <v>1543.13</v>
      </c>
      <c r="I4926" t="s">
        <v>2884</v>
      </c>
    </row>
    <row r="4927" spans="1:9" x14ac:dyDescent="0.25">
      <c r="A4927" t="s">
        <v>6735</v>
      </c>
      <c r="B4927">
        <v>62146</v>
      </c>
      <c r="C4927">
        <v>1366.61</v>
      </c>
      <c r="I4927" t="s">
        <v>2884</v>
      </c>
    </row>
    <row r="4928" spans="1:9" x14ac:dyDescent="0.25">
      <c r="A4928" t="s">
        <v>6735</v>
      </c>
      <c r="B4928">
        <v>62147</v>
      </c>
      <c r="C4928">
        <v>1541.68</v>
      </c>
      <c r="I4928" t="s">
        <v>2884</v>
      </c>
    </row>
    <row r="4929" spans="1:9" x14ac:dyDescent="0.25">
      <c r="A4929" t="s">
        <v>6735</v>
      </c>
      <c r="B4929">
        <v>62148</v>
      </c>
      <c r="C4929">
        <v>134.47</v>
      </c>
      <c r="I4929" t="s">
        <v>2884</v>
      </c>
    </row>
    <row r="4930" spans="1:9" x14ac:dyDescent="0.25">
      <c r="A4930" t="s">
        <v>6735</v>
      </c>
      <c r="B4930">
        <v>62160</v>
      </c>
      <c r="C4930">
        <v>201.33</v>
      </c>
      <c r="I4930" t="s">
        <v>2884</v>
      </c>
    </row>
    <row r="4931" spans="1:9" x14ac:dyDescent="0.25">
      <c r="A4931" t="s">
        <v>6735</v>
      </c>
      <c r="B4931">
        <v>62161</v>
      </c>
      <c r="C4931">
        <v>1659.19</v>
      </c>
      <c r="I4931" t="s">
        <v>2884</v>
      </c>
    </row>
    <row r="4932" spans="1:9" x14ac:dyDescent="0.25">
      <c r="A4932" t="s">
        <v>6735</v>
      </c>
      <c r="B4932">
        <v>62162</v>
      </c>
      <c r="C4932">
        <v>2056.87</v>
      </c>
      <c r="I4932" t="s">
        <v>2884</v>
      </c>
    </row>
    <row r="4933" spans="1:9" x14ac:dyDescent="0.25">
      <c r="A4933" t="s">
        <v>6735</v>
      </c>
      <c r="B4933">
        <v>62164</v>
      </c>
      <c r="C4933">
        <v>2281.46</v>
      </c>
      <c r="I4933" t="s">
        <v>2884</v>
      </c>
    </row>
    <row r="4934" spans="1:9" x14ac:dyDescent="0.25">
      <c r="A4934" t="s">
        <v>6735</v>
      </c>
      <c r="B4934">
        <v>62165</v>
      </c>
      <c r="C4934">
        <v>1650.19</v>
      </c>
      <c r="I4934" t="s">
        <v>2884</v>
      </c>
    </row>
    <row r="4935" spans="1:9" x14ac:dyDescent="0.25">
      <c r="A4935" t="s">
        <v>6735</v>
      </c>
      <c r="B4935">
        <v>62180</v>
      </c>
      <c r="C4935">
        <v>1742.88</v>
      </c>
      <c r="I4935" t="s">
        <v>2884</v>
      </c>
    </row>
    <row r="4936" spans="1:9" x14ac:dyDescent="0.25">
      <c r="A4936" t="s">
        <v>6735</v>
      </c>
      <c r="B4936">
        <v>62190</v>
      </c>
      <c r="C4936">
        <v>1021.48</v>
      </c>
      <c r="I4936" t="s">
        <v>2884</v>
      </c>
    </row>
    <row r="4937" spans="1:9" x14ac:dyDescent="0.25">
      <c r="A4937" t="s">
        <v>6735</v>
      </c>
      <c r="B4937">
        <v>62192</v>
      </c>
      <c r="C4937">
        <v>1067.8</v>
      </c>
      <c r="I4937" t="s">
        <v>2884</v>
      </c>
    </row>
    <row r="4938" spans="1:9" x14ac:dyDescent="0.25">
      <c r="A4938" t="s">
        <v>6735</v>
      </c>
      <c r="B4938">
        <v>62194</v>
      </c>
      <c r="C4938">
        <v>547.45000000000005</v>
      </c>
      <c r="I4938" t="s">
        <v>2884</v>
      </c>
    </row>
    <row r="4939" spans="1:9" x14ac:dyDescent="0.25">
      <c r="A4939" t="s">
        <v>6735</v>
      </c>
      <c r="B4939">
        <v>62200</v>
      </c>
      <c r="C4939">
        <v>1502.12</v>
      </c>
      <c r="I4939" t="s">
        <v>2884</v>
      </c>
    </row>
    <row r="4940" spans="1:9" x14ac:dyDescent="0.25">
      <c r="A4940" t="s">
        <v>6735</v>
      </c>
      <c r="B4940">
        <v>62201</v>
      </c>
      <c r="C4940">
        <v>1334.72</v>
      </c>
      <c r="I4940" t="s">
        <v>2884</v>
      </c>
    </row>
    <row r="4941" spans="1:9" x14ac:dyDescent="0.25">
      <c r="A4941" t="s">
        <v>6735</v>
      </c>
      <c r="B4941">
        <v>62220</v>
      </c>
      <c r="C4941">
        <v>1055.17</v>
      </c>
      <c r="I4941" t="s">
        <v>2884</v>
      </c>
    </row>
    <row r="4942" spans="1:9" x14ac:dyDescent="0.25">
      <c r="A4942" t="s">
        <v>6735</v>
      </c>
      <c r="B4942">
        <v>62223</v>
      </c>
      <c r="C4942">
        <v>1134.92</v>
      </c>
      <c r="I4942" t="s">
        <v>2884</v>
      </c>
    </row>
    <row r="4943" spans="1:9" x14ac:dyDescent="0.25">
      <c r="A4943" t="s">
        <v>6735</v>
      </c>
      <c r="B4943">
        <v>62225</v>
      </c>
      <c r="C4943">
        <v>592.71</v>
      </c>
      <c r="I4943" t="s">
        <v>2884</v>
      </c>
    </row>
    <row r="4944" spans="1:9" x14ac:dyDescent="0.25">
      <c r="A4944" t="s">
        <v>6735</v>
      </c>
      <c r="B4944">
        <v>62230</v>
      </c>
      <c r="C4944">
        <v>920.99</v>
      </c>
      <c r="I4944" t="s">
        <v>2884</v>
      </c>
    </row>
    <row r="4945" spans="1:9" x14ac:dyDescent="0.25">
      <c r="A4945" t="s">
        <v>6735</v>
      </c>
      <c r="B4945">
        <v>62252</v>
      </c>
      <c r="C4945">
        <v>92.81</v>
      </c>
      <c r="I4945" t="s">
        <v>2884</v>
      </c>
    </row>
    <row r="4946" spans="1:9" x14ac:dyDescent="0.25">
      <c r="A4946" t="s">
        <v>6735</v>
      </c>
      <c r="B4946">
        <v>62256</v>
      </c>
      <c r="C4946">
        <v>673.58</v>
      </c>
      <c r="I4946" t="s">
        <v>2884</v>
      </c>
    </row>
    <row r="4947" spans="1:9" x14ac:dyDescent="0.25">
      <c r="A4947" t="s">
        <v>6735</v>
      </c>
      <c r="B4947">
        <v>62258</v>
      </c>
      <c r="C4947">
        <v>1215.3499999999999</v>
      </c>
      <c r="I4947" t="s">
        <v>2884</v>
      </c>
    </row>
    <row r="4948" spans="1:9" x14ac:dyDescent="0.25">
      <c r="A4948" t="s">
        <v>6735</v>
      </c>
      <c r="B4948">
        <v>62263</v>
      </c>
      <c r="C4948">
        <v>711.73</v>
      </c>
      <c r="I4948" t="s">
        <v>2884</v>
      </c>
    </row>
    <row r="4949" spans="1:9" x14ac:dyDescent="0.25">
      <c r="A4949" t="s">
        <v>6735</v>
      </c>
      <c r="B4949">
        <v>62264</v>
      </c>
      <c r="C4949">
        <v>487.64</v>
      </c>
      <c r="I4949" t="s">
        <v>2884</v>
      </c>
    </row>
    <row r="4950" spans="1:9" x14ac:dyDescent="0.25">
      <c r="A4950" t="s">
        <v>6735</v>
      </c>
      <c r="B4950">
        <v>62267</v>
      </c>
      <c r="C4950">
        <v>295.37</v>
      </c>
      <c r="I4950" t="s">
        <v>2884</v>
      </c>
    </row>
    <row r="4951" spans="1:9" x14ac:dyDescent="0.25">
      <c r="A4951" t="s">
        <v>6735</v>
      </c>
      <c r="B4951">
        <v>62268</v>
      </c>
      <c r="C4951">
        <v>272.43</v>
      </c>
      <c r="I4951" t="s">
        <v>2884</v>
      </c>
    </row>
    <row r="4952" spans="1:9" x14ac:dyDescent="0.25">
      <c r="A4952" t="s">
        <v>6735</v>
      </c>
      <c r="B4952">
        <v>62269</v>
      </c>
      <c r="C4952">
        <v>276.83999999999997</v>
      </c>
      <c r="I4952" t="s">
        <v>2884</v>
      </c>
    </row>
    <row r="4953" spans="1:9" x14ac:dyDescent="0.25">
      <c r="A4953" t="s">
        <v>6735</v>
      </c>
      <c r="B4953">
        <v>62270</v>
      </c>
      <c r="C4953">
        <v>147.22</v>
      </c>
      <c r="I4953" t="s">
        <v>2884</v>
      </c>
    </row>
    <row r="4954" spans="1:9" x14ac:dyDescent="0.25">
      <c r="A4954" t="s">
        <v>6735</v>
      </c>
      <c r="B4954">
        <v>62272</v>
      </c>
      <c r="C4954">
        <v>197.62</v>
      </c>
      <c r="I4954" t="s">
        <v>2884</v>
      </c>
    </row>
    <row r="4955" spans="1:9" x14ac:dyDescent="0.25">
      <c r="A4955" t="s">
        <v>6735</v>
      </c>
      <c r="B4955">
        <v>62273</v>
      </c>
      <c r="C4955">
        <v>184.96</v>
      </c>
      <c r="I4955" t="s">
        <v>2884</v>
      </c>
    </row>
    <row r="4956" spans="1:9" x14ac:dyDescent="0.25">
      <c r="A4956" t="s">
        <v>6735</v>
      </c>
      <c r="B4956">
        <v>62280</v>
      </c>
      <c r="C4956">
        <v>364.31</v>
      </c>
      <c r="I4956" t="s">
        <v>2884</v>
      </c>
    </row>
    <row r="4957" spans="1:9" x14ac:dyDescent="0.25">
      <c r="A4957" t="s">
        <v>6735</v>
      </c>
      <c r="B4957">
        <v>62281</v>
      </c>
      <c r="C4957">
        <v>265.64999999999998</v>
      </c>
      <c r="I4957" t="s">
        <v>2884</v>
      </c>
    </row>
    <row r="4958" spans="1:9" x14ac:dyDescent="0.25">
      <c r="A4958" t="s">
        <v>6735</v>
      </c>
      <c r="B4958">
        <v>62282</v>
      </c>
      <c r="C4958">
        <v>350.96</v>
      </c>
      <c r="I4958" t="s">
        <v>2884</v>
      </c>
    </row>
    <row r="4959" spans="1:9" x14ac:dyDescent="0.25">
      <c r="A4959" t="s">
        <v>6735</v>
      </c>
      <c r="B4959">
        <v>62284</v>
      </c>
      <c r="C4959">
        <v>213.14</v>
      </c>
      <c r="I4959" t="s">
        <v>2884</v>
      </c>
    </row>
    <row r="4960" spans="1:9" x14ac:dyDescent="0.25">
      <c r="A4960" t="s">
        <v>6735</v>
      </c>
      <c r="B4960">
        <v>62287</v>
      </c>
      <c r="C4960">
        <v>610.15</v>
      </c>
      <c r="I4960" t="s">
        <v>2884</v>
      </c>
    </row>
    <row r="4961" spans="1:9" x14ac:dyDescent="0.25">
      <c r="A4961" t="s">
        <v>6735</v>
      </c>
      <c r="B4961">
        <v>62290</v>
      </c>
      <c r="C4961">
        <v>390.67</v>
      </c>
      <c r="I4961" t="s">
        <v>2884</v>
      </c>
    </row>
    <row r="4962" spans="1:9" x14ac:dyDescent="0.25">
      <c r="A4962" t="s">
        <v>6735</v>
      </c>
      <c r="B4962">
        <v>62291</v>
      </c>
      <c r="C4962">
        <v>359.39</v>
      </c>
      <c r="I4962" t="s">
        <v>2884</v>
      </c>
    </row>
    <row r="4963" spans="1:9" x14ac:dyDescent="0.25">
      <c r="A4963" t="s">
        <v>6735</v>
      </c>
      <c r="B4963">
        <v>62292</v>
      </c>
      <c r="C4963">
        <v>622.30999999999995</v>
      </c>
      <c r="I4963" t="s">
        <v>2884</v>
      </c>
    </row>
    <row r="4964" spans="1:9" x14ac:dyDescent="0.25">
      <c r="A4964" t="s">
        <v>6735</v>
      </c>
      <c r="B4964">
        <v>62294</v>
      </c>
      <c r="C4964">
        <v>1043.8699999999999</v>
      </c>
      <c r="I4964" t="s">
        <v>2884</v>
      </c>
    </row>
    <row r="4965" spans="1:9" x14ac:dyDescent="0.25">
      <c r="A4965" t="s">
        <v>6735</v>
      </c>
      <c r="B4965">
        <v>62302</v>
      </c>
      <c r="C4965">
        <v>287.39</v>
      </c>
      <c r="I4965" t="s">
        <v>2884</v>
      </c>
    </row>
    <row r="4966" spans="1:9" x14ac:dyDescent="0.25">
      <c r="A4966" t="s">
        <v>6735</v>
      </c>
      <c r="B4966">
        <v>62303</v>
      </c>
      <c r="C4966">
        <v>292.73</v>
      </c>
      <c r="I4966" t="s">
        <v>2884</v>
      </c>
    </row>
    <row r="4967" spans="1:9" x14ac:dyDescent="0.25">
      <c r="A4967" t="s">
        <v>6735</v>
      </c>
      <c r="B4967">
        <v>62304</v>
      </c>
      <c r="C4967">
        <v>285.61</v>
      </c>
      <c r="I4967" t="s">
        <v>2884</v>
      </c>
    </row>
    <row r="4968" spans="1:9" x14ac:dyDescent="0.25">
      <c r="A4968" t="s">
        <v>6735</v>
      </c>
      <c r="B4968">
        <v>62305</v>
      </c>
      <c r="C4968">
        <v>310.83999999999997</v>
      </c>
      <c r="I4968" t="s">
        <v>2884</v>
      </c>
    </row>
    <row r="4969" spans="1:9" x14ac:dyDescent="0.25">
      <c r="A4969" t="s">
        <v>6735</v>
      </c>
      <c r="B4969">
        <v>62320</v>
      </c>
      <c r="C4969">
        <v>182.39</v>
      </c>
      <c r="I4969" t="s">
        <v>2884</v>
      </c>
    </row>
    <row r="4970" spans="1:9" x14ac:dyDescent="0.25">
      <c r="A4970" t="s">
        <v>6735</v>
      </c>
      <c r="B4970">
        <v>62321</v>
      </c>
      <c r="C4970">
        <v>292.68</v>
      </c>
      <c r="I4970" t="s">
        <v>2884</v>
      </c>
    </row>
    <row r="4971" spans="1:9" x14ac:dyDescent="0.25">
      <c r="A4971" t="s">
        <v>6735</v>
      </c>
      <c r="B4971">
        <v>62322</v>
      </c>
      <c r="C4971">
        <v>152.55000000000001</v>
      </c>
      <c r="I4971" t="s">
        <v>2884</v>
      </c>
    </row>
    <row r="4972" spans="1:9" x14ac:dyDescent="0.25">
      <c r="A4972" t="s">
        <v>6735</v>
      </c>
      <c r="B4972">
        <v>62323</v>
      </c>
      <c r="C4972">
        <v>288.95</v>
      </c>
      <c r="I4972" t="s">
        <v>2884</v>
      </c>
    </row>
    <row r="4973" spans="1:9" x14ac:dyDescent="0.25">
      <c r="A4973" t="s">
        <v>6735</v>
      </c>
      <c r="B4973">
        <v>62324</v>
      </c>
      <c r="C4973">
        <v>151.22999999999999</v>
      </c>
      <c r="I4973" t="s">
        <v>2884</v>
      </c>
    </row>
    <row r="4974" spans="1:9" x14ac:dyDescent="0.25">
      <c r="A4974" t="s">
        <v>6735</v>
      </c>
      <c r="B4974">
        <v>62325</v>
      </c>
      <c r="C4974">
        <v>282.39999999999998</v>
      </c>
      <c r="I4974" t="s">
        <v>2884</v>
      </c>
    </row>
    <row r="4975" spans="1:9" x14ac:dyDescent="0.25">
      <c r="A4975" t="s">
        <v>6735</v>
      </c>
      <c r="B4975">
        <v>62326</v>
      </c>
      <c r="C4975">
        <v>152.69</v>
      </c>
      <c r="I4975" t="s">
        <v>2884</v>
      </c>
    </row>
    <row r="4976" spans="1:9" x14ac:dyDescent="0.25">
      <c r="A4976" t="s">
        <v>6735</v>
      </c>
      <c r="B4976">
        <v>62327</v>
      </c>
      <c r="C4976">
        <v>300.44</v>
      </c>
      <c r="I4976" t="s">
        <v>2884</v>
      </c>
    </row>
    <row r="4977" spans="1:9" x14ac:dyDescent="0.25">
      <c r="A4977" t="s">
        <v>6735</v>
      </c>
      <c r="B4977">
        <v>62328</v>
      </c>
      <c r="C4977">
        <v>259.02999999999997</v>
      </c>
      <c r="I4977" t="s">
        <v>2884</v>
      </c>
    </row>
    <row r="4978" spans="1:9" x14ac:dyDescent="0.25">
      <c r="A4978" t="s">
        <v>6735</v>
      </c>
      <c r="B4978">
        <v>62329</v>
      </c>
      <c r="C4978">
        <v>319.92</v>
      </c>
      <c r="I4978" t="s">
        <v>2884</v>
      </c>
    </row>
    <row r="4979" spans="1:9" x14ac:dyDescent="0.25">
      <c r="A4979" t="s">
        <v>6735</v>
      </c>
      <c r="B4979">
        <v>62350</v>
      </c>
      <c r="C4979">
        <v>431.47</v>
      </c>
      <c r="I4979" t="s">
        <v>2884</v>
      </c>
    </row>
    <row r="4980" spans="1:9" x14ac:dyDescent="0.25">
      <c r="A4980" t="s">
        <v>6735</v>
      </c>
      <c r="B4980">
        <v>62351</v>
      </c>
      <c r="C4980">
        <v>991.24</v>
      </c>
      <c r="I4980" t="s">
        <v>2884</v>
      </c>
    </row>
    <row r="4981" spans="1:9" x14ac:dyDescent="0.25">
      <c r="A4981" t="s">
        <v>6735</v>
      </c>
      <c r="B4981">
        <v>62355</v>
      </c>
      <c r="C4981">
        <v>301.33</v>
      </c>
      <c r="I4981" t="s">
        <v>2884</v>
      </c>
    </row>
    <row r="4982" spans="1:9" x14ac:dyDescent="0.25">
      <c r="A4982" t="s">
        <v>6735</v>
      </c>
      <c r="B4982">
        <v>62360</v>
      </c>
      <c r="C4982">
        <v>347.86</v>
      </c>
      <c r="I4982" t="s">
        <v>2884</v>
      </c>
    </row>
    <row r="4983" spans="1:9" x14ac:dyDescent="0.25">
      <c r="A4983" t="s">
        <v>6735</v>
      </c>
      <c r="B4983">
        <v>62361</v>
      </c>
      <c r="C4983">
        <v>479.7</v>
      </c>
      <c r="I4983" t="s">
        <v>2884</v>
      </c>
    </row>
    <row r="4984" spans="1:9" x14ac:dyDescent="0.25">
      <c r="A4984" t="s">
        <v>6735</v>
      </c>
      <c r="B4984">
        <v>62362</v>
      </c>
      <c r="C4984">
        <v>419.03</v>
      </c>
      <c r="I4984" t="s">
        <v>2884</v>
      </c>
    </row>
    <row r="4985" spans="1:9" x14ac:dyDescent="0.25">
      <c r="A4985" t="s">
        <v>6735</v>
      </c>
      <c r="B4985">
        <v>62365</v>
      </c>
      <c r="C4985">
        <v>324.06</v>
      </c>
      <c r="I4985" t="s">
        <v>2884</v>
      </c>
    </row>
    <row r="4986" spans="1:9" x14ac:dyDescent="0.25">
      <c r="A4986" t="s">
        <v>6735</v>
      </c>
      <c r="B4986">
        <v>62367</v>
      </c>
      <c r="C4986">
        <v>34.58</v>
      </c>
      <c r="I4986" t="s">
        <v>2884</v>
      </c>
    </row>
    <row r="4987" spans="1:9" x14ac:dyDescent="0.25">
      <c r="A4987" t="s">
        <v>6735</v>
      </c>
      <c r="B4987">
        <v>62368</v>
      </c>
      <c r="C4987">
        <v>47.67</v>
      </c>
      <c r="I4987" t="s">
        <v>2884</v>
      </c>
    </row>
    <row r="4988" spans="1:9" x14ac:dyDescent="0.25">
      <c r="A4988" t="s">
        <v>6735</v>
      </c>
      <c r="B4988">
        <v>62369</v>
      </c>
      <c r="C4988">
        <v>102.52</v>
      </c>
      <c r="I4988" t="s">
        <v>2884</v>
      </c>
    </row>
    <row r="4989" spans="1:9" x14ac:dyDescent="0.25">
      <c r="A4989" t="s">
        <v>6735</v>
      </c>
      <c r="B4989">
        <v>62370</v>
      </c>
      <c r="C4989">
        <v>102.54</v>
      </c>
      <c r="I4989" t="s">
        <v>2884</v>
      </c>
    </row>
    <row r="4990" spans="1:9" x14ac:dyDescent="0.25">
      <c r="A4990" t="s">
        <v>6735</v>
      </c>
      <c r="B4990">
        <v>63001</v>
      </c>
      <c r="C4990">
        <v>1342.98</v>
      </c>
      <c r="I4990" t="s">
        <v>2884</v>
      </c>
    </row>
    <row r="4991" spans="1:9" x14ac:dyDescent="0.25">
      <c r="A4991" t="s">
        <v>6735</v>
      </c>
      <c r="B4991">
        <v>63003</v>
      </c>
      <c r="C4991">
        <v>1343.55</v>
      </c>
      <c r="I4991" t="s">
        <v>2884</v>
      </c>
    </row>
    <row r="4992" spans="1:9" x14ac:dyDescent="0.25">
      <c r="A4992" t="s">
        <v>6735</v>
      </c>
      <c r="B4992">
        <v>63005</v>
      </c>
      <c r="C4992">
        <v>1309.32</v>
      </c>
      <c r="I4992" t="s">
        <v>2884</v>
      </c>
    </row>
    <row r="4993" spans="1:9" x14ac:dyDescent="0.25">
      <c r="A4993" t="s">
        <v>6735</v>
      </c>
      <c r="B4993">
        <v>63011</v>
      </c>
      <c r="C4993">
        <v>1190.96</v>
      </c>
      <c r="I4993" t="s">
        <v>2884</v>
      </c>
    </row>
    <row r="4994" spans="1:9" x14ac:dyDescent="0.25">
      <c r="A4994" t="s">
        <v>6735</v>
      </c>
      <c r="B4994">
        <v>63012</v>
      </c>
      <c r="C4994">
        <v>1303.8599999999999</v>
      </c>
      <c r="I4994" t="s">
        <v>2884</v>
      </c>
    </row>
    <row r="4995" spans="1:9" x14ac:dyDescent="0.25">
      <c r="A4995" t="s">
        <v>6735</v>
      </c>
      <c r="B4995">
        <v>63015</v>
      </c>
      <c r="C4995">
        <v>1613.25</v>
      </c>
      <c r="I4995" t="s">
        <v>2884</v>
      </c>
    </row>
    <row r="4996" spans="1:9" x14ac:dyDescent="0.25">
      <c r="A4996" t="s">
        <v>6735</v>
      </c>
      <c r="B4996">
        <v>63016</v>
      </c>
      <c r="C4996">
        <v>1663.2</v>
      </c>
      <c r="I4996" t="s">
        <v>2884</v>
      </c>
    </row>
    <row r="4997" spans="1:9" x14ac:dyDescent="0.25">
      <c r="A4997" t="s">
        <v>6735</v>
      </c>
      <c r="B4997">
        <v>63017</v>
      </c>
      <c r="C4997">
        <v>1381.85</v>
      </c>
      <c r="I4997" t="s">
        <v>2884</v>
      </c>
    </row>
    <row r="4998" spans="1:9" x14ac:dyDescent="0.25">
      <c r="A4998" t="s">
        <v>6735</v>
      </c>
      <c r="B4998">
        <v>63020</v>
      </c>
      <c r="C4998">
        <v>1198.23</v>
      </c>
      <c r="I4998" t="s">
        <v>2884</v>
      </c>
    </row>
    <row r="4999" spans="1:9" x14ac:dyDescent="0.25">
      <c r="A4999" t="s">
        <v>6735</v>
      </c>
      <c r="B4999">
        <v>63030</v>
      </c>
      <c r="C4999">
        <v>999.94</v>
      </c>
      <c r="I4999" t="s">
        <v>2884</v>
      </c>
    </row>
    <row r="5000" spans="1:9" x14ac:dyDescent="0.25">
      <c r="A5000" t="s">
        <v>6735</v>
      </c>
      <c r="B5000">
        <v>63035</v>
      </c>
      <c r="C5000">
        <v>249.93</v>
      </c>
      <c r="I5000" t="s">
        <v>2884</v>
      </c>
    </row>
    <row r="5001" spans="1:9" x14ac:dyDescent="0.25">
      <c r="A5001" t="s">
        <v>6735</v>
      </c>
      <c r="B5001">
        <v>63040</v>
      </c>
      <c r="C5001">
        <v>1500.42</v>
      </c>
      <c r="I5001" t="s">
        <v>2884</v>
      </c>
    </row>
    <row r="5002" spans="1:9" x14ac:dyDescent="0.25">
      <c r="A5002" t="s">
        <v>6735</v>
      </c>
      <c r="B5002">
        <v>63042</v>
      </c>
      <c r="C5002">
        <v>1408.46</v>
      </c>
      <c r="I5002" t="s">
        <v>2884</v>
      </c>
    </row>
    <row r="5003" spans="1:9" x14ac:dyDescent="0.25">
      <c r="A5003" t="s">
        <v>6735</v>
      </c>
      <c r="B5003">
        <v>63045</v>
      </c>
      <c r="C5003">
        <v>1404.35</v>
      </c>
      <c r="I5003" t="s">
        <v>2884</v>
      </c>
    </row>
    <row r="5004" spans="1:9" x14ac:dyDescent="0.25">
      <c r="A5004" t="s">
        <v>6735</v>
      </c>
      <c r="B5004">
        <v>63046</v>
      </c>
      <c r="C5004">
        <v>1339.77</v>
      </c>
      <c r="I5004" t="s">
        <v>2884</v>
      </c>
    </row>
    <row r="5005" spans="1:9" x14ac:dyDescent="0.25">
      <c r="A5005" t="s">
        <v>6735</v>
      </c>
      <c r="B5005">
        <v>63047</v>
      </c>
      <c r="C5005">
        <v>1206.93</v>
      </c>
      <c r="I5005" t="s">
        <v>2884</v>
      </c>
    </row>
    <row r="5006" spans="1:9" x14ac:dyDescent="0.25">
      <c r="A5006" t="s">
        <v>6735</v>
      </c>
      <c r="B5006">
        <v>63048</v>
      </c>
      <c r="C5006">
        <v>224.49</v>
      </c>
      <c r="I5006" t="s">
        <v>2884</v>
      </c>
    </row>
    <row r="5007" spans="1:9" x14ac:dyDescent="0.25">
      <c r="A5007" t="s">
        <v>6735</v>
      </c>
      <c r="B5007">
        <v>63050</v>
      </c>
      <c r="C5007">
        <v>1600.76</v>
      </c>
      <c r="I5007" t="s">
        <v>2884</v>
      </c>
    </row>
    <row r="5008" spans="1:9" x14ac:dyDescent="0.25">
      <c r="A5008" t="s">
        <v>6735</v>
      </c>
      <c r="B5008">
        <v>63051</v>
      </c>
      <c r="C5008">
        <v>1835.39</v>
      </c>
      <c r="I5008" t="s">
        <v>2884</v>
      </c>
    </row>
    <row r="5009" spans="1:9" x14ac:dyDescent="0.25">
      <c r="A5009" t="s">
        <v>6735</v>
      </c>
      <c r="B5009">
        <v>63052</v>
      </c>
      <c r="C5009">
        <v>275.74</v>
      </c>
      <c r="I5009" t="s">
        <v>2884</v>
      </c>
    </row>
    <row r="5010" spans="1:9" x14ac:dyDescent="0.25">
      <c r="A5010" t="s">
        <v>6735</v>
      </c>
      <c r="B5010">
        <v>63053</v>
      </c>
      <c r="C5010">
        <v>244.21</v>
      </c>
      <c r="I5010" t="s">
        <v>2884</v>
      </c>
    </row>
    <row r="5011" spans="1:9" x14ac:dyDescent="0.25">
      <c r="A5011" t="s">
        <v>6735</v>
      </c>
      <c r="B5011">
        <v>63055</v>
      </c>
      <c r="C5011">
        <v>1766.97</v>
      </c>
      <c r="I5011" t="s">
        <v>2884</v>
      </c>
    </row>
    <row r="5012" spans="1:9" x14ac:dyDescent="0.25">
      <c r="A5012" t="s">
        <v>6735</v>
      </c>
      <c r="B5012">
        <v>63056</v>
      </c>
      <c r="C5012">
        <v>1620.77</v>
      </c>
      <c r="I5012" t="s">
        <v>2884</v>
      </c>
    </row>
    <row r="5013" spans="1:9" x14ac:dyDescent="0.25">
      <c r="A5013" t="s">
        <v>6735</v>
      </c>
      <c r="B5013">
        <v>63057</v>
      </c>
      <c r="C5013">
        <v>343.29</v>
      </c>
      <c r="I5013" t="s">
        <v>2884</v>
      </c>
    </row>
    <row r="5014" spans="1:9" x14ac:dyDescent="0.25">
      <c r="A5014" t="s">
        <v>6735</v>
      </c>
      <c r="B5014">
        <v>63064</v>
      </c>
      <c r="C5014">
        <v>1934.17</v>
      </c>
      <c r="I5014" t="s">
        <v>2884</v>
      </c>
    </row>
    <row r="5015" spans="1:9" x14ac:dyDescent="0.25">
      <c r="A5015" t="s">
        <v>6735</v>
      </c>
      <c r="B5015">
        <v>63066</v>
      </c>
      <c r="C5015">
        <v>219.94</v>
      </c>
      <c r="I5015" t="s">
        <v>2884</v>
      </c>
    </row>
    <row r="5016" spans="1:9" x14ac:dyDescent="0.25">
      <c r="A5016" t="s">
        <v>6735</v>
      </c>
      <c r="B5016">
        <v>63075</v>
      </c>
      <c r="C5016">
        <v>1475.85</v>
      </c>
      <c r="I5016" t="s">
        <v>2884</v>
      </c>
    </row>
    <row r="5017" spans="1:9" x14ac:dyDescent="0.25">
      <c r="A5017" t="s">
        <v>6735</v>
      </c>
      <c r="B5017">
        <v>63076</v>
      </c>
      <c r="C5017">
        <v>259.39</v>
      </c>
      <c r="I5017" t="s">
        <v>2884</v>
      </c>
    </row>
    <row r="5018" spans="1:9" x14ac:dyDescent="0.25">
      <c r="A5018" t="s">
        <v>6735</v>
      </c>
      <c r="B5018">
        <v>63077</v>
      </c>
      <c r="C5018">
        <v>1654.65</v>
      </c>
      <c r="I5018" t="s">
        <v>2884</v>
      </c>
    </row>
    <row r="5019" spans="1:9" x14ac:dyDescent="0.25">
      <c r="A5019" t="s">
        <v>6735</v>
      </c>
      <c r="B5019">
        <v>63078</v>
      </c>
      <c r="C5019">
        <v>221.02</v>
      </c>
      <c r="I5019" t="s">
        <v>2884</v>
      </c>
    </row>
    <row r="5020" spans="1:9" x14ac:dyDescent="0.25">
      <c r="A5020" t="s">
        <v>6735</v>
      </c>
      <c r="B5020">
        <v>63081</v>
      </c>
      <c r="C5020">
        <v>1906.67</v>
      </c>
      <c r="I5020" t="s">
        <v>2884</v>
      </c>
    </row>
    <row r="5021" spans="1:9" x14ac:dyDescent="0.25">
      <c r="A5021" t="s">
        <v>6735</v>
      </c>
      <c r="B5021">
        <v>63082</v>
      </c>
      <c r="C5021">
        <v>282.89999999999998</v>
      </c>
      <c r="I5021" t="s">
        <v>2884</v>
      </c>
    </row>
    <row r="5022" spans="1:9" x14ac:dyDescent="0.25">
      <c r="A5022" t="s">
        <v>6735</v>
      </c>
      <c r="B5022">
        <v>63085</v>
      </c>
      <c r="C5022">
        <v>2082.5300000000002</v>
      </c>
      <c r="I5022" t="s">
        <v>2884</v>
      </c>
    </row>
    <row r="5023" spans="1:9" x14ac:dyDescent="0.25">
      <c r="A5023" t="s">
        <v>6735</v>
      </c>
      <c r="B5023">
        <v>63086</v>
      </c>
      <c r="C5023">
        <v>201.82</v>
      </c>
      <c r="I5023" t="s">
        <v>2884</v>
      </c>
    </row>
    <row r="5024" spans="1:9" x14ac:dyDescent="0.25">
      <c r="A5024" t="s">
        <v>6735</v>
      </c>
      <c r="B5024">
        <v>63087</v>
      </c>
      <c r="C5024">
        <v>2603.69</v>
      </c>
      <c r="I5024" t="s">
        <v>2884</v>
      </c>
    </row>
    <row r="5025" spans="1:9" x14ac:dyDescent="0.25">
      <c r="A5025" t="s">
        <v>6735</v>
      </c>
      <c r="B5025">
        <v>63088</v>
      </c>
      <c r="C5025">
        <v>275.39</v>
      </c>
      <c r="I5025" t="s">
        <v>2884</v>
      </c>
    </row>
    <row r="5026" spans="1:9" x14ac:dyDescent="0.25">
      <c r="A5026" t="s">
        <v>6735</v>
      </c>
      <c r="B5026">
        <v>63090</v>
      </c>
      <c r="C5026">
        <v>2098.13</v>
      </c>
      <c r="I5026" t="s">
        <v>2884</v>
      </c>
    </row>
    <row r="5027" spans="1:9" x14ac:dyDescent="0.25">
      <c r="A5027" t="s">
        <v>6735</v>
      </c>
      <c r="B5027">
        <v>63091</v>
      </c>
      <c r="C5027">
        <v>187.5</v>
      </c>
      <c r="I5027" t="s">
        <v>2884</v>
      </c>
    </row>
    <row r="5028" spans="1:9" x14ac:dyDescent="0.25">
      <c r="A5028" t="s">
        <v>6735</v>
      </c>
      <c r="B5028">
        <v>63101</v>
      </c>
      <c r="C5028">
        <v>2521.19</v>
      </c>
      <c r="I5028" t="s">
        <v>2884</v>
      </c>
    </row>
    <row r="5029" spans="1:9" x14ac:dyDescent="0.25">
      <c r="A5029" t="s">
        <v>6735</v>
      </c>
      <c r="B5029">
        <v>63102</v>
      </c>
      <c r="C5029">
        <v>2479.25</v>
      </c>
      <c r="I5029" t="s">
        <v>2884</v>
      </c>
    </row>
    <row r="5030" spans="1:9" x14ac:dyDescent="0.25">
      <c r="A5030" t="s">
        <v>6735</v>
      </c>
      <c r="B5030">
        <v>63103</v>
      </c>
      <c r="C5030">
        <v>314.69</v>
      </c>
      <c r="I5030" t="s">
        <v>2884</v>
      </c>
    </row>
    <row r="5031" spans="1:9" x14ac:dyDescent="0.25">
      <c r="A5031" t="s">
        <v>6735</v>
      </c>
      <c r="B5031">
        <v>63170</v>
      </c>
      <c r="C5031">
        <v>1739.21</v>
      </c>
      <c r="I5031" t="s">
        <v>2884</v>
      </c>
    </row>
    <row r="5032" spans="1:9" x14ac:dyDescent="0.25">
      <c r="A5032" t="s">
        <v>6735</v>
      </c>
      <c r="B5032">
        <v>63172</v>
      </c>
      <c r="C5032">
        <v>1542.34</v>
      </c>
      <c r="I5032" t="s">
        <v>2884</v>
      </c>
    </row>
    <row r="5033" spans="1:9" x14ac:dyDescent="0.25">
      <c r="A5033" t="s">
        <v>6735</v>
      </c>
      <c r="B5033">
        <v>63173</v>
      </c>
      <c r="C5033">
        <v>1880.83</v>
      </c>
      <c r="I5033" t="s">
        <v>2884</v>
      </c>
    </row>
    <row r="5034" spans="1:9" x14ac:dyDescent="0.25">
      <c r="A5034" t="s">
        <v>6735</v>
      </c>
      <c r="B5034">
        <v>63185</v>
      </c>
      <c r="C5034">
        <v>1244.9000000000001</v>
      </c>
      <c r="I5034" t="s">
        <v>2884</v>
      </c>
    </row>
    <row r="5035" spans="1:9" x14ac:dyDescent="0.25">
      <c r="A5035" t="s">
        <v>6735</v>
      </c>
      <c r="B5035">
        <v>63190</v>
      </c>
      <c r="C5035">
        <v>1344.23</v>
      </c>
      <c r="I5035" t="s">
        <v>2884</v>
      </c>
    </row>
    <row r="5036" spans="1:9" x14ac:dyDescent="0.25">
      <c r="A5036" t="s">
        <v>6735</v>
      </c>
      <c r="B5036">
        <v>63191</v>
      </c>
      <c r="C5036">
        <v>1511.02</v>
      </c>
      <c r="I5036" t="s">
        <v>2884</v>
      </c>
    </row>
    <row r="5037" spans="1:9" x14ac:dyDescent="0.25">
      <c r="A5037" t="s">
        <v>6735</v>
      </c>
      <c r="B5037">
        <v>63197</v>
      </c>
      <c r="C5037">
        <v>1865.45</v>
      </c>
      <c r="I5037" t="s">
        <v>2884</v>
      </c>
    </row>
    <row r="5038" spans="1:9" x14ac:dyDescent="0.25">
      <c r="A5038" t="s">
        <v>6735</v>
      </c>
      <c r="B5038">
        <v>63200</v>
      </c>
      <c r="C5038">
        <v>1663.72</v>
      </c>
      <c r="I5038" t="s">
        <v>2884</v>
      </c>
    </row>
    <row r="5039" spans="1:9" x14ac:dyDescent="0.25">
      <c r="A5039" t="s">
        <v>6735</v>
      </c>
      <c r="B5039">
        <v>63250</v>
      </c>
      <c r="C5039">
        <v>3208.11</v>
      </c>
      <c r="I5039" t="s">
        <v>2884</v>
      </c>
    </row>
    <row r="5040" spans="1:9" x14ac:dyDescent="0.25">
      <c r="A5040" t="s">
        <v>6735</v>
      </c>
      <c r="B5040">
        <v>63251</v>
      </c>
      <c r="C5040">
        <v>3281.19</v>
      </c>
      <c r="I5040" t="s">
        <v>2884</v>
      </c>
    </row>
    <row r="5041" spans="1:9" x14ac:dyDescent="0.25">
      <c r="A5041" t="s">
        <v>6735</v>
      </c>
      <c r="B5041">
        <v>63252</v>
      </c>
      <c r="C5041">
        <v>3280.15</v>
      </c>
      <c r="I5041" t="s">
        <v>2884</v>
      </c>
    </row>
    <row r="5042" spans="1:9" x14ac:dyDescent="0.25">
      <c r="A5042" t="s">
        <v>6735</v>
      </c>
      <c r="B5042">
        <v>63265</v>
      </c>
      <c r="C5042">
        <v>1818.44</v>
      </c>
      <c r="I5042" t="s">
        <v>2884</v>
      </c>
    </row>
    <row r="5043" spans="1:9" x14ac:dyDescent="0.25">
      <c r="A5043" t="s">
        <v>6735</v>
      </c>
      <c r="B5043">
        <v>63266</v>
      </c>
      <c r="C5043">
        <v>1869.3</v>
      </c>
      <c r="I5043" t="s">
        <v>2884</v>
      </c>
    </row>
    <row r="5044" spans="1:9" x14ac:dyDescent="0.25">
      <c r="A5044" t="s">
        <v>6735</v>
      </c>
      <c r="B5044">
        <v>63267</v>
      </c>
      <c r="C5044">
        <v>1495.62</v>
      </c>
      <c r="I5044" t="s">
        <v>2884</v>
      </c>
    </row>
    <row r="5045" spans="1:9" x14ac:dyDescent="0.25">
      <c r="A5045" t="s">
        <v>6735</v>
      </c>
      <c r="B5045">
        <v>63268</v>
      </c>
      <c r="C5045">
        <v>1526.02</v>
      </c>
      <c r="I5045" t="s">
        <v>2884</v>
      </c>
    </row>
    <row r="5046" spans="1:9" x14ac:dyDescent="0.25">
      <c r="A5046" t="s">
        <v>6735</v>
      </c>
      <c r="B5046">
        <v>63270</v>
      </c>
      <c r="C5046">
        <v>2260.0300000000002</v>
      </c>
      <c r="I5046" t="s">
        <v>2884</v>
      </c>
    </row>
    <row r="5047" spans="1:9" x14ac:dyDescent="0.25">
      <c r="A5047" t="s">
        <v>6735</v>
      </c>
      <c r="B5047">
        <v>63271</v>
      </c>
      <c r="C5047">
        <v>2258.4499999999998</v>
      </c>
      <c r="I5047" t="s">
        <v>2884</v>
      </c>
    </row>
    <row r="5048" spans="1:9" x14ac:dyDescent="0.25">
      <c r="A5048" t="s">
        <v>6735</v>
      </c>
      <c r="B5048">
        <v>63272</v>
      </c>
      <c r="C5048">
        <v>2029.22</v>
      </c>
      <c r="I5048" t="s">
        <v>2884</v>
      </c>
    </row>
    <row r="5049" spans="1:9" x14ac:dyDescent="0.25">
      <c r="A5049" t="s">
        <v>6735</v>
      </c>
      <c r="B5049">
        <v>63273</v>
      </c>
      <c r="C5049">
        <v>2035.42</v>
      </c>
      <c r="I5049" t="s">
        <v>2884</v>
      </c>
    </row>
    <row r="5050" spans="1:9" x14ac:dyDescent="0.25">
      <c r="A5050" t="s">
        <v>6735</v>
      </c>
      <c r="B5050">
        <v>63275</v>
      </c>
      <c r="C5050">
        <v>1967.44</v>
      </c>
      <c r="I5050" t="s">
        <v>2884</v>
      </c>
    </row>
    <row r="5051" spans="1:9" x14ac:dyDescent="0.25">
      <c r="A5051" t="s">
        <v>6735</v>
      </c>
      <c r="B5051">
        <v>63276</v>
      </c>
      <c r="C5051">
        <v>1944.6</v>
      </c>
      <c r="I5051" t="s">
        <v>2884</v>
      </c>
    </row>
    <row r="5052" spans="1:9" x14ac:dyDescent="0.25">
      <c r="A5052" t="s">
        <v>6735</v>
      </c>
      <c r="B5052">
        <v>63277</v>
      </c>
      <c r="C5052">
        <v>1702.73</v>
      </c>
      <c r="I5052" t="s">
        <v>2884</v>
      </c>
    </row>
    <row r="5053" spans="1:9" x14ac:dyDescent="0.25">
      <c r="A5053" t="s">
        <v>6735</v>
      </c>
      <c r="B5053">
        <v>63278</v>
      </c>
      <c r="C5053">
        <v>1741.49</v>
      </c>
      <c r="I5053" t="s">
        <v>2884</v>
      </c>
    </row>
    <row r="5054" spans="1:9" x14ac:dyDescent="0.25">
      <c r="A5054" t="s">
        <v>6735</v>
      </c>
      <c r="B5054">
        <v>63280</v>
      </c>
      <c r="C5054">
        <v>2304.56</v>
      </c>
      <c r="I5054" t="s">
        <v>2884</v>
      </c>
    </row>
    <row r="5055" spans="1:9" x14ac:dyDescent="0.25">
      <c r="A5055" t="s">
        <v>6735</v>
      </c>
      <c r="B5055">
        <v>63281</v>
      </c>
      <c r="C5055">
        <v>2282.44</v>
      </c>
      <c r="I5055" t="s">
        <v>2884</v>
      </c>
    </row>
    <row r="5056" spans="1:9" x14ac:dyDescent="0.25">
      <c r="A5056" t="s">
        <v>6735</v>
      </c>
      <c r="B5056">
        <v>63282</v>
      </c>
      <c r="C5056">
        <v>2156.92</v>
      </c>
      <c r="I5056" t="s">
        <v>2884</v>
      </c>
    </row>
    <row r="5057" spans="1:9" x14ac:dyDescent="0.25">
      <c r="A5057" t="s">
        <v>6735</v>
      </c>
      <c r="B5057">
        <v>63283</v>
      </c>
      <c r="C5057">
        <v>2074.89</v>
      </c>
      <c r="I5057" t="s">
        <v>2884</v>
      </c>
    </row>
    <row r="5058" spans="1:9" x14ac:dyDescent="0.25">
      <c r="A5058" t="s">
        <v>6735</v>
      </c>
      <c r="B5058">
        <v>63285</v>
      </c>
      <c r="C5058">
        <v>2835.99</v>
      </c>
      <c r="I5058" t="s">
        <v>2884</v>
      </c>
    </row>
    <row r="5059" spans="1:9" x14ac:dyDescent="0.25">
      <c r="A5059" t="s">
        <v>6735</v>
      </c>
      <c r="B5059">
        <v>63286</v>
      </c>
      <c r="C5059">
        <v>2808.07</v>
      </c>
      <c r="I5059" t="s">
        <v>2884</v>
      </c>
    </row>
    <row r="5060" spans="1:9" x14ac:dyDescent="0.25">
      <c r="A5060" t="s">
        <v>6735</v>
      </c>
      <c r="B5060">
        <v>63287</v>
      </c>
      <c r="C5060">
        <v>2972.93</v>
      </c>
      <c r="I5060" t="s">
        <v>2884</v>
      </c>
    </row>
    <row r="5061" spans="1:9" x14ac:dyDescent="0.25">
      <c r="A5061" t="s">
        <v>6735</v>
      </c>
      <c r="B5061">
        <v>63290</v>
      </c>
      <c r="C5061">
        <v>3023</v>
      </c>
      <c r="I5061" t="s">
        <v>2884</v>
      </c>
    </row>
    <row r="5062" spans="1:9" x14ac:dyDescent="0.25">
      <c r="A5062" t="s">
        <v>6735</v>
      </c>
      <c r="B5062">
        <v>63295</v>
      </c>
      <c r="C5062">
        <v>353.75</v>
      </c>
      <c r="I5062" t="s">
        <v>2884</v>
      </c>
    </row>
    <row r="5063" spans="1:9" x14ac:dyDescent="0.25">
      <c r="A5063" t="s">
        <v>6735</v>
      </c>
      <c r="B5063">
        <v>63300</v>
      </c>
      <c r="C5063">
        <v>1971.32</v>
      </c>
      <c r="I5063" t="s">
        <v>2884</v>
      </c>
    </row>
    <row r="5064" spans="1:9" x14ac:dyDescent="0.25">
      <c r="A5064" t="s">
        <v>6735</v>
      </c>
      <c r="B5064">
        <v>63301</v>
      </c>
      <c r="C5064">
        <v>2399.27</v>
      </c>
      <c r="I5064" t="s">
        <v>2884</v>
      </c>
    </row>
    <row r="5065" spans="1:9" x14ac:dyDescent="0.25">
      <c r="A5065" t="s">
        <v>6735</v>
      </c>
      <c r="B5065">
        <v>63302</v>
      </c>
      <c r="C5065">
        <v>2370.34</v>
      </c>
      <c r="I5065" t="s">
        <v>2884</v>
      </c>
    </row>
    <row r="5066" spans="1:9" x14ac:dyDescent="0.25">
      <c r="A5066" t="s">
        <v>6735</v>
      </c>
      <c r="B5066">
        <v>63303</v>
      </c>
      <c r="C5066">
        <v>2512.85</v>
      </c>
      <c r="I5066" t="s">
        <v>2884</v>
      </c>
    </row>
    <row r="5067" spans="1:9" x14ac:dyDescent="0.25">
      <c r="A5067" t="s">
        <v>6735</v>
      </c>
      <c r="B5067">
        <v>63304</v>
      </c>
      <c r="C5067">
        <v>2552.7199999999998</v>
      </c>
      <c r="I5067" t="s">
        <v>2884</v>
      </c>
    </row>
    <row r="5068" spans="1:9" x14ac:dyDescent="0.25">
      <c r="A5068" t="s">
        <v>6735</v>
      </c>
      <c r="B5068">
        <v>63305</v>
      </c>
      <c r="C5068">
        <v>2714</v>
      </c>
      <c r="I5068" t="s">
        <v>2884</v>
      </c>
    </row>
    <row r="5069" spans="1:9" x14ac:dyDescent="0.25">
      <c r="A5069" t="s">
        <v>6735</v>
      </c>
      <c r="B5069">
        <v>63306</v>
      </c>
      <c r="C5069">
        <v>2667.86</v>
      </c>
      <c r="I5069" t="s">
        <v>2884</v>
      </c>
    </row>
    <row r="5070" spans="1:9" x14ac:dyDescent="0.25">
      <c r="A5070" t="s">
        <v>6735</v>
      </c>
      <c r="B5070">
        <v>63307</v>
      </c>
      <c r="C5070">
        <v>2611.11</v>
      </c>
      <c r="I5070" t="s">
        <v>2884</v>
      </c>
    </row>
    <row r="5071" spans="1:9" x14ac:dyDescent="0.25">
      <c r="A5071" t="s">
        <v>6735</v>
      </c>
      <c r="B5071">
        <v>63308</v>
      </c>
      <c r="C5071">
        <v>341.3</v>
      </c>
      <c r="I5071" t="s">
        <v>2884</v>
      </c>
    </row>
    <row r="5072" spans="1:9" x14ac:dyDescent="0.25">
      <c r="A5072" t="s">
        <v>6735</v>
      </c>
      <c r="B5072">
        <v>63600</v>
      </c>
      <c r="C5072">
        <v>1195.19</v>
      </c>
      <c r="I5072" t="s">
        <v>2884</v>
      </c>
    </row>
    <row r="5073" spans="1:9" x14ac:dyDescent="0.25">
      <c r="A5073" t="s">
        <v>6735</v>
      </c>
      <c r="B5073">
        <v>63610</v>
      </c>
      <c r="C5073">
        <v>624.1</v>
      </c>
      <c r="I5073" t="s">
        <v>2884</v>
      </c>
    </row>
    <row r="5074" spans="1:9" x14ac:dyDescent="0.25">
      <c r="A5074" t="s">
        <v>6735</v>
      </c>
      <c r="B5074">
        <v>63620</v>
      </c>
      <c r="C5074">
        <v>1229.5899999999999</v>
      </c>
      <c r="I5074" t="s">
        <v>2884</v>
      </c>
    </row>
    <row r="5075" spans="1:9" x14ac:dyDescent="0.25">
      <c r="A5075" t="s">
        <v>6735</v>
      </c>
      <c r="B5075">
        <v>63621</v>
      </c>
      <c r="C5075">
        <v>269.67</v>
      </c>
      <c r="I5075" t="s">
        <v>2884</v>
      </c>
    </row>
    <row r="5076" spans="1:9" x14ac:dyDescent="0.25">
      <c r="A5076" t="s">
        <v>6735</v>
      </c>
      <c r="B5076">
        <v>63650</v>
      </c>
      <c r="C5076">
        <v>2607.66</v>
      </c>
      <c r="I5076" t="s">
        <v>2884</v>
      </c>
    </row>
    <row r="5077" spans="1:9" x14ac:dyDescent="0.25">
      <c r="A5077" t="s">
        <v>6735</v>
      </c>
      <c r="B5077">
        <v>63655</v>
      </c>
      <c r="C5077">
        <v>919.06</v>
      </c>
      <c r="I5077" t="s">
        <v>2884</v>
      </c>
    </row>
    <row r="5078" spans="1:9" x14ac:dyDescent="0.25">
      <c r="A5078" t="s">
        <v>6735</v>
      </c>
      <c r="B5078">
        <v>63661</v>
      </c>
      <c r="C5078">
        <v>763.72</v>
      </c>
      <c r="I5078" t="s">
        <v>2884</v>
      </c>
    </row>
    <row r="5079" spans="1:9" x14ac:dyDescent="0.25">
      <c r="A5079" t="s">
        <v>6735</v>
      </c>
      <c r="B5079">
        <v>63662</v>
      </c>
      <c r="C5079">
        <v>930.07</v>
      </c>
      <c r="I5079" t="s">
        <v>2884</v>
      </c>
    </row>
    <row r="5080" spans="1:9" x14ac:dyDescent="0.25">
      <c r="A5080" t="s">
        <v>6735</v>
      </c>
      <c r="B5080">
        <v>63663</v>
      </c>
      <c r="C5080">
        <v>1003.51</v>
      </c>
      <c r="I5080" t="s">
        <v>2884</v>
      </c>
    </row>
    <row r="5081" spans="1:9" x14ac:dyDescent="0.25">
      <c r="A5081" t="s">
        <v>6735</v>
      </c>
      <c r="B5081">
        <v>63664</v>
      </c>
      <c r="C5081">
        <v>969.5</v>
      </c>
      <c r="I5081" t="s">
        <v>2884</v>
      </c>
    </row>
    <row r="5082" spans="1:9" x14ac:dyDescent="0.25">
      <c r="A5082" t="s">
        <v>6735</v>
      </c>
      <c r="B5082">
        <v>63685</v>
      </c>
      <c r="C5082">
        <v>393.8</v>
      </c>
      <c r="I5082" t="s">
        <v>2884</v>
      </c>
    </row>
    <row r="5083" spans="1:9" x14ac:dyDescent="0.25">
      <c r="A5083" t="s">
        <v>6735</v>
      </c>
      <c r="B5083">
        <v>63688</v>
      </c>
      <c r="C5083">
        <v>407.28</v>
      </c>
      <c r="I5083" t="s">
        <v>2884</v>
      </c>
    </row>
    <row r="5084" spans="1:9" x14ac:dyDescent="0.25">
      <c r="A5084" t="s">
        <v>6735</v>
      </c>
      <c r="B5084">
        <v>63700</v>
      </c>
      <c r="C5084">
        <v>1439.28</v>
      </c>
      <c r="I5084" t="s">
        <v>2884</v>
      </c>
    </row>
    <row r="5085" spans="1:9" x14ac:dyDescent="0.25">
      <c r="A5085" t="s">
        <v>6735</v>
      </c>
      <c r="B5085">
        <v>63702</v>
      </c>
      <c r="C5085">
        <v>1569.81</v>
      </c>
      <c r="I5085" t="s">
        <v>2884</v>
      </c>
    </row>
    <row r="5086" spans="1:9" x14ac:dyDescent="0.25">
      <c r="A5086" t="s">
        <v>6735</v>
      </c>
      <c r="B5086">
        <v>63704</v>
      </c>
      <c r="C5086">
        <v>1825.81</v>
      </c>
      <c r="I5086" t="s">
        <v>2884</v>
      </c>
    </row>
    <row r="5087" spans="1:9" x14ac:dyDescent="0.25">
      <c r="A5087" t="s">
        <v>6735</v>
      </c>
      <c r="B5087">
        <v>63706</v>
      </c>
      <c r="C5087">
        <v>2023.22</v>
      </c>
      <c r="I5087" t="s">
        <v>2884</v>
      </c>
    </row>
    <row r="5088" spans="1:9" x14ac:dyDescent="0.25">
      <c r="A5088" t="s">
        <v>6735</v>
      </c>
      <c r="B5088">
        <v>63707</v>
      </c>
      <c r="C5088">
        <v>1029.53</v>
      </c>
      <c r="I5088" t="s">
        <v>2884</v>
      </c>
    </row>
    <row r="5089" spans="1:9" x14ac:dyDescent="0.25">
      <c r="A5089" t="s">
        <v>6735</v>
      </c>
      <c r="B5089">
        <v>63709</v>
      </c>
      <c r="C5089">
        <v>1217.3</v>
      </c>
      <c r="I5089" t="s">
        <v>2884</v>
      </c>
    </row>
    <row r="5090" spans="1:9" x14ac:dyDescent="0.25">
      <c r="A5090" t="s">
        <v>6735</v>
      </c>
      <c r="B5090">
        <v>63710</v>
      </c>
      <c r="C5090">
        <v>1178.05</v>
      </c>
      <c r="I5090" t="s">
        <v>2884</v>
      </c>
    </row>
    <row r="5091" spans="1:9" x14ac:dyDescent="0.25">
      <c r="A5091" t="s">
        <v>6735</v>
      </c>
      <c r="B5091">
        <v>63740</v>
      </c>
      <c r="C5091">
        <v>1085.31</v>
      </c>
      <c r="I5091" t="s">
        <v>2884</v>
      </c>
    </row>
    <row r="5092" spans="1:9" x14ac:dyDescent="0.25">
      <c r="A5092" t="s">
        <v>6735</v>
      </c>
      <c r="B5092">
        <v>63741</v>
      </c>
      <c r="C5092">
        <v>754.94</v>
      </c>
      <c r="I5092" t="s">
        <v>2884</v>
      </c>
    </row>
    <row r="5093" spans="1:9" x14ac:dyDescent="0.25">
      <c r="A5093" t="s">
        <v>6735</v>
      </c>
      <c r="B5093">
        <v>63744</v>
      </c>
      <c r="C5093">
        <v>748.07</v>
      </c>
      <c r="I5093" t="s">
        <v>2884</v>
      </c>
    </row>
    <row r="5094" spans="1:9" x14ac:dyDescent="0.25">
      <c r="A5094" t="s">
        <v>6735</v>
      </c>
      <c r="B5094">
        <v>63746</v>
      </c>
      <c r="C5094">
        <v>675.17</v>
      </c>
      <c r="I5094" t="s">
        <v>2884</v>
      </c>
    </row>
    <row r="5095" spans="1:9" x14ac:dyDescent="0.25">
      <c r="A5095" t="s">
        <v>6735</v>
      </c>
      <c r="B5095">
        <v>64400</v>
      </c>
      <c r="C5095">
        <v>125.11</v>
      </c>
      <c r="I5095" t="s">
        <v>2884</v>
      </c>
    </row>
    <row r="5096" spans="1:9" x14ac:dyDescent="0.25">
      <c r="A5096" t="s">
        <v>6735</v>
      </c>
      <c r="B5096">
        <v>64405</v>
      </c>
      <c r="C5096">
        <v>81.790000000000006</v>
      </c>
      <c r="I5096" t="s">
        <v>2884</v>
      </c>
    </row>
    <row r="5097" spans="1:9" x14ac:dyDescent="0.25">
      <c r="A5097" t="s">
        <v>6735</v>
      </c>
      <c r="B5097">
        <v>64408</v>
      </c>
      <c r="C5097">
        <v>91.13</v>
      </c>
      <c r="I5097" t="s">
        <v>2884</v>
      </c>
    </row>
    <row r="5098" spans="1:9" x14ac:dyDescent="0.25">
      <c r="A5098" t="s">
        <v>6735</v>
      </c>
      <c r="B5098">
        <v>64415</v>
      </c>
      <c r="C5098">
        <v>148.72999999999999</v>
      </c>
      <c r="I5098" t="s">
        <v>2884</v>
      </c>
    </row>
    <row r="5099" spans="1:9" x14ac:dyDescent="0.25">
      <c r="A5099" t="s">
        <v>6735</v>
      </c>
      <c r="B5099">
        <v>64416</v>
      </c>
      <c r="C5099">
        <v>82.17</v>
      </c>
      <c r="I5099" t="s">
        <v>2884</v>
      </c>
    </row>
    <row r="5100" spans="1:9" x14ac:dyDescent="0.25">
      <c r="A5100" t="s">
        <v>6735</v>
      </c>
      <c r="B5100">
        <v>64417</v>
      </c>
      <c r="C5100">
        <v>178.23</v>
      </c>
      <c r="I5100" t="s">
        <v>2884</v>
      </c>
    </row>
    <row r="5101" spans="1:9" x14ac:dyDescent="0.25">
      <c r="A5101" t="s">
        <v>6735</v>
      </c>
      <c r="B5101">
        <v>64418</v>
      </c>
      <c r="C5101">
        <v>95.42</v>
      </c>
      <c r="I5101" t="s">
        <v>2884</v>
      </c>
    </row>
    <row r="5102" spans="1:9" x14ac:dyDescent="0.25">
      <c r="A5102" t="s">
        <v>6735</v>
      </c>
      <c r="B5102">
        <v>64420</v>
      </c>
      <c r="C5102">
        <v>107.36</v>
      </c>
      <c r="I5102" t="s">
        <v>2884</v>
      </c>
    </row>
    <row r="5103" spans="1:9" x14ac:dyDescent="0.25">
      <c r="A5103" t="s">
        <v>6735</v>
      </c>
      <c r="B5103">
        <v>64421</v>
      </c>
      <c r="C5103">
        <v>35.74</v>
      </c>
      <c r="I5103" t="s">
        <v>2884</v>
      </c>
    </row>
    <row r="5104" spans="1:9" x14ac:dyDescent="0.25">
      <c r="A5104" t="s">
        <v>6735</v>
      </c>
      <c r="B5104">
        <v>64425</v>
      </c>
      <c r="C5104">
        <v>122.82</v>
      </c>
      <c r="I5104" t="s">
        <v>2884</v>
      </c>
    </row>
    <row r="5105" spans="1:9" x14ac:dyDescent="0.25">
      <c r="A5105" t="s">
        <v>6735</v>
      </c>
      <c r="B5105">
        <v>64430</v>
      </c>
      <c r="C5105">
        <v>109.04</v>
      </c>
      <c r="I5105" t="s">
        <v>2884</v>
      </c>
    </row>
    <row r="5106" spans="1:9" x14ac:dyDescent="0.25">
      <c r="A5106" t="s">
        <v>6735</v>
      </c>
      <c r="B5106">
        <v>64435</v>
      </c>
      <c r="C5106">
        <v>89.95</v>
      </c>
      <c r="I5106" t="s">
        <v>2884</v>
      </c>
    </row>
    <row r="5107" spans="1:9" x14ac:dyDescent="0.25">
      <c r="A5107" t="s">
        <v>6735</v>
      </c>
      <c r="B5107">
        <v>64445</v>
      </c>
      <c r="C5107">
        <v>178.95</v>
      </c>
      <c r="I5107" t="s">
        <v>2884</v>
      </c>
    </row>
    <row r="5108" spans="1:9" x14ac:dyDescent="0.25">
      <c r="A5108" t="s">
        <v>6735</v>
      </c>
      <c r="B5108">
        <v>64446</v>
      </c>
      <c r="C5108">
        <v>80.41</v>
      </c>
      <c r="I5108" t="s">
        <v>2884</v>
      </c>
    </row>
    <row r="5109" spans="1:9" x14ac:dyDescent="0.25">
      <c r="A5109" t="s">
        <v>6735</v>
      </c>
      <c r="B5109">
        <v>64447</v>
      </c>
      <c r="C5109">
        <v>128.28</v>
      </c>
      <c r="I5109" t="s">
        <v>2884</v>
      </c>
    </row>
    <row r="5110" spans="1:9" x14ac:dyDescent="0.25">
      <c r="A5110" t="s">
        <v>6735</v>
      </c>
      <c r="B5110">
        <v>64448</v>
      </c>
      <c r="C5110">
        <v>75.77</v>
      </c>
      <c r="I5110" t="s">
        <v>2884</v>
      </c>
    </row>
    <row r="5111" spans="1:9" x14ac:dyDescent="0.25">
      <c r="A5111" t="s">
        <v>6735</v>
      </c>
      <c r="B5111">
        <v>64449</v>
      </c>
      <c r="C5111">
        <v>65.599999999999994</v>
      </c>
      <c r="I5111" t="s">
        <v>2884</v>
      </c>
    </row>
    <row r="5112" spans="1:9" x14ac:dyDescent="0.25">
      <c r="A5112" t="s">
        <v>6735</v>
      </c>
      <c r="B5112">
        <v>64450</v>
      </c>
      <c r="C5112">
        <v>82.86</v>
      </c>
      <c r="I5112" t="s">
        <v>2884</v>
      </c>
    </row>
    <row r="5113" spans="1:9" x14ac:dyDescent="0.25">
      <c r="A5113" t="s">
        <v>6735</v>
      </c>
      <c r="B5113">
        <v>64451</v>
      </c>
      <c r="C5113">
        <v>254.87</v>
      </c>
      <c r="I5113" t="s">
        <v>2884</v>
      </c>
    </row>
    <row r="5114" spans="1:9" x14ac:dyDescent="0.25">
      <c r="A5114" t="s">
        <v>6735</v>
      </c>
      <c r="B5114">
        <v>64454</v>
      </c>
      <c r="C5114">
        <v>247.25</v>
      </c>
      <c r="I5114" t="s">
        <v>2884</v>
      </c>
    </row>
    <row r="5115" spans="1:9" x14ac:dyDescent="0.25">
      <c r="A5115" t="s">
        <v>6735</v>
      </c>
      <c r="B5115">
        <v>64455</v>
      </c>
      <c r="C5115">
        <v>53.99</v>
      </c>
      <c r="I5115" t="s">
        <v>2884</v>
      </c>
    </row>
    <row r="5116" spans="1:9" x14ac:dyDescent="0.25">
      <c r="A5116" t="s">
        <v>6735</v>
      </c>
      <c r="B5116">
        <v>64461</v>
      </c>
      <c r="C5116">
        <v>148.21</v>
      </c>
      <c r="I5116" t="s">
        <v>2884</v>
      </c>
    </row>
    <row r="5117" spans="1:9" x14ac:dyDescent="0.25">
      <c r="A5117" t="s">
        <v>6735</v>
      </c>
      <c r="B5117">
        <v>64462</v>
      </c>
      <c r="C5117">
        <v>78.349999999999994</v>
      </c>
      <c r="I5117" t="s">
        <v>2884</v>
      </c>
    </row>
    <row r="5118" spans="1:9" x14ac:dyDescent="0.25">
      <c r="A5118" t="s">
        <v>6735</v>
      </c>
      <c r="B5118">
        <v>64463</v>
      </c>
      <c r="C5118">
        <v>259.38</v>
      </c>
      <c r="I5118" t="s">
        <v>2884</v>
      </c>
    </row>
    <row r="5119" spans="1:9" x14ac:dyDescent="0.25">
      <c r="A5119" t="s">
        <v>6735</v>
      </c>
      <c r="B5119">
        <v>64479</v>
      </c>
      <c r="C5119">
        <v>294.63</v>
      </c>
      <c r="I5119" t="s">
        <v>2884</v>
      </c>
    </row>
    <row r="5120" spans="1:9" x14ac:dyDescent="0.25">
      <c r="A5120" t="s">
        <v>6735</v>
      </c>
      <c r="B5120">
        <v>64480</v>
      </c>
      <c r="C5120">
        <v>149.21</v>
      </c>
      <c r="I5120" t="s">
        <v>2884</v>
      </c>
    </row>
    <row r="5121" spans="1:9" x14ac:dyDescent="0.25">
      <c r="A5121" t="s">
        <v>6735</v>
      </c>
      <c r="B5121">
        <v>64483</v>
      </c>
      <c r="C5121">
        <v>274.19</v>
      </c>
      <c r="I5121" t="s">
        <v>2884</v>
      </c>
    </row>
    <row r="5122" spans="1:9" x14ac:dyDescent="0.25">
      <c r="A5122" t="s">
        <v>6735</v>
      </c>
      <c r="B5122">
        <v>64484</v>
      </c>
      <c r="C5122">
        <v>123.96</v>
      </c>
      <c r="I5122" t="s">
        <v>2884</v>
      </c>
    </row>
    <row r="5123" spans="1:9" x14ac:dyDescent="0.25">
      <c r="A5123" t="s">
        <v>6735</v>
      </c>
      <c r="B5123">
        <v>64486</v>
      </c>
      <c r="C5123">
        <v>123.91</v>
      </c>
      <c r="I5123" t="s">
        <v>2884</v>
      </c>
    </row>
    <row r="5124" spans="1:9" x14ac:dyDescent="0.25">
      <c r="A5124" t="s">
        <v>6735</v>
      </c>
      <c r="B5124">
        <v>64487</v>
      </c>
      <c r="C5124">
        <v>243.25</v>
      </c>
      <c r="I5124" t="s">
        <v>2884</v>
      </c>
    </row>
    <row r="5125" spans="1:9" x14ac:dyDescent="0.25">
      <c r="A5125" t="s">
        <v>6735</v>
      </c>
      <c r="B5125">
        <v>64488</v>
      </c>
      <c r="C5125">
        <v>153.01</v>
      </c>
      <c r="I5125" t="s">
        <v>2884</v>
      </c>
    </row>
    <row r="5126" spans="1:9" x14ac:dyDescent="0.25">
      <c r="A5126" t="s">
        <v>6735</v>
      </c>
      <c r="B5126">
        <v>64489</v>
      </c>
      <c r="C5126">
        <v>399.45</v>
      </c>
      <c r="I5126" t="s">
        <v>2884</v>
      </c>
    </row>
    <row r="5127" spans="1:9" x14ac:dyDescent="0.25">
      <c r="A5127" t="s">
        <v>6735</v>
      </c>
      <c r="B5127">
        <v>64490</v>
      </c>
      <c r="C5127">
        <v>211.2</v>
      </c>
      <c r="I5127" t="s">
        <v>2884</v>
      </c>
    </row>
    <row r="5128" spans="1:9" x14ac:dyDescent="0.25">
      <c r="A5128" t="s">
        <v>6735</v>
      </c>
      <c r="B5128">
        <v>64491</v>
      </c>
      <c r="C5128">
        <v>106.29</v>
      </c>
      <c r="I5128" t="s">
        <v>2884</v>
      </c>
    </row>
    <row r="5129" spans="1:9" x14ac:dyDescent="0.25">
      <c r="A5129" t="s">
        <v>6735</v>
      </c>
      <c r="B5129">
        <v>64492</v>
      </c>
      <c r="C5129">
        <v>107.05</v>
      </c>
      <c r="I5129" t="s">
        <v>2884</v>
      </c>
    </row>
    <row r="5130" spans="1:9" x14ac:dyDescent="0.25">
      <c r="A5130" t="s">
        <v>6735</v>
      </c>
      <c r="B5130">
        <v>64493</v>
      </c>
      <c r="C5130">
        <v>195.72</v>
      </c>
      <c r="I5130" t="s">
        <v>2884</v>
      </c>
    </row>
    <row r="5131" spans="1:9" x14ac:dyDescent="0.25">
      <c r="A5131" t="s">
        <v>6735</v>
      </c>
      <c r="B5131">
        <v>64494</v>
      </c>
      <c r="C5131">
        <v>99.59</v>
      </c>
      <c r="I5131" t="s">
        <v>2884</v>
      </c>
    </row>
    <row r="5132" spans="1:9" x14ac:dyDescent="0.25">
      <c r="A5132" t="s">
        <v>6735</v>
      </c>
      <c r="B5132">
        <v>64495</v>
      </c>
      <c r="C5132">
        <v>99.59</v>
      </c>
      <c r="I5132" t="s">
        <v>2884</v>
      </c>
    </row>
    <row r="5133" spans="1:9" x14ac:dyDescent="0.25">
      <c r="A5133" t="s">
        <v>6735</v>
      </c>
      <c r="B5133">
        <v>64505</v>
      </c>
      <c r="C5133">
        <v>158.52000000000001</v>
      </c>
      <c r="I5133" t="s">
        <v>2884</v>
      </c>
    </row>
    <row r="5134" spans="1:9" x14ac:dyDescent="0.25">
      <c r="A5134" t="s">
        <v>6735</v>
      </c>
      <c r="B5134">
        <v>64510</v>
      </c>
      <c r="C5134">
        <v>162.53</v>
      </c>
      <c r="I5134" t="s">
        <v>2884</v>
      </c>
    </row>
    <row r="5135" spans="1:9" x14ac:dyDescent="0.25">
      <c r="A5135" t="s">
        <v>6735</v>
      </c>
      <c r="B5135">
        <v>64517</v>
      </c>
      <c r="C5135">
        <v>213.49</v>
      </c>
      <c r="I5135" t="s">
        <v>2884</v>
      </c>
    </row>
    <row r="5136" spans="1:9" x14ac:dyDescent="0.25">
      <c r="A5136" t="s">
        <v>6735</v>
      </c>
      <c r="B5136">
        <v>64520</v>
      </c>
      <c r="C5136">
        <v>257.33999999999997</v>
      </c>
      <c r="I5136" t="s">
        <v>2884</v>
      </c>
    </row>
    <row r="5137" spans="1:9" x14ac:dyDescent="0.25">
      <c r="A5137" t="s">
        <v>6735</v>
      </c>
      <c r="B5137">
        <v>64530</v>
      </c>
      <c r="C5137">
        <v>258.39</v>
      </c>
      <c r="I5137" t="s">
        <v>2884</v>
      </c>
    </row>
    <row r="5138" spans="1:9" x14ac:dyDescent="0.25">
      <c r="A5138" t="s">
        <v>6735</v>
      </c>
      <c r="B5138">
        <v>64553</v>
      </c>
      <c r="C5138">
        <v>2872.62</v>
      </c>
      <c r="I5138" t="s">
        <v>2884</v>
      </c>
    </row>
    <row r="5139" spans="1:9" x14ac:dyDescent="0.25">
      <c r="A5139" t="s">
        <v>6735</v>
      </c>
      <c r="B5139">
        <v>64555</v>
      </c>
      <c r="C5139">
        <v>2450.35</v>
      </c>
      <c r="I5139" t="s">
        <v>2884</v>
      </c>
    </row>
    <row r="5140" spans="1:9" x14ac:dyDescent="0.25">
      <c r="A5140" t="s">
        <v>6735</v>
      </c>
      <c r="B5140">
        <v>64561</v>
      </c>
      <c r="C5140">
        <v>827.23</v>
      </c>
      <c r="I5140" t="s">
        <v>2884</v>
      </c>
    </row>
    <row r="5141" spans="1:9" x14ac:dyDescent="0.25">
      <c r="A5141" t="s">
        <v>6735</v>
      </c>
      <c r="B5141">
        <v>64566</v>
      </c>
      <c r="C5141">
        <v>131.66999999999999</v>
      </c>
      <c r="I5141" t="s">
        <v>2884</v>
      </c>
    </row>
    <row r="5142" spans="1:9" x14ac:dyDescent="0.25">
      <c r="A5142" t="s">
        <v>6735</v>
      </c>
      <c r="B5142">
        <v>64568</v>
      </c>
      <c r="C5142">
        <v>652.94000000000005</v>
      </c>
      <c r="I5142" t="s">
        <v>2884</v>
      </c>
    </row>
    <row r="5143" spans="1:9" x14ac:dyDescent="0.25">
      <c r="A5143" t="s">
        <v>6735</v>
      </c>
      <c r="B5143">
        <v>64569</v>
      </c>
      <c r="C5143">
        <v>837.83</v>
      </c>
      <c r="I5143" t="s">
        <v>2884</v>
      </c>
    </row>
    <row r="5144" spans="1:9" x14ac:dyDescent="0.25">
      <c r="A5144" t="s">
        <v>6735</v>
      </c>
      <c r="B5144">
        <v>64570</v>
      </c>
      <c r="C5144">
        <v>810.57</v>
      </c>
      <c r="I5144" t="s">
        <v>2884</v>
      </c>
    </row>
    <row r="5145" spans="1:9" x14ac:dyDescent="0.25">
      <c r="A5145" t="s">
        <v>6735</v>
      </c>
      <c r="B5145">
        <v>64575</v>
      </c>
      <c r="C5145">
        <v>333.41</v>
      </c>
      <c r="I5145" t="s">
        <v>2884</v>
      </c>
    </row>
    <row r="5146" spans="1:9" x14ac:dyDescent="0.25">
      <c r="A5146" t="s">
        <v>6735</v>
      </c>
      <c r="B5146">
        <v>64580</v>
      </c>
      <c r="C5146">
        <v>344.3</v>
      </c>
      <c r="I5146" t="s">
        <v>2884</v>
      </c>
    </row>
    <row r="5147" spans="1:9" x14ac:dyDescent="0.25">
      <c r="A5147" t="s">
        <v>6735</v>
      </c>
      <c r="B5147">
        <v>64581</v>
      </c>
      <c r="C5147">
        <v>699.62</v>
      </c>
      <c r="I5147" t="s">
        <v>2884</v>
      </c>
    </row>
    <row r="5148" spans="1:9" x14ac:dyDescent="0.25">
      <c r="A5148" t="s">
        <v>6735</v>
      </c>
      <c r="B5148">
        <v>64582</v>
      </c>
      <c r="C5148">
        <v>930.44</v>
      </c>
      <c r="I5148" t="s">
        <v>2884</v>
      </c>
    </row>
    <row r="5149" spans="1:9" x14ac:dyDescent="0.25">
      <c r="A5149" t="s">
        <v>6735</v>
      </c>
      <c r="B5149">
        <v>64583</v>
      </c>
      <c r="C5149">
        <v>934.36</v>
      </c>
      <c r="I5149" t="s">
        <v>2884</v>
      </c>
    </row>
    <row r="5150" spans="1:9" x14ac:dyDescent="0.25">
      <c r="A5150" t="s">
        <v>6735</v>
      </c>
      <c r="B5150">
        <v>64584</v>
      </c>
      <c r="C5150">
        <v>788.72</v>
      </c>
      <c r="I5150" t="s">
        <v>2884</v>
      </c>
    </row>
    <row r="5151" spans="1:9" x14ac:dyDescent="0.25">
      <c r="A5151" t="s">
        <v>6735</v>
      </c>
      <c r="B5151">
        <v>64585</v>
      </c>
      <c r="C5151">
        <v>268.99</v>
      </c>
      <c r="I5151" t="s">
        <v>2884</v>
      </c>
    </row>
    <row r="5152" spans="1:9" x14ac:dyDescent="0.25">
      <c r="A5152" t="s">
        <v>6735</v>
      </c>
      <c r="B5152">
        <v>64590</v>
      </c>
      <c r="C5152">
        <v>291.39999999999998</v>
      </c>
      <c r="I5152" t="s">
        <v>2884</v>
      </c>
    </row>
    <row r="5153" spans="1:9" x14ac:dyDescent="0.25">
      <c r="A5153" t="s">
        <v>6735</v>
      </c>
      <c r="B5153">
        <v>64595</v>
      </c>
      <c r="C5153">
        <v>258.27999999999997</v>
      </c>
      <c r="I5153" t="s">
        <v>2884</v>
      </c>
    </row>
    <row r="5154" spans="1:9" x14ac:dyDescent="0.25">
      <c r="A5154" t="s">
        <v>6735</v>
      </c>
      <c r="B5154">
        <v>64600</v>
      </c>
      <c r="C5154">
        <v>519.37</v>
      </c>
      <c r="I5154" t="s">
        <v>2884</v>
      </c>
    </row>
    <row r="5155" spans="1:9" x14ac:dyDescent="0.25">
      <c r="A5155" t="s">
        <v>6735</v>
      </c>
      <c r="B5155">
        <v>64605</v>
      </c>
      <c r="C5155">
        <v>720.35</v>
      </c>
      <c r="I5155" t="s">
        <v>2884</v>
      </c>
    </row>
    <row r="5156" spans="1:9" x14ac:dyDescent="0.25">
      <c r="A5156" t="s">
        <v>6735</v>
      </c>
      <c r="B5156">
        <v>64610</v>
      </c>
      <c r="C5156">
        <v>868.08</v>
      </c>
      <c r="I5156" t="s">
        <v>2884</v>
      </c>
    </row>
    <row r="5157" spans="1:9" x14ac:dyDescent="0.25">
      <c r="A5157" t="s">
        <v>6735</v>
      </c>
      <c r="B5157">
        <v>64611</v>
      </c>
      <c r="C5157">
        <v>143.78</v>
      </c>
      <c r="I5157" t="s">
        <v>2884</v>
      </c>
    </row>
    <row r="5158" spans="1:9" x14ac:dyDescent="0.25">
      <c r="A5158" t="s">
        <v>6735</v>
      </c>
      <c r="B5158">
        <v>64612</v>
      </c>
      <c r="C5158">
        <v>150.63999999999999</v>
      </c>
      <c r="I5158" t="s">
        <v>2884</v>
      </c>
    </row>
    <row r="5159" spans="1:9" x14ac:dyDescent="0.25">
      <c r="A5159" t="s">
        <v>6735</v>
      </c>
      <c r="B5159">
        <v>64615</v>
      </c>
      <c r="C5159">
        <v>168.6</v>
      </c>
      <c r="I5159" t="s">
        <v>2884</v>
      </c>
    </row>
    <row r="5160" spans="1:9" x14ac:dyDescent="0.25">
      <c r="A5160" t="s">
        <v>6735</v>
      </c>
      <c r="B5160">
        <v>64616</v>
      </c>
      <c r="C5160">
        <v>150.24</v>
      </c>
      <c r="I5160" t="s">
        <v>2884</v>
      </c>
    </row>
    <row r="5161" spans="1:9" x14ac:dyDescent="0.25">
      <c r="A5161" t="s">
        <v>6735</v>
      </c>
      <c r="B5161">
        <v>64617</v>
      </c>
      <c r="C5161">
        <v>179.78</v>
      </c>
      <c r="I5161" t="s">
        <v>2884</v>
      </c>
    </row>
    <row r="5162" spans="1:9" x14ac:dyDescent="0.25">
      <c r="A5162" t="s">
        <v>6735</v>
      </c>
      <c r="B5162">
        <v>64620</v>
      </c>
      <c r="C5162">
        <v>227.7</v>
      </c>
      <c r="I5162" t="s">
        <v>2884</v>
      </c>
    </row>
    <row r="5163" spans="1:9" x14ac:dyDescent="0.25">
      <c r="A5163" t="s">
        <v>6735</v>
      </c>
      <c r="B5163">
        <v>64624</v>
      </c>
      <c r="C5163">
        <v>435.3</v>
      </c>
      <c r="I5163" t="s">
        <v>2884</v>
      </c>
    </row>
    <row r="5164" spans="1:9" x14ac:dyDescent="0.25">
      <c r="A5164" t="s">
        <v>6735</v>
      </c>
      <c r="B5164">
        <v>64625</v>
      </c>
      <c r="C5164">
        <v>527.32000000000005</v>
      </c>
      <c r="I5164" t="s">
        <v>2884</v>
      </c>
    </row>
    <row r="5165" spans="1:9" x14ac:dyDescent="0.25">
      <c r="A5165" t="s">
        <v>6735</v>
      </c>
      <c r="B5165">
        <v>64628</v>
      </c>
      <c r="C5165">
        <v>492.52</v>
      </c>
      <c r="I5165" t="s">
        <v>2884</v>
      </c>
    </row>
    <row r="5166" spans="1:9" x14ac:dyDescent="0.25">
      <c r="A5166" t="s">
        <v>6735</v>
      </c>
      <c r="B5166">
        <v>64629</v>
      </c>
      <c r="C5166">
        <v>226.7</v>
      </c>
      <c r="I5166" t="s">
        <v>2884</v>
      </c>
    </row>
    <row r="5167" spans="1:9" x14ac:dyDescent="0.25">
      <c r="A5167" t="s">
        <v>6735</v>
      </c>
      <c r="B5167">
        <v>64630</v>
      </c>
      <c r="C5167">
        <v>280.7</v>
      </c>
      <c r="I5167" t="s">
        <v>2884</v>
      </c>
    </row>
    <row r="5168" spans="1:9" x14ac:dyDescent="0.25">
      <c r="A5168" t="s">
        <v>6735</v>
      </c>
      <c r="B5168">
        <v>64632</v>
      </c>
      <c r="C5168">
        <v>98.16</v>
      </c>
      <c r="I5168" t="s">
        <v>2884</v>
      </c>
    </row>
    <row r="5169" spans="1:9" x14ac:dyDescent="0.25">
      <c r="A5169" t="s">
        <v>6735</v>
      </c>
      <c r="B5169">
        <v>64633</v>
      </c>
      <c r="C5169">
        <v>488.29</v>
      </c>
      <c r="I5169" t="s">
        <v>2884</v>
      </c>
    </row>
    <row r="5170" spans="1:9" x14ac:dyDescent="0.25">
      <c r="A5170" t="s">
        <v>6735</v>
      </c>
      <c r="B5170">
        <v>64634</v>
      </c>
      <c r="C5170">
        <v>289.42</v>
      </c>
      <c r="I5170" t="s">
        <v>2884</v>
      </c>
    </row>
    <row r="5171" spans="1:9" x14ac:dyDescent="0.25">
      <c r="A5171" t="s">
        <v>6735</v>
      </c>
      <c r="B5171">
        <v>64635</v>
      </c>
      <c r="C5171">
        <v>492.86</v>
      </c>
      <c r="I5171" t="s">
        <v>2884</v>
      </c>
    </row>
    <row r="5172" spans="1:9" x14ac:dyDescent="0.25">
      <c r="A5172" t="s">
        <v>6735</v>
      </c>
      <c r="B5172">
        <v>64636</v>
      </c>
      <c r="C5172">
        <v>272.39999999999998</v>
      </c>
      <c r="I5172" t="s">
        <v>2884</v>
      </c>
    </row>
    <row r="5173" spans="1:9" x14ac:dyDescent="0.25">
      <c r="A5173" t="s">
        <v>6735</v>
      </c>
      <c r="B5173">
        <v>64640</v>
      </c>
      <c r="C5173">
        <v>274.31</v>
      </c>
      <c r="I5173" t="s">
        <v>2884</v>
      </c>
    </row>
    <row r="5174" spans="1:9" x14ac:dyDescent="0.25">
      <c r="A5174" t="s">
        <v>6735</v>
      </c>
      <c r="B5174">
        <v>64642</v>
      </c>
      <c r="C5174">
        <v>165.61</v>
      </c>
      <c r="I5174" t="s">
        <v>2884</v>
      </c>
    </row>
    <row r="5175" spans="1:9" x14ac:dyDescent="0.25">
      <c r="A5175" t="s">
        <v>6735</v>
      </c>
      <c r="B5175">
        <v>64643</v>
      </c>
      <c r="C5175">
        <v>101.06</v>
      </c>
      <c r="I5175" t="s">
        <v>2884</v>
      </c>
    </row>
    <row r="5176" spans="1:9" x14ac:dyDescent="0.25">
      <c r="A5176" t="s">
        <v>6735</v>
      </c>
      <c r="B5176">
        <v>64644</v>
      </c>
      <c r="C5176">
        <v>194.34</v>
      </c>
      <c r="I5176" t="s">
        <v>2884</v>
      </c>
    </row>
    <row r="5177" spans="1:9" x14ac:dyDescent="0.25">
      <c r="A5177" t="s">
        <v>6735</v>
      </c>
      <c r="B5177">
        <v>64645</v>
      </c>
      <c r="C5177">
        <v>131.85</v>
      </c>
      <c r="I5177" t="s">
        <v>2884</v>
      </c>
    </row>
    <row r="5178" spans="1:9" x14ac:dyDescent="0.25">
      <c r="A5178" t="s">
        <v>6735</v>
      </c>
      <c r="B5178">
        <v>64646</v>
      </c>
      <c r="C5178">
        <v>175.06</v>
      </c>
      <c r="I5178" t="s">
        <v>2884</v>
      </c>
    </row>
    <row r="5179" spans="1:9" x14ac:dyDescent="0.25">
      <c r="A5179" t="s">
        <v>6735</v>
      </c>
      <c r="B5179">
        <v>64647</v>
      </c>
      <c r="C5179">
        <v>199.69</v>
      </c>
      <c r="I5179" t="s">
        <v>2884</v>
      </c>
    </row>
    <row r="5180" spans="1:9" x14ac:dyDescent="0.25">
      <c r="A5180" t="s">
        <v>6735</v>
      </c>
      <c r="B5180">
        <v>64650</v>
      </c>
      <c r="C5180">
        <v>98.85</v>
      </c>
      <c r="I5180" t="s">
        <v>2884</v>
      </c>
    </row>
    <row r="5181" spans="1:9" x14ac:dyDescent="0.25">
      <c r="A5181" t="s">
        <v>6735</v>
      </c>
      <c r="B5181">
        <v>64653</v>
      </c>
      <c r="C5181">
        <v>116.39</v>
      </c>
      <c r="I5181" t="s">
        <v>2884</v>
      </c>
    </row>
    <row r="5182" spans="1:9" x14ac:dyDescent="0.25">
      <c r="A5182" t="s">
        <v>6735</v>
      </c>
      <c r="B5182">
        <v>64680</v>
      </c>
      <c r="C5182">
        <v>387.85</v>
      </c>
      <c r="I5182" t="s">
        <v>2884</v>
      </c>
    </row>
    <row r="5183" spans="1:9" x14ac:dyDescent="0.25">
      <c r="A5183" t="s">
        <v>6735</v>
      </c>
      <c r="B5183">
        <v>64681</v>
      </c>
      <c r="C5183">
        <v>512.55999999999995</v>
      </c>
      <c r="I5183" t="s">
        <v>2884</v>
      </c>
    </row>
    <row r="5184" spans="1:9" x14ac:dyDescent="0.25">
      <c r="A5184" t="s">
        <v>6735</v>
      </c>
      <c r="B5184">
        <v>64702</v>
      </c>
      <c r="C5184">
        <v>567.87</v>
      </c>
      <c r="I5184" t="s">
        <v>2884</v>
      </c>
    </row>
    <row r="5185" spans="1:9" x14ac:dyDescent="0.25">
      <c r="A5185" t="s">
        <v>6735</v>
      </c>
      <c r="B5185">
        <v>64704</v>
      </c>
      <c r="C5185">
        <v>354.32</v>
      </c>
      <c r="I5185" t="s">
        <v>2884</v>
      </c>
    </row>
    <row r="5186" spans="1:9" x14ac:dyDescent="0.25">
      <c r="A5186" t="s">
        <v>6735</v>
      </c>
      <c r="B5186">
        <v>64708</v>
      </c>
      <c r="C5186">
        <v>551.73</v>
      </c>
      <c r="I5186" t="s">
        <v>2884</v>
      </c>
    </row>
    <row r="5187" spans="1:9" x14ac:dyDescent="0.25">
      <c r="A5187" t="s">
        <v>6735</v>
      </c>
      <c r="B5187">
        <v>64712</v>
      </c>
      <c r="C5187">
        <v>651.71</v>
      </c>
      <c r="I5187" t="s">
        <v>2884</v>
      </c>
    </row>
    <row r="5188" spans="1:9" x14ac:dyDescent="0.25">
      <c r="A5188" t="s">
        <v>6735</v>
      </c>
      <c r="B5188">
        <v>64713</v>
      </c>
      <c r="C5188">
        <v>868.04</v>
      </c>
      <c r="I5188" t="s">
        <v>2884</v>
      </c>
    </row>
    <row r="5189" spans="1:9" x14ac:dyDescent="0.25">
      <c r="A5189" t="s">
        <v>6735</v>
      </c>
      <c r="B5189">
        <v>64714</v>
      </c>
      <c r="C5189">
        <v>830.65</v>
      </c>
      <c r="I5189" t="s">
        <v>2884</v>
      </c>
    </row>
    <row r="5190" spans="1:9" x14ac:dyDescent="0.25">
      <c r="A5190" t="s">
        <v>6735</v>
      </c>
      <c r="B5190">
        <v>64716</v>
      </c>
      <c r="C5190">
        <v>561.47</v>
      </c>
      <c r="I5190" t="s">
        <v>2884</v>
      </c>
    </row>
    <row r="5191" spans="1:9" x14ac:dyDescent="0.25">
      <c r="A5191" t="s">
        <v>6735</v>
      </c>
      <c r="B5191">
        <v>64718</v>
      </c>
      <c r="C5191">
        <v>666.91</v>
      </c>
      <c r="I5191" t="s">
        <v>2884</v>
      </c>
    </row>
    <row r="5192" spans="1:9" x14ac:dyDescent="0.25">
      <c r="A5192" t="s">
        <v>6735</v>
      </c>
      <c r="B5192">
        <v>64719</v>
      </c>
      <c r="C5192">
        <v>451.44</v>
      </c>
      <c r="I5192" t="s">
        <v>2884</v>
      </c>
    </row>
    <row r="5193" spans="1:9" x14ac:dyDescent="0.25">
      <c r="A5193" t="s">
        <v>6735</v>
      </c>
      <c r="B5193">
        <v>64721</v>
      </c>
      <c r="C5193">
        <v>493.99</v>
      </c>
      <c r="I5193" t="s">
        <v>2884</v>
      </c>
    </row>
    <row r="5194" spans="1:9" x14ac:dyDescent="0.25">
      <c r="A5194" t="s">
        <v>6735</v>
      </c>
      <c r="B5194">
        <v>64722</v>
      </c>
      <c r="C5194">
        <v>401.37</v>
      </c>
      <c r="I5194" t="s">
        <v>2884</v>
      </c>
    </row>
    <row r="5195" spans="1:9" x14ac:dyDescent="0.25">
      <c r="A5195" t="s">
        <v>6735</v>
      </c>
      <c r="B5195">
        <v>64726</v>
      </c>
      <c r="C5195">
        <v>293.27999999999997</v>
      </c>
      <c r="I5195" t="s">
        <v>2884</v>
      </c>
    </row>
    <row r="5196" spans="1:9" x14ac:dyDescent="0.25">
      <c r="A5196" t="s">
        <v>6735</v>
      </c>
      <c r="B5196">
        <v>64727</v>
      </c>
      <c r="C5196">
        <v>192.14</v>
      </c>
      <c r="I5196" t="s">
        <v>2884</v>
      </c>
    </row>
    <row r="5197" spans="1:9" x14ac:dyDescent="0.25">
      <c r="A5197" t="s">
        <v>6735</v>
      </c>
      <c r="B5197">
        <v>64732</v>
      </c>
      <c r="C5197">
        <v>503.82</v>
      </c>
      <c r="I5197" t="s">
        <v>2884</v>
      </c>
    </row>
    <row r="5198" spans="1:9" x14ac:dyDescent="0.25">
      <c r="A5198" t="s">
        <v>6735</v>
      </c>
      <c r="B5198">
        <v>64734</v>
      </c>
      <c r="C5198">
        <v>569.4</v>
      </c>
      <c r="I5198" t="s">
        <v>2884</v>
      </c>
    </row>
    <row r="5199" spans="1:9" x14ac:dyDescent="0.25">
      <c r="A5199" t="s">
        <v>6735</v>
      </c>
      <c r="B5199">
        <v>64736</v>
      </c>
      <c r="C5199">
        <v>359.77</v>
      </c>
      <c r="I5199" t="s">
        <v>2884</v>
      </c>
    </row>
    <row r="5200" spans="1:9" x14ac:dyDescent="0.25">
      <c r="A5200" t="s">
        <v>6735</v>
      </c>
      <c r="B5200">
        <v>64738</v>
      </c>
      <c r="C5200">
        <v>492.32</v>
      </c>
      <c r="I5200" t="s">
        <v>2884</v>
      </c>
    </row>
    <row r="5201" spans="1:9" x14ac:dyDescent="0.25">
      <c r="A5201" t="s">
        <v>6735</v>
      </c>
      <c r="B5201">
        <v>64740</v>
      </c>
      <c r="C5201">
        <v>504.95</v>
      </c>
      <c r="I5201" t="s">
        <v>2884</v>
      </c>
    </row>
    <row r="5202" spans="1:9" x14ac:dyDescent="0.25">
      <c r="A5202" t="s">
        <v>6735</v>
      </c>
      <c r="B5202">
        <v>64742</v>
      </c>
      <c r="C5202">
        <v>536.29999999999995</v>
      </c>
      <c r="I5202" t="s">
        <v>2884</v>
      </c>
    </row>
    <row r="5203" spans="1:9" x14ac:dyDescent="0.25">
      <c r="A5203" t="s">
        <v>6735</v>
      </c>
      <c r="B5203">
        <v>64744</v>
      </c>
      <c r="C5203">
        <v>560.30999999999995</v>
      </c>
      <c r="I5203" t="s">
        <v>2884</v>
      </c>
    </row>
    <row r="5204" spans="1:9" x14ac:dyDescent="0.25">
      <c r="A5204" t="s">
        <v>6735</v>
      </c>
      <c r="B5204">
        <v>64746</v>
      </c>
      <c r="C5204">
        <v>465.46</v>
      </c>
      <c r="I5204" t="s">
        <v>2884</v>
      </c>
    </row>
    <row r="5205" spans="1:9" x14ac:dyDescent="0.25">
      <c r="A5205" t="s">
        <v>6735</v>
      </c>
      <c r="B5205">
        <v>64755</v>
      </c>
      <c r="C5205">
        <v>992.3</v>
      </c>
      <c r="I5205" t="s">
        <v>2884</v>
      </c>
    </row>
    <row r="5206" spans="1:9" x14ac:dyDescent="0.25">
      <c r="A5206" t="s">
        <v>6735</v>
      </c>
      <c r="B5206">
        <v>64760</v>
      </c>
      <c r="C5206">
        <v>567.46</v>
      </c>
      <c r="I5206" t="s">
        <v>2884</v>
      </c>
    </row>
    <row r="5207" spans="1:9" x14ac:dyDescent="0.25">
      <c r="A5207" t="s">
        <v>6735</v>
      </c>
      <c r="B5207">
        <v>64763</v>
      </c>
      <c r="C5207">
        <v>561.49</v>
      </c>
      <c r="I5207" t="s">
        <v>2884</v>
      </c>
    </row>
    <row r="5208" spans="1:9" x14ac:dyDescent="0.25">
      <c r="A5208" t="s">
        <v>6735</v>
      </c>
      <c r="B5208">
        <v>64766</v>
      </c>
      <c r="C5208">
        <v>691.74</v>
      </c>
      <c r="I5208" t="s">
        <v>2884</v>
      </c>
    </row>
    <row r="5209" spans="1:9" x14ac:dyDescent="0.25">
      <c r="A5209" t="s">
        <v>6735</v>
      </c>
      <c r="B5209">
        <v>64771</v>
      </c>
      <c r="C5209">
        <v>633.33000000000004</v>
      </c>
      <c r="I5209" t="s">
        <v>2884</v>
      </c>
    </row>
    <row r="5210" spans="1:9" x14ac:dyDescent="0.25">
      <c r="A5210" t="s">
        <v>6735</v>
      </c>
      <c r="B5210">
        <v>64772</v>
      </c>
      <c r="C5210">
        <v>613.48</v>
      </c>
      <c r="I5210" t="s">
        <v>2884</v>
      </c>
    </row>
    <row r="5211" spans="1:9" x14ac:dyDescent="0.25">
      <c r="A5211" t="s">
        <v>6735</v>
      </c>
      <c r="B5211">
        <v>64774</v>
      </c>
      <c r="C5211">
        <v>468.22</v>
      </c>
      <c r="I5211" t="s">
        <v>2884</v>
      </c>
    </row>
    <row r="5212" spans="1:9" x14ac:dyDescent="0.25">
      <c r="A5212" t="s">
        <v>6735</v>
      </c>
      <c r="B5212">
        <v>64776</v>
      </c>
      <c r="C5212">
        <v>436.52</v>
      </c>
      <c r="I5212" t="s">
        <v>2884</v>
      </c>
    </row>
    <row r="5213" spans="1:9" x14ac:dyDescent="0.25">
      <c r="A5213" t="s">
        <v>6735</v>
      </c>
      <c r="B5213">
        <v>64778</v>
      </c>
      <c r="C5213">
        <v>192.81</v>
      </c>
      <c r="I5213" t="s">
        <v>2884</v>
      </c>
    </row>
    <row r="5214" spans="1:9" x14ac:dyDescent="0.25">
      <c r="A5214" t="s">
        <v>6735</v>
      </c>
      <c r="B5214">
        <v>64782</v>
      </c>
      <c r="C5214">
        <v>496.27</v>
      </c>
      <c r="I5214" t="s">
        <v>2884</v>
      </c>
    </row>
    <row r="5215" spans="1:9" x14ac:dyDescent="0.25">
      <c r="A5215" t="s">
        <v>6735</v>
      </c>
      <c r="B5215">
        <v>64783</v>
      </c>
      <c r="C5215">
        <v>229.53</v>
      </c>
      <c r="I5215" t="s">
        <v>2884</v>
      </c>
    </row>
    <row r="5216" spans="1:9" x14ac:dyDescent="0.25">
      <c r="A5216" t="s">
        <v>6735</v>
      </c>
      <c r="B5216">
        <v>64784</v>
      </c>
      <c r="C5216">
        <v>790.74</v>
      </c>
      <c r="I5216" t="s">
        <v>2884</v>
      </c>
    </row>
    <row r="5217" spans="1:9" x14ac:dyDescent="0.25">
      <c r="A5217" t="s">
        <v>6735</v>
      </c>
      <c r="B5217">
        <v>64786</v>
      </c>
      <c r="C5217">
        <v>1084.1300000000001</v>
      </c>
      <c r="I5217" t="s">
        <v>2884</v>
      </c>
    </row>
    <row r="5218" spans="1:9" x14ac:dyDescent="0.25">
      <c r="A5218" t="s">
        <v>6735</v>
      </c>
      <c r="B5218">
        <v>64787</v>
      </c>
      <c r="C5218">
        <v>251.2</v>
      </c>
      <c r="I5218" t="s">
        <v>2884</v>
      </c>
    </row>
    <row r="5219" spans="1:9" x14ac:dyDescent="0.25">
      <c r="A5219" t="s">
        <v>6735</v>
      </c>
      <c r="B5219">
        <v>64788</v>
      </c>
      <c r="C5219">
        <v>444.88</v>
      </c>
      <c r="I5219" t="s">
        <v>2884</v>
      </c>
    </row>
    <row r="5220" spans="1:9" x14ac:dyDescent="0.25">
      <c r="A5220" t="s">
        <v>6735</v>
      </c>
      <c r="B5220">
        <v>64790</v>
      </c>
      <c r="C5220">
        <v>922.96</v>
      </c>
      <c r="I5220" t="s">
        <v>2884</v>
      </c>
    </row>
    <row r="5221" spans="1:9" x14ac:dyDescent="0.25">
      <c r="A5221" t="s">
        <v>6735</v>
      </c>
      <c r="B5221">
        <v>64792</v>
      </c>
      <c r="C5221">
        <v>1155.32</v>
      </c>
      <c r="I5221" t="s">
        <v>2884</v>
      </c>
    </row>
    <row r="5222" spans="1:9" x14ac:dyDescent="0.25">
      <c r="A5222" t="s">
        <v>6735</v>
      </c>
      <c r="B5222">
        <v>64795</v>
      </c>
      <c r="C5222">
        <v>208.5</v>
      </c>
      <c r="I5222" t="s">
        <v>2884</v>
      </c>
    </row>
    <row r="5223" spans="1:9" x14ac:dyDescent="0.25">
      <c r="A5223" t="s">
        <v>6735</v>
      </c>
      <c r="B5223">
        <v>64802</v>
      </c>
      <c r="C5223">
        <v>932.22</v>
      </c>
      <c r="I5223" t="s">
        <v>2884</v>
      </c>
    </row>
    <row r="5224" spans="1:9" x14ac:dyDescent="0.25">
      <c r="A5224" t="s">
        <v>6735</v>
      </c>
      <c r="B5224">
        <v>64804</v>
      </c>
      <c r="C5224">
        <v>1306.67</v>
      </c>
      <c r="I5224" t="s">
        <v>2884</v>
      </c>
    </row>
    <row r="5225" spans="1:9" x14ac:dyDescent="0.25">
      <c r="A5225" t="s">
        <v>6735</v>
      </c>
      <c r="B5225">
        <v>64809</v>
      </c>
      <c r="C5225">
        <v>1193.46</v>
      </c>
      <c r="I5225" t="s">
        <v>2884</v>
      </c>
    </row>
    <row r="5226" spans="1:9" x14ac:dyDescent="0.25">
      <c r="A5226" t="s">
        <v>6735</v>
      </c>
      <c r="B5226">
        <v>64818</v>
      </c>
      <c r="C5226">
        <v>848.56</v>
      </c>
      <c r="I5226" t="s">
        <v>2884</v>
      </c>
    </row>
    <row r="5227" spans="1:9" x14ac:dyDescent="0.25">
      <c r="A5227" t="s">
        <v>6735</v>
      </c>
      <c r="B5227">
        <v>64820</v>
      </c>
      <c r="C5227">
        <v>836.97</v>
      </c>
      <c r="I5227" t="s">
        <v>2884</v>
      </c>
    </row>
    <row r="5228" spans="1:9" x14ac:dyDescent="0.25">
      <c r="A5228" t="s">
        <v>6735</v>
      </c>
      <c r="B5228">
        <v>64821</v>
      </c>
      <c r="C5228">
        <v>762.51</v>
      </c>
      <c r="I5228" t="s">
        <v>2884</v>
      </c>
    </row>
    <row r="5229" spans="1:9" x14ac:dyDescent="0.25">
      <c r="A5229" t="s">
        <v>6735</v>
      </c>
      <c r="B5229">
        <v>64822</v>
      </c>
      <c r="C5229">
        <v>767.9</v>
      </c>
      <c r="I5229" t="s">
        <v>2884</v>
      </c>
    </row>
    <row r="5230" spans="1:9" x14ac:dyDescent="0.25">
      <c r="A5230" t="s">
        <v>6735</v>
      </c>
      <c r="B5230">
        <v>64823</v>
      </c>
      <c r="C5230">
        <v>867.19</v>
      </c>
      <c r="I5230" t="s">
        <v>2884</v>
      </c>
    </row>
    <row r="5231" spans="1:9" x14ac:dyDescent="0.25">
      <c r="A5231" t="s">
        <v>6735</v>
      </c>
      <c r="B5231">
        <v>64831</v>
      </c>
      <c r="C5231">
        <v>762.31</v>
      </c>
      <c r="I5231" t="s">
        <v>2884</v>
      </c>
    </row>
    <row r="5232" spans="1:9" x14ac:dyDescent="0.25">
      <c r="A5232" t="s">
        <v>6735</v>
      </c>
      <c r="B5232">
        <v>64832</v>
      </c>
      <c r="C5232">
        <v>355.1</v>
      </c>
      <c r="I5232" t="s">
        <v>2884</v>
      </c>
    </row>
    <row r="5233" spans="1:9" x14ac:dyDescent="0.25">
      <c r="A5233" t="s">
        <v>6735</v>
      </c>
      <c r="B5233">
        <v>64834</v>
      </c>
      <c r="C5233">
        <v>801.5</v>
      </c>
      <c r="I5233" t="s">
        <v>2884</v>
      </c>
    </row>
    <row r="5234" spans="1:9" x14ac:dyDescent="0.25">
      <c r="A5234" t="s">
        <v>6735</v>
      </c>
      <c r="B5234">
        <v>64835</v>
      </c>
      <c r="C5234">
        <v>890.6</v>
      </c>
      <c r="I5234" t="s">
        <v>2884</v>
      </c>
    </row>
    <row r="5235" spans="1:9" x14ac:dyDescent="0.25">
      <c r="A5235" t="s">
        <v>6735</v>
      </c>
      <c r="B5235">
        <v>64836</v>
      </c>
      <c r="C5235">
        <v>890.6</v>
      </c>
      <c r="I5235" t="s">
        <v>2884</v>
      </c>
    </row>
    <row r="5236" spans="1:9" x14ac:dyDescent="0.25">
      <c r="A5236" t="s">
        <v>6735</v>
      </c>
      <c r="B5236">
        <v>64837</v>
      </c>
      <c r="C5236">
        <v>386.76</v>
      </c>
      <c r="I5236" t="s">
        <v>2884</v>
      </c>
    </row>
    <row r="5237" spans="1:9" x14ac:dyDescent="0.25">
      <c r="A5237" t="s">
        <v>6735</v>
      </c>
      <c r="B5237">
        <v>64840</v>
      </c>
      <c r="C5237">
        <v>1047.56</v>
      </c>
      <c r="I5237" t="s">
        <v>2884</v>
      </c>
    </row>
    <row r="5238" spans="1:9" x14ac:dyDescent="0.25">
      <c r="A5238" t="s">
        <v>6735</v>
      </c>
      <c r="B5238">
        <v>64856</v>
      </c>
      <c r="C5238">
        <v>1098.5</v>
      </c>
      <c r="I5238" t="s">
        <v>2884</v>
      </c>
    </row>
    <row r="5239" spans="1:9" x14ac:dyDescent="0.25">
      <c r="A5239" t="s">
        <v>6735</v>
      </c>
      <c r="B5239">
        <v>64857</v>
      </c>
      <c r="C5239">
        <v>1143.4000000000001</v>
      </c>
      <c r="I5239" t="s">
        <v>2884</v>
      </c>
    </row>
    <row r="5240" spans="1:9" x14ac:dyDescent="0.25">
      <c r="A5240" t="s">
        <v>6735</v>
      </c>
      <c r="B5240">
        <v>64858</v>
      </c>
      <c r="C5240">
        <v>1272.6400000000001</v>
      </c>
      <c r="I5240" t="s">
        <v>2884</v>
      </c>
    </row>
    <row r="5241" spans="1:9" x14ac:dyDescent="0.25">
      <c r="A5241" t="s">
        <v>6735</v>
      </c>
      <c r="B5241">
        <v>64859</v>
      </c>
      <c r="C5241">
        <v>263.02</v>
      </c>
      <c r="I5241" t="s">
        <v>2884</v>
      </c>
    </row>
    <row r="5242" spans="1:9" x14ac:dyDescent="0.25">
      <c r="A5242" t="s">
        <v>6735</v>
      </c>
      <c r="B5242">
        <v>64861</v>
      </c>
      <c r="C5242">
        <v>1662.64</v>
      </c>
      <c r="I5242" t="s">
        <v>2884</v>
      </c>
    </row>
    <row r="5243" spans="1:9" x14ac:dyDescent="0.25">
      <c r="A5243" t="s">
        <v>6735</v>
      </c>
      <c r="B5243">
        <v>64862</v>
      </c>
      <c r="C5243">
        <v>1484.38</v>
      </c>
      <c r="I5243" t="s">
        <v>2884</v>
      </c>
    </row>
    <row r="5244" spans="1:9" x14ac:dyDescent="0.25">
      <c r="A5244" t="s">
        <v>6735</v>
      </c>
      <c r="B5244">
        <v>64864</v>
      </c>
      <c r="C5244">
        <v>936.06</v>
      </c>
      <c r="I5244" t="s">
        <v>2884</v>
      </c>
    </row>
    <row r="5245" spans="1:9" x14ac:dyDescent="0.25">
      <c r="A5245" t="s">
        <v>6735</v>
      </c>
      <c r="B5245">
        <v>64865</v>
      </c>
      <c r="C5245">
        <v>1186.06</v>
      </c>
      <c r="I5245" t="s">
        <v>2884</v>
      </c>
    </row>
    <row r="5246" spans="1:9" x14ac:dyDescent="0.25">
      <c r="A5246" t="s">
        <v>6735</v>
      </c>
      <c r="B5246">
        <v>64866</v>
      </c>
      <c r="C5246">
        <v>1360.19</v>
      </c>
      <c r="I5246" t="s">
        <v>2884</v>
      </c>
    </row>
    <row r="5247" spans="1:9" x14ac:dyDescent="0.25">
      <c r="A5247" t="s">
        <v>6735</v>
      </c>
      <c r="B5247">
        <v>64868</v>
      </c>
      <c r="C5247">
        <v>1086.98</v>
      </c>
      <c r="I5247" t="s">
        <v>2884</v>
      </c>
    </row>
    <row r="5248" spans="1:9" x14ac:dyDescent="0.25">
      <c r="A5248" t="s">
        <v>6735</v>
      </c>
      <c r="B5248">
        <v>64872</v>
      </c>
      <c r="C5248">
        <v>123.04</v>
      </c>
      <c r="I5248" t="s">
        <v>2884</v>
      </c>
    </row>
    <row r="5249" spans="1:9" x14ac:dyDescent="0.25">
      <c r="A5249" t="s">
        <v>6735</v>
      </c>
      <c r="B5249">
        <v>64874</v>
      </c>
      <c r="C5249">
        <v>183.85</v>
      </c>
      <c r="I5249" t="s">
        <v>2884</v>
      </c>
    </row>
    <row r="5250" spans="1:9" x14ac:dyDescent="0.25">
      <c r="A5250" t="s">
        <v>6735</v>
      </c>
      <c r="B5250">
        <v>64876</v>
      </c>
      <c r="C5250">
        <v>208.33</v>
      </c>
      <c r="I5250" t="s">
        <v>2884</v>
      </c>
    </row>
    <row r="5251" spans="1:9" x14ac:dyDescent="0.25">
      <c r="A5251" t="s">
        <v>6735</v>
      </c>
      <c r="B5251">
        <v>64885</v>
      </c>
      <c r="C5251">
        <v>1162.72</v>
      </c>
      <c r="I5251" t="s">
        <v>2884</v>
      </c>
    </row>
    <row r="5252" spans="1:9" x14ac:dyDescent="0.25">
      <c r="A5252" t="s">
        <v>6735</v>
      </c>
      <c r="B5252">
        <v>64886</v>
      </c>
      <c r="C5252">
        <v>1397.34</v>
      </c>
      <c r="I5252" t="s">
        <v>2884</v>
      </c>
    </row>
    <row r="5253" spans="1:9" x14ac:dyDescent="0.25">
      <c r="A5253" t="s">
        <v>6735</v>
      </c>
      <c r="B5253">
        <v>64890</v>
      </c>
      <c r="C5253">
        <v>1170.17</v>
      </c>
      <c r="I5253" t="s">
        <v>2884</v>
      </c>
    </row>
    <row r="5254" spans="1:9" x14ac:dyDescent="0.25">
      <c r="A5254" t="s">
        <v>6735</v>
      </c>
      <c r="B5254">
        <v>64891</v>
      </c>
      <c r="C5254">
        <v>1243.48</v>
      </c>
      <c r="I5254" t="s">
        <v>2884</v>
      </c>
    </row>
    <row r="5255" spans="1:9" x14ac:dyDescent="0.25">
      <c r="A5255" t="s">
        <v>6735</v>
      </c>
      <c r="B5255">
        <v>64892</v>
      </c>
      <c r="C5255">
        <v>1139.57</v>
      </c>
      <c r="I5255" t="s">
        <v>2884</v>
      </c>
    </row>
    <row r="5256" spans="1:9" x14ac:dyDescent="0.25">
      <c r="A5256" t="s">
        <v>6735</v>
      </c>
      <c r="B5256">
        <v>64893</v>
      </c>
      <c r="C5256">
        <v>1213.96</v>
      </c>
      <c r="I5256" t="s">
        <v>2884</v>
      </c>
    </row>
    <row r="5257" spans="1:9" x14ac:dyDescent="0.25">
      <c r="A5257" t="s">
        <v>6735</v>
      </c>
      <c r="B5257">
        <v>64895</v>
      </c>
      <c r="C5257">
        <v>1432.34</v>
      </c>
      <c r="I5257" t="s">
        <v>2884</v>
      </c>
    </row>
    <row r="5258" spans="1:9" x14ac:dyDescent="0.25">
      <c r="A5258" t="s">
        <v>6735</v>
      </c>
      <c r="B5258">
        <v>64896</v>
      </c>
      <c r="C5258">
        <v>1542.91</v>
      </c>
      <c r="I5258" t="s">
        <v>2884</v>
      </c>
    </row>
    <row r="5259" spans="1:9" x14ac:dyDescent="0.25">
      <c r="A5259" t="s">
        <v>6735</v>
      </c>
      <c r="B5259">
        <v>64897</v>
      </c>
      <c r="C5259">
        <v>1369.03</v>
      </c>
      <c r="I5259" t="s">
        <v>2884</v>
      </c>
    </row>
    <row r="5260" spans="1:9" x14ac:dyDescent="0.25">
      <c r="A5260" t="s">
        <v>6735</v>
      </c>
      <c r="B5260">
        <v>64898</v>
      </c>
      <c r="C5260">
        <v>1482.1</v>
      </c>
      <c r="I5260" t="s">
        <v>2884</v>
      </c>
    </row>
    <row r="5261" spans="1:9" x14ac:dyDescent="0.25">
      <c r="A5261" t="s">
        <v>6735</v>
      </c>
      <c r="B5261">
        <v>64901</v>
      </c>
      <c r="C5261">
        <v>631.05999999999995</v>
      </c>
      <c r="I5261" t="s">
        <v>2884</v>
      </c>
    </row>
    <row r="5262" spans="1:9" x14ac:dyDescent="0.25">
      <c r="A5262" t="s">
        <v>6735</v>
      </c>
      <c r="B5262">
        <v>64902</v>
      </c>
      <c r="C5262">
        <v>731.08</v>
      </c>
      <c r="I5262" t="s">
        <v>2884</v>
      </c>
    </row>
    <row r="5263" spans="1:9" x14ac:dyDescent="0.25">
      <c r="A5263" t="s">
        <v>6735</v>
      </c>
      <c r="B5263">
        <v>64905</v>
      </c>
      <c r="C5263">
        <v>1091.23</v>
      </c>
      <c r="I5263" t="s">
        <v>2884</v>
      </c>
    </row>
    <row r="5264" spans="1:9" x14ac:dyDescent="0.25">
      <c r="A5264" t="s">
        <v>6735</v>
      </c>
      <c r="B5264">
        <v>64907</v>
      </c>
      <c r="C5264">
        <v>1404.38</v>
      </c>
      <c r="I5264" t="s">
        <v>2884</v>
      </c>
    </row>
    <row r="5265" spans="1:9" x14ac:dyDescent="0.25">
      <c r="A5265" t="s">
        <v>6735</v>
      </c>
      <c r="B5265">
        <v>64910</v>
      </c>
      <c r="C5265">
        <v>830.81</v>
      </c>
      <c r="I5265" t="s">
        <v>2884</v>
      </c>
    </row>
    <row r="5266" spans="1:9" x14ac:dyDescent="0.25">
      <c r="A5266" t="s">
        <v>6735</v>
      </c>
      <c r="B5266">
        <v>64911</v>
      </c>
      <c r="C5266">
        <v>1116.94</v>
      </c>
      <c r="I5266" t="s">
        <v>2884</v>
      </c>
    </row>
    <row r="5267" spans="1:9" x14ac:dyDescent="0.25">
      <c r="A5267" t="s">
        <v>6735</v>
      </c>
      <c r="B5267">
        <v>64912</v>
      </c>
      <c r="C5267">
        <v>977.38</v>
      </c>
      <c r="I5267" t="s">
        <v>2884</v>
      </c>
    </row>
    <row r="5268" spans="1:9" x14ac:dyDescent="0.25">
      <c r="A5268" t="s">
        <v>6735</v>
      </c>
      <c r="B5268">
        <v>64913</v>
      </c>
      <c r="C5268">
        <v>184.78</v>
      </c>
      <c r="I5268" t="s">
        <v>2884</v>
      </c>
    </row>
    <row r="5269" spans="1:9" x14ac:dyDescent="0.25">
      <c r="A5269" t="s">
        <v>6735</v>
      </c>
      <c r="B5269">
        <v>65091</v>
      </c>
      <c r="C5269">
        <v>823.38</v>
      </c>
      <c r="I5269" t="s">
        <v>2884</v>
      </c>
    </row>
    <row r="5270" spans="1:9" x14ac:dyDescent="0.25">
      <c r="A5270" t="s">
        <v>6735</v>
      </c>
      <c r="B5270">
        <v>65093</v>
      </c>
      <c r="C5270">
        <v>817.54</v>
      </c>
      <c r="I5270" t="s">
        <v>2884</v>
      </c>
    </row>
    <row r="5271" spans="1:9" x14ac:dyDescent="0.25">
      <c r="A5271" t="s">
        <v>6735</v>
      </c>
      <c r="B5271">
        <v>65101</v>
      </c>
      <c r="C5271">
        <v>941.52</v>
      </c>
      <c r="I5271" t="s">
        <v>2884</v>
      </c>
    </row>
    <row r="5272" spans="1:9" x14ac:dyDescent="0.25">
      <c r="A5272" t="s">
        <v>6735</v>
      </c>
      <c r="B5272">
        <v>65103</v>
      </c>
      <c r="C5272">
        <v>968.45</v>
      </c>
      <c r="I5272" t="s">
        <v>2884</v>
      </c>
    </row>
    <row r="5273" spans="1:9" x14ac:dyDescent="0.25">
      <c r="A5273" t="s">
        <v>6735</v>
      </c>
      <c r="B5273">
        <v>65105</v>
      </c>
      <c r="C5273">
        <v>1054.07</v>
      </c>
      <c r="I5273" t="s">
        <v>2884</v>
      </c>
    </row>
    <row r="5274" spans="1:9" x14ac:dyDescent="0.25">
      <c r="A5274" t="s">
        <v>6735</v>
      </c>
      <c r="B5274">
        <v>65110</v>
      </c>
      <c r="C5274">
        <v>1444.16</v>
      </c>
      <c r="I5274" t="s">
        <v>2884</v>
      </c>
    </row>
    <row r="5275" spans="1:9" x14ac:dyDescent="0.25">
      <c r="A5275" t="s">
        <v>6735</v>
      </c>
      <c r="B5275">
        <v>65112</v>
      </c>
      <c r="C5275">
        <v>1650.53</v>
      </c>
      <c r="I5275" t="s">
        <v>2884</v>
      </c>
    </row>
    <row r="5276" spans="1:9" x14ac:dyDescent="0.25">
      <c r="A5276" t="s">
        <v>6735</v>
      </c>
      <c r="B5276">
        <v>65114</v>
      </c>
      <c r="C5276">
        <v>1722.21</v>
      </c>
      <c r="I5276" t="s">
        <v>2884</v>
      </c>
    </row>
    <row r="5277" spans="1:9" x14ac:dyDescent="0.25">
      <c r="A5277" t="s">
        <v>6735</v>
      </c>
      <c r="B5277">
        <v>65125</v>
      </c>
      <c r="C5277">
        <v>506.9</v>
      </c>
      <c r="I5277" t="s">
        <v>2884</v>
      </c>
    </row>
    <row r="5278" spans="1:9" x14ac:dyDescent="0.25">
      <c r="A5278" t="s">
        <v>6735</v>
      </c>
      <c r="B5278">
        <v>65130</v>
      </c>
      <c r="C5278">
        <v>944.22</v>
      </c>
      <c r="I5278" t="s">
        <v>2884</v>
      </c>
    </row>
    <row r="5279" spans="1:9" x14ac:dyDescent="0.25">
      <c r="A5279" t="s">
        <v>6735</v>
      </c>
      <c r="B5279">
        <v>65135</v>
      </c>
      <c r="C5279">
        <v>955.09</v>
      </c>
      <c r="I5279" t="s">
        <v>2884</v>
      </c>
    </row>
    <row r="5280" spans="1:9" x14ac:dyDescent="0.25">
      <c r="A5280" t="s">
        <v>6735</v>
      </c>
      <c r="B5280">
        <v>65140</v>
      </c>
      <c r="C5280">
        <v>1024.76</v>
      </c>
      <c r="I5280" t="s">
        <v>2884</v>
      </c>
    </row>
    <row r="5281" spans="1:9" x14ac:dyDescent="0.25">
      <c r="A5281" t="s">
        <v>6735</v>
      </c>
      <c r="B5281">
        <v>65150</v>
      </c>
      <c r="C5281">
        <v>779.87</v>
      </c>
      <c r="I5281" t="s">
        <v>2884</v>
      </c>
    </row>
    <row r="5282" spans="1:9" x14ac:dyDescent="0.25">
      <c r="A5282" t="s">
        <v>6735</v>
      </c>
      <c r="B5282">
        <v>65155</v>
      </c>
      <c r="C5282">
        <v>1064.97</v>
      </c>
      <c r="I5282" t="s">
        <v>2884</v>
      </c>
    </row>
    <row r="5283" spans="1:9" x14ac:dyDescent="0.25">
      <c r="A5283" t="s">
        <v>6735</v>
      </c>
      <c r="B5283">
        <v>65175</v>
      </c>
      <c r="C5283">
        <v>864.76</v>
      </c>
      <c r="I5283" t="s">
        <v>2884</v>
      </c>
    </row>
    <row r="5284" spans="1:9" x14ac:dyDescent="0.25">
      <c r="A5284" t="s">
        <v>6735</v>
      </c>
      <c r="B5284">
        <v>65205</v>
      </c>
      <c r="C5284">
        <v>31.2</v>
      </c>
      <c r="I5284" t="s">
        <v>2884</v>
      </c>
    </row>
    <row r="5285" spans="1:9" x14ac:dyDescent="0.25">
      <c r="A5285" t="s">
        <v>6735</v>
      </c>
      <c r="B5285">
        <v>65210</v>
      </c>
      <c r="C5285">
        <v>41.52</v>
      </c>
      <c r="I5285" t="s">
        <v>2884</v>
      </c>
    </row>
    <row r="5286" spans="1:9" x14ac:dyDescent="0.25">
      <c r="A5286" t="s">
        <v>6735</v>
      </c>
      <c r="B5286">
        <v>65220</v>
      </c>
      <c r="C5286">
        <v>66.14</v>
      </c>
      <c r="I5286" t="s">
        <v>2884</v>
      </c>
    </row>
    <row r="5287" spans="1:9" x14ac:dyDescent="0.25">
      <c r="A5287" t="s">
        <v>6735</v>
      </c>
      <c r="B5287">
        <v>65222</v>
      </c>
      <c r="C5287">
        <v>73.61</v>
      </c>
      <c r="I5287" t="s">
        <v>2884</v>
      </c>
    </row>
    <row r="5288" spans="1:9" x14ac:dyDescent="0.25">
      <c r="A5288" t="s">
        <v>6735</v>
      </c>
      <c r="B5288">
        <v>65235</v>
      </c>
      <c r="C5288">
        <v>793.06</v>
      </c>
      <c r="I5288" t="s">
        <v>2884</v>
      </c>
    </row>
    <row r="5289" spans="1:9" x14ac:dyDescent="0.25">
      <c r="A5289" t="s">
        <v>6735</v>
      </c>
      <c r="B5289">
        <v>65260</v>
      </c>
      <c r="C5289">
        <v>1062.98</v>
      </c>
      <c r="I5289" t="s">
        <v>2884</v>
      </c>
    </row>
    <row r="5290" spans="1:9" x14ac:dyDescent="0.25">
      <c r="A5290" t="s">
        <v>6735</v>
      </c>
      <c r="B5290">
        <v>65265</v>
      </c>
      <c r="C5290">
        <v>1195.5</v>
      </c>
      <c r="I5290" t="s">
        <v>2884</v>
      </c>
    </row>
    <row r="5291" spans="1:9" x14ac:dyDescent="0.25">
      <c r="A5291" t="s">
        <v>6735</v>
      </c>
      <c r="B5291">
        <v>65270</v>
      </c>
      <c r="C5291">
        <v>318.64999999999998</v>
      </c>
      <c r="I5291" t="s">
        <v>2884</v>
      </c>
    </row>
    <row r="5292" spans="1:9" x14ac:dyDescent="0.25">
      <c r="A5292" t="s">
        <v>6735</v>
      </c>
      <c r="B5292">
        <v>65272</v>
      </c>
      <c r="C5292">
        <v>584.15</v>
      </c>
      <c r="I5292" t="s">
        <v>2884</v>
      </c>
    </row>
    <row r="5293" spans="1:9" x14ac:dyDescent="0.25">
      <c r="A5293" t="s">
        <v>6735</v>
      </c>
      <c r="B5293">
        <v>65273</v>
      </c>
      <c r="C5293">
        <v>409.48</v>
      </c>
      <c r="I5293" t="s">
        <v>2884</v>
      </c>
    </row>
    <row r="5294" spans="1:9" x14ac:dyDescent="0.25">
      <c r="A5294" t="s">
        <v>6735</v>
      </c>
      <c r="B5294">
        <v>65275</v>
      </c>
      <c r="C5294">
        <v>645.86</v>
      </c>
      <c r="I5294" t="s">
        <v>2884</v>
      </c>
    </row>
    <row r="5295" spans="1:9" x14ac:dyDescent="0.25">
      <c r="A5295" t="s">
        <v>6735</v>
      </c>
      <c r="B5295">
        <v>65280</v>
      </c>
      <c r="C5295">
        <v>722.64</v>
      </c>
      <c r="I5295" t="s">
        <v>2884</v>
      </c>
    </row>
    <row r="5296" spans="1:9" x14ac:dyDescent="0.25">
      <c r="A5296" t="s">
        <v>6735</v>
      </c>
      <c r="B5296">
        <v>65285</v>
      </c>
      <c r="C5296">
        <v>1188.8399999999999</v>
      </c>
      <c r="I5296" t="s">
        <v>2884</v>
      </c>
    </row>
    <row r="5297" spans="1:9" x14ac:dyDescent="0.25">
      <c r="A5297" t="s">
        <v>6735</v>
      </c>
      <c r="B5297">
        <v>65286</v>
      </c>
      <c r="C5297">
        <v>768.97</v>
      </c>
      <c r="I5297" t="s">
        <v>2884</v>
      </c>
    </row>
    <row r="5298" spans="1:9" x14ac:dyDescent="0.25">
      <c r="A5298" t="s">
        <v>6735</v>
      </c>
      <c r="B5298">
        <v>65290</v>
      </c>
      <c r="C5298">
        <v>528.57000000000005</v>
      </c>
      <c r="I5298" t="s">
        <v>2884</v>
      </c>
    </row>
    <row r="5299" spans="1:9" x14ac:dyDescent="0.25">
      <c r="A5299" t="s">
        <v>6735</v>
      </c>
      <c r="B5299">
        <v>65400</v>
      </c>
      <c r="C5299">
        <v>757.83</v>
      </c>
      <c r="I5299" t="s">
        <v>2884</v>
      </c>
    </row>
    <row r="5300" spans="1:9" x14ac:dyDescent="0.25">
      <c r="A5300" t="s">
        <v>6735</v>
      </c>
      <c r="B5300">
        <v>65410</v>
      </c>
      <c r="C5300">
        <v>156.47</v>
      </c>
      <c r="I5300" t="s">
        <v>2884</v>
      </c>
    </row>
    <row r="5301" spans="1:9" x14ac:dyDescent="0.25">
      <c r="A5301" t="s">
        <v>6735</v>
      </c>
      <c r="B5301">
        <v>65420</v>
      </c>
      <c r="C5301">
        <v>597.51</v>
      </c>
      <c r="I5301" t="s">
        <v>2884</v>
      </c>
    </row>
    <row r="5302" spans="1:9" x14ac:dyDescent="0.25">
      <c r="A5302" t="s">
        <v>6735</v>
      </c>
      <c r="B5302">
        <v>65426</v>
      </c>
      <c r="C5302">
        <v>739.29</v>
      </c>
      <c r="I5302" t="s">
        <v>2884</v>
      </c>
    </row>
    <row r="5303" spans="1:9" x14ac:dyDescent="0.25">
      <c r="A5303" t="s">
        <v>6735</v>
      </c>
      <c r="B5303">
        <v>65430</v>
      </c>
      <c r="C5303">
        <v>124.86</v>
      </c>
      <c r="I5303" t="s">
        <v>2884</v>
      </c>
    </row>
    <row r="5304" spans="1:9" x14ac:dyDescent="0.25">
      <c r="A5304" t="s">
        <v>6735</v>
      </c>
      <c r="B5304">
        <v>65435</v>
      </c>
      <c r="C5304">
        <v>90.03</v>
      </c>
      <c r="I5304" t="s">
        <v>2884</v>
      </c>
    </row>
    <row r="5305" spans="1:9" x14ac:dyDescent="0.25">
      <c r="A5305" t="s">
        <v>6735</v>
      </c>
      <c r="B5305">
        <v>65436</v>
      </c>
      <c r="C5305">
        <v>420.48</v>
      </c>
      <c r="I5305" t="s">
        <v>2884</v>
      </c>
    </row>
    <row r="5306" spans="1:9" x14ac:dyDescent="0.25">
      <c r="A5306" t="s">
        <v>6735</v>
      </c>
      <c r="B5306">
        <v>65450</v>
      </c>
      <c r="C5306">
        <v>359.26</v>
      </c>
      <c r="I5306" t="s">
        <v>2884</v>
      </c>
    </row>
    <row r="5307" spans="1:9" x14ac:dyDescent="0.25">
      <c r="A5307" t="s">
        <v>6735</v>
      </c>
      <c r="B5307">
        <v>65600</v>
      </c>
      <c r="C5307">
        <v>481.56</v>
      </c>
      <c r="I5307" t="s">
        <v>2884</v>
      </c>
    </row>
    <row r="5308" spans="1:9" x14ac:dyDescent="0.25">
      <c r="A5308" t="s">
        <v>6735</v>
      </c>
      <c r="B5308">
        <v>65710</v>
      </c>
      <c r="C5308">
        <v>1235.94</v>
      </c>
      <c r="I5308" t="s">
        <v>2884</v>
      </c>
    </row>
    <row r="5309" spans="1:9" x14ac:dyDescent="0.25">
      <c r="A5309" t="s">
        <v>6735</v>
      </c>
      <c r="B5309">
        <v>65730</v>
      </c>
      <c r="C5309">
        <v>1353.7</v>
      </c>
      <c r="I5309" t="s">
        <v>2884</v>
      </c>
    </row>
    <row r="5310" spans="1:9" x14ac:dyDescent="0.25">
      <c r="A5310" t="s">
        <v>6735</v>
      </c>
      <c r="B5310">
        <v>65750</v>
      </c>
      <c r="C5310">
        <v>1360.8</v>
      </c>
      <c r="I5310" t="s">
        <v>2884</v>
      </c>
    </row>
    <row r="5311" spans="1:9" x14ac:dyDescent="0.25">
      <c r="A5311" t="s">
        <v>6735</v>
      </c>
      <c r="B5311">
        <v>65755</v>
      </c>
      <c r="C5311">
        <v>1356.17</v>
      </c>
      <c r="I5311" t="s">
        <v>2884</v>
      </c>
    </row>
    <row r="5312" spans="1:9" x14ac:dyDescent="0.25">
      <c r="A5312" t="s">
        <v>6735</v>
      </c>
      <c r="B5312">
        <v>65756</v>
      </c>
      <c r="C5312">
        <v>1265.71</v>
      </c>
      <c r="I5312" t="s">
        <v>2884</v>
      </c>
    </row>
    <row r="5313" spans="1:9" x14ac:dyDescent="0.25">
      <c r="A5313" t="s">
        <v>6735</v>
      </c>
      <c r="B5313">
        <v>65770</v>
      </c>
      <c r="C5313">
        <v>1513.53</v>
      </c>
      <c r="I5313" t="s">
        <v>2884</v>
      </c>
    </row>
    <row r="5314" spans="1:9" x14ac:dyDescent="0.25">
      <c r="A5314" t="s">
        <v>6735</v>
      </c>
      <c r="B5314">
        <v>65772</v>
      </c>
      <c r="C5314">
        <v>498.13</v>
      </c>
      <c r="I5314" t="s">
        <v>2884</v>
      </c>
    </row>
    <row r="5315" spans="1:9" x14ac:dyDescent="0.25">
      <c r="A5315" t="s">
        <v>6735</v>
      </c>
      <c r="B5315">
        <v>65775</v>
      </c>
      <c r="C5315">
        <v>623.35</v>
      </c>
      <c r="I5315" t="s">
        <v>2884</v>
      </c>
    </row>
    <row r="5316" spans="1:9" x14ac:dyDescent="0.25">
      <c r="A5316" t="s">
        <v>6735</v>
      </c>
      <c r="B5316">
        <v>65778</v>
      </c>
      <c r="C5316">
        <v>1509.49</v>
      </c>
      <c r="I5316" t="s">
        <v>2884</v>
      </c>
    </row>
    <row r="5317" spans="1:9" x14ac:dyDescent="0.25">
      <c r="A5317" t="s">
        <v>6735</v>
      </c>
      <c r="B5317">
        <v>65779</v>
      </c>
      <c r="C5317">
        <v>1293.5999999999999</v>
      </c>
      <c r="I5317" t="s">
        <v>2884</v>
      </c>
    </row>
    <row r="5318" spans="1:9" x14ac:dyDescent="0.25">
      <c r="A5318" t="s">
        <v>6735</v>
      </c>
      <c r="B5318">
        <v>65780</v>
      </c>
      <c r="C5318">
        <v>726.04</v>
      </c>
      <c r="I5318" t="s">
        <v>2884</v>
      </c>
    </row>
    <row r="5319" spans="1:9" x14ac:dyDescent="0.25">
      <c r="A5319" t="s">
        <v>6735</v>
      </c>
      <c r="B5319">
        <v>65781</v>
      </c>
      <c r="C5319">
        <v>1426.18</v>
      </c>
      <c r="I5319" t="s">
        <v>2884</v>
      </c>
    </row>
    <row r="5320" spans="1:9" x14ac:dyDescent="0.25">
      <c r="A5320" t="s">
        <v>6735</v>
      </c>
      <c r="B5320">
        <v>65782</v>
      </c>
      <c r="C5320">
        <v>1232.48</v>
      </c>
      <c r="I5320" t="s">
        <v>2884</v>
      </c>
    </row>
    <row r="5321" spans="1:9" x14ac:dyDescent="0.25">
      <c r="A5321" t="s">
        <v>6735</v>
      </c>
      <c r="B5321">
        <v>65785</v>
      </c>
      <c r="C5321">
        <v>2445.0300000000002</v>
      </c>
      <c r="I5321" t="s">
        <v>2884</v>
      </c>
    </row>
    <row r="5322" spans="1:9" x14ac:dyDescent="0.25">
      <c r="A5322" t="s">
        <v>6735</v>
      </c>
      <c r="B5322">
        <v>65800</v>
      </c>
      <c r="C5322">
        <v>129.97999999999999</v>
      </c>
      <c r="I5322" t="s">
        <v>2884</v>
      </c>
    </row>
    <row r="5323" spans="1:9" x14ac:dyDescent="0.25">
      <c r="A5323" t="s">
        <v>6735</v>
      </c>
      <c r="B5323">
        <v>65810</v>
      </c>
      <c r="C5323">
        <v>501.51</v>
      </c>
      <c r="I5323" t="s">
        <v>2884</v>
      </c>
    </row>
    <row r="5324" spans="1:9" x14ac:dyDescent="0.25">
      <c r="A5324" t="s">
        <v>6735</v>
      </c>
      <c r="B5324">
        <v>65815</v>
      </c>
      <c r="C5324">
        <v>707.82</v>
      </c>
      <c r="I5324" t="s">
        <v>2884</v>
      </c>
    </row>
    <row r="5325" spans="1:9" x14ac:dyDescent="0.25">
      <c r="A5325" t="s">
        <v>6735</v>
      </c>
      <c r="B5325">
        <v>65820</v>
      </c>
      <c r="C5325">
        <v>901.6</v>
      </c>
      <c r="I5325" t="s">
        <v>2884</v>
      </c>
    </row>
    <row r="5326" spans="1:9" x14ac:dyDescent="0.25">
      <c r="A5326" t="s">
        <v>6735</v>
      </c>
      <c r="B5326">
        <v>65850</v>
      </c>
      <c r="C5326">
        <v>910.05</v>
      </c>
      <c r="I5326" t="s">
        <v>2884</v>
      </c>
    </row>
    <row r="5327" spans="1:9" x14ac:dyDescent="0.25">
      <c r="A5327" t="s">
        <v>6735</v>
      </c>
      <c r="B5327">
        <v>65855</v>
      </c>
      <c r="C5327">
        <v>267.02999999999997</v>
      </c>
      <c r="I5327" t="s">
        <v>2884</v>
      </c>
    </row>
    <row r="5328" spans="1:9" x14ac:dyDescent="0.25">
      <c r="A5328" t="s">
        <v>6735</v>
      </c>
      <c r="B5328">
        <v>65860</v>
      </c>
      <c r="C5328">
        <v>334.88</v>
      </c>
      <c r="I5328" t="s">
        <v>2884</v>
      </c>
    </row>
    <row r="5329" spans="1:9" x14ac:dyDescent="0.25">
      <c r="A5329" t="s">
        <v>6735</v>
      </c>
      <c r="B5329">
        <v>65865</v>
      </c>
      <c r="C5329">
        <v>519.17999999999995</v>
      </c>
      <c r="I5329" t="s">
        <v>2884</v>
      </c>
    </row>
    <row r="5330" spans="1:9" x14ac:dyDescent="0.25">
      <c r="A5330" t="s">
        <v>6735</v>
      </c>
      <c r="B5330">
        <v>65870</v>
      </c>
      <c r="C5330">
        <v>644.33000000000004</v>
      </c>
      <c r="I5330" t="s">
        <v>2884</v>
      </c>
    </row>
    <row r="5331" spans="1:9" x14ac:dyDescent="0.25">
      <c r="A5331" t="s">
        <v>6735</v>
      </c>
      <c r="B5331">
        <v>65875</v>
      </c>
      <c r="C5331">
        <v>687.57</v>
      </c>
      <c r="I5331" t="s">
        <v>2884</v>
      </c>
    </row>
    <row r="5332" spans="1:9" x14ac:dyDescent="0.25">
      <c r="A5332" t="s">
        <v>6735</v>
      </c>
      <c r="B5332">
        <v>65880</v>
      </c>
      <c r="C5332">
        <v>721.95</v>
      </c>
      <c r="I5332" t="s">
        <v>2884</v>
      </c>
    </row>
    <row r="5333" spans="1:9" x14ac:dyDescent="0.25">
      <c r="A5333" t="s">
        <v>6735</v>
      </c>
      <c r="B5333">
        <v>65900</v>
      </c>
      <c r="C5333">
        <v>1074.5</v>
      </c>
      <c r="I5333" t="s">
        <v>2884</v>
      </c>
    </row>
    <row r="5334" spans="1:9" x14ac:dyDescent="0.25">
      <c r="A5334" t="s">
        <v>6735</v>
      </c>
      <c r="B5334">
        <v>65920</v>
      </c>
      <c r="C5334">
        <v>856.98</v>
      </c>
      <c r="I5334" t="s">
        <v>2884</v>
      </c>
    </row>
    <row r="5335" spans="1:9" x14ac:dyDescent="0.25">
      <c r="A5335" t="s">
        <v>6735</v>
      </c>
      <c r="B5335">
        <v>65930</v>
      </c>
      <c r="C5335">
        <v>694.44</v>
      </c>
      <c r="I5335" t="s">
        <v>2884</v>
      </c>
    </row>
    <row r="5336" spans="1:9" x14ac:dyDescent="0.25">
      <c r="A5336" t="s">
        <v>6735</v>
      </c>
      <c r="B5336">
        <v>66020</v>
      </c>
      <c r="C5336">
        <v>218.41</v>
      </c>
      <c r="I5336" t="s">
        <v>2884</v>
      </c>
    </row>
    <row r="5337" spans="1:9" x14ac:dyDescent="0.25">
      <c r="A5337" t="s">
        <v>6735</v>
      </c>
      <c r="B5337">
        <v>66030</v>
      </c>
      <c r="C5337">
        <v>197.37</v>
      </c>
      <c r="I5337" t="s">
        <v>2884</v>
      </c>
    </row>
    <row r="5338" spans="1:9" x14ac:dyDescent="0.25">
      <c r="A5338" t="s">
        <v>6735</v>
      </c>
      <c r="B5338">
        <v>66130</v>
      </c>
      <c r="C5338">
        <v>772.45</v>
      </c>
      <c r="I5338" t="s">
        <v>2884</v>
      </c>
    </row>
    <row r="5339" spans="1:9" x14ac:dyDescent="0.25">
      <c r="A5339" t="s">
        <v>6735</v>
      </c>
      <c r="B5339">
        <v>66150</v>
      </c>
      <c r="C5339">
        <v>951.29</v>
      </c>
      <c r="I5339" t="s">
        <v>2884</v>
      </c>
    </row>
    <row r="5340" spans="1:9" x14ac:dyDescent="0.25">
      <c r="A5340" t="s">
        <v>6735</v>
      </c>
      <c r="B5340">
        <v>66155</v>
      </c>
      <c r="C5340">
        <v>950.56</v>
      </c>
      <c r="I5340" t="s">
        <v>2884</v>
      </c>
    </row>
    <row r="5341" spans="1:9" x14ac:dyDescent="0.25">
      <c r="A5341" t="s">
        <v>6735</v>
      </c>
      <c r="B5341">
        <v>66160</v>
      </c>
      <c r="C5341">
        <v>1066.8800000000001</v>
      </c>
      <c r="I5341" t="s">
        <v>2884</v>
      </c>
    </row>
    <row r="5342" spans="1:9" x14ac:dyDescent="0.25">
      <c r="A5342" t="s">
        <v>6735</v>
      </c>
      <c r="B5342">
        <v>66170</v>
      </c>
      <c r="C5342">
        <v>1181.23</v>
      </c>
      <c r="I5342" t="s">
        <v>2884</v>
      </c>
    </row>
    <row r="5343" spans="1:9" x14ac:dyDescent="0.25">
      <c r="A5343" t="s">
        <v>6735</v>
      </c>
      <c r="B5343">
        <v>66172</v>
      </c>
      <c r="C5343">
        <v>1291.1199999999999</v>
      </c>
      <c r="I5343" t="s">
        <v>2884</v>
      </c>
    </row>
    <row r="5344" spans="1:9" x14ac:dyDescent="0.25">
      <c r="A5344" t="s">
        <v>6735</v>
      </c>
      <c r="B5344">
        <v>66174</v>
      </c>
      <c r="C5344">
        <v>675.21</v>
      </c>
      <c r="I5344" t="s">
        <v>2884</v>
      </c>
    </row>
    <row r="5345" spans="1:9" x14ac:dyDescent="0.25">
      <c r="A5345" t="s">
        <v>6735</v>
      </c>
      <c r="B5345">
        <v>66175</v>
      </c>
      <c r="C5345">
        <v>782.48</v>
      </c>
      <c r="I5345" t="s">
        <v>2884</v>
      </c>
    </row>
    <row r="5346" spans="1:9" x14ac:dyDescent="0.25">
      <c r="A5346" t="s">
        <v>6735</v>
      </c>
      <c r="B5346">
        <v>66179</v>
      </c>
      <c r="C5346">
        <v>1165.82</v>
      </c>
      <c r="I5346" t="s">
        <v>2884</v>
      </c>
    </row>
    <row r="5347" spans="1:9" x14ac:dyDescent="0.25">
      <c r="A5347" t="s">
        <v>6735</v>
      </c>
      <c r="B5347">
        <v>66180</v>
      </c>
      <c r="C5347">
        <v>1228.1500000000001</v>
      </c>
      <c r="I5347" t="s">
        <v>2884</v>
      </c>
    </row>
    <row r="5348" spans="1:9" x14ac:dyDescent="0.25">
      <c r="A5348" t="s">
        <v>6735</v>
      </c>
      <c r="B5348">
        <v>66183</v>
      </c>
      <c r="C5348">
        <v>1111.56</v>
      </c>
      <c r="I5348" t="s">
        <v>2884</v>
      </c>
    </row>
    <row r="5349" spans="1:9" x14ac:dyDescent="0.25">
      <c r="A5349" t="s">
        <v>6735</v>
      </c>
      <c r="B5349">
        <v>66184</v>
      </c>
      <c r="C5349">
        <v>857.92</v>
      </c>
      <c r="I5349" t="s">
        <v>2884</v>
      </c>
    </row>
    <row r="5350" spans="1:9" x14ac:dyDescent="0.25">
      <c r="A5350" t="s">
        <v>6735</v>
      </c>
      <c r="B5350">
        <v>66185</v>
      </c>
      <c r="C5350">
        <v>920.6</v>
      </c>
      <c r="I5350" t="s">
        <v>2884</v>
      </c>
    </row>
    <row r="5351" spans="1:9" x14ac:dyDescent="0.25">
      <c r="A5351" t="s">
        <v>6735</v>
      </c>
      <c r="B5351">
        <v>66225</v>
      </c>
      <c r="C5351">
        <v>1007.88</v>
      </c>
      <c r="I5351" t="s">
        <v>2884</v>
      </c>
    </row>
    <row r="5352" spans="1:9" x14ac:dyDescent="0.25">
      <c r="A5352" t="s">
        <v>6735</v>
      </c>
      <c r="B5352">
        <v>66250</v>
      </c>
      <c r="C5352">
        <v>828.79</v>
      </c>
      <c r="I5352" t="s">
        <v>2884</v>
      </c>
    </row>
    <row r="5353" spans="1:9" x14ac:dyDescent="0.25">
      <c r="A5353" t="s">
        <v>6735</v>
      </c>
      <c r="B5353">
        <v>66500</v>
      </c>
      <c r="C5353">
        <v>434.67</v>
      </c>
      <c r="I5353" t="s">
        <v>2884</v>
      </c>
    </row>
    <row r="5354" spans="1:9" x14ac:dyDescent="0.25">
      <c r="A5354" t="s">
        <v>6735</v>
      </c>
      <c r="B5354">
        <v>66505</v>
      </c>
      <c r="C5354">
        <v>471.56</v>
      </c>
      <c r="I5354" t="s">
        <v>2884</v>
      </c>
    </row>
    <row r="5355" spans="1:9" x14ac:dyDescent="0.25">
      <c r="A5355" t="s">
        <v>6735</v>
      </c>
      <c r="B5355">
        <v>66600</v>
      </c>
      <c r="C5355">
        <v>990.64</v>
      </c>
      <c r="I5355" t="s">
        <v>2884</v>
      </c>
    </row>
    <row r="5356" spans="1:9" x14ac:dyDescent="0.25">
      <c r="A5356" t="s">
        <v>6735</v>
      </c>
      <c r="B5356">
        <v>66605</v>
      </c>
      <c r="C5356">
        <v>1179.1300000000001</v>
      </c>
      <c r="I5356" t="s">
        <v>2884</v>
      </c>
    </row>
    <row r="5357" spans="1:9" x14ac:dyDescent="0.25">
      <c r="A5357" t="s">
        <v>6735</v>
      </c>
      <c r="B5357">
        <v>66625</v>
      </c>
      <c r="C5357">
        <v>464.27</v>
      </c>
      <c r="I5357" t="s">
        <v>2884</v>
      </c>
    </row>
    <row r="5358" spans="1:9" x14ac:dyDescent="0.25">
      <c r="A5358" t="s">
        <v>6735</v>
      </c>
      <c r="B5358">
        <v>66630</v>
      </c>
      <c r="C5358">
        <v>611.92999999999995</v>
      </c>
      <c r="I5358" t="s">
        <v>2884</v>
      </c>
    </row>
    <row r="5359" spans="1:9" x14ac:dyDescent="0.25">
      <c r="A5359" t="s">
        <v>6735</v>
      </c>
      <c r="B5359">
        <v>66635</v>
      </c>
      <c r="C5359">
        <v>617.34</v>
      </c>
      <c r="I5359" t="s">
        <v>2884</v>
      </c>
    </row>
    <row r="5360" spans="1:9" x14ac:dyDescent="0.25">
      <c r="A5360" t="s">
        <v>6735</v>
      </c>
      <c r="B5360">
        <v>66680</v>
      </c>
      <c r="C5360">
        <v>565.20000000000005</v>
      </c>
      <c r="I5360" t="s">
        <v>2884</v>
      </c>
    </row>
    <row r="5361" spans="1:9" x14ac:dyDescent="0.25">
      <c r="A5361" t="s">
        <v>6735</v>
      </c>
      <c r="B5361">
        <v>66682</v>
      </c>
      <c r="C5361">
        <v>783.15</v>
      </c>
      <c r="I5361" t="s">
        <v>2884</v>
      </c>
    </row>
    <row r="5362" spans="1:9" x14ac:dyDescent="0.25">
      <c r="A5362" t="s">
        <v>6735</v>
      </c>
      <c r="B5362">
        <v>66700</v>
      </c>
      <c r="C5362">
        <v>493.03</v>
      </c>
      <c r="I5362" t="s">
        <v>2884</v>
      </c>
    </row>
    <row r="5363" spans="1:9" x14ac:dyDescent="0.25">
      <c r="A5363" t="s">
        <v>6735</v>
      </c>
      <c r="B5363">
        <v>66710</v>
      </c>
      <c r="C5363">
        <v>481.99</v>
      </c>
      <c r="I5363" t="s">
        <v>2884</v>
      </c>
    </row>
    <row r="5364" spans="1:9" x14ac:dyDescent="0.25">
      <c r="A5364" t="s">
        <v>6735</v>
      </c>
      <c r="B5364">
        <v>66711</v>
      </c>
      <c r="C5364">
        <v>550.12</v>
      </c>
      <c r="I5364" t="s">
        <v>2884</v>
      </c>
    </row>
    <row r="5365" spans="1:9" x14ac:dyDescent="0.25">
      <c r="A5365" t="s">
        <v>6735</v>
      </c>
      <c r="B5365">
        <v>66720</v>
      </c>
      <c r="C5365">
        <v>511.37</v>
      </c>
      <c r="I5365" t="s">
        <v>2884</v>
      </c>
    </row>
    <row r="5366" spans="1:9" x14ac:dyDescent="0.25">
      <c r="A5366" t="s">
        <v>6735</v>
      </c>
      <c r="B5366">
        <v>66740</v>
      </c>
      <c r="C5366">
        <v>478.56</v>
      </c>
      <c r="I5366" t="s">
        <v>2884</v>
      </c>
    </row>
    <row r="5367" spans="1:9" x14ac:dyDescent="0.25">
      <c r="A5367" t="s">
        <v>6735</v>
      </c>
      <c r="B5367">
        <v>66761</v>
      </c>
      <c r="C5367">
        <v>328.35</v>
      </c>
      <c r="I5367" t="s">
        <v>2884</v>
      </c>
    </row>
    <row r="5368" spans="1:9" x14ac:dyDescent="0.25">
      <c r="A5368" t="s">
        <v>6735</v>
      </c>
      <c r="B5368">
        <v>66762</v>
      </c>
      <c r="C5368">
        <v>520.79</v>
      </c>
      <c r="I5368" t="s">
        <v>2884</v>
      </c>
    </row>
    <row r="5369" spans="1:9" x14ac:dyDescent="0.25">
      <c r="A5369" t="s">
        <v>6735</v>
      </c>
      <c r="B5369">
        <v>66770</v>
      </c>
      <c r="C5369">
        <v>576.34</v>
      </c>
      <c r="I5369" t="s">
        <v>2884</v>
      </c>
    </row>
    <row r="5370" spans="1:9" x14ac:dyDescent="0.25">
      <c r="A5370" t="s">
        <v>6735</v>
      </c>
      <c r="B5370">
        <v>66820</v>
      </c>
      <c r="C5370">
        <v>520.58000000000004</v>
      </c>
      <c r="I5370" t="s">
        <v>2884</v>
      </c>
    </row>
    <row r="5371" spans="1:9" x14ac:dyDescent="0.25">
      <c r="A5371" t="s">
        <v>6735</v>
      </c>
      <c r="B5371">
        <v>66821</v>
      </c>
      <c r="C5371">
        <v>365.92</v>
      </c>
      <c r="I5371" t="s">
        <v>2884</v>
      </c>
    </row>
    <row r="5372" spans="1:9" x14ac:dyDescent="0.25">
      <c r="A5372" t="s">
        <v>6735</v>
      </c>
      <c r="B5372">
        <v>66825</v>
      </c>
      <c r="C5372">
        <v>912.66</v>
      </c>
      <c r="I5372" t="s">
        <v>2884</v>
      </c>
    </row>
    <row r="5373" spans="1:9" x14ac:dyDescent="0.25">
      <c r="A5373" t="s">
        <v>6735</v>
      </c>
      <c r="B5373">
        <v>66830</v>
      </c>
      <c r="C5373">
        <v>763.44</v>
      </c>
      <c r="I5373" t="s">
        <v>2884</v>
      </c>
    </row>
    <row r="5374" spans="1:9" x14ac:dyDescent="0.25">
      <c r="A5374" t="s">
        <v>6735</v>
      </c>
      <c r="B5374">
        <v>66840</v>
      </c>
      <c r="C5374">
        <v>746.79</v>
      </c>
      <c r="I5374" t="s">
        <v>2884</v>
      </c>
    </row>
    <row r="5375" spans="1:9" x14ac:dyDescent="0.25">
      <c r="A5375" t="s">
        <v>6735</v>
      </c>
      <c r="B5375">
        <v>66850</v>
      </c>
      <c r="C5375">
        <v>848.78</v>
      </c>
      <c r="I5375" t="s">
        <v>2884</v>
      </c>
    </row>
    <row r="5376" spans="1:9" x14ac:dyDescent="0.25">
      <c r="A5376" t="s">
        <v>6735</v>
      </c>
      <c r="B5376">
        <v>66852</v>
      </c>
      <c r="C5376">
        <v>902.37</v>
      </c>
      <c r="I5376" t="s">
        <v>2884</v>
      </c>
    </row>
    <row r="5377" spans="1:9" x14ac:dyDescent="0.25">
      <c r="A5377" t="s">
        <v>6735</v>
      </c>
      <c r="B5377">
        <v>66920</v>
      </c>
      <c r="C5377">
        <v>806.26</v>
      </c>
      <c r="I5377" t="s">
        <v>2884</v>
      </c>
    </row>
    <row r="5378" spans="1:9" x14ac:dyDescent="0.25">
      <c r="A5378" t="s">
        <v>6735</v>
      </c>
      <c r="B5378">
        <v>66930</v>
      </c>
      <c r="C5378">
        <v>922.71</v>
      </c>
      <c r="I5378" t="s">
        <v>2884</v>
      </c>
    </row>
    <row r="5379" spans="1:9" x14ac:dyDescent="0.25">
      <c r="A5379" t="s">
        <v>6735</v>
      </c>
      <c r="B5379">
        <v>66940</v>
      </c>
      <c r="C5379">
        <v>845.14</v>
      </c>
      <c r="I5379" t="s">
        <v>2884</v>
      </c>
    </row>
    <row r="5380" spans="1:9" x14ac:dyDescent="0.25">
      <c r="A5380" t="s">
        <v>6735</v>
      </c>
      <c r="B5380">
        <v>66982</v>
      </c>
      <c r="C5380">
        <v>801.38</v>
      </c>
      <c r="I5380" t="s">
        <v>2884</v>
      </c>
    </row>
    <row r="5381" spans="1:9" x14ac:dyDescent="0.25">
      <c r="A5381" t="s">
        <v>6735</v>
      </c>
      <c r="B5381">
        <v>66984</v>
      </c>
      <c r="C5381">
        <v>585.83000000000004</v>
      </c>
      <c r="I5381" t="s">
        <v>2884</v>
      </c>
    </row>
    <row r="5382" spans="1:9" x14ac:dyDescent="0.25">
      <c r="A5382" t="s">
        <v>6735</v>
      </c>
      <c r="B5382">
        <v>66985</v>
      </c>
      <c r="C5382">
        <v>829.65</v>
      </c>
      <c r="I5382" t="s">
        <v>2884</v>
      </c>
    </row>
    <row r="5383" spans="1:9" x14ac:dyDescent="0.25">
      <c r="A5383" t="s">
        <v>6735</v>
      </c>
      <c r="B5383">
        <v>66986</v>
      </c>
      <c r="C5383">
        <v>971.38</v>
      </c>
      <c r="I5383" t="s">
        <v>2884</v>
      </c>
    </row>
    <row r="5384" spans="1:9" x14ac:dyDescent="0.25">
      <c r="A5384" t="s">
        <v>6735</v>
      </c>
      <c r="B5384">
        <v>66989</v>
      </c>
      <c r="C5384">
        <v>917.71</v>
      </c>
      <c r="I5384" t="s">
        <v>2884</v>
      </c>
    </row>
    <row r="5385" spans="1:9" x14ac:dyDescent="0.25">
      <c r="A5385" t="s">
        <v>6735</v>
      </c>
      <c r="B5385">
        <v>66990</v>
      </c>
      <c r="C5385">
        <v>93.47</v>
      </c>
      <c r="I5385" t="s">
        <v>2884</v>
      </c>
    </row>
    <row r="5386" spans="1:9" x14ac:dyDescent="0.25">
      <c r="A5386" t="s">
        <v>6735</v>
      </c>
      <c r="B5386">
        <v>66991</v>
      </c>
      <c r="C5386">
        <v>734.99</v>
      </c>
      <c r="I5386" t="s">
        <v>2884</v>
      </c>
    </row>
    <row r="5387" spans="1:9" x14ac:dyDescent="0.25">
      <c r="A5387" t="s">
        <v>6735</v>
      </c>
      <c r="B5387">
        <v>67005</v>
      </c>
      <c r="C5387">
        <v>514.64</v>
      </c>
      <c r="I5387" t="s">
        <v>2884</v>
      </c>
    </row>
    <row r="5388" spans="1:9" x14ac:dyDescent="0.25">
      <c r="A5388" t="s">
        <v>6735</v>
      </c>
      <c r="B5388">
        <v>67010</v>
      </c>
      <c r="C5388">
        <v>588.17999999999995</v>
      </c>
      <c r="I5388" t="s">
        <v>2884</v>
      </c>
    </row>
    <row r="5389" spans="1:9" x14ac:dyDescent="0.25">
      <c r="A5389" t="s">
        <v>6735</v>
      </c>
      <c r="B5389">
        <v>67015</v>
      </c>
      <c r="C5389">
        <v>658.04</v>
      </c>
      <c r="I5389" t="s">
        <v>2884</v>
      </c>
    </row>
    <row r="5390" spans="1:9" x14ac:dyDescent="0.25">
      <c r="A5390" t="s">
        <v>6735</v>
      </c>
      <c r="B5390">
        <v>67025</v>
      </c>
      <c r="C5390">
        <v>810.69</v>
      </c>
      <c r="I5390" t="s">
        <v>2884</v>
      </c>
    </row>
    <row r="5391" spans="1:9" x14ac:dyDescent="0.25">
      <c r="A5391" t="s">
        <v>6735</v>
      </c>
      <c r="B5391">
        <v>67027</v>
      </c>
      <c r="C5391">
        <v>911.22</v>
      </c>
      <c r="I5391" t="s">
        <v>2884</v>
      </c>
    </row>
    <row r="5392" spans="1:9" x14ac:dyDescent="0.25">
      <c r="A5392" t="s">
        <v>6735</v>
      </c>
      <c r="B5392">
        <v>67028</v>
      </c>
      <c r="C5392">
        <v>123.04</v>
      </c>
      <c r="I5392" t="s">
        <v>2884</v>
      </c>
    </row>
    <row r="5393" spans="1:9" x14ac:dyDescent="0.25">
      <c r="A5393" t="s">
        <v>6735</v>
      </c>
      <c r="B5393">
        <v>67030</v>
      </c>
      <c r="C5393">
        <v>608.4</v>
      </c>
      <c r="I5393" t="s">
        <v>2884</v>
      </c>
    </row>
    <row r="5394" spans="1:9" x14ac:dyDescent="0.25">
      <c r="A5394" t="s">
        <v>6735</v>
      </c>
      <c r="B5394">
        <v>67031</v>
      </c>
      <c r="C5394">
        <v>423.85</v>
      </c>
      <c r="I5394" t="s">
        <v>2884</v>
      </c>
    </row>
    <row r="5395" spans="1:9" x14ac:dyDescent="0.25">
      <c r="A5395" t="s">
        <v>6735</v>
      </c>
      <c r="B5395">
        <v>67036</v>
      </c>
      <c r="C5395">
        <v>963.41</v>
      </c>
      <c r="I5395" t="s">
        <v>2884</v>
      </c>
    </row>
    <row r="5396" spans="1:9" x14ac:dyDescent="0.25">
      <c r="A5396" t="s">
        <v>6735</v>
      </c>
      <c r="B5396">
        <v>67039</v>
      </c>
      <c r="C5396">
        <v>1030.81</v>
      </c>
      <c r="I5396" t="s">
        <v>2884</v>
      </c>
    </row>
    <row r="5397" spans="1:9" x14ac:dyDescent="0.25">
      <c r="A5397" t="s">
        <v>6735</v>
      </c>
      <c r="B5397">
        <v>67040</v>
      </c>
      <c r="C5397">
        <v>1111.5899999999999</v>
      </c>
      <c r="I5397" t="s">
        <v>2884</v>
      </c>
    </row>
    <row r="5398" spans="1:9" x14ac:dyDescent="0.25">
      <c r="A5398" t="s">
        <v>6735</v>
      </c>
      <c r="B5398">
        <v>67041</v>
      </c>
      <c r="C5398">
        <v>1225.4000000000001</v>
      </c>
      <c r="I5398" t="s">
        <v>2884</v>
      </c>
    </row>
    <row r="5399" spans="1:9" x14ac:dyDescent="0.25">
      <c r="A5399" t="s">
        <v>6735</v>
      </c>
      <c r="B5399">
        <v>67042</v>
      </c>
      <c r="C5399">
        <v>1225.02</v>
      </c>
      <c r="I5399" t="s">
        <v>2884</v>
      </c>
    </row>
    <row r="5400" spans="1:9" x14ac:dyDescent="0.25">
      <c r="A5400" t="s">
        <v>6735</v>
      </c>
      <c r="B5400">
        <v>67043</v>
      </c>
      <c r="C5400">
        <v>1290.6500000000001</v>
      </c>
      <c r="I5400" t="s">
        <v>2884</v>
      </c>
    </row>
    <row r="5401" spans="1:9" x14ac:dyDescent="0.25">
      <c r="A5401" t="s">
        <v>6735</v>
      </c>
      <c r="B5401">
        <v>67101</v>
      </c>
      <c r="C5401">
        <v>366</v>
      </c>
      <c r="I5401" t="s">
        <v>2884</v>
      </c>
    </row>
    <row r="5402" spans="1:9" x14ac:dyDescent="0.25">
      <c r="A5402" t="s">
        <v>6735</v>
      </c>
      <c r="B5402">
        <v>67105</v>
      </c>
      <c r="C5402">
        <v>322.55</v>
      </c>
      <c r="I5402" t="s">
        <v>2884</v>
      </c>
    </row>
    <row r="5403" spans="1:9" x14ac:dyDescent="0.25">
      <c r="A5403" t="s">
        <v>6735</v>
      </c>
      <c r="B5403">
        <v>67107</v>
      </c>
      <c r="C5403">
        <v>1204.06</v>
      </c>
      <c r="I5403" t="s">
        <v>2884</v>
      </c>
    </row>
    <row r="5404" spans="1:9" x14ac:dyDescent="0.25">
      <c r="A5404" t="s">
        <v>6735</v>
      </c>
      <c r="B5404">
        <v>67108</v>
      </c>
      <c r="C5404">
        <v>1273.95</v>
      </c>
      <c r="I5404" t="s">
        <v>2884</v>
      </c>
    </row>
    <row r="5405" spans="1:9" x14ac:dyDescent="0.25">
      <c r="A5405" t="s">
        <v>6735</v>
      </c>
      <c r="B5405">
        <v>67110</v>
      </c>
      <c r="C5405">
        <v>969.66</v>
      </c>
      <c r="I5405" t="s">
        <v>2884</v>
      </c>
    </row>
    <row r="5406" spans="1:9" x14ac:dyDescent="0.25">
      <c r="A5406" t="s">
        <v>6735</v>
      </c>
      <c r="B5406">
        <v>67113</v>
      </c>
      <c r="C5406">
        <v>1425.23</v>
      </c>
      <c r="I5406" t="s">
        <v>2884</v>
      </c>
    </row>
    <row r="5407" spans="1:9" x14ac:dyDescent="0.25">
      <c r="A5407" t="s">
        <v>6735</v>
      </c>
      <c r="B5407">
        <v>67115</v>
      </c>
      <c r="C5407">
        <v>539.45000000000005</v>
      </c>
      <c r="I5407" t="s">
        <v>2884</v>
      </c>
    </row>
    <row r="5408" spans="1:9" x14ac:dyDescent="0.25">
      <c r="A5408" t="s">
        <v>6735</v>
      </c>
      <c r="B5408">
        <v>67120</v>
      </c>
      <c r="C5408">
        <v>734.33</v>
      </c>
      <c r="I5408" t="s">
        <v>2884</v>
      </c>
    </row>
    <row r="5409" spans="1:9" x14ac:dyDescent="0.25">
      <c r="A5409" t="s">
        <v>6735</v>
      </c>
      <c r="B5409">
        <v>67121</v>
      </c>
      <c r="C5409">
        <v>971.03</v>
      </c>
      <c r="I5409" t="s">
        <v>2884</v>
      </c>
    </row>
    <row r="5410" spans="1:9" x14ac:dyDescent="0.25">
      <c r="A5410" t="s">
        <v>6735</v>
      </c>
      <c r="B5410">
        <v>67141</v>
      </c>
      <c r="C5410">
        <v>295.95999999999998</v>
      </c>
      <c r="I5410" t="s">
        <v>2884</v>
      </c>
    </row>
    <row r="5411" spans="1:9" x14ac:dyDescent="0.25">
      <c r="A5411" t="s">
        <v>6735</v>
      </c>
      <c r="B5411">
        <v>67145</v>
      </c>
      <c r="C5411">
        <v>265.48</v>
      </c>
      <c r="I5411" t="s">
        <v>2884</v>
      </c>
    </row>
    <row r="5412" spans="1:9" x14ac:dyDescent="0.25">
      <c r="A5412" t="s">
        <v>6735</v>
      </c>
      <c r="B5412">
        <v>67208</v>
      </c>
      <c r="C5412">
        <v>651.89</v>
      </c>
      <c r="I5412" t="s">
        <v>2884</v>
      </c>
    </row>
    <row r="5413" spans="1:9" x14ac:dyDescent="0.25">
      <c r="A5413" t="s">
        <v>6735</v>
      </c>
      <c r="B5413">
        <v>67210</v>
      </c>
      <c r="C5413">
        <v>559.15</v>
      </c>
      <c r="I5413" t="s">
        <v>2884</v>
      </c>
    </row>
    <row r="5414" spans="1:9" x14ac:dyDescent="0.25">
      <c r="A5414" t="s">
        <v>6735</v>
      </c>
      <c r="B5414">
        <v>67218</v>
      </c>
      <c r="C5414">
        <v>1493.01</v>
      </c>
      <c r="I5414" t="s">
        <v>2884</v>
      </c>
    </row>
    <row r="5415" spans="1:9" x14ac:dyDescent="0.25">
      <c r="A5415" t="s">
        <v>6735</v>
      </c>
      <c r="B5415">
        <v>67220</v>
      </c>
      <c r="C5415">
        <v>575.95000000000005</v>
      </c>
      <c r="I5415" t="s">
        <v>2884</v>
      </c>
    </row>
    <row r="5416" spans="1:9" x14ac:dyDescent="0.25">
      <c r="A5416" t="s">
        <v>6735</v>
      </c>
      <c r="B5416">
        <v>67221</v>
      </c>
      <c r="C5416">
        <v>295.70999999999998</v>
      </c>
      <c r="I5416" t="s">
        <v>2884</v>
      </c>
    </row>
    <row r="5417" spans="1:9" x14ac:dyDescent="0.25">
      <c r="A5417" t="s">
        <v>6735</v>
      </c>
      <c r="B5417">
        <v>67225</v>
      </c>
      <c r="C5417">
        <v>31.25</v>
      </c>
      <c r="I5417" t="s">
        <v>2884</v>
      </c>
    </row>
    <row r="5418" spans="1:9" x14ac:dyDescent="0.25">
      <c r="A5418" t="s">
        <v>6735</v>
      </c>
      <c r="B5418">
        <v>67227</v>
      </c>
      <c r="C5418">
        <v>321.05</v>
      </c>
      <c r="I5418" t="s">
        <v>2884</v>
      </c>
    </row>
    <row r="5419" spans="1:9" x14ac:dyDescent="0.25">
      <c r="A5419" t="s">
        <v>6735</v>
      </c>
      <c r="B5419">
        <v>67228</v>
      </c>
      <c r="C5419">
        <v>367.7</v>
      </c>
      <c r="I5419" t="s">
        <v>2884</v>
      </c>
    </row>
    <row r="5420" spans="1:9" x14ac:dyDescent="0.25">
      <c r="A5420" t="s">
        <v>6735</v>
      </c>
      <c r="B5420">
        <v>67229</v>
      </c>
      <c r="C5420">
        <v>1242.28</v>
      </c>
      <c r="I5420" t="s">
        <v>2884</v>
      </c>
    </row>
    <row r="5421" spans="1:9" x14ac:dyDescent="0.25">
      <c r="A5421" t="s">
        <v>6735</v>
      </c>
      <c r="B5421">
        <v>67250</v>
      </c>
      <c r="C5421">
        <v>996.07</v>
      </c>
      <c r="I5421" t="s">
        <v>2884</v>
      </c>
    </row>
    <row r="5422" spans="1:9" x14ac:dyDescent="0.25">
      <c r="A5422" t="s">
        <v>6735</v>
      </c>
      <c r="B5422">
        <v>67255</v>
      </c>
      <c r="C5422">
        <v>745.89</v>
      </c>
      <c r="I5422" t="s">
        <v>2884</v>
      </c>
    </row>
    <row r="5423" spans="1:9" x14ac:dyDescent="0.25">
      <c r="A5423" t="s">
        <v>6735</v>
      </c>
      <c r="B5423">
        <v>67311</v>
      </c>
      <c r="C5423">
        <v>491.29</v>
      </c>
      <c r="I5423" t="s">
        <v>2884</v>
      </c>
    </row>
    <row r="5424" spans="1:9" x14ac:dyDescent="0.25">
      <c r="A5424" t="s">
        <v>6735</v>
      </c>
      <c r="B5424">
        <v>67312</v>
      </c>
      <c r="C5424">
        <v>713.42</v>
      </c>
      <c r="I5424" t="s">
        <v>2884</v>
      </c>
    </row>
    <row r="5425" spans="1:9" x14ac:dyDescent="0.25">
      <c r="A5425" t="s">
        <v>6735</v>
      </c>
      <c r="B5425">
        <v>67314</v>
      </c>
      <c r="C5425">
        <v>491.29</v>
      </c>
      <c r="I5425" t="s">
        <v>2884</v>
      </c>
    </row>
    <row r="5426" spans="1:9" x14ac:dyDescent="0.25">
      <c r="A5426" t="s">
        <v>6735</v>
      </c>
      <c r="B5426">
        <v>67316</v>
      </c>
      <c r="C5426">
        <v>764.57</v>
      </c>
      <c r="I5426" t="s">
        <v>2884</v>
      </c>
    </row>
    <row r="5427" spans="1:9" x14ac:dyDescent="0.25">
      <c r="A5427" t="s">
        <v>6735</v>
      </c>
      <c r="B5427">
        <v>67318</v>
      </c>
      <c r="C5427">
        <v>738.38</v>
      </c>
      <c r="I5427" t="s">
        <v>2884</v>
      </c>
    </row>
    <row r="5428" spans="1:9" x14ac:dyDescent="0.25">
      <c r="A5428" t="s">
        <v>6735</v>
      </c>
      <c r="B5428">
        <v>67320</v>
      </c>
      <c r="C5428">
        <v>218.27</v>
      </c>
      <c r="I5428" t="s">
        <v>2884</v>
      </c>
    </row>
    <row r="5429" spans="1:9" x14ac:dyDescent="0.25">
      <c r="A5429" t="s">
        <v>6735</v>
      </c>
      <c r="B5429">
        <v>67331</v>
      </c>
      <c r="C5429">
        <v>210.33</v>
      </c>
      <c r="I5429" t="s">
        <v>2884</v>
      </c>
    </row>
    <row r="5430" spans="1:9" x14ac:dyDescent="0.25">
      <c r="A5430" t="s">
        <v>6735</v>
      </c>
      <c r="B5430">
        <v>67332</v>
      </c>
      <c r="C5430">
        <v>223.54</v>
      </c>
      <c r="I5430" t="s">
        <v>2884</v>
      </c>
    </row>
    <row r="5431" spans="1:9" x14ac:dyDescent="0.25">
      <c r="A5431" t="s">
        <v>6735</v>
      </c>
      <c r="B5431">
        <v>67334</v>
      </c>
      <c r="C5431">
        <v>207.11</v>
      </c>
      <c r="I5431" t="s">
        <v>2884</v>
      </c>
    </row>
    <row r="5432" spans="1:9" x14ac:dyDescent="0.25">
      <c r="A5432" t="s">
        <v>6735</v>
      </c>
      <c r="B5432">
        <v>67335</v>
      </c>
      <c r="C5432">
        <v>199.26</v>
      </c>
      <c r="I5432" t="s">
        <v>2884</v>
      </c>
    </row>
    <row r="5433" spans="1:9" x14ac:dyDescent="0.25">
      <c r="A5433" t="s">
        <v>6735</v>
      </c>
      <c r="B5433">
        <v>67340</v>
      </c>
      <c r="C5433">
        <v>309.5</v>
      </c>
      <c r="I5433" t="s">
        <v>2884</v>
      </c>
    </row>
    <row r="5434" spans="1:9" x14ac:dyDescent="0.25">
      <c r="A5434" t="s">
        <v>6735</v>
      </c>
      <c r="B5434">
        <v>67343</v>
      </c>
      <c r="C5434">
        <v>725.67</v>
      </c>
      <c r="I5434" t="s">
        <v>2884</v>
      </c>
    </row>
    <row r="5435" spans="1:9" x14ac:dyDescent="0.25">
      <c r="A5435" t="s">
        <v>6735</v>
      </c>
      <c r="B5435">
        <v>67345</v>
      </c>
      <c r="C5435">
        <v>263.24</v>
      </c>
      <c r="I5435" t="s">
        <v>2884</v>
      </c>
    </row>
    <row r="5436" spans="1:9" x14ac:dyDescent="0.25">
      <c r="A5436" t="s">
        <v>6735</v>
      </c>
      <c r="B5436">
        <v>67346</v>
      </c>
      <c r="C5436">
        <v>204.97</v>
      </c>
      <c r="I5436" t="s">
        <v>2884</v>
      </c>
    </row>
    <row r="5437" spans="1:9" x14ac:dyDescent="0.25">
      <c r="A5437" t="s">
        <v>6735</v>
      </c>
      <c r="B5437">
        <v>67400</v>
      </c>
      <c r="C5437">
        <v>1140.6199999999999</v>
      </c>
      <c r="I5437" t="s">
        <v>2884</v>
      </c>
    </row>
    <row r="5438" spans="1:9" x14ac:dyDescent="0.25">
      <c r="A5438" t="s">
        <v>6735</v>
      </c>
      <c r="B5438">
        <v>67405</v>
      </c>
      <c r="C5438">
        <v>998.09</v>
      </c>
      <c r="I5438" t="s">
        <v>2884</v>
      </c>
    </row>
    <row r="5439" spans="1:9" x14ac:dyDescent="0.25">
      <c r="A5439" t="s">
        <v>6735</v>
      </c>
      <c r="B5439">
        <v>67412</v>
      </c>
      <c r="C5439">
        <v>1093.1500000000001</v>
      </c>
      <c r="I5439" t="s">
        <v>2884</v>
      </c>
    </row>
    <row r="5440" spans="1:9" x14ac:dyDescent="0.25">
      <c r="A5440" t="s">
        <v>6735</v>
      </c>
      <c r="B5440">
        <v>67413</v>
      </c>
      <c r="C5440">
        <v>1064.43</v>
      </c>
      <c r="I5440" t="s">
        <v>2884</v>
      </c>
    </row>
    <row r="5441" spans="1:9" x14ac:dyDescent="0.25">
      <c r="A5441" t="s">
        <v>6735</v>
      </c>
      <c r="B5441">
        <v>67414</v>
      </c>
      <c r="C5441">
        <v>1589.15</v>
      </c>
      <c r="I5441" t="s">
        <v>2884</v>
      </c>
    </row>
    <row r="5442" spans="1:9" x14ac:dyDescent="0.25">
      <c r="A5442" t="s">
        <v>6735</v>
      </c>
      <c r="B5442">
        <v>67415</v>
      </c>
      <c r="C5442">
        <v>109.06</v>
      </c>
      <c r="I5442" t="s">
        <v>2884</v>
      </c>
    </row>
    <row r="5443" spans="1:9" x14ac:dyDescent="0.25">
      <c r="A5443" t="s">
        <v>6735</v>
      </c>
      <c r="B5443">
        <v>67420</v>
      </c>
      <c r="C5443">
        <v>1910.47</v>
      </c>
      <c r="I5443" t="s">
        <v>2884</v>
      </c>
    </row>
    <row r="5444" spans="1:9" x14ac:dyDescent="0.25">
      <c r="A5444" t="s">
        <v>6735</v>
      </c>
      <c r="B5444">
        <v>67430</v>
      </c>
      <c r="C5444">
        <v>1522.02</v>
      </c>
      <c r="I5444" t="s">
        <v>2884</v>
      </c>
    </row>
    <row r="5445" spans="1:9" x14ac:dyDescent="0.25">
      <c r="A5445" t="s">
        <v>6735</v>
      </c>
      <c r="B5445">
        <v>67440</v>
      </c>
      <c r="C5445">
        <v>1476.61</v>
      </c>
      <c r="I5445" t="s">
        <v>2884</v>
      </c>
    </row>
    <row r="5446" spans="1:9" x14ac:dyDescent="0.25">
      <c r="A5446" t="s">
        <v>6735</v>
      </c>
      <c r="B5446">
        <v>67445</v>
      </c>
      <c r="C5446">
        <v>1667.33</v>
      </c>
      <c r="I5446" t="s">
        <v>2884</v>
      </c>
    </row>
    <row r="5447" spans="1:9" x14ac:dyDescent="0.25">
      <c r="A5447" t="s">
        <v>6735</v>
      </c>
      <c r="B5447">
        <v>67450</v>
      </c>
      <c r="C5447">
        <v>1529.63</v>
      </c>
      <c r="I5447" t="s">
        <v>2884</v>
      </c>
    </row>
    <row r="5448" spans="1:9" x14ac:dyDescent="0.25">
      <c r="A5448" t="s">
        <v>6735</v>
      </c>
      <c r="B5448">
        <v>67500</v>
      </c>
      <c r="C5448">
        <v>82.69</v>
      </c>
      <c r="I5448" t="s">
        <v>2884</v>
      </c>
    </row>
    <row r="5449" spans="1:9" x14ac:dyDescent="0.25">
      <c r="A5449" t="s">
        <v>6735</v>
      </c>
      <c r="B5449">
        <v>67505</v>
      </c>
      <c r="C5449">
        <v>93.74</v>
      </c>
      <c r="I5449" t="s">
        <v>2884</v>
      </c>
    </row>
    <row r="5450" spans="1:9" x14ac:dyDescent="0.25">
      <c r="A5450" t="s">
        <v>6735</v>
      </c>
      <c r="B5450">
        <v>67515</v>
      </c>
      <c r="C5450">
        <v>55.89</v>
      </c>
      <c r="I5450" t="s">
        <v>2884</v>
      </c>
    </row>
    <row r="5451" spans="1:9" x14ac:dyDescent="0.25">
      <c r="A5451" t="s">
        <v>6735</v>
      </c>
      <c r="B5451">
        <v>67550</v>
      </c>
      <c r="C5451">
        <v>1194.29</v>
      </c>
      <c r="I5451" t="s">
        <v>2884</v>
      </c>
    </row>
    <row r="5452" spans="1:9" x14ac:dyDescent="0.25">
      <c r="A5452" t="s">
        <v>6735</v>
      </c>
      <c r="B5452">
        <v>67560</v>
      </c>
      <c r="C5452">
        <v>1217.45</v>
      </c>
      <c r="I5452" t="s">
        <v>2884</v>
      </c>
    </row>
    <row r="5453" spans="1:9" x14ac:dyDescent="0.25">
      <c r="A5453" t="s">
        <v>6735</v>
      </c>
      <c r="B5453">
        <v>67570</v>
      </c>
      <c r="C5453">
        <v>1397.58</v>
      </c>
      <c r="I5453" t="s">
        <v>2884</v>
      </c>
    </row>
    <row r="5454" spans="1:9" x14ac:dyDescent="0.25">
      <c r="A5454" t="s">
        <v>6735</v>
      </c>
      <c r="B5454">
        <v>67700</v>
      </c>
      <c r="C5454">
        <v>320.45999999999998</v>
      </c>
      <c r="I5454" t="s">
        <v>2884</v>
      </c>
    </row>
    <row r="5455" spans="1:9" x14ac:dyDescent="0.25">
      <c r="A5455" t="s">
        <v>6735</v>
      </c>
      <c r="B5455">
        <v>67710</v>
      </c>
      <c r="C5455">
        <v>274.60000000000002</v>
      </c>
      <c r="I5455" t="s">
        <v>2884</v>
      </c>
    </row>
    <row r="5456" spans="1:9" x14ac:dyDescent="0.25">
      <c r="A5456" t="s">
        <v>6735</v>
      </c>
      <c r="B5456">
        <v>67715</v>
      </c>
      <c r="C5456">
        <v>298.48</v>
      </c>
      <c r="I5456" t="s">
        <v>2884</v>
      </c>
    </row>
    <row r="5457" spans="1:9" x14ac:dyDescent="0.25">
      <c r="A5457" t="s">
        <v>6735</v>
      </c>
      <c r="B5457">
        <v>67800</v>
      </c>
      <c r="C5457">
        <v>141.41</v>
      </c>
      <c r="I5457" t="s">
        <v>2884</v>
      </c>
    </row>
    <row r="5458" spans="1:9" x14ac:dyDescent="0.25">
      <c r="A5458" t="s">
        <v>6735</v>
      </c>
      <c r="B5458">
        <v>67801</v>
      </c>
      <c r="C5458">
        <v>178.98</v>
      </c>
      <c r="I5458" t="s">
        <v>2884</v>
      </c>
    </row>
    <row r="5459" spans="1:9" x14ac:dyDescent="0.25">
      <c r="A5459" t="s">
        <v>6735</v>
      </c>
      <c r="B5459">
        <v>67805</v>
      </c>
      <c r="C5459">
        <v>222.47</v>
      </c>
      <c r="I5459" t="s">
        <v>2884</v>
      </c>
    </row>
    <row r="5460" spans="1:9" x14ac:dyDescent="0.25">
      <c r="A5460" t="s">
        <v>6735</v>
      </c>
      <c r="B5460">
        <v>67808</v>
      </c>
      <c r="C5460">
        <v>397.91</v>
      </c>
      <c r="I5460" t="s">
        <v>2884</v>
      </c>
    </row>
    <row r="5461" spans="1:9" x14ac:dyDescent="0.25">
      <c r="A5461" t="s">
        <v>6735</v>
      </c>
      <c r="B5461">
        <v>67810</v>
      </c>
      <c r="C5461">
        <v>207.59</v>
      </c>
      <c r="I5461" t="s">
        <v>2884</v>
      </c>
    </row>
    <row r="5462" spans="1:9" x14ac:dyDescent="0.25">
      <c r="A5462" t="s">
        <v>6735</v>
      </c>
      <c r="B5462">
        <v>67820</v>
      </c>
      <c r="C5462">
        <v>20.71</v>
      </c>
      <c r="I5462" t="s">
        <v>2884</v>
      </c>
    </row>
    <row r="5463" spans="1:9" x14ac:dyDescent="0.25">
      <c r="A5463" t="s">
        <v>6735</v>
      </c>
      <c r="B5463">
        <v>67825</v>
      </c>
      <c r="C5463">
        <v>148.59</v>
      </c>
      <c r="I5463" t="s">
        <v>2884</v>
      </c>
    </row>
    <row r="5464" spans="1:9" x14ac:dyDescent="0.25">
      <c r="A5464" t="s">
        <v>6735</v>
      </c>
      <c r="B5464">
        <v>67830</v>
      </c>
      <c r="C5464">
        <v>302.2</v>
      </c>
      <c r="I5464" t="s">
        <v>2884</v>
      </c>
    </row>
    <row r="5465" spans="1:9" x14ac:dyDescent="0.25">
      <c r="A5465" t="s">
        <v>6735</v>
      </c>
      <c r="B5465">
        <v>67835</v>
      </c>
      <c r="C5465">
        <v>476.72</v>
      </c>
      <c r="I5465" t="s">
        <v>2884</v>
      </c>
    </row>
    <row r="5466" spans="1:9" x14ac:dyDescent="0.25">
      <c r="A5466" t="s">
        <v>6735</v>
      </c>
      <c r="B5466">
        <v>67840</v>
      </c>
      <c r="C5466">
        <v>313.26</v>
      </c>
      <c r="I5466" t="s">
        <v>2884</v>
      </c>
    </row>
    <row r="5467" spans="1:9" x14ac:dyDescent="0.25">
      <c r="A5467" t="s">
        <v>6735</v>
      </c>
      <c r="B5467">
        <v>67850</v>
      </c>
      <c r="C5467">
        <v>242.32</v>
      </c>
      <c r="I5467" t="s">
        <v>2884</v>
      </c>
    </row>
    <row r="5468" spans="1:9" x14ac:dyDescent="0.25">
      <c r="A5468" t="s">
        <v>6735</v>
      </c>
      <c r="B5468">
        <v>67875</v>
      </c>
      <c r="C5468">
        <v>203.25</v>
      </c>
      <c r="I5468" t="s">
        <v>2884</v>
      </c>
    </row>
    <row r="5469" spans="1:9" x14ac:dyDescent="0.25">
      <c r="A5469" t="s">
        <v>6735</v>
      </c>
      <c r="B5469">
        <v>67880</v>
      </c>
      <c r="C5469">
        <v>514.80999999999995</v>
      </c>
      <c r="I5469" t="s">
        <v>2884</v>
      </c>
    </row>
    <row r="5470" spans="1:9" x14ac:dyDescent="0.25">
      <c r="A5470" t="s">
        <v>6735</v>
      </c>
      <c r="B5470">
        <v>67882</v>
      </c>
      <c r="C5470">
        <v>627.28</v>
      </c>
      <c r="I5470" t="s">
        <v>2884</v>
      </c>
    </row>
    <row r="5471" spans="1:9" x14ac:dyDescent="0.25">
      <c r="A5471" t="s">
        <v>6735</v>
      </c>
      <c r="B5471">
        <v>67900</v>
      </c>
      <c r="C5471">
        <v>714.38</v>
      </c>
      <c r="I5471" t="s">
        <v>2884</v>
      </c>
    </row>
    <row r="5472" spans="1:9" x14ac:dyDescent="0.25">
      <c r="A5472" t="s">
        <v>6735</v>
      </c>
      <c r="B5472">
        <v>67901</v>
      </c>
      <c r="C5472">
        <v>879.61</v>
      </c>
      <c r="I5472" t="s">
        <v>2884</v>
      </c>
    </row>
    <row r="5473" spans="1:9" x14ac:dyDescent="0.25">
      <c r="A5473" t="s">
        <v>6735</v>
      </c>
      <c r="B5473">
        <v>67902</v>
      </c>
      <c r="C5473">
        <v>781.74</v>
      </c>
      <c r="I5473" t="s">
        <v>2884</v>
      </c>
    </row>
    <row r="5474" spans="1:9" x14ac:dyDescent="0.25">
      <c r="A5474" t="s">
        <v>6735</v>
      </c>
      <c r="B5474">
        <v>67903</v>
      </c>
      <c r="C5474">
        <v>661.91</v>
      </c>
      <c r="I5474" t="s">
        <v>2884</v>
      </c>
    </row>
    <row r="5475" spans="1:9" x14ac:dyDescent="0.25">
      <c r="A5475" t="s">
        <v>6735</v>
      </c>
      <c r="B5475">
        <v>67904</v>
      </c>
      <c r="C5475">
        <v>812.55</v>
      </c>
      <c r="I5475" t="s">
        <v>2884</v>
      </c>
    </row>
    <row r="5476" spans="1:9" x14ac:dyDescent="0.25">
      <c r="A5476" t="s">
        <v>6735</v>
      </c>
      <c r="B5476">
        <v>67906</v>
      </c>
      <c r="C5476">
        <v>543.27</v>
      </c>
      <c r="I5476" t="s">
        <v>2884</v>
      </c>
    </row>
    <row r="5477" spans="1:9" x14ac:dyDescent="0.25">
      <c r="A5477" t="s">
        <v>6735</v>
      </c>
      <c r="B5477">
        <v>67908</v>
      </c>
      <c r="C5477">
        <v>597.20000000000005</v>
      </c>
      <c r="I5477" t="s">
        <v>2884</v>
      </c>
    </row>
    <row r="5478" spans="1:9" x14ac:dyDescent="0.25">
      <c r="A5478" t="s">
        <v>6735</v>
      </c>
      <c r="B5478">
        <v>67909</v>
      </c>
      <c r="C5478">
        <v>605.65</v>
      </c>
      <c r="I5478" t="s">
        <v>2884</v>
      </c>
    </row>
    <row r="5479" spans="1:9" x14ac:dyDescent="0.25">
      <c r="A5479" t="s">
        <v>6735</v>
      </c>
      <c r="B5479">
        <v>67911</v>
      </c>
      <c r="C5479">
        <v>602</v>
      </c>
      <c r="I5479" t="s">
        <v>2884</v>
      </c>
    </row>
    <row r="5480" spans="1:9" x14ac:dyDescent="0.25">
      <c r="A5480" t="s">
        <v>6735</v>
      </c>
      <c r="B5480">
        <v>67912</v>
      </c>
      <c r="C5480">
        <v>1010.68</v>
      </c>
      <c r="I5480" t="s">
        <v>2884</v>
      </c>
    </row>
    <row r="5481" spans="1:9" x14ac:dyDescent="0.25">
      <c r="A5481" t="s">
        <v>6735</v>
      </c>
      <c r="B5481">
        <v>67914</v>
      </c>
      <c r="C5481">
        <v>543.38</v>
      </c>
      <c r="I5481" t="s">
        <v>2884</v>
      </c>
    </row>
    <row r="5482" spans="1:9" x14ac:dyDescent="0.25">
      <c r="A5482" t="s">
        <v>6735</v>
      </c>
      <c r="B5482">
        <v>67915</v>
      </c>
      <c r="C5482">
        <v>354.22</v>
      </c>
      <c r="I5482" t="s">
        <v>2884</v>
      </c>
    </row>
    <row r="5483" spans="1:9" x14ac:dyDescent="0.25">
      <c r="A5483" t="s">
        <v>6735</v>
      </c>
      <c r="B5483">
        <v>67916</v>
      </c>
      <c r="C5483">
        <v>675.42</v>
      </c>
      <c r="I5483" t="s">
        <v>2884</v>
      </c>
    </row>
    <row r="5484" spans="1:9" x14ac:dyDescent="0.25">
      <c r="A5484" t="s">
        <v>6735</v>
      </c>
      <c r="B5484">
        <v>67917</v>
      </c>
      <c r="C5484">
        <v>689.55</v>
      </c>
      <c r="I5484" t="s">
        <v>2884</v>
      </c>
    </row>
    <row r="5485" spans="1:9" x14ac:dyDescent="0.25">
      <c r="A5485" t="s">
        <v>6735</v>
      </c>
      <c r="B5485">
        <v>67921</v>
      </c>
      <c r="C5485">
        <v>532.91</v>
      </c>
      <c r="I5485" t="s">
        <v>2884</v>
      </c>
    </row>
    <row r="5486" spans="1:9" x14ac:dyDescent="0.25">
      <c r="A5486" t="s">
        <v>6735</v>
      </c>
      <c r="B5486">
        <v>67922</v>
      </c>
      <c r="C5486">
        <v>343.56</v>
      </c>
      <c r="I5486" t="s">
        <v>2884</v>
      </c>
    </row>
    <row r="5487" spans="1:9" x14ac:dyDescent="0.25">
      <c r="A5487" t="s">
        <v>6735</v>
      </c>
      <c r="B5487">
        <v>67923</v>
      </c>
      <c r="C5487">
        <v>675.8</v>
      </c>
      <c r="I5487" t="s">
        <v>2884</v>
      </c>
    </row>
    <row r="5488" spans="1:9" x14ac:dyDescent="0.25">
      <c r="A5488" t="s">
        <v>6735</v>
      </c>
      <c r="B5488">
        <v>67924</v>
      </c>
      <c r="C5488">
        <v>718.57</v>
      </c>
      <c r="I5488" t="s">
        <v>2884</v>
      </c>
    </row>
    <row r="5489" spans="1:9" x14ac:dyDescent="0.25">
      <c r="A5489" t="s">
        <v>6735</v>
      </c>
      <c r="B5489">
        <v>67930</v>
      </c>
      <c r="C5489">
        <v>408.87</v>
      </c>
      <c r="I5489" t="s">
        <v>2884</v>
      </c>
    </row>
    <row r="5490" spans="1:9" x14ac:dyDescent="0.25">
      <c r="A5490" t="s">
        <v>6735</v>
      </c>
      <c r="B5490">
        <v>67935</v>
      </c>
      <c r="C5490">
        <v>657.96</v>
      </c>
      <c r="I5490" t="s">
        <v>2884</v>
      </c>
    </row>
    <row r="5491" spans="1:9" x14ac:dyDescent="0.25">
      <c r="A5491" t="s">
        <v>6735</v>
      </c>
      <c r="B5491">
        <v>67938</v>
      </c>
      <c r="C5491">
        <v>307.22000000000003</v>
      </c>
      <c r="I5491" t="s">
        <v>2884</v>
      </c>
    </row>
    <row r="5492" spans="1:9" x14ac:dyDescent="0.25">
      <c r="A5492" t="s">
        <v>6735</v>
      </c>
      <c r="B5492">
        <v>67950</v>
      </c>
      <c r="C5492">
        <v>643.9</v>
      </c>
      <c r="I5492" t="s">
        <v>2884</v>
      </c>
    </row>
    <row r="5493" spans="1:9" x14ac:dyDescent="0.25">
      <c r="A5493" t="s">
        <v>6735</v>
      </c>
      <c r="B5493">
        <v>67961</v>
      </c>
      <c r="C5493">
        <v>647.21</v>
      </c>
      <c r="I5493" t="s">
        <v>2884</v>
      </c>
    </row>
    <row r="5494" spans="1:9" x14ac:dyDescent="0.25">
      <c r="A5494" t="s">
        <v>6735</v>
      </c>
      <c r="B5494">
        <v>67966</v>
      </c>
      <c r="C5494">
        <v>850.16</v>
      </c>
      <c r="I5494" t="s">
        <v>2884</v>
      </c>
    </row>
    <row r="5495" spans="1:9" x14ac:dyDescent="0.25">
      <c r="A5495" t="s">
        <v>6735</v>
      </c>
      <c r="B5495">
        <v>67971</v>
      </c>
      <c r="C5495">
        <v>772.94</v>
      </c>
      <c r="I5495" t="s">
        <v>2884</v>
      </c>
    </row>
    <row r="5496" spans="1:9" x14ac:dyDescent="0.25">
      <c r="A5496" t="s">
        <v>6735</v>
      </c>
      <c r="B5496">
        <v>67973</v>
      </c>
      <c r="C5496">
        <v>991.97</v>
      </c>
      <c r="I5496" t="s">
        <v>2884</v>
      </c>
    </row>
    <row r="5497" spans="1:9" x14ac:dyDescent="0.25">
      <c r="A5497" t="s">
        <v>6735</v>
      </c>
      <c r="B5497">
        <v>67974</v>
      </c>
      <c r="C5497">
        <v>989.54</v>
      </c>
      <c r="I5497" t="s">
        <v>2884</v>
      </c>
    </row>
    <row r="5498" spans="1:9" x14ac:dyDescent="0.25">
      <c r="A5498" t="s">
        <v>6735</v>
      </c>
      <c r="B5498">
        <v>67975</v>
      </c>
      <c r="C5498">
        <v>732.74</v>
      </c>
      <c r="I5498" t="s">
        <v>2884</v>
      </c>
    </row>
    <row r="5499" spans="1:9" x14ac:dyDescent="0.25">
      <c r="A5499" t="s">
        <v>6735</v>
      </c>
      <c r="B5499">
        <v>68020</v>
      </c>
      <c r="C5499">
        <v>132.66</v>
      </c>
      <c r="I5499" t="s">
        <v>2884</v>
      </c>
    </row>
    <row r="5500" spans="1:9" x14ac:dyDescent="0.25">
      <c r="A5500" t="s">
        <v>6735</v>
      </c>
      <c r="B5500">
        <v>68040</v>
      </c>
      <c r="C5500">
        <v>67.11</v>
      </c>
      <c r="I5500" t="s">
        <v>2884</v>
      </c>
    </row>
    <row r="5501" spans="1:9" x14ac:dyDescent="0.25">
      <c r="A5501" t="s">
        <v>6735</v>
      </c>
      <c r="B5501">
        <v>68100</v>
      </c>
      <c r="C5501">
        <v>200.62</v>
      </c>
      <c r="I5501" t="s">
        <v>2884</v>
      </c>
    </row>
    <row r="5502" spans="1:9" x14ac:dyDescent="0.25">
      <c r="A5502" t="s">
        <v>6735</v>
      </c>
      <c r="B5502">
        <v>68110</v>
      </c>
      <c r="C5502">
        <v>263.14999999999998</v>
      </c>
      <c r="I5502" t="s">
        <v>2884</v>
      </c>
    </row>
    <row r="5503" spans="1:9" x14ac:dyDescent="0.25">
      <c r="A5503" t="s">
        <v>6735</v>
      </c>
      <c r="B5503">
        <v>68115</v>
      </c>
      <c r="C5503">
        <v>370.96</v>
      </c>
      <c r="I5503" t="s">
        <v>2884</v>
      </c>
    </row>
    <row r="5504" spans="1:9" x14ac:dyDescent="0.25">
      <c r="A5504" t="s">
        <v>6735</v>
      </c>
      <c r="B5504">
        <v>68130</v>
      </c>
      <c r="C5504">
        <v>608.94000000000005</v>
      </c>
      <c r="I5504" t="s">
        <v>2884</v>
      </c>
    </row>
    <row r="5505" spans="1:9" x14ac:dyDescent="0.25">
      <c r="A5505" t="s">
        <v>6735</v>
      </c>
      <c r="B5505">
        <v>68135</v>
      </c>
      <c r="C5505">
        <v>172.56</v>
      </c>
      <c r="I5505" t="s">
        <v>2884</v>
      </c>
    </row>
    <row r="5506" spans="1:9" x14ac:dyDescent="0.25">
      <c r="A5506" t="s">
        <v>6735</v>
      </c>
      <c r="B5506">
        <v>68200</v>
      </c>
      <c r="C5506">
        <v>45.29</v>
      </c>
      <c r="I5506" t="s">
        <v>2884</v>
      </c>
    </row>
    <row r="5507" spans="1:9" x14ac:dyDescent="0.25">
      <c r="A5507" t="s">
        <v>6735</v>
      </c>
      <c r="B5507">
        <v>68320</v>
      </c>
      <c r="C5507">
        <v>821.43</v>
      </c>
      <c r="I5507" t="s">
        <v>2884</v>
      </c>
    </row>
    <row r="5508" spans="1:9" x14ac:dyDescent="0.25">
      <c r="A5508" t="s">
        <v>6735</v>
      </c>
      <c r="B5508">
        <v>68325</v>
      </c>
      <c r="C5508">
        <v>706.28</v>
      </c>
      <c r="I5508" t="s">
        <v>2884</v>
      </c>
    </row>
    <row r="5509" spans="1:9" x14ac:dyDescent="0.25">
      <c r="A5509" t="s">
        <v>6735</v>
      </c>
      <c r="B5509">
        <v>68326</v>
      </c>
      <c r="C5509">
        <v>693.93</v>
      </c>
      <c r="I5509" t="s">
        <v>2884</v>
      </c>
    </row>
    <row r="5510" spans="1:9" x14ac:dyDescent="0.25">
      <c r="A5510" t="s">
        <v>6735</v>
      </c>
      <c r="B5510">
        <v>68328</v>
      </c>
      <c r="C5510">
        <v>759.04</v>
      </c>
      <c r="I5510" t="s">
        <v>2884</v>
      </c>
    </row>
    <row r="5511" spans="1:9" x14ac:dyDescent="0.25">
      <c r="A5511" t="s">
        <v>6735</v>
      </c>
      <c r="B5511">
        <v>68330</v>
      </c>
      <c r="C5511">
        <v>687.5</v>
      </c>
      <c r="I5511" t="s">
        <v>2884</v>
      </c>
    </row>
    <row r="5512" spans="1:9" x14ac:dyDescent="0.25">
      <c r="A5512" t="s">
        <v>6735</v>
      </c>
      <c r="B5512">
        <v>68335</v>
      </c>
      <c r="C5512">
        <v>695.76</v>
      </c>
      <c r="I5512" t="s">
        <v>2884</v>
      </c>
    </row>
    <row r="5513" spans="1:9" x14ac:dyDescent="0.25">
      <c r="A5513" t="s">
        <v>6735</v>
      </c>
      <c r="B5513">
        <v>68340</v>
      </c>
      <c r="C5513">
        <v>670.07</v>
      </c>
      <c r="I5513" t="s">
        <v>2884</v>
      </c>
    </row>
    <row r="5514" spans="1:9" x14ac:dyDescent="0.25">
      <c r="A5514" t="s">
        <v>6735</v>
      </c>
      <c r="B5514">
        <v>68360</v>
      </c>
      <c r="C5514">
        <v>598.38</v>
      </c>
      <c r="I5514" t="s">
        <v>2884</v>
      </c>
    </row>
    <row r="5515" spans="1:9" x14ac:dyDescent="0.25">
      <c r="A5515" t="s">
        <v>6735</v>
      </c>
      <c r="B5515">
        <v>68362</v>
      </c>
      <c r="C5515">
        <v>705.54</v>
      </c>
      <c r="I5515" t="s">
        <v>2884</v>
      </c>
    </row>
    <row r="5516" spans="1:9" x14ac:dyDescent="0.25">
      <c r="A5516" t="s">
        <v>6735</v>
      </c>
      <c r="B5516">
        <v>68371</v>
      </c>
      <c r="C5516">
        <v>445.18</v>
      </c>
      <c r="I5516" t="s">
        <v>2884</v>
      </c>
    </row>
    <row r="5517" spans="1:9" x14ac:dyDescent="0.25">
      <c r="A5517" t="s">
        <v>6735</v>
      </c>
      <c r="B5517">
        <v>68400</v>
      </c>
      <c r="C5517">
        <v>333.46</v>
      </c>
      <c r="I5517" t="s">
        <v>2884</v>
      </c>
    </row>
    <row r="5518" spans="1:9" x14ac:dyDescent="0.25">
      <c r="A5518" t="s">
        <v>6735</v>
      </c>
      <c r="B5518">
        <v>68420</v>
      </c>
      <c r="C5518">
        <v>370.75</v>
      </c>
      <c r="I5518" t="s">
        <v>2884</v>
      </c>
    </row>
    <row r="5519" spans="1:9" x14ac:dyDescent="0.25">
      <c r="A5519" t="s">
        <v>6735</v>
      </c>
      <c r="B5519">
        <v>68440</v>
      </c>
      <c r="C5519">
        <v>114.93</v>
      </c>
      <c r="I5519" t="s">
        <v>2884</v>
      </c>
    </row>
    <row r="5520" spans="1:9" x14ac:dyDescent="0.25">
      <c r="A5520" t="s">
        <v>6735</v>
      </c>
      <c r="B5520">
        <v>68500</v>
      </c>
      <c r="C5520">
        <v>1157.8499999999999</v>
      </c>
      <c r="I5520" t="s">
        <v>2884</v>
      </c>
    </row>
    <row r="5521" spans="1:9" x14ac:dyDescent="0.25">
      <c r="A5521" t="s">
        <v>6735</v>
      </c>
      <c r="B5521">
        <v>68505</v>
      </c>
      <c r="C5521">
        <v>1152.79</v>
      </c>
      <c r="I5521" t="s">
        <v>2884</v>
      </c>
    </row>
    <row r="5522" spans="1:9" x14ac:dyDescent="0.25">
      <c r="A5522" t="s">
        <v>6735</v>
      </c>
      <c r="B5522">
        <v>68510</v>
      </c>
      <c r="C5522">
        <v>497.75</v>
      </c>
      <c r="I5522" t="s">
        <v>2884</v>
      </c>
    </row>
    <row r="5523" spans="1:9" x14ac:dyDescent="0.25">
      <c r="A5523" t="s">
        <v>6735</v>
      </c>
      <c r="B5523">
        <v>68520</v>
      </c>
      <c r="C5523">
        <v>805.76</v>
      </c>
      <c r="I5523" t="s">
        <v>2884</v>
      </c>
    </row>
    <row r="5524" spans="1:9" x14ac:dyDescent="0.25">
      <c r="A5524" t="s">
        <v>6735</v>
      </c>
      <c r="B5524">
        <v>68525</v>
      </c>
      <c r="C5524">
        <v>273.83999999999997</v>
      </c>
      <c r="I5524" t="s">
        <v>2884</v>
      </c>
    </row>
    <row r="5525" spans="1:9" x14ac:dyDescent="0.25">
      <c r="A5525" t="s">
        <v>6735</v>
      </c>
      <c r="B5525">
        <v>68530</v>
      </c>
      <c r="C5525">
        <v>481.14</v>
      </c>
      <c r="I5525" t="s">
        <v>2884</v>
      </c>
    </row>
    <row r="5526" spans="1:9" x14ac:dyDescent="0.25">
      <c r="A5526" t="s">
        <v>6735</v>
      </c>
      <c r="B5526">
        <v>68540</v>
      </c>
      <c r="C5526">
        <v>1069.1199999999999</v>
      </c>
      <c r="I5526" t="s">
        <v>2884</v>
      </c>
    </row>
    <row r="5527" spans="1:9" x14ac:dyDescent="0.25">
      <c r="A5527" t="s">
        <v>6735</v>
      </c>
      <c r="B5527">
        <v>68550</v>
      </c>
      <c r="C5527">
        <v>1331.26</v>
      </c>
      <c r="I5527" t="s">
        <v>2884</v>
      </c>
    </row>
    <row r="5528" spans="1:9" x14ac:dyDescent="0.25">
      <c r="A5528" t="s">
        <v>6735</v>
      </c>
      <c r="B5528">
        <v>68700</v>
      </c>
      <c r="C5528">
        <v>648.89</v>
      </c>
      <c r="I5528" t="s">
        <v>2884</v>
      </c>
    </row>
    <row r="5529" spans="1:9" x14ac:dyDescent="0.25">
      <c r="A5529" t="s">
        <v>6735</v>
      </c>
      <c r="B5529">
        <v>68705</v>
      </c>
      <c r="C5529">
        <v>291.87</v>
      </c>
      <c r="I5529" t="s">
        <v>2884</v>
      </c>
    </row>
    <row r="5530" spans="1:9" x14ac:dyDescent="0.25">
      <c r="A5530" t="s">
        <v>6735</v>
      </c>
      <c r="B5530">
        <v>68720</v>
      </c>
      <c r="C5530">
        <v>882.47</v>
      </c>
      <c r="I5530" t="s">
        <v>2884</v>
      </c>
    </row>
    <row r="5531" spans="1:9" x14ac:dyDescent="0.25">
      <c r="A5531" t="s">
        <v>6735</v>
      </c>
      <c r="B5531">
        <v>68745</v>
      </c>
      <c r="C5531">
        <v>887.02</v>
      </c>
      <c r="I5531" t="s">
        <v>2884</v>
      </c>
    </row>
    <row r="5532" spans="1:9" x14ac:dyDescent="0.25">
      <c r="A5532" t="s">
        <v>6735</v>
      </c>
      <c r="B5532">
        <v>68750</v>
      </c>
      <c r="C5532">
        <v>937.57</v>
      </c>
      <c r="I5532" t="s">
        <v>2884</v>
      </c>
    </row>
    <row r="5533" spans="1:9" x14ac:dyDescent="0.25">
      <c r="A5533" t="s">
        <v>6735</v>
      </c>
      <c r="B5533">
        <v>68760</v>
      </c>
      <c r="C5533">
        <v>244.98</v>
      </c>
      <c r="I5533" t="s">
        <v>2884</v>
      </c>
    </row>
    <row r="5534" spans="1:9" x14ac:dyDescent="0.25">
      <c r="A5534" t="s">
        <v>6735</v>
      </c>
      <c r="B5534">
        <v>68761</v>
      </c>
      <c r="C5534">
        <v>161.33000000000001</v>
      </c>
      <c r="I5534" t="s">
        <v>2884</v>
      </c>
    </row>
    <row r="5535" spans="1:9" x14ac:dyDescent="0.25">
      <c r="A5535" t="s">
        <v>6735</v>
      </c>
      <c r="B5535">
        <v>68770</v>
      </c>
      <c r="C5535">
        <v>676.06</v>
      </c>
      <c r="I5535" t="s">
        <v>2884</v>
      </c>
    </row>
    <row r="5536" spans="1:9" x14ac:dyDescent="0.25">
      <c r="A5536" t="s">
        <v>6735</v>
      </c>
      <c r="B5536">
        <v>68801</v>
      </c>
      <c r="C5536">
        <v>106.42</v>
      </c>
      <c r="I5536" t="s">
        <v>2884</v>
      </c>
    </row>
    <row r="5537" spans="1:9" x14ac:dyDescent="0.25">
      <c r="A5537" t="s">
        <v>6735</v>
      </c>
      <c r="B5537">
        <v>68810</v>
      </c>
      <c r="C5537">
        <v>177.56</v>
      </c>
      <c r="I5537" t="s">
        <v>2884</v>
      </c>
    </row>
    <row r="5538" spans="1:9" x14ac:dyDescent="0.25">
      <c r="A5538" t="s">
        <v>6735</v>
      </c>
      <c r="B5538">
        <v>68811</v>
      </c>
      <c r="C5538">
        <v>145.68</v>
      </c>
      <c r="I5538" t="s">
        <v>2884</v>
      </c>
    </row>
    <row r="5539" spans="1:9" x14ac:dyDescent="0.25">
      <c r="A5539" t="s">
        <v>6735</v>
      </c>
      <c r="B5539">
        <v>68815</v>
      </c>
      <c r="C5539">
        <v>419.53</v>
      </c>
      <c r="I5539" t="s">
        <v>2884</v>
      </c>
    </row>
    <row r="5540" spans="1:9" x14ac:dyDescent="0.25">
      <c r="A5540" t="s">
        <v>6735</v>
      </c>
      <c r="B5540">
        <v>68816</v>
      </c>
      <c r="C5540">
        <v>974.84</v>
      </c>
      <c r="I5540" t="s">
        <v>2884</v>
      </c>
    </row>
    <row r="5541" spans="1:9" x14ac:dyDescent="0.25">
      <c r="A5541" t="s">
        <v>6735</v>
      </c>
      <c r="B5541">
        <v>68840</v>
      </c>
      <c r="C5541">
        <v>146.72</v>
      </c>
      <c r="I5541" t="s">
        <v>2884</v>
      </c>
    </row>
    <row r="5542" spans="1:9" x14ac:dyDescent="0.25">
      <c r="A5542" t="s">
        <v>6735</v>
      </c>
      <c r="B5542">
        <v>68841</v>
      </c>
      <c r="C5542">
        <v>41.48</v>
      </c>
      <c r="I5542" t="s">
        <v>2884</v>
      </c>
    </row>
    <row r="5543" spans="1:9" x14ac:dyDescent="0.25">
      <c r="A5543" t="s">
        <v>6735</v>
      </c>
      <c r="B5543">
        <v>68850</v>
      </c>
      <c r="C5543">
        <v>63.71</v>
      </c>
      <c r="I5543" t="s">
        <v>2884</v>
      </c>
    </row>
    <row r="5544" spans="1:9" x14ac:dyDescent="0.25">
      <c r="A5544" t="s">
        <v>6735</v>
      </c>
      <c r="B5544">
        <v>69000</v>
      </c>
      <c r="C5544">
        <v>209.3</v>
      </c>
      <c r="I5544" t="s">
        <v>2884</v>
      </c>
    </row>
    <row r="5545" spans="1:9" x14ac:dyDescent="0.25">
      <c r="A5545" t="s">
        <v>6735</v>
      </c>
      <c r="B5545">
        <v>69005</v>
      </c>
      <c r="C5545">
        <v>244.43</v>
      </c>
      <c r="I5545" t="s">
        <v>2884</v>
      </c>
    </row>
    <row r="5546" spans="1:9" x14ac:dyDescent="0.25">
      <c r="A5546" t="s">
        <v>6735</v>
      </c>
      <c r="B5546">
        <v>69020</v>
      </c>
      <c r="C5546">
        <v>265.20999999999998</v>
      </c>
      <c r="I5546" t="s">
        <v>2884</v>
      </c>
    </row>
    <row r="5547" spans="1:9" x14ac:dyDescent="0.25">
      <c r="A5547" t="s">
        <v>6735</v>
      </c>
      <c r="B5547">
        <v>69100</v>
      </c>
      <c r="C5547">
        <v>107.75</v>
      </c>
      <c r="I5547" t="s">
        <v>2884</v>
      </c>
    </row>
    <row r="5548" spans="1:9" x14ac:dyDescent="0.25">
      <c r="A5548" t="s">
        <v>6735</v>
      </c>
      <c r="B5548">
        <v>69105</v>
      </c>
      <c r="C5548">
        <v>164.32</v>
      </c>
      <c r="I5548" t="s">
        <v>2884</v>
      </c>
    </row>
    <row r="5549" spans="1:9" x14ac:dyDescent="0.25">
      <c r="A5549" t="s">
        <v>6735</v>
      </c>
      <c r="B5549">
        <v>69110</v>
      </c>
      <c r="C5549">
        <v>529.55999999999995</v>
      </c>
      <c r="I5549" t="s">
        <v>2884</v>
      </c>
    </row>
    <row r="5550" spans="1:9" x14ac:dyDescent="0.25">
      <c r="A5550" t="s">
        <v>6735</v>
      </c>
      <c r="B5550">
        <v>69120</v>
      </c>
      <c r="C5550">
        <v>433.04</v>
      </c>
      <c r="I5550" t="s">
        <v>2884</v>
      </c>
    </row>
    <row r="5551" spans="1:9" x14ac:dyDescent="0.25">
      <c r="A5551" t="s">
        <v>6735</v>
      </c>
      <c r="B5551">
        <v>69140</v>
      </c>
      <c r="C5551">
        <v>1012.14</v>
      </c>
      <c r="I5551" t="s">
        <v>2884</v>
      </c>
    </row>
    <row r="5552" spans="1:9" x14ac:dyDescent="0.25">
      <c r="A5552" t="s">
        <v>6735</v>
      </c>
      <c r="B5552">
        <v>69145</v>
      </c>
      <c r="C5552">
        <v>465.78</v>
      </c>
      <c r="I5552" t="s">
        <v>2884</v>
      </c>
    </row>
    <row r="5553" spans="1:9" x14ac:dyDescent="0.25">
      <c r="A5553" t="s">
        <v>6735</v>
      </c>
      <c r="B5553">
        <v>69150</v>
      </c>
      <c r="C5553">
        <v>1111.5999999999999</v>
      </c>
      <c r="I5553" t="s">
        <v>2884</v>
      </c>
    </row>
    <row r="5554" spans="1:9" x14ac:dyDescent="0.25">
      <c r="A5554" t="s">
        <v>6735</v>
      </c>
      <c r="B5554">
        <v>69155</v>
      </c>
      <c r="C5554">
        <v>1784.87</v>
      </c>
      <c r="I5554" t="s">
        <v>2884</v>
      </c>
    </row>
    <row r="5555" spans="1:9" x14ac:dyDescent="0.25">
      <c r="A5555" t="s">
        <v>6735</v>
      </c>
      <c r="B5555">
        <v>69200</v>
      </c>
      <c r="C5555">
        <v>89.17</v>
      </c>
      <c r="I5555" t="s">
        <v>2884</v>
      </c>
    </row>
    <row r="5556" spans="1:9" x14ac:dyDescent="0.25">
      <c r="A5556" t="s">
        <v>6735</v>
      </c>
      <c r="B5556">
        <v>69205</v>
      </c>
      <c r="C5556">
        <v>105.54</v>
      </c>
      <c r="I5556" t="s">
        <v>2884</v>
      </c>
    </row>
    <row r="5557" spans="1:9" x14ac:dyDescent="0.25">
      <c r="A5557" t="s">
        <v>6735</v>
      </c>
      <c r="B5557">
        <v>69209</v>
      </c>
      <c r="C5557">
        <v>17.48</v>
      </c>
      <c r="I5557" t="s">
        <v>2884</v>
      </c>
    </row>
    <row r="5558" spans="1:9" x14ac:dyDescent="0.25">
      <c r="A5558" t="s">
        <v>6735</v>
      </c>
      <c r="B5558">
        <v>69210</v>
      </c>
      <c r="C5558">
        <v>52.03</v>
      </c>
      <c r="I5558" t="s">
        <v>2884</v>
      </c>
    </row>
    <row r="5559" spans="1:9" x14ac:dyDescent="0.25">
      <c r="A5559" t="s">
        <v>6735</v>
      </c>
      <c r="B5559">
        <v>69220</v>
      </c>
      <c r="C5559">
        <v>86.67</v>
      </c>
      <c r="I5559" t="s">
        <v>2884</v>
      </c>
    </row>
    <row r="5560" spans="1:9" x14ac:dyDescent="0.25">
      <c r="A5560" t="s">
        <v>6735</v>
      </c>
      <c r="B5560">
        <v>69222</v>
      </c>
      <c r="C5560">
        <v>244.18</v>
      </c>
      <c r="I5560" t="s">
        <v>2884</v>
      </c>
    </row>
    <row r="5561" spans="1:9" x14ac:dyDescent="0.25">
      <c r="A5561" t="s">
        <v>6735</v>
      </c>
      <c r="B5561">
        <v>69300</v>
      </c>
      <c r="C5561">
        <v>724.99</v>
      </c>
      <c r="I5561" t="s">
        <v>2884</v>
      </c>
    </row>
    <row r="5562" spans="1:9" x14ac:dyDescent="0.25">
      <c r="A5562" t="s">
        <v>6735</v>
      </c>
      <c r="B5562">
        <v>69310</v>
      </c>
      <c r="C5562">
        <v>1250.96</v>
      </c>
      <c r="I5562" t="s">
        <v>2884</v>
      </c>
    </row>
    <row r="5563" spans="1:9" x14ac:dyDescent="0.25">
      <c r="A5563" t="s">
        <v>6735</v>
      </c>
      <c r="B5563">
        <v>69320</v>
      </c>
      <c r="C5563">
        <v>1738.43</v>
      </c>
      <c r="I5563" t="s">
        <v>2884</v>
      </c>
    </row>
    <row r="5564" spans="1:9" x14ac:dyDescent="0.25">
      <c r="A5564" t="s">
        <v>6735</v>
      </c>
      <c r="B5564">
        <v>69420</v>
      </c>
      <c r="C5564">
        <v>215.47</v>
      </c>
      <c r="I5564" t="s">
        <v>2884</v>
      </c>
    </row>
    <row r="5565" spans="1:9" x14ac:dyDescent="0.25">
      <c r="A5565" t="s">
        <v>6735</v>
      </c>
      <c r="B5565">
        <v>69421</v>
      </c>
      <c r="C5565">
        <v>168.39</v>
      </c>
      <c r="I5565" t="s">
        <v>2884</v>
      </c>
    </row>
    <row r="5566" spans="1:9" x14ac:dyDescent="0.25">
      <c r="A5566" t="s">
        <v>6735</v>
      </c>
      <c r="B5566">
        <v>69424</v>
      </c>
      <c r="C5566">
        <v>144.19999999999999</v>
      </c>
      <c r="I5566" t="s">
        <v>2884</v>
      </c>
    </row>
    <row r="5567" spans="1:9" x14ac:dyDescent="0.25">
      <c r="A5567" t="s">
        <v>6735</v>
      </c>
      <c r="B5567">
        <v>69433</v>
      </c>
      <c r="C5567">
        <v>227.38</v>
      </c>
      <c r="I5567" t="s">
        <v>2884</v>
      </c>
    </row>
    <row r="5568" spans="1:9" x14ac:dyDescent="0.25">
      <c r="A5568" t="s">
        <v>6735</v>
      </c>
      <c r="B5568">
        <v>69436</v>
      </c>
      <c r="C5568">
        <v>176.03</v>
      </c>
      <c r="I5568" t="s">
        <v>2884</v>
      </c>
    </row>
    <row r="5569" spans="1:9" x14ac:dyDescent="0.25">
      <c r="A5569" t="s">
        <v>6735</v>
      </c>
      <c r="B5569">
        <v>69440</v>
      </c>
      <c r="C5569">
        <v>772</v>
      </c>
      <c r="I5569" t="s">
        <v>2884</v>
      </c>
    </row>
    <row r="5570" spans="1:9" x14ac:dyDescent="0.25">
      <c r="A5570" t="s">
        <v>6735</v>
      </c>
      <c r="B5570">
        <v>69450</v>
      </c>
      <c r="C5570">
        <v>612.45000000000005</v>
      </c>
      <c r="I5570" t="s">
        <v>2884</v>
      </c>
    </row>
    <row r="5571" spans="1:9" x14ac:dyDescent="0.25">
      <c r="A5571" t="s">
        <v>6735</v>
      </c>
      <c r="B5571">
        <v>69501</v>
      </c>
      <c r="C5571">
        <v>786.74</v>
      </c>
      <c r="I5571" t="s">
        <v>2884</v>
      </c>
    </row>
    <row r="5572" spans="1:9" x14ac:dyDescent="0.25">
      <c r="A5572" t="s">
        <v>6735</v>
      </c>
      <c r="B5572">
        <v>69502</v>
      </c>
      <c r="C5572">
        <v>1043.1099999999999</v>
      </c>
      <c r="I5572" t="s">
        <v>2884</v>
      </c>
    </row>
    <row r="5573" spans="1:9" x14ac:dyDescent="0.25">
      <c r="A5573" t="s">
        <v>6735</v>
      </c>
      <c r="B5573">
        <v>69505</v>
      </c>
      <c r="C5573">
        <v>1371.59</v>
      </c>
      <c r="I5573" t="s">
        <v>2884</v>
      </c>
    </row>
    <row r="5574" spans="1:9" x14ac:dyDescent="0.25">
      <c r="A5574" t="s">
        <v>6735</v>
      </c>
      <c r="B5574">
        <v>69511</v>
      </c>
      <c r="C5574">
        <v>1402.22</v>
      </c>
      <c r="I5574" t="s">
        <v>2884</v>
      </c>
    </row>
    <row r="5575" spans="1:9" x14ac:dyDescent="0.25">
      <c r="A5575" t="s">
        <v>6735</v>
      </c>
      <c r="B5575">
        <v>69530</v>
      </c>
      <c r="C5575">
        <v>1857.46</v>
      </c>
      <c r="I5575" t="s">
        <v>2884</v>
      </c>
    </row>
    <row r="5576" spans="1:9" x14ac:dyDescent="0.25">
      <c r="A5576" t="s">
        <v>6735</v>
      </c>
      <c r="B5576">
        <v>69535</v>
      </c>
      <c r="C5576">
        <v>2927.98</v>
      </c>
      <c r="I5576" t="s">
        <v>2884</v>
      </c>
    </row>
    <row r="5577" spans="1:9" x14ac:dyDescent="0.25">
      <c r="A5577" t="s">
        <v>6735</v>
      </c>
      <c r="B5577">
        <v>69540</v>
      </c>
      <c r="C5577">
        <v>240.22</v>
      </c>
      <c r="I5577" t="s">
        <v>2884</v>
      </c>
    </row>
    <row r="5578" spans="1:9" x14ac:dyDescent="0.25">
      <c r="A5578" t="s">
        <v>6735</v>
      </c>
      <c r="B5578">
        <v>69550</v>
      </c>
      <c r="C5578">
        <v>1188.05</v>
      </c>
      <c r="I5578" t="s">
        <v>2884</v>
      </c>
    </row>
    <row r="5579" spans="1:9" x14ac:dyDescent="0.25">
      <c r="A5579" t="s">
        <v>6735</v>
      </c>
      <c r="B5579">
        <v>69552</v>
      </c>
      <c r="C5579">
        <v>1757.28</v>
      </c>
      <c r="I5579" t="s">
        <v>2884</v>
      </c>
    </row>
    <row r="5580" spans="1:9" x14ac:dyDescent="0.25">
      <c r="A5580" t="s">
        <v>6735</v>
      </c>
      <c r="B5580">
        <v>69554</v>
      </c>
      <c r="C5580">
        <v>2778.18</v>
      </c>
      <c r="I5580" t="s">
        <v>2884</v>
      </c>
    </row>
    <row r="5581" spans="1:9" x14ac:dyDescent="0.25">
      <c r="A5581" t="s">
        <v>6735</v>
      </c>
      <c r="B5581">
        <v>69601</v>
      </c>
      <c r="C5581">
        <v>1125.69</v>
      </c>
      <c r="I5581" t="s">
        <v>2884</v>
      </c>
    </row>
    <row r="5582" spans="1:9" x14ac:dyDescent="0.25">
      <c r="A5582" t="s">
        <v>6735</v>
      </c>
      <c r="B5582">
        <v>69602</v>
      </c>
      <c r="C5582">
        <v>1206.19</v>
      </c>
      <c r="I5582" t="s">
        <v>2884</v>
      </c>
    </row>
    <row r="5583" spans="1:9" x14ac:dyDescent="0.25">
      <c r="A5583" t="s">
        <v>6735</v>
      </c>
      <c r="B5583">
        <v>69603</v>
      </c>
      <c r="C5583">
        <v>1431.33</v>
      </c>
      <c r="I5583" t="s">
        <v>2884</v>
      </c>
    </row>
    <row r="5584" spans="1:9" x14ac:dyDescent="0.25">
      <c r="A5584" t="s">
        <v>6735</v>
      </c>
      <c r="B5584">
        <v>69604</v>
      </c>
      <c r="C5584">
        <v>1231.75</v>
      </c>
      <c r="I5584" t="s">
        <v>2884</v>
      </c>
    </row>
    <row r="5585" spans="1:9" x14ac:dyDescent="0.25">
      <c r="A5585" t="s">
        <v>6735</v>
      </c>
      <c r="B5585">
        <v>69610</v>
      </c>
      <c r="C5585">
        <v>425.39</v>
      </c>
      <c r="I5585" t="s">
        <v>2884</v>
      </c>
    </row>
    <row r="5586" spans="1:9" x14ac:dyDescent="0.25">
      <c r="A5586" t="s">
        <v>6735</v>
      </c>
      <c r="B5586">
        <v>69620</v>
      </c>
      <c r="C5586">
        <v>836.05</v>
      </c>
      <c r="I5586" t="s">
        <v>2884</v>
      </c>
    </row>
    <row r="5587" spans="1:9" x14ac:dyDescent="0.25">
      <c r="A5587" t="s">
        <v>6735</v>
      </c>
      <c r="B5587">
        <v>69631</v>
      </c>
      <c r="C5587">
        <v>992.15</v>
      </c>
      <c r="I5587" t="s">
        <v>2884</v>
      </c>
    </row>
    <row r="5588" spans="1:9" x14ac:dyDescent="0.25">
      <c r="A5588" t="s">
        <v>6735</v>
      </c>
      <c r="B5588">
        <v>69632</v>
      </c>
      <c r="C5588">
        <v>1203.8499999999999</v>
      </c>
      <c r="I5588" t="s">
        <v>2884</v>
      </c>
    </row>
    <row r="5589" spans="1:9" x14ac:dyDescent="0.25">
      <c r="A5589" t="s">
        <v>6735</v>
      </c>
      <c r="B5589">
        <v>69633</v>
      </c>
      <c r="C5589">
        <v>1169.03</v>
      </c>
      <c r="I5589" t="s">
        <v>2884</v>
      </c>
    </row>
    <row r="5590" spans="1:9" x14ac:dyDescent="0.25">
      <c r="A5590" t="s">
        <v>6735</v>
      </c>
      <c r="B5590">
        <v>69635</v>
      </c>
      <c r="C5590">
        <v>1427.79</v>
      </c>
      <c r="I5590" t="s">
        <v>2884</v>
      </c>
    </row>
    <row r="5591" spans="1:9" x14ac:dyDescent="0.25">
      <c r="A5591" t="s">
        <v>6735</v>
      </c>
      <c r="B5591">
        <v>69636</v>
      </c>
      <c r="C5591">
        <v>1570.37</v>
      </c>
      <c r="I5591" t="s">
        <v>2884</v>
      </c>
    </row>
    <row r="5592" spans="1:9" x14ac:dyDescent="0.25">
      <c r="A5592" t="s">
        <v>6735</v>
      </c>
      <c r="B5592">
        <v>69637</v>
      </c>
      <c r="C5592">
        <v>1563.56</v>
      </c>
      <c r="I5592" t="s">
        <v>2884</v>
      </c>
    </row>
    <row r="5593" spans="1:9" x14ac:dyDescent="0.25">
      <c r="A5593" t="s">
        <v>6735</v>
      </c>
      <c r="B5593">
        <v>69641</v>
      </c>
      <c r="C5593">
        <v>1157.31</v>
      </c>
      <c r="I5593" t="s">
        <v>2884</v>
      </c>
    </row>
    <row r="5594" spans="1:9" x14ac:dyDescent="0.25">
      <c r="A5594" t="s">
        <v>6735</v>
      </c>
      <c r="B5594">
        <v>69642</v>
      </c>
      <c r="C5594">
        <v>1481.79</v>
      </c>
      <c r="I5594" t="s">
        <v>2884</v>
      </c>
    </row>
    <row r="5595" spans="1:9" x14ac:dyDescent="0.25">
      <c r="A5595" t="s">
        <v>6735</v>
      </c>
      <c r="B5595">
        <v>69643</v>
      </c>
      <c r="C5595">
        <v>1356.39</v>
      </c>
      <c r="I5595" t="s">
        <v>2884</v>
      </c>
    </row>
    <row r="5596" spans="1:9" x14ac:dyDescent="0.25">
      <c r="A5596" t="s">
        <v>6735</v>
      </c>
      <c r="B5596">
        <v>69644</v>
      </c>
      <c r="C5596">
        <v>1676.47</v>
      </c>
      <c r="I5596" t="s">
        <v>2884</v>
      </c>
    </row>
    <row r="5597" spans="1:9" x14ac:dyDescent="0.25">
      <c r="A5597" t="s">
        <v>6735</v>
      </c>
      <c r="B5597">
        <v>69645</v>
      </c>
      <c r="C5597">
        <v>1645.58</v>
      </c>
      <c r="I5597" t="s">
        <v>2884</v>
      </c>
    </row>
    <row r="5598" spans="1:9" x14ac:dyDescent="0.25">
      <c r="A5598" t="s">
        <v>6735</v>
      </c>
      <c r="B5598">
        <v>69646</v>
      </c>
      <c r="C5598">
        <v>1744.85</v>
      </c>
      <c r="I5598" t="s">
        <v>2884</v>
      </c>
    </row>
    <row r="5599" spans="1:9" x14ac:dyDescent="0.25">
      <c r="A5599" t="s">
        <v>6735</v>
      </c>
      <c r="B5599">
        <v>69650</v>
      </c>
      <c r="C5599">
        <v>891.81</v>
      </c>
      <c r="I5599" t="s">
        <v>2884</v>
      </c>
    </row>
    <row r="5600" spans="1:9" x14ac:dyDescent="0.25">
      <c r="A5600" t="s">
        <v>6735</v>
      </c>
      <c r="B5600">
        <v>69660</v>
      </c>
      <c r="C5600">
        <v>1023.46</v>
      </c>
      <c r="I5600" t="s">
        <v>2884</v>
      </c>
    </row>
    <row r="5601" spans="1:9" x14ac:dyDescent="0.25">
      <c r="A5601" t="s">
        <v>6735</v>
      </c>
      <c r="B5601">
        <v>69661</v>
      </c>
      <c r="C5601">
        <v>1332.09</v>
      </c>
      <c r="I5601" t="s">
        <v>2884</v>
      </c>
    </row>
    <row r="5602" spans="1:9" x14ac:dyDescent="0.25">
      <c r="A5602" t="s">
        <v>6735</v>
      </c>
      <c r="B5602">
        <v>69662</v>
      </c>
      <c r="C5602">
        <v>1275.04</v>
      </c>
      <c r="I5602" t="s">
        <v>2884</v>
      </c>
    </row>
    <row r="5603" spans="1:9" x14ac:dyDescent="0.25">
      <c r="A5603" t="s">
        <v>6735</v>
      </c>
      <c r="B5603">
        <v>69666</v>
      </c>
      <c r="C5603">
        <v>896.85</v>
      </c>
      <c r="I5603" t="s">
        <v>2884</v>
      </c>
    </row>
    <row r="5604" spans="1:9" x14ac:dyDescent="0.25">
      <c r="A5604" t="s">
        <v>6735</v>
      </c>
      <c r="B5604">
        <v>69667</v>
      </c>
      <c r="C5604">
        <v>897.2</v>
      </c>
      <c r="I5604" t="s">
        <v>2884</v>
      </c>
    </row>
    <row r="5605" spans="1:9" x14ac:dyDescent="0.25">
      <c r="A5605" t="s">
        <v>6735</v>
      </c>
      <c r="B5605">
        <v>69670</v>
      </c>
      <c r="C5605">
        <v>1046.67</v>
      </c>
      <c r="I5605" t="s">
        <v>2884</v>
      </c>
    </row>
    <row r="5606" spans="1:9" x14ac:dyDescent="0.25">
      <c r="A5606" t="s">
        <v>6735</v>
      </c>
      <c r="B5606">
        <v>69676</v>
      </c>
      <c r="C5606">
        <v>927.97</v>
      </c>
      <c r="I5606" t="s">
        <v>2884</v>
      </c>
    </row>
    <row r="5607" spans="1:9" x14ac:dyDescent="0.25">
      <c r="A5607" t="s">
        <v>6735</v>
      </c>
      <c r="B5607">
        <v>69700</v>
      </c>
      <c r="C5607">
        <v>737.81</v>
      </c>
      <c r="I5607" t="s">
        <v>2884</v>
      </c>
    </row>
    <row r="5608" spans="1:9" x14ac:dyDescent="0.25">
      <c r="A5608" t="s">
        <v>6735</v>
      </c>
      <c r="B5608">
        <v>69705</v>
      </c>
      <c r="C5608">
        <v>3157.25</v>
      </c>
      <c r="I5608" t="s">
        <v>2884</v>
      </c>
    </row>
    <row r="5609" spans="1:9" x14ac:dyDescent="0.25">
      <c r="A5609" t="s">
        <v>6735</v>
      </c>
      <c r="B5609">
        <v>69706</v>
      </c>
      <c r="C5609">
        <v>3259.61</v>
      </c>
      <c r="I5609" t="s">
        <v>2884</v>
      </c>
    </row>
    <row r="5610" spans="1:9" x14ac:dyDescent="0.25">
      <c r="A5610" t="s">
        <v>6735</v>
      </c>
      <c r="B5610">
        <v>69711</v>
      </c>
      <c r="C5610">
        <v>929.31</v>
      </c>
      <c r="I5610" t="s">
        <v>2884</v>
      </c>
    </row>
    <row r="5611" spans="1:9" x14ac:dyDescent="0.25">
      <c r="A5611" t="s">
        <v>6735</v>
      </c>
      <c r="B5611">
        <v>69714</v>
      </c>
      <c r="C5611">
        <v>542.46</v>
      </c>
      <c r="I5611" t="s">
        <v>2884</v>
      </c>
    </row>
    <row r="5612" spans="1:9" x14ac:dyDescent="0.25">
      <c r="A5612" t="s">
        <v>6735</v>
      </c>
      <c r="B5612">
        <v>69716</v>
      </c>
      <c r="C5612">
        <v>678.82</v>
      </c>
      <c r="I5612" t="s">
        <v>2884</v>
      </c>
    </row>
    <row r="5613" spans="1:9" x14ac:dyDescent="0.25">
      <c r="A5613" t="s">
        <v>6735</v>
      </c>
      <c r="B5613">
        <v>69717</v>
      </c>
      <c r="C5613">
        <v>614.04999999999995</v>
      </c>
      <c r="I5613" t="s">
        <v>2884</v>
      </c>
    </row>
    <row r="5614" spans="1:9" x14ac:dyDescent="0.25">
      <c r="A5614" t="s">
        <v>6735</v>
      </c>
      <c r="B5614">
        <v>69719</v>
      </c>
      <c r="C5614">
        <v>703.3</v>
      </c>
      <c r="I5614" t="s">
        <v>2884</v>
      </c>
    </row>
    <row r="5615" spans="1:9" x14ac:dyDescent="0.25">
      <c r="A5615" t="s">
        <v>6735</v>
      </c>
      <c r="B5615">
        <v>69720</v>
      </c>
      <c r="C5615">
        <v>1319</v>
      </c>
      <c r="I5615" t="s">
        <v>2884</v>
      </c>
    </row>
    <row r="5616" spans="1:9" x14ac:dyDescent="0.25">
      <c r="A5616" t="s">
        <v>6735</v>
      </c>
      <c r="B5616">
        <v>69725</v>
      </c>
      <c r="C5616">
        <v>2045.93</v>
      </c>
      <c r="I5616" t="s">
        <v>2884</v>
      </c>
    </row>
    <row r="5617" spans="1:9" x14ac:dyDescent="0.25">
      <c r="A5617" t="s">
        <v>6735</v>
      </c>
      <c r="B5617">
        <v>69726</v>
      </c>
      <c r="C5617">
        <v>524.11</v>
      </c>
      <c r="I5617" t="s">
        <v>2884</v>
      </c>
    </row>
    <row r="5618" spans="1:9" x14ac:dyDescent="0.25">
      <c r="A5618" t="s">
        <v>6735</v>
      </c>
      <c r="B5618">
        <v>69727</v>
      </c>
      <c r="C5618">
        <v>583.46</v>
      </c>
      <c r="I5618" t="s">
        <v>2884</v>
      </c>
    </row>
    <row r="5619" spans="1:9" x14ac:dyDescent="0.25">
      <c r="A5619" t="s">
        <v>6735</v>
      </c>
      <c r="B5619">
        <v>69728</v>
      </c>
      <c r="C5619">
        <v>649.26</v>
      </c>
      <c r="I5619" t="s">
        <v>2884</v>
      </c>
    </row>
    <row r="5620" spans="1:9" x14ac:dyDescent="0.25">
      <c r="A5620" t="s">
        <v>6735</v>
      </c>
      <c r="B5620">
        <v>69729</v>
      </c>
      <c r="C5620">
        <v>734.17</v>
      </c>
      <c r="I5620" t="s">
        <v>2884</v>
      </c>
    </row>
    <row r="5621" spans="1:9" x14ac:dyDescent="0.25">
      <c r="A5621" t="s">
        <v>6735</v>
      </c>
      <c r="B5621">
        <v>69730</v>
      </c>
      <c r="C5621">
        <v>751.05</v>
      </c>
      <c r="I5621" t="s">
        <v>2884</v>
      </c>
    </row>
    <row r="5622" spans="1:9" x14ac:dyDescent="0.25">
      <c r="A5622" t="s">
        <v>6735</v>
      </c>
      <c r="B5622">
        <v>69740</v>
      </c>
      <c r="C5622">
        <v>1276.8499999999999</v>
      </c>
      <c r="I5622" t="s">
        <v>2884</v>
      </c>
    </row>
    <row r="5623" spans="1:9" x14ac:dyDescent="0.25">
      <c r="A5623" t="s">
        <v>6735</v>
      </c>
      <c r="B5623">
        <v>69745</v>
      </c>
      <c r="C5623">
        <v>1362.68</v>
      </c>
      <c r="I5623" t="s">
        <v>2884</v>
      </c>
    </row>
    <row r="5624" spans="1:9" x14ac:dyDescent="0.25">
      <c r="A5624" t="s">
        <v>6735</v>
      </c>
      <c r="B5624">
        <v>69801</v>
      </c>
      <c r="C5624">
        <v>255.42</v>
      </c>
      <c r="I5624" t="s">
        <v>2884</v>
      </c>
    </row>
    <row r="5625" spans="1:9" x14ac:dyDescent="0.25">
      <c r="A5625" t="s">
        <v>6735</v>
      </c>
      <c r="B5625">
        <v>69805</v>
      </c>
      <c r="C5625">
        <v>1129.5</v>
      </c>
      <c r="I5625" t="s">
        <v>2884</v>
      </c>
    </row>
    <row r="5626" spans="1:9" x14ac:dyDescent="0.25">
      <c r="A5626" t="s">
        <v>6735</v>
      </c>
      <c r="B5626">
        <v>69806</v>
      </c>
      <c r="C5626">
        <v>1015.45</v>
      </c>
      <c r="I5626" t="s">
        <v>2884</v>
      </c>
    </row>
    <row r="5627" spans="1:9" x14ac:dyDescent="0.25">
      <c r="A5627" t="s">
        <v>6735</v>
      </c>
      <c r="B5627">
        <v>69905</v>
      </c>
      <c r="C5627">
        <v>1019.34</v>
      </c>
      <c r="I5627" t="s">
        <v>2884</v>
      </c>
    </row>
    <row r="5628" spans="1:9" x14ac:dyDescent="0.25">
      <c r="A5628" t="s">
        <v>6735</v>
      </c>
      <c r="B5628">
        <v>69910</v>
      </c>
      <c r="C5628">
        <v>1089.93</v>
      </c>
      <c r="I5628" t="s">
        <v>2884</v>
      </c>
    </row>
    <row r="5629" spans="1:9" x14ac:dyDescent="0.25">
      <c r="A5629" t="s">
        <v>6735</v>
      </c>
      <c r="B5629">
        <v>69915</v>
      </c>
      <c r="C5629">
        <v>1643.21</v>
      </c>
      <c r="I5629" t="s">
        <v>2884</v>
      </c>
    </row>
    <row r="5630" spans="1:9" x14ac:dyDescent="0.25">
      <c r="A5630" t="s">
        <v>6735</v>
      </c>
      <c r="B5630">
        <v>69930</v>
      </c>
      <c r="C5630">
        <v>1333.6</v>
      </c>
      <c r="I5630" t="s">
        <v>2884</v>
      </c>
    </row>
    <row r="5631" spans="1:9" x14ac:dyDescent="0.25">
      <c r="A5631" t="s">
        <v>6735</v>
      </c>
      <c r="B5631">
        <v>69950</v>
      </c>
      <c r="C5631">
        <v>1900.46</v>
      </c>
      <c r="I5631" t="s">
        <v>2884</v>
      </c>
    </row>
    <row r="5632" spans="1:9" x14ac:dyDescent="0.25">
      <c r="A5632" t="s">
        <v>6735</v>
      </c>
      <c r="B5632">
        <v>69955</v>
      </c>
      <c r="C5632">
        <v>2150.33</v>
      </c>
      <c r="I5632" t="s">
        <v>2884</v>
      </c>
    </row>
    <row r="5633" spans="1:9" x14ac:dyDescent="0.25">
      <c r="A5633" t="s">
        <v>6735</v>
      </c>
      <c r="B5633">
        <v>69960</v>
      </c>
      <c r="C5633">
        <v>2053.9699999999998</v>
      </c>
      <c r="I5633" t="s">
        <v>2884</v>
      </c>
    </row>
    <row r="5634" spans="1:9" x14ac:dyDescent="0.25">
      <c r="A5634" t="s">
        <v>6735</v>
      </c>
      <c r="B5634">
        <v>69970</v>
      </c>
      <c r="C5634">
        <v>2322.2600000000002</v>
      </c>
      <c r="I5634" t="s">
        <v>2884</v>
      </c>
    </row>
    <row r="5635" spans="1:9" x14ac:dyDescent="0.25">
      <c r="A5635" t="s">
        <v>6735</v>
      </c>
      <c r="B5635">
        <v>69990</v>
      </c>
      <c r="C5635">
        <v>232.16</v>
      </c>
      <c r="I5635" t="s">
        <v>2884</v>
      </c>
    </row>
    <row r="5636" spans="1:9" x14ac:dyDescent="0.25">
      <c r="A5636" t="s">
        <v>6735</v>
      </c>
      <c r="B5636">
        <v>70010</v>
      </c>
      <c r="C5636">
        <v>62.44</v>
      </c>
      <c r="I5636" t="s">
        <v>2884</v>
      </c>
    </row>
    <row r="5637" spans="1:9" x14ac:dyDescent="0.25">
      <c r="A5637" t="s">
        <v>6735</v>
      </c>
      <c r="B5637">
        <v>70015</v>
      </c>
      <c r="C5637">
        <v>189.04</v>
      </c>
      <c r="I5637" t="s">
        <v>2884</v>
      </c>
    </row>
    <row r="5638" spans="1:9" x14ac:dyDescent="0.25">
      <c r="A5638" t="s">
        <v>6735</v>
      </c>
      <c r="B5638">
        <v>70030</v>
      </c>
      <c r="C5638">
        <v>36.729999999999997</v>
      </c>
      <c r="I5638" t="s">
        <v>2884</v>
      </c>
    </row>
    <row r="5639" spans="1:9" x14ac:dyDescent="0.25">
      <c r="A5639" t="s">
        <v>6735</v>
      </c>
      <c r="B5639">
        <v>70100</v>
      </c>
      <c r="C5639">
        <v>43.59</v>
      </c>
      <c r="I5639" t="s">
        <v>2884</v>
      </c>
    </row>
    <row r="5640" spans="1:9" x14ac:dyDescent="0.25">
      <c r="A5640" t="s">
        <v>6735</v>
      </c>
      <c r="B5640">
        <v>70110</v>
      </c>
      <c r="C5640">
        <v>48.72</v>
      </c>
      <c r="I5640" t="s">
        <v>2884</v>
      </c>
    </row>
    <row r="5641" spans="1:9" x14ac:dyDescent="0.25">
      <c r="A5641" t="s">
        <v>6735</v>
      </c>
      <c r="B5641">
        <v>70120</v>
      </c>
      <c r="C5641">
        <v>43.59</v>
      </c>
      <c r="I5641" t="s">
        <v>2884</v>
      </c>
    </row>
    <row r="5642" spans="1:9" x14ac:dyDescent="0.25">
      <c r="A5642" t="s">
        <v>6735</v>
      </c>
      <c r="B5642">
        <v>70130</v>
      </c>
      <c r="C5642">
        <v>70.52</v>
      </c>
      <c r="I5642" t="s">
        <v>2884</v>
      </c>
    </row>
    <row r="5643" spans="1:9" x14ac:dyDescent="0.25">
      <c r="A5643" t="s">
        <v>6735</v>
      </c>
      <c r="B5643">
        <v>70134</v>
      </c>
      <c r="C5643">
        <v>69.41</v>
      </c>
      <c r="I5643" t="s">
        <v>2884</v>
      </c>
    </row>
    <row r="5644" spans="1:9" x14ac:dyDescent="0.25">
      <c r="A5644" t="s">
        <v>6735</v>
      </c>
      <c r="B5644">
        <v>70140</v>
      </c>
      <c r="C5644">
        <v>36.32</v>
      </c>
      <c r="I5644" t="s">
        <v>2884</v>
      </c>
    </row>
    <row r="5645" spans="1:9" x14ac:dyDescent="0.25">
      <c r="A5645" t="s">
        <v>6735</v>
      </c>
      <c r="B5645">
        <v>70150</v>
      </c>
      <c r="C5645">
        <v>52.88</v>
      </c>
      <c r="I5645" t="s">
        <v>2884</v>
      </c>
    </row>
    <row r="5646" spans="1:9" x14ac:dyDescent="0.25">
      <c r="A5646" t="s">
        <v>6735</v>
      </c>
      <c r="B5646">
        <v>70160</v>
      </c>
      <c r="C5646">
        <v>43.24</v>
      </c>
      <c r="I5646" t="s">
        <v>2884</v>
      </c>
    </row>
    <row r="5647" spans="1:9" x14ac:dyDescent="0.25">
      <c r="A5647" t="s">
        <v>6735</v>
      </c>
      <c r="B5647">
        <v>70190</v>
      </c>
      <c r="C5647">
        <v>42.36</v>
      </c>
      <c r="I5647" t="s">
        <v>2884</v>
      </c>
    </row>
    <row r="5648" spans="1:9" x14ac:dyDescent="0.25">
      <c r="A5648" t="s">
        <v>6735</v>
      </c>
      <c r="B5648">
        <v>70200</v>
      </c>
      <c r="C5648">
        <v>53.97</v>
      </c>
      <c r="I5648" t="s">
        <v>2884</v>
      </c>
    </row>
    <row r="5649" spans="1:9" x14ac:dyDescent="0.25">
      <c r="A5649" t="s">
        <v>6735</v>
      </c>
      <c r="B5649">
        <v>70210</v>
      </c>
      <c r="C5649">
        <v>36.380000000000003</v>
      </c>
      <c r="I5649" t="s">
        <v>2884</v>
      </c>
    </row>
    <row r="5650" spans="1:9" x14ac:dyDescent="0.25">
      <c r="A5650" t="s">
        <v>6735</v>
      </c>
      <c r="B5650">
        <v>70220</v>
      </c>
      <c r="C5650">
        <v>42.33</v>
      </c>
      <c r="I5650" t="s">
        <v>2884</v>
      </c>
    </row>
    <row r="5651" spans="1:9" x14ac:dyDescent="0.25">
      <c r="A5651" t="s">
        <v>6735</v>
      </c>
      <c r="B5651">
        <v>70240</v>
      </c>
      <c r="C5651">
        <v>37.090000000000003</v>
      </c>
      <c r="I5651" t="s">
        <v>2884</v>
      </c>
    </row>
    <row r="5652" spans="1:9" x14ac:dyDescent="0.25">
      <c r="A5652" t="s">
        <v>6735</v>
      </c>
      <c r="B5652">
        <v>70250</v>
      </c>
      <c r="C5652">
        <v>40.54</v>
      </c>
      <c r="I5652" t="s">
        <v>2884</v>
      </c>
    </row>
    <row r="5653" spans="1:9" x14ac:dyDescent="0.25">
      <c r="A5653" t="s">
        <v>6735</v>
      </c>
      <c r="B5653">
        <v>70260</v>
      </c>
      <c r="C5653">
        <v>50.16</v>
      </c>
      <c r="I5653" t="s">
        <v>2884</v>
      </c>
    </row>
    <row r="5654" spans="1:9" x14ac:dyDescent="0.25">
      <c r="A5654" t="s">
        <v>6735</v>
      </c>
      <c r="B5654">
        <v>70300</v>
      </c>
      <c r="C5654">
        <v>14.49</v>
      </c>
      <c r="I5654" t="s">
        <v>2884</v>
      </c>
    </row>
    <row r="5655" spans="1:9" x14ac:dyDescent="0.25">
      <c r="A5655" t="s">
        <v>6735</v>
      </c>
      <c r="B5655">
        <v>70310</v>
      </c>
      <c r="C5655">
        <v>44.41</v>
      </c>
      <c r="I5655" t="s">
        <v>2884</v>
      </c>
    </row>
    <row r="5656" spans="1:9" x14ac:dyDescent="0.25">
      <c r="A5656" t="s">
        <v>6735</v>
      </c>
      <c r="B5656">
        <v>70320</v>
      </c>
      <c r="C5656">
        <v>59.47</v>
      </c>
      <c r="I5656" t="s">
        <v>2884</v>
      </c>
    </row>
    <row r="5657" spans="1:9" x14ac:dyDescent="0.25">
      <c r="A5657" t="s">
        <v>6735</v>
      </c>
      <c r="B5657">
        <v>70328</v>
      </c>
      <c r="C5657">
        <v>39.020000000000003</v>
      </c>
      <c r="I5657" t="s">
        <v>2884</v>
      </c>
    </row>
    <row r="5658" spans="1:9" x14ac:dyDescent="0.25">
      <c r="A5658" t="s">
        <v>6735</v>
      </c>
      <c r="B5658">
        <v>70330</v>
      </c>
      <c r="C5658">
        <v>59.8</v>
      </c>
      <c r="I5658" t="s">
        <v>2884</v>
      </c>
    </row>
    <row r="5659" spans="1:9" x14ac:dyDescent="0.25">
      <c r="A5659" t="s">
        <v>6735</v>
      </c>
      <c r="B5659">
        <v>70332</v>
      </c>
      <c r="C5659">
        <v>95.39</v>
      </c>
      <c r="I5659" t="s">
        <v>2884</v>
      </c>
    </row>
    <row r="5660" spans="1:9" x14ac:dyDescent="0.25">
      <c r="A5660" t="s">
        <v>6735</v>
      </c>
      <c r="B5660">
        <v>70336</v>
      </c>
      <c r="C5660">
        <v>311.89</v>
      </c>
      <c r="I5660" t="s">
        <v>2884</v>
      </c>
    </row>
    <row r="5661" spans="1:9" x14ac:dyDescent="0.25">
      <c r="A5661" t="s">
        <v>6735</v>
      </c>
      <c r="B5661">
        <v>70350</v>
      </c>
      <c r="C5661">
        <v>18.100000000000001</v>
      </c>
      <c r="I5661" t="s">
        <v>2884</v>
      </c>
    </row>
    <row r="5662" spans="1:9" x14ac:dyDescent="0.25">
      <c r="A5662" t="s">
        <v>6735</v>
      </c>
      <c r="B5662">
        <v>70355</v>
      </c>
      <c r="C5662">
        <v>19.920000000000002</v>
      </c>
      <c r="I5662" t="s">
        <v>2884</v>
      </c>
    </row>
    <row r="5663" spans="1:9" x14ac:dyDescent="0.25">
      <c r="A5663" t="s">
        <v>6735</v>
      </c>
      <c r="B5663">
        <v>70360</v>
      </c>
      <c r="C5663">
        <v>35.590000000000003</v>
      </c>
      <c r="I5663" t="s">
        <v>2884</v>
      </c>
    </row>
    <row r="5664" spans="1:9" x14ac:dyDescent="0.25">
      <c r="A5664" t="s">
        <v>6735</v>
      </c>
      <c r="B5664">
        <v>70370</v>
      </c>
      <c r="C5664">
        <v>113.23</v>
      </c>
      <c r="I5664" t="s">
        <v>2884</v>
      </c>
    </row>
    <row r="5665" spans="1:9" x14ac:dyDescent="0.25">
      <c r="A5665" t="s">
        <v>6735</v>
      </c>
      <c r="B5665">
        <v>70371</v>
      </c>
      <c r="C5665">
        <v>121.18</v>
      </c>
      <c r="I5665" t="s">
        <v>2884</v>
      </c>
    </row>
    <row r="5666" spans="1:9" x14ac:dyDescent="0.25">
      <c r="A5666" t="s">
        <v>6735</v>
      </c>
      <c r="B5666">
        <v>70380</v>
      </c>
      <c r="C5666">
        <v>42.48</v>
      </c>
      <c r="I5666" t="s">
        <v>2884</v>
      </c>
    </row>
    <row r="5667" spans="1:9" x14ac:dyDescent="0.25">
      <c r="A5667" t="s">
        <v>6735</v>
      </c>
      <c r="B5667">
        <v>70390</v>
      </c>
      <c r="C5667">
        <v>134.01</v>
      </c>
      <c r="I5667" t="s">
        <v>2884</v>
      </c>
    </row>
    <row r="5668" spans="1:9" x14ac:dyDescent="0.25">
      <c r="A5668" t="s">
        <v>6735</v>
      </c>
      <c r="B5668">
        <v>70450</v>
      </c>
      <c r="C5668">
        <v>122.68</v>
      </c>
      <c r="I5668" t="s">
        <v>2884</v>
      </c>
    </row>
    <row r="5669" spans="1:9" x14ac:dyDescent="0.25">
      <c r="A5669" t="s">
        <v>6735</v>
      </c>
      <c r="B5669">
        <v>70460</v>
      </c>
      <c r="C5669">
        <v>171.31</v>
      </c>
      <c r="I5669" t="s">
        <v>2884</v>
      </c>
    </row>
    <row r="5670" spans="1:9" x14ac:dyDescent="0.25">
      <c r="A5670" t="s">
        <v>6735</v>
      </c>
      <c r="B5670">
        <v>70470</v>
      </c>
      <c r="C5670">
        <v>201.69</v>
      </c>
      <c r="I5670" t="s">
        <v>2884</v>
      </c>
    </row>
    <row r="5671" spans="1:9" x14ac:dyDescent="0.25">
      <c r="A5671" t="s">
        <v>6735</v>
      </c>
      <c r="B5671">
        <v>70480</v>
      </c>
      <c r="C5671">
        <v>183.41</v>
      </c>
      <c r="I5671" t="s">
        <v>2884</v>
      </c>
    </row>
    <row r="5672" spans="1:9" x14ac:dyDescent="0.25">
      <c r="A5672" t="s">
        <v>6735</v>
      </c>
      <c r="B5672">
        <v>70481</v>
      </c>
      <c r="C5672">
        <v>210.51</v>
      </c>
      <c r="I5672" t="s">
        <v>2884</v>
      </c>
    </row>
    <row r="5673" spans="1:9" x14ac:dyDescent="0.25">
      <c r="A5673" t="s">
        <v>6735</v>
      </c>
      <c r="B5673">
        <v>70482</v>
      </c>
      <c r="C5673">
        <v>245.87</v>
      </c>
      <c r="I5673" t="s">
        <v>2884</v>
      </c>
    </row>
    <row r="5674" spans="1:9" x14ac:dyDescent="0.25">
      <c r="A5674" t="s">
        <v>6735</v>
      </c>
      <c r="B5674">
        <v>70486</v>
      </c>
      <c r="C5674">
        <v>148.96</v>
      </c>
      <c r="I5674" t="s">
        <v>2884</v>
      </c>
    </row>
    <row r="5675" spans="1:9" x14ac:dyDescent="0.25">
      <c r="A5675" t="s">
        <v>6735</v>
      </c>
      <c r="B5675">
        <v>70487</v>
      </c>
      <c r="C5675">
        <v>176.27</v>
      </c>
      <c r="I5675" t="s">
        <v>2884</v>
      </c>
    </row>
    <row r="5676" spans="1:9" x14ac:dyDescent="0.25">
      <c r="A5676" t="s">
        <v>6735</v>
      </c>
      <c r="B5676">
        <v>70488</v>
      </c>
      <c r="C5676">
        <v>215.02</v>
      </c>
      <c r="I5676" t="s">
        <v>2884</v>
      </c>
    </row>
    <row r="5677" spans="1:9" x14ac:dyDescent="0.25">
      <c r="A5677" t="s">
        <v>6735</v>
      </c>
      <c r="B5677">
        <v>70490</v>
      </c>
      <c r="C5677">
        <v>173.51</v>
      </c>
      <c r="I5677" t="s">
        <v>2884</v>
      </c>
    </row>
    <row r="5678" spans="1:9" x14ac:dyDescent="0.25">
      <c r="A5678" t="s">
        <v>6735</v>
      </c>
      <c r="B5678">
        <v>70491</v>
      </c>
      <c r="C5678">
        <v>214.32</v>
      </c>
      <c r="I5678" t="s">
        <v>2884</v>
      </c>
    </row>
    <row r="5679" spans="1:9" x14ac:dyDescent="0.25">
      <c r="A5679" t="s">
        <v>6735</v>
      </c>
      <c r="B5679">
        <v>70492</v>
      </c>
      <c r="C5679">
        <v>257.77999999999997</v>
      </c>
      <c r="I5679" t="s">
        <v>2884</v>
      </c>
    </row>
    <row r="5680" spans="1:9" x14ac:dyDescent="0.25">
      <c r="A5680" t="s">
        <v>6735</v>
      </c>
      <c r="B5680">
        <v>70496</v>
      </c>
      <c r="C5680">
        <v>291.57</v>
      </c>
      <c r="I5680" t="s">
        <v>2884</v>
      </c>
    </row>
    <row r="5681" spans="1:9" x14ac:dyDescent="0.25">
      <c r="A5681" t="s">
        <v>6735</v>
      </c>
      <c r="B5681">
        <v>70498</v>
      </c>
      <c r="C5681">
        <v>291.57</v>
      </c>
      <c r="I5681" t="s">
        <v>2884</v>
      </c>
    </row>
    <row r="5682" spans="1:9" x14ac:dyDescent="0.25">
      <c r="A5682" t="s">
        <v>6735</v>
      </c>
      <c r="B5682">
        <v>70540</v>
      </c>
      <c r="C5682">
        <v>265.45</v>
      </c>
      <c r="I5682" t="s">
        <v>2884</v>
      </c>
    </row>
    <row r="5683" spans="1:9" x14ac:dyDescent="0.25">
      <c r="A5683" t="s">
        <v>6735</v>
      </c>
      <c r="B5683">
        <v>70542</v>
      </c>
      <c r="C5683">
        <v>315.29000000000002</v>
      </c>
      <c r="I5683" t="s">
        <v>2884</v>
      </c>
    </row>
    <row r="5684" spans="1:9" x14ac:dyDescent="0.25">
      <c r="A5684" t="s">
        <v>6735</v>
      </c>
      <c r="B5684">
        <v>70543</v>
      </c>
      <c r="C5684">
        <v>397.76</v>
      </c>
      <c r="I5684" t="s">
        <v>2884</v>
      </c>
    </row>
    <row r="5685" spans="1:9" x14ac:dyDescent="0.25">
      <c r="A5685" t="s">
        <v>6735</v>
      </c>
      <c r="B5685">
        <v>70544</v>
      </c>
      <c r="C5685">
        <v>252.2</v>
      </c>
      <c r="I5685" t="s">
        <v>2884</v>
      </c>
    </row>
    <row r="5686" spans="1:9" x14ac:dyDescent="0.25">
      <c r="A5686" t="s">
        <v>6735</v>
      </c>
      <c r="B5686">
        <v>70545</v>
      </c>
      <c r="C5686">
        <v>266.60000000000002</v>
      </c>
      <c r="I5686" t="s">
        <v>2884</v>
      </c>
    </row>
    <row r="5687" spans="1:9" x14ac:dyDescent="0.25">
      <c r="A5687" t="s">
        <v>6735</v>
      </c>
      <c r="B5687">
        <v>70546</v>
      </c>
      <c r="C5687">
        <v>387.23</v>
      </c>
      <c r="I5687" t="s">
        <v>2884</v>
      </c>
    </row>
    <row r="5688" spans="1:9" x14ac:dyDescent="0.25">
      <c r="A5688" t="s">
        <v>6735</v>
      </c>
      <c r="B5688">
        <v>70547</v>
      </c>
      <c r="C5688">
        <v>252.59</v>
      </c>
      <c r="I5688" t="s">
        <v>2884</v>
      </c>
    </row>
    <row r="5689" spans="1:9" x14ac:dyDescent="0.25">
      <c r="A5689" t="s">
        <v>6735</v>
      </c>
      <c r="B5689">
        <v>70548</v>
      </c>
      <c r="C5689">
        <v>287.76</v>
      </c>
      <c r="I5689" t="s">
        <v>2884</v>
      </c>
    </row>
    <row r="5690" spans="1:9" x14ac:dyDescent="0.25">
      <c r="A5690" t="s">
        <v>6735</v>
      </c>
      <c r="B5690">
        <v>70549</v>
      </c>
      <c r="C5690">
        <v>405.28</v>
      </c>
      <c r="I5690" t="s">
        <v>2884</v>
      </c>
    </row>
    <row r="5691" spans="1:9" x14ac:dyDescent="0.25">
      <c r="A5691" t="s">
        <v>6735</v>
      </c>
      <c r="B5691">
        <v>70551</v>
      </c>
      <c r="C5691">
        <v>228.09</v>
      </c>
      <c r="I5691" t="s">
        <v>2884</v>
      </c>
    </row>
    <row r="5692" spans="1:9" x14ac:dyDescent="0.25">
      <c r="A5692" t="s">
        <v>6735</v>
      </c>
      <c r="B5692">
        <v>70552</v>
      </c>
      <c r="C5692">
        <v>316.58999999999997</v>
      </c>
      <c r="I5692" t="s">
        <v>2884</v>
      </c>
    </row>
    <row r="5693" spans="1:9" x14ac:dyDescent="0.25">
      <c r="A5693" t="s">
        <v>6735</v>
      </c>
      <c r="B5693">
        <v>70553</v>
      </c>
      <c r="C5693">
        <v>372.18</v>
      </c>
      <c r="I5693" t="s">
        <v>2884</v>
      </c>
    </row>
    <row r="5694" spans="1:9" x14ac:dyDescent="0.25">
      <c r="A5694" t="s">
        <v>6735</v>
      </c>
      <c r="B5694">
        <v>70554</v>
      </c>
      <c r="C5694">
        <v>445.06</v>
      </c>
      <c r="I5694" t="s">
        <v>2884</v>
      </c>
    </row>
    <row r="5695" spans="1:9" x14ac:dyDescent="0.25">
      <c r="A5695" t="s">
        <v>6735</v>
      </c>
      <c r="B5695">
        <v>71045</v>
      </c>
      <c r="C5695">
        <v>29.12</v>
      </c>
      <c r="I5695" t="s">
        <v>2884</v>
      </c>
    </row>
    <row r="5696" spans="1:9" x14ac:dyDescent="0.25">
      <c r="A5696" t="s">
        <v>6735</v>
      </c>
      <c r="B5696">
        <v>71046</v>
      </c>
      <c r="C5696">
        <v>37.76</v>
      </c>
      <c r="I5696" t="s">
        <v>2884</v>
      </c>
    </row>
    <row r="5697" spans="1:9" x14ac:dyDescent="0.25">
      <c r="A5697" t="s">
        <v>6735</v>
      </c>
      <c r="B5697">
        <v>71047</v>
      </c>
      <c r="C5697">
        <v>47.52</v>
      </c>
      <c r="I5697" t="s">
        <v>2884</v>
      </c>
    </row>
    <row r="5698" spans="1:9" x14ac:dyDescent="0.25">
      <c r="A5698" t="s">
        <v>6735</v>
      </c>
      <c r="B5698">
        <v>71048</v>
      </c>
      <c r="C5698">
        <v>51.98</v>
      </c>
      <c r="I5698" t="s">
        <v>2884</v>
      </c>
    </row>
    <row r="5699" spans="1:9" x14ac:dyDescent="0.25">
      <c r="A5699" t="s">
        <v>6735</v>
      </c>
      <c r="B5699">
        <v>71100</v>
      </c>
      <c r="C5699">
        <v>41.57</v>
      </c>
      <c r="I5699" t="s">
        <v>2884</v>
      </c>
    </row>
    <row r="5700" spans="1:9" x14ac:dyDescent="0.25">
      <c r="A5700" t="s">
        <v>6735</v>
      </c>
      <c r="B5700">
        <v>71101</v>
      </c>
      <c r="C5700">
        <v>47.52</v>
      </c>
      <c r="I5700" t="s">
        <v>2884</v>
      </c>
    </row>
    <row r="5701" spans="1:9" x14ac:dyDescent="0.25">
      <c r="A5701" t="s">
        <v>6735</v>
      </c>
      <c r="B5701">
        <v>71110</v>
      </c>
      <c r="C5701">
        <v>49.37</v>
      </c>
      <c r="I5701" t="s">
        <v>2884</v>
      </c>
    </row>
    <row r="5702" spans="1:9" x14ac:dyDescent="0.25">
      <c r="A5702" t="s">
        <v>6735</v>
      </c>
      <c r="B5702">
        <v>71111</v>
      </c>
      <c r="C5702">
        <v>59.15</v>
      </c>
      <c r="I5702" t="s">
        <v>2884</v>
      </c>
    </row>
    <row r="5703" spans="1:9" x14ac:dyDescent="0.25">
      <c r="A5703" t="s">
        <v>6735</v>
      </c>
      <c r="B5703">
        <v>71120</v>
      </c>
      <c r="C5703">
        <v>37.82</v>
      </c>
      <c r="I5703" t="s">
        <v>2884</v>
      </c>
    </row>
    <row r="5704" spans="1:9" x14ac:dyDescent="0.25">
      <c r="A5704" t="s">
        <v>6735</v>
      </c>
      <c r="B5704">
        <v>71130</v>
      </c>
      <c r="C5704">
        <v>46.52</v>
      </c>
      <c r="I5704" t="s">
        <v>2884</v>
      </c>
    </row>
    <row r="5705" spans="1:9" x14ac:dyDescent="0.25">
      <c r="A5705" t="s">
        <v>6735</v>
      </c>
      <c r="B5705">
        <v>71250</v>
      </c>
      <c r="C5705">
        <v>153.94</v>
      </c>
      <c r="I5705" t="s">
        <v>2884</v>
      </c>
    </row>
    <row r="5706" spans="1:9" x14ac:dyDescent="0.25">
      <c r="A5706" t="s">
        <v>6735</v>
      </c>
      <c r="B5706">
        <v>71260</v>
      </c>
      <c r="C5706">
        <v>193.66</v>
      </c>
      <c r="I5706" t="s">
        <v>2884</v>
      </c>
    </row>
    <row r="5707" spans="1:9" x14ac:dyDescent="0.25">
      <c r="A5707" t="s">
        <v>6735</v>
      </c>
      <c r="B5707">
        <v>71270</v>
      </c>
      <c r="C5707">
        <v>228.83</v>
      </c>
      <c r="I5707" t="s">
        <v>2884</v>
      </c>
    </row>
    <row r="5708" spans="1:9" x14ac:dyDescent="0.25">
      <c r="A5708" t="s">
        <v>6735</v>
      </c>
      <c r="B5708">
        <v>71271</v>
      </c>
      <c r="C5708">
        <v>159.27000000000001</v>
      </c>
      <c r="I5708" t="s">
        <v>2884</v>
      </c>
    </row>
    <row r="5709" spans="1:9" x14ac:dyDescent="0.25">
      <c r="A5709" t="s">
        <v>6735</v>
      </c>
      <c r="B5709">
        <v>71275</v>
      </c>
      <c r="C5709">
        <v>294.8</v>
      </c>
      <c r="I5709" t="s">
        <v>2884</v>
      </c>
    </row>
    <row r="5710" spans="1:9" x14ac:dyDescent="0.25">
      <c r="A5710" t="s">
        <v>6735</v>
      </c>
      <c r="B5710">
        <v>71550</v>
      </c>
      <c r="C5710">
        <v>336.66</v>
      </c>
      <c r="I5710" t="s">
        <v>2884</v>
      </c>
    </row>
    <row r="5711" spans="1:9" x14ac:dyDescent="0.25">
      <c r="A5711" t="s">
        <v>6735</v>
      </c>
      <c r="B5711">
        <v>71551</v>
      </c>
      <c r="C5711">
        <v>442.04</v>
      </c>
      <c r="I5711" t="s">
        <v>2884</v>
      </c>
    </row>
    <row r="5712" spans="1:9" x14ac:dyDescent="0.25">
      <c r="A5712" t="s">
        <v>6735</v>
      </c>
      <c r="B5712">
        <v>71552</v>
      </c>
      <c r="C5712">
        <v>529.19000000000005</v>
      </c>
      <c r="I5712" t="s">
        <v>2884</v>
      </c>
    </row>
    <row r="5713" spans="1:9" x14ac:dyDescent="0.25">
      <c r="A5713" t="s">
        <v>6735</v>
      </c>
      <c r="B5713">
        <v>71555</v>
      </c>
      <c r="C5713">
        <v>391.92</v>
      </c>
      <c r="I5713" t="s">
        <v>2884</v>
      </c>
    </row>
    <row r="5714" spans="1:9" x14ac:dyDescent="0.25">
      <c r="A5714" t="s">
        <v>6735</v>
      </c>
      <c r="B5714">
        <v>72020</v>
      </c>
      <c r="C5714">
        <v>27.65</v>
      </c>
      <c r="I5714" t="s">
        <v>2884</v>
      </c>
    </row>
    <row r="5715" spans="1:9" x14ac:dyDescent="0.25">
      <c r="A5715" t="s">
        <v>6735</v>
      </c>
      <c r="B5715">
        <v>72040</v>
      </c>
      <c r="C5715">
        <v>44.62</v>
      </c>
      <c r="I5715" t="s">
        <v>2884</v>
      </c>
    </row>
    <row r="5716" spans="1:9" x14ac:dyDescent="0.25">
      <c r="A5716" t="s">
        <v>6735</v>
      </c>
      <c r="B5716">
        <v>72050</v>
      </c>
      <c r="C5716">
        <v>60.09</v>
      </c>
      <c r="I5716" t="s">
        <v>2884</v>
      </c>
    </row>
    <row r="5717" spans="1:9" x14ac:dyDescent="0.25">
      <c r="A5717" t="s">
        <v>6735</v>
      </c>
      <c r="B5717">
        <v>72052</v>
      </c>
      <c r="C5717">
        <v>70.25</v>
      </c>
      <c r="I5717" t="s">
        <v>2884</v>
      </c>
    </row>
    <row r="5718" spans="1:9" x14ac:dyDescent="0.25">
      <c r="A5718" t="s">
        <v>6735</v>
      </c>
      <c r="B5718">
        <v>72070</v>
      </c>
      <c r="C5718">
        <v>37.06</v>
      </c>
      <c r="I5718" t="s">
        <v>2884</v>
      </c>
    </row>
    <row r="5719" spans="1:9" x14ac:dyDescent="0.25">
      <c r="A5719" t="s">
        <v>6735</v>
      </c>
      <c r="B5719">
        <v>72072</v>
      </c>
      <c r="C5719">
        <v>44.21</v>
      </c>
      <c r="I5719" t="s">
        <v>2884</v>
      </c>
    </row>
    <row r="5720" spans="1:9" x14ac:dyDescent="0.25">
      <c r="A5720" t="s">
        <v>6735</v>
      </c>
      <c r="B5720">
        <v>72074</v>
      </c>
      <c r="C5720">
        <v>49.86</v>
      </c>
      <c r="I5720" t="s">
        <v>2884</v>
      </c>
    </row>
    <row r="5721" spans="1:9" x14ac:dyDescent="0.25">
      <c r="A5721" t="s">
        <v>6735</v>
      </c>
      <c r="B5721">
        <v>72080</v>
      </c>
      <c r="C5721">
        <v>38.93</v>
      </c>
      <c r="I5721" t="s">
        <v>2884</v>
      </c>
    </row>
    <row r="5722" spans="1:9" x14ac:dyDescent="0.25">
      <c r="A5722" t="s">
        <v>6735</v>
      </c>
      <c r="B5722">
        <v>72081</v>
      </c>
      <c r="C5722">
        <v>47.93</v>
      </c>
      <c r="I5722" t="s">
        <v>2884</v>
      </c>
    </row>
    <row r="5723" spans="1:9" x14ac:dyDescent="0.25">
      <c r="A5723" t="s">
        <v>6735</v>
      </c>
      <c r="B5723">
        <v>72082</v>
      </c>
      <c r="C5723">
        <v>79.36</v>
      </c>
      <c r="I5723" t="s">
        <v>2884</v>
      </c>
    </row>
    <row r="5724" spans="1:9" x14ac:dyDescent="0.25">
      <c r="A5724" t="s">
        <v>6735</v>
      </c>
      <c r="B5724">
        <v>72083</v>
      </c>
      <c r="C5724">
        <v>89.19</v>
      </c>
      <c r="I5724" t="s">
        <v>2884</v>
      </c>
    </row>
    <row r="5725" spans="1:9" x14ac:dyDescent="0.25">
      <c r="A5725" t="s">
        <v>6735</v>
      </c>
      <c r="B5725">
        <v>72084</v>
      </c>
      <c r="C5725">
        <v>112.18</v>
      </c>
      <c r="I5725" t="s">
        <v>2884</v>
      </c>
    </row>
    <row r="5726" spans="1:9" x14ac:dyDescent="0.25">
      <c r="A5726" t="s">
        <v>6735</v>
      </c>
      <c r="B5726">
        <v>72100</v>
      </c>
      <c r="C5726">
        <v>45</v>
      </c>
      <c r="I5726" t="s">
        <v>2884</v>
      </c>
    </row>
    <row r="5727" spans="1:9" x14ac:dyDescent="0.25">
      <c r="A5727" t="s">
        <v>6735</v>
      </c>
      <c r="B5727">
        <v>72110</v>
      </c>
      <c r="C5727">
        <v>57.83</v>
      </c>
      <c r="I5727" t="s">
        <v>2884</v>
      </c>
    </row>
    <row r="5728" spans="1:9" x14ac:dyDescent="0.25">
      <c r="A5728" t="s">
        <v>6735</v>
      </c>
      <c r="B5728">
        <v>72114</v>
      </c>
      <c r="C5728">
        <v>69.87</v>
      </c>
      <c r="I5728" t="s">
        <v>2884</v>
      </c>
    </row>
    <row r="5729" spans="1:9" x14ac:dyDescent="0.25">
      <c r="A5729" t="s">
        <v>6735</v>
      </c>
      <c r="B5729">
        <v>72120</v>
      </c>
      <c r="C5729">
        <v>45.76</v>
      </c>
      <c r="I5729" t="s">
        <v>2884</v>
      </c>
    </row>
    <row r="5730" spans="1:9" x14ac:dyDescent="0.25">
      <c r="A5730" t="s">
        <v>6735</v>
      </c>
      <c r="B5730">
        <v>72125</v>
      </c>
      <c r="C5730">
        <v>150.05000000000001</v>
      </c>
      <c r="I5730" t="s">
        <v>2884</v>
      </c>
    </row>
    <row r="5731" spans="1:9" x14ac:dyDescent="0.25">
      <c r="A5731" t="s">
        <v>6735</v>
      </c>
      <c r="B5731">
        <v>72126</v>
      </c>
      <c r="C5731">
        <v>195.78</v>
      </c>
      <c r="I5731" t="s">
        <v>2884</v>
      </c>
    </row>
    <row r="5732" spans="1:9" x14ac:dyDescent="0.25">
      <c r="A5732" t="s">
        <v>6735</v>
      </c>
      <c r="B5732">
        <v>72127</v>
      </c>
      <c r="C5732">
        <v>229.87</v>
      </c>
      <c r="I5732" t="s">
        <v>2884</v>
      </c>
    </row>
    <row r="5733" spans="1:9" x14ac:dyDescent="0.25">
      <c r="A5733" t="s">
        <v>6735</v>
      </c>
      <c r="B5733">
        <v>72128</v>
      </c>
      <c r="C5733">
        <v>150.05000000000001</v>
      </c>
      <c r="I5733" t="s">
        <v>2884</v>
      </c>
    </row>
    <row r="5734" spans="1:9" x14ac:dyDescent="0.25">
      <c r="A5734" t="s">
        <v>6735</v>
      </c>
      <c r="B5734">
        <v>72129</v>
      </c>
      <c r="C5734">
        <v>197.26</v>
      </c>
      <c r="I5734" t="s">
        <v>2884</v>
      </c>
    </row>
    <row r="5735" spans="1:9" x14ac:dyDescent="0.25">
      <c r="A5735" t="s">
        <v>6735</v>
      </c>
      <c r="B5735">
        <v>72130</v>
      </c>
      <c r="C5735">
        <v>232.16</v>
      </c>
      <c r="I5735" t="s">
        <v>2884</v>
      </c>
    </row>
    <row r="5736" spans="1:9" x14ac:dyDescent="0.25">
      <c r="A5736" t="s">
        <v>6735</v>
      </c>
      <c r="B5736">
        <v>72131</v>
      </c>
      <c r="C5736">
        <v>149.29</v>
      </c>
      <c r="I5736" t="s">
        <v>2884</v>
      </c>
    </row>
    <row r="5737" spans="1:9" x14ac:dyDescent="0.25">
      <c r="A5737" t="s">
        <v>6735</v>
      </c>
      <c r="B5737">
        <v>72132</v>
      </c>
      <c r="C5737">
        <v>196.16</v>
      </c>
      <c r="I5737" t="s">
        <v>2884</v>
      </c>
    </row>
    <row r="5738" spans="1:9" x14ac:dyDescent="0.25">
      <c r="A5738" t="s">
        <v>6735</v>
      </c>
      <c r="B5738">
        <v>72133</v>
      </c>
      <c r="C5738">
        <v>230.64</v>
      </c>
      <c r="I5738" t="s">
        <v>2884</v>
      </c>
    </row>
    <row r="5739" spans="1:9" x14ac:dyDescent="0.25">
      <c r="A5739" t="s">
        <v>6735</v>
      </c>
      <c r="B5739">
        <v>72141</v>
      </c>
      <c r="C5739">
        <v>221.61</v>
      </c>
      <c r="I5739" t="s">
        <v>2884</v>
      </c>
    </row>
    <row r="5740" spans="1:9" x14ac:dyDescent="0.25">
      <c r="A5740" t="s">
        <v>6735</v>
      </c>
      <c r="B5740">
        <v>72142</v>
      </c>
      <c r="C5740">
        <v>322.37</v>
      </c>
      <c r="I5740" t="s">
        <v>2884</v>
      </c>
    </row>
    <row r="5741" spans="1:9" x14ac:dyDescent="0.25">
      <c r="A5741" t="s">
        <v>6735</v>
      </c>
      <c r="B5741">
        <v>72146</v>
      </c>
      <c r="C5741">
        <v>221.61</v>
      </c>
      <c r="I5741" t="s">
        <v>2884</v>
      </c>
    </row>
    <row r="5742" spans="1:9" x14ac:dyDescent="0.25">
      <c r="A5742" t="s">
        <v>6735</v>
      </c>
      <c r="B5742">
        <v>72147</v>
      </c>
      <c r="C5742">
        <v>319.70999999999998</v>
      </c>
      <c r="I5742" t="s">
        <v>2884</v>
      </c>
    </row>
    <row r="5743" spans="1:9" x14ac:dyDescent="0.25">
      <c r="A5743" t="s">
        <v>6735</v>
      </c>
      <c r="B5743">
        <v>72148</v>
      </c>
      <c r="C5743">
        <v>222.38</v>
      </c>
      <c r="I5743" t="s">
        <v>2884</v>
      </c>
    </row>
    <row r="5744" spans="1:9" x14ac:dyDescent="0.25">
      <c r="A5744" t="s">
        <v>6735</v>
      </c>
      <c r="B5744">
        <v>72149</v>
      </c>
      <c r="C5744">
        <v>316.66000000000003</v>
      </c>
      <c r="I5744" t="s">
        <v>2884</v>
      </c>
    </row>
    <row r="5745" spans="1:9" x14ac:dyDescent="0.25">
      <c r="A5745" t="s">
        <v>6735</v>
      </c>
      <c r="B5745">
        <v>72156</v>
      </c>
      <c r="C5745">
        <v>374.08</v>
      </c>
      <c r="I5745" t="s">
        <v>2884</v>
      </c>
    </row>
    <row r="5746" spans="1:9" x14ac:dyDescent="0.25">
      <c r="A5746" t="s">
        <v>6735</v>
      </c>
      <c r="B5746">
        <v>72157</v>
      </c>
      <c r="C5746">
        <v>374.84</v>
      </c>
      <c r="I5746" t="s">
        <v>2884</v>
      </c>
    </row>
    <row r="5747" spans="1:9" x14ac:dyDescent="0.25">
      <c r="A5747" t="s">
        <v>6735</v>
      </c>
      <c r="B5747">
        <v>72158</v>
      </c>
      <c r="C5747">
        <v>373.32</v>
      </c>
      <c r="I5747" t="s">
        <v>2884</v>
      </c>
    </row>
    <row r="5748" spans="1:9" x14ac:dyDescent="0.25">
      <c r="A5748" t="s">
        <v>6735</v>
      </c>
      <c r="B5748">
        <v>72159</v>
      </c>
      <c r="C5748">
        <v>406.8</v>
      </c>
      <c r="I5748" t="s">
        <v>2884</v>
      </c>
    </row>
    <row r="5749" spans="1:9" x14ac:dyDescent="0.25">
      <c r="A5749" t="s">
        <v>6735</v>
      </c>
      <c r="B5749">
        <v>72170</v>
      </c>
      <c r="C5749">
        <v>31.43</v>
      </c>
      <c r="I5749" t="s">
        <v>2884</v>
      </c>
    </row>
    <row r="5750" spans="1:9" x14ac:dyDescent="0.25">
      <c r="A5750" t="s">
        <v>6735</v>
      </c>
      <c r="B5750">
        <v>72190</v>
      </c>
      <c r="C5750">
        <v>47.58</v>
      </c>
      <c r="I5750" t="s">
        <v>2884</v>
      </c>
    </row>
    <row r="5751" spans="1:9" x14ac:dyDescent="0.25">
      <c r="A5751" t="s">
        <v>6735</v>
      </c>
      <c r="B5751">
        <v>72191</v>
      </c>
      <c r="C5751">
        <v>293.3</v>
      </c>
      <c r="I5751" t="s">
        <v>2884</v>
      </c>
    </row>
    <row r="5752" spans="1:9" x14ac:dyDescent="0.25">
      <c r="A5752" t="s">
        <v>6735</v>
      </c>
      <c r="B5752">
        <v>72192</v>
      </c>
      <c r="C5752">
        <v>153.91</v>
      </c>
      <c r="I5752" t="s">
        <v>2884</v>
      </c>
    </row>
    <row r="5753" spans="1:9" x14ac:dyDescent="0.25">
      <c r="A5753" t="s">
        <v>6735</v>
      </c>
      <c r="B5753">
        <v>72193</v>
      </c>
      <c r="C5753">
        <v>261.45999999999998</v>
      </c>
      <c r="I5753" t="s">
        <v>2884</v>
      </c>
    </row>
    <row r="5754" spans="1:9" x14ac:dyDescent="0.25">
      <c r="A5754" t="s">
        <v>6735</v>
      </c>
      <c r="B5754">
        <v>72194</v>
      </c>
      <c r="C5754">
        <v>264.72000000000003</v>
      </c>
      <c r="I5754" t="s">
        <v>2884</v>
      </c>
    </row>
    <row r="5755" spans="1:9" x14ac:dyDescent="0.25">
      <c r="A5755" t="s">
        <v>6735</v>
      </c>
      <c r="B5755">
        <v>72195</v>
      </c>
      <c r="C5755">
        <v>268.52</v>
      </c>
      <c r="I5755" t="s">
        <v>2884</v>
      </c>
    </row>
    <row r="5756" spans="1:9" x14ac:dyDescent="0.25">
      <c r="A5756" t="s">
        <v>6735</v>
      </c>
      <c r="B5756">
        <v>72196</v>
      </c>
      <c r="C5756">
        <v>315.27999999999997</v>
      </c>
      <c r="I5756" t="s">
        <v>2884</v>
      </c>
    </row>
    <row r="5757" spans="1:9" x14ac:dyDescent="0.25">
      <c r="A5757" t="s">
        <v>6735</v>
      </c>
      <c r="B5757">
        <v>72197</v>
      </c>
      <c r="C5757">
        <v>395.71</v>
      </c>
      <c r="I5757" t="s">
        <v>2884</v>
      </c>
    </row>
    <row r="5758" spans="1:9" x14ac:dyDescent="0.25">
      <c r="A5758" t="s">
        <v>6735</v>
      </c>
      <c r="B5758">
        <v>72198</v>
      </c>
      <c r="C5758">
        <v>396.9</v>
      </c>
      <c r="I5758" t="s">
        <v>2884</v>
      </c>
    </row>
    <row r="5759" spans="1:9" x14ac:dyDescent="0.25">
      <c r="A5759" t="s">
        <v>6735</v>
      </c>
      <c r="B5759">
        <v>72200</v>
      </c>
      <c r="C5759">
        <v>37.14</v>
      </c>
      <c r="I5759" t="s">
        <v>2884</v>
      </c>
    </row>
    <row r="5760" spans="1:9" x14ac:dyDescent="0.25">
      <c r="A5760" t="s">
        <v>6735</v>
      </c>
      <c r="B5760">
        <v>72202</v>
      </c>
      <c r="C5760">
        <v>44.21</v>
      </c>
      <c r="I5760" t="s">
        <v>2884</v>
      </c>
    </row>
    <row r="5761" spans="1:9" x14ac:dyDescent="0.25">
      <c r="A5761" t="s">
        <v>6735</v>
      </c>
      <c r="B5761">
        <v>72220</v>
      </c>
      <c r="C5761">
        <v>36.76</v>
      </c>
      <c r="I5761" t="s">
        <v>2884</v>
      </c>
    </row>
    <row r="5762" spans="1:9" x14ac:dyDescent="0.25">
      <c r="A5762" t="s">
        <v>6735</v>
      </c>
      <c r="B5762">
        <v>72240</v>
      </c>
      <c r="C5762">
        <v>128.49</v>
      </c>
      <c r="I5762" t="s">
        <v>2884</v>
      </c>
    </row>
    <row r="5763" spans="1:9" x14ac:dyDescent="0.25">
      <c r="A5763" t="s">
        <v>6735</v>
      </c>
      <c r="B5763">
        <v>72255</v>
      </c>
      <c r="C5763">
        <v>134.47</v>
      </c>
      <c r="I5763" t="s">
        <v>2884</v>
      </c>
    </row>
    <row r="5764" spans="1:9" x14ac:dyDescent="0.25">
      <c r="A5764" t="s">
        <v>6735</v>
      </c>
      <c r="B5764">
        <v>72265</v>
      </c>
      <c r="C5764">
        <v>122.74</v>
      </c>
      <c r="I5764" t="s">
        <v>2884</v>
      </c>
    </row>
    <row r="5765" spans="1:9" x14ac:dyDescent="0.25">
      <c r="A5765" t="s">
        <v>6735</v>
      </c>
      <c r="B5765">
        <v>72270</v>
      </c>
      <c r="C5765">
        <v>184.03</v>
      </c>
      <c r="I5765" t="s">
        <v>2884</v>
      </c>
    </row>
    <row r="5766" spans="1:9" x14ac:dyDescent="0.25">
      <c r="A5766" t="s">
        <v>6735</v>
      </c>
      <c r="B5766">
        <v>72285</v>
      </c>
      <c r="C5766">
        <v>143.5</v>
      </c>
      <c r="I5766" t="s">
        <v>2884</v>
      </c>
    </row>
    <row r="5767" spans="1:9" x14ac:dyDescent="0.25">
      <c r="A5767" t="s">
        <v>6735</v>
      </c>
      <c r="B5767">
        <v>72295</v>
      </c>
      <c r="C5767">
        <v>124.26</v>
      </c>
      <c r="I5767" t="s">
        <v>2884</v>
      </c>
    </row>
    <row r="5768" spans="1:9" x14ac:dyDescent="0.25">
      <c r="A5768" t="s">
        <v>6735</v>
      </c>
      <c r="B5768">
        <v>73000</v>
      </c>
      <c r="C5768">
        <v>36.409999999999997</v>
      </c>
      <c r="I5768" t="s">
        <v>2884</v>
      </c>
    </row>
    <row r="5769" spans="1:9" x14ac:dyDescent="0.25">
      <c r="A5769" t="s">
        <v>6735</v>
      </c>
      <c r="B5769">
        <v>73010</v>
      </c>
      <c r="C5769">
        <v>26.48</v>
      </c>
      <c r="I5769" t="s">
        <v>2884</v>
      </c>
    </row>
    <row r="5770" spans="1:9" x14ac:dyDescent="0.25">
      <c r="A5770" t="s">
        <v>6735</v>
      </c>
      <c r="B5770">
        <v>73020</v>
      </c>
      <c r="C5770">
        <v>24.25</v>
      </c>
      <c r="I5770" t="s">
        <v>2884</v>
      </c>
    </row>
    <row r="5771" spans="1:9" x14ac:dyDescent="0.25">
      <c r="A5771" t="s">
        <v>6735</v>
      </c>
      <c r="B5771">
        <v>73030</v>
      </c>
      <c r="C5771">
        <v>39.020000000000003</v>
      </c>
      <c r="I5771" t="s">
        <v>2884</v>
      </c>
    </row>
    <row r="5772" spans="1:9" x14ac:dyDescent="0.25">
      <c r="A5772" t="s">
        <v>6735</v>
      </c>
      <c r="B5772">
        <v>73040</v>
      </c>
      <c r="C5772">
        <v>149.09</v>
      </c>
      <c r="I5772" t="s">
        <v>2884</v>
      </c>
    </row>
    <row r="5773" spans="1:9" x14ac:dyDescent="0.25">
      <c r="A5773" t="s">
        <v>6735</v>
      </c>
      <c r="B5773">
        <v>73050</v>
      </c>
      <c r="C5773">
        <v>32.159999999999997</v>
      </c>
      <c r="I5773" t="s">
        <v>2884</v>
      </c>
    </row>
    <row r="5774" spans="1:9" x14ac:dyDescent="0.25">
      <c r="A5774" t="s">
        <v>6735</v>
      </c>
      <c r="B5774">
        <v>73060</v>
      </c>
      <c r="C5774">
        <v>36.409999999999997</v>
      </c>
      <c r="I5774" t="s">
        <v>2884</v>
      </c>
    </row>
    <row r="5775" spans="1:9" x14ac:dyDescent="0.25">
      <c r="A5775" t="s">
        <v>6735</v>
      </c>
      <c r="B5775">
        <v>73070</v>
      </c>
      <c r="C5775">
        <v>32.979999999999997</v>
      </c>
      <c r="I5775" t="s">
        <v>2884</v>
      </c>
    </row>
    <row r="5776" spans="1:9" x14ac:dyDescent="0.25">
      <c r="A5776" t="s">
        <v>6735</v>
      </c>
      <c r="B5776">
        <v>73080</v>
      </c>
      <c r="C5776">
        <v>36.76</v>
      </c>
      <c r="I5776" t="s">
        <v>2884</v>
      </c>
    </row>
    <row r="5777" spans="1:9" x14ac:dyDescent="0.25">
      <c r="A5777" t="s">
        <v>6735</v>
      </c>
      <c r="B5777">
        <v>73085</v>
      </c>
      <c r="C5777">
        <v>126.24</v>
      </c>
      <c r="I5777" t="s">
        <v>2884</v>
      </c>
    </row>
    <row r="5778" spans="1:9" x14ac:dyDescent="0.25">
      <c r="A5778" t="s">
        <v>6735</v>
      </c>
      <c r="B5778">
        <v>73090</v>
      </c>
      <c r="C5778">
        <v>32.979999999999997</v>
      </c>
      <c r="I5778" t="s">
        <v>2884</v>
      </c>
    </row>
    <row r="5779" spans="1:9" x14ac:dyDescent="0.25">
      <c r="A5779" t="s">
        <v>6735</v>
      </c>
      <c r="B5779">
        <v>73092</v>
      </c>
      <c r="C5779">
        <v>35.65</v>
      </c>
      <c r="I5779" t="s">
        <v>2884</v>
      </c>
    </row>
    <row r="5780" spans="1:9" x14ac:dyDescent="0.25">
      <c r="A5780" t="s">
        <v>6735</v>
      </c>
      <c r="B5780">
        <v>73100</v>
      </c>
      <c r="C5780">
        <v>38.32</v>
      </c>
      <c r="I5780" t="s">
        <v>2884</v>
      </c>
    </row>
    <row r="5781" spans="1:9" x14ac:dyDescent="0.25">
      <c r="A5781" t="s">
        <v>6735</v>
      </c>
      <c r="B5781">
        <v>73110</v>
      </c>
      <c r="C5781">
        <v>46.29</v>
      </c>
      <c r="I5781" t="s">
        <v>2884</v>
      </c>
    </row>
    <row r="5782" spans="1:9" x14ac:dyDescent="0.25">
      <c r="A5782" t="s">
        <v>6735</v>
      </c>
      <c r="B5782">
        <v>73115</v>
      </c>
      <c r="C5782">
        <v>153.66</v>
      </c>
      <c r="I5782" t="s">
        <v>2884</v>
      </c>
    </row>
    <row r="5783" spans="1:9" x14ac:dyDescent="0.25">
      <c r="A5783" t="s">
        <v>6735</v>
      </c>
      <c r="B5783">
        <v>73120</v>
      </c>
      <c r="C5783">
        <v>35.270000000000003</v>
      </c>
      <c r="I5783" t="s">
        <v>2884</v>
      </c>
    </row>
    <row r="5784" spans="1:9" x14ac:dyDescent="0.25">
      <c r="A5784" t="s">
        <v>6735</v>
      </c>
      <c r="B5784">
        <v>73130</v>
      </c>
      <c r="C5784">
        <v>41.71</v>
      </c>
      <c r="I5784" t="s">
        <v>2884</v>
      </c>
    </row>
    <row r="5785" spans="1:9" x14ac:dyDescent="0.25">
      <c r="A5785" t="s">
        <v>6735</v>
      </c>
      <c r="B5785">
        <v>73140</v>
      </c>
      <c r="C5785">
        <v>42.97</v>
      </c>
      <c r="I5785" t="s">
        <v>2884</v>
      </c>
    </row>
    <row r="5786" spans="1:9" x14ac:dyDescent="0.25">
      <c r="A5786" t="s">
        <v>6735</v>
      </c>
      <c r="B5786">
        <v>73200</v>
      </c>
      <c r="C5786">
        <v>170.62</v>
      </c>
      <c r="I5786" t="s">
        <v>2884</v>
      </c>
    </row>
    <row r="5787" spans="1:9" x14ac:dyDescent="0.25">
      <c r="A5787" t="s">
        <v>6735</v>
      </c>
      <c r="B5787">
        <v>73201</v>
      </c>
      <c r="C5787">
        <v>235.56</v>
      </c>
      <c r="I5787" t="s">
        <v>2884</v>
      </c>
    </row>
    <row r="5788" spans="1:9" x14ac:dyDescent="0.25">
      <c r="A5788" t="s">
        <v>6735</v>
      </c>
      <c r="B5788">
        <v>73202</v>
      </c>
      <c r="C5788">
        <v>264.33999999999997</v>
      </c>
      <c r="I5788" t="s">
        <v>2884</v>
      </c>
    </row>
    <row r="5789" spans="1:9" x14ac:dyDescent="0.25">
      <c r="A5789" t="s">
        <v>6735</v>
      </c>
      <c r="B5789">
        <v>73206</v>
      </c>
      <c r="C5789">
        <v>293.3</v>
      </c>
      <c r="I5789" t="s">
        <v>2884</v>
      </c>
    </row>
    <row r="5790" spans="1:9" x14ac:dyDescent="0.25">
      <c r="A5790" t="s">
        <v>6735</v>
      </c>
      <c r="B5790">
        <v>73218</v>
      </c>
      <c r="C5790">
        <v>331.65</v>
      </c>
      <c r="I5790" t="s">
        <v>2884</v>
      </c>
    </row>
    <row r="5791" spans="1:9" x14ac:dyDescent="0.25">
      <c r="A5791" t="s">
        <v>6735</v>
      </c>
      <c r="B5791">
        <v>73219</v>
      </c>
      <c r="C5791">
        <v>392.16</v>
      </c>
      <c r="I5791" t="s">
        <v>2884</v>
      </c>
    </row>
    <row r="5792" spans="1:9" x14ac:dyDescent="0.25">
      <c r="A5792" t="s">
        <v>6735</v>
      </c>
      <c r="B5792">
        <v>73220</v>
      </c>
      <c r="C5792">
        <v>484.22</v>
      </c>
      <c r="I5792" t="s">
        <v>2884</v>
      </c>
    </row>
    <row r="5793" spans="1:9" x14ac:dyDescent="0.25">
      <c r="A5793" t="s">
        <v>6735</v>
      </c>
      <c r="B5793">
        <v>73221</v>
      </c>
      <c r="C5793">
        <v>236.5</v>
      </c>
      <c r="I5793" t="s">
        <v>2884</v>
      </c>
    </row>
    <row r="5794" spans="1:9" x14ac:dyDescent="0.25">
      <c r="A5794" t="s">
        <v>6735</v>
      </c>
      <c r="B5794">
        <v>73222</v>
      </c>
      <c r="C5794">
        <v>369.38</v>
      </c>
      <c r="I5794" t="s">
        <v>2884</v>
      </c>
    </row>
    <row r="5795" spans="1:9" x14ac:dyDescent="0.25">
      <c r="A5795" t="s">
        <v>6735</v>
      </c>
      <c r="B5795">
        <v>73223</v>
      </c>
      <c r="C5795">
        <v>456.79</v>
      </c>
      <c r="I5795" t="s">
        <v>2884</v>
      </c>
    </row>
    <row r="5796" spans="1:9" x14ac:dyDescent="0.25">
      <c r="A5796" t="s">
        <v>6735</v>
      </c>
      <c r="B5796">
        <v>73225</v>
      </c>
      <c r="C5796">
        <v>403.19</v>
      </c>
      <c r="I5796" t="s">
        <v>2884</v>
      </c>
    </row>
    <row r="5797" spans="1:9" x14ac:dyDescent="0.25">
      <c r="A5797" t="s">
        <v>6735</v>
      </c>
      <c r="B5797">
        <v>73501</v>
      </c>
      <c r="C5797">
        <v>37.119999999999997</v>
      </c>
      <c r="I5797" t="s">
        <v>2884</v>
      </c>
    </row>
    <row r="5798" spans="1:9" x14ac:dyDescent="0.25">
      <c r="A5798" t="s">
        <v>6735</v>
      </c>
      <c r="B5798">
        <v>73502</v>
      </c>
      <c r="C5798">
        <v>53</v>
      </c>
      <c r="I5798" t="s">
        <v>2884</v>
      </c>
    </row>
    <row r="5799" spans="1:9" x14ac:dyDescent="0.25">
      <c r="A5799" t="s">
        <v>6735</v>
      </c>
      <c r="B5799">
        <v>73503</v>
      </c>
      <c r="C5799">
        <v>66.95</v>
      </c>
      <c r="I5799" t="s">
        <v>2884</v>
      </c>
    </row>
    <row r="5800" spans="1:9" x14ac:dyDescent="0.25">
      <c r="A5800" t="s">
        <v>6735</v>
      </c>
      <c r="B5800">
        <v>73521</v>
      </c>
      <c r="C5800">
        <v>46.52</v>
      </c>
      <c r="I5800" t="s">
        <v>2884</v>
      </c>
    </row>
    <row r="5801" spans="1:9" x14ac:dyDescent="0.25">
      <c r="A5801" t="s">
        <v>6735</v>
      </c>
      <c r="B5801">
        <v>73522</v>
      </c>
      <c r="C5801">
        <v>60.41</v>
      </c>
      <c r="I5801" t="s">
        <v>2884</v>
      </c>
    </row>
    <row r="5802" spans="1:9" x14ac:dyDescent="0.25">
      <c r="A5802" t="s">
        <v>6735</v>
      </c>
      <c r="B5802">
        <v>73523</v>
      </c>
      <c r="C5802">
        <v>69.84</v>
      </c>
      <c r="I5802" t="s">
        <v>2884</v>
      </c>
    </row>
    <row r="5803" spans="1:9" x14ac:dyDescent="0.25">
      <c r="A5803" t="s">
        <v>6735</v>
      </c>
      <c r="B5803">
        <v>73525</v>
      </c>
      <c r="C5803">
        <v>147.94999999999999</v>
      </c>
      <c r="I5803" t="s">
        <v>2884</v>
      </c>
    </row>
    <row r="5804" spans="1:9" x14ac:dyDescent="0.25">
      <c r="A5804" t="s">
        <v>6735</v>
      </c>
      <c r="B5804">
        <v>73551</v>
      </c>
      <c r="C5804">
        <v>32.979999999999997</v>
      </c>
      <c r="I5804" t="s">
        <v>2884</v>
      </c>
    </row>
    <row r="5805" spans="1:9" x14ac:dyDescent="0.25">
      <c r="A5805" t="s">
        <v>6735</v>
      </c>
      <c r="B5805">
        <v>73552</v>
      </c>
      <c r="C5805">
        <v>40.159999999999997</v>
      </c>
      <c r="I5805" t="s">
        <v>2884</v>
      </c>
    </row>
    <row r="5806" spans="1:9" x14ac:dyDescent="0.25">
      <c r="A5806" t="s">
        <v>6735</v>
      </c>
      <c r="B5806">
        <v>73560</v>
      </c>
      <c r="C5806">
        <v>38.700000000000003</v>
      </c>
      <c r="I5806" t="s">
        <v>2884</v>
      </c>
    </row>
    <row r="5807" spans="1:9" x14ac:dyDescent="0.25">
      <c r="A5807" t="s">
        <v>6735</v>
      </c>
      <c r="B5807">
        <v>73562</v>
      </c>
      <c r="C5807">
        <v>45.88</v>
      </c>
      <c r="I5807" t="s">
        <v>2884</v>
      </c>
    </row>
    <row r="5808" spans="1:9" x14ac:dyDescent="0.25">
      <c r="A5808" t="s">
        <v>6735</v>
      </c>
      <c r="B5808">
        <v>73564</v>
      </c>
      <c r="C5808">
        <v>52.62</v>
      </c>
      <c r="I5808" t="s">
        <v>2884</v>
      </c>
    </row>
    <row r="5809" spans="1:9" x14ac:dyDescent="0.25">
      <c r="A5809" t="s">
        <v>6735</v>
      </c>
      <c r="B5809">
        <v>73565</v>
      </c>
      <c r="C5809">
        <v>45.17</v>
      </c>
      <c r="I5809" t="s">
        <v>2884</v>
      </c>
    </row>
    <row r="5810" spans="1:9" x14ac:dyDescent="0.25">
      <c r="A5810" t="s">
        <v>6735</v>
      </c>
      <c r="B5810">
        <v>73580</v>
      </c>
      <c r="C5810">
        <v>144.30000000000001</v>
      </c>
      <c r="I5810" t="s">
        <v>2884</v>
      </c>
    </row>
    <row r="5811" spans="1:9" x14ac:dyDescent="0.25">
      <c r="A5811" t="s">
        <v>6735</v>
      </c>
      <c r="B5811">
        <v>73590</v>
      </c>
      <c r="C5811">
        <v>35.65</v>
      </c>
      <c r="I5811" t="s">
        <v>2884</v>
      </c>
    </row>
    <row r="5812" spans="1:9" x14ac:dyDescent="0.25">
      <c r="A5812" t="s">
        <v>6735</v>
      </c>
      <c r="B5812">
        <v>73592</v>
      </c>
      <c r="C5812">
        <v>35.65</v>
      </c>
      <c r="I5812" t="s">
        <v>2884</v>
      </c>
    </row>
    <row r="5813" spans="1:9" x14ac:dyDescent="0.25">
      <c r="A5813" t="s">
        <v>6735</v>
      </c>
      <c r="B5813">
        <v>73600</v>
      </c>
      <c r="C5813">
        <v>36.79</v>
      </c>
      <c r="I5813" t="s">
        <v>2884</v>
      </c>
    </row>
    <row r="5814" spans="1:9" x14ac:dyDescent="0.25">
      <c r="A5814" t="s">
        <v>6735</v>
      </c>
      <c r="B5814">
        <v>73610</v>
      </c>
      <c r="C5814">
        <v>41.71</v>
      </c>
      <c r="I5814" t="s">
        <v>2884</v>
      </c>
    </row>
    <row r="5815" spans="1:9" x14ac:dyDescent="0.25">
      <c r="A5815" t="s">
        <v>6735</v>
      </c>
      <c r="B5815">
        <v>73615</v>
      </c>
      <c r="C5815">
        <v>146.81</v>
      </c>
      <c r="I5815" t="s">
        <v>2884</v>
      </c>
    </row>
    <row r="5816" spans="1:9" x14ac:dyDescent="0.25">
      <c r="A5816" t="s">
        <v>6735</v>
      </c>
      <c r="B5816">
        <v>73620</v>
      </c>
      <c r="C5816">
        <v>31.84</v>
      </c>
      <c r="I5816" t="s">
        <v>2884</v>
      </c>
    </row>
    <row r="5817" spans="1:9" x14ac:dyDescent="0.25">
      <c r="A5817" t="s">
        <v>6735</v>
      </c>
      <c r="B5817">
        <v>73630</v>
      </c>
      <c r="C5817">
        <v>38.67</v>
      </c>
      <c r="I5817" t="s">
        <v>2884</v>
      </c>
    </row>
    <row r="5818" spans="1:9" x14ac:dyDescent="0.25">
      <c r="A5818" t="s">
        <v>6735</v>
      </c>
      <c r="B5818">
        <v>73650</v>
      </c>
      <c r="C5818">
        <v>32.22</v>
      </c>
      <c r="I5818" t="s">
        <v>2884</v>
      </c>
    </row>
    <row r="5819" spans="1:9" x14ac:dyDescent="0.25">
      <c r="A5819" t="s">
        <v>6735</v>
      </c>
      <c r="B5819">
        <v>73660</v>
      </c>
      <c r="C5819">
        <v>33.07</v>
      </c>
      <c r="I5819" t="s">
        <v>2884</v>
      </c>
    </row>
    <row r="5820" spans="1:9" x14ac:dyDescent="0.25">
      <c r="A5820" t="s">
        <v>6735</v>
      </c>
      <c r="B5820">
        <v>73700</v>
      </c>
      <c r="C5820">
        <v>149.66999999999999</v>
      </c>
      <c r="I5820" t="s">
        <v>2884</v>
      </c>
    </row>
    <row r="5821" spans="1:9" x14ac:dyDescent="0.25">
      <c r="A5821" t="s">
        <v>6735</v>
      </c>
      <c r="B5821">
        <v>73701</v>
      </c>
      <c r="C5821">
        <v>193.66</v>
      </c>
      <c r="I5821" t="s">
        <v>2884</v>
      </c>
    </row>
    <row r="5822" spans="1:9" x14ac:dyDescent="0.25">
      <c r="A5822" t="s">
        <v>6735</v>
      </c>
      <c r="B5822">
        <v>73702</v>
      </c>
      <c r="C5822">
        <v>227.39</v>
      </c>
      <c r="I5822" t="s">
        <v>2884</v>
      </c>
    </row>
    <row r="5823" spans="1:9" x14ac:dyDescent="0.25">
      <c r="A5823" t="s">
        <v>6735</v>
      </c>
      <c r="B5823">
        <v>73706</v>
      </c>
      <c r="C5823">
        <v>297.99</v>
      </c>
      <c r="I5823" t="s">
        <v>2884</v>
      </c>
    </row>
    <row r="5824" spans="1:9" x14ac:dyDescent="0.25">
      <c r="A5824" t="s">
        <v>6735</v>
      </c>
      <c r="B5824">
        <v>73718</v>
      </c>
      <c r="C5824">
        <v>262.39999999999998</v>
      </c>
      <c r="I5824" t="s">
        <v>2884</v>
      </c>
    </row>
    <row r="5825" spans="1:9" x14ac:dyDescent="0.25">
      <c r="A5825" t="s">
        <v>6735</v>
      </c>
      <c r="B5825">
        <v>73719</v>
      </c>
      <c r="C5825">
        <v>308.05</v>
      </c>
      <c r="I5825" t="s">
        <v>2884</v>
      </c>
    </row>
    <row r="5826" spans="1:9" x14ac:dyDescent="0.25">
      <c r="A5826" t="s">
        <v>6735</v>
      </c>
      <c r="B5826">
        <v>73720</v>
      </c>
      <c r="C5826">
        <v>396.23</v>
      </c>
      <c r="I5826" t="s">
        <v>2884</v>
      </c>
    </row>
    <row r="5827" spans="1:9" x14ac:dyDescent="0.25">
      <c r="A5827" t="s">
        <v>6735</v>
      </c>
      <c r="B5827">
        <v>73721</v>
      </c>
      <c r="C5827">
        <v>236.12</v>
      </c>
      <c r="I5827" t="s">
        <v>2884</v>
      </c>
    </row>
    <row r="5828" spans="1:9" x14ac:dyDescent="0.25">
      <c r="A5828" t="s">
        <v>6735</v>
      </c>
      <c r="B5828">
        <v>73722</v>
      </c>
      <c r="C5828">
        <v>369.76</v>
      </c>
      <c r="I5828" t="s">
        <v>2884</v>
      </c>
    </row>
    <row r="5829" spans="1:9" x14ac:dyDescent="0.25">
      <c r="A5829" t="s">
        <v>6735</v>
      </c>
      <c r="B5829">
        <v>73723</v>
      </c>
      <c r="C5829">
        <v>455.27</v>
      </c>
      <c r="I5829" t="s">
        <v>2884</v>
      </c>
    </row>
    <row r="5830" spans="1:9" x14ac:dyDescent="0.25">
      <c r="A5830" t="s">
        <v>6735</v>
      </c>
      <c r="B5830">
        <v>73725</v>
      </c>
      <c r="C5830">
        <v>393.79</v>
      </c>
      <c r="I5830" t="s">
        <v>2884</v>
      </c>
    </row>
    <row r="5831" spans="1:9" x14ac:dyDescent="0.25">
      <c r="A5831" t="s">
        <v>6735</v>
      </c>
      <c r="B5831">
        <v>74018</v>
      </c>
      <c r="C5831">
        <v>33.69</v>
      </c>
      <c r="I5831" t="s">
        <v>2884</v>
      </c>
    </row>
    <row r="5832" spans="1:9" x14ac:dyDescent="0.25">
      <c r="A5832" t="s">
        <v>6735</v>
      </c>
      <c r="B5832">
        <v>74019</v>
      </c>
      <c r="C5832">
        <v>41.54</v>
      </c>
      <c r="I5832" t="s">
        <v>2884</v>
      </c>
    </row>
    <row r="5833" spans="1:9" x14ac:dyDescent="0.25">
      <c r="A5833" t="s">
        <v>6735</v>
      </c>
      <c r="B5833">
        <v>74021</v>
      </c>
      <c r="C5833">
        <v>48.28</v>
      </c>
      <c r="I5833" t="s">
        <v>2884</v>
      </c>
    </row>
    <row r="5834" spans="1:9" x14ac:dyDescent="0.25">
      <c r="A5834" t="s">
        <v>6735</v>
      </c>
      <c r="B5834">
        <v>74022</v>
      </c>
      <c r="C5834">
        <v>56.1</v>
      </c>
      <c r="I5834" t="s">
        <v>2884</v>
      </c>
    </row>
    <row r="5835" spans="1:9" x14ac:dyDescent="0.25">
      <c r="A5835" t="s">
        <v>6735</v>
      </c>
      <c r="B5835">
        <v>74150</v>
      </c>
      <c r="C5835">
        <v>157.81</v>
      </c>
      <c r="I5835" t="s">
        <v>2884</v>
      </c>
    </row>
    <row r="5836" spans="1:9" x14ac:dyDescent="0.25">
      <c r="A5836" t="s">
        <v>6735</v>
      </c>
      <c r="B5836">
        <v>74160</v>
      </c>
      <c r="C5836">
        <v>267.2</v>
      </c>
      <c r="I5836" t="s">
        <v>2884</v>
      </c>
    </row>
    <row r="5837" spans="1:9" x14ac:dyDescent="0.25">
      <c r="A5837" t="s">
        <v>6735</v>
      </c>
      <c r="B5837">
        <v>74170</v>
      </c>
      <c r="C5837">
        <v>273.68</v>
      </c>
      <c r="I5837" t="s">
        <v>2884</v>
      </c>
    </row>
    <row r="5838" spans="1:9" x14ac:dyDescent="0.25">
      <c r="A5838" t="s">
        <v>6735</v>
      </c>
      <c r="B5838">
        <v>74174</v>
      </c>
      <c r="C5838">
        <v>444.8</v>
      </c>
      <c r="I5838" t="s">
        <v>2884</v>
      </c>
    </row>
    <row r="5839" spans="1:9" x14ac:dyDescent="0.25">
      <c r="A5839" t="s">
        <v>6735</v>
      </c>
      <c r="B5839">
        <v>74175</v>
      </c>
      <c r="C5839">
        <v>294.42</v>
      </c>
      <c r="I5839" t="s">
        <v>2884</v>
      </c>
    </row>
    <row r="5840" spans="1:9" x14ac:dyDescent="0.25">
      <c r="A5840" t="s">
        <v>6735</v>
      </c>
      <c r="B5840">
        <v>74176</v>
      </c>
      <c r="C5840">
        <v>210.89</v>
      </c>
      <c r="I5840" t="s">
        <v>2884</v>
      </c>
    </row>
    <row r="5841" spans="1:9" x14ac:dyDescent="0.25">
      <c r="A5841" t="s">
        <v>6735</v>
      </c>
      <c r="B5841">
        <v>74177</v>
      </c>
      <c r="C5841">
        <v>356.92</v>
      </c>
      <c r="I5841" t="s">
        <v>2884</v>
      </c>
    </row>
    <row r="5842" spans="1:9" x14ac:dyDescent="0.25">
      <c r="A5842" t="s">
        <v>6735</v>
      </c>
      <c r="B5842">
        <v>74178</v>
      </c>
      <c r="C5842">
        <v>399.79</v>
      </c>
      <c r="I5842" t="s">
        <v>2884</v>
      </c>
    </row>
    <row r="5843" spans="1:9" x14ac:dyDescent="0.25">
      <c r="A5843" t="s">
        <v>6735</v>
      </c>
      <c r="B5843">
        <v>74181</v>
      </c>
      <c r="C5843">
        <v>228.91</v>
      </c>
      <c r="I5843" t="s">
        <v>2884</v>
      </c>
    </row>
    <row r="5844" spans="1:9" x14ac:dyDescent="0.25">
      <c r="A5844" t="s">
        <v>6735</v>
      </c>
      <c r="B5844">
        <v>74182</v>
      </c>
      <c r="C5844">
        <v>356.34</v>
      </c>
      <c r="I5844" t="s">
        <v>2884</v>
      </c>
    </row>
    <row r="5845" spans="1:9" x14ac:dyDescent="0.25">
      <c r="A5845" t="s">
        <v>6735</v>
      </c>
      <c r="B5845">
        <v>74183</v>
      </c>
      <c r="C5845">
        <v>397.23</v>
      </c>
      <c r="I5845" t="s">
        <v>2884</v>
      </c>
    </row>
    <row r="5846" spans="1:9" x14ac:dyDescent="0.25">
      <c r="A5846" t="s">
        <v>6735</v>
      </c>
      <c r="B5846">
        <v>74185</v>
      </c>
      <c r="C5846">
        <v>396.13</v>
      </c>
      <c r="I5846" t="s">
        <v>2884</v>
      </c>
    </row>
    <row r="5847" spans="1:9" x14ac:dyDescent="0.25">
      <c r="A5847" t="s">
        <v>6735</v>
      </c>
      <c r="B5847">
        <v>74210</v>
      </c>
      <c r="C5847">
        <v>109.33</v>
      </c>
      <c r="I5847" t="s">
        <v>2884</v>
      </c>
    </row>
    <row r="5848" spans="1:9" x14ac:dyDescent="0.25">
      <c r="A5848" t="s">
        <v>6735</v>
      </c>
      <c r="B5848">
        <v>74220</v>
      </c>
      <c r="C5848">
        <v>111.97</v>
      </c>
      <c r="I5848" t="s">
        <v>2884</v>
      </c>
    </row>
    <row r="5849" spans="1:9" x14ac:dyDescent="0.25">
      <c r="A5849" t="s">
        <v>6735</v>
      </c>
      <c r="B5849">
        <v>74221</v>
      </c>
      <c r="C5849">
        <v>125.78</v>
      </c>
      <c r="I5849" t="s">
        <v>2884</v>
      </c>
    </row>
    <row r="5850" spans="1:9" x14ac:dyDescent="0.25">
      <c r="A5850" t="s">
        <v>6735</v>
      </c>
      <c r="B5850">
        <v>74230</v>
      </c>
      <c r="C5850">
        <v>143.79</v>
      </c>
      <c r="I5850" t="s">
        <v>2884</v>
      </c>
    </row>
    <row r="5851" spans="1:9" x14ac:dyDescent="0.25">
      <c r="A5851" t="s">
        <v>6735</v>
      </c>
      <c r="B5851">
        <v>74240</v>
      </c>
      <c r="C5851">
        <v>139.96</v>
      </c>
      <c r="I5851" t="s">
        <v>2884</v>
      </c>
    </row>
    <row r="5852" spans="1:9" x14ac:dyDescent="0.25">
      <c r="A5852" t="s">
        <v>6735</v>
      </c>
      <c r="B5852">
        <v>74246</v>
      </c>
      <c r="C5852">
        <v>158.72</v>
      </c>
      <c r="I5852" t="s">
        <v>2884</v>
      </c>
    </row>
    <row r="5853" spans="1:9" x14ac:dyDescent="0.25">
      <c r="A5853" t="s">
        <v>6735</v>
      </c>
      <c r="B5853">
        <v>74248</v>
      </c>
      <c r="C5853">
        <v>93.4</v>
      </c>
      <c r="I5853" t="s">
        <v>2884</v>
      </c>
    </row>
    <row r="5854" spans="1:9" x14ac:dyDescent="0.25">
      <c r="A5854" t="s">
        <v>6735</v>
      </c>
      <c r="B5854">
        <v>74250</v>
      </c>
      <c r="C5854">
        <v>139.16999999999999</v>
      </c>
      <c r="I5854" t="s">
        <v>2884</v>
      </c>
    </row>
    <row r="5855" spans="1:9" x14ac:dyDescent="0.25">
      <c r="A5855" t="s">
        <v>6735</v>
      </c>
      <c r="B5855">
        <v>74251</v>
      </c>
      <c r="C5855">
        <v>262.61</v>
      </c>
      <c r="I5855" t="s">
        <v>2884</v>
      </c>
    </row>
    <row r="5856" spans="1:9" x14ac:dyDescent="0.25">
      <c r="A5856" t="s">
        <v>6735</v>
      </c>
      <c r="B5856">
        <v>74261</v>
      </c>
      <c r="C5856">
        <v>241.71</v>
      </c>
      <c r="I5856" t="s">
        <v>2884</v>
      </c>
    </row>
    <row r="5857" spans="1:9" x14ac:dyDescent="0.25">
      <c r="A5857" t="s">
        <v>6735</v>
      </c>
      <c r="B5857">
        <v>74262</v>
      </c>
      <c r="C5857">
        <v>329.37</v>
      </c>
      <c r="I5857" t="s">
        <v>2884</v>
      </c>
    </row>
    <row r="5858" spans="1:9" x14ac:dyDescent="0.25">
      <c r="A5858" t="s">
        <v>6735</v>
      </c>
      <c r="B5858">
        <v>74270</v>
      </c>
      <c r="C5858">
        <v>174.69</v>
      </c>
      <c r="I5858" t="s">
        <v>2884</v>
      </c>
    </row>
    <row r="5859" spans="1:9" x14ac:dyDescent="0.25">
      <c r="A5859" t="s">
        <v>6735</v>
      </c>
      <c r="B5859">
        <v>74280</v>
      </c>
      <c r="C5859">
        <v>252.38</v>
      </c>
      <c r="I5859" t="s">
        <v>2884</v>
      </c>
    </row>
    <row r="5860" spans="1:9" x14ac:dyDescent="0.25">
      <c r="A5860" t="s">
        <v>6735</v>
      </c>
      <c r="B5860">
        <v>74283</v>
      </c>
      <c r="C5860">
        <v>287.02</v>
      </c>
      <c r="I5860" t="s">
        <v>2884</v>
      </c>
    </row>
    <row r="5861" spans="1:9" x14ac:dyDescent="0.25">
      <c r="A5861" t="s">
        <v>6735</v>
      </c>
      <c r="B5861">
        <v>74290</v>
      </c>
      <c r="C5861">
        <v>98.76</v>
      </c>
      <c r="I5861" t="s">
        <v>2884</v>
      </c>
    </row>
    <row r="5862" spans="1:9" x14ac:dyDescent="0.25">
      <c r="A5862" t="s">
        <v>6735</v>
      </c>
      <c r="B5862">
        <v>74400</v>
      </c>
      <c r="C5862">
        <v>154.53</v>
      </c>
      <c r="I5862" t="s">
        <v>2884</v>
      </c>
    </row>
    <row r="5863" spans="1:9" x14ac:dyDescent="0.25">
      <c r="A5863" t="s">
        <v>6735</v>
      </c>
      <c r="B5863">
        <v>74410</v>
      </c>
      <c r="C5863">
        <v>160.32</v>
      </c>
      <c r="I5863" t="s">
        <v>2884</v>
      </c>
    </row>
    <row r="5864" spans="1:9" x14ac:dyDescent="0.25">
      <c r="A5864" t="s">
        <v>6735</v>
      </c>
      <c r="B5864">
        <v>74415</v>
      </c>
      <c r="C5864">
        <v>176.32</v>
      </c>
      <c r="I5864" t="s">
        <v>2884</v>
      </c>
    </row>
    <row r="5865" spans="1:9" x14ac:dyDescent="0.25">
      <c r="A5865" t="s">
        <v>6735</v>
      </c>
      <c r="B5865">
        <v>74420</v>
      </c>
      <c r="C5865">
        <v>86.38</v>
      </c>
      <c r="I5865" t="s">
        <v>2884</v>
      </c>
    </row>
    <row r="5866" spans="1:9" x14ac:dyDescent="0.25">
      <c r="A5866" t="s">
        <v>6735</v>
      </c>
      <c r="B5866">
        <v>74425</v>
      </c>
      <c r="C5866">
        <v>155.35</v>
      </c>
      <c r="I5866" t="s">
        <v>2884</v>
      </c>
    </row>
    <row r="5867" spans="1:9" x14ac:dyDescent="0.25">
      <c r="A5867" t="s">
        <v>6735</v>
      </c>
      <c r="B5867">
        <v>74430</v>
      </c>
      <c r="C5867">
        <v>46.2</v>
      </c>
      <c r="I5867" t="s">
        <v>2884</v>
      </c>
    </row>
    <row r="5868" spans="1:9" x14ac:dyDescent="0.25">
      <c r="A5868" t="s">
        <v>6735</v>
      </c>
      <c r="B5868">
        <v>74440</v>
      </c>
      <c r="C5868">
        <v>110.05</v>
      </c>
      <c r="I5868" t="s">
        <v>2884</v>
      </c>
    </row>
    <row r="5869" spans="1:9" x14ac:dyDescent="0.25">
      <c r="A5869" t="s">
        <v>6735</v>
      </c>
      <c r="B5869">
        <v>74455</v>
      </c>
      <c r="C5869">
        <v>118.96</v>
      </c>
      <c r="I5869" t="s">
        <v>2884</v>
      </c>
    </row>
    <row r="5870" spans="1:9" x14ac:dyDescent="0.25">
      <c r="A5870" t="s">
        <v>6735</v>
      </c>
      <c r="B5870">
        <v>74485</v>
      </c>
      <c r="C5870">
        <v>133.78</v>
      </c>
      <c r="I5870" t="s">
        <v>2884</v>
      </c>
    </row>
    <row r="5871" spans="1:9" x14ac:dyDescent="0.25">
      <c r="A5871" t="s">
        <v>6735</v>
      </c>
      <c r="B5871">
        <v>74710</v>
      </c>
      <c r="C5871">
        <v>44.62</v>
      </c>
      <c r="I5871" t="s">
        <v>2884</v>
      </c>
    </row>
    <row r="5872" spans="1:9" x14ac:dyDescent="0.25">
      <c r="A5872" t="s">
        <v>6735</v>
      </c>
      <c r="B5872">
        <v>74712</v>
      </c>
      <c r="C5872">
        <v>415.31</v>
      </c>
      <c r="I5872" t="s">
        <v>2884</v>
      </c>
    </row>
    <row r="5873" spans="1:9" x14ac:dyDescent="0.25">
      <c r="A5873" t="s">
        <v>6735</v>
      </c>
      <c r="B5873">
        <v>74713</v>
      </c>
      <c r="C5873">
        <v>231.18</v>
      </c>
      <c r="I5873" t="s">
        <v>2884</v>
      </c>
    </row>
    <row r="5874" spans="1:9" x14ac:dyDescent="0.25">
      <c r="A5874" t="s">
        <v>6735</v>
      </c>
      <c r="B5874">
        <v>74740</v>
      </c>
      <c r="C5874">
        <v>108.49</v>
      </c>
      <c r="I5874" t="s">
        <v>2884</v>
      </c>
    </row>
    <row r="5875" spans="1:9" x14ac:dyDescent="0.25">
      <c r="A5875" t="s">
        <v>6735</v>
      </c>
      <c r="B5875">
        <v>75557</v>
      </c>
      <c r="C5875">
        <v>323.77999999999997</v>
      </c>
      <c r="I5875" t="s">
        <v>2884</v>
      </c>
    </row>
    <row r="5876" spans="1:9" x14ac:dyDescent="0.25">
      <c r="A5876" t="s">
        <v>6735</v>
      </c>
      <c r="B5876">
        <v>75559</v>
      </c>
      <c r="C5876">
        <v>434.79</v>
      </c>
      <c r="I5876" t="s">
        <v>2884</v>
      </c>
    </row>
    <row r="5877" spans="1:9" x14ac:dyDescent="0.25">
      <c r="A5877" t="s">
        <v>6735</v>
      </c>
      <c r="B5877">
        <v>75561</v>
      </c>
      <c r="C5877">
        <v>425.48</v>
      </c>
      <c r="I5877" t="s">
        <v>2884</v>
      </c>
    </row>
    <row r="5878" spans="1:9" x14ac:dyDescent="0.25">
      <c r="A5878" t="s">
        <v>6735</v>
      </c>
      <c r="B5878">
        <v>75563</v>
      </c>
      <c r="C5878">
        <v>494.76</v>
      </c>
      <c r="I5878" t="s">
        <v>2884</v>
      </c>
    </row>
    <row r="5879" spans="1:9" x14ac:dyDescent="0.25">
      <c r="A5879" t="s">
        <v>6735</v>
      </c>
      <c r="B5879">
        <v>75565</v>
      </c>
      <c r="C5879">
        <v>53.33</v>
      </c>
      <c r="I5879" t="s">
        <v>2884</v>
      </c>
    </row>
    <row r="5880" spans="1:9" x14ac:dyDescent="0.25">
      <c r="A5880" t="s">
        <v>6735</v>
      </c>
      <c r="B5880">
        <v>75571</v>
      </c>
      <c r="C5880">
        <v>115.84</v>
      </c>
      <c r="I5880" t="s">
        <v>2884</v>
      </c>
    </row>
    <row r="5881" spans="1:9" x14ac:dyDescent="0.25">
      <c r="A5881" t="s">
        <v>6735</v>
      </c>
      <c r="B5881">
        <v>75572</v>
      </c>
      <c r="C5881">
        <v>262.27999999999997</v>
      </c>
      <c r="I5881" t="s">
        <v>2884</v>
      </c>
    </row>
    <row r="5882" spans="1:9" x14ac:dyDescent="0.25">
      <c r="A5882" t="s">
        <v>6735</v>
      </c>
      <c r="B5882">
        <v>75573</v>
      </c>
      <c r="C5882">
        <v>331.05</v>
      </c>
      <c r="I5882" t="s">
        <v>2884</v>
      </c>
    </row>
    <row r="5883" spans="1:9" x14ac:dyDescent="0.25">
      <c r="A5883" t="s">
        <v>6735</v>
      </c>
      <c r="B5883">
        <v>75574</v>
      </c>
      <c r="C5883">
        <v>323.18</v>
      </c>
      <c r="I5883" t="s">
        <v>2884</v>
      </c>
    </row>
    <row r="5884" spans="1:9" x14ac:dyDescent="0.25">
      <c r="A5884" t="s">
        <v>6735</v>
      </c>
      <c r="B5884">
        <v>75600</v>
      </c>
      <c r="C5884">
        <v>209.23</v>
      </c>
      <c r="I5884" t="s">
        <v>2884</v>
      </c>
    </row>
    <row r="5885" spans="1:9" x14ac:dyDescent="0.25">
      <c r="A5885" t="s">
        <v>6735</v>
      </c>
      <c r="B5885">
        <v>75605</v>
      </c>
      <c r="C5885">
        <v>133.72999999999999</v>
      </c>
      <c r="I5885" t="s">
        <v>2884</v>
      </c>
    </row>
    <row r="5886" spans="1:9" x14ac:dyDescent="0.25">
      <c r="A5886" t="s">
        <v>6735</v>
      </c>
      <c r="B5886">
        <v>75625</v>
      </c>
      <c r="C5886">
        <v>139.08000000000001</v>
      </c>
      <c r="I5886" t="s">
        <v>2884</v>
      </c>
    </row>
    <row r="5887" spans="1:9" x14ac:dyDescent="0.25">
      <c r="A5887" t="s">
        <v>6735</v>
      </c>
      <c r="B5887">
        <v>75630</v>
      </c>
      <c r="C5887">
        <v>172.09</v>
      </c>
      <c r="I5887" t="s">
        <v>2884</v>
      </c>
    </row>
    <row r="5888" spans="1:9" x14ac:dyDescent="0.25">
      <c r="A5888" t="s">
        <v>6735</v>
      </c>
      <c r="B5888">
        <v>75635</v>
      </c>
      <c r="C5888">
        <v>322.04000000000002</v>
      </c>
      <c r="I5888" t="s">
        <v>2884</v>
      </c>
    </row>
    <row r="5889" spans="1:9" x14ac:dyDescent="0.25">
      <c r="A5889" t="s">
        <v>6735</v>
      </c>
      <c r="B5889">
        <v>75705</v>
      </c>
      <c r="C5889">
        <v>275.35000000000002</v>
      </c>
      <c r="I5889" t="s">
        <v>2884</v>
      </c>
    </row>
    <row r="5890" spans="1:9" x14ac:dyDescent="0.25">
      <c r="A5890" t="s">
        <v>6735</v>
      </c>
      <c r="B5890">
        <v>75710</v>
      </c>
      <c r="C5890">
        <v>165.47</v>
      </c>
      <c r="I5890" t="s">
        <v>2884</v>
      </c>
    </row>
    <row r="5891" spans="1:9" x14ac:dyDescent="0.25">
      <c r="A5891" t="s">
        <v>6735</v>
      </c>
      <c r="B5891">
        <v>75716</v>
      </c>
      <c r="C5891">
        <v>178.62</v>
      </c>
      <c r="I5891" t="s">
        <v>2884</v>
      </c>
    </row>
    <row r="5892" spans="1:9" x14ac:dyDescent="0.25">
      <c r="A5892" t="s">
        <v>6735</v>
      </c>
      <c r="B5892">
        <v>75726</v>
      </c>
      <c r="C5892">
        <v>188.78</v>
      </c>
      <c r="I5892" t="s">
        <v>2884</v>
      </c>
    </row>
    <row r="5893" spans="1:9" x14ac:dyDescent="0.25">
      <c r="A5893" t="s">
        <v>6735</v>
      </c>
      <c r="B5893">
        <v>75731</v>
      </c>
      <c r="C5893">
        <v>171.17</v>
      </c>
      <c r="I5893" t="s">
        <v>2884</v>
      </c>
    </row>
    <row r="5894" spans="1:9" x14ac:dyDescent="0.25">
      <c r="A5894" t="s">
        <v>6735</v>
      </c>
      <c r="B5894">
        <v>75733</v>
      </c>
      <c r="C5894">
        <v>188.66</v>
      </c>
      <c r="I5894" t="s">
        <v>2884</v>
      </c>
    </row>
    <row r="5895" spans="1:9" x14ac:dyDescent="0.25">
      <c r="A5895" t="s">
        <v>6735</v>
      </c>
      <c r="B5895">
        <v>75736</v>
      </c>
      <c r="C5895">
        <v>159.22</v>
      </c>
      <c r="I5895" t="s">
        <v>2884</v>
      </c>
    </row>
    <row r="5896" spans="1:9" x14ac:dyDescent="0.25">
      <c r="A5896" t="s">
        <v>6735</v>
      </c>
      <c r="B5896">
        <v>75741</v>
      </c>
      <c r="C5896">
        <v>145.09</v>
      </c>
      <c r="I5896" t="s">
        <v>2884</v>
      </c>
    </row>
    <row r="5897" spans="1:9" x14ac:dyDescent="0.25">
      <c r="A5897" t="s">
        <v>6735</v>
      </c>
      <c r="B5897">
        <v>75743</v>
      </c>
      <c r="C5897">
        <v>163.81</v>
      </c>
      <c r="I5897" t="s">
        <v>2884</v>
      </c>
    </row>
    <row r="5898" spans="1:9" x14ac:dyDescent="0.25">
      <c r="A5898" t="s">
        <v>6735</v>
      </c>
      <c r="B5898">
        <v>75746</v>
      </c>
      <c r="C5898">
        <v>150.22</v>
      </c>
      <c r="I5898" t="s">
        <v>2884</v>
      </c>
    </row>
    <row r="5899" spans="1:9" x14ac:dyDescent="0.25">
      <c r="A5899" t="s">
        <v>6735</v>
      </c>
      <c r="B5899">
        <v>75756</v>
      </c>
      <c r="C5899">
        <v>180.47</v>
      </c>
      <c r="I5899" t="s">
        <v>2884</v>
      </c>
    </row>
    <row r="5900" spans="1:9" x14ac:dyDescent="0.25">
      <c r="A5900" t="s">
        <v>6735</v>
      </c>
      <c r="B5900">
        <v>75774</v>
      </c>
      <c r="C5900">
        <v>107.59</v>
      </c>
      <c r="I5900" t="s">
        <v>2884</v>
      </c>
    </row>
    <row r="5901" spans="1:9" x14ac:dyDescent="0.25">
      <c r="A5901" t="s">
        <v>6735</v>
      </c>
      <c r="B5901">
        <v>75809</v>
      </c>
      <c r="C5901">
        <v>92.54</v>
      </c>
      <c r="I5901" t="s">
        <v>2884</v>
      </c>
    </row>
    <row r="5902" spans="1:9" x14ac:dyDescent="0.25">
      <c r="A5902" t="s">
        <v>6735</v>
      </c>
      <c r="B5902">
        <v>75820</v>
      </c>
      <c r="C5902">
        <v>121.19</v>
      </c>
      <c r="I5902" t="s">
        <v>2884</v>
      </c>
    </row>
    <row r="5903" spans="1:9" x14ac:dyDescent="0.25">
      <c r="A5903" t="s">
        <v>6735</v>
      </c>
      <c r="B5903">
        <v>75822</v>
      </c>
      <c r="C5903">
        <v>146.85</v>
      </c>
      <c r="I5903" t="s">
        <v>2884</v>
      </c>
    </row>
    <row r="5904" spans="1:9" x14ac:dyDescent="0.25">
      <c r="A5904" t="s">
        <v>6735</v>
      </c>
      <c r="B5904">
        <v>75825</v>
      </c>
      <c r="C5904">
        <v>126.42</v>
      </c>
      <c r="I5904" t="s">
        <v>2884</v>
      </c>
    </row>
    <row r="5905" spans="1:9" x14ac:dyDescent="0.25">
      <c r="A5905" t="s">
        <v>6735</v>
      </c>
      <c r="B5905">
        <v>75827</v>
      </c>
      <c r="C5905">
        <v>132.52000000000001</v>
      </c>
      <c r="I5905" t="s">
        <v>2884</v>
      </c>
    </row>
    <row r="5906" spans="1:9" x14ac:dyDescent="0.25">
      <c r="A5906" t="s">
        <v>6735</v>
      </c>
      <c r="B5906">
        <v>75831</v>
      </c>
      <c r="C5906">
        <v>133.77000000000001</v>
      </c>
      <c r="I5906" t="s">
        <v>2884</v>
      </c>
    </row>
    <row r="5907" spans="1:9" x14ac:dyDescent="0.25">
      <c r="A5907" t="s">
        <v>6735</v>
      </c>
      <c r="B5907">
        <v>75833</v>
      </c>
      <c r="C5907">
        <v>162.56</v>
      </c>
      <c r="I5907" t="s">
        <v>2884</v>
      </c>
    </row>
    <row r="5908" spans="1:9" x14ac:dyDescent="0.25">
      <c r="A5908" t="s">
        <v>6735</v>
      </c>
      <c r="B5908">
        <v>75840</v>
      </c>
      <c r="C5908">
        <v>144.19999999999999</v>
      </c>
      <c r="I5908" t="s">
        <v>2884</v>
      </c>
    </row>
    <row r="5909" spans="1:9" x14ac:dyDescent="0.25">
      <c r="A5909" t="s">
        <v>6735</v>
      </c>
      <c r="B5909">
        <v>75842</v>
      </c>
      <c r="C5909">
        <v>177.02</v>
      </c>
      <c r="I5909" t="s">
        <v>2884</v>
      </c>
    </row>
    <row r="5910" spans="1:9" x14ac:dyDescent="0.25">
      <c r="A5910" t="s">
        <v>6735</v>
      </c>
      <c r="B5910">
        <v>75860</v>
      </c>
      <c r="C5910">
        <v>140.25</v>
      </c>
      <c r="I5910" t="s">
        <v>2884</v>
      </c>
    </row>
    <row r="5911" spans="1:9" x14ac:dyDescent="0.25">
      <c r="A5911" t="s">
        <v>6735</v>
      </c>
      <c r="B5911">
        <v>75870</v>
      </c>
      <c r="C5911">
        <v>174.99</v>
      </c>
      <c r="I5911" t="s">
        <v>2884</v>
      </c>
    </row>
    <row r="5912" spans="1:9" x14ac:dyDescent="0.25">
      <c r="A5912" t="s">
        <v>6735</v>
      </c>
      <c r="B5912">
        <v>75872</v>
      </c>
      <c r="C5912">
        <v>144.19999999999999</v>
      </c>
      <c r="I5912" t="s">
        <v>2884</v>
      </c>
    </row>
    <row r="5913" spans="1:9" x14ac:dyDescent="0.25">
      <c r="A5913" t="s">
        <v>6735</v>
      </c>
      <c r="B5913">
        <v>75880</v>
      </c>
      <c r="C5913">
        <v>121.55</v>
      </c>
      <c r="I5913" t="s">
        <v>2884</v>
      </c>
    </row>
    <row r="5914" spans="1:9" x14ac:dyDescent="0.25">
      <c r="A5914" t="s">
        <v>6735</v>
      </c>
      <c r="B5914">
        <v>75885</v>
      </c>
      <c r="C5914">
        <v>151.19</v>
      </c>
      <c r="I5914" t="s">
        <v>2884</v>
      </c>
    </row>
    <row r="5915" spans="1:9" x14ac:dyDescent="0.25">
      <c r="A5915" t="s">
        <v>6735</v>
      </c>
      <c r="B5915">
        <v>75887</v>
      </c>
      <c r="C5915">
        <v>153.47999999999999</v>
      </c>
      <c r="I5915" t="s">
        <v>2884</v>
      </c>
    </row>
    <row r="5916" spans="1:9" x14ac:dyDescent="0.25">
      <c r="A5916" t="s">
        <v>6735</v>
      </c>
      <c r="B5916">
        <v>75889</v>
      </c>
      <c r="C5916">
        <v>137.65</v>
      </c>
      <c r="I5916" t="s">
        <v>2884</v>
      </c>
    </row>
    <row r="5917" spans="1:9" x14ac:dyDescent="0.25">
      <c r="A5917" t="s">
        <v>6735</v>
      </c>
      <c r="B5917">
        <v>75891</v>
      </c>
      <c r="C5917">
        <v>138.44999999999999</v>
      </c>
      <c r="I5917" t="s">
        <v>2884</v>
      </c>
    </row>
    <row r="5918" spans="1:9" x14ac:dyDescent="0.25">
      <c r="A5918" t="s">
        <v>6735</v>
      </c>
      <c r="B5918">
        <v>75893</v>
      </c>
      <c r="C5918">
        <v>116.68</v>
      </c>
      <c r="I5918" t="s">
        <v>2884</v>
      </c>
    </row>
    <row r="5919" spans="1:9" x14ac:dyDescent="0.25">
      <c r="A5919" t="s">
        <v>6735</v>
      </c>
      <c r="B5919">
        <v>75901</v>
      </c>
      <c r="C5919">
        <v>262.7</v>
      </c>
      <c r="I5919" t="s">
        <v>2884</v>
      </c>
    </row>
    <row r="5920" spans="1:9" x14ac:dyDescent="0.25">
      <c r="A5920" t="s">
        <v>6735</v>
      </c>
      <c r="B5920">
        <v>75902</v>
      </c>
      <c r="C5920">
        <v>102.29</v>
      </c>
      <c r="I5920" t="s">
        <v>2884</v>
      </c>
    </row>
    <row r="5921" spans="1:9" x14ac:dyDescent="0.25">
      <c r="A5921" t="s">
        <v>6735</v>
      </c>
      <c r="B5921">
        <v>75984</v>
      </c>
      <c r="C5921">
        <v>107.12</v>
      </c>
      <c r="I5921" t="s">
        <v>2884</v>
      </c>
    </row>
    <row r="5922" spans="1:9" x14ac:dyDescent="0.25">
      <c r="A5922" t="s">
        <v>6735</v>
      </c>
      <c r="B5922">
        <v>75989</v>
      </c>
      <c r="C5922">
        <v>124.98</v>
      </c>
      <c r="I5922" t="s">
        <v>2884</v>
      </c>
    </row>
    <row r="5923" spans="1:9" x14ac:dyDescent="0.25">
      <c r="A5923" t="s">
        <v>6735</v>
      </c>
      <c r="B5923">
        <v>76000</v>
      </c>
      <c r="C5923">
        <v>48.47</v>
      </c>
      <c r="I5923" t="s">
        <v>2884</v>
      </c>
    </row>
    <row r="5924" spans="1:9" x14ac:dyDescent="0.25">
      <c r="A5924" t="s">
        <v>6735</v>
      </c>
      <c r="B5924">
        <v>76010</v>
      </c>
      <c r="C5924">
        <v>33.69</v>
      </c>
      <c r="I5924" t="s">
        <v>2884</v>
      </c>
    </row>
    <row r="5925" spans="1:9" x14ac:dyDescent="0.25">
      <c r="A5925" t="s">
        <v>6735</v>
      </c>
      <c r="B5925">
        <v>76080</v>
      </c>
      <c r="C5925">
        <v>66.819999999999993</v>
      </c>
      <c r="I5925" t="s">
        <v>2884</v>
      </c>
    </row>
    <row r="5926" spans="1:9" x14ac:dyDescent="0.25">
      <c r="A5926" t="s">
        <v>6735</v>
      </c>
      <c r="B5926">
        <v>76098</v>
      </c>
      <c r="C5926">
        <v>46.99</v>
      </c>
      <c r="I5926" t="s">
        <v>2884</v>
      </c>
    </row>
    <row r="5927" spans="1:9" x14ac:dyDescent="0.25">
      <c r="A5927" t="s">
        <v>6735</v>
      </c>
      <c r="B5927">
        <v>76100</v>
      </c>
      <c r="C5927">
        <v>100.98</v>
      </c>
      <c r="I5927" t="s">
        <v>2884</v>
      </c>
    </row>
    <row r="5928" spans="1:9" x14ac:dyDescent="0.25">
      <c r="A5928" t="s">
        <v>6735</v>
      </c>
      <c r="B5928">
        <v>76120</v>
      </c>
      <c r="C5928">
        <v>132.79</v>
      </c>
      <c r="I5928" t="s">
        <v>2884</v>
      </c>
    </row>
    <row r="5929" spans="1:9" x14ac:dyDescent="0.25">
      <c r="A5929" t="s">
        <v>6735</v>
      </c>
      <c r="B5929">
        <v>76145</v>
      </c>
      <c r="C5929">
        <v>1037.93</v>
      </c>
      <c r="I5929" t="s">
        <v>2884</v>
      </c>
    </row>
    <row r="5930" spans="1:9" x14ac:dyDescent="0.25">
      <c r="A5930" t="s">
        <v>6735</v>
      </c>
      <c r="B5930">
        <v>76376</v>
      </c>
      <c r="C5930">
        <v>26.77</v>
      </c>
      <c r="I5930" t="s">
        <v>2884</v>
      </c>
    </row>
    <row r="5931" spans="1:9" x14ac:dyDescent="0.25">
      <c r="A5931" t="s">
        <v>6735</v>
      </c>
      <c r="B5931">
        <v>76377</v>
      </c>
      <c r="C5931">
        <v>84</v>
      </c>
      <c r="I5931" t="s">
        <v>2884</v>
      </c>
    </row>
    <row r="5932" spans="1:9" x14ac:dyDescent="0.25">
      <c r="A5932" t="s">
        <v>6735</v>
      </c>
      <c r="B5932">
        <v>76380</v>
      </c>
      <c r="C5932">
        <v>145.85</v>
      </c>
      <c r="I5932" t="s">
        <v>2884</v>
      </c>
    </row>
    <row r="5933" spans="1:9" x14ac:dyDescent="0.25">
      <c r="A5933" t="s">
        <v>6735</v>
      </c>
      <c r="B5933">
        <v>76391</v>
      </c>
      <c r="C5933">
        <v>237.64</v>
      </c>
      <c r="I5933" t="s">
        <v>2884</v>
      </c>
    </row>
    <row r="5934" spans="1:9" x14ac:dyDescent="0.25">
      <c r="A5934" t="s">
        <v>6735</v>
      </c>
      <c r="B5934">
        <v>76506</v>
      </c>
      <c r="C5934">
        <v>127.88</v>
      </c>
      <c r="I5934" t="s">
        <v>2884</v>
      </c>
    </row>
    <row r="5935" spans="1:9" x14ac:dyDescent="0.25">
      <c r="A5935" t="s">
        <v>6735</v>
      </c>
      <c r="B5935">
        <v>76510</v>
      </c>
      <c r="C5935">
        <v>76.37</v>
      </c>
      <c r="I5935" t="s">
        <v>2884</v>
      </c>
    </row>
    <row r="5936" spans="1:9" x14ac:dyDescent="0.25">
      <c r="A5936" t="s">
        <v>6735</v>
      </c>
      <c r="B5936">
        <v>76511</v>
      </c>
      <c r="C5936">
        <v>62.83</v>
      </c>
      <c r="I5936" t="s">
        <v>2884</v>
      </c>
    </row>
    <row r="5937" spans="1:9" x14ac:dyDescent="0.25">
      <c r="A5937" t="s">
        <v>6735</v>
      </c>
      <c r="B5937">
        <v>76512</v>
      </c>
      <c r="C5937">
        <v>52.78</v>
      </c>
      <c r="I5937" t="s">
        <v>2884</v>
      </c>
    </row>
    <row r="5938" spans="1:9" x14ac:dyDescent="0.25">
      <c r="A5938" t="s">
        <v>6735</v>
      </c>
      <c r="B5938">
        <v>76513</v>
      </c>
      <c r="C5938">
        <v>83.52</v>
      </c>
      <c r="I5938" t="s">
        <v>2884</v>
      </c>
    </row>
    <row r="5939" spans="1:9" x14ac:dyDescent="0.25">
      <c r="A5939" t="s">
        <v>6735</v>
      </c>
      <c r="B5939">
        <v>76514</v>
      </c>
      <c r="C5939">
        <v>12.47</v>
      </c>
      <c r="I5939" t="s">
        <v>2884</v>
      </c>
    </row>
    <row r="5940" spans="1:9" x14ac:dyDescent="0.25">
      <c r="A5940" t="s">
        <v>6735</v>
      </c>
      <c r="B5940">
        <v>76516</v>
      </c>
      <c r="C5940">
        <v>51.72</v>
      </c>
      <c r="I5940" t="s">
        <v>2884</v>
      </c>
    </row>
    <row r="5941" spans="1:9" x14ac:dyDescent="0.25">
      <c r="A5941" t="s">
        <v>6735</v>
      </c>
      <c r="B5941">
        <v>76519</v>
      </c>
      <c r="C5941">
        <v>74.930000000000007</v>
      </c>
      <c r="I5941" t="s">
        <v>2884</v>
      </c>
    </row>
    <row r="5942" spans="1:9" x14ac:dyDescent="0.25">
      <c r="A5942" t="s">
        <v>6735</v>
      </c>
      <c r="B5942">
        <v>76529</v>
      </c>
      <c r="C5942">
        <v>95.79</v>
      </c>
      <c r="I5942" t="s">
        <v>2884</v>
      </c>
    </row>
    <row r="5943" spans="1:9" x14ac:dyDescent="0.25">
      <c r="A5943" t="s">
        <v>6735</v>
      </c>
      <c r="B5943">
        <v>76536</v>
      </c>
      <c r="C5943">
        <v>125.8</v>
      </c>
      <c r="I5943" t="s">
        <v>2884</v>
      </c>
    </row>
    <row r="5944" spans="1:9" x14ac:dyDescent="0.25">
      <c r="A5944" t="s">
        <v>6735</v>
      </c>
      <c r="B5944">
        <v>76604</v>
      </c>
      <c r="C5944">
        <v>62.87</v>
      </c>
      <c r="I5944" t="s">
        <v>2884</v>
      </c>
    </row>
    <row r="5945" spans="1:9" x14ac:dyDescent="0.25">
      <c r="A5945" t="s">
        <v>6735</v>
      </c>
      <c r="B5945">
        <v>76641</v>
      </c>
      <c r="C5945">
        <v>116.17</v>
      </c>
      <c r="I5945" t="s">
        <v>2884</v>
      </c>
    </row>
    <row r="5946" spans="1:9" x14ac:dyDescent="0.25">
      <c r="A5946" t="s">
        <v>6735</v>
      </c>
      <c r="B5946">
        <v>76642</v>
      </c>
      <c r="C5946">
        <v>95.36</v>
      </c>
      <c r="I5946" t="s">
        <v>2884</v>
      </c>
    </row>
    <row r="5947" spans="1:9" x14ac:dyDescent="0.25">
      <c r="A5947" t="s">
        <v>6735</v>
      </c>
      <c r="B5947">
        <v>76700</v>
      </c>
      <c r="C5947">
        <v>131.16999999999999</v>
      </c>
      <c r="I5947" t="s">
        <v>2884</v>
      </c>
    </row>
    <row r="5948" spans="1:9" x14ac:dyDescent="0.25">
      <c r="A5948" t="s">
        <v>6735</v>
      </c>
      <c r="B5948">
        <v>76705</v>
      </c>
      <c r="C5948">
        <v>99.05</v>
      </c>
      <c r="I5948" t="s">
        <v>2884</v>
      </c>
    </row>
    <row r="5949" spans="1:9" x14ac:dyDescent="0.25">
      <c r="A5949" t="s">
        <v>6735</v>
      </c>
      <c r="B5949">
        <v>76706</v>
      </c>
      <c r="C5949">
        <v>120.5</v>
      </c>
      <c r="I5949" t="s">
        <v>2884</v>
      </c>
    </row>
    <row r="5950" spans="1:9" x14ac:dyDescent="0.25">
      <c r="A5950" t="s">
        <v>6735</v>
      </c>
      <c r="B5950">
        <v>76770</v>
      </c>
      <c r="C5950">
        <v>122.23</v>
      </c>
      <c r="I5950" t="s">
        <v>2884</v>
      </c>
    </row>
    <row r="5951" spans="1:9" x14ac:dyDescent="0.25">
      <c r="A5951" t="s">
        <v>6735</v>
      </c>
      <c r="B5951">
        <v>76775</v>
      </c>
      <c r="C5951">
        <v>65.56</v>
      </c>
      <c r="I5951" t="s">
        <v>2884</v>
      </c>
    </row>
    <row r="5952" spans="1:9" x14ac:dyDescent="0.25">
      <c r="A5952" t="s">
        <v>6735</v>
      </c>
      <c r="B5952">
        <v>76776</v>
      </c>
      <c r="C5952">
        <v>167.47</v>
      </c>
      <c r="I5952" t="s">
        <v>2884</v>
      </c>
    </row>
    <row r="5953" spans="1:9" x14ac:dyDescent="0.25">
      <c r="A5953" t="s">
        <v>6735</v>
      </c>
      <c r="B5953">
        <v>76800</v>
      </c>
      <c r="C5953">
        <v>175.06</v>
      </c>
      <c r="I5953" t="s">
        <v>2884</v>
      </c>
    </row>
    <row r="5954" spans="1:9" x14ac:dyDescent="0.25">
      <c r="A5954" t="s">
        <v>6735</v>
      </c>
      <c r="B5954">
        <v>76801</v>
      </c>
      <c r="C5954">
        <v>131.80000000000001</v>
      </c>
      <c r="I5954" t="s">
        <v>2884</v>
      </c>
    </row>
    <row r="5955" spans="1:9" x14ac:dyDescent="0.25">
      <c r="A5955" t="s">
        <v>6735</v>
      </c>
      <c r="B5955">
        <v>76802</v>
      </c>
      <c r="C5955">
        <v>67.16</v>
      </c>
      <c r="I5955" t="s">
        <v>2884</v>
      </c>
    </row>
    <row r="5956" spans="1:9" x14ac:dyDescent="0.25">
      <c r="A5956" t="s">
        <v>6735</v>
      </c>
      <c r="B5956">
        <v>76805</v>
      </c>
      <c r="C5956">
        <v>152.33000000000001</v>
      </c>
      <c r="I5956" t="s">
        <v>2884</v>
      </c>
    </row>
    <row r="5957" spans="1:9" x14ac:dyDescent="0.25">
      <c r="A5957" t="s">
        <v>6735</v>
      </c>
      <c r="B5957">
        <v>76810</v>
      </c>
      <c r="C5957">
        <v>97.93</v>
      </c>
      <c r="I5957" t="s">
        <v>2884</v>
      </c>
    </row>
    <row r="5958" spans="1:9" x14ac:dyDescent="0.25">
      <c r="A5958" t="s">
        <v>6735</v>
      </c>
      <c r="B5958">
        <v>76811</v>
      </c>
      <c r="C5958">
        <v>194.96</v>
      </c>
      <c r="I5958" t="s">
        <v>2884</v>
      </c>
    </row>
    <row r="5959" spans="1:9" x14ac:dyDescent="0.25">
      <c r="A5959" t="s">
        <v>6735</v>
      </c>
      <c r="B5959">
        <v>76812</v>
      </c>
      <c r="C5959">
        <v>213.66</v>
      </c>
      <c r="I5959" t="s">
        <v>2884</v>
      </c>
    </row>
    <row r="5960" spans="1:9" x14ac:dyDescent="0.25">
      <c r="A5960" t="s">
        <v>6735</v>
      </c>
      <c r="B5960">
        <v>76813</v>
      </c>
      <c r="C5960">
        <v>130.49</v>
      </c>
      <c r="I5960" t="s">
        <v>2884</v>
      </c>
    </row>
    <row r="5961" spans="1:9" x14ac:dyDescent="0.25">
      <c r="A5961" t="s">
        <v>6735</v>
      </c>
      <c r="B5961">
        <v>76814</v>
      </c>
      <c r="C5961">
        <v>82.36</v>
      </c>
      <c r="I5961" t="s">
        <v>2884</v>
      </c>
    </row>
    <row r="5962" spans="1:9" x14ac:dyDescent="0.25">
      <c r="A5962" t="s">
        <v>6735</v>
      </c>
      <c r="B5962">
        <v>76815</v>
      </c>
      <c r="C5962">
        <v>91.26</v>
      </c>
      <c r="I5962" t="s">
        <v>2884</v>
      </c>
    </row>
    <row r="5963" spans="1:9" x14ac:dyDescent="0.25">
      <c r="A5963" t="s">
        <v>6735</v>
      </c>
      <c r="B5963">
        <v>76816</v>
      </c>
      <c r="C5963">
        <v>122.75</v>
      </c>
      <c r="I5963" t="s">
        <v>2884</v>
      </c>
    </row>
    <row r="5964" spans="1:9" x14ac:dyDescent="0.25">
      <c r="A5964" t="s">
        <v>6735</v>
      </c>
      <c r="B5964">
        <v>76817</v>
      </c>
      <c r="C5964">
        <v>103.92</v>
      </c>
      <c r="I5964" t="s">
        <v>2884</v>
      </c>
    </row>
    <row r="5965" spans="1:9" x14ac:dyDescent="0.25">
      <c r="A5965" t="s">
        <v>6735</v>
      </c>
      <c r="B5965">
        <v>76818</v>
      </c>
      <c r="C5965">
        <v>130.06</v>
      </c>
      <c r="I5965" t="s">
        <v>2884</v>
      </c>
    </row>
    <row r="5966" spans="1:9" x14ac:dyDescent="0.25">
      <c r="A5966" t="s">
        <v>6735</v>
      </c>
      <c r="B5966">
        <v>76819</v>
      </c>
      <c r="C5966">
        <v>93.66</v>
      </c>
      <c r="I5966" t="s">
        <v>2884</v>
      </c>
    </row>
    <row r="5967" spans="1:9" x14ac:dyDescent="0.25">
      <c r="A5967" t="s">
        <v>6735</v>
      </c>
      <c r="B5967">
        <v>76820</v>
      </c>
      <c r="C5967">
        <v>49.52</v>
      </c>
      <c r="I5967" t="s">
        <v>2884</v>
      </c>
    </row>
    <row r="5968" spans="1:9" x14ac:dyDescent="0.25">
      <c r="A5968" t="s">
        <v>6735</v>
      </c>
      <c r="B5968">
        <v>76821</v>
      </c>
      <c r="C5968">
        <v>99.19</v>
      </c>
      <c r="I5968" t="s">
        <v>2884</v>
      </c>
    </row>
    <row r="5969" spans="1:9" x14ac:dyDescent="0.25">
      <c r="A5969" t="s">
        <v>6735</v>
      </c>
      <c r="B5969">
        <v>76825</v>
      </c>
      <c r="C5969">
        <v>294.64999999999998</v>
      </c>
      <c r="I5969" t="s">
        <v>2884</v>
      </c>
    </row>
    <row r="5970" spans="1:9" x14ac:dyDescent="0.25">
      <c r="A5970" t="s">
        <v>6735</v>
      </c>
      <c r="B5970">
        <v>76826</v>
      </c>
      <c r="C5970">
        <v>176.86</v>
      </c>
      <c r="I5970" t="s">
        <v>2884</v>
      </c>
    </row>
    <row r="5971" spans="1:9" x14ac:dyDescent="0.25">
      <c r="A5971" t="s">
        <v>6735</v>
      </c>
      <c r="B5971">
        <v>76827</v>
      </c>
      <c r="C5971">
        <v>77.819999999999993</v>
      </c>
      <c r="I5971" t="s">
        <v>2884</v>
      </c>
    </row>
    <row r="5972" spans="1:9" x14ac:dyDescent="0.25">
      <c r="A5972" t="s">
        <v>6735</v>
      </c>
      <c r="B5972">
        <v>76828</v>
      </c>
      <c r="C5972">
        <v>54.3</v>
      </c>
      <c r="I5972" t="s">
        <v>2884</v>
      </c>
    </row>
    <row r="5973" spans="1:9" x14ac:dyDescent="0.25">
      <c r="A5973" t="s">
        <v>6735</v>
      </c>
      <c r="B5973">
        <v>76830</v>
      </c>
      <c r="C5973">
        <v>135.33000000000001</v>
      </c>
      <c r="I5973" t="s">
        <v>2884</v>
      </c>
    </row>
    <row r="5974" spans="1:9" x14ac:dyDescent="0.25">
      <c r="A5974" t="s">
        <v>6735</v>
      </c>
      <c r="B5974">
        <v>76831</v>
      </c>
      <c r="C5974">
        <v>131.13</v>
      </c>
      <c r="I5974" t="s">
        <v>2884</v>
      </c>
    </row>
    <row r="5975" spans="1:9" x14ac:dyDescent="0.25">
      <c r="A5975" t="s">
        <v>6735</v>
      </c>
      <c r="B5975">
        <v>76856</v>
      </c>
      <c r="C5975">
        <v>118.95</v>
      </c>
      <c r="I5975" t="s">
        <v>2884</v>
      </c>
    </row>
    <row r="5976" spans="1:9" x14ac:dyDescent="0.25">
      <c r="A5976" t="s">
        <v>6735</v>
      </c>
      <c r="B5976">
        <v>76857</v>
      </c>
      <c r="C5976">
        <v>54.06</v>
      </c>
      <c r="I5976" t="s">
        <v>2884</v>
      </c>
    </row>
    <row r="5977" spans="1:9" x14ac:dyDescent="0.25">
      <c r="A5977" t="s">
        <v>6735</v>
      </c>
      <c r="B5977">
        <v>76870</v>
      </c>
      <c r="C5977">
        <v>113.76</v>
      </c>
      <c r="I5977" t="s">
        <v>2884</v>
      </c>
    </row>
    <row r="5978" spans="1:9" x14ac:dyDescent="0.25">
      <c r="A5978" t="s">
        <v>6735</v>
      </c>
      <c r="B5978">
        <v>76872</v>
      </c>
      <c r="C5978">
        <v>154.07</v>
      </c>
      <c r="I5978" t="s">
        <v>2884</v>
      </c>
    </row>
    <row r="5979" spans="1:9" x14ac:dyDescent="0.25">
      <c r="A5979" t="s">
        <v>6735</v>
      </c>
      <c r="B5979">
        <v>76873</v>
      </c>
      <c r="C5979">
        <v>194.44</v>
      </c>
      <c r="I5979" t="s">
        <v>2884</v>
      </c>
    </row>
    <row r="5980" spans="1:9" x14ac:dyDescent="0.25">
      <c r="A5980" t="s">
        <v>6735</v>
      </c>
      <c r="B5980">
        <v>76881</v>
      </c>
      <c r="C5980">
        <v>58.54</v>
      </c>
      <c r="I5980" t="s">
        <v>2884</v>
      </c>
    </row>
    <row r="5981" spans="1:9" x14ac:dyDescent="0.25">
      <c r="A5981" t="s">
        <v>6735</v>
      </c>
      <c r="B5981">
        <v>76882</v>
      </c>
      <c r="C5981">
        <v>45.82</v>
      </c>
      <c r="I5981" t="s">
        <v>2884</v>
      </c>
    </row>
    <row r="5982" spans="1:9" x14ac:dyDescent="0.25">
      <c r="A5982" t="s">
        <v>6735</v>
      </c>
      <c r="B5982">
        <v>76883</v>
      </c>
      <c r="C5982">
        <v>78.150000000000006</v>
      </c>
      <c r="I5982" t="s">
        <v>2884</v>
      </c>
    </row>
    <row r="5983" spans="1:9" x14ac:dyDescent="0.25">
      <c r="A5983" t="s">
        <v>6735</v>
      </c>
      <c r="B5983">
        <v>76885</v>
      </c>
      <c r="C5983">
        <v>135.53</v>
      </c>
      <c r="I5983" t="s">
        <v>2884</v>
      </c>
    </row>
    <row r="5984" spans="1:9" x14ac:dyDescent="0.25">
      <c r="A5984" t="s">
        <v>6735</v>
      </c>
      <c r="B5984">
        <v>76886</v>
      </c>
      <c r="C5984">
        <v>113.82</v>
      </c>
      <c r="I5984" t="s">
        <v>2884</v>
      </c>
    </row>
    <row r="5985" spans="1:9" x14ac:dyDescent="0.25">
      <c r="A5985" t="s">
        <v>6735</v>
      </c>
      <c r="B5985">
        <v>76936</v>
      </c>
      <c r="C5985">
        <v>288.87</v>
      </c>
      <c r="I5985" t="s">
        <v>2884</v>
      </c>
    </row>
    <row r="5986" spans="1:9" x14ac:dyDescent="0.25">
      <c r="A5986" t="s">
        <v>6735</v>
      </c>
      <c r="B5986">
        <v>76937</v>
      </c>
      <c r="C5986">
        <v>43.93</v>
      </c>
      <c r="I5986" t="s">
        <v>2884</v>
      </c>
    </row>
    <row r="5987" spans="1:9" x14ac:dyDescent="0.25">
      <c r="A5987" t="s">
        <v>6735</v>
      </c>
      <c r="B5987">
        <v>76942</v>
      </c>
      <c r="C5987">
        <v>64.16</v>
      </c>
      <c r="I5987" t="s">
        <v>2884</v>
      </c>
    </row>
    <row r="5988" spans="1:9" x14ac:dyDescent="0.25">
      <c r="A5988" t="s">
        <v>6735</v>
      </c>
      <c r="B5988">
        <v>76946</v>
      </c>
      <c r="C5988">
        <v>36.159999999999997</v>
      </c>
      <c r="I5988" t="s">
        <v>2884</v>
      </c>
    </row>
    <row r="5989" spans="1:9" x14ac:dyDescent="0.25">
      <c r="A5989" t="s">
        <v>6735</v>
      </c>
      <c r="B5989">
        <v>76948</v>
      </c>
      <c r="C5989">
        <v>89.79</v>
      </c>
      <c r="I5989" t="s">
        <v>2884</v>
      </c>
    </row>
    <row r="5990" spans="1:9" x14ac:dyDescent="0.25">
      <c r="A5990" t="s">
        <v>6735</v>
      </c>
      <c r="B5990">
        <v>76965</v>
      </c>
      <c r="C5990">
        <v>102.22</v>
      </c>
      <c r="I5990" t="s">
        <v>2884</v>
      </c>
    </row>
    <row r="5991" spans="1:9" x14ac:dyDescent="0.25">
      <c r="A5991" t="s">
        <v>6735</v>
      </c>
      <c r="B5991">
        <v>76977</v>
      </c>
      <c r="C5991">
        <v>7.78</v>
      </c>
      <c r="I5991" t="s">
        <v>2884</v>
      </c>
    </row>
    <row r="5992" spans="1:9" x14ac:dyDescent="0.25">
      <c r="A5992" t="s">
        <v>6735</v>
      </c>
      <c r="B5992">
        <v>76978</v>
      </c>
      <c r="C5992">
        <v>287.49</v>
      </c>
      <c r="I5992" t="s">
        <v>2884</v>
      </c>
    </row>
    <row r="5993" spans="1:9" x14ac:dyDescent="0.25">
      <c r="A5993" t="s">
        <v>6735</v>
      </c>
      <c r="B5993">
        <v>76979</v>
      </c>
      <c r="C5993">
        <v>188.57</v>
      </c>
      <c r="I5993" t="s">
        <v>2884</v>
      </c>
    </row>
    <row r="5994" spans="1:9" x14ac:dyDescent="0.25">
      <c r="A5994" t="s">
        <v>6735</v>
      </c>
      <c r="B5994">
        <v>76981</v>
      </c>
      <c r="C5994">
        <v>117.33</v>
      </c>
      <c r="I5994" t="s">
        <v>2884</v>
      </c>
    </row>
    <row r="5995" spans="1:9" x14ac:dyDescent="0.25">
      <c r="A5995" t="s">
        <v>6735</v>
      </c>
      <c r="B5995">
        <v>76982</v>
      </c>
      <c r="C5995">
        <v>105.14</v>
      </c>
      <c r="I5995" t="s">
        <v>2884</v>
      </c>
    </row>
    <row r="5996" spans="1:9" x14ac:dyDescent="0.25">
      <c r="A5996" t="s">
        <v>6735</v>
      </c>
      <c r="B5996">
        <v>76983</v>
      </c>
      <c r="C5996">
        <v>68.08</v>
      </c>
      <c r="I5996" t="s">
        <v>2884</v>
      </c>
    </row>
    <row r="5997" spans="1:9" x14ac:dyDescent="0.25">
      <c r="A5997" t="s">
        <v>6735</v>
      </c>
      <c r="B5997">
        <v>77001</v>
      </c>
      <c r="C5997">
        <v>113.75</v>
      </c>
      <c r="I5997" t="s">
        <v>2884</v>
      </c>
    </row>
    <row r="5998" spans="1:9" x14ac:dyDescent="0.25">
      <c r="A5998" t="s">
        <v>6735</v>
      </c>
      <c r="B5998">
        <v>77002</v>
      </c>
      <c r="C5998">
        <v>131.57</v>
      </c>
      <c r="I5998" t="s">
        <v>2884</v>
      </c>
    </row>
    <row r="5999" spans="1:9" x14ac:dyDescent="0.25">
      <c r="A5999" t="s">
        <v>6735</v>
      </c>
      <c r="B5999">
        <v>77003</v>
      </c>
      <c r="C5999">
        <v>119.21</v>
      </c>
      <c r="I5999" t="s">
        <v>2884</v>
      </c>
    </row>
    <row r="6000" spans="1:9" x14ac:dyDescent="0.25">
      <c r="A6000" t="s">
        <v>6735</v>
      </c>
      <c r="B6000">
        <v>77011</v>
      </c>
      <c r="C6000">
        <v>252.14</v>
      </c>
      <c r="I6000" t="s">
        <v>2884</v>
      </c>
    </row>
    <row r="6001" spans="1:9" x14ac:dyDescent="0.25">
      <c r="A6001" t="s">
        <v>6735</v>
      </c>
      <c r="B6001">
        <v>77012</v>
      </c>
      <c r="C6001">
        <v>156.77000000000001</v>
      </c>
      <c r="I6001" t="s">
        <v>2884</v>
      </c>
    </row>
    <row r="6002" spans="1:9" x14ac:dyDescent="0.25">
      <c r="A6002" t="s">
        <v>6735</v>
      </c>
      <c r="B6002">
        <v>77014</v>
      </c>
      <c r="C6002">
        <v>134.87</v>
      </c>
      <c r="I6002" t="s">
        <v>2884</v>
      </c>
    </row>
    <row r="6003" spans="1:9" x14ac:dyDescent="0.25">
      <c r="A6003" t="s">
        <v>6735</v>
      </c>
      <c r="B6003">
        <v>77021</v>
      </c>
      <c r="C6003">
        <v>485.17</v>
      </c>
      <c r="I6003" t="s">
        <v>2884</v>
      </c>
    </row>
    <row r="6004" spans="1:9" x14ac:dyDescent="0.25">
      <c r="A6004" t="s">
        <v>6735</v>
      </c>
      <c r="B6004">
        <v>77046</v>
      </c>
      <c r="C6004">
        <v>248.02</v>
      </c>
      <c r="I6004" t="s">
        <v>2884</v>
      </c>
    </row>
    <row r="6005" spans="1:9" x14ac:dyDescent="0.25">
      <c r="A6005" t="s">
        <v>6735</v>
      </c>
      <c r="B6005">
        <v>77047</v>
      </c>
      <c r="C6005">
        <v>256.69</v>
      </c>
      <c r="I6005" t="s">
        <v>2884</v>
      </c>
    </row>
    <row r="6006" spans="1:9" x14ac:dyDescent="0.25">
      <c r="A6006" t="s">
        <v>6735</v>
      </c>
      <c r="B6006">
        <v>77048</v>
      </c>
      <c r="C6006">
        <v>394.85</v>
      </c>
      <c r="I6006" t="s">
        <v>2884</v>
      </c>
    </row>
    <row r="6007" spans="1:9" x14ac:dyDescent="0.25">
      <c r="A6007" t="s">
        <v>6735</v>
      </c>
      <c r="B6007">
        <v>77049</v>
      </c>
      <c r="C6007">
        <v>402.62</v>
      </c>
      <c r="I6007" t="s">
        <v>2884</v>
      </c>
    </row>
    <row r="6008" spans="1:9" x14ac:dyDescent="0.25">
      <c r="A6008" t="s">
        <v>6735</v>
      </c>
      <c r="B6008">
        <v>77053</v>
      </c>
      <c r="C6008">
        <v>59.79</v>
      </c>
      <c r="I6008" t="s">
        <v>2884</v>
      </c>
    </row>
    <row r="6009" spans="1:9" x14ac:dyDescent="0.25">
      <c r="A6009" t="s">
        <v>6735</v>
      </c>
      <c r="B6009">
        <v>77054</v>
      </c>
      <c r="C6009">
        <v>77.44</v>
      </c>
      <c r="I6009" t="s">
        <v>2884</v>
      </c>
    </row>
    <row r="6010" spans="1:9" x14ac:dyDescent="0.25">
      <c r="A6010" t="s">
        <v>6735</v>
      </c>
      <c r="B6010">
        <v>77063</v>
      </c>
      <c r="C6010">
        <v>58.3</v>
      </c>
      <c r="I6010" t="s">
        <v>2884</v>
      </c>
    </row>
    <row r="6011" spans="1:9" x14ac:dyDescent="0.25">
      <c r="A6011" t="s">
        <v>6735</v>
      </c>
      <c r="B6011">
        <v>77065</v>
      </c>
      <c r="C6011">
        <v>140.69999999999999</v>
      </c>
      <c r="I6011" t="s">
        <v>2884</v>
      </c>
    </row>
    <row r="6012" spans="1:9" x14ac:dyDescent="0.25">
      <c r="A6012" t="s">
        <v>6735</v>
      </c>
      <c r="B6012">
        <v>77066</v>
      </c>
      <c r="C6012">
        <v>177.48</v>
      </c>
      <c r="I6012" t="s">
        <v>2884</v>
      </c>
    </row>
    <row r="6013" spans="1:9" x14ac:dyDescent="0.25">
      <c r="A6013" t="s">
        <v>6735</v>
      </c>
      <c r="B6013">
        <v>77067</v>
      </c>
      <c r="C6013">
        <v>144.27000000000001</v>
      </c>
      <c r="I6013" t="s">
        <v>2884</v>
      </c>
    </row>
    <row r="6014" spans="1:9" x14ac:dyDescent="0.25">
      <c r="A6014" t="s">
        <v>6735</v>
      </c>
      <c r="B6014">
        <v>77071</v>
      </c>
      <c r="C6014">
        <v>61.02</v>
      </c>
      <c r="I6014" t="s">
        <v>2884</v>
      </c>
    </row>
    <row r="6015" spans="1:9" x14ac:dyDescent="0.25">
      <c r="A6015" t="s">
        <v>6735</v>
      </c>
      <c r="B6015">
        <v>77072</v>
      </c>
      <c r="C6015">
        <v>29.09</v>
      </c>
      <c r="I6015" t="s">
        <v>2884</v>
      </c>
    </row>
    <row r="6016" spans="1:9" x14ac:dyDescent="0.25">
      <c r="A6016" t="s">
        <v>6735</v>
      </c>
      <c r="B6016">
        <v>77073</v>
      </c>
      <c r="C6016">
        <v>50.56</v>
      </c>
      <c r="I6016" t="s">
        <v>2884</v>
      </c>
    </row>
    <row r="6017" spans="1:9" x14ac:dyDescent="0.25">
      <c r="A6017" t="s">
        <v>6735</v>
      </c>
      <c r="B6017">
        <v>77074</v>
      </c>
      <c r="C6017">
        <v>72.89</v>
      </c>
      <c r="I6017" t="s">
        <v>2884</v>
      </c>
    </row>
    <row r="6018" spans="1:9" x14ac:dyDescent="0.25">
      <c r="A6018" t="s">
        <v>6735</v>
      </c>
      <c r="B6018">
        <v>77075</v>
      </c>
      <c r="C6018">
        <v>112.46</v>
      </c>
      <c r="I6018" t="s">
        <v>2884</v>
      </c>
    </row>
    <row r="6019" spans="1:9" x14ac:dyDescent="0.25">
      <c r="A6019" t="s">
        <v>6735</v>
      </c>
      <c r="B6019">
        <v>77076</v>
      </c>
      <c r="C6019">
        <v>120.79</v>
      </c>
      <c r="I6019" t="s">
        <v>2884</v>
      </c>
    </row>
    <row r="6020" spans="1:9" x14ac:dyDescent="0.25">
      <c r="A6020" t="s">
        <v>6735</v>
      </c>
      <c r="B6020">
        <v>77077</v>
      </c>
      <c r="C6020">
        <v>52.64</v>
      </c>
      <c r="I6020" t="s">
        <v>2884</v>
      </c>
    </row>
    <row r="6021" spans="1:9" x14ac:dyDescent="0.25">
      <c r="A6021" t="s">
        <v>6735</v>
      </c>
      <c r="B6021">
        <v>77078</v>
      </c>
      <c r="C6021">
        <v>110.04</v>
      </c>
      <c r="I6021" t="s">
        <v>2884</v>
      </c>
    </row>
    <row r="6022" spans="1:9" x14ac:dyDescent="0.25">
      <c r="A6022" t="s">
        <v>6735</v>
      </c>
      <c r="B6022">
        <v>77080</v>
      </c>
      <c r="C6022">
        <v>42.77</v>
      </c>
      <c r="I6022" t="s">
        <v>2884</v>
      </c>
    </row>
    <row r="6023" spans="1:9" x14ac:dyDescent="0.25">
      <c r="A6023" t="s">
        <v>6735</v>
      </c>
      <c r="B6023">
        <v>77081</v>
      </c>
      <c r="C6023">
        <v>35.15</v>
      </c>
      <c r="I6023" t="s">
        <v>2884</v>
      </c>
    </row>
    <row r="6024" spans="1:9" x14ac:dyDescent="0.25">
      <c r="A6024" t="s">
        <v>6735</v>
      </c>
      <c r="B6024">
        <v>77084</v>
      </c>
      <c r="C6024">
        <v>344.22</v>
      </c>
      <c r="I6024" t="s">
        <v>2884</v>
      </c>
    </row>
    <row r="6025" spans="1:9" x14ac:dyDescent="0.25">
      <c r="A6025" t="s">
        <v>6735</v>
      </c>
      <c r="B6025">
        <v>77085</v>
      </c>
      <c r="C6025">
        <v>58.1</v>
      </c>
      <c r="I6025" t="s">
        <v>2884</v>
      </c>
    </row>
    <row r="6026" spans="1:9" x14ac:dyDescent="0.25">
      <c r="A6026" t="s">
        <v>6735</v>
      </c>
      <c r="B6026">
        <v>77086</v>
      </c>
      <c r="C6026">
        <v>37.14</v>
      </c>
      <c r="I6026" t="s">
        <v>2884</v>
      </c>
    </row>
    <row r="6027" spans="1:9" x14ac:dyDescent="0.25">
      <c r="A6027" t="s">
        <v>6735</v>
      </c>
      <c r="B6027">
        <v>77089</v>
      </c>
      <c r="C6027">
        <v>45.4</v>
      </c>
      <c r="I6027" t="s">
        <v>2884</v>
      </c>
    </row>
    <row r="6028" spans="1:9" x14ac:dyDescent="0.25">
      <c r="A6028" t="s">
        <v>6735</v>
      </c>
      <c r="B6028">
        <v>77090</v>
      </c>
      <c r="C6028">
        <v>3.01</v>
      </c>
      <c r="I6028" t="s">
        <v>2884</v>
      </c>
    </row>
    <row r="6029" spans="1:9" x14ac:dyDescent="0.25">
      <c r="A6029" t="s">
        <v>6735</v>
      </c>
      <c r="B6029">
        <v>77091</v>
      </c>
      <c r="C6029">
        <v>31.96</v>
      </c>
      <c r="I6029" t="s">
        <v>2884</v>
      </c>
    </row>
    <row r="6030" spans="1:9" x14ac:dyDescent="0.25">
      <c r="A6030" t="s">
        <v>6735</v>
      </c>
      <c r="B6030">
        <v>77092</v>
      </c>
      <c r="C6030">
        <v>10.43</v>
      </c>
      <c r="I6030" t="s">
        <v>2884</v>
      </c>
    </row>
    <row r="6031" spans="1:9" x14ac:dyDescent="0.25">
      <c r="A6031" t="s">
        <v>6735</v>
      </c>
      <c r="B6031">
        <v>77261</v>
      </c>
      <c r="C6031">
        <v>75.94</v>
      </c>
      <c r="I6031" t="s">
        <v>2884</v>
      </c>
    </row>
    <row r="6032" spans="1:9" x14ac:dyDescent="0.25">
      <c r="A6032" t="s">
        <v>6735</v>
      </c>
      <c r="B6032">
        <v>77262</v>
      </c>
      <c r="C6032">
        <v>115.98</v>
      </c>
      <c r="I6032" t="s">
        <v>2884</v>
      </c>
    </row>
    <row r="6033" spans="1:9" x14ac:dyDescent="0.25">
      <c r="A6033" t="s">
        <v>6735</v>
      </c>
      <c r="B6033">
        <v>77263</v>
      </c>
      <c r="C6033">
        <v>181.23</v>
      </c>
      <c r="I6033" t="s">
        <v>2884</v>
      </c>
    </row>
    <row r="6034" spans="1:9" x14ac:dyDescent="0.25">
      <c r="A6034" t="s">
        <v>6735</v>
      </c>
      <c r="B6034">
        <v>77280</v>
      </c>
      <c r="C6034">
        <v>305.18</v>
      </c>
      <c r="I6034" t="s">
        <v>2884</v>
      </c>
    </row>
    <row r="6035" spans="1:9" x14ac:dyDescent="0.25">
      <c r="A6035" t="s">
        <v>6735</v>
      </c>
      <c r="B6035">
        <v>77285</v>
      </c>
      <c r="C6035">
        <v>499.91</v>
      </c>
      <c r="I6035" t="s">
        <v>2884</v>
      </c>
    </row>
    <row r="6036" spans="1:9" x14ac:dyDescent="0.25">
      <c r="A6036" t="s">
        <v>6735</v>
      </c>
      <c r="B6036">
        <v>77290</v>
      </c>
      <c r="C6036">
        <v>510.9</v>
      </c>
      <c r="I6036" t="s">
        <v>2884</v>
      </c>
    </row>
    <row r="6037" spans="1:9" x14ac:dyDescent="0.25">
      <c r="A6037" t="s">
        <v>6735</v>
      </c>
      <c r="B6037">
        <v>77293</v>
      </c>
      <c r="C6037">
        <v>464.57</v>
      </c>
      <c r="I6037" t="s">
        <v>2884</v>
      </c>
    </row>
    <row r="6038" spans="1:9" x14ac:dyDescent="0.25">
      <c r="A6038" t="s">
        <v>6735</v>
      </c>
      <c r="B6038">
        <v>77295</v>
      </c>
      <c r="C6038">
        <v>531.01</v>
      </c>
      <c r="I6038" t="s">
        <v>2884</v>
      </c>
    </row>
    <row r="6039" spans="1:9" x14ac:dyDescent="0.25">
      <c r="A6039" t="s">
        <v>6735</v>
      </c>
      <c r="B6039">
        <v>77300</v>
      </c>
      <c r="C6039">
        <v>73.06</v>
      </c>
      <c r="I6039" t="s">
        <v>2884</v>
      </c>
    </row>
    <row r="6040" spans="1:9" x14ac:dyDescent="0.25">
      <c r="A6040" t="s">
        <v>6735</v>
      </c>
      <c r="B6040">
        <v>77301</v>
      </c>
      <c r="C6040">
        <v>2067.1799999999998</v>
      </c>
      <c r="I6040" t="s">
        <v>2884</v>
      </c>
    </row>
    <row r="6041" spans="1:9" x14ac:dyDescent="0.25">
      <c r="A6041" t="s">
        <v>6735</v>
      </c>
      <c r="B6041">
        <v>77306</v>
      </c>
      <c r="C6041">
        <v>163.63999999999999</v>
      </c>
      <c r="I6041" t="s">
        <v>2884</v>
      </c>
    </row>
    <row r="6042" spans="1:9" x14ac:dyDescent="0.25">
      <c r="A6042" t="s">
        <v>6735</v>
      </c>
      <c r="B6042">
        <v>77307</v>
      </c>
      <c r="C6042">
        <v>316.33</v>
      </c>
      <c r="I6042" t="s">
        <v>2884</v>
      </c>
    </row>
    <row r="6043" spans="1:9" x14ac:dyDescent="0.25">
      <c r="A6043" t="s">
        <v>6735</v>
      </c>
      <c r="B6043">
        <v>77316</v>
      </c>
      <c r="C6043">
        <v>273.64999999999998</v>
      </c>
      <c r="I6043" t="s">
        <v>2884</v>
      </c>
    </row>
    <row r="6044" spans="1:9" x14ac:dyDescent="0.25">
      <c r="A6044" t="s">
        <v>6735</v>
      </c>
      <c r="B6044">
        <v>77317</v>
      </c>
      <c r="C6044">
        <v>359.86</v>
      </c>
      <c r="I6044" t="s">
        <v>2884</v>
      </c>
    </row>
    <row r="6045" spans="1:9" x14ac:dyDescent="0.25">
      <c r="A6045" t="s">
        <v>6735</v>
      </c>
      <c r="B6045">
        <v>77318</v>
      </c>
      <c r="C6045">
        <v>510.06</v>
      </c>
      <c r="I6045" t="s">
        <v>2884</v>
      </c>
    </row>
    <row r="6046" spans="1:9" x14ac:dyDescent="0.25">
      <c r="A6046" t="s">
        <v>6735</v>
      </c>
      <c r="B6046">
        <v>77321</v>
      </c>
      <c r="C6046">
        <v>103.73</v>
      </c>
      <c r="I6046" t="s">
        <v>2884</v>
      </c>
    </row>
    <row r="6047" spans="1:9" x14ac:dyDescent="0.25">
      <c r="A6047" t="s">
        <v>6735</v>
      </c>
      <c r="B6047">
        <v>77331</v>
      </c>
      <c r="C6047">
        <v>70.819999999999993</v>
      </c>
      <c r="I6047" t="s">
        <v>2884</v>
      </c>
    </row>
    <row r="6048" spans="1:9" x14ac:dyDescent="0.25">
      <c r="A6048" t="s">
        <v>6735</v>
      </c>
      <c r="B6048">
        <v>77332</v>
      </c>
      <c r="C6048">
        <v>42.01</v>
      </c>
      <c r="I6048" t="s">
        <v>2884</v>
      </c>
    </row>
    <row r="6049" spans="1:9" x14ac:dyDescent="0.25">
      <c r="A6049" t="s">
        <v>6735</v>
      </c>
      <c r="B6049">
        <v>77333</v>
      </c>
      <c r="C6049">
        <v>154.58000000000001</v>
      </c>
      <c r="I6049" t="s">
        <v>2884</v>
      </c>
    </row>
    <row r="6050" spans="1:9" x14ac:dyDescent="0.25">
      <c r="A6050" t="s">
        <v>6735</v>
      </c>
      <c r="B6050">
        <v>77334</v>
      </c>
      <c r="C6050">
        <v>138.57</v>
      </c>
      <c r="I6050" t="s">
        <v>2884</v>
      </c>
    </row>
    <row r="6051" spans="1:9" x14ac:dyDescent="0.25">
      <c r="A6051" t="s">
        <v>6735</v>
      </c>
      <c r="B6051">
        <v>77336</v>
      </c>
      <c r="C6051">
        <v>97.97</v>
      </c>
      <c r="I6051" t="s">
        <v>2884</v>
      </c>
    </row>
    <row r="6052" spans="1:9" x14ac:dyDescent="0.25">
      <c r="A6052" t="s">
        <v>6735</v>
      </c>
      <c r="B6052">
        <v>77338</v>
      </c>
      <c r="C6052">
        <v>514.59</v>
      </c>
      <c r="I6052" t="s">
        <v>2884</v>
      </c>
    </row>
    <row r="6053" spans="1:9" x14ac:dyDescent="0.25">
      <c r="A6053" t="s">
        <v>6735</v>
      </c>
      <c r="B6053">
        <v>77370</v>
      </c>
      <c r="C6053">
        <v>157.55000000000001</v>
      </c>
      <c r="I6053" t="s">
        <v>2884</v>
      </c>
    </row>
    <row r="6054" spans="1:9" x14ac:dyDescent="0.25">
      <c r="A6054" t="s">
        <v>6735</v>
      </c>
      <c r="B6054">
        <v>77372</v>
      </c>
      <c r="C6054">
        <v>1101.5899999999999</v>
      </c>
      <c r="I6054" t="s">
        <v>2884</v>
      </c>
    </row>
    <row r="6055" spans="1:9" x14ac:dyDescent="0.25">
      <c r="A6055" t="s">
        <v>6735</v>
      </c>
      <c r="B6055">
        <v>77373</v>
      </c>
      <c r="C6055">
        <v>1144.49</v>
      </c>
      <c r="I6055" t="s">
        <v>2884</v>
      </c>
    </row>
    <row r="6056" spans="1:9" x14ac:dyDescent="0.25">
      <c r="A6056" t="s">
        <v>6735</v>
      </c>
      <c r="B6056">
        <v>77401</v>
      </c>
      <c r="C6056">
        <v>46.81</v>
      </c>
      <c r="I6056" t="s">
        <v>2884</v>
      </c>
    </row>
    <row r="6057" spans="1:9" x14ac:dyDescent="0.25">
      <c r="A6057" t="s">
        <v>6735</v>
      </c>
      <c r="B6057">
        <v>77417</v>
      </c>
      <c r="C6057">
        <v>15.58</v>
      </c>
      <c r="I6057" t="s">
        <v>2884</v>
      </c>
    </row>
    <row r="6058" spans="1:9" x14ac:dyDescent="0.25">
      <c r="A6058" t="s">
        <v>6735</v>
      </c>
      <c r="B6058">
        <v>77427</v>
      </c>
      <c r="C6058">
        <v>206.05</v>
      </c>
      <c r="I6058" t="s">
        <v>2884</v>
      </c>
    </row>
    <row r="6059" spans="1:9" x14ac:dyDescent="0.25">
      <c r="A6059" t="s">
        <v>6735</v>
      </c>
      <c r="B6059">
        <v>77431</v>
      </c>
      <c r="C6059">
        <v>115.77</v>
      </c>
      <c r="I6059" t="s">
        <v>2884</v>
      </c>
    </row>
    <row r="6060" spans="1:9" x14ac:dyDescent="0.25">
      <c r="A6060" t="s">
        <v>6735</v>
      </c>
      <c r="B6060">
        <v>77432</v>
      </c>
      <c r="C6060">
        <v>456.4</v>
      </c>
      <c r="I6060" t="s">
        <v>2884</v>
      </c>
    </row>
    <row r="6061" spans="1:9" x14ac:dyDescent="0.25">
      <c r="A6061" t="s">
        <v>6735</v>
      </c>
      <c r="B6061">
        <v>77435</v>
      </c>
      <c r="C6061">
        <v>689.54</v>
      </c>
      <c r="I6061" t="s">
        <v>2884</v>
      </c>
    </row>
    <row r="6062" spans="1:9" x14ac:dyDescent="0.25">
      <c r="A6062" t="s">
        <v>6735</v>
      </c>
      <c r="B6062">
        <v>77469</v>
      </c>
      <c r="C6062">
        <v>343.26</v>
      </c>
      <c r="I6062" t="s">
        <v>2884</v>
      </c>
    </row>
    <row r="6063" spans="1:9" x14ac:dyDescent="0.25">
      <c r="A6063" t="s">
        <v>6735</v>
      </c>
      <c r="B6063">
        <v>77470</v>
      </c>
      <c r="C6063">
        <v>151.78</v>
      </c>
      <c r="I6063" t="s">
        <v>2884</v>
      </c>
    </row>
    <row r="6064" spans="1:9" x14ac:dyDescent="0.25">
      <c r="A6064" t="s">
        <v>6735</v>
      </c>
      <c r="B6064">
        <v>77600</v>
      </c>
      <c r="C6064">
        <v>599.11</v>
      </c>
      <c r="I6064" t="s">
        <v>2884</v>
      </c>
    </row>
    <row r="6065" spans="1:9" x14ac:dyDescent="0.25">
      <c r="A6065" t="s">
        <v>6735</v>
      </c>
      <c r="B6065">
        <v>77605</v>
      </c>
      <c r="C6065">
        <v>1090.94</v>
      </c>
      <c r="I6065" t="s">
        <v>2884</v>
      </c>
    </row>
    <row r="6066" spans="1:9" x14ac:dyDescent="0.25">
      <c r="A6066" t="s">
        <v>6735</v>
      </c>
      <c r="B6066">
        <v>77610</v>
      </c>
      <c r="C6066">
        <v>782.78</v>
      </c>
      <c r="I6066" t="s">
        <v>2884</v>
      </c>
    </row>
    <row r="6067" spans="1:9" x14ac:dyDescent="0.25">
      <c r="A6067" t="s">
        <v>6735</v>
      </c>
      <c r="B6067">
        <v>77615</v>
      </c>
      <c r="C6067">
        <v>1225.3800000000001</v>
      </c>
      <c r="I6067" t="s">
        <v>2884</v>
      </c>
    </row>
    <row r="6068" spans="1:9" x14ac:dyDescent="0.25">
      <c r="A6068" t="s">
        <v>6735</v>
      </c>
      <c r="B6068">
        <v>77620</v>
      </c>
      <c r="C6068">
        <v>724.57</v>
      </c>
      <c r="I6068" t="s">
        <v>2884</v>
      </c>
    </row>
    <row r="6069" spans="1:9" x14ac:dyDescent="0.25">
      <c r="A6069" t="s">
        <v>6735</v>
      </c>
      <c r="B6069">
        <v>77750</v>
      </c>
      <c r="C6069">
        <v>429.97</v>
      </c>
      <c r="I6069" t="s">
        <v>2884</v>
      </c>
    </row>
    <row r="6070" spans="1:9" x14ac:dyDescent="0.25">
      <c r="A6070" t="s">
        <v>6735</v>
      </c>
      <c r="B6070">
        <v>77761</v>
      </c>
      <c r="C6070">
        <v>463.75</v>
      </c>
      <c r="I6070" t="s">
        <v>2884</v>
      </c>
    </row>
    <row r="6071" spans="1:9" x14ac:dyDescent="0.25">
      <c r="A6071" t="s">
        <v>6735</v>
      </c>
      <c r="B6071">
        <v>77762</v>
      </c>
      <c r="C6071">
        <v>606.84</v>
      </c>
      <c r="I6071" t="s">
        <v>2884</v>
      </c>
    </row>
    <row r="6072" spans="1:9" x14ac:dyDescent="0.25">
      <c r="A6072" t="s">
        <v>6735</v>
      </c>
      <c r="B6072">
        <v>77763</v>
      </c>
      <c r="C6072">
        <v>854.31</v>
      </c>
      <c r="I6072" t="s">
        <v>2884</v>
      </c>
    </row>
    <row r="6073" spans="1:9" x14ac:dyDescent="0.25">
      <c r="A6073" t="s">
        <v>6735</v>
      </c>
      <c r="B6073">
        <v>77767</v>
      </c>
      <c r="C6073">
        <v>280.06</v>
      </c>
      <c r="I6073" t="s">
        <v>2884</v>
      </c>
    </row>
    <row r="6074" spans="1:9" x14ac:dyDescent="0.25">
      <c r="A6074" t="s">
        <v>6735</v>
      </c>
      <c r="B6074">
        <v>77768</v>
      </c>
      <c r="C6074">
        <v>409.51</v>
      </c>
      <c r="I6074" t="s">
        <v>2884</v>
      </c>
    </row>
    <row r="6075" spans="1:9" x14ac:dyDescent="0.25">
      <c r="A6075" t="s">
        <v>6735</v>
      </c>
      <c r="B6075">
        <v>77770</v>
      </c>
      <c r="C6075">
        <v>387.78</v>
      </c>
      <c r="I6075" t="s">
        <v>2884</v>
      </c>
    </row>
    <row r="6076" spans="1:9" x14ac:dyDescent="0.25">
      <c r="A6076" t="s">
        <v>6735</v>
      </c>
      <c r="B6076">
        <v>77771</v>
      </c>
      <c r="C6076">
        <v>672.51</v>
      </c>
      <c r="I6076" t="s">
        <v>2884</v>
      </c>
    </row>
    <row r="6077" spans="1:9" x14ac:dyDescent="0.25">
      <c r="A6077" t="s">
        <v>6735</v>
      </c>
      <c r="B6077">
        <v>77772</v>
      </c>
      <c r="C6077">
        <v>1001.88</v>
      </c>
      <c r="I6077" t="s">
        <v>2884</v>
      </c>
    </row>
    <row r="6078" spans="1:9" x14ac:dyDescent="0.25">
      <c r="A6078" t="s">
        <v>6735</v>
      </c>
      <c r="B6078">
        <v>77778</v>
      </c>
      <c r="C6078">
        <v>1010.67</v>
      </c>
      <c r="I6078" t="s">
        <v>2884</v>
      </c>
    </row>
    <row r="6079" spans="1:9" x14ac:dyDescent="0.25">
      <c r="A6079" t="s">
        <v>6735</v>
      </c>
      <c r="B6079">
        <v>77789</v>
      </c>
      <c r="C6079">
        <v>146.18</v>
      </c>
      <c r="I6079" t="s">
        <v>2884</v>
      </c>
    </row>
    <row r="6080" spans="1:9" x14ac:dyDescent="0.25">
      <c r="A6080" t="s">
        <v>6735</v>
      </c>
      <c r="B6080">
        <v>77790</v>
      </c>
      <c r="C6080">
        <v>19.73</v>
      </c>
      <c r="I6080" t="s">
        <v>2884</v>
      </c>
    </row>
    <row r="6081" spans="1:9" x14ac:dyDescent="0.25">
      <c r="A6081" t="s">
        <v>6735</v>
      </c>
      <c r="B6081">
        <v>78012</v>
      </c>
      <c r="C6081">
        <v>91.44</v>
      </c>
      <c r="I6081" t="s">
        <v>2884</v>
      </c>
    </row>
    <row r="6082" spans="1:9" x14ac:dyDescent="0.25">
      <c r="A6082" t="s">
        <v>6735</v>
      </c>
      <c r="B6082">
        <v>78013</v>
      </c>
      <c r="C6082">
        <v>202.11</v>
      </c>
      <c r="I6082" t="s">
        <v>2884</v>
      </c>
    </row>
    <row r="6083" spans="1:9" x14ac:dyDescent="0.25">
      <c r="A6083" t="s">
        <v>6735</v>
      </c>
      <c r="B6083">
        <v>78014</v>
      </c>
      <c r="C6083">
        <v>252.01</v>
      </c>
      <c r="I6083" t="s">
        <v>2884</v>
      </c>
    </row>
    <row r="6084" spans="1:9" x14ac:dyDescent="0.25">
      <c r="A6084" t="s">
        <v>6735</v>
      </c>
      <c r="B6084">
        <v>78015</v>
      </c>
      <c r="C6084">
        <v>244.21</v>
      </c>
      <c r="I6084" t="s">
        <v>2884</v>
      </c>
    </row>
    <row r="6085" spans="1:9" x14ac:dyDescent="0.25">
      <c r="A6085" t="s">
        <v>6735</v>
      </c>
      <c r="B6085">
        <v>78016</v>
      </c>
      <c r="C6085">
        <v>291.81</v>
      </c>
      <c r="I6085" t="s">
        <v>2884</v>
      </c>
    </row>
    <row r="6086" spans="1:9" x14ac:dyDescent="0.25">
      <c r="A6086" t="s">
        <v>6735</v>
      </c>
      <c r="B6086">
        <v>78018</v>
      </c>
      <c r="C6086">
        <v>328.6</v>
      </c>
      <c r="I6086" t="s">
        <v>2884</v>
      </c>
    </row>
    <row r="6087" spans="1:9" x14ac:dyDescent="0.25">
      <c r="A6087" t="s">
        <v>6735</v>
      </c>
      <c r="B6087">
        <v>78020</v>
      </c>
      <c r="C6087">
        <v>87.63</v>
      </c>
      <c r="I6087" t="s">
        <v>2884</v>
      </c>
    </row>
    <row r="6088" spans="1:9" x14ac:dyDescent="0.25">
      <c r="A6088" t="s">
        <v>6735</v>
      </c>
      <c r="B6088">
        <v>78070</v>
      </c>
      <c r="C6088">
        <v>309.35000000000002</v>
      </c>
      <c r="I6088" t="s">
        <v>2884</v>
      </c>
    </row>
    <row r="6089" spans="1:9" x14ac:dyDescent="0.25">
      <c r="A6089" t="s">
        <v>6735</v>
      </c>
      <c r="B6089">
        <v>78071</v>
      </c>
      <c r="C6089">
        <v>368.68</v>
      </c>
      <c r="I6089" t="s">
        <v>2884</v>
      </c>
    </row>
    <row r="6090" spans="1:9" x14ac:dyDescent="0.25">
      <c r="A6090" t="s">
        <v>6735</v>
      </c>
      <c r="B6090">
        <v>78072</v>
      </c>
      <c r="C6090">
        <v>459.33</v>
      </c>
      <c r="I6090" t="s">
        <v>2884</v>
      </c>
    </row>
    <row r="6091" spans="1:9" x14ac:dyDescent="0.25">
      <c r="A6091" t="s">
        <v>6735</v>
      </c>
      <c r="B6091">
        <v>78075</v>
      </c>
      <c r="C6091">
        <v>470.91</v>
      </c>
      <c r="I6091" t="s">
        <v>2884</v>
      </c>
    </row>
    <row r="6092" spans="1:9" x14ac:dyDescent="0.25">
      <c r="A6092" t="s">
        <v>6735</v>
      </c>
      <c r="B6092">
        <v>78102</v>
      </c>
      <c r="C6092">
        <v>183.31</v>
      </c>
      <c r="I6092" t="s">
        <v>2884</v>
      </c>
    </row>
    <row r="6093" spans="1:9" x14ac:dyDescent="0.25">
      <c r="A6093" t="s">
        <v>6735</v>
      </c>
      <c r="B6093">
        <v>78103</v>
      </c>
      <c r="C6093">
        <v>196.48</v>
      </c>
      <c r="I6093" t="s">
        <v>2884</v>
      </c>
    </row>
    <row r="6094" spans="1:9" x14ac:dyDescent="0.25">
      <c r="A6094" t="s">
        <v>6735</v>
      </c>
      <c r="B6094">
        <v>78104</v>
      </c>
      <c r="C6094">
        <v>264.77999999999997</v>
      </c>
      <c r="I6094" t="s">
        <v>2884</v>
      </c>
    </row>
    <row r="6095" spans="1:9" x14ac:dyDescent="0.25">
      <c r="A6095" t="s">
        <v>6735</v>
      </c>
      <c r="B6095">
        <v>78110</v>
      </c>
      <c r="C6095">
        <v>77.73</v>
      </c>
      <c r="I6095" t="s">
        <v>2884</v>
      </c>
    </row>
    <row r="6096" spans="1:9" x14ac:dyDescent="0.25">
      <c r="A6096" t="s">
        <v>6735</v>
      </c>
      <c r="B6096">
        <v>78111</v>
      </c>
      <c r="C6096">
        <v>82.6</v>
      </c>
      <c r="I6096" t="s">
        <v>2884</v>
      </c>
    </row>
    <row r="6097" spans="1:9" x14ac:dyDescent="0.25">
      <c r="A6097" t="s">
        <v>6735</v>
      </c>
      <c r="B6097">
        <v>78120</v>
      </c>
      <c r="C6097">
        <v>79.52</v>
      </c>
      <c r="I6097" t="s">
        <v>2884</v>
      </c>
    </row>
    <row r="6098" spans="1:9" x14ac:dyDescent="0.25">
      <c r="A6098" t="s">
        <v>6735</v>
      </c>
      <c r="B6098">
        <v>78121</v>
      </c>
      <c r="C6098">
        <v>86.5</v>
      </c>
      <c r="I6098" t="s">
        <v>2884</v>
      </c>
    </row>
    <row r="6099" spans="1:9" x14ac:dyDescent="0.25">
      <c r="A6099" t="s">
        <v>6735</v>
      </c>
      <c r="B6099">
        <v>78122</v>
      </c>
      <c r="C6099">
        <v>111.22</v>
      </c>
      <c r="I6099" t="s">
        <v>2884</v>
      </c>
    </row>
    <row r="6100" spans="1:9" x14ac:dyDescent="0.25">
      <c r="A6100" t="s">
        <v>6735</v>
      </c>
      <c r="B6100">
        <v>78130</v>
      </c>
      <c r="C6100">
        <v>138.53</v>
      </c>
      <c r="I6100" t="s">
        <v>2884</v>
      </c>
    </row>
    <row r="6101" spans="1:9" x14ac:dyDescent="0.25">
      <c r="A6101" t="s">
        <v>6735</v>
      </c>
      <c r="B6101">
        <v>78140</v>
      </c>
      <c r="C6101">
        <v>122.23</v>
      </c>
      <c r="I6101" t="s">
        <v>2884</v>
      </c>
    </row>
    <row r="6102" spans="1:9" x14ac:dyDescent="0.25">
      <c r="A6102" t="s">
        <v>6735</v>
      </c>
      <c r="B6102">
        <v>78185</v>
      </c>
      <c r="C6102">
        <v>179.2</v>
      </c>
      <c r="I6102" t="s">
        <v>2884</v>
      </c>
    </row>
    <row r="6103" spans="1:9" x14ac:dyDescent="0.25">
      <c r="A6103" t="s">
        <v>6735</v>
      </c>
      <c r="B6103">
        <v>78191</v>
      </c>
      <c r="C6103">
        <v>138.53</v>
      </c>
      <c r="I6103" t="s">
        <v>2884</v>
      </c>
    </row>
    <row r="6104" spans="1:9" x14ac:dyDescent="0.25">
      <c r="A6104" t="s">
        <v>6735</v>
      </c>
      <c r="B6104">
        <v>78195</v>
      </c>
      <c r="C6104">
        <v>372.11</v>
      </c>
      <c r="I6104" t="s">
        <v>2884</v>
      </c>
    </row>
    <row r="6105" spans="1:9" x14ac:dyDescent="0.25">
      <c r="A6105" t="s">
        <v>6735</v>
      </c>
      <c r="B6105">
        <v>78201</v>
      </c>
      <c r="C6105">
        <v>202.67</v>
      </c>
      <c r="I6105" t="s">
        <v>2884</v>
      </c>
    </row>
    <row r="6106" spans="1:9" x14ac:dyDescent="0.25">
      <c r="A6106" t="s">
        <v>6735</v>
      </c>
      <c r="B6106">
        <v>78202</v>
      </c>
      <c r="C6106">
        <v>221.13</v>
      </c>
      <c r="I6106" t="s">
        <v>2884</v>
      </c>
    </row>
    <row r="6107" spans="1:9" x14ac:dyDescent="0.25">
      <c r="A6107" t="s">
        <v>6735</v>
      </c>
      <c r="B6107">
        <v>78215</v>
      </c>
      <c r="C6107">
        <v>208.62</v>
      </c>
      <c r="I6107" t="s">
        <v>2884</v>
      </c>
    </row>
    <row r="6108" spans="1:9" x14ac:dyDescent="0.25">
      <c r="A6108" t="s">
        <v>6735</v>
      </c>
      <c r="B6108">
        <v>78216</v>
      </c>
      <c r="C6108">
        <v>144.69999999999999</v>
      </c>
      <c r="I6108" t="s">
        <v>2884</v>
      </c>
    </row>
    <row r="6109" spans="1:9" x14ac:dyDescent="0.25">
      <c r="A6109" t="s">
        <v>6735</v>
      </c>
      <c r="B6109">
        <v>78226</v>
      </c>
      <c r="C6109">
        <v>343.04</v>
      </c>
      <c r="I6109" t="s">
        <v>2884</v>
      </c>
    </row>
    <row r="6110" spans="1:9" x14ac:dyDescent="0.25">
      <c r="A6110" t="s">
        <v>6735</v>
      </c>
      <c r="B6110">
        <v>78227</v>
      </c>
      <c r="C6110">
        <v>461.31</v>
      </c>
      <c r="I6110" t="s">
        <v>2884</v>
      </c>
    </row>
    <row r="6111" spans="1:9" x14ac:dyDescent="0.25">
      <c r="A6111" t="s">
        <v>6735</v>
      </c>
      <c r="B6111">
        <v>78230</v>
      </c>
      <c r="C6111">
        <v>188.16</v>
      </c>
      <c r="I6111" t="s">
        <v>2884</v>
      </c>
    </row>
    <row r="6112" spans="1:9" x14ac:dyDescent="0.25">
      <c r="A6112" t="s">
        <v>6735</v>
      </c>
      <c r="B6112">
        <v>78231</v>
      </c>
      <c r="C6112">
        <v>116.39</v>
      </c>
      <c r="I6112" t="s">
        <v>2884</v>
      </c>
    </row>
    <row r="6113" spans="1:9" x14ac:dyDescent="0.25">
      <c r="A6113" t="s">
        <v>6735</v>
      </c>
      <c r="B6113">
        <v>78232</v>
      </c>
      <c r="C6113">
        <v>114.63</v>
      </c>
      <c r="I6113" t="s">
        <v>2884</v>
      </c>
    </row>
    <row r="6114" spans="1:9" x14ac:dyDescent="0.25">
      <c r="A6114" t="s">
        <v>6735</v>
      </c>
      <c r="B6114">
        <v>78258</v>
      </c>
      <c r="C6114">
        <v>226.49</v>
      </c>
      <c r="I6114" t="s">
        <v>2884</v>
      </c>
    </row>
    <row r="6115" spans="1:9" x14ac:dyDescent="0.25">
      <c r="A6115" t="s">
        <v>6735</v>
      </c>
      <c r="B6115">
        <v>78261</v>
      </c>
      <c r="C6115">
        <v>212.27</v>
      </c>
      <c r="I6115" t="s">
        <v>2884</v>
      </c>
    </row>
    <row r="6116" spans="1:9" x14ac:dyDescent="0.25">
      <c r="A6116" t="s">
        <v>6735</v>
      </c>
      <c r="B6116">
        <v>78262</v>
      </c>
      <c r="C6116">
        <v>260.56</v>
      </c>
      <c r="I6116" t="s">
        <v>2884</v>
      </c>
    </row>
    <row r="6117" spans="1:9" x14ac:dyDescent="0.25">
      <c r="A6117" t="s">
        <v>6735</v>
      </c>
      <c r="B6117">
        <v>78264</v>
      </c>
      <c r="C6117">
        <v>348.61</v>
      </c>
      <c r="I6117" t="s">
        <v>2884</v>
      </c>
    </row>
    <row r="6118" spans="1:9" x14ac:dyDescent="0.25">
      <c r="A6118" t="s">
        <v>6735</v>
      </c>
      <c r="B6118">
        <v>78265</v>
      </c>
      <c r="C6118">
        <v>412.36</v>
      </c>
      <c r="I6118" t="s">
        <v>2884</v>
      </c>
    </row>
    <row r="6119" spans="1:9" x14ac:dyDescent="0.25">
      <c r="A6119" t="s">
        <v>6735</v>
      </c>
      <c r="B6119">
        <v>78266</v>
      </c>
      <c r="C6119">
        <v>468.79</v>
      </c>
      <c r="I6119" t="s">
        <v>2884</v>
      </c>
    </row>
    <row r="6120" spans="1:9" x14ac:dyDescent="0.25">
      <c r="A6120" t="s">
        <v>6735</v>
      </c>
      <c r="B6120">
        <v>78278</v>
      </c>
      <c r="C6120">
        <v>367.08</v>
      </c>
      <c r="I6120" t="s">
        <v>2884</v>
      </c>
    </row>
    <row r="6121" spans="1:9" x14ac:dyDescent="0.25">
      <c r="A6121" t="s">
        <v>6735</v>
      </c>
      <c r="B6121">
        <v>78290</v>
      </c>
      <c r="C6121">
        <v>348.54</v>
      </c>
      <c r="I6121" t="s">
        <v>2884</v>
      </c>
    </row>
    <row r="6122" spans="1:9" x14ac:dyDescent="0.25">
      <c r="A6122" t="s">
        <v>6735</v>
      </c>
      <c r="B6122">
        <v>78291</v>
      </c>
      <c r="C6122">
        <v>277.5</v>
      </c>
      <c r="I6122" t="s">
        <v>2884</v>
      </c>
    </row>
    <row r="6123" spans="1:9" x14ac:dyDescent="0.25">
      <c r="A6123" t="s">
        <v>6735</v>
      </c>
      <c r="B6123">
        <v>78300</v>
      </c>
      <c r="C6123">
        <v>239.78</v>
      </c>
      <c r="I6123" t="s">
        <v>2884</v>
      </c>
    </row>
    <row r="6124" spans="1:9" x14ac:dyDescent="0.25">
      <c r="A6124" t="s">
        <v>6735</v>
      </c>
      <c r="B6124">
        <v>78305</v>
      </c>
      <c r="C6124">
        <v>291.36</v>
      </c>
      <c r="I6124" t="s">
        <v>2884</v>
      </c>
    </row>
    <row r="6125" spans="1:9" x14ac:dyDescent="0.25">
      <c r="A6125" t="s">
        <v>6735</v>
      </c>
      <c r="B6125">
        <v>78306</v>
      </c>
      <c r="C6125">
        <v>311.45999999999998</v>
      </c>
      <c r="I6125" t="s">
        <v>2884</v>
      </c>
    </row>
    <row r="6126" spans="1:9" x14ac:dyDescent="0.25">
      <c r="A6126" t="s">
        <v>6735</v>
      </c>
      <c r="B6126">
        <v>78315</v>
      </c>
      <c r="C6126">
        <v>364.71</v>
      </c>
      <c r="I6126" t="s">
        <v>2884</v>
      </c>
    </row>
    <row r="6127" spans="1:9" x14ac:dyDescent="0.25">
      <c r="A6127" t="s">
        <v>6735</v>
      </c>
      <c r="B6127">
        <v>78428</v>
      </c>
      <c r="C6127">
        <v>197.8</v>
      </c>
      <c r="I6127" t="s">
        <v>2884</v>
      </c>
    </row>
    <row r="6128" spans="1:9" x14ac:dyDescent="0.25">
      <c r="A6128" t="s">
        <v>6735</v>
      </c>
      <c r="B6128">
        <v>78445</v>
      </c>
      <c r="C6128">
        <v>222.64</v>
      </c>
      <c r="I6128" t="s">
        <v>2884</v>
      </c>
    </row>
    <row r="6129" spans="1:9" x14ac:dyDescent="0.25">
      <c r="A6129" t="s">
        <v>6735</v>
      </c>
      <c r="B6129">
        <v>78451</v>
      </c>
      <c r="C6129">
        <v>355.67</v>
      </c>
      <c r="I6129" t="s">
        <v>2884</v>
      </c>
    </row>
    <row r="6130" spans="1:9" x14ac:dyDescent="0.25">
      <c r="A6130" t="s">
        <v>6735</v>
      </c>
      <c r="B6130">
        <v>78452</v>
      </c>
      <c r="C6130">
        <v>494.2</v>
      </c>
      <c r="I6130" t="s">
        <v>2884</v>
      </c>
    </row>
    <row r="6131" spans="1:9" x14ac:dyDescent="0.25">
      <c r="A6131" t="s">
        <v>6735</v>
      </c>
      <c r="B6131">
        <v>78453</v>
      </c>
      <c r="C6131">
        <v>307.63</v>
      </c>
      <c r="I6131" t="s">
        <v>2884</v>
      </c>
    </row>
    <row r="6132" spans="1:9" x14ac:dyDescent="0.25">
      <c r="A6132" t="s">
        <v>6735</v>
      </c>
      <c r="B6132">
        <v>78454</v>
      </c>
      <c r="C6132">
        <v>459.16</v>
      </c>
      <c r="I6132" t="s">
        <v>2884</v>
      </c>
    </row>
    <row r="6133" spans="1:9" x14ac:dyDescent="0.25">
      <c r="A6133" t="s">
        <v>6735</v>
      </c>
      <c r="B6133">
        <v>78456</v>
      </c>
      <c r="C6133">
        <v>328.2</v>
      </c>
      <c r="I6133" t="s">
        <v>2884</v>
      </c>
    </row>
    <row r="6134" spans="1:9" x14ac:dyDescent="0.25">
      <c r="A6134" t="s">
        <v>6735</v>
      </c>
      <c r="B6134">
        <v>78457</v>
      </c>
      <c r="C6134">
        <v>176.13</v>
      </c>
      <c r="I6134" t="s">
        <v>2884</v>
      </c>
    </row>
    <row r="6135" spans="1:9" x14ac:dyDescent="0.25">
      <c r="A6135" t="s">
        <v>6735</v>
      </c>
      <c r="B6135">
        <v>78458</v>
      </c>
      <c r="C6135">
        <v>219.93</v>
      </c>
      <c r="I6135" t="s">
        <v>2884</v>
      </c>
    </row>
    <row r="6136" spans="1:9" x14ac:dyDescent="0.25">
      <c r="A6136" t="s">
        <v>6735</v>
      </c>
      <c r="B6136">
        <v>78466</v>
      </c>
      <c r="C6136">
        <v>196.16</v>
      </c>
      <c r="I6136" t="s">
        <v>2884</v>
      </c>
    </row>
    <row r="6137" spans="1:9" x14ac:dyDescent="0.25">
      <c r="A6137" t="s">
        <v>6735</v>
      </c>
      <c r="B6137">
        <v>78468</v>
      </c>
      <c r="C6137">
        <v>206.2</v>
      </c>
      <c r="I6137" t="s">
        <v>2884</v>
      </c>
    </row>
    <row r="6138" spans="1:9" x14ac:dyDescent="0.25">
      <c r="A6138" t="s">
        <v>6735</v>
      </c>
      <c r="B6138">
        <v>78469</v>
      </c>
      <c r="C6138">
        <v>234.35</v>
      </c>
      <c r="I6138" t="s">
        <v>2884</v>
      </c>
    </row>
    <row r="6139" spans="1:9" x14ac:dyDescent="0.25">
      <c r="A6139" t="s">
        <v>6735</v>
      </c>
      <c r="B6139">
        <v>78472</v>
      </c>
      <c r="C6139">
        <v>239.51</v>
      </c>
      <c r="I6139" t="s">
        <v>2884</v>
      </c>
    </row>
    <row r="6140" spans="1:9" x14ac:dyDescent="0.25">
      <c r="A6140" t="s">
        <v>6735</v>
      </c>
      <c r="B6140">
        <v>78473</v>
      </c>
      <c r="C6140">
        <v>303.23</v>
      </c>
      <c r="I6140" t="s">
        <v>2884</v>
      </c>
    </row>
    <row r="6141" spans="1:9" x14ac:dyDescent="0.25">
      <c r="A6141" t="s">
        <v>6735</v>
      </c>
      <c r="B6141">
        <v>78481</v>
      </c>
      <c r="C6141">
        <v>186.94</v>
      </c>
      <c r="I6141" t="s">
        <v>2884</v>
      </c>
    </row>
    <row r="6142" spans="1:9" x14ac:dyDescent="0.25">
      <c r="A6142" t="s">
        <v>6735</v>
      </c>
      <c r="B6142">
        <v>78483</v>
      </c>
      <c r="C6142">
        <v>251.43</v>
      </c>
      <c r="I6142" t="s">
        <v>2884</v>
      </c>
    </row>
    <row r="6143" spans="1:9" x14ac:dyDescent="0.25">
      <c r="A6143" t="s">
        <v>6735</v>
      </c>
      <c r="B6143">
        <v>78494</v>
      </c>
      <c r="C6143">
        <v>240.43</v>
      </c>
      <c r="I6143" t="s">
        <v>2884</v>
      </c>
    </row>
    <row r="6144" spans="1:9" x14ac:dyDescent="0.25">
      <c r="A6144" t="s">
        <v>6735</v>
      </c>
      <c r="B6144">
        <v>78496</v>
      </c>
      <c r="C6144">
        <v>46.06</v>
      </c>
      <c r="I6144" t="s">
        <v>2884</v>
      </c>
    </row>
    <row r="6145" spans="1:9" x14ac:dyDescent="0.25">
      <c r="A6145" t="s">
        <v>6735</v>
      </c>
      <c r="B6145">
        <v>78579</v>
      </c>
      <c r="C6145">
        <v>199.48</v>
      </c>
      <c r="I6145" t="s">
        <v>2884</v>
      </c>
    </row>
    <row r="6146" spans="1:9" x14ac:dyDescent="0.25">
      <c r="A6146" t="s">
        <v>6735</v>
      </c>
      <c r="B6146">
        <v>78580</v>
      </c>
      <c r="C6146">
        <v>249.72</v>
      </c>
      <c r="I6146" t="s">
        <v>2884</v>
      </c>
    </row>
    <row r="6147" spans="1:9" x14ac:dyDescent="0.25">
      <c r="A6147" t="s">
        <v>6735</v>
      </c>
      <c r="B6147">
        <v>78582</v>
      </c>
      <c r="C6147">
        <v>349.33</v>
      </c>
      <c r="I6147" t="s">
        <v>2884</v>
      </c>
    </row>
    <row r="6148" spans="1:9" x14ac:dyDescent="0.25">
      <c r="A6148" t="s">
        <v>6735</v>
      </c>
      <c r="B6148">
        <v>78597</v>
      </c>
      <c r="C6148">
        <v>211.98</v>
      </c>
      <c r="I6148" t="s">
        <v>2884</v>
      </c>
    </row>
    <row r="6149" spans="1:9" x14ac:dyDescent="0.25">
      <c r="A6149" t="s">
        <v>6735</v>
      </c>
      <c r="B6149">
        <v>78598</v>
      </c>
      <c r="C6149">
        <v>318.73</v>
      </c>
      <c r="I6149" t="s">
        <v>2884</v>
      </c>
    </row>
    <row r="6150" spans="1:9" x14ac:dyDescent="0.25">
      <c r="A6150" t="s">
        <v>6735</v>
      </c>
      <c r="B6150">
        <v>78600</v>
      </c>
      <c r="C6150">
        <v>192.76</v>
      </c>
      <c r="I6150" t="s">
        <v>2884</v>
      </c>
    </row>
    <row r="6151" spans="1:9" x14ac:dyDescent="0.25">
      <c r="A6151" t="s">
        <v>6735</v>
      </c>
      <c r="B6151">
        <v>78601</v>
      </c>
      <c r="C6151">
        <v>229.51</v>
      </c>
      <c r="I6151" t="s">
        <v>2884</v>
      </c>
    </row>
    <row r="6152" spans="1:9" x14ac:dyDescent="0.25">
      <c r="A6152" t="s">
        <v>6735</v>
      </c>
      <c r="B6152">
        <v>78605</v>
      </c>
      <c r="C6152">
        <v>213.76</v>
      </c>
      <c r="I6152" t="s">
        <v>2884</v>
      </c>
    </row>
    <row r="6153" spans="1:9" x14ac:dyDescent="0.25">
      <c r="A6153" t="s">
        <v>6735</v>
      </c>
      <c r="B6153">
        <v>78606</v>
      </c>
      <c r="C6153">
        <v>345.23</v>
      </c>
      <c r="I6153" t="s">
        <v>2884</v>
      </c>
    </row>
    <row r="6154" spans="1:9" x14ac:dyDescent="0.25">
      <c r="A6154" t="s">
        <v>6735</v>
      </c>
      <c r="B6154">
        <v>78610</v>
      </c>
      <c r="C6154">
        <v>187.11</v>
      </c>
      <c r="I6154" t="s">
        <v>2884</v>
      </c>
    </row>
    <row r="6155" spans="1:9" x14ac:dyDescent="0.25">
      <c r="A6155" t="s">
        <v>6735</v>
      </c>
      <c r="B6155">
        <v>78630</v>
      </c>
      <c r="C6155">
        <v>355.78</v>
      </c>
      <c r="I6155" t="s">
        <v>2884</v>
      </c>
    </row>
    <row r="6156" spans="1:9" x14ac:dyDescent="0.25">
      <c r="A6156" t="s">
        <v>6735</v>
      </c>
      <c r="B6156">
        <v>78635</v>
      </c>
      <c r="C6156">
        <v>356.75</v>
      </c>
      <c r="I6156" t="s">
        <v>2884</v>
      </c>
    </row>
    <row r="6157" spans="1:9" x14ac:dyDescent="0.25">
      <c r="A6157" t="s">
        <v>6735</v>
      </c>
      <c r="B6157">
        <v>78645</v>
      </c>
      <c r="C6157">
        <v>340.56</v>
      </c>
      <c r="I6157" t="s">
        <v>2884</v>
      </c>
    </row>
    <row r="6158" spans="1:9" x14ac:dyDescent="0.25">
      <c r="A6158" t="s">
        <v>6735</v>
      </c>
      <c r="B6158">
        <v>78650</v>
      </c>
      <c r="C6158">
        <v>286.01</v>
      </c>
      <c r="I6158" t="s">
        <v>2884</v>
      </c>
    </row>
    <row r="6159" spans="1:9" x14ac:dyDescent="0.25">
      <c r="A6159" t="s">
        <v>6735</v>
      </c>
      <c r="B6159">
        <v>78660</v>
      </c>
      <c r="C6159">
        <v>162.44999999999999</v>
      </c>
      <c r="I6159" t="s">
        <v>2884</v>
      </c>
    </row>
    <row r="6160" spans="1:9" x14ac:dyDescent="0.25">
      <c r="A6160" t="s">
        <v>6735</v>
      </c>
      <c r="B6160">
        <v>78700</v>
      </c>
      <c r="C6160">
        <v>181.69</v>
      </c>
      <c r="I6160" t="s">
        <v>2884</v>
      </c>
    </row>
    <row r="6161" spans="1:9" x14ac:dyDescent="0.25">
      <c r="A6161" t="s">
        <v>6735</v>
      </c>
      <c r="B6161">
        <v>78701</v>
      </c>
      <c r="C6161">
        <v>239.09</v>
      </c>
      <c r="I6161" t="s">
        <v>2884</v>
      </c>
    </row>
    <row r="6162" spans="1:9" x14ac:dyDescent="0.25">
      <c r="A6162" t="s">
        <v>6735</v>
      </c>
      <c r="B6162">
        <v>78707</v>
      </c>
      <c r="C6162">
        <v>246.04</v>
      </c>
      <c r="I6162" t="s">
        <v>2884</v>
      </c>
    </row>
    <row r="6163" spans="1:9" x14ac:dyDescent="0.25">
      <c r="A6163" t="s">
        <v>6735</v>
      </c>
      <c r="B6163">
        <v>78708</v>
      </c>
      <c r="C6163">
        <v>194.28</v>
      </c>
      <c r="I6163" t="s">
        <v>2884</v>
      </c>
    </row>
    <row r="6164" spans="1:9" x14ac:dyDescent="0.25">
      <c r="A6164" t="s">
        <v>6735</v>
      </c>
      <c r="B6164">
        <v>78709</v>
      </c>
      <c r="C6164">
        <v>389.33</v>
      </c>
      <c r="I6164" t="s">
        <v>2884</v>
      </c>
    </row>
    <row r="6165" spans="1:9" x14ac:dyDescent="0.25">
      <c r="A6165" t="s">
        <v>6735</v>
      </c>
      <c r="B6165">
        <v>78725</v>
      </c>
      <c r="C6165">
        <v>127.46</v>
      </c>
      <c r="I6165" t="s">
        <v>2884</v>
      </c>
    </row>
    <row r="6166" spans="1:9" x14ac:dyDescent="0.25">
      <c r="A6166" t="s">
        <v>6735</v>
      </c>
      <c r="B6166">
        <v>78730</v>
      </c>
      <c r="C6166">
        <v>77.23</v>
      </c>
      <c r="I6166" t="s">
        <v>2884</v>
      </c>
    </row>
    <row r="6167" spans="1:9" x14ac:dyDescent="0.25">
      <c r="A6167" t="s">
        <v>6735</v>
      </c>
      <c r="B6167">
        <v>78740</v>
      </c>
      <c r="C6167">
        <v>230.48</v>
      </c>
      <c r="I6167" t="s">
        <v>2884</v>
      </c>
    </row>
    <row r="6168" spans="1:9" x14ac:dyDescent="0.25">
      <c r="A6168" t="s">
        <v>6735</v>
      </c>
      <c r="B6168">
        <v>78761</v>
      </c>
      <c r="C6168">
        <v>225.81</v>
      </c>
      <c r="I6168" t="s">
        <v>2884</v>
      </c>
    </row>
    <row r="6169" spans="1:9" x14ac:dyDescent="0.25">
      <c r="A6169" t="s">
        <v>6735</v>
      </c>
      <c r="B6169">
        <v>78800</v>
      </c>
      <c r="C6169">
        <v>266.39</v>
      </c>
      <c r="I6169" t="s">
        <v>2884</v>
      </c>
    </row>
    <row r="6170" spans="1:9" x14ac:dyDescent="0.25">
      <c r="A6170" t="s">
        <v>6735</v>
      </c>
      <c r="B6170">
        <v>78801</v>
      </c>
      <c r="C6170">
        <v>288.98</v>
      </c>
      <c r="I6170" t="s">
        <v>2884</v>
      </c>
    </row>
    <row r="6171" spans="1:9" x14ac:dyDescent="0.25">
      <c r="A6171" t="s">
        <v>6735</v>
      </c>
      <c r="B6171">
        <v>78802</v>
      </c>
      <c r="C6171">
        <v>326.49</v>
      </c>
      <c r="I6171" t="s">
        <v>2884</v>
      </c>
    </row>
    <row r="6172" spans="1:9" x14ac:dyDescent="0.25">
      <c r="A6172" t="s">
        <v>6735</v>
      </c>
      <c r="B6172">
        <v>78803</v>
      </c>
      <c r="C6172">
        <v>401.45</v>
      </c>
      <c r="I6172" t="s">
        <v>2884</v>
      </c>
    </row>
    <row r="6173" spans="1:9" x14ac:dyDescent="0.25">
      <c r="A6173" t="s">
        <v>6735</v>
      </c>
      <c r="B6173">
        <v>78804</v>
      </c>
      <c r="C6173">
        <v>683.39</v>
      </c>
      <c r="I6173" t="s">
        <v>2884</v>
      </c>
    </row>
    <row r="6174" spans="1:9" x14ac:dyDescent="0.25">
      <c r="A6174" t="s">
        <v>6735</v>
      </c>
      <c r="B6174">
        <v>78808</v>
      </c>
      <c r="C6174">
        <v>44.35</v>
      </c>
      <c r="I6174" t="s">
        <v>2884</v>
      </c>
    </row>
    <row r="6175" spans="1:9" x14ac:dyDescent="0.25">
      <c r="A6175" t="s">
        <v>6735</v>
      </c>
      <c r="B6175">
        <v>78830</v>
      </c>
      <c r="C6175">
        <v>505.28</v>
      </c>
      <c r="I6175" t="s">
        <v>2884</v>
      </c>
    </row>
    <row r="6176" spans="1:9" x14ac:dyDescent="0.25">
      <c r="A6176" t="s">
        <v>6735</v>
      </c>
      <c r="B6176">
        <v>78831</v>
      </c>
      <c r="C6176">
        <v>747.49</v>
      </c>
      <c r="I6176" t="s">
        <v>2884</v>
      </c>
    </row>
    <row r="6177" spans="1:9" x14ac:dyDescent="0.25">
      <c r="A6177" t="s">
        <v>6735</v>
      </c>
      <c r="B6177">
        <v>78832</v>
      </c>
      <c r="C6177">
        <v>958.33</v>
      </c>
      <c r="I6177" t="s">
        <v>2884</v>
      </c>
    </row>
    <row r="6178" spans="1:9" x14ac:dyDescent="0.25">
      <c r="A6178" t="s">
        <v>6735</v>
      </c>
      <c r="B6178">
        <v>78835</v>
      </c>
      <c r="C6178">
        <v>104.04</v>
      </c>
      <c r="I6178" t="s">
        <v>2884</v>
      </c>
    </row>
    <row r="6179" spans="1:9" x14ac:dyDescent="0.25">
      <c r="A6179" t="s">
        <v>6735</v>
      </c>
      <c r="B6179">
        <v>79005</v>
      </c>
      <c r="C6179">
        <v>147.6</v>
      </c>
      <c r="I6179" t="s">
        <v>2884</v>
      </c>
    </row>
    <row r="6180" spans="1:9" x14ac:dyDescent="0.25">
      <c r="A6180" t="s">
        <v>6735</v>
      </c>
      <c r="B6180">
        <v>79101</v>
      </c>
      <c r="C6180">
        <v>160.85</v>
      </c>
      <c r="I6180" t="s">
        <v>2884</v>
      </c>
    </row>
    <row r="6181" spans="1:9" x14ac:dyDescent="0.25">
      <c r="A6181" t="s">
        <v>6735</v>
      </c>
      <c r="B6181">
        <v>79200</v>
      </c>
      <c r="C6181">
        <v>143.43</v>
      </c>
      <c r="I6181" t="s">
        <v>2884</v>
      </c>
    </row>
    <row r="6182" spans="1:9" x14ac:dyDescent="0.25">
      <c r="A6182" t="s">
        <v>6735</v>
      </c>
      <c r="B6182">
        <v>79403</v>
      </c>
      <c r="C6182">
        <v>219.7</v>
      </c>
      <c r="I6182" t="s">
        <v>2884</v>
      </c>
    </row>
    <row r="6183" spans="1:9" x14ac:dyDescent="0.25">
      <c r="A6183" t="s">
        <v>6735</v>
      </c>
      <c r="B6183">
        <v>79440</v>
      </c>
      <c r="C6183">
        <v>128.57</v>
      </c>
      <c r="I6183" t="s">
        <v>2884</v>
      </c>
    </row>
    <row r="6184" spans="1:9" x14ac:dyDescent="0.25">
      <c r="A6184" t="s">
        <v>6735</v>
      </c>
      <c r="B6184">
        <v>80503</v>
      </c>
      <c r="C6184">
        <v>29.16</v>
      </c>
      <c r="I6184" t="s">
        <v>2884</v>
      </c>
    </row>
    <row r="6185" spans="1:9" x14ac:dyDescent="0.25">
      <c r="A6185" t="s">
        <v>6735</v>
      </c>
      <c r="B6185">
        <v>80504</v>
      </c>
      <c r="C6185">
        <v>57.03</v>
      </c>
      <c r="I6185" t="s">
        <v>2884</v>
      </c>
    </row>
    <row r="6186" spans="1:9" x14ac:dyDescent="0.25">
      <c r="A6186" t="s">
        <v>6735</v>
      </c>
      <c r="B6186">
        <v>80505</v>
      </c>
      <c r="C6186">
        <v>102.88</v>
      </c>
      <c r="I6186" t="s">
        <v>2884</v>
      </c>
    </row>
    <row r="6187" spans="1:9" x14ac:dyDescent="0.25">
      <c r="A6187" t="s">
        <v>6735</v>
      </c>
      <c r="B6187">
        <v>80506</v>
      </c>
      <c r="C6187">
        <v>45.92</v>
      </c>
      <c r="I6187" t="s">
        <v>2884</v>
      </c>
    </row>
    <row r="6188" spans="1:9" x14ac:dyDescent="0.25">
      <c r="A6188" t="s">
        <v>6735</v>
      </c>
      <c r="B6188">
        <v>85060</v>
      </c>
      <c r="C6188">
        <v>25.6</v>
      </c>
      <c r="I6188" t="s">
        <v>2884</v>
      </c>
    </row>
    <row r="6189" spans="1:9" x14ac:dyDescent="0.25">
      <c r="A6189" t="s">
        <v>6735</v>
      </c>
      <c r="B6189">
        <v>85097</v>
      </c>
      <c r="C6189">
        <v>74.849999999999994</v>
      </c>
      <c r="I6189" t="s">
        <v>2884</v>
      </c>
    </row>
    <row r="6190" spans="1:9" x14ac:dyDescent="0.25">
      <c r="A6190" t="s">
        <v>6735</v>
      </c>
      <c r="B6190">
        <v>85396</v>
      </c>
      <c r="C6190">
        <v>20.57</v>
      </c>
      <c r="I6190" t="s">
        <v>2884</v>
      </c>
    </row>
    <row r="6191" spans="1:9" x14ac:dyDescent="0.25">
      <c r="A6191" t="s">
        <v>6735</v>
      </c>
      <c r="B6191">
        <v>86077</v>
      </c>
      <c r="C6191">
        <v>56.94</v>
      </c>
      <c r="I6191" t="s">
        <v>2884</v>
      </c>
    </row>
    <row r="6192" spans="1:9" x14ac:dyDescent="0.25">
      <c r="A6192" t="s">
        <v>6735</v>
      </c>
      <c r="B6192">
        <v>86078</v>
      </c>
      <c r="C6192">
        <v>56.94</v>
      </c>
      <c r="I6192" t="s">
        <v>2884</v>
      </c>
    </row>
    <row r="6193" spans="1:9" x14ac:dyDescent="0.25">
      <c r="A6193" t="s">
        <v>6735</v>
      </c>
      <c r="B6193">
        <v>86079</v>
      </c>
      <c r="C6193">
        <v>57.32</v>
      </c>
      <c r="I6193" t="s">
        <v>2884</v>
      </c>
    </row>
    <row r="6194" spans="1:9" x14ac:dyDescent="0.25">
      <c r="A6194" t="s">
        <v>6735</v>
      </c>
      <c r="B6194">
        <v>86486</v>
      </c>
      <c r="C6194">
        <v>7.2</v>
      </c>
      <c r="I6194" t="s">
        <v>2884</v>
      </c>
    </row>
    <row r="6195" spans="1:9" x14ac:dyDescent="0.25">
      <c r="A6195" t="s">
        <v>6735</v>
      </c>
      <c r="B6195">
        <v>86490</v>
      </c>
      <c r="C6195">
        <v>88.71</v>
      </c>
      <c r="I6195" t="s">
        <v>2884</v>
      </c>
    </row>
    <row r="6196" spans="1:9" x14ac:dyDescent="0.25">
      <c r="A6196" t="s">
        <v>6735</v>
      </c>
      <c r="B6196">
        <v>86510</v>
      </c>
      <c r="C6196">
        <v>8.34</v>
      </c>
      <c r="I6196" t="s">
        <v>2884</v>
      </c>
    </row>
    <row r="6197" spans="1:9" x14ac:dyDescent="0.25">
      <c r="A6197" t="s">
        <v>6735</v>
      </c>
      <c r="B6197">
        <v>86580</v>
      </c>
      <c r="C6197">
        <v>11.39</v>
      </c>
      <c r="I6197" t="s">
        <v>2884</v>
      </c>
    </row>
    <row r="6198" spans="1:9" x14ac:dyDescent="0.25">
      <c r="A6198" t="s">
        <v>6735</v>
      </c>
      <c r="B6198">
        <v>88104</v>
      </c>
      <c r="C6198">
        <v>76.739999999999995</v>
      </c>
      <c r="I6198" t="s">
        <v>2884</v>
      </c>
    </row>
    <row r="6199" spans="1:9" x14ac:dyDescent="0.25">
      <c r="A6199" t="s">
        <v>6735</v>
      </c>
      <c r="B6199">
        <v>88106</v>
      </c>
      <c r="C6199">
        <v>78.09</v>
      </c>
      <c r="I6199" t="s">
        <v>2884</v>
      </c>
    </row>
    <row r="6200" spans="1:9" x14ac:dyDescent="0.25">
      <c r="A6200" t="s">
        <v>6735</v>
      </c>
      <c r="B6200">
        <v>88108</v>
      </c>
      <c r="C6200">
        <v>73.69</v>
      </c>
      <c r="I6200" t="s">
        <v>2884</v>
      </c>
    </row>
    <row r="6201" spans="1:9" x14ac:dyDescent="0.25">
      <c r="A6201" t="s">
        <v>6735</v>
      </c>
      <c r="B6201">
        <v>88112</v>
      </c>
      <c r="C6201">
        <v>74.11</v>
      </c>
      <c r="I6201" t="s">
        <v>2884</v>
      </c>
    </row>
    <row r="6202" spans="1:9" x14ac:dyDescent="0.25">
      <c r="A6202" t="s">
        <v>6735</v>
      </c>
      <c r="B6202">
        <v>88120</v>
      </c>
      <c r="C6202">
        <v>675.07</v>
      </c>
      <c r="I6202" t="s">
        <v>2884</v>
      </c>
    </row>
    <row r="6203" spans="1:9" x14ac:dyDescent="0.25">
      <c r="A6203" t="s">
        <v>6735</v>
      </c>
      <c r="B6203">
        <v>88121</v>
      </c>
      <c r="C6203">
        <v>473.88</v>
      </c>
      <c r="I6203" t="s">
        <v>2884</v>
      </c>
    </row>
    <row r="6204" spans="1:9" x14ac:dyDescent="0.25">
      <c r="A6204" t="s">
        <v>6735</v>
      </c>
      <c r="B6204">
        <v>88125</v>
      </c>
      <c r="C6204">
        <v>31.17</v>
      </c>
      <c r="I6204" t="s">
        <v>2884</v>
      </c>
    </row>
    <row r="6205" spans="1:9" x14ac:dyDescent="0.25">
      <c r="A6205" t="s">
        <v>6735</v>
      </c>
      <c r="B6205">
        <v>88141</v>
      </c>
      <c r="C6205">
        <v>25.11</v>
      </c>
      <c r="I6205" t="s">
        <v>2884</v>
      </c>
    </row>
    <row r="6206" spans="1:9" x14ac:dyDescent="0.25">
      <c r="A6206" t="s">
        <v>6735</v>
      </c>
      <c r="B6206">
        <v>88160</v>
      </c>
      <c r="C6206">
        <v>83.77</v>
      </c>
      <c r="I6206" t="s">
        <v>2884</v>
      </c>
    </row>
    <row r="6207" spans="1:9" x14ac:dyDescent="0.25">
      <c r="A6207" t="s">
        <v>6735</v>
      </c>
      <c r="B6207">
        <v>88161</v>
      </c>
      <c r="C6207">
        <v>85.67</v>
      </c>
      <c r="I6207" t="s">
        <v>2884</v>
      </c>
    </row>
    <row r="6208" spans="1:9" x14ac:dyDescent="0.25">
      <c r="A6208" t="s">
        <v>6735</v>
      </c>
      <c r="B6208">
        <v>88162</v>
      </c>
      <c r="C6208">
        <v>132.53</v>
      </c>
      <c r="I6208" t="s">
        <v>2884</v>
      </c>
    </row>
    <row r="6209" spans="1:9" x14ac:dyDescent="0.25">
      <c r="A6209" t="s">
        <v>6735</v>
      </c>
      <c r="B6209">
        <v>88172</v>
      </c>
      <c r="C6209">
        <v>60.79</v>
      </c>
      <c r="I6209" t="s">
        <v>2884</v>
      </c>
    </row>
    <row r="6210" spans="1:9" x14ac:dyDescent="0.25">
      <c r="A6210" t="s">
        <v>6735</v>
      </c>
      <c r="B6210">
        <v>88173</v>
      </c>
      <c r="C6210">
        <v>178.98</v>
      </c>
      <c r="I6210" t="s">
        <v>2884</v>
      </c>
    </row>
    <row r="6211" spans="1:9" x14ac:dyDescent="0.25">
      <c r="A6211" t="s">
        <v>6735</v>
      </c>
      <c r="B6211">
        <v>88177</v>
      </c>
      <c r="C6211">
        <v>31.89</v>
      </c>
      <c r="I6211" t="s">
        <v>2884</v>
      </c>
    </row>
    <row r="6212" spans="1:9" x14ac:dyDescent="0.25">
      <c r="A6212" t="s">
        <v>6735</v>
      </c>
      <c r="B6212">
        <v>88182</v>
      </c>
      <c r="C6212">
        <v>179.66</v>
      </c>
      <c r="I6212" t="s">
        <v>2884</v>
      </c>
    </row>
    <row r="6213" spans="1:9" x14ac:dyDescent="0.25">
      <c r="A6213" t="s">
        <v>6735</v>
      </c>
      <c r="B6213">
        <v>88184</v>
      </c>
      <c r="C6213">
        <v>84.48</v>
      </c>
      <c r="I6213" t="s">
        <v>2884</v>
      </c>
    </row>
    <row r="6214" spans="1:9" x14ac:dyDescent="0.25">
      <c r="A6214" t="s">
        <v>6735</v>
      </c>
      <c r="B6214">
        <v>88185</v>
      </c>
      <c r="C6214">
        <v>27.04</v>
      </c>
      <c r="I6214" t="s">
        <v>2884</v>
      </c>
    </row>
    <row r="6215" spans="1:9" x14ac:dyDescent="0.25">
      <c r="A6215" t="s">
        <v>6735</v>
      </c>
      <c r="B6215">
        <v>88187</v>
      </c>
      <c r="C6215">
        <v>37.33</v>
      </c>
      <c r="I6215" t="s">
        <v>2884</v>
      </c>
    </row>
    <row r="6216" spans="1:9" x14ac:dyDescent="0.25">
      <c r="A6216" t="s">
        <v>6735</v>
      </c>
      <c r="B6216">
        <v>88188</v>
      </c>
      <c r="C6216">
        <v>65.64</v>
      </c>
      <c r="I6216" t="s">
        <v>2884</v>
      </c>
    </row>
    <row r="6217" spans="1:9" x14ac:dyDescent="0.25">
      <c r="A6217" t="s">
        <v>6735</v>
      </c>
      <c r="B6217">
        <v>88189</v>
      </c>
      <c r="C6217">
        <v>88.5</v>
      </c>
      <c r="I6217" t="s">
        <v>2884</v>
      </c>
    </row>
    <row r="6218" spans="1:9" x14ac:dyDescent="0.25">
      <c r="A6218" t="s">
        <v>6735</v>
      </c>
      <c r="B6218">
        <v>88291</v>
      </c>
      <c r="C6218">
        <v>34.99</v>
      </c>
      <c r="I6218" t="s">
        <v>2884</v>
      </c>
    </row>
    <row r="6219" spans="1:9" x14ac:dyDescent="0.25">
      <c r="A6219" t="s">
        <v>6735</v>
      </c>
      <c r="B6219">
        <v>88300</v>
      </c>
      <c r="C6219">
        <v>17.98</v>
      </c>
      <c r="I6219" t="s">
        <v>2884</v>
      </c>
    </row>
    <row r="6220" spans="1:9" x14ac:dyDescent="0.25">
      <c r="A6220" t="s">
        <v>6735</v>
      </c>
      <c r="B6220">
        <v>88302</v>
      </c>
      <c r="C6220">
        <v>36.880000000000003</v>
      </c>
      <c r="I6220" t="s">
        <v>2884</v>
      </c>
    </row>
    <row r="6221" spans="1:9" x14ac:dyDescent="0.25">
      <c r="A6221" t="s">
        <v>6735</v>
      </c>
      <c r="B6221">
        <v>88304</v>
      </c>
      <c r="C6221">
        <v>47.67</v>
      </c>
      <c r="I6221" t="s">
        <v>2884</v>
      </c>
    </row>
    <row r="6222" spans="1:9" x14ac:dyDescent="0.25">
      <c r="A6222" t="s">
        <v>6735</v>
      </c>
      <c r="B6222">
        <v>88305</v>
      </c>
      <c r="C6222">
        <v>78.510000000000005</v>
      </c>
      <c r="I6222" t="s">
        <v>2884</v>
      </c>
    </row>
    <row r="6223" spans="1:9" x14ac:dyDescent="0.25">
      <c r="A6223" t="s">
        <v>6735</v>
      </c>
      <c r="B6223">
        <v>88307</v>
      </c>
      <c r="C6223">
        <v>324.20999999999998</v>
      </c>
      <c r="I6223" t="s">
        <v>2884</v>
      </c>
    </row>
    <row r="6224" spans="1:9" x14ac:dyDescent="0.25">
      <c r="A6224" t="s">
        <v>6735</v>
      </c>
      <c r="B6224">
        <v>88309</v>
      </c>
      <c r="C6224">
        <v>487.94</v>
      </c>
      <c r="I6224" t="s">
        <v>2884</v>
      </c>
    </row>
    <row r="6225" spans="1:9" x14ac:dyDescent="0.25">
      <c r="A6225" t="s">
        <v>6735</v>
      </c>
      <c r="B6225">
        <v>88311</v>
      </c>
      <c r="C6225">
        <v>22.47</v>
      </c>
      <c r="I6225" t="s">
        <v>2884</v>
      </c>
    </row>
    <row r="6226" spans="1:9" x14ac:dyDescent="0.25">
      <c r="A6226" t="s">
        <v>6735</v>
      </c>
      <c r="B6226">
        <v>88312</v>
      </c>
      <c r="C6226">
        <v>125.97</v>
      </c>
      <c r="I6226" t="s">
        <v>2884</v>
      </c>
    </row>
    <row r="6227" spans="1:9" x14ac:dyDescent="0.25">
      <c r="A6227" t="s">
        <v>6735</v>
      </c>
      <c r="B6227">
        <v>88313</v>
      </c>
      <c r="C6227">
        <v>92.17</v>
      </c>
      <c r="I6227" t="s">
        <v>2884</v>
      </c>
    </row>
    <row r="6228" spans="1:9" x14ac:dyDescent="0.25">
      <c r="A6228" t="s">
        <v>6735</v>
      </c>
      <c r="B6228">
        <v>88314</v>
      </c>
      <c r="C6228">
        <v>101.47</v>
      </c>
      <c r="I6228" t="s">
        <v>2884</v>
      </c>
    </row>
    <row r="6229" spans="1:9" x14ac:dyDescent="0.25">
      <c r="A6229" t="s">
        <v>6735</v>
      </c>
      <c r="B6229">
        <v>88319</v>
      </c>
      <c r="C6229">
        <v>152.24</v>
      </c>
      <c r="I6229" t="s">
        <v>2884</v>
      </c>
    </row>
    <row r="6230" spans="1:9" x14ac:dyDescent="0.25">
      <c r="A6230" t="s">
        <v>6735</v>
      </c>
      <c r="B6230">
        <v>88321</v>
      </c>
      <c r="C6230">
        <v>104.32</v>
      </c>
      <c r="I6230" t="s">
        <v>2884</v>
      </c>
    </row>
    <row r="6231" spans="1:9" x14ac:dyDescent="0.25">
      <c r="A6231" t="s">
        <v>6735</v>
      </c>
      <c r="B6231">
        <v>88323</v>
      </c>
      <c r="C6231">
        <v>123.4</v>
      </c>
      <c r="I6231" t="s">
        <v>2884</v>
      </c>
    </row>
    <row r="6232" spans="1:9" x14ac:dyDescent="0.25">
      <c r="A6232" t="s">
        <v>6735</v>
      </c>
      <c r="B6232">
        <v>88325</v>
      </c>
      <c r="C6232">
        <v>166.93</v>
      </c>
      <c r="I6232" t="s">
        <v>2884</v>
      </c>
    </row>
    <row r="6233" spans="1:9" x14ac:dyDescent="0.25">
      <c r="A6233" t="s">
        <v>6735</v>
      </c>
      <c r="B6233">
        <v>88329</v>
      </c>
      <c r="C6233">
        <v>61.53</v>
      </c>
      <c r="I6233" t="s">
        <v>2884</v>
      </c>
    </row>
    <row r="6234" spans="1:9" x14ac:dyDescent="0.25">
      <c r="A6234" t="s">
        <v>6735</v>
      </c>
      <c r="B6234">
        <v>88331</v>
      </c>
      <c r="C6234">
        <v>111.87</v>
      </c>
      <c r="I6234" t="s">
        <v>2884</v>
      </c>
    </row>
    <row r="6235" spans="1:9" x14ac:dyDescent="0.25">
      <c r="A6235" t="s">
        <v>6735</v>
      </c>
      <c r="B6235">
        <v>88332</v>
      </c>
      <c r="C6235">
        <v>60.31</v>
      </c>
      <c r="I6235" t="s">
        <v>2884</v>
      </c>
    </row>
    <row r="6236" spans="1:9" x14ac:dyDescent="0.25">
      <c r="A6236" t="s">
        <v>6735</v>
      </c>
      <c r="B6236">
        <v>88333</v>
      </c>
      <c r="C6236">
        <v>101.56</v>
      </c>
      <c r="I6236" t="s">
        <v>2884</v>
      </c>
    </row>
    <row r="6237" spans="1:9" x14ac:dyDescent="0.25">
      <c r="A6237" t="s">
        <v>6735</v>
      </c>
      <c r="B6237">
        <v>88334</v>
      </c>
      <c r="C6237">
        <v>61.47</v>
      </c>
      <c r="I6237" t="s">
        <v>2884</v>
      </c>
    </row>
    <row r="6238" spans="1:9" x14ac:dyDescent="0.25">
      <c r="A6238" t="s">
        <v>6735</v>
      </c>
      <c r="B6238">
        <v>88341</v>
      </c>
      <c r="C6238">
        <v>96.24</v>
      </c>
      <c r="I6238" t="s">
        <v>2884</v>
      </c>
    </row>
    <row r="6239" spans="1:9" x14ac:dyDescent="0.25">
      <c r="A6239" t="s">
        <v>6735</v>
      </c>
      <c r="B6239">
        <v>88342</v>
      </c>
      <c r="C6239">
        <v>111.42</v>
      </c>
      <c r="I6239" t="s">
        <v>2884</v>
      </c>
    </row>
    <row r="6240" spans="1:9" x14ac:dyDescent="0.25">
      <c r="A6240" t="s">
        <v>6735</v>
      </c>
      <c r="B6240">
        <v>88344</v>
      </c>
      <c r="C6240">
        <v>188.53</v>
      </c>
      <c r="I6240" t="s">
        <v>2884</v>
      </c>
    </row>
    <row r="6241" spans="1:9" x14ac:dyDescent="0.25">
      <c r="A6241" t="s">
        <v>6735</v>
      </c>
      <c r="B6241">
        <v>88346</v>
      </c>
      <c r="C6241">
        <v>170.34</v>
      </c>
      <c r="I6241" t="s">
        <v>2884</v>
      </c>
    </row>
    <row r="6242" spans="1:9" x14ac:dyDescent="0.25">
      <c r="A6242" t="s">
        <v>6735</v>
      </c>
      <c r="B6242">
        <v>88348</v>
      </c>
      <c r="C6242">
        <v>532.34</v>
      </c>
      <c r="I6242" t="s">
        <v>2884</v>
      </c>
    </row>
    <row r="6243" spans="1:9" x14ac:dyDescent="0.25">
      <c r="A6243" t="s">
        <v>6735</v>
      </c>
      <c r="B6243">
        <v>88350</v>
      </c>
      <c r="C6243">
        <v>130.4</v>
      </c>
      <c r="I6243" t="s">
        <v>2884</v>
      </c>
    </row>
    <row r="6244" spans="1:9" x14ac:dyDescent="0.25">
      <c r="A6244" t="s">
        <v>6735</v>
      </c>
      <c r="B6244">
        <v>88355</v>
      </c>
      <c r="C6244">
        <v>154.15</v>
      </c>
      <c r="I6244" t="s">
        <v>2884</v>
      </c>
    </row>
    <row r="6245" spans="1:9" x14ac:dyDescent="0.25">
      <c r="A6245" t="s">
        <v>6735</v>
      </c>
      <c r="B6245">
        <v>88356</v>
      </c>
      <c r="C6245">
        <v>256.05</v>
      </c>
      <c r="I6245" t="s">
        <v>2884</v>
      </c>
    </row>
    <row r="6246" spans="1:9" x14ac:dyDescent="0.25">
      <c r="A6246" t="s">
        <v>6735</v>
      </c>
      <c r="B6246">
        <v>88358</v>
      </c>
      <c r="C6246">
        <v>155.22</v>
      </c>
      <c r="I6246" t="s">
        <v>2884</v>
      </c>
    </row>
    <row r="6247" spans="1:9" x14ac:dyDescent="0.25">
      <c r="A6247" t="s">
        <v>6735</v>
      </c>
      <c r="B6247">
        <v>88360</v>
      </c>
      <c r="C6247">
        <v>131.55000000000001</v>
      </c>
      <c r="I6247" t="s">
        <v>2884</v>
      </c>
    </row>
    <row r="6248" spans="1:9" x14ac:dyDescent="0.25">
      <c r="A6248" t="s">
        <v>6735</v>
      </c>
      <c r="B6248">
        <v>88361</v>
      </c>
      <c r="C6248">
        <v>131.26</v>
      </c>
      <c r="I6248" t="s">
        <v>2884</v>
      </c>
    </row>
    <row r="6249" spans="1:9" x14ac:dyDescent="0.25">
      <c r="A6249" t="s">
        <v>6735</v>
      </c>
      <c r="B6249">
        <v>88362</v>
      </c>
      <c r="C6249">
        <v>252.46</v>
      </c>
      <c r="I6249" t="s">
        <v>2884</v>
      </c>
    </row>
    <row r="6250" spans="1:9" x14ac:dyDescent="0.25">
      <c r="A6250" t="s">
        <v>6735</v>
      </c>
      <c r="B6250">
        <v>88363</v>
      </c>
      <c r="C6250">
        <v>24.76</v>
      </c>
      <c r="I6250" t="s">
        <v>2884</v>
      </c>
    </row>
    <row r="6251" spans="1:9" x14ac:dyDescent="0.25">
      <c r="A6251" t="s">
        <v>6735</v>
      </c>
      <c r="B6251">
        <v>88364</v>
      </c>
      <c r="C6251">
        <v>152.93</v>
      </c>
      <c r="I6251" t="s">
        <v>2884</v>
      </c>
    </row>
    <row r="6252" spans="1:9" x14ac:dyDescent="0.25">
      <c r="A6252" t="s">
        <v>6735</v>
      </c>
      <c r="B6252">
        <v>88365</v>
      </c>
      <c r="C6252">
        <v>202.27</v>
      </c>
      <c r="I6252" t="s">
        <v>2884</v>
      </c>
    </row>
    <row r="6253" spans="1:9" x14ac:dyDescent="0.25">
      <c r="A6253" t="s">
        <v>6735</v>
      </c>
      <c r="B6253">
        <v>88366</v>
      </c>
      <c r="C6253">
        <v>312.8</v>
      </c>
      <c r="I6253" t="s">
        <v>2884</v>
      </c>
    </row>
    <row r="6254" spans="1:9" x14ac:dyDescent="0.25">
      <c r="A6254" t="s">
        <v>6735</v>
      </c>
      <c r="B6254">
        <v>88367</v>
      </c>
      <c r="C6254">
        <v>126.95</v>
      </c>
      <c r="I6254" t="s">
        <v>2884</v>
      </c>
    </row>
    <row r="6255" spans="1:9" x14ac:dyDescent="0.25">
      <c r="A6255" t="s">
        <v>6735</v>
      </c>
      <c r="B6255">
        <v>88368</v>
      </c>
      <c r="C6255">
        <v>158.85</v>
      </c>
      <c r="I6255" t="s">
        <v>2884</v>
      </c>
    </row>
    <row r="6256" spans="1:9" x14ac:dyDescent="0.25">
      <c r="A6256" t="s">
        <v>6735</v>
      </c>
      <c r="B6256">
        <v>88369</v>
      </c>
      <c r="C6256">
        <v>136.55000000000001</v>
      </c>
      <c r="I6256" t="s">
        <v>2884</v>
      </c>
    </row>
    <row r="6257" spans="1:9" x14ac:dyDescent="0.25">
      <c r="A6257" t="s">
        <v>6735</v>
      </c>
      <c r="B6257">
        <v>88373</v>
      </c>
      <c r="C6257">
        <v>76.03</v>
      </c>
      <c r="I6257" t="s">
        <v>2884</v>
      </c>
    </row>
    <row r="6258" spans="1:9" x14ac:dyDescent="0.25">
      <c r="A6258" t="s">
        <v>6735</v>
      </c>
      <c r="B6258">
        <v>88374</v>
      </c>
      <c r="C6258">
        <v>341.57</v>
      </c>
      <c r="I6258" t="s">
        <v>2884</v>
      </c>
    </row>
    <row r="6259" spans="1:9" x14ac:dyDescent="0.25">
      <c r="A6259" t="s">
        <v>6735</v>
      </c>
      <c r="B6259">
        <v>88375</v>
      </c>
      <c r="C6259">
        <v>50.55</v>
      </c>
      <c r="I6259" t="s">
        <v>2884</v>
      </c>
    </row>
    <row r="6260" spans="1:9" x14ac:dyDescent="0.25">
      <c r="A6260" t="s">
        <v>6735</v>
      </c>
      <c r="B6260">
        <v>88377</v>
      </c>
      <c r="C6260">
        <v>445.69</v>
      </c>
      <c r="I6260" t="s">
        <v>2884</v>
      </c>
    </row>
    <row r="6261" spans="1:9" x14ac:dyDescent="0.25">
      <c r="A6261" t="s">
        <v>6735</v>
      </c>
      <c r="B6261">
        <v>88380</v>
      </c>
      <c r="C6261">
        <v>136.01</v>
      </c>
      <c r="I6261" t="s">
        <v>2884</v>
      </c>
    </row>
    <row r="6262" spans="1:9" x14ac:dyDescent="0.25">
      <c r="A6262" t="s">
        <v>6735</v>
      </c>
      <c r="B6262">
        <v>88381</v>
      </c>
      <c r="C6262">
        <v>227.58</v>
      </c>
      <c r="I6262" t="s">
        <v>2884</v>
      </c>
    </row>
    <row r="6263" spans="1:9" x14ac:dyDescent="0.25">
      <c r="A6263" t="s">
        <v>6735</v>
      </c>
      <c r="B6263">
        <v>88387</v>
      </c>
      <c r="C6263">
        <v>36.61</v>
      </c>
      <c r="I6263" t="s">
        <v>2884</v>
      </c>
    </row>
    <row r="6264" spans="1:9" x14ac:dyDescent="0.25">
      <c r="A6264" t="s">
        <v>6735</v>
      </c>
      <c r="B6264">
        <v>88388</v>
      </c>
      <c r="C6264">
        <v>40.15</v>
      </c>
      <c r="I6264" t="s">
        <v>2884</v>
      </c>
    </row>
    <row r="6265" spans="1:9" x14ac:dyDescent="0.25">
      <c r="A6265" t="s">
        <v>6735</v>
      </c>
      <c r="B6265">
        <v>89049</v>
      </c>
      <c r="C6265">
        <v>313.38</v>
      </c>
      <c r="I6265" t="s">
        <v>2884</v>
      </c>
    </row>
    <row r="6266" spans="1:9" x14ac:dyDescent="0.25">
      <c r="A6266" t="s">
        <v>6735</v>
      </c>
      <c r="B6266">
        <v>89220</v>
      </c>
      <c r="C6266">
        <v>20.53</v>
      </c>
      <c r="I6266" t="s">
        <v>2884</v>
      </c>
    </row>
    <row r="6267" spans="1:9" x14ac:dyDescent="0.25">
      <c r="A6267" t="s">
        <v>6735</v>
      </c>
      <c r="B6267">
        <v>89230</v>
      </c>
      <c r="C6267">
        <v>3.01</v>
      </c>
      <c r="I6267" t="s">
        <v>2884</v>
      </c>
    </row>
    <row r="6268" spans="1:9" x14ac:dyDescent="0.25">
      <c r="A6268" t="s">
        <v>6735</v>
      </c>
      <c r="B6268">
        <v>90460</v>
      </c>
      <c r="C6268">
        <v>24.75</v>
      </c>
      <c r="I6268" t="s">
        <v>2884</v>
      </c>
    </row>
    <row r="6269" spans="1:9" x14ac:dyDescent="0.25">
      <c r="A6269" t="s">
        <v>6735</v>
      </c>
      <c r="B6269">
        <v>90461</v>
      </c>
      <c r="C6269">
        <v>10.87</v>
      </c>
      <c r="I6269" t="s">
        <v>2884</v>
      </c>
    </row>
    <row r="6270" spans="1:9" x14ac:dyDescent="0.25">
      <c r="A6270" t="s">
        <v>6735</v>
      </c>
      <c r="B6270">
        <v>90471</v>
      </c>
      <c r="C6270">
        <v>22.33</v>
      </c>
      <c r="I6270" t="s">
        <v>2884</v>
      </c>
    </row>
    <row r="6271" spans="1:9" x14ac:dyDescent="0.25">
      <c r="A6271" t="s">
        <v>6735</v>
      </c>
      <c r="B6271">
        <v>90472</v>
      </c>
      <c r="C6271">
        <v>15.91</v>
      </c>
      <c r="I6271" t="s">
        <v>2884</v>
      </c>
    </row>
    <row r="6272" spans="1:9" x14ac:dyDescent="0.25">
      <c r="A6272" t="s">
        <v>6735</v>
      </c>
      <c r="B6272">
        <v>90473</v>
      </c>
      <c r="C6272">
        <v>18.14</v>
      </c>
      <c r="I6272" t="s">
        <v>2884</v>
      </c>
    </row>
    <row r="6273" spans="1:9" x14ac:dyDescent="0.25">
      <c r="A6273" t="s">
        <v>6735</v>
      </c>
      <c r="B6273">
        <v>90474</v>
      </c>
      <c r="C6273">
        <v>12.86</v>
      </c>
      <c r="I6273" t="s">
        <v>2884</v>
      </c>
    </row>
    <row r="6274" spans="1:9" x14ac:dyDescent="0.25">
      <c r="A6274" t="s">
        <v>6735</v>
      </c>
      <c r="B6274">
        <v>90785</v>
      </c>
      <c r="C6274">
        <v>15.77</v>
      </c>
      <c r="I6274" t="s">
        <v>2884</v>
      </c>
    </row>
    <row r="6275" spans="1:9" x14ac:dyDescent="0.25">
      <c r="A6275" t="s">
        <v>6735</v>
      </c>
      <c r="B6275">
        <v>90791</v>
      </c>
      <c r="C6275">
        <v>185.11</v>
      </c>
      <c r="I6275" t="s">
        <v>2884</v>
      </c>
    </row>
    <row r="6276" spans="1:9" x14ac:dyDescent="0.25">
      <c r="A6276" t="s">
        <v>6735</v>
      </c>
      <c r="B6276">
        <v>90792</v>
      </c>
      <c r="C6276">
        <v>208.26</v>
      </c>
      <c r="I6276" t="s">
        <v>2884</v>
      </c>
    </row>
    <row r="6277" spans="1:9" x14ac:dyDescent="0.25">
      <c r="A6277" t="s">
        <v>6735</v>
      </c>
      <c r="B6277">
        <v>90832</v>
      </c>
      <c r="C6277">
        <v>79.89</v>
      </c>
      <c r="I6277" t="s">
        <v>2884</v>
      </c>
    </row>
    <row r="6278" spans="1:9" x14ac:dyDescent="0.25">
      <c r="A6278" t="s">
        <v>6735</v>
      </c>
      <c r="B6278">
        <v>90833</v>
      </c>
      <c r="C6278">
        <v>73.540000000000006</v>
      </c>
      <c r="I6278" t="s">
        <v>2884</v>
      </c>
    </row>
    <row r="6279" spans="1:9" x14ac:dyDescent="0.25">
      <c r="A6279" t="s">
        <v>6735</v>
      </c>
      <c r="B6279">
        <v>90834</v>
      </c>
      <c r="C6279">
        <v>105.69</v>
      </c>
      <c r="I6279" t="s">
        <v>2884</v>
      </c>
    </row>
    <row r="6280" spans="1:9" x14ac:dyDescent="0.25">
      <c r="A6280" t="s">
        <v>6735</v>
      </c>
      <c r="B6280">
        <v>90836</v>
      </c>
      <c r="C6280">
        <v>93.26</v>
      </c>
      <c r="I6280" t="s">
        <v>2884</v>
      </c>
    </row>
    <row r="6281" spans="1:9" x14ac:dyDescent="0.25">
      <c r="A6281" t="s">
        <v>6735</v>
      </c>
      <c r="B6281">
        <v>90837</v>
      </c>
      <c r="C6281">
        <v>155.47</v>
      </c>
      <c r="I6281" t="s">
        <v>2884</v>
      </c>
    </row>
    <row r="6282" spans="1:9" x14ac:dyDescent="0.25">
      <c r="A6282" t="s">
        <v>6735</v>
      </c>
      <c r="B6282">
        <v>90838</v>
      </c>
      <c r="C6282">
        <v>123.42</v>
      </c>
      <c r="I6282" t="s">
        <v>2884</v>
      </c>
    </row>
    <row r="6283" spans="1:9" x14ac:dyDescent="0.25">
      <c r="A6283" t="s">
        <v>6735</v>
      </c>
      <c r="B6283">
        <v>90839</v>
      </c>
      <c r="C6283">
        <v>149.44</v>
      </c>
      <c r="I6283" t="s">
        <v>2884</v>
      </c>
    </row>
    <row r="6284" spans="1:9" x14ac:dyDescent="0.25">
      <c r="A6284" t="s">
        <v>6735</v>
      </c>
      <c r="B6284">
        <v>90840</v>
      </c>
      <c r="C6284">
        <v>74.23</v>
      </c>
      <c r="I6284" t="s">
        <v>2884</v>
      </c>
    </row>
    <row r="6285" spans="1:9" x14ac:dyDescent="0.25">
      <c r="A6285" t="s">
        <v>6735</v>
      </c>
      <c r="B6285">
        <v>90845</v>
      </c>
      <c r="C6285">
        <v>100</v>
      </c>
      <c r="I6285" t="s">
        <v>2884</v>
      </c>
    </row>
    <row r="6286" spans="1:9" x14ac:dyDescent="0.25">
      <c r="A6286" t="s">
        <v>6735</v>
      </c>
      <c r="B6286">
        <v>90846</v>
      </c>
      <c r="C6286">
        <v>100.24</v>
      </c>
      <c r="I6286" t="s">
        <v>2884</v>
      </c>
    </row>
    <row r="6287" spans="1:9" x14ac:dyDescent="0.25">
      <c r="A6287" t="s">
        <v>6735</v>
      </c>
      <c r="B6287">
        <v>90847</v>
      </c>
      <c r="C6287">
        <v>104.52</v>
      </c>
      <c r="I6287" t="s">
        <v>2884</v>
      </c>
    </row>
    <row r="6288" spans="1:9" x14ac:dyDescent="0.25">
      <c r="A6288" t="s">
        <v>6735</v>
      </c>
      <c r="B6288">
        <v>90849</v>
      </c>
      <c r="C6288">
        <v>40.119999999999997</v>
      </c>
      <c r="I6288" t="s">
        <v>2884</v>
      </c>
    </row>
    <row r="6289" spans="1:9" x14ac:dyDescent="0.25">
      <c r="A6289" t="s">
        <v>6735</v>
      </c>
      <c r="B6289">
        <v>90853</v>
      </c>
      <c r="C6289">
        <v>28.32</v>
      </c>
      <c r="I6289" t="s">
        <v>2884</v>
      </c>
    </row>
    <row r="6290" spans="1:9" x14ac:dyDescent="0.25">
      <c r="A6290" t="s">
        <v>6735</v>
      </c>
      <c r="B6290">
        <v>90865</v>
      </c>
      <c r="C6290">
        <v>175.34</v>
      </c>
      <c r="I6290" t="s">
        <v>2884</v>
      </c>
    </row>
    <row r="6291" spans="1:9" x14ac:dyDescent="0.25">
      <c r="A6291" t="s">
        <v>6735</v>
      </c>
      <c r="B6291">
        <v>90870</v>
      </c>
      <c r="C6291">
        <v>187.06</v>
      </c>
      <c r="I6291" t="s">
        <v>2884</v>
      </c>
    </row>
    <row r="6292" spans="1:9" x14ac:dyDescent="0.25">
      <c r="A6292" t="s">
        <v>6735</v>
      </c>
      <c r="B6292">
        <v>90880</v>
      </c>
      <c r="C6292">
        <v>110.78</v>
      </c>
      <c r="I6292" t="s">
        <v>2884</v>
      </c>
    </row>
    <row r="6293" spans="1:9" x14ac:dyDescent="0.25">
      <c r="A6293" t="s">
        <v>6735</v>
      </c>
      <c r="B6293">
        <v>90901</v>
      </c>
      <c r="C6293">
        <v>45.25</v>
      </c>
      <c r="I6293" t="s">
        <v>2884</v>
      </c>
    </row>
    <row r="6294" spans="1:9" x14ac:dyDescent="0.25">
      <c r="A6294" t="s">
        <v>6735</v>
      </c>
      <c r="B6294">
        <v>90912</v>
      </c>
      <c r="C6294">
        <v>88.67</v>
      </c>
      <c r="I6294" t="s">
        <v>2884</v>
      </c>
    </row>
    <row r="6295" spans="1:9" x14ac:dyDescent="0.25">
      <c r="A6295" t="s">
        <v>6735</v>
      </c>
      <c r="B6295">
        <v>90913</v>
      </c>
      <c r="C6295">
        <v>34.979999999999997</v>
      </c>
      <c r="I6295" t="s">
        <v>2884</v>
      </c>
    </row>
    <row r="6296" spans="1:9" x14ac:dyDescent="0.25">
      <c r="A6296" t="s">
        <v>6735</v>
      </c>
      <c r="B6296">
        <v>90935</v>
      </c>
      <c r="C6296">
        <v>75.73</v>
      </c>
      <c r="I6296" t="s">
        <v>2884</v>
      </c>
    </row>
    <row r="6297" spans="1:9" x14ac:dyDescent="0.25">
      <c r="A6297" t="s">
        <v>6735</v>
      </c>
      <c r="B6297">
        <v>90937</v>
      </c>
      <c r="C6297">
        <v>107.74</v>
      </c>
      <c r="I6297" t="s">
        <v>2884</v>
      </c>
    </row>
    <row r="6298" spans="1:9" x14ac:dyDescent="0.25">
      <c r="A6298" t="s">
        <v>6735</v>
      </c>
      <c r="B6298">
        <v>90945</v>
      </c>
      <c r="C6298">
        <v>91.12</v>
      </c>
      <c r="I6298" t="s">
        <v>2884</v>
      </c>
    </row>
    <row r="6299" spans="1:9" x14ac:dyDescent="0.25">
      <c r="A6299" t="s">
        <v>6735</v>
      </c>
      <c r="B6299">
        <v>90947</v>
      </c>
      <c r="C6299">
        <v>129.57</v>
      </c>
      <c r="I6299" t="s">
        <v>2884</v>
      </c>
    </row>
    <row r="6300" spans="1:9" x14ac:dyDescent="0.25">
      <c r="A6300" t="s">
        <v>6735</v>
      </c>
      <c r="B6300">
        <v>90951</v>
      </c>
      <c r="C6300">
        <v>1243.78</v>
      </c>
      <c r="I6300" t="s">
        <v>2884</v>
      </c>
    </row>
    <row r="6301" spans="1:9" x14ac:dyDescent="0.25">
      <c r="A6301" t="s">
        <v>6735</v>
      </c>
      <c r="B6301">
        <v>90954</v>
      </c>
      <c r="C6301">
        <v>1065.8599999999999</v>
      </c>
      <c r="I6301" t="s">
        <v>2884</v>
      </c>
    </row>
    <row r="6302" spans="1:9" x14ac:dyDescent="0.25">
      <c r="A6302" t="s">
        <v>6735</v>
      </c>
      <c r="B6302">
        <v>90955</v>
      </c>
      <c r="C6302">
        <v>552.36</v>
      </c>
      <c r="I6302" t="s">
        <v>2884</v>
      </c>
    </row>
    <row r="6303" spans="1:9" x14ac:dyDescent="0.25">
      <c r="A6303" t="s">
        <v>6735</v>
      </c>
      <c r="B6303">
        <v>90956</v>
      </c>
      <c r="C6303">
        <v>369.11</v>
      </c>
      <c r="I6303" t="s">
        <v>2884</v>
      </c>
    </row>
    <row r="6304" spans="1:9" x14ac:dyDescent="0.25">
      <c r="A6304" t="s">
        <v>6735</v>
      </c>
      <c r="B6304">
        <v>90957</v>
      </c>
      <c r="C6304">
        <v>816.13</v>
      </c>
      <c r="I6304" t="s">
        <v>2884</v>
      </c>
    </row>
    <row r="6305" spans="1:9" x14ac:dyDescent="0.25">
      <c r="A6305" t="s">
        <v>6735</v>
      </c>
      <c r="B6305">
        <v>90958</v>
      </c>
      <c r="C6305">
        <v>531.15</v>
      </c>
      <c r="I6305" t="s">
        <v>2884</v>
      </c>
    </row>
    <row r="6306" spans="1:9" x14ac:dyDescent="0.25">
      <c r="A6306" t="s">
        <v>6735</v>
      </c>
      <c r="B6306">
        <v>90959</v>
      </c>
      <c r="C6306">
        <v>345.65</v>
      </c>
      <c r="I6306" t="s">
        <v>2884</v>
      </c>
    </row>
    <row r="6307" spans="1:9" x14ac:dyDescent="0.25">
      <c r="A6307" t="s">
        <v>6735</v>
      </c>
      <c r="B6307">
        <v>90960</v>
      </c>
      <c r="C6307">
        <v>375.52</v>
      </c>
      <c r="I6307" t="s">
        <v>2884</v>
      </c>
    </row>
    <row r="6308" spans="1:9" x14ac:dyDescent="0.25">
      <c r="A6308" t="s">
        <v>6735</v>
      </c>
      <c r="B6308">
        <v>90961</v>
      </c>
      <c r="C6308">
        <v>312.69</v>
      </c>
      <c r="I6308" t="s">
        <v>2884</v>
      </c>
    </row>
    <row r="6309" spans="1:9" x14ac:dyDescent="0.25">
      <c r="A6309" t="s">
        <v>6735</v>
      </c>
      <c r="B6309">
        <v>90962</v>
      </c>
      <c r="C6309">
        <v>215.91</v>
      </c>
      <c r="I6309" t="s">
        <v>2884</v>
      </c>
    </row>
    <row r="6310" spans="1:9" x14ac:dyDescent="0.25">
      <c r="A6310" t="s">
        <v>6735</v>
      </c>
      <c r="B6310">
        <v>90963</v>
      </c>
      <c r="C6310">
        <v>644.17999999999995</v>
      </c>
      <c r="I6310" t="s">
        <v>2884</v>
      </c>
    </row>
    <row r="6311" spans="1:9" x14ac:dyDescent="0.25">
      <c r="A6311" t="s">
        <v>6735</v>
      </c>
      <c r="B6311">
        <v>90964</v>
      </c>
      <c r="C6311">
        <v>553.1</v>
      </c>
      <c r="I6311" t="s">
        <v>2884</v>
      </c>
    </row>
    <row r="6312" spans="1:9" x14ac:dyDescent="0.25">
      <c r="A6312" t="s">
        <v>6735</v>
      </c>
      <c r="B6312">
        <v>90965</v>
      </c>
      <c r="C6312">
        <v>529.87</v>
      </c>
      <c r="I6312" t="s">
        <v>2884</v>
      </c>
    </row>
    <row r="6313" spans="1:9" x14ac:dyDescent="0.25">
      <c r="A6313" t="s">
        <v>6735</v>
      </c>
      <c r="B6313">
        <v>90966</v>
      </c>
      <c r="C6313">
        <v>312.3</v>
      </c>
      <c r="I6313" t="s">
        <v>2884</v>
      </c>
    </row>
    <row r="6314" spans="1:9" x14ac:dyDescent="0.25">
      <c r="A6314" t="s">
        <v>6735</v>
      </c>
      <c r="B6314">
        <v>90967</v>
      </c>
      <c r="C6314">
        <v>18.72</v>
      </c>
      <c r="I6314" t="s">
        <v>2884</v>
      </c>
    </row>
    <row r="6315" spans="1:9" x14ac:dyDescent="0.25">
      <c r="A6315" t="s">
        <v>6735</v>
      </c>
      <c r="B6315">
        <v>90968</v>
      </c>
      <c r="C6315">
        <v>18.37</v>
      </c>
      <c r="I6315" t="s">
        <v>2884</v>
      </c>
    </row>
    <row r="6316" spans="1:9" x14ac:dyDescent="0.25">
      <c r="A6316" t="s">
        <v>6735</v>
      </c>
      <c r="B6316">
        <v>90969</v>
      </c>
      <c r="C6316">
        <v>18.02</v>
      </c>
      <c r="I6316" t="s">
        <v>2884</v>
      </c>
    </row>
    <row r="6317" spans="1:9" x14ac:dyDescent="0.25">
      <c r="A6317" t="s">
        <v>6735</v>
      </c>
      <c r="B6317">
        <v>90970</v>
      </c>
      <c r="C6317">
        <v>10.11</v>
      </c>
      <c r="I6317" t="s">
        <v>2884</v>
      </c>
    </row>
    <row r="6318" spans="1:9" x14ac:dyDescent="0.25">
      <c r="A6318" t="s">
        <v>6735</v>
      </c>
      <c r="B6318">
        <v>90997</v>
      </c>
      <c r="C6318">
        <v>92.94</v>
      </c>
      <c r="I6318" t="s">
        <v>2884</v>
      </c>
    </row>
    <row r="6319" spans="1:9" x14ac:dyDescent="0.25">
      <c r="A6319" t="s">
        <v>6735</v>
      </c>
      <c r="B6319">
        <v>91010</v>
      </c>
      <c r="C6319">
        <v>248.55</v>
      </c>
      <c r="I6319" t="s">
        <v>2884</v>
      </c>
    </row>
    <row r="6320" spans="1:9" x14ac:dyDescent="0.25">
      <c r="A6320" t="s">
        <v>6735</v>
      </c>
      <c r="B6320">
        <v>91013</v>
      </c>
      <c r="C6320">
        <v>28.77</v>
      </c>
      <c r="I6320" t="s">
        <v>2884</v>
      </c>
    </row>
    <row r="6321" spans="1:9" x14ac:dyDescent="0.25">
      <c r="A6321" t="s">
        <v>6735</v>
      </c>
      <c r="B6321">
        <v>91020</v>
      </c>
      <c r="C6321">
        <v>309.10000000000002</v>
      </c>
      <c r="I6321" t="s">
        <v>2884</v>
      </c>
    </row>
    <row r="6322" spans="1:9" x14ac:dyDescent="0.25">
      <c r="A6322" t="s">
        <v>6735</v>
      </c>
      <c r="B6322">
        <v>91022</v>
      </c>
      <c r="C6322">
        <v>191.03</v>
      </c>
      <c r="I6322" t="s">
        <v>2884</v>
      </c>
    </row>
    <row r="6323" spans="1:9" x14ac:dyDescent="0.25">
      <c r="A6323" t="s">
        <v>6735</v>
      </c>
      <c r="B6323">
        <v>91030</v>
      </c>
      <c r="C6323">
        <v>161.69999999999999</v>
      </c>
      <c r="I6323" t="s">
        <v>2884</v>
      </c>
    </row>
    <row r="6324" spans="1:9" x14ac:dyDescent="0.25">
      <c r="A6324" t="s">
        <v>6735</v>
      </c>
      <c r="B6324">
        <v>91034</v>
      </c>
      <c r="C6324">
        <v>216.68</v>
      </c>
      <c r="I6324" t="s">
        <v>2884</v>
      </c>
    </row>
    <row r="6325" spans="1:9" x14ac:dyDescent="0.25">
      <c r="A6325" t="s">
        <v>6735</v>
      </c>
      <c r="B6325">
        <v>91035</v>
      </c>
      <c r="C6325">
        <v>522.85</v>
      </c>
      <c r="I6325" t="s">
        <v>2884</v>
      </c>
    </row>
    <row r="6326" spans="1:9" x14ac:dyDescent="0.25">
      <c r="A6326" t="s">
        <v>6735</v>
      </c>
      <c r="B6326">
        <v>91037</v>
      </c>
      <c r="C6326">
        <v>189.33</v>
      </c>
      <c r="I6326" t="s">
        <v>2884</v>
      </c>
    </row>
    <row r="6327" spans="1:9" x14ac:dyDescent="0.25">
      <c r="A6327" t="s">
        <v>6735</v>
      </c>
      <c r="B6327">
        <v>91038</v>
      </c>
      <c r="C6327">
        <v>463.58</v>
      </c>
      <c r="I6327" t="s">
        <v>2884</v>
      </c>
    </row>
    <row r="6328" spans="1:9" x14ac:dyDescent="0.25">
      <c r="A6328" t="s">
        <v>6735</v>
      </c>
      <c r="B6328">
        <v>91040</v>
      </c>
      <c r="C6328">
        <v>598.72</v>
      </c>
      <c r="I6328" t="s">
        <v>2884</v>
      </c>
    </row>
    <row r="6329" spans="1:9" x14ac:dyDescent="0.25">
      <c r="A6329" t="s">
        <v>6735</v>
      </c>
      <c r="B6329">
        <v>91065</v>
      </c>
      <c r="C6329">
        <v>95.33</v>
      </c>
      <c r="I6329" t="s">
        <v>2884</v>
      </c>
    </row>
    <row r="6330" spans="1:9" x14ac:dyDescent="0.25">
      <c r="A6330" t="s">
        <v>6735</v>
      </c>
      <c r="B6330">
        <v>91110</v>
      </c>
      <c r="C6330">
        <v>843.78</v>
      </c>
      <c r="I6330" t="s">
        <v>2884</v>
      </c>
    </row>
    <row r="6331" spans="1:9" x14ac:dyDescent="0.25">
      <c r="A6331" t="s">
        <v>6735</v>
      </c>
      <c r="B6331">
        <v>91111</v>
      </c>
      <c r="C6331">
        <v>975.73</v>
      </c>
      <c r="I6331" t="s">
        <v>2884</v>
      </c>
    </row>
    <row r="6332" spans="1:9" x14ac:dyDescent="0.25">
      <c r="A6332" t="s">
        <v>6735</v>
      </c>
      <c r="B6332">
        <v>91112</v>
      </c>
      <c r="C6332">
        <v>1876.33</v>
      </c>
      <c r="I6332" t="s">
        <v>2884</v>
      </c>
    </row>
    <row r="6333" spans="1:9" x14ac:dyDescent="0.25">
      <c r="A6333" t="s">
        <v>6735</v>
      </c>
      <c r="B6333">
        <v>91113</v>
      </c>
      <c r="C6333">
        <v>1034.81</v>
      </c>
      <c r="I6333" t="s">
        <v>2884</v>
      </c>
    </row>
    <row r="6334" spans="1:9" x14ac:dyDescent="0.25">
      <c r="A6334" t="s">
        <v>6735</v>
      </c>
      <c r="B6334">
        <v>91117</v>
      </c>
      <c r="C6334">
        <v>144.63</v>
      </c>
      <c r="I6334" t="s">
        <v>2884</v>
      </c>
    </row>
    <row r="6335" spans="1:9" x14ac:dyDescent="0.25">
      <c r="A6335" t="s">
        <v>6735</v>
      </c>
      <c r="B6335">
        <v>91120</v>
      </c>
      <c r="C6335">
        <v>580.54999999999995</v>
      </c>
      <c r="I6335" t="s">
        <v>2884</v>
      </c>
    </row>
    <row r="6336" spans="1:9" x14ac:dyDescent="0.25">
      <c r="A6336" t="s">
        <v>6735</v>
      </c>
      <c r="B6336">
        <v>91122</v>
      </c>
      <c r="C6336">
        <v>307.55</v>
      </c>
      <c r="I6336" t="s">
        <v>2884</v>
      </c>
    </row>
    <row r="6337" spans="1:9" x14ac:dyDescent="0.25">
      <c r="A6337" t="s">
        <v>6735</v>
      </c>
      <c r="B6337">
        <v>91132</v>
      </c>
      <c r="C6337">
        <v>507.26</v>
      </c>
      <c r="I6337" t="s">
        <v>2884</v>
      </c>
    </row>
    <row r="6338" spans="1:9" x14ac:dyDescent="0.25">
      <c r="A6338" t="s">
        <v>6735</v>
      </c>
      <c r="B6338">
        <v>91133</v>
      </c>
      <c r="C6338">
        <v>533.52</v>
      </c>
      <c r="I6338" t="s">
        <v>2884</v>
      </c>
    </row>
    <row r="6339" spans="1:9" x14ac:dyDescent="0.25">
      <c r="A6339" t="s">
        <v>6735</v>
      </c>
      <c r="B6339">
        <v>91200</v>
      </c>
      <c r="C6339">
        <v>33.979999999999997</v>
      </c>
      <c r="I6339" t="s">
        <v>2884</v>
      </c>
    </row>
    <row r="6340" spans="1:9" x14ac:dyDescent="0.25">
      <c r="A6340" t="s">
        <v>6735</v>
      </c>
      <c r="B6340">
        <v>92002</v>
      </c>
      <c r="C6340">
        <v>94.14</v>
      </c>
      <c r="I6340" t="s">
        <v>2884</v>
      </c>
    </row>
    <row r="6341" spans="1:9" x14ac:dyDescent="0.25">
      <c r="A6341" t="s">
        <v>6735</v>
      </c>
      <c r="B6341">
        <v>92004</v>
      </c>
      <c r="C6341">
        <v>163.72</v>
      </c>
      <c r="I6341" t="s">
        <v>2884</v>
      </c>
    </row>
    <row r="6342" spans="1:9" x14ac:dyDescent="0.25">
      <c r="A6342" t="s">
        <v>6735</v>
      </c>
      <c r="B6342">
        <v>92012</v>
      </c>
      <c r="C6342">
        <v>98.9</v>
      </c>
      <c r="I6342" t="s">
        <v>2884</v>
      </c>
    </row>
    <row r="6343" spans="1:9" x14ac:dyDescent="0.25">
      <c r="A6343" t="s">
        <v>6735</v>
      </c>
      <c r="B6343">
        <v>92014</v>
      </c>
      <c r="C6343">
        <v>138.6</v>
      </c>
      <c r="I6343" t="s">
        <v>2884</v>
      </c>
    </row>
    <row r="6344" spans="1:9" x14ac:dyDescent="0.25">
      <c r="A6344" t="s">
        <v>6735</v>
      </c>
      <c r="B6344">
        <v>92018</v>
      </c>
      <c r="C6344">
        <v>147.83000000000001</v>
      </c>
      <c r="I6344" t="s">
        <v>2884</v>
      </c>
    </row>
    <row r="6345" spans="1:9" x14ac:dyDescent="0.25">
      <c r="A6345" t="s">
        <v>6735</v>
      </c>
      <c r="B6345">
        <v>92019</v>
      </c>
      <c r="C6345">
        <v>76.45</v>
      </c>
      <c r="I6345" t="s">
        <v>2884</v>
      </c>
    </row>
    <row r="6346" spans="1:9" x14ac:dyDescent="0.25">
      <c r="A6346" t="s">
        <v>6735</v>
      </c>
      <c r="B6346">
        <v>92020</v>
      </c>
      <c r="C6346">
        <v>30.13</v>
      </c>
      <c r="I6346" t="s">
        <v>2884</v>
      </c>
    </row>
    <row r="6347" spans="1:9" x14ac:dyDescent="0.25">
      <c r="A6347" t="s">
        <v>6735</v>
      </c>
      <c r="B6347">
        <v>92025</v>
      </c>
      <c r="C6347">
        <v>40.049999999999997</v>
      </c>
      <c r="I6347" t="s">
        <v>2884</v>
      </c>
    </row>
    <row r="6348" spans="1:9" x14ac:dyDescent="0.25">
      <c r="A6348" t="s">
        <v>6735</v>
      </c>
      <c r="B6348">
        <v>92060</v>
      </c>
      <c r="C6348">
        <v>69.55</v>
      </c>
      <c r="I6348" t="s">
        <v>2884</v>
      </c>
    </row>
    <row r="6349" spans="1:9" x14ac:dyDescent="0.25">
      <c r="A6349" t="s">
        <v>6735</v>
      </c>
      <c r="B6349">
        <v>92065</v>
      </c>
      <c r="C6349">
        <v>44.35</v>
      </c>
      <c r="I6349" t="s">
        <v>2884</v>
      </c>
    </row>
    <row r="6350" spans="1:9" x14ac:dyDescent="0.25">
      <c r="A6350" t="s">
        <v>6735</v>
      </c>
      <c r="B6350">
        <v>92066</v>
      </c>
      <c r="C6350">
        <v>29.29</v>
      </c>
      <c r="I6350" t="s">
        <v>2884</v>
      </c>
    </row>
    <row r="6351" spans="1:9" x14ac:dyDescent="0.25">
      <c r="A6351" t="s">
        <v>6735</v>
      </c>
      <c r="B6351">
        <v>92071</v>
      </c>
      <c r="C6351">
        <v>39.299999999999997</v>
      </c>
      <c r="I6351" t="s">
        <v>2884</v>
      </c>
    </row>
    <row r="6352" spans="1:9" x14ac:dyDescent="0.25">
      <c r="A6352" t="s">
        <v>6735</v>
      </c>
      <c r="B6352">
        <v>92072</v>
      </c>
      <c r="C6352">
        <v>137.09</v>
      </c>
      <c r="I6352" t="s">
        <v>2884</v>
      </c>
    </row>
    <row r="6353" spans="1:9" x14ac:dyDescent="0.25">
      <c r="A6353" t="s">
        <v>6735</v>
      </c>
      <c r="B6353">
        <v>92081</v>
      </c>
      <c r="C6353">
        <v>36.770000000000003</v>
      </c>
      <c r="I6353" t="s">
        <v>2884</v>
      </c>
    </row>
    <row r="6354" spans="1:9" x14ac:dyDescent="0.25">
      <c r="A6354" t="s">
        <v>6735</v>
      </c>
      <c r="B6354">
        <v>92082</v>
      </c>
      <c r="C6354">
        <v>51.72</v>
      </c>
      <c r="I6354" t="s">
        <v>2884</v>
      </c>
    </row>
    <row r="6355" spans="1:9" x14ac:dyDescent="0.25">
      <c r="A6355" t="s">
        <v>6735</v>
      </c>
      <c r="B6355">
        <v>92083</v>
      </c>
      <c r="C6355">
        <v>69.33</v>
      </c>
      <c r="I6355" t="s">
        <v>2884</v>
      </c>
    </row>
    <row r="6356" spans="1:9" x14ac:dyDescent="0.25">
      <c r="A6356" t="s">
        <v>6735</v>
      </c>
      <c r="B6356">
        <v>92100</v>
      </c>
      <c r="C6356">
        <v>94.91</v>
      </c>
      <c r="I6356" t="s">
        <v>2884</v>
      </c>
    </row>
    <row r="6357" spans="1:9" x14ac:dyDescent="0.25">
      <c r="A6357" t="s">
        <v>6735</v>
      </c>
      <c r="B6357">
        <v>92132</v>
      </c>
      <c r="C6357">
        <v>34.869999999999997</v>
      </c>
      <c r="I6357" t="s">
        <v>2884</v>
      </c>
    </row>
    <row r="6358" spans="1:9" x14ac:dyDescent="0.25">
      <c r="A6358" t="s">
        <v>6735</v>
      </c>
      <c r="B6358">
        <v>92133</v>
      </c>
      <c r="C6358">
        <v>40.29</v>
      </c>
      <c r="I6358" t="s">
        <v>2884</v>
      </c>
    </row>
    <row r="6359" spans="1:9" x14ac:dyDescent="0.25">
      <c r="A6359" t="s">
        <v>6735</v>
      </c>
      <c r="B6359">
        <v>92134</v>
      </c>
      <c r="C6359">
        <v>44.34</v>
      </c>
      <c r="I6359" t="s">
        <v>2884</v>
      </c>
    </row>
    <row r="6360" spans="1:9" x14ac:dyDescent="0.25">
      <c r="A6360" t="s">
        <v>6735</v>
      </c>
      <c r="B6360">
        <v>92136</v>
      </c>
      <c r="C6360">
        <v>51.69</v>
      </c>
      <c r="I6360" t="s">
        <v>2884</v>
      </c>
    </row>
    <row r="6361" spans="1:9" x14ac:dyDescent="0.25">
      <c r="A6361" t="s">
        <v>6735</v>
      </c>
      <c r="B6361">
        <v>92145</v>
      </c>
      <c r="C6361">
        <v>14.11</v>
      </c>
      <c r="I6361" t="s">
        <v>2884</v>
      </c>
    </row>
    <row r="6362" spans="1:9" x14ac:dyDescent="0.25">
      <c r="A6362" t="s">
        <v>6735</v>
      </c>
      <c r="B6362">
        <v>92201</v>
      </c>
      <c r="C6362">
        <v>26.58</v>
      </c>
      <c r="I6362" t="s">
        <v>2884</v>
      </c>
    </row>
    <row r="6363" spans="1:9" x14ac:dyDescent="0.25">
      <c r="A6363" t="s">
        <v>6735</v>
      </c>
      <c r="B6363">
        <v>92202</v>
      </c>
      <c r="C6363">
        <v>16.73</v>
      </c>
      <c r="I6363" t="s">
        <v>2884</v>
      </c>
    </row>
    <row r="6364" spans="1:9" x14ac:dyDescent="0.25">
      <c r="A6364" t="s">
        <v>6735</v>
      </c>
      <c r="B6364">
        <v>92227</v>
      </c>
      <c r="C6364">
        <v>19.010000000000002</v>
      </c>
      <c r="I6364" t="s">
        <v>2884</v>
      </c>
    </row>
    <row r="6365" spans="1:9" x14ac:dyDescent="0.25">
      <c r="A6365" t="s">
        <v>6735</v>
      </c>
      <c r="B6365">
        <v>92228</v>
      </c>
      <c r="C6365">
        <v>32.14</v>
      </c>
      <c r="I6365" t="s">
        <v>2884</v>
      </c>
    </row>
    <row r="6366" spans="1:9" x14ac:dyDescent="0.25">
      <c r="A6366" t="s">
        <v>6735</v>
      </c>
      <c r="B6366">
        <v>92229</v>
      </c>
      <c r="C6366">
        <v>51.38</v>
      </c>
      <c r="I6366" t="s">
        <v>2884</v>
      </c>
    </row>
    <row r="6367" spans="1:9" x14ac:dyDescent="0.25">
      <c r="A6367" t="s">
        <v>6735</v>
      </c>
      <c r="B6367">
        <v>92230</v>
      </c>
      <c r="C6367">
        <v>125.72</v>
      </c>
      <c r="I6367" t="s">
        <v>2884</v>
      </c>
    </row>
    <row r="6368" spans="1:9" x14ac:dyDescent="0.25">
      <c r="A6368" t="s">
        <v>6735</v>
      </c>
      <c r="B6368">
        <v>92235</v>
      </c>
      <c r="C6368">
        <v>153.55000000000001</v>
      </c>
      <c r="I6368" t="s">
        <v>2884</v>
      </c>
    </row>
    <row r="6369" spans="1:9" x14ac:dyDescent="0.25">
      <c r="A6369" t="s">
        <v>6735</v>
      </c>
      <c r="B6369">
        <v>92240</v>
      </c>
      <c r="C6369">
        <v>214.09</v>
      </c>
      <c r="I6369" t="s">
        <v>2884</v>
      </c>
    </row>
    <row r="6370" spans="1:9" x14ac:dyDescent="0.25">
      <c r="A6370" t="s">
        <v>6735</v>
      </c>
      <c r="B6370">
        <v>92242</v>
      </c>
      <c r="C6370">
        <v>291.13</v>
      </c>
      <c r="I6370" t="s">
        <v>2884</v>
      </c>
    </row>
    <row r="6371" spans="1:9" x14ac:dyDescent="0.25">
      <c r="A6371" t="s">
        <v>6735</v>
      </c>
      <c r="B6371">
        <v>92250</v>
      </c>
      <c r="C6371">
        <v>41.05</v>
      </c>
      <c r="I6371" t="s">
        <v>2884</v>
      </c>
    </row>
    <row r="6372" spans="1:9" x14ac:dyDescent="0.25">
      <c r="A6372" t="s">
        <v>6735</v>
      </c>
      <c r="B6372">
        <v>92260</v>
      </c>
      <c r="C6372">
        <v>21.86</v>
      </c>
      <c r="I6372" t="s">
        <v>2884</v>
      </c>
    </row>
    <row r="6373" spans="1:9" x14ac:dyDescent="0.25">
      <c r="A6373" t="s">
        <v>6735</v>
      </c>
      <c r="B6373">
        <v>92265</v>
      </c>
      <c r="C6373">
        <v>95.86</v>
      </c>
      <c r="I6373" t="s">
        <v>2884</v>
      </c>
    </row>
    <row r="6374" spans="1:9" x14ac:dyDescent="0.25">
      <c r="A6374" t="s">
        <v>6735</v>
      </c>
      <c r="B6374">
        <v>92270</v>
      </c>
      <c r="C6374">
        <v>121.34</v>
      </c>
      <c r="I6374" t="s">
        <v>2884</v>
      </c>
    </row>
    <row r="6375" spans="1:9" x14ac:dyDescent="0.25">
      <c r="A6375" t="s">
        <v>6735</v>
      </c>
      <c r="B6375">
        <v>92273</v>
      </c>
      <c r="C6375">
        <v>141.88</v>
      </c>
      <c r="I6375" t="s">
        <v>2884</v>
      </c>
    </row>
    <row r="6376" spans="1:9" x14ac:dyDescent="0.25">
      <c r="A6376" t="s">
        <v>6735</v>
      </c>
      <c r="B6376">
        <v>92274</v>
      </c>
      <c r="C6376">
        <v>99.1</v>
      </c>
      <c r="I6376" t="s">
        <v>2884</v>
      </c>
    </row>
    <row r="6377" spans="1:9" x14ac:dyDescent="0.25">
      <c r="A6377" t="s">
        <v>6735</v>
      </c>
      <c r="B6377">
        <v>92283</v>
      </c>
      <c r="C6377">
        <v>60.76</v>
      </c>
      <c r="I6377" t="s">
        <v>2884</v>
      </c>
    </row>
    <row r="6378" spans="1:9" x14ac:dyDescent="0.25">
      <c r="A6378" t="s">
        <v>6735</v>
      </c>
      <c r="B6378">
        <v>92284</v>
      </c>
      <c r="C6378">
        <v>52.53</v>
      </c>
      <c r="I6378" t="s">
        <v>2884</v>
      </c>
    </row>
    <row r="6379" spans="1:9" x14ac:dyDescent="0.25">
      <c r="A6379" t="s">
        <v>6735</v>
      </c>
      <c r="B6379">
        <v>92285</v>
      </c>
      <c r="C6379">
        <v>26.06</v>
      </c>
      <c r="I6379" t="s">
        <v>2884</v>
      </c>
    </row>
    <row r="6380" spans="1:9" x14ac:dyDescent="0.25">
      <c r="A6380" t="s">
        <v>6735</v>
      </c>
      <c r="B6380">
        <v>92286</v>
      </c>
      <c r="C6380">
        <v>42.96</v>
      </c>
      <c r="I6380" t="s">
        <v>2884</v>
      </c>
    </row>
    <row r="6381" spans="1:9" x14ac:dyDescent="0.25">
      <c r="A6381" t="s">
        <v>6735</v>
      </c>
      <c r="B6381">
        <v>92287</v>
      </c>
      <c r="C6381">
        <v>162.94</v>
      </c>
      <c r="I6381" t="s">
        <v>2884</v>
      </c>
    </row>
    <row r="6382" spans="1:9" x14ac:dyDescent="0.25">
      <c r="A6382" t="s">
        <v>6735</v>
      </c>
      <c r="B6382">
        <v>92311</v>
      </c>
      <c r="C6382">
        <v>116.07</v>
      </c>
      <c r="I6382" t="s">
        <v>2884</v>
      </c>
    </row>
    <row r="6383" spans="1:9" x14ac:dyDescent="0.25">
      <c r="A6383" t="s">
        <v>6735</v>
      </c>
      <c r="B6383">
        <v>92312</v>
      </c>
      <c r="C6383">
        <v>134.6</v>
      </c>
      <c r="I6383" t="s">
        <v>2884</v>
      </c>
    </row>
    <row r="6384" spans="1:9" x14ac:dyDescent="0.25">
      <c r="A6384" t="s">
        <v>6735</v>
      </c>
      <c r="B6384">
        <v>92313</v>
      </c>
      <c r="C6384">
        <v>110.44</v>
      </c>
      <c r="I6384" t="s">
        <v>2884</v>
      </c>
    </row>
    <row r="6385" spans="1:9" x14ac:dyDescent="0.25">
      <c r="A6385" t="s">
        <v>6735</v>
      </c>
      <c r="B6385">
        <v>92315</v>
      </c>
      <c r="C6385">
        <v>92.37</v>
      </c>
      <c r="I6385" t="s">
        <v>2884</v>
      </c>
    </row>
    <row r="6386" spans="1:9" x14ac:dyDescent="0.25">
      <c r="A6386" t="s">
        <v>6735</v>
      </c>
      <c r="B6386">
        <v>92316</v>
      </c>
      <c r="C6386">
        <v>113.8</v>
      </c>
      <c r="I6386" t="s">
        <v>2884</v>
      </c>
    </row>
    <row r="6387" spans="1:9" x14ac:dyDescent="0.25">
      <c r="A6387" t="s">
        <v>6735</v>
      </c>
      <c r="B6387">
        <v>92317</v>
      </c>
      <c r="C6387">
        <v>97.32</v>
      </c>
      <c r="I6387" t="s">
        <v>2884</v>
      </c>
    </row>
    <row r="6388" spans="1:9" x14ac:dyDescent="0.25">
      <c r="A6388" t="s">
        <v>6735</v>
      </c>
      <c r="B6388">
        <v>92325</v>
      </c>
      <c r="C6388">
        <v>51.38</v>
      </c>
      <c r="I6388" t="s">
        <v>2884</v>
      </c>
    </row>
    <row r="6389" spans="1:9" x14ac:dyDescent="0.25">
      <c r="A6389" t="s">
        <v>6735</v>
      </c>
      <c r="B6389">
        <v>92326</v>
      </c>
      <c r="C6389">
        <v>44.15</v>
      </c>
      <c r="I6389" t="s">
        <v>2884</v>
      </c>
    </row>
    <row r="6390" spans="1:9" x14ac:dyDescent="0.25">
      <c r="A6390" t="s">
        <v>6735</v>
      </c>
      <c r="B6390">
        <v>92502</v>
      </c>
      <c r="C6390">
        <v>102.31</v>
      </c>
      <c r="I6390" t="s">
        <v>2884</v>
      </c>
    </row>
    <row r="6391" spans="1:9" x14ac:dyDescent="0.25">
      <c r="A6391" t="s">
        <v>6735</v>
      </c>
      <c r="B6391">
        <v>92504</v>
      </c>
      <c r="C6391">
        <v>32.58</v>
      </c>
      <c r="I6391" t="s">
        <v>2884</v>
      </c>
    </row>
    <row r="6392" spans="1:9" x14ac:dyDescent="0.25">
      <c r="A6392" t="s">
        <v>6735</v>
      </c>
      <c r="B6392">
        <v>92507</v>
      </c>
      <c r="C6392">
        <v>82.95</v>
      </c>
      <c r="I6392" t="s">
        <v>2884</v>
      </c>
    </row>
    <row r="6393" spans="1:9" x14ac:dyDescent="0.25">
      <c r="A6393" t="s">
        <v>6735</v>
      </c>
      <c r="B6393">
        <v>92508</v>
      </c>
      <c r="C6393">
        <v>26.06</v>
      </c>
      <c r="I6393" t="s">
        <v>2884</v>
      </c>
    </row>
    <row r="6394" spans="1:9" x14ac:dyDescent="0.25">
      <c r="A6394" t="s">
        <v>6735</v>
      </c>
      <c r="B6394">
        <v>92511</v>
      </c>
      <c r="C6394">
        <v>132.93</v>
      </c>
      <c r="I6394" t="s">
        <v>2884</v>
      </c>
    </row>
    <row r="6395" spans="1:9" x14ac:dyDescent="0.25">
      <c r="A6395" t="s">
        <v>6735</v>
      </c>
      <c r="B6395">
        <v>92512</v>
      </c>
      <c r="C6395">
        <v>70.260000000000005</v>
      </c>
      <c r="I6395" t="s">
        <v>2884</v>
      </c>
    </row>
    <row r="6396" spans="1:9" x14ac:dyDescent="0.25">
      <c r="A6396" t="s">
        <v>6735</v>
      </c>
      <c r="B6396">
        <v>92516</v>
      </c>
      <c r="C6396">
        <v>79.36</v>
      </c>
      <c r="I6396" t="s">
        <v>2884</v>
      </c>
    </row>
    <row r="6397" spans="1:9" x14ac:dyDescent="0.25">
      <c r="A6397" t="s">
        <v>6735</v>
      </c>
      <c r="B6397">
        <v>92517</v>
      </c>
      <c r="C6397">
        <v>85.53</v>
      </c>
      <c r="I6397" t="s">
        <v>2884</v>
      </c>
    </row>
    <row r="6398" spans="1:9" x14ac:dyDescent="0.25">
      <c r="A6398" t="s">
        <v>6735</v>
      </c>
      <c r="B6398">
        <v>92518</v>
      </c>
      <c r="C6398">
        <v>88.58</v>
      </c>
      <c r="I6398" t="s">
        <v>2884</v>
      </c>
    </row>
    <row r="6399" spans="1:9" x14ac:dyDescent="0.25">
      <c r="A6399" t="s">
        <v>6735</v>
      </c>
      <c r="B6399">
        <v>92519</v>
      </c>
      <c r="C6399">
        <v>147.61000000000001</v>
      </c>
      <c r="I6399" t="s">
        <v>2884</v>
      </c>
    </row>
    <row r="6400" spans="1:9" x14ac:dyDescent="0.25">
      <c r="A6400" t="s">
        <v>6735</v>
      </c>
      <c r="B6400">
        <v>92520</v>
      </c>
      <c r="C6400">
        <v>94.44</v>
      </c>
      <c r="I6400" t="s">
        <v>2884</v>
      </c>
    </row>
    <row r="6401" spans="1:9" x14ac:dyDescent="0.25">
      <c r="A6401" t="s">
        <v>6735</v>
      </c>
      <c r="B6401">
        <v>92521</v>
      </c>
      <c r="C6401">
        <v>144.16</v>
      </c>
      <c r="I6401" t="s">
        <v>2884</v>
      </c>
    </row>
    <row r="6402" spans="1:9" x14ac:dyDescent="0.25">
      <c r="A6402" t="s">
        <v>6735</v>
      </c>
      <c r="B6402">
        <v>92522</v>
      </c>
      <c r="C6402">
        <v>120.28</v>
      </c>
      <c r="I6402" t="s">
        <v>2884</v>
      </c>
    </row>
    <row r="6403" spans="1:9" x14ac:dyDescent="0.25">
      <c r="A6403" t="s">
        <v>6735</v>
      </c>
      <c r="B6403">
        <v>92523</v>
      </c>
      <c r="C6403">
        <v>247.19</v>
      </c>
      <c r="I6403" t="s">
        <v>2884</v>
      </c>
    </row>
    <row r="6404" spans="1:9" x14ac:dyDescent="0.25">
      <c r="A6404" t="s">
        <v>6735</v>
      </c>
      <c r="B6404">
        <v>92524</v>
      </c>
      <c r="C6404">
        <v>118.76</v>
      </c>
      <c r="I6404" t="s">
        <v>2884</v>
      </c>
    </row>
    <row r="6405" spans="1:9" x14ac:dyDescent="0.25">
      <c r="A6405" t="s">
        <v>6735</v>
      </c>
      <c r="B6405">
        <v>92526</v>
      </c>
      <c r="C6405">
        <v>92.36</v>
      </c>
      <c r="I6405" t="s">
        <v>2884</v>
      </c>
    </row>
    <row r="6406" spans="1:9" x14ac:dyDescent="0.25">
      <c r="A6406" t="s">
        <v>6735</v>
      </c>
      <c r="B6406">
        <v>92537</v>
      </c>
      <c r="C6406">
        <v>43.9</v>
      </c>
      <c r="I6406" t="s">
        <v>2884</v>
      </c>
    </row>
    <row r="6407" spans="1:9" x14ac:dyDescent="0.25">
      <c r="A6407" t="s">
        <v>6735</v>
      </c>
      <c r="B6407">
        <v>92538</v>
      </c>
      <c r="C6407">
        <v>24.58</v>
      </c>
      <c r="I6407" t="s">
        <v>2884</v>
      </c>
    </row>
    <row r="6408" spans="1:9" x14ac:dyDescent="0.25">
      <c r="A6408" t="s">
        <v>6735</v>
      </c>
      <c r="B6408">
        <v>92540</v>
      </c>
      <c r="C6408">
        <v>118.9</v>
      </c>
      <c r="I6408" t="s">
        <v>2884</v>
      </c>
    </row>
    <row r="6409" spans="1:9" x14ac:dyDescent="0.25">
      <c r="A6409" t="s">
        <v>6735</v>
      </c>
      <c r="B6409">
        <v>92541</v>
      </c>
      <c r="C6409">
        <v>27.34</v>
      </c>
      <c r="I6409" t="s">
        <v>2884</v>
      </c>
    </row>
    <row r="6410" spans="1:9" x14ac:dyDescent="0.25">
      <c r="A6410" t="s">
        <v>6735</v>
      </c>
      <c r="B6410">
        <v>92542</v>
      </c>
      <c r="C6410">
        <v>31.3</v>
      </c>
      <c r="I6410" t="s">
        <v>2884</v>
      </c>
    </row>
    <row r="6411" spans="1:9" x14ac:dyDescent="0.25">
      <c r="A6411" t="s">
        <v>6735</v>
      </c>
      <c r="B6411">
        <v>92544</v>
      </c>
      <c r="C6411">
        <v>19.34</v>
      </c>
      <c r="I6411" t="s">
        <v>2884</v>
      </c>
    </row>
    <row r="6412" spans="1:9" x14ac:dyDescent="0.25">
      <c r="A6412" t="s">
        <v>6735</v>
      </c>
      <c r="B6412">
        <v>92545</v>
      </c>
      <c r="C6412">
        <v>18.25</v>
      </c>
      <c r="I6412" t="s">
        <v>2884</v>
      </c>
    </row>
    <row r="6413" spans="1:9" x14ac:dyDescent="0.25">
      <c r="A6413" t="s">
        <v>6735</v>
      </c>
      <c r="B6413">
        <v>92546</v>
      </c>
      <c r="C6413">
        <v>143.41</v>
      </c>
      <c r="I6413" t="s">
        <v>2884</v>
      </c>
    </row>
    <row r="6414" spans="1:9" x14ac:dyDescent="0.25">
      <c r="A6414" t="s">
        <v>6735</v>
      </c>
      <c r="B6414">
        <v>92547</v>
      </c>
      <c r="C6414">
        <v>12.19</v>
      </c>
      <c r="I6414" t="s">
        <v>2884</v>
      </c>
    </row>
    <row r="6415" spans="1:9" x14ac:dyDescent="0.25">
      <c r="A6415" t="s">
        <v>6735</v>
      </c>
      <c r="B6415">
        <v>92548</v>
      </c>
      <c r="C6415">
        <v>51.66</v>
      </c>
      <c r="I6415" t="s">
        <v>2884</v>
      </c>
    </row>
    <row r="6416" spans="1:9" x14ac:dyDescent="0.25">
      <c r="A6416" t="s">
        <v>6735</v>
      </c>
      <c r="B6416">
        <v>92549</v>
      </c>
      <c r="C6416">
        <v>70.930000000000007</v>
      </c>
      <c r="I6416" t="s">
        <v>2884</v>
      </c>
    </row>
    <row r="6417" spans="1:9" x14ac:dyDescent="0.25">
      <c r="A6417" t="s">
        <v>6735</v>
      </c>
      <c r="B6417">
        <v>92550</v>
      </c>
      <c r="C6417">
        <v>24.09</v>
      </c>
      <c r="I6417" t="s">
        <v>2884</v>
      </c>
    </row>
    <row r="6418" spans="1:9" x14ac:dyDescent="0.25">
      <c r="A6418" t="s">
        <v>6735</v>
      </c>
      <c r="B6418">
        <v>92552</v>
      </c>
      <c r="C6418">
        <v>40.340000000000003</v>
      </c>
      <c r="I6418" t="s">
        <v>2884</v>
      </c>
    </row>
    <row r="6419" spans="1:9" x14ac:dyDescent="0.25">
      <c r="A6419" t="s">
        <v>6735</v>
      </c>
      <c r="B6419">
        <v>92553</v>
      </c>
      <c r="C6419">
        <v>49.48</v>
      </c>
      <c r="I6419" t="s">
        <v>2884</v>
      </c>
    </row>
    <row r="6420" spans="1:9" x14ac:dyDescent="0.25">
      <c r="A6420" t="s">
        <v>6735</v>
      </c>
      <c r="B6420">
        <v>92555</v>
      </c>
      <c r="C6420">
        <v>31.2</v>
      </c>
      <c r="I6420" t="s">
        <v>2884</v>
      </c>
    </row>
    <row r="6421" spans="1:9" x14ac:dyDescent="0.25">
      <c r="A6421" t="s">
        <v>6735</v>
      </c>
      <c r="B6421">
        <v>92556</v>
      </c>
      <c r="C6421">
        <v>48.34</v>
      </c>
      <c r="I6421" t="s">
        <v>2884</v>
      </c>
    </row>
    <row r="6422" spans="1:9" x14ac:dyDescent="0.25">
      <c r="A6422" t="s">
        <v>6735</v>
      </c>
      <c r="B6422">
        <v>92557</v>
      </c>
      <c r="C6422">
        <v>40.1</v>
      </c>
      <c r="I6422" t="s">
        <v>2884</v>
      </c>
    </row>
    <row r="6423" spans="1:9" x14ac:dyDescent="0.25">
      <c r="A6423" t="s">
        <v>6735</v>
      </c>
      <c r="B6423">
        <v>92562</v>
      </c>
      <c r="C6423">
        <v>54.43</v>
      </c>
      <c r="I6423" t="s">
        <v>2884</v>
      </c>
    </row>
    <row r="6424" spans="1:9" x14ac:dyDescent="0.25">
      <c r="A6424" t="s">
        <v>6735</v>
      </c>
      <c r="B6424">
        <v>92563</v>
      </c>
      <c r="C6424">
        <v>37.67</v>
      </c>
      <c r="I6424" t="s">
        <v>2884</v>
      </c>
    </row>
    <row r="6425" spans="1:9" x14ac:dyDescent="0.25">
      <c r="A6425" t="s">
        <v>6735</v>
      </c>
      <c r="B6425">
        <v>92565</v>
      </c>
      <c r="C6425">
        <v>22.82</v>
      </c>
      <c r="I6425" t="s">
        <v>2884</v>
      </c>
    </row>
    <row r="6426" spans="1:9" x14ac:dyDescent="0.25">
      <c r="A6426" t="s">
        <v>6735</v>
      </c>
      <c r="B6426">
        <v>92567</v>
      </c>
      <c r="C6426">
        <v>18.05</v>
      </c>
      <c r="I6426" t="s">
        <v>2884</v>
      </c>
    </row>
    <row r="6427" spans="1:9" x14ac:dyDescent="0.25">
      <c r="A6427" t="s">
        <v>6735</v>
      </c>
      <c r="B6427">
        <v>92568</v>
      </c>
      <c r="C6427">
        <v>16.61</v>
      </c>
      <c r="I6427" t="s">
        <v>2884</v>
      </c>
    </row>
    <row r="6428" spans="1:9" x14ac:dyDescent="0.25">
      <c r="A6428" t="s">
        <v>6735</v>
      </c>
      <c r="B6428">
        <v>92570</v>
      </c>
      <c r="C6428">
        <v>34.909999999999997</v>
      </c>
      <c r="I6428" t="s">
        <v>2884</v>
      </c>
    </row>
    <row r="6429" spans="1:9" x14ac:dyDescent="0.25">
      <c r="A6429" t="s">
        <v>6735</v>
      </c>
      <c r="B6429">
        <v>92571</v>
      </c>
      <c r="C6429">
        <v>34.24</v>
      </c>
      <c r="I6429" t="s">
        <v>2884</v>
      </c>
    </row>
    <row r="6430" spans="1:9" x14ac:dyDescent="0.25">
      <c r="A6430" t="s">
        <v>6735</v>
      </c>
      <c r="B6430">
        <v>92572</v>
      </c>
      <c r="C6430">
        <v>53.67</v>
      </c>
      <c r="I6430" t="s">
        <v>2884</v>
      </c>
    </row>
    <row r="6431" spans="1:9" x14ac:dyDescent="0.25">
      <c r="A6431" t="s">
        <v>6735</v>
      </c>
      <c r="B6431">
        <v>92575</v>
      </c>
      <c r="C6431">
        <v>84.86</v>
      </c>
      <c r="I6431" t="s">
        <v>2884</v>
      </c>
    </row>
    <row r="6432" spans="1:9" x14ac:dyDescent="0.25">
      <c r="A6432" t="s">
        <v>6735</v>
      </c>
      <c r="B6432">
        <v>92576</v>
      </c>
      <c r="C6432">
        <v>45.29</v>
      </c>
      <c r="I6432" t="s">
        <v>2884</v>
      </c>
    </row>
    <row r="6433" spans="1:9" x14ac:dyDescent="0.25">
      <c r="A6433" t="s">
        <v>6735</v>
      </c>
      <c r="B6433">
        <v>92577</v>
      </c>
      <c r="C6433">
        <v>23.2</v>
      </c>
      <c r="I6433" t="s">
        <v>2884</v>
      </c>
    </row>
    <row r="6434" spans="1:9" x14ac:dyDescent="0.25">
      <c r="A6434" t="s">
        <v>6735</v>
      </c>
      <c r="B6434">
        <v>92579</v>
      </c>
      <c r="C6434">
        <v>48.95</v>
      </c>
      <c r="I6434" t="s">
        <v>2884</v>
      </c>
    </row>
    <row r="6435" spans="1:9" x14ac:dyDescent="0.25">
      <c r="A6435" t="s">
        <v>6735</v>
      </c>
      <c r="B6435">
        <v>92582</v>
      </c>
      <c r="C6435">
        <v>93.28</v>
      </c>
      <c r="I6435" t="s">
        <v>2884</v>
      </c>
    </row>
    <row r="6436" spans="1:9" x14ac:dyDescent="0.25">
      <c r="A6436" t="s">
        <v>6735</v>
      </c>
      <c r="B6436">
        <v>92583</v>
      </c>
      <c r="C6436">
        <v>61.67</v>
      </c>
      <c r="I6436" t="s">
        <v>2884</v>
      </c>
    </row>
    <row r="6437" spans="1:9" x14ac:dyDescent="0.25">
      <c r="A6437" t="s">
        <v>6735</v>
      </c>
      <c r="B6437">
        <v>92584</v>
      </c>
      <c r="C6437">
        <v>125.71</v>
      </c>
      <c r="I6437" t="s">
        <v>2884</v>
      </c>
    </row>
    <row r="6438" spans="1:9" x14ac:dyDescent="0.25">
      <c r="A6438" t="s">
        <v>6735</v>
      </c>
      <c r="B6438">
        <v>92587</v>
      </c>
      <c r="C6438">
        <v>23.68</v>
      </c>
      <c r="I6438" t="s">
        <v>2884</v>
      </c>
    </row>
    <row r="6439" spans="1:9" x14ac:dyDescent="0.25">
      <c r="A6439" t="s">
        <v>6735</v>
      </c>
      <c r="B6439">
        <v>92588</v>
      </c>
      <c r="C6439">
        <v>36.81</v>
      </c>
      <c r="I6439" t="s">
        <v>2884</v>
      </c>
    </row>
    <row r="6440" spans="1:9" x14ac:dyDescent="0.25">
      <c r="A6440" t="s">
        <v>6735</v>
      </c>
      <c r="B6440">
        <v>92596</v>
      </c>
      <c r="C6440">
        <v>83.38</v>
      </c>
      <c r="I6440" t="s">
        <v>2884</v>
      </c>
    </row>
    <row r="6441" spans="1:9" x14ac:dyDescent="0.25">
      <c r="A6441" t="s">
        <v>6735</v>
      </c>
      <c r="B6441">
        <v>92597</v>
      </c>
      <c r="C6441">
        <v>77.73</v>
      </c>
      <c r="I6441" t="s">
        <v>2884</v>
      </c>
    </row>
    <row r="6442" spans="1:9" x14ac:dyDescent="0.25">
      <c r="A6442" t="s">
        <v>6735</v>
      </c>
      <c r="B6442">
        <v>92601</v>
      </c>
      <c r="C6442">
        <v>175.98</v>
      </c>
      <c r="I6442" t="s">
        <v>2884</v>
      </c>
    </row>
    <row r="6443" spans="1:9" x14ac:dyDescent="0.25">
      <c r="A6443" t="s">
        <v>6735</v>
      </c>
      <c r="B6443">
        <v>92602</v>
      </c>
      <c r="C6443">
        <v>111.9</v>
      </c>
      <c r="I6443" t="s">
        <v>2884</v>
      </c>
    </row>
    <row r="6444" spans="1:9" x14ac:dyDescent="0.25">
      <c r="A6444" t="s">
        <v>6735</v>
      </c>
      <c r="B6444">
        <v>92603</v>
      </c>
      <c r="C6444">
        <v>164.7</v>
      </c>
      <c r="I6444" t="s">
        <v>2884</v>
      </c>
    </row>
    <row r="6445" spans="1:9" x14ac:dyDescent="0.25">
      <c r="A6445" t="s">
        <v>6735</v>
      </c>
      <c r="B6445">
        <v>92604</v>
      </c>
      <c r="C6445">
        <v>99.85</v>
      </c>
      <c r="I6445" t="s">
        <v>2884</v>
      </c>
    </row>
    <row r="6446" spans="1:9" x14ac:dyDescent="0.25">
      <c r="A6446" t="s">
        <v>6735</v>
      </c>
      <c r="B6446">
        <v>92607</v>
      </c>
      <c r="C6446">
        <v>135.07</v>
      </c>
      <c r="I6446" t="s">
        <v>2884</v>
      </c>
    </row>
    <row r="6447" spans="1:9" x14ac:dyDescent="0.25">
      <c r="A6447" t="s">
        <v>6735</v>
      </c>
      <c r="B6447">
        <v>92608</v>
      </c>
      <c r="C6447">
        <v>53.14</v>
      </c>
      <c r="I6447" t="s">
        <v>2884</v>
      </c>
    </row>
    <row r="6448" spans="1:9" x14ac:dyDescent="0.25">
      <c r="A6448" t="s">
        <v>6735</v>
      </c>
      <c r="B6448">
        <v>92609</v>
      </c>
      <c r="C6448">
        <v>112.85</v>
      </c>
      <c r="I6448" t="s">
        <v>2884</v>
      </c>
    </row>
    <row r="6449" spans="1:9" x14ac:dyDescent="0.25">
      <c r="A6449" t="s">
        <v>6735</v>
      </c>
      <c r="B6449">
        <v>92610</v>
      </c>
      <c r="C6449">
        <v>92.47</v>
      </c>
      <c r="I6449" t="s">
        <v>2884</v>
      </c>
    </row>
    <row r="6450" spans="1:9" x14ac:dyDescent="0.25">
      <c r="A6450" t="s">
        <v>6735</v>
      </c>
      <c r="B6450">
        <v>92611</v>
      </c>
      <c r="C6450">
        <v>99.83</v>
      </c>
      <c r="I6450" t="s">
        <v>2884</v>
      </c>
    </row>
    <row r="6451" spans="1:9" x14ac:dyDescent="0.25">
      <c r="A6451" t="s">
        <v>6735</v>
      </c>
      <c r="B6451">
        <v>92612</v>
      </c>
      <c r="C6451">
        <v>220.08</v>
      </c>
      <c r="I6451" t="s">
        <v>2884</v>
      </c>
    </row>
    <row r="6452" spans="1:9" x14ac:dyDescent="0.25">
      <c r="A6452" t="s">
        <v>6735</v>
      </c>
      <c r="B6452">
        <v>92613</v>
      </c>
      <c r="C6452">
        <v>39.32</v>
      </c>
      <c r="I6452" t="s">
        <v>2884</v>
      </c>
    </row>
    <row r="6453" spans="1:9" x14ac:dyDescent="0.25">
      <c r="A6453" t="s">
        <v>6735</v>
      </c>
      <c r="B6453">
        <v>92614</v>
      </c>
      <c r="C6453">
        <v>163.29</v>
      </c>
      <c r="I6453" t="s">
        <v>2884</v>
      </c>
    </row>
    <row r="6454" spans="1:9" x14ac:dyDescent="0.25">
      <c r="A6454" t="s">
        <v>6735</v>
      </c>
      <c r="B6454">
        <v>92615</v>
      </c>
      <c r="C6454">
        <v>34.979999999999997</v>
      </c>
      <c r="I6454" t="s">
        <v>2884</v>
      </c>
    </row>
    <row r="6455" spans="1:9" x14ac:dyDescent="0.25">
      <c r="A6455" t="s">
        <v>6735</v>
      </c>
      <c r="B6455">
        <v>92616</v>
      </c>
      <c r="C6455">
        <v>249.41</v>
      </c>
      <c r="I6455" t="s">
        <v>2884</v>
      </c>
    </row>
    <row r="6456" spans="1:9" x14ac:dyDescent="0.25">
      <c r="A6456" t="s">
        <v>6735</v>
      </c>
      <c r="B6456">
        <v>92617</v>
      </c>
      <c r="C6456">
        <v>43.66</v>
      </c>
      <c r="I6456" t="s">
        <v>2884</v>
      </c>
    </row>
    <row r="6457" spans="1:9" x14ac:dyDescent="0.25">
      <c r="A6457" t="s">
        <v>6735</v>
      </c>
      <c r="B6457">
        <v>92620</v>
      </c>
      <c r="C6457">
        <v>96.01</v>
      </c>
      <c r="I6457" t="s">
        <v>2884</v>
      </c>
    </row>
    <row r="6458" spans="1:9" x14ac:dyDescent="0.25">
      <c r="A6458" t="s">
        <v>6735</v>
      </c>
      <c r="B6458">
        <v>92621</v>
      </c>
      <c r="C6458">
        <v>23.71</v>
      </c>
      <c r="I6458" t="s">
        <v>2884</v>
      </c>
    </row>
    <row r="6459" spans="1:9" x14ac:dyDescent="0.25">
      <c r="A6459" t="s">
        <v>6735</v>
      </c>
      <c r="B6459">
        <v>92625</v>
      </c>
      <c r="C6459">
        <v>73.86</v>
      </c>
      <c r="I6459" t="s">
        <v>2884</v>
      </c>
    </row>
    <row r="6460" spans="1:9" x14ac:dyDescent="0.25">
      <c r="A6460" t="s">
        <v>6735</v>
      </c>
      <c r="B6460">
        <v>92626</v>
      </c>
      <c r="C6460">
        <v>94.47</v>
      </c>
      <c r="I6460" t="s">
        <v>2884</v>
      </c>
    </row>
    <row r="6461" spans="1:9" x14ac:dyDescent="0.25">
      <c r="A6461" t="s">
        <v>6735</v>
      </c>
      <c r="B6461">
        <v>92627</v>
      </c>
      <c r="C6461">
        <v>22.25</v>
      </c>
      <c r="I6461" t="s">
        <v>2884</v>
      </c>
    </row>
    <row r="6462" spans="1:9" x14ac:dyDescent="0.25">
      <c r="A6462" t="s">
        <v>6735</v>
      </c>
      <c r="B6462">
        <v>92640</v>
      </c>
      <c r="C6462">
        <v>119.33</v>
      </c>
      <c r="I6462" t="s">
        <v>2884</v>
      </c>
    </row>
    <row r="6463" spans="1:9" x14ac:dyDescent="0.25">
      <c r="A6463" t="s">
        <v>6735</v>
      </c>
      <c r="B6463">
        <v>92651</v>
      </c>
      <c r="C6463">
        <v>93.34</v>
      </c>
      <c r="I6463" t="s">
        <v>2884</v>
      </c>
    </row>
    <row r="6464" spans="1:9" x14ac:dyDescent="0.25">
      <c r="A6464" t="s">
        <v>6735</v>
      </c>
      <c r="B6464">
        <v>92652</v>
      </c>
      <c r="C6464">
        <v>124.12</v>
      </c>
      <c r="I6464" t="s">
        <v>2884</v>
      </c>
    </row>
    <row r="6465" spans="1:9" x14ac:dyDescent="0.25">
      <c r="A6465" t="s">
        <v>6735</v>
      </c>
      <c r="B6465">
        <v>92653</v>
      </c>
      <c r="C6465">
        <v>92.74</v>
      </c>
      <c r="I6465" t="s">
        <v>2884</v>
      </c>
    </row>
    <row r="6466" spans="1:9" x14ac:dyDescent="0.25">
      <c r="A6466" t="s">
        <v>6735</v>
      </c>
      <c r="B6466">
        <v>92920</v>
      </c>
      <c r="C6466">
        <v>549.77</v>
      </c>
      <c r="I6466" t="s">
        <v>2884</v>
      </c>
    </row>
    <row r="6467" spans="1:9" x14ac:dyDescent="0.25">
      <c r="A6467" t="s">
        <v>6735</v>
      </c>
      <c r="B6467">
        <v>92924</v>
      </c>
      <c r="C6467">
        <v>656.88</v>
      </c>
      <c r="I6467" t="s">
        <v>2884</v>
      </c>
    </row>
    <row r="6468" spans="1:9" x14ac:dyDescent="0.25">
      <c r="A6468" t="s">
        <v>6735</v>
      </c>
      <c r="B6468">
        <v>92928</v>
      </c>
      <c r="C6468">
        <v>612.95000000000005</v>
      </c>
      <c r="I6468" t="s">
        <v>2884</v>
      </c>
    </row>
    <row r="6469" spans="1:9" x14ac:dyDescent="0.25">
      <c r="A6469" t="s">
        <v>6735</v>
      </c>
      <c r="B6469">
        <v>92933</v>
      </c>
      <c r="C6469">
        <v>686.88</v>
      </c>
      <c r="I6469" t="s">
        <v>2884</v>
      </c>
    </row>
    <row r="6470" spans="1:9" x14ac:dyDescent="0.25">
      <c r="A6470" t="s">
        <v>6735</v>
      </c>
      <c r="B6470">
        <v>92937</v>
      </c>
      <c r="C6470">
        <v>612.21</v>
      </c>
      <c r="I6470" t="s">
        <v>2884</v>
      </c>
    </row>
    <row r="6471" spans="1:9" x14ac:dyDescent="0.25">
      <c r="A6471" t="s">
        <v>6735</v>
      </c>
      <c r="B6471">
        <v>92941</v>
      </c>
      <c r="C6471">
        <v>687.66</v>
      </c>
      <c r="I6471" t="s">
        <v>2884</v>
      </c>
    </row>
    <row r="6472" spans="1:9" x14ac:dyDescent="0.25">
      <c r="A6472" t="s">
        <v>6735</v>
      </c>
      <c r="B6472">
        <v>92943</v>
      </c>
      <c r="C6472">
        <v>688.31</v>
      </c>
      <c r="I6472" t="s">
        <v>2884</v>
      </c>
    </row>
    <row r="6473" spans="1:9" x14ac:dyDescent="0.25">
      <c r="A6473" t="s">
        <v>6735</v>
      </c>
      <c r="B6473">
        <v>92950</v>
      </c>
      <c r="C6473">
        <v>358.05</v>
      </c>
      <c r="I6473" t="s">
        <v>2884</v>
      </c>
    </row>
    <row r="6474" spans="1:9" x14ac:dyDescent="0.25">
      <c r="A6474" t="s">
        <v>6735</v>
      </c>
      <c r="B6474">
        <v>92953</v>
      </c>
      <c r="C6474">
        <v>1.08</v>
      </c>
      <c r="I6474" t="s">
        <v>2884</v>
      </c>
    </row>
    <row r="6475" spans="1:9" x14ac:dyDescent="0.25">
      <c r="A6475" t="s">
        <v>6735</v>
      </c>
      <c r="B6475">
        <v>92960</v>
      </c>
      <c r="C6475">
        <v>169.58</v>
      </c>
      <c r="I6475" t="s">
        <v>2884</v>
      </c>
    </row>
    <row r="6476" spans="1:9" x14ac:dyDescent="0.25">
      <c r="A6476" t="s">
        <v>6735</v>
      </c>
      <c r="B6476">
        <v>92961</v>
      </c>
      <c r="C6476">
        <v>256.83</v>
      </c>
      <c r="I6476" t="s">
        <v>2884</v>
      </c>
    </row>
    <row r="6477" spans="1:9" x14ac:dyDescent="0.25">
      <c r="A6477" t="s">
        <v>6735</v>
      </c>
      <c r="B6477">
        <v>92970</v>
      </c>
      <c r="C6477">
        <v>196.05</v>
      </c>
      <c r="I6477" t="s">
        <v>2884</v>
      </c>
    </row>
    <row r="6478" spans="1:9" x14ac:dyDescent="0.25">
      <c r="A6478" t="s">
        <v>6735</v>
      </c>
      <c r="B6478">
        <v>92971</v>
      </c>
      <c r="C6478">
        <v>105.01</v>
      </c>
      <c r="I6478" t="s">
        <v>2884</v>
      </c>
    </row>
    <row r="6479" spans="1:9" x14ac:dyDescent="0.25">
      <c r="A6479" t="s">
        <v>6735</v>
      </c>
      <c r="B6479">
        <v>92973</v>
      </c>
      <c r="C6479">
        <v>182.89</v>
      </c>
      <c r="I6479" t="s">
        <v>2884</v>
      </c>
    </row>
    <row r="6480" spans="1:9" x14ac:dyDescent="0.25">
      <c r="A6480" t="s">
        <v>6735</v>
      </c>
      <c r="B6480">
        <v>92974</v>
      </c>
      <c r="C6480">
        <v>167.54</v>
      </c>
      <c r="I6480" t="s">
        <v>2884</v>
      </c>
    </row>
    <row r="6481" spans="1:9" x14ac:dyDescent="0.25">
      <c r="A6481" t="s">
        <v>6735</v>
      </c>
      <c r="B6481">
        <v>92975</v>
      </c>
      <c r="C6481">
        <v>391.09</v>
      </c>
      <c r="I6481" t="s">
        <v>2884</v>
      </c>
    </row>
    <row r="6482" spans="1:9" x14ac:dyDescent="0.25">
      <c r="A6482" t="s">
        <v>6735</v>
      </c>
      <c r="B6482">
        <v>92977</v>
      </c>
      <c r="C6482">
        <v>59.73</v>
      </c>
      <c r="I6482" t="s">
        <v>2884</v>
      </c>
    </row>
    <row r="6483" spans="1:9" x14ac:dyDescent="0.25">
      <c r="A6483" t="s">
        <v>6735</v>
      </c>
      <c r="B6483">
        <v>92986</v>
      </c>
      <c r="C6483">
        <v>1388.83</v>
      </c>
      <c r="I6483" t="s">
        <v>2884</v>
      </c>
    </row>
    <row r="6484" spans="1:9" x14ac:dyDescent="0.25">
      <c r="A6484" t="s">
        <v>6735</v>
      </c>
      <c r="B6484">
        <v>92987</v>
      </c>
      <c r="C6484">
        <v>1436.5</v>
      </c>
      <c r="I6484" t="s">
        <v>2884</v>
      </c>
    </row>
    <row r="6485" spans="1:9" x14ac:dyDescent="0.25">
      <c r="A6485" t="s">
        <v>6735</v>
      </c>
      <c r="B6485">
        <v>92990</v>
      </c>
      <c r="C6485">
        <v>1148.17</v>
      </c>
      <c r="I6485" t="s">
        <v>2884</v>
      </c>
    </row>
    <row r="6486" spans="1:9" x14ac:dyDescent="0.25">
      <c r="A6486" t="s">
        <v>6735</v>
      </c>
      <c r="B6486">
        <v>92997</v>
      </c>
      <c r="C6486">
        <v>664.77</v>
      </c>
      <c r="I6486" t="s">
        <v>2884</v>
      </c>
    </row>
    <row r="6487" spans="1:9" x14ac:dyDescent="0.25">
      <c r="A6487" t="s">
        <v>6735</v>
      </c>
      <c r="B6487">
        <v>92998</v>
      </c>
      <c r="C6487">
        <v>331.14</v>
      </c>
      <c r="I6487" t="s">
        <v>2884</v>
      </c>
    </row>
    <row r="6488" spans="1:9" x14ac:dyDescent="0.25">
      <c r="A6488" t="s">
        <v>6735</v>
      </c>
      <c r="B6488">
        <v>93000</v>
      </c>
      <c r="C6488">
        <v>15.81</v>
      </c>
      <c r="I6488" t="s">
        <v>2884</v>
      </c>
    </row>
    <row r="6489" spans="1:9" x14ac:dyDescent="0.25">
      <c r="A6489" t="s">
        <v>6735</v>
      </c>
      <c r="B6489">
        <v>93005</v>
      </c>
      <c r="C6489">
        <v>7.2</v>
      </c>
      <c r="I6489" t="s">
        <v>2884</v>
      </c>
    </row>
    <row r="6490" spans="1:9" x14ac:dyDescent="0.25">
      <c r="A6490" t="s">
        <v>6735</v>
      </c>
      <c r="B6490">
        <v>93010</v>
      </c>
      <c r="C6490">
        <v>8.61</v>
      </c>
      <c r="I6490" t="s">
        <v>2884</v>
      </c>
    </row>
    <row r="6491" spans="1:9" x14ac:dyDescent="0.25">
      <c r="A6491" t="s">
        <v>6735</v>
      </c>
      <c r="B6491">
        <v>93015</v>
      </c>
      <c r="C6491">
        <v>77.680000000000007</v>
      </c>
      <c r="I6491" t="s">
        <v>2884</v>
      </c>
    </row>
    <row r="6492" spans="1:9" x14ac:dyDescent="0.25">
      <c r="A6492" t="s">
        <v>6735</v>
      </c>
      <c r="B6492">
        <v>93016</v>
      </c>
      <c r="C6492">
        <v>22.28</v>
      </c>
      <c r="I6492" t="s">
        <v>2884</v>
      </c>
    </row>
    <row r="6493" spans="1:9" x14ac:dyDescent="0.25">
      <c r="A6493" t="s">
        <v>6735</v>
      </c>
      <c r="B6493">
        <v>93017</v>
      </c>
      <c r="C6493">
        <v>40.68</v>
      </c>
      <c r="I6493" t="s">
        <v>2884</v>
      </c>
    </row>
    <row r="6494" spans="1:9" x14ac:dyDescent="0.25">
      <c r="A6494" t="s">
        <v>6735</v>
      </c>
      <c r="B6494">
        <v>93018</v>
      </c>
      <c r="C6494">
        <v>14.72</v>
      </c>
      <c r="I6494" t="s">
        <v>2884</v>
      </c>
    </row>
    <row r="6495" spans="1:9" x14ac:dyDescent="0.25">
      <c r="A6495" t="s">
        <v>6735</v>
      </c>
      <c r="B6495">
        <v>93024</v>
      </c>
      <c r="C6495">
        <v>120.88</v>
      </c>
      <c r="I6495" t="s">
        <v>2884</v>
      </c>
    </row>
    <row r="6496" spans="1:9" x14ac:dyDescent="0.25">
      <c r="A6496" t="s">
        <v>6735</v>
      </c>
      <c r="B6496">
        <v>93025</v>
      </c>
      <c r="C6496">
        <v>135.57</v>
      </c>
      <c r="I6496" t="s">
        <v>2884</v>
      </c>
    </row>
    <row r="6497" spans="1:9" x14ac:dyDescent="0.25">
      <c r="A6497" t="s">
        <v>6735</v>
      </c>
      <c r="B6497">
        <v>93040</v>
      </c>
      <c r="C6497">
        <v>13.97</v>
      </c>
      <c r="I6497" t="s">
        <v>2884</v>
      </c>
    </row>
    <row r="6498" spans="1:9" x14ac:dyDescent="0.25">
      <c r="A6498" t="s">
        <v>6735</v>
      </c>
      <c r="B6498">
        <v>93041</v>
      </c>
      <c r="C6498">
        <v>6.82</v>
      </c>
      <c r="I6498" t="s">
        <v>2884</v>
      </c>
    </row>
    <row r="6499" spans="1:9" x14ac:dyDescent="0.25">
      <c r="A6499" t="s">
        <v>6735</v>
      </c>
      <c r="B6499">
        <v>93042</v>
      </c>
      <c r="C6499">
        <v>7.15</v>
      </c>
      <c r="I6499" t="s">
        <v>2884</v>
      </c>
    </row>
    <row r="6500" spans="1:9" x14ac:dyDescent="0.25">
      <c r="A6500" t="s">
        <v>6735</v>
      </c>
      <c r="B6500">
        <v>93050</v>
      </c>
      <c r="C6500">
        <v>17.34</v>
      </c>
      <c r="I6500" t="s">
        <v>2884</v>
      </c>
    </row>
    <row r="6501" spans="1:9" x14ac:dyDescent="0.25">
      <c r="A6501" t="s">
        <v>6735</v>
      </c>
      <c r="B6501">
        <v>93224</v>
      </c>
      <c r="C6501">
        <v>81.42</v>
      </c>
      <c r="I6501" t="s">
        <v>2884</v>
      </c>
    </row>
    <row r="6502" spans="1:9" x14ac:dyDescent="0.25">
      <c r="A6502" t="s">
        <v>6735</v>
      </c>
      <c r="B6502">
        <v>93225</v>
      </c>
      <c r="C6502">
        <v>20.91</v>
      </c>
      <c r="I6502" t="s">
        <v>2884</v>
      </c>
    </row>
    <row r="6503" spans="1:9" x14ac:dyDescent="0.25">
      <c r="A6503" t="s">
        <v>6735</v>
      </c>
      <c r="B6503">
        <v>93226</v>
      </c>
      <c r="C6503">
        <v>41.1</v>
      </c>
      <c r="I6503" t="s">
        <v>2884</v>
      </c>
    </row>
    <row r="6504" spans="1:9" x14ac:dyDescent="0.25">
      <c r="A6504" t="s">
        <v>6735</v>
      </c>
      <c r="B6504">
        <v>93227</v>
      </c>
      <c r="C6504">
        <v>19.41</v>
      </c>
      <c r="I6504" t="s">
        <v>2884</v>
      </c>
    </row>
    <row r="6505" spans="1:9" x14ac:dyDescent="0.25">
      <c r="A6505" t="s">
        <v>6735</v>
      </c>
      <c r="B6505">
        <v>93228</v>
      </c>
      <c r="C6505">
        <v>27.04</v>
      </c>
      <c r="I6505" t="s">
        <v>2884</v>
      </c>
    </row>
    <row r="6506" spans="1:9" x14ac:dyDescent="0.25">
      <c r="A6506" t="s">
        <v>6735</v>
      </c>
      <c r="B6506">
        <v>93229</v>
      </c>
      <c r="C6506">
        <v>954.52</v>
      </c>
      <c r="I6506" t="s">
        <v>2884</v>
      </c>
    </row>
    <row r="6507" spans="1:9" x14ac:dyDescent="0.25">
      <c r="A6507" t="s">
        <v>6735</v>
      </c>
      <c r="B6507">
        <v>93241</v>
      </c>
      <c r="C6507">
        <v>298.93</v>
      </c>
      <c r="I6507" t="s">
        <v>2884</v>
      </c>
    </row>
    <row r="6508" spans="1:9" x14ac:dyDescent="0.25">
      <c r="A6508" t="s">
        <v>6735</v>
      </c>
      <c r="B6508">
        <v>93242</v>
      </c>
      <c r="C6508">
        <v>13.67</v>
      </c>
      <c r="I6508" t="s">
        <v>2884</v>
      </c>
    </row>
    <row r="6509" spans="1:9" x14ac:dyDescent="0.25">
      <c r="A6509" t="s">
        <v>6735</v>
      </c>
      <c r="B6509">
        <v>93243</v>
      </c>
      <c r="C6509">
        <v>260.49</v>
      </c>
      <c r="I6509" t="s">
        <v>2884</v>
      </c>
    </row>
    <row r="6510" spans="1:9" x14ac:dyDescent="0.25">
      <c r="A6510" t="s">
        <v>6735</v>
      </c>
      <c r="B6510">
        <v>93244</v>
      </c>
      <c r="C6510">
        <v>24.77</v>
      </c>
      <c r="I6510" t="s">
        <v>2884</v>
      </c>
    </row>
    <row r="6511" spans="1:9" x14ac:dyDescent="0.25">
      <c r="A6511" t="s">
        <v>6735</v>
      </c>
      <c r="B6511">
        <v>93245</v>
      </c>
      <c r="C6511">
        <v>314.79000000000002</v>
      </c>
      <c r="I6511" t="s">
        <v>2884</v>
      </c>
    </row>
    <row r="6512" spans="1:9" x14ac:dyDescent="0.25">
      <c r="A6512" t="s">
        <v>6735</v>
      </c>
      <c r="B6512">
        <v>93246</v>
      </c>
      <c r="C6512">
        <v>13.67</v>
      </c>
      <c r="I6512" t="s">
        <v>2884</v>
      </c>
    </row>
    <row r="6513" spans="1:9" x14ac:dyDescent="0.25">
      <c r="A6513" t="s">
        <v>6735</v>
      </c>
      <c r="B6513">
        <v>93247</v>
      </c>
      <c r="C6513">
        <v>273.82</v>
      </c>
      <c r="I6513" t="s">
        <v>2884</v>
      </c>
    </row>
    <row r="6514" spans="1:9" x14ac:dyDescent="0.25">
      <c r="A6514" t="s">
        <v>6735</v>
      </c>
      <c r="B6514">
        <v>93248</v>
      </c>
      <c r="C6514">
        <v>27.29</v>
      </c>
      <c r="I6514" t="s">
        <v>2884</v>
      </c>
    </row>
    <row r="6515" spans="1:9" x14ac:dyDescent="0.25">
      <c r="A6515" t="s">
        <v>6735</v>
      </c>
      <c r="B6515">
        <v>93260</v>
      </c>
      <c r="C6515">
        <v>84.59</v>
      </c>
      <c r="I6515" t="s">
        <v>2884</v>
      </c>
    </row>
    <row r="6516" spans="1:9" x14ac:dyDescent="0.25">
      <c r="A6516" t="s">
        <v>6735</v>
      </c>
      <c r="B6516">
        <v>93261</v>
      </c>
      <c r="C6516">
        <v>77.739999999999995</v>
      </c>
      <c r="I6516" t="s">
        <v>2884</v>
      </c>
    </row>
    <row r="6517" spans="1:9" x14ac:dyDescent="0.25">
      <c r="A6517" t="s">
        <v>6735</v>
      </c>
      <c r="B6517">
        <v>93264</v>
      </c>
      <c r="C6517">
        <v>54.86</v>
      </c>
      <c r="I6517" t="s">
        <v>2884</v>
      </c>
    </row>
    <row r="6518" spans="1:9" x14ac:dyDescent="0.25">
      <c r="A6518" t="s">
        <v>6735</v>
      </c>
      <c r="B6518">
        <v>93268</v>
      </c>
      <c r="C6518">
        <v>201.37</v>
      </c>
      <c r="I6518" t="s">
        <v>2884</v>
      </c>
    </row>
    <row r="6519" spans="1:9" x14ac:dyDescent="0.25">
      <c r="A6519" t="s">
        <v>6735</v>
      </c>
      <c r="B6519">
        <v>93270</v>
      </c>
      <c r="C6519">
        <v>9.49</v>
      </c>
      <c r="I6519" t="s">
        <v>2884</v>
      </c>
    </row>
    <row r="6520" spans="1:9" x14ac:dyDescent="0.25">
      <c r="A6520" t="s">
        <v>6735</v>
      </c>
      <c r="B6520">
        <v>93271</v>
      </c>
      <c r="C6520">
        <v>166.41</v>
      </c>
      <c r="I6520" t="s">
        <v>2884</v>
      </c>
    </row>
    <row r="6521" spans="1:9" x14ac:dyDescent="0.25">
      <c r="A6521" t="s">
        <v>6735</v>
      </c>
      <c r="B6521">
        <v>93272</v>
      </c>
      <c r="C6521">
        <v>25.47</v>
      </c>
      <c r="I6521" t="s">
        <v>2884</v>
      </c>
    </row>
    <row r="6522" spans="1:9" x14ac:dyDescent="0.25">
      <c r="A6522" t="s">
        <v>6735</v>
      </c>
      <c r="B6522">
        <v>93278</v>
      </c>
      <c r="C6522">
        <v>31.96</v>
      </c>
      <c r="I6522" t="s">
        <v>2884</v>
      </c>
    </row>
    <row r="6523" spans="1:9" x14ac:dyDescent="0.25">
      <c r="A6523" t="s">
        <v>6735</v>
      </c>
      <c r="B6523">
        <v>93279</v>
      </c>
      <c r="C6523">
        <v>75.34</v>
      </c>
      <c r="I6523" t="s">
        <v>2884</v>
      </c>
    </row>
    <row r="6524" spans="1:9" x14ac:dyDescent="0.25">
      <c r="A6524" t="s">
        <v>6735</v>
      </c>
      <c r="B6524">
        <v>93280</v>
      </c>
      <c r="C6524">
        <v>88.32</v>
      </c>
      <c r="I6524" t="s">
        <v>2884</v>
      </c>
    </row>
    <row r="6525" spans="1:9" x14ac:dyDescent="0.25">
      <c r="A6525" t="s">
        <v>6735</v>
      </c>
      <c r="B6525">
        <v>93281</v>
      </c>
      <c r="C6525">
        <v>94.11</v>
      </c>
      <c r="I6525" t="s">
        <v>2884</v>
      </c>
    </row>
    <row r="6526" spans="1:9" x14ac:dyDescent="0.25">
      <c r="A6526" t="s">
        <v>6735</v>
      </c>
      <c r="B6526">
        <v>93282</v>
      </c>
      <c r="C6526">
        <v>89.54</v>
      </c>
      <c r="I6526" t="s">
        <v>2884</v>
      </c>
    </row>
    <row r="6527" spans="1:9" x14ac:dyDescent="0.25">
      <c r="A6527" t="s">
        <v>6735</v>
      </c>
      <c r="B6527">
        <v>93283</v>
      </c>
      <c r="C6527">
        <v>108.86</v>
      </c>
      <c r="I6527" t="s">
        <v>2884</v>
      </c>
    </row>
    <row r="6528" spans="1:9" x14ac:dyDescent="0.25">
      <c r="A6528" t="s">
        <v>6735</v>
      </c>
      <c r="B6528">
        <v>93284</v>
      </c>
      <c r="C6528">
        <v>117.34</v>
      </c>
      <c r="I6528" t="s">
        <v>2884</v>
      </c>
    </row>
    <row r="6529" spans="1:9" x14ac:dyDescent="0.25">
      <c r="A6529" t="s">
        <v>6735</v>
      </c>
      <c r="B6529">
        <v>93285</v>
      </c>
      <c r="C6529">
        <v>67.709999999999994</v>
      </c>
      <c r="I6529" t="s">
        <v>2884</v>
      </c>
    </row>
    <row r="6530" spans="1:9" x14ac:dyDescent="0.25">
      <c r="A6530" t="s">
        <v>6735</v>
      </c>
      <c r="B6530">
        <v>93286</v>
      </c>
      <c r="C6530">
        <v>51.62</v>
      </c>
      <c r="I6530" t="s">
        <v>2884</v>
      </c>
    </row>
    <row r="6531" spans="1:9" x14ac:dyDescent="0.25">
      <c r="A6531" t="s">
        <v>6735</v>
      </c>
      <c r="B6531">
        <v>93287</v>
      </c>
      <c r="C6531">
        <v>59.57</v>
      </c>
      <c r="I6531" t="s">
        <v>2884</v>
      </c>
    </row>
    <row r="6532" spans="1:9" x14ac:dyDescent="0.25">
      <c r="A6532" t="s">
        <v>6735</v>
      </c>
      <c r="B6532">
        <v>93288</v>
      </c>
      <c r="C6532">
        <v>63.06</v>
      </c>
      <c r="I6532" t="s">
        <v>2884</v>
      </c>
    </row>
    <row r="6533" spans="1:9" x14ac:dyDescent="0.25">
      <c r="A6533" t="s">
        <v>6735</v>
      </c>
      <c r="B6533">
        <v>93289</v>
      </c>
      <c r="C6533">
        <v>80.69</v>
      </c>
      <c r="I6533" t="s">
        <v>2884</v>
      </c>
    </row>
    <row r="6534" spans="1:9" x14ac:dyDescent="0.25">
      <c r="A6534" t="s">
        <v>6735</v>
      </c>
      <c r="B6534">
        <v>93290</v>
      </c>
      <c r="C6534">
        <v>59.97</v>
      </c>
      <c r="I6534" t="s">
        <v>2884</v>
      </c>
    </row>
    <row r="6535" spans="1:9" x14ac:dyDescent="0.25">
      <c r="A6535" t="s">
        <v>6735</v>
      </c>
      <c r="B6535">
        <v>93291</v>
      </c>
      <c r="C6535">
        <v>55.61</v>
      </c>
      <c r="I6535" t="s">
        <v>2884</v>
      </c>
    </row>
    <row r="6536" spans="1:9" x14ac:dyDescent="0.25">
      <c r="A6536" t="s">
        <v>6735</v>
      </c>
      <c r="B6536">
        <v>93292</v>
      </c>
      <c r="C6536">
        <v>56.93</v>
      </c>
      <c r="I6536" t="s">
        <v>2884</v>
      </c>
    </row>
    <row r="6537" spans="1:9" x14ac:dyDescent="0.25">
      <c r="A6537" t="s">
        <v>6735</v>
      </c>
      <c r="B6537">
        <v>93293</v>
      </c>
      <c r="C6537">
        <v>50.83</v>
      </c>
      <c r="I6537" t="s">
        <v>2884</v>
      </c>
    </row>
    <row r="6538" spans="1:9" x14ac:dyDescent="0.25">
      <c r="A6538" t="s">
        <v>6735</v>
      </c>
      <c r="B6538">
        <v>93294</v>
      </c>
      <c r="C6538">
        <v>31.64</v>
      </c>
      <c r="I6538" t="s">
        <v>2884</v>
      </c>
    </row>
    <row r="6539" spans="1:9" x14ac:dyDescent="0.25">
      <c r="A6539" t="s">
        <v>6735</v>
      </c>
      <c r="B6539">
        <v>93295</v>
      </c>
      <c r="C6539">
        <v>38.86</v>
      </c>
      <c r="I6539" t="s">
        <v>2884</v>
      </c>
    </row>
    <row r="6540" spans="1:9" x14ac:dyDescent="0.25">
      <c r="A6540" t="s">
        <v>6735</v>
      </c>
      <c r="B6540">
        <v>93296</v>
      </c>
      <c r="C6540">
        <v>25.48</v>
      </c>
      <c r="I6540" t="s">
        <v>2884</v>
      </c>
    </row>
    <row r="6541" spans="1:9" x14ac:dyDescent="0.25">
      <c r="A6541" t="s">
        <v>6735</v>
      </c>
      <c r="B6541">
        <v>93297</v>
      </c>
      <c r="C6541">
        <v>27.3</v>
      </c>
      <c r="I6541" t="s">
        <v>2884</v>
      </c>
    </row>
    <row r="6542" spans="1:9" x14ac:dyDescent="0.25">
      <c r="A6542" t="s">
        <v>6735</v>
      </c>
      <c r="B6542">
        <v>93298</v>
      </c>
      <c r="C6542">
        <v>27.68</v>
      </c>
      <c r="I6542" t="s">
        <v>2884</v>
      </c>
    </row>
    <row r="6543" spans="1:9" x14ac:dyDescent="0.25">
      <c r="A6543" t="s">
        <v>6735</v>
      </c>
      <c r="B6543">
        <v>93303</v>
      </c>
      <c r="C6543">
        <v>246.97</v>
      </c>
      <c r="I6543" t="s">
        <v>2884</v>
      </c>
    </row>
    <row r="6544" spans="1:9" x14ac:dyDescent="0.25">
      <c r="A6544" t="s">
        <v>6735</v>
      </c>
      <c r="B6544">
        <v>93304</v>
      </c>
      <c r="C6544">
        <v>174.73</v>
      </c>
      <c r="I6544" t="s">
        <v>2884</v>
      </c>
    </row>
    <row r="6545" spans="1:9" x14ac:dyDescent="0.25">
      <c r="A6545" t="s">
        <v>6735</v>
      </c>
      <c r="B6545">
        <v>93306</v>
      </c>
      <c r="C6545">
        <v>218.7</v>
      </c>
      <c r="I6545" t="s">
        <v>2884</v>
      </c>
    </row>
    <row r="6546" spans="1:9" x14ac:dyDescent="0.25">
      <c r="A6546" t="s">
        <v>6735</v>
      </c>
      <c r="B6546">
        <v>93307</v>
      </c>
      <c r="C6546">
        <v>152.91</v>
      </c>
      <c r="I6546" t="s">
        <v>2884</v>
      </c>
    </row>
    <row r="6547" spans="1:9" x14ac:dyDescent="0.25">
      <c r="A6547" t="s">
        <v>6735</v>
      </c>
      <c r="B6547">
        <v>93308</v>
      </c>
      <c r="C6547">
        <v>110.31</v>
      </c>
      <c r="I6547" t="s">
        <v>2884</v>
      </c>
    </row>
    <row r="6548" spans="1:9" x14ac:dyDescent="0.25">
      <c r="A6548" t="s">
        <v>6735</v>
      </c>
      <c r="B6548">
        <v>93312</v>
      </c>
      <c r="C6548">
        <v>261.91000000000003</v>
      </c>
      <c r="I6548" t="s">
        <v>2884</v>
      </c>
    </row>
    <row r="6549" spans="1:9" x14ac:dyDescent="0.25">
      <c r="A6549" t="s">
        <v>6735</v>
      </c>
      <c r="B6549">
        <v>93313</v>
      </c>
      <c r="C6549">
        <v>11.75</v>
      </c>
      <c r="I6549" t="s">
        <v>2884</v>
      </c>
    </row>
    <row r="6550" spans="1:9" x14ac:dyDescent="0.25">
      <c r="A6550" t="s">
        <v>6735</v>
      </c>
      <c r="B6550">
        <v>93314</v>
      </c>
      <c r="C6550">
        <v>253.31</v>
      </c>
      <c r="I6550" t="s">
        <v>2884</v>
      </c>
    </row>
    <row r="6551" spans="1:9" x14ac:dyDescent="0.25">
      <c r="A6551" t="s">
        <v>6735</v>
      </c>
      <c r="B6551">
        <v>93316</v>
      </c>
      <c r="C6551">
        <v>26.69</v>
      </c>
      <c r="I6551" t="s">
        <v>2884</v>
      </c>
    </row>
    <row r="6552" spans="1:9" x14ac:dyDescent="0.25">
      <c r="A6552" t="s">
        <v>6735</v>
      </c>
      <c r="B6552">
        <v>93319</v>
      </c>
      <c r="C6552">
        <v>61.26</v>
      </c>
      <c r="I6552" t="s">
        <v>2884</v>
      </c>
    </row>
    <row r="6553" spans="1:9" x14ac:dyDescent="0.25">
      <c r="A6553" t="s">
        <v>6735</v>
      </c>
      <c r="B6553">
        <v>93320</v>
      </c>
      <c r="C6553">
        <v>56.35</v>
      </c>
      <c r="I6553" t="s">
        <v>2884</v>
      </c>
    </row>
    <row r="6554" spans="1:9" x14ac:dyDescent="0.25">
      <c r="A6554" t="s">
        <v>6735</v>
      </c>
      <c r="B6554">
        <v>93321</v>
      </c>
      <c r="C6554">
        <v>28.1</v>
      </c>
      <c r="I6554" t="s">
        <v>2884</v>
      </c>
    </row>
    <row r="6555" spans="1:9" x14ac:dyDescent="0.25">
      <c r="A6555" t="s">
        <v>6735</v>
      </c>
      <c r="B6555">
        <v>93325</v>
      </c>
      <c r="C6555">
        <v>26.46</v>
      </c>
      <c r="I6555" t="s">
        <v>2884</v>
      </c>
    </row>
    <row r="6556" spans="1:9" x14ac:dyDescent="0.25">
      <c r="A6556" t="s">
        <v>6735</v>
      </c>
      <c r="B6556">
        <v>93350</v>
      </c>
      <c r="C6556">
        <v>206.59</v>
      </c>
      <c r="I6556" t="s">
        <v>2884</v>
      </c>
    </row>
    <row r="6557" spans="1:9" x14ac:dyDescent="0.25">
      <c r="A6557" t="s">
        <v>6735</v>
      </c>
      <c r="B6557">
        <v>93351</v>
      </c>
      <c r="C6557">
        <v>258.54000000000002</v>
      </c>
      <c r="I6557" t="s">
        <v>2884</v>
      </c>
    </row>
    <row r="6558" spans="1:9" x14ac:dyDescent="0.25">
      <c r="A6558" t="s">
        <v>6735</v>
      </c>
      <c r="B6558">
        <v>93352</v>
      </c>
      <c r="C6558">
        <v>37.85</v>
      </c>
      <c r="I6558" t="s">
        <v>2884</v>
      </c>
    </row>
    <row r="6559" spans="1:9" x14ac:dyDescent="0.25">
      <c r="A6559" t="s">
        <v>6735</v>
      </c>
      <c r="B6559">
        <v>93355</v>
      </c>
      <c r="C6559">
        <v>235.67</v>
      </c>
      <c r="I6559" t="s">
        <v>2884</v>
      </c>
    </row>
    <row r="6560" spans="1:9" x14ac:dyDescent="0.25">
      <c r="A6560" t="s">
        <v>6735</v>
      </c>
      <c r="B6560">
        <v>93356</v>
      </c>
      <c r="C6560">
        <v>41.51</v>
      </c>
      <c r="I6560" t="s">
        <v>2884</v>
      </c>
    </row>
    <row r="6561" spans="1:9" x14ac:dyDescent="0.25">
      <c r="A6561" t="s">
        <v>6735</v>
      </c>
      <c r="B6561">
        <v>93451</v>
      </c>
      <c r="C6561">
        <v>981.45</v>
      </c>
      <c r="I6561" t="s">
        <v>2884</v>
      </c>
    </row>
    <row r="6562" spans="1:9" x14ac:dyDescent="0.25">
      <c r="A6562" t="s">
        <v>6735</v>
      </c>
      <c r="B6562">
        <v>93452</v>
      </c>
      <c r="C6562">
        <v>1012.32</v>
      </c>
      <c r="I6562" t="s">
        <v>2884</v>
      </c>
    </row>
    <row r="6563" spans="1:9" x14ac:dyDescent="0.25">
      <c r="A6563" t="s">
        <v>6735</v>
      </c>
      <c r="B6563">
        <v>93453</v>
      </c>
      <c r="C6563">
        <v>1286.44</v>
      </c>
      <c r="I6563" t="s">
        <v>2884</v>
      </c>
    </row>
    <row r="6564" spans="1:9" x14ac:dyDescent="0.25">
      <c r="A6564" t="s">
        <v>6735</v>
      </c>
      <c r="B6564">
        <v>93454</v>
      </c>
      <c r="C6564">
        <v>1016.28</v>
      </c>
      <c r="I6564" t="s">
        <v>2884</v>
      </c>
    </row>
    <row r="6565" spans="1:9" x14ac:dyDescent="0.25">
      <c r="A6565" t="s">
        <v>6735</v>
      </c>
      <c r="B6565">
        <v>93455</v>
      </c>
      <c r="C6565">
        <v>1131.29</v>
      </c>
      <c r="I6565" t="s">
        <v>2884</v>
      </c>
    </row>
    <row r="6566" spans="1:9" x14ac:dyDescent="0.25">
      <c r="A6566" t="s">
        <v>6735</v>
      </c>
      <c r="B6566">
        <v>93456</v>
      </c>
      <c r="C6566">
        <v>1263.58</v>
      </c>
      <c r="I6566" t="s">
        <v>2884</v>
      </c>
    </row>
    <row r="6567" spans="1:9" x14ac:dyDescent="0.25">
      <c r="A6567" t="s">
        <v>6735</v>
      </c>
      <c r="B6567">
        <v>93457</v>
      </c>
      <c r="C6567">
        <v>1375.99</v>
      </c>
      <c r="I6567" t="s">
        <v>2884</v>
      </c>
    </row>
    <row r="6568" spans="1:9" x14ac:dyDescent="0.25">
      <c r="A6568" t="s">
        <v>6735</v>
      </c>
      <c r="B6568">
        <v>93458</v>
      </c>
      <c r="C6568">
        <v>1166.3599999999999</v>
      </c>
      <c r="I6568" t="s">
        <v>2884</v>
      </c>
    </row>
    <row r="6569" spans="1:9" x14ac:dyDescent="0.25">
      <c r="A6569" t="s">
        <v>6735</v>
      </c>
      <c r="B6569">
        <v>93459</v>
      </c>
      <c r="C6569">
        <v>1253.57</v>
      </c>
      <c r="I6569" t="s">
        <v>2884</v>
      </c>
    </row>
    <row r="6570" spans="1:9" x14ac:dyDescent="0.25">
      <c r="A6570" t="s">
        <v>6735</v>
      </c>
      <c r="B6570">
        <v>93460</v>
      </c>
      <c r="C6570">
        <v>1392.2</v>
      </c>
      <c r="I6570" t="s">
        <v>2884</v>
      </c>
    </row>
    <row r="6571" spans="1:9" x14ac:dyDescent="0.25">
      <c r="A6571" t="s">
        <v>6735</v>
      </c>
      <c r="B6571">
        <v>93461</v>
      </c>
      <c r="C6571">
        <v>1535.32</v>
      </c>
      <c r="I6571" t="s">
        <v>2884</v>
      </c>
    </row>
    <row r="6572" spans="1:9" x14ac:dyDescent="0.25">
      <c r="A6572" t="s">
        <v>6735</v>
      </c>
      <c r="B6572">
        <v>93462</v>
      </c>
      <c r="C6572">
        <v>218.92</v>
      </c>
      <c r="I6572" t="s">
        <v>2884</v>
      </c>
    </row>
    <row r="6573" spans="1:9" x14ac:dyDescent="0.25">
      <c r="A6573" t="s">
        <v>6735</v>
      </c>
      <c r="B6573">
        <v>93463</v>
      </c>
      <c r="C6573">
        <v>102.92</v>
      </c>
      <c r="I6573" t="s">
        <v>2884</v>
      </c>
    </row>
    <row r="6574" spans="1:9" x14ac:dyDescent="0.25">
      <c r="A6574" t="s">
        <v>6735</v>
      </c>
      <c r="B6574">
        <v>93464</v>
      </c>
      <c r="C6574">
        <v>243.47</v>
      </c>
      <c r="I6574" t="s">
        <v>2884</v>
      </c>
    </row>
    <row r="6575" spans="1:9" x14ac:dyDescent="0.25">
      <c r="A6575" t="s">
        <v>6735</v>
      </c>
      <c r="B6575">
        <v>93503</v>
      </c>
      <c r="C6575">
        <v>91.84</v>
      </c>
      <c r="I6575" t="s">
        <v>2884</v>
      </c>
    </row>
    <row r="6576" spans="1:9" x14ac:dyDescent="0.25">
      <c r="A6576" t="s">
        <v>6735</v>
      </c>
      <c r="B6576">
        <v>93505</v>
      </c>
      <c r="C6576">
        <v>721.53</v>
      </c>
      <c r="I6576" t="s">
        <v>2884</v>
      </c>
    </row>
    <row r="6577" spans="1:9" x14ac:dyDescent="0.25">
      <c r="A6577" t="s">
        <v>6735</v>
      </c>
      <c r="B6577">
        <v>93563</v>
      </c>
      <c r="C6577">
        <v>54.38</v>
      </c>
      <c r="I6577" t="s">
        <v>2884</v>
      </c>
    </row>
    <row r="6578" spans="1:9" x14ac:dyDescent="0.25">
      <c r="A6578" t="s">
        <v>6735</v>
      </c>
      <c r="B6578">
        <v>93564</v>
      </c>
      <c r="C6578">
        <v>57.5</v>
      </c>
      <c r="I6578" t="s">
        <v>2884</v>
      </c>
    </row>
    <row r="6579" spans="1:9" x14ac:dyDescent="0.25">
      <c r="A6579" t="s">
        <v>6735</v>
      </c>
      <c r="B6579">
        <v>93565</v>
      </c>
      <c r="C6579">
        <v>28.2</v>
      </c>
      <c r="I6579" t="s">
        <v>2884</v>
      </c>
    </row>
    <row r="6580" spans="1:9" x14ac:dyDescent="0.25">
      <c r="A6580" t="s">
        <v>6735</v>
      </c>
      <c r="B6580">
        <v>93566</v>
      </c>
      <c r="C6580">
        <v>27.9</v>
      </c>
      <c r="I6580" t="s">
        <v>2884</v>
      </c>
    </row>
    <row r="6581" spans="1:9" x14ac:dyDescent="0.25">
      <c r="A6581" t="s">
        <v>6735</v>
      </c>
      <c r="B6581">
        <v>93567</v>
      </c>
      <c r="C6581">
        <v>39.630000000000003</v>
      </c>
      <c r="I6581" t="s">
        <v>2884</v>
      </c>
    </row>
    <row r="6582" spans="1:9" x14ac:dyDescent="0.25">
      <c r="A6582" t="s">
        <v>6735</v>
      </c>
      <c r="B6582">
        <v>93568</v>
      </c>
      <c r="C6582">
        <v>49.32</v>
      </c>
      <c r="I6582" t="s">
        <v>2884</v>
      </c>
    </row>
    <row r="6583" spans="1:9" x14ac:dyDescent="0.25">
      <c r="A6583" t="s">
        <v>6735</v>
      </c>
      <c r="B6583">
        <v>93569</v>
      </c>
      <c r="C6583">
        <v>39.81</v>
      </c>
      <c r="I6583" t="s">
        <v>2884</v>
      </c>
    </row>
    <row r="6584" spans="1:9" x14ac:dyDescent="0.25">
      <c r="A6584" t="s">
        <v>6735</v>
      </c>
      <c r="B6584">
        <v>93573</v>
      </c>
      <c r="C6584">
        <v>66.349999999999994</v>
      </c>
      <c r="I6584" t="s">
        <v>2884</v>
      </c>
    </row>
    <row r="6585" spans="1:9" x14ac:dyDescent="0.25">
      <c r="A6585" t="s">
        <v>6735</v>
      </c>
      <c r="B6585">
        <v>93574</v>
      </c>
      <c r="C6585">
        <v>73.180000000000007</v>
      </c>
      <c r="I6585" t="s">
        <v>2884</v>
      </c>
    </row>
    <row r="6586" spans="1:9" x14ac:dyDescent="0.25">
      <c r="A6586" t="s">
        <v>6735</v>
      </c>
      <c r="B6586">
        <v>93575</v>
      </c>
      <c r="C6586">
        <v>97.93</v>
      </c>
      <c r="I6586" t="s">
        <v>2884</v>
      </c>
    </row>
    <row r="6587" spans="1:9" x14ac:dyDescent="0.25">
      <c r="A6587" t="s">
        <v>6735</v>
      </c>
      <c r="B6587">
        <v>93580</v>
      </c>
      <c r="C6587">
        <v>1015.44</v>
      </c>
      <c r="I6587" t="s">
        <v>2884</v>
      </c>
    </row>
    <row r="6588" spans="1:9" x14ac:dyDescent="0.25">
      <c r="A6588" t="s">
        <v>6735</v>
      </c>
      <c r="B6588">
        <v>93581</v>
      </c>
      <c r="C6588">
        <v>1377.97</v>
      </c>
      <c r="I6588" t="s">
        <v>2884</v>
      </c>
    </row>
    <row r="6589" spans="1:9" x14ac:dyDescent="0.25">
      <c r="A6589" t="s">
        <v>6735</v>
      </c>
      <c r="B6589">
        <v>93582</v>
      </c>
      <c r="C6589">
        <v>688.58</v>
      </c>
      <c r="I6589" t="s">
        <v>2884</v>
      </c>
    </row>
    <row r="6590" spans="1:9" x14ac:dyDescent="0.25">
      <c r="A6590" t="s">
        <v>6735</v>
      </c>
      <c r="B6590">
        <v>93583</v>
      </c>
      <c r="C6590">
        <v>771.45</v>
      </c>
      <c r="I6590" t="s">
        <v>2884</v>
      </c>
    </row>
    <row r="6591" spans="1:9" x14ac:dyDescent="0.25">
      <c r="A6591" t="s">
        <v>6735</v>
      </c>
      <c r="B6591">
        <v>93590</v>
      </c>
      <c r="C6591">
        <v>1122.02</v>
      </c>
      <c r="I6591" t="s">
        <v>2884</v>
      </c>
    </row>
    <row r="6592" spans="1:9" x14ac:dyDescent="0.25">
      <c r="A6592" t="s">
        <v>6735</v>
      </c>
      <c r="B6592">
        <v>93591</v>
      </c>
      <c r="C6592">
        <v>924.8</v>
      </c>
      <c r="I6592" t="s">
        <v>2884</v>
      </c>
    </row>
    <row r="6593" spans="1:9" x14ac:dyDescent="0.25">
      <c r="A6593" t="s">
        <v>6735</v>
      </c>
      <c r="B6593">
        <v>93592</v>
      </c>
      <c r="C6593">
        <v>407.99</v>
      </c>
      <c r="I6593" t="s">
        <v>2884</v>
      </c>
    </row>
    <row r="6594" spans="1:9" x14ac:dyDescent="0.25">
      <c r="A6594" t="s">
        <v>6735</v>
      </c>
      <c r="B6594">
        <v>93613</v>
      </c>
      <c r="C6594">
        <v>308.22000000000003</v>
      </c>
      <c r="I6594" t="s">
        <v>2884</v>
      </c>
    </row>
    <row r="6595" spans="1:9" x14ac:dyDescent="0.25">
      <c r="A6595" t="s">
        <v>6735</v>
      </c>
      <c r="B6595">
        <v>93642</v>
      </c>
      <c r="C6595">
        <v>358.52</v>
      </c>
      <c r="I6595" t="s">
        <v>2884</v>
      </c>
    </row>
    <row r="6596" spans="1:9" x14ac:dyDescent="0.25">
      <c r="A6596" t="s">
        <v>6735</v>
      </c>
      <c r="B6596">
        <v>93644</v>
      </c>
      <c r="C6596">
        <v>207.18</v>
      </c>
      <c r="I6596" t="s">
        <v>2884</v>
      </c>
    </row>
    <row r="6597" spans="1:9" x14ac:dyDescent="0.25">
      <c r="A6597" t="s">
        <v>6735</v>
      </c>
      <c r="B6597">
        <v>93650</v>
      </c>
      <c r="C6597">
        <v>617.14</v>
      </c>
      <c r="I6597" t="s">
        <v>2884</v>
      </c>
    </row>
    <row r="6598" spans="1:9" x14ac:dyDescent="0.25">
      <c r="A6598" t="s">
        <v>6735</v>
      </c>
      <c r="B6598">
        <v>93653</v>
      </c>
      <c r="C6598">
        <v>885.18</v>
      </c>
      <c r="I6598" t="s">
        <v>2884</v>
      </c>
    </row>
    <row r="6599" spans="1:9" x14ac:dyDescent="0.25">
      <c r="A6599" t="s">
        <v>6735</v>
      </c>
      <c r="B6599">
        <v>93654</v>
      </c>
      <c r="C6599">
        <v>1066.8</v>
      </c>
      <c r="I6599" t="s">
        <v>2884</v>
      </c>
    </row>
    <row r="6600" spans="1:9" x14ac:dyDescent="0.25">
      <c r="A6600" t="s">
        <v>6735</v>
      </c>
      <c r="B6600">
        <v>93655</v>
      </c>
      <c r="C6600">
        <v>324.74</v>
      </c>
      <c r="I6600" t="s">
        <v>2884</v>
      </c>
    </row>
    <row r="6601" spans="1:9" x14ac:dyDescent="0.25">
      <c r="A6601" t="s">
        <v>6735</v>
      </c>
      <c r="B6601">
        <v>93656</v>
      </c>
      <c r="C6601">
        <v>1003.82</v>
      </c>
      <c r="I6601" t="s">
        <v>2884</v>
      </c>
    </row>
    <row r="6602" spans="1:9" x14ac:dyDescent="0.25">
      <c r="A6602" t="s">
        <v>6735</v>
      </c>
      <c r="B6602">
        <v>93657</v>
      </c>
      <c r="C6602">
        <v>324.74</v>
      </c>
      <c r="I6602" t="s">
        <v>2884</v>
      </c>
    </row>
    <row r="6603" spans="1:9" x14ac:dyDescent="0.25">
      <c r="A6603" t="s">
        <v>6735</v>
      </c>
      <c r="B6603">
        <v>93660</v>
      </c>
      <c r="C6603">
        <v>176.25</v>
      </c>
      <c r="I6603" t="s">
        <v>2884</v>
      </c>
    </row>
    <row r="6604" spans="1:9" x14ac:dyDescent="0.25">
      <c r="A6604" t="s">
        <v>6735</v>
      </c>
      <c r="B6604">
        <v>93668</v>
      </c>
      <c r="C6604">
        <v>16.34</v>
      </c>
      <c r="I6604" t="s">
        <v>2884</v>
      </c>
    </row>
    <row r="6605" spans="1:9" x14ac:dyDescent="0.25">
      <c r="A6605" t="s">
        <v>6735</v>
      </c>
      <c r="B6605">
        <v>93701</v>
      </c>
      <c r="C6605">
        <v>30.05</v>
      </c>
      <c r="I6605" t="s">
        <v>2884</v>
      </c>
    </row>
    <row r="6606" spans="1:9" x14ac:dyDescent="0.25">
      <c r="A6606" t="s">
        <v>6735</v>
      </c>
      <c r="B6606">
        <v>93702</v>
      </c>
      <c r="C6606">
        <v>146.19</v>
      </c>
      <c r="I6606" t="s">
        <v>2884</v>
      </c>
    </row>
    <row r="6607" spans="1:9" x14ac:dyDescent="0.25">
      <c r="A6607" t="s">
        <v>6735</v>
      </c>
      <c r="B6607">
        <v>93724</v>
      </c>
      <c r="C6607">
        <v>304.45999999999998</v>
      </c>
      <c r="I6607" t="s">
        <v>2884</v>
      </c>
    </row>
    <row r="6608" spans="1:9" x14ac:dyDescent="0.25">
      <c r="A6608" t="s">
        <v>6735</v>
      </c>
      <c r="B6608">
        <v>93750</v>
      </c>
      <c r="C6608">
        <v>54.53</v>
      </c>
      <c r="I6608" t="s">
        <v>2884</v>
      </c>
    </row>
    <row r="6609" spans="1:9" x14ac:dyDescent="0.25">
      <c r="A6609" t="s">
        <v>6735</v>
      </c>
      <c r="B6609">
        <v>93784</v>
      </c>
      <c r="C6609">
        <v>50.59</v>
      </c>
      <c r="I6609" t="s">
        <v>2884</v>
      </c>
    </row>
    <row r="6610" spans="1:9" x14ac:dyDescent="0.25">
      <c r="A6610" t="s">
        <v>6735</v>
      </c>
      <c r="B6610">
        <v>93786</v>
      </c>
      <c r="C6610">
        <v>25.48</v>
      </c>
      <c r="I6610" t="s">
        <v>2884</v>
      </c>
    </row>
    <row r="6611" spans="1:9" x14ac:dyDescent="0.25">
      <c r="A6611" t="s">
        <v>6735</v>
      </c>
      <c r="B6611">
        <v>93788</v>
      </c>
      <c r="C6611">
        <v>6.06</v>
      </c>
      <c r="I6611" t="s">
        <v>2884</v>
      </c>
    </row>
    <row r="6612" spans="1:9" x14ac:dyDescent="0.25">
      <c r="A6612" t="s">
        <v>6735</v>
      </c>
      <c r="B6612">
        <v>93790</v>
      </c>
      <c r="C6612">
        <v>19.059999999999999</v>
      </c>
      <c r="I6612" t="s">
        <v>2884</v>
      </c>
    </row>
    <row r="6613" spans="1:9" x14ac:dyDescent="0.25">
      <c r="A6613" t="s">
        <v>6735</v>
      </c>
      <c r="B6613">
        <v>93792</v>
      </c>
      <c r="C6613">
        <v>79.84</v>
      </c>
      <c r="I6613" t="s">
        <v>2884</v>
      </c>
    </row>
    <row r="6614" spans="1:9" x14ac:dyDescent="0.25">
      <c r="A6614" t="s">
        <v>6735</v>
      </c>
      <c r="B6614">
        <v>93793</v>
      </c>
      <c r="C6614">
        <v>12.39</v>
      </c>
      <c r="I6614" t="s">
        <v>2884</v>
      </c>
    </row>
    <row r="6615" spans="1:9" x14ac:dyDescent="0.25">
      <c r="A6615" t="s">
        <v>6735</v>
      </c>
      <c r="B6615">
        <v>93797</v>
      </c>
      <c r="C6615">
        <v>18.489999999999998</v>
      </c>
      <c r="I6615" t="s">
        <v>2884</v>
      </c>
    </row>
    <row r="6616" spans="1:9" x14ac:dyDescent="0.25">
      <c r="A6616" t="s">
        <v>6735</v>
      </c>
      <c r="B6616">
        <v>93798</v>
      </c>
      <c r="C6616">
        <v>28.07</v>
      </c>
      <c r="I6616" t="s">
        <v>2884</v>
      </c>
    </row>
    <row r="6617" spans="1:9" x14ac:dyDescent="0.25">
      <c r="A6617" t="s">
        <v>6735</v>
      </c>
      <c r="B6617">
        <v>93880</v>
      </c>
      <c r="C6617">
        <v>215.54</v>
      </c>
      <c r="I6617" t="s">
        <v>2884</v>
      </c>
    </row>
    <row r="6618" spans="1:9" x14ac:dyDescent="0.25">
      <c r="A6618" t="s">
        <v>6735</v>
      </c>
      <c r="B6618">
        <v>93882</v>
      </c>
      <c r="C6618">
        <v>139.91999999999999</v>
      </c>
      <c r="I6618" t="s">
        <v>2884</v>
      </c>
    </row>
    <row r="6619" spans="1:9" x14ac:dyDescent="0.25">
      <c r="A6619" t="s">
        <v>6735</v>
      </c>
      <c r="B6619">
        <v>93886</v>
      </c>
      <c r="C6619">
        <v>305.22000000000003</v>
      </c>
      <c r="I6619" t="s">
        <v>2884</v>
      </c>
    </row>
    <row r="6620" spans="1:9" x14ac:dyDescent="0.25">
      <c r="A6620" t="s">
        <v>6735</v>
      </c>
      <c r="B6620">
        <v>93888</v>
      </c>
      <c r="C6620">
        <v>146.88</v>
      </c>
      <c r="I6620" t="s">
        <v>2884</v>
      </c>
    </row>
    <row r="6621" spans="1:9" x14ac:dyDescent="0.25">
      <c r="A6621" t="s">
        <v>6735</v>
      </c>
      <c r="B6621">
        <v>93890</v>
      </c>
      <c r="C6621">
        <v>313.72000000000003</v>
      </c>
      <c r="I6621" t="s">
        <v>2884</v>
      </c>
    </row>
    <row r="6622" spans="1:9" x14ac:dyDescent="0.25">
      <c r="A6622" t="s">
        <v>6735</v>
      </c>
      <c r="B6622">
        <v>93892</v>
      </c>
      <c r="C6622">
        <v>182.65</v>
      </c>
      <c r="I6622" t="s">
        <v>2884</v>
      </c>
    </row>
    <row r="6623" spans="1:9" x14ac:dyDescent="0.25">
      <c r="A6623" t="s">
        <v>6735</v>
      </c>
      <c r="B6623">
        <v>93893</v>
      </c>
      <c r="C6623">
        <v>183.37</v>
      </c>
      <c r="I6623" t="s">
        <v>2884</v>
      </c>
    </row>
    <row r="6624" spans="1:9" x14ac:dyDescent="0.25">
      <c r="A6624" t="s">
        <v>6735</v>
      </c>
      <c r="B6624">
        <v>93922</v>
      </c>
      <c r="C6624">
        <v>92.76</v>
      </c>
      <c r="I6624" t="s">
        <v>2884</v>
      </c>
    </row>
    <row r="6625" spans="1:9" x14ac:dyDescent="0.25">
      <c r="A6625" t="s">
        <v>6735</v>
      </c>
      <c r="B6625">
        <v>93923</v>
      </c>
      <c r="C6625">
        <v>144.66999999999999</v>
      </c>
      <c r="I6625" t="s">
        <v>2884</v>
      </c>
    </row>
    <row r="6626" spans="1:9" x14ac:dyDescent="0.25">
      <c r="A6626" t="s">
        <v>6735</v>
      </c>
      <c r="B6626">
        <v>93924</v>
      </c>
      <c r="C6626">
        <v>177.97</v>
      </c>
      <c r="I6626" t="s">
        <v>2884</v>
      </c>
    </row>
    <row r="6627" spans="1:9" x14ac:dyDescent="0.25">
      <c r="A6627" t="s">
        <v>6735</v>
      </c>
      <c r="B6627">
        <v>93925</v>
      </c>
      <c r="C6627">
        <v>271.57</v>
      </c>
      <c r="I6627" t="s">
        <v>2884</v>
      </c>
    </row>
    <row r="6628" spans="1:9" x14ac:dyDescent="0.25">
      <c r="A6628" t="s">
        <v>6735</v>
      </c>
      <c r="B6628">
        <v>93926</v>
      </c>
      <c r="C6628">
        <v>144.22</v>
      </c>
      <c r="I6628" t="s">
        <v>2884</v>
      </c>
    </row>
    <row r="6629" spans="1:9" x14ac:dyDescent="0.25">
      <c r="A6629" t="s">
        <v>6735</v>
      </c>
      <c r="B6629">
        <v>93930</v>
      </c>
      <c r="C6629">
        <v>220.83</v>
      </c>
      <c r="I6629" t="s">
        <v>2884</v>
      </c>
    </row>
    <row r="6630" spans="1:9" x14ac:dyDescent="0.25">
      <c r="A6630" t="s">
        <v>6735</v>
      </c>
      <c r="B6630">
        <v>93931</v>
      </c>
      <c r="C6630">
        <v>139.27000000000001</v>
      </c>
      <c r="I6630" t="s">
        <v>2884</v>
      </c>
    </row>
    <row r="6631" spans="1:9" x14ac:dyDescent="0.25">
      <c r="A6631" t="s">
        <v>6735</v>
      </c>
      <c r="B6631">
        <v>93970</v>
      </c>
      <c r="C6631">
        <v>212.82</v>
      </c>
      <c r="I6631" t="s">
        <v>2884</v>
      </c>
    </row>
    <row r="6632" spans="1:9" x14ac:dyDescent="0.25">
      <c r="A6632" t="s">
        <v>6735</v>
      </c>
      <c r="B6632">
        <v>93971</v>
      </c>
      <c r="C6632">
        <v>134.84</v>
      </c>
      <c r="I6632" t="s">
        <v>2884</v>
      </c>
    </row>
    <row r="6633" spans="1:9" x14ac:dyDescent="0.25">
      <c r="A6633" t="s">
        <v>6735</v>
      </c>
      <c r="B6633">
        <v>93975</v>
      </c>
      <c r="C6633">
        <v>300.08999999999997</v>
      </c>
      <c r="I6633" t="s">
        <v>2884</v>
      </c>
    </row>
    <row r="6634" spans="1:9" x14ac:dyDescent="0.25">
      <c r="A6634" t="s">
        <v>6735</v>
      </c>
      <c r="B6634">
        <v>93976</v>
      </c>
      <c r="C6634">
        <v>160.49</v>
      </c>
      <c r="I6634" t="s">
        <v>2884</v>
      </c>
    </row>
    <row r="6635" spans="1:9" x14ac:dyDescent="0.25">
      <c r="A6635" t="s">
        <v>6735</v>
      </c>
      <c r="B6635">
        <v>93978</v>
      </c>
      <c r="C6635">
        <v>203.24</v>
      </c>
      <c r="I6635" t="s">
        <v>2884</v>
      </c>
    </row>
    <row r="6636" spans="1:9" x14ac:dyDescent="0.25">
      <c r="A6636" t="s">
        <v>6735</v>
      </c>
      <c r="B6636">
        <v>93979</v>
      </c>
      <c r="C6636">
        <v>132.03</v>
      </c>
      <c r="I6636" t="s">
        <v>2884</v>
      </c>
    </row>
    <row r="6637" spans="1:9" x14ac:dyDescent="0.25">
      <c r="A6637" t="s">
        <v>6735</v>
      </c>
      <c r="B6637">
        <v>93980</v>
      </c>
      <c r="C6637">
        <v>128</v>
      </c>
      <c r="I6637" t="s">
        <v>2884</v>
      </c>
    </row>
    <row r="6638" spans="1:9" x14ac:dyDescent="0.25">
      <c r="A6638" t="s">
        <v>6735</v>
      </c>
      <c r="B6638">
        <v>93981</v>
      </c>
      <c r="C6638">
        <v>78.53</v>
      </c>
      <c r="I6638" t="s">
        <v>2884</v>
      </c>
    </row>
    <row r="6639" spans="1:9" x14ac:dyDescent="0.25">
      <c r="A6639" t="s">
        <v>6735</v>
      </c>
      <c r="B6639">
        <v>93985</v>
      </c>
      <c r="C6639">
        <v>280.48</v>
      </c>
      <c r="I6639" t="s">
        <v>2884</v>
      </c>
    </row>
    <row r="6640" spans="1:9" x14ac:dyDescent="0.25">
      <c r="A6640" t="s">
        <v>6735</v>
      </c>
      <c r="B6640">
        <v>93986</v>
      </c>
      <c r="C6640">
        <v>145.25</v>
      </c>
      <c r="I6640" t="s">
        <v>2884</v>
      </c>
    </row>
    <row r="6641" spans="1:9" x14ac:dyDescent="0.25">
      <c r="A6641" t="s">
        <v>6735</v>
      </c>
      <c r="B6641">
        <v>93990</v>
      </c>
      <c r="C6641">
        <v>144.83000000000001</v>
      </c>
      <c r="I6641" t="s">
        <v>2884</v>
      </c>
    </row>
    <row r="6642" spans="1:9" x14ac:dyDescent="0.25">
      <c r="A6642" t="s">
        <v>6735</v>
      </c>
      <c r="B6642">
        <v>94002</v>
      </c>
      <c r="C6642">
        <v>96.48</v>
      </c>
      <c r="I6642" t="s">
        <v>2884</v>
      </c>
    </row>
    <row r="6643" spans="1:9" x14ac:dyDescent="0.25">
      <c r="A6643" t="s">
        <v>6735</v>
      </c>
      <c r="B6643">
        <v>94003</v>
      </c>
      <c r="C6643">
        <v>67.63</v>
      </c>
      <c r="I6643" t="s">
        <v>2884</v>
      </c>
    </row>
    <row r="6644" spans="1:9" x14ac:dyDescent="0.25">
      <c r="A6644" t="s">
        <v>6735</v>
      </c>
      <c r="B6644">
        <v>94004</v>
      </c>
      <c r="C6644">
        <v>50.15</v>
      </c>
      <c r="I6644" t="s">
        <v>2884</v>
      </c>
    </row>
    <row r="6645" spans="1:9" x14ac:dyDescent="0.25">
      <c r="A6645" t="s">
        <v>6735</v>
      </c>
      <c r="B6645">
        <v>94010</v>
      </c>
      <c r="C6645">
        <v>29.91</v>
      </c>
      <c r="I6645" t="s">
        <v>2884</v>
      </c>
    </row>
    <row r="6646" spans="1:9" x14ac:dyDescent="0.25">
      <c r="A6646" t="s">
        <v>6735</v>
      </c>
      <c r="B6646">
        <v>94011</v>
      </c>
      <c r="C6646">
        <v>90.12</v>
      </c>
      <c r="I6646" t="s">
        <v>2884</v>
      </c>
    </row>
    <row r="6647" spans="1:9" x14ac:dyDescent="0.25">
      <c r="A6647" t="s">
        <v>6735</v>
      </c>
      <c r="B6647">
        <v>94012</v>
      </c>
      <c r="C6647">
        <v>146.11000000000001</v>
      </c>
      <c r="I6647" t="s">
        <v>2884</v>
      </c>
    </row>
    <row r="6648" spans="1:9" x14ac:dyDescent="0.25">
      <c r="A6648" t="s">
        <v>6735</v>
      </c>
      <c r="B6648">
        <v>94013</v>
      </c>
      <c r="C6648">
        <v>20</v>
      </c>
      <c r="I6648" t="s">
        <v>2884</v>
      </c>
    </row>
    <row r="6649" spans="1:9" x14ac:dyDescent="0.25">
      <c r="A6649" t="s">
        <v>6735</v>
      </c>
      <c r="B6649">
        <v>94014</v>
      </c>
      <c r="C6649">
        <v>60.86</v>
      </c>
      <c r="I6649" t="s">
        <v>2884</v>
      </c>
    </row>
    <row r="6650" spans="1:9" x14ac:dyDescent="0.25">
      <c r="A6650" t="s">
        <v>6735</v>
      </c>
      <c r="B6650">
        <v>94015</v>
      </c>
      <c r="C6650">
        <v>35</v>
      </c>
      <c r="I6650" t="s">
        <v>2884</v>
      </c>
    </row>
    <row r="6651" spans="1:9" x14ac:dyDescent="0.25">
      <c r="A6651" t="s">
        <v>6735</v>
      </c>
      <c r="B6651">
        <v>94016</v>
      </c>
      <c r="C6651">
        <v>25.85</v>
      </c>
      <c r="I6651" t="s">
        <v>2884</v>
      </c>
    </row>
    <row r="6652" spans="1:9" x14ac:dyDescent="0.25">
      <c r="A6652" t="s">
        <v>6735</v>
      </c>
      <c r="B6652">
        <v>94060</v>
      </c>
      <c r="C6652">
        <v>43.09</v>
      </c>
      <c r="I6652" t="s">
        <v>2884</v>
      </c>
    </row>
    <row r="6653" spans="1:9" x14ac:dyDescent="0.25">
      <c r="A6653" t="s">
        <v>6735</v>
      </c>
      <c r="B6653">
        <v>94070</v>
      </c>
      <c r="C6653">
        <v>67.48</v>
      </c>
      <c r="I6653" t="s">
        <v>2884</v>
      </c>
    </row>
    <row r="6654" spans="1:9" x14ac:dyDescent="0.25">
      <c r="A6654" t="s">
        <v>6735</v>
      </c>
      <c r="B6654">
        <v>94200</v>
      </c>
      <c r="C6654">
        <v>16.54</v>
      </c>
      <c r="I6654" t="s">
        <v>2884</v>
      </c>
    </row>
    <row r="6655" spans="1:9" x14ac:dyDescent="0.25">
      <c r="A6655" t="s">
        <v>6735</v>
      </c>
      <c r="B6655">
        <v>94375</v>
      </c>
      <c r="C6655">
        <v>42.45</v>
      </c>
      <c r="I6655" t="s">
        <v>2884</v>
      </c>
    </row>
    <row r="6656" spans="1:9" x14ac:dyDescent="0.25">
      <c r="A6656" t="s">
        <v>6735</v>
      </c>
      <c r="B6656">
        <v>94450</v>
      </c>
      <c r="C6656">
        <v>92.02</v>
      </c>
      <c r="I6656" t="s">
        <v>2884</v>
      </c>
    </row>
    <row r="6657" spans="1:9" x14ac:dyDescent="0.25">
      <c r="A6657" t="s">
        <v>6735</v>
      </c>
      <c r="B6657">
        <v>94452</v>
      </c>
      <c r="C6657">
        <v>54.26</v>
      </c>
      <c r="I6657" t="s">
        <v>2884</v>
      </c>
    </row>
    <row r="6658" spans="1:9" x14ac:dyDescent="0.25">
      <c r="A6658" t="s">
        <v>6735</v>
      </c>
      <c r="B6658">
        <v>94453</v>
      </c>
      <c r="C6658">
        <v>74.12</v>
      </c>
      <c r="I6658" t="s">
        <v>2884</v>
      </c>
    </row>
    <row r="6659" spans="1:9" x14ac:dyDescent="0.25">
      <c r="A6659" t="s">
        <v>6735</v>
      </c>
      <c r="B6659">
        <v>94610</v>
      </c>
      <c r="C6659">
        <v>59.59</v>
      </c>
      <c r="I6659" t="s">
        <v>2884</v>
      </c>
    </row>
    <row r="6660" spans="1:9" x14ac:dyDescent="0.25">
      <c r="A6660" t="s">
        <v>6735</v>
      </c>
      <c r="B6660">
        <v>94617</v>
      </c>
      <c r="C6660">
        <v>96.9</v>
      </c>
      <c r="I6660" t="s">
        <v>2884</v>
      </c>
    </row>
    <row r="6661" spans="1:9" x14ac:dyDescent="0.25">
      <c r="A6661" t="s">
        <v>6735</v>
      </c>
      <c r="B6661">
        <v>94618</v>
      </c>
      <c r="C6661">
        <v>36.590000000000003</v>
      </c>
      <c r="I6661" t="s">
        <v>2884</v>
      </c>
    </row>
    <row r="6662" spans="1:9" x14ac:dyDescent="0.25">
      <c r="A6662" t="s">
        <v>6735</v>
      </c>
      <c r="B6662">
        <v>94619</v>
      </c>
      <c r="C6662">
        <v>85.28</v>
      </c>
      <c r="I6662" t="s">
        <v>2884</v>
      </c>
    </row>
    <row r="6663" spans="1:9" x14ac:dyDescent="0.25">
      <c r="A6663" t="s">
        <v>6735</v>
      </c>
      <c r="B6663">
        <v>94621</v>
      </c>
      <c r="C6663">
        <v>169.15</v>
      </c>
      <c r="I6663" t="s">
        <v>2884</v>
      </c>
    </row>
    <row r="6664" spans="1:9" x14ac:dyDescent="0.25">
      <c r="A6664" t="s">
        <v>6735</v>
      </c>
      <c r="B6664">
        <v>94625</v>
      </c>
      <c r="C6664">
        <v>64.709999999999994</v>
      </c>
      <c r="I6664" t="s">
        <v>2884</v>
      </c>
    </row>
    <row r="6665" spans="1:9" x14ac:dyDescent="0.25">
      <c r="A6665" t="s">
        <v>6735</v>
      </c>
      <c r="B6665">
        <v>94626</v>
      </c>
      <c r="C6665">
        <v>85.84</v>
      </c>
      <c r="I6665" t="s">
        <v>2884</v>
      </c>
    </row>
    <row r="6666" spans="1:9" x14ac:dyDescent="0.25">
      <c r="A6666" t="s">
        <v>6735</v>
      </c>
      <c r="B6666">
        <v>94640</v>
      </c>
      <c r="C6666">
        <v>10.25</v>
      </c>
      <c r="I6666" t="s">
        <v>2884</v>
      </c>
    </row>
    <row r="6667" spans="1:9" x14ac:dyDescent="0.25">
      <c r="A6667" t="s">
        <v>6735</v>
      </c>
      <c r="B6667">
        <v>94644</v>
      </c>
      <c r="C6667">
        <v>67.760000000000005</v>
      </c>
      <c r="I6667" t="s">
        <v>2884</v>
      </c>
    </row>
    <row r="6668" spans="1:9" x14ac:dyDescent="0.25">
      <c r="A6668" t="s">
        <v>6735</v>
      </c>
      <c r="B6668">
        <v>94645</v>
      </c>
      <c r="C6668">
        <v>17.86</v>
      </c>
      <c r="I6668" t="s">
        <v>2884</v>
      </c>
    </row>
    <row r="6669" spans="1:9" x14ac:dyDescent="0.25">
      <c r="A6669" t="s">
        <v>6735</v>
      </c>
      <c r="B6669">
        <v>94660</v>
      </c>
      <c r="C6669">
        <v>69.19</v>
      </c>
      <c r="I6669" t="s">
        <v>2884</v>
      </c>
    </row>
    <row r="6670" spans="1:9" x14ac:dyDescent="0.25">
      <c r="A6670" t="s">
        <v>6735</v>
      </c>
      <c r="B6670">
        <v>94662</v>
      </c>
      <c r="C6670">
        <v>36.82</v>
      </c>
      <c r="I6670" t="s">
        <v>2884</v>
      </c>
    </row>
    <row r="6671" spans="1:9" x14ac:dyDescent="0.25">
      <c r="A6671" t="s">
        <v>6735</v>
      </c>
      <c r="B6671">
        <v>94664</v>
      </c>
      <c r="C6671">
        <v>19.39</v>
      </c>
      <c r="I6671" t="s">
        <v>2884</v>
      </c>
    </row>
    <row r="6672" spans="1:9" x14ac:dyDescent="0.25">
      <c r="A6672" t="s">
        <v>6735</v>
      </c>
      <c r="B6672">
        <v>94667</v>
      </c>
      <c r="C6672">
        <v>26.59</v>
      </c>
      <c r="I6672" t="s">
        <v>2884</v>
      </c>
    </row>
    <row r="6673" spans="1:9" x14ac:dyDescent="0.25">
      <c r="A6673" t="s">
        <v>6735</v>
      </c>
      <c r="B6673">
        <v>94668</v>
      </c>
      <c r="C6673">
        <v>41.44</v>
      </c>
      <c r="I6673" t="s">
        <v>2884</v>
      </c>
    </row>
    <row r="6674" spans="1:9" x14ac:dyDescent="0.25">
      <c r="A6674" t="s">
        <v>6735</v>
      </c>
      <c r="B6674">
        <v>94669</v>
      </c>
      <c r="C6674">
        <v>22.02</v>
      </c>
      <c r="I6674" t="s">
        <v>2884</v>
      </c>
    </row>
    <row r="6675" spans="1:9" x14ac:dyDescent="0.25">
      <c r="A6675" t="s">
        <v>6735</v>
      </c>
      <c r="B6675">
        <v>94680</v>
      </c>
      <c r="C6675">
        <v>58.9</v>
      </c>
      <c r="I6675" t="s">
        <v>2884</v>
      </c>
    </row>
    <row r="6676" spans="1:9" x14ac:dyDescent="0.25">
      <c r="A6676" t="s">
        <v>6735</v>
      </c>
      <c r="B6676">
        <v>94681</v>
      </c>
      <c r="C6676">
        <v>52.64</v>
      </c>
      <c r="I6676" t="s">
        <v>2884</v>
      </c>
    </row>
    <row r="6677" spans="1:9" x14ac:dyDescent="0.25">
      <c r="A6677" t="s">
        <v>6735</v>
      </c>
      <c r="B6677">
        <v>94690</v>
      </c>
      <c r="C6677">
        <v>53.81</v>
      </c>
      <c r="I6677" t="s">
        <v>2884</v>
      </c>
    </row>
    <row r="6678" spans="1:9" x14ac:dyDescent="0.25">
      <c r="A6678" t="s">
        <v>6735</v>
      </c>
      <c r="B6678">
        <v>94726</v>
      </c>
      <c r="C6678">
        <v>60.84</v>
      </c>
      <c r="I6678" t="s">
        <v>2884</v>
      </c>
    </row>
    <row r="6679" spans="1:9" x14ac:dyDescent="0.25">
      <c r="A6679" t="s">
        <v>6735</v>
      </c>
      <c r="B6679">
        <v>94727</v>
      </c>
      <c r="C6679">
        <v>48.69</v>
      </c>
      <c r="I6679" t="s">
        <v>2884</v>
      </c>
    </row>
    <row r="6680" spans="1:9" x14ac:dyDescent="0.25">
      <c r="A6680" t="s">
        <v>6735</v>
      </c>
      <c r="B6680">
        <v>94728</v>
      </c>
      <c r="C6680">
        <v>44.12</v>
      </c>
      <c r="I6680" t="s">
        <v>2884</v>
      </c>
    </row>
    <row r="6681" spans="1:9" x14ac:dyDescent="0.25">
      <c r="A6681" t="s">
        <v>6735</v>
      </c>
      <c r="B6681">
        <v>94729</v>
      </c>
      <c r="C6681">
        <v>63.75</v>
      </c>
      <c r="I6681" t="s">
        <v>2884</v>
      </c>
    </row>
    <row r="6682" spans="1:9" x14ac:dyDescent="0.25">
      <c r="A6682" t="s">
        <v>6735</v>
      </c>
      <c r="B6682">
        <v>94760</v>
      </c>
      <c r="C6682">
        <v>2.63</v>
      </c>
      <c r="I6682" t="s">
        <v>2884</v>
      </c>
    </row>
    <row r="6683" spans="1:9" x14ac:dyDescent="0.25">
      <c r="A6683" t="s">
        <v>6735</v>
      </c>
      <c r="B6683">
        <v>94761</v>
      </c>
      <c r="C6683">
        <v>4.1500000000000004</v>
      </c>
      <c r="I6683" t="s">
        <v>2884</v>
      </c>
    </row>
    <row r="6684" spans="1:9" x14ac:dyDescent="0.25">
      <c r="A6684" t="s">
        <v>6735</v>
      </c>
      <c r="B6684">
        <v>94762</v>
      </c>
      <c r="C6684">
        <v>28.91</v>
      </c>
      <c r="I6684" t="s">
        <v>2884</v>
      </c>
    </row>
    <row r="6685" spans="1:9" x14ac:dyDescent="0.25">
      <c r="A6685" t="s">
        <v>6735</v>
      </c>
      <c r="B6685">
        <v>94780</v>
      </c>
      <c r="C6685">
        <v>57.13</v>
      </c>
      <c r="I6685" t="s">
        <v>2884</v>
      </c>
    </row>
    <row r="6686" spans="1:9" x14ac:dyDescent="0.25">
      <c r="A6686" t="s">
        <v>6735</v>
      </c>
      <c r="B6686">
        <v>94781</v>
      </c>
      <c r="C6686">
        <v>22.71</v>
      </c>
      <c r="I6686" t="s">
        <v>2884</v>
      </c>
    </row>
    <row r="6687" spans="1:9" x14ac:dyDescent="0.25">
      <c r="A6687" t="s">
        <v>6735</v>
      </c>
      <c r="B6687">
        <v>95004</v>
      </c>
      <c r="C6687">
        <v>4.5</v>
      </c>
      <c r="I6687" t="s">
        <v>2884</v>
      </c>
    </row>
    <row r="6688" spans="1:9" x14ac:dyDescent="0.25">
      <c r="A6688" t="s">
        <v>6735</v>
      </c>
      <c r="B6688">
        <v>95012</v>
      </c>
      <c r="C6688">
        <v>21.29</v>
      </c>
      <c r="I6688" t="s">
        <v>2884</v>
      </c>
    </row>
    <row r="6689" spans="1:9" x14ac:dyDescent="0.25">
      <c r="A6689" t="s">
        <v>6735</v>
      </c>
      <c r="B6689">
        <v>95017</v>
      </c>
      <c r="C6689">
        <v>9.66</v>
      </c>
      <c r="I6689" t="s">
        <v>2884</v>
      </c>
    </row>
    <row r="6690" spans="1:9" x14ac:dyDescent="0.25">
      <c r="A6690" t="s">
        <v>6735</v>
      </c>
      <c r="B6690">
        <v>95018</v>
      </c>
      <c r="C6690">
        <v>22.41</v>
      </c>
      <c r="I6690" t="s">
        <v>2884</v>
      </c>
    </row>
    <row r="6691" spans="1:9" x14ac:dyDescent="0.25">
      <c r="A6691" t="s">
        <v>6735</v>
      </c>
      <c r="B6691">
        <v>95024</v>
      </c>
      <c r="C6691">
        <v>9.08</v>
      </c>
      <c r="I6691" t="s">
        <v>2884</v>
      </c>
    </row>
    <row r="6692" spans="1:9" x14ac:dyDescent="0.25">
      <c r="A6692" t="s">
        <v>6735</v>
      </c>
      <c r="B6692">
        <v>95027</v>
      </c>
      <c r="C6692">
        <v>5.65</v>
      </c>
      <c r="I6692" t="s">
        <v>2884</v>
      </c>
    </row>
    <row r="6693" spans="1:9" x14ac:dyDescent="0.25">
      <c r="A6693" t="s">
        <v>6735</v>
      </c>
      <c r="B6693">
        <v>95028</v>
      </c>
      <c r="C6693">
        <v>14.44</v>
      </c>
      <c r="I6693" t="s">
        <v>2884</v>
      </c>
    </row>
    <row r="6694" spans="1:9" x14ac:dyDescent="0.25">
      <c r="A6694" t="s">
        <v>6735</v>
      </c>
      <c r="B6694">
        <v>95044</v>
      </c>
      <c r="C6694">
        <v>5.68</v>
      </c>
      <c r="I6694" t="s">
        <v>2884</v>
      </c>
    </row>
    <row r="6695" spans="1:9" x14ac:dyDescent="0.25">
      <c r="A6695" t="s">
        <v>6735</v>
      </c>
      <c r="B6695">
        <v>95052</v>
      </c>
      <c r="C6695">
        <v>7.2</v>
      </c>
      <c r="I6695" t="s">
        <v>2884</v>
      </c>
    </row>
    <row r="6696" spans="1:9" x14ac:dyDescent="0.25">
      <c r="A6696" t="s">
        <v>6735</v>
      </c>
      <c r="B6696">
        <v>95056</v>
      </c>
      <c r="C6696">
        <v>57.82</v>
      </c>
      <c r="I6696" t="s">
        <v>2884</v>
      </c>
    </row>
    <row r="6697" spans="1:9" x14ac:dyDescent="0.25">
      <c r="A6697" t="s">
        <v>6735</v>
      </c>
      <c r="B6697">
        <v>95060</v>
      </c>
      <c r="C6697">
        <v>42.62</v>
      </c>
      <c r="I6697" t="s">
        <v>2884</v>
      </c>
    </row>
    <row r="6698" spans="1:9" x14ac:dyDescent="0.25">
      <c r="A6698" t="s">
        <v>6735</v>
      </c>
      <c r="B6698">
        <v>95065</v>
      </c>
      <c r="C6698">
        <v>31.58</v>
      </c>
      <c r="I6698" t="s">
        <v>2884</v>
      </c>
    </row>
    <row r="6699" spans="1:9" x14ac:dyDescent="0.25">
      <c r="A6699" t="s">
        <v>6735</v>
      </c>
      <c r="B6699">
        <v>95070</v>
      </c>
      <c r="C6699">
        <v>39.159999999999997</v>
      </c>
      <c r="I6699" t="s">
        <v>2884</v>
      </c>
    </row>
    <row r="6700" spans="1:9" x14ac:dyDescent="0.25">
      <c r="A6700" t="s">
        <v>6735</v>
      </c>
      <c r="B6700">
        <v>95076</v>
      </c>
      <c r="C6700">
        <v>132.58000000000001</v>
      </c>
      <c r="I6700" t="s">
        <v>2884</v>
      </c>
    </row>
    <row r="6701" spans="1:9" x14ac:dyDescent="0.25">
      <c r="A6701" t="s">
        <v>6735</v>
      </c>
      <c r="B6701">
        <v>95079</v>
      </c>
      <c r="C6701">
        <v>91.41</v>
      </c>
      <c r="I6701" t="s">
        <v>2884</v>
      </c>
    </row>
    <row r="6702" spans="1:9" x14ac:dyDescent="0.25">
      <c r="A6702" t="s">
        <v>6735</v>
      </c>
      <c r="B6702">
        <v>95115</v>
      </c>
      <c r="C6702">
        <v>11.39</v>
      </c>
      <c r="I6702" t="s">
        <v>2884</v>
      </c>
    </row>
    <row r="6703" spans="1:9" x14ac:dyDescent="0.25">
      <c r="A6703" t="s">
        <v>6735</v>
      </c>
      <c r="B6703">
        <v>95117</v>
      </c>
      <c r="C6703">
        <v>13.29</v>
      </c>
      <c r="I6703" t="s">
        <v>2884</v>
      </c>
    </row>
    <row r="6704" spans="1:9" x14ac:dyDescent="0.25">
      <c r="A6704" t="s">
        <v>6735</v>
      </c>
      <c r="B6704">
        <v>95144</v>
      </c>
      <c r="C6704">
        <v>18.829999999999998</v>
      </c>
      <c r="I6704" t="s">
        <v>2884</v>
      </c>
    </row>
    <row r="6705" spans="1:9" x14ac:dyDescent="0.25">
      <c r="A6705" t="s">
        <v>6735</v>
      </c>
      <c r="B6705">
        <v>95145</v>
      </c>
      <c r="C6705">
        <v>37.5</v>
      </c>
      <c r="I6705" t="s">
        <v>2884</v>
      </c>
    </row>
    <row r="6706" spans="1:9" x14ac:dyDescent="0.25">
      <c r="A6706" t="s">
        <v>6735</v>
      </c>
      <c r="B6706">
        <v>95146</v>
      </c>
      <c r="C6706">
        <v>69.11</v>
      </c>
      <c r="I6706" t="s">
        <v>2884</v>
      </c>
    </row>
    <row r="6707" spans="1:9" x14ac:dyDescent="0.25">
      <c r="A6707" t="s">
        <v>6735</v>
      </c>
      <c r="B6707">
        <v>95147</v>
      </c>
      <c r="C6707">
        <v>66.83</v>
      </c>
      <c r="I6707" t="s">
        <v>2884</v>
      </c>
    </row>
    <row r="6708" spans="1:9" x14ac:dyDescent="0.25">
      <c r="A6708" t="s">
        <v>6735</v>
      </c>
      <c r="B6708">
        <v>95148</v>
      </c>
      <c r="C6708">
        <v>98.82</v>
      </c>
      <c r="I6708" t="s">
        <v>2884</v>
      </c>
    </row>
    <row r="6709" spans="1:9" x14ac:dyDescent="0.25">
      <c r="A6709" t="s">
        <v>6735</v>
      </c>
      <c r="B6709">
        <v>95149</v>
      </c>
      <c r="C6709">
        <v>130.82</v>
      </c>
      <c r="I6709" t="s">
        <v>2884</v>
      </c>
    </row>
    <row r="6710" spans="1:9" x14ac:dyDescent="0.25">
      <c r="A6710" t="s">
        <v>6735</v>
      </c>
      <c r="B6710">
        <v>95165</v>
      </c>
      <c r="C6710">
        <v>16.93</v>
      </c>
      <c r="I6710" t="s">
        <v>2884</v>
      </c>
    </row>
    <row r="6711" spans="1:9" x14ac:dyDescent="0.25">
      <c r="A6711" t="s">
        <v>6735</v>
      </c>
      <c r="B6711">
        <v>95170</v>
      </c>
      <c r="C6711">
        <v>12.74</v>
      </c>
      <c r="I6711" t="s">
        <v>2884</v>
      </c>
    </row>
    <row r="6712" spans="1:9" x14ac:dyDescent="0.25">
      <c r="A6712" t="s">
        <v>6735</v>
      </c>
      <c r="B6712">
        <v>95180</v>
      </c>
      <c r="C6712">
        <v>148.94</v>
      </c>
      <c r="I6712" t="s">
        <v>2884</v>
      </c>
    </row>
    <row r="6713" spans="1:9" x14ac:dyDescent="0.25">
      <c r="A6713" t="s">
        <v>6735</v>
      </c>
      <c r="B6713">
        <v>95249</v>
      </c>
      <c r="C6713">
        <v>69.17</v>
      </c>
      <c r="I6713" t="s">
        <v>2884</v>
      </c>
    </row>
    <row r="6714" spans="1:9" x14ac:dyDescent="0.25">
      <c r="A6714" t="s">
        <v>6735</v>
      </c>
      <c r="B6714">
        <v>95250</v>
      </c>
      <c r="C6714">
        <v>165.16</v>
      </c>
      <c r="I6714" t="s">
        <v>2884</v>
      </c>
    </row>
    <row r="6715" spans="1:9" x14ac:dyDescent="0.25">
      <c r="A6715" t="s">
        <v>6735</v>
      </c>
      <c r="B6715">
        <v>95251</v>
      </c>
      <c r="C6715">
        <v>36.69</v>
      </c>
      <c r="I6715" t="s">
        <v>2884</v>
      </c>
    </row>
    <row r="6716" spans="1:9" x14ac:dyDescent="0.25">
      <c r="A6716" t="s">
        <v>6735</v>
      </c>
      <c r="B6716">
        <v>95717</v>
      </c>
      <c r="C6716">
        <v>108.06</v>
      </c>
      <c r="I6716" t="s">
        <v>2884</v>
      </c>
    </row>
    <row r="6717" spans="1:9" x14ac:dyDescent="0.25">
      <c r="A6717" t="s">
        <v>6735</v>
      </c>
      <c r="B6717">
        <v>95718</v>
      </c>
      <c r="C6717">
        <v>143.30000000000001</v>
      </c>
      <c r="I6717" t="s">
        <v>2884</v>
      </c>
    </row>
    <row r="6718" spans="1:9" x14ac:dyDescent="0.25">
      <c r="A6718" t="s">
        <v>6735</v>
      </c>
      <c r="B6718">
        <v>95719</v>
      </c>
      <c r="C6718">
        <v>168.03</v>
      </c>
      <c r="I6718" t="s">
        <v>2884</v>
      </c>
    </row>
    <row r="6719" spans="1:9" x14ac:dyDescent="0.25">
      <c r="A6719" t="s">
        <v>6735</v>
      </c>
      <c r="B6719">
        <v>95720</v>
      </c>
      <c r="C6719">
        <v>221.63</v>
      </c>
      <c r="I6719" t="s">
        <v>2884</v>
      </c>
    </row>
    <row r="6720" spans="1:9" x14ac:dyDescent="0.25">
      <c r="A6720" t="s">
        <v>6735</v>
      </c>
      <c r="B6720">
        <v>95721</v>
      </c>
      <c r="C6720">
        <v>220.91</v>
      </c>
      <c r="I6720" t="s">
        <v>2884</v>
      </c>
    </row>
    <row r="6721" spans="1:9" x14ac:dyDescent="0.25">
      <c r="A6721" t="s">
        <v>6735</v>
      </c>
      <c r="B6721">
        <v>95722</v>
      </c>
      <c r="C6721">
        <v>268.85000000000002</v>
      </c>
      <c r="I6721" t="s">
        <v>2884</v>
      </c>
    </row>
    <row r="6722" spans="1:9" x14ac:dyDescent="0.25">
      <c r="A6722" t="s">
        <v>6735</v>
      </c>
      <c r="B6722">
        <v>95723</v>
      </c>
      <c r="C6722">
        <v>269.92</v>
      </c>
      <c r="I6722" t="s">
        <v>2884</v>
      </c>
    </row>
    <row r="6723" spans="1:9" x14ac:dyDescent="0.25">
      <c r="A6723" t="s">
        <v>6735</v>
      </c>
      <c r="B6723">
        <v>95724</v>
      </c>
      <c r="C6723">
        <v>339.88</v>
      </c>
      <c r="I6723" t="s">
        <v>2884</v>
      </c>
    </row>
    <row r="6724" spans="1:9" x14ac:dyDescent="0.25">
      <c r="A6724" t="s">
        <v>6735</v>
      </c>
      <c r="B6724">
        <v>95725</v>
      </c>
      <c r="C6724">
        <v>308.95999999999998</v>
      </c>
      <c r="I6724" t="s">
        <v>2884</v>
      </c>
    </row>
    <row r="6725" spans="1:9" x14ac:dyDescent="0.25">
      <c r="A6725" t="s">
        <v>6735</v>
      </c>
      <c r="B6725">
        <v>95726</v>
      </c>
      <c r="C6725">
        <v>432.31</v>
      </c>
      <c r="I6725" t="s">
        <v>2884</v>
      </c>
    </row>
    <row r="6726" spans="1:9" x14ac:dyDescent="0.25">
      <c r="A6726" t="s">
        <v>6735</v>
      </c>
      <c r="B6726">
        <v>95782</v>
      </c>
      <c r="C6726">
        <v>1073.01</v>
      </c>
      <c r="I6726" t="s">
        <v>2884</v>
      </c>
    </row>
    <row r="6727" spans="1:9" x14ac:dyDescent="0.25">
      <c r="A6727" t="s">
        <v>6735</v>
      </c>
      <c r="B6727">
        <v>95783</v>
      </c>
      <c r="C6727">
        <v>1136.6099999999999</v>
      </c>
      <c r="I6727" t="s">
        <v>2884</v>
      </c>
    </row>
    <row r="6728" spans="1:9" x14ac:dyDescent="0.25">
      <c r="A6728" t="s">
        <v>6735</v>
      </c>
      <c r="B6728">
        <v>95800</v>
      </c>
      <c r="C6728">
        <v>166.82</v>
      </c>
      <c r="I6728" t="s">
        <v>2884</v>
      </c>
    </row>
    <row r="6729" spans="1:9" x14ac:dyDescent="0.25">
      <c r="A6729" t="s">
        <v>6735</v>
      </c>
      <c r="B6729">
        <v>95801</v>
      </c>
      <c r="C6729">
        <v>102.84</v>
      </c>
      <c r="I6729" t="s">
        <v>2884</v>
      </c>
    </row>
    <row r="6730" spans="1:9" x14ac:dyDescent="0.25">
      <c r="A6730" t="s">
        <v>6735</v>
      </c>
      <c r="B6730">
        <v>95803</v>
      </c>
      <c r="C6730">
        <v>155.37</v>
      </c>
      <c r="I6730" t="s">
        <v>2884</v>
      </c>
    </row>
    <row r="6731" spans="1:9" x14ac:dyDescent="0.25">
      <c r="A6731" t="s">
        <v>6735</v>
      </c>
      <c r="B6731">
        <v>95805</v>
      </c>
      <c r="C6731">
        <v>471.72</v>
      </c>
      <c r="I6731" t="s">
        <v>2884</v>
      </c>
    </row>
    <row r="6732" spans="1:9" x14ac:dyDescent="0.25">
      <c r="A6732" t="s">
        <v>6735</v>
      </c>
      <c r="B6732">
        <v>95806</v>
      </c>
      <c r="C6732">
        <v>101.46</v>
      </c>
      <c r="I6732" t="s">
        <v>2884</v>
      </c>
    </row>
    <row r="6733" spans="1:9" x14ac:dyDescent="0.25">
      <c r="A6733" t="s">
        <v>6735</v>
      </c>
      <c r="B6733">
        <v>95807</v>
      </c>
      <c r="C6733">
        <v>435.72</v>
      </c>
      <c r="I6733" t="s">
        <v>2884</v>
      </c>
    </row>
    <row r="6734" spans="1:9" x14ac:dyDescent="0.25">
      <c r="A6734" t="s">
        <v>6735</v>
      </c>
      <c r="B6734">
        <v>95808</v>
      </c>
      <c r="C6734">
        <v>619.36</v>
      </c>
      <c r="I6734" t="s">
        <v>2884</v>
      </c>
    </row>
    <row r="6735" spans="1:9" x14ac:dyDescent="0.25">
      <c r="A6735" t="s">
        <v>6735</v>
      </c>
      <c r="B6735">
        <v>95810</v>
      </c>
      <c r="C6735">
        <v>683.22</v>
      </c>
      <c r="I6735" t="s">
        <v>2884</v>
      </c>
    </row>
    <row r="6736" spans="1:9" x14ac:dyDescent="0.25">
      <c r="A6736" t="s">
        <v>6735</v>
      </c>
      <c r="B6736">
        <v>95811</v>
      </c>
      <c r="C6736">
        <v>714.82</v>
      </c>
      <c r="I6736" t="s">
        <v>2884</v>
      </c>
    </row>
    <row r="6737" spans="1:9" x14ac:dyDescent="0.25">
      <c r="A6737" t="s">
        <v>6735</v>
      </c>
      <c r="B6737">
        <v>95812</v>
      </c>
      <c r="C6737">
        <v>389.67</v>
      </c>
      <c r="I6737" t="s">
        <v>2884</v>
      </c>
    </row>
    <row r="6738" spans="1:9" x14ac:dyDescent="0.25">
      <c r="A6738" t="s">
        <v>6735</v>
      </c>
      <c r="B6738">
        <v>95813</v>
      </c>
      <c r="C6738">
        <v>483.2</v>
      </c>
      <c r="I6738" t="s">
        <v>2884</v>
      </c>
    </row>
    <row r="6739" spans="1:9" x14ac:dyDescent="0.25">
      <c r="A6739" t="s">
        <v>6735</v>
      </c>
      <c r="B6739">
        <v>95816</v>
      </c>
      <c r="C6739">
        <v>432.33</v>
      </c>
      <c r="I6739" t="s">
        <v>2884</v>
      </c>
    </row>
    <row r="6740" spans="1:9" x14ac:dyDescent="0.25">
      <c r="A6740" t="s">
        <v>6735</v>
      </c>
      <c r="B6740">
        <v>95819</v>
      </c>
      <c r="C6740">
        <v>502.03</v>
      </c>
      <c r="I6740" t="s">
        <v>2884</v>
      </c>
    </row>
    <row r="6741" spans="1:9" x14ac:dyDescent="0.25">
      <c r="A6741" t="s">
        <v>6735</v>
      </c>
      <c r="B6741">
        <v>95822</v>
      </c>
      <c r="C6741">
        <v>470.04</v>
      </c>
      <c r="I6741" t="s">
        <v>2884</v>
      </c>
    </row>
    <row r="6742" spans="1:9" x14ac:dyDescent="0.25">
      <c r="A6742" t="s">
        <v>6735</v>
      </c>
      <c r="B6742">
        <v>95829</v>
      </c>
      <c r="C6742">
        <v>1996.34</v>
      </c>
      <c r="I6742" t="s">
        <v>2884</v>
      </c>
    </row>
    <row r="6743" spans="1:9" x14ac:dyDescent="0.25">
      <c r="A6743" t="s">
        <v>6735</v>
      </c>
      <c r="B6743">
        <v>95830</v>
      </c>
      <c r="C6743">
        <v>784.17</v>
      </c>
      <c r="I6743" t="s">
        <v>2884</v>
      </c>
    </row>
    <row r="6744" spans="1:9" x14ac:dyDescent="0.25">
      <c r="A6744" t="s">
        <v>6735</v>
      </c>
      <c r="B6744">
        <v>95836</v>
      </c>
      <c r="C6744">
        <v>112.46</v>
      </c>
      <c r="I6744" t="s">
        <v>2884</v>
      </c>
    </row>
    <row r="6745" spans="1:9" x14ac:dyDescent="0.25">
      <c r="A6745" t="s">
        <v>6735</v>
      </c>
      <c r="B6745">
        <v>95851</v>
      </c>
      <c r="C6745">
        <v>23.5</v>
      </c>
      <c r="I6745" t="s">
        <v>2884</v>
      </c>
    </row>
    <row r="6746" spans="1:9" x14ac:dyDescent="0.25">
      <c r="A6746" t="s">
        <v>6735</v>
      </c>
      <c r="B6746">
        <v>95852</v>
      </c>
      <c r="C6746">
        <v>19.45</v>
      </c>
      <c r="I6746" t="s">
        <v>2884</v>
      </c>
    </row>
    <row r="6747" spans="1:9" x14ac:dyDescent="0.25">
      <c r="A6747" t="s">
        <v>6735</v>
      </c>
      <c r="B6747">
        <v>95857</v>
      </c>
      <c r="C6747">
        <v>69.17</v>
      </c>
      <c r="I6747" t="s">
        <v>2884</v>
      </c>
    </row>
    <row r="6748" spans="1:9" x14ac:dyDescent="0.25">
      <c r="A6748" t="s">
        <v>6735</v>
      </c>
      <c r="B6748">
        <v>95860</v>
      </c>
      <c r="C6748">
        <v>124.65</v>
      </c>
      <c r="I6748" t="s">
        <v>2884</v>
      </c>
    </row>
    <row r="6749" spans="1:9" x14ac:dyDescent="0.25">
      <c r="A6749" t="s">
        <v>6735</v>
      </c>
      <c r="B6749">
        <v>95861</v>
      </c>
      <c r="C6749">
        <v>177.71</v>
      </c>
      <c r="I6749" t="s">
        <v>2884</v>
      </c>
    </row>
    <row r="6750" spans="1:9" x14ac:dyDescent="0.25">
      <c r="A6750" t="s">
        <v>6735</v>
      </c>
      <c r="B6750">
        <v>95863</v>
      </c>
      <c r="C6750">
        <v>231.19</v>
      </c>
      <c r="I6750" t="s">
        <v>2884</v>
      </c>
    </row>
    <row r="6751" spans="1:9" x14ac:dyDescent="0.25">
      <c r="A6751" t="s">
        <v>6735</v>
      </c>
      <c r="B6751">
        <v>95864</v>
      </c>
      <c r="C6751">
        <v>259.33999999999997</v>
      </c>
      <c r="I6751" t="s">
        <v>2884</v>
      </c>
    </row>
    <row r="6752" spans="1:9" x14ac:dyDescent="0.25">
      <c r="A6752" t="s">
        <v>6735</v>
      </c>
      <c r="B6752">
        <v>95865</v>
      </c>
      <c r="C6752">
        <v>165.09</v>
      </c>
      <c r="I6752" t="s">
        <v>2884</v>
      </c>
    </row>
    <row r="6753" spans="1:9" x14ac:dyDescent="0.25">
      <c r="A6753" t="s">
        <v>6735</v>
      </c>
      <c r="B6753">
        <v>95866</v>
      </c>
      <c r="C6753">
        <v>140.19</v>
      </c>
      <c r="I6753" t="s">
        <v>2884</v>
      </c>
    </row>
    <row r="6754" spans="1:9" x14ac:dyDescent="0.25">
      <c r="A6754" t="s">
        <v>6735</v>
      </c>
      <c r="B6754">
        <v>95867</v>
      </c>
      <c r="C6754">
        <v>119.42</v>
      </c>
      <c r="I6754" t="s">
        <v>2884</v>
      </c>
    </row>
    <row r="6755" spans="1:9" x14ac:dyDescent="0.25">
      <c r="A6755" t="s">
        <v>6735</v>
      </c>
      <c r="B6755">
        <v>95868</v>
      </c>
      <c r="C6755">
        <v>154.87</v>
      </c>
      <c r="I6755" t="s">
        <v>2884</v>
      </c>
    </row>
    <row r="6756" spans="1:9" x14ac:dyDescent="0.25">
      <c r="A6756" t="s">
        <v>6735</v>
      </c>
      <c r="B6756">
        <v>95869</v>
      </c>
      <c r="C6756">
        <v>108.14</v>
      </c>
      <c r="I6756" t="s">
        <v>2884</v>
      </c>
    </row>
    <row r="6757" spans="1:9" x14ac:dyDescent="0.25">
      <c r="A6757" t="s">
        <v>6735</v>
      </c>
      <c r="B6757">
        <v>95870</v>
      </c>
      <c r="C6757">
        <v>93.66</v>
      </c>
      <c r="I6757" t="s">
        <v>2884</v>
      </c>
    </row>
    <row r="6758" spans="1:9" x14ac:dyDescent="0.25">
      <c r="A6758" t="s">
        <v>6735</v>
      </c>
      <c r="B6758">
        <v>95872</v>
      </c>
      <c r="C6758">
        <v>215</v>
      </c>
      <c r="I6758" t="s">
        <v>2884</v>
      </c>
    </row>
    <row r="6759" spans="1:9" x14ac:dyDescent="0.25">
      <c r="A6759" t="s">
        <v>6735</v>
      </c>
      <c r="B6759">
        <v>95873</v>
      </c>
      <c r="C6759">
        <v>80.790000000000006</v>
      </c>
      <c r="I6759" t="s">
        <v>2884</v>
      </c>
    </row>
    <row r="6760" spans="1:9" x14ac:dyDescent="0.25">
      <c r="A6760" t="s">
        <v>6735</v>
      </c>
      <c r="B6760">
        <v>95874</v>
      </c>
      <c r="C6760">
        <v>86.88</v>
      </c>
      <c r="I6760" t="s">
        <v>2884</v>
      </c>
    </row>
    <row r="6761" spans="1:9" x14ac:dyDescent="0.25">
      <c r="A6761" t="s">
        <v>6735</v>
      </c>
      <c r="B6761">
        <v>95875</v>
      </c>
      <c r="C6761">
        <v>152.05000000000001</v>
      </c>
      <c r="I6761" t="s">
        <v>2884</v>
      </c>
    </row>
    <row r="6762" spans="1:9" x14ac:dyDescent="0.25">
      <c r="A6762" t="s">
        <v>6735</v>
      </c>
      <c r="B6762">
        <v>95885</v>
      </c>
      <c r="C6762">
        <v>69.42</v>
      </c>
      <c r="I6762" t="s">
        <v>2884</v>
      </c>
    </row>
    <row r="6763" spans="1:9" x14ac:dyDescent="0.25">
      <c r="A6763" t="s">
        <v>6735</v>
      </c>
      <c r="B6763">
        <v>95886</v>
      </c>
      <c r="C6763">
        <v>108.21</v>
      </c>
      <c r="I6763" t="s">
        <v>2884</v>
      </c>
    </row>
    <row r="6764" spans="1:9" x14ac:dyDescent="0.25">
      <c r="A6764" t="s">
        <v>6735</v>
      </c>
      <c r="B6764">
        <v>95887</v>
      </c>
      <c r="C6764">
        <v>93.03</v>
      </c>
      <c r="I6764" t="s">
        <v>2884</v>
      </c>
    </row>
    <row r="6765" spans="1:9" x14ac:dyDescent="0.25">
      <c r="A6765" t="s">
        <v>6735</v>
      </c>
      <c r="B6765">
        <v>95905</v>
      </c>
      <c r="C6765">
        <v>39.01</v>
      </c>
      <c r="I6765" t="s">
        <v>2884</v>
      </c>
    </row>
    <row r="6766" spans="1:9" x14ac:dyDescent="0.25">
      <c r="A6766" t="s">
        <v>6735</v>
      </c>
      <c r="B6766">
        <v>95907</v>
      </c>
      <c r="C6766">
        <v>98.63</v>
      </c>
      <c r="I6766" t="s">
        <v>2884</v>
      </c>
    </row>
    <row r="6767" spans="1:9" x14ac:dyDescent="0.25">
      <c r="A6767" t="s">
        <v>6735</v>
      </c>
      <c r="B6767">
        <v>95908</v>
      </c>
      <c r="C6767">
        <v>122.67</v>
      </c>
      <c r="I6767" t="s">
        <v>2884</v>
      </c>
    </row>
    <row r="6768" spans="1:9" x14ac:dyDescent="0.25">
      <c r="A6768" t="s">
        <v>6735</v>
      </c>
      <c r="B6768">
        <v>95909</v>
      </c>
      <c r="C6768">
        <v>147.38999999999999</v>
      </c>
      <c r="I6768" t="s">
        <v>2884</v>
      </c>
    </row>
    <row r="6769" spans="1:9" x14ac:dyDescent="0.25">
      <c r="A6769" t="s">
        <v>6735</v>
      </c>
      <c r="B6769">
        <v>95910</v>
      </c>
      <c r="C6769">
        <v>192.73</v>
      </c>
      <c r="I6769" t="s">
        <v>2884</v>
      </c>
    </row>
    <row r="6770" spans="1:9" x14ac:dyDescent="0.25">
      <c r="A6770" t="s">
        <v>6735</v>
      </c>
      <c r="B6770">
        <v>95911</v>
      </c>
      <c r="C6770">
        <v>232.35</v>
      </c>
      <c r="I6770" t="s">
        <v>2884</v>
      </c>
    </row>
    <row r="6771" spans="1:9" x14ac:dyDescent="0.25">
      <c r="A6771" t="s">
        <v>6735</v>
      </c>
      <c r="B6771">
        <v>95912</v>
      </c>
      <c r="C6771">
        <v>271.55</v>
      </c>
      <c r="I6771" t="s">
        <v>2884</v>
      </c>
    </row>
    <row r="6772" spans="1:9" x14ac:dyDescent="0.25">
      <c r="A6772" t="s">
        <v>6735</v>
      </c>
      <c r="B6772">
        <v>95913</v>
      </c>
      <c r="C6772">
        <v>313.29000000000002</v>
      </c>
      <c r="I6772" t="s">
        <v>2884</v>
      </c>
    </row>
    <row r="6773" spans="1:9" x14ac:dyDescent="0.25">
      <c r="A6773" t="s">
        <v>6735</v>
      </c>
      <c r="B6773">
        <v>95919</v>
      </c>
      <c r="C6773">
        <v>16.93</v>
      </c>
      <c r="I6773" t="s">
        <v>2884</v>
      </c>
    </row>
    <row r="6774" spans="1:9" x14ac:dyDescent="0.25">
      <c r="A6774" t="s">
        <v>6735</v>
      </c>
      <c r="B6774">
        <v>95921</v>
      </c>
      <c r="C6774">
        <v>96.63</v>
      </c>
      <c r="I6774" t="s">
        <v>2884</v>
      </c>
    </row>
    <row r="6775" spans="1:9" x14ac:dyDescent="0.25">
      <c r="A6775" t="s">
        <v>6735</v>
      </c>
      <c r="B6775">
        <v>95922</v>
      </c>
      <c r="C6775">
        <v>107.09</v>
      </c>
      <c r="I6775" t="s">
        <v>2884</v>
      </c>
    </row>
    <row r="6776" spans="1:9" x14ac:dyDescent="0.25">
      <c r="A6776" t="s">
        <v>6735</v>
      </c>
      <c r="B6776">
        <v>95923</v>
      </c>
      <c r="C6776">
        <v>137.38999999999999</v>
      </c>
      <c r="I6776" t="s">
        <v>2884</v>
      </c>
    </row>
    <row r="6777" spans="1:9" x14ac:dyDescent="0.25">
      <c r="A6777" t="s">
        <v>6735</v>
      </c>
      <c r="B6777">
        <v>95924</v>
      </c>
      <c r="C6777">
        <v>167.11</v>
      </c>
      <c r="I6777" t="s">
        <v>2884</v>
      </c>
    </row>
    <row r="6778" spans="1:9" x14ac:dyDescent="0.25">
      <c r="A6778" t="s">
        <v>6735</v>
      </c>
      <c r="B6778">
        <v>95925</v>
      </c>
      <c r="C6778">
        <v>200.78</v>
      </c>
      <c r="I6778" t="s">
        <v>2884</v>
      </c>
    </row>
    <row r="6779" spans="1:9" x14ac:dyDescent="0.25">
      <c r="A6779" t="s">
        <v>6735</v>
      </c>
      <c r="B6779">
        <v>95926</v>
      </c>
      <c r="C6779">
        <v>174.95</v>
      </c>
      <c r="I6779" t="s">
        <v>2884</v>
      </c>
    </row>
    <row r="6780" spans="1:9" x14ac:dyDescent="0.25">
      <c r="A6780" t="s">
        <v>6735</v>
      </c>
      <c r="B6780">
        <v>95927</v>
      </c>
      <c r="C6780">
        <v>187.14</v>
      </c>
      <c r="I6780" t="s">
        <v>2884</v>
      </c>
    </row>
    <row r="6781" spans="1:9" x14ac:dyDescent="0.25">
      <c r="A6781" t="s">
        <v>6735</v>
      </c>
      <c r="B6781">
        <v>95928</v>
      </c>
      <c r="C6781">
        <v>263.49</v>
      </c>
      <c r="I6781" t="s">
        <v>2884</v>
      </c>
    </row>
    <row r="6782" spans="1:9" x14ac:dyDescent="0.25">
      <c r="A6782" t="s">
        <v>6735</v>
      </c>
      <c r="B6782">
        <v>95929</v>
      </c>
      <c r="C6782">
        <v>267.72000000000003</v>
      </c>
      <c r="I6782" t="s">
        <v>2884</v>
      </c>
    </row>
    <row r="6783" spans="1:9" x14ac:dyDescent="0.25">
      <c r="A6783" t="s">
        <v>6735</v>
      </c>
      <c r="B6783">
        <v>95930</v>
      </c>
      <c r="C6783">
        <v>74.33</v>
      </c>
      <c r="I6783" t="s">
        <v>2884</v>
      </c>
    </row>
    <row r="6784" spans="1:9" x14ac:dyDescent="0.25">
      <c r="A6784" t="s">
        <v>6735</v>
      </c>
      <c r="B6784">
        <v>95933</v>
      </c>
      <c r="C6784">
        <v>91.81</v>
      </c>
      <c r="I6784" t="s">
        <v>2884</v>
      </c>
    </row>
    <row r="6785" spans="1:9" x14ac:dyDescent="0.25">
      <c r="A6785" t="s">
        <v>6735</v>
      </c>
      <c r="B6785">
        <v>95937</v>
      </c>
      <c r="C6785">
        <v>117.92</v>
      </c>
      <c r="I6785" t="s">
        <v>2884</v>
      </c>
    </row>
    <row r="6786" spans="1:9" x14ac:dyDescent="0.25">
      <c r="A6786" t="s">
        <v>6735</v>
      </c>
      <c r="B6786">
        <v>95938</v>
      </c>
      <c r="C6786">
        <v>411.64</v>
      </c>
      <c r="I6786" t="s">
        <v>2884</v>
      </c>
    </row>
    <row r="6787" spans="1:9" x14ac:dyDescent="0.25">
      <c r="A6787" t="s">
        <v>6735</v>
      </c>
      <c r="B6787">
        <v>95939</v>
      </c>
      <c r="C6787">
        <v>614.23</v>
      </c>
      <c r="I6787" t="s">
        <v>2884</v>
      </c>
    </row>
    <row r="6788" spans="1:9" x14ac:dyDescent="0.25">
      <c r="A6788" t="s">
        <v>6735</v>
      </c>
      <c r="B6788">
        <v>95940</v>
      </c>
      <c r="C6788">
        <v>34.31</v>
      </c>
      <c r="I6788" t="s">
        <v>2884</v>
      </c>
    </row>
    <row r="6789" spans="1:9" x14ac:dyDescent="0.25">
      <c r="A6789" t="s">
        <v>6735</v>
      </c>
      <c r="B6789">
        <v>95954</v>
      </c>
      <c r="C6789">
        <v>451.63</v>
      </c>
      <c r="I6789" t="s">
        <v>2884</v>
      </c>
    </row>
    <row r="6790" spans="1:9" x14ac:dyDescent="0.25">
      <c r="A6790" t="s">
        <v>6735</v>
      </c>
      <c r="B6790">
        <v>95955</v>
      </c>
      <c r="C6790">
        <v>215.92</v>
      </c>
      <c r="I6790" t="s">
        <v>2884</v>
      </c>
    </row>
    <row r="6791" spans="1:9" x14ac:dyDescent="0.25">
      <c r="A6791" t="s">
        <v>6735</v>
      </c>
      <c r="B6791">
        <v>95957</v>
      </c>
      <c r="C6791">
        <v>306.94</v>
      </c>
      <c r="I6791" t="s">
        <v>2884</v>
      </c>
    </row>
    <row r="6792" spans="1:9" x14ac:dyDescent="0.25">
      <c r="A6792" t="s">
        <v>6735</v>
      </c>
      <c r="B6792">
        <v>95958</v>
      </c>
      <c r="C6792">
        <v>749.33</v>
      </c>
      <c r="I6792" t="s">
        <v>2884</v>
      </c>
    </row>
    <row r="6793" spans="1:9" x14ac:dyDescent="0.25">
      <c r="A6793" t="s">
        <v>6735</v>
      </c>
      <c r="B6793">
        <v>95961</v>
      </c>
      <c r="C6793">
        <v>345.28</v>
      </c>
      <c r="I6793" t="s">
        <v>2884</v>
      </c>
    </row>
    <row r="6794" spans="1:9" x14ac:dyDescent="0.25">
      <c r="A6794" t="s">
        <v>6735</v>
      </c>
      <c r="B6794">
        <v>95962</v>
      </c>
      <c r="C6794">
        <v>297.2</v>
      </c>
      <c r="I6794" t="s">
        <v>2884</v>
      </c>
    </row>
    <row r="6795" spans="1:9" x14ac:dyDescent="0.25">
      <c r="A6795" t="s">
        <v>6735</v>
      </c>
      <c r="B6795">
        <v>95970</v>
      </c>
      <c r="C6795">
        <v>20.170000000000002</v>
      </c>
      <c r="I6795" t="s">
        <v>2884</v>
      </c>
    </row>
    <row r="6796" spans="1:9" x14ac:dyDescent="0.25">
      <c r="A6796" t="s">
        <v>6735</v>
      </c>
      <c r="B6796">
        <v>95971</v>
      </c>
      <c r="C6796">
        <v>51.58</v>
      </c>
      <c r="I6796" t="s">
        <v>2884</v>
      </c>
    </row>
    <row r="6797" spans="1:9" x14ac:dyDescent="0.25">
      <c r="A6797" t="s">
        <v>6735</v>
      </c>
      <c r="B6797">
        <v>95972</v>
      </c>
      <c r="C6797">
        <v>61.31</v>
      </c>
      <c r="I6797" t="s">
        <v>2884</v>
      </c>
    </row>
    <row r="6798" spans="1:9" x14ac:dyDescent="0.25">
      <c r="A6798" t="s">
        <v>6735</v>
      </c>
      <c r="B6798">
        <v>95976</v>
      </c>
      <c r="C6798">
        <v>42.58</v>
      </c>
      <c r="I6798" t="s">
        <v>2884</v>
      </c>
    </row>
    <row r="6799" spans="1:9" x14ac:dyDescent="0.25">
      <c r="A6799" t="s">
        <v>6735</v>
      </c>
      <c r="B6799">
        <v>95977</v>
      </c>
      <c r="C6799">
        <v>56.25</v>
      </c>
      <c r="I6799" t="s">
        <v>2884</v>
      </c>
    </row>
    <row r="6800" spans="1:9" x14ac:dyDescent="0.25">
      <c r="A6800" t="s">
        <v>6735</v>
      </c>
      <c r="B6800">
        <v>95980</v>
      </c>
      <c r="C6800">
        <v>48.41</v>
      </c>
      <c r="I6800" t="s">
        <v>2884</v>
      </c>
    </row>
    <row r="6801" spans="1:9" x14ac:dyDescent="0.25">
      <c r="A6801" t="s">
        <v>6735</v>
      </c>
      <c r="B6801">
        <v>95981</v>
      </c>
      <c r="C6801">
        <v>42.71</v>
      </c>
      <c r="I6801" t="s">
        <v>2884</v>
      </c>
    </row>
    <row r="6802" spans="1:9" x14ac:dyDescent="0.25">
      <c r="A6802" t="s">
        <v>6735</v>
      </c>
      <c r="B6802">
        <v>95982</v>
      </c>
      <c r="C6802">
        <v>64.34</v>
      </c>
      <c r="I6802" t="s">
        <v>2884</v>
      </c>
    </row>
    <row r="6803" spans="1:9" x14ac:dyDescent="0.25">
      <c r="A6803" t="s">
        <v>6735</v>
      </c>
      <c r="B6803">
        <v>95983</v>
      </c>
      <c r="C6803">
        <v>53.76</v>
      </c>
      <c r="I6803" t="s">
        <v>2884</v>
      </c>
    </row>
    <row r="6804" spans="1:9" x14ac:dyDescent="0.25">
      <c r="A6804" t="s">
        <v>6735</v>
      </c>
      <c r="B6804">
        <v>95984</v>
      </c>
      <c r="C6804">
        <v>46.53</v>
      </c>
      <c r="I6804" t="s">
        <v>2884</v>
      </c>
    </row>
    <row r="6805" spans="1:9" x14ac:dyDescent="0.25">
      <c r="A6805" t="s">
        <v>6735</v>
      </c>
      <c r="B6805">
        <v>95990</v>
      </c>
      <c r="C6805">
        <v>101.93</v>
      </c>
      <c r="I6805" t="s">
        <v>2884</v>
      </c>
    </row>
    <row r="6806" spans="1:9" x14ac:dyDescent="0.25">
      <c r="A6806" t="s">
        <v>6735</v>
      </c>
      <c r="B6806">
        <v>95991</v>
      </c>
      <c r="C6806">
        <v>123.1</v>
      </c>
      <c r="I6806" t="s">
        <v>2884</v>
      </c>
    </row>
    <row r="6807" spans="1:9" x14ac:dyDescent="0.25">
      <c r="A6807" t="s">
        <v>6735</v>
      </c>
      <c r="B6807">
        <v>95992</v>
      </c>
      <c r="C6807">
        <v>46.83</v>
      </c>
      <c r="I6807" t="s">
        <v>2884</v>
      </c>
    </row>
    <row r="6808" spans="1:9" x14ac:dyDescent="0.25">
      <c r="A6808" t="s">
        <v>6735</v>
      </c>
      <c r="B6808">
        <v>96000</v>
      </c>
      <c r="C6808">
        <v>88.29</v>
      </c>
      <c r="I6808" t="s">
        <v>2884</v>
      </c>
    </row>
    <row r="6809" spans="1:9" x14ac:dyDescent="0.25">
      <c r="A6809" t="s">
        <v>6735</v>
      </c>
      <c r="B6809">
        <v>96001</v>
      </c>
      <c r="C6809">
        <v>117.34</v>
      </c>
      <c r="I6809" t="s">
        <v>2884</v>
      </c>
    </row>
    <row r="6810" spans="1:9" x14ac:dyDescent="0.25">
      <c r="A6810" t="s">
        <v>6735</v>
      </c>
      <c r="B6810">
        <v>96002</v>
      </c>
      <c r="C6810">
        <v>23.05</v>
      </c>
      <c r="I6810" t="s">
        <v>2884</v>
      </c>
    </row>
    <row r="6811" spans="1:9" x14ac:dyDescent="0.25">
      <c r="A6811" t="s">
        <v>6735</v>
      </c>
      <c r="B6811">
        <v>96003</v>
      </c>
      <c r="C6811">
        <v>17.559999999999999</v>
      </c>
      <c r="I6811" t="s">
        <v>2884</v>
      </c>
    </row>
    <row r="6812" spans="1:9" x14ac:dyDescent="0.25">
      <c r="A6812" t="s">
        <v>6735</v>
      </c>
      <c r="B6812">
        <v>96004</v>
      </c>
      <c r="C6812">
        <v>115.47</v>
      </c>
      <c r="I6812" t="s">
        <v>2884</v>
      </c>
    </row>
    <row r="6813" spans="1:9" x14ac:dyDescent="0.25">
      <c r="A6813" t="s">
        <v>6735</v>
      </c>
      <c r="B6813">
        <v>96105</v>
      </c>
      <c r="C6813">
        <v>105.05</v>
      </c>
      <c r="I6813" t="s">
        <v>2884</v>
      </c>
    </row>
    <row r="6814" spans="1:9" x14ac:dyDescent="0.25">
      <c r="A6814" t="s">
        <v>6735</v>
      </c>
      <c r="B6814">
        <v>96112</v>
      </c>
      <c r="C6814">
        <v>134.56</v>
      </c>
      <c r="I6814" t="s">
        <v>2884</v>
      </c>
    </row>
    <row r="6815" spans="1:9" x14ac:dyDescent="0.25">
      <c r="A6815" t="s">
        <v>6735</v>
      </c>
      <c r="B6815">
        <v>96113</v>
      </c>
      <c r="C6815">
        <v>63.85</v>
      </c>
      <c r="I6815" t="s">
        <v>2884</v>
      </c>
    </row>
    <row r="6816" spans="1:9" x14ac:dyDescent="0.25">
      <c r="A6816" t="s">
        <v>6735</v>
      </c>
      <c r="B6816">
        <v>96116</v>
      </c>
      <c r="C6816">
        <v>99.09</v>
      </c>
      <c r="I6816" t="s">
        <v>2884</v>
      </c>
    </row>
    <row r="6817" spans="1:9" x14ac:dyDescent="0.25">
      <c r="A6817" t="s">
        <v>6735</v>
      </c>
      <c r="B6817">
        <v>96121</v>
      </c>
      <c r="C6817">
        <v>80.25</v>
      </c>
      <c r="I6817" t="s">
        <v>2884</v>
      </c>
    </row>
    <row r="6818" spans="1:9" x14ac:dyDescent="0.25">
      <c r="A6818" t="s">
        <v>6735</v>
      </c>
      <c r="B6818">
        <v>96125</v>
      </c>
      <c r="C6818">
        <v>111.05</v>
      </c>
      <c r="I6818" t="s">
        <v>2884</v>
      </c>
    </row>
    <row r="6819" spans="1:9" x14ac:dyDescent="0.25">
      <c r="A6819" t="s">
        <v>6735</v>
      </c>
      <c r="B6819">
        <v>96127</v>
      </c>
      <c r="C6819">
        <v>5.3</v>
      </c>
      <c r="I6819" t="s">
        <v>2884</v>
      </c>
    </row>
    <row r="6820" spans="1:9" x14ac:dyDescent="0.25">
      <c r="A6820" t="s">
        <v>6735</v>
      </c>
      <c r="B6820">
        <v>96130</v>
      </c>
      <c r="C6820">
        <v>127.47</v>
      </c>
      <c r="I6820" t="s">
        <v>2884</v>
      </c>
    </row>
    <row r="6821" spans="1:9" x14ac:dyDescent="0.25">
      <c r="A6821" t="s">
        <v>6735</v>
      </c>
      <c r="B6821">
        <v>96131</v>
      </c>
      <c r="C6821">
        <v>91.71</v>
      </c>
      <c r="I6821" t="s">
        <v>2884</v>
      </c>
    </row>
    <row r="6822" spans="1:9" x14ac:dyDescent="0.25">
      <c r="A6822" t="s">
        <v>6735</v>
      </c>
      <c r="B6822">
        <v>96132</v>
      </c>
      <c r="C6822">
        <v>138.52000000000001</v>
      </c>
      <c r="I6822" t="s">
        <v>2884</v>
      </c>
    </row>
    <row r="6823" spans="1:9" x14ac:dyDescent="0.25">
      <c r="A6823" t="s">
        <v>6735</v>
      </c>
      <c r="B6823">
        <v>96133</v>
      </c>
      <c r="C6823">
        <v>105.43</v>
      </c>
      <c r="I6823" t="s">
        <v>2884</v>
      </c>
    </row>
    <row r="6824" spans="1:9" x14ac:dyDescent="0.25">
      <c r="A6824" t="s">
        <v>6735</v>
      </c>
      <c r="B6824">
        <v>96136</v>
      </c>
      <c r="C6824">
        <v>46.33</v>
      </c>
      <c r="I6824" t="s">
        <v>2884</v>
      </c>
    </row>
    <row r="6825" spans="1:9" x14ac:dyDescent="0.25">
      <c r="A6825" t="s">
        <v>6735</v>
      </c>
      <c r="B6825">
        <v>96137</v>
      </c>
      <c r="C6825">
        <v>42.82</v>
      </c>
      <c r="I6825" t="s">
        <v>2884</v>
      </c>
    </row>
    <row r="6826" spans="1:9" x14ac:dyDescent="0.25">
      <c r="A6826" t="s">
        <v>6735</v>
      </c>
      <c r="B6826">
        <v>96138</v>
      </c>
      <c r="C6826">
        <v>38.43</v>
      </c>
      <c r="I6826" t="s">
        <v>2884</v>
      </c>
    </row>
    <row r="6827" spans="1:9" x14ac:dyDescent="0.25">
      <c r="A6827" t="s">
        <v>6735</v>
      </c>
      <c r="B6827">
        <v>96139</v>
      </c>
      <c r="C6827">
        <v>39.58</v>
      </c>
      <c r="I6827" t="s">
        <v>2884</v>
      </c>
    </row>
    <row r="6828" spans="1:9" x14ac:dyDescent="0.25">
      <c r="A6828" t="s">
        <v>6735</v>
      </c>
      <c r="B6828">
        <v>96146</v>
      </c>
      <c r="C6828">
        <v>2.63</v>
      </c>
      <c r="I6828" t="s">
        <v>2884</v>
      </c>
    </row>
    <row r="6829" spans="1:9" x14ac:dyDescent="0.25">
      <c r="A6829" t="s">
        <v>6735</v>
      </c>
      <c r="B6829">
        <v>96156</v>
      </c>
      <c r="C6829">
        <v>100.76</v>
      </c>
      <c r="I6829" t="s">
        <v>2884</v>
      </c>
    </row>
    <row r="6830" spans="1:9" x14ac:dyDescent="0.25">
      <c r="A6830" t="s">
        <v>6735</v>
      </c>
      <c r="B6830">
        <v>96158</v>
      </c>
      <c r="C6830">
        <v>68.81</v>
      </c>
      <c r="I6830" t="s">
        <v>2884</v>
      </c>
    </row>
    <row r="6831" spans="1:9" x14ac:dyDescent="0.25">
      <c r="A6831" t="s">
        <v>6735</v>
      </c>
      <c r="B6831">
        <v>96159</v>
      </c>
      <c r="C6831">
        <v>23.66</v>
      </c>
      <c r="I6831" t="s">
        <v>2884</v>
      </c>
    </row>
    <row r="6832" spans="1:9" x14ac:dyDescent="0.25">
      <c r="A6832" t="s">
        <v>6735</v>
      </c>
      <c r="B6832">
        <v>96160</v>
      </c>
      <c r="C6832">
        <v>3.05</v>
      </c>
      <c r="I6832" t="s">
        <v>2884</v>
      </c>
    </row>
    <row r="6833" spans="1:9" x14ac:dyDescent="0.25">
      <c r="A6833" t="s">
        <v>6735</v>
      </c>
      <c r="B6833">
        <v>96161</v>
      </c>
      <c r="C6833">
        <v>3.05</v>
      </c>
      <c r="I6833" t="s">
        <v>2884</v>
      </c>
    </row>
    <row r="6834" spans="1:9" x14ac:dyDescent="0.25">
      <c r="A6834" t="s">
        <v>6735</v>
      </c>
      <c r="B6834">
        <v>96164</v>
      </c>
      <c r="C6834">
        <v>10.4</v>
      </c>
      <c r="I6834" t="s">
        <v>2884</v>
      </c>
    </row>
    <row r="6835" spans="1:9" x14ac:dyDescent="0.25">
      <c r="A6835" t="s">
        <v>6735</v>
      </c>
      <c r="B6835">
        <v>96165</v>
      </c>
      <c r="C6835">
        <v>4.66</v>
      </c>
      <c r="I6835" t="s">
        <v>2884</v>
      </c>
    </row>
    <row r="6836" spans="1:9" x14ac:dyDescent="0.25">
      <c r="A6836" t="s">
        <v>6735</v>
      </c>
      <c r="B6836">
        <v>96167</v>
      </c>
      <c r="C6836">
        <v>73.09</v>
      </c>
      <c r="I6836" t="s">
        <v>2884</v>
      </c>
    </row>
    <row r="6837" spans="1:9" x14ac:dyDescent="0.25">
      <c r="A6837" t="s">
        <v>6735</v>
      </c>
      <c r="B6837">
        <v>96168</v>
      </c>
      <c r="C6837">
        <v>25.8</v>
      </c>
      <c r="I6837" t="s">
        <v>2884</v>
      </c>
    </row>
    <row r="6838" spans="1:9" x14ac:dyDescent="0.25">
      <c r="A6838" t="s">
        <v>6735</v>
      </c>
      <c r="B6838">
        <v>96360</v>
      </c>
      <c r="C6838">
        <v>36.42</v>
      </c>
      <c r="I6838" t="s">
        <v>2884</v>
      </c>
    </row>
    <row r="6839" spans="1:9" x14ac:dyDescent="0.25">
      <c r="A6839" t="s">
        <v>6735</v>
      </c>
      <c r="B6839">
        <v>96361</v>
      </c>
      <c r="C6839">
        <v>14.18</v>
      </c>
      <c r="I6839" t="s">
        <v>2884</v>
      </c>
    </row>
    <row r="6840" spans="1:9" x14ac:dyDescent="0.25">
      <c r="A6840" t="s">
        <v>6735</v>
      </c>
      <c r="B6840">
        <v>96365</v>
      </c>
      <c r="C6840">
        <v>72</v>
      </c>
      <c r="I6840" t="s">
        <v>2884</v>
      </c>
    </row>
    <row r="6841" spans="1:9" x14ac:dyDescent="0.25">
      <c r="A6841" t="s">
        <v>6735</v>
      </c>
      <c r="B6841">
        <v>96366</v>
      </c>
      <c r="C6841">
        <v>22.68</v>
      </c>
      <c r="I6841" t="s">
        <v>2884</v>
      </c>
    </row>
    <row r="6842" spans="1:9" x14ac:dyDescent="0.25">
      <c r="A6842" t="s">
        <v>6735</v>
      </c>
      <c r="B6842">
        <v>96367</v>
      </c>
      <c r="C6842">
        <v>32.17</v>
      </c>
      <c r="I6842" t="s">
        <v>2884</v>
      </c>
    </row>
    <row r="6843" spans="1:9" x14ac:dyDescent="0.25">
      <c r="A6843" t="s">
        <v>6735</v>
      </c>
      <c r="B6843">
        <v>96368</v>
      </c>
      <c r="C6843">
        <v>21.95</v>
      </c>
      <c r="I6843" t="s">
        <v>2884</v>
      </c>
    </row>
    <row r="6844" spans="1:9" x14ac:dyDescent="0.25">
      <c r="A6844" t="s">
        <v>6735</v>
      </c>
      <c r="B6844">
        <v>96369</v>
      </c>
      <c r="C6844">
        <v>158.46</v>
      </c>
      <c r="I6844" t="s">
        <v>2884</v>
      </c>
    </row>
    <row r="6845" spans="1:9" x14ac:dyDescent="0.25">
      <c r="A6845" t="s">
        <v>6735</v>
      </c>
      <c r="B6845">
        <v>96370</v>
      </c>
      <c r="C6845">
        <v>16.97</v>
      </c>
      <c r="I6845" t="s">
        <v>2884</v>
      </c>
    </row>
    <row r="6846" spans="1:9" x14ac:dyDescent="0.25">
      <c r="A6846" t="s">
        <v>6735</v>
      </c>
      <c r="B6846">
        <v>96371</v>
      </c>
      <c r="C6846">
        <v>63.99</v>
      </c>
      <c r="I6846" t="s">
        <v>2884</v>
      </c>
    </row>
    <row r="6847" spans="1:9" x14ac:dyDescent="0.25">
      <c r="A6847" t="s">
        <v>6735</v>
      </c>
      <c r="B6847">
        <v>96372</v>
      </c>
      <c r="C6847">
        <v>15.47</v>
      </c>
      <c r="I6847" t="s">
        <v>2884</v>
      </c>
    </row>
    <row r="6848" spans="1:9" x14ac:dyDescent="0.25">
      <c r="A6848" t="s">
        <v>6735</v>
      </c>
      <c r="B6848">
        <v>96373</v>
      </c>
      <c r="C6848">
        <v>20.04</v>
      </c>
      <c r="I6848" t="s">
        <v>2884</v>
      </c>
    </row>
    <row r="6849" spans="1:9" x14ac:dyDescent="0.25">
      <c r="A6849" t="s">
        <v>6735</v>
      </c>
      <c r="B6849">
        <v>96374</v>
      </c>
      <c r="C6849">
        <v>41.69</v>
      </c>
      <c r="I6849" t="s">
        <v>2884</v>
      </c>
    </row>
    <row r="6850" spans="1:9" x14ac:dyDescent="0.25">
      <c r="A6850" t="s">
        <v>6735</v>
      </c>
      <c r="B6850">
        <v>96375</v>
      </c>
      <c r="C6850">
        <v>17.2</v>
      </c>
      <c r="I6850" t="s">
        <v>2884</v>
      </c>
    </row>
    <row r="6851" spans="1:9" x14ac:dyDescent="0.25">
      <c r="A6851" t="s">
        <v>6735</v>
      </c>
      <c r="B6851">
        <v>96377</v>
      </c>
      <c r="C6851">
        <v>20.420000000000002</v>
      </c>
      <c r="I6851" t="s">
        <v>2884</v>
      </c>
    </row>
    <row r="6852" spans="1:9" x14ac:dyDescent="0.25">
      <c r="A6852" t="s">
        <v>6735</v>
      </c>
      <c r="B6852">
        <v>96401</v>
      </c>
      <c r="C6852">
        <v>81.900000000000006</v>
      </c>
      <c r="I6852" t="s">
        <v>2884</v>
      </c>
    </row>
    <row r="6853" spans="1:9" x14ac:dyDescent="0.25">
      <c r="A6853" t="s">
        <v>6735</v>
      </c>
      <c r="B6853">
        <v>96402</v>
      </c>
      <c r="C6853">
        <v>37.85</v>
      </c>
      <c r="I6853" t="s">
        <v>2884</v>
      </c>
    </row>
    <row r="6854" spans="1:9" x14ac:dyDescent="0.25">
      <c r="A6854" t="s">
        <v>6735</v>
      </c>
      <c r="B6854">
        <v>96405</v>
      </c>
      <c r="C6854">
        <v>93.96</v>
      </c>
      <c r="I6854" t="s">
        <v>2884</v>
      </c>
    </row>
    <row r="6855" spans="1:9" x14ac:dyDescent="0.25">
      <c r="A6855" t="s">
        <v>6735</v>
      </c>
      <c r="B6855">
        <v>96406</v>
      </c>
      <c r="C6855">
        <v>146.78</v>
      </c>
      <c r="I6855" t="s">
        <v>2884</v>
      </c>
    </row>
    <row r="6856" spans="1:9" x14ac:dyDescent="0.25">
      <c r="A6856" t="s">
        <v>6735</v>
      </c>
      <c r="B6856">
        <v>96409</v>
      </c>
      <c r="C6856">
        <v>113.73</v>
      </c>
      <c r="I6856" t="s">
        <v>2884</v>
      </c>
    </row>
    <row r="6857" spans="1:9" x14ac:dyDescent="0.25">
      <c r="A6857" t="s">
        <v>6735</v>
      </c>
      <c r="B6857">
        <v>96411</v>
      </c>
      <c r="C6857">
        <v>62.12</v>
      </c>
      <c r="I6857" t="s">
        <v>2884</v>
      </c>
    </row>
    <row r="6858" spans="1:9" x14ac:dyDescent="0.25">
      <c r="A6858" t="s">
        <v>6735</v>
      </c>
      <c r="B6858">
        <v>96413</v>
      </c>
      <c r="C6858">
        <v>147.47999999999999</v>
      </c>
      <c r="I6858" t="s">
        <v>2884</v>
      </c>
    </row>
    <row r="6859" spans="1:9" x14ac:dyDescent="0.25">
      <c r="A6859" t="s">
        <v>6735</v>
      </c>
      <c r="B6859">
        <v>96415</v>
      </c>
      <c r="C6859">
        <v>31.37</v>
      </c>
      <c r="I6859" t="s">
        <v>2884</v>
      </c>
    </row>
    <row r="6860" spans="1:9" x14ac:dyDescent="0.25">
      <c r="A6860" t="s">
        <v>6735</v>
      </c>
      <c r="B6860">
        <v>96416</v>
      </c>
      <c r="C6860">
        <v>145.02000000000001</v>
      </c>
      <c r="I6860" t="s">
        <v>2884</v>
      </c>
    </row>
    <row r="6861" spans="1:9" x14ac:dyDescent="0.25">
      <c r="A6861" t="s">
        <v>6735</v>
      </c>
      <c r="B6861">
        <v>96417</v>
      </c>
      <c r="C6861">
        <v>72.38</v>
      </c>
      <c r="I6861" t="s">
        <v>2884</v>
      </c>
    </row>
    <row r="6862" spans="1:9" x14ac:dyDescent="0.25">
      <c r="A6862" t="s">
        <v>6735</v>
      </c>
      <c r="B6862">
        <v>96420</v>
      </c>
      <c r="C6862">
        <v>116.22</v>
      </c>
      <c r="I6862" t="s">
        <v>2884</v>
      </c>
    </row>
    <row r="6863" spans="1:9" x14ac:dyDescent="0.25">
      <c r="A6863" t="s">
        <v>6735</v>
      </c>
      <c r="B6863">
        <v>96422</v>
      </c>
      <c r="C6863">
        <v>178.92</v>
      </c>
      <c r="I6863" t="s">
        <v>2884</v>
      </c>
    </row>
    <row r="6864" spans="1:9" x14ac:dyDescent="0.25">
      <c r="A6864" t="s">
        <v>6735</v>
      </c>
      <c r="B6864">
        <v>96423</v>
      </c>
      <c r="C6864">
        <v>82.4</v>
      </c>
      <c r="I6864" t="s">
        <v>2884</v>
      </c>
    </row>
    <row r="6865" spans="1:9" x14ac:dyDescent="0.25">
      <c r="A6865" t="s">
        <v>6735</v>
      </c>
      <c r="B6865">
        <v>96425</v>
      </c>
      <c r="C6865">
        <v>191.83</v>
      </c>
      <c r="I6865" t="s">
        <v>2884</v>
      </c>
    </row>
    <row r="6866" spans="1:9" x14ac:dyDescent="0.25">
      <c r="A6866" t="s">
        <v>6735</v>
      </c>
      <c r="B6866">
        <v>96440</v>
      </c>
      <c r="C6866">
        <v>851.9</v>
      </c>
      <c r="I6866" t="s">
        <v>2884</v>
      </c>
    </row>
    <row r="6867" spans="1:9" x14ac:dyDescent="0.25">
      <c r="A6867" t="s">
        <v>6735</v>
      </c>
      <c r="B6867">
        <v>96446</v>
      </c>
      <c r="C6867">
        <v>215.03</v>
      </c>
      <c r="I6867" t="s">
        <v>2884</v>
      </c>
    </row>
    <row r="6868" spans="1:9" x14ac:dyDescent="0.25">
      <c r="A6868" t="s">
        <v>6735</v>
      </c>
      <c r="B6868">
        <v>96450</v>
      </c>
      <c r="C6868">
        <v>182.85</v>
      </c>
      <c r="I6868" t="s">
        <v>2884</v>
      </c>
    </row>
    <row r="6869" spans="1:9" x14ac:dyDescent="0.25">
      <c r="A6869" t="s">
        <v>6735</v>
      </c>
      <c r="B6869">
        <v>96521</v>
      </c>
      <c r="C6869">
        <v>142.72999999999999</v>
      </c>
      <c r="I6869" t="s">
        <v>2884</v>
      </c>
    </row>
    <row r="6870" spans="1:9" x14ac:dyDescent="0.25">
      <c r="A6870" t="s">
        <v>6735</v>
      </c>
      <c r="B6870">
        <v>96522</v>
      </c>
      <c r="C6870">
        <v>131.68</v>
      </c>
      <c r="I6870" t="s">
        <v>2884</v>
      </c>
    </row>
    <row r="6871" spans="1:9" x14ac:dyDescent="0.25">
      <c r="A6871" t="s">
        <v>6735</v>
      </c>
      <c r="B6871">
        <v>96523</v>
      </c>
      <c r="C6871">
        <v>28.8</v>
      </c>
      <c r="I6871" t="s">
        <v>2884</v>
      </c>
    </row>
    <row r="6872" spans="1:9" x14ac:dyDescent="0.25">
      <c r="A6872" t="s">
        <v>6735</v>
      </c>
      <c r="B6872">
        <v>96542</v>
      </c>
      <c r="C6872">
        <v>145.02000000000001</v>
      </c>
      <c r="I6872" t="s">
        <v>2884</v>
      </c>
    </row>
    <row r="6873" spans="1:9" x14ac:dyDescent="0.25">
      <c r="A6873" t="s">
        <v>6735</v>
      </c>
      <c r="B6873">
        <v>96567</v>
      </c>
      <c r="C6873">
        <v>160.32</v>
      </c>
      <c r="I6873" t="s">
        <v>2884</v>
      </c>
    </row>
    <row r="6874" spans="1:9" x14ac:dyDescent="0.25">
      <c r="A6874" t="s">
        <v>6735</v>
      </c>
      <c r="B6874">
        <v>96570</v>
      </c>
      <c r="C6874">
        <v>57.83</v>
      </c>
      <c r="I6874" t="s">
        <v>2884</v>
      </c>
    </row>
    <row r="6875" spans="1:9" x14ac:dyDescent="0.25">
      <c r="A6875" t="s">
        <v>6735</v>
      </c>
      <c r="B6875">
        <v>96571</v>
      </c>
      <c r="C6875">
        <v>26.45</v>
      </c>
      <c r="I6875" t="s">
        <v>2884</v>
      </c>
    </row>
    <row r="6876" spans="1:9" x14ac:dyDescent="0.25">
      <c r="A6876" t="s">
        <v>6735</v>
      </c>
      <c r="B6876">
        <v>96573</v>
      </c>
      <c r="C6876">
        <v>261.36</v>
      </c>
      <c r="I6876" t="s">
        <v>2884</v>
      </c>
    </row>
    <row r="6877" spans="1:9" x14ac:dyDescent="0.25">
      <c r="A6877" t="s">
        <v>6735</v>
      </c>
      <c r="B6877">
        <v>96574</v>
      </c>
      <c r="C6877">
        <v>318.02999999999997</v>
      </c>
      <c r="I6877" t="s">
        <v>2884</v>
      </c>
    </row>
    <row r="6878" spans="1:9" x14ac:dyDescent="0.25">
      <c r="A6878" t="s">
        <v>6735</v>
      </c>
      <c r="B6878">
        <v>96900</v>
      </c>
      <c r="C6878">
        <v>27.77</v>
      </c>
      <c r="I6878" t="s">
        <v>2884</v>
      </c>
    </row>
    <row r="6879" spans="1:9" x14ac:dyDescent="0.25">
      <c r="A6879" t="s">
        <v>6735</v>
      </c>
      <c r="B6879">
        <v>96904</v>
      </c>
      <c r="C6879">
        <v>79.95</v>
      </c>
      <c r="I6879" t="s">
        <v>2884</v>
      </c>
    </row>
    <row r="6880" spans="1:9" x14ac:dyDescent="0.25">
      <c r="A6880" t="s">
        <v>6735</v>
      </c>
      <c r="B6880">
        <v>96910</v>
      </c>
      <c r="C6880">
        <v>134.38</v>
      </c>
      <c r="I6880" t="s">
        <v>2884</v>
      </c>
    </row>
    <row r="6881" spans="1:9" x14ac:dyDescent="0.25">
      <c r="A6881" t="s">
        <v>6735</v>
      </c>
      <c r="B6881">
        <v>96912</v>
      </c>
      <c r="C6881">
        <v>114.61</v>
      </c>
      <c r="I6881" t="s">
        <v>2884</v>
      </c>
    </row>
    <row r="6882" spans="1:9" x14ac:dyDescent="0.25">
      <c r="A6882" t="s">
        <v>6735</v>
      </c>
      <c r="B6882">
        <v>96913</v>
      </c>
      <c r="C6882">
        <v>173.61</v>
      </c>
      <c r="I6882" t="s">
        <v>2884</v>
      </c>
    </row>
    <row r="6883" spans="1:9" x14ac:dyDescent="0.25">
      <c r="A6883" t="s">
        <v>6735</v>
      </c>
      <c r="B6883">
        <v>96920</v>
      </c>
      <c r="C6883">
        <v>174.42</v>
      </c>
      <c r="I6883" t="s">
        <v>2884</v>
      </c>
    </row>
    <row r="6884" spans="1:9" x14ac:dyDescent="0.25">
      <c r="A6884" t="s">
        <v>6735</v>
      </c>
      <c r="B6884">
        <v>96921</v>
      </c>
      <c r="C6884">
        <v>191.43</v>
      </c>
      <c r="I6884" t="s">
        <v>2884</v>
      </c>
    </row>
    <row r="6885" spans="1:9" x14ac:dyDescent="0.25">
      <c r="A6885" t="s">
        <v>6735</v>
      </c>
      <c r="B6885">
        <v>96922</v>
      </c>
      <c r="C6885">
        <v>259.82</v>
      </c>
      <c r="I6885" t="s">
        <v>2884</v>
      </c>
    </row>
    <row r="6886" spans="1:9" x14ac:dyDescent="0.25">
      <c r="A6886" t="s">
        <v>6735</v>
      </c>
      <c r="B6886">
        <v>96931</v>
      </c>
      <c r="C6886">
        <v>192.91</v>
      </c>
      <c r="I6886" t="s">
        <v>2884</v>
      </c>
    </row>
    <row r="6887" spans="1:9" x14ac:dyDescent="0.25">
      <c r="A6887" t="s">
        <v>6735</v>
      </c>
      <c r="B6887">
        <v>96932</v>
      </c>
      <c r="C6887">
        <v>145.84</v>
      </c>
      <c r="I6887" t="s">
        <v>2884</v>
      </c>
    </row>
    <row r="6888" spans="1:9" x14ac:dyDescent="0.25">
      <c r="A6888" t="s">
        <v>6735</v>
      </c>
      <c r="B6888">
        <v>96933</v>
      </c>
      <c r="C6888">
        <v>47.06</v>
      </c>
      <c r="I6888" t="s">
        <v>2884</v>
      </c>
    </row>
    <row r="6889" spans="1:9" x14ac:dyDescent="0.25">
      <c r="A6889" t="s">
        <v>6735</v>
      </c>
      <c r="B6889">
        <v>96934</v>
      </c>
      <c r="C6889">
        <v>133.26</v>
      </c>
      <c r="I6889" t="s">
        <v>2884</v>
      </c>
    </row>
    <row r="6890" spans="1:9" x14ac:dyDescent="0.25">
      <c r="A6890" t="s">
        <v>6735</v>
      </c>
      <c r="B6890">
        <v>96935</v>
      </c>
      <c r="C6890">
        <v>88.75</v>
      </c>
      <c r="I6890" t="s">
        <v>2884</v>
      </c>
    </row>
    <row r="6891" spans="1:9" x14ac:dyDescent="0.25">
      <c r="A6891" t="s">
        <v>6735</v>
      </c>
      <c r="B6891">
        <v>96936</v>
      </c>
      <c r="C6891">
        <v>44.51</v>
      </c>
      <c r="I6891" t="s">
        <v>2884</v>
      </c>
    </row>
    <row r="6892" spans="1:9" x14ac:dyDescent="0.25">
      <c r="A6892" t="s">
        <v>6735</v>
      </c>
      <c r="B6892">
        <v>97012</v>
      </c>
      <c r="C6892">
        <v>15.62</v>
      </c>
      <c r="I6892" t="s">
        <v>2884</v>
      </c>
    </row>
    <row r="6893" spans="1:9" x14ac:dyDescent="0.25">
      <c r="A6893" t="s">
        <v>6735</v>
      </c>
      <c r="B6893">
        <v>97016</v>
      </c>
      <c r="C6893">
        <v>12.78</v>
      </c>
      <c r="I6893" t="s">
        <v>2884</v>
      </c>
    </row>
    <row r="6894" spans="1:9" x14ac:dyDescent="0.25">
      <c r="A6894" t="s">
        <v>6735</v>
      </c>
      <c r="B6894">
        <v>97018</v>
      </c>
      <c r="C6894">
        <v>6.27</v>
      </c>
      <c r="I6894" t="s">
        <v>2884</v>
      </c>
    </row>
    <row r="6895" spans="1:9" x14ac:dyDescent="0.25">
      <c r="A6895" t="s">
        <v>6735</v>
      </c>
      <c r="B6895">
        <v>97022</v>
      </c>
      <c r="C6895">
        <v>18.899999999999999</v>
      </c>
      <c r="I6895" t="s">
        <v>2884</v>
      </c>
    </row>
    <row r="6896" spans="1:9" x14ac:dyDescent="0.25">
      <c r="A6896" t="s">
        <v>6735</v>
      </c>
      <c r="B6896">
        <v>97024</v>
      </c>
      <c r="C6896">
        <v>8.17</v>
      </c>
      <c r="I6896" t="s">
        <v>2884</v>
      </c>
    </row>
    <row r="6897" spans="1:9" x14ac:dyDescent="0.25">
      <c r="A6897" t="s">
        <v>6735</v>
      </c>
      <c r="B6897">
        <v>97026</v>
      </c>
      <c r="C6897">
        <v>7.41</v>
      </c>
      <c r="I6897" t="s">
        <v>2884</v>
      </c>
    </row>
    <row r="6898" spans="1:9" x14ac:dyDescent="0.25">
      <c r="A6898" t="s">
        <v>6735</v>
      </c>
      <c r="B6898">
        <v>97028</v>
      </c>
      <c r="C6898">
        <v>9.25</v>
      </c>
      <c r="I6898" t="s">
        <v>2884</v>
      </c>
    </row>
    <row r="6899" spans="1:9" x14ac:dyDescent="0.25">
      <c r="A6899" t="s">
        <v>6735</v>
      </c>
      <c r="B6899">
        <v>97032</v>
      </c>
      <c r="C6899">
        <v>15.62</v>
      </c>
      <c r="I6899" t="s">
        <v>2884</v>
      </c>
    </row>
    <row r="6900" spans="1:9" x14ac:dyDescent="0.25">
      <c r="A6900" t="s">
        <v>6735</v>
      </c>
      <c r="B6900">
        <v>97033</v>
      </c>
      <c r="C6900">
        <v>21.69</v>
      </c>
      <c r="I6900" t="s">
        <v>2884</v>
      </c>
    </row>
    <row r="6901" spans="1:9" x14ac:dyDescent="0.25">
      <c r="A6901" t="s">
        <v>6735</v>
      </c>
      <c r="B6901">
        <v>97034</v>
      </c>
      <c r="C6901">
        <v>15.74</v>
      </c>
      <c r="I6901" t="s">
        <v>2884</v>
      </c>
    </row>
    <row r="6902" spans="1:9" x14ac:dyDescent="0.25">
      <c r="A6902" t="s">
        <v>6735</v>
      </c>
      <c r="B6902">
        <v>97035</v>
      </c>
      <c r="C6902">
        <v>15.74</v>
      </c>
      <c r="I6902" t="s">
        <v>2884</v>
      </c>
    </row>
    <row r="6903" spans="1:9" x14ac:dyDescent="0.25">
      <c r="A6903" t="s">
        <v>6735</v>
      </c>
      <c r="B6903">
        <v>97036</v>
      </c>
      <c r="C6903">
        <v>38.770000000000003</v>
      </c>
      <c r="I6903" t="s">
        <v>2884</v>
      </c>
    </row>
    <row r="6904" spans="1:9" x14ac:dyDescent="0.25">
      <c r="A6904" t="s">
        <v>6735</v>
      </c>
      <c r="B6904">
        <v>97110</v>
      </c>
      <c r="C6904">
        <v>32.19</v>
      </c>
      <c r="I6904" t="s">
        <v>2884</v>
      </c>
    </row>
    <row r="6905" spans="1:9" x14ac:dyDescent="0.25">
      <c r="A6905" t="s">
        <v>6735</v>
      </c>
      <c r="B6905">
        <v>97112</v>
      </c>
      <c r="C6905">
        <v>36.99</v>
      </c>
      <c r="I6905" t="s">
        <v>2884</v>
      </c>
    </row>
    <row r="6906" spans="1:9" x14ac:dyDescent="0.25">
      <c r="A6906" t="s">
        <v>6735</v>
      </c>
      <c r="B6906">
        <v>97113</v>
      </c>
      <c r="C6906">
        <v>40.479999999999997</v>
      </c>
      <c r="I6906" t="s">
        <v>2884</v>
      </c>
    </row>
    <row r="6907" spans="1:9" x14ac:dyDescent="0.25">
      <c r="A6907" t="s">
        <v>6735</v>
      </c>
      <c r="B6907">
        <v>97116</v>
      </c>
      <c r="C6907">
        <v>32.19</v>
      </c>
      <c r="I6907" t="s">
        <v>2884</v>
      </c>
    </row>
    <row r="6908" spans="1:9" x14ac:dyDescent="0.25">
      <c r="A6908" t="s">
        <v>6735</v>
      </c>
      <c r="B6908">
        <v>97124</v>
      </c>
      <c r="C6908">
        <v>33.229999999999997</v>
      </c>
      <c r="I6908" t="s">
        <v>2884</v>
      </c>
    </row>
    <row r="6909" spans="1:9" x14ac:dyDescent="0.25">
      <c r="A6909" t="s">
        <v>6735</v>
      </c>
      <c r="B6909">
        <v>97129</v>
      </c>
      <c r="C6909">
        <v>24.04</v>
      </c>
      <c r="I6909" t="s">
        <v>2884</v>
      </c>
    </row>
    <row r="6910" spans="1:9" x14ac:dyDescent="0.25">
      <c r="A6910" t="s">
        <v>6735</v>
      </c>
      <c r="B6910">
        <v>97130</v>
      </c>
      <c r="C6910">
        <v>22.96</v>
      </c>
      <c r="I6910" t="s">
        <v>2884</v>
      </c>
    </row>
    <row r="6911" spans="1:9" x14ac:dyDescent="0.25">
      <c r="A6911" t="s">
        <v>6735</v>
      </c>
      <c r="B6911">
        <v>97140</v>
      </c>
      <c r="C6911">
        <v>29.58</v>
      </c>
      <c r="I6911" t="s">
        <v>2884</v>
      </c>
    </row>
    <row r="6912" spans="1:9" x14ac:dyDescent="0.25">
      <c r="A6912" t="s">
        <v>6735</v>
      </c>
      <c r="B6912">
        <v>97150</v>
      </c>
      <c r="C6912">
        <v>19.309999999999999</v>
      </c>
      <c r="I6912" t="s">
        <v>2884</v>
      </c>
    </row>
    <row r="6913" spans="1:9" x14ac:dyDescent="0.25">
      <c r="A6913" t="s">
        <v>6735</v>
      </c>
      <c r="B6913">
        <v>97161</v>
      </c>
      <c r="C6913">
        <v>109.68</v>
      </c>
      <c r="I6913" t="s">
        <v>2884</v>
      </c>
    </row>
    <row r="6914" spans="1:9" x14ac:dyDescent="0.25">
      <c r="A6914" t="s">
        <v>6735</v>
      </c>
      <c r="B6914">
        <v>97162</v>
      </c>
      <c r="C6914">
        <v>109.68</v>
      </c>
      <c r="I6914" t="s">
        <v>2884</v>
      </c>
    </row>
    <row r="6915" spans="1:9" x14ac:dyDescent="0.25">
      <c r="A6915" t="s">
        <v>6735</v>
      </c>
      <c r="B6915">
        <v>97163</v>
      </c>
      <c r="C6915">
        <v>109.68</v>
      </c>
      <c r="I6915" t="s">
        <v>2884</v>
      </c>
    </row>
    <row r="6916" spans="1:9" x14ac:dyDescent="0.25">
      <c r="A6916" t="s">
        <v>6735</v>
      </c>
      <c r="B6916">
        <v>97164</v>
      </c>
      <c r="C6916">
        <v>76.31</v>
      </c>
      <c r="I6916" t="s">
        <v>2884</v>
      </c>
    </row>
    <row r="6917" spans="1:9" x14ac:dyDescent="0.25">
      <c r="A6917" t="s">
        <v>6735</v>
      </c>
      <c r="B6917">
        <v>97165</v>
      </c>
      <c r="C6917">
        <v>109.68</v>
      </c>
      <c r="I6917" t="s">
        <v>2884</v>
      </c>
    </row>
    <row r="6918" spans="1:9" x14ac:dyDescent="0.25">
      <c r="A6918" t="s">
        <v>6735</v>
      </c>
      <c r="B6918">
        <v>97166</v>
      </c>
      <c r="C6918">
        <v>109.68</v>
      </c>
      <c r="I6918" t="s">
        <v>2884</v>
      </c>
    </row>
    <row r="6919" spans="1:9" x14ac:dyDescent="0.25">
      <c r="A6919" t="s">
        <v>6735</v>
      </c>
      <c r="B6919">
        <v>97167</v>
      </c>
      <c r="C6919">
        <v>109.68</v>
      </c>
      <c r="I6919" t="s">
        <v>2884</v>
      </c>
    </row>
    <row r="6920" spans="1:9" x14ac:dyDescent="0.25">
      <c r="A6920" t="s">
        <v>6735</v>
      </c>
      <c r="B6920">
        <v>97168</v>
      </c>
      <c r="C6920">
        <v>75.930000000000007</v>
      </c>
      <c r="I6920" t="s">
        <v>2884</v>
      </c>
    </row>
    <row r="6921" spans="1:9" x14ac:dyDescent="0.25">
      <c r="A6921" t="s">
        <v>6735</v>
      </c>
      <c r="B6921">
        <v>97530</v>
      </c>
      <c r="C6921">
        <v>40.97</v>
      </c>
      <c r="I6921" t="s">
        <v>2884</v>
      </c>
    </row>
    <row r="6922" spans="1:9" x14ac:dyDescent="0.25">
      <c r="A6922" t="s">
        <v>6735</v>
      </c>
      <c r="B6922">
        <v>97533</v>
      </c>
      <c r="C6922">
        <v>70.95</v>
      </c>
      <c r="I6922" t="s">
        <v>2884</v>
      </c>
    </row>
    <row r="6923" spans="1:9" x14ac:dyDescent="0.25">
      <c r="A6923" t="s">
        <v>6735</v>
      </c>
      <c r="B6923">
        <v>97535</v>
      </c>
      <c r="C6923">
        <v>35.99</v>
      </c>
      <c r="I6923" t="s">
        <v>2884</v>
      </c>
    </row>
    <row r="6924" spans="1:9" x14ac:dyDescent="0.25">
      <c r="A6924" t="s">
        <v>6735</v>
      </c>
      <c r="B6924">
        <v>97537</v>
      </c>
      <c r="C6924">
        <v>34.76</v>
      </c>
      <c r="I6924" t="s">
        <v>2884</v>
      </c>
    </row>
    <row r="6925" spans="1:9" x14ac:dyDescent="0.25">
      <c r="A6925" t="s">
        <v>6735</v>
      </c>
      <c r="B6925">
        <v>97542</v>
      </c>
      <c r="C6925">
        <v>34.76</v>
      </c>
      <c r="I6925" t="s">
        <v>2884</v>
      </c>
    </row>
    <row r="6926" spans="1:9" x14ac:dyDescent="0.25">
      <c r="A6926" t="s">
        <v>6735</v>
      </c>
      <c r="B6926">
        <v>97597</v>
      </c>
      <c r="C6926">
        <v>112.21</v>
      </c>
      <c r="I6926" t="s">
        <v>2884</v>
      </c>
    </row>
    <row r="6927" spans="1:9" x14ac:dyDescent="0.25">
      <c r="A6927" t="s">
        <v>6735</v>
      </c>
      <c r="B6927">
        <v>97598</v>
      </c>
      <c r="C6927">
        <v>49.38</v>
      </c>
      <c r="I6927" t="s">
        <v>2884</v>
      </c>
    </row>
    <row r="6928" spans="1:9" x14ac:dyDescent="0.25">
      <c r="A6928" t="s">
        <v>6735</v>
      </c>
      <c r="B6928">
        <v>97605</v>
      </c>
      <c r="C6928">
        <v>46.75</v>
      </c>
      <c r="I6928" t="s">
        <v>2884</v>
      </c>
    </row>
    <row r="6929" spans="1:9" x14ac:dyDescent="0.25">
      <c r="A6929" t="s">
        <v>6735</v>
      </c>
      <c r="B6929">
        <v>97606</v>
      </c>
      <c r="C6929">
        <v>56.13</v>
      </c>
      <c r="I6929" t="s">
        <v>2884</v>
      </c>
    </row>
    <row r="6930" spans="1:9" x14ac:dyDescent="0.25">
      <c r="A6930" t="s">
        <v>6735</v>
      </c>
      <c r="B6930">
        <v>97607</v>
      </c>
      <c r="C6930">
        <v>416.02</v>
      </c>
      <c r="I6930" t="s">
        <v>2884</v>
      </c>
    </row>
    <row r="6931" spans="1:9" x14ac:dyDescent="0.25">
      <c r="A6931" t="s">
        <v>6735</v>
      </c>
      <c r="B6931">
        <v>97608</v>
      </c>
      <c r="C6931">
        <v>417.28</v>
      </c>
      <c r="I6931" t="s">
        <v>2884</v>
      </c>
    </row>
    <row r="6932" spans="1:9" x14ac:dyDescent="0.25">
      <c r="A6932" t="s">
        <v>6735</v>
      </c>
      <c r="B6932">
        <v>97610</v>
      </c>
      <c r="C6932">
        <v>506.16</v>
      </c>
      <c r="I6932" t="s">
        <v>2884</v>
      </c>
    </row>
    <row r="6933" spans="1:9" x14ac:dyDescent="0.25">
      <c r="A6933" t="s">
        <v>6735</v>
      </c>
      <c r="B6933">
        <v>97750</v>
      </c>
      <c r="C6933">
        <v>37.14</v>
      </c>
      <c r="I6933" t="s">
        <v>2884</v>
      </c>
    </row>
    <row r="6934" spans="1:9" x14ac:dyDescent="0.25">
      <c r="A6934" t="s">
        <v>6735</v>
      </c>
      <c r="B6934">
        <v>97755</v>
      </c>
      <c r="C6934">
        <v>41.94</v>
      </c>
      <c r="I6934" t="s">
        <v>2884</v>
      </c>
    </row>
    <row r="6935" spans="1:9" x14ac:dyDescent="0.25">
      <c r="A6935" t="s">
        <v>6735</v>
      </c>
      <c r="B6935">
        <v>97760</v>
      </c>
      <c r="C6935">
        <v>53.75</v>
      </c>
      <c r="I6935" t="s">
        <v>2884</v>
      </c>
    </row>
    <row r="6936" spans="1:9" x14ac:dyDescent="0.25">
      <c r="A6936" t="s">
        <v>6735</v>
      </c>
      <c r="B6936">
        <v>97761</v>
      </c>
      <c r="C6936">
        <v>46.13</v>
      </c>
      <c r="I6936" t="s">
        <v>2884</v>
      </c>
    </row>
    <row r="6937" spans="1:9" x14ac:dyDescent="0.25">
      <c r="A6937" t="s">
        <v>6735</v>
      </c>
      <c r="B6937">
        <v>97763</v>
      </c>
      <c r="C6937">
        <v>59.14</v>
      </c>
      <c r="I6937" t="s">
        <v>2884</v>
      </c>
    </row>
    <row r="6938" spans="1:9" x14ac:dyDescent="0.25">
      <c r="A6938" t="s">
        <v>6735</v>
      </c>
      <c r="B6938">
        <v>97802</v>
      </c>
      <c r="C6938">
        <v>39.950000000000003</v>
      </c>
      <c r="I6938" t="s">
        <v>2884</v>
      </c>
    </row>
    <row r="6939" spans="1:9" x14ac:dyDescent="0.25">
      <c r="A6939" t="s">
        <v>6735</v>
      </c>
      <c r="B6939">
        <v>97803</v>
      </c>
      <c r="C6939">
        <v>34.85</v>
      </c>
      <c r="I6939" t="s">
        <v>2884</v>
      </c>
    </row>
    <row r="6940" spans="1:9" x14ac:dyDescent="0.25">
      <c r="A6940" t="s">
        <v>6735</v>
      </c>
      <c r="B6940">
        <v>97804</v>
      </c>
      <c r="C6940">
        <v>18.29</v>
      </c>
      <c r="I6940" t="s">
        <v>2884</v>
      </c>
    </row>
    <row r="6941" spans="1:9" x14ac:dyDescent="0.25">
      <c r="A6941" t="s">
        <v>6735</v>
      </c>
      <c r="B6941">
        <v>97810</v>
      </c>
      <c r="C6941">
        <v>41.54</v>
      </c>
      <c r="I6941" t="s">
        <v>2884</v>
      </c>
    </row>
    <row r="6942" spans="1:9" x14ac:dyDescent="0.25">
      <c r="A6942" t="s">
        <v>6735</v>
      </c>
      <c r="B6942">
        <v>97811</v>
      </c>
      <c r="C6942">
        <v>31.17</v>
      </c>
      <c r="I6942" t="s">
        <v>2884</v>
      </c>
    </row>
    <row r="6943" spans="1:9" x14ac:dyDescent="0.25">
      <c r="A6943" t="s">
        <v>6735</v>
      </c>
      <c r="B6943">
        <v>97813</v>
      </c>
      <c r="C6943">
        <v>49.4</v>
      </c>
      <c r="I6943" t="s">
        <v>2884</v>
      </c>
    </row>
    <row r="6944" spans="1:9" x14ac:dyDescent="0.25">
      <c r="A6944" t="s">
        <v>6735</v>
      </c>
      <c r="B6944">
        <v>97814</v>
      </c>
      <c r="C6944">
        <v>40.159999999999997</v>
      </c>
      <c r="I6944" t="s">
        <v>2884</v>
      </c>
    </row>
    <row r="6945" spans="1:9" x14ac:dyDescent="0.25">
      <c r="A6945" t="s">
        <v>6735</v>
      </c>
      <c r="B6945">
        <v>98925</v>
      </c>
      <c r="C6945">
        <v>33.950000000000003</v>
      </c>
      <c r="I6945" t="s">
        <v>2884</v>
      </c>
    </row>
    <row r="6946" spans="1:9" x14ac:dyDescent="0.25">
      <c r="A6946" t="s">
        <v>6735</v>
      </c>
      <c r="B6946">
        <v>98926</v>
      </c>
      <c r="C6946">
        <v>48.46</v>
      </c>
      <c r="I6946" t="s">
        <v>2884</v>
      </c>
    </row>
    <row r="6947" spans="1:9" x14ac:dyDescent="0.25">
      <c r="A6947" t="s">
        <v>6735</v>
      </c>
      <c r="B6947">
        <v>98927</v>
      </c>
      <c r="C6947">
        <v>62.6</v>
      </c>
      <c r="I6947" t="s">
        <v>2884</v>
      </c>
    </row>
    <row r="6948" spans="1:9" x14ac:dyDescent="0.25">
      <c r="A6948" t="s">
        <v>6735</v>
      </c>
      <c r="B6948">
        <v>98928</v>
      </c>
      <c r="C6948">
        <v>77</v>
      </c>
      <c r="I6948" t="s">
        <v>2884</v>
      </c>
    </row>
    <row r="6949" spans="1:9" x14ac:dyDescent="0.25">
      <c r="A6949" t="s">
        <v>6735</v>
      </c>
      <c r="B6949">
        <v>98929</v>
      </c>
      <c r="C6949">
        <v>90.34</v>
      </c>
      <c r="I6949" t="s">
        <v>2884</v>
      </c>
    </row>
    <row r="6950" spans="1:9" x14ac:dyDescent="0.25">
      <c r="A6950" t="s">
        <v>6735</v>
      </c>
      <c r="B6950">
        <v>98940</v>
      </c>
      <c r="C6950">
        <v>29.87</v>
      </c>
      <c r="I6950" t="s">
        <v>2884</v>
      </c>
    </row>
    <row r="6951" spans="1:9" x14ac:dyDescent="0.25">
      <c r="A6951" t="s">
        <v>6735</v>
      </c>
      <c r="B6951">
        <v>98941</v>
      </c>
      <c r="C6951">
        <v>42.86</v>
      </c>
      <c r="I6951" t="s">
        <v>2884</v>
      </c>
    </row>
    <row r="6952" spans="1:9" x14ac:dyDescent="0.25">
      <c r="A6952" t="s">
        <v>6735</v>
      </c>
      <c r="B6952">
        <v>98942</v>
      </c>
      <c r="C6952">
        <v>55.47</v>
      </c>
      <c r="I6952" t="s">
        <v>2884</v>
      </c>
    </row>
    <row r="6953" spans="1:9" x14ac:dyDescent="0.25">
      <c r="A6953" t="s">
        <v>6735</v>
      </c>
      <c r="B6953">
        <v>98966</v>
      </c>
      <c r="C6953">
        <v>14.1</v>
      </c>
      <c r="I6953" t="s">
        <v>2884</v>
      </c>
    </row>
    <row r="6954" spans="1:9" x14ac:dyDescent="0.25">
      <c r="A6954" t="s">
        <v>6735</v>
      </c>
      <c r="B6954">
        <v>98967</v>
      </c>
      <c r="C6954">
        <v>25.53</v>
      </c>
      <c r="I6954" t="s">
        <v>2884</v>
      </c>
    </row>
    <row r="6955" spans="1:9" x14ac:dyDescent="0.25">
      <c r="A6955" t="s">
        <v>6735</v>
      </c>
      <c r="B6955">
        <v>98968</v>
      </c>
      <c r="C6955">
        <v>35.47</v>
      </c>
      <c r="I6955" t="s">
        <v>2884</v>
      </c>
    </row>
    <row r="6956" spans="1:9" x14ac:dyDescent="0.25">
      <c r="A6956" t="s">
        <v>6735</v>
      </c>
      <c r="B6956">
        <v>98970</v>
      </c>
      <c r="C6956">
        <v>12.19</v>
      </c>
      <c r="I6956" t="s">
        <v>2884</v>
      </c>
    </row>
    <row r="6957" spans="1:9" x14ac:dyDescent="0.25">
      <c r="A6957" t="s">
        <v>6735</v>
      </c>
      <c r="B6957">
        <v>98971</v>
      </c>
      <c r="C6957">
        <v>21.55</v>
      </c>
      <c r="I6957" t="s">
        <v>2884</v>
      </c>
    </row>
    <row r="6958" spans="1:9" x14ac:dyDescent="0.25">
      <c r="A6958" t="s">
        <v>6735</v>
      </c>
      <c r="B6958">
        <v>98972</v>
      </c>
      <c r="C6958">
        <v>32.979999999999997</v>
      </c>
      <c r="I6958" t="s">
        <v>2884</v>
      </c>
    </row>
    <row r="6959" spans="1:9" x14ac:dyDescent="0.25">
      <c r="A6959" t="s">
        <v>6735</v>
      </c>
      <c r="B6959">
        <v>98975</v>
      </c>
      <c r="C6959">
        <v>21.64</v>
      </c>
      <c r="I6959" t="s">
        <v>2884</v>
      </c>
    </row>
    <row r="6960" spans="1:9" x14ac:dyDescent="0.25">
      <c r="A6960" t="s">
        <v>6735</v>
      </c>
      <c r="B6960">
        <v>98976</v>
      </c>
      <c r="C6960">
        <v>56.33</v>
      </c>
      <c r="I6960" t="s">
        <v>2884</v>
      </c>
    </row>
    <row r="6961" spans="1:9" x14ac:dyDescent="0.25">
      <c r="A6961" t="s">
        <v>6735</v>
      </c>
      <c r="B6961">
        <v>98977</v>
      </c>
      <c r="C6961">
        <v>56.33</v>
      </c>
      <c r="I6961" t="s">
        <v>2884</v>
      </c>
    </row>
    <row r="6962" spans="1:9" x14ac:dyDescent="0.25">
      <c r="A6962" t="s">
        <v>6735</v>
      </c>
      <c r="B6962">
        <v>98980</v>
      </c>
      <c r="C6962">
        <v>53.68</v>
      </c>
      <c r="I6962" t="s">
        <v>2884</v>
      </c>
    </row>
    <row r="6963" spans="1:9" x14ac:dyDescent="0.25">
      <c r="A6963" t="s">
        <v>6735</v>
      </c>
      <c r="B6963">
        <v>98981</v>
      </c>
      <c r="C6963">
        <v>42.66</v>
      </c>
      <c r="I6963" t="s">
        <v>2884</v>
      </c>
    </row>
    <row r="6964" spans="1:9" x14ac:dyDescent="0.25">
      <c r="A6964" t="s">
        <v>6735</v>
      </c>
      <c r="B6964">
        <v>99091</v>
      </c>
      <c r="C6964">
        <v>57.48</v>
      </c>
      <c r="I6964" t="s">
        <v>2884</v>
      </c>
    </row>
    <row r="6965" spans="1:9" x14ac:dyDescent="0.25">
      <c r="A6965" t="s">
        <v>6735</v>
      </c>
      <c r="B6965">
        <v>99151</v>
      </c>
      <c r="C6965">
        <v>66.97</v>
      </c>
      <c r="I6965" t="s">
        <v>2884</v>
      </c>
    </row>
    <row r="6966" spans="1:9" x14ac:dyDescent="0.25">
      <c r="A6966" t="s">
        <v>6735</v>
      </c>
      <c r="B6966">
        <v>99152</v>
      </c>
      <c r="C6966">
        <v>56.26</v>
      </c>
      <c r="I6966" t="s">
        <v>2884</v>
      </c>
    </row>
    <row r="6967" spans="1:9" x14ac:dyDescent="0.25">
      <c r="A6967" t="s">
        <v>6735</v>
      </c>
      <c r="B6967">
        <v>99153</v>
      </c>
      <c r="C6967">
        <v>12.49</v>
      </c>
      <c r="I6967" t="s">
        <v>2884</v>
      </c>
    </row>
    <row r="6968" spans="1:9" x14ac:dyDescent="0.25">
      <c r="A6968" t="s">
        <v>6735</v>
      </c>
      <c r="B6968">
        <v>99155</v>
      </c>
      <c r="C6968">
        <v>86.72</v>
      </c>
      <c r="I6968" t="s">
        <v>2884</v>
      </c>
    </row>
    <row r="6969" spans="1:9" x14ac:dyDescent="0.25">
      <c r="A6969" t="s">
        <v>6735</v>
      </c>
      <c r="B6969">
        <v>99156</v>
      </c>
      <c r="C6969">
        <v>79.900000000000006</v>
      </c>
      <c r="I6969" t="s">
        <v>2884</v>
      </c>
    </row>
    <row r="6970" spans="1:9" x14ac:dyDescent="0.25">
      <c r="A6970" t="s">
        <v>6735</v>
      </c>
      <c r="B6970">
        <v>99157</v>
      </c>
      <c r="C6970">
        <v>65.69</v>
      </c>
      <c r="I6970" t="s">
        <v>2884</v>
      </c>
    </row>
    <row r="6971" spans="1:9" x14ac:dyDescent="0.25">
      <c r="A6971" t="s">
        <v>6735</v>
      </c>
      <c r="B6971">
        <v>99170</v>
      </c>
      <c r="C6971">
        <v>178.86</v>
      </c>
      <c r="I6971" t="s">
        <v>2884</v>
      </c>
    </row>
    <row r="6972" spans="1:9" x14ac:dyDescent="0.25">
      <c r="A6972" t="s">
        <v>6735</v>
      </c>
      <c r="B6972">
        <v>99175</v>
      </c>
      <c r="C6972">
        <v>34.24</v>
      </c>
      <c r="I6972" t="s">
        <v>2884</v>
      </c>
    </row>
    <row r="6973" spans="1:9" x14ac:dyDescent="0.25">
      <c r="A6973" t="s">
        <v>6735</v>
      </c>
      <c r="B6973">
        <v>99183</v>
      </c>
      <c r="C6973">
        <v>112.55</v>
      </c>
      <c r="I6973" t="s">
        <v>2884</v>
      </c>
    </row>
    <row r="6974" spans="1:9" x14ac:dyDescent="0.25">
      <c r="A6974" t="s">
        <v>6735</v>
      </c>
      <c r="B6974">
        <v>99184</v>
      </c>
      <c r="C6974">
        <v>227.02</v>
      </c>
      <c r="I6974" t="s">
        <v>2884</v>
      </c>
    </row>
    <row r="6975" spans="1:9" x14ac:dyDescent="0.25">
      <c r="A6975" t="s">
        <v>6735</v>
      </c>
      <c r="B6975">
        <v>99195</v>
      </c>
      <c r="C6975">
        <v>110.24</v>
      </c>
      <c r="I6975" t="s">
        <v>2884</v>
      </c>
    </row>
    <row r="6976" spans="1:9" x14ac:dyDescent="0.25">
      <c r="A6976" t="s">
        <v>6735</v>
      </c>
      <c r="B6976">
        <v>99202</v>
      </c>
      <c r="C6976">
        <v>78.91</v>
      </c>
      <c r="I6976" t="s">
        <v>2884</v>
      </c>
    </row>
    <row r="6977" spans="1:9" x14ac:dyDescent="0.25">
      <c r="A6977" t="s">
        <v>6735</v>
      </c>
      <c r="B6977">
        <v>99203</v>
      </c>
      <c r="C6977">
        <v>121.59</v>
      </c>
      <c r="I6977" t="s">
        <v>2884</v>
      </c>
    </row>
    <row r="6978" spans="1:9" x14ac:dyDescent="0.25">
      <c r="A6978" t="s">
        <v>6735</v>
      </c>
      <c r="B6978">
        <v>99204</v>
      </c>
      <c r="C6978">
        <v>179.81</v>
      </c>
      <c r="I6978" t="s">
        <v>2884</v>
      </c>
    </row>
    <row r="6979" spans="1:9" x14ac:dyDescent="0.25">
      <c r="A6979" t="s">
        <v>6735</v>
      </c>
      <c r="B6979">
        <v>99205</v>
      </c>
      <c r="C6979">
        <v>237.1</v>
      </c>
      <c r="I6979" t="s">
        <v>2884</v>
      </c>
    </row>
    <row r="6980" spans="1:9" x14ac:dyDescent="0.25">
      <c r="A6980" t="s">
        <v>6735</v>
      </c>
      <c r="B6980">
        <v>99211</v>
      </c>
      <c r="C6980">
        <v>25.73</v>
      </c>
      <c r="I6980" t="s">
        <v>2884</v>
      </c>
    </row>
    <row r="6981" spans="1:9" x14ac:dyDescent="0.25">
      <c r="A6981" t="s">
        <v>6735</v>
      </c>
      <c r="B6981">
        <v>99212</v>
      </c>
      <c r="C6981">
        <v>61.75</v>
      </c>
      <c r="I6981" t="s">
        <v>2884</v>
      </c>
    </row>
    <row r="6982" spans="1:9" x14ac:dyDescent="0.25">
      <c r="A6982" t="s">
        <v>6735</v>
      </c>
      <c r="B6982">
        <v>99213</v>
      </c>
      <c r="C6982">
        <v>97.96</v>
      </c>
      <c r="I6982" t="s">
        <v>2884</v>
      </c>
    </row>
    <row r="6983" spans="1:9" x14ac:dyDescent="0.25">
      <c r="A6983" t="s">
        <v>6735</v>
      </c>
      <c r="B6983">
        <v>99214</v>
      </c>
      <c r="C6983">
        <v>138.31</v>
      </c>
      <c r="I6983" t="s">
        <v>2884</v>
      </c>
    </row>
    <row r="6984" spans="1:9" x14ac:dyDescent="0.25">
      <c r="A6984" t="s">
        <v>6735</v>
      </c>
      <c r="B6984">
        <v>99215</v>
      </c>
      <c r="C6984">
        <v>193.44</v>
      </c>
      <c r="I6984" t="s">
        <v>2884</v>
      </c>
    </row>
    <row r="6985" spans="1:9" x14ac:dyDescent="0.25">
      <c r="A6985" t="s">
        <v>6735</v>
      </c>
      <c r="B6985">
        <v>99221</v>
      </c>
      <c r="C6985">
        <v>88.33</v>
      </c>
      <c r="I6985" t="s">
        <v>2884</v>
      </c>
    </row>
    <row r="6986" spans="1:9" x14ac:dyDescent="0.25">
      <c r="A6986" t="s">
        <v>6735</v>
      </c>
      <c r="B6986">
        <v>99222</v>
      </c>
      <c r="C6986">
        <v>138.33000000000001</v>
      </c>
      <c r="I6986" t="s">
        <v>2884</v>
      </c>
    </row>
    <row r="6987" spans="1:9" x14ac:dyDescent="0.25">
      <c r="A6987" t="s">
        <v>6735</v>
      </c>
      <c r="B6987">
        <v>99223</v>
      </c>
      <c r="C6987">
        <v>184.35</v>
      </c>
      <c r="I6987" t="s">
        <v>2884</v>
      </c>
    </row>
    <row r="6988" spans="1:9" x14ac:dyDescent="0.25">
      <c r="A6988" t="s">
        <v>6735</v>
      </c>
      <c r="B6988">
        <v>99231</v>
      </c>
      <c r="C6988">
        <v>52.74</v>
      </c>
      <c r="I6988" t="s">
        <v>2884</v>
      </c>
    </row>
    <row r="6989" spans="1:9" x14ac:dyDescent="0.25">
      <c r="A6989" t="s">
        <v>6735</v>
      </c>
      <c r="B6989">
        <v>99232</v>
      </c>
      <c r="C6989">
        <v>84.1</v>
      </c>
      <c r="I6989" t="s">
        <v>2884</v>
      </c>
    </row>
    <row r="6990" spans="1:9" x14ac:dyDescent="0.25">
      <c r="A6990" t="s">
        <v>6735</v>
      </c>
      <c r="B6990">
        <v>99233</v>
      </c>
      <c r="C6990">
        <v>126.49</v>
      </c>
      <c r="I6990" t="s">
        <v>2884</v>
      </c>
    </row>
    <row r="6991" spans="1:9" x14ac:dyDescent="0.25">
      <c r="A6991" t="s">
        <v>6735</v>
      </c>
      <c r="B6991">
        <v>99234</v>
      </c>
      <c r="C6991">
        <v>104.79</v>
      </c>
      <c r="I6991" t="s">
        <v>2884</v>
      </c>
    </row>
    <row r="6992" spans="1:9" x14ac:dyDescent="0.25">
      <c r="A6992" t="s">
        <v>6735</v>
      </c>
      <c r="B6992">
        <v>99235</v>
      </c>
      <c r="C6992">
        <v>169.21</v>
      </c>
      <c r="I6992" t="s">
        <v>2884</v>
      </c>
    </row>
    <row r="6993" spans="1:9" x14ac:dyDescent="0.25">
      <c r="A6993" t="s">
        <v>6735</v>
      </c>
      <c r="B6993">
        <v>99236</v>
      </c>
      <c r="C6993">
        <v>221.51</v>
      </c>
      <c r="I6993" t="s">
        <v>2884</v>
      </c>
    </row>
    <row r="6994" spans="1:9" x14ac:dyDescent="0.25">
      <c r="A6994" t="s">
        <v>6735</v>
      </c>
      <c r="B6994">
        <v>99238</v>
      </c>
      <c r="C6994">
        <v>86.3</v>
      </c>
      <c r="I6994" t="s">
        <v>2884</v>
      </c>
    </row>
    <row r="6995" spans="1:9" x14ac:dyDescent="0.25">
      <c r="A6995" t="s">
        <v>6735</v>
      </c>
      <c r="B6995">
        <v>99239</v>
      </c>
      <c r="C6995">
        <v>122.3</v>
      </c>
      <c r="I6995" t="s">
        <v>2884</v>
      </c>
    </row>
    <row r="6996" spans="1:9" x14ac:dyDescent="0.25">
      <c r="A6996" t="s">
        <v>6735</v>
      </c>
      <c r="B6996">
        <v>99281</v>
      </c>
      <c r="C6996">
        <v>12.46</v>
      </c>
      <c r="I6996" t="s">
        <v>2884</v>
      </c>
    </row>
    <row r="6997" spans="1:9" x14ac:dyDescent="0.25">
      <c r="A6997" t="s">
        <v>6735</v>
      </c>
      <c r="B6997">
        <v>99282</v>
      </c>
      <c r="C6997">
        <v>44.18</v>
      </c>
      <c r="I6997" t="s">
        <v>2884</v>
      </c>
    </row>
    <row r="6998" spans="1:9" x14ac:dyDescent="0.25">
      <c r="A6998" t="s">
        <v>6735</v>
      </c>
      <c r="B6998">
        <v>99283</v>
      </c>
      <c r="C6998">
        <v>75.849999999999994</v>
      </c>
      <c r="I6998" t="s">
        <v>2884</v>
      </c>
    </row>
    <row r="6999" spans="1:9" x14ac:dyDescent="0.25">
      <c r="A6999" t="s">
        <v>6735</v>
      </c>
      <c r="B6999">
        <v>99284</v>
      </c>
      <c r="C6999">
        <v>127.46</v>
      </c>
      <c r="I6999" t="s">
        <v>2884</v>
      </c>
    </row>
    <row r="7000" spans="1:9" x14ac:dyDescent="0.25">
      <c r="A7000" t="s">
        <v>6735</v>
      </c>
      <c r="B7000">
        <v>99285</v>
      </c>
      <c r="C7000">
        <v>185.36</v>
      </c>
      <c r="I7000" t="s">
        <v>2884</v>
      </c>
    </row>
    <row r="7001" spans="1:9" x14ac:dyDescent="0.25">
      <c r="A7001" t="s">
        <v>6735</v>
      </c>
      <c r="B7001">
        <v>99291</v>
      </c>
      <c r="C7001">
        <v>295.14</v>
      </c>
      <c r="I7001" t="s">
        <v>2884</v>
      </c>
    </row>
    <row r="7002" spans="1:9" x14ac:dyDescent="0.25">
      <c r="A7002" t="s">
        <v>6735</v>
      </c>
      <c r="B7002">
        <v>99292</v>
      </c>
      <c r="C7002">
        <v>127.92</v>
      </c>
      <c r="I7002" t="s">
        <v>2884</v>
      </c>
    </row>
    <row r="7003" spans="1:9" x14ac:dyDescent="0.25">
      <c r="A7003" t="s">
        <v>6735</v>
      </c>
      <c r="B7003">
        <v>99304</v>
      </c>
      <c r="C7003">
        <v>85.92</v>
      </c>
      <c r="I7003" t="s">
        <v>2884</v>
      </c>
    </row>
    <row r="7004" spans="1:9" x14ac:dyDescent="0.25">
      <c r="A7004" t="s">
        <v>6735</v>
      </c>
      <c r="B7004">
        <v>99305</v>
      </c>
      <c r="C7004">
        <v>142.19999999999999</v>
      </c>
      <c r="I7004" t="s">
        <v>2884</v>
      </c>
    </row>
    <row r="7005" spans="1:9" x14ac:dyDescent="0.25">
      <c r="A7005" t="s">
        <v>6735</v>
      </c>
      <c r="B7005">
        <v>99306</v>
      </c>
      <c r="C7005">
        <v>194.02</v>
      </c>
      <c r="I7005" t="s">
        <v>2884</v>
      </c>
    </row>
    <row r="7006" spans="1:9" x14ac:dyDescent="0.25">
      <c r="A7006" t="s">
        <v>6735</v>
      </c>
      <c r="B7006">
        <v>99307</v>
      </c>
      <c r="C7006">
        <v>42.4</v>
      </c>
      <c r="I7006" t="s">
        <v>2884</v>
      </c>
    </row>
    <row r="7007" spans="1:9" x14ac:dyDescent="0.25">
      <c r="A7007" t="s">
        <v>6735</v>
      </c>
      <c r="B7007">
        <v>99308</v>
      </c>
      <c r="C7007">
        <v>79.680000000000007</v>
      </c>
      <c r="I7007" t="s">
        <v>2884</v>
      </c>
    </row>
    <row r="7008" spans="1:9" x14ac:dyDescent="0.25">
      <c r="A7008" t="s">
        <v>6735</v>
      </c>
      <c r="B7008">
        <v>99309</v>
      </c>
      <c r="C7008">
        <v>114</v>
      </c>
      <c r="I7008" t="s">
        <v>2884</v>
      </c>
    </row>
    <row r="7009" spans="1:9" x14ac:dyDescent="0.25">
      <c r="A7009" t="s">
        <v>6735</v>
      </c>
      <c r="B7009">
        <v>99310</v>
      </c>
      <c r="C7009">
        <v>163.77000000000001</v>
      </c>
      <c r="I7009" t="s">
        <v>2884</v>
      </c>
    </row>
    <row r="7010" spans="1:9" x14ac:dyDescent="0.25">
      <c r="A7010" t="s">
        <v>6735</v>
      </c>
      <c r="B7010">
        <v>99315</v>
      </c>
      <c r="C7010">
        <v>87.1</v>
      </c>
      <c r="I7010" t="s">
        <v>2884</v>
      </c>
    </row>
    <row r="7011" spans="1:9" x14ac:dyDescent="0.25">
      <c r="A7011" t="s">
        <v>6735</v>
      </c>
      <c r="B7011">
        <v>99316</v>
      </c>
      <c r="C7011">
        <v>139.91</v>
      </c>
      <c r="I7011" t="s">
        <v>2884</v>
      </c>
    </row>
    <row r="7012" spans="1:9" x14ac:dyDescent="0.25">
      <c r="A7012" t="s">
        <v>6735</v>
      </c>
      <c r="B7012">
        <v>99341</v>
      </c>
      <c r="C7012">
        <v>51.82</v>
      </c>
      <c r="I7012" t="s">
        <v>2884</v>
      </c>
    </row>
    <row r="7013" spans="1:9" x14ac:dyDescent="0.25">
      <c r="A7013" t="s">
        <v>6735</v>
      </c>
      <c r="B7013">
        <v>99342</v>
      </c>
      <c r="C7013">
        <v>82.55</v>
      </c>
      <c r="I7013" t="s">
        <v>2884</v>
      </c>
    </row>
    <row r="7014" spans="1:9" x14ac:dyDescent="0.25">
      <c r="A7014" t="s">
        <v>6735</v>
      </c>
      <c r="B7014">
        <v>99344</v>
      </c>
      <c r="C7014">
        <v>152.94</v>
      </c>
      <c r="I7014" t="s">
        <v>2884</v>
      </c>
    </row>
    <row r="7015" spans="1:9" x14ac:dyDescent="0.25">
      <c r="A7015" t="s">
        <v>6735</v>
      </c>
      <c r="B7015">
        <v>99345</v>
      </c>
      <c r="C7015">
        <v>215.67</v>
      </c>
      <c r="I7015" t="s">
        <v>2884</v>
      </c>
    </row>
    <row r="7016" spans="1:9" x14ac:dyDescent="0.25">
      <c r="A7016" t="s">
        <v>6735</v>
      </c>
      <c r="B7016">
        <v>99347</v>
      </c>
      <c r="C7016">
        <v>47.54</v>
      </c>
      <c r="I7016" t="s">
        <v>2884</v>
      </c>
    </row>
    <row r="7017" spans="1:9" x14ac:dyDescent="0.25">
      <c r="A7017" t="s">
        <v>6735</v>
      </c>
      <c r="B7017">
        <v>99348</v>
      </c>
      <c r="C7017">
        <v>81.08</v>
      </c>
      <c r="I7017" t="s">
        <v>2884</v>
      </c>
    </row>
    <row r="7018" spans="1:9" x14ac:dyDescent="0.25">
      <c r="A7018" t="s">
        <v>6735</v>
      </c>
      <c r="B7018">
        <v>99349</v>
      </c>
      <c r="C7018">
        <v>135.93</v>
      </c>
      <c r="I7018" t="s">
        <v>2884</v>
      </c>
    </row>
    <row r="7019" spans="1:9" x14ac:dyDescent="0.25">
      <c r="A7019" t="s">
        <v>6735</v>
      </c>
      <c r="B7019">
        <v>99350</v>
      </c>
      <c r="C7019">
        <v>198.19</v>
      </c>
      <c r="I7019" t="s">
        <v>2884</v>
      </c>
    </row>
    <row r="7020" spans="1:9" x14ac:dyDescent="0.25">
      <c r="A7020" t="s">
        <v>6735</v>
      </c>
      <c r="B7020">
        <v>99406</v>
      </c>
      <c r="C7020">
        <v>15.99</v>
      </c>
      <c r="I7020" t="s">
        <v>2884</v>
      </c>
    </row>
    <row r="7021" spans="1:9" x14ac:dyDescent="0.25">
      <c r="A7021" t="s">
        <v>6735</v>
      </c>
      <c r="B7021">
        <v>99407</v>
      </c>
      <c r="C7021">
        <v>29.64</v>
      </c>
      <c r="I7021" t="s">
        <v>2884</v>
      </c>
    </row>
    <row r="7022" spans="1:9" x14ac:dyDescent="0.25">
      <c r="A7022" t="s">
        <v>6735</v>
      </c>
      <c r="B7022">
        <v>99415</v>
      </c>
      <c r="C7022">
        <v>21.29</v>
      </c>
      <c r="I7022" t="s">
        <v>2884</v>
      </c>
    </row>
    <row r="7023" spans="1:9" x14ac:dyDescent="0.25">
      <c r="A7023" t="s">
        <v>6735</v>
      </c>
      <c r="B7023">
        <v>99416</v>
      </c>
      <c r="C7023">
        <v>9.8699999999999992</v>
      </c>
      <c r="I7023" t="s">
        <v>2884</v>
      </c>
    </row>
    <row r="7024" spans="1:9" x14ac:dyDescent="0.25">
      <c r="A7024" t="s">
        <v>6735</v>
      </c>
      <c r="B7024">
        <v>99421</v>
      </c>
      <c r="C7024">
        <v>15.96</v>
      </c>
      <c r="I7024" t="s">
        <v>2884</v>
      </c>
    </row>
    <row r="7025" spans="1:9" x14ac:dyDescent="0.25">
      <c r="A7025" t="s">
        <v>6735</v>
      </c>
      <c r="B7025">
        <v>99422</v>
      </c>
      <c r="C7025">
        <v>31.55</v>
      </c>
      <c r="I7025" t="s">
        <v>2884</v>
      </c>
    </row>
    <row r="7026" spans="1:9" x14ac:dyDescent="0.25">
      <c r="A7026" t="s">
        <v>6735</v>
      </c>
      <c r="B7026">
        <v>99423</v>
      </c>
      <c r="C7026">
        <v>50.42</v>
      </c>
      <c r="I7026" t="s">
        <v>2884</v>
      </c>
    </row>
    <row r="7027" spans="1:9" x14ac:dyDescent="0.25">
      <c r="A7027" t="s">
        <v>6735</v>
      </c>
      <c r="B7027">
        <v>99424</v>
      </c>
      <c r="C7027">
        <v>86.86</v>
      </c>
      <c r="I7027" t="s">
        <v>2884</v>
      </c>
    </row>
    <row r="7028" spans="1:9" x14ac:dyDescent="0.25">
      <c r="A7028" t="s">
        <v>6735</v>
      </c>
      <c r="B7028">
        <v>99425</v>
      </c>
      <c r="C7028">
        <v>62.37</v>
      </c>
      <c r="I7028" t="s">
        <v>2884</v>
      </c>
    </row>
    <row r="7029" spans="1:9" x14ac:dyDescent="0.25">
      <c r="A7029" t="s">
        <v>6735</v>
      </c>
      <c r="B7029">
        <v>99426</v>
      </c>
      <c r="C7029">
        <v>65.760000000000005</v>
      </c>
      <c r="I7029" t="s">
        <v>2884</v>
      </c>
    </row>
    <row r="7030" spans="1:9" x14ac:dyDescent="0.25">
      <c r="A7030" t="s">
        <v>6735</v>
      </c>
      <c r="B7030">
        <v>99427</v>
      </c>
      <c r="C7030">
        <v>51.06</v>
      </c>
      <c r="I7030" t="s">
        <v>2884</v>
      </c>
    </row>
    <row r="7031" spans="1:9" x14ac:dyDescent="0.25">
      <c r="A7031" t="s">
        <v>6735</v>
      </c>
      <c r="B7031">
        <v>99437</v>
      </c>
      <c r="C7031">
        <v>64.28</v>
      </c>
      <c r="I7031" t="s">
        <v>2884</v>
      </c>
    </row>
    <row r="7032" spans="1:9" x14ac:dyDescent="0.25">
      <c r="A7032" t="s">
        <v>6735</v>
      </c>
      <c r="B7032">
        <v>99439</v>
      </c>
      <c r="C7032">
        <v>51.16</v>
      </c>
      <c r="I7032" t="s">
        <v>2884</v>
      </c>
    </row>
    <row r="7033" spans="1:9" x14ac:dyDescent="0.25">
      <c r="A7033" t="s">
        <v>6735</v>
      </c>
      <c r="B7033">
        <v>99441</v>
      </c>
      <c r="C7033">
        <v>61.06</v>
      </c>
      <c r="I7033" t="s">
        <v>2884</v>
      </c>
    </row>
    <row r="7034" spans="1:9" x14ac:dyDescent="0.25">
      <c r="A7034" t="s">
        <v>6735</v>
      </c>
      <c r="B7034">
        <v>99442</v>
      </c>
      <c r="C7034">
        <v>97.96</v>
      </c>
      <c r="I7034" t="s">
        <v>2884</v>
      </c>
    </row>
    <row r="7035" spans="1:9" x14ac:dyDescent="0.25">
      <c r="A7035" t="s">
        <v>6735</v>
      </c>
      <c r="B7035">
        <v>99443</v>
      </c>
      <c r="C7035">
        <v>137.62</v>
      </c>
      <c r="I7035" t="s">
        <v>2884</v>
      </c>
    </row>
    <row r="7036" spans="1:9" x14ac:dyDescent="0.25">
      <c r="A7036" t="s">
        <v>6735</v>
      </c>
      <c r="B7036">
        <v>99446</v>
      </c>
      <c r="C7036">
        <v>19.03</v>
      </c>
      <c r="I7036" t="s">
        <v>2884</v>
      </c>
    </row>
    <row r="7037" spans="1:9" x14ac:dyDescent="0.25">
      <c r="A7037" t="s">
        <v>6735</v>
      </c>
      <c r="B7037">
        <v>99447</v>
      </c>
      <c r="C7037">
        <v>37.75</v>
      </c>
      <c r="I7037" t="s">
        <v>2884</v>
      </c>
    </row>
    <row r="7038" spans="1:9" x14ac:dyDescent="0.25">
      <c r="A7038" t="s">
        <v>6735</v>
      </c>
      <c r="B7038">
        <v>99448</v>
      </c>
      <c r="C7038">
        <v>57.55</v>
      </c>
      <c r="I7038" t="s">
        <v>2884</v>
      </c>
    </row>
    <row r="7039" spans="1:9" x14ac:dyDescent="0.25">
      <c r="A7039" t="s">
        <v>6735</v>
      </c>
      <c r="B7039">
        <v>99449</v>
      </c>
      <c r="C7039">
        <v>76.31</v>
      </c>
      <c r="I7039" t="s">
        <v>2884</v>
      </c>
    </row>
    <row r="7040" spans="1:9" x14ac:dyDescent="0.25">
      <c r="A7040" t="s">
        <v>6735</v>
      </c>
      <c r="B7040">
        <v>99451</v>
      </c>
      <c r="C7040">
        <v>37.83</v>
      </c>
      <c r="I7040" t="s">
        <v>2884</v>
      </c>
    </row>
    <row r="7041" spans="1:9" x14ac:dyDescent="0.25">
      <c r="A7041" t="s">
        <v>6735</v>
      </c>
      <c r="B7041">
        <v>99452</v>
      </c>
      <c r="C7041">
        <v>35.159999999999997</v>
      </c>
      <c r="I7041" t="s">
        <v>2884</v>
      </c>
    </row>
    <row r="7042" spans="1:9" x14ac:dyDescent="0.25">
      <c r="A7042" t="s">
        <v>6735</v>
      </c>
      <c r="B7042">
        <v>99453</v>
      </c>
      <c r="C7042">
        <v>21.64</v>
      </c>
      <c r="I7042" t="s">
        <v>2884</v>
      </c>
    </row>
    <row r="7043" spans="1:9" x14ac:dyDescent="0.25">
      <c r="A7043" t="s">
        <v>6735</v>
      </c>
      <c r="B7043">
        <v>99454</v>
      </c>
      <c r="C7043">
        <v>56.33</v>
      </c>
      <c r="I7043" t="s">
        <v>2884</v>
      </c>
    </row>
    <row r="7044" spans="1:9" x14ac:dyDescent="0.25">
      <c r="A7044" t="s">
        <v>6735</v>
      </c>
      <c r="B7044">
        <v>99457</v>
      </c>
      <c r="C7044">
        <v>52.94</v>
      </c>
      <c r="I7044" t="s">
        <v>2884</v>
      </c>
    </row>
    <row r="7045" spans="1:9" x14ac:dyDescent="0.25">
      <c r="A7045" t="s">
        <v>6735</v>
      </c>
      <c r="B7045">
        <v>99458</v>
      </c>
      <c r="C7045">
        <v>42.66</v>
      </c>
      <c r="I7045" t="s">
        <v>2884</v>
      </c>
    </row>
    <row r="7046" spans="1:9" x14ac:dyDescent="0.25">
      <c r="A7046" t="s">
        <v>6735</v>
      </c>
      <c r="B7046">
        <v>99460</v>
      </c>
      <c r="C7046">
        <v>98.39</v>
      </c>
      <c r="I7046" t="s">
        <v>2884</v>
      </c>
    </row>
    <row r="7047" spans="1:9" x14ac:dyDescent="0.25">
      <c r="A7047" t="s">
        <v>6735</v>
      </c>
      <c r="B7047">
        <v>99461</v>
      </c>
      <c r="C7047">
        <v>99.6</v>
      </c>
      <c r="I7047" t="s">
        <v>2884</v>
      </c>
    </row>
    <row r="7048" spans="1:9" x14ac:dyDescent="0.25">
      <c r="A7048" t="s">
        <v>6735</v>
      </c>
      <c r="B7048">
        <v>99462</v>
      </c>
      <c r="C7048">
        <v>43.44</v>
      </c>
      <c r="I7048" t="s">
        <v>2884</v>
      </c>
    </row>
    <row r="7049" spans="1:9" x14ac:dyDescent="0.25">
      <c r="A7049" t="s">
        <v>6735</v>
      </c>
      <c r="B7049">
        <v>99463</v>
      </c>
      <c r="C7049">
        <v>115.88</v>
      </c>
      <c r="I7049" t="s">
        <v>2884</v>
      </c>
    </row>
    <row r="7050" spans="1:9" x14ac:dyDescent="0.25">
      <c r="A7050" t="s">
        <v>6735</v>
      </c>
      <c r="B7050">
        <v>99464</v>
      </c>
      <c r="C7050">
        <v>77.2</v>
      </c>
      <c r="I7050" t="s">
        <v>2884</v>
      </c>
    </row>
    <row r="7051" spans="1:9" x14ac:dyDescent="0.25">
      <c r="A7051" t="s">
        <v>6735</v>
      </c>
      <c r="B7051">
        <v>99465</v>
      </c>
      <c r="C7051">
        <v>150.07</v>
      </c>
      <c r="I7051" t="s">
        <v>2884</v>
      </c>
    </row>
    <row r="7052" spans="1:9" x14ac:dyDescent="0.25">
      <c r="A7052" t="s">
        <v>6735</v>
      </c>
      <c r="B7052">
        <v>99466</v>
      </c>
      <c r="C7052">
        <v>245.58</v>
      </c>
      <c r="I7052" t="s">
        <v>2884</v>
      </c>
    </row>
    <row r="7053" spans="1:9" x14ac:dyDescent="0.25">
      <c r="A7053" t="s">
        <v>6735</v>
      </c>
      <c r="B7053">
        <v>99467</v>
      </c>
      <c r="C7053">
        <v>124.2</v>
      </c>
      <c r="I7053" t="s">
        <v>2884</v>
      </c>
    </row>
    <row r="7054" spans="1:9" x14ac:dyDescent="0.25">
      <c r="A7054" t="s">
        <v>6735</v>
      </c>
      <c r="B7054">
        <v>99468</v>
      </c>
      <c r="C7054">
        <v>948.14</v>
      </c>
      <c r="I7054" t="s">
        <v>2884</v>
      </c>
    </row>
    <row r="7055" spans="1:9" x14ac:dyDescent="0.25">
      <c r="A7055" t="s">
        <v>6735</v>
      </c>
      <c r="B7055">
        <v>99469</v>
      </c>
      <c r="C7055">
        <v>410.33</v>
      </c>
      <c r="I7055" t="s">
        <v>2884</v>
      </c>
    </row>
    <row r="7056" spans="1:9" x14ac:dyDescent="0.25">
      <c r="A7056" t="s">
        <v>6735</v>
      </c>
      <c r="B7056">
        <v>99471</v>
      </c>
      <c r="C7056">
        <v>820.36</v>
      </c>
      <c r="I7056" t="s">
        <v>2884</v>
      </c>
    </row>
    <row r="7057" spans="1:9" x14ac:dyDescent="0.25">
      <c r="A7057" t="s">
        <v>6735</v>
      </c>
      <c r="B7057">
        <v>99472</v>
      </c>
      <c r="C7057">
        <v>416.2</v>
      </c>
      <c r="I7057" t="s">
        <v>2884</v>
      </c>
    </row>
    <row r="7058" spans="1:9" x14ac:dyDescent="0.25">
      <c r="A7058" t="s">
        <v>6735</v>
      </c>
      <c r="B7058">
        <v>99473</v>
      </c>
      <c r="C7058">
        <v>14.44</v>
      </c>
      <c r="I7058" t="s">
        <v>2884</v>
      </c>
    </row>
    <row r="7059" spans="1:9" x14ac:dyDescent="0.25">
      <c r="A7059" t="s">
        <v>6735</v>
      </c>
      <c r="B7059">
        <v>99474</v>
      </c>
      <c r="C7059">
        <v>16.579999999999998</v>
      </c>
      <c r="I7059" t="s">
        <v>2884</v>
      </c>
    </row>
    <row r="7060" spans="1:9" x14ac:dyDescent="0.25">
      <c r="A7060" t="s">
        <v>6735</v>
      </c>
      <c r="B7060">
        <v>99475</v>
      </c>
      <c r="C7060">
        <v>591.57000000000005</v>
      </c>
      <c r="I7060" t="s">
        <v>2884</v>
      </c>
    </row>
    <row r="7061" spans="1:9" x14ac:dyDescent="0.25">
      <c r="A7061" t="s">
        <v>6735</v>
      </c>
      <c r="B7061">
        <v>99476</v>
      </c>
      <c r="C7061">
        <v>356.73</v>
      </c>
      <c r="I7061" t="s">
        <v>2884</v>
      </c>
    </row>
    <row r="7062" spans="1:9" x14ac:dyDescent="0.25">
      <c r="A7062" t="s">
        <v>6735</v>
      </c>
      <c r="B7062">
        <v>99477</v>
      </c>
      <c r="C7062">
        <v>359.4</v>
      </c>
      <c r="I7062" t="s">
        <v>2884</v>
      </c>
    </row>
    <row r="7063" spans="1:9" x14ac:dyDescent="0.25">
      <c r="A7063" t="s">
        <v>6735</v>
      </c>
      <c r="B7063">
        <v>99478</v>
      </c>
      <c r="C7063">
        <v>141.44</v>
      </c>
      <c r="I7063" t="s">
        <v>2884</v>
      </c>
    </row>
    <row r="7064" spans="1:9" x14ac:dyDescent="0.25">
      <c r="A7064" t="s">
        <v>6735</v>
      </c>
      <c r="B7064">
        <v>99479</v>
      </c>
      <c r="C7064">
        <v>128.87</v>
      </c>
      <c r="I7064" t="s">
        <v>2884</v>
      </c>
    </row>
    <row r="7065" spans="1:9" x14ac:dyDescent="0.25">
      <c r="A7065" t="s">
        <v>6735</v>
      </c>
      <c r="B7065">
        <v>99480</v>
      </c>
      <c r="C7065">
        <v>124.2</v>
      </c>
      <c r="I7065" t="s">
        <v>2884</v>
      </c>
    </row>
    <row r="7066" spans="1:9" x14ac:dyDescent="0.25">
      <c r="A7066" t="s">
        <v>6735</v>
      </c>
      <c r="B7066">
        <v>99483</v>
      </c>
      <c r="C7066">
        <v>294.58999999999997</v>
      </c>
      <c r="I7066" t="s">
        <v>2884</v>
      </c>
    </row>
    <row r="7067" spans="1:9" x14ac:dyDescent="0.25">
      <c r="A7067" t="s">
        <v>6735</v>
      </c>
      <c r="B7067">
        <v>99484</v>
      </c>
      <c r="C7067">
        <v>46.47</v>
      </c>
      <c r="I7067" t="s">
        <v>2884</v>
      </c>
    </row>
    <row r="7068" spans="1:9" x14ac:dyDescent="0.25">
      <c r="A7068" t="s">
        <v>6735</v>
      </c>
      <c r="B7068">
        <v>99487</v>
      </c>
      <c r="C7068">
        <v>144.03</v>
      </c>
      <c r="I7068" t="s">
        <v>2884</v>
      </c>
    </row>
    <row r="7069" spans="1:9" x14ac:dyDescent="0.25">
      <c r="A7069" t="s">
        <v>6735</v>
      </c>
      <c r="B7069">
        <v>99489</v>
      </c>
      <c r="C7069">
        <v>76.08</v>
      </c>
      <c r="I7069" t="s">
        <v>2884</v>
      </c>
    </row>
    <row r="7070" spans="1:9" x14ac:dyDescent="0.25">
      <c r="A7070" t="s">
        <v>6735</v>
      </c>
      <c r="B7070">
        <v>99490</v>
      </c>
      <c r="C7070">
        <v>67.319999999999993</v>
      </c>
      <c r="I7070" t="s">
        <v>2884</v>
      </c>
    </row>
    <row r="7071" spans="1:9" x14ac:dyDescent="0.25">
      <c r="A7071" t="s">
        <v>6735</v>
      </c>
      <c r="B7071">
        <v>99491</v>
      </c>
      <c r="C7071">
        <v>90.91</v>
      </c>
      <c r="I7071" t="s">
        <v>2884</v>
      </c>
    </row>
    <row r="7072" spans="1:9" x14ac:dyDescent="0.25">
      <c r="A7072" t="s">
        <v>6735</v>
      </c>
      <c r="B7072">
        <v>99492</v>
      </c>
      <c r="C7072">
        <v>163.63</v>
      </c>
      <c r="I7072" t="s">
        <v>2884</v>
      </c>
    </row>
    <row r="7073" spans="1:9" x14ac:dyDescent="0.25">
      <c r="A7073" t="s">
        <v>6735</v>
      </c>
      <c r="B7073">
        <v>99493</v>
      </c>
      <c r="C7073">
        <v>154</v>
      </c>
      <c r="I7073" t="s">
        <v>2884</v>
      </c>
    </row>
    <row r="7074" spans="1:9" x14ac:dyDescent="0.25">
      <c r="A7074" t="s">
        <v>6735</v>
      </c>
      <c r="B7074">
        <v>99494</v>
      </c>
      <c r="C7074">
        <v>62.55</v>
      </c>
      <c r="I7074" t="s">
        <v>2884</v>
      </c>
    </row>
    <row r="7075" spans="1:9" x14ac:dyDescent="0.25">
      <c r="A7075" t="s">
        <v>6735</v>
      </c>
      <c r="B7075">
        <v>99495</v>
      </c>
      <c r="C7075">
        <v>222.14</v>
      </c>
      <c r="I7075" t="s">
        <v>2884</v>
      </c>
    </row>
    <row r="7076" spans="1:9" x14ac:dyDescent="0.25">
      <c r="A7076" t="s">
        <v>6735</v>
      </c>
      <c r="B7076">
        <v>99496</v>
      </c>
      <c r="C7076">
        <v>300.86</v>
      </c>
      <c r="I7076" t="s">
        <v>2884</v>
      </c>
    </row>
    <row r="7077" spans="1:9" x14ac:dyDescent="0.25">
      <c r="A7077" t="s">
        <v>6735</v>
      </c>
      <c r="B7077">
        <v>99497</v>
      </c>
      <c r="C7077">
        <v>88.63</v>
      </c>
      <c r="I7077" t="s">
        <v>2884</v>
      </c>
    </row>
    <row r="7078" spans="1:9" x14ac:dyDescent="0.25">
      <c r="A7078" t="s">
        <v>6735</v>
      </c>
      <c r="B7078">
        <v>99498</v>
      </c>
      <c r="C7078">
        <v>76.34</v>
      </c>
      <c r="I7078" t="s">
        <v>2884</v>
      </c>
    </row>
    <row r="7079" spans="1:9" x14ac:dyDescent="0.25">
      <c r="A7079" t="s">
        <v>6735</v>
      </c>
      <c r="B7079" t="s">
        <v>6730</v>
      </c>
      <c r="C7079">
        <v>3584.84</v>
      </c>
      <c r="I7079" t="s">
        <v>2884</v>
      </c>
    </row>
    <row r="7080" spans="1:9" x14ac:dyDescent="0.25">
      <c r="A7080" t="s">
        <v>6735</v>
      </c>
      <c r="B7080" t="s">
        <v>6731</v>
      </c>
      <c r="C7080">
        <v>107.82</v>
      </c>
      <c r="I7080" t="s">
        <v>2884</v>
      </c>
    </row>
    <row r="7081" spans="1:9" x14ac:dyDescent="0.25">
      <c r="A7081" t="s">
        <v>6735</v>
      </c>
      <c r="B7081" t="s">
        <v>6732</v>
      </c>
      <c r="C7081">
        <v>3564.57</v>
      </c>
      <c r="I7081" t="s">
        <v>2884</v>
      </c>
    </row>
    <row r="7082" spans="1:9" x14ac:dyDescent="0.25">
      <c r="A7082" t="s">
        <v>6735</v>
      </c>
      <c r="B7082" t="s">
        <v>6733</v>
      </c>
      <c r="C7082">
        <v>1012.37</v>
      </c>
      <c r="I7082" t="s">
        <v>2884</v>
      </c>
    </row>
    <row r="7083" spans="1:9" x14ac:dyDescent="0.25">
      <c r="A7083" t="s">
        <v>6735</v>
      </c>
      <c r="B7083" t="s">
        <v>6734</v>
      </c>
      <c r="C7083">
        <v>84.47</v>
      </c>
      <c r="I7083" t="s">
        <v>2884</v>
      </c>
    </row>
    <row r="7084" spans="1:9" x14ac:dyDescent="0.25">
      <c r="A7084" t="s">
        <v>6735</v>
      </c>
      <c r="B7084" t="s">
        <v>6545</v>
      </c>
      <c r="C7084">
        <v>52.17</v>
      </c>
      <c r="I7084" t="s">
        <v>2884</v>
      </c>
    </row>
    <row r="7085" spans="1:9" x14ac:dyDescent="0.25">
      <c r="A7085" t="s">
        <v>6735</v>
      </c>
      <c r="B7085" t="s">
        <v>6546</v>
      </c>
      <c r="C7085">
        <v>77.98</v>
      </c>
      <c r="I7085" t="s">
        <v>2884</v>
      </c>
    </row>
    <row r="7086" spans="1:9" x14ac:dyDescent="0.25">
      <c r="A7086" t="s">
        <v>6735</v>
      </c>
      <c r="B7086" t="s">
        <v>6547</v>
      </c>
      <c r="C7086">
        <v>129.38999999999999</v>
      </c>
      <c r="I7086" t="s">
        <v>2884</v>
      </c>
    </row>
    <row r="7087" spans="1:9" x14ac:dyDescent="0.25">
      <c r="A7087" t="s">
        <v>6735</v>
      </c>
      <c r="B7087" t="s">
        <v>6548</v>
      </c>
      <c r="C7087">
        <v>170.9</v>
      </c>
      <c r="I7087" t="s">
        <v>2884</v>
      </c>
    </row>
    <row r="7088" spans="1:9" x14ac:dyDescent="0.25">
      <c r="A7088" t="s">
        <v>6735</v>
      </c>
      <c r="B7088" t="s">
        <v>6549</v>
      </c>
      <c r="C7088">
        <v>223.06</v>
      </c>
      <c r="I7088" t="s">
        <v>2884</v>
      </c>
    </row>
    <row r="7089" spans="1:9" x14ac:dyDescent="0.25">
      <c r="A7089" t="s">
        <v>6735</v>
      </c>
      <c r="B7089" t="s">
        <v>6550</v>
      </c>
      <c r="C7089">
        <v>51.06</v>
      </c>
      <c r="I7089" t="s">
        <v>2884</v>
      </c>
    </row>
    <row r="7090" spans="1:9" x14ac:dyDescent="0.25">
      <c r="A7090" t="s">
        <v>6735</v>
      </c>
      <c r="B7090" t="s">
        <v>6551</v>
      </c>
      <c r="C7090">
        <v>83.19</v>
      </c>
      <c r="I7090" t="s">
        <v>2884</v>
      </c>
    </row>
    <row r="7091" spans="1:9" x14ac:dyDescent="0.25">
      <c r="A7091" t="s">
        <v>6735</v>
      </c>
      <c r="B7091" t="s">
        <v>6552</v>
      </c>
      <c r="C7091">
        <v>132.06</v>
      </c>
      <c r="I7091" t="s">
        <v>2884</v>
      </c>
    </row>
    <row r="7092" spans="1:9" x14ac:dyDescent="0.25">
      <c r="A7092" t="s">
        <v>6735</v>
      </c>
      <c r="B7092" t="s">
        <v>6553</v>
      </c>
      <c r="C7092">
        <v>186.92</v>
      </c>
      <c r="I7092" t="s">
        <v>2884</v>
      </c>
    </row>
    <row r="7093" spans="1:9" x14ac:dyDescent="0.25">
      <c r="A7093" t="s">
        <v>6735</v>
      </c>
      <c r="B7093" t="s">
        <v>6554</v>
      </c>
      <c r="C7093">
        <v>223.06</v>
      </c>
      <c r="I7093" t="s">
        <v>2884</v>
      </c>
    </row>
    <row r="7094" spans="1:9" x14ac:dyDescent="0.25">
      <c r="A7094" t="s">
        <v>6735</v>
      </c>
      <c r="B7094" t="s">
        <v>6555</v>
      </c>
      <c r="C7094">
        <v>80.58</v>
      </c>
      <c r="I7094" t="s">
        <v>2884</v>
      </c>
    </row>
    <row r="7095" spans="1:9" x14ac:dyDescent="0.25">
      <c r="A7095" t="s">
        <v>6735</v>
      </c>
      <c r="B7095" t="s">
        <v>6556</v>
      </c>
      <c r="C7095">
        <v>112.37</v>
      </c>
      <c r="I7095" t="s">
        <v>2884</v>
      </c>
    </row>
    <row r="7096" spans="1:9" x14ac:dyDescent="0.25">
      <c r="A7096" t="s">
        <v>6735</v>
      </c>
      <c r="B7096" t="s">
        <v>6557</v>
      </c>
      <c r="C7096">
        <v>43.01</v>
      </c>
      <c r="I7096" t="s">
        <v>2884</v>
      </c>
    </row>
    <row r="7097" spans="1:9" x14ac:dyDescent="0.25">
      <c r="A7097" t="s">
        <v>6735</v>
      </c>
      <c r="B7097" t="s">
        <v>6558</v>
      </c>
      <c r="C7097">
        <v>25.73</v>
      </c>
      <c r="I7097" t="s">
        <v>2884</v>
      </c>
    </row>
    <row r="7098" spans="1:9" x14ac:dyDescent="0.25">
      <c r="A7098" t="s">
        <v>6735</v>
      </c>
      <c r="B7098" t="s">
        <v>6559</v>
      </c>
      <c r="C7098">
        <v>210.09</v>
      </c>
      <c r="I7098" t="s">
        <v>2884</v>
      </c>
    </row>
    <row r="7099" spans="1:9" x14ac:dyDescent="0.25">
      <c r="A7099" t="s">
        <v>6735</v>
      </c>
      <c r="B7099" t="s">
        <v>6560</v>
      </c>
      <c r="C7099">
        <v>377.17</v>
      </c>
      <c r="I7099" t="s">
        <v>2884</v>
      </c>
    </row>
    <row r="7100" spans="1:9" x14ac:dyDescent="0.25">
      <c r="A7100" t="s">
        <v>6735</v>
      </c>
      <c r="B7100" t="s">
        <v>6561</v>
      </c>
      <c r="C7100">
        <v>252.38</v>
      </c>
      <c r="I7100" t="s">
        <v>2884</v>
      </c>
    </row>
    <row r="7101" spans="1:9" x14ac:dyDescent="0.25">
      <c r="A7101" t="s">
        <v>6735</v>
      </c>
      <c r="B7101" t="s">
        <v>6562</v>
      </c>
      <c r="C7101">
        <v>58.96</v>
      </c>
      <c r="I7101" t="s">
        <v>2884</v>
      </c>
    </row>
    <row r="7102" spans="1:9" x14ac:dyDescent="0.25">
      <c r="A7102" t="s">
        <v>6735</v>
      </c>
      <c r="B7102" t="s">
        <v>6563</v>
      </c>
      <c r="C7102">
        <v>16.760000000000002</v>
      </c>
      <c r="I7102" t="s">
        <v>2884</v>
      </c>
    </row>
    <row r="7103" spans="1:9" x14ac:dyDescent="0.25">
      <c r="A7103" t="s">
        <v>6735</v>
      </c>
      <c r="B7103" t="s">
        <v>6564</v>
      </c>
      <c r="C7103">
        <v>70.62</v>
      </c>
      <c r="I7103" t="s">
        <v>2884</v>
      </c>
    </row>
    <row r="7104" spans="1:9" x14ac:dyDescent="0.25">
      <c r="A7104" t="s">
        <v>6735</v>
      </c>
      <c r="B7104" t="s">
        <v>6565</v>
      </c>
      <c r="C7104">
        <v>47.08</v>
      </c>
      <c r="I7104" t="s">
        <v>2884</v>
      </c>
    </row>
    <row r="7105" spans="1:9" x14ac:dyDescent="0.25">
      <c r="A7105" t="s">
        <v>6735</v>
      </c>
      <c r="B7105" t="s">
        <v>6566</v>
      </c>
      <c r="C7105">
        <v>252.38</v>
      </c>
      <c r="I7105" t="s">
        <v>2884</v>
      </c>
    </row>
    <row r="7106" spans="1:9" x14ac:dyDescent="0.25">
      <c r="A7106" t="s">
        <v>6735</v>
      </c>
      <c r="B7106" t="s">
        <v>6567</v>
      </c>
      <c r="C7106">
        <v>377.52</v>
      </c>
      <c r="I7106" t="s">
        <v>2884</v>
      </c>
    </row>
    <row r="7107" spans="1:9" x14ac:dyDescent="0.25">
      <c r="A7107" t="s">
        <v>6735</v>
      </c>
      <c r="B7107" t="s">
        <v>6568</v>
      </c>
      <c r="C7107">
        <v>25.11</v>
      </c>
      <c r="I7107" t="s">
        <v>2884</v>
      </c>
    </row>
    <row r="7108" spans="1:9" x14ac:dyDescent="0.25">
      <c r="A7108" t="s">
        <v>6735</v>
      </c>
      <c r="B7108" t="s">
        <v>6569</v>
      </c>
      <c r="C7108">
        <v>26.14</v>
      </c>
      <c r="I7108" t="s">
        <v>2884</v>
      </c>
    </row>
    <row r="7109" spans="1:9" x14ac:dyDescent="0.25">
      <c r="A7109" t="s">
        <v>6735</v>
      </c>
      <c r="B7109" t="s">
        <v>6570</v>
      </c>
      <c r="C7109">
        <v>10.25</v>
      </c>
      <c r="I7109" t="s">
        <v>2884</v>
      </c>
    </row>
    <row r="7110" spans="1:9" x14ac:dyDescent="0.25">
      <c r="A7110" t="s">
        <v>6735</v>
      </c>
      <c r="B7110" t="s">
        <v>6571</v>
      </c>
      <c r="C7110">
        <v>40.049999999999997</v>
      </c>
      <c r="I7110" t="s">
        <v>2884</v>
      </c>
    </row>
    <row r="7111" spans="1:9" x14ac:dyDescent="0.25">
      <c r="A7111" t="s">
        <v>6735</v>
      </c>
      <c r="B7111" t="s">
        <v>6572</v>
      </c>
      <c r="C7111">
        <v>25.11</v>
      </c>
      <c r="I7111" t="s">
        <v>2884</v>
      </c>
    </row>
    <row r="7112" spans="1:9" x14ac:dyDescent="0.25">
      <c r="A7112" t="s">
        <v>6735</v>
      </c>
      <c r="B7112" t="s">
        <v>6573</v>
      </c>
      <c r="C7112">
        <v>118.69</v>
      </c>
      <c r="I7112" t="s">
        <v>2884</v>
      </c>
    </row>
    <row r="7113" spans="1:9" x14ac:dyDescent="0.25">
      <c r="A7113" t="s">
        <v>6735</v>
      </c>
      <c r="B7113" t="s">
        <v>6574</v>
      </c>
      <c r="C7113">
        <v>140.58000000000001</v>
      </c>
      <c r="I7113" t="s">
        <v>2884</v>
      </c>
    </row>
    <row r="7114" spans="1:9" x14ac:dyDescent="0.25">
      <c r="A7114" t="s">
        <v>6735</v>
      </c>
      <c r="B7114" t="s">
        <v>6575</v>
      </c>
      <c r="C7114">
        <v>45.4</v>
      </c>
      <c r="I7114" t="s">
        <v>2884</v>
      </c>
    </row>
    <row r="7115" spans="1:9" x14ac:dyDescent="0.25">
      <c r="A7115" t="s">
        <v>6735</v>
      </c>
      <c r="B7115" t="s">
        <v>6576</v>
      </c>
      <c r="C7115">
        <v>56.96</v>
      </c>
      <c r="I7115" t="s">
        <v>2884</v>
      </c>
    </row>
    <row r="7116" spans="1:9" x14ac:dyDescent="0.25">
      <c r="A7116" t="s">
        <v>6735</v>
      </c>
      <c r="B7116" t="s">
        <v>6577</v>
      </c>
      <c r="C7116">
        <v>111.92</v>
      </c>
      <c r="I7116" t="s">
        <v>2884</v>
      </c>
    </row>
    <row r="7117" spans="1:9" x14ac:dyDescent="0.25">
      <c r="A7117" t="s">
        <v>6735</v>
      </c>
      <c r="B7117" t="s">
        <v>6578</v>
      </c>
      <c r="C7117">
        <v>112.68</v>
      </c>
      <c r="I7117" t="s">
        <v>2884</v>
      </c>
    </row>
    <row r="7118" spans="1:9" x14ac:dyDescent="0.25">
      <c r="A7118" t="s">
        <v>6735</v>
      </c>
      <c r="B7118" t="s">
        <v>6579</v>
      </c>
      <c r="C7118">
        <v>12.15</v>
      </c>
      <c r="I7118" t="s">
        <v>2884</v>
      </c>
    </row>
    <row r="7119" spans="1:9" x14ac:dyDescent="0.25">
      <c r="A7119" t="s">
        <v>6735</v>
      </c>
      <c r="B7119" t="s">
        <v>6580</v>
      </c>
      <c r="C7119">
        <v>11.77</v>
      </c>
      <c r="I7119" t="s">
        <v>2884</v>
      </c>
    </row>
    <row r="7120" spans="1:9" x14ac:dyDescent="0.25">
      <c r="A7120" t="s">
        <v>6735</v>
      </c>
      <c r="B7120" t="s">
        <v>6581</v>
      </c>
      <c r="C7120">
        <v>14.44</v>
      </c>
      <c r="I7120" t="s">
        <v>2884</v>
      </c>
    </row>
    <row r="7121" spans="1:9" x14ac:dyDescent="0.25">
      <c r="A7121" t="s">
        <v>6735</v>
      </c>
      <c r="B7121" t="s">
        <v>6582</v>
      </c>
      <c r="C7121">
        <v>69.3</v>
      </c>
      <c r="I7121" t="s">
        <v>2884</v>
      </c>
    </row>
    <row r="7122" spans="1:9" x14ac:dyDescent="0.25">
      <c r="A7122" t="s">
        <v>6735</v>
      </c>
      <c r="B7122" t="s">
        <v>6583</v>
      </c>
      <c r="C7122">
        <v>42.05</v>
      </c>
      <c r="I7122" t="s">
        <v>2884</v>
      </c>
    </row>
    <row r="7123" spans="1:9" x14ac:dyDescent="0.25">
      <c r="A7123" t="s">
        <v>6735</v>
      </c>
      <c r="B7123" t="s">
        <v>6584</v>
      </c>
      <c r="C7123">
        <v>93.71</v>
      </c>
      <c r="I7123" t="s">
        <v>2884</v>
      </c>
    </row>
    <row r="7124" spans="1:9" x14ac:dyDescent="0.25">
      <c r="A7124" t="s">
        <v>6735</v>
      </c>
      <c r="B7124" t="s">
        <v>6585</v>
      </c>
      <c r="C7124">
        <v>110.69</v>
      </c>
      <c r="I7124" t="s">
        <v>2884</v>
      </c>
    </row>
    <row r="7125" spans="1:9" x14ac:dyDescent="0.25">
      <c r="A7125" t="s">
        <v>6735</v>
      </c>
      <c r="B7125" t="s">
        <v>6586</v>
      </c>
      <c r="C7125">
        <v>76.52</v>
      </c>
      <c r="I7125" t="s">
        <v>2884</v>
      </c>
    </row>
    <row r="7126" spans="1:9" x14ac:dyDescent="0.25">
      <c r="A7126" t="s">
        <v>6735</v>
      </c>
      <c r="B7126" t="s">
        <v>6587</v>
      </c>
      <c r="C7126">
        <v>9.35</v>
      </c>
      <c r="I7126" t="s">
        <v>2884</v>
      </c>
    </row>
    <row r="7127" spans="1:9" x14ac:dyDescent="0.25">
      <c r="A7127" t="s">
        <v>6735</v>
      </c>
      <c r="B7127" t="s">
        <v>6588</v>
      </c>
      <c r="C7127">
        <v>58.05</v>
      </c>
      <c r="I7127" t="s">
        <v>2884</v>
      </c>
    </row>
    <row r="7128" spans="1:9" x14ac:dyDescent="0.25">
      <c r="A7128" t="s">
        <v>6735</v>
      </c>
      <c r="B7128" t="s">
        <v>6589</v>
      </c>
      <c r="C7128">
        <v>34.85</v>
      </c>
      <c r="I7128" t="s">
        <v>2884</v>
      </c>
    </row>
    <row r="7129" spans="1:9" x14ac:dyDescent="0.25">
      <c r="A7129" t="s">
        <v>6735</v>
      </c>
      <c r="B7129" t="s">
        <v>6590</v>
      </c>
      <c r="C7129">
        <v>18.29</v>
      </c>
      <c r="I7129" t="s">
        <v>2884</v>
      </c>
    </row>
    <row r="7130" spans="1:9" x14ac:dyDescent="0.25">
      <c r="A7130" t="s">
        <v>6735</v>
      </c>
      <c r="B7130" t="s">
        <v>6591</v>
      </c>
      <c r="C7130">
        <v>393.29</v>
      </c>
      <c r="I7130" t="s">
        <v>2884</v>
      </c>
    </row>
    <row r="7131" spans="1:9" x14ac:dyDescent="0.25">
      <c r="A7131" t="s">
        <v>6735</v>
      </c>
      <c r="B7131" t="s">
        <v>6592</v>
      </c>
      <c r="C7131">
        <v>193.42</v>
      </c>
      <c r="I7131" t="s">
        <v>2884</v>
      </c>
    </row>
    <row r="7132" spans="1:9" x14ac:dyDescent="0.25">
      <c r="A7132" t="s">
        <v>6735</v>
      </c>
      <c r="B7132" t="s">
        <v>6593</v>
      </c>
      <c r="C7132">
        <v>14.29</v>
      </c>
      <c r="I7132" t="s">
        <v>2884</v>
      </c>
    </row>
    <row r="7133" spans="1:9" x14ac:dyDescent="0.25">
      <c r="A7133" t="s">
        <v>6735</v>
      </c>
      <c r="B7133" t="s">
        <v>6594</v>
      </c>
      <c r="C7133">
        <v>58.3</v>
      </c>
      <c r="I7133" t="s">
        <v>2884</v>
      </c>
    </row>
    <row r="7134" spans="1:9" x14ac:dyDescent="0.25">
      <c r="A7134" t="s">
        <v>6735</v>
      </c>
      <c r="B7134" t="s">
        <v>6595</v>
      </c>
      <c r="C7134">
        <v>13.16</v>
      </c>
      <c r="I7134" t="s">
        <v>2884</v>
      </c>
    </row>
    <row r="7135" spans="1:9" x14ac:dyDescent="0.25">
      <c r="A7135" t="s">
        <v>6735</v>
      </c>
      <c r="B7135" t="s">
        <v>6596</v>
      </c>
      <c r="C7135">
        <v>13.16</v>
      </c>
      <c r="I7135" t="s">
        <v>2884</v>
      </c>
    </row>
    <row r="7136" spans="1:9" x14ac:dyDescent="0.25">
      <c r="A7136" t="s">
        <v>6735</v>
      </c>
      <c r="B7136" t="s">
        <v>6597</v>
      </c>
      <c r="C7136">
        <v>45.33</v>
      </c>
      <c r="I7136" t="s">
        <v>2884</v>
      </c>
    </row>
    <row r="7137" spans="1:9" x14ac:dyDescent="0.25">
      <c r="A7137" t="s">
        <v>6735</v>
      </c>
      <c r="B7137" t="s">
        <v>6598</v>
      </c>
      <c r="C7137">
        <v>91.02</v>
      </c>
      <c r="I7137" t="s">
        <v>2884</v>
      </c>
    </row>
    <row r="7138" spans="1:9" x14ac:dyDescent="0.25">
      <c r="A7138" t="s">
        <v>6735</v>
      </c>
      <c r="B7138" t="s">
        <v>6599</v>
      </c>
      <c r="C7138">
        <v>30.35</v>
      </c>
      <c r="I7138" t="s">
        <v>2884</v>
      </c>
    </row>
    <row r="7139" spans="1:9" x14ac:dyDescent="0.25">
      <c r="A7139" t="s">
        <v>6735</v>
      </c>
      <c r="B7139" t="s">
        <v>6600</v>
      </c>
      <c r="C7139">
        <v>33.9</v>
      </c>
      <c r="I7139" t="s">
        <v>2884</v>
      </c>
    </row>
    <row r="7140" spans="1:9" x14ac:dyDescent="0.25">
      <c r="A7140" t="s">
        <v>6735</v>
      </c>
      <c r="B7140" t="s">
        <v>6601</v>
      </c>
      <c r="C7140">
        <v>33.9</v>
      </c>
      <c r="I7140" t="s">
        <v>2884</v>
      </c>
    </row>
    <row r="7141" spans="1:9" x14ac:dyDescent="0.25">
      <c r="A7141" t="s">
        <v>6735</v>
      </c>
      <c r="B7141" t="s">
        <v>6602</v>
      </c>
      <c r="C7141">
        <v>33.14</v>
      </c>
      <c r="I7141" t="s">
        <v>2884</v>
      </c>
    </row>
    <row r="7142" spans="1:9" x14ac:dyDescent="0.25">
      <c r="A7142" t="s">
        <v>6735</v>
      </c>
      <c r="B7142" t="s">
        <v>6603</v>
      </c>
      <c r="C7142">
        <v>46.47</v>
      </c>
      <c r="I7142" t="s">
        <v>2884</v>
      </c>
    </row>
    <row r="7143" spans="1:9" x14ac:dyDescent="0.25">
      <c r="A7143" t="s">
        <v>6735</v>
      </c>
      <c r="B7143" t="s">
        <v>6604</v>
      </c>
      <c r="C7143">
        <v>12.36</v>
      </c>
      <c r="I7143" t="s">
        <v>2884</v>
      </c>
    </row>
    <row r="7144" spans="1:9" x14ac:dyDescent="0.25">
      <c r="A7144" t="s">
        <v>6735</v>
      </c>
      <c r="B7144" t="s">
        <v>6605</v>
      </c>
      <c r="C7144">
        <v>1836.7</v>
      </c>
      <c r="I7144" t="s">
        <v>2884</v>
      </c>
    </row>
    <row r="7145" spans="1:9" x14ac:dyDescent="0.25">
      <c r="A7145" t="s">
        <v>6735</v>
      </c>
      <c r="B7145" t="s">
        <v>6606</v>
      </c>
      <c r="C7145">
        <v>813.81</v>
      </c>
      <c r="I7145" t="s">
        <v>2884</v>
      </c>
    </row>
    <row r="7146" spans="1:9" x14ac:dyDescent="0.25">
      <c r="A7146" t="s">
        <v>6735</v>
      </c>
      <c r="B7146" t="s">
        <v>6607</v>
      </c>
      <c r="C7146">
        <v>1331.66</v>
      </c>
      <c r="I7146" t="s">
        <v>2884</v>
      </c>
    </row>
    <row r="7147" spans="1:9" x14ac:dyDescent="0.25">
      <c r="A7147" t="s">
        <v>6735</v>
      </c>
      <c r="B7147" t="s">
        <v>6608</v>
      </c>
      <c r="C7147">
        <v>9.3800000000000008</v>
      </c>
      <c r="I7147" t="s">
        <v>2884</v>
      </c>
    </row>
    <row r="7148" spans="1:9" x14ac:dyDescent="0.25">
      <c r="A7148" t="s">
        <v>6735</v>
      </c>
      <c r="B7148" t="s">
        <v>6609</v>
      </c>
      <c r="C7148">
        <v>37.21</v>
      </c>
      <c r="I7148" t="s">
        <v>2884</v>
      </c>
    </row>
    <row r="7149" spans="1:9" x14ac:dyDescent="0.25">
      <c r="A7149" t="s">
        <v>6735</v>
      </c>
      <c r="B7149" t="s">
        <v>6610</v>
      </c>
      <c r="C7149">
        <v>72.75</v>
      </c>
      <c r="I7149" t="s">
        <v>2884</v>
      </c>
    </row>
    <row r="7150" spans="1:9" x14ac:dyDescent="0.25">
      <c r="A7150" t="s">
        <v>6735</v>
      </c>
      <c r="B7150" t="s">
        <v>6611</v>
      </c>
      <c r="C7150">
        <v>179.24</v>
      </c>
      <c r="I7150" t="s">
        <v>2884</v>
      </c>
    </row>
    <row r="7151" spans="1:9" x14ac:dyDescent="0.25">
      <c r="A7151" t="s">
        <v>6735</v>
      </c>
      <c r="B7151" t="s">
        <v>6612</v>
      </c>
      <c r="C7151">
        <v>15.81</v>
      </c>
      <c r="I7151" t="s">
        <v>2884</v>
      </c>
    </row>
    <row r="7152" spans="1:9" x14ac:dyDescent="0.25">
      <c r="A7152" t="s">
        <v>6735</v>
      </c>
      <c r="B7152" t="s">
        <v>6613</v>
      </c>
      <c r="C7152">
        <v>7.2</v>
      </c>
      <c r="I7152" t="s">
        <v>2884</v>
      </c>
    </row>
    <row r="7153" spans="1:9" x14ac:dyDescent="0.25">
      <c r="A7153" t="s">
        <v>6735</v>
      </c>
      <c r="B7153" t="s">
        <v>6614</v>
      </c>
      <c r="C7153">
        <v>8.61</v>
      </c>
      <c r="I7153" t="s">
        <v>2884</v>
      </c>
    </row>
    <row r="7154" spans="1:9" x14ac:dyDescent="0.25">
      <c r="A7154" t="s">
        <v>6735</v>
      </c>
      <c r="B7154" t="s">
        <v>6615</v>
      </c>
      <c r="C7154">
        <v>44.29</v>
      </c>
      <c r="I7154" t="s">
        <v>2884</v>
      </c>
    </row>
    <row r="7155" spans="1:9" x14ac:dyDescent="0.25">
      <c r="A7155" t="s">
        <v>6735</v>
      </c>
      <c r="B7155" t="s">
        <v>6616</v>
      </c>
      <c r="C7155">
        <v>77.06</v>
      </c>
      <c r="I7155" t="s">
        <v>2884</v>
      </c>
    </row>
    <row r="7156" spans="1:9" x14ac:dyDescent="0.25">
      <c r="A7156" t="s">
        <v>6735</v>
      </c>
      <c r="B7156" t="s">
        <v>6617</v>
      </c>
      <c r="C7156">
        <v>112.41</v>
      </c>
      <c r="I7156" t="s">
        <v>2884</v>
      </c>
    </row>
    <row r="7157" spans="1:9" x14ac:dyDescent="0.25">
      <c r="A7157" t="s">
        <v>6735</v>
      </c>
      <c r="B7157" t="s">
        <v>6618</v>
      </c>
      <c r="C7157">
        <v>25.86</v>
      </c>
      <c r="I7157" t="s">
        <v>2884</v>
      </c>
    </row>
    <row r="7158" spans="1:9" x14ac:dyDescent="0.25">
      <c r="A7158" t="s">
        <v>6735</v>
      </c>
      <c r="B7158" t="s">
        <v>6619</v>
      </c>
      <c r="C7158">
        <v>790.17</v>
      </c>
      <c r="I7158" t="s">
        <v>2884</v>
      </c>
    </row>
    <row r="7159" spans="1:9" x14ac:dyDescent="0.25">
      <c r="A7159" t="s">
        <v>6735</v>
      </c>
      <c r="B7159" t="s">
        <v>6620</v>
      </c>
      <c r="C7159">
        <v>1157.23</v>
      </c>
      <c r="I7159" t="s">
        <v>2884</v>
      </c>
    </row>
    <row r="7160" spans="1:9" x14ac:dyDescent="0.25">
      <c r="A7160" t="s">
        <v>6735</v>
      </c>
      <c r="B7160" t="s">
        <v>6621</v>
      </c>
      <c r="C7160">
        <v>1092.22</v>
      </c>
      <c r="I7160" t="s">
        <v>2884</v>
      </c>
    </row>
    <row r="7161" spans="1:9" x14ac:dyDescent="0.25">
      <c r="A7161" t="s">
        <v>6735</v>
      </c>
      <c r="B7161" t="s">
        <v>6622</v>
      </c>
      <c r="C7161">
        <v>1485.65</v>
      </c>
      <c r="I7161" t="s">
        <v>2884</v>
      </c>
    </row>
    <row r="7162" spans="1:9" x14ac:dyDescent="0.25">
      <c r="A7162" t="s">
        <v>6735</v>
      </c>
      <c r="B7162" t="s">
        <v>6623</v>
      </c>
      <c r="C7162">
        <v>397.57</v>
      </c>
      <c r="I7162" t="s">
        <v>2884</v>
      </c>
    </row>
    <row r="7163" spans="1:9" x14ac:dyDescent="0.25">
      <c r="A7163" t="s">
        <v>6735</v>
      </c>
      <c r="B7163" t="s">
        <v>6624</v>
      </c>
      <c r="C7163">
        <v>116.47</v>
      </c>
      <c r="I7163" t="s">
        <v>2884</v>
      </c>
    </row>
    <row r="7164" spans="1:9" x14ac:dyDescent="0.25">
      <c r="A7164" t="s">
        <v>6735</v>
      </c>
      <c r="B7164" t="s">
        <v>6625</v>
      </c>
      <c r="C7164">
        <v>28.12</v>
      </c>
      <c r="I7164" t="s">
        <v>2884</v>
      </c>
    </row>
    <row r="7165" spans="1:9" x14ac:dyDescent="0.25">
      <c r="A7165" t="s">
        <v>6735</v>
      </c>
      <c r="B7165" t="s">
        <v>6626</v>
      </c>
      <c r="C7165">
        <v>129.74</v>
      </c>
      <c r="I7165" t="s">
        <v>2884</v>
      </c>
    </row>
    <row r="7166" spans="1:9" x14ac:dyDescent="0.25">
      <c r="A7166" t="s">
        <v>6735</v>
      </c>
      <c r="B7166" t="s">
        <v>6627</v>
      </c>
      <c r="C7166">
        <v>129.74</v>
      </c>
      <c r="I7166" t="s">
        <v>2884</v>
      </c>
    </row>
    <row r="7167" spans="1:9" x14ac:dyDescent="0.25">
      <c r="A7167" t="s">
        <v>6735</v>
      </c>
      <c r="B7167" t="s">
        <v>6628</v>
      </c>
      <c r="C7167">
        <v>98.54</v>
      </c>
      <c r="I7167" t="s">
        <v>2884</v>
      </c>
    </row>
    <row r="7168" spans="1:9" x14ac:dyDescent="0.25">
      <c r="A7168" t="s">
        <v>6735</v>
      </c>
      <c r="B7168" t="s">
        <v>6629</v>
      </c>
      <c r="C7168">
        <v>138.69</v>
      </c>
      <c r="I7168" t="s">
        <v>2884</v>
      </c>
    </row>
    <row r="7169" spans="1:9" x14ac:dyDescent="0.25">
      <c r="A7169" t="s">
        <v>6735</v>
      </c>
      <c r="B7169" t="s">
        <v>6630</v>
      </c>
      <c r="C7169">
        <v>197.02</v>
      </c>
      <c r="I7169" t="s">
        <v>2884</v>
      </c>
    </row>
    <row r="7170" spans="1:9" x14ac:dyDescent="0.25">
      <c r="A7170" t="s">
        <v>6735</v>
      </c>
      <c r="B7170" t="s">
        <v>6631</v>
      </c>
      <c r="C7170">
        <v>107.73</v>
      </c>
      <c r="I7170" t="s">
        <v>2884</v>
      </c>
    </row>
    <row r="7171" spans="1:9" x14ac:dyDescent="0.25">
      <c r="A7171" t="s">
        <v>6735</v>
      </c>
      <c r="B7171" t="s">
        <v>6632</v>
      </c>
      <c r="C7171">
        <v>178.86</v>
      </c>
      <c r="I7171" t="s">
        <v>2884</v>
      </c>
    </row>
    <row r="7172" spans="1:9" x14ac:dyDescent="0.25">
      <c r="A7172" t="s">
        <v>6735</v>
      </c>
      <c r="B7172" t="s">
        <v>6633</v>
      </c>
      <c r="C7172">
        <v>140.28</v>
      </c>
      <c r="I7172" t="s">
        <v>2884</v>
      </c>
    </row>
    <row r="7173" spans="1:9" x14ac:dyDescent="0.25">
      <c r="A7173" t="s">
        <v>6735</v>
      </c>
      <c r="B7173" t="s">
        <v>6634</v>
      </c>
      <c r="C7173">
        <v>20.39</v>
      </c>
      <c r="I7173" t="s">
        <v>2884</v>
      </c>
    </row>
    <row r="7174" spans="1:9" x14ac:dyDescent="0.25">
      <c r="A7174" t="s">
        <v>6735</v>
      </c>
      <c r="B7174" t="s">
        <v>6635</v>
      </c>
      <c r="C7174">
        <v>27.5</v>
      </c>
      <c r="I7174" t="s">
        <v>2884</v>
      </c>
    </row>
    <row r="7175" spans="1:9" x14ac:dyDescent="0.25">
      <c r="A7175" t="s">
        <v>6735</v>
      </c>
      <c r="B7175" t="s">
        <v>6636</v>
      </c>
      <c r="C7175">
        <v>20.39</v>
      </c>
      <c r="I7175" t="s">
        <v>2884</v>
      </c>
    </row>
    <row r="7176" spans="1:9" x14ac:dyDescent="0.25">
      <c r="A7176" t="s">
        <v>6735</v>
      </c>
      <c r="B7176" t="s">
        <v>6637</v>
      </c>
      <c r="C7176">
        <v>28.65</v>
      </c>
      <c r="I7176" t="s">
        <v>2884</v>
      </c>
    </row>
    <row r="7177" spans="1:9" x14ac:dyDescent="0.25">
      <c r="A7177" t="s">
        <v>6735</v>
      </c>
      <c r="B7177" t="s">
        <v>6638</v>
      </c>
      <c r="C7177">
        <v>27.88</v>
      </c>
      <c r="I7177" t="s">
        <v>2884</v>
      </c>
    </row>
    <row r="7178" spans="1:9" x14ac:dyDescent="0.25">
      <c r="A7178" t="s">
        <v>6735</v>
      </c>
      <c r="B7178" t="s">
        <v>6639</v>
      </c>
      <c r="C7178">
        <v>27.5</v>
      </c>
      <c r="I7178" t="s">
        <v>2884</v>
      </c>
    </row>
    <row r="7179" spans="1:9" x14ac:dyDescent="0.25">
      <c r="A7179" t="s">
        <v>6735</v>
      </c>
      <c r="B7179" t="s">
        <v>6640</v>
      </c>
      <c r="C7179">
        <v>12.15</v>
      </c>
      <c r="I7179" t="s">
        <v>2884</v>
      </c>
    </row>
    <row r="7180" spans="1:9" x14ac:dyDescent="0.25">
      <c r="A7180" t="s">
        <v>6735</v>
      </c>
      <c r="B7180" t="s">
        <v>6641</v>
      </c>
      <c r="C7180">
        <v>53.2</v>
      </c>
      <c r="I7180" t="s">
        <v>2884</v>
      </c>
    </row>
    <row r="7181" spans="1:9" x14ac:dyDescent="0.25">
      <c r="A7181" t="s">
        <v>6735</v>
      </c>
      <c r="B7181" t="s">
        <v>6642</v>
      </c>
      <c r="C7181">
        <v>33.93</v>
      </c>
      <c r="I7181" t="s">
        <v>2884</v>
      </c>
    </row>
    <row r="7182" spans="1:9" x14ac:dyDescent="0.25">
      <c r="A7182" t="s">
        <v>6735</v>
      </c>
      <c r="B7182" t="s">
        <v>6643</v>
      </c>
      <c r="C7182">
        <v>9.35</v>
      </c>
      <c r="I7182" t="s">
        <v>2884</v>
      </c>
    </row>
    <row r="7183" spans="1:9" x14ac:dyDescent="0.25">
      <c r="A7183" t="s">
        <v>6735</v>
      </c>
      <c r="B7183" t="s">
        <v>6644</v>
      </c>
      <c r="C7183">
        <v>143.66999999999999</v>
      </c>
      <c r="I7183" t="s">
        <v>2884</v>
      </c>
    </row>
    <row r="7184" spans="1:9" x14ac:dyDescent="0.25">
      <c r="A7184" t="s">
        <v>6735</v>
      </c>
      <c r="B7184" t="s">
        <v>6645</v>
      </c>
      <c r="C7184">
        <v>43.96</v>
      </c>
      <c r="I7184" t="s">
        <v>2884</v>
      </c>
    </row>
    <row r="7185" spans="1:9" x14ac:dyDescent="0.25">
      <c r="A7185" t="s">
        <v>6735</v>
      </c>
      <c r="B7185" t="s">
        <v>6646</v>
      </c>
      <c r="C7185">
        <v>13.39</v>
      </c>
      <c r="I7185" t="s">
        <v>2884</v>
      </c>
    </row>
    <row r="7186" spans="1:9" x14ac:dyDescent="0.25">
      <c r="A7186" t="s">
        <v>6735</v>
      </c>
      <c r="B7186" t="s">
        <v>6647</v>
      </c>
      <c r="C7186">
        <v>63.25</v>
      </c>
      <c r="I7186" t="s">
        <v>2884</v>
      </c>
    </row>
    <row r="7187" spans="1:9" x14ac:dyDescent="0.25">
      <c r="A7187" t="s">
        <v>6735</v>
      </c>
      <c r="B7187" t="s">
        <v>6648</v>
      </c>
      <c r="C7187">
        <v>66.97</v>
      </c>
      <c r="I7187" t="s">
        <v>2884</v>
      </c>
    </row>
    <row r="7188" spans="1:9" x14ac:dyDescent="0.25">
      <c r="A7188" t="s">
        <v>6735</v>
      </c>
      <c r="B7188" t="s">
        <v>6649</v>
      </c>
      <c r="C7188">
        <v>219.17</v>
      </c>
      <c r="I7188" t="s">
        <v>2884</v>
      </c>
    </row>
    <row r="7189" spans="1:9" x14ac:dyDescent="0.25">
      <c r="A7189" t="s">
        <v>6735</v>
      </c>
      <c r="B7189" t="s">
        <v>6650</v>
      </c>
      <c r="C7189">
        <v>200.68</v>
      </c>
      <c r="I7189" t="s">
        <v>2884</v>
      </c>
    </row>
    <row r="7190" spans="1:9" x14ac:dyDescent="0.25">
      <c r="A7190" t="s">
        <v>6735</v>
      </c>
      <c r="B7190" t="s">
        <v>6651</v>
      </c>
      <c r="C7190">
        <v>67.94</v>
      </c>
      <c r="I7190" t="s">
        <v>2884</v>
      </c>
    </row>
    <row r="7191" spans="1:9" x14ac:dyDescent="0.25">
      <c r="A7191" t="s">
        <v>6735</v>
      </c>
      <c r="B7191" t="s">
        <v>6652</v>
      </c>
      <c r="C7191">
        <v>67.94</v>
      </c>
      <c r="I7191" t="s">
        <v>2884</v>
      </c>
    </row>
    <row r="7192" spans="1:9" x14ac:dyDescent="0.25">
      <c r="A7192" t="s">
        <v>6735</v>
      </c>
      <c r="B7192" t="s">
        <v>6653</v>
      </c>
      <c r="C7192">
        <v>220.6</v>
      </c>
      <c r="I7192" t="s">
        <v>2884</v>
      </c>
    </row>
    <row r="7193" spans="1:9" x14ac:dyDescent="0.25">
      <c r="A7193" t="s">
        <v>6735</v>
      </c>
      <c r="B7193" t="s">
        <v>6654</v>
      </c>
      <c r="C7193">
        <v>244.13</v>
      </c>
      <c r="I7193" t="s">
        <v>2884</v>
      </c>
    </row>
    <row r="7194" spans="1:9" x14ac:dyDescent="0.25">
      <c r="A7194" t="s">
        <v>6735</v>
      </c>
      <c r="B7194" t="s">
        <v>6655</v>
      </c>
      <c r="C7194">
        <v>428.2</v>
      </c>
      <c r="I7194" t="s">
        <v>2884</v>
      </c>
    </row>
    <row r="7195" spans="1:9" x14ac:dyDescent="0.25">
      <c r="A7195" t="s">
        <v>6735</v>
      </c>
      <c r="B7195" t="s">
        <v>6656</v>
      </c>
      <c r="C7195">
        <v>52.17</v>
      </c>
      <c r="I7195" t="s">
        <v>2884</v>
      </c>
    </row>
    <row r="7196" spans="1:9" x14ac:dyDescent="0.25">
      <c r="A7196" t="s">
        <v>6735</v>
      </c>
      <c r="B7196" t="s">
        <v>6657</v>
      </c>
      <c r="C7196">
        <v>77.98</v>
      </c>
      <c r="I7196" t="s">
        <v>2884</v>
      </c>
    </row>
    <row r="7197" spans="1:9" x14ac:dyDescent="0.25">
      <c r="A7197" t="s">
        <v>6735</v>
      </c>
      <c r="B7197" t="s">
        <v>6658</v>
      </c>
      <c r="C7197">
        <v>129.38999999999999</v>
      </c>
      <c r="I7197" t="s">
        <v>2884</v>
      </c>
    </row>
    <row r="7198" spans="1:9" x14ac:dyDescent="0.25">
      <c r="A7198" t="s">
        <v>6735</v>
      </c>
      <c r="B7198" t="s">
        <v>6659</v>
      </c>
      <c r="C7198">
        <v>170.9</v>
      </c>
      <c r="I7198" t="s">
        <v>2884</v>
      </c>
    </row>
    <row r="7199" spans="1:9" x14ac:dyDescent="0.25">
      <c r="A7199" t="s">
        <v>6735</v>
      </c>
      <c r="B7199" t="s">
        <v>6660</v>
      </c>
      <c r="C7199">
        <v>223.06</v>
      </c>
      <c r="I7199" t="s">
        <v>2884</v>
      </c>
    </row>
    <row r="7200" spans="1:9" x14ac:dyDescent="0.25">
      <c r="A7200" t="s">
        <v>6735</v>
      </c>
      <c r="B7200" t="s">
        <v>6661</v>
      </c>
      <c r="C7200">
        <v>51.06</v>
      </c>
      <c r="I7200" t="s">
        <v>2884</v>
      </c>
    </row>
    <row r="7201" spans="1:9" x14ac:dyDescent="0.25">
      <c r="A7201" t="s">
        <v>6735</v>
      </c>
      <c r="B7201" t="s">
        <v>6662</v>
      </c>
      <c r="C7201">
        <v>83.19</v>
      </c>
      <c r="I7201" t="s">
        <v>2884</v>
      </c>
    </row>
    <row r="7202" spans="1:9" x14ac:dyDescent="0.25">
      <c r="A7202" t="s">
        <v>6735</v>
      </c>
      <c r="B7202" t="s">
        <v>6663</v>
      </c>
      <c r="C7202">
        <v>132.06</v>
      </c>
      <c r="I7202" t="s">
        <v>2884</v>
      </c>
    </row>
    <row r="7203" spans="1:9" x14ac:dyDescent="0.25">
      <c r="A7203" t="s">
        <v>6735</v>
      </c>
      <c r="B7203" t="s">
        <v>6664</v>
      </c>
      <c r="C7203">
        <v>186.92</v>
      </c>
      <c r="I7203" t="s">
        <v>2884</v>
      </c>
    </row>
    <row r="7204" spans="1:9" x14ac:dyDescent="0.25">
      <c r="A7204" t="s">
        <v>6735</v>
      </c>
      <c r="B7204" t="s">
        <v>6665</v>
      </c>
      <c r="C7204">
        <v>13.16</v>
      </c>
      <c r="I7204" t="s">
        <v>2884</v>
      </c>
    </row>
    <row r="7205" spans="1:9" x14ac:dyDescent="0.25">
      <c r="A7205" t="s">
        <v>6735</v>
      </c>
      <c r="B7205" t="s">
        <v>6666</v>
      </c>
      <c r="C7205">
        <v>17.64</v>
      </c>
      <c r="I7205" t="s">
        <v>2884</v>
      </c>
    </row>
    <row r="7206" spans="1:9" x14ac:dyDescent="0.25">
      <c r="A7206" t="s">
        <v>6735</v>
      </c>
      <c r="B7206" t="s">
        <v>6667</v>
      </c>
      <c r="C7206">
        <v>15.2</v>
      </c>
      <c r="I7206" t="s">
        <v>2884</v>
      </c>
    </row>
    <row r="7207" spans="1:9" x14ac:dyDescent="0.25">
      <c r="A7207" t="s">
        <v>6735</v>
      </c>
      <c r="B7207" t="s">
        <v>6668</v>
      </c>
      <c r="C7207">
        <v>223.06</v>
      </c>
      <c r="I7207" t="s">
        <v>2884</v>
      </c>
    </row>
    <row r="7208" spans="1:9" x14ac:dyDescent="0.25">
      <c r="A7208" t="s">
        <v>6735</v>
      </c>
      <c r="B7208" t="s">
        <v>6669</v>
      </c>
      <c r="C7208">
        <v>80.58</v>
      </c>
      <c r="I7208" t="s">
        <v>2884</v>
      </c>
    </row>
    <row r="7209" spans="1:9" x14ac:dyDescent="0.25">
      <c r="A7209" t="s">
        <v>6735</v>
      </c>
      <c r="B7209" t="s">
        <v>6670</v>
      </c>
      <c r="C7209">
        <v>112.37</v>
      </c>
      <c r="I7209" t="s">
        <v>2884</v>
      </c>
    </row>
    <row r="7210" spans="1:9" x14ac:dyDescent="0.25">
      <c r="A7210" t="s">
        <v>6735</v>
      </c>
      <c r="B7210" t="s">
        <v>6671</v>
      </c>
      <c r="C7210">
        <v>932.43</v>
      </c>
      <c r="I7210" t="s">
        <v>2884</v>
      </c>
    </row>
    <row r="7211" spans="1:9" x14ac:dyDescent="0.25">
      <c r="A7211" t="s">
        <v>6735</v>
      </c>
      <c r="B7211" t="s">
        <v>6672</v>
      </c>
      <c r="C7211">
        <v>1325.13</v>
      </c>
      <c r="I7211" t="s">
        <v>2884</v>
      </c>
    </row>
    <row r="7212" spans="1:9" x14ac:dyDescent="0.25">
      <c r="A7212" t="s">
        <v>6735</v>
      </c>
      <c r="B7212" t="s">
        <v>6673</v>
      </c>
      <c r="C7212">
        <v>414.97</v>
      </c>
      <c r="I7212" t="s">
        <v>2884</v>
      </c>
    </row>
    <row r="7213" spans="1:9" x14ac:dyDescent="0.25">
      <c r="A7213" t="s">
        <v>6735</v>
      </c>
      <c r="B7213" t="s">
        <v>6674</v>
      </c>
      <c r="C7213">
        <v>375.13</v>
      </c>
      <c r="I7213" t="s">
        <v>2884</v>
      </c>
    </row>
    <row r="7214" spans="1:9" x14ac:dyDescent="0.25">
      <c r="A7214" t="s">
        <v>6735</v>
      </c>
      <c r="B7214" t="s">
        <v>6675</v>
      </c>
      <c r="C7214">
        <v>65.67</v>
      </c>
      <c r="I7214" t="s">
        <v>2884</v>
      </c>
    </row>
    <row r="7215" spans="1:9" x14ac:dyDescent="0.25">
      <c r="A7215" t="s">
        <v>6735</v>
      </c>
      <c r="B7215" t="s">
        <v>6676</v>
      </c>
      <c r="C7215">
        <v>34.28</v>
      </c>
      <c r="I7215" t="s">
        <v>2884</v>
      </c>
    </row>
    <row r="7216" spans="1:9" x14ac:dyDescent="0.25">
      <c r="A7216" t="s">
        <v>6735</v>
      </c>
      <c r="B7216" t="s">
        <v>6677</v>
      </c>
      <c r="C7216">
        <v>70.959999999999994</v>
      </c>
      <c r="I7216" t="s">
        <v>2884</v>
      </c>
    </row>
    <row r="7217" spans="1:9" x14ac:dyDescent="0.25">
      <c r="A7217" t="s">
        <v>6735</v>
      </c>
      <c r="B7217" t="s">
        <v>6678</v>
      </c>
      <c r="C7217">
        <v>63.53</v>
      </c>
      <c r="I7217" t="s">
        <v>2884</v>
      </c>
    </row>
    <row r="7218" spans="1:9" x14ac:dyDescent="0.25">
      <c r="A7218" t="s">
        <v>6735</v>
      </c>
      <c r="B7218" t="s">
        <v>6679</v>
      </c>
      <c r="C7218">
        <v>13.16</v>
      </c>
      <c r="I7218" t="s">
        <v>2884</v>
      </c>
    </row>
    <row r="7219" spans="1:9" x14ac:dyDescent="0.25">
      <c r="A7219" t="s">
        <v>6735</v>
      </c>
      <c r="B7219" t="s">
        <v>6680</v>
      </c>
      <c r="C7219">
        <v>15.2</v>
      </c>
      <c r="I7219" t="s">
        <v>2884</v>
      </c>
    </row>
    <row r="7220" spans="1:9" x14ac:dyDescent="0.25">
      <c r="A7220" t="s">
        <v>6735</v>
      </c>
      <c r="B7220" t="s">
        <v>6681</v>
      </c>
      <c r="C7220">
        <v>28.5</v>
      </c>
      <c r="I7220" t="s">
        <v>2884</v>
      </c>
    </row>
    <row r="7221" spans="1:9" x14ac:dyDescent="0.25">
      <c r="A7221" t="s">
        <v>6735</v>
      </c>
      <c r="B7221" t="s">
        <v>6682</v>
      </c>
      <c r="C7221">
        <v>86.48</v>
      </c>
      <c r="I7221" t="s">
        <v>2884</v>
      </c>
    </row>
    <row r="7222" spans="1:9" x14ac:dyDescent="0.25">
      <c r="A7222" t="s">
        <v>6735</v>
      </c>
      <c r="B7222" t="s">
        <v>6683</v>
      </c>
      <c r="C7222">
        <v>31.55</v>
      </c>
      <c r="I7222" t="s">
        <v>2884</v>
      </c>
    </row>
    <row r="7223" spans="1:9" x14ac:dyDescent="0.25">
      <c r="A7223" t="s">
        <v>6735</v>
      </c>
      <c r="B7223" t="s">
        <v>6684</v>
      </c>
      <c r="C7223">
        <v>203.52</v>
      </c>
      <c r="I7223" t="s">
        <v>2884</v>
      </c>
    </row>
    <row r="7224" spans="1:9" x14ac:dyDescent="0.25">
      <c r="A7224" t="s">
        <v>6735</v>
      </c>
      <c r="B7224" t="s">
        <v>6685</v>
      </c>
      <c r="C7224">
        <v>83.7</v>
      </c>
      <c r="I7224" t="s">
        <v>2884</v>
      </c>
    </row>
    <row r="7225" spans="1:9" x14ac:dyDescent="0.25">
      <c r="A7225" t="s">
        <v>6735</v>
      </c>
      <c r="B7225" t="s">
        <v>6686</v>
      </c>
      <c r="C7225">
        <v>174.03</v>
      </c>
      <c r="I7225" t="s">
        <v>2884</v>
      </c>
    </row>
    <row r="7226" spans="1:9" x14ac:dyDescent="0.25">
      <c r="A7226" t="s">
        <v>6735</v>
      </c>
      <c r="B7226" t="s">
        <v>6687</v>
      </c>
      <c r="C7226">
        <v>146.99</v>
      </c>
      <c r="I7226" t="s">
        <v>2884</v>
      </c>
    </row>
    <row r="7227" spans="1:9" x14ac:dyDescent="0.25">
      <c r="A7227" t="s">
        <v>6735</v>
      </c>
      <c r="B7227" t="s">
        <v>6688</v>
      </c>
      <c r="C7227">
        <v>147.37</v>
      </c>
      <c r="I7227" t="s">
        <v>2884</v>
      </c>
    </row>
    <row r="7228" spans="1:9" x14ac:dyDescent="0.25">
      <c r="A7228" t="s">
        <v>6735</v>
      </c>
      <c r="B7228" t="s">
        <v>6689</v>
      </c>
      <c r="C7228">
        <v>146.61000000000001</v>
      </c>
      <c r="I7228" t="s">
        <v>2884</v>
      </c>
    </row>
    <row r="7229" spans="1:9" x14ac:dyDescent="0.25">
      <c r="A7229" t="s">
        <v>6735</v>
      </c>
      <c r="B7229" t="s">
        <v>6690</v>
      </c>
      <c r="C7229">
        <v>271.16000000000003</v>
      </c>
      <c r="I7229" t="s">
        <v>2884</v>
      </c>
    </row>
    <row r="7230" spans="1:9" x14ac:dyDescent="0.25">
      <c r="A7230" t="s">
        <v>6735</v>
      </c>
      <c r="B7230" t="s">
        <v>6691</v>
      </c>
      <c r="C7230">
        <v>202.94</v>
      </c>
      <c r="I7230" t="s">
        <v>2884</v>
      </c>
    </row>
    <row r="7231" spans="1:9" x14ac:dyDescent="0.25">
      <c r="A7231" t="s">
        <v>6735</v>
      </c>
      <c r="B7231" t="s">
        <v>6692</v>
      </c>
      <c r="C7231">
        <v>202.18</v>
      </c>
      <c r="I7231" t="s">
        <v>2884</v>
      </c>
    </row>
    <row r="7232" spans="1:9" x14ac:dyDescent="0.25">
      <c r="A7232" t="s">
        <v>6735</v>
      </c>
      <c r="B7232" t="s">
        <v>6693</v>
      </c>
      <c r="C7232">
        <v>201.04</v>
      </c>
      <c r="I7232" t="s">
        <v>2884</v>
      </c>
    </row>
    <row r="7233" spans="1:9" x14ac:dyDescent="0.25">
      <c r="A7233" t="s">
        <v>6735</v>
      </c>
      <c r="B7233" t="s">
        <v>6694</v>
      </c>
      <c r="C7233">
        <v>270.74</v>
      </c>
      <c r="I7233" t="s">
        <v>2884</v>
      </c>
    </row>
    <row r="7234" spans="1:9" x14ac:dyDescent="0.25">
      <c r="A7234" t="s">
        <v>6735</v>
      </c>
      <c r="B7234" t="s">
        <v>6695</v>
      </c>
      <c r="C7234">
        <v>267.69</v>
      </c>
      <c r="I7234" t="s">
        <v>2884</v>
      </c>
    </row>
    <row r="7235" spans="1:9" x14ac:dyDescent="0.25">
      <c r="A7235" t="s">
        <v>6735</v>
      </c>
      <c r="B7235" t="s">
        <v>6696</v>
      </c>
      <c r="C7235">
        <v>268.45</v>
      </c>
      <c r="I7235" t="s">
        <v>2884</v>
      </c>
    </row>
    <row r="7236" spans="1:9" x14ac:dyDescent="0.25">
      <c r="A7236" t="s">
        <v>6735</v>
      </c>
      <c r="B7236" t="s">
        <v>6697</v>
      </c>
      <c r="C7236">
        <v>266.93</v>
      </c>
      <c r="I7236" t="s">
        <v>2884</v>
      </c>
    </row>
    <row r="7237" spans="1:9" x14ac:dyDescent="0.25">
      <c r="A7237" t="s">
        <v>6735</v>
      </c>
      <c r="B7237" t="s">
        <v>6698</v>
      </c>
      <c r="C7237">
        <v>410.07</v>
      </c>
      <c r="I7237" t="s">
        <v>2884</v>
      </c>
    </row>
    <row r="7238" spans="1:9" x14ac:dyDescent="0.25">
      <c r="A7238" t="s">
        <v>6735</v>
      </c>
      <c r="B7238" t="s">
        <v>6699</v>
      </c>
      <c r="C7238">
        <v>409.04</v>
      </c>
      <c r="I7238" t="s">
        <v>2884</v>
      </c>
    </row>
    <row r="7239" spans="1:9" x14ac:dyDescent="0.25">
      <c r="A7239" t="s">
        <v>6735</v>
      </c>
      <c r="B7239" t="s">
        <v>6700</v>
      </c>
      <c r="C7239">
        <v>98.88</v>
      </c>
      <c r="I7239" t="s">
        <v>2884</v>
      </c>
    </row>
    <row r="7240" spans="1:9" x14ac:dyDescent="0.25">
      <c r="A7240" t="s">
        <v>6735</v>
      </c>
      <c r="B7240" t="s">
        <v>6701</v>
      </c>
      <c r="C7240">
        <v>51.13</v>
      </c>
      <c r="I7240" t="s">
        <v>2884</v>
      </c>
    </row>
    <row r="7241" spans="1:9" x14ac:dyDescent="0.25">
      <c r="A7241" t="s">
        <v>6735</v>
      </c>
      <c r="B7241" t="s">
        <v>6702</v>
      </c>
      <c r="C7241">
        <v>18.96</v>
      </c>
      <c r="I7241" t="s">
        <v>2884</v>
      </c>
    </row>
    <row r="7242" spans="1:9" x14ac:dyDescent="0.25">
      <c r="A7242" t="s">
        <v>6735</v>
      </c>
      <c r="B7242" t="s">
        <v>6703</v>
      </c>
      <c r="C7242">
        <v>35.49</v>
      </c>
      <c r="I7242" t="s">
        <v>2884</v>
      </c>
    </row>
    <row r="7243" spans="1:9" x14ac:dyDescent="0.25">
      <c r="A7243" t="s">
        <v>6735</v>
      </c>
      <c r="B7243" t="s">
        <v>6704</v>
      </c>
      <c r="C7243">
        <v>55.84</v>
      </c>
      <c r="I7243" t="s">
        <v>2884</v>
      </c>
    </row>
    <row r="7244" spans="1:9" x14ac:dyDescent="0.25">
      <c r="A7244" t="s">
        <v>6735</v>
      </c>
      <c r="B7244" t="s">
        <v>6705</v>
      </c>
      <c r="C7244">
        <v>93.46</v>
      </c>
      <c r="I7244" t="s">
        <v>2884</v>
      </c>
    </row>
    <row r="7245" spans="1:9" x14ac:dyDescent="0.25">
      <c r="A7245" t="s">
        <v>6735</v>
      </c>
      <c r="B7245" t="s">
        <v>6706</v>
      </c>
      <c r="C7245">
        <v>122.26</v>
      </c>
      <c r="I7245" t="s">
        <v>2884</v>
      </c>
    </row>
    <row r="7246" spans="1:9" x14ac:dyDescent="0.25">
      <c r="A7246" t="s">
        <v>6735</v>
      </c>
      <c r="B7246" t="s">
        <v>6707</v>
      </c>
      <c r="C7246">
        <v>18.96</v>
      </c>
      <c r="I7246" t="s">
        <v>2884</v>
      </c>
    </row>
    <row r="7247" spans="1:9" x14ac:dyDescent="0.25">
      <c r="A7247" t="s">
        <v>6735</v>
      </c>
      <c r="B7247" t="s">
        <v>6708</v>
      </c>
      <c r="C7247">
        <v>37.590000000000003</v>
      </c>
      <c r="I7247" t="s">
        <v>2884</v>
      </c>
    </row>
    <row r="7248" spans="1:9" x14ac:dyDescent="0.25">
      <c r="A7248" t="s">
        <v>6735</v>
      </c>
      <c r="B7248" t="s">
        <v>6709</v>
      </c>
      <c r="C7248">
        <v>57.62</v>
      </c>
      <c r="I7248" t="s">
        <v>2884</v>
      </c>
    </row>
    <row r="7249" spans="1:9" x14ac:dyDescent="0.25">
      <c r="A7249" t="s">
        <v>6735</v>
      </c>
      <c r="B7249" t="s">
        <v>6710</v>
      </c>
      <c r="C7249">
        <v>81.16</v>
      </c>
      <c r="I7249" t="s">
        <v>2884</v>
      </c>
    </row>
    <row r="7250" spans="1:9" x14ac:dyDescent="0.25">
      <c r="A7250" t="s">
        <v>6735</v>
      </c>
      <c r="B7250" t="s">
        <v>6711</v>
      </c>
      <c r="C7250">
        <v>50.79</v>
      </c>
      <c r="I7250" t="s">
        <v>2884</v>
      </c>
    </row>
    <row r="7251" spans="1:9" x14ac:dyDescent="0.25">
      <c r="A7251" t="s">
        <v>6735</v>
      </c>
      <c r="B7251" t="s">
        <v>6712</v>
      </c>
      <c r="C7251">
        <v>198.05</v>
      </c>
      <c r="I7251" t="s">
        <v>2884</v>
      </c>
    </row>
    <row r="7252" spans="1:9" x14ac:dyDescent="0.25">
      <c r="A7252" t="s">
        <v>6735</v>
      </c>
      <c r="B7252" t="s">
        <v>6713</v>
      </c>
      <c r="C7252">
        <v>28.17</v>
      </c>
      <c r="I7252" t="s">
        <v>2884</v>
      </c>
    </row>
    <row r="7253" spans="1:9" x14ac:dyDescent="0.25">
      <c r="A7253" t="s">
        <v>6735</v>
      </c>
      <c r="B7253" t="s">
        <v>6714</v>
      </c>
      <c r="C7253">
        <v>37.67</v>
      </c>
      <c r="I7253" t="s">
        <v>2884</v>
      </c>
    </row>
    <row r="7254" spans="1:9" x14ac:dyDescent="0.25">
      <c r="A7254" t="s">
        <v>6735</v>
      </c>
      <c r="B7254" t="s">
        <v>6715</v>
      </c>
      <c r="C7254">
        <v>47.18</v>
      </c>
      <c r="I7254" t="s">
        <v>2884</v>
      </c>
    </row>
    <row r="7255" spans="1:9" x14ac:dyDescent="0.25">
      <c r="A7255" t="s">
        <v>6735</v>
      </c>
      <c r="B7255" t="s">
        <v>6716</v>
      </c>
      <c r="C7255">
        <v>30.01</v>
      </c>
      <c r="I7255" t="s">
        <v>2884</v>
      </c>
    </row>
    <row r="7256" spans="1:9" x14ac:dyDescent="0.25">
      <c r="A7256" t="s">
        <v>6735</v>
      </c>
      <c r="B7256" t="s">
        <v>6717</v>
      </c>
      <c r="C7256">
        <v>51.11</v>
      </c>
      <c r="I7256" t="s">
        <v>2884</v>
      </c>
    </row>
    <row r="7257" spans="1:9" x14ac:dyDescent="0.25">
      <c r="A7257" t="s">
        <v>6735</v>
      </c>
      <c r="B7257" t="s">
        <v>6718</v>
      </c>
      <c r="C7257">
        <v>81.739999999999995</v>
      </c>
      <c r="I7257" t="s">
        <v>2884</v>
      </c>
    </row>
    <row r="7258" spans="1:9" x14ac:dyDescent="0.25">
      <c r="A7258" t="s">
        <v>6735</v>
      </c>
      <c r="B7258" t="s">
        <v>6719</v>
      </c>
      <c r="C7258">
        <v>135.74</v>
      </c>
      <c r="I7258" t="s">
        <v>2884</v>
      </c>
    </row>
    <row r="7259" spans="1:9" x14ac:dyDescent="0.25">
      <c r="A7259" t="s">
        <v>6735</v>
      </c>
      <c r="B7259" t="s">
        <v>6720</v>
      </c>
      <c r="C7259">
        <v>180.92</v>
      </c>
      <c r="I7259" t="s">
        <v>2884</v>
      </c>
    </row>
    <row r="7260" spans="1:9" x14ac:dyDescent="0.25">
      <c r="A7260" t="s">
        <v>6735</v>
      </c>
      <c r="B7260" t="s">
        <v>6721</v>
      </c>
      <c r="C7260">
        <v>30.01</v>
      </c>
      <c r="I7260" t="s">
        <v>2884</v>
      </c>
    </row>
    <row r="7261" spans="1:9" x14ac:dyDescent="0.25">
      <c r="A7261" t="s">
        <v>6735</v>
      </c>
      <c r="B7261" t="s">
        <v>6722</v>
      </c>
      <c r="C7261">
        <v>58.54</v>
      </c>
      <c r="I7261" t="s">
        <v>2884</v>
      </c>
    </row>
    <row r="7262" spans="1:9" x14ac:dyDescent="0.25">
      <c r="A7262" t="s">
        <v>6735</v>
      </c>
      <c r="B7262" t="s">
        <v>6723</v>
      </c>
      <c r="C7262">
        <v>88.86</v>
      </c>
      <c r="I7262" t="s">
        <v>2884</v>
      </c>
    </row>
    <row r="7263" spans="1:9" x14ac:dyDescent="0.25">
      <c r="A7263" t="s">
        <v>6735</v>
      </c>
      <c r="B7263" t="s">
        <v>6724</v>
      </c>
      <c r="C7263">
        <v>128.01</v>
      </c>
      <c r="I7263" t="s">
        <v>2884</v>
      </c>
    </row>
    <row r="7264" spans="1:9" x14ac:dyDescent="0.25">
      <c r="A7264" t="s">
        <v>6735</v>
      </c>
      <c r="B7264" t="s">
        <v>6725</v>
      </c>
      <c r="C7264">
        <v>51.13</v>
      </c>
      <c r="I7264" t="s">
        <v>2884</v>
      </c>
    </row>
    <row r="7265" spans="1:9" x14ac:dyDescent="0.25">
      <c r="A7265" t="s">
        <v>6735</v>
      </c>
      <c r="B7265" t="s">
        <v>6726</v>
      </c>
      <c r="C7265">
        <v>25.11</v>
      </c>
      <c r="I7265" t="s">
        <v>2884</v>
      </c>
    </row>
    <row r="7266" spans="1:9" x14ac:dyDescent="0.25">
      <c r="A7266" t="s">
        <v>6735</v>
      </c>
      <c r="B7266" t="s">
        <v>6727</v>
      </c>
      <c r="C7266">
        <v>19.239999999999998</v>
      </c>
      <c r="I7266" t="s">
        <v>2884</v>
      </c>
    </row>
    <row r="7267" spans="1:9" x14ac:dyDescent="0.25">
      <c r="A7267" t="s">
        <v>6735</v>
      </c>
      <c r="B7267" t="s">
        <v>6728</v>
      </c>
      <c r="C7267">
        <v>47.99</v>
      </c>
      <c r="I7267" t="s">
        <v>2884</v>
      </c>
    </row>
    <row r="7268" spans="1:9" x14ac:dyDescent="0.25">
      <c r="A7268" t="s">
        <v>6735</v>
      </c>
      <c r="B7268" t="s">
        <v>6729</v>
      </c>
      <c r="C7268">
        <v>28.15</v>
      </c>
      <c r="I7268" t="s">
        <v>2884</v>
      </c>
    </row>
    <row r="7269" spans="1:9" x14ac:dyDescent="0.25">
      <c r="B7269">
        <v>70170</v>
      </c>
      <c r="C7269">
        <v>15.19</v>
      </c>
      <c r="I7269" t="s">
        <v>2884</v>
      </c>
    </row>
    <row r="7270" spans="1:9" x14ac:dyDescent="0.25">
      <c r="B7270">
        <v>70555</v>
      </c>
      <c r="C7270">
        <v>124.73</v>
      </c>
      <c r="I7270" t="s">
        <v>2884</v>
      </c>
    </row>
    <row r="7271" spans="1:9" x14ac:dyDescent="0.25">
      <c r="B7271">
        <v>70557</v>
      </c>
      <c r="C7271">
        <v>169.73</v>
      </c>
      <c r="I7271" t="s">
        <v>2884</v>
      </c>
    </row>
    <row r="7272" spans="1:9" x14ac:dyDescent="0.25">
      <c r="B7272">
        <v>70558</v>
      </c>
      <c r="C7272">
        <v>174.11</v>
      </c>
      <c r="I7272" t="s">
        <v>2884</v>
      </c>
    </row>
    <row r="7273" spans="1:9" x14ac:dyDescent="0.25">
      <c r="B7273">
        <v>70559</v>
      </c>
      <c r="C7273">
        <v>167.53</v>
      </c>
      <c r="I7273" t="s">
        <v>2884</v>
      </c>
    </row>
    <row r="7274" spans="1:9" x14ac:dyDescent="0.25">
      <c r="B7274">
        <v>74190</v>
      </c>
      <c r="C7274">
        <v>23.32</v>
      </c>
      <c r="I7274" t="s">
        <v>2884</v>
      </c>
    </row>
    <row r="7275" spans="1:9" x14ac:dyDescent="0.25">
      <c r="B7275">
        <v>74235</v>
      </c>
      <c r="C7275">
        <v>59.59</v>
      </c>
      <c r="I7275" t="s">
        <v>2884</v>
      </c>
    </row>
    <row r="7276" spans="1:9" x14ac:dyDescent="0.25">
      <c r="B7276">
        <v>74300</v>
      </c>
      <c r="C7276">
        <v>13.78</v>
      </c>
      <c r="I7276" t="s">
        <v>2884</v>
      </c>
    </row>
    <row r="7277" spans="1:9" x14ac:dyDescent="0.25">
      <c r="B7277">
        <v>74301</v>
      </c>
      <c r="C7277">
        <v>10.58</v>
      </c>
      <c r="I7277" t="s">
        <v>2884</v>
      </c>
    </row>
    <row r="7278" spans="1:9" x14ac:dyDescent="0.25">
      <c r="B7278">
        <v>74328</v>
      </c>
      <c r="C7278">
        <v>23.97</v>
      </c>
      <c r="I7278" t="s">
        <v>2884</v>
      </c>
    </row>
    <row r="7279" spans="1:9" x14ac:dyDescent="0.25">
      <c r="B7279">
        <v>74329</v>
      </c>
      <c r="C7279">
        <v>24.34</v>
      </c>
      <c r="I7279" t="s">
        <v>2884</v>
      </c>
    </row>
    <row r="7280" spans="1:9" x14ac:dyDescent="0.25">
      <c r="B7280">
        <v>74330</v>
      </c>
      <c r="C7280">
        <v>28.99</v>
      </c>
      <c r="I7280" t="s">
        <v>2884</v>
      </c>
    </row>
    <row r="7281" spans="2:9" x14ac:dyDescent="0.25">
      <c r="B7281">
        <v>74340</v>
      </c>
      <c r="C7281">
        <v>27.21</v>
      </c>
      <c r="I7281" t="s">
        <v>2884</v>
      </c>
    </row>
    <row r="7282" spans="2:9" x14ac:dyDescent="0.25">
      <c r="B7282">
        <v>74355</v>
      </c>
      <c r="C7282">
        <v>38.090000000000003</v>
      </c>
      <c r="I7282" t="s">
        <v>2884</v>
      </c>
    </row>
    <row r="7283" spans="2:9" x14ac:dyDescent="0.25">
      <c r="B7283">
        <v>74360</v>
      </c>
      <c r="C7283">
        <v>27.93</v>
      </c>
      <c r="I7283" t="s">
        <v>2884</v>
      </c>
    </row>
    <row r="7284" spans="2:9" x14ac:dyDescent="0.25">
      <c r="B7284">
        <v>74363</v>
      </c>
      <c r="C7284">
        <v>43.34</v>
      </c>
      <c r="I7284" t="s">
        <v>2884</v>
      </c>
    </row>
    <row r="7285" spans="2:9" x14ac:dyDescent="0.25">
      <c r="B7285">
        <v>74445</v>
      </c>
      <c r="C7285">
        <v>55.24</v>
      </c>
      <c r="I7285" t="s">
        <v>2884</v>
      </c>
    </row>
    <row r="7286" spans="2:9" x14ac:dyDescent="0.25">
      <c r="B7286">
        <v>74450</v>
      </c>
      <c r="C7286">
        <v>16.59</v>
      </c>
      <c r="I7286" t="s">
        <v>2884</v>
      </c>
    </row>
    <row r="7287" spans="2:9" x14ac:dyDescent="0.25">
      <c r="B7287">
        <v>74470</v>
      </c>
      <c r="C7287">
        <v>26.48</v>
      </c>
      <c r="I7287" t="s">
        <v>2884</v>
      </c>
    </row>
    <row r="7288" spans="2:9" x14ac:dyDescent="0.25">
      <c r="B7288">
        <v>74742</v>
      </c>
      <c r="C7288">
        <v>30.72</v>
      </c>
      <c r="I7288" t="s">
        <v>2884</v>
      </c>
    </row>
    <row r="7289" spans="2:9" x14ac:dyDescent="0.25">
      <c r="B7289">
        <v>74775</v>
      </c>
      <c r="C7289">
        <v>31.43</v>
      </c>
      <c r="I7289" t="s">
        <v>2884</v>
      </c>
    </row>
    <row r="7290" spans="2:9" x14ac:dyDescent="0.25">
      <c r="B7290">
        <v>75801</v>
      </c>
      <c r="C7290">
        <v>44.49</v>
      </c>
      <c r="I7290" t="s">
        <v>2884</v>
      </c>
    </row>
    <row r="7291" spans="2:9" x14ac:dyDescent="0.25">
      <c r="B7291">
        <v>75803</v>
      </c>
      <c r="C7291">
        <v>58.54</v>
      </c>
      <c r="I7291" t="s">
        <v>2884</v>
      </c>
    </row>
    <row r="7292" spans="2:9" x14ac:dyDescent="0.25">
      <c r="B7292">
        <v>75805</v>
      </c>
      <c r="C7292">
        <v>40.549999999999997</v>
      </c>
      <c r="I7292" t="s">
        <v>2884</v>
      </c>
    </row>
    <row r="7293" spans="2:9" x14ac:dyDescent="0.25">
      <c r="B7293">
        <v>75807</v>
      </c>
      <c r="C7293">
        <v>55</v>
      </c>
      <c r="I7293" t="s">
        <v>2884</v>
      </c>
    </row>
    <row r="7294" spans="2:9" x14ac:dyDescent="0.25">
      <c r="B7294">
        <v>75810</v>
      </c>
      <c r="C7294">
        <v>50.42</v>
      </c>
      <c r="I7294" t="s">
        <v>2884</v>
      </c>
    </row>
    <row r="7295" spans="2:9" x14ac:dyDescent="0.25">
      <c r="B7295">
        <v>75894</v>
      </c>
      <c r="C7295">
        <v>75.06</v>
      </c>
      <c r="I7295" t="s">
        <v>2884</v>
      </c>
    </row>
    <row r="7296" spans="2:9" x14ac:dyDescent="0.25">
      <c r="B7296">
        <v>75898</v>
      </c>
      <c r="C7296">
        <v>95.54</v>
      </c>
      <c r="I7296" t="s">
        <v>2884</v>
      </c>
    </row>
    <row r="7297" spans="2:9" x14ac:dyDescent="0.25">
      <c r="B7297">
        <v>75956</v>
      </c>
      <c r="C7297">
        <v>348.61</v>
      </c>
      <c r="I7297" t="s">
        <v>2884</v>
      </c>
    </row>
    <row r="7298" spans="2:9" x14ac:dyDescent="0.25">
      <c r="B7298">
        <v>75957</v>
      </c>
      <c r="C7298">
        <v>298.73</v>
      </c>
      <c r="I7298" t="s">
        <v>2884</v>
      </c>
    </row>
    <row r="7299" spans="2:9" x14ac:dyDescent="0.25">
      <c r="B7299">
        <v>75958</v>
      </c>
      <c r="C7299">
        <v>198.18</v>
      </c>
      <c r="I7299" t="s">
        <v>2884</v>
      </c>
    </row>
    <row r="7300" spans="2:9" x14ac:dyDescent="0.25">
      <c r="B7300">
        <v>75959</v>
      </c>
      <c r="C7300">
        <v>173.56</v>
      </c>
      <c r="I7300" t="s">
        <v>2884</v>
      </c>
    </row>
    <row r="7301" spans="2:9" x14ac:dyDescent="0.25">
      <c r="B7301">
        <v>75970</v>
      </c>
      <c r="C7301">
        <v>39.51</v>
      </c>
      <c r="I7301" t="s">
        <v>2884</v>
      </c>
    </row>
    <row r="7302" spans="2:9" x14ac:dyDescent="0.25">
      <c r="B7302">
        <v>76125</v>
      </c>
      <c r="C7302">
        <v>13.38</v>
      </c>
      <c r="I7302" t="s">
        <v>2884</v>
      </c>
    </row>
    <row r="7303" spans="2:9" x14ac:dyDescent="0.25">
      <c r="B7303">
        <v>76932</v>
      </c>
      <c r="C7303">
        <v>37.75</v>
      </c>
      <c r="I7303" t="s">
        <v>2884</v>
      </c>
    </row>
    <row r="7304" spans="2:9" x14ac:dyDescent="0.25">
      <c r="B7304">
        <v>76940</v>
      </c>
      <c r="C7304">
        <v>104.81</v>
      </c>
      <c r="I7304" t="s">
        <v>2884</v>
      </c>
    </row>
    <row r="7305" spans="2:9" x14ac:dyDescent="0.25">
      <c r="B7305">
        <v>76941</v>
      </c>
      <c r="C7305">
        <v>66.88</v>
      </c>
      <c r="I7305" t="s">
        <v>2884</v>
      </c>
    </row>
    <row r="7306" spans="2:9" x14ac:dyDescent="0.25">
      <c r="B7306">
        <v>76945</v>
      </c>
      <c r="C7306">
        <v>33.04</v>
      </c>
      <c r="I7306" t="s">
        <v>2884</v>
      </c>
    </row>
    <row r="7307" spans="2:9" x14ac:dyDescent="0.25">
      <c r="B7307">
        <v>76975</v>
      </c>
      <c r="C7307">
        <v>42.72</v>
      </c>
      <c r="I7307" t="s">
        <v>2884</v>
      </c>
    </row>
    <row r="7308" spans="2:9" x14ac:dyDescent="0.25">
      <c r="B7308">
        <v>76998</v>
      </c>
      <c r="C7308">
        <v>64.489999999999995</v>
      </c>
      <c r="I7308" t="s">
        <v>2884</v>
      </c>
    </row>
    <row r="7309" spans="2:9" x14ac:dyDescent="0.25">
      <c r="B7309">
        <v>77013</v>
      </c>
      <c r="C7309">
        <v>190.37</v>
      </c>
      <c r="I7309" t="s">
        <v>2884</v>
      </c>
    </row>
    <row r="7310" spans="2:9" x14ac:dyDescent="0.25">
      <c r="B7310">
        <v>77022</v>
      </c>
      <c r="C7310">
        <v>211.34</v>
      </c>
      <c r="I7310" t="s">
        <v>2884</v>
      </c>
    </row>
    <row r="7311" spans="2:9" x14ac:dyDescent="0.25">
      <c r="B7311">
        <v>78282</v>
      </c>
      <c r="C7311">
        <v>15.75</v>
      </c>
      <c r="I7311" t="s">
        <v>2884</v>
      </c>
    </row>
    <row r="7312" spans="2:9" x14ac:dyDescent="0.25">
      <c r="B7312">
        <v>78414</v>
      </c>
      <c r="C7312">
        <v>21.79</v>
      </c>
      <c r="I7312" t="s">
        <v>2884</v>
      </c>
    </row>
    <row r="7313" spans="2:9" x14ac:dyDescent="0.25">
      <c r="B7313">
        <v>78429</v>
      </c>
      <c r="C7313">
        <v>82.25</v>
      </c>
      <c r="I7313" t="s">
        <v>2884</v>
      </c>
    </row>
    <row r="7314" spans="2:9" x14ac:dyDescent="0.25">
      <c r="B7314">
        <v>78430</v>
      </c>
      <c r="C7314">
        <v>77.599999999999994</v>
      </c>
      <c r="I7314" t="s">
        <v>2884</v>
      </c>
    </row>
    <row r="7315" spans="2:9" x14ac:dyDescent="0.25">
      <c r="B7315">
        <v>78431</v>
      </c>
      <c r="C7315">
        <v>91.08</v>
      </c>
      <c r="I7315" t="s">
        <v>2884</v>
      </c>
    </row>
    <row r="7316" spans="2:9" x14ac:dyDescent="0.25">
      <c r="B7316">
        <v>78432</v>
      </c>
      <c r="C7316">
        <v>97.02</v>
      </c>
      <c r="I7316" t="s">
        <v>2884</v>
      </c>
    </row>
    <row r="7317" spans="2:9" x14ac:dyDescent="0.25">
      <c r="B7317">
        <v>78433</v>
      </c>
      <c r="C7317">
        <v>105.77</v>
      </c>
      <c r="I7317" t="s">
        <v>2884</v>
      </c>
    </row>
    <row r="7318" spans="2:9" x14ac:dyDescent="0.25">
      <c r="B7318">
        <v>78434</v>
      </c>
      <c r="C7318">
        <v>30.25</v>
      </c>
      <c r="I7318" t="s">
        <v>2884</v>
      </c>
    </row>
    <row r="7319" spans="2:9" x14ac:dyDescent="0.25">
      <c r="B7319">
        <v>78459</v>
      </c>
      <c r="C7319">
        <v>75.16</v>
      </c>
      <c r="I7319" t="s">
        <v>2884</v>
      </c>
    </row>
    <row r="7320" spans="2:9" x14ac:dyDescent="0.25">
      <c r="B7320">
        <v>78491</v>
      </c>
      <c r="C7320">
        <v>73.06</v>
      </c>
      <c r="I7320" t="s">
        <v>2884</v>
      </c>
    </row>
    <row r="7321" spans="2:9" x14ac:dyDescent="0.25">
      <c r="B7321">
        <v>78492</v>
      </c>
      <c r="C7321">
        <v>87.25</v>
      </c>
      <c r="I7321" t="s">
        <v>2884</v>
      </c>
    </row>
    <row r="7322" spans="2:9" x14ac:dyDescent="0.25">
      <c r="B7322">
        <v>78608</v>
      </c>
      <c r="C7322">
        <v>71.790000000000006</v>
      </c>
      <c r="I7322" t="s">
        <v>2884</v>
      </c>
    </row>
    <row r="7323" spans="2:9" x14ac:dyDescent="0.25">
      <c r="B7323">
        <v>78811</v>
      </c>
      <c r="C7323">
        <v>73.17</v>
      </c>
      <c r="I7323" t="s">
        <v>2884</v>
      </c>
    </row>
    <row r="7324" spans="2:9" x14ac:dyDescent="0.25">
      <c r="B7324">
        <v>78812</v>
      </c>
      <c r="C7324">
        <v>94.09</v>
      </c>
      <c r="I7324" t="s">
        <v>2884</v>
      </c>
    </row>
    <row r="7325" spans="2:9" x14ac:dyDescent="0.25">
      <c r="B7325">
        <v>78813</v>
      </c>
      <c r="C7325">
        <v>94.63</v>
      </c>
      <c r="I7325" t="s">
        <v>2884</v>
      </c>
    </row>
    <row r="7326" spans="2:9" x14ac:dyDescent="0.25">
      <c r="B7326">
        <v>78814</v>
      </c>
      <c r="C7326">
        <v>106.71</v>
      </c>
      <c r="I7326" t="s">
        <v>2884</v>
      </c>
    </row>
    <row r="7327" spans="2:9" x14ac:dyDescent="0.25">
      <c r="B7327">
        <v>78815</v>
      </c>
      <c r="C7327">
        <v>118.33</v>
      </c>
      <c r="I7327" t="s">
        <v>2884</v>
      </c>
    </row>
    <row r="7328" spans="2:9" x14ac:dyDescent="0.25">
      <c r="B7328">
        <v>78816</v>
      </c>
      <c r="C7328">
        <v>118.92</v>
      </c>
      <c r="I7328" t="s">
        <v>2884</v>
      </c>
    </row>
    <row r="7329" spans="2:9" x14ac:dyDescent="0.25">
      <c r="B7329">
        <v>79300</v>
      </c>
      <c r="C7329">
        <v>65.680000000000007</v>
      </c>
      <c r="I7329" t="s">
        <v>2884</v>
      </c>
    </row>
    <row r="7330" spans="2:9" x14ac:dyDescent="0.25">
      <c r="B7330">
        <v>79445</v>
      </c>
      <c r="C7330">
        <v>114.17</v>
      </c>
      <c r="I7330" t="s">
        <v>2884</v>
      </c>
    </row>
    <row r="7331" spans="2:9" x14ac:dyDescent="0.25">
      <c r="B7331">
        <v>83020</v>
      </c>
      <c r="C7331">
        <v>18.3</v>
      </c>
      <c r="I7331" t="s">
        <v>2884</v>
      </c>
    </row>
    <row r="7332" spans="2:9" x14ac:dyDescent="0.25">
      <c r="B7332">
        <v>84165</v>
      </c>
      <c r="C7332">
        <v>18.3</v>
      </c>
      <c r="I7332" t="s">
        <v>2884</v>
      </c>
    </row>
    <row r="7333" spans="2:9" x14ac:dyDescent="0.25">
      <c r="B7333">
        <v>84166</v>
      </c>
      <c r="C7333">
        <v>18.3</v>
      </c>
      <c r="I7333" t="s">
        <v>2884</v>
      </c>
    </row>
    <row r="7334" spans="2:9" x14ac:dyDescent="0.25">
      <c r="B7334">
        <v>84181</v>
      </c>
      <c r="C7334">
        <v>18.3</v>
      </c>
      <c r="I7334" t="s">
        <v>2884</v>
      </c>
    </row>
    <row r="7335" spans="2:9" x14ac:dyDescent="0.25">
      <c r="B7335">
        <v>84182</v>
      </c>
      <c r="C7335">
        <v>18.3</v>
      </c>
      <c r="I7335" t="s">
        <v>2884</v>
      </c>
    </row>
    <row r="7336" spans="2:9" x14ac:dyDescent="0.25">
      <c r="B7336">
        <v>85390</v>
      </c>
      <c r="C7336">
        <v>37.299999999999997</v>
      </c>
      <c r="I7336" t="s">
        <v>2884</v>
      </c>
    </row>
    <row r="7337" spans="2:9" x14ac:dyDescent="0.25">
      <c r="B7337">
        <v>85576</v>
      </c>
      <c r="C7337">
        <v>18.3</v>
      </c>
      <c r="I7337" t="s">
        <v>2884</v>
      </c>
    </row>
    <row r="7338" spans="2:9" x14ac:dyDescent="0.25">
      <c r="B7338">
        <v>86153</v>
      </c>
      <c r="C7338">
        <v>34.5</v>
      </c>
      <c r="I7338" t="s">
        <v>2884</v>
      </c>
    </row>
    <row r="7339" spans="2:9" x14ac:dyDescent="0.25">
      <c r="B7339">
        <v>86255</v>
      </c>
      <c r="C7339">
        <v>18.3</v>
      </c>
      <c r="I7339" t="s">
        <v>2884</v>
      </c>
    </row>
    <row r="7340" spans="2:9" x14ac:dyDescent="0.25">
      <c r="B7340">
        <v>86256</v>
      </c>
      <c r="C7340">
        <v>18.3</v>
      </c>
      <c r="I7340" t="s">
        <v>2884</v>
      </c>
    </row>
    <row r="7341" spans="2:9" x14ac:dyDescent="0.25">
      <c r="B7341">
        <v>86320</v>
      </c>
      <c r="C7341">
        <v>18.3</v>
      </c>
      <c r="I7341" t="s">
        <v>2884</v>
      </c>
    </row>
    <row r="7342" spans="2:9" x14ac:dyDescent="0.25">
      <c r="B7342">
        <v>86325</v>
      </c>
      <c r="C7342">
        <v>18.3</v>
      </c>
      <c r="I7342" t="s">
        <v>2884</v>
      </c>
    </row>
    <row r="7343" spans="2:9" x14ac:dyDescent="0.25">
      <c r="B7343">
        <v>86327</v>
      </c>
      <c r="C7343">
        <v>22.56</v>
      </c>
      <c r="I7343" t="s">
        <v>2884</v>
      </c>
    </row>
    <row r="7344" spans="2:9" x14ac:dyDescent="0.25">
      <c r="B7344">
        <v>86334</v>
      </c>
      <c r="C7344">
        <v>18.3</v>
      </c>
      <c r="I7344" t="s">
        <v>2884</v>
      </c>
    </row>
    <row r="7345" spans="2:9" x14ac:dyDescent="0.25">
      <c r="B7345">
        <v>86335</v>
      </c>
      <c r="C7345">
        <v>18.3</v>
      </c>
      <c r="I7345" t="s">
        <v>2884</v>
      </c>
    </row>
    <row r="7346" spans="2:9" x14ac:dyDescent="0.25">
      <c r="B7346">
        <v>87164</v>
      </c>
      <c r="C7346">
        <v>19.739999999999998</v>
      </c>
      <c r="I7346" t="s">
        <v>2884</v>
      </c>
    </row>
    <row r="7347" spans="2:9" x14ac:dyDescent="0.25">
      <c r="B7347">
        <v>87207</v>
      </c>
      <c r="C7347">
        <v>18.3</v>
      </c>
      <c r="I7347" t="s">
        <v>2884</v>
      </c>
    </row>
    <row r="7348" spans="2:9" x14ac:dyDescent="0.25">
      <c r="B7348">
        <v>88371</v>
      </c>
      <c r="C7348">
        <v>19.739999999999998</v>
      </c>
      <c r="I7348" t="s">
        <v>2884</v>
      </c>
    </row>
    <row r="7349" spans="2:9" x14ac:dyDescent="0.25">
      <c r="B7349">
        <v>88372</v>
      </c>
      <c r="C7349">
        <v>18.3</v>
      </c>
      <c r="I7349" t="s">
        <v>2884</v>
      </c>
    </row>
    <row r="7350" spans="2:9" x14ac:dyDescent="0.25">
      <c r="B7350">
        <v>89060</v>
      </c>
      <c r="C7350">
        <v>18.3</v>
      </c>
      <c r="I7350" t="s">
        <v>2884</v>
      </c>
    </row>
    <row r="7351" spans="2:9" x14ac:dyDescent="0.25">
      <c r="B7351">
        <v>92978</v>
      </c>
      <c r="C7351">
        <v>98.53</v>
      </c>
      <c r="I7351" t="s">
        <v>2884</v>
      </c>
    </row>
    <row r="7352" spans="2:9" x14ac:dyDescent="0.25">
      <c r="B7352">
        <v>92979</v>
      </c>
      <c r="C7352">
        <v>78.48</v>
      </c>
      <c r="I7352" t="s">
        <v>2884</v>
      </c>
    </row>
    <row r="7353" spans="2:9" x14ac:dyDescent="0.25">
      <c r="B7353">
        <v>93315</v>
      </c>
      <c r="C7353">
        <v>130.21</v>
      </c>
      <c r="I7353" t="s">
        <v>2884</v>
      </c>
    </row>
    <row r="7354" spans="2:9" x14ac:dyDescent="0.25">
      <c r="B7354">
        <v>93317</v>
      </c>
      <c r="C7354">
        <v>90.97</v>
      </c>
      <c r="I7354" t="s">
        <v>2884</v>
      </c>
    </row>
    <row r="7355" spans="2:9" x14ac:dyDescent="0.25">
      <c r="B7355">
        <v>93318</v>
      </c>
      <c r="C7355">
        <v>105.42</v>
      </c>
      <c r="I7355" t="s">
        <v>2884</v>
      </c>
    </row>
    <row r="7356" spans="2:9" x14ac:dyDescent="0.25">
      <c r="B7356">
        <v>93571</v>
      </c>
      <c r="C7356">
        <v>75.28</v>
      </c>
      <c r="I7356" t="s">
        <v>2884</v>
      </c>
    </row>
    <row r="7357" spans="2:9" x14ac:dyDescent="0.25">
      <c r="B7357">
        <v>93572</v>
      </c>
      <c r="C7357">
        <v>54.62</v>
      </c>
      <c r="I7357" t="s">
        <v>2884</v>
      </c>
    </row>
    <row r="7358" spans="2:9" x14ac:dyDescent="0.25">
      <c r="B7358">
        <v>93593</v>
      </c>
      <c r="C7358">
        <v>194.26</v>
      </c>
      <c r="I7358" t="s">
        <v>2884</v>
      </c>
    </row>
    <row r="7359" spans="2:9" x14ac:dyDescent="0.25">
      <c r="B7359">
        <v>93594</v>
      </c>
      <c r="C7359">
        <v>302.14999999999998</v>
      </c>
      <c r="I7359" t="s">
        <v>2884</v>
      </c>
    </row>
    <row r="7360" spans="2:9" x14ac:dyDescent="0.25">
      <c r="B7360">
        <v>93595</v>
      </c>
      <c r="C7360">
        <v>272.22000000000003</v>
      </c>
      <c r="I7360" t="s">
        <v>2884</v>
      </c>
    </row>
    <row r="7361" spans="2:9" x14ac:dyDescent="0.25">
      <c r="B7361">
        <v>93596</v>
      </c>
      <c r="C7361">
        <v>332.39</v>
      </c>
      <c r="I7361" t="s">
        <v>2884</v>
      </c>
    </row>
    <row r="7362" spans="2:9" x14ac:dyDescent="0.25">
      <c r="B7362">
        <v>93597</v>
      </c>
      <c r="C7362">
        <v>439.26</v>
      </c>
      <c r="I7362" t="s">
        <v>2884</v>
      </c>
    </row>
    <row r="7363" spans="2:9" x14ac:dyDescent="0.25">
      <c r="B7363">
        <v>93598</v>
      </c>
      <c r="C7363">
        <v>71.8</v>
      </c>
      <c r="I7363" t="s">
        <v>2884</v>
      </c>
    </row>
    <row r="7364" spans="2:9" x14ac:dyDescent="0.25">
      <c r="B7364">
        <v>93600</v>
      </c>
      <c r="C7364">
        <v>122.89</v>
      </c>
      <c r="I7364" t="s">
        <v>2884</v>
      </c>
    </row>
    <row r="7365" spans="2:9" x14ac:dyDescent="0.25">
      <c r="B7365">
        <v>93602</v>
      </c>
      <c r="C7365">
        <v>119.51</v>
      </c>
      <c r="I7365" t="s">
        <v>2884</v>
      </c>
    </row>
    <row r="7366" spans="2:9" x14ac:dyDescent="0.25">
      <c r="B7366">
        <v>93603</v>
      </c>
      <c r="C7366">
        <v>119.51</v>
      </c>
      <c r="I7366" t="s">
        <v>2884</v>
      </c>
    </row>
    <row r="7367" spans="2:9" x14ac:dyDescent="0.25">
      <c r="B7367">
        <v>93609</v>
      </c>
      <c r="C7367">
        <v>286.70999999999998</v>
      </c>
      <c r="I7367" t="s">
        <v>2884</v>
      </c>
    </row>
    <row r="7368" spans="2:9" x14ac:dyDescent="0.25">
      <c r="B7368">
        <v>93610</v>
      </c>
      <c r="C7368">
        <v>169.14</v>
      </c>
      <c r="I7368" t="s">
        <v>2884</v>
      </c>
    </row>
    <row r="7369" spans="2:9" x14ac:dyDescent="0.25">
      <c r="B7369">
        <v>93612</v>
      </c>
      <c r="C7369">
        <v>166.12</v>
      </c>
      <c r="I7369" t="s">
        <v>2884</v>
      </c>
    </row>
    <row r="7370" spans="2:9" x14ac:dyDescent="0.25">
      <c r="B7370">
        <v>93615</v>
      </c>
      <c r="C7370">
        <v>38.04</v>
      </c>
      <c r="I7370" t="s">
        <v>2884</v>
      </c>
    </row>
    <row r="7371" spans="2:9" x14ac:dyDescent="0.25">
      <c r="B7371">
        <v>93616</v>
      </c>
      <c r="C7371">
        <v>60.16</v>
      </c>
      <c r="I7371" t="s">
        <v>2884</v>
      </c>
    </row>
    <row r="7372" spans="2:9" x14ac:dyDescent="0.25">
      <c r="B7372">
        <v>93618</v>
      </c>
      <c r="C7372">
        <v>227.37</v>
      </c>
      <c r="I7372" t="s">
        <v>2884</v>
      </c>
    </row>
    <row r="7373" spans="2:9" x14ac:dyDescent="0.25">
      <c r="B7373">
        <v>93619</v>
      </c>
      <c r="C7373">
        <v>403.04</v>
      </c>
      <c r="I7373" t="s">
        <v>2884</v>
      </c>
    </row>
    <row r="7374" spans="2:9" x14ac:dyDescent="0.25">
      <c r="B7374">
        <v>93620</v>
      </c>
      <c r="C7374">
        <v>648.84</v>
      </c>
      <c r="I7374" t="s">
        <v>2884</v>
      </c>
    </row>
    <row r="7375" spans="2:9" x14ac:dyDescent="0.25">
      <c r="B7375">
        <v>93621</v>
      </c>
      <c r="C7375">
        <v>86.03</v>
      </c>
      <c r="I7375" t="s">
        <v>2884</v>
      </c>
    </row>
    <row r="7376" spans="2:9" x14ac:dyDescent="0.25">
      <c r="B7376">
        <v>93622</v>
      </c>
      <c r="C7376">
        <v>177.87</v>
      </c>
      <c r="I7376" t="s">
        <v>2884</v>
      </c>
    </row>
    <row r="7377" spans="2:9" x14ac:dyDescent="0.25">
      <c r="B7377">
        <v>93623</v>
      </c>
      <c r="C7377">
        <v>87.59</v>
      </c>
      <c r="I7377" t="s">
        <v>2884</v>
      </c>
    </row>
    <row r="7378" spans="2:9" x14ac:dyDescent="0.25">
      <c r="B7378">
        <v>93624</v>
      </c>
      <c r="C7378">
        <v>258.91000000000003</v>
      </c>
      <c r="I7378" t="s">
        <v>2884</v>
      </c>
    </row>
    <row r="7379" spans="2:9" x14ac:dyDescent="0.25">
      <c r="B7379">
        <v>93631</v>
      </c>
      <c r="C7379">
        <v>412.82</v>
      </c>
      <c r="I7379" t="s">
        <v>2884</v>
      </c>
    </row>
    <row r="7380" spans="2:9" x14ac:dyDescent="0.25">
      <c r="B7380">
        <v>93640</v>
      </c>
      <c r="C7380">
        <v>184.18</v>
      </c>
      <c r="I7380" t="s">
        <v>2884</v>
      </c>
    </row>
    <row r="7381" spans="2:9" x14ac:dyDescent="0.25">
      <c r="B7381">
        <v>93641</v>
      </c>
      <c r="C7381">
        <v>323.2</v>
      </c>
      <c r="I7381" t="s">
        <v>2884</v>
      </c>
    </row>
    <row r="7382" spans="2:9" x14ac:dyDescent="0.25">
      <c r="B7382">
        <v>93662</v>
      </c>
      <c r="C7382">
        <v>76.14</v>
      </c>
      <c r="I7382" t="s">
        <v>2884</v>
      </c>
    </row>
    <row r="7383" spans="2:9" x14ac:dyDescent="0.25">
      <c r="B7383">
        <v>95824</v>
      </c>
      <c r="C7383">
        <v>40.29</v>
      </c>
      <c r="I7383" t="s">
        <v>2884</v>
      </c>
    </row>
    <row r="7384" spans="2:9" x14ac:dyDescent="0.25">
      <c r="B7384">
        <v>95965</v>
      </c>
      <c r="C7384">
        <v>426.07</v>
      </c>
      <c r="I7384" t="s">
        <v>2884</v>
      </c>
    </row>
    <row r="7385" spans="2:9" x14ac:dyDescent="0.25">
      <c r="B7385">
        <v>95966</v>
      </c>
      <c r="C7385">
        <v>217.59</v>
      </c>
      <c r="I7385" t="s">
        <v>2884</v>
      </c>
    </row>
    <row r="7386" spans="2:9" x14ac:dyDescent="0.25">
      <c r="B7386">
        <v>95967</v>
      </c>
      <c r="C7386">
        <v>190.8</v>
      </c>
      <c r="I7386" t="s">
        <v>2884</v>
      </c>
    </row>
    <row r="7387" spans="2:9" x14ac:dyDescent="0.25">
      <c r="B7387">
        <v>96020</v>
      </c>
      <c r="C7387">
        <v>164.35</v>
      </c>
      <c r="I7387" t="s">
        <v>2884</v>
      </c>
    </row>
    <row r="7388" spans="2:9" x14ac:dyDescent="0.25">
      <c r="B7388">
        <v>11100</v>
      </c>
      <c r="C7388" s="56">
        <v>115.68</v>
      </c>
      <c r="G7388" t="s">
        <v>2884</v>
      </c>
    </row>
    <row r="7389" spans="2:9" x14ac:dyDescent="0.25">
      <c r="B7389">
        <v>11101</v>
      </c>
      <c r="C7389" s="56">
        <v>35.85</v>
      </c>
      <c r="G7389" t="s">
        <v>2884</v>
      </c>
    </row>
    <row r="7390" spans="2:9" x14ac:dyDescent="0.25">
      <c r="B7390">
        <v>20005</v>
      </c>
      <c r="C7390" s="56">
        <v>342.14</v>
      </c>
      <c r="G7390" t="s">
        <v>2884</v>
      </c>
    </row>
    <row r="7391" spans="2:9" x14ac:dyDescent="0.25">
      <c r="B7391">
        <v>20926</v>
      </c>
      <c r="C7391" s="56">
        <v>476.2</v>
      </c>
      <c r="G7391" t="s">
        <v>2884</v>
      </c>
    </row>
    <row r="7392" spans="2:9" x14ac:dyDescent="0.25">
      <c r="B7392">
        <v>21310</v>
      </c>
      <c r="C7392" s="56">
        <v>149.28</v>
      </c>
      <c r="G7392" t="s">
        <v>2884</v>
      </c>
    </row>
    <row r="7393" spans="2:7" x14ac:dyDescent="0.25">
      <c r="B7393">
        <v>21495</v>
      </c>
      <c r="C7393" s="56">
        <v>795.77</v>
      </c>
      <c r="G7393" t="s">
        <v>2884</v>
      </c>
    </row>
    <row r="7394" spans="2:7" x14ac:dyDescent="0.25">
      <c r="B7394">
        <v>22305</v>
      </c>
      <c r="C7394" s="56">
        <v>211.8</v>
      </c>
      <c r="G7394" t="s">
        <v>2884</v>
      </c>
    </row>
    <row r="7395" spans="2:7" x14ac:dyDescent="0.25">
      <c r="B7395">
        <v>22851</v>
      </c>
      <c r="C7395" s="56">
        <v>454.82</v>
      </c>
      <c r="G7395" t="s">
        <v>2884</v>
      </c>
    </row>
    <row r="7396" spans="2:7" x14ac:dyDescent="0.25">
      <c r="B7396">
        <v>27193</v>
      </c>
      <c r="C7396" s="56">
        <v>520.07000000000005</v>
      </c>
      <c r="G7396" t="s">
        <v>2884</v>
      </c>
    </row>
    <row r="7397" spans="2:7" x14ac:dyDescent="0.25">
      <c r="B7397">
        <v>27194</v>
      </c>
      <c r="C7397" s="56">
        <v>779.17</v>
      </c>
      <c r="G7397" t="s">
        <v>2884</v>
      </c>
    </row>
    <row r="7398" spans="2:7" x14ac:dyDescent="0.25">
      <c r="B7398">
        <v>27370</v>
      </c>
      <c r="C7398" s="56">
        <v>174.06</v>
      </c>
      <c r="G7398" t="s">
        <v>2884</v>
      </c>
    </row>
    <row r="7399" spans="2:7" x14ac:dyDescent="0.25">
      <c r="B7399">
        <v>28290</v>
      </c>
      <c r="C7399" s="56">
        <v>663.43</v>
      </c>
      <c r="G7399" t="s">
        <v>2884</v>
      </c>
    </row>
    <row r="7400" spans="2:7" x14ac:dyDescent="0.25">
      <c r="B7400">
        <v>28293</v>
      </c>
      <c r="C7400" s="56">
        <v>1175.06</v>
      </c>
      <c r="G7400" t="s">
        <v>2884</v>
      </c>
    </row>
    <row r="7401" spans="2:7" x14ac:dyDescent="0.25">
      <c r="B7401">
        <v>28294</v>
      </c>
      <c r="C7401" s="56">
        <v>860.84</v>
      </c>
      <c r="G7401" t="s">
        <v>2884</v>
      </c>
    </row>
    <row r="7402" spans="2:7" x14ac:dyDescent="0.25">
      <c r="B7402">
        <v>61332</v>
      </c>
      <c r="C7402" s="56">
        <v>1964.96</v>
      </c>
      <c r="G7402" t="s">
        <v>2884</v>
      </c>
    </row>
    <row r="7403" spans="2:7" x14ac:dyDescent="0.25">
      <c r="B7403">
        <v>61480</v>
      </c>
      <c r="C7403" s="56">
        <v>1778.24</v>
      </c>
      <c r="G7403" t="s">
        <v>2884</v>
      </c>
    </row>
    <row r="7404" spans="2:7" x14ac:dyDescent="0.25">
      <c r="B7404">
        <v>61610</v>
      </c>
      <c r="C7404" s="56">
        <v>1701.03</v>
      </c>
      <c r="G7404" t="s">
        <v>2884</v>
      </c>
    </row>
    <row r="7405" spans="2:7" x14ac:dyDescent="0.25">
      <c r="B7405">
        <v>61612</v>
      </c>
      <c r="C7405" s="56">
        <v>1598.58</v>
      </c>
      <c r="G7405" t="s">
        <v>2884</v>
      </c>
    </row>
    <row r="7406" spans="2:7" x14ac:dyDescent="0.25">
      <c r="B7406">
        <v>61870</v>
      </c>
      <c r="C7406" s="56">
        <v>1289.2</v>
      </c>
      <c r="G7406" t="s">
        <v>2884</v>
      </c>
    </row>
    <row r="7407" spans="2:7" x14ac:dyDescent="0.25">
      <c r="B7407">
        <v>62163</v>
      </c>
      <c r="C7407" s="56">
        <v>1245.92</v>
      </c>
      <c r="G7407" t="s">
        <v>2884</v>
      </c>
    </row>
    <row r="7408" spans="2:7" x14ac:dyDescent="0.25">
      <c r="B7408">
        <v>62310</v>
      </c>
      <c r="C7408" s="56">
        <v>268.88</v>
      </c>
      <c r="G7408" t="s">
        <v>2884</v>
      </c>
    </row>
    <row r="7409" spans="2:7" x14ac:dyDescent="0.25">
      <c r="B7409">
        <v>62311</v>
      </c>
      <c r="C7409" s="56">
        <v>248.88</v>
      </c>
      <c r="G7409" t="s">
        <v>2884</v>
      </c>
    </row>
    <row r="7410" spans="2:7" x14ac:dyDescent="0.25">
      <c r="B7410">
        <v>62318</v>
      </c>
      <c r="C7410" s="56">
        <v>256.73</v>
      </c>
      <c r="G7410" t="s">
        <v>2884</v>
      </c>
    </row>
    <row r="7411" spans="2:7" x14ac:dyDescent="0.25">
      <c r="B7411">
        <v>62319</v>
      </c>
      <c r="C7411" s="56">
        <v>186.04</v>
      </c>
      <c r="G7411" t="s">
        <v>2884</v>
      </c>
    </row>
    <row r="7412" spans="2:7" x14ac:dyDescent="0.25">
      <c r="B7412">
        <v>63180</v>
      </c>
      <c r="C7412" s="56">
        <v>1682.84</v>
      </c>
      <c r="G7412" t="s">
        <v>2884</v>
      </c>
    </row>
    <row r="7413" spans="2:7" x14ac:dyDescent="0.25">
      <c r="B7413">
        <v>63182</v>
      </c>
      <c r="C7413" s="56">
        <v>1542.57</v>
      </c>
      <c r="G7413" t="s">
        <v>2884</v>
      </c>
    </row>
    <row r="7414" spans="2:7" x14ac:dyDescent="0.25">
      <c r="B7414">
        <v>63194</v>
      </c>
      <c r="C7414" s="56">
        <v>1809.33</v>
      </c>
      <c r="G7414" t="s">
        <v>2884</v>
      </c>
    </row>
    <row r="7415" spans="2:7" x14ac:dyDescent="0.25">
      <c r="B7415">
        <v>63195</v>
      </c>
      <c r="C7415" s="56">
        <v>1740.32</v>
      </c>
      <c r="G7415" t="s">
        <v>2884</v>
      </c>
    </row>
    <row r="7416" spans="2:7" x14ac:dyDescent="0.25">
      <c r="B7416">
        <v>63196</v>
      </c>
      <c r="C7416" s="56">
        <v>1551.02</v>
      </c>
      <c r="G7416" t="s">
        <v>2884</v>
      </c>
    </row>
    <row r="7417" spans="2:7" x14ac:dyDescent="0.25">
      <c r="B7417">
        <v>63198</v>
      </c>
      <c r="C7417" s="56">
        <v>1826.09</v>
      </c>
      <c r="G7417" t="s">
        <v>2884</v>
      </c>
    </row>
    <row r="7418" spans="2:7" x14ac:dyDescent="0.25">
      <c r="B7418">
        <v>63199</v>
      </c>
      <c r="C7418" s="56">
        <v>1916.07</v>
      </c>
      <c r="G7418" t="s">
        <v>2884</v>
      </c>
    </row>
    <row r="7419" spans="2:7" x14ac:dyDescent="0.25">
      <c r="B7419">
        <v>63615</v>
      </c>
      <c r="C7419" s="56">
        <v>1071.71</v>
      </c>
      <c r="G7419" t="s">
        <v>2884</v>
      </c>
    </row>
    <row r="7420" spans="2:7" x14ac:dyDescent="0.25">
      <c r="B7420">
        <v>64402</v>
      </c>
      <c r="C7420" s="56">
        <v>144.63999999999999</v>
      </c>
      <c r="G7420" t="s">
        <v>2884</v>
      </c>
    </row>
    <row r="7421" spans="2:7" x14ac:dyDescent="0.25">
      <c r="B7421">
        <v>64410</v>
      </c>
      <c r="C7421" s="56">
        <v>134.91999999999999</v>
      </c>
      <c r="G7421" t="s">
        <v>2884</v>
      </c>
    </row>
    <row r="7422" spans="2:7" x14ac:dyDescent="0.25">
      <c r="B7422">
        <v>64413</v>
      </c>
      <c r="C7422" s="56">
        <v>140.16</v>
      </c>
      <c r="G7422" t="s">
        <v>2884</v>
      </c>
    </row>
    <row r="7423" spans="2:7" x14ac:dyDescent="0.25">
      <c r="B7423">
        <v>64508</v>
      </c>
      <c r="C7423" s="56">
        <v>67.510000000000005</v>
      </c>
      <c r="G7423" t="s">
        <v>2884</v>
      </c>
    </row>
    <row r="7424" spans="2:7" x14ac:dyDescent="0.25">
      <c r="B7424">
        <v>64550</v>
      </c>
      <c r="C7424" s="56">
        <v>17.47</v>
      </c>
      <c r="G7424" t="s">
        <v>2884</v>
      </c>
    </row>
    <row r="7425" spans="2:7" x14ac:dyDescent="0.25">
      <c r="B7425">
        <v>66220</v>
      </c>
      <c r="C7425" s="56">
        <v>817.3</v>
      </c>
      <c r="G7425" t="s">
        <v>2884</v>
      </c>
    </row>
    <row r="7426" spans="2:7" x14ac:dyDescent="0.25">
      <c r="B7426">
        <v>66983</v>
      </c>
      <c r="C7426" s="56">
        <v>804.94</v>
      </c>
      <c r="G7426" t="s">
        <v>2884</v>
      </c>
    </row>
    <row r="7427" spans="2:7" x14ac:dyDescent="0.25">
      <c r="B7427">
        <v>69605</v>
      </c>
      <c r="C7427" s="56">
        <v>1746.72</v>
      </c>
      <c r="G7427" t="s">
        <v>2884</v>
      </c>
    </row>
    <row r="7428" spans="2:7" x14ac:dyDescent="0.25">
      <c r="B7428">
        <v>69715</v>
      </c>
      <c r="C7428" s="56">
        <v>1477.04</v>
      </c>
      <c r="G7428" t="s">
        <v>2884</v>
      </c>
    </row>
    <row r="7429" spans="2:7" x14ac:dyDescent="0.25">
      <c r="B7429">
        <v>69718</v>
      </c>
      <c r="C7429" s="56">
        <v>1491.81</v>
      </c>
      <c r="G7429" t="s">
        <v>2884</v>
      </c>
    </row>
    <row r="7430" spans="2:7" x14ac:dyDescent="0.25">
      <c r="B7430">
        <v>72275</v>
      </c>
      <c r="C7430" s="56">
        <v>128.13</v>
      </c>
      <c r="G7430" t="s">
        <v>2884</v>
      </c>
    </row>
    <row r="7431" spans="2:7" x14ac:dyDescent="0.25">
      <c r="B7431">
        <v>74241</v>
      </c>
      <c r="C7431" s="56">
        <v>130.79</v>
      </c>
      <c r="G7431" t="s">
        <v>2884</v>
      </c>
    </row>
    <row r="7432" spans="2:7" x14ac:dyDescent="0.25">
      <c r="B7432">
        <v>74245</v>
      </c>
      <c r="C7432" s="56">
        <v>190.82</v>
      </c>
      <c r="G7432" t="s">
        <v>2884</v>
      </c>
    </row>
    <row r="7433" spans="2:7" x14ac:dyDescent="0.25">
      <c r="B7433">
        <v>74247</v>
      </c>
      <c r="C7433" s="56">
        <v>156.97999999999999</v>
      </c>
      <c r="G7433" t="s">
        <v>2884</v>
      </c>
    </row>
    <row r="7434" spans="2:7" x14ac:dyDescent="0.25">
      <c r="B7434">
        <v>74249</v>
      </c>
      <c r="C7434" s="56">
        <v>204.91</v>
      </c>
      <c r="G7434" t="s">
        <v>2884</v>
      </c>
    </row>
    <row r="7435" spans="2:7" x14ac:dyDescent="0.25">
      <c r="B7435">
        <v>74260</v>
      </c>
      <c r="C7435" s="56">
        <v>397.74</v>
      </c>
      <c r="G7435" t="s">
        <v>2884</v>
      </c>
    </row>
    <row r="7436" spans="2:7" x14ac:dyDescent="0.25">
      <c r="B7436">
        <v>75791</v>
      </c>
      <c r="C7436" s="56">
        <v>363.33</v>
      </c>
      <c r="G7436" t="s">
        <v>2884</v>
      </c>
    </row>
    <row r="7437" spans="2:7" x14ac:dyDescent="0.25">
      <c r="B7437">
        <v>75978</v>
      </c>
      <c r="C7437" s="56">
        <v>155.86000000000001</v>
      </c>
      <c r="G7437" t="s">
        <v>2884</v>
      </c>
    </row>
    <row r="7438" spans="2:7" x14ac:dyDescent="0.25">
      <c r="B7438">
        <v>76001</v>
      </c>
      <c r="C7438" s="56">
        <v>0</v>
      </c>
      <c r="G7438" t="s">
        <v>2884</v>
      </c>
    </row>
    <row r="7439" spans="2:7" x14ac:dyDescent="0.25">
      <c r="B7439">
        <v>76101</v>
      </c>
      <c r="C7439" s="56">
        <v>146.91</v>
      </c>
      <c r="G7439" t="s">
        <v>2884</v>
      </c>
    </row>
    <row r="7440" spans="2:7" x14ac:dyDescent="0.25">
      <c r="B7440">
        <v>76102</v>
      </c>
      <c r="C7440" s="56">
        <v>195.22</v>
      </c>
      <c r="G7440" t="s">
        <v>2884</v>
      </c>
    </row>
    <row r="7441" spans="2:7" x14ac:dyDescent="0.25">
      <c r="B7441">
        <v>76930</v>
      </c>
      <c r="C7441" s="56">
        <v>0</v>
      </c>
      <c r="G7441" t="s">
        <v>2884</v>
      </c>
    </row>
    <row r="7442" spans="2:7" x14ac:dyDescent="0.25">
      <c r="B7442">
        <v>77051</v>
      </c>
      <c r="C7442" s="56">
        <v>9.0500000000000007</v>
      </c>
      <c r="G7442" t="s">
        <v>2884</v>
      </c>
    </row>
    <row r="7443" spans="2:7" x14ac:dyDescent="0.25">
      <c r="B7443">
        <v>77052</v>
      </c>
      <c r="C7443" s="56">
        <v>9.0500000000000007</v>
      </c>
      <c r="G7443" t="s">
        <v>2884</v>
      </c>
    </row>
    <row r="7444" spans="2:7" x14ac:dyDescent="0.25">
      <c r="B7444">
        <v>77055</v>
      </c>
      <c r="C7444" s="56">
        <v>98.94</v>
      </c>
      <c r="G7444" t="s">
        <v>2884</v>
      </c>
    </row>
    <row r="7445" spans="2:7" x14ac:dyDescent="0.25">
      <c r="B7445">
        <v>77056</v>
      </c>
      <c r="C7445" s="56">
        <v>127.32</v>
      </c>
      <c r="G7445" t="s">
        <v>2884</v>
      </c>
    </row>
    <row r="7446" spans="2:7" x14ac:dyDescent="0.25">
      <c r="B7446">
        <v>77057</v>
      </c>
      <c r="C7446" s="56">
        <v>90.48</v>
      </c>
      <c r="G7446" t="s">
        <v>2884</v>
      </c>
    </row>
    <row r="7447" spans="2:7" x14ac:dyDescent="0.25">
      <c r="B7447">
        <v>77058</v>
      </c>
      <c r="C7447" s="56">
        <v>603.85</v>
      </c>
      <c r="G7447" t="s">
        <v>2884</v>
      </c>
    </row>
    <row r="7448" spans="2:7" x14ac:dyDescent="0.25">
      <c r="B7448">
        <v>77059</v>
      </c>
      <c r="C7448" s="56">
        <v>600.63</v>
      </c>
      <c r="G7448" t="s">
        <v>2884</v>
      </c>
    </row>
    <row r="7449" spans="2:7" x14ac:dyDescent="0.25">
      <c r="B7449">
        <v>78135</v>
      </c>
      <c r="C7449" s="56">
        <v>410.89</v>
      </c>
      <c r="G7449" t="s">
        <v>2884</v>
      </c>
    </row>
    <row r="7450" spans="2:7" x14ac:dyDescent="0.25">
      <c r="B7450">
        <v>78205</v>
      </c>
      <c r="C7450" s="56">
        <v>245.51</v>
      </c>
      <c r="G7450" t="s">
        <v>2884</v>
      </c>
    </row>
    <row r="7451" spans="2:7" x14ac:dyDescent="0.25">
      <c r="B7451">
        <v>78206</v>
      </c>
      <c r="C7451" s="56">
        <v>398.44</v>
      </c>
      <c r="G7451" t="s">
        <v>2884</v>
      </c>
    </row>
    <row r="7452" spans="2:7" x14ac:dyDescent="0.25">
      <c r="B7452">
        <v>78270</v>
      </c>
      <c r="C7452" s="56">
        <v>117.66</v>
      </c>
      <c r="G7452" t="s">
        <v>2884</v>
      </c>
    </row>
    <row r="7453" spans="2:7" x14ac:dyDescent="0.25">
      <c r="B7453">
        <v>78271</v>
      </c>
      <c r="C7453" s="56">
        <v>104.77</v>
      </c>
      <c r="G7453" t="s">
        <v>2884</v>
      </c>
    </row>
    <row r="7454" spans="2:7" x14ac:dyDescent="0.25">
      <c r="B7454">
        <v>78272</v>
      </c>
      <c r="C7454" s="56">
        <v>112.17</v>
      </c>
      <c r="G7454" t="s">
        <v>2884</v>
      </c>
    </row>
    <row r="7455" spans="2:7" x14ac:dyDescent="0.25">
      <c r="B7455">
        <v>78647</v>
      </c>
      <c r="C7455" s="56">
        <v>407.52</v>
      </c>
      <c r="G7455" t="s">
        <v>2884</v>
      </c>
    </row>
    <row r="7456" spans="2:7" x14ac:dyDescent="0.25">
      <c r="B7456">
        <v>78710</v>
      </c>
      <c r="C7456" s="56">
        <v>232.39</v>
      </c>
      <c r="G7456" t="s">
        <v>2884</v>
      </c>
    </row>
    <row r="7457" spans="2:7" x14ac:dyDescent="0.25">
      <c r="B7457">
        <v>93965</v>
      </c>
      <c r="C7457" s="56">
        <v>136.05000000000001</v>
      </c>
      <c r="G7457" t="s">
        <v>2884</v>
      </c>
    </row>
    <row r="7458" spans="2:7" x14ac:dyDescent="0.25">
      <c r="B7458">
        <v>93982</v>
      </c>
      <c r="C7458" s="56">
        <v>48.02</v>
      </c>
      <c r="G7458" t="s">
        <v>2884</v>
      </c>
    </row>
    <row r="7459" spans="2:7" x14ac:dyDescent="0.25">
      <c r="B7459">
        <v>94250</v>
      </c>
      <c r="C7459" s="56">
        <v>29.39</v>
      </c>
      <c r="G7459" t="s">
        <v>2884</v>
      </c>
    </row>
    <row r="7460" spans="2:7" x14ac:dyDescent="0.25">
      <c r="B7460">
        <v>94400</v>
      </c>
      <c r="C7460" s="56">
        <v>62.17</v>
      </c>
      <c r="G7460" t="s">
        <v>2884</v>
      </c>
    </row>
    <row r="7461" spans="2:7" x14ac:dyDescent="0.25">
      <c r="B7461">
        <v>94620</v>
      </c>
      <c r="C7461" s="56">
        <v>61.7</v>
      </c>
      <c r="G7461" t="s">
        <v>2884</v>
      </c>
    </row>
    <row r="7462" spans="2:7" x14ac:dyDescent="0.25">
      <c r="B7462">
        <v>94750</v>
      </c>
      <c r="C7462" s="56">
        <v>90.99</v>
      </c>
      <c r="G7462" t="s">
        <v>2884</v>
      </c>
    </row>
    <row r="7463" spans="2:7" x14ac:dyDescent="0.25">
      <c r="B7463">
        <v>94770</v>
      </c>
      <c r="C7463" s="56">
        <v>7.91</v>
      </c>
      <c r="G7463" t="s">
        <v>2884</v>
      </c>
    </row>
    <row r="7464" spans="2:7" x14ac:dyDescent="0.25">
      <c r="B7464">
        <v>95071</v>
      </c>
      <c r="C7464" s="56">
        <v>39.85</v>
      </c>
      <c r="G7464" t="s">
        <v>2884</v>
      </c>
    </row>
    <row r="7465" spans="2:7" x14ac:dyDescent="0.25">
      <c r="B7465">
        <v>95827</v>
      </c>
      <c r="C7465" s="56">
        <v>790.64</v>
      </c>
      <c r="G7465" t="s">
        <v>2884</v>
      </c>
    </row>
    <row r="7466" spans="2:7" x14ac:dyDescent="0.25">
      <c r="B7466">
        <v>95831</v>
      </c>
      <c r="C7466" s="56">
        <v>33.6</v>
      </c>
      <c r="G7466" t="s">
        <v>2884</v>
      </c>
    </row>
    <row r="7467" spans="2:7" x14ac:dyDescent="0.25">
      <c r="B7467">
        <v>95832</v>
      </c>
      <c r="C7467" s="56">
        <v>32.340000000000003</v>
      </c>
      <c r="G7467" t="s">
        <v>2884</v>
      </c>
    </row>
    <row r="7468" spans="2:7" x14ac:dyDescent="0.25">
      <c r="B7468">
        <v>95833</v>
      </c>
      <c r="C7468" s="56">
        <v>40.590000000000003</v>
      </c>
      <c r="G7468" t="s">
        <v>2884</v>
      </c>
    </row>
    <row r="7469" spans="2:7" x14ac:dyDescent="0.25">
      <c r="B7469">
        <v>95834</v>
      </c>
      <c r="C7469" s="56">
        <v>56.21</v>
      </c>
      <c r="G7469" t="s">
        <v>2884</v>
      </c>
    </row>
    <row r="7470" spans="2:7" x14ac:dyDescent="0.25">
      <c r="B7470">
        <v>95950</v>
      </c>
      <c r="C7470" s="56">
        <v>371.47</v>
      </c>
      <c r="G7470" t="s">
        <v>2884</v>
      </c>
    </row>
    <row r="7471" spans="2:7" x14ac:dyDescent="0.25">
      <c r="B7471">
        <v>95951</v>
      </c>
      <c r="C7471" s="56">
        <v>0</v>
      </c>
      <c r="G7471" t="s">
        <v>2884</v>
      </c>
    </row>
    <row r="7472" spans="2:7" x14ac:dyDescent="0.25">
      <c r="B7472">
        <v>95953</v>
      </c>
      <c r="C7472" s="56">
        <v>469.65</v>
      </c>
      <c r="G7472" t="s">
        <v>2884</v>
      </c>
    </row>
    <row r="7473" spans="2:7" x14ac:dyDescent="0.25">
      <c r="B7473">
        <v>95956</v>
      </c>
      <c r="C7473" s="56">
        <v>1857.58</v>
      </c>
      <c r="G7473" t="s">
        <v>2884</v>
      </c>
    </row>
    <row r="7474" spans="2:7" x14ac:dyDescent="0.25">
      <c r="B7474">
        <v>95974</v>
      </c>
      <c r="C7474" s="56">
        <v>226.14</v>
      </c>
      <c r="G7474" t="s">
        <v>2884</v>
      </c>
    </row>
    <row r="7475" spans="2:7" x14ac:dyDescent="0.25">
      <c r="B7475">
        <v>95975</v>
      </c>
      <c r="C7475" s="56">
        <v>121.41</v>
      </c>
      <c r="G7475" t="s">
        <v>2884</v>
      </c>
    </row>
    <row r="7476" spans="2:7" x14ac:dyDescent="0.25">
      <c r="B7476">
        <v>95978</v>
      </c>
      <c r="C7476" s="56">
        <v>271.8</v>
      </c>
      <c r="G7476" t="s">
        <v>2884</v>
      </c>
    </row>
    <row r="7477" spans="2:7" x14ac:dyDescent="0.25">
      <c r="B7477">
        <v>95979</v>
      </c>
      <c r="C7477" s="56">
        <v>117.6</v>
      </c>
      <c r="G7477" t="s">
        <v>2884</v>
      </c>
    </row>
    <row r="7478" spans="2:7" x14ac:dyDescent="0.25">
      <c r="B7478">
        <v>96101</v>
      </c>
      <c r="C7478" s="56">
        <v>83.88</v>
      </c>
      <c r="G7478" t="s">
        <v>2884</v>
      </c>
    </row>
    <row r="7479" spans="2:7" x14ac:dyDescent="0.25">
      <c r="B7479">
        <v>96102</v>
      </c>
      <c r="C7479" s="56">
        <v>70.27</v>
      </c>
      <c r="G7479" t="s">
        <v>2884</v>
      </c>
    </row>
    <row r="7480" spans="2:7" x14ac:dyDescent="0.25">
      <c r="B7480">
        <v>96103</v>
      </c>
      <c r="C7480" s="56">
        <v>29.54</v>
      </c>
      <c r="G7480" t="s">
        <v>2884</v>
      </c>
    </row>
    <row r="7481" spans="2:7" x14ac:dyDescent="0.25">
      <c r="B7481">
        <v>96111</v>
      </c>
      <c r="C7481" s="56">
        <v>137.55000000000001</v>
      </c>
      <c r="G7481" t="s">
        <v>2884</v>
      </c>
    </row>
    <row r="7482" spans="2:7" x14ac:dyDescent="0.25">
      <c r="B7482">
        <v>96118</v>
      </c>
      <c r="C7482" s="56">
        <v>104.43</v>
      </c>
      <c r="G7482" t="s">
        <v>2884</v>
      </c>
    </row>
    <row r="7483" spans="2:7" x14ac:dyDescent="0.25">
      <c r="B7483">
        <v>96119</v>
      </c>
      <c r="C7483" s="56">
        <v>89.04</v>
      </c>
      <c r="G7483" t="s">
        <v>2884</v>
      </c>
    </row>
    <row r="7484" spans="2:7" x14ac:dyDescent="0.25">
      <c r="B7484">
        <v>96120</v>
      </c>
      <c r="C7484" s="56">
        <v>52.9</v>
      </c>
      <c r="G7484" t="s">
        <v>2884</v>
      </c>
    </row>
    <row r="7485" spans="2:7" x14ac:dyDescent="0.25">
      <c r="B7485">
        <v>96150</v>
      </c>
      <c r="C7485" s="56">
        <v>22.76</v>
      </c>
      <c r="G7485" t="s">
        <v>2884</v>
      </c>
    </row>
    <row r="7486" spans="2:7" x14ac:dyDescent="0.25">
      <c r="B7486">
        <v>96151</v>
      </c>
      <c r="C7486" s="56">
        <v>21.62</v>
      </c>
      <c r="G7486" t="s">
        <v>2884</v>
      </c>
    </row>
    <row r="7487" spans="2:7" x14ac:dyDescent="0.25">
      <c r="B7487">
        <v>96152</v>
      </c>
      <c r="C7487" s="56">
        <v>20.88</v>
      </c>
      <c r="G7487" t="s">
        <v>2884</v>
      </c>
    </row>
    <row r="7488" spans="2:7" x14ac:dyDescent="0.25">
      <c r="B7488">
        <v>96153</v>
      </c>
      <c r="C7488" s="56">
        <v>4.87</v>
      </c>
      <c r="G7488" t="s">
        <v>2884</v>
      </c>
    </row>
    <row r="7489" spans="2:7" x14ac:dyDescent="0.25">
      <c r="B7489">
        <v>96154</v>
      </c>
      <c r="C7489" s="56">
        <v>20.52</v>
      </c>
      <c r="G7489" t="s">
        <v>2884</v>
      </c>
    </row>
    <row r="7490" spans="2:7" x14ac:dyDescent="0.25">
      <c r="B7490">
        <v>97001</v>
      </c>
      <c r="C7490" s="56">
        <v>81.03</v>
      </c>
      <c r="G7490" t="s">
        <v>2884</v>
      </c>
    </row>
    <row r="7491" spans="2:7" x14ac:dyDescent="0.25">
      <c r="B7491">
        <v>97002</v>
      </c>
      <c r="C7491" s="56">
        <v>45.36</v>
      </c>
      <c r="G7491" t="s">
        <v>2884</v>
      </c>
    </row>
    <row r="7492" spans="2:7" x14ac:dyDescent="0.25">
      <c r="B7492">
        <v>97003</v>
      </c>
      <c r="C7492" s="56">
        <v>91.91</v>
      </c>
      <c r="G7492" t="s">
        <v>2884</v>
      </c>
    </row>
    <row r="7493" spans="2:7" x14ac:dyDescent="0.25">
      <c r="B7493">
        <v>97004</v>
      </c>
      <c r="C7493" s="56">
        <v>57.44</v>
      </c>
      <c r="G7493" t="s">
        <v>2884</v>
      </c>
    </row>
    <row r="7494" spans="2:7" x14ac:dyDescent="0.25">
      <c r="B7494">
        <v>97532</v>
      </c>
      <c r="C7494" s="56">
        <v>28.62</v>
      </c>
      <c r="G7494" t="s">
        <v>2884</v>
      </c>
    </row>
    <row r="7495" spans="2:7" x14ac:dyDescent="0.25">
      <c r="B7495">
        <v>97545</v>
      </c>
      <c r="C7495" s="56">
        <v>0</v>
      </c>
      <c r="G7495" t="s">
        <v>2884</v>
      </c>
    </row>
    <row r="7496" spans="2:7" x14ac:dyDescent="0.25">
      <c r="B7496">
        <v>97546</v>
      </c>
      <c r="C7496" s="56">
        <v>0</v>
      </c>
      <c r="G7496" t="s">
        <v>2884</v>
      </c>
    </row>
    <row r="7497" spans="2:7" x14ac:dyDescent="0.25">
      <c r="B7497">
        <v>97762</v>
      </c>
      <c r="C7497" s="56">
        <v>53.07</v>
      </c>
      <c r="G7497" t="s">
        <v>2884</v>
      </c>
    </row>
    <row r="7498" spans="2:7" x14ac:dyDescent="0.25">
      <c r="B7498">
        <v>99201</v>
      </c>
      <c r="C7498" s="56">
        <v>47.76</v>
      </c>
      <c r="G7498" t="s">
        <v>2884</v>
      </c>
    </row>
    <row r="7499" spans="2:7" x14ac:dyDescent="0.25">
      <c r="B7499">
        <v>99217</v>
      </c>
      <c r="C7499" s="56">
        <v>77.88</v>
      </c>
      <c r="G7499" t="s">
        <v>2884</v>
      </c>
    </row>
    <row r="7500" spans="2:7" x14ac:dyDescent="0.25">
      <c r="B7500">
        <v>99218</v>
      </c>
      <c r="C7500" s="56">
        <v>106.12</v>
      </c>
      <c r="G7500" t="s">
        <v>2884</v>
      </c>
    </row>
    <row r="7501" spans="2:7" x14ac:dyDescent="0.25">
      <c r="B7501">
        <v>99219</v>
      </c>
      <c r="C7501" s="56">
        <v>144.33000000000001</v>
      </c>
      <c r="G7501" t="s">
        <v>2884</v>
      </c>
    </row>
    <row r="7502" spans="2:7" x14ac:dyDescent="0.25">
      <c r="B7502">
        <v>99220</v>
      </c>
      <c r="C7502" s="56">
        <v>197.21</v>
      </c>
      <c r="G7502" t="s">
        <v>2884</v>
      </c>
    </row>
    <row r="7503" spans="2:7" x14ac:dyDescent="0.25">
      <c r="B7503">
        <v>99224</v>
      </c>
      <c r="C7503" s="56">
        <v>42.32</v>
      </c>
      <c r="G7503" t="s">
        <v>2884</v>
      </c>
    </row>
    <row r="7504" spans="2:7" x14ac:dyDescent="0.25">
      <c r="B7504">
        <v>99225</v>
      </c>
      <c r="C7504" s="56">
        <v>77.48</v>
      </c>
      <c r="G7504" t="s">
        <v>2884</v>
      </c>
    </row>
    <row r="7505" spans="2:7" x14ac:dyDescent="0.25">
      <c r="B7505">
        <v>99226</v>
      </c>
      <c r="C7505" s="56">
        <v>111.9</v>
      </c>
      <c r="G7505" t="s">
        <v>2884</v>
      </c>
    </row>
    <row r="7506" spans="2:7" x14ac:dyDescent="0.25">
      <c r="B7506">
        <v>99318</v>
      </c>
      <c r="C7506" s="56">
        <v>102.5</v>
      </c>
      <c r="G7506" t="s">
        <v>2884</v>
      </c>
    </row>
    <row r="7507" spans="2:7" x14ac:dyDescent="0.25">
      <c r="B7507">
        <v>99324</v>
      </c>
      <c r="C7507" s="56">
        <v>59.13</v>
      </c>
      <c r="G7507" t="s">
        <v>2884</v>
      </c>
    </row>
    <row r="7508" spans="2:7" x14ac:dyDescent="0.25">
      <c r="B7508">
        <v>99325</v>
      </c>
      <c r="C7508" s="56">
        <v>85.87</v>
      </c>
      <c r="G7508" t="s">
        <v>2884</v>
      </c>
    </row>
    <row r="7509" spans="2:7" x14ac:dyDescent="0.25">
      <c r="B7509">
        <v>99326</v>
      </c>
      <c r="C7509" s="56">
        <v>148.27000000000001</v>
      </c>
      <c r="G7509" t="s">
        <v>2884</v>
      </c>
    </row>
    <row r="7510" spans="2:7" x14ac:dyDescent="0.25">
      <c r="B7510">
        <v>99327</v>
      </c>
      <c r="C7510" s="56">
        <v>198</v>
      </c>
      <c r="G7510" t="s">
        <v>2884</v>
      </c>
    </row>
    <row r="7511" spans="2:7" x14ac:dyDescent="0.25">
      <c r="B7511">
        <v>99328</v>
      </c>
      <c r="C7511" s="56">
        <v>231.14</v>
      </c>
      <c r="G7511" t="s">
        <v>2884</v>
      </c>
    </row>
    <row r="7512" spans="2:7" x14ac:dyDescent="0.25">
      <c r="B7512">
        <v>99334</v>
      </c>
      <c r="C7512" s="56">
        <v>64.56</v>
      </c>
      <c r="G7512" t="s">
        <v>2884</v>
      </c>
    </row>
    <row r="7513" spans="2:7" x14ac:dyDescent="0.25">
      <c r="B7513">
        <v>99335</v>
      </c>
      <c r="C7513" s="56">
        <v>101.65</v>
      </c>
      <c r="G7513" t="s">
        <v>2884</v>
      </c>
    </row>
    <row r="7514" spans="2:7" x14ac:dyDescent="0.25">
      <c r="B7514">
        <v>99336</v>
      </c>
      <c r="C7514" s="56">
        <v>143.65</v>
      </c>
      <c r="G7514" t="s">
        <v>2884</v>
      </c>
    </row>
    <row r="7515" spans="2:7" x14ac:dyDescent="0.25">
      <c r="B7515">
        <v>99337</v>
      </c>
      <c r="C7515" s="56">
        <v>205.6</v>
      </c>
      <c r="G7515" t="s">
        <v>2884</v>
      </c>
    </row>
    <row r="7516" spans="2:7" x14ac:dyDescent="0.25">
      <c r="B7516">
        <v>99343</v>
      </c>
      <c r="C7516" s="56">
        <v>138.15</v>
      </c>
      <c r="G7516" t="s">
        <v>2884</v>
      </c>
    </row>
    <row r="7517" spans="2:7" x14ac:dyDescent="0.25">
      <c r="B7517">
        <v>99354</v>
      </c>
      <c r="C7517" s="56">
        <v>107.09</v>
      </c>
      <c r="G7517" t="s">
        <v>2884</v>
      </c>
    </row>
    <row r="7518" spans="2:7" x14ac:dyDescent="0.25">
      <c r="B7518">
        <v>99355</v>
      </c>
      <c r="C7518" s="56">
        <v>103.88</v>
      </c>
      <c r="G7518" t="s">
        <v>2884</v>
      </c>
    </row>
    <row r="7519" spans="2:7" x14ac:dyDescent="0.25">
      <c r="B7519">
        <v>99356</v>
      </c>
      <c r="C7519" s="56">
        <v>98.06</v>
      </c>
      <c r="G7519" t="s">
        <v>2884</v>
      </c>
    </row>
    <row r="7520" spans="2:7" x14ac:dyDescent="0.25">
      <c r="B7520">
        <v>99357</v>
      </c>
      <c r="C7520" s="56">
        <v>97.26</v>
      </c>
      <c r="G7520" t="s">
        <v>2884</v>
      </c>
    </row>
    <row r="7521" spans="2:7" x14ac:dyDescent="0.25">
      <c r="B7521">
        <v>99455</v>
      </c>
      <c r="C7521" s="56">
        <v>0</v>
      </c>
      <c r="G7521" t="s">
        <v>2884</v>
      </c>
    </row>
    <row r="7522" spans="2:7" x14ac:dyDescent="0.25">
      <c r="B7522">
        <v>99456</v>
      </c>
      <c r="C7522" s="56">
        <v>0</v>
      </c>
      <c r="G7522" t="s">
        <v>2884</v>
      </c>
    </row>
    <row r="7523" spans="2:7" x14ac:dyDescent="0.25">
      <c r="G7523" t="s">
        <v>2884</v>
      </c>
    </row>
    <row r="7524" spans="2:7" x14ac:dyDescent="0.25">
      <c r="G7524" t="s">
        <v>2884</v>
      </c>
    </row>
    <row r="7525" spans="2:7" x14ac:dyDescent="0.25">
      <c r="G7525" t="s">
        <v>2884</v>
      </c>
    </row>
    <row r="7526" spans="2:7" x14ac:dyDescent="0.25">
      <c r="G7526" t="s">
        <v>2884</v>
      </c>
    </row>
    <row r="7527" spans="2:7" x14ac:dyDescent="0.25">
      <c r="G7527" t="s">
        <v>2884</v>
      </c>
    </row>
    <row r="7528" spans="2:7" x14ac:dyDescent="0.25">
      <c r="G7528" t="s">
        <v>2884</v>
      </c>
    </row>
    <row r="7529" spans="2:7" x14ac:dyDescent="0.25">
      <c r="G7529" t="s">
        <v>2884</v>
      </c>
    </row>
    <row r="7530" spans="2:7" x14ac:dyDescent="0.25">
      <c r="G7530" t="s">
        <v>2884</v>
      </c>
    </row>
    <row r="7531" spans="2:7" x14ac:dyDescent="0.25">
      <c r="G7531" t="s">
        <v>2884</v>
      </c>
    </row>
    <row r="7532" spans="2:7" x14ac:dyDescent="0.25">
      <c r="G7532" t="s">
        <v>2884</v>
      </c>
    </row>
    <row r="7533" spans="2:7" x14ac:dyDescent="0.25">
      <c r="G7533" t="s">
        <v>2884</v>
      </c>
    </row>
    <row r="7534" spans="2:7" x14ac:dyDescent="0.25">
      <c r="G7534" t="s">
        <v>2884</v>
      </c>
    </row>
    <row r="7535" spans="2:7" x14ac:dyDescent="0.25">
      <c r="G7535" t="s">
        <v>2884</v>
      </c>
    </row>
    <row r="7536" spans="2:7" x14ac:dyDescent="0.25">
      <c r="G7536" t="s">
        <v>2884</v>
      </c>
    </row>
    <row r="7537" spans="7:7" x14ac:dyDescent="0.25">
      <c r="G7537" t="s">
        <v>2884</v>
      </c>
    </row>
    <row r="7538" spans="7:7" x14ac:dyDescent="0.25">
      <c r="G7538" t="s">
        <v>2884</v>
      </c>
    </row>
    <row r="7539" spans="7:7" x14ac:dyDescent="0.25">
      <c r="G7539" t="s">
        <v>2884</v>
      </c>
    </row>
    <row r="7540" spans="7:7" x14ac:dyDescent="0.25">
      <c r="G7540" t="s">
        <v>2884</v>
      </c>
    </row>
    <row r="7541" spans="7:7" x14ac:dyDescent="0.25">
      <c r="G7541" t="s">
        <v>2884</v>
      </c>
    </row>
    <row r="7542" spans="7:7" x14ac:dyDescent="0.25">
      <c r="G7542" t="s">
        <v>2884</v>
      </c>
    </row>
    <row r="7543" spans="7:7" x14ac:dyDescent="0.25">
      <c r="G7543" t="s">
        <v>2884</v>
      </c>
    </row>
    <row r="7544" spans="7:7" x14ac:dyDescent="0.25">
      <c r="G7544" t="s">
        <v>2884</v>
      </c>
    </row>
    <row r="7545" spans="7:7" x14ac:dyDescent="0.25">
      <c r="G7545" t="s">
        <v>2884</v>
      </c>
    </row>
    <row r="7546" spans="7:7" x14ac:dyDescent="0.25">
      <c r="G7546" t="s">
        <v>2884</v>
      </c>
    </row>
    <row r="7547" spans="7:7" x14ac:dyDescent="0.25">
      <c r="G7547" t="s">
        <v>2884</v>
      </c>
    </row>
    <row r="7548" spans="7:7" x14ac:dyDescent="0.25">
      <c r="G7548" t="s">
        <v>2884</v>
      </c>
    </row>
    <row r="7549" spans="7:7" x14ac:dyDescent="0.25">
      <c r="G7549" t="s">
        <v>2884</v>
      </c>
    </row>
    <row r="7550" spans="7:7" x14ac:dyDescent="0.25">
      <c r="G7550" t="s">
        <v>2884</v>
      </c>
    </row>
    <row r="7551" spans="7:7" x14ac:dyDescent="0.25">
      <c r="G7551" t="s">
        <v>2884</v>
      </c>
    </row>
    <row r="7552" spans="7:7" x14ac:dyDescent="0.25">
      <c r="G7552" t="s">
        <v>2884</v>
      </c>
    </row>
    <row r="7553" spans="7:7" x14ac:dyDescent="0.25">
      <c r="G7553" t="s">
        <v>2884</v>
      </c>
    </row>
    <row r="7554" spans="7:7" x14ac:dyDescent="0.25">
      <c r="G7554" t="s">
        <v>2884</v>
      </c>
    </row>
    <row r="7555" spans="7:7" x14ac:dyDescent="0.25">
      <c r="G7555" t="s">
        <v>2884</v>
      </c>
    </row>
    <row r="7556" spans="7:7" x14ac:dyDescent="0.25">
      <c r="G7556" t="s">
        <v>2884</v>
      </c>
    </row>
    <row r="7557" spans="7:7" x14ac:dyDescent="0.25">
      <c r="G7557" t="s">
        <v>2884</v>
      </c>
    </row>
    <row r="7558" spans="7:7" x14ac:dyDescent="0.25">
      <c r="G7558" t="s">
        <v>2884</v>
      </c>
    </row>
    <row r="7559" spans="7:7" x14ac:dyDescent="0.25">
      <c r="G7559" t="s">
        <v>2884</v>
      </c>
    </row>
    <row r="7560" spans="7:7" x14ac:dyDescent="0.25">
      <c r="G7560" t="s">
        <v>2884</v>
      </c>
    </row>
    <row r="7561" spans="7:7" x14ac:dyDescent="0.25">
      <c r="G7561" t="s">
        <v>2884</v>
      </c>
    </row>
    <row r="7562" spans="7:7" x14ac:dyDescent="0.25">
      <c r="G7562" t="s">
        <v>2884</v>
      </c>
    </row>
    <row r="7563" spans="7:7" x14ac:dyDescent="0.25">
      <c r="G7563" t="s">
        <v>2884</v>
      </c>
    </row>
    <row r="7564" spans="7:7" x14ac:dyDescent="0.25">
      <c r="G7564" t="s">
        <v>2884</v>
      </c>
    </row>
    <row r="7565" spans="7:7" x14ac:dyDescent="0.25">
      <c r="G7565" t="s">
        <v>2884</v>
      </c>
    </row>
    <row r="7566" spans="7:7" x14ac:dyDescent="0.25">
      <c r="G7566" t="s">
        <v>2884</v>
      </c>
    </row>
    <row r="7567" spans="7:7" x14ac:dyDescent="0.25">
      <c r="G7567" t="s">
        <v>2884</v>
      </c>
    </row>
    <row r="7568" spans="7:7" x14ac:dyDescent="0.25">
      <c r="G7568" t="s">
        <v>2884</v>
      </c>
    </row>
    <row r="7569" spans="7:7" x14ac:dyDescent="0.25">
      <c r="G7569" t="s">
        <v>2884</v>
      </c>
    </row>
    <row r="7570" spans="7:7" x14ac:dyDescent="0.25">
      <c r="G7570" t="s">
        <v>2884</v>
      </c>
    </row>
    <row r="7571" spans="7:7" x14ac:dyDescent="0.25">
      <c r="G7571" t="s">
        <v>2884</v>
      </c>
    </row>
    <row r="7572" spans="7:7" x14ac:dyDescent="0.25">
      <c r="G7572" t="s">
        <v>2884</v>
      </c>
    </row>
    <row r="7573" spans="7:7" x14ac:dyDescent="0.25">
      <c r="G7573" t="s">
        <v>2884</v>
      </c>
    </row>
    <row r="7574" spans="7:7" x14ac:dyDescent="0.25">
      <c r="G7574" t="s">
        <v>2884</v>
      </c>
    </row>
    <row r="7575" spans="7:7" x14ac:dyDescent="0.25">
      <c r="G7575" t="s">
        <v>2884</v>
      </c>
    </row>
    <row r="7576" spans="7:7" x14ac:dyDescent="0.25">
      <c r="G7576" t="s">
        <v>2884</v>
      </c>
    </row>
    <row r="7577" spans="7:7" x14ac:dyDescent="0.25">
      <c r="G7577" t="s">
        <v>2884</v>
      </c>
    </row>
    <row r="7578" spans="7:7" x14ac:dyDescent="0.25">
      <c r="G7578" t="s">
        <v>2884</v>
      </c>
    </row>
    <row r="7579" spans="7:7" x14ac:dyDescent="0.25">
      <c r="G7579" t="s">
        <v>2884</v>
      </c>
    </row>
    <row r="7580" spans="7:7" x14ac:dyDescent="0.25">
      <c r="G7580" t="s">
        <v>2884</v>
      </c>
    </row>
    <row r="7581" spans="7:7" x14ac:dyDescent="0.25">
      <c r="G7581" t="s">
        <v>2884</v>
      </c>
    </row>
    <row r="7582" spans="7:7" x14ac:dyDescent="0.25">
      <c r="G7582" t="s">
        <v>2884</v>
      </c>
    </row>
    <row r="7583" spans="7:7" x14ac:dyDescent="0.25">
      <c r="G7583" t="s">
        <v>2884</v>
      </c>
    </row>
    <row r="7584" spans="7:7" x14ac:dyDescent="0.25">
      <c r="G7584" t="s">
        <v>2884</v>
      </c>
    </row>
    <row r="7585" spans="7:7" x14ac:dyDescent="0.25">
      <c r="G7585" t="s">
        <v>2884</v>
      </c>
    </row>
    <row r="7586" spans="7:7" x14ac:dyDescent="0.25">
      <c r="G7586" t="s">
        <v>2884</v>
      </c>
    </row>
    <row r="7587" spans="7:7" x14ac:dyDescent="0.25">
      <c r="G7587" t="s">
        <v>2884</v>
      </c>
    </row>
    <row r="7588" spans="7:7" x14ac:dyDescent="0.25">
      <c r="G7588" t="s">
        <v>2884</v>
      </c>
    </row>
    <row r="7589" spans="7:7" x14ac:dyDescent="0.25">
      <c r="G7589" t="s">
        <v>2884</v>
      </c>
    </row>
    <row r="7590" spans="7:7" x14ac:dyDescent="0.25">
      <c r="G7590" t="s">
        <v>2884</v>
      </c>
    </row>
    <row r="7591" spans="7:7" x14ac:dyDescent="0.25">
      <c r="G7591" t="s">
        <v>2884</v>
      </c>
    </row>
    <row r="7592" spans="7:7" x14ac:dyDescent="0.25">
      <c r="G7592" t="s">
        <v>2884</v>
      </c>
    </row>
    <row r="7593" spans="7:7" x14ac:dyDescent="0.25">
      <c r="G7593" t="s">
        <v>2884</v>
      </c>
    </row>
    <row r="7594" spans="7:7" x14ac:dyDescent="0.25">
      <c r="G7594" t="s">
        <v>2884</v>
      </c>
    </row>
    <row r="7595" spans="7:7" x14ac:dyDescent="0.25">
      <c r="G7595" t="s">
        <v>2884</v>
      </c>
    </row>
    <row r="7596" spans="7:7" x14ac:dyDescent="0.25">
      <c r="G7596" t="s">
        <v>2884</v>
      </c>
    </row>
    <row r="7597" spans="7:7" x14ac:dyDescent="0.25">
      <c r="G7597" t="s">
        <v>2884</v>
      </c>
    </row>
    <row r="7598" spans="7:7" x14ac:dyDescent="0.25">
      <c r="G7598" t="s">
        <v>2884</v>
      </c>
    </row>
    <row r="7599" spans="7:7" x14ac:dyDescent="0.25">
      <c r="G7599" t="s">
        <v>2884</v>
      </c>
    </row>
    <row r="7600" spans="7:7" x14ac:dyDescent="0.25">
      <c r="G7600" t="s">
        <v>2884</v>
      </c>
    </row>
    <row r="7601" spans="7:7" x14ac:dyDescent="0.25">
      <c r="G7601" t="s">
        <v>2884</v>
      </c>
    </row>
    <row r="7602" spans="7:7" x14ac:dyDescent="0.25">
      <c r="G7602" t="s">
        <v>2884</v>
      </c>
    </row>
    <row r="7603" spans="7:7" x14ac:dyDescent="0.25">
      <c r="G7603" t="s">
        <v>2884</v>
      </c>
    </row>
    <row r="7604" spans="7:7" x14ac:dyDescent="0.25">
      <c r="G7604" t="s">
        <v>2884</v>
      </c>
    </row>
    <row r="7605" spans="7:7" x14ac:dyDescent="0.25">
      <c r="G7605" t="s">
        <v>2884</v>
      </c>
    </row>
    <row r="7606" spans="7:7" x14ac:dyDescent="0.25">
      <c r="G7606" t="s">
        <v>2884</v>
      </c>
    </row>
    <row r="7607" spans="7:7" x14ac:dyDescent="0.25">
      <c r="G7607" t="s">
        <v>2884</v>
      </c>
    </row>
    <row r="7608" spans="7:7" x14ac:dyDescent="0.25">
      <c r="G7608" t="s">
        <v>2884</v>
      </c>
    </row>
    <row r="7609" spans="7:7" x14ac:dyDescent="0.25">
      <c r="G7609" t="s">
        <v>2884</v>
      </c>
    </row>
    <row r="7610" spans="7:7" x14ac:dyDescent="0.25">
      <c r="G7610" t="s">
        <v>2884</v>
      </c>
    </row>
    <row r="7611" spans="7:7" x14ac:dyDescent="0.25">
      <c r="G7611" t="s">
        <v>2884</v>
      </c>
    </row>
    <row r="7612" spans="7:7" x14ac:dyDescent="0.25">
      <c r="G7612" t="s">
        <v>2884</v>
      </c>
    </row>
    <row r="7613" spans="7:7" x14ac:dyDescent="0.25">
      <c r="G7613" t="s">
        <v>2884</v>
      </c>
    </row>
    <row r="7614" spans="7:7" x14ac:dyDescent="0.25">
      <c r="G7614" t="s">
        <v>2884</v>
      </c>
    </row>
    <row r="7615" spans="7:7" x14ac:dyDescent="0.25">
      <c r="G7615" t="s">
        <v>2884</v>
      </c>
    </row>
    <row r="7616" spans="7:7" x14ac:dyDescent="0.25">
      <c r="G7616" t="s">
        <v>2884</v>
      </c>
    </row>
    <row r="7617" spans="7:7" x14ac:dyDescent="0.25">
      <c r="G7617" t="s">
        <v>2884</v>
      </c>
    </row>
    <row r="7618" spans="7:7" x14ac:dyDescent="0.25">
      <c r="G7618" t="s">
        <v>2884</v>
      </c>
    </row>
    <row r="7619" spans="7:7" x14ac:dyDescent="0.25">
      <c r="G7619" t="s">
        <v>2884</v>
      </c>
    </row>
    <row r="7620" spans="7:7" x14ac:dyDescent="0.25">
      <c r="G7620" t="s">
        <v>2884</v>
      </c>
    </row>
    <row r="7621" spans="7:7" x14ac:dyDescent="0.25">
      <c r="G7621" t="s">
        <v>2884</v>
      </c>
    </row>
    <row r="7622" spans="7:7" x14ac:dyDescent="0.25">
      <c r="G7622" t="s">
        <v>2884</v>
      </c>
    </row>
    <row r="7623" spans="7:7" x14ac:dyDescent="0.25">
      <c r="G7623" t="s">
        <v>2884</v>
      </c>
    </row>
    <row r="7624" spans="7:7" x14ac:dyDescent="0.25">
      <c r="G7624" t="s">
        <v>2884</v>
      </c>
    </row>
    <row r="7625" spans="7:7" x14ac:dyDescent="0.25">
      <c r="G7625" t="s">
        <v>2884</v>
      </c>
    </row>
    <row r="7626" spans="7:7" x14ac:dyDescent="0.25">
      <c r="G7626" t="s">
        <v>2884</v>
      </c>
    </row>
    <row r="7627" spans="7:7" x14ac:dyDescent="0.25">
      <c r="G7627" t="s">
        <v>2884</v>
      </c>
    </row>
    <row r="7628" spans="7:7" x14ac:dyDescent="0.25">
      <c r="G7628" t="s">
        <v>2884</v>
      </c>
    </row>
    <row r="7629" spans="7:7" x14ac:dyDescent="0.25">
      <c r="G7629" t="s">
        <v>2884</v>
      </c>
    </row>
    <row r="7630" spans="7:7" x14ac:dyDescent="0.25">
      <c r="G7630" t="s">
        <v>2884</v>
      </c>
    </row>
    <row r="7631" spans="7:7" x14ac:dyDescent="0.25">
      <c r="G7631" t="s">
        <v>2884</v>
      </c>
    </row>
    <row r="7632" spans="7:7" x14ac:dyDescent="0.25">
      <c r="G7632" t="s">
        <v>2884</v>
      </c>
    </row>
    <row r="7633" spans="7:7" x14ac:dyDescent="0.25">
      <c r="G7633" t="s">
        <v>2884</v>
      </c>
    </row>
    <row r="7634" spans="7:7" x14ac:dyDescent="0.25">
      <c r="G7634" t="s">
        <v>2884</v>
      </c>
    </row>
    <row r="7635" spans="7:7" x14ac:dyDescent="0.25">
      <c r="G7635" t="s">
        <v>2884</v>
      </c>
    </row>
    <row r="7636" spans="7:7" x14ac:dyDescent="0.25">
      <c r="G7636" t="s">
        <v>2884</v>
      </c>
    </row>
    <row r="7637" spans="7:7" x14ac:dyDescent="0.25">
      <c r="G7637" t="s">
        <v>2884</v>
      </c>
    </row>
    <row r="7638" spans="7:7" x14ac:dyDescent="0.25">
      <c r="G7638" t="s">
        <v>2884</v>
      </c>
    </row>
    <row r="7639" spans="7:7" x14ac:dyDescent="0.25">
      <c r="G7639" t="s">
        <v>2884</v>
      </c>
    </row>
    <row r="7640" spans="7:7" x14ac:dyDescent="0.25">
      <c r="G7640" t="s">
        <v>2884</v>
      </c>
    </row>
    <row r="7641" spans="7:7" x14ac:dyDescent="0.25">
      <c r="G7641" t="s">
        <v>2884</v>
      </c>
    </row>
    <row r="7642" spans="7:7" x14ac:dyDescent="0.25">
      <c r="G7642" t="s">
        <v>2884</v>
      </c>
    </row>
    <row r="7643" spans="7:7" x14ac:dyDescent="0.25">
      <c r="G7643" t="s">
        <v>2884</v>
      </c>
    </row>
    <row r="7644" spans="7:7" x14ac:dyDescent="0.25">
      <c r="G7644" t="s">
        <v>2884</v>
      </c>
    </row>
    <row r="7645" spans="7:7" x14ac:dyDescent="0.25">
      <c r="G7645" t="s">
        <v>2884</v>
      </c>
    </row>
    <row r="7646" spans="7:7" x14ac:dyDescent="0.25">
      <c r="G7646" t="s">
        <v>2884</v>
      </c>
    </row>
    <row r="7647" spans="7:7" x14ac:dyDescent="0.25">
      <c r="G7647" t="s">
        <v>2884</v>
      </c>
    </row>
    <row r="7648" spans="7:7" x14ac:dyDescent="0.25">
      <c r="G7648" t="s">
        <v>2884</v>
      </c>
    </row>
    <row r="7649" spans="7:7" x14ac:dyDescent="0.25">
      <c r="G7649" t="s">
        <v>2884</v>
      </c>
    </row>
    <row r="7650" spans="7:7" x14ac:dyDescent="0.25">
      <c r="G7650" t="s">
        <v>2884</v>
      </c>
    </row>
    <row r="7651" spans="7:7" x14ac:dyDescent="0.25">
      <c r="G7651" t="s">
        <v>2884</v>
      </c>
    </row>
    <row r="7652" spans="7:7" x14ac:dyDescent="0.25">
      <c r="G7652" t="s">
        <v>2884</v>
      </c>
    </row>
    <row r="7653" spans="7:7" x14ac:dyDescent="0.25">
      <c r="G7653" t="s">
        <v>2884</v>
      </c>
    </row>
    <row r="7654" spans="7:7" x14ac:dyDescent="0.25">
      <c r="G7654" t="s">
        <v>2884</v>
      </c>
    </row>
    <row r="7655" spans="7:7" x14ac:dyDescent="0.25">
      <c r="G7655" t="s">
        <v>2884</v>
      </c>
    </row>
    <row r="7656" spans="7:7" x14ac:dyDescent="0.25">
      <c r="G7656" t="s">
        <v>2884</v>
      </c>
    </row>
    <row r="7657" spans="7:7" x14ac:dyDescent="0.25">
      <c r="G7657" t="s">
        <v>2884</v>
      </c>
    </row>
    <row r="7658" spans="7:7" x14ac:dyDescent="0.25">
      <c r="G7658" t="s">
        <v>2884</v>
      </c>
    </row>
    <row r="7659" spans="7:7" x14ac:dyDescent="0.25">
      <c r="G7659" t="s">
        <v>2884</v>
      </c>
    </row>
    <row r="7660" spans="7:7" x14ac:dyDescent="0.25">
      <c r="G7660" t="s">
        <v>2884</v>
      </c>
    </row>
    <row r="7661" spans="7:7" x14ac:dyDescent="0.25">
      <c r="G7661" t="s">
        <v>2884</v>
      </c>
    </row>
    <row r="7662" spans="7:7" x14ac:dyDescent="0.25">
      <c r="G7662" t="s">
        <v>2884</v>
      </c>
    </row>
    <row r="7663" spans="7:7" x14ac:dyDescent="0.25">
      <c r="G7663" t="s">
        <v>2884</v>
      </c>
    </row>
    <row r="7664" spans="7:7" x14ac:dyDescent="0.25">
      <c r="G7664" t="s">
        <v>2884</v>
      </c>
    </row>
    <row r="7665" spans="7:7" x14ac:dyDescent="0.25">
      <c r="G7665" t="s">
        <v>2884</v>
      </c>
    </row>
    <row r="7666" spans="7:7" x14ac:dyDescent="0.25">
      <c r="G7666" t="s">
        <v>2884</v>
      </c>
    </row>
    <row r="7667" spans="7:7" x14ac:dyDescent="0.25">
      <c r="G7667" t="s">
        <v>2884</v>
      </c>
    </row>
    <row r="7668" spans="7:7" x14ac:dyDescent="0.25">
      <c r="G7668" t="s">
        <v>2884</v>
      </c>
    </row>
    <row r="7669" spans="7:7" x14ac:dyDescent="0.25">
      <c r="G7669" t="s">
        <v>2884</v>
      </c>
    </row>
    <row r="7670" spans="7:7" x14ac:dyDescent="0.25">
      <c r="G7670" t="s">
        <v>2884</v>
      </c>
    </row>
    <row r="7671" spans="7:7" x14ac:dyDescent="0.25">
      <c r="G7671" t="s">
        <v>2884</v>
      </c>
    </row>
    <row r="7672" spans="7:7" x14ac:dyDescent="0.25">
      <c r="G7672" t="s">
        <v>2884</v>
      </c>
    </row>
    <row r="7673" spans="7:7" x14ac:dyDescent="0.25">
      <c r="G7673" t="s">
        <v>2884</v>
      </c>
    </row>
    <row r="7674" spans="7:7" x14ac:dyDescent="0.25">
      <c r="G7674" t="s">
        <v>2884</v>
      </c>
    </row>
    <row r="7675" spans="7:7" x14ac:dyDescent="0.25">
      <c r="G7675" t="s">
        <v>2884</v>
      </c>
    </row>
    <row r="7676" spans="7:7" x14ac:dyDescent="0.25">
      <c r="G7676" t="s">
        <v>2884</v>
      </c>
    </row>
    <row r="7677" spans="7:7" x14ac:dyDescent="0.25">
      <c r="G7677" t="s">
        <v>2884</v>
      </c>
    </row>
    <row r="7678" spans="7:7" x14ac:dyDescent="0.25">
      <c r="G7678" t="s">
        <v>2884</v>
      </c>
    </row>
    <row r="7679" spans="7:7" x14ac:dyDescent="0.25">
      <c r="G7679" t="s">
        <v>2884</v>
      </c>
    </row>
    <row r="7680" spans="7:7" x14ac:dyDescent="0.25">
      <c r="G7680" t="s">
        <v>2884</v>
      </c>
    </row>
    <row r="7681" spans="7:7" x14ac:dyDescent="0.25">
      <c r="G7681" t="s">
        <v>2884</v>
      </c>
    </row>
    <row r="7682" spans="7:7" x14ac:dyDescent="0.25">
      <c r="G7682" t="s">
        <v>2884</v>
      </c>
    </row>
    <row r="7683" spans="7:7" x14ac:dyDescent="0.25">
      <c r="G7683" t="s">
        <v>2884</v>
      </c>
    </row>
    <row r="7684" spans="7:7" x14ac:dyDescent="0.25">
      <c r="G7684" t="s">
        <v>2884</v>
      </c>
    </row>
    <row r="7685" spans="7:7" x14ac:dyDescent="0.25">
      <c r="G7685" t="s">
        <v>2884</v>
      </c>
    </row>
    <row r="7686" spans="7:7" x14ac:dyDescent="0.25">
      <c r="G7686" t="s">
        <v>2884</v>
      </c>
    </row>
    <row r="7687" spans="7:7" x14ac:dyDescent="0.25">
      <c r="G7687" t="s">
        <v>2884</v>
      </c>
    </row>
    <row r="7688" spans="7:7" x14ac:dyDescent="0.25">
      <c r="G7688" t="s">
        <v>2884</v>
      </c>
    </row>
    <row r="7689" spans="7:7" x14ac:dyDescent="0.25">
      <c r="G7689" t="s">
        <v>2884</v>
      </c>
    </row>
    <row r="7690" spans="7:7" x14ac:dyDescent="0.25">
      <c r="G7690" t="s">
        <v>2884</v>
      </c>
    </row>
    <row r="7691" spans="7:7" x14ac:dyDescent="0.25">
      <c r="G7691" t="s">
        <v>2884</v>
      </c>
    </row>
    <row r="7692" spans="7:7" x14ac:dyDescent="0.25">
      <c r="G7692" t="s">
        <v>2884</v>
      </c>
    </row>
    <row r="7693" spans="7:7" x14ac:dyDescent="0.25">
      <c r="G7693" t="s">
        <v>2884</v>
      </c>
    </row>
    <row r="7694" spans="7:7" x14ac:dyDescent="0.25">
      <c r="G7694" t="s">
        <v>2884</v>
      </c>
    </row>
    <row r="7695" spans="7:7" x14ac:dyDescent="0.25">
      <c r="G7695" t="s">
        <v>2884</v>
      </c>
    </row>
    <row r="7696" spans="7:7" x14ac:dyDescent="0.25">
      <c r="G7696" t="s">
        <v>2884</v>
      </c>
    </row>
    <row r="7697" spans="7:7" x14ac:dyDescent="0.25">
      <c r="G7697" t="s">
        <v>2884</v>
      </c>
    </row>
    <row r="7698" spans="7:7" x14ac:dyDescent="0.25">
      <c r="G7698" t="s">
        <v>2884</v>
      </c>
    </row>
    <row r="7699" spans="7:7" x14ac:dyDescent="0.25">
      <c r="G7699" t="s">
        <v>2884</v>
      </c>
    </row>
    <row r="7700" spans="7:7" x14ac:dyDescent="0.25">
      <c r="G7700" t="s">
        <v>2884</v>
      </c>
    </row>
    <row r="7701" spans="7:7" x14ac:dyDescent="0.25">
      <c r="G7701" t="s">
        <v>2884</v>
      </c>
    </row>
    <row r="7702" spans="7:7" x14ac:dyDescent="0.25">
      <c r="G7702" t="s">
        <v>2884</v>
      </c>
    </row>
    <row r="7703" spans="7:7" x14ac:dyDescent="0.25">
      <c r="G7703" t="s">
        <v>2884</v>
      </c>
    </row>
    <row r="7704" spans="7:7" x14ac:dyDescent="0.25">
      <c r="G7704" t="s">
        <v>2884</v>
      </c>
    </row>
    <row r="7705" spans="7:7" x14ac:dyDescent="0.25">
      <c r="G7705" t="s">
        <v>2884</v>
      </c>
    </row>
    <row r="7706" spans="7:7" x14ac:dyDescent="0.25">
      <c r="G7706" t="s">
        <v>2884</v>
      </c>
    </row>
    <row r="7707" spans="7:7" x14ac:dyDescent="0.25">
      <c r="G7707" t="s">
        <v>2884</v>
      </c>
    </row>
    <row r="7708" spans="7:7" x14ac:dyDescent="0.25">
      <c r="G7708" t="s">
        <v>2884</v>
      </c>
    </row>
    <row r="7709" spans="7:7" x14ac:dyDescent="0.25">
      <c r="G7709" t="s">
        <v>2884</v>
      </c>
    </row>
    <row r="7710" spans="7:7" x14ac:dyDescent="0.25">
      <c r="G7710" t="s">
        <v>2884</v>
      </c>
    </row>
    <row r="7711" spans="7:7" x14ac:dyDescent="0.25">
      <c r="G7711" t="s">
        <v>2884</v>
      </c>
    </row>
    <row r="7712" spans="7:7" x14ac:dyDescent="0.25">
      <c r="G7712" t="s">
        <v>2884</v>
      </c>
    </row>
    <row r="7713" spans="7:7" x14ac:dyDescent="0.25">
      <c r="G7713" t="s">
        <v>2884</v>
      </c>
    </row>
    <row r="7714" spans="7:7" x14ac:dyDescent="0.25">
      <c r="G7714" t="s">
        <v>2884</v>
      </c>
    </row>
    <row r="7715" spans="7:7" x14ac:dyDescent="0.25">
      <c r="G7715" t="s">
        <v>2884</v>
      </c>
    </row>
    <row r="7716" spans="7:7" x14ac:dyDescent="0.25">
      <c r="G7716" t="s">
        <v>2884</v>
      </c>
    </row>
    <row r="7717" spans="7:7" x14ac:dyDescent="0.25">
      <c r="G7717" t="s">
        <v>2884</v>
      </c>
    </row>
    <row r="7718" spans="7:7" x14ac:dyDescent="0.25">
      <c r="G7718" t="s">
        <v>2884</v>
      </c>
    </row>
    <row r="7719" spans="7:7" x14ac:dyDescent="0.25">
      <c r="G7719" t="s">
        <v>2884</v>
      </c>
    </row>
    <row r="7720" spans="7:7" x14ac:dyDescent="0.25">
      <c r="G7720" t="s">
        <v>2884</v>
      </c>
    </row>
    <row r="7721" spans="7:7" x14ac:dyDescent="0.25">
      <c r="G7721" t="s">
        <v>2884</v>
      </c>
    </row>
    <row r="7722" spans="7:7" x14ac:dyDescent="0.25">
      <c r="G7722" t="s">
        <v>2884</v>
      </c>
    </row>
    <row r="7723" spans="7:7" x14ac:dyDescent="0.25">
      <c r="G7723" t="s">
        <v>2884</v>
      </c>
    </row>
    <row r="7724" spans="7:7" x14ac:dyDescent="0.25">
      <c r="G7724" t="s">
        <v>2884</v>
      </c>
    </row>
    <row r="7725" spans="7:7" x14ac:dyDescent="0.25">
      <c r="G7725" t="s">
        <v>2884</v>
      </c>
    </row>
    <row r="7726" spans="7:7" x14ac:dyDescent="0.25">
      <c r="G7726" t="s">
        <v>2884</v>
      </c>
    </row>
    <row r="7727" spans="7:7" x14ac:dyDescent="0.25">
      <c r="G7727" t="s">
        <v>2884</v>
      </c>
    </row>
    <row r="7728" spans="7:7" x14ac:dyDescent="0.25">
      <c r="G7728" t="s">
        <v>2884</v>
      </c>
    </row>
    <row r="7729" spans="7:7" x14ac:dyDescent="0.25">
      <c r="G7729" t="s">
        <v>2884</v>
      </c>
    </row>
    <row r="7730" spans="7:7" x14ac:dyDescent="0.25">
      <c r="G7730" t="s">
        <v>2884</v>
      </c>
    </row>
    <row r="7731" spans="7:7" x14ac:dyDescent="0.25">
      <c r="G7731" t="s">
        <v>2884</v>
      </c>
    </row>
    <row r="7732" spans="7:7" x14ac:dyDescent="0.25">
      <c r="G7732" t="s">
        <v>2884</v>
      </c>
    </row>
    <row r="7733" spans="7:7" x14ac:dyDescent="0.25">
      <c r="G7733" t="s">
        <v>2884</v>
      </c>
    </row>
    <row r="7734" spans="7:7" x14ac:dyDescent="0.25">
      <c r="G7734" t="s">
        <v>2884</v>
      </c>
    </row>
    <row r="7735" spans="7:7" x14ac:dyDescent="0.25">
      <c r="G7735" t="s">
        <v>2884</v>
      </c>
    </row>
    <row r="7736" spans="7:7" x14ac:dyDescent="0.25">
      <c r="G7736" t="s">
        <v>2884</v>
      </c>
    </row>
    <row r="7737" spans="7:7" x14ac:dyDescent="0.25">
      <c r="G7737" t="s">
        <v>2884</v>
      </c>
    </row>
    <row r="7738" spans="7:7" x14ac:dyDescent="0.25">
      <c r="G7738" t="s">
        <v>2884</v>
      </c>
    </row>
    <row r="7739" spans="7:7" x14ac:dyDescent="0.25">
      <c r="G7739" t="s">
        <v>2884</v>
      </c>
    </row>
    <row r="7740" spans="7:7" x14ac:dyDescent="0.25">
      <c r="G7740" t="s">
        <v>2884</v>
      </c>
    </row>
    <row r="7741" spans="7:7" x14ac:dyDescent="0.25">
      <c r="G7741" t="s">
        <v>2884</v>
      </c>
    </row>
    <row r="7742" spans="7:7" x14ac:dyDescent="0.25">
      <c r="G7742" t="s">
        <v>2884</v>
      </c>
    </row>
    <row r="7743" spans="7:7" x14ac:dyDescent="0.25">
      <c r="G7743" t="s">
        <v>2884</v>
      </c>
    </row>
    <row r="7744" spans="7:7" x14ac:dyDescent="0.25">
      <c r="G7744" t="s">
        <v>2884</v>
      </c>
    </row>
    <row r="7745" spans="7:7" x14ac:dyDescent="0.25">
      <c r="G7745" t="s">
        <v>2884</v>
      </c>
    </row>
    <row r="7746" spans="7:7" x14ac:dyDescent="0.25">
      <c r="G7746" t="s">
        <v>2884</v>
      </c>
    </row>
    <row r="7747" spans="7:7" x14ac:dyDescent="0.25">
      <c r="G7747" t="s">
        <v>2884</v>
      </c>
    </row>
    <row r="7748" spans="7:7" x14ac:dyDescent="0.25">
      <c r="G7748" t="s">
        <v>2884</v>
      </c>
    </row>
    <row r="7749" spans="7:7" x14ac:dyDescent="0.25">
      <c r="G7749" t="s">
        <v>2884</v>
      </c>
    </row>
    <row r="7750" spans="7:7" x14ac:dyDescent="0.25">
      <c r="G7750" t="s">
        <v>2884</v>
      </c>
    </row>
    <row r="7751" spans="7:7" x14ac:dyDescent="0.25">
      <c r="G7751" t="s">
        <v>2884</v>
      </c>
    </row>
    <row r="7752" spans="7:7" x14ac:dyDescent="0.25">
      <c r="G7752" t="s">
        <v>2884</v>
      </c>
    </row>
    <row r="7753" spans="7:7" x14ac:dyDescent="0.25">
      <c r="G7753" t="s">
        <v>2884</v>
      </c>
    </row>
    <row r="7754" spans="7:7" x14ac:dyDescent="0.25">
      <c r="G7754" t="s">
        <v>2884</v>
      </c>
    </row>
    <row r="7755" spans="7:7" x14ac:dyDescent="0.25">
      <c r="G7755" t="s">
        <v>2884</v>
      </c>
    </row>
    <row r="7756" spans="7:7" x14ac:dyDescent="0.25">
      <c r="G7756" t="s">
        <v>2884</v>
      </c>
    </row>
    <row r="7757" spans="7:7" x14ac:dyDescent="0.25">
      <c r="G7757" t="s">
        <v>2884</v>
      </c>
    </row>
    <row r="7758" spans="7:7" x14ac:dyDescent="0.25">
      <c r="G7758" t="s">
        <v>2884</v>
      </c>
    </row>
    <row r="7759" spans="7:7" x14ac:dyDescent="0.25">
      <c r="G7759" t="s">
        <v>2884</v>
      </c>
    </row>
    <row r="7760" spans="7:7" x14ac:dyDescent="0.25">
      <c r="G7760" t="s">
        <v>2884</v>
      </c>
    </row>
    <row r="7761" spans="7:7" x14ac:dyDescent="0.25">
      <c r="G7761" t="s">
        <v>2884</v>
      </c>
    </row>
    <row r="7762" spans="7:7" x14ac:dyDescent="0.25">
      <c r="G7762" t="s">
        <v>2884</v>
      </c>
    </row>
    <row r="7763" spans="7:7" x14ac:dyDescent="0.25">
      <c r="G7763" t="s">
        <v>2884</v>
      </c>
    </row>
    <row r="7764" spans="7:7" x14ac:dyDescent="0.25">
      <c r="G7764" t="s">
        <v>2884</v>
      </c>
    </row>
    <row r="7765" spans="7:7" x14ac:dyDescent="0.25">
      <c r="G7765" t="s">
        <v>2884</v>
      </c>
    </row>
    <row r="7766" spans="7:7" x14ac:dyDescent="0.25">
      <c r="G7766" t="s">
        <v>2884</v>
      </c>
    </row>
    <row r="7767" spans="7:7" x14ac:dyDescent="0.25">
      <c r="G7767" t="s">
        <v>2884</v>
      </c>
    </row>
    <row r="7768" spans="7:7" x14ac:dyDescent="0.25">
      <c r="G7768" t="s">
        <v>2884</v>
      </c>
    </row>
    <row r="7769" spans="7:7" x14ac:dyDescent="0.25">
      <c r="G7769" t="s">
        <v>2884</v>
      </c>
    </row>
    <row r="7770" spans="7:7" x14ac:dyDescent="0.25">
      <c r="G7770" t="s">
        <v>2884</v>
      </c>
    </row>
    <row r="7771" spans="7:7" x14ac:dyDescent="0.25">
      <c r="G7771" t="s">
        <v>2884</v>
      </c>
    </row>
    <row r="7772" spans="7:7" x14ac:dyDescent="0.25">
      <c r="G7772" t="s">
        <v>2884</v>
      </c>
    </row>
    <row r="7773" spans="7:7" x14ac:dyDescent="0.25">
      <c r="G7773" t="s">
        <v>2884</v>
      </c>
    </row>
    <row r="7774" spans="7:7" x14ac:dyDescent="0.25">
      <c r="G7774" t="s">
        <v>2884</v>
      </c>
    </row>
    <row r="7775" spans="7:7" x14ac:dyDescent="0.25">
      <c r="G7775" t="s">
        <v>2884</v>
      </c>
    </row>
    <row r="7776" spans="7:7" x14ac:dyDescent="0.25">
      <c r="G7776" t="s">
        <v>2884</v>
      </c>
    </row>
    <row r="7777" spans="7:7" x14ac:dyDescent="0.25">
      <c r="G7777" t="s">
        <v>2884</v>
      </c>
    </row>
    <row r="7778" spans="7:7" x14ac:dyDescent="0.25">
      <c r="G7778" t="s">
        <v>2884</v>
      </c>
    </row>
    <row r="7779" spans="7:7" x14ac:dyDescent="0.25">
      <c r="G7779" t="s">
        <v>2884</v>
      </c>
    </row>
    <row r="7780" spans="7:7" x14ac:dyDescent="0.25">
      <c r="G7780" t="s">
        <v>2884</v>
      </c>
    </row>
    <row r="7781" spans="7:7" x14ac:dyDescent="0.25">
      <c r="G7781" t="s">
        <v>2884</v>
      </c>
    </row>
    <row r="7782" spans="7:7" x14ac:dyDescent="0.25">
      <c r="G7782" t="s">
        <v>2884</v>
      </c>
    </row>
    <row r="7783" spans="7:7" x14ac:dyDescent="0.25">
      <c r="G7783" t="s">
        <v>2884</v>
      </c>
    </row>
    <row r="7784" spans="7:7" x14ac:dyDescent="0.25">
      <c r="G7784" t="s">
        <v>2884</v>
      </c>
    </row>
    <row r="7785" spans="7:7" x14ac:dyDescent="0.25">
      <c r="G7785" t="s">
        <v>2884</v>
      </c>
    </row>
    <row r="7786" spans="7:7" x14ac:dyDescent="0.25">
      <c r="G7786" t="s">
        <v>2884</v>
      </c>
    </row>
    <row r="7787" spans="7:7" x14ac:dyDescent="0.25">
      <c r="G7787" t="s">
        <v>2884</v>
      </c>
    </row>
    <row r="7788" spans="7:7" x14ac:dyDescent="0.25">
      <c r="G7788" t="s">
        <v>2884</v>
      </c>
    </row>
    <row r="7789" spans="7:7" x14ac:dyDescent="0.25">
      <c r="G7789" t="s">
        <v>2884</v>
      </c>
    </row>
    <row r="7790" spans="7:7" x14ac:dyDescent="0.25">
      <c r="G7790" t="s">
        <v>2884</v>
      </c>
    </row>
    <row r="7791" spans="7:7" x14ac:dyDescent="0.25">
      <c r="G7791" t="s">
        <v>2884</v>
      </c>
    </row>
    <row r="7792" spans="7:7" x14ac:dyDescent="0.25">
      <c r="G7792" t="s">
        <v>2884</v>
      </c>
    </row>
    <row r="7793" spans="7:7" x14ac:dyDescent="0.25">
      <c r="G7793" t="s">
        <v>2884</v>
      </c>
    </row>
    <row r="7794" spans="7:7" x14ac:dyDescent="0.25">
      <c r="G7794" t="s">
        <v>2884</v>
      </c>
    </row>
    <row r="7795" spans="7:7" x14ac:dyDescent="0.25">
      <c r="G7795" t="s">
        <v>2884</v>
      </c>
    </row>
    <row r="7796" spans="7:7" x14ac:dyDescent="0.25">
      <c r="G7796" t="s">
        <v>2884</v>
      </c>
    </row>
    <row r="7797" spans="7:7" x14ac:dyDescent="0.25">
      <c r="G7797" t="s">
        <v>2884</v>
      </c>
    </row>
    <row r="7798" spans="7:7" x14ac:dyDescent="0.25">
      <c r="G7798" t="s">
        <v>2884</v>
      </c>
    </row>
    <row r="7799" spans="7:7" x14ac:dyDescent="0.25">
      <c r="G7799" t="s">
        <v>2884</v>
      </c>
    </row>
    <row r="7800" spans="7:7" x14ac:dyDescent="0.25">
      <c r="G7800" t="s">
        <v>2884</v>
      </c>
    </row>
    <row r="7801" spans="7:7" x14ac:dyDescent="0.25">
      <c r="G7801" t="s">
        <v>2884</v>
      </c>
    </row>
    <row r="7802" spans="7:7" x14ac:dyDescent="0.25">
      <c r="G7802" t="s">
        <v>2884</v>
      </c>
    </row>
    <row r="7803" spans="7:7" x14ac:dyDescent="0.25">
      <c r="G7803" t="s">
        <v>2884</v>
      </c>
    </row>
    <row r="7804" spans="7:7" x14ac:dyDescent="0.25">
      <c r="G7804" t="s">
        <v>2884</v>
      </c>
    </row>
    <row r="7805" spans="7:7" x14ac:dyDescent="0.25">
      <c r="G7805" t="s">
        <v>2884</v>
      </c>
    </row>
    <row r="7806" spans="7:7" x14ac:dyDescent="0.25">
      <c r="G7806" t="s">
        <v>2884</v>
      </c>
    </row>
    <row r="7807" spans="7:7" x14ac:dyDescent="0.25">
      <c r="G7807" t="s">
        <v>2884</v>
      </c>
    </row>
    <row r="7808" spans="7:7" x14ac:dyDescent="0.25">
      <c r="G7808" t="s">
        <v>2884</v>
      </c>
    </row>
    <row r="7809" spans="7:7" x14ac:dyDescent="0.25">
      <c r="G7809" t="s">
        <v>2884</v>
      </c>
    </row>
    <row r="7810" spans="7:7" x14ac:dyDescent="0.25">
      <c r="G7810" t="s">
        <v>2884</v>
      </c>
    </row>
    <row r="7811" spans="7:7" x14ac:dyDescent="0.25">
      <c r="G7811" t="s">
        <v>2884</v>
      </c>
    </row>
    <row r="7812" spans="7:7" x14ac:dyDescent="0.25">
      <c r="G7812" t="s">
        <v>2884</v>
      </c>
    </row>
    <row r="7813" spans="7:7" x14ac:dyDescent="0.25">
      <c r="G7813" t="s">
        <v>2884</v>
      </c>
    </row>
    <row r="7814" spans="7:7" x14ac:dyDescent="0.25">
      <c r="G7814" t="s">
        <v>2884</v>
      </c>
    </row>
    <row r="7815" spans="7:7" x14ac:dyDescent="0.25">
      <c r="G7815" t="s">
        <v>2884</v>
      </c>
    </row>
    <row r="7816" spans="7:7" x14ac:dyDescent="0.25">
      <c r="G7816" t="s">
        <v>2884</v>
      </c>
    </row>
    <row r="7817" spans="7:7" x14ac:dyDescent="0.25">
      <c r="G7817" t="s">
        <v>2884</v>
      </c>
    </row>
    <row r="7818" spans="7:7" x14ac:dyDescent="0.25">
      <c r="G7818" t="s">
        <v>2884</v>
      </c>
    </row>
    <row r="7819" spans="7:7" x14ac:dyDescent="0.25">
      <c r="G7819" t="s">
        <v>2884</v>
      </c>
    </row>
    <row r="7820" spans="7:7" x14ac:dyDescent="0.25">
      <c r="G7820" t="s">
        <v>2884</v>
      </c>
    </row>
    <row r="7821" spans="7:7" x14ac:dyDescent="0.25">
      <c r="G7821" t="s">
        <v>2884</v>
      </c>
    </row>
    <row r="7822" spans="7:7" x14ac:dyDescent="0.25">
      <c r="G7822" t="s">
        <v>2884</v>
      </c>
    </row>
    <row r="7823" spans="7:7" x14ac:dyDescent="0.25">
      <c r="G7823" t="s">
        <v>2884</v>
      </c>
    </row>
    <row r="7824" spans="7:7" x14ac:dyDescent="0.25">
      <c r="G7824" t="s">
        <v>2884</v>
      </c>
    </row>
    <row r="7825" spans="7:7" x14ac:dyDescent="0.25">
      <c r="G7825" t="s">
        <v>2884</v>
      </c>
    </row>
    <row r="7826" spans="7:7" x14ac:dyDescent="0.25">
      <c r="G7826" t="s">
        <v>2884</v>
      </c>
    </row>
    <row r="7827" spans="7:7" x14ac:dyDescent="0.25">
      <c r="G7827" t="s">
        <v>2884</v>
      </c>
    </row>
    <row r="7828" spans="7:7" x14ac:dyDescent="0.25">
      <c r="G7828" t="s">
        <v>2884</v>
      </c>
    </row>
    <row r="7829" spans="7:7" x14ac:dyDescent="0.25">
      <c r="G7829" t="s">
        <v>2884</v>
      </c>
    </row>
    <row r="7830" spans="7:7" x14ac:dyDescent="0.25">
      <c r="G7830" t="s">
        <v>2884</v>
      </c>
    </row>
    <row r="7831" spans="7:7" x14ac:dyDescent="0.25">
      <c r="G7831" t="s">
        <v>2884</v>
      </c>
    </row>
    <row r="7832" spans="7:7" x14ac:dyDescent="0.25">
      <c r="G7832" t="s">
        <v>2884</v>
      </c>
    </row>
    <row r="7833" spans="7:7" x14ac:dyDescent="0.25">
      <c r="G7833" t="s">
        <v>2884</v>
      </c>
    </row>
    <row r="7834" spans="7:7" x14ac:dyDescent="0.25">
      <c r="G7834" t="s">
        <v>2884</v>
      </c>
    </row>
    <row r="7835" spans="7:7" x14ac:dyDescent="0.25">
      <c r="G7835" t="s">
        <v>2884</v>
      </c>
    </row>
    <row r="7836" spans="7:7" x14ac:dyDescent="0.25">
      <c r="G7836" t="s">
        <v>2884</v>
      </c>
    </row>
    <row r="7837" spans="7:7" x14ac:dyDescent="0.25">
      <c r="G7837" t="s">
        <v>2884</v>
      </c>
    </row>
    <row r="7838" spans="7:7" x14ac:dyDescent="0.25">
      <c r="G7838" t="s">
        <v>2884</v>
      </c>
    </row>
    <row r="7839" spans="7:7" x14ac:dyDescent="0.25">
      <c r="G7839" t="s">
        <v>2884</v>
      </c>
    </row>
    <row r="7840" spans="7:7" x14ac:dyDescent="0.25">
      <c r="G7840" t="s">
        <v>2884</v>
      </c>
    </row>
    <row r="7841" spans="7:7" x14ac:dyDescent="0.25">
      <c r="G7841" t="s">
        <v>2884</v>
      </c>
    </row>
    <row r="7842" spans="7:7" x14ac:dyDescent="0.25">
      <c r="G7842" t="s">
        <v>2884</v>
      </c>
    </row>
    <row r="7843" spans="7:7" x14ac:dyDescent="0.25">
      <c r="G7843" t="s">
        <v>2884</v>
      </c>
    </row>
    <row r="7844" spans="7:7" x14ac:dyDescent="0.25">
      <c r="G7844" t="s">
        <v>2884</v>
      </c>
    </row>
    <row r="7845" spans="7:7" x14ac:dyDescent="0.25">
      <c r="G7845" t="s">
        <v>2884</v>
      </c>
    </row>
    <row r="7846" spans="7:7" x14ac:dyDescent="0.25">
      <c r="G7846" t="s">
        <v>2884</v>
      </c>
    </row>
    <row r="7847" spans="7:7" x14ac:dyDescent="0.25">
      <c r="G7847" t="s">
        <v>2884</v>
      </c>
    </row>
    <row r="7848" spans="7:7" x14ac:dyDescent="0.25">
      <c r="G7848" t="s">
        <v>2884</v>
      </c>
    </row>
    <row r="7849" spans="7:7" x14ac:dyDescent="0.25">
      <c r="G7849" t="s">
        <v>2884</v>
      </c>
    </row>
    <row r="7850" spans="7:7" x14ac:dyDescent="0.25">
      <c r="G7850" t="s">
        <v>2884</v>
      </c>
    </row>
    <row r="7851" spans="7:7" x14ac:dyDescent="0.25">
      <c r="G7851" t="s">
        <v>2884</v>
      </c>
    </row>
    <row r="7852" spans="7:7" x14ac:dyDescent="0.25">
      <c r="G7852" t="s">
        <v>2884</v>
      </c>
    </row>
    <row r="7853" spans="7:7" x14ac:dyDescent="0.25">
      <c r="G7853" t="s">
        <v>2884</v>
      </c>
    </row>
    <row r="7854" spans="7:7" x14ac:dyDescent="0.25">
      <c r="G7854" t="s">
        <v>2884</v>
      </c>
    </row>
    <row r="7855" spans="7:7" x14ac:dyDescent="0.25">
      <c r="G7855" t="s">
        <v>2884</v>
      </c>
    </row>
    <row r="7856" spans="7:7" x14ac:dyDescent="0.25">
      <c r="G7856" t="s">
        <v>2884</v>
      </c>
    </row>
    <row r="7857" spans="7:7" x14ac:dyDescent="0.25">
      <c r="G7857" t="s">
        <v>2884</v>
      </c>
    </row>
    <row r="7858" spans="7:7" x14ac:dyDescent="0.25">
      <c r="G7858" t="s">
        <v>2884</v>
      </c>
    </row>
    <row r="7859" spans="7:7" x14ac:dyDescent="0.25">
      <c r="G7859" t="s">
        <v>2884</v>
      </c>
    </row>
    <row r="7860" spans="7:7" x14ac:dyDescent="0.25">
      <c r="G7860" t="s">
        <v>2884</v>
      </c>
    </row>
    <row r="7861" spans="7:7" x14ac:dyDescent="0.25">
      <c r="G7861" t="s">
        <v>2884</v>
      </c>
    </row>
    <row r="7862" spans="7:7" x14ac:dyDescent="0.25">
      <c r="G7862" t="s">
        <v>2884</v>
      </c>
    </row>
    <row r="7863" spans="7:7" x14ac:dyDescent="0.25">
      <c r="G7863" t="s">
        <v>2884</v>
      </c>
    </row>
    <row r="7864" spans="7:7" x14ac:dyDescent="0.25">
      <c r="G7864" t="s">
        <v>2884</v>
      </c>
    </row>
    <row r="7865" spans="7:7" x14ac:dyDescent="0.25">
      <c r="G7865" t="s">
        <v>2884</v>
      </c>
    </row>
    <row r="7866" spans="7:7" x14ac:dyDescent="0.25">
      <c r="G7866" t="s">
        <v>2884</v>
      </c>
    </row>
    <row r="7867" spans="7:7" x14ac:dyDescent="0.25">
      <c r="G7867" t="s">
        <v>2884</v>
      </c>
    </row>
    <row r="7868" spans="7:7" x14ac:dyDescent="0.25">
      <c r="G7868" t="s">
        <v>2884</v>
      </c>
    </row>
    <row r="7869" spans="7:7" x14ac:dyDescent="0.25">
      <c r="G7869" t="s">
        <v>2884</v>
      </c>
    </row>
    <row r="7870" spans="7:7" x14ac:dyDescent="0.25">
      <c r="G7870" t="s">
        <v>2884</v>
      </c>
    </row>
    <row r="7871" spans="7:7" x14ac:dyDescent="0.25">
      <c r="G7871" t="s">
        <v>2884</v>
      </c>
    </row>
    <row r="7872" spans="7:7" x14ac:dyDescent="0.25">
      <c r="G7872" t="s">
        <v>2884</v>
      </c>
    </row>
    <row r="7873" spans="7:7" x14ac:dyDescent="0.25">
      <c r="G7873" t="s">
        <v>2884</v>
      </c>
    </row>
    <row r="7874" spans="7:7" x14ac:dyDescent="0.25">
      <c r="G7874" t="s">
        <v>2884</v>
      </c>
    </row>
    <row r="7875" spans="7:7" x14ac:dyDescent="0.25">
      <c r="G7875" t="s">
        <v>2884</v>
      </c>
    </row>
    <row r="7876" spans="7:7" x14ac:dyDescent="0.25">
      <c r="G7876" t="s">
        <v>2884</v>
      </c>
    </row>
    <row r="7877" spans="7:7" x14ac:dyDescent="0.25">
      <c r="G7877" t="s">
        <v>2884</v>
      </c>
    </row>
    <row r="7878" spans="7:7" x14ac:dyDescent="0.25">
      <c r="G7878" t="s">
        <v>2884</v>
      </c>
    </row>
    <row r="7879" spans="7:7" x14ac:dyDescent="0.25">
      <c r="G7879" t="s">
        <v>2884</v>
      </c>
    </row>
    <row r="7880" spans="7:7" x14ac:dyDescent="0.25">
      <c r="G7880" t="s">
        <v>2884</v>
      </c>
    </row>
    <row r="7881" spans="7:7" x14ac:dyDescent="0.25">
      <c r="G7881" t="s">
        <v>2884</v>
      </c>
    </row>
    <row r="7882" spans="7:7" x14ac:dyDescent="0.25">
      <c r="G7882" t="s">
        <v>2884</v>
      </c>
    </row>
    <row r="7883" spans="7:7" x14ac:dyDescent="0.25">
      <c r="G7883" t="s">
        <v>2884</v>
      </c>
    </row>
    <row r="7884" spans="7:7" x14ac:dyDescent="0.25">
      <c r="G7884" t="s">
        <v>2884</v>
      </c>
    </row>
    <row r="7885" spans="7:7" x14ac:dyDescent="0.25">
      <c r="G7885" t="s">
        <v>2884</v>
      </c>
    </row>
    <row r="7886" spans="7:7" x14ac:dyDescent="0.25">
      <c r="G7886" t="s">
        <v>2884</v>
      </c>
    </row>
    <row r="7887" spans="7:7" x14ac:dyDescent="0.25">
      <c r="G7887" t="s">
        <v>2884</v>
      </c>
    </row>
    <row r="7888" spans="7:7" x14ac:dyDescent="0.25">
      <c r="G7888" t="s">
        <v>2884</v>
      </c>
    </row>
    <row r="7889" spans="7:7" x14ac:dyDescent="0.25">
      <c r="G7889" t="s">
        <v>2884</v>
      </c>
    </row>
    <row r="7890" spans="7:7" x14ac:dyDescent="0.25">
      <c r="G7890" t="s">
        <v>2884</v>
      </c>
    </row>
    <row r="7891" spans="7:7" x14ac:dyDescent="0.25">
      <c r="G7891" t="s">
        <v>2884</v>
      </c>
    </row>
    <row r="7892" spans="7:7" x14ac:dyDescent="0.25">
      <c r="G7892" t="s">
        <v>2884</v>
      </c>
    </row>
    <row r="7893" spans="7:7" x14ac:dyDescent="0.25">
      <c r="G7893" t="s">
        <v>2884</v>
      </c>
    </row>
    <row r="7894" spans="7:7" x14ac:dyDescent="0.25">
      <c r="G7894" t="s">
        <v>2884</v>
      </c>
    </row>
    <row r="7895" spans="7:7" x14ac:dyDescent="0.25">
      <c r="G7895" t="s">
        <v>2884</v>
      </c>
    </row>
    <row r="7896" spans="7:7" x14ac:dyDescent="0.25">
      <c r="G7896" t="s">
        <v>2884</v>
      </c>
    </row>
    <row r="7897" spans="7:7" x14ac:dyDescent="0.25">
      <c r="G7897" t="s">
        <v>2884</v>
      </c>
    </row>
    <row r="7898" spans="7:7" x14ac:dyDescent="0.25">
      <c r="G7898" t="s">
        <v>2884</v>
      </c>
    </row>
    <row r="7899" spans="7:7" x14ac:dyDescent="0.25">
      <c r="G7899" t="s">
        <v>2884</v>
      </c>
    </row>
    <row r="7900" spans="7:7" x14ac:dyDescent="0.25">
      <c r="G7900" t="s">
        <v>2884</v>
      </c>
    </row>
    <row r="7901" spans="7:7" x14ac:dyDescent="0.25">
      <c r="G7901" t="s">
        <v>2884</v>
      </c>
    </row>
    <row r="7902" spans="7:7" x14ac:dyDescent="0.25">
      <c r="G7902" t="s">
        <v>2884</v>
      </c>
    </row>
    <row r="7903" spans="7:7" x14ac:dyDescent="0.25">
      <c r="G7903" t="s">
        <v>2884</v>
      </c>
    </row>
    <row r="7904" spans="7:7" x14ac:dyDescent="0.25">
      <c r="G7904" t="s">
        <v>2884</v>
      </c>
    </row>
    <row r="7905" spans="7:7" x14ac:dyDescent="0.25">
      <c r="G7905" t="s">
        <v>2884</v>
      </c>
    </row>
    <row r="7906" spans="7:7" x14ac:dyDescent="0.25">
      <c r="G7906" t="s">
        <v>2884</v>
      </c>
    </row>
    <row r="7907" spans="7:7" x14ac:dyDescent="0.25">
      <c r="G7907" t="s">
        <v>2884</v>
      </c>
    </row>
    <row r="7908" spans="7:7" x14ac:dyDescent="0.25">
      <c r="G7908" t="s">
        <v>2884</v>
      </c>
    </row>
    <row r="7909" spans="7:7" x14ac:dyDescent="0.25">
      <c r="G7909" t="s">
        <v>2884</v>
      </c>
    </row>
    <row r="7910" spans="7:7" x14ac:dyDescent="0.25">
      <c r="G7910" t="s">
        <v>2884</v>
      </c>
    </row>
    <row r="7911" spans="7:7" x14ac:dyDescent="0.25">
      <c r="G7911" t="s">
        <v>2884</v>
      </c>
    </row>
    <row r="7912" spans="7:7" x14ac:dyDescent="0.25">
      <c r="G7912" t="s">
        <v>2884</v>
      </c>
    </row>
    <row r="7913" spans="7:7" x14ac:dyDescent="0.25">
      <c r="G7913" t="s">
        <v>2884</v>
      </c>
    </row>
    <row r="7914" spans="7:7" x14ac:dyDescent="0.25">
      <c r="G7914" t="s">
        <v>2884</v>
      </c>
    </row>
    <row r="7915" spans="7:7" x14ac:dyDescent="0.25">
      <c r="G7915" t="s">
        <v>2884</v>
      </c>
    </row>
    <row r="7916" spans="7:7" x14ac:dyDescent="0.25">
      <c r="G7916" t="s">
        <v>2884</v>
      </c>
    </row>
    <row r="7917" spans="7:7" x14ac:dyDescent="0.25">
      <c r="G7917" t="s">
        <v>2884</v>
      </c>
    </row>
    <row r="7918" spans="7:7" x14ac:dyDescent="0.25">
      <c r="G7918" t="s">
        <v>2884</v>
      </c>
    </row>
    <row r="7919" spans="7:7" x14ac:dyDescent="0.25">
      <c r="G7919" t="s">
        <v>2884</v>
      </c>
    </row>
    <row r="7920" spans="7:7" x14ac:dyDescent="0.25">
      <c r="G7920" t="s">
        <v>2884</v>
      </c>
    </row>
    <row r="7921" spans="7:7" x14ac:dyDescent="0.25">
      <c r="G7921" t="s">
        <v>2884</v>
      </c>
    </row>
    <row r="7922" spans="7:7" x14ac:dyDescent="0.25">
      <c r="G7922" t="s">
        <v>2884</v>
      </c>
    </row>
    <row r="7923" spans="7:7" x14ac:dyDescent="0.25">
      <c r="G7923" t="s">
        <v>2884</v>
      </c>
    </row>
    <row r="7924" spans="7:7" x14ac:dyDescent="0.25">
      <c r="G7924" t="s">
        <v>2884</v>
      </c>
    </row>
    <row r="7925" spans="7:7" x14ac:dyDescent="0.25">
      <c r="G7925" t="s">
        <v>2884</v>
      </c>
    </row>
    <row r="7926" spans="7:7" x14ac:dyDescent="0.25">
      <c r="G7926" t="s">
        <v>2884</v>
      </c>
    </row>
    <row r="7927" spans="7:7" x14ac:dyDescent="0.25">
      <c r="G7927" t="s">
        <v>2884</v>
      </c>
    </row>
    <row r="7928" spans="7:7" x14ac:dyDescent="0.25">
      <c r="G7928" t="s">
        <v>2884</v>
      </c>
    </row>
    <row r="7929" spans="7:7" x14ac:dyDescent="0.25">
      <c r="G7929" t="s">
        <v>2884</v>
      </c>
    </row>
    <row r="7930" spans="7:7" x14ac:dyDescent="0.25">
      <c r="G7930" t="s">
        <v>2884</v>
      </c>
    </row>
    <row r="7931" spans="7:7" x14ac:dyDescent="0.25">
      <c r="G7931" t="s">
        <v>2884</v>
      </c>
    </row>
    <row r="7932" spans="7:7" x14ac:dyDescent="0.25">
      <c r="G7932" t="s">
        <v>2884</v>
      </c>
    </row>
    <row r="7933" spans="7:7" x14ac:dyDescent="0.25">
      <c r="G7933" t="s">
        <v>2884</v>
      </c>
    </row>
    <row r="7934" spans="7:7" x14ac:dyDescent="0.25">
      <c r="G7934" t="s">
        <v>2884</v>
      </c>
    </row>
    <row r="7935" spans="7:7" x14ac:dyDescent="0.25">
      <c r="G7935" t="s">
        <v>2884</v>
      </c>
    </row>
    <row r="7936" spans="7:7" x14ac:dyDescent="0.25">
      <c r="G7936" t="s">
        <v>2884</v>
      </c>
    </row>
    <row r="7937" spans="7:7" x14ac:dyDescent="0.25">
      <c r="G7937" t="s">
        <v>2884</v>
      </c>
    </row>
    <row r="7938" spans="7:7" x14ac:dyDescent="0.25">
      <c r="G7938" t="s">
        <v>2884</v>
      </c>
    </row>
    <row r="7939" spans="7:7" x14ac:dyDescent="0.25">
      <c r="G7939" t="s">
        <v>2884</v>
      </c>
    </row>
    <row r="7940" spans="7:7" x14ac:dyDescent="0.25">
      <c r="G7940" t="s">
        <v>2884</v>
      </c>
    </row>
    <row r="7941" spans="7:7" x14ac:dyDescent="0.25">
      <c r="G7941" t="s">
        <v>2884</v>
      </c>
    </row>
    <row r="7942" spans="7:7" x14ac:dyDescent="0.25">
      <c r="G7942" t="s">
        <v>2884</v>
      </c>
    </row>
    <row r="7943" spans="7:7" x14ac:dyDescent="0.25">
      <c r="G7943" t="s">
        <v>2884</v>
      </c>
    </row>
    <row r="7944" spans="7:7" x14ac:dyDescent="0.25">
      <c r="G7944" t="s">
        <v>2884</v>
      </c>
    </row>
    <row r="7945" spans="7:7" x14ac:dyDescent="0.25">
      <c r="G7945" t="s">
        <v>2884</v>
      </c>
    </row>
    <row r="7946" spans="7:7" x14ac:dyDescent="0.25">
      <c r="G7946" t="s">
        <v>2884</v>
      </c>
    </row>
    <row r="7947" spans="7:7" x14ac:dyDescent="0.25">
      <c r="G7947" t="s">
        <v>2884</v>
      </c>
    </row>
    <row r="7948" spans="7:7" x14ac:dyDescent="0.25">
      <c r="G7948" t="s">
        <v>2884</v>
      </c>
    </row>
    <row r="7949" spans="7:7" x14ac:dyDescent="0.25">
      <c r="G7949" t="s">
        <v>2884</v>
      </c>
    </row>
    <row r="7950" spans="7:7" x14ac:dyDescent="0.25">
      <c r="G7950" t="s">
        <v>2884</v>
      </c>
    </row>
    <row r="7951" spans="7:7" x14ac:dyDescent="0.25">
      <c r="G7951" t="s">
        <v>2884</v>
      </c>
    </row>
    <row r="7952" spans="7:7" x14ac:dyDescent="0.25">
      <c r="G7952" t="s">
        <v>2884</v>
      </c>
    </row>
    <row r="7953" spans="7:7" x14ac:dyDescent="0.25">
      <c r="G7953" t="s">
        <v>2884</v>
      </c>
    </row>
    <row r="7954" spans="7:7" x14ac:dyDescent="0.25">
      <c r="G7954" t="s">
        <v>2884</v>
      </c>
    </row>
    <row r="7955" spans="7:7" x14ac:dyDescent="0.25">
      <c r="G7955" t="s">
        <v>2884</v>
      </c>
    </row>
    <row r="7956" spans="7:7" x14ac:dyDescent="0.25">
      <c r="G7956" t="s">
        <v>2884</v>
      </c>
    </row>
    <row r="7957" spans="7:7" x14ac:dyDescent="0.25">
      <c r="G7957" t="s">
        <v>2884</v>
      </c>
    </row>
    <row r="7958" spans="7:7" x14ac:dyDescent="0.25">
      <c r="G7958" t="s">
        <v>2884</v>
      </c>
    </row>
    <row r="7959" spans="7:7" x14ac:dyDescent="0.25">
      <c r="G7959" t="s">
        <v>2884</v>
      </c>
    </row>
    <row r="7960" spans="7:7" x14ac:dyDescent="0.25">
      <c r="G7960" t="s">
        <v>2884</v>
      </c>
    </row>
    <row r="7961" spans="7:7" x14ac:dyDescent="0.25">
      <c r="G7961" t="s">
        <v>2884</v>
      </c>
    </row>
    <row r="7962" spans="7:7" x14ac:dyDescent="0.25">
      <c r="G7962" t="s">
        <v>2884</v>
      </c>
    </row>
    <row r="7963" spans="7:7" x14ac:dyDescent="0.25">
      <c r="G7963" t="s">
        <v>2884</v>
      </c>
    </row>
    <row r="7964" spans="7:7" x14ac:dyDescent="0.25">
      <c r="G7964" t="s">
        <v>2884</v>
      </c>
    </row>
    <row r="7965" spans="7:7" x14ac:dyDescent="0.25">
      <c r="G7965" t="s">
        <v>2884</v>
      </c>
    </row>
    <row r="7966" spans="7:7" x14ac:dyDescent="0.25">
      <c r="G7966" t="s">
        <v>2884</v>
      </c>
    </row>
    <row r="7967" spans="7:7" x14ac:dyDescent="0.25">
      <c r="G7967" t="s">
        <v>2884</v>
      </c>
    </row>
    <row r="7968" spans="7:7" x14ac:dyDescent="0.25">
      <c r="G7968" t="s">
        <v>2884</v>
      </c>
    </row>
    <row r="7969" spans="7:7" x14ac:dyDescent="0.25">
      <c r="G7969" t="s">
        <v>2884</v>
      </c>
    </row>
    <row r="7970" spans="7:7" x14ac:dyDescent="0.25">
      <c r="G7970" t="s">
        <v>2884</v>
      </c>
    </row>
    <row r="7971" spans="7:7" x14ac:dyDescent="0.25">
      <c r="G7971" t="s">
        <v>2884</v>
      </c>
    </row>
    <row r="7972" spans="7:7" x14ac:dyDescent="0.25">
      <c r="G7972" t="s">
        <v>2884</v>
      </c>
    </row>
    <row r="7973" spans="7:7" x14ac:dyDescent="0.25">
      <c r="G7973" t="s">
        <v>2884</v>
      </c>
    </row>
    <row r="7974" spans="7:7" x14ac:dyDescent="0.25">
      <c r="G7974" t="s">
        <v>2884</v>
      </c>
    </row>
    <row r="7975" spans="7:7" x14ac:dyDescent="0.25">
      <c r="G7975" t="s">
        <v>2884</v>
      </c>
    </row>
    <row r="7976" spans="7:7" x14ac:dyDescent="0.25">
      <c r="G7976" t="s">
        <v>2884</v>
      </c>
    </row>
    <row r="7977" spans="7:7" x14ac:dyDescent="0.25">
      <c r="G7977" t="s">
        <v>2884</v>
      </c>
    </row>
    <row r="7978" spans="7:7" x14ac:dyDescent="0.25">
      <c r="G7978" t="s">
        <v>2884</v>
      </c>
    </row>
    <row r="7979" spans="7:7" x14ac:dyDescent="0.25">
      <c r="G7979" t="s">
        <v>2884</v>
      </c>
    </row>
    <row r="7980" spans="7:7" x14ac:dyDescent="0.25">
      <c r="G7980" t="s">
        <v>2884</v>
      </c>
    </row>
    <row r="7981" spans="7:7" x14ac:dyDescent="0.25">
      <c r="G7981" t="s">
        <v>2884</v>
      </c>
    </row>
    <row r="7982" spans="7:7" x14ac:dyDescent="0.25">
      <c r="G7982" t="s">
        <v>2884</v>
      </c>
    </row>
    <row r="7983" spans="7:7" x14ac:dyDescent="0.25">
      <c r="G7983" t="s">
        <v>2884</v>
      </c>
    </row>
    <row r="7984" spans="7:7" x14ac:dyDescent="0.25">
      <c r="G7984" t="s">
        <v>2884</v>
      </c>
    </row>
    <row r="7985" spans="7:7" x14ac:dyDescent="0.25">
      <c r="G7985" t="s">
        <v>2884</v>
      </c>
    </row>
    <row r="7986" spans="7:7" x14ac:dyDescent="0.25">
      <c r="G7986" t="s">
        <v>2884</v>
      </c>
    </row>
    <row r="7987" spans="7:7" x14ac:dyDescent="0.25">
      <c r="G7987" t="s">
        <v>2884</v>
      </c>
    </row>
    <row r="7988" spans="7:7" x14ac:dyDescent="0.25">
      <c r="G7988" t="s">
        <v>2884</v>
      </c>
    </row>
    <row r="7989" spans="7:7" x14ac:dyDescent="0.25">
      <c r="G7989" t="s">
        <v>2884</v>
      </c>
    </row>
    <row r="7990" spans="7:7" x14ac:dyDescent="0.25">
      <c r="G7990" t="s">
        <v>2884</v>
      </c>
    </row>
    <row r="7991" spans="7:7" x14ac:dyDescent="0.25">
      <c r="G7991" t="s">
        <v>2884</v>
      </c>
    </row>
    <row r="7992" spans="7:7" x14ac:dyDescent="0.25">
      <c r="G7992" t="s">
        <v>2884</v>
      </c>
    </row>
    <row r="7993" spans="7:7" x14ac:dyDescent="0.25">
      <c r="G7993" t="s">
        <v>2884</v>
      </c>
    </row>
    <row r="7994" spans="7:7" x14ac:dyDescent="0.25">
      <c r="G7994" t="s">
        <v>2884</v>
      </c>
    </row>
    <row r="7995" spans="7:7" x14ac:dyDescent="0.25">
      <c r="G7995" t="s">
        <v>2884</v>
      </c>
    </row>
    <row r="7996" spans="7:7" x14ac:dyDescent="0.25">
      <c r="G7996" t="s">
        <v>2884</v>
      </c>
    </row>
    <row r="7997" spans="7:7" x14ac:dyDescent="0.25">
      <c r="G7997" t="s">
        <v>2884</v>
      </c>
    </row>
    <row r="7998" spans="7:7" x14ac:dyDescent="0.25">
      <c r="G7998" t="s">
        <v>2884</v>
      </c>
    </row>
    <row r="7999" spans="7:7" x14ac:dyDescent="0.25">
      <c r="G7999" t="s">
        <v>2884</v>
      </c>
    </row>
    <row r="8000" spans="7:7" x14ac:dyDescent="0.25">
      <c r="G8000" t="s">
        <v>2884</v>
      </c>
    </row>
    <row r="8001" spans="7:7" x14ac:dyDescent="0.25">
      <c r="G8001" t="s">
        <v>2884</v>
      </c>
    </row>
    <row r="8002" spans="7:7" x14ac:dyDescent="0.25">
      <c r="G8002" t="s">
        <v>2884</v>
      </c>
    </row>
    <row r="8003" spans="7:7" x14ac:dyDescent="0.25">
      <c r="G8003" t="s">
        <v>2884</v>
      </c>
    </row>
    <row r="8004" spans="7:7" x14ac:dyDescent="0.25">
      <c r="G8004" t="s">
        <v>2884</v>
      </c>
    </row>
    <row r="8005" spans="7:7" x14ac:dyDescent="0.25">
      <c r="G8005" t="s">
        <v>2884</v>
      </c>
    </row>
    <row r="8006" spans="7:7" x14ac:dyDescent="0.25">
      <c r="G8006" t="s">
        <v>2884</v>
      </c>
    </row>
    <row r="8007" spans="7:7" x14ac:dyDescent="0.25">
      <c r="G8007" t="s">
        <v>2884</v>
      </c>
    </row>
    <row r="8008" spans="7:7" x14ac:dyDescent="0.25">
      <c r="G8008" t="s">
        <v>2884</v>
      </c>
    </row>
    <row r="8009" spans="7:7" x14ac:dyDescent="0.25">
      <c r="G8009" t="s">
        <v>2884</v>
      </c>
    </row>
    <row r="8010" spans="7:7" x14ac:dyDescent="0.25">
      <c r="G8010" t="s">
        <v>2884</v>
      </c>
    </row>
    <row r="8011" spans="7:7" x14ac:dyDescent="0.25">
      <c r="G8011" t="s">
        <v>2884</v>
      </c>
    </row>
    <row r="8012" spans="7:7" x14ac:dyDescent="0.25">
      <c r="G8012" t="s">
        <v>2884</v>
      </c>
    </row>
    <row r="8013" spans="7:7" x14ac:dyDescent="0.25">
      <c r="G8013" t="s">
        <v>2884</v>
      </c>
    </row>
    <row r="8014" spans="7:7" x14ac:dyDescent="0.25">
      <c r="G8014" t="s">
        <v>2884</v>
      </c>
    </row>
    <row r="8015" spans="7:7" x14ac:dyDescent="0.25">
      <c r="G8015" t="s">
        <v>2884</v>
      </c>
    </row>
    <row r="8016" spans="7:7" x14ac:dyDescent="0.25">
      <c r="G8016" t="s">
        <v>2884</v>
      </c>
    </row>
    <row r="8017" spans="7:7" x14ac:dyDescent="0.25">
      <c r="G8017" t="s">
        <v>2884</v>
      </c>
    </row>
    <row r="8018" spans="7:7" x14ac:dyDescent="0.25">
      <c r="G8018" t="s">
        <v>2884</v>
      </c>
    </row>
    <row r="8019" spans="7:7" x14ac:dyDescent="0.25">
      <c r="G8019" t="s">
        <v>2884</v>
      </c>
    </row>
    <row r="8020" spans="7:7" x14ac:dyDescent="0.25">
      <c r="G8020" t="s">
        <v>2884</v>
      </c>
    </row>
    <row r="8021" spans="7:7" x14ac:dyDescent="0.25">
      <c r="G8021" t="s">
        <v>2884</v>
      </c>
    </row>
    <row r="8022" spans="7:7" x14ac:dyDescent="0.25">
      <c r="G8022" t="s">
        <v>2884</v>
      </c>
    </row>
    <row r="8023" spans="7:7" x14ac:dyDescent="0.25">
      <c r="G8023" t="s">
        <v>2884</v>
      </c>
    </row>
    <row r="8024" spans="7:7" x14ac:dyDescent="0.25">
      <c r="G8024" t="s">
        <v>2884</v>
      </c>
    </row>
    <row r="8025" spans="7:7" x14ac:dyDescent="0.25">
      <c r="G8025" t="s">
        <v>2884</v>
      </c>
    </row>
    <row r="8026" spans="7:7" x14ac:dyDescent="0.25">
      <c r="G8026" t="s">
        <v>2884</v>
      </c>
    </row>
    <row r="8027" spans="7:7" x14ac:dyDescent="0.25">
      <c r="G8027" t="s">
        <v>2884</v>
      </c>
    </row>
    <row r="8028" spans="7:7" x14ac:dyDescent="0.25">
      <c r="G8028" t="s">
        <v>2884</v>
      </c>
    </row>
    <row r="8029" spans="7:7" x14ac:dyDescent="0.25">
      <c r="G8029" t="s">
        <v>2884</v>
      </c>
    </row>
    <row r="8030" spans="7:7" x14ac:dyDescent="0.25">
      <c r="G8030" t="s">
        <v>2884</v>
      </c>
    </row>
    <row r="8031" spans="7:7" x14ac:dyDescent="0.25">
      <c r="G8031" t="s">
        <v>2884</v>
      </c>
    </row>
    <row r="8032" spans="7:7" x14ac:dyDescent="0.25">
      <c r="G8032" t="s">
        <v>2884</v>
      </c>
    </row>
    <row r="8033" spans="7:7" x14ac:dyDescent="0.25">
      <c r="G8033" t="s">
        <v>2884</v>
      </c>
    </row>
    <row r="8034" spans="7:7" x14ac:dyDescent="0.25">
      <c r="G8034" t="s">
        <v>2884</v>
      </c>
    </row>
    <row r="8035" spans="7:7" x14ac:dyDescent="0.25">
      <c r="G8035" t="s">
        <v>2884</v>
      </c>
    </row>
    <row r="8036" spans="7:7" x14ac:dyDescent="0.25">
      <c r="G8036" t="s">
        <v>2884</v>
      </c>
    </row>
    <row r="8037" spans="7:7" x14ac:dyDescent="0.25">
      <c r="G8037" t="s">
        <v>2884</v>
      </c>
    </row>
    <row r="8038" spans="7:7" x14ac:dyDescent="0.25">
      <c r="G8038" t="s">
        <v>2884</v>
      </c>
    </row>
    <row r="8039" spans="7:7" x14ac:dyDescent="0.25">
      <c r="G8039" t="s">
        <v>2884</v>
      </c>
    </row>
    <row r="8040" spans="7:7" x14ac:dyDescent="0.25">
      <c r="G8040" t="s">
        <v>2884</v>
      </c>
    </row>
    <row r="8041" spans="7:7" x14ac:dyDescent="0.25">
      <c r="G8041" t="s">
        <v>2884</v>
      </c>
    </row>
    <row r="8042" spans="7:7" x14ac:dyDescent="0.25">
      <c r="G8042" t="s">
        <v>2884</v>
      </c>
    </row>
    <row r="8043" spans="7:7" x14ac:dyDescent="0.25">
      <c r="G8043" t="s">
        <v>2884</v>
      </c>
    </row>
    <row r="8044" spans="7:7" x14ac:dyDescent="0.25">
      <c r="G8044" t="s">
        <v>2884</v>
      </c>
    </row>
    <row r="8045" spans="7:7" x14ac:dyDescent="0.25">
      <c r="G8045" t="s">
        <v>2884</v>
      </c>
    </row>
    <row r="8046" spans="7:7" x14ac:dyDescent="0.25">
      <c r="G8046" t="s">
        <v>2884</v>
      </c>
    </row>
    <row r="8047" spans="7:7" x14ac:dyDescent="0.25">
      <c r="G8047" t="s">
        <v>2884</v>
      </c>
    </row>
    <row r="8048" spans="7:7" x14ac:dyDescent="0.25">
      <c r="G8048" t="s">
        <v>2884</v>
      </c>
    </row>
    <row r="8049" spans="7:7" x14ac:dyDescent="0.25">
      <c r="G8049" t="s">
        <v>2884</v>
      </c>
    </row>
    <row r="8050" spans="7:7" x14ac:dyDescent="0.25">
      <c r="G8050" t="s">
        <v>2884</v>
      </c>
    </row>
    <row r="8051" spans="7:7" x14ac:dyDescent="0.25">
      <c r="G8051" t="s">
        <v>2884</v>
      </c>
    </row>
    <row r="8052" spans="7:7" x14ac:dyDescent="0.25">
      <c r="G8052" t="s">
        <v>2884</v>
      </c>
    </row>
    <row r="8053" spans="7:7" x14ac:dyDescent="0.25">
      <c r="G8053" t="s">
        <v>2884</v>
      </c>
    </row>
    <row r="8054" spans="7:7" x14ac:dyDescent="0.25">
      <c r="G8054" t="s">
        <v>2884</v>
      </c>
    </row>
    <row r="8055" spans="7:7" x14ac:dyDescent="0.25">
      <c r="G8055" t="s">
        <v>2884</v>
      </c>
    </row>
    <row r="8056" spans="7:7" x14ac:dyDescent="0.25">
      <c r="G8056" t="s">
        <v>2884</v>
      </c>
    </row>
    <row r="8057" spans="7:7" x14ac:dyDescent="0.25">
      <c r="G8057" t="s">
        <v>2884</v>
      </c>
    </row>
    <row r="8058" spans="7:7" x14ac:dyDescent="0.25">
      <c r="G8058" t="s">
        <v>2884</v>
      </c>
    </row>
    <row r="8059" spans="7:7" x14ac:dyDescent="0.25">
      <c r="G8059" t="s">
        <v>2884</v>
      </c>
    </row>
    <row r="8060" spans="7:7" x14ac:dyDescent="0.25">
      <c r="G8060" t="s">
        <v>2884</v>
      </c>
    </row>
    <row r="8061" spans="7:7" x14ac:dyDescent="0.25">
      <c r="G8061" t="s">
        <v>2884</v>
      </c>
    </row>
    <row r="8062" spans="7:7" x14ac:dyDescent="0.25">
      <c r="G8062" t="s">
        <v>2884</v>
      </c>
    </row>
    <row r="8063" spans="7:7" x14ac:dyDescent="0.25">
      <c r="G8063" t="s">
        <v>2884</v>
      </c>
    </row>
    <row r="8064" spans="7:7" x14ac:dyDescent="0.25">
      <c r="G8064" t="s">
        <v>2884</v>
      </c>
    </row>
    <row r="8065" spans="7:7" x14ac:dyDescent="0.25">
      <c r="G8065" t="s">
        <v>2884</v>
      </c>
    </row>
    <row r="8066" spans="7:7" x14ac:dyDescent="0.25">
      <c r="G8066" t="s">
        <v>2884</v>
      </c>
    </row>
    <row r="8067" spans="7:7" x14ac:dyDescent="0.25">
      <c r="G8067" t="s">
        <v>2884</v>
      </c>
    </row>
    <row r="8068" spans="7:7" x14ac:dyDescent="0.25">
      <c r="G8068" t="s">
        <v>2884</v>
      </c>
    </row>
    <row r="8069" spans="7:7" x14ac:dyDescent="0.25">
      <c r="G8069" t="s">
        <v>2884</v>
      </c>
    </row>
    <row r="8070" spans="7:7" x14ac:dyDescent="0.25">
      <c r="G8070" t="s">
        <v>2884</v>
      </c>
    </row>
    <row r="8071" spans="7:7" x14ac:dyDescent="0.25">
      <c r="G8071" t="s">
        <v>2884</v>
      </c>
    </row>
    <row r="8072" spans="7:7" x14ac:dyDescent="0.25">
      <c r="G8072" t="s">
        <v>2884</v>
      </c>
    </row>
    <row r="8073" spans="7:7" x14ac:dyDescent="0.25">
      <c r="G8073" t="s">
        <v>2884</v>
      </c>
    </row>
    <row r="8074" spans="7:7" x14ac:dyDescent="0.25">
      <c r="G8074" t="s">
        <v>2884</v>
      </c>
    </row>
    <row r="8075" spans="7:7" x14ac:dyDescent="0.25">
      <c r="G8075" t="s">
        <v>2884</v>
      </c>
    </row>
    <row r="8076" spans="7:7" x14ac:dyDescent="0.25">
      <c r="G8076" t="s">
        <v>2884</v>
      </c>
    </row>
    <row r="8077" spans="7:7" x14ac:dyDescent="0.25">
      <c r="G8077" t="s">
        <v>2884</v>
      </c>
    </row>
    <row r="8078" spans="7:7" x14ac:dyDescent="0.25">
      <c r="G8078" t="s">
        <v>2884</v>
      </c>
    </row>
    <row r="8079" spans="7:7" x14ac:dyDescent="0.25">
      <c r="G8079" t="s">
        <v>2884</v>
      </c>
    </row>
    <row r="8080" spans="7:7" x14ac:dyDescent="0.25">
      <c r="G8080" t="s">
        <v>2884</v>
      </c>
    </row>
    <row r="8081" spans="7:7" x14ac:dyDescent="0.25">
      <c r="G8081" t="s">
        <v>2884</v>
      </c>
    </row>
    <row r="8082" spans="7:7" x14ac:dyDescent="0.25">
      <c r="G8082" t="s">
        <v>2884</v>
      </c>
    </row>
    <row r="8083" spans="7:7" x14ac:dyDescent="0.25">
      <c r="G8083" t="s">
        <v>2884</v>
      </c>
    </row>
    <row r="8084" spans="7:7" x14ac:dyDescent="0.25">
      <c r="G8084" t="s">
        <v>2884</v>
      </c>
    </row>
    <row r="8085" spans="7:7" x14ac:dyDescent="0.25">
      <c r="G8085" t="s">
        <v>2884</v>
      </c>
    </row>
    <row r="8086" spans="7:7" x14ac:dyDescent="0.25">
      <c r="G8086" t="s">
        <v>2884</v>
      </c>
    </row>
    <row r="8087" spans="7:7" x14ac:dyDescent="0.25">
      <c r="G8087" t="s">
        <v>2884</v>
      </c>
    </row>
    <row r="8088" spans="7:7" x14ac:dyDescent="0.25">
      <c r="G8088" t="s">
        <v>2884</v>
      </c>
    </row>
    <row r="8089" spans="7:7" x14ac:dyDescent="0.25">
      <c r="G8089" t="s">
        <v>2884</v>
      </c>
    </row>
    <row r="8090" spans="7:7" x14ac:dyDescent="0.25">
      <c r="G8090" t="s">
        <v>2884</v>
      </c>
    </row>
    <row r="8091" spans="7:7" x14ac:dyDescent="0.25">
      <c r="G8091" t="s">
        <v>2884</v>
      </c>
    </row>
    <row r="8092" spans="7:7" x14ac:dyDescent="0.25">
      <c r="G8092" t="s">
        <v>2884</v>
      </c>
    </row>
    <row r="8093" spans="7:7" x14ac:dyDescent="0.25">
      <c r="G8093" t="s">
        <v>2884</v>
      </c>
    </row>
    <row r="8094" spans="7:7" x14ac:dyDescent="0.25">
      <c r="G8094" t="s">
        <v>2884</v>
      </c>
    </row>
    <row r="8095" spans="7:7" x14ac:dyDescent="0.25">
      <c r="G8095" t="s">
        <v>2884</v>
      </c>
    </row>
    <row r="8096" spans="7:7" x14ac:dyDescent="0.25">
      <c r="G8096" t="s">
        <v>2884</v>
      </c>
    </row>
    <row r="8097" spans="7:7" x14ac:dyDescent="0.25">
      <c r="G8097" t="s">
        <v>2884</v>
      </c>
    </row>
    <row r="8098" spans="7:7" x14ac:dyDescent="0.25">
      <c r="G8098" t="s">
        <v>2884</v>
      </c>
    </row>
    <row r="8099" spans="7:7" x14ac:dyDescent="0.25">
      <c r="G8099" t="s">
        <v>2884</v>
      </c>
    </row>
    <row r="8100" spans="7:7" x14ac:dyDescent="0.25">
      <c r="G8100" t="s">
        <v>2884</v>
      </c>
    </row>
    <row r="8101" spans="7:7" x14ac:dyDescent="0.25">
      <c r="G8101" t="s">
        <v>2884</v>
      </c>
    </row>
    <row r="8102" spans="7:7" x14ac:dyDescent="0.25">
      <c r="G8102" t="s">
        <v>2884</v>
      </c>
    </row>
    <row r="8103" spans="7:7" x14ac:dyDescent="0.25">
      <c r="G8103" t="s">
        <v>2884</v>
      </c>
    </row>
    <row r="8104" spans="7:7" x14ac:dyDescent="0.25">
      <c r="G8104" t="s">
        <v>2884</v>
      </c>
    </row>
    <row r="8105" spans="7:7" x14ac:dyDescent="0.25">
      <c r="G8105" t="s">
        <v>2884</v>
      </c>
    </row>
    <row r="8106" spans="7:7" x14ac:dyDescent="0.25">
      <c r="G8106" t="s">
        <v>2884</v>
      </c>
    </row>
    <row r="8107" spans="7:7" x14ac:dyDescent="0.25">
      <c r="G8107" t="s">
        <v>2884</v>
      </c>
    </row>
    <row r="8108" spans="7:7" x14ac:dyDescent="0.25">
      <c r="G8108" t="s">
        <v>2884</v>
      </c>
    </row>
    <row r="8109" spans="7:7" x14ac:dyDescent="0.25">
      <c r="G8109" t="s">
        <v>2884</v>
      </c>
    </row>
    <row r="8110" spans="7:7" x14ac:dyDescent="0.25">
      <c r="G8110" t="s">
        <v>2884</v>
      </c>
    </row>
    <row r="8111" spans="7:7" x14ac:dyDescent="0.25">
      <c r="G8111" t="s">
        <v>2884</v>
      </c>
    </row>
    <row r="8112" spans="7:7" x14ac:dyDescent="0.25">
      <c r="G8112" t="s">
        <v>2884</v>
      </c>
    </row>
    <row r="8113" spans="7:7" x14ac:dyDescent="0.25">
      <c r="G8113" t="s">
        <v>2884</v>
      </c>
    </row>
    <row r="8114" spans="7:7" x14ac:dyDescent="0.25">
      <c r="G8114" t="s">
        <v>2884</v>
      </c>
    </row>
    <row r="8115" spans="7:7" x14ac:dyDescent="0.25">
      <c r="G8115" t="s">
        <v>2884</v>
      </c>
    </row>
    <row r="8116" spans="7:7" x14ac:dyDescent="0.25">
      <c r="G8116" t="s">
        <v>2884</v>
      </c>
    </row>
    <row r="8117" spans="7:7" x14ac:dyDescent="0.25">
      <c r="G8117" t="s">
        <v>2884</v>
      </c>
    </row>
    <row r="8118" spans="7:7" x14ac:dyDescent="0.25">
      <c r="G8118" t="s">
        <v>2884</v>
      </c>
    </row>
    <row r="8119" spans="7:7" x14ac:dyDescent="0.25">
      <c r="G8119" t="s">
        <v>2884</v>
      </c>
    </row>
    <row r="8120" spans="7:7" x14ac:dyDescent="0.25">
      <c r="G8120" t="s">
        <v>2884</v>
      </c>
    </row>
    <row r="8121" spans="7:7" x14ac:dyDescent="0.25">
      <c r="G8121" t="s">
        <v>2884</v>
      </c>
    </row>
    <row r="8122" spans="7:7" x14ac:dyDescent="0.25">
      <c r="G8122" t="s">
        <v>2884</v>
      </c>
    </row>
    <row r="8123" spans="7:7" x14ac:dyDescent="0.25">
      <c r="G8123" t="s">
        <v>2884</v>
      </c>
    </row>
    <row r="8124" spans="7:7" x14ac:dyDescent="0.25">
      <c r="G8124" t="s">
        <v>2884</v>
      </c>
    </row>
    <row r="8125" spans="7:7" x14ac:dyDescent="0.25">
      <c r="G8125" t="s">
        <v>2884</v>
      </c>
    </row>
    <row r="8126" spans="7:7" x14ac:dyDescent="0.25">
      <c r="G8126" t="s">
        <v>2884</v>
      </c>
    </row>
    <row r="8127" spans="7:7" x14ac:dyDescent="0.25">
      <c r="G8127" t="s">
        <v>2884</v>
      </c>
    </row>
    <row r="8128" spans="7:7" x14ac:dyDescent="0.25">
      <c r="G8128" t="s">
        <v>2884</v>
      </c>
    </row>
    <row r="8129" spans="7:7" x14ac:dyDescent="0.25">
      <c r="G8129" t="s">
        <v>2884</v>
      </c>
    </row>
    <row r="8130" spans="7:7" x14ac:dyDescent="0.25">
      <c r="G8130" t="s">
        <v>2884</v>
      </c>
    </row>
    <row r="8131" spans="7:7" x14ac:dyDescent="0.25">
      <c r="G8131" t="s">
        <v>2884</v>
      </c>
    </row>
    <row r="8132" spans="7:7" x14ac:dyDescent="0.25">
      <c r="G8132" t="s">
        <v>2884</v>
      </c>
    </row>
    <row r="8133" spans="7:7" x14ac:dyDescent="0.25">
      <c r="G8133" t="s">
        <v>2884</v>
      </c>
    </row>
    <row r="8134" spans="7:7" x14ac:dyDescent="0.25">
      <c r="G8134" t="s">
        <v>2884</v>
      </c>
    </row>
    <row r="8135" spans="7:7" x14ac:dyDescent="0.25">
      <c r="G8135" t="s">
        <v>2884</v>
      </c>
    </row>
    <row r="8136" spans="7:7" x14ac:dyDescent="0.25">
      <c r="G8136" t="s">
        <v>2884</v>
      </c>
    </row>
    <row r="8137" spans="7:7" x14ac:dyDescent="0.25">
      <c r="G8137" t="s">
        <v>2884</v>
      </c>
    </row>
    <row r="8138" spans="7:7" x14ac:dyDescent="0.25">
      <c r="G8138" t="s">
        <v>2884</v>
      </c>
    </row>
    <row r="8139" spans="7:7" x14ac:dyDescent="0.25">
      <c r="G8139" t="s">
        <v>2884</v>
      </c>
    </row>
    <row r="8140" spans="7:7" x14ac:dyDescent="0.25">
      <c r="G8140" t="s">
        <v>2884</v>
      </c>
    </row>
    <row r="8141" spans="7:7" x14ac:dyDescent="0.25">
      <c r="G8141" t="s">
        <v>2884</v>
      </c>
    </row>
    <row r="8142" spans="7:7" x14ac:dyDescent="0.25">
      <c r="G8142" t="s">
        <v>2884</v>
      </c>
    </row>
    <row r="8143" spans="7:7" x14ac:dyDescent="0.25">
      <c r="G8143" t="s">
        <v>2884</v>
      </c>
    </row>
    <row r="8144" spans="7:7" x14ac:dyDescent="0.25">
      <c r="G8144" t="s">
        <v>2884</v>
      </c>
    </row>
    <row r="8145" spans="7:7" x14ac:dyDescent="0.25">
      <c r="G8145" t="s">
        <v>2884</v>
      </c>
    </row>
    <row r="8146" spans="7:7" x14ac:dyDescent="0.25">
      <c r="G8146" t="s">
        <v>2884</v>
      </c>
    </row>
    <row r="8147" spans="7:7" x14ac:dyDescent="0.25">
      <c r="G8147" t="s">
        <v>2884</v>
      </c>
    </row>
    <row r="8148" spans="7:7" x14ac:dyDescent="0.25">
      <c r="G8148" t="s">
        <v>2884</v>
      </c>
    </row>
    <row r="8149" spans="7:7" x14ac:dyDescent="0.25">
      <c r="G8149" t="s">
        <v>2884</v>
      </c>
    </row>
    <row r="8150" spans="7:7" x14ac:dyDescent="0.25">
      <c r="G8150" t="s">
        <v>2884</v>
      </c>
    </row>
    <row r="8151" spans="7:7" x14ac:dyDescent="0.25">
      <c r="G8151" t="s">
        <v>2884</v>
      </c>
    </row>
    <row r="8152" spans="7:7" x14ac:dyDescent="0.25">
      <c r="G8152" t="s">
        <v>2884</v>
      </c>
    </row>
    <row r="8153" spans="7:7" x14ac:dyDescent="0.25">
      <c r="G8153" t="s">
        <v>2884</v>
      </c>
    </row>
    <row r="8154" spans="7:7" x14ac:dyDescent="0.25">
      <c r="G8154" t="s">
        <v>2884</v>
      </c>
    </row>
    <row r="8155" spans="7:7" x14ac:dyDescent="0.25">
      <c r="G8155" t="s">
        <v>2884</v>
      </c>
    </row>
    <row r="8156" spans="7:7" x14ac:dyDescent="0.25">
      <c r="G8156" t="s">
        <v>2884</v>
      </c>
    </row>
    <row r="8157" spans="7:7" x14ac:dyDescent="0.25">
      <c r="G8157" t="s">
        <v>2884</v>
      </c>
    </row>
    <row r="8158" spans="7:7" x14ac:dyDescent="0.25">
      <c r="G8158" t="s">
        <v>2884</v>
      </c>
    </row>
    <row r="8159" spans="7:7" x14ac:dyDescent="0.25">
      <c r="G8159" t="s">
        <v>2884</v>
      </c>
    </row>
    <row r="8160" spans="7:7" x14ac:dyDescent="0.25">
      <c r="G8160" t="s">
        <v>2884</v>
      </c>
    </row>
    <row r="8161" spans="7:7" x14ac:dyDescent="0.25">
      <c r="G8161" t="s">
        <v>2884</v>
      </c>
    </row>
    <row r="8162" spans="7:7" x14ac:dyDescent="0.25">
      <c r="G8162" t="s">
        <v>2884</v>
      </c>
    </row>
    <row r="8163" spans="7:7" x14ac:dyDescent="0.25">
      <c r="G8163" t="s">
        <v>2884</v>
      </c>
    </row>
    <row r="8164" spans="7:7" x14ac:dyDescent="0.25">
      <c r="G8164" t="s">
        <v>2884</v>
      </c>
    </row>
    <row r="8165" spans="7:7" x14ac:dyDescent="0.25">
      <c r="G8165" t="s">
        <v>2884</v>
      </c>
    </row>
    <row r="8166" spans="7:7" x14ac:dyDescent="0.25">
      <c r="G8166" t="s">
        <v>2884</v>
      </c>
    </row>
    <row r="8167" spans="7:7" x14ac:dyDescent="0.25">
      <c r="G8167" t="s">
        <v>2884</v>
      </c>
    </row>
    <row r="8168" spans="7:7" x14ac:dyDescent="0.25">
      <c r="G8168" t="s">
        <v>2884</v>
      </c>
    </row>
    <row r="8169" spans="7:7" x14ac:dyDescent="0.25">
      <c r="G8169" t="s">
        <v>2884</v>
      </c>
    </row>
    <row r="8170" spans="7:7" x14ac:dyDescent="0.25">
      <c r="G8170" t="s">
        <v>2884</v>
      </c>
    </row>
    <row r="8171" spans="7:7" x14ac:dyDescent="0.25">
      <c r="G8171" t="s">
        <v>2884</v>
      </c>
    </row>
    <row r="8172" spans="7:7" x14ac:dyDescent="0.25">
      <c r="G8172" t="s">
        <v>2884</v>
      </c>
    </row>
    <row r="8173" spans="7:7" x14ac:dyDescent="0.25">
      <c r="G8173" t="s">
        <v>2884</v>
      </c>
    </row>
    <row r="8174" spans="7:7" x14ac:dyDescent="0.25">
      <c r="G8174" t="s">
        <v>2884</v>
      </c>
    </row>
    <row r="8175" spans="7:7" x14ac:dyDescent="0.25">
      <c r="G8175" t="s">
        <v>2884</v>
      </c>
    </row>
    <row r="8176" spans="7:7" x14ac:dyDescent="0.25">
      <c r="G8176" t="s">
        <v>2884</v>
      </c>
    </row>
    <row r="8177" spans="7:7" x14ac:dyDescent="0.25">
      <c r="G8177" t="s">
        <v>2884</v>
      </c>
    </row>
    <row r="8178" spans="7:7" x14ac:dyDescent="0.25">
      <c r="G8178" t="s">
        <v>2884</v>
      </c>
    </row>
    <row r="8179" spans="7:7" x14ac:dyDescent="0.25">
      <c r="G8179" t="s">
        <v>2884</v>
      </c>
    </row>
    <row r="8180" spans="7:7" x14ac:dyDescent="0.25">
      <c r="G8180" t="s">
        <v>2884</v>
      </c>
    </row>
    <row r="8181" spans="7:7" x14ac:dyDescent="0.25">
      <c r="G8181" t="s">
        <v>2884</v>
      </c>
    </row>
    <row r="8182" spans="7:7" x14ac:dyDescent="0.25">
      <c r="G8182" t="s">
        <v>2884</v>
      </c>
    </row>
    <row r="8183" spans="7:7" x14ac:dyDescent="0.25">
      <c r="G8183" t="s">
        <v>2884</v>
      </c>
    </row>
    <row r="8184" spans="7:7" x14ac:dyDescent="0.25">
      <c r="G8184" t="s">
        <v>2884</v>
      </c>
    </row>
    <row r="8185" spans="7:7" x14ac:dyDescent="0.25">
      <c r="G8185" t="s">
        <v>2884</v>
      </c>
    </row>
    <row r="8186" spans="7:7" x14ac:dyDescent="0.25">
      <c r="G8186" t="s">
        <v>2884</v>
      </c>
    </row>
    <row r="8187" spans="7:7" x14ac:dyDescent="0.25">
      <c r="G8187" t="s">
        <v>2884</v>
      </c>
    </row>
    <row r="8188" spans="7:7" x14ac:dyDescent="0.25">
      <c r="G8188" t="s">
        <v>2884</v>
      </c>
    </row>
    <row r="8189" spans="7:7" x14ac:dyDescent="0.25">
      <c r="G8189" t="s">
        <v>2884</v>
      </c>
    </row>
    <row r="8190" spans="7:7" x14ac:dyDescent="0.25">
      <c r="G8190" t="s">
        <v>2884</v>
      </c>
    </row>
    <row r="8191" spans="7:7" x14ac:dyDescent="0.25">
      <c r="G8191" t="s">
        <v>2884</v>
      </c>
    </row>
    <row r="8192" spans="7:7" x14ac:dyDescent="0.25">
      <c r="G8192" t="s">
        <v>2884</v>
      </c>
    </row>
    <row r="8193" spans="7:7" x14ac:dyDescent="0.25">
      <c r="G8193" t="s">
        <v>2884</v>
      </c>
    </row>
    <row r="8194" spans="7:7" x14ac:dyDescent="0.25">
      <c r="G8194" t="s">
        <v>2884</v>
      </c>
    </row>
    <row r="8195" spans="7:7" x14ac:dyDescent="0.25">
      <c r="G8195" t="s">
        <v>2884</v>
      </c>
    </row>
    <row r="8196" spans="7:7" x14ac:dyDescent="0.25">
      <c r="G8196" t="s">
        <v>2884</v>
      </c>
    </row>
    <row r="8197" spans="7:7" x14ac:dyDescent="0.25">
      <c r="G8197" t="s">
        <v>2884</v>
      </c>
    </row>
    <row r="8198" spans="7:7" x14ac:dyDescent="0.25">
      <c r="G8198" t="s">
        <v>2884</v>
      </c>
    </row>
    <row r="8199" spans="7:7" x14ac:dyDescent="0.25">
      <c r="G8199" t="s">
        <v>2884</v>
      </c>
    </row>
    <row r="8200" spans="7:7" x14ac:dyDescent="0.25">
      <c r="G8200" t="s">
        <v>2884</v>
      </c>
    </row>
    <row r="8201" spans="7:7" x14ac:dyDescent="0.25">
      <c r="G8201" t="s">
        <v>2884</v>
      </c>
    </row>
    <row r="8202" spans="7:7" x14ac:dyDescent="0.25">
      <c r="G8202" t="s">
        <v>2884</v>
      </c>
    </row>
    <row r="8203" spans="7:7" x14ac:dyDescent="0.25">
      <c r="G8203" t="s">
        <v>2884</v>
      </c>
    </row>
    <row r="8204" spans="7:7" x14ac:dyDescent="0.25">
      <c r="G8204" t="s">
        <v>2884</v>
      </c>
    </row>
    <row r="8205" spans="7:7" x14ac:dyDescent="0.25">
      <c r="G8205" t="s">
        <v>2884</v>
      </c>
    </row>
    <row r="8206" spans="7:7" x14ac:dyDescent="0.25">
      <c r="G8206" t="s">
        <v>2884</v>
      </c>
    </row>
    <row r="8207" spans="7:7" x14ac:dyDescent="0.25">
      <c r="G8207" t="s">
        <v>2884</v>
      </c>
    </row>
    <row r="8208" spans="7:7" x14ac:dyDescent="0.25">
      <c r="G8208" t="s">
        <v>2884</v>
      </c>
    </row>
    <row r="8209" spans="7:7" x14ac:dyDescent="0.25">
      <c r="G8209" t="s">
        <v>2884</v>
      </c>
    </row>
    <row r="8210" spans="7:7" x14ac:dyDescent="0.25">
      <c r="G8210" t="s">
        <v>2884</v>
      </c>
    </row>
    <row r="8211" spans="7:7" x14ac:dyDescent="0.25">
      <c r="G8211" t="s">
        <v>2884</v>
      </c>
    </row>
    <row r="8212" spans="7:7" x14ac:dyDescent="0.25">
      <c r="G8212" t="s">
        <v>2884</v>
      </c>
    </row>
    <row r="8213" spans="7:7" x14ac:dyDescent="0.25">
      <c r="G8213" t="s">
        <v>2884</v>
      </c>
    </row>
    <row r="8214" spans="7:7" x14ac:dyDescent="0.25">
      <c r="G8214" t="s">
        <v>2884</v>
      </c>
    </row>
    <row r="8215" spans="7:7" x14ac:dyDescent="0.25">
      <c r="G8215" t="s">
        <v>2884</v>
      </c>
    </row>
    <row r="8216" spans="7:7" x14ac:dyDescent="0.25">
      <c r="G8216" t="s">
        <v>2884</v>
      </c>
    </row>
    <row r="8217" spans="7:7" x14ac:dyDescent="0.25">
      <c r="G8217" t="s">
        <v>2884</v>
      </c>
    </row>
    <row r="8218" spans="7:7" x14ac:dyDescent="0.25">
      <c r="G8218" t="s">
        <v>2884</v>
      </c>
    </row>
    <row r="8219" spans="7:7" x14ac:dyDescent="0.25">
      <c r="G8219" t="s">
        <v>2884</v>
      </c>
    </row>
    <row r="8220" spans="7:7" x14ac:dyDescent="0.25">
      <c r="G8220" t="s">
        <v>2884</v>
      </c>
    </row>
    <row r="8221" spans="7:7" x14ac:dyDescent="0.25">
      <c r="G8221" t="s">
        <v>2884</v>
      </c>
    </row>
    <row r="8222" spans="7:7" x14ac:dyDescent="0.25">
      <c r="G8222" t="s">
        <v>2884</v>
      </c>
    </row>
    <row r="8223" spans="7:7" x14ac:dyDescent="0.25">
      <c r="G8223" t="s">
        <v>2884</v>
      </c>
    </row>
    <row r="8224" spans="7:7" x14ac:dyDescent="0.25">
      <c r="G8224" t="s">
        <v>2884</v>
      </c>
    </row>
    <row r="8225" spans="7:7" x14ac:dyDescent="0.25">
      <c r="G8225" t="s">
        <v>2884</v>
      </c>
    </row>
    <row r="8226" spans="7:7" x14ac:dyDescent="0.25">
      <c r="G8226" t="s">
        <v>2884</v>
      </c>
    </row>
    <row r="8227" spans="7:7" x14ac:dyDescent="0.25">
      <c r="G8227" t="s">
        <v>2884</v>
      </c>
    </row>
    <row r="8228" spans="7:7" x14ac:dyDescent="0.25">
      <c r="G8228" t="s">
        <v>2884</v>
      </c>
    </row>
    <row r="8229" spans="7:7" x14ac:dyDescent="0.25">
      <c r="G8229" t="s">
        <v>2884</v>
      </c>
    </row>
    <row r="8230" spans="7:7" x14ac:dyDescent="0.25">
      <c r="G8230" t="s">
        <v>2884</v>
      </c>
    </row>
    <row r="8231" spans="7:7" x14ac:dyDescent="0.25">
      <c r="G8231" t="s">
        <v>2884</v>
      </c>
    </row>
    <row r="8232" spans="7:7" x14ac:dyDescent="0.25">
      <c r="G8232" t="s">
        <v>2884</v>
      </c>
    </row>
    <row r="8233" spans="7:7" x14ac:dyDescent="0.25">
      <c r="G8233" t="s">
        <v>2884</v>
      </c>
    </row>
    <row r="8234" spans="7:7" x14ac:dyDescent="0.25">
      <c r="G8234" t="s">
        <v>2884</v>
      </c>
    </row>
    <row r="8235" spans="7:7" x14ac:dyDescent="0.25">
      <c r="G8235" t="s">
        <v>2884</v>
      </c>
    </row>
    <row r="8236" spans="7:7" x14ac:dyDescent="0.25">
      <c r="G8236" t="s">
        <v>2884</v>
      </c>
    </row>
    <row r="8237" spans="7:7" x14ac:dyDescent="0.25">
      <c r="G8237" t="s">
        <v>2884</v>
      </c>
    </row>
    <row r="8238" spans="7:7" x14ac:dyDescent="0.25">
      <c r="G8238" t="s">
        <v>2884</v>
      </c>
    </row>
    <row r="8239" spans="7:7" x14ac:dyDescent="0.25">
      <c r="G8239" t="s">
        <v>2884</v>
      </c>
    </row>
    <row r="8240" spans="7:7" x14ac:dyDescent="0.25">
      <c r="G8240" t="s">
        <v>2884</v>
      </c>
    </row>
    <row r="8241" spans="7:7" x14ac:dyDescent="0.25">
      <c r="G8241" t="s">
        <v>2884</v>
      </c>
    </row>
    <row r="8242" spans="7:7" x14ac:dyDescent="0.25">
      <c r="G8242" t="s">
        <v>2884</v>
      </c>
    </row>
    <row r="8243" spans="7:7" x14ac:dyDescent="0.25">
      <c r="G8243" t="s">
        <v>2884</v>
      </c>
    </row>
    <row r="8244" spans="7:7" x14ac:dyDescent="0.25">
      <c r="G8244" t="s">
        <v>2884</v>
      </c>
    </row>
    <row r="8245" spans="7:7" x14ac:dyDescent="0.25">
      <c r="G8245" t="s">
        <v>2884</v>
      </c>
    </row>
    <row r="8246" spans="7:7" x14ac:dyDescent="0.25">
      <c r="G8246" t="s">
        <v>2884</v>
      </c>
    </row>
    <row r="8247" spans="7:7" x14ac:dyDescent="0.25">
      <c r="G8247" t="s">
        <v>2884</v>
      </c>
    </row>
    <row r="8248" spans="7:7" x14ac:dyDescent="0.25">
      <c r="G8248" t="s">
        <v>2884</v>
      </c>
    </row>
    <row r="8249" spans="7:7" x14ac:dyDescent="0.25">
      <c r="G8249" t="s">
        <v>2884</v>
      </c>
    </row>
    <row r="8250" spans="7:7" x14ac:dyDescent="0.25">
      <c r="G8250" t="s">
        <v>2884</v>
      </c>
    </row>
    <row r="8251" spans="7:7" x14ac:dyDescent="0.25">
      <c r="G8251" t="s">
        <v>2884</v>
      </c>
    </row>
    <row r="8252" spans="7:7" x14ac:dyDescent="0.25">
      <c r="G8252" t="s">
        <v>2884</v>
      </c>
    </row>
    <row r="8253" spans="7:7" x14ac:dyDescent="0.25">
      <c r="G8253" t="s">
        <v>2884</v>
      </c>
    </row>
    <row r="8254" spans="7:7" x14ac:dyDescent="0.25">
      <c r="G8254" t="s">
        <v>2884</v>
      </c>
    </row>
    <row r="8255" spans="7:7" x14ac:dyDescent="0.25">
      <c r="G8255" t="s">
        <v>2884</v>
      </c>
    </row>
    <row r="8256" spans="7:7" x14ac:dyDescent="0.25">
      <c r="G8256" t="s">
        <v>2884</v>
      </c>
    </row>
    <row r="8257" spans="7:7" x14ac:dyDescent="0.25">
      <c r="G8257" t="s">
        <v>2884</v>
      </c>
    </row>
    <row r="8258" spans="7:7" x14ac:dyDescent="0.25">
      <c r="G8258" t="s">
        <v>2884</v>
      </c>
    </row>
    <row r="8259" spans="7:7" x14ac:dyDescent="0.25">
      <c r="G8259" t="s">
        <v>2884</v>
      </c>
    </row>
    <row r="8260" spans="7:7" x14ac:dyDescent="0.25">
      <c r="G8260" t="s">
        <v>2884</v>
      </c>
    </row>
    <row r="8261" spans="7:7" x14ac:dyDescent="0.25">
      <c r="G8261" t="s">
        <v>2884</v>
      </c>
    </row>
    <row r="8262" spans="7:7" x14ac:dyDescent="0.25">
      <c r="G8262" t="s">
        <v>2884</v>
      </c>
    </row>
    <row r="8263" spans="7:7" x14ac:dyDescent="0.25">
      <c r="G8263" t="s">
        <v>2884</v>
      </c>
    </row>
    <row r="8264" spans="7:7" x14ac:dyDescent="0.25">
      <c r="G8264" t="s">
        <v>2884</v>
      </c>
    </row>
    <row r="8265" spans="7:7" x14ac:dyDescent="0.25">
      <c r="G8265" t="s">
        <v>2884</v>
      </c>
    </row>
    <row r="8266" spans="7:7" x14ac:dyDescent="0.25">
      <c r="G8266" t="s">
        <v>2884</v>
      </c>
    </row>
    <row r="8267" spans="7:7" x14ac:dyDescent="0.25">
      <c r="G8267" t="s">
        <v>2884</v>
      </c>
    </row>
    <row r="8268" spans="7:7" x14ac:dyDescent="0.25">
      <c r="G8268" t="s">
        <v>2884</v>
      </c>
    </row>
    <row r="8269" spans="7:7" x14ac:dyDescent="0.25">
      <c r="G8269" t="s">
        <v>2884</v>
      </c>
    </row>
    <row r="8270" spans="7:7" x14ac:dyDescent="0.25">
      <c r="G8270" t="s">
        <v>2884</v>
      </c>
    </row>
    <row r="8271" spans="7:7" x14ac:dyDescent="0.25">
      <c r="G8271" t="s">
        <v>2884</v>
      </c>
    </row>
    <row r="8272" spans="7:7" x14ac:dyDescent="0.25">
      <c r="G8272" t="s">
        <v>2884</v>
      </c>
    </row>
    <row r="8273" spans="7:7" x14ac:dyDescent="0.25">
      <c r="G8273" t="s">
        <v>2884</v>
      </c>
    </row>
    <row r="8274" spans="7:7" x14ac:dyDescent="0.25">
      <c r="G8274" t="s">
        <v>2884</v>
      </c>
    </row>
    <row r="8275" spans="7:7" x14ac:dyDescent="0.25">
      <c r="G8275" t="s">
        <v>2884</v>
      </c>
    </row>
    <row r="8276" spans="7:7" x14ac:dyDescent="0.25">
      <c r="G8276" t="s">
        <v>2884</v>
      </c>
    </row>
    <row r="8277" spans="7:7" x14ac:dyDescent="0.25">
      <c r="G8277" t="s">
        <v>2884</v>
      </c>
    </row>
    <row r="8278" spans="7:7" x14ac:dyDescent="0.25">
      <c r="G8278" t="s">
        <v>2884</v>
      </c>
    </row>
    <row r="8279" spans="7:7" x14ac:dyDescent="0.25">
      <c r="G8279" t="s">
        <v>2884</v>
      </c>
    </row>
    <row r="8280" spans="7:7" x14ac:dyDescent="0.25">
      <c r="G8280" t="s">
        <v>2884</v>
      </c>
    </row>
    <row r="8281" spans="7:7" x14ac:dyDescent="0.25">
      <c r="G8281" t="s">
        <v>2884</v>
      </c>
    </row>
    <row r="8282" spans="7:7" x14ac:dyDescent="0.25">
      <c r="G8282" t="s">
        <v>2884</v>
      </c>
    </row>
    <row r="8283" spans="7:7" x14ac:dyDescent="0.25">
      <c r="G8283" t="s">
        <v>2884</v>
      </c>
    </row>
    <row r="8284" spans="7:7" x14ac:dyDescent="0.25">
      <c r="G8284" t="s">
        <v>2884</v>
      </c>
    </row>
    <row r="8285" spans="7:7" x14ac:dyDescent="0.25">
      <c r="G8285" t="s">
        <v>2884</v>
      </c>
    </row>
    <row r="8286" spans="7:7" x14ac:dyDescent="0.25">
      <c r="G8286" t="s">
        <v>2884</v>
      </c>
    </row>
    <row r="8287" spans="7:7" x14ac:dyDescent="0.25">
      <c r="G8287" t="s">
        <v>2884</v>
      </c>
    </row>
    <row r="8288" spans="7:7" x14ac:dyDescent="0.25">
      <c r="G8288" t="s">
        <v>2884</v>
      </c>
    </row>
    <row r="8289" spans="7:7" x14ac:dyDescent="0.25">
      <c r="G8289" t="s">
        <v>2884</v>
      </c>
    </row>
    <row r="8290" spans="7:7" x14ac:dyDescent="0.25">
      <c r="G8290" t="s">
        <v>2884</v>
      </c>
    </row>
    <row r="8291" spans="7:7" x14ac:dyDescent="0.25">
      <c r="G8291" t="s">
        <v>2884</v>
      </c>
    </row>
    <row r="8292" spans="7:7" x14ac:dyDescent="0.25">
      <c r="G8292" t="s">
        <v>2884</v>
      </c>
    </row>
    <row r="8293" spans="7:7" x14ac:dyDescent="0.25">
      <c r="G8293" t="s">
        <v>2884</v>
      </c>
    </row>
    <row r="8294" spans="7:7" x14ac:dyDescent="0.25">
      <c r="G8294" t="s">
        <v>2884</v>
      </c>
    </row>
    <row r="8295" spans="7:7" x14ac:dyDescent="0.25">
      <c r="G8295" t="s">
        <v>2884</v>
      </c>
    </row>
    <row r="8296" spans="7:7" x14ac:dyDescent="0.25">
      <c r="G8296" t="s">
        <v>2884</v>
      </c>
    </row>
    <row r="8297" spans="7:7" x14ac:dyDescent="0.25">
      <c r="G8297" t="s">
        <v>2884</v>
      </c>
    </row>
    <row r="8298" spans="7:7" x14ac:dyDescent="0.25">
      <c r="G8298" t="s">
        <v>2884</v>
      </c>
    </row>
    <row r="8299" spans="7:7" x14ac:dyDescent="0.25">
      <c r="G8299" t="s">
        <v>2884</v>
      </c>
    </row>
    <row r="8300" spans="7:7" x14ac:dyDescent="0.25">
      <c r="G8300" t="s">
        <v>2884</v>
      </c>
    </row>
    <row r="8301" spans="7:7" x14ac:dyDescent="0.25">
      <c r="G8301" t="s">
        <v>2884</v>
      </c>
    </row>
    <row r="8302" spans="7:7" x14ac:dyDescent="0.25">
      <c r="G8302" t="s">
        <v>2884</v>
      </c>
    </row>
    <row r="8303" spans="7:7" x14ac:dyDescent="0.25">
      <c r="G8303" t="s">
        <v>2884</v>
      </c>
    </row>
    <row r="8304" spans="7:7" x14ac:dyDescent="0.25">
      <c r="G8304" t="s">
        <v>2884</v>
      </c>
    </row>
    <row r="8305" spans="7:7" x14ac:dyDescent="0.25">
      <c r="G8305" t="s">
        <v>2884</v>
      </c>
    </row>
    <row r="8306" spans="7:7" x14ac:dyDescent="0.25">
      <c r="G8306" t="s">
        <v>2884</v>
      </c>
    </row>
    <row r="8307" spans="7:7" x14ac:dyDescent="0.25">
      <c r="G8307" t="s">
        <v>2884</v>
      </c>
    </row>
    <row r="8308" spans="7:7" x14ac:dyDescent="0.25">
      <c r="G8308" t="s">
        <v>2884</v>
      </c>
    </row>
    <row r="8309" spans="7:7" x14ac:dyDescent="0.25">
      <c r="G8309" t="s">
        <v>2884</v>
      </c>
    </row>
    <row r="8310" spans="7:7" x14ac:dyDescent="0.25">
      <c r="G8310" t="s">
        <v>2884</v>
      </c>
    </row>
    <row r="8311" spans="7:7" x14ac:dyDescent="0.25">
      <c r="G8311" t="s">
        <v>2884</v>
      </c>
    </row>
    <row r="8312" spans="7:7" x14ac:dyDescent="0.25">
      <c r="G8312" t="s">
        <v>2884</v>
      </c>
    </row>
    <row r="8313" spans="7:7" x14ac:dyDescent="0.25">
      <c r="G8313" t="s">
        <v>2884</v>
      </c>
    </row>
    <row r="8314" spans="7:7" x14ac:dyDescent="0.25">
      <c r="G8314" t="s">
        <v>2884</v>
      </c>
    </row>
    <row r="8315" spans="7:7" x14ac:dyDescent="0.25">
      <c r="G8315" t="s">
        <v>2884</v>
      </c>
    </row>
    <row r="8316" spans="7:7" x14ac:dyDescent="0.25">
      <c r="G8316" t="s">
        <v>2884</v>
      </c>
    </row>
    <row r="8317" spans="7:7" x14ac:dyDescent="0.25">
      <c r="G8317" t="s">
        <v>2884</v>
      </c>
    </row>
    <row r="8318" spans="7:7" x14ac:dyDescent="0.25">
      <c r="G8318" t="s">
        <v>2884</v>
      </c>
    </row>
    <row r="8319" spans="7:7" x14ac:dyDescent="0.25">
      <c r="G8319" t="s">
        <v>2884</v>
      </c>
    </row>
    <row r="8320" spans="7:7" x14ac:dyDescent="0.25">
      <c r="G8320" t="s">
        <v>2884</v>
      </c>
    </row>
    <row r="8321" spans="7:7" x14ac:dyDescent="0.25">
      <c r="G8321" t="s">
        <v>2884</v>
      </c>
    </row>
    <row r="8322" spans="7:7" x14ac:dyDescent="0.25">
      <c r="G8322" t="s">
        <v>2884</v>
      </c>
    </row>
    <row r="8323" spans="7:7" x14ac:dyDescent="0.25">
      <c r="G8323" t="s">
        <v>2884</v>
      </c>
    </row>
    <row r="8324" spans="7:7" x14ac:dyDescent="0.25">
      <c r="G8324" t="s">
        <v>2884</v>
      </c>
    </row>
    <row r="8325" spans="7:7" x14ac:dyDescent="0.25">
      <c r="G8325" t="s">
        <v>2884</v>
      </c>
    </row>
    <row r="8326" spans="7:7" x14ac:dyDescent="0.25">
      <c r="G8326" t="s">
        <v>2884</v>
      </c>
    </row>
    <row r="8327" spans="7:7" x14ac:dyDescent="0.25">
      <c r="G8327" t="s">
        <v>2884</v>
      </c>
    </row>
    <row r="8328" spans="7:7" x14ac:dyDescent="0.25">
      <c r="G8328" t="s">
        <v>2884</v>
      </c>
    </row>
    <row r="8329" spans="7:7" x14ac:dyDescent="0.25">
      <c r="G8329" t="s">
        <v>2884</v>
      </c>
    </row>
    <row r="8330" spans="7:7" x14ac:dyDescent="0.25">
      <c r="G8330" t="s">
        <v>2884</v>
      </c>
    </row>
    <row r="8331" spans="7:7" x14ac:dyDescent="0.25">
      <c r="G8331" t="s">
        <v>2884</v>
      </c>
    </row>
    <row r="8332" spans="7:7" x14ac:dyDescent="0.25">
      <c r="G8332" t="s">
        <v>2884</v>
      </c>
    </row>
    <row r="8333" spans="7:7" x14ac:dyDescent="0.25">
      <c r="G8333" t="s">
        <v>2884</v>
      </c>
    </row>
    <row r="8334" spans="7:7" x14ac:dyDescent="0.25">
      <c r="G8334" t="s">
        <v>2884</v>
      </c>
    </row>
    <row r="8335" spans="7:7" x14ac:dyDescent="0.25">
      <c r="G8335" t="s">
        <v>2884</v>
      </c>
    </row>
    <row r="8336" spans="7:7" x14ac:dyDescent="0.25">
      <c r="G8336" t="s">
        <v>2884</v>
      </c>
    </row>
    <row r="8337" spans="7:7" x14ac:dyDescent="0.25">
      <c r="G8337" t="s">
        <v>2884</v>
      </c>
    </row>
    <row r="8338" spans="7:7" x14ac:dyDescent="0.25">
      <c r="G8338" t="s">
        <v>2884</v>
      </c>
    </row>
    <row r="8339" spans="7:7" x14ac:dyDescent="0.25">
      <c r="G8339" t="s">
        <v>2884</v>
      </c>
    </row>
    <row r="8340" spans="7:7" x14ac:dyDescent="0.25">
      <c r="G8340" t="s">
        <v>2884</v>
      </c>
    </row>
    <row r="8341" spans="7:7" x14ac:dyDescent="0.25">
      <c r="G8341" t="s">
        <v>2884</v>
      </c>
    </row>
    <row r="8342" spans="7:7" x14ac:dyDescent="0.25">
      <c r="G8342" t="s">
        <v>2884</v>
      </c>
    </row>
    <row r="8343" spans="7:7" x14ac:dyDescent="0.25">
      <c r="G8343" t="s">
        <v>2884</v>
      </c>
    </row>
    <row r="8344" spans="7:7" x14ac:dyDescent="0.25">
      <c r="G8344" t="s">
        <v>2884</v>
      </c>
    </row>
    <row r="8345" spans="7:7" x14ac:dyDescent="0.25">
      <c r="G8345" t="s">
        <v>2884</v>
      </c>
    </row>
    <row r="8346" spans="7:7" x14ac:dyDescent="0.25">
      <c r="G8346" t="s">
        <v>2884</v>
      </c>
    </row>
    <row r="8347" spans="7:7" x14ac:dyDescent="0.25">
      <c r="G8347" t="s">
        <v>2884</v>
      </c>
    </row>
    <row r="8348" spans="7:7" x14ac:dyDescent="0.25">
      <c r="G8348" t="s">
        <v>2884</v>
      </c>
    </row>
    <row r="8349" spans="7:7" x14ac:dyDescent="0.25">
      <c r="G8349" t="s">
        <v>2884</v>
      </c>
    </row>
    <row r="8350" spans="7:7" x14ac:dyDescent="0.25">
      <c r="G8350" t="s">
        <v>2884</v>
      </c>
    </row>
    <row r="8351" spans="7:7" x14ac:dyDescent="0.25">
      <c r="G8351" t="s">
        <v>2884</v>
      </c>
    </row>
    <row r="8352" spans="7:7" x14ac:dyDescent="0.25">
      <c r="G8352" t="s">
        <v>2884</v>
      </c>
    </row>
    <row r="8353" spans="7:7" x14ac:dyDescent="0.25">
      <c r="G8353" t="s">
        <v>2884</v>
      </c>
    </row>
    <row r="8354" spans="7:7" x14ac:dyDescent="0.25">
      <c r="G8354" t="s">
        <v>2884</v>
      </c>
    </row>
    <row r="8355" spans="7:7" x14ac:dyDescent="0.25">
      <c r="G8355" t="s">
        <v>2884</v>
      </c>
    </row>
    <row r="8356" spans="7:7" x14ac:dyDescent="0.25">
      <c r="G8356" t="s">
        <v>2884</v>
      </c>
    </row>
    <row r="8357" spans="7:7" x14ac:dyDescent="0.25">
      <c r="G8357" t="s">
        <v>2884</v>
      </c>
    </row>
    <row r="8358" spans="7:7" x14ac:dyDescent="0.25">
      <c r="G8358" t="s">
        <v>2884</v>
      </c>
    </row>
    <row r="8359" spans="7:7" x14ac:dyDescent="0.25">
      <c r="G8359" t="s">
        <v>2884</v>
      </c>
    </row>
    <row r="8360" spans="7:7" x14ac:dyDescent="0.25">
      <c r="G8360" t="s">
        <v>2884</v>
      </c>
    </row>
    <row r="8361" spans="7:7" x14ac:dyDescent="0.25">
      <c r="G8361" t="s">
        <v>2884</v>
      </c>
    </row>
    <row r="8362" spans="7:7" x14ac:dyDescent="0.25">
      <c r="G8362" t="s">
        <v>2884</v>
      </c>
    </row>
    <row r="8363" spans="7:7" x14ac:dyDescent="0.25">
      <c r="G8363" t="s">
        <v>2884</v>
      </c>
    </row>
    <row r="8364" spans="7:7" x14ac:dyDescent="0.25">
      <c r="G8364" t="s">
        <v>2884</v>
      </c>
    </row>
    <row r="8365" spans="7:7" x14ac:dyDescent="0.25">
      <c r="G8365" t="s">
        <v>2884</v>
      </c>
    </row>
    <row r="8366" spans="7:7" x14ac:dyDescent="0.25">
      <c r="G8366" t="s">
        <v>2884</v>
      </c>
    </row>
    <row r="8367" spans="7:7" x14ac:dyDescent="0.25">
      <c r="G8367" t="s">
        <v>2884</v>
      </c>
    </row>
    <row r="8368" spans="7:7" x14ac:dyDescent="0.25">
      <c r="G8368" t="s">
        <v>2884</v>
      </c>
    </row>
    <row r="8369" spans="7:7" x14ac:dyDescent="0.25">
      <c r="G8369" t="s">
        <v>2884</v>
      </c>
    </row>
    <row r="8370" spans="7:7" x14ac:dyDescent="0.25">
      <c r="G8370" t="s">
        <v>2884</v>
      </c>
    </row>
    <row r="8371" spans="7:7" x14ac:dyDescent="0.25">
      <c r="G8371" t="s">
        <v>2884</v>
      </c>
    </row>
    <row r="8372" spans="7:7" x14ac:dyDescent="0.25">
      <c r="G8372" t="s">
        <v>2884</v>
      </c>
    </row>
    <row r="8373" spans="7:7" x14ac:dyDescent="0.25">
      <c r="G8373" t="s">
        <v>2884</v>
      </c>
    </row>
    <row r="8374" spans="7:7" x14ac:dyDescent="0.25">
      <c r="G8374" t="s">
        <v>2884</v>
      </c>
    </row>
    <row r="8375" spans="7:7" x14ac:dyDescent="0.25">
      <c r="G8375" t="s">
        <v>2884</v>
      </c>
    </row>
    <row r="8376" spans="7:7" x14ac:dyDescent="0.25">
      <c r="G8376" t="s">
        <v>2884</v>
      </c>
    </row>
    <row r="8377" spans="7:7" x14ac:dyDescent="0.25">
      <c r="G8377" t="s">
        <v>2884</v>
      </c>
    </row>
    <row r="8378" spans="7:7" x14ac:dyDescent="0.25">
      <c r="G8378" t="s">
        <v>2884</v>
      </c>
    </row>
    <row r="8379" spans="7:7" x14ac:dyDescent="0.25">
      <c r="G8379" t="s">
        <v>2884</v>
      </c>
    </row>
    <row r="8380" spans="7:7" x14ac:dyDescent="0.25">
      <c r="G8380" t="s">
        <v>2884</v>
      </c>
    </row>
    <row r="8381" spans="7:7" x14ac:dyDescent="0.25">
      <c r="G8381" t="s">
        <v>2884</v>
      </c>
    </row>
    <row r="8382" spans="7:7" x14ac:dyDescent="0.25">
      <c r="G8382" t="s">
        <v>2884</v>
      </c>
    </row>
    <row r="8383" spans="7:7" x14ac:dyDescent="0.25">
      <c r="G8383" t="s">
        <v>2884</v>
      </c>
    </row>
    <row r="8384" spans="7:7" x14ac:dyDescent="0.25">
      <c r="G8384" t="s">
        <v>2884</v>
      </c>
    </row>
    <row r="8385" spans="7:7" x14ac:dyDescent="0.25">
      <c r="G8385" t="s">
        <v>2884</v>
      </c>
    </row>
    <row r="8386" spans="7:7" x14ac:dyDescent="0.25">
      <c r="G8386" t="s">
        <v>2884</v>
      </c>
    </row>
    <row r="8387" spans="7:7" x14ac:dyDescent="0.25">
      <c r="G8387" t="s">
        <v>2884</v>
      </c>
    </row>
    <row r="8388" spans="7:7" x14ac:dyDescent="0.25">
      <c r="G8388" t="s">
        <v>2884</v>
      </c>
    </row>
    <row r="8389" spans="7:7" x14ac:dyDescent="0.25">
      <c r="G8389" t="s">
        <v>2884</v>
      </c>
    </row>
    <row r="8390" spans="7:7" x14ac:dyDescent="0.25">
      <c r="G8390" t="s">
        <v>2884</v>
      </c>
    </row>
    <row r="8391" spans="7:7" x14ac:dyDescent="0.25">
      <c r="G8391" t="s">
        <v>2884</v>
      </c>
    </row>
    <row r="8392" spans="7:7" x14ac:dyDescent="0.25">
      <c r="G8392" t="s">
        <v>2884</v>
      </c>
    </row>
    <row r="8393" spans="7:7" x14ac:dyDescent="0.25">
      <c r="G8393" t="s">
        <v>2884</v>
      </c>
    </row>
    <row r="8394" spans="7:7" x14ac:dyDescent="0.25">
      <c r="G8394" t="s">
        <v>2884</v>
      </c>
    </row>
    <row r="8395" spans="7:7" x14ac:dyDescent="0.25">
      <c r="G8395" t="s">
        <v>2884</v>
      </c>
    </row>
    <row r="8396" spans="7:7" x14ac:dyDescent="0.25">
      <c r="G8396" t="s">
        <v>2884</v>
      </c>
    </row>
    <row r="8397" spans="7:7" x14ac:dyDescent="0.25">
      <c r="G8397" t="s">
        <v>2884</v>
      </c>
    </row>
    <row r="8398" spans="7:7" x14ac:dyDescent="0.25">
      <c r="G8398" t="s">
        <v>2884</v>
      </c>
    </row>
    <row r="8399" spans="7:7" x14ac:dyDescent="0.25">
      <c r="G8399" t="s">
        <v>2884</v>
      </c>
    </row>
    <row r="8400" spans="7:7" x14ac:dyDescent="0.25">
      <c r="G8400" t="s">
        <v>2884</v>
      </c>
    </row>
    <row r="8401" spans="7:7" x14ac:dyDescent="0.25">
      <c r="G8401" t="s">
        <v>2884</v>
      </c>
    </row>
    <row r="8402" spans="7:7" x14ac:dyDescent="0.25">
      <c r="G8402" t="s">
        <v>2884</v>
      </c>
    </row>
    <row r="8403" spans="7:7" x14ac:dyDescent="0.25">
      <c r="G8403" t="s">
        <v>2884</v>
      </c>
    </row>
    <row r="8404" spans="7:7" x14ac:dyDescent="0.25">
      <c r="G8404" t="s">
        <v>2884</v>
      </c>
    </row>
    <row r="8405" spans="7:7" x14ac:dyDescent="0.25">
      <c r="G8405" t="s">
        <v>2884</v>
      </c>
    </row>
    <row r="8406" spans="7:7" x14ac:dyDescent="0.25">
      <c r="G8406" t="s">
        <v>2884</v>
      </c>
    </row>
    <row r="8407" spans="7:7" x14ac:dyDescent="0.25">
      <c r="G8407" t="s">
        <v>2884</v>
      </c>
    </row>
    <row r="8408" spans="7:7" x14ac:dyDescent="0.25">
      <c r="G8408" t="s">
        <v>2884</v>
      </c>
    </row>
    <row r="8409" spans="7:7" x14ac:dyDescent="0.25">
      <c r="G8409" t="s">
        <v>2884</v>
      </c>
    </row>
    <row r="8410" spans="7:7" x14ac:dyDescent="0.25">
      <c r="G8410" t="s">
        <v>2884</v>
      </c>
    </row>
    <row r="8411" spans="7:7" x14ac:dyDescent="0.25">
      <c r="G8411" t="s">
        <v>2884</v>
      </c>
    </row>
    <row r="8412" spans="7:7" x14ac:dyDescent="0.25">
      <c r="G8412" t="s">
        <v>2884</v>
      </c>
    </row>
    <row r="8413" spans="7:7" x14ac:dyDescent="0.25">
      <c r="G8413" t="s">
        <v>2884</v>
      </c>
    </row>
    <row r="8414" spans="7:7" x14ac:dyDescent="0.25">
      <c r="G8414" t="s">
        <v>2884</v>
      </c>
    </row>
    <row r="8415" spans="7:7" x14ac:dyDescent="0.25">
      <c r="G8415" t="s">
        <v>2884</v>
      </c>
    </row>
    <row r="8416" spans="7:7" x14ac:dyDescent="0.25">
      <c r="G8416" t="s">
        <v>2884</v>
      </c>
    </row>
    <row r="8417" spans="7:7" x14ac:dyDescent="0.25">
      <c r="G8417" t="s">
        <v>2884</v>
      </c>
    </row>
    <row r="8418" spans="7:7" x14ac:dyDescent="0.25">
      <c r="G8418" t="s">
        <v>2884</v>
      </c>
    </row>
    <row r="8419" spans="7:7" x14ac:dyDescent="0.25">
      <c r="G8419" t="s">
        <v>2884</v>
      </c>
    </row>
    <row r="8420" spans="7:7" x14ac:dyDescent="0.25">
      <c r="G8420" t="s">
        <v>2884</v>
      </c>
    </row>
    <row r="8421" spans="7:7" x14ac:dyDescent="0.25">
      <c r="G8421" t="s">
        <v>2884</v>
      </c>
    </row>
    <row r="8422" spans="7:7" x14ac:dyDescent="0.25">
      <c r="G8422" t="s">
        <v>2884</v>
      </c>
    </row>
    <row r="8423" spans="7:7" x14ac:dyDescent="0.25">
      <c r="G8423" t="s">
        <v>2884</v>
      </c>
    </row>
    <row r="8424" spans="7:7" x14ac:dyDescent="0.25">
      <c r="G8424" t="s">
        <v>2884</v>
      </c>
    </row>
    <row r="8425" spans="7:7" x14ac:dyDescent="0.25">
      <c r="G8425" t="s">
        <v>2884</v>
      </c>
    </row>
    <row r="8426" spans="7:7" x14ac:dyDescent="0.25">
      <c r="G8426" t="s">
        <v>2884</v>
      </c>
    </row>
    <row r="8427" spans="7:7" x14ac:dyDescent="0.25">
      <c r="G8427" t="s">
        <v>2884</v>
      </c>
    </row>
    <row r="8428" spans="7:7" x14ac:dyDescent="0.25">
      <c r="G8428" t="s">
        <v>2884</v>
      </c>
    </row>
    <row r="8429" spans="7:7" x14ac:dyDescent="0.25">
      <c r="G8429" t="s">
        <v>2884</v>
      </c>
    </row>
    <row r="8430" spans="7:7" x14ac:dyDescent="0.25">
      <c r="G8430" t="s">
        <v>2884</v>
      </c>
    </row>
    <row r="8431" spans="7:7" x14ac:dyDescent="0.25">
      <c r="G8431" t="s">
        <v>2884</v>
      </c>
    </row>
    <row r="8432" spans="7:7" x14ac:dyDescent="0.25">
      <c r="G8432" t="s">
        <v>2884</v>
      </c>
    </row>
    <row r="8433" spans="7:7" x14ac:dyDescent="0.25">
      <c r="G8433" t="s">
        <v>2884</v>
      </c>
    </row>
    <row r="8434" spans="7:7" x14ac:dyDescent="0.25">
      <c r="G8434" t="s">
        <v>2884</v>
      </c>
    </row>
    <row r="8435" spans="7:7" x14ac:dyDescent="0.25">
      <c r="G8435" t="s">
        <v>2884</v>
      </c>
    </row>
    <row r="8436" spans="7:7" x14ac:dyDescent="0.25">
      <c r="G8436" t="s">
        <v>2884</v>
      </c>
    </row>
    <row r="8437" spans="7:7" x14ac:dyDescent="0.25">
      <c r="G8437" t="s">
        <v>2884</v>
      </c>
    </row>
    <row r="8438" spans="7:7" x14ac:dyDescent="0.25">
      <c r="G8438" t="s">
        <v>2884</v>
      </c>
    </row>
    <row r="8439" spans="7:7" x14ac:dyDescent="0.25">
      <c r="G8439" t="s">
        <v>2884</v>
      </c>
    </row>
    <row r="8440" spans="7:7" x14ac:dyDescent="0.25">
      <c r="G8440" t="s">
        <v>2884</v>
      </c>
    </row>
    <row r="8441" spans="7:7" x14ac:dyDescent="0.25">
      <c r="G8441" t="s">
        <v>2884</v>
      </c>
    </row>
    <row r="8442" spans="7:7" x14ac:dyDescent="0.25">
      <c r="G8442" t="s">
        <v>2884</v>
      </c>
    </row>
    <row r="8443" spans="7:7" x14ac:dyDescent="0.25">
      <c r="G8443" t="s">
        <v>2884</v>
      </c>
    </row>
    <row r="8444" spans="7:7" x14ac:dyDescent="0.25">
      <c r="G8444" t="s">
        <v>2884</v>
      </c>
    </row>
    <row r="8445" spans="7:7" x14ac:dyDescent="0.25">
      <c r="G8445" t="s">
        <v>2884</v>
      </c>
    </row>
    <row r="8446" spans="7:7" x14ac:dyDescent="0.25">
      <c r="G8446" t="s">
        <v>2884</v>
      </c>
    </row>
    <row r="8447" spans="7:7" x14ac:dyDescent="0.25">
      <c r="G8447" t="s">
        <v>2884</v>
      </c>
    </row>
    <row r="8448" spans="7:7" x14ac:dyDescent="0.25">
      <c r="G8448" t="s">
        <v>2884</v>
      </c>
    </row>
    <row r="8449" spans="7:7" x14ac:dyDescent="0.25">
      <c r="G8449" t="s">
        <v>2884</v>
      </c>
    </row>
    <row r="8450" spans="7:7" x14ac:dyDescent="0.25">
      <c r="G8450" t="s">
        <v>2884</v>
      </c>
    </row>
    <row r="8451" spans="7:7" x14ac:dyDescent="0.25">
      <c r="G8451" t="s">
        <v>2884</v>
      </c>
    </row>
    <row r="8452" spans="7:7" x14ac:dyDescent="0.25">
      <c r="G8452" t="s">
        <v>2884</v>
      </c>
    </row>
    <row r="8453" spans="7:7" x14ac:dyDescent="0.25">
      <c r="G8453" t="s">
        <v>2884</v>
      </c>
    </row>
    <row r="8454" spans="7:7" x14ac:dyDescent="0.25">
      <c r="G8454" t="s">
        <v>2884</v>
      </c>
    </row>
    <row r="8455" spans="7:7" x14ac:dyDescent="0.25">
      <c r="G8455" t="s">
        <v>2884</v>
      </c>
    </row>
    <row r="8456" spans="7:7" x14ac:dyDescent="0.25">
      <c r="G8456" t="s">
        <v>2884</v>
      </c>
    </row>
    <row r="8457" spans="7:7" x14ac:dyDescent="0.25">
      <c r="G8457" t="s">
        <v>2884</v>
      </c>
    </row>
    <row r="8458" spans="7:7" x14ac:dyDescent="0.25">
      <c r="G8458" t="s">
        <v>2884</v>
      </c>
    </row>
    <row r="8459" spans="7:7" x14ac:dyDescent="0.25">
      <c r="G8459" t="s">
        <v>2884</v>
      </c>
    </row>
    <row r="8460" spans="7:7" x14ac:dyDescent="0.25">
      <c r="G8460" t="s">
        <v>2884</v>
      </c>
    </row>
    <row r="8461" spans="7:7" x14ac:dyDescent="0.25">
      <c r="G8461" t="s">
        <v>2884</v>
      </c>
    </row>
    <row r="8462" spans="7:7" x14ac:dyDescent="0.25">
      <c r="G8462" t="s">
        <v>2884</v>
      </c>
    </row>
    <row r="8463" spans="7:7" x14ac:dyDescent="0.25">
      <c r="G8463" t="s">
        <v>2884</v>
      </c>
    </row>
    <row r="8464" spans="7:7" x14ac:dyDescent="0.25">
      <c r="G8464" t="s">
        <v>2884</v>
      </c>
    </row>
    <row r="8465" spans="7:7" x14ac:dyDescent="0.25">
      <c r="G8465" t="s">
        <v>2884</v>
      </c>
    </row>
    <row r="8466" spans="7:7" x14ac:dyDescent="0.25">
      <c r="G8466" t="s">
        <v>2884</v>
      </c>
    </row>
    <row r="8467" spans="7:7" x14ac:dyDescent="0.25">
      <c r="G8467" t="s">
        <v>2884</v>
      </c>
    </row>
    <row r="8468" spans="7:7" x14ac:dyDescent="0.25">
      <c r="G8468" t="s">
        <v>2884</v>
      </c>
    </row>
    <row r="8469" spans="7:7" x14ac:dyDescent="0.25">
      <c r="G8469" t="s">
        <v>2884</v>
      </c>
    </row>
    <row r="8470" spans="7:7" x14ac:dyDescent="0.25">
      <c r="G8470" t="s">
        <v>2884</v>
      </c>
    </row>
    <row r="8471" spans="7:7" x14ac:dyDescent="0.25">
      <c r="G8471" t="s">
        <v>2884</v>
      </c>
    </row>
    <row r="8472" spans="7:7" x14ac:dyDescent="0.25">
      <c r="G8472" t="s">
        <v>2884</v>
      </c>
    </row>
    <row r="8473" spans="7:7" x14ac:dyDescent="0.25">
      <c r="G8473" t="s">
        <v>2884</v>
      </c>
    </row>
    <row r="8474" spans="7:7" x14ac:dyDescent="0.25">
      <c r="G8474" t="s">
        <v>2884</v>
      </c>
    </row>
    <row r="8475" spans="7:7" x14ac:dyDescent="0.25">
      <c r="G8475" t="s">
        <v>2884</v>
      </c>
    </row>
    <row r="8476" spans="7:7" x14ac:dyDescent="0.25">
      <c r="G8476" t="s">
        <v>2884</v>
      </c>
    </row>
    <row r="8477" spans="7:7" x14ac:dyDescent="0.25">
      <c r="G8477" t="s">
        <v>2884</v>
      </c>
    </row>
    <row r="8478" spans="7:7" x14ac:dyDescent="0.25">
      <c r="G8478" t="s">
        <v>2884</v>
      </c>
    </row>
    <row r="8479" spans="7:7" x14ac:dyDescent="0.25">
      <c r="G8479" t="s">
        <v>2884</v>
      </c>
    </row>
    <row r="8480" spans="7:7" x14ac:dyDescent="0.25">
      <c r="G8480" t="s">
        <v>2884</v>
      </c>
    </row>
    <row r="8481" spans="7:7" x14ac:dyDescent="0.25">
      <c r="G8481" t="s">
        <v>2884</v>
      </c>
    </row>
    <row r="8482" spans="7:7" x14ac:dyDescent="0.25">
      <c r="G8482" t="s">
        <v>2884</v>
      </c>
    </row>
    <row r="8483" spans="7:7" x14ac:dyDescent="0.25">
      <c r="G8483" t="s">
        <v>2884</v>
      </c>
    </row>
    <row r="8484" spans="7:7" x14ac:dyDescent="0.25">
      <c r="G8484" t="s">
        <v>2884</v>
      </c>
    </row>
    <row r="8485" spans="7:7" x14ac:dyDescent="0.25">
      <c r="G8485" t="s">
        <v>2884</v>
      </c>
    </row>
    <row r="8486" spans="7:7" x14ac:dyDescent="0.25">
      <c r="G8486" t="s">
        <v>2884</v>
      </c>
    </row>
    <row r="8487" spans="7:7" x14ac:dyDescent="0.25">
      <c r="G8487" t="s">
        <v>2884</v>
      </c>
    </row>
    <row r="8488" spans="7:7" x14ac:dyDescent="0.25">
      <c r="G8488" t="s">
        <v>2884</v>
      </c>
    </row>
    <row r="8489" spans="7:7" x14ac:dyDescent="0.25">
      <c r="G8489" t="s">
        <v>2884</v>
      </c>
    </row>
    <row r="8490" spans="7:7" x14ac:dyDescent="0.25">
      <c r="G8490" t="s">
        <v>2884</v>
      </c>
    </row>
    <row r="8491" spans="7:7" x14ac:dyDescent="0.25">
      <c r="G8491" t="s">
        <v>2884</v>
      </c>
    </row>
    <row r="8492" spans="7:7" x14ac:dyDescent="0.25">
      <c r="G8492" t="s">
        <v>2884</v>
      </c>
    </row>
    <row r="8493" spans="7:7" x14ac:dyDescent="0.25">
      <c r="G8493" t="s">
        <v>2884</v>
      </c>
    </row>
    <row r="8494" spans="7:7" x14ac:dyDescent="0.25">
      <c r="G8494" t="s">
        <v>2884</v>
      </c>
    </row>
    <row r="8495" spans="7:7" x14ac:dyDescent="0.25">
      <c r="G8495" t="s">
        <v>2884</v>
      </c>
    </row>
    <row r="8496" spans="7:7" x14ac:dyDescent="0.25">
      <c r="G8496" t="s">
        <v>2884</v>
      </c>
    </row>
    <row r="8497" spans="7:7" x14ac:dyDescent="0.25">
      <c r="G8497" t="s">
        <v>2884</v>
      </c>
    </row>
    <row r="8498" spans="7:7" x14ac:dyDescent="0.25">
      <c r="G8498" t="s">
        <v>2884</v>
      </c>
    </row>
    <row r="8499" spans="7:7" x14ac:dyDescent="0.25">
      <c r="G8499" t="s">
        <v>2884</v>
      </c>
    </row>
    <row r="8500" spans="7:7" x14ac:dyDescent="0.25">
      <c r="G8500" t="s">
        <v>2884</v>
      </c>
    </row>
    <row r="8501" spans="7:7" x14ac:dyDescent="0.25">
      <c r="G8501" t="s">
        <v>2884</v>
      </c>
    </row>
    <row r="8502" spans="7:7" x14ac:dyDescent="0.25">
      <c r="G8502" t="s">
        <v>2884</v>
      </c>
    </row>
    <row r="8503" spans="7:7" x14ac:dyDescent="0.25">
      <c r="G8503" t="s">
        <v>2884</v>
      </c>
    </row>
    <row r="8504" spans="7:7" x14ac:dyDescent="0.25">
      <c r="G8504" t="s">
        <v>2884</v>
      </c>
    </row>
    <row r="8505" spans="7:7" x14ac:dyDescent="0.25">
      <c r="G8505" t="s">
        <v>2884</v>
      </c>
    </row>
    <row r="8506" spans="7:7" x14ac:dyDescent="0.25">
      <c r="G8506" t="s">
        <v>2884</v>
      </c>
    </row>
    <row r="8507" spans="7:7" x14ac:dyDescent="0.25">
      <c r="G8507" t="s">
        <v>2884</v>
      </c>
    </row>
    <row r="8508" spans="7:7" x14ac:dyDescent="0.25">
      <c r="G8508" t="s">
        <v>2884</v>
      </c>
    </row>
    <row r="8509" spans="7:7" x14ac:dyDescent="0.25">
      <c r="G8509" t="s">
        <v>2884</v>
      </c>
    </row>
    <row r="8510" spans="7:7" x14ac:dyDescent="0.25">
      <c r="G8510" t="s">
        <v>2884</v>
      </c>
    </row>
    <row r="8511" spans="7:7" x14ac:dyDescent="0.25">
      <c r="G8511" t="s">
        <v>2884</v>
      </c>
    </row>
    <row r="8512" spans="7:7" x14ac:dyDescent="0.25">
      <c r="G8512" t="s">
        <v>2884</v>
      </c>
    </row>
    <row r="8513" spans="7:7" x14ac:dyDescent="0.25">
      <c r="G8513" t="s">
        <v>2884</v>
      </c>
    </row>
    <row r="8514" spans="7:7" x14ac:dyDescent="0.25">
      <c r="G8514" t="s">
        <v>2884</v>
      </c>
    </row>
    <row r="8515" spans="7:7" x14ac:dyDescent="0.25">
      <c r="G8515" t="s">
        <v>2884</v>
      </c>
    </row>
    <row r="8516" spans="7:7" x14ac:dyDescent="0.25">
      <c r="G8516" t="s">
        <v>2884</v>
      </c>
    </row>
    <row r="8517" spans="7:7" x14ac:dyDescent="0.25">
      <c r="G8517" t="s">
        <v>2884</v>
      </c>
    </row>
    <row r="8518" spans="7:7" x14ac:dyDescent="0.25">
      <c r="G8518" t="s">
        <v>2884</v>
      </c>
    </row>
    <row r="8519" spans="7:7" x14ac:dyDescent="0.25">
      <c r="G8519" t="s">
        <v>2884</v>
      </c>
    </row>
    <row r="8520" spans="7:7" x14ac:dyDescent="0.25">
      <c r="G8520" t="s">
        <v>2884</v>
      </c>
    </row>
    <row r="8521" spans="7:7" x14ac:dyDescent="0.25">
      <c r="G8521" t="s">
        <v>2884</v>
      </c>
    </row>
    <row r="8522" spans="7:7" x14ac:dyDescent="0.25">
      <c r="G8522" t="s">
        <v>2884</v>
      </c>
    </row>
    <row r="8523" spans="7:7" x14ac:dyDescent="0.25">
      <c r="G8523" t="s">
        <v>2884</v>
      </c>
    </row>
    <row r="8524" spans="7:7" x14ac:dyDescent="0.25">
      <c r="G8524" t="s">
        <v>2884</v>
      </c>
    </row>
    <row r="8525" spans="7:7" x14ac:dyDescent="0.25">
      <c r="G8525" t="s">
        <v>2884</v>
      </c>
    </row>
    <row r="8526" spans="7:7" x14ac:dyDescent="0.25">
      <c r="G8526" t="s">
        <v>2884</v>
      </c>
    </row>
    <row r="8527" spans="7:7" x14ac:dyDescent="0.25">
      <c r="G8527" t="s">
        <v>2884</v>
      </c>
    </row>
    <row r="8528" spans="7:7" x14ac:dyDescent="0.25">
      <c r="G8528" t="s">
        <v>2884</v>
      </c>
    </row>
    <row r="8529" spans="7:7" x14ac:dyDescent="0.25">
      <c r="G8529" t="s">
        <v>2884</v>
      </c>
    </row>
    <row r="8530" spans="7:7" x14ac:dyDescent="0.25">
      <c r="G8530" t="s">
        <v>2884</v>
      </c>
    </row>
    <row r="8531" spans="7:7" x14ac:dyDescent="0.25">
      <c r="G8531" t="s">
        <v>2884</v>
      </c>
    </row>
    <row r="8532" spans="7:7" x14ac:dyDescent="0.25">
      <c r="G8532" t="s">
        <v>2884</v>
      </c>
    </row>
    <row r="8533" spans="7:7" x14ac:dyDescent="0.25">
      <c r="G8533" t="s">
        <v>2884</v>
      </c>
    </row>
    <row r="8534" spans="7:7" x14ac:dyDescent="0.25">
      <c r="G8534" t="s">
        <v>2884</v>
      </c>
    </row>
    <row r="8535" spans="7:7" x14ac:dyDescent="0.25">
      <c r="G8535" t="s">
        <v>2884</v>
      </c>
    </row>
    <row r="8536" spans="7:7" x14ac:dyDescent="0.25">
      <c r="G8536" t="s">
        <v>2884</v>
      </c>
    </row>
    <row r="8537" spans="7:7" x14ac:dyDescent="0.25">
      <c r="G8537" t="s">
        <v>2884</v>
      </c>
    </row>
    <row r="8538" spans="7:7" x14ac:dyDescent="0.25">
      <c r="G8538" t="s">
        <v>2884</v>
      </c>
    </row>
    <row r="8539" spans="7:7" x14ac:dyDescent="0.25">
      <c r="G8539" t="s">
        <v>2884</v>
      </c>
    </row>
    <row r="8540" spans="7:7" x14ac:dyDescent="0.25">
      <c r="G8540" t="s">
        <v>2884</v>
      </c>
    </row>
    <row r="8541" spans="7:7" x14ac:dyDescent="0.25">
      <c r="G8541" t="s">
        <v>2884</v>
      </c>
    </row>
    <row r="8542" spans="7:7" x14ac:dyDescent="0.25">
      <c r="G8542" t="s">
        <v>2884</v>
      </c>
    </row>
    <row r="8543" spans="7:7" x14ac:dyDescent="0.25">
      <c r="G8543" t="s">
        <v>2884</v>
      </c>
    </row>
    <row r="8544" spans="7:7" x14ac:dyDescent="0.25">
      <c r="G8544" t="s">
        <v>2884</v>
      </c>
    </row>
    <row r="8545" spans="7:7" x14ac:dyDescent="0.25">
      <c r="G8545" t="s">
        <v>2884</v>
      </c>
    </row>
    <row r="8546" spans="7:7" x14ac:dyDescent="0.25">
      <c r="G8546" t="s">
        <v>2884</v>
      </c>
    </row>
    <row r="8547" spans="7:7" x14ac:dyDescent="0.25">
      <c r="G8547" t="s">
        <v>2884</v>
      </c>
    </row>
    <row r="8548" spans="7:7" x14ac:dyDescent="0.25">
      <c r="G8548" t="s">
        <v>2884</v>
      </c>
    </row>
    <row r="8549" spans="7:7" x14ac:dyDescent="0.25">
      <c r="G8549" t="s">
        <v>2884</v>
      </c>
    </row>
    <row r="8550" spans="7:7" x14ac:dyDescent="0.25">
      <c r="G8550" t="s">
        <v>2884</v>
      </c>
    </row>
    <row r="8551" spans="7:7" x14ac:dyDescent="0.25">
      <c r="G8551" t="s">
        <v>2884</v>
      </c>
    </row>
    <row r="8552" spans="7:7" x14ac:dyDescent="0.25">
      <c r="G8552" t="s">
        <v>2884</v>
      </c>
    </row>
    <row r="8553" spans="7:7" x14ac:dyDescent="0.25">
      <c r="G8553" t="s">
        <v>2884</v>
      </c>
    </row>
    <row r="8554" spans="7:7" x14ac:dyDescent="0.25">
      <c r="G8554" t="s">
        <v>2884</v>
      </c>
    </row>
    <row r="8555" spans="7:7" x14ac:dyDescent="0.25">
      <c r="G8555" t="s">
        <v>2884</v>
      </c>
    </row>
    <row r="8556" spans="7:7" x14ac:dyDescent="0.25">
      <c r="G8556" t="s">
        <v>2884</v>
      </c>
    </row>
    <row r="8557" spans="7:7" x14ac:dyDescent="0.25">
      <c r="G8557" t="s">
        <v>2884</v>
      </c>
    </row>
    <row r="8558" spans="7:7" x14ac:dyDescent="0.25">
      <c r="G8558" t="s">
        <v>2884</v>
      </c>
    </row>
    <row r="8559" spans="7:7" x14ac:dyDescent="0.25">
      <c r="G8559" t="s">
        <v>2884</v>
      </c>
    </row>
    <row r="8560" spans="7:7" x14ac:dyDescent="0.25">
      <c r="G8560" t="s">
        <v>2884</v>
      </c>
    </row>
    <row r="8561" spans="7:7" x14ac:dyDescent="0.25">
      <c r="G8561" t="s">
        <v>2884</v>
      </c>
    </row>
    <row r="8562" spans="7:7" x14ac:dyDescent="0.25">
      <c r="G8562" t="s">
        <v>2884</v>
      </c>
    </row>
    <row r="8563" spans="7:7" x14ac:dyDescent="0.25">
      <c r="G8563" t="s">
        <v>2884</v>
      </c>
    </row>
    <row r="8564" spans="7:7" x14ac:dyDescent="0.25">
      <c r="G8564" t="s">
        <v>2884</v>
      </c>
    </row>
    <row r="8565" spans="7:7" x14ac:dyDescent="0.25">
      <c r="G8565" t="s">
        <v>2884</v>
      </c>
    </row>
    <row r="8566" spans="7:7" x14ac:dyDescent="0.25">
      <c r="G8566" t="s">
        <v>2884</v>
      </c>
    </row>
    <row r="8567" spans="7:7" x14ac:dyDescent="0.25">
      <c r="G8567" t="s">
        <v>2884</v>
      </c>
    </row>
    <row r="8568" spans="7:7" x14ac:dyDescent="0.25">
      <c r="G8568" t="s">
        <v>2884</v>
      </c>
    </row>
    <row r="8569" spans="7:7" x14ac:dyDescent="0.25">
      <c r="G8569" t="s">
        <v>2884</v>
      </c>
    </row>
    <row r="8570" spans="7:7" x14ac:dyDescent="0.25">
      <c r="G8570" t="s">
        <v>2884</v>
      </c>
    </row>
    <row r="8571" spans="7:7" x14ac:dyDescent="0.25">
      <c r="G8571" t="s">
        <v>2884</v>
      </c>
    </row>
    <row r="8572" spans="7:7" x14ac:dyDescent="0.25">
      <c r="G8572" t="s">
        <v>2884</v>
      </c>
    </row>
    <row r="8573" spans="7:7" x14ac:dyDescent="0.25">
      <c r="G8573" t="s">
        <v>2884</v>
      </c>
    </row>
    <row r="8574" spans="7:7" x14ac:dyDescent="0.25">
      <c r="G8574" t="s">
        <v>2884</v>
      </c>
    </row>
    <row r="8575" spans="7:7" x14ac:dyDescent="0.25">
      <c r="G8575" t="s">
        <v>2884</v>
      </c>
    </row>
    <row r="8576" spans="7:7" x14ac:dyDescent="0.25">
      <c r="G8576" t="s">
        <v>2884</v>
      </c>
    </row>
    <row r="8577" spans="7:7" x14ac:dyDescent="0.25">
      <c r="G8577" t="s">
        <v>2884</v>
      </c>
    </row>
    <row r="8578" spans="7:7" x14ac:dyDescent="0.25">
      <c r="G8578" t="s">
        <v>2884</v>
      </c>
    </row>
    <row r="8579" spans="7:7" x14ac:dyDescent="0.25">
      <c r="G8579" t="s">
        <v>2884</v>
      </c>
    </row>
    <row r="8580" spans="7:7" x14ac:dyDescent="0.25">
      <c r="G8580" t="s">
        <v>2884</v>
      </c>
    </row>
    <row r="8581" spans="7:7" x14ac:dyDescent="0.25">
      <c r="G8581" t="s">
        <v>2884</v>
      </c>
    </row>
    <row r="8582" spans="7:7" x14ac:dyDescent="0.25">
      <c r="G8582" t="s">
        <v>2884</v>
      </c>
    </row>
    <row r="8583" spans="7:7" x14ac:dyDescent="0.25">
      <c r="G8583" t="s">
        <v>2884</v>
      </c>
    </row>
    <row r="8584" spans="7:7" x14ac:dyDescent="0.25">
      <c r="G8584" t="s">
        <v>2884</v>
      </c>
    </row>
    <row r="8585" spans="7:7" x14ac:dyDescent="0.25">
      <c r="G8585" t="s">
        <v>2884</v>
      </c>
    </row>
    <row r="8586" spans="7:7" x14ac:dyDescent="0.25">
      <c r="G8586" t="s">
        <v>2884</v>
      </c>
    </row>
    <row r="8587" spans="7:7" x14ac:dyDescent="0.25">
      <c r="G8587" t="s">
        <v>2884</v>
      </c>
    </row>
    <row r="8588" spans="7:7" x14ac:dyDescent="0.25">
      <c r="G8588" t="s">
        <v>2884</v>
      </c>
    </row>
    <row r="8589" spans="7:7" x14ac:dyDescent="0.25">
      <c r="G8589" t="s">
        <v>2884</v>
      </c>
    </row>
    <row r="8590" spans="7:7" x14ac:dyDescent="0.25">
      <c r="G8590" t="s">
        <v>2884</v>
      </c>
    </row>
    <row r="8591" spans="7:7" x14ac:dyDescent="0.25">
      <c r="G8591" t="s">
        <v>2884</v>
      </c>
    </row>
    <row r="8592" spans="7:7" x14ac:dyDescent="0.25">
      <c r="G8592" t="s">
        <v>2884</v>
      </c>
    </row>
    <row r="8593" spans="7:7" x14ac:dyDescent="0.25">
      <c r="G8593" t="s">
        <v>2884</v>
      </c>
    </row>
    <row r="8594" spans="7:7" x14ac:dyDescent="0.25">
      <c r="G8594" t="s">
        <v>2884</v>
      </c>
    </row>
    <row r="8595" spans="7:7" x14ac:dyDescent="0.25">
      <c r="G8595" t="s">
        <v>2884</v>
      </c>
    </row>
    <row r="8596" spans="7:7" x14ac:dyDescent="0.25">
      <c r="G8596" t="s">
        <v>2884</v>
      </c>
    </row>
    <row r="8597" spans="7:7" x14ac:dyDescent="0.25">
      <c r="G8597" t="s">
        <v>2884</v>
      </c>
    </row>
    <row r="8598" spans="7:7" x14ac:dyDescent="0.25">
      <c r="G8598" t="s">
        <v>2884</v>
      </c>
    </row>
    <row r="8599" spans="7:7" x14ac:dyDescent="0.25">
      <c r="G8599" t="s">
        <v>2884</v>
      </c>
    </row>
    <row r="8600" spans="7:7" x14ac:dyDescent="0.25">
      <c r="G8600" t="s">
        <v>2884</v>
      </c>
    </row>
    <row r="8601" spans="7:7" x14ac:dyDescent="0.25">
      <c r="G8601" t="s">
        <v>2884</v>
      </c>
    </row>
    <row r="8602" spans="7:7" x14ac:dyDescent="0.25">
      <c r="G8602" t="s">
        <v>2884</v>
      </c>
    </row>
    <row r="8603" spans="7:7" x14ac:dyDescent="0.25">
      <c r="G8603" t="s">
        <v>2884</v>
      </c>
    </row>
    <row r="8604" spans="7:7" x14ac:dyDescent="0.25">
      <c r="G8604" t="s">
        <v>2884</v>
      </c>
    </row>
    <row r="8605" spans="7:7" x14ac:dyDescent="0.25">
      <c r="G8605" t="s">
        <v>2884</v>
      </c>
    </row>
    <row r="8606" spans="7:7" x14ac:dyDescent="0.25">
      <c r="G8606" t="s">
        <v>2884</v>
      </c>
    </row>
    <row r="8607" spans="7:7" x14ac:dyDescent="0.25">
      <c r="G8607" t="s">
        <v>2884</v>
      </c>
    </row>
    <row r="8608" spans="7:7" x14ac:dyDescent="0.25">
      <c r="G8608" t="s">
        <v>2884</v>
      </c>
    </row>
    <row r="8609" spans="7:7" x14ac:dyDescent="0.25">
      <c r="G8609" t="s">
        <v>2884</v>
      </c>
    </row>
    <row r="8610" spans="7:7" x14ac:dyDescent="0.25">
      <c r="G8610" t="s">
        <v>2884</v>
      </c>
    </row>
    <row r="8611" spans="7:7" x14ac:dyDescent="0.25">
      <c r="G8611" t="s">
        <v>2884</v>
      </c>
    </row>
    <row r="8612" spans="7:7" x14ac:dyDescent="0.25">
      <c r="G8612" t="s">
        <v>2884</v>
      </c>
    </row>
    <row r="8613" spans="7:7" x14ac:dyDescent="0.25">
      <c r="G8613" t="s">
        <v>2884</v>
      </c>
    </row>
    <row r="8614" spans="7:7" x14ac:dyDescent="0.25">
      <c r="G8614" t="s">
        <v>2884</v>
      </c>
    </row>
    <row r="8615" spans="7:7" x14ac:dyDescent="0.25">
      <c r="G8615" t="s">
        <v>2884</v>
      </c>
    </row>
    <row r="8616" spans="7:7" x14ac:dyDescent="0.25">
      <c r="G8616" t="s">
        <v>2884</v>
      </c>
    </row>
    <row r="8617" spans="7:7" x14ac:dyDescent="0.25">
      <c r="G8617" t="s">
        <v>2884</v>
      </c>
    </row>
    <row r="8618" spans="7:7" x14ac:dyDescent="0.25">
      <c r="G8618" t="s">
        <v>2884</v>
      </c>
    </row>
    <row r="8619" spans="7:7" x14ac:dyDescent="0.25">
      <c r="G8619" t="s">
        <v>2884</v>
      </c>
    </row>
    <row r="8620" spans="7:7" x14ac:dyDescent="0.25">
      <c r="G8620" t="s">
        <v>2884</v>
      </c>
    </row>
    <row r="8621" spans="7:7" x14ac:dyDescent="0.25">
      <c r="G8621" t="s">
        <v>2884</v>
      </c>
    </row>
    <row r="8622" spans="7:7" x14ac:dyDescent="0.25">
      <c r="G8622" t="s">
        <v>2884</v>
      </c>
    </row>
    <row r="8623" spans="7:7" x14ac:dyDescent="0.25">
      <c r="G8623" t="s">
        <v>2884</v>
      </c>
    </row>
    <row r="8624" spans="7:7" x14ac:dyDescent="0.25">
      <c r="G8624" t="s">
        <v>2884</v>
      </c>
    </row>
    <row r="8625" spans="7:7" x14ac:dyDescent="0.25">
      <c r="G8625" t="s">
        <v>2884</v>
      </c>
    </row>
    <row r="8626" spans="7:7" x14ac:dyDescent="0.25">
      <c r="G8626" t="s">
        <v>2884</v>
      </c>
    </row>
    <row r="8627" spans="7:7" x14ac:dyDescent="0.25">
      <c r="G8627" t="s">
        <v>2884</v>
      </c>
    </row>
    <row r="8628" spans="7:7" x14ac:dyDescent="0.25">
      <c r="G8628" t="s">
        <v>2884</v>
      </c>
    </row>
    <row r="8629" spans="7:7" x14ac:dyDescent="0.25">
      <c r="G8629" t="s">
        <v>2884</v>
      </c>
    </row>
    <row r="8630" spans="7:7" x14ac:dyDescent="0.25">
      <c r="G8630" t="s">
        <v>2884</v>
      </c>
    </row>
    <row r="8631" spans="7:7" x14ac:dyDescent="0.25">
      <c r="G8631" t="s">
        <v>2884</v>
      </c>
    </row>
    <row r="8632" spans="7:7" x14ac:dyDescent="0.25">
      <c r="G8632" t="s">
        <v>2884</v>
      </c>
    </row>
    <row r="8633" spans="7:7" x14ac:dyDescent="0.25">
      <c r="G8633" t="s">
        <v>2884</v>
      </c>
    </row>
    <row r="8634" spans="7:7" x14ac:dyDescent="0.25">
      <c r="G8634" t="s">
        <v>2884</v>
      </c>
    </row>
    <row r="8635" spans="7:7" x14ac:dyDescent="0.25">
      <c r="G8635" t="s">
        <v>2884</v>
      </c>
    </row>
    <row r="8636" spans="7:7" x14ac:dyDescent="0.25">
      <c r="G8636" t="s">
        <v>2884</v>
      </c>
    </row>
    <row r="8637" spans="7:7" x14ac:dyDescent="0.25">
      <c r="G8637" t="s">
        <v>2884</v>
      </c>
    </row>
    <row r="8638" spans="7:7" x14ac:dyDescent="0.25">
      <c r="G8638" t="s">
        <v>2884</v>
      </c>
    </row>
    <row r="8639" spans="7:7" x14ac:dyDescent="0.25">
      <c r="G8639" t="s">
        <v>2884</v>
      </c>
    </row>
    <row r="8640" spans="7:7" x14ac:dyDescent="0.25">
      <c r="G8640" t="s">
        <v>2884</v>
      </c>
    </row>
    <row r="8641" spans="7:7" x14ac:dyDescent="0.25">
      <c r="G8641" t="s">
        <v>2884</v>
      </c>
    </row>
    <row r="8642" spans="7:7" x14ac:dyDescent="0.25">
      <c r="G8642" t="s">
        <v>2884</v>
      </c>
    </row>
    <row r="8643" spans="7:7" x14ac:dyDescent="0.25">
      <c r="G8643" t="s">
        <v>2884</v>
      </c>
    </row>
    <row r="8644" spans="7:7" x14ac:dyDescent="0.25">
      <c r="G8644" t="s">
        <v>2884</v>
      </c>
    </row>
    <row r="8645" spans="7:7" x14ac:dyDescent="0.25">
      <c r="G8645" t="s">
        <v>2884</v>
      </c>
    </row>
    <row r="8646" spans="7:7" x14ac:dyDescent="0.25">
      <c r="G8646" t="s">
        <v>2884</v>
      </c>
    </row>
    <row r="8647" spans="7:7" x14ac:dyDescent="0.25">
      <c r="G8647" t="s">
        <v>2884</v>
      </c>
    </row>
    <row r="8648" spans="7:7" x14ac:dyDescent="0.25">
      <c r="G8648" t="s">
        <v>2884</v>
      </c>
    </row>
    <row r="8649" spans="7:7" x14ac:dyDescent="0.25">
      <c r="G8649" t="s">
        <v>2884</v>
      </c>
    </row>
    <row r="8650" spans="7:7" x14ac:dyDescent="0.25">
      <c r="G8650" t="s">
        <v>2884</v>
      </c>
    </row>
    <row r="8651" spans="7:7" x14ac:dyDescent="0.25">
      <c r="G8651" t="s">
        <v>2884</v>
      </c>
    </row>
    <row r="8652" spans="7:7" x14ac:dyDescent="0.25">
      <c r="G8652" t="s">
        <v>2884</v>
      </c>
    </row>
    <row r="8653" spans="7:7" x14ac:dyDescent="0.25">
      <c r="G8653" t="s">
        <v>2884</v>
      </c>
    </row>
    <row r="8654" spans="7:7" x14ac:dyDescent="0.25">
      <c r="G8654" t="s">
        <v>2884</v>
      </c>
    </row>
    <row r="8655" spans="7:7" x14ac:dyDescent="0.25">
      <c r="G8655" t="s">
        <v>2884</v>
      </c>
    </row>
    <row r="8656" spans="7:7" x14ac:dyDescent="0.25">
      <c r="G8656" t="s">
        <v>2884</v>
      </c>
    </row>
    <row r="8657" spans="7:7" x14ac:dyDescent="0.25">
      <c r="G8657" t="s">
        <v>2884</v>
      </c>
    </row>
    <row r="8658" spans="7:7" x14ac:dyDescent="0.25">
      <c r="G8658" t="s">
        <v>2884</v>
      </c>
    </row>
    <row r="8659" spans="7:7" x14ac:dyDescent="0.25">
      <c r="G8659" t="s">
        <v>2884</v>
      </c>
    </row>
    <row r="8660" spans="7:7" x14ac:dyDescent="0.25">
      <c r="G8660" t="s">
        <v>2884</v>
      </c>
    </row>
    <row r="8661" spans="7:7" x14ac:dyDescent="0.25">
      <c r="G8661" t="s">
        <v>2884</v>
      </c>
    </row>
    <row r="8662" spans="7:7" x14ac:dyDescent="0.25">
      <c r="G8662" t="s">
        <v>2884</v>
      </c>
    </row>
    <row r="8663" spans="7:7" x14ac:dyDescent="0.25">
      <c r="G8663" t="s">
        <v>2884</v>
      </c>
    </row>
    <row r="8664" spans="7:7" x14ac:dyDescent="0.25">
      <c r="G8664" t="s">
        <v>2884</v>
      </c>
    </row>
    <row r="8665" spans="7:7" x14ac:dyDescent="0.25">
      <c r="G8665" t="s">
        <v>2884</v>
      </c>
    </row>
    <row r="8666" spans="7:7" x14ac:dyDescent="0.25">
      <c r="G8666" t="s">
        <v>2884</v>
      </c>
    </row>
    <row r="8667" spans="7:7" x14ac:dyDescent="0.25">
      <c r="G8667" t="s">
        <v>2884</v>
      </c>
    </row>
    <row r="8668" spans="7:7" x14ac:dyDescent="0.25">
      <c r="G8668" t="s">
        <v>2884</v>
      </c>
    </row>
    <row r="8669" spans="7:7" x14ac:dyDescent="0.25">
      <c r="G8669" t="s">
        <v>2884</v>
      </c>
    </row>
    <row r="8670" spans="7:7" x14ac:dyDescent="0.25">
      <c r="G8670" t="s">
        <v>2884</v>
      </c>
    </row>
    <row r="8671" spans="7:7" x14ac:dyDescent="0.25">
      <c r="G8671" t="s">
        <v>2884</v>
      </c>
    </row>
    <row r="8672" spans="7:7" x14ac:dyDescent="0.25">
      <c r="G8672" t="s">
        <v>2884</v>
      </c>
    </row>
    <row r="8673" spans="7:7" x14ac:dyDescent="0.25">
      <c r="G8673" t="s">
        <v>2884</v>
      </c>
    </row>
    <row r="8674" spans="7:7" x14ac:dyDescent="0.25">
      <c r="G8674" t="s">
        <v>2884</v>
      </c>
    </row>
    <row r="8675" spans="7:7" x14ac:dyDescent="0.25">
      <c r="G8675" t="s">
        <v>2884</v>
      </c>
    </row>
    <row r="8676" spans="7:7" x14ac:dyDescent="0.25">
      <c r="G8676" t="s">
        <v>2884</v>
      </c>
    </row>
    <row r="8677" spans="7:7" x14ac:dyDescent="0.25">
      <c r="G8677" t="s">
        <v>2884</v>
      </c>
    </row>
    <row r="8678" spans="7:7" x14ac:dyDescent="0.25">
      <c r="G8678" t="s">
        <v>2884</v>
      </c>
    </row>
    <row r="8679" spans="7:7" x14ac:dyDescent="0.25">
      <c r="G8679" t="s">
        <v>2884</v>
      </c>
    </row>
    <row r="8680" spans="7:7" x14ac:dyDescent="0.25">
      <c r="G8680" t="s">
        <v>2884</v>
      </c>
    </row>
    <row r="8681" spans="7:7" x14ac:dyDescent="0.25">
      <c r="G8681" t="s">
        <v>2884</v>
      </c>
    </row>
    <row r="8682" spans="7:7" x14ac:dyDescent="0.25">
      <c r="G8682" t="s">
        <v>2884</v>
      </c>
    </row>
    <row r="8683" spans="7:7" x14ac:dyDescent="0.25">
      <c r="G8683" t="s">
        <v>2884</v>
      </c>
    </row>
    <row r="8684" spans="7:7" x14ac:dyDescent="0.25">
      <c r="G8684" t="s">
        <v>2884</v>
      </c>
    </row>
    <row r="8685" spans="7:7" x14ac:dyDescent="0.25">
      <c r="G8685" t="s">
        <v>2884</v>
      </c>
    </row>
    <row r="8686" spans="7:7" x14ac:dyDescent="0.25">
      <c r="G8686" t="s">
        <v>2884</v>
      </c>
    </row>
    <row r="8687" spans="7:7" x14ac:dyDescent="0.25">
      <c r="G8687" t="s">
        <v>2884</v>
      </c>
    </row>
    <row r="8688" spans="7:7" x14ac:dyDescent="0.25">
      <c r="G8688" t="s">
        <v>2884</v>
      </c>
    </row>
    <row r="8689" spans="7:7" x14ac:dyDescent="0.25">
      <c r="G8689" t="s">
        <v>2884</v>
      </c>
    </row>
    <row r="8690" spans="7:7" x14ac:dyDescent="0.25">
      <c r="G8690" t="s">
        <v>2884</v>
      </c>
    </row>
    <row r="8691" spans="7:7" x14ac:dyDescent="0.25">
      <c r="G8691" t="s">
        <v>2884</v>
      </c>
    </row>
    <row r="8692" spans="7:7" x14ac:dyDescent="0.25">
      <c r="G8692" t="s">
        <v>2884</v>
      </c>
    </row>
    <row r="8693" spans="7:7" x14ac:dyDescent="0.25">
      <c r="G8693" t="s">
        <v>2884</v>
      </c>
    </row>
    <row r="8694" spans="7:7" x14ac:dyDescent="0.25">
      <c r="G8694" t="s">
        <v>2884</v>
      </c>
    </row>
    <row r="8695" spans="7:7" x14ac:dyDescent="0.25">
      <c r="G8695" t="s">
        <v>2884</v>
      </c>
    </row>
    <row r="8696" spans="7:7" x14ac:dyDescent="0.25">
      <c r="G8696" t="s">
        <v>2884</v>
      </c>
    </row>
    <row r="8697" spans="7:7" x14ac:dyDescent="0.25">
      <c r="G8697" t="s">
        <v>2884</v>
      </c>
    </row>
    <row r="8698" spans="7:7" x14ac:dyDescent="0.25">
      <c r="G8698" t="s">
        <v>2884</v>
      </c>
    </row>
    <row r="8699" spans="7:7" x14ac:dyDescent="0.25">
      <c r="G8699" t="s">
        <v>2884</v>
      </c>
    </row>
    <row r="8700" spans="7:7" x14ac:dyDescent="0.25">
      <c r="G8700" t="s">
        <v>2884</v>
      </c>
    </row>
    <row r="8701" spans="7:7" x14ac:dyDescent="0.25">
      <c r="G8701" t="s">
        <v>2884</v>
      </c>
    </row>
    <row r="8702" spans="7:7" x14ac:dyDescent="0.25">
      <c r="G8702" t="s">
        <v>2884</v>
      </c>
    </row>
    <row r="8703" spans="7:7" x14ac:dyDescent="0.25">
      <c r="G8703" t="s">
        <v>2884</v>
      </c>
    </row>
    <row r="8704" spans="7:7" x14ac:dyDescent="0.25">
      <c r="G8704" t="s">
        <v>2884</v>
      </c>
    </row>
    <row r="8705" spans="7:7" x14ac:dyDescent="0.25">
      <c r="G8705" t="s">
        <v>2884</v>
      </c>
    </row>
    <row r="8706" spans="7:7" x14ac:dyDescent="0.25">
      <c r="G8706" t="s">
        <v>2884</v>
      </c>
    </row>
    <row r="8707" spans="7:7" x14ac:dyDescent="0.25">
      <c r="G8707" t="s">
        <v>2884</v>
      </c>
    </row>
    <row r="8708" spans="7:7" x14ac:dyDescent="0.25">
      <c r="G8708" t="s">
        <v>2884</v>
      </c>
    </row>
    <row r="8709" spans="7:7" x14ac:dyDescent="0.25">
      <c r="G8709" t="s">
        <v>2884</v>
      </c>
    </row>
    <row r="8710" spans="7:7" x14ac:dyDescent="0.25">
      <c r="G8710" t="s">
        <v>2884</v>
      </c>
    </row>
    <row r="8711" spans="7:7" x14ac:dyDescent="0.25">
      <c r="G8711" t="s">
        <v>2884</v>
      </c>
    </row>
    <row r="8712" spans="7:7" x14ac:dyDescent="0.25">
      <c r="G8712" t="s">
        <v>2884</v>
      </c>
    </row>
    <row r="8713" spans="7:7" x14ac:dyDescent="0.25">
      <c r="G8713" t="s">
        <v>2884</v>
      </c>
    </row>
    <row r="8714" spans="7:7" x14ac:dyDescent="0.25">
      <c r="G8714" t="s">
        <v>2884</v>
      </c>
    </row>
    <row r="8715" spans="7:7" x14ac:dyDescent="0.25">
      <c r="G8715" t="s">
        <v>2884</v>
      </c>
    </row>
    <row r="8716" spans="7:7" x14ac:dyDescent="0.25">
      <c r="G8716" t="s">
        <v>2884</v>
      </c>
    </row>
    <row r="8717" spans="7:7" x14ac:dyDescent="0.25">
      <c r="G8717" t="s">
        <v>2884</v>
      </c>
    </row>
    <row r="8718" spans="7:7" x14ac:dyDescent="0.25">
      <c r="G8718" t="s">
        <v>2884</v>
      </c>
    </row>
    <row r="8719" spans="7:7" x14ac:dyDescent="0.25">
      <c r="G8719" t="s">
        <v>2884</v>
      </c>
    </row>
    <row r="8720" spans="7:7" x14ac:dyDescent="0.25">
      <c r="G8720" t="s">
        <v>2884</v>
      </c>
    </row>
    <row r="8721" spans="7:7" x14ac:dyDescent="0.25">
      <c r="G8721" t="s">
        <v>2884</v>
      </c>
    </row>
    <row r="8722" spans="7:7" x14ac:dyDescent="0.25">
      <c r="G8722" t="s">
        <v>2884</v>
      </c>
    </row>
    <row r="8723" spans="7:7" x14ac:dyDescent="0.25">
      <c r="G8723" t="s">
        <v>2884</v>
      </c>
    </row>
    <row r="8724" spans="7:7" x14ac:dyDescent="0.25">
      <c r="G8724" t="s">
        <v>2884</v>
      </c>
    </row>
    <row r="8725" spans="7:7" x14ac:dyDescent="0.25">
      <c r="G8725" t="s">
        <v>2884</v>
      </c>
    </row>
    <row r="8726" spans="7:7" x14ac:dyDescent="0.25">
      <c r="G8726" t="s">
        <v>2884</v>
      </c>
    </row>
    <row r="8727" spans="7:7" x14ac:dyDescent="0.25">
      <c r="G8727" t="s">
        <v>2884</v>
      </c>
    </row>
    <row r="8728" spans="7:7" x14ac:dyDescent="0.25">
      <c r="G8728" t="s">
        <v>2884</v>
      </c>
    </row>
    <row r="8729" spans="7:7" x14ac:dyDescent="0.25">
      <c r="G8729" t="s">
        <v>2884</v>
      </c>
    </row>
    <row r="8730" spans="7:7" x14ac:dyDescent="0.25">
      <c r="G8730" t="s">
        <v>2884</v>
      </c>
    </row>
    <row r="8731" spans="7:7" x14ac:dyDescent="0.25">
      <c r="G8731" t="s">
        <v>2884</v>
      </c>
    </row>
    <row r="8732" spans="7:7" x14ac:dyDescent="0.25">
      <c r="G8732" t="s">
        <v>2884</v>
      </c>
    </row>
    <row r="8733" spans="7:7" x14ac:dyDescent="0.25">
      <c r="G8733" t="s">
        <v>2884</v>
      </c>
    </row>
    <row r="8734" spans="7:7" x14ac:dyDescent="0.25">
      <c r="G8734" t="s">
        <v>2884</v>
      </c>
    </row>
    <row r="8735" spans="7:7" x14ac:dyDescent="0.25">
      <c r="G8735" t="s">
        <v>2884</v>
      </c>
    </row>
    <row r="8736" spans="7:7" x14ac:dyDescent="0.25">
      <c r="G8736" t="s">
        <v>2884</v>
      </c>
    </row>
    <row r="8737" spans="7:7" x14ac:dyDescent="0.25">
      <c r="G8737" t="s">
        <v>2884</v>
      </c>
    </row>
    <row r="8738" spans="7:7" x14ac:dyDescent="0.25">
      <c r="G8738" t="s">
        <v>2884</v>
      </c>
    </row>
    <row r="8739" spans="7:7" x14ac:dyDescent="0.25">
      <c r="G8739" t="s">
        <v>2884</v>
      </c>
    </row>
    <row r="8740" spans="7:7" x14ac:dyDescent="0.25">
      <c r="G8740" t="s">
        <v>2884</v>
      </c>
    </row>
    <row r="8741" spans="7:7" x14ac:dyDescent="0.25">
      <c r="G8741" t="s">
        <v>2884</v>
      </c>
    </row>
    <row r="8742" spans="7:7" x14ac:dyDescent="0.25">
      <c r="G8742" t="s">
        <v>2884</v>
      </c>
    </row>
    <row r="8743" spans="7:7" x14ac:dyDescent="0.25">
      <c r="G8743" t="s">
        <v>2884</v>
      </c>
    </row>
    <row r="8744" spans="7:7" x14ac:dyDescent="0.25">
      <c r="G8744" t="s">
        <v>2884</v>
      </c>
    </row>
    <row r="8745" spans="7:7" x14ac:dyDescent="0.25">
      <c r="G8745" t="s">
        <v>2884</v>
      </c>
    </row>
    <row r="8746" spans="7:7" x14ac:dyDescent="0.25">
      <c r="G8746" t="s">
        <v>2884</v>
      </c>
    </row>
    <row r="8747" spans="7:7" x14ac:dyDescent="0.25">
      <c r="G8747" t="s">
        <v>2884</v>
      </c>
    </row>
    <row r="8748" spans="7:7" x14ac:dyDescent="0.25">
      <c r="G8748" t="s">
        <v>2884</v>
      </c>
    </row>
    <row r="8749" spans="7:7" x14ac:dyDescent="0.25">
      <c r="G8749" t="s">
        <v>2884</v>
      </c>
    </row>
    <row r="8750" spans="7:7" x14ac:dyDescent="0.25">
      <c r="G8750" t="s">
        <v>2884</v>
      </c>
    </row>
    <row r="8751" spans="7:7" x14ac:dyDescent="0.25">
      <c r="G8751" t="s">
        <v>2884</v>
      </c>
    </row>
    <row r="8752" spans="7:7" x14ac:dyDescent="0.25">
      <c r="G8752" t="s">
        <v>2884</v>
      </c>
    </row>
    <row r="8753" spans="7:7" x14ac:dyDescent="0.25">
      <c r="G8753" t="s">
        <v>2884</v>
      </c>
    </row>
    <row r="8754" spans="7:7" x14ac:dyDescent="0.25">
      <c r="G8754" t="s">
        <v>2884</v>
      </c>
    </row>
    <row r="8755" spans="7:7" x14ac:dyDescent="0.25">
      <c r="G8755" t="s">
        <v>2884</v>
      </c>
    </row>
    <row r="8756" spans="7:7" x14ac:dyDescent="0.25">
      <c r="G8756" t="s">
        <v>2884</v>
      </c>
    </row>
    <row r="8757" spans="7:7" x14ac:dyDescent="0.25">
      <c r="G8757" t="s">
        <v>2884</v>
      </c>
    </row>
    <row r="8758" spans="7:7" x14ac:dyDescent="0.25">
      <c r="G8758" t="s">
        <v>2884</v>
      </c>
    </row>
    <row r="8759" spans="7:7" x14ac:dyDescent="0.25">
      <c r="G8759" t="s">
        <v>2884</v>
      </c>
    </row>
    <row r="8760" spans="7:7" x14ac:dyDescent="0.25">
      <c r="G8760" t="s">
        <v>2884</v>
      </c>
    </row>
    <row r="8761" spans="7:7" x14ac:dyDescent="0.25">
      <c r="G8761" t="s">
        <v>2884</v>
      </c>
    </row>
    <row r="8762" spans="7:7" x14ac:dyDescent="0.25">
      <c r="G8762" t="s">
        <v>2884</v>
      </c>
    </row>
    <row r="8763" spans="7:7" x14ac:dyDescent="0.25">
      <c r="G8763" t="s">
        <v>2884</v>
      </c>
    </row>
    <row r="8764" spans="7:7" x14ac:dyDescent="0.25">
      <c r="G8764" t="s">
        <v>2884</v>
      </c>
    </row>
    <row r="8765" spans="7:7" x14ac:dyDescent="0.25">
      <c r="G8765" t="s">
        <v>2884</v>
      </c>
    </row>
    <row r="8766" spans="7:7" x14ac:dyDescent="0.25">
      <c r="G8766" t="s">
        <v>2884</v>
      </c>
    </row>
    <row r="8767" spans="7:7" x14ac:dyDescent="0.25">
      <c r="G8767" t="s">
        <v>2884</v>
      </c>
    </row>
    <row r="8768" spans="7:7" x14ac:dyDescent="0.25">
      <c r="G8768" t="s">
        <v>2884</v>
      </c>
    </row>
    <row r="8769" spans="7:7" x14ac:dyDescent="0.25">
      <c r="G8769" t="s">
        <v>2884</v>
      </c>
    </row>
    <row r="8770" spans="7:7" x14ac:dyDescent="0.25">
      <c r="G8770" t="s">
        <v>2884</v>
      </c>
    </row>
    <row r="8771" spans="7:7" x14ac:dyDescent="0.25">
      <c r="G8771" t="s">
        <v>2884</v>
      </c>
    </row>
    <row r="8772" spans="7:7" x14ac:dyDescent="0.25">
      <c r="G8772" t="s">
        <v>2884</v>
      </c>
    </row>
    <row r="8773" spans="7:7" x14ac:dyDescent="0.25">
      <c r="G8773" t="s">
        <v>2884</v>
      </c>
    </row>
    <row r="8774" spans="7:7" x14ac:dyDescent="0.25">
      <c r="G8774" t="s">
        <v>2884</v>
      </c>
    </row>
    <row r="8775" spans="7:7" x14ac:dyDescent="0.25">
      <c r="G8775" t="s">
        <v>2884</v>
      </c>
    </row>
    <row r="8776" spans="7:7" x14ac:dyDescent="0.25">
      <c r="G8776" t="s">
        <v>2884</v>
      </c>
    </row>
    <row r="8777" spans="7:7" x14ac:dyDescent="0.25">
      <c r="G8777" t="s">
        <v>2884</v>
      </c>
    </row>
    <row r="8778" spans="7:7" x14ac:dyDescent="0.25">
      <c r="G8778" t="s">
        <v>2884</v>
      </c>
    </row>
    <row r="8779" spans="7:7" x14ac:dyDescent="0.25">
      <c r="G8779" t="s">
        <v>2884</v>
      </c>
    </row>
    <row r="8780" spans="7:7" x14ac:dyDescent="0.25">
      <c r="G8780" t="s">
        <v>2884</v>
      </c>
    </row>
    <row r="8781" spans="7:7" x14ac:dyDescent="0.25">
      <c r="G8781" t="s">
        <v>2884</v>
      </c>
    </row>
    <row r="8782" spans="7:7" x14ac:dyDescent="0.25">
      <c r="G8782" t="s">
        <v>2884</v>
      </c>
    </row>
    <row r="8783" spans="7:7" x14ac:dyDescent="0.25">
      <c r="G8783" t="s">
        <v>2884</v>
      </c>
    </row>
    <row r="8784" spans="7:7" x14ac:dyDescent="0.25">
      <c r="G8784" t="s">
        <v>2884</v>
      </c>
    </row>
    <row r="8785" spans="7:7" x14ac:dyDescent="0.25">
      <c r="G8785" t="s">
        <v>2884</v>
      </c>
    </row>
    <row r="8786" spans="7:7" x14ac:dyDescent="0.25">
      <c r="G8786" t="s">
        <v>2884</v>
      </c>
    </row>
    <row r="8787" spans="7:7" x14ac:dyDescent="0.25">
      <c r="G8787" t="s">
        <v>2884</v>
      </c>
    </row>
    <row r="8788" spans="7:7" x14ac:dyDescent="0.25">
      <c r="G8788" t="s">
        <v>2884</v>
      </c>
    </row>
    <row r="8789" spans="7:7" x14ac:dyDescent="0.25">
      <c r="G8789" t="s">
        <v>2884</v>
      </c>
    </row>
    <row r="8790" spans="7:7" x14ac:dyDescent="0.25">
      <c r="G8790" t="s">
        <v>2884</v>
      </c>
    </row>
    <row r="8791" spans="7:7" x14ac:dyDescent="0.25">
      <c r="G8791" t="s">
        <v>2884</v>
      </c>
    </row>
    <row r="8792" spans="7:7" x14ac:dyDescent="0.25">
      <c r="G8792" t="s">
        <v>2884</v>
      </c>
    </row>
    <row r="8793" spans="7:7" x14ac:dyDescent="0.25">
      <c r="G8793" t="s">
        <v>2884</v>
      </c>
    </row>
    <row r="8794" spans="7:7" x14ac:dyDescent="0.25">
      <c r="G8794" t="s">
        <v>2884</v>
      </c>
    </row>
    <row r="8795" spans="7:7" x14ac:dyDescent="0.25">
      <c r="G8795" t="s">
        <v>2884</v>
      </c>
    </row>
    <row r="8796" spans="7:7" x14ac:dyDescent="0.25">
      <c r="G8796" t="s">
        <v>2884</v>
      </c>
    </row>
    <row r="8797" spans="7:7" x14ac:dyDescent="0.25">
      <c r="G8797" t="s">
        <v>2884</v>
      </c>
    </row>
    <row r="8798" spans="7:7" x14ac:dyDescent="0.25">
      <c r="G8798" t="s">
        <v>2884</v>
      </c>
    </row>
    <row r="8799" spans="7:7" x14ac:dyDescent="0.25">
      <c r="G8799" t="s">
        <v>2884</v>
      </c>
    </row>
    <row r="8800" spans="7:7" x14ac:dyDescent="0.25">
      <c r="G8800" t="s">
        <v>2884</v>
      </c>
    </row>
    <row r="8801" spans="7:7" x14ac:dyDescent="0.25">
      <c r="G8801" t="s">
        <v>2884</v>
      </c>
    </row>
    <row r="8802" spans="7:7" x14ac:dyDescent="0.25">
      <c r="G8802" t="s">
        <v>2884</v>
      </c>
    </row>
    <row r="8803" spans="7:7" x14ac:dyDescent="0.25">
      <c r="G8803" t="s">
        <v>2884</v>
      </c>
    </row>
    <row r="8804" spans="7:7" x14ac:dyDescent="0.25">
      <c r="G8804" t="s">
        <v>2884</v>
      </c>
    </row>
    <row r="8805" spans="7:7" x14ac:dyDescent="0.25">
      <c r="G8805" t="s">
        <v>2884</v>
      </c>
    </row>
    <row r="8806" spans="7:7" x14ac:dyDescent="0.25">
      <c r="G8806" t="s">
        <v>2884</v>
      </c>
    </row>
    <row r="8807" spans="7:7" x14ac:dyDescent="0.25">
      <c r="G8807" t="s">
        <v>2884</v>
      </c>
    </row>
    <row r="8808" spans="7:7" x14ac:dyDescent="0.25">
      <c r="G8808" t="s">
        <v>2884</v>
      </c>
    </row>
    <row r="8809" spans="7:7" x14ac:dyDescent="0.25">
      <c r="G8809" t="s">
        <v>2884</v>
      </c>
    </row>
    <row r="8810" spans="7:7" x14ac:dyDescent="0.25">
      <c r="G8810" t="s">
        <v>2884</v>
      </c>
    </row>
    <row r="8811" spans="7:7" x14ac:dyDescent="0.25">
      <c r="G8811" t="s">
        <v>2884</v>
      </c>
    </row>
    <row r="8812" spans="7:7" x14ac:dyDescent="0.25">
      <c r="G8812" t="s">
        <v>2884</v>
      </c>
    </row>
    <row r="8813" spans="7:7" x14ac:dyDescent="0.25">
      <c r="G8813" t="s">
        <v>2884</v>
      </c>
    </row>
    <row r="8814" spans="7:7" x14ac:dyDescent="0.25">
      <c r="G8814" t="s">
        <v>2884</v>
      </c>
    </row>
    <row r="8815" spans="7:7" x14ac:dyDescent="0.25">
      <c r="G8815" t="s">
        <v>2884</v>
      </c>
    </row>
    <row r="8816" spans="7:7" x14ac:dyDescent="0.25">
      <c r="G8816" t="s">
        <v>2884</v>
      </c>
    </row>
    <row r="8817" spans="7:7" x14ac:dyDescent="0.25">
      <c r="G8817" t="s">
        <v>2884</v>
      </c>
    </row>
    <row r="8818" spans="7:7" x14ac:dyDescent="0.25">
      <c r="G8818" t="s">
        <v>2884</v>
      </c>
    </row>
    <row r="8819" spans="7:7" x14ac:dyDescent="0.25">
      <c r="G8819" t="s">
        <v>2884</v>
      </c>
    </row>
    <row r="8820" spans="7:7" x14ac:dyDescent="0.25">
      <c r="G8820" t="s">
        <v>2884</v>
      </c>
    </row>
    <row r="8821" spans="7:7" x14ac:dyDescent="0.25">
      <c r="G8821" t="s">
        <v>2884</v>
      </c>
    </row>
    <row r="8822" spans="7:7" x14ac:dyDescent="0.25">
      <c r="G8822" t="s">
        <v>2884</v>
      </c>
    </row>
    <row r="8823" spans="7:7" x14ac:dyDescent="0.25">
      <c r="G8823" t="s">
        <v>2884</v>
      </c>
    </row>
    <row r="8824" spans="7:7" x14ac:dyDescent="0.25">
      <c r="G8824" t="s">
        <v>2884</v>
      </c>
    </row>
    <row r="8825" spans="7:7" x14ac:dyDescent="0.25">
      <c r="G8825" t="s">
        <v>2884</v>
      </c>
    </row>
    <row r="8826" spans="7:7" x14ac:dyDescent="0.25">
      <c r="G8826" t="s">
        <v>2884</v>
      </c>
    </row>
    <row r="8827" spans="7:7" x14ac:dyDescent="0.25">
      <c r="G8827" t="s">
        <v>2884</v>
      </c>
    </row>
    <row r="8828" spans="7:7" x14ac:dyDescent="0.25">
      <c r="G8828" t="s">
        <v>2884</v>
      </c>
    </row>
    <row r="8829" spans="7:7" x14ac:dyDescent="0.25">
      <c r="G8829" t="s">
        <v>2884</v>
      </c>
    </row>
    <row r="8830" spans="7:7" x14ac:dyDescent="0.25">
      <c r="G8830" t="s">
        <v>2884</v>
      </c>
    </row>
    <row r="8831" spans="7:7" x14ac:dyDescent="0.25">
      <c r="G8831" t="s">
        <v>2884</v>
      </c>
    </row>
    <row r="8832" spans="7:7" x14ac:dyDescent="0.25">
      <c r="G8832" t="s">
        <v>2884</v>
      </c>
    </row>
    <row r="8833" spans="7:7" x14ac:dyDescent="0.25">
      <c r="G8833" t="s">
        <v>2884</v>
      </c>
    </row>
    <row r="8834" spans="7:7" x14ac:dyDescent="0.25">
      <c r="G8834" t="s">
        <v>2884</v>
      </c>
    </row>
    <row r="8835" spans="7:7" x14ac:dyDescent="0.25">
      <c r="G8835" t="s">
        <v>2884</v>
      </c>
    </row>
    <row r="8836" spans="7:7" x14ac:dyDescent="0.25">
      <c r="G8836" t="s">
        <v>2884</v>
      </c>
    </row>
    <row r="8837" spans="7:7" x14ac:dyDescent="0.25">
      <c r="G8837" t="s">
        <v>2884</v>
      </c>
    </row>
    <row r="8838" spans="7:7" x14ac:dyDescent="0.25">
      <c r="G8838" t="s">
        <v>2884</v>
      </c>
    </row>
    <row r="8839" spans="7:7" x14ac:dyDescent="0.25">
      <c r="G8839" t="s">
        <v>2884</v>
      </c>
    </row>
    <row r="8840" spans="7:7" x14ac:dyDescent="0.25">
      <c r="G8840" t="s">
        <v>2884</v>
      </c>
    </row>
    <row r="8841" spans="7:7" x14ac:dyDescent="0.25">
      <c r="G8841" t="s">
        <v>2884</v>
      </c>
    </row>
    <row r="8842" spans="7:7" x14ac:dyDescent="0.25">
      <c r="G8842" t="s">
        <v>2884</v>
      </c>
    </row>
    <row r="8843" spans="7:7" x14ac:dyDescent="0.25">
      <c r="G8843" t="s">
        <v>2884</v>
      </c>
    </row>
    <row r="8844" spans="7:7" x14ac:dyDescent="0.25">
      <c r="G8844" t="s">
        <v>2884</v>
      </c>
    </row>
    <row r="8845" spans="7:7" x14ac:dyDescent="0.25">
      <c r="G8845" t="s">
        <v>2884</v>
      </c>
    </row>
    <row r="8846" spans="7:7" x14ac:dyDescent="0.25">
      <c r="G8846" t="s">
        <v>2884</v>
      </c>
    </row>
    <row r="8847" spans="7:7" x14ac:dyDescent="0.25">
      <c r="G8847" t="s">
        <v>2884</v>
      </c>
    </row>
    <row r="8848" spans="7:7" x14ac:dyDescent="0.25">
      <c r="G8848" t="s">
        <v>2884</v>
      </c>
    </row>
    <row r="8849" spans="7:7" x14ac:dyDescent="0.25">
      <c r="G8849" t="s">
        <v>2884</v>
      </c>
    </row>
    <row r="8850" spans="7:7" x14ac:dyDescent="0.25">
      <c r="G8850" t="s">
        <v>2884</v>
      </c>
    </row>
    <row r="8851" spans="7:7" x14ac:dyDescent="0.25">
      <c r="G8851" t="s">
        <v>2884</v>
      </c>
    </row>
    <row r="8852" spans="7:7" x14ac:dyDescent="0.25">
      <c r="G8852" t="s">
        <v>2884</v>
      </c>
    </row>
    <row r="8853" spans="7:7" x14ac:dyDescent="0.25">
      <c r="G8853" t="s">
        <v>2884</v>
      </c>
    </row>
    <row r="8854" spans="7:7" x14ac:dyDescent="0.25">
      <c r="G8854" t="s">
        <v>2884</v>
      </c>
    </row>
    <row r="8855" spans="7:7" x14ac:dyDescent="0.25">
      <c r="G8855" t="s">
        <v>2884</v>
      </c>
    </row>
    <row r="8856" spans="7:7" x14ac:dyDescent="0.25">
      <c r="G8856" t="s">
        <v>2884</v>
      </c>
    </row>
    <row r="8857" spans="7:7" x14ac:dyDescent="0.25">
      <c r="G8857" t="s">
        <v>2884</v>
      </c>
    </row>
    <row r="8858" spans="7:7" x14ac:dyDescent="0.25">
      <c r="G8858" t="s">
        <v>2884</v>
      </c>
    </row>
    <row r="8859" spans="7:7" x14ac:dyDescent="0.25">
      <c r="G8859" t="s">
        <v>2884</v>
      </c>
    </row>
    <row r="8860" spans="7:7" x14ac:dyDescent="0.25">
      <c r="G8860" t="s">
        <v>2884</v>
      </c>
    </row>
    <row r="8861" spans="7:7" x14ac:dyDescent="0.25">
      <c r="G8861" t="s">
        <v>2884</v>
      </c>
    </row>
    <row r="8862" spans="7:7" x14ac:dyDescent="0.25">
      <c r="G8862" t="s">
        <v>2884</v>
      </c>
    </row>
    <row r="8863" spans="7:7" x14ac:dyDescent="0.25">
      <c r="G8863" t="s">
        <v>2884</v>
      </c>
    </row>
    <row r="8864" spans="7:7" x14ac:dyDescent="0.25">
      <c r="G8864" t="s">
        <v>2884</v>
      </c>
    </row>
    <row r="8865" spans="7:7" x14ac:dyDescent="0.25">
      <c r="G8865" t="s">
        <v>2884</v>
      </c>
    </row>
    <row r="8866" spans="7:7" x14ac:dyDescent="0.25">
      <c r="G8866" t="s">
        <v>2884</v>
      </c>
    </row>
    <row r="8867" spans="7:7" x14ac:dyDescent="0.25">
      <c r="G8867" t="s">
        <v>2884</v>
      </c>
    </row>
    <row r="8868" spans="7:7" x14ac:dyDescent="0.25">
      <c r="G8868" t="s">
        <v>2884</v>
      </c>
    </row>
    <row r="8869" spans="7:7" x14ac:dyDescent="0.25">
      <c r="G8869" t="s">
        <v>2884</v>
      </c>
    </row>
    <row r="8870" spans="7:7" x14ac:dyDescent="0.25">
      <c r="G8870" t="s">
        <v>2884</v>
      </c>
    </row>
    <row r="8871" spans="7:7" x14ac:dyDescent="0.25">
      <c r="G8871" t="s">
        <v>2884</v>
      </c>
    </row>
    <row r="8872" spans="7:7" x14ac:dyDescent="0.25">
      <c r="G8872" t="s">
        <v>2884</v>
      </c>
    </row>
    <row r="8873" spans="7:7" x14ac:dyDescent="0.25">
      <c r="G8873" t="s">
        <v>2884</v>
      </c>
    </row>
    <row r="8874" spans="7:7" x14ac:dyDescent="0.25">
      <c r="G8874" t="s">
        <v>2884</v>
      </c>
    </row>
    <row r="8875" spans="7:7" x14ac:dyDescent="0.25">
      <c r="G8875" t="s">
        <v>2884</v>
      </c>
    </row>
    <row r="8876" spans="7:7" x14ac:dyDescent="0.25">
      <c r="G8876" t="s">
        <v>2884</v>
      </c>
    </row>
    <row r="8877" spans="7:7" x14ac:dyDescent="0.25">
      <c r="G8877" t="s">
        <v>2884</v>
      </c>
    </row>
    <row r="8878" spans="7:7" x14ac:dyDescent="0.25">
      <c r="G8878" t="s">
        <v>2884</v>
      </c>
    </row>
    <row r="8879" spans="7:7" x14ac:dyDescent="0.25">
      <c r="G8879" t="s">
        <v>2884</v>
      </c>
    </row>
    <row r="8880" spans="7:7" x14ac:dyDescent="0.25">
      <c r="G8880" t="s">
        <v>2884</v>
      </c>
    </row>
    <row r="8881" spans="7:7" x14ac:dyDescent="0.25">
      <c r="G8881" t="s">
        <v>2884</v>
      </c>
    </row>
    <row r="8882" spans="7:7" x14ac:dyDescent="0.25">
      <c r="G8882" t="s">
        <v>2884</v>
      </c>
    </row>
    <row r="8883" spans="7:7" x14ac:dyDescent="0.25">
      <c r="G8883" t="s">
        <v>2884</v>
      </c>
    </row>
    <row r="8884" spans="7:7" x14ac:dyDescent="0.25">
      <c r="G8884" t="s">
        <v>2884</v>
      </c>
    </row>
    <row r="8885" spans="7:7" x14ac:dyDescent="0.25">
      <c r="G8885" t="s">
        <v>2884</v>
      </c>
    </row>
    <row r="8886" spans="7:7" x14ac:dyDescent="0.25">
      <c r="G8886" t="s">
        <v>2884</v>
      </c>
    </row>
    <row r="8887" spans="7:7" x14ac:dyDescent="0.25">
      <c r="G8887" t="s">
        <v>2884</v>
      </c>
    </row>
    <row r="8888" spans="7:7" x14ac:dyDescent="0.25">
      <c r="G8888" t="s">
        <v>2884</v>
      </c>
    </row>
    <row r="8889" spans="7:7" x14ac:dyDescent="0.25">
      <c r="G8889" t="s">
        <v>2884</v>
      </c>
    </row>
    <row r="8890" spans="7:7" x14ac:dyDescent="0.25">
      <c r="G8890" t="s">
        <v>2884</v>
      </c>
    </row>
    <row r="8891" spans="7:7" x14ac:dyDescent="0.25">
      <c r="G8891" t="s">
        <v>2884</v>
      </c>
    </row>
    <row r="8892" spans="7:7" x14ac:dyDescent="0.25">
      <c r="G8892" t="s">
        <v>2884</v>
      </c>
    </row>
    <row r="8893" spans="7:7" x14ac:dyDescent="0.25">
      <c r="G8893" t="s">
        <v>2884</v>
      </c>
    </row>
    <row r="8894" spans="7:7" x14ac:dyDescent="0.25">
      <c r="G8894" t="s">
        <v>2884</v>
      </c>
    </row>
    <row r="8895" spans="7:7" x14ac:dyDescent="0.25">
      <c r="G8895" t="s">
        <v>2884</v>
      </c>
    </row>
    <row r="8896" spans="7:7" x14ac:dyDescent="0.25">
      <c r="G8896" t="s">
        <v>2884</v>
      </c>
    </row>
    <row r="8897" spans="7:7" x14ac:dyDescent="0.25">
      <c r="G8897" t="s">
        <v>2884</v>
      </c>
    </row>
    <row r="8898" spans="7:7" x14ac:dyDescent="0.25">
      <c r="G8898" t="s">
        <v>2884</v>
      </c>
    </row>
    <row r="8899" spans="7:7" x14ac:dyDescent="0.25">
      <c r="G8899" t="s">
        <v>2884</v>
      </c>
    </row>
    <row r="8900" spans="7:7" x14ac:dyDescent="0.25">
      <c r="G8900" t="s">
        <v>2884</v>
      </c>
    </row>
    <row r="8901" spans="7:7" x14ac:dyDescent="0.25">
      <c r="G8901" t="s">
        <v>2884</v>
      </c>
    </row>
    <row r="8902" spans="7:7" x14ac:dyDescent="0.25">
      <c r="G8902" t="s">
        <v>2884</v>
      </c>
    </row>
    <row r="8903" spans="7:7" x14ac:dyDescent="0.25">
      <c r="G8903" t="s">
        <v>2884</v>
      </c>
    </row>
    <row r="8904" spans="7:7" x14ac:dyDescent="0.25">
      <c r="G8904" t="s">
        <v>2884</v>
      </c>
    </row>
    <row r="8905" spans="7:7" x14ac:dyDescent="0.25">
      <c r="G8905" t="s">
        <v>2884</v>
      </c>
    </row>
    <row r="8906" spans="7:7" x14ac:dyDescent="0.25">
      <c r="G8906" t="s">
        <v>2884</v>
      </c>
    </row>
    <row r="8907" spans="7:7" x14ac:dyDescent="0.25">
      <c r="G8907" t="s">
        <v>2884</v>
      </c>
    </row>
    <row r="8908" spans="7:7" x14ac:dyDescent="0.25">
      <c r="G8908" t="s">
        <v>2884</v>
      </c>
    </row>
    <row r="8909" spans="7:7" x14ac:dyDescent="0.25">
      <c r="G8909" t="s">
        <v>2884</v>
      </c>
    </row>
    <row r="8910" spans="7:7" x14ac:dyDescent="0.25">
      <c r="G8910" t="s">
        <v>2884</v>
      </c>
    </row>
    <row r="8911" spans="7:7" x14ac:dyDescent="0.25">
      <c r="G8911" t="s">
        <v>2884</v>
      </c>
    </row>
    <row r="8912" spans="7:7" x14ac:dyDescent="0.25">
      <c r="G8912" t="s">
        <v>2884</v>
      </c>
    </row>
    <row r="8913" spans="7:7" x14ac:dyDescent="0.25">
      <c r="G8913" t="s">
        <v>2884</v>
      </c>
    </row>
    <row r="8914" spans="7:7" x14ac:dyDescent="0.25">
      <c r="G8914" t="s">
        <v>2884</v>
      </c>
    </row>
    <row r="8915" spans="7:7" x14ac:dyDescent="0.25">
      <c r="G8915" t="s">
        <v>2884</v>
      </c>
    </row>
    <row r="8916" spans="7:7" x14ac:dyDescent="0.25">
      <c r="G8916" t="s">
        <v>2884</v>
      </c>
    </row>
    <row r="8917" spans="7:7" x14ac:dyDescent="0.25">
      <c r="G8917" t="s">
        <v>2884</v>
      </c>
    </row>
    <row r="8918" spans="7:7" x14ac:dyDescent="0.25">
      <c r="G8918" t="s">
        <v>2884</v>
      </c>
    </row>
    <row r="8919" spans="7:7" x14ac:dyDescent="0.25">
      <c r="G8919" t="s">
        <v>2884</v>
      </c>
    </row>
    <row r="8920" spans="7:7" x14ac:dyDescent="0.25">
      <c r="G8920" t="s">
        <v>2884</v>
      </c>
    </row>
    <row r="8921" spans="7:7" x14ac:dyDescent="0.25">
      <c r="G8921" t="s">
        <v>2884</v>
      </c>
    </row>
    <row r="8922" spans="7:7" x14ac:dyDescent="0.25">
      <c r="G8922" t="s">
        <v>2884</v>
      </c>
    </row>
    <row r="8923" spans="7:7" x14ac:dyDescent="0.25">
      <c r="G8923" t="s">
        <v>2884</v>
      </c>
    </row>
    <row r="8924" spans="7:7" x14ac:dyDescent="0.25">
      <c r="G8924" t="s">
        <v>2884</v>
      </c>
    </row>
    <row r="8925" spans="7:7" x14ac:dyDescent="0.25">
      <c r="G8925" t="s">
        <v>2884</v>
      </c>
    </row>
    <row r="8926" spans="7:7" x14ac:dyDescent="0.25">
      <c r="G8926" t="s">
        <v>2884</v>
      </c>
    </row>
    <row r="8927" spans="7:7" x14ac:dyDescent="0.25">
      <c r="G8927" t="s">
        <v>2884</v>
      </c>
    </row>
    <row r="8928" spans="7:7" x14ac:dyDescent="0.25">
      <c r="G8928" t="s">
        <v>2884</v>
      </c>
    </row>
    <row r="8929" spans="7:7" x14ac:dyDescent="0.25">
      <c r="G8929" t="s">
        <v>2884</v>
      </c>
    </row>
    <row r="8930" spans="7:7" x14ac:dyDescent="0.25">
      <c r="G8930" t="s">
        <v>2884</v>
      </c>
    </row>
    <row r="8931" spans="7:7" x14ac:dyDescent="0.25">
      <c r="G8931" t="s">
        <v>2884</v>
      </c>
    </row>
    <row r="8932" spans="7:7" x14ac:dyDescent="0.25">
      <c r="G8932" t="s">
        <v>2884</v>
      </c>
    </row>
    <row r="8933" spans="7:7" x14ac:dyDescent="0.25">
      <c r="G8933" t="s">
        <v>2884</v>
      </c>
    </row>
    <row r="8934" spans="7:7" x14ac:dyDescent="0.25">
      <c r="G8934" t="s">
        <v>2884</v>
      </c>
    </row>
    <row r="8935" spans="7:7" x14ac:dyDescent="0.25">
      <c r="G8935" t="s">
        <v>2884</v>
      </c>
    </row>
    <row r="8936" spans="7:7" x14ac:dyDescent="0.25">
      <c r="G8936" t="s">
        <v>2884</v>
      </c>
    </row>
    <row r="8937" spans="7:7" x14ac:dyDescent="0.25">
      <c r="G8937" t="s">
        <v>2884</v>
      </c>
    </row>
    <row r="8938" spans="7:7" x14ac:dyDescent="0.25">
      <c r="G8938" t="s">
        <v>2884</v>
      </c>
    </row>
    <row r="8939" spans="7:7" x14ac:dyDescent="0.25">
      <c r="G8939" t="s">
        <v>2884</v>
      </c>
    </row>
    <row r="8940" spans="7:7" x14ac:dyDescent="0.25">
      <c r="G8940" t="s">
        <v>2884</v>
      </c>
    </row>
    <row r="8941" spans="7:7" x14ac:dyDescent="0.25">
      <c r="G8941" t="s">
        <v>2884</v>
      </c>
    </row>
    <row r="8942" spans="7:7" x14ac:dyDescent="0.25">
      <c r="G8942" t="s">
        <v>2884</v>
      </c>
    </row>
    <row r="8943" spans="7:7" x14ac:dyDescent="0.25">
      <c r="G8943" t="s">
        <v>2884</v>
      </c>
    </row>
    <row r="8944" spans="7:7" x14ac:dyDescent="0.25">
      <c r="G8944" t="s">
        <v>2884</v>
      </c>
    </row>
    <row r="8945" spans="7:7" x14ac:dyDescent="0.25">
      <c r="G8945" t="s">
        <v>2884</v>
      </c>
    </row>
    <row r="8946" spans="7:7" x14ac:dyDescent="0.25">
      <c r="G8946" t="s">
        <v>2884</v>
      </c>
    </row>
    <row r="8947" spans="7:7" x14ac:dyDescent="0.25">
      <c r="G8947" t="s">
        <v>2884</v>
      </c>
    </row>
    <row r="8948" spans="7:7" x14ac:dyDescent="0.25">
      <c r="G8948" t="s">
        <v>2884</v>
      </c>
    </row>
    <row r="8949" spans="7:7" x14ac:dyDescent="0.25">
      <c r="G8949" t="s">
        <v>2884</v>
      </c>
    </row>
    <row r="8950" spans="7:7" x14ac:dyDescent="0.25">
      <c r="G8950" t="s">
        <v>2884</v>
      </c>
    </row>
    <row r="8951" spans="7:7" x14ac:dyDescent="0.25">
      <c r="G8951" t="s">
        <v>2884</v>
      </c>
    </row>
    <row r="8952" spans="7:7" x14ac:dyDescent="0.25">
      <c r="G8952" t="s">
        <v>2884</v>
      </c>
    </row>
    <row r="8953" spans="7:7" x14ac:dyDescent="0.25">
      <c r="G8953" t="s">
        <v>2884</v>
      </c>
    </row>
    <row r="8954" spans="7:7" x14ac:dyDescent="0.25">
      <c r="G8954" t="s">
        <v>2884</v>
      </c>
    </row>
    <row r="8955" spans="7:7" x14ac:dyDescent="0.25">
      <c r="G8955" t="s">
        <v>2884</v>
      </c>
    </row>
    <row r="8956" spans="7:7" x14ac:dyDescent="0.25">
      <c r="G8956" t="s">
        <v>2884</v>
      </c>
    </row>
    <row r="8957" spans="7:7" x14ac:dyDescent="0.25">
      <c r="G8957" t="s">
        <v>2884</v>
      </c>
    </row>
    <row r="8958" spans="7:7" x14ac:dyDescent="0.25">
      <c r="G8958" t="s">
        <v>2884</v>
      </c>
    </row>
    <row r="8959" spans="7:7" x14ac:dyDescent="0.25">
      <c r="G8959" t="s">
        <v>2884</v>
      </c>
    </row>
    <row r="8960" spans="7:7" x14ac:dyDescent="0.25">
      <c r="G8960" t="s">
        <v>2884</v>
      </c>
    </row>
    <row r="8961" spans="7:7" x14ac:dyDescent="0.25">
      <c r="G8961" t="s">
        <v>2884</v>
      </c>
    </row>
    <row r="8962" spans="7:7" x14ac:dyDescent="0.25">
      <c r="G8962" t="s">
        <v>2884</v>
      </c>
    </row>
    <row r="8963" spans="7:7" x14ac:dyDescent="0.25">
      <c r="G8963" t="s">
        <v>2884</v>
      </c>
    </row>
    <row r="8964" spans="7:7" x14ac:dyDescent="0.25">
      <c r="G8964" t="s">
        <v>2884</v>
      </c>
    </row>
    <row r="8965" spans="7:7" x14ac:dyDescent="0.25">
      <c r="G8965" t="s">
        <v>2884</v>
      </c>
    </row>
    <row r="8966" spans="7:7" x14ac:dyDescent="0.25">
      <c r="G8966" t="s">
        <v>2884</v>
      </c>
    </row>
    <row r="8967" spans="7:7" x14ac:dyDescent="0.25">
      <c r="G8967" t="s">
        <v>2884</v>
      </c>
    </row>
    <row r="8968" spans="7:7" x14ac:dyDescent="0.25">
      <c r="G8968" t="s">
        <v>2884</v>
      </c>
    </row>
    <row r="8969" spans="7:7" x14ac:dyDescent="0.25">
      <c r="G8969" t="s">
        <v>2884</v>
      </c>
    </row>
    <row r="8970" spans="7:7" x14ac:dyDescent="0.25">
      <c r="G8970" t="s">
        <v>2884</v>
      </c>
    </row>
    <row r="8971" spans="7:7" x14ac:dyDescent="0.25">
      <c r="G8971" t="s">
        <v>2884</v>
      </c>
    </row>
    <row r="8972" spans="7:7" x14ac:dyDescent="0.25">
      <c r="G8972" t="s">
        <v>2884</v>
      </c>
    </row>
    <row r="8973" spans="7:7" x14ac:dyDescent="0.25">
      <c r="G8973" t="s">
        <v>2884</v>
      </c>
    </row>
    <row r="8974" spans="7:7" x14ac:dyDescent="0.25">
      <c r="G8974" t="s">
        <v>2884</v>
      </c>
    </row>
    <row r="8975" spans="7:7" x14ac:dyDescent="0.25">
      <c r="G8975" t="s">
        <v>2884</v>
      </c>
    </row>
    <row r="8976" spans="7:7" x14ac:dyDescent="0.25">
      <c r="G8976" t="s">
        <v>2884</v>
      </c>
    </row>
    <row r="8977" spans="7:7" x14ac:dyDescent="0.25">
      <c r="G8977" t="s">
        <v>2884</v>
      </c>
    </row>
    <row r="8978" spans="7:7" x14ac:dyDescent="0.25">
      <c r="G8978" t="s">
        <v>2884</v>
      </c>
    </row>
    <row r="8979" spans="7:7" x14ac:dyDescent="0.25">
      <c r="G8979" t="s">
        <v>2884</v>
      </c>
    </row>
    <row r="8980" spans="7:7" x14ac:dyDescent="0.25">
      <c r="G8980" t="s">
        <v>2884</v>
      </c>
    </row>
    <row r="8981" spans="7:7" x14ac:dyDescent="0.25">
      <c r="G8981" t="s">
        <v>2884</v>
      </c>
    </row>
    <row r="8982" spans="7:7" x14ac:dyDescent="0.25">
      <c r="G8982" t="s">
        <v>2884</v>
      </c>
    </row>
    <row r="8983" spans="7:7" x14ac:dyDescent="0.25">
      <c r="G8983" t="s">
        <v>2884</v>
      </c>
    </row>
    <row r="8984" spans="7:7" x14ac:dyDescent="0.25">
      <c r="G8984" t="s">
        <v>2884</v>
      </c>
    </row>
    <row r="8985" spans="7:7" x14ac:dyDescent="0.25">
      <c r="G8985" t="s">
        <v>2884</v>
      </c>
    </row>
    <row r="8986" spans="7:7" x14ac:dyDescent="0.25">
      <c r="G8986" t="s">
        <v>2884</v>
      </c>
    </row>
    <row r="8987" spans="7:7" x14ac:dyDescent="0.25">
      <c r="G8987" t="s">
        <v>2884</v>
      </c>
    </row>
    <row r="8988" spans="7:7" x14ac:dyDescent="0.25">
      <c r="G8988" t="s">
        <v>2884</v>
      </c>
    </row>
    <row r="8989" spans="7:7" x14ac:dyDescent="0.25">
      <c r="G8989" t="s">
        <v>2884</v>
      </c>
    </row>
    <row r="8990" spans="7:7" x14ac:dyDescent="0.25">
      <c r="G8990" t="s">
        <v>2884</v>
      </c>
    </row>
    <row r="8991" spans="7:7" x14ac:dyDescent="0.25">
      <c r="G8991" t="s">
        <v>2884</v>
      </c>
    </row>
    <row r="8992" spans="7:7" x14ac:dyDescent="0.25">
      <c r="G8992" t="s">
        <v>2884</v>
      </c>
    </row>
    <row r="8993" spans="7:7" x14ac:dyDescent="0.25">
      <c r="G8993" t="s">
        <v>2884</v>
      </c>
    </row>
    <row r="8994" spans="7:7" x14ac:dyDescent="0.25">
      <c r="G8994" t="s">
        <v>2884</v>
      </c>
    </row>
    <row r="8995" spans="7:7" x14ac:dyDescent="0.25">
      <c r="G8995" t="s">
        <v>2884</v>
      </c>
    </row>
    <row r="8996" spans="7:7" x14ac:dyDescent="0.25">
      <c r="G8996" t="s">
        <v>2884</v>
      </c>
    </row>
    <row r="8997" spans="7:7" x14ac:dyDescent="0.25">
      <c r="G8997" t="s">
        <v>2884</v>
      </c>
    </row>
    <row r="8998" spans="7:7" x14ac:dyDescent="0.25">
      <c r="G8998" t="s">
        <v>2884</v>
      </c>
    </row>
    <row r="8999" spans="7:7" x14ac:dyDescent="0.25">
      <c r="G8999" t="s">
        <v>2884</v>
      </c>
    </row>
    <row r="9000" spans="7:7" x14ac:dyDescent="0.25">
      <c r="G9000" t="s">
        <v>2884</v>
      </c>
    </row>
    <row r="9001" spans="7:7" x14ac:dyDescent="0.25">
      <c r="G9001" t="s">
        <v>2884</v>
      </c>
    </row>
    <row r="9002" spans="7:7" x14ac:dyDescent="0.25">
      <c r="G9002" t="s">
        <v>2884</v>
      </c>
    </row>
    <row r="9003" spans="7:7" x14ac:dyDescent="0.25">
      <c r="G9003" t="s">
        <v>2884</v>
      </c>
    </row>
    <row r="9004" spans="7:7" x14ac:dyDescent="0.25">
      <c r="G9004" t="s">
        <v>2884</v>
      </c>
    </row>
    <row r="9005" spans="7:7" x14ac:dyDescent="0.25">
      <c r="G9005" t="s">
        <v>2884</v>
      </c>
    </row>
    <row r="9006" spans="7:7" x14ac:dyDescent="0.25">
      <c r="G9006" t="s">
        <v>2884</v>
      </c>
    </row>
    <row r="9007" spans="7:7" x14ac:dyDescent="0.25">
      <c r="G9007" t="s">
        <v>2884</v>
      </c>
    </row>
    <row r="9008" spans="7:7" x14ac:dyDescent="0.25">
      <c r="G9008" t="s">
        <v>2884</v>
      </c>
    </row>
    <row r="9009" spans="7:7" x14ac:dyDescent="0.25">
      <c r="G9009" t="s">
        <v>2884</v>
      </c>
    </row>
    <row r="9010" spans="7:7" x14ac:dyDescent="0.25">
      <c r="G9010" t="s">
        <v>2884</v>
      </c>
    </row>
    <row r="9011" spans="7:7" x14ac:dyDescent="0.25">
      <c r="G9011" t="s">
        <v>2884</v>
      </c>
    </row>
    <row r="9012" spans="7:7" x14ac:dyDescent="0.25">
      <c r="G9012" t="s">
        <v>2884</v>
      </c>
    </row>
    <row r="9013" spans="7:7" x14ac:dyDescent="0.25">
      <c r="G9013" t="s">
        <v>2884</v>
      </c>
    </row>
    <row r="9014" spans="7:7" x14ac:dyDescent="0.25">
      <c r="G9014" t="s">
        <v>2884</v>
      </c>
    </row>
    <row r="9015" spans="7:7" x14ac:dyDescent="0.25">
      <c r="G9015" t="s">
        <v>2884</v>
      </c>
    </row>
    <row r="9016" spans="7:7" x14ac:dyDescent="0.25">
      <c r="G9016" t="s">
        <v>2884</v>
      </c>
    </row>
    <row r="9017" spans="7:7" x14ac:dyDescent="0.25">
      <c r="G9017" t="s">
        <v>2884</v>
      </c>
    </row>
    <row r="9018" spans="7:7" x14ac:dyDescent="0.25">
      <c r="G9018" t="s">
        <v>2884</v>
      </c>
    </row>
    <row r="9019" spans="7:7" x14ac:dyDescent="0.25">
      <c r="G9019" t="s">
        <v>2884</v>
      </c>
    </row>
    <row r="9020" spans="7:7" x14ac:dyDescent="0.25">
      <c r="G9020" t="s">
        <v>2884</v>
      </c>
    </row>
    <row r="9021" spans="7:7" x14ac:dyDescent="0.25">
      <c r="G9021" t="s">
        <v>2884</v>
      </c>
    </row>
    <row r="9022" spans="7:7" x14ac:dyDescent="0.25">
      <c r="G9022" t="s">
        <v>2884</v>
      </c>
    </row>
    <row r="9023" spans="7:7" x14ac:dyDescent="0.25">
      <c r="G9023" t="s">
        <v>2884</v>
      </c>
    </row>
    <row r="9024" spans="7:7" x14ac:dyDescent="0.25">
      <c r="G9024" t="s">
        <v>2884</v>
      </c>
    </row>
    <row r="9025" spans="7:7" x14ac:dyDescent="0.25">
      <c r="G9025" t="s">
        <v>2884</v>
      </c>
    </row>
    <row r="9026" spans="7:7" x14ac:dyDescent="0.25">
      <c r="G9026" t="s">
        <v>2884</v>
      </c>
    </row>
    <row r="9027" spans="7:7" x14ac:dyDescent="0.25">
      <c r="G9027" t="s">
        <v>2884</v>
      </c>
    </row>
    <row r="9028" spans="7:7" x14ac:dyDescent="0.25">
      <c r="G9028" t="s">
        <v>2884</v>
      </c>
    </row>
    <row r="9029" spans="7:7" x14ac:dyDescent="0.25">
      <c r="G9029" t="s">
        <v>2884</v>
      </c>
    </row>
    <row r="9030" spans="7:7" x14ac:dyDescent="0.25">
      <c r="G9030" t="s">
        <v>2884</v>
      </c>
    </row>
  </sheetData>
  <sortState xmlns:xlrd2="http://schemas.microsoft.com/office/spreadsheetml/2017/richdata2" ref="A2:C7268">
    <sortCondition ref="B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09"/>
  <sheetViews>
    <sheetView topLeftCell="A2096" workbookViewId="0">
      <selection activeCell="F2028" sqref="F2028"/>
    </sheetView>
  </sheetViews>
  <sheetFormatPr defaultRowHeight="15" x14ac:dyDescent="0.25"/>
  <cols>
    <col min="14" max="15" width="10.42578125" customWidth="1"/>
  </cols>
  <sheetData>
    <row r="1" spans="1:15" x14ac:dyDescent="0.25">
      <c r="A1" t="s">
        <v>6542</v>
      </c>
      <c r="B1" t="s">
        <v>6543</v>
      </c>
      <c r="C1" t="s">
        <v>6544</v>
      </c>
      <c r="N1" t="s">
        <v>9228</v>
      </c>
      <c r="O1" t="s">
        <v>9229</v>
      </c>
    </row>
    <row r="2" spans="1:15" x14ac:dyDescent="0.25">
      <c r="A2" t="s">
        <v>6736</v>
      </c>
      <c r="B2" t="s">
        <v>6557</v>
      </c>
      <c r="C2">
        <v>29.68</v>
      </c>
      <c r="J2" t="s">
        <v>6557</v>
      </c>
      <c r="K2">
        <v>29.28</v>
      </c>
    </row>
    <row r="3" spans="1:15" x14ac:dyDescent="0.25">
      <c r="A3" t="s">
        <v>6736</v>
      </c>
      <c r="B3" t="s">
        <v>6558</v>
      </c>
      <c r="C3">
        <v>9.35</v>
      </c>
      <c r="J3" t="s">
        <v>6558</v>
      </c>
      <c r="K3">
        <v>9.18</v>
      </c>
      <c r="N3" s="57">
        <v>11000</v>
      </c>
      <c r="O3" s="59">
        <v>28.59</v>
      </c>
    </row>
    <row r="4" spans="1:15" x14ac:dyDescent="0.25">
      <c r="A4" t="s">
        <v>6736</v>
      </c>
      <c r="B4" t="s">
        <v>6559</v>
      </c>
      <c r="C4">
        <v>60.02</v>
      </c>
      <c r="J4" t="s">
        <v>6559</v>
      </c>
      <c r="K4">
        <v>58.88</v>
      </c>
      <c r="N4" s="57">
        <v>11001</v>
      </c>
      <c r="O4" s="59">
        <v>15.75</v>
      </c>
    </row>
    <row r="5" spans="1:15" x14ac:dyDescent="0.25">
      <c r="A5" t="s">
        <v>6736</v>
      </c>
      <c r="B5" t="s">
        <v>6560</v>
      </c>
      <c r="C5">
        <v>195.49</v>
      </c>
      <c r="J5" t="s">
        <v>6560</v>
      </c>
      <c r="K5">
        <v>192.89</v>
      </c>
      <c r="N5" s="57">
        <v>11004</v>
      </c>
      <c r="O5" s="59" t="e">
        <v>#N/A</v>
      </c>
    </row>
    <row r="6" spans="1:15" x14ac:dyDescent="0.25">
      <c r="A6" t="s">
        <v>6736</v>
      </c>
      <c r="B6" t="s">
        <v>6560</v>
      </c>
      <c r="C6">
        <v>97.74</v>
      </c>
      <c r="J6" t="s">
        <v>6560</v>
      </c>
      <c r="K6">
        <v>96.45</v>
      </c>
      <c r="N6" s="57">
        <v>11005</v>
      </c>
      <c r="O6" s="59" t="e">
        <v>#N/A</v>
      </c>
    </row>
    <row r="7" spans="1:15" x14ac:dyDescent="0.25">
      <c r="A7" t="s">
        <v>6736</v>
      </c>
      <c r="B7" t="s">
        <v>6567</v>
      </c>
      <c r="C7">
        <v>195.83</v>
      </c>
      <c r="J7" t="s">
        <v>6567</v>
      </c>
      <c r="K7">
        <v>193.3</v>
      </c>
      <c r="N7" s="57">
        <v>11006</v>
      </c>
      <c r="O7" s="59" t="e">
        <v>#N/A</v>
      </c>
    </row>
    <row r="8" spans="1:15" x14ac:dyDescent="0.25">
      <c r="A8" t="s">
        <v>6736</v>
      </c>
      <c r="B8" t="s">
        <v>6567</v>
      </c>
      <c r="C8">
        <v>98.09</v>
      </c>
      <c r="J8" t="s">
        <v>6567</v>
      </c>
      <c r="K8">
        <v>96.85</v>
      </c>
      <c r="N8" s="57">
        <v>11008</v>
      </c>
      <c r="O8" s="59" t="e">
        <v>#N/A</v>
      </c>
    </row>
    <row r="9" spans="1:15" x14ac:dyDescent="0.25">
      <c r="A9" t="s">
        <v>6736</v>
      </c>
      <c r="B9" t="s">
        <v>6569</v>
      </c>
      <c r="C9">
        <v>7.85</v>
      </c>
      <c r="J9" t="s">
        <v>6569</v>
      </c>
      <c r="K9">
        <v>7.74</v>
      </c>
      <c r="N9" s="57">
        <v>11010</v>
      </c>
      <c r="O9" s="59">
        <v>298.64999999999998</v>
      </c>
    </row>
    <row r="10" spans="1:15" x14ac:dyDescent="0.25">
      <c r="A10" t="s">
        <v>6736</v>
      </c>
      <c r="B10" t="s">
        <v>6574</v>
      </c>
      <c r="C10">
        <v>15.64</v>
      </c>
      <c r="J10" t="s">
        <v>6574</v>
      </c>
      <c r="K10">
        <v>15.7</v>
      </c>
      <c r="N10" s="57">
        <v>11011</v>
      </c>
      <c r="O10" s="59">
        <v>317.02999999999997</v>
      </c>
    </row>
    <row r="11" spans="1:15" x14ac:dyDescent="0.25">
      <c r="A11" t="s">
        <v>6736</v>
      </c>
      <c r="B11" t="s">
        <v>6582</v>
      </c>
      <c r="C11">
        <v>41.88</v>
      </c>
      <c r="J11" t="s">
        <v>6582</v>
      </c>
      <c r="K11">
        <v>41.16</v>
      </c>
      <c r="N11" s="57">
        <v>11012</v>
      </c>
      <c r="O11" s="59">
        <v>445.73</v>
      </c>
    </row>
    <row r="12" spans="1:15" x14ac:dyDescent="0.25">
      <c r="A12" t="s">
        <v>6736</v>
      </c>
      <c r="B12" t="s">
        <v>6583</v>
      </c>
      <c r="C12">
        <v>21.1</v>
      </c>
      <c r="J12" t="s">
        <v>6583</v>
      </c>
      <c r="K12">
        <v>20.75</v>
      </c>
      <c r="N12" s="57">
        <v>11042</v>
      </c>
      <c r="O12" s="59">
        <v>64.06</v>
      </c>
    </row>
    <row r="13" spans="1:15" x14ac:dyDescent="0.25">
      <c r="A13" t="s">
        <v>6736</v>
      </c>
      <c r="B13" t="s">
        <v>6584</v>
      </c>
      <c r="C13">
        <v>22.86</v>
      </c>
      <c r="J13" t="s">
        <v>6584</v>
      </c>
      <c r="K13">
        <v>22.48</v>
      </c>
      <c r="N13" s="57">
        <v>11043</v>
      </c>
      <c r="O13" s="59">
        <v>164.04</v>
      </c>
    </row>
    <row r="14" spans="1:15" x14ac:dyDescent="0.25">
      <c r="A14" t="s">
        <v>6736</v>
      </c>
      <c r="B14" t="s">
        <v>6588</v>
      </c>
      <c r="C14">
        <v>35.96</v>
      </c>
      <c r="J14" t="s">
        <v>6588</v>
      </c>
      <c r="K14">
        <v>35.67</v>
      </c>
      <c r="N14" s="57">
        <v>11044</v>
      </c>
      <c r="O14" s="59">
        <v>239.82</v>
      </c>
    </row>
    <row r="15" spans="1:15" x14ac:dyDescent="0.25">
      <c r="A15" t="s">
        <v>6736</v>
      </c>
      <c r="B15" t="s">
        <v>6589</v>
      </c>
      <c r="C15">
        <v>29.52</v>
      </c>
      <c r="J15" t="s">
        <v>6589</v>
      </c>
      <c r="K15">
        <v>28.67</v>
      </c>
      <c r="N15" s="57">
        <v>11045</v>
      </c>
      <c r="O15" s="59">
        <v>26.83</v>
      </c>
    </row>
    <row r="16" spans="1:15" x14ac:dyDescent="0.25">
      <c r="A16" t="s">
        <v>6736</v>
      </c>
      <c r="B16" t="s">
        <v>6590</v>
      </c>
      <c r="C16">
        <v>16.760000000000002</v>
      </c>
      <c r="J16" t="s">
        <v>6590</v>
      </c>
      <c r="K16">
        <v>16.309999999999999</v>
      </c>
      <c r="N16" s="57">
        <v>11046</v>
      </c>
      <c r="O16" s="59">
        <v>58.03</v>
      </c>
    </row>
    <row r="17" spans="1:15" x14ac:dyDescent="0.25">
      <c r="A17" t="s">
        <v>6736</v>
      </c>
      <c r="B17" t="s">
        <v>6599</v>
      </c>
      <c r="C17">
        <v>27.3</v>
      </c>
      <c r="J17" t="s">
        <v>6599</v>
      </c>
      <c r="K17">
        <v>26.88</v>
      </c>
      <c r="N17" s="57">
        <v>11047</v>
      </c>
      <c r="O17" s="59">
        <v>102.83</v>
      </c>
    </row>
    <row r="18" spans="1:15" x14ac:dyDescent="0.25">
      <c r="A18" t="s">
        <v>6736</v>
      </c>
      <c r="B18" t="s">
        <v>6600</v>
      </c>
      <c r="C18">
        <v>32.369999999999997</v>
      </c>
      <c r="J18" t="s">
        <v>6600</v>
      </c>
      <c r="K18">
        <v>31.8</v>
      </c>
      <c r="N18" s="57">
        <v>11055</v>
      </c>
      <c r="O18" s="59">
        <v>16.739999999999998</v>
      </c>
    </row>
    <row r="19" spans="1:15" x14ac:dyDescent="0.25">
      <c r="A19" t="s">
        <v>6736</v>
      </c>
      <c r="B19" t="s">
        <v>6601</v>
      </c>
      <c r="C19">
        <v>32.369999999999997</v>
      </c>
      <c r="J19" t="s">
        <v>6601</v>
      </c>
      <c r="K19">
        <v>31.8</v>
      </c>
      <c r="N19" s="57">
        <v>11056</v>
      </c>
      <c r="O19" s="59">
        <v>23.17</v>
      </c>
    </row>
    <row r="20" spans="1:15" x14ac:dyDescent="0.25">
      <c r="A20" t="s">
        <v>6736</v>
      </c>
      <c r="B20" t="s">
        <v>6602</v>
      </c>
      <c r="C20">
        <v>31.61</v>
      </c>
      <c r="J20" t="s">
        <v>6602</v>
      </c>
      <c r="K20">
        <v>31.08</v>
      </c>
      <c r="N20" s="57">
        <v>11057</v>
      </c>
      <c r="O20" s="59">
        <v>29.97</v>
      </c>
    </row>
    <row r="21" spans="1:15" x14ac:dyDescent="0.25">
      <c r="A21" t="s">
        <v>6736</v>
      </c>
      <c r="B21" t="s">
        <v>6603</v>
      </c>
      <c r="C21">
        <v>30.85</v>
      </c>
      <c r="J21" t="s">
        <v>6603</v>
      </c>
      <c r="K21">
        <v>30.36</v>
      </c>
      <c r="N21" s="57">
        <v>11100</v>
      </c>
      <c r="O21" s="59" t="e">
        <v>#N/A</v>
      </c>
    </row>
    <row r="22" spans="1:15" x14ac:dyDescent="0.25">
      <c r="A22" t="s">
        <v>6736</v>
      </c>
      <c r="B22" t="s">
        <v>6605</v>
      </c>
      <c r="C22">
        <v>324.17</v>
      </c>
      <c r="J22" t="s">
        <v>6605</v>
      </c>
      <c r="K22">
        <v>322.8</v>
      </c>
      <c r="N22" s="57">
        <v>11101</v>
      </c>
      <c r="O22" s="59" t="e">
        <v>#N/A</v>
      </c>
    </row>
    <row r="23" spans="1:15" x14ac:dyDescent="0.25">
      <c r="A23" t="s">
        <v>6736</v>
      </c>
      <c r="B23" t="s">
        <v>6609</v>
      </c>
      <c r="C23">
        <v>33.4</v>
      </c>
      <c r="J23" t="s">
        <v>6609</v>
      </c>
      <c r="K23">
        <v>32.83</v>
      </c>
      <c r="N23" s="57">
        <v>11200</v>
      </c>
      <c r="O23" s="59">
        <v>84.11</v>
      </c>
    </row>
    <row r="24" spans="1:15" x14ac:dyDescent="0.25">
      <c r="A24" t="s">
        <v>6736</v>
      </c>
      <c r="B24" t="s">
        <v>6610</v>
      </c>
      <c r="C24">
        <v>69.319999999999993</v>
      </c>
      <c r="J24" t="s">
        <v>6610</v>
      </c>
      <c r="K24">
        <v>68.36</v>
      </c>
      <c r="N24" s="57">
        <v>11201</v>
      </c>
      <c r="O24" s="59">
        <v>17.68</v>
      </c>
    </row>
    <row r="25" spans="1:15" x14ac:dyDescent="0.25">
      <c r="A25" t="s">
        <v>6736</v>
      </c>
      <c r="B25" t="s">
        <v>6611</v>
      </c>
      <c r="C25">
        <v>139.63</v>
      </c>
      <c r="J25" t="s">
        <v>6611</v>
      </c>
      <c r="K25">
        <v>137.19</v>
      </c>
      <c r="N25" s="57">
        <v>11300</v>
      </c>
      <c r="O25" s="59">
        <v>36.479999999999997</v>
      </c>
    </row>
    <row r="26" spans="1:15" x14ac:dyDescent="0.25">
      <c r="A26" t="s">
        <v>6736</v>
      </c>
      <c r="B26" t="s">
        <v>6631</v>
      </c>
      <c r="C26">
        <v>72.680000000000007</v>
      </c>
      <c r="J26" t="s">
        <v>6631</v>
      </c>
      <c r="K26">
        <v>71.42</v>
      </c>
      <c r="N26" s="57">
        <v>11301</v>
      </c>
      <c r="O26" s="59">
        <v>54.93</v>
      </c>
    </row>
    <row r="27" spans="1:15" x14ac:dyDescent="0.25">
      <c r="A27" t="s">
        <v>6736</v>
      </c>
      <c r="B27" t="s">
        <v>6634</v>
      </c>
      <c r="C27">
        <v>9.73</v>
      </c>
      <c r="J27" t="s">
        <v>6634</v>
      </c>
      <c r="K27">
        <v>9.5399999999999991</v>
      </c>
      <c r="N27" s="57">
        <v>11302</v>
      </c>
      <c r="O27" s="59">
        <v>63.98</v>
      </c>
    </row>
    <row r="28" spans="1:15" x14ac:dyDescent="0.25">
      <c r="A28" t="s">
        <v>6736</v>
      </c>
      <c r="B28" t="s">
        <v>6635</v>
      </c>
      <c r="C28">
        <v>24.46</v>
      </c>
      <c r="J28" t="s">
        <v>6635</v>
      </c>
      <c r="K28">
        <v>24.09</v>
      </c>
      <c r="N28" s="57">
        <v>11303</v>
      </c>
      <c r="O28" s="59">
        <v>75.86</v>
      </c>
    </row>
    <row r="29" spans="1:15" x14ac:dyDescent="0.25">
      <c r="A29" t="s">
        <v>6736</v>
      </c>
      <c r="B29" t="s">
        <v>6636</v>
      </c>
      <c r="C29">
        <v>9.73</v>
      </c>
      <c r="J29" t="s">
        <v>6636</v>
      </c>
      <c r="K29">
        <v>9.5399999999999991</v>
      </c>
      <c r="N29" s="57">
        <v>11305</v>
      </c>
      <c r="O29" s="59">
        <v>39.71</v>
      </c>
    </row>
    <row r="30" spans="1:15" x14ac:dyDescent="0.25">
      <c r="A30" t="s">
        <v>6736</v>
      </c>
      <c r="B30" t="s">
        <v>6637</v>
      </c>
      <c r="C30">
        <v>24.07</v>
      </c>
      <c r="J30" t="s">
        <v>6637</v>
      </c>
      <c r="K30">
        <v>23.72</v>
      </c>
      <c r="N30" s="57">
        <v>11306</v>
      </c>
      <c r="O30" s="59">
        <v>52.47</v>
      </c>
    </row>
    <row r="31" spans="1:15" x14ac:dyDescent="0.25">
      <c r="A31" t="s">
        <v>6736</v>
      </c>
      <c r="B31" t="s">
        <v>6638</v>
      </c>
      <c r="C31">
        <v>24.46</v>
      </c>
      <c r="J31" t="s">
        <v>6638</v>
      </c>
      <c r="K31">
        <v>24.09</v>
      </c>
      <c r="N31" s="57">
        <v>11307</v>
      </c>
      <c r="O31" s="59">
        <v>66.94</v>
      </c>
    </row>
    <row r="32" spans="1:15" x14ac:dyDescent="0.25">
      <c r="A32" t="s">
        <v>6736</v>
      </c>
      <c r="B32" t="s">
        <v>6639</v>
      </c>
      <c r="C32">
        <v>24.46</v>
      </c>
      <c r="J32" t="s">
        <v>6639</v>
      </c>
      <c r="K32">
        <v>24.09</v>
      </c>
      <c r="N32" s="57">
        <v>11308</v>
      </c>
      <c r="O32" s="59">
        <v>74.19</v>
      </c>
    </row>
    <row r="33" spans="1:15" x14ac:dyDescent="0.25">
      <c r="A33" t="s">
        <v>6736</v>
      </c>
      <c r="B33" t="s">
        <v>6644</v>
      </c>
      <c r="C33">
        <v>75.87</v>
      </c>
      <c r="J33" t="s">
        <v>6644</v>
      </c>
      <c r="K33">
        <v>75.010000000000005</v>
      </c>
      <c r="N33" s="57">
        <v>11310</v>
      </c>
      <c r="O33" s="59">
        <v>49.12</v>
      </c>
    </row>
    <row r="34" spans="1:15" x14ac:dyDescent="0.25">
      <c r="A34" t="s">
        <v>6736</v>
      </c>
      <c r="B34" t="s">
        <v>6646</v>
      </c>
      <c r="C34">
        <v>12.25</v>
      </c>
      <c r="J34" t="s">
        <v>6646</v>
      </c>
      <c r="K34">
        <v>12</v>
      </c>
      <c r="N34" s="57">
        <v>11311</v>
      </c>
      <c r="O34" s="59">
        <v>67.23</v>
      </c>
    </row>
    <row r="35" spans="1:15" x14ac:dyDescent="0.25">
      <c r="A35" t="s">
        <v>6736</v>
      </c>
      <c r="B35" t="s">
        <v>6647</v>
      </c>
      <c r="C35">
        <v>5.73</v>
      </c>
      <c r="J35" t="s">
        <v>6647</v>
      </c>
      <c r="K35">
        <v>5.72</v>
      </c>
      <c r="N35" s="57">
        <v>11312</v>
      </c>
      <c r="O35" s="59">
        <v>80.56</v>
      </c>
    </row>
    <row r="36" spans="1:15" x14ac:dyDescent="0.25">
      <c r="A36" t="s">
        <v>6736</v>
      </c>
      <c r="B36" t="s">
        <v>6648</v>
      </c>
      <c r="C36">
        <v>46.79</v>
      </c>
      <c r="J36" t="s">
        <v>6648</v>
      </c>
      <c r="K36">
        <v>45.97</v>
      </c>
      <c r="N36" s="57">
        <v>11313</v>
      </c>
      <c r="O36" s="59">
        <v>102.25</v>
      </c>
    </row>
    <row r="37" spans="1:15" x14ac:dyDescent="0.25">
      <c r="A37" t="s">
        <v>6736</v>
      </c>
      <c r="B37" t="s">
        <v>6651</v>
      </c>
      <c r="C37">
        <v>62.99</v>
      </c>
      <c r="J37" t="s">
        <v>6651</v>
      </c>
      <c r="K37">
        <v>61.88</v>
      </c>
      <c r="N37" s="57">
        <v>11400</v>
      </c>
      <c r="O37" s="59">
        <v>92.56</v>
      </c>
    </row>
    <row r="38" spans="1:15" x14ac:dyDescent="0.25">
      <c r="A38" t="s">
        <v>6736</v>
      </c>
      <c r="B38" t="s">
        <v>6652</v>
      </c>
      <c r="C38">
        <v>63.37</v>
      </c>
      <c r="J38" t="s">
        <v>6652</v>
      </c>
      <c r="K38">
        <v>62.24</v>
      </c>
      <c r="N38" s="57">
        <v>11401</v>
      </c>
      <c r="O38" s="59">
        <v>116.38</v>
      </c>
    </row>
    <row r="39" spans="1:15" x14ac:dyDescent="0.25">
      <c r="A39" t="s">
        <v>6736</v>
      </c>
      <c r="B39" t="s">
        <v>6653</v>
      </c>
      <c r="C39">
        <v>103.28</v>
      </c>
      <c r="J39" t="s">
        <v>6653</v>
      </c>
      <c r="K39">
        <v>101.18</v>
      </c>
      <c r="N39" s="57">
        <v>11402</v>
      </c>
      <c r="O39" s="59">
        <v>126.52</v>
      </c>
    </row>
    <row r="40" spans="1:15" x14ac:dyDescent="0.25">
      <c r="A40" t="s">
        <v>6736</v>
      </c>
      <c r="B40" t="s">
        <v>6654</v>
      </c>
      <c r="C40">
        <v>117.29</v>
      </c>
      <c r="J40" t="s">
        <v>6654</v>
      </c>
      <c r="K40">
        <v>114.91</v>
      </c>
      <c r="N40" s="57">
        <v>11403</v>
      </c>
      <c r="O40" s="59">
        <v>163.19</v>
      </c>
    </row>
    <row r="41" spans="1:15" x14ac:dyDescent="0.25">
      <c r="A41" t="s">
        <v>6736</v>
      </c>
      <c r="B41" t="s">
        <v>6655</v>
      </c>
      <c r="C41">
        <v>192.43</v>
      </c>
      <c r="J41" t="s">
        <v>6655</v>
      </c>
      <c r="K41">
        <v>188.66</v>
      </c>
      <c r="N41" s="57">
        <v>11404</v>
      </c>
      <c r="O41" s="59">
        <v>179.64</v>
      </c>
    </row>
    <row r="42" spans="1:15" x14ac:dyDescent="0.25">
      <c r="A42" t="s">
        <v>6736</v>
      </c>
      <c r="B42" t="s">
        <v>6665</v>
      </c>
      <c r="C42">
        <v>9.73</v>
      </c>
      <c r="J42" t="s">
        <v>6665</v>
      </c>
      <c r="K42">
        <v>9.5399999999999991</v>
      </c>
      <c r="N42" s="57">
        <v>11406</v>
      </c>
      <c r="O42" s="59">
        <v>268.92</v>
      </c>
    </row>
    <row r="43" spans="1:15" x14ac:dyDescent="0.25">
      <c r="A43" t="s">
        <v>6736</v>
      </c>
      <c r="B43" t="s">
        <v>6667</v>
      </c>
      <c r="C43">
        <v>13.3</v>
      </c>
      <c r="J43" t="s">
        <v>6667</v>
      </c>
      <c r="K43">
        <v>13.09</v>
      </c>
      <c r="N43" s="57">
        <v>11420</v>
      </c>
      <c r="O43" s="59">
        <v>89.94</v>
      </c>
    </row>
    <row r="44" spans="1:15" x14ac:dyDescent="0.25">
      <c r="A44" t="s">
        <v>6736</v>
      </c>
      <c r="B44" t="s">
        <v>6671</v>
      </c>
      <c r="C44">
        <v>37.340000000000003</v>
      </c>
      <c r="J44" t="s">
        <v>6671</v>
      </c>
      <c r="K44">
        <v>36.86</v>
      </c>
      <c r="N44" s="57">
        <v>11421</v>
      </c>
      <c r="O44" s="59">
        <v>119.65</v>
      </c>
    </row>
    <row r="45" spans="1:15" x14ac:dyDescent="0.25">
      <c r="A45" t="s">
        <v>6736</v>
      </c>
      <c r="B45" t="s">
        <v>6672</v>
      </c>
      <c r="C45">
        <v>37.340000000000003</v>
      </c>
      <c r="J45" t="s">
        <v>6672</v>
      </c>
      <c r="K45">
        <v>36.86</v>
      </c>
      <c r="N45" s="57">
        <v>11422</v>
      </c>
      <c r="O45" s="59">
        <v>148.6</v>
      </c>
    </row>
    <row r="46" spans="1:15" x14ac:dyDescent="0.25">
      <c r="A46" t="s">
        <v>6736</v>
      </c>
      <c r="B46" t="s">
        <v>6673</v>
      </c>
      <c r="C46">
        <v>299.56</v>
      </c>
      <c r="J46" t="s">
        <v>6673</v>
      </c>
      <c r="K46">
        <v>294.86</v>
      </c>
      <c r="N46" s="57">
        <v>11423</v>
      </c>
      <c r="O46" s="59">
        <v>170.56</v>
      </c>
    </row>
    <row r="47" spans="1:15" x14ac:dyDescent="0.25">
      <c r="A47" t="s">
        <v>6736</v>
      </c>
      <c r="B47" t="s">
        <v>6674</v>
      </c>
      <c r="C47">
        <v>320.27999999999997</v>
      </c>
      <c r="J47" t="s">
        <v>6674</v>
      </c>
      <c r="K47">
        <v>315.02999999999997</v>
      </c>
      <c r="N47" s="57">
        <v>11424</v>
      </c>
      <c r="O47" s="59">
        <v>194.19</v>
      </c>
    </row>
    <row r="48" spans="1:15" x14ac:dyDescent="0.25">
      <c r="A48" t="s">
        <v>6736</v>
      </c>
      <c r="B48" t="s">
        <v>6675</v>
      </c>
      <c r="C48">
        <v>37.1</v>
      </c>
      <c r="J48" t="s">
        <v>6675</v>
      </c>
      <c r="K48">
        <v>36.549999999999997</v>
      </c>
      <c r="N48" s="57">
        <v>11426</v>
      </c>
      <c r="O48" s="59">
        <v>292.02999999999997</v>
      </c>
    </row>
    <row r="49" spans="1:15" x14ac:dyDescent="0.25">
      <c r="A49" t="s">
        <v>6736</v>
      </c>
      <c r="B49" t="s">
        <v>6676</v>
      </c>
      <c r="C49">
        <v>33.14</v>
      </c>
      <c r="J49" t="s">
        <v>6676</v>
      </c>
      <c r="K49">
        <v>32.53</v>
      </c>
      <c r="N49" s="57">
        <v>11440</v>
      </c>
      <c r="O49" s="59">
        <v>117.31</v>
      </c>
    </row>
    <row r="50" spans="1:15" x14ac:dyDescent="0.25">
      <c r="A50" t="s">
        <v>6736</v>
      </c>
      <c r="B50" t="s">
        <v>6677</v>
      </c>
      <c r="C50">
        <v>66.39</v>
      </c>
      <c r="J50" t="s">
        <v>6677</v>
      </c>
      <c r="K50">
        <v>66.11</v>
      </c>
      <c r="N50" s="57">
        <v>11441</v>
      </c>
      <c r="O50" s="59">
        <v>146.1</v>
      </c>
    </row>
    <row r="51" spans="1:15" x14ac:dyDescent="0.25">
      <c r="A51" t="s">
        <v>6736</v>
      </c>
      <c r="B51" t="s">
        <v>6678</v>
      </c>
      <c r="C51">
        <v>40.29</v>
      </c>
      <c r="J51" t="s">
        <v>6678</v>
      </c>
      <c r="K51">
        <v>39.520000000000003</v>
      </c>
      <c r="N51" s="57">
        <v>11442</v>
      </c>
      <c r="O51" s="59">
        <v>160.88</v>
      </c>
    </row>
    <row r="52" spans="1:15" x14ac:dyDescent="0.25">
      <c r="A52" t="s">
        <v>6736</v>
      </c>
      <c r="B52" t="s">
        <v>6679</v>
      </c>
      <c r="C52">
        <v>9.73</v>
      </c>
      <c r="J52" t="s">
        <v>6679</v>
      </c>
      <c r="K52">
        <v>9.5399999999999991</v>
      </c>
      <c r="N52" s="57">
        <v>11443</v>
      </c>
      <c r="O52" s="59">
        <v>195.12</v>
      </c>
    </row>
    <row r="53" spans="1:15" x14ac:dyDescent="0.25">
      <c r="A53" t="s">
        <v>6736</v>
      </c>
      <c r="B53" t="s">
        <v>6680</v>
      </c>
      <c r="C53">
        <v>13.3</v>
      </c>
      <c r="J53" t="s">
        <v>6680</v>
      </c>
      <c r="K53">
        <v>13.09</v>
      </c>
      <c r="N53" s="57">
        <v>11444</v>
      </c>
      <c r="O53" s="59">
        <v>245.13</v>
      </c>
    </row>
    <row r="54" spans="1:15" x14ac:dyDescent="0.25">
      <c r="A54" t="s">
        <v>6736</v>
      </c>
      <c r="B54" t="s">
        <v>6681</v>
      </c>
      <c r="C54">
        <v>26.98</v>
      </c>
      <c r="J54" t="s">
        <v>6681</v>
      </c>
      <c r="K54">
        <v>26.54</v>
      </c>
      <c r="N54" s="57">
        <v>11446</v>
      </c>
      <c r="O54" s="59">
        <v>342.17</v>
      </c>
    </row>
    <row r="55" spans="1:15" x14ac:dyDescent="0.25">
      <c r="A55" t="s">
        <v>6736</v>
      </c>
      <c r="B55" t="s">
        <v>6682</v>
      </c>
      <c r="C55">
        <v>78.099999999999994</v>
      </c>
      <c r="J55" t="s">
        <v>6682</v>
      </c>
      <c r="K55">
        <v>76.73</v>
      </c>
      <c r="N55" s="57">
        <v>11450</v>
      </c>
      <c r="O55" s="59">
        <v>286.97000000000003</v>
      </c>
    </row>
    <row r="56" spans="1:15" x14ac:dyDescent="0.25">
      <c r="A56" t="s">
        <v>6736</v>
      </c>
      <c r="B56" t="s">
        <v>6683</v>
      </c>
      <c r="C56">
        <v>26.98</v>
      </c>
      <c r="J56" t="s">
        <v>6683</v>
      </c>
      <c r="K56">
        <v>26.54</v>
      </c>
      <c r="N56" s="57">
        <v>11451</v>
      </c>
      <c r="O56" s="59">
        <v>362.72</v>
      </c>
    </row>
    <row r="57" spans="1:15" x14ac:dyDescent="0.25">
      <c r="A57" t="s">
        <v>6736</v>
      </c>
      <c r="B57" t="s">
        <v>6728</v>
      </c>
      <c r="C57">
        <v>19.43</v>
      </c>
      <c r="J57" t="s">
        <v>6728</v>
      </c>
      <c r="K57">
        <v>19.059999999999999</v>
      </c>
      <c r="N57" s="57">
        <v>11462</v>
      </c>
      <c r="O57" s="59">
        <v>272.32</v>
      </c>
    </row>
    <row r="58" spans="1:15" x14ac:dyDescent="0.25">
      <c r="A58" t="s">
        <v>6736</v>
      </c>
      <c r="B58" t="s">
        <v>6730</v>
      </c>
      <c r="C58">
        <v>59.68</v>
      </c>
      <c r="J58" t="s">
        <v>6730</v>
      </c>
      <c r="K58">
        <v>58.62</v>
      </c>
      <c r="N58" s="57">
        <v>11463</v>
      </c>
      <c r="O58" s="59">
        <v>365.08</v>
      </c>
    </row>
    <row r="59" spans="1:15" x14ac:dyDescent="0.25">
      <c r="A59" t="s">
        <v>6736</v>
      </c>
      <c r="B59" t="s">
        <v>6731</v>
      </c>
      <c r="C59">
        <v>70.12</v>
      </c>
      <c r="J59" t="s">
        <v>6731</v>
      </c>
      <c r="K59">
        <v>68.86</v>
      </c>
      <c r="N59" s="57">
        <v>11470</v>
      </c>
      <c r="O59" s="59">
        <v>314.76</v>
      </c>
    </row>
    <row r="60" spans="1:15" x14ac:dyDescent="0.25">
      <c r="A60" t="s">
        <v>6736</v>
      </c>
      <c r="B60" t="s">
        <v>6732</v>
      </c>
      <c r="C60">
        <v>99.98</v>
      </c>
      <c r="J60" t="s">
        <v>6732</v>
      </c>
      <c r="K60">
        <v>98.15</v>
      </c>
      <c r="N60" s="57">
        <v>11471</v>
      </c>
      <c r="O60" s="59">
        <v>381.7</v>
      </c>
    </row>
    <row r="61" spans="1:15" x14ac:dyDescent="0.25">
      <c r="A61" t="s">
        <v>6736</v>
      </c>
      <c r="B61">
        <v>10004</v>
      </c>
      <c r="C61">
        <v>45.28</v>
      </c>
      <c r="J61">
        <v>10004</v>
      </c>
      <c r="K61">
        <v>44.83</v>
      </c>
      <c r="N61" s="57">
        <v>11600</v>
      </c>
      <c r="O61" s="59">
        <v>133.13</v>
      </c>
    </row>
    <row r="62" spans="1:15" x14ac:dyDescent="0.25">
      <c r="A62" t="s">
        <v>6736</v>
      </c>
      <c r="B62">
        <v>10005</v>
      </c>
      <c r="C62">
        <v>78.2</v>
      </c>
      <c r="J62">
        <v>10005</v>
      </c>
      <c r="K62">
        <v>77.36</v>
      </c>
      <c r="N62" s="57">
        <v>11601</v>
      </c>
      <c r="O62" s="59">
        <v>161.08000000000001</v>
      </c>
    </row>
    <row r="63" spans="1:15" x14ac:dyDescent="0.25">
      <c r="A63" t="s">
        <v>6736</v>
      </c>
      <c r="B63">
        <v>10006</v>
      </c>
      <c r="C63">
        <v>53.12</v>
      </c>
      <c r="J63">
        <v>10006</v>
      </c>
      <c r="K63">
        <v>52.45</v>
      </c>
      <c r="N63" s="57">
        <v>11602</v>
      </c>
      <c r="O63" s="59">
        <v>174.98</v>
      </c>
    </row>
    <row r="64" spans="1:15" x14ac:dyDescent="0.25">
      <c r="A64" t="s">
        <v>6736</v>
      </c>
      <c r="B64">
        <v>10007</v>
      </c>
      <c r="C64">
        <v>93.87</v>
      </c>
      <c r="J64">
        <v>10007</v>
      </c>
      <c r="K64">
        <v>92.83</v>
      </c>
      <c r="N64" s="57">
        <v>11603</v>
      </c>
      <c r="O64" s="59">
        <v>209.2</v>
      </c>
    </row>
    <row r="65" spans="1:15" x14ac:dyDescent="0.25">
      <c r="A65" t="s">
        <v>6736</v>
      </c>
      <c r="B65">
        <v>10008</v>
      </c>
      <c r="C65">
        <v>55.01</v>
      </c>
      <c r="J65">
        <v>10008</v>
      </c>
      <c r="K65">
        <v>54.99</v>
      </c>
      <c r="N65" s="57">
        <v>11604</v>
      </c>
      <c r="O65" s="59">
        <v>230.03</v>
      </c>
    </row>
    <row r="66" spans="1:15" x14ac:dyDescent="0.25">
      <c r="A66" t="s">
        <v>6736</v>
      </c>
      <c r="B66">
        <v>10009</v>
      </c>
      <c r="C66">
        <v>115.32</v>
      </c>
      <c r="J66">
        <v>10009</v>
      </c>
      <c r="K66">
        <v>113.99</v>
      </c>
      <c r="N66" s="57">
        <v>11606</v>
      </c>
      <c r="O66" s="59">
        <v>340.1</v>
      </c>
    </row>
    <row r="67" spans="1:15" x14ac:dyDescent="0.25">
      <c r="A67" t="s">
        <v>6736</v>
      </c>
      <c r="B67">
        <v>10010</v>
      </c>
      <c r="C67">
        <v>75.290000000000006</v>
      </c>
      <c r="J67">
        <v>10010</v>
      </c>
      <c r="K67">
        <v>74.98</v>
      </c>
      <c r="N67" s="57">
        <v>11620</v>
      </c>
      <c r="O67" s="59">
        <v>133.86000000000001</v>
      </c>
    </row>
    <row r="68" spans="1:15" x14ac:dyDescent="0.25">
      <c r="A68" t="s">
        <v>6736</v>
      </c>
      <c r="B68">
        <v>10021</v>
      </c>
      <c r="C68">
        <v>58.6</v>
      </c>
      <c r="J68">
        <v>10021</v>
      </c>
      <c r="K68">
        <v>57.99</v>
      </c>
      <c r="N68" s="57">
        <v>11621</v>
      </c>
      <c r="O68" s="59">
        <v>162.16</v>
      </c>
    </row>
    <row r="69" spans="1:15" x14ac:dyDescent="0.25">
      <c r="A69" t="s">
        <v>6736</v>
      </c>
      <c r="B69">
        <v>10030</v>
      </c>
      <c r="C69">
        <v>142.59</v>
      </c>
      <c r="J69">
        <v>10030</v>
      </c>
      <c r="K69">
        <v>141.03</v>
      </c>
      <c r="N69" s="57">
        <v>11622</v>
      </c>
      <c r="O69" s="59">
        <v>183.26</v>
      </c>
    </row>
    <row r="70" spans="1:15" x14ac:dyDescent="0.25">
      <c r="A70" t="s">
        <v>6736</v>
      </c>
      <c r="B70">
        <v>10035</v>
      </c>
      <c r="C70">
        <v>89.66</v>
      </c>
      <c r="J70">
        <v>10035</v>
      </c>
      <c r="K70">
        <v>88.62</v>
      </c>
      <c r="N70" s="57">
        <v>11623</v>
      </c>
      <c r="O70" s="59">
        <v>226.47</v>
      </c>
    </row>
    <row r="71" spans="1:15" x14ac:dyDescent="0.25">
      <c r="A71" t="s">
        <v>6736</v>
      </c>
      <c r="B71">
        <v>10036</v>
      </c>
      <c r="C71">
        <v>45.17</v>
      </c>
      <c r="J71">
        <v>10036</v>
      </c>
      <c r="K71">
        <v>44.71</v>
      </c>
      <c r="N71" s="57">
        <v>11624</v>
      </c>
      <c r="O71" s="59">
        <v>256.58</v>
      </c>
    </row>
    <row r="72" spans="1:15" x14ac:dyDescent="0.25">
      <c r="A72" t="s">
        <v>6736</v>
      </c>
      <c r="B72">
        <v>10040</v>
      </c>
      <c r="C72">
        <v>55.66</v>
      </c>
      <c r="J72">
        <v>10040</v>
      </c>
      <c r="K72">
        <v>54.75</v>
      </c>
      <c r="N72" s="57">
        <v>11626</v>
      </c>
      <c r="O72" s="59">
        <v>313.77999999999997</v>
      </c>
    </row>
    <row r="73" spans="1:15" x14ac:dyDescent="0.25">
      <c r="A73" t="s">
        <v>6736</v>
      </c>
      <c r="B73">
        <v>10060</v>
      </c>
      <c r="C73">
        <v>115.64</v>
      </c>
      <c r="J73">
        <v>10060</v>
      </c>
      <c r="K73">
        <v>112.27</v>
      </c>
      <c r="N73" s="57">
        <v>11640</v>
      </c>
      <c r="O73" s="59">
        <v>137.66</v>
      </c>
    </row>
    <row r="74" spans="1:15" x14ac:dyDescent="0.25">
      <c r="A74" t="s">
        <v>6736</v>
      </c>
      <c r="B74">
        <v>10061</v>
      </c>
      <c r="C74">
        <v>200.17</v>
      </c>
      <c r="J74">
        <v>10061</v>
      </c>
      <c r="K74">
        <v>195.45</v>
      </c>
      <c r="N74" s="57">
        <v>11641</v>
      </c>
      <c r="O74" s="59">
        <v>168.72</v>
      </c>
    </row>
    <row r="75" spans="1:15" x14ac:dyDescent="0.25">
      <c r="A75" t="s">
        <v>6736</v>
      </c>
      <c r="B75">
        <v>10080</v>
      </c>
      <c r="C75">
        <v>114.62</v>
      </c>
      <c r="J75">
        <v>10080</v>
      </c>
      <c r="K75">
        <v>111.83</v>
      </c>
      <c r="N75" s="57">
        <v>11642</v>
      </c>
      <c r="O75" s="59">
        <v>196.6</v>
      </c>
    </row>
    <row r="76" spans="1:15" x14ac:dyDescent="0.25">
      <c r="A76" t="s">
        <v>6736</v>
      </c>
      <c r="B76">
        <v>10081</v>
      </c>
      <c r="C76">
        <v>185.41</v>
      </c>
      <c r="J76">
        <v>10081</v>
      </c>
      <c r="K76">
        <v>182.55</v>
      </c>
      <c r="N76" s="57">
        <v>11643</v>
      </c>
      <c r="O76" s="59">
        <v>245.23</v>
      </c>
    </row>
    <row r="77" spans="1:15" x14ac:dyDescent="0.25">
      <c r="A77" t="s">
        <v>6736</v>
      </c>
      <c r="B77">
        <v>10120</v>
      </c>
      <c r="C77">
        <v>115.45</v>
      </c>
      <c r="J77">
        <v>10120</v>
      </c>
      <c r="K77">
        <v>112.47</v>
      </c>
      <c r="N77" s="57">
        <v>11644</v>
      </c>
      <c r="O77" s="59">
        <v>303.69</v>
      </c>
    </row>
    <row r="78" spans="1:15" x14ac:dyDescent="0.25">
      <c r="A78" t="s">
        <v>6736</v>
      </c>
      <c r="B78">
        <v>10121</v>
      </c>
      <c r="C78">
        <v>199.04</v>
      </c>
      <c r="J78">
        <v>10121</v>
      </c>
      <c r="K78">
        <v>195.33</v>
      </c>
      <c r="N78" s="57">
        <v>11646</v>
      </c>
      <c r="O78" s="59">
        <v>419.08</v>
      </c>
    </row>
    <row r="79" spans="1:15" x14ac:dyDescent="0.25">
      <c r="A79" t="s">
        <v>6736</v>
      </c>
      <c r="B79">
        <v>10140</v>
      </c>
      <c r="C79">
        <v>128.4</v>
      </c>
      <c r="J79">
        <v>10140</v>
      </c>
      <c r="K79">
        <v>125.44</v>
      </c>
      <c r="N79" s="57">
        <v>11719</v>
      </c>
      <c r="O79" s="59">
        <v>7.85</v>
      </c>
    </row>
    <row r="80" spans="1:15" x14ac:dyDescent="0.25">
      <c r="A80" t="s">
        <v>6736</v>
      </c>
      <c r="B80">
        <v>10160</v>
      </c>
      <c r="C80">
        <v>105.46</v>
      </c>
      <c r="J80">
        <v>10160</v>
      </c>
      <c r="K80">
        <v>103.02</v>
      </c>
      <c r="N80" s="57">
        <v>11720</v>
      </c>
      <c r="O80" s="59">
        <v>15.31</v>
      </c>
    </row>
    <row r="81" spans="1:15" x14ac:dyDescent="0.25">
      <c r="A81" t="s">
        <v>6736</v>
      </c>
      <c r="B81">
        <v>10180</v>
      </c>
      <c r="C81">
        <v>194.87</v>
      </c>
      <c r="J81">
        <v>10180</v>
      </c>
      <c r="K81">
        <v>191.83</v>
      </c>
      <c r="N81" s="57">
        <v>11721</v>
      </c>
      <c r="O81" s="59">
        <v>24.96</v>
      </c>
    </row>
    <row r="82" spans="1:15" x14ac:dyDescent="0.25">
      <c r="A82" t="s">
        <v>6736</v>
      </c>
      <c r="B82">
        <v>11000</v>
      </c>
      <c r="C82">
        <v>28.59</v>
      </c>
      <c r="J82">
        <v>11000</v>
      </c>
      <c r="K82">
        <v>28.2</v>
      </c>
      <c r="N82" s="57">
        <v>11730</v>
      </c>
      <c r="O82" s="59">
        <v>57.16</v>
      </c>
    </row>
    <row r="83" spans="1:15" x14ac:dyDescent="0.25">
      <c r="A83" t="s">
        <v>6736</v>
      </c>
      <c r="B83">
        <v>11001</v>
      </c>
      <c r="C83">
        <v>15.75</v>
      </c>
      <c r="J83">
        <v>11001</v>
      </c>
      <c r="K83">
        <v>15.63</v>
      </c>
      <c r="N83" s="57">
        <v>11732</v>
      </c>
      <c r="O83" s="59">
        <v>18.18</v>
      </c>
    </row>
    <row r="84" spans="1:15" x14ac:dyDescent="0.25">
      <c r="A84" t="s">
        <v>6736</v>
      </c>
      <c r="B84">
        <v>11010</v>
      </c>
      <c r="C84">
        <v>298.64999999999998</v>
      </c>
      <c r="J84">
        <v>11010</v>
      </c>
      <c r="K84">
        <v>294.48</v>
      </c>
      <c r="N84" s="57">
        <v>11740</v>
      </c>
      <c r="O84" s="59">
        <v>34.97</v>
      </c>
    </row>
    <row r="85" spans="1:15" x14ac:dyDescent="0.25">
      <c r="A85" t="s">
        <v>6736</v>
      </c>
      <c r="B85">
        <v>11011</v>
      </c>
      <c r="C85">
        <v>317.02999999999997</v>
      </c>
      <c r="J85">
        <v>11011</v>
      </c>
      <c r="K85">
        <v>314.45</v>
      </c>
      <c r="N85" s="57">
        <v>11750</v>
      </c>
      <c r="O85" s="59">
        <v>108.89</v>
      </c>
    </row>
    <row r="86" spans="1:15" x14ac:dyDescent="0.25">
      <c r="A86" t="s">
        <v>6736</v>
      </c>
      <c r="B86">
        <v>11012</v>
      </c>
      <c r="C86">
        <v>445.73</v>
      </c>
      <c r="J86">
        <v>11012</v>
      </c>
      <c r="K86">
        <v>441.82</v>
      </c>
      <c r="N86" s="57">
        <v>11755</v>
      </c>
      <c r="O86" s="59">
        <v>64.209999999999994</v>
      </c>
    </row>
    <row r="87" spans="1:15" x14ac:dyDescent="0.25">
      <c r="A87" t="s">
        <v>6736</v>
      </c>
      <c r="B87">
        <v>11042</v>
      </c>
      <c r="C87">
        <v>64.06</v>
      </c>
      <c r="J87">
        <v>11042</v>
      </c>
      <c r="K87">
        <v>63.01</v>
      </c>
      <c r="N87" s="57">
        <v>11760</v>
      </c>
      <c r="O87" s="59">
        <v>119.91</v>
      </c>
    </row>
    <row r="88" spans="1:15" x14ac:dyDescent="0.25">
      <c r="A88" t="s">
        <v>6736</v>
      </c>
      <c r="B88">
        <v>11043</v>
      </c>
      <c r="C88">
        <v>164.04</v>
      </c>
      <c r="J88">
        <v>11043</v>
      </c>
      <c r="K88">
        <v>162.18</v>
      </c>
      <c r="N88" s="57">
        <v>11762</v>
      </c>
      <c r="O88" s="59">
        <v>201.77</v>
      </c>
    </row>
    <row r="89" spans="1:15" x14ac:dyDescent="0.25">
      <c r="A89" t="s">
        <v>6736</v>
      </c>
      <c r="B89">
        <v>11044</v>
      </c>
      <c r="C89">
        <v>239.82</v>
      </c>
      <c r="J89">
        <v>11044</v>
      </c>
      <c r="K89">
        <v>237.79</v>
      </c>
      <c r="N89" s="57">
        <v>11765</v>
      </c>
      <c r="O89" s="59">
        <v>100.48</v>
      </c>
    </row>
    <row r="90" spans="1:15" x14ac:dyDescent="0.25">
      <c r="A90" t="s">
        <v>6736</v>
      </c>
      <c r="B90">
        <v>11045</v>
      </c>
      <c r="C90">
        <v>26.83</v>
      </c>
      <c r="J90">
        <v>11045</v>
      </c>
      <c r="K90">
        <v>26.71</v>
      </c>
      <c r="N90" s="57">
        <v>11770</v>
      </c>
      <c r="O90" s="59">
        <v>201.53</v>
      </c>
    </row>
    <row r="91" spans="1:15" x14ac:dyDescent="0.25">
      <c r="A91" t="s">
        <v>6736</v>
      </c>
      <c r="B91">
        <v>11046</v>
      </c>
      <c r="C91">
        <v>58.03</v>
      </c>
      <c r="J91">
        <v>11046</v>
      </c>
      <c r="K91">
        <v>57.83</v>
      </c>
      <c r="N91" s="57">
        <v>11771</v>
      </c>
      <c r="O91" s="59">
        <v>490.76</v>
      </c>
    </row>
    <row r="92" spans="1:15" x14ac:dyDescent="0.25">
      <c r="A92" t="s">
        <v>6736</v>
      </c>
      <c r="B92">
        <v>11047</v>
      </c>
      <c r="C92">
        <v>102.83</v>
      </c>
      <c r="J92">
        <v>11047</v>
      </c>
      <c r="K92">
        <v>102.55</v>
      </c>
      <c r="N92" s="57">
        <v>11772</v>
      </c>
      <c r="O92" s="59">
        <v>634.82000000000005</v>
      </c>
    </row>
    <row r="93" spans="1:15" x14ac:dyDescent="0.25">
      <c r="A93" t="s">
        <v>6736</v>
      </c>
      <c r="B93">
        <v>11055</v>
      </c>
      <c r="C93">
        <v>16.739999999999998</v>
      </c>
      <c r="J93">
        <v>11055</v>
      </c>
      <c r="K93">
        <v>16.64</v>
      </c>
      <c r="N93" s="57">
        <v>11900</v>
      </c>
      <c r="O93" s="59">
        <v>32.18</v>
      </c>
    </row>
    <row r="94" spans="1:15" x14ac:dyDescent="0.25">
      <c r="A94" t="s">
        <v>6736</v>
      </c>
      <c r="B94">
        <v>11056</v>
      </c>
      <c r="C94">
        <v>23.17</v>
      </c>
      <c r="J94">
        <v>11056</v>
      </c>
      <c r="K94">
        <v>22.92</v>
      </c>
      <c r="N94" s="57">
        <v>11901</v>
      </c>
      <c r="O94" s="59">
        <v>48.82</v>
      </c>
    </row>
    <row r="95" spans="1:15" x14ac:dyDescent="0.25">
      <c r="A95" t="s">
        <v>6736</v>
      </c>
      <c r="B95">
        <v>11057</v>
      </c>
      <c r="C95">
        <v>29.97</v>
      </c>
      <c r="J95">
        <v>11057</v>
      </c>
      <c r="K95">
        <v>29.57</v>
      </c>
      <c r="N95" s="57">
        <v>11920</v>
      </c>
      <c r="O95" s="59">
        <v>117.8</v>
      </c>
    </row>
    <row r="96" spans="1:15" x14ac:dyDescent="0.25">
      <c r="A96" t="s">
        <v>6736</v>
      </c>
      <c r="B96">
        <v>11102</v>
      </c>
      <c r="C96">
        <v>40.5</v>
      </c>
      <c r="J96">
        <v>11102</v>
      </c>
      <c r="K96">
        <v>39.81</v>
      </c>
      <c r="N96" s="57">
        <v>11921</v>
      </c>
      <c r="O96" s="59">
        <v>141.68</v>
      </c>
    </row>
    <row r="97" spans="1:15" x14ac:dyDescent="0.25">
      <c r="A97" t="s">
        <v>6736</v>
      </c>
      <c r="B97">
        <v>11103</v>
      </c>
      <c r="C97">
        <v>23.13</v>
      </c>
      <c r="J97">
        <v>11103</v>
      </c>
      <c r="K97">
        <v>22.75</v>
      </c>
      <c r="N97" s="57">
        <v>11922</v>
      </c>
      <c r="O97" s="59">
        <v>31.35</v>
      </c>
    </row>
    <row r="98" spans="1:15" x14ac:dyDescent="0.25">
      <c r="A98" t="s">
        <v>6736</v>
      </c>
      <c r="B98">
        <v>11104</v>
      </c>
      <c r="C98">
        <v>50.18</v>
      </c>
      <c r="J98">
        <v>11104</v>
      </c>
      <c r="K98">
        <v>49.45</v>
      </c>
      <c r="N98" s="57">
        <v>11950</v>
      </c>
      <c r="O98" s="59">
        <v>56.37</v>
      </c>
    </row>
    <row r="99" spans="1:15" x14ac:dyDescent="0.25">
      <c r="A99" t="s">
        <v>6736</v>
      </c>
      <c r="B99">
        <v>11105</v>
      </c>
      <c r="C99">
        <v>27.43</v>
      </c>
      <c r="J99">
        <v>11105</v>
      </c>
      <c r="K99">
        <v>27.06</v>
      </c>
      <c r="N99" s="57">
        <v>11951</v>
      </c>
      <c r="O99" s="59">
        <v>78.41</v>
      </c>
    </row>
    <row r="100" spans="1:15" x14ac:dyDescent="0.25">
      <c r="A100" t="s">
        <v>6736</v>
      </c>
      <c r="B100">
        <v>11106</v>
      </c>
      <c r="C100">
        <v>60.25</v>
      </c>
      <c r="J100">
        <v>11106</v>
      </c>
      <c r="K100">
        <v>59.39</v>
      </c>
      <c r="N100" s="57">
        <v>11952</v>
      </c>
      <c r="O100" s="59">
        <v>109.81</v>
      </c>
    </row>
    <row r="101" spans="1:15" x14ac:dyDescent="0.25">
      <c r="A101" t="s">
        <v>6736</v>
      </c>
      <c r="B101">
        <v>11107</v>
      </c>
      <c r="C101">
        <v>32.840000000000003</v>
      </c>
      <c r="J101">
        <v>11107</v>
      </c>
      <c r="K101">
        <v>32.4</v>
      </c>
      <c r="N101" s="57">
        <v>11954</v>
      </c>
      <c r="O101" s="59">
        <v>120.24</v>
      </c>
    </row>
    <row r="102" spans="1:15" x14ac:dyDescent="0.25">
      <c r="A102" t="s">
        <v>6736</v>
      </c>
      <c r="B102">
        <v>11200</v>
      </c>
      <c r="C102">
        <v>84.11</v>
      </c>
      <c r="J102">
        <v>11200</v>
      </c>
      <c r="K102">
        <v>81.67</v>
      </c>
      <c r="N102" s="57">
        <v>11960</v>
      </c>
      <c r="O102" s="59" t="e">
        <v>#N/A</v>
      </c>
    </row>
    <row r="103" spans="1:15" x14ac:dyDescent="0.25">
      <c r="A103" t="s">
        <v>6736</v>
      </c>
      <c r="B103">
        <v>11201</v>
      </c>
      <c r="C103">
        <v>17.68</v>
      </c>
      <c r="J103">
        <v>11201</v>
      </c>
      <c r="K103">
        <v>17.45</v>
      </c>
      <c r="N103" s="57">
        <v>11970</v>
      </c>
      <c r="O103" s="59" t="e">
        <v>#N/A</v>
      </c>
    </row>
    <row r="104" spans="1:15" x14ac:dyDescent="0.25">
      <c r="A104" t="s">
        <v>6736</v>
      </c>
      <c r="B104">
        <v>11300</v>
      </c>
      <c r="C104">
        <v>36.479999999999997</v>
      </c>
      <c r="J104">
        <v>11300</v>
      </c>
      <c r="K104">
        <v>35.92</v>
      </c>
      <c r="N104" s="57">
        <v>11971</v>
      </c>
      <c r="O104" s="59" t="e">
        <v>#N/A</v>
      </c>
    </row>
    <row r="105" spans="1:15" x14ac:dyDescent="0.25">
      <c r="A105" t="s">
        <v>6736</v>
      </c>
      <c r="B105">
        <v>11301</v>
      </c>
      <c r="C105">
        <v>54.93</v>
      </c>
      <c r="J105">
        <v>11301</v>
      </c>
      <c r="K105">
        <v>54.05</v>
      </c>
      <c r="N105" s="57">
        <v>11976</v>
      </c>
      <c r="O105" s="59">
        <v>98.92</v>
      </c>
    </row>
    <row r="106" spans="1:15" x14ac:dyDescent="0.25">
      <c r="A106" t="s">
        <v>6736</v>
      </c>
      <c r="B106">
        <v>11302</v>
      </c>
      <c r="C106">
        <v>63.98</v>
      </c>
      <c r="J106">
        <v>11302</v>
      </c>
      <c r="K106">
        <v>62.91</v>
      </c>
      <c r="N106" s="57">
        <v>11980</v>
      </c>
      <c r="O106" s="59">
        <v>59.43</v>
      </c>
    </row>
    <row r="107" spans="1:15" x14ac:dyDescent="0.25">
      <c r="A107" t="s">
        <v>6736</v>
      </c>
      <c r="B107">
        <v>11303</v>
      </c>
      <c r="C107">
        <v>75.86</v>
      </c>
      <c r="J107">
        <v>11303</v>
      </c>
      <c r="K107">
        <v>74.67</v>
      </c>
      <c r="N107" s="57">
        <v>11981</v>
      </c>
      <c r="O107" s="59">
        <v>66.819999999999993</v>
      </c>
    </row>
    <row r="108" spans="1:15" x14ac:dyDescent="0.25">
      <c r="A108" t="s">
        <v>6736</v>
      </c>
      <c r="B108">
        <v>11305</v>
      </c>
      <c r="C108">
        <v>39.71</v>
      </c>
      <c r="J108">
        <v>11305</v>
      </c>
      <c r="K108">
        <v>39.24</v>
      </c>
      <c r="N108" s="57">
        <v>11982</v>
      </c>
      <c r="O108" s="59">
        <v>79</v>
      </c>
    </row>
    <row r="109" spans="1:15" x14ac:dyDescent="0.25">
      <c r="A109" t="s">
        <v>6736</v>
      </c>
      <c r="B109">
        <v>11306</v>
      </c>
      <c r="C109">
        <v>52.47</v>
      </c>
      <c r="J109">
        <v>11306</v>
      </c>
      <c r="K109">
        <v>51.78</v>
      </c>
      <c r="N109" s="57">
        <v>11983</v>
      </c>
      <c r="O109" s="59">
        <v>110.55</v>
      </c>
    </row>
    <row r="110" spans="1:15" x14ac:dyDescent="0.25">
      <c r="A110" t="s">
        <v>6736</v>
      </c>
      <c r="B110">
        <v>11307</v>
      </c>
      <c r="C110">
        <v>66.94</v>
      </c>
      <c r="J110">
        <v>11307</v>
      </c>
      <c r="K110">
        <v>65.97</v>
      </c>
      <c r="N110" s="24">
        <v>20005</v>
      </c>
      <c r="O110" s="29" t="e">
        <v>#N/A</v>
      </c>
    </row>
    <row r="111" spans="1:15" x14ac:dyDescent="0.25">
      <c r="A111" t="s">
        <v>6736</v>
      </c>
      <c r="B111">
        <v>11308</v>
      </c>
      <c r="C111">
        <v>74.19</v>
      </c>
      <c r="J111">
        <v>11308</v>
      </c>
      <c r="K111">
        <v>73.180000000000007</v>
      </c>
      <c r="N111" s="24">
        <v>20100</v>
      </c>
      <c r="O111" s="29" t="e">
        <v>#N/A</v>
      </c>
    </row>
    <row r="112" spans="1:15" x14ac:dyDescent="0.25">
      <c r="A112" t="s">
        <v>6736</v>
      </c>
      <c r="B112">
        <v>11310</v>
      </c>
      <c r="C112">
        <v>49.12</v>
      </c>
      <c r="J112">
        <v>11310</v>
      </c>
      <c r="K112">
        <v>48.41</v>
      </c>
      <c r="N112" s="24">
        <v>20101</v>
      </c>
      <c r="O112" s="29">
        <v>226.53</v>
      </c>
    </row>
    <row r="113" spans="1:15" x14ac:dyDescent="0.25">
      <c r="A113" t="s">
        <v>6736</v>
      </c>
      <c r="B113">
        <v>11311</v>
      </c>
      <c r="C113">
        <v>67.23</v>
      </c>
      <c r="J113">
        <v>11311</v>
      </c>
      <c r="K113">
        <v>66.13</v>
      </c>
      <c r="N113" s="24">
        <v>20102</v>
      </c>
      <c r="O113" s="29">
        <v>273.89999999999998</v>
      </c>
    </row>
    <row r="114" spans="1:15" x14ac:dyDescent="0.25">
      <c r="A114" t="s">
        <v>6736</v>
      </c>
      <c r="B114">
        <v>11312</v>
      </c>
      <c r="C114">
        <v>80.56</v>
      </c>
      <c r="J114">
        <v>11312</v>
      </c>
      <c r="K114">
        <v>79.42</v>
      </c>
      <c r="N114" s="24">
        <v>20103</v>
      </c>
      <c r="O114" s="29">
        <v>373.28</v>
      </c>
    </row>
    <row r="115" spans="1:15" x14ac:dyDescent="0.25">
      <c r="A115" t="s">
        <v>6736</v>
      </c>
      <c r="B115">
        <v>11313</v>
      </c>
      <c r="C115">
        <v>102.25</v>
      </c>
      <c r="J115">
        <v>11313</v>
      </c>
      <c r="K115">
        <v>100.63</v>
      </c>
      <c r="N115" s="24">
        <v>20150</v>
      </c>
      <c r="O115" s="29" t="e">
        <v>#N/A</v>
      </c>
    </row>
    <row r="116" spans="1:15" x14ac:dyDescent="0.25">
      <c r="A116" t="s">
        <v>6736</v>
      </c>
      <c r="B116">
        <v>11400</v>
      </c>
      <c r="C116">
        <v>92.56</v>
      </c>
      <c r="J116">
        <v>11400</v>
      </c>
      <c r="K116">
        <v>89.96</v>
      </c>
      <c r="N116" s="24">
        <v>20200</v>
      </c>
      <c r="O116" s="29">
        <v>102.21</v>
      </c>
    </row>
    <row r="117" spans="1:15" x14ac:dyDescent="0.25">
      <c r="A117" t="s">
        <v>6736</v>
      </c>
      <c r="B117">
        <v>11401</v>
      </c>
      <c r="C117">
        <v>116.38</v>
      </c>
      <c r="J117">
        <v>11401</v>
      </c>
      <c r="K117">
        <v>113.51</v>
      </c>
      <c r="N117" s="24">
        <v>20205</v>
      </c>
      <c r="O117" s="29">
        <v>166.4</v>
      </c>
    </row>
    <row r="118" spans="1:15" x14ac:dyDescent="0.25">
      <c r="A118" t="s">
        <v>6736</v>
      </c>
      <c r="B118">
        <v>11402</v>
      </c>
      <c r="C118">
        <v>126.52</v>
      </c>
      <c r="J118">
        <v>11402</v>
      </c>
      <c r="K118">
        <v>123.42</v>
      </c>
      <c r="N118" s="24">
        <v>20206</v>
      </c>
      <c r="O118" s="29">
        <v>61.15</v>
      </c>
    </row>
    <row r="119" spans="1:15" x14ac:dyDescent="0.25">
      <c r="A119" t="s">
        <v>6736</v>
      </c>
      <c r="B119">
        <v>11403</v>
      </c>
      <c r="C119">
        <v>163.19</v>
      </c>
      <c r="J119">
        <v>11403</v>
      </c>
      <c r="K119">
        <v>159.34</v>
      </c>
      <c r="N119" s="24">
        <v>20220</v>
      </c>
      <c r="O119" s="29">
        <v>93.26</v>
      </c>
    </row>
    <row r="120" spans="1:15" x14ac:dyDescent="0.25">
      <c r="A120" t="s">
        <v>6736</v>
      </c>
      <c r="B120">
        <v>11404</v>
      </c>
      <c r="C120">
        <v>179.64</v>
      </c>
      <c r="J120">
        <v>11404</v>
      </c>
      <c r="K120">
        <v>175.91</v>
      </c>
      <c r="N120" s="24">
        <v>20225</v>
      </c>
      <c r="O120" s="29">
        <v>137.13</v>
      </c>
    </row>
    <row r="121" spans="1:15" x14ac:dyDescent="0.25">
      <c r="A121" t="s">
        <v>6736</v>
      </c>
      <c r="B121">
        <v>11406</v>
      </c>
      <c r="C121">
        <v>268.92</v>
      </c>
      <c r="J121">
        <v>11406</v>
      </c>
      <c r="K121">
        <v>264.73</v>
      </c>
      <c r="N121" s="24">
        <v>20240</v>
      </c>
      <c r="O121" s="29" t="e">
        <v>#N/A</v>
      </c>
    </row>
    <row r="122" spans="1:15" x14ac:dyDescent="0.25">
      <c r="A122" t="s">
        <v>6736</v>
      </c>
      <c r="B122">
        <v>11420</v>
      </c>
      <c r="C122">
        <v>89.94</v>
      </c>
      <c r="J122">
        <v>11420</v>
      </c>
      <c r="K122">
        <v>87.55</v>
      </c>
      <c r="N122" s="24">
        <v>20245</v>
      </c>
      <c r="O122" s="29" t="e">
        <v>#N/A</v>
      </c>
    </row>
    <row r="123" spans="1:15" x14ac:dyDescent="0.25">
      <c r="A123" t="s">
        <v>6736</v>
      </c>
      <c r="B123">
        <v>11421</v>
      </c>
      <c r="C123">
        <v>119.65</v>
      </c>
      <c r="J123">
        <v>11421</v>
      </c>
      <c r="K123">
        <v>116.84</v>
      </c>
      <c r="N123" s="24">
        <v>20250</v>
      </c>
      <c r="O123" s="29" t="e">
        <v>#N/A</v>
      </c>
    </row>
    <row r="124" spans="1:15" x14ac:dyDescent="0.25">
      <c r="A124" t="s">
        <v>6736</v>
      </c>
      <c r="B124">
        <v>11422</v>
      </c>
      <c r="C124">
        <v>148.6</v>
      </c>
      <c r="J124">
        <v>11422</v>
      </c>
      <c r="K124">
        <v>144.91</v>
      </c>
      <c r="N124" s="24">
        <v>20251</v>
      </c>
      <c r="O124" s="29" t="e">
        <v>#N/A</v>
      </c>
    </row>
    <row r="125" spans="1:15" x14ac:dyDescent="0.25">
      <c r="A125" t="s">
        <v>6736</v>
      </c>
      <c r="B125">
        <v>11423</v>
      </c>
      <c r="C125">
        <v>170.56</v>
      </c>
      <c r="J125">
        <v>11423</v>
      </c>
      <c r="K125">
        <v>166.61</v>
      </c>
      <c r="N125" s="24">
        <v>20500</v>
      </c>
      <c r="O125" s="29">
        <v>97</v>
      </c>
    </row>
    <row r="126" spans="1:15" x14ac:dyDescent="0.25">
      <c r="A126" t="s">
        <v>6736</v>
      </c>
      <c r="B126">
        <v>11424</v>
      </c>
      <c r="C126">
        <v>194.19</v>
      </c>
      <c r="J126">
        <v>11424</v>
      </c>
      <c r="K126">
        <v>190.18</v>
      </c>
      <c r="N126" s="24">
        <v>20501</v>
      </c>
      <c r="O126" s="29">
        <v>38.69</v>
      </c>
    </row>
    <row r="127" spans="1:15" x14ac:dyDescent="0.25">
      <c r="A127" t="s">
        <v>6736</v>
      </c>
      <c r="B127">
        <v>11426</v>
      </c>
      <c r="C127">
        <v>292.02999999999997</v>
      </c>
      <c r="J127">
        <v>11426</v>
      </c>
      <c r="K127">
        <v>287.39</v>
      </c>
      <c r="N127" s="24">
        <v>20520</v>
      </c>
      <c r="O127" s="29">
        <v>161.11000000000001</v>
      </c>
    </row>
    <row r="128" spans="1:15" x14ac:dyDescent="0.25">
      <c r="A128" t="s">
        <v>6736</v>
      </c>
      <c r="B128">
        <v>11440</v>
      </c>
      <c r="C128">
        <v>117.31</v>
      </c>
      <c r="J128">
        <v>11440</v>
      </c>
      <c r="K128">
        <v>113.57</v>
      </c>
      <c r="N128" s="24">
        <v>20525</v>
      </c>
      <c r="O128" s="29">
        <v>268.86</v>
      </c>
    </row>
    <row r="129" spans="1:15" x14ac:dyDescent="0.25">
      <c r="A129" t="s">
        <v>6736</v>
      </c>
      <c r="B129">
        <v>11441</v>
      </c>
      <c r="C129">
        <v>146.1</v>
      </c>
      <c r="J129">
        <v>11441</v>
      </c>
      <c r="K129">
        <v>142.12</v>
      </c>
      <c r="N129" s="24">
        <v>20526</v>
      </c>
      <c r="O129" s="29">
        <v>61.37</v>
      </c>
    </row>
    <row r="130" spans="1:15" x14ac:dyDescent="0.25">
      <c r="A130" t="s">
        <v>6736</v>
      </c>
      <c r="B130">
        <v>11442</v>
      </c>
      <c r="C130">
        <v>160.88</v>
      </c>
      <c r="J130">
        <v>11442</v>
      </c>
      <c r="K130">
        <v>156.76</v>
      </c>
      <c r="N130" s="24">
        <v>20527</v>
      </c>
      <c r="O130" s="29">
        <v>71.069999999999993</v>
      </c>
    </row>
    <row r="131" spans="1:15" x14ac:dyDescent="0.25">
      <c r="A131" t="s">
        <v>6736</v>
      </c>
      <c r="B131">
        <v>11443</v>
      </c>
      <c r="C131">
        <v>195.12</v>
      </c>
      <c r="J131">
        <v>11443</v>
      </c>
      <c r="K131">
        <v>190.59</v>
      </c>
      <c r="N131" s="24">
        <v>20550</v>
      </c>
      <c r="O131" s="29">
        <v>41.65</v>
      </c>
    </row>
    <row r="132" spans="1:15" x14ac:dyDescent="0.25">
      <c r="A132" t="s">
        <v>6736</v>
      </c>
      <c r="B132">
        <v>11444</v>
      </c>
      <c r="C132">
        <v>245.13</v>
      </c>
      <c r="J132">
        <v>11444</v>
      </c>
      <c r="K132">
        <v>240.13</v>
      </c>
      <c r="N132" s="24">
        <v>20551</v>
      </c>
      <c r="O132" s="29">
        <v>41.65</v>
      </c>
    </row>
    <row r="133" spans="1:15" x14ac:dyDescent="0.25">
      <c r="A133" t="s">
        <v>6736</v>
      </c>
      <c r="B133">
        <v>11446</v>
      </c>
      <c r="C133">
        <v>342.17</v>
      </c>
      <c r="J133">
        <v>11446</v>
      </c>
      <c r="K133">
        <v>335.89</v>
      </c>
      <c r="N133" s="24">
        <v>20552</v>
      </c>
      <c r="O133" s="29">
        <v>39.700000000000003</v>
      </c>
    </row>
    <row r="134" spans="1:15" x14ac:dyDescent="0.25">
      <c r="A134" t="s">
        <v>6736</v>
      </c>
      <c r="B134">
        <v>11450</v>
      </c>
      <c r="C134">
        <v>286.97000000000003</v>
      </c>
      <c r="J134">
        <v>11450</v>
      </c>
      <c r="K134">
        <v>282.2</v>
      </c>
      <c r="N134" s="24">
        <v>20553</v>
      </c>
      <c r="O134" s="29">
        <v>45.46</v>
      </c>
    </row>
    <row r="135" spans="1:15" x14ac:dyDescent="0.25">
      <c r="A135" t="s">
        <v>6736</v>
      </c>
      <c r="B135">
        <v>11451</v>
      </c>
      <c r="C135">
        <v>362.72</v>
      </c>
      <c r="J135">
        <v>11451</v>
      </c>
      <c r="K135">
        <v>357.17</v>
      </c>
      <c r="N135" s="24">
        <v>20555</v>
      </c>
      <c r="O135" s="29" t="e">
        <v>#N/A</v>
      </c>
    </row>
    <row r="136" spans="1:15" x14ac:dyDescent="0.25">
      <c r="A136" t="s">
        <v>6736</v>
      </c>
      <c r="B136">
        <v>11462</v>
      </c>
      <c r="C136">
        <v>272.32</v>
      </c>
      <c r="J136">
        <v>11462</v>
      </c>
      <c r="K136">
        <v>267.33</v>
      </c>
      <c r="N136" s="24">
        <v>20600</v>
      </c>
      <c r="O136" s="29">
        <v>37.79</v>
      </c>
    </row>
    <row r="137" spans="1:15" x14ac:dyDescent="0.25">
      <c r="A137" t="s">
        <v>6736</v>
      </c>
      <c r="B137">
        <v>11463</v>
      </c>
      <c r="C137">
        <v>365.08</v>
      </c>
      <c r="J137">
        <v>11463</v>
      </c>
      <c r="K137">
        <v>359.26</v>
      </c>
      <c r="N137" s="24">
        <v>20604</v>
      </c>
      <c r="O137" s="29">
        <v>48.87</v>
      </c>
    </row>
    <row r="138" spans="1:15" x14ac:dyDescent="0.25">
      <c r="A138" t="s">
        <v>6736</v>
      </c>
      <c r="B138">
        <v>11470</v>
      </c>
      <c r="C138">
        <v>314.76</v>
      </c>
      <c r="J138">
        <v>11470</v>
      </c>
      <c r="K138">
        <v>309.32</v>
      </c>
      <c r="N138" s="24">
        <v>20605</v>
      </c>
      <c r="O138" s="29">
        <v>39.57</v>
      </c>
    </row>
    <row r="139" spans="1:15" x14ac:dyDescent="0.25">
      <c r="A139" t="s">
        <v>6736</v>
      </c>
      <c r="B139">
        <v>11471</v>
      </c>
      <c r="C139">
        <v>381.7</v>
      </c>
      <c r="J139">
        <v>11471</v>
      </c>
      <c r="K139">
        <v>375.53</v>
      </c>
      <c r="N139" s="24">
        <v>20606</v>
      </c>
      <c r="O139" s="29">
        <v>55.33</v>
      </c>
    </row>
    <row r="140" spans="1:15" x14ac:dyDescent="0.25">
      <c r="A140" t="s">
        <v>6736</v>
      </c>
      <c r="B140">
        <v>11600</v>
      </c>
      <c r="C140">
        <v>133.13</v>
      </c>
      <c r="J140">
        <v>11600</v>
      </c>
      <c r="K140">
        <v>130.15</v>
      </c>
      <c r="N140" s="24">
        <v>20610</v>
      </c>
      <c r="O140" s="29">
        <v>48.32</v>
      </c>
    </row>
    <row r="141" spans="1:15" x14ac:dyDescent="0.25">
      <c r="A141" t="s">
        <v>6736</v>
      </c>
      <c r="B141">
        <v>11601</v>
      </c>
      <c r="C141">
        <v>161.08000000000001</v>
      </c>
      <c r="J141">
        <v>11601</v>
      </c>
      <c r="K141">
        <v>157.46</v>
      </c>
      <c r="N141" s="24">
        <v>20611</v>
      </c>
      <c r="O141" s="29">
        <v>64</v>
      </c>
    </row>
    <row r="142" spans="1:15" x14ac:dyDescent="0.25">
      <c r="A142" t="s">
        <v>6736</v>
      </c>
      <c r="B142">
        <v>11602</v>
      </c>
      <c r="C142">
        <v>174.98</v>
      </c>
      <c r="J142">
        <v>11602</v>
      </c>
      <c r="K142">
        <v>170.91</v>
      </c>
      <c r="N142" s="24">
        <v>20612</v>
      </c>
      <c r="O142" s="29">
        <v>44.08</v>
      </c>
    </row>
    <row r="143" spans="1:15" x14ac:dyDescent="0.25">
      <c r="A143" t="s">
        <v>6736</v>
      </c>
      <c r="B143">
        <v>11603</v>
      </c>
      <c r="C143">
        <v>209.2</v>
      </c>
      <c r="J143">
        <v>11603</v>
      </c>
      <c r="K143">
        <v>204.86</v>
      </c>
      <c r="N143" s="24">
        <v>20615</v>
      </c>
      <c r="O143" s="29">
        <v>175.76</v>
      </c>
    </row>
    <row r="144" spans="1:15" x14ac:dyDescent="0.25">
      <c r="A144" t="s">
        <v>6736</v>
      </c>
      <c r="B144">
        <v>11604</v>
      </c>
      <c r="C144">
        <v>230.03</v>
      </c>
      <c r="J144">
        <v>11604</v>
      </c>
      <c r="K144">
        <v>225.6</v>
      </c>
      <c r="N144" s="24">
        <v>20650</v>
      </c>
      <c r="O144" s="29">
        <v>178.77</v>
      </c>
    </row>
    <row r="145" spans="1:15" x14ac:dyDescent="0.25">
      <c r="A145" t="s">
        <v>6736</v>
      </c>
      <c r="B145">
        <v>11606</v>
      </c>
      <c r="C145">
        <v>340.1</v>
      </c>
      <c r="J145">
        <v>11606</v>
      </c>
      <c r="K145">
        <v>335.56</v>
      </c>
      <c r="N145" s="24">
        <v>20660</v>
      </c>
      <c r="O145" s="29" t="e">
        <v>#N/A</v>
      </c>
    </row>
    <row r="146" spans="1:15" x14ac:dyDescent="0.25">
      <c r="A146" t="s">
        <v>6736</v>
      </c>
      <c r="B146">
        <v>11620</v>
      </c>
      <c r="C146">
        <v>133.86000000000001</v>
      </c>
      <c r="J146">
        <v>11620</v>
      </c>
      <c r="K146">
        <v>130.85</v>
      </c>
      <c r="N146" s="24">
        <v>20661</v>
      </c>
      <c r="O146" s="29" t="e">
        <v>#N/A</v>
      </c>
    </row>
    <row r="147" spans="1:15" x14ac:dyDescent="0.25">
      <c r="A147" t="s">
        <v>6736</v>
      </c>
      <c r="B147">
        <v>11621</v>
      </c>
      <c r="C147">
        <v>162.16</v>
      </c>
      <c r="J147">
        <v>11621</v>
      </c>
      <c r="K147">
        <v>158.58000000000001</v>
      </c>
      <c r="N147" s="24">
        <v>20662</v>
      </c>
      <c r="O147" s="29" t="e">
        <v>#N/A</v>
      </c>
    </row>
    <row r="148" spans="1:15" x14ac:dyDescent="0.25">
      <c r="A148" t="s">
        <v>6736</v>
      </c>
      <c r="B148">
        <v>11622</v>
      </c>
      <c r="C148">
        <v>183.26</v>
      </c>
      <c r="J148">
        <v>11622</v>
      </c>
      <c r="K148">
        <v>179.1</v>
      </c>
      <c r="N148" s="24">
        <v>20663</v>
      </c>
      <c r="O148" s="29" t="e">
        <v>#N/A</v>
      </c>
    </row>
    <row r="149" spans="1:15" x14ac:dyDescent="0.25">
      <c r="A149" t="s">
        <v>6736</v>
      </c>
      <c r="B149">
        <v>11623</v>
      </c>
      <c r="C149">
        <v>226.47</v>
      </c>
      <c r="J149">
        <v>11623</v>
      </c>
      <c r="K149">
        <v>222</v>
      </c>
      <c r="N149" s="24">
        <v>20664</v>
      </c>
      <c r="O149" s="29" t="e">
        <v>#N/A</v>
      </c>
    </row>
    <row r="150" spans="1:15" x14ac:dyDescent="0.25">
      <c r="A150" t="s">
        <v>6736</v>
      </c>
      <c r="B150">
        <v>11624</v>
      </c>
      <c r="C150">
        <v>256.58</v>
      </c>
      <c r="J150">
        <v>11624</v>
      </c>
      <c r="K150">
        <v>252.07</v>
      </c>
      <c r="N150" s="24">
        <v>20665</v>
      </c>
      <c r="O150" s="29">
        <v>106.51</v>
      </c>
    </row>
    <row r="151" spans="1:15" x14ac:dyDescent="0.25">
      <c r="A151" t="s">
        <v>6736</v>
      </c>
      <c r="B151">
        <v>11626</v>
      </c>
      <c r="C151">
        <v>313.77999999999997</v>
      </c>
      <c r="J151">
        <v>11626</v>
      </c>
      <c r="K151">
        <v>309.44</v>
      </c>
      <c r="N151" s="24">
        <v>20670</v>
      </c>
      <c r="O151" s="29">
        <v>158.76</v>
      </c>
    </row>
    <row r="152" spans="1:15" x14ac:dyDescent="0.25">
      <c r="A152" t="s">
        <v>6736</v>
      </c>
      <c r="B152">
        <v>11640</v>
      </c>
      <c r="C152">
        <v>137.66</v>
      </c>
      <c r="J152">
        <v>11640</v>
      </c>
      <c r="K152">
        <v>134.35</v>
      </c>
      <c r="N152" s="24">
        <v>20680</v>
      </c>
      <c r="O152" s="29">
        <v>457.43</v>
      </c>
    </row>
    <row r="153" spans="1:15" x14ac:dyDescent="0.25">
      <c r="A153" t="s">
        <v>6736</v>
      </c>
      <c r="B153">
        <v>11641</v>
      </c>
      <c r="C153">
        <v>168.72</v>
      </c>
      <c r="J153">
        <v>11641</v>
      </c>
      <c r="K153">
        <v>164.99</v>
      </c>
      <c r="N153" s="24">
        <v>20690</v>
      </c>
      <c r="O153" s="29" t="e">
        <v>#N/A</v>
      </c>
    </row>
    <row r="154" spans="1:15" x14ac:dyDescent="0.25">
      <c r="A154" t="s">
        <v>6736</v>
      </c>
      <c r="B154">
        <v>11642</v>
      </c>
      <c r="C154">
        <v>196.6</v>
      </c>
      <c r="J154">
        <v>11642</v>
      </c>
      <c r="K154">
        <v>192.34</v>
      </c>
      <c r="N154" s="24">
        <v>20692</v>
      </c>
      <c r="O154" s="29" t="e">
        <v>#N/A</v>
      </c>
    </row>
    <row r="155" spans="1:15" x14ac:dyDescent="0.25">
      <c r="A155" t="s">
        <v>6736</v>
      </c>
      <c r="B155">
        <v>11643</v>
      </c>
      <c r="C155">
        <v>245.23</v>
      </c>
      <c r="J155">
        <v>11643</v>
      </c>
      <c r="K155">
        <v>240.5</v>
      </c>
      <c r="N155" s="24">
        <v>20693</v>
      </c>
      <c r="O155" s="29" t="e">
        <v>#N/A</v>
      </c>
    </row>
    <row r="156" spans="1:15" x14ac:dyDescent="0.25">
      <c r="A156" t="s">
        <v>6736</v>
      </c>
      <c r="B156">
        <v>11644</v>
      </c>
      <c r="C156">
        <v>303.69</v>
      </c>
      <c r="J156">
        <v>11644</v>
      </c>
      <c r="K156">
        <v>298.38</v>
      </c>
      <c r="N156" s="24">
        <v>20694</v>
      </c>
      <c r="O156" s="29">
        <v>375.98</v>
      </c>
    </row>
    <row r="157" spans="1:15" x14ac:dyDescent="0.25">
      <c r="A157" t="s">
        <v>6736</v>
      </c>
      <c r="B157">
        <v>11646</v>
      </c>
      <c r="C157">
        <v>419.08</v>
      </c>
      <c r="J157">
        <v>11646</v>
      </c>
      <c r="K157">
        <v>413.09</v>
      </c>
      <c r="N157" s="24">
        <v>20696</v>
      </c>
      <c r="O157" s="29" t="e">
        <v>#N/A</v>
      </c>
    </row>
    <row r="158" spans="1:15" x14ac:dyDescent="0.25">
      <c r="A158" t="s">
        <v>6736</v>
      </c>
      <c r="B158">
        <v>11719</v>
      </c>
      <c r="C158">
        <v>7.85</v>
      </c>
      <c r="J158">
        <v>11719</v>
      </c>
      <c r="K158">
        <v>7.74</v>
      </c>
      <c r="N158" s="24">
        <v>20697</v>
      </c>
      <c r="O158" s="29" t="e">
        <v>#N/A</v>
      </c>
    </row>
    <row r="159" spans="1:15" x14ac:dyDescent="0.25">
      <c r="A159" t="s">
        <v>6736</v>
      </c>
      <c r="B159">
        <v>11720</v>
      </c>
      <c r="C159">
        <v>15.31</v>
      </c>
      <c r="J159">
        <v>11720</v>
      </c>
      <c r="K159">
        <v>15.24</v>
      </c>
      <c r="N159" s="24">
        <v>20802</v>
      </c>
      <c r="O159" s="29" t="e">
        <v>#N/A</v>
      </c>
    </row>
    <row r="160" spans="1:15" x14ac:dyDescent="0.25">
      <c r="A160" t="s">
        <v>6736</v>
      </c>
      <c r="B160">
        <v>11721</v>
      </c>
      <c r="C160">
        <v>24.96</v>
      </c>
      <c r="J160">
        <v>11721</v>
      </c>
      <c r="K160">
        <v>24.67</v>
      </c>
      <c r="N160" s="24">
        <v>20805</v>
      </c>
      <c r="O160" s="29" t="e">
        <v>#N/A</v>
      </c>
    </row>
    <row r="161" spans="1:15" x14ac:dyDescent="0.25">
      <c r="A161" t="s">
        <v>6736</v>
      </c>
      <c r="B161">
        <v>11730</v>
      </c>
      <c r="C161">
        <v>57.16</v>
      </c>
      <c r="J161">
        <v>11730</v>
      </c>
      <c r="K161">
        <v>56.35</v>
      </c>
      <c r="N161" s="24">
        <v>20808</v>
      </c>
      <c r="O161" s="29" t="e">
        <v>#N/A</v>
      </c>
    </row>
    <row r="162" spans="1:15" x14ac:dyDescent="0.25">
      <c r="A162" t="s">
        <v>6736</v>
      </c>
      <c r="B162">
        <v>11732</v>
      </c>
      <c r="C162">
        <v>18.18</v>
      </c>
      <c r="J162">
        <v>11732</v>
      </c>
      <c r="K162">
        <v>18.04</v>
      </c>
      <c r="N162" s="24">
        <v>20816</v>
      </c>
      <c r="O162" s="29" t="e">
        <v>#N/A</v>
      </c>
    </row>
    <row r="163" spans="1:15" x14ac:dyDescent="0.25">
      <c r="A163" t="s">
        <v>6736</v>
      </c>
      <c r="B163">
        <v>11740</v>
      </c>
      <c r="C163">
        <v>34.97</v>
      </c>
      <c r="J163">
        <v>11740</v>
      </c>
      <c r="K163">
        <v>33.979999999999997</v>
      </c>
      <c r="N163" s="24">
        <v>20822</v>
      </c>
      <c r="O163" s="29" t="e">
        <v>#N/A</v>
      </c>
    </row>
    <row r="164" spans="1:15" x14ac:dyDescent="0.25">
      <c r="A164" t="s">
        <v>6736</v>
      </c>
      <c r="B164">
        <v>11750</v>
      </c>
      <c r="C164">
        <v>108.89</v>
      </c>
      <c r="J164">
        <v>11750</v>
      </c>
      <c r="K164">
        <v>106.29</v>
      </c>
      <c r="N164" s="24">
        <v>20824</v>
      </c>
      <c r="O164" s="29" t="e">
        <v>#N/A</v>
      </c>
    </row>
    <row r="165" spans="1:15" x14ac:dyDescent="0.25">
      <c r="A165" t="s">
        <v>6736</v>
      </c>
      <c r="B165">
        <v>11755</v>
      </c>
      <c r="C165">
        <v>64.209999999999994</v>
      </c>
      <c r="J165">
        <v>11755</v>
      </c>
      <c r="K165">
        <v>63.28</v>
      </c>
      <c r="N165" s="24">
        <v>20827</v>
      </c>
      <c r="O165" s="29" t="e">
        <v>#N/A</v>
      </c>
    </row>
    <row r="166" spans="1:15" x14ac:dyDescent="0.25">
      <c r="A166" t="s">
        <v>6736</v>
      </c>
      <c r="B166">
        <v>11760</v>
      </c>
      <c r="C166">
        <v>119.91</v>
      </c>
      <c r="J166">
        <v>11760</v>
      </c>
      <c r="K166">
        <v>117.36</v>
      </c>
      <c r="N166" s="24">
        <v>20838</v>
      </c>
      <c r="O166" s="29" t="e">
        <v>#N/A</v>
      </c>
    </row>
    <row r="167" spans="1:15" x14ac:dyDescent="0.25">
      <c r="A167" t="s">
        <v>6736</v>
      </c>
      <c r="B167">
        <v>11762</v>
      </c>
      <c r="C167">
        <v>201.77</v>
      </c>
      <c r="J167">
        <v>11762</v>
      </c>
      <c r="K167">
        <v>197.64</v>
      </c>
      <c r="N167" s="24">
        <v>20900</v>
      </c>
      <c r="O167" s="29">
        <v>195.14</v>
      </c>
    </row>
    <row r="168" spans="1:15" x14ac:dyDescent="0.25">
      <c r="A168" t="s">
        <v>6736</v>
      </c>
      <c r="B168">
        <v>11765</v>
      </c>
      <c r="C168">
        <v>100.48</v>
      </c>
      <c r="J168">
        <v>11765</v>
      </c>
      <c r="K168">
        <v>97.71</v>
      </c>
      <c r="N168" s="24">
        <v>20902</v>
      </c>
      <c r="O168" s="29" t="e">
        <v>#N/A</v>
      </c>
    </row>
    <row r="169" spans="1:15" x14ac:dyDescent="0.25">
      <c r="A169" t="s">
        <v>6736</v>
      </c>
      <c r="B169">
        <v>11770</v>
      </c>
      <c r="C169">
        <v>201.53</v>
      </c>
      <c r="J169">
        <v>11770</v>
      </c>
      <c r="K169">
        <v>199.21</v>
      </c>
      <c r="N169" s="24">
        <v>20910</v>
      </c>
      <c r="O169" s="29" t="e">
        <v>#N/A</v>
      </c>
    </row>
    <row r="170" spans="1:15" x14ac:dyDescent="0.25">
      <c r="A170" t="s">
        <v>6736</v>
      </c>
      <c r="B170">
        <v>11771</v>
      </c>
      <c r="C170">
        <v>490.76</v>
      </c>
      <c r="J170">
        <v>11771</v>
      </c>
      <c r="K170">
        <v>484.19</v>
      </c>
      <c r="N170" s="24">
        <v>20912</v>
      </c>
      <c r="O170" s="29" t="e">
        <v>#N/A</v>
      </c>
    </row>
    <row r="171" spans="1:15" x14ac:dyDescent="0.25">
      <c r="A171" t="s">
        <v>6736</v>
      </c>
      <c r="B171">
        <v>11772</v>
      </c>
      <c r="C171">
        <v>634.82000000000005</v>
      </c>
      <c r="J171">
        <v>11772</v>
      </c>
      <c r="K171">
        <v>624.35</v>
      </c>
      <c r="N171" s="24">
        <v>20920</v>
      </c>
      <c r="O171" s="29" t="e">
        <v>#N/A</v>
      </c>
    </row>
    <row r="172" spans="1:15" x14ac:dyDescent="0.25">
      <c r="A172" t="s">
        <v>6736</v>
      </c>
      <c r="B172">
        <v>11900</v>
      </c>
      <c r="C172">
        <v>32.18</v>
      </c>
      <c r="J172">
        <v>11900</v>
      </c>
      <c r="K172">
        <v>31.66</v>
      </c>
      <c r="N172" s="24">
        <v>20922</v>
      </c>
      <c r="O172" s="29">
        <v>537.82000000000005</v>
      </c>
    </row>
    <row r="173" spans="1:15" x14ac:dyDescent="0.25">
      <c r="A173" t="s">
        <v>6736</v>
      </c>
      <c r="B173">
        <v>11901</v>
      </c>
      <c r="C173">
        <v>48.82</v>
      </c>
      <c r="J173">
        <v>11901</v>
      </c>
      <c r="K173">
        <v>47.96</v>
      </c>
      <c r="N173" s="24">
        <v>20924</v>
      </c>
      <c r="O173" s="29" t="e">
        <v>#N/A</v>
      </c>
    </row>
    <row r="174" spans="1:15" x14ac:dyDescent="0.25">
      <c r="A174" t="s">
        <v>6736</v>
      </c>
      <c r="B174">
        <v>11920</v>
      </c>
      <c r="C174">
        <v>117.8</v>
      </c>
      <c r="J174">
        <v>11920</v>
      </c>
      <c r="K174">
        <v>115.86</v>
      </c>
      <c r="N174" s="24">
        <v>20926</v>
      </c>
      <c r="O174" s="29" t="e">
        <v>#N/A</v>
      </c>
    </row>
    <row r="175" spans="1:15" x14ac:dyDescent="0.25">
      <c r="A175" t="s">
        <v>6736</v>
      </c>
      <c r="B175">
        <v>11921</v>
      </c>
      <c r="C175">
        <v>141.68</v>
      </c>
      <c r="J175">
        <v>11921</v>
      </c>
      <c r="K175">
        <v>139.63</v>
      </c>
      <c r="N175" s="24">
        <v>20931</v>
      </c>
      <c r="O175" s="29" t="e">
        <v>#N/A</v>
      </c>
    </row>
    <row r="176" spans="1:15" x14ac:dyDescent="0.25">
      <c r="A176" t="s">
        <v>6736</v>
      </c>
      <c r="B176">
        <v>11922</v>
      </c>
      <c r="C176">
        <v>31.35</v>
      </c>
      <c r="J176">
        <v>11922</v>
      </c>
      <c r="K176">
        <v>31.15</v>
      </c>
      <c r="N176" s="24">
        <v>20937</v>
      </c>
      <c r="O176" s="29" t="e">
        <v>#N/A</v>
      </c>
    </row>
    <row r="177" spans="1:15" x14ac:dyDescent="0.25">
      <c r="A177" t="s">
        <v>6736</v>
      </c>
      <c r="B177">
        <v>11950</v>
      </c>
      <c r="C177">
        <v>56.37</v>
      </c>
      <c r="J177">
        <v>11950</v>
      </c>
      <c r="K177">
        <v>55.87</v>
      </c>
      <c r="N177" s="24">
        <v>20938</v>
      </c>
      <c r="O177" s="29" t="e">
        <v>#N/A</v>
      </c>
    </row>
    <row r="178" spans="1:15" x14ac:dyDescent="0.25">
      <c r="A178" t="s">
        <v>6736</v>
      </c>
      <c r="B178">
        <v>11951</v>
      </c>
      <c r="C178">
        <v>78.41</v>
      </c>
      <c r="J178">
        <v>11951</v>
      </c>
      <c r="K178">
        <v>77.62</v>
      </c>
      <c r="N178" s="24">
        <v>20939</v>
      </c>
      <c r="O178" s="29" t="e">
        <v>#N/A</v>
      </c>
    </row>
    <row r="179" spans="1:15" x14ac:dyDescent="0.25">
      <c r="A179" t="s">
        <v>6736</v>
      </c>
      <c r="B179">
        <v>11952</v>
      </c>
      <c r="C179">
        <v>109.81</v>
      </c>
      <c r="J179">
        <v>11952</v>
      </c>
      <c r="K179">
        <v>108.67</v>
      </c>
      <c r="N179" s="24">
        <v>20950</v>
      </c>
      <c r="O179" s="29">
        <v>94.96</v>
      </c>
    </row>
    <row r="180" spans="1:15" x14ac:dyDescent="0.25">
      <c r="A180" t="s">
        <v>6736</v>
      </c>
      <c r="B180">
        <v>11954</v>
      </c>
      <c r="C180">
        <v>120.24</v>
      </c>
      <c r="J180">
        <v>11954</v>
      </c>
      <c r="K180">
        <v>119.08</v>
      </c>
      <c r="N180" s="24">
        <v>20955</v>
      </c>
      <c r="O180" s="29" t="e">
        <v>#N/A</v>
      </c>
    </row>
    <row r="181" spans="1:15" x14ac:dyDescent="0.25">
      <c r="A181" t="s">
        <v>6736</v>
      </c>
      <c r="B181">
        <v>11976</v>
      </c>
      <c r="C181">
        <v>98.92</v>
      </c>
      <c r="J181">
        <v>11976</v>
      </c>
      <c r="K181">
        <v>98.35</v>
      </c>
      <c r="N181" s="24">
        <v>20956</v>
      </c>
      <c r="O181" s="29" t="e">
        <v>#N/A</v>
      </c>
    </row>
    <row r="182" spans="1:15" x14ac:dyDescent="0.25">
      <c r="A182" t="s">
        <v>6736</v>
      </c>
      <c r="B182">
        <v>11980</v>
      </c>
      <c r="C182">
        <v>59.43</v>
      </c>
      <c r="J182">
        <v>11980</v>
      </c>
      <c r="K182">
        <v>59.09</v>
      </c>
      <c r="N182" s="24">
        <v>20957</v>
      </c>
      <c r="O182" s="29" t="e">
        <v>#N/A</v>
      </c>
    </row>
    <row r="183" spans="1:15" x14ac:dyDescent="0.25">
      <c r="A183" t="s">
        <v>6736</v>
      </c>
      <c r="B183">
        <v>11981</v>
      </c>
      <c r="C183">
        <v>66.819999999999993</v>
      </c>
      <c r="J183">
        <v>11981</v>
      </c>
      <c r="K183">
        <v>66.39</v>
      </c>
      <c r="N183" s="24">
        <v>20962</v>
      </c>
      <c r="O183" s="29" t="e">
        <v>#N/A</v>
      </c>
    </row>
    <row r="184" spans="1:15" x14ac:dyDescent="0.25">
      <c r="A184" t="s">
        <v>6736</v>
      </c>
      <c r="B184">
        <v>11982</v>
      </c>
      <c r="C184">
        <v>79</v>
      </c>
      <c r="J184">
        <v>11982</v>
      </c>
      <c r="K184">
        <v>78.59</v>
      </c>
      <c r="N184" s="24">
        <v>20969</v>
      </c>
      <c r="O184" s="29" t="e">
        <v>#N/A</v>
      </c>
    </row>
    <row r="185" spans="1:15" x14ac:dyDescent="0.25">
      <c r="A185" t="s">
        <v>6736</v>
      </c>
      <c r="B185">
        <v>11983</v>
      </c>
      <c r="C185">
        <v>110.55</v>
      </c>
      <c r="J185">
        <v>11983</v>
      </c>
      <c r="K185">
        <v>109.94</v>
      </c>
      <c r="N185" s="24">
        <v>20970</v>
      </c>
      <c r="O185" s="29" t="e">
        <v>#N/A</v>
      </c>
    </row>
    <row r="186" spans="1:15" x14ac:dyDescent="0.25">
      <c r="A186" t="s">
        <v>6736</v>
      </c>
      <c r="B186">
        <v>12001</v>
      </c>
      <c r="C186">
        <v>47.99</v>
      </c>
      <c r="J186">
        <v>12001</v>
      </c>
      <c r="K186">
        <v>47.91</v>
      </c>
      <c r="N186" s="24">
        <v>20972</v>
      </c>
      <c r="O186" s="29" t="e">
        <v>#N/A</v>
      </c>
    </row>
    <row r="187" spans="1:15" x14ac:dyDescent="0.25">
      <c r="A187" t="s">
        <v>6736</v>
      </c>
      <c r="B187">
        <v>12002</v>
      </c>
      <c r="C187">
        <v>62.55</v>
      </c>
      <c r="J187">
        <v>12002</v>
      </c>
      <c r="K187">
        <v>62.49</v>
      </c>
      <c r="N187" s="24">
        <v>20973</v>
      </c>
      <c r="O187" s="29" t="e">
        <v>#N/A</v>
      </c>
    </row>
    <row r="188" spans="1:15" x14ac:dyDescent="0.25">
      <c r="A188" t="s">
        <v>6736</v>
      </c>
      <c r="B188">
        <v>12004</v>
      </c>
      <c r="C188">
        <v>77.5</v>
      </c>
      <c r="J188">
        <v>12004</v>
      </c>
      <c r="K188">
        <v>77.44</v>
      </c>
      <c r="N188" s="24">
        <v>20974</v>
      </c>
      <c r="O188" s="29">
        <v>55.48</v>
      </c>
    </row>
    <row r="189" spans="1:15" x14ac:dyDescent="0.25">
      <c r="A189" t="s">
        <v>6736</v>
      </c>
      <c r="B189">
        <v>12005</v>
      </c>
      <c r="C189">
        <v>99.98</v>
      </c>
      <c r="J189">
        <v>12005</v>
      </c>
      <c r="K189">
        <v>100.2</v>
      </c>
      <c r="N189" s="24">
        <v>20975</v>
      </c>
      <c r="O189" s="29" t="e">
        <v>#N/A</v>
      </c>
    </row>
    <row r="190" spans="1:15" x14ac:dyDescent="0.25">
      <c r="A190" t="s">
        <v>6736</v>
      </c>
      <c r="B190">
        <v>12006</v>
      </c>
      <c r="C190">
        <v>123.19</v>
      </c>
      <c r="J190">
        <v>12006</v>
      </c>
      <c r="K190">
        <v>123.45</v>
      </c>
      <c r="N190" s="24">
        <v>20979</v>
      </c>
      <c r="O190" s="29">
        <v>34.409999999999997</v>
      </c>
    </row>
    <row r="191" spans="1:15" x14ac:dyDescent="0.25">
      <c r="A191" t="s">
        <v>6736</v>
      </c>
      <c r="B191">
        <v>12007</v>
      </c>
      <c r="C191">
        <v>153.34</v>
      </c>
      <c r="J191">
        <v>12007</v>
      </c>
      <c r="K191">
        <v>153.47999999999999</v>
      </c>
      <c r="N191" s="24">
        <v>20982</v>
      </c>
      <c r="O191" s="29">
        <v>388.33</v>
      </c>
    </row>
    <row r="192" spans="1:15" x14ac:dyDescent="0.25">
      <c r="A192" t="s">
        <v>6736</v>
      </c>
      <c r="B192">
        <v>12011</v>
      </c>
      <c r="C192">
        <v>58.64</v>
      </c>
      <c r="J192">
        <v>12011</v>
      </c>
      <c r="K192">
        <v>58.54</v>
      </c>
      <c r="N192" s="24">
        <v>20983</v>
      </c>
      <c r="O192" s="29">
        <v>360.18</v>
      </c>
    </row>
    <row r="193" spans="1:15" x14ac:dyDescent="0.25">
      <c r="A193" t="s">
        <v>6736</v>
      </c>
      <c r="B193">
        <v>12013</v>
      </c>
      <c r="C193">
        <v>61.83</v>
      </c>
      <c r="J193">
        <v>12013</v>
      </c>
      <c r="K193">
        <v>62.13</v>
      </c>
      <c r="N193" s="24">
        <v>20985</v>
      </c>
      <c r="O193" s="29" t="e">
        <v>#N/A</v>
      </c>
    </row>
    <row r="194" spans="1:15" x14ac:dyDescent="0.25">
      <c r="A194" t="s">
        <v>6736</v>
      </c>
      <c r="B194">
        <v>12014</v>
      </c>
      <c r="C194">
        <v>78.92</v>
      </c>
      <c r="J194">
        <v>12014</v>
      </c>
      <c r="K194">
        <v>79.17</v>
      </c>
      <c r="N194" s="24">
        <v>21010</v>
      </c>
      <c r="O194" s="29" t="e">
        <v>#N/A</v>
      </c>
    </row>
    <row r="195" spans="1:15" x14ac:dyDescent="0.25">
      <c r="A195" t="s">
        <v>6736</v>
      </c>
      <c r="B195">
        <v>12015</v>
      </c>
      <c r="C195">
        <v>99.53</v>
      </c>
      <c r="J195">
        <v>12015</v>
      </c>
      <c r="K195">
        <v>99.86</v>
      </c>
      <c r="N195" s="24">
        <v>21011</v>
      </c>
      <c r="O195" s="29">
        <v>286.95999999999998</v>
      </c>
    </row>
    <row r="196" spans="1:15" x14ac:dyDescent="0.25">
      <c r="A196" t="s">
        <v>6736</v>
      </c>
      <c r="B196">
        <v>12016</v>
      </c>
      <c r="C196">
        <v>135.12</v>
      </c>
      <c r="J196">
        <v>12016</v>
      </c>
      <c r="K196">
        <v>135.51</v>
      </c>
      <c r="N196" s="24">
        <v>21012</v>
      </c>
      <c r="O196" s="29" t="e">
        <v>#N/A</v>
      </c>
    </row>
    <row r="197" spans="1:15" x14ac:dyDescent="0.25">
      <c r="A197" t="s">
        <v>6736</v>
      </c>
      <c r="B197">
        <v>12020</v>
      </c>
      <c r="C197">
        <v>204.77</v>
      </c>
      <c r="J197">
        <v>12020</v>
      </c>
      <c r="K197">
        <v>201.07</v>
      </c>
      <c r="N197" s="24">
        <v>21013</v>
      </c>
      <c r="O197" s="29">
        <v>441.31</v>
      </c>
    </row>
    <row r="198" spans="1:15" x14ac:dyDescent="0.25">
      <c r="A198" t="s">
        <v>6736</v>
      </c>
      <c r="B198">
        <v>12021</v>
      </c>
      <c r="C198">
        <v>153.79</v>
      </c>
      <c r="J198">
        <v>12021</v>
      </c>
      <c r="K198">
        <v>150.69999999999999</v>
      </c>
      <c r="N198" s="24">
        <v>21014</v>
      </c>
      <c r="O198" s="29" t="e">
        <v>#N/A</v>
      </c>
    </row>
    <row r="199" spans="1:15" x14ac:dyDescent="0.25">
      <c r="A199" t="s">
        <v>6736</v>
      </c>
      <c r="B199">
        <v>12031</v>
      </c>
      <c r="C199">
        <v>165.09</v>
      </c>
      <c r="J199">
        <v>12031</v>
      </c>
      <c r="K199">
        <v>161.19</v>
      </c>
      <c r="N199" s="24">
        <v>21015</v>
      </c>
      <c r="O199" s="29" t="e">
        <v>#N/A</v>
      </c>
    </row>
    <row r="200" spans="1:15" x14ac:dyDescent="0.25">
      <c r="A200" t="s">
        <v>6736</v>
      </c>
      <c r="B200">
        <v>12032</v>
      </c>
      <c r="C200">
        <v>206.48</v>
      </c>
      <c r="J200">
        <v>12032</v>
      </c>
      <c r="K200">
        <v>201.46</v>
      </c>
      <c r="N200" s="24">
        <v>21016</v>
      </c>
      <c r="O200" s="29" t="e">
        <v>#N/A</v>
      </c>
    </row>
    <row r="201" spans="1:15" x14ac:dyDescent="0.25">
      <c r="A201" t="s">
        <v>6736</v>
      </c>
      <c r="B201">
        <v>12034</v>
      </c>
      <c r="C201">
        <v>222.3</v>
      </c>
      <c r="J201">
        <v>12034</v>
      </c>
      <c r="K201">
        <v>217.87</v>
      </c>
      <c r="N201" s="24">
        <v>21025</v>
      </c>
      <c r="O201" s="29">
        <v>717.25</v>
      </c>
    </row>
    <row r="202" spans="1:15" x14ac:dyDescent="0.25">
      <c r="A202" t="s">
        <v>6736</v>
      </c>
      <c r="B202">
        <v>12035</v>
      </c>
      <c r="C202">
        <v>261.01</v>
      </c>
      <c r="J202">
        <v>12035</v>
      </c>
      <c r="K202">
        <v>257.12</v>
      </c>
      <c r="N202" s="24">
        <v>21026</v>
      </c>
      <c r="O202" s="29">
        <v>467.44</v>
      </c>
    </row>
    <row r="203" spans="1:15" x14ac:dyDescent="0.25">
      <c r="A203" t="s">
        <v>6736</v>
      </c>
      <c r="B203">
        <v>12036</v>
      </c>
      <c r="C203">
        <v>303.87</v>
      </c>
      <c r="J203">
        <v>12036</v>
      </c>
      <c r="K203">
        <v>300.25</v>
      </c>
      <c r="N203" s="24">
        <v>21029</v>
      </c>
      <c r="O203" s="29">
        <v>680.81</v>
      </c>
    </row>
    <row r="204" spans="1:15" x14ac:dyDescent="0.25">
      <c r="A204" t="s">
        <v>6736</v>
      </c>
      <c r="B204">
        <v>12037</v>
      </c>
      <c r="C204">
        <v>352.82</v>
      </c>
      <c r="J204">
        <v>12037</v>
      </c>
      <c r="K204">
        <v>348.99</v>
      </c>
      <c r="N204" s="24">
        <v>21030</v>
      </c>
      <c r="O204" s="29">
        <v>394.33</v>
      </c>
    </row>
    <row r="205" spans="1:15" x14ac:dyDescent="0.25">
      <c r="A205" t="s">
        <v>6736</v>
      </c>
      <c r="B205">
        <v>12041</v>
      </c>
      <c r="C205">
        <v>157.15</v>
      </c>
      <c r="J205">
        <v>12041</v>
      </c>
      <c r="K205">
        <v>153.84</v>
      </c>
      <c r="N205" s="24">
        <v>21031</v>
      </c>
      <c r="O205" s="29">
        <v>298.89</v>
      </c>
    </row>
    <row r="206" spans="1:15" x14ac:dyDescent="0.25">
      <c r="A206" t="s">
        <v>6736</v>
      </c>
      <c r="B206">
        <v>12042</v>
      </c>
      <c r="C206">
        <v>211.73</v>
      </c>
      <c r="J206">
        <v>12042</v>
      </c>
      <c r="K206">
        <v>206.92</v>
      </c>
      <c r="N206" s="24">
        <v>21032</v>
      </c>
      <c r="O206" s="29">
        <v>284.68</v>
      </c>
    </row>
    <row r="207" spans="1:15" x14ac:dyDescent="0.25">
      <c r="A207" t="s">
        <v>6736</v>
      </c>
      <c r="B207">
        <v>12044</v>
      </c>
      <c r="C207">
        <v>231.04</v>
      </c>
      <c r="J207">
        <v>12044</v>
      </c>
      <c r="K207">
        <v>226.74</v>
      </c>
      <c r="N207" s="24">
        <v>21034</v>
      </c>
      <c r="O207" s="29">
        <v>1223.8399999999999</v>
      </c>
    </row>
    <row r="208" spans="1:15" x14ac:dyDescent="0.25">
      <c r="A208" t="s">
        <v>6736</v>
      </c>
      <c r="B208">
        <v>12045</v>
      </c>
      <c r="C208">
        <v>298.64999999999998</v>
      </c>
      <c r="J208">
        <v>12045</v>
      </c>
      <c r="K208">
        <v>293.41000000000003</v>
      </c>
      <c r="N208" s="24">
        <v>21040</v>
      </c>
      <c r="O208" s="29">
        <v>397.68</v>
      </c>
    </row>
    <row r="209" spans="1:15" x14ac:dyDescent="0.25">
      <c r="A209" t="s">
        <v>6736</v>
      </c>
      <c r="B209">
        <v>12046</v>
      </c>
      <c r="C209">
        <v>345.06</v>
      </c>
      <c r="J209">
        <v>12046</v>
      </c>
      <c r="K209">
        <v>341.29</v>
      </c>
      <c r="N209" s="24">
        <v>21044</v>
      </c>
      <c r="O209" s="29" t="e">
        <v>#N/A</v>
      </c>
    </row>
    <row r="210" spans="1:15" x14ac:dyDescent="0.25">
      <c r="A210" t="s">
        <v>6736</v>
      </c>
      <c r="B210">
        <v>12047</v>
      </c>
      <c r="C210">
        <v>382.92</v>
      </c>
      <c r="J210">
        <v>12047</v>
      </c>
      <c r="K210">
        <v>379.36</v>
      </c>
      <c r="N210" s="24">
        <v>21045</v>
      </c>
      <c r="O210" s="29" t="e">
        <v>#N/A</v>
      </c>
    </row>
    <row r="211" spans="1:15" x14ac:dyDescent="0.25">
      <c r="A211" t="s">
        <v>6736</v>
      </c>
      <c r="B211">
        <v>12051</v>
      </c>
      <c r="C211">
        <v>184.14</v>
      </c>
      <c r="J211">
        <v>12051</v>
      </c>
      <c r="K211">
        <v>180.07</v>
      </c>
      <c r="N211" s="24">
        <v>21046</v>
      </c>
      <c r="O211" s="29" t="e">
        <v>#N/A</v>
      </c>
    </row>
    <row r="212" spans="1:15" x14ac:dyDescent="0.25">
      <c r="A212" t="s">
        <v>6736</v>
      </c>
      <c r="B212">
        <v>12052</v>
      </c>
      <c r="C212">
        <v>216.3</v>
      </c>
      <c r="J212">
        <v>12052</v>
      </c>
      <c r="K212">
        <v>211.66</v>
      </c>
      <c r="N212" s="24">
        <v>21047</v>
      </c>
      <c r="O212" s="29" t="e">
        <v>#N/A</v>
      </c>
    </row>
    <row r="213" spans="1:15" x14ac:dyDescent="0.25">
      <c r="A213" t="s">
        <v>6736</v>
      </c>
      <c r="B213">
        <v>12053</v>
      </c>
      <c r="C213">
        <v>233.11</v>
      </c>
      <c r="J213">
        <v>12053</v>
      </c>
      <c r="K213">
        <v>228.46</v>
      </c>
      <c r="N213" s="24">
        <v>21048</v>
      </c>
      <c r="O213" s="29" t="e">
        <v>#N/A</v>
      </c>
    </row>
    <row r="214" spans="1:15" x14ac:dyDescent="0.25">
      <c r="A214" t="s">
        <v>6736</v>
      </c>
      <c r="B214">
        <v>12054</v>
      </c>
      <c r="C214">
        <v>237.01</v>
      </c>
      <c r="J214">
        <v>12054</v>
      </c>
      <c r="K214">
        <v>233.55</v>
      </c>
      <c r="N214" s="24">
        <v>21049</v>
      </c>
      <c r="O214" s="29" t="e">
        <v>#N/A</v>
      </c>
    </row>
    <row r="215" spans="1:15" x14ac:dyDescent="0.25">
      <c r="A215" t="s">
        <v>6736</v>
      </c>
      <c r="B215">
        <v>12055</v>
      </c>
      <c r="C215">
        <v>324.5</v>
      </c>
      <c r="J215">
        <v>12055</v>
      </c>
      <c r="K215">
        <v>320.02</v>
      </c>
      <c r="N215" s="24">
        <v>21050</v>
      </c>
      <c r="O215" s="29" t="e">
        <v>#N/A</v>
      </c>
    </row>
    <row r="216" spans="1:15" x14ac:dyDescent="0.25">
      <c r="A216" t="s">
        <v>6736</v>
      </c>
      <c r="B216">
        <v>12056</v>
      </c>
      <c r="C216">
        <v>418.08</v>
      </c>
      <c r="J216">
        <v>12056</v>
      </c>
      <c r="K216">
        <v>410.9</v>
      </c>
      <c r="N216" s="24">
        <v>21060</v>
      </c>
      <c r="O216" s="29" t="e">
        <v>#N/A</v>
      </c>
    </row>
    <row r="217" spans="1:15" x14ac:dyDescent="0.25">
      <c r="A217" t="s">
        <v>6736</v>
      </c>
      <c r="B217">
        <v>12057</v>
      </c>
      <c r="C217">
        <v>454.81</v>
      </c>
      <c r="J217">
        <v>12057</v>
      </c>
      <c r="K217">
        <v>447.64</v>
      </c>
      <c r="N217" s="24">
        <v>21070</v>
      </c>
      <c r="O217" s="29" t="e">
        <v>#N/A</v>
      </c>
    </row>
    <row r="218" spans="1:15" x14ac:dyDescent="0.25">
      <c r="A218" t="s">
        <v>6736</v>
      </c>
      <c r="B218">
        <v>13100</v>
      </c>
      <c r="C218">
        <v>216.61</v>
      </c>
      <c r="J218">
        <v>13100</v>
      </c>
      <c r="K218">
        <v>212.27</v>
      </c>
      <c r="N218" s="24">
        <v>21073</v>
      </c>
      <c r="O218" s="29">
        <v>263.69</v>
      </c>
    </row>
    <row r="219" spans="1:15" x14ac:dyDescent="0.25">
      <c r="A219" t="s">
        <v>6736</v>
      </c>
      <c r="B219">
        <v>13101</v>
      </c>
      <c r="C219">
        <v>267.97000000000003</v>
      </c>
      <c r="J219">
        <v>13101</v>
      </c>
      <c r="K219">
        <v>261.98</v>
      </c>
      <c r="N219" s="24">
        <v>21076</v>
      </c>
      <c r="O219" s="29">
        <v>755.67</v>
      </c>
    </row>
    <row r="220" spans="1:15" x14ac:dyDescent="0.25">
      <c r="A220" t="s">
        <v>6736</v>
      </c>
      <c r="B220">
        <v>13102</v>
      </c>
      <c r="C220">
        <v>76.47</v>
      </c>
      <c r="J220">
        <v>13102</v>
      </c>
      <c r="K220">
        <v>75.61</v>
      </c>
      <c r="N220" s="24">
        <v>21077</v>
      </c>
      <c r="O220" s="29">
        <v>1857.24</v>
      </c>
    </row>
    <row r="221" spans="1:15" x14ac:dyDescent="0.25">
      <c r="A221" t="s">
        <v>6736</v>
      </c>
      <c r="B221">
        <v>13120</v>
      </c>
      <c r="C221">
        <v>251.64</v>
      </c>
      <c r="J221">
        <v>13120</v>
      </c>
      <c r="K221">
        <v>246.06</v>
      </c>
      <c r="N221" s="24">
        <v>21079</v>
      </c>
      <c r="O221" s="29">
        <v>1248.5</v>
      </c>
    </row>
    <row r="222" spans="1:15" x14ac:dyDescent="0.25">
      <c r="A222" t="s">
        <v>6736</v>
      </c>
      <c r="B222">
        <v>13121</v>
      </c>
      <c r="C222">
        <v>277.08</v>
      </c>
      <c r="J222">
        <v>13121</v>
      </c>
      <c r="K222">
        <v>271.47000000000003</v>
      </c>
      <c r="N222" s="24">
        <v>21080</v>
      </c>
      <c r="O222" s="29">
        <v>1419.2</v>
      </c>
    </row>
    <row r="223" spans="1:15" x14ac:dyDescent="0.25">
      <c r="A223" t="s">
        <v>6736</v>
      </c>
      <c r="B223">
        <v>13122</v>
      </c>
      <c r="C223">
        <v>88.35</v>
      </c>
      <c r="J223">
        <v>13122</v>
      </c>
      <c r="K223">
        <v>87.37</v>
      </c>
      <c r="N223" s="24">
        <v>21081</v>
      </c>
      <c r="O223" s="29">
        <v>1299.25</v>
      </c>
    </row>
    <row r="224" spans="1:15" x14ac:dyDescent="0.25">
      <c r="A224" t="s">
        <v>6736</v>
      </c>
      <c r="B224">
        <v>13131</v>
      </c>
      <c r="C224">
        <v>260.33</v>
      </c>
      <c r="J224">
        <v>13131</v>
      </c>
      <c r="K224">
        <v>255.23</v>
      </c>
      <c r="N224" s="24">
        <v>21082</v>
      </c>
      <c r="O224" s="29">
        <v>1188.43</v>
      </c>
    </row>
    <row r="225" spans="1:15" x14ac:dyDescent="0.25">
      <c r="A225" t="s">
        <v>6736</v>
      </c>
      <c r="B225">
        <v>13132</v>
      </c>
      <c r="C225">
        <v>325.83999999999997</v>
      </c>
      <c r="J225">
        <v>13132</v>
      </c>
      <c r="K225">
        <v>319.58999999999997</v>
      </c>
      <c r="N225" s="24">
        <v>21083</v>
      </c>
      <c r="O225" s="29">
        <v>1102.93</v>
      </c>
    </row>
    <row r="226" spans="1:15" x14ac:dyDescent="0.25">
      <c r="A226" t="s">
        <v>6736</v>
      </c>
      <c r="B226">
        <v>13133</v>
      </c>
      <c r="C226">
        <v>133.22999999999999</v>
      </c>
      <c r="J226">
        <v>13133</v>
      </c>
      <c r="K226">
        <v>131.31</v>
      </c>
      <c r="N226" s="24">
        <v>21084</v>
      </c>
      <c r="O226" s="29">
        <v>1275.4000000000001</v>
      </c>
    </row>
    <row r="227" spans="1:15" x14ac:dyDescent="0.25">
      <c r="A227" t="s">
        <v>6736</v>
      </c>
      <c r="B227">
        <v>13151</v>
      </c>
      <c r="C227">
        <v>299.72000000000003</v>
      </c>
      <c r="J227">
        <v>13151</v>
      </c>
      <c r="K227">
        <v>294.16000000000003</v>
      </c>
      <c r="N227" s="24">
        <v>21085</v>
      </c>
      <c r="O227" s="29">
        <v>517.79</v>
      </c>
    </row>
    <row r="228" spans="1:15" x14ac:dyDescent="0.25">
      <c r="A228" t="s">
        <v>6736</v>
      </c>
      <c r="B228">
        <v>13152</v>
      </c>
      <c r="C228">
        <v>360.8</v>
      </c>
      <c r="J228">
        <v>13152</v>
      </c>
      <c r="K228">
        <v>354.24</v>
      </c>
      <c r="N228" s="24">
        <v>21086</v>
      </c>
      <c r="O228" s="29">
        <v>1369.63</v>
      </c>
    </row>
    <row r="229" spans="1:15" x14ac:dyDescent="0.25">
      <c r="A229" t="s">
        <v>6736</v>
      </c>
      <c r="B229">
        <v>13153</v>
      </c>
      <c r="C229">
        <v>146.06</v>
      </c>
      <c r="J229">
        <v>13153</v>
      </c>
      <c r="K229">
        <v>144.41</v>
      </c>
      <c r="N229" s="24">
        <v>21087</v>
      </c>
      <c r="O229" s="29">
        <v>1369.63</v>
      </c>
    </row>
    <row r="230" spans="1:15" x14ac:dyDescent="0.25">
      <c r="A230" t="s">
        <v>6736</v>
      </c>
      <c r="B230">
        <v>14000</v>
      </c>
      <c r="C230">
        <v>549.65</v>
      </c>
      <c r="J230">
        <v>14000</v>
      </c>
      <c r="K230">
        <v>538.36</v>
      </c>
      <c r="N230" s="24">
        <v>21100</v>
      </c>
      <c r="O230" s="29">
        <v>387.72</v>
      </c>
    </row>
    <row r="231" spans="1:15" x14ac:dyDescent="0.25">
      <c r="A231" t="s">
        <v>6736</v>
      </c>
      <c r="B231">
        <v>14001</v>
      </c>
      <c r="C231">
        <v>710.34</v>
      </c>
      <c r="J231">
        <v>14001</v>
      </c>
      <c r="K231">
        <v>697.77</v>
      </c>
      <c r="N231" s="24">
        <v>21110</v>
      </c>
      <c r="O231" s="29">
        <v>800.65</v>
      </c>
    </row>
    <row r="232" spans="1:15" x14ac:dyDescent="0.25">
      <c r="A232" t="s">
        <v>6736</v>
      </c>
      <c r="B232">
        <v>14020</v>
      </c>
      <c r="C232">
        <v>617.20000000000005</v>
      </c>
      <c r="J232">
        <v>14020</v>
      </c>
      <c r="K232">
        <v>602.97</v>
      </c>
      <c r="N232" s="24">
        <v>21116</v>
      </c>
      <c r="O232" s="29">
        <v>48.03</v>
      </c>
    </row>
    <row r="233" spans="1:15" x14ac:dyDescent="0.25">
      <c r="A233" t="s">
        <v>6736</v>
      </c>
      <c r="B233">
        <v>14021</v>
      </c>
      <c r="C233">
        <v>769.62</v>
      </c>
      <c r="J233">
        <v>14021</v>
      </c>
      <c r="K233">
        <v>753.1</v>
      </c>
      <c r="N233" s="24">
        <v>21120</v>
      </c>
      <c r="O233" s="29">
        <v>563.54</v>
      </c>
    </row>
    <row r="234" spans="1:15" x14ac:dyDescent="0.25">
      <c r="A234" t="s">
        <v>6736</v>
      </c>
      <c r="B234">
        <v>14040</v>
      </c>
      <c r="C234">
        <v>677.3</v>
      </c>
      <c r="J234">
        <v>14040</v>
      </c>
      <c r="K234">
        <v>662.35</v>
      </c>
      <c r="N234" s="24">
        <v>21121</v>
      </c>
      <c r="O234" s="29">
        <v>577.32000000000005</v>
      </c>
    </row>
    <row r="235" spans="1:15" x14ac:dyDescent="0.25">
      <c r="A235" t="s">
        <v>6736</v>
      </c>
      <c r="B235">
        <v>14041</v>
      </c>
      <c r="C235">
        <v>825.88</v>
      </c>
      <c r="J235">
        <v>14041</v>
      </c>
      <c r="K235">
        <v>807.83</v>
      </c>
      <c r="N235" s="24">
        <v>21122</v>
      </c>
      <c r="O235" s="29" t="e">
        <v>#N/A</v>
      </c>
    </row>
    <row r="236" spans="1:15" x14ac:dyDescent="0.25">
      <c r="A236" t="s">
        <v>6736</v>
      </c>
      <c r="B236">
        <v>14060</v>
      </c>
      <c r="C236">
        <v>722.26</v>
      </c>
      <c r="J236">
        <v>14060</v>
      </c>
      <c r="K236">
        <v>705.99</v>
      </c>
      <c r="N236" s="24">
        <v>21123</v>
      </c>
      <c r="O236" s="29" t="e">
        <v>#N/A</v>
      </c>
    </row>
    <row r="237" spans="1:15" x14ac:dyDescent="0.25">
      <c r="A237" t="s">
        <v>6736</v>
      </c>
      <c r="B237">
        <v>14061</v>
      </c>
      <c r="C237">
        <v>886.98</v>
      </c>
      <c r="J237">
        <v>14061</v>
      </c>
      <c r="K237">
        <v>867.2</v>
      </c>
      <c r="N237" s="24">
        <v>21125</v>
      </c>
      <c r="O237" s="29">
        <v>721.58</v>
      </c>
    </row>
    <row r="238" spans="1:15" x14ac:dyDescent="0.25">
      <c r="A238" t="s">
        <v>6736</v>
      </c>
      <c r="B238">
        <v>14301</v>
      </c>
      <c r="C238">
        <v>940.83</v>
      </c>
      <c r="J238">
        <v>14301</v>
      </c>
      <c r="K238">
        <v>924.27</v>
      </c>
      <c r="N238" s="24">
        <v>21127</v>
      </c>
      <c r="O238" s="29">
        <v>827.48</v>
      </c>
    </row>
    <row r="239" spans="1:15" x14ac:dyDescent="0.25">
      <c r="A239" t="s">
        <v>6736</v>
      </c>
      <c r="B239">
        <v>15002</v>
      </c>
      <c r="C239">
        <v>234.64</v>
      </c>
      <c r="J239">
        <v>15002</v>
      </c>
      <c r="K239">
        <v>232.32</v>
      </c>
      <c r="N239" s="24">
        <v>21137</v>
      </c>
      <c r="O239" s="29" t="e">
        <v>#N/A</v>
      </c>
    </row>
    <row r="240" spans="1:15" x14ac:dyDescent="0.25">
      <c r="A240" t="s">
        <v>6736</v>
      </c>
      <c r="B240">
        <v>15003</v>
      </c>
      <c r="C240">
        <v>48.06</v>
      </c>
      <c r="J240">
        <v>15003</v>
      </c>
      <c r="K240">
        <v>48.01</v>
      </c>
      <c r="N240" s="24">
        <v>21138</v>
      </c>
      <c r="O240" s="29" t="e">
        <v>#N/A</v>
      </c>
    </row>
    <row r="241" spans="1:15" x14ac:dyDescent="0.25">
      <c r="A241" t="s">
        <v>6736</v>
      </c>
      <c r="B241">
        <v>15004</v>
      </c>
      <c r="C241">
        <v>278.08999999999997</v>
      </c>
      <c r="J241">
        <v>15004</v>
      </c>
      <c r="K241">
        <v>274.66000000000003</v>
      </c>
      <c r="N241" s="24">
        <v>21139</v>
      </c>
      <c r="O241" s="29" t="e">
        <v>#N/A</v>
      </c>
    </row>
    <row r="242" spans="1:15" x14ac:dyDescent="0.25">
      <c r="A242" t="s">
        <v>6736</v>
      </c>
      <c r="B242">
        <v>15005</v>
      </c>
      <c r="C242">
        <v>95.17</v>
      </c>
      <c r="J242">
        <v>15005</v>
      </c>
      <c r="K242">
        <v>94.73</v>
      </c>
      <c r="N242" s="24">
        <v>21141</v>
      </c>
      <c r="O242" s="29" t="e">
        <v>#N/A</v>
      </c>
    </row>
    <row r="243" spans="1:15" x14ac:dyDescent="0.25">
      <c r="A243" t="s">
        <v>6736</v>
      </c>
      <c r="B243">
        <v>15040</v>
      </c>
      <c r="C243">
        <v>133.03</v>
      </c>
      <c r="J243">
        <v>15040</v>
      </c>
      <c r="K243">
        <v>131.63999999999999</v>
      </c>
      <c r="N243" s="24">
        <v>21142</v>
      </c>
      <c r="O243" s="29" t="e">
        <v>#N/A</v>
      </c>
    </row>
    <row r="244" spans="1:15" x14ac:dyDescent="0.25">
      <c r="A244" t="s">
        <v>6736</v>
      </c>
      <c r="B244">
        <v>15050</v>
      </c>
      <c r="C244">
        <v>506.7</v>
      </c>
      <c r="J244">
        <v>15050</v>
      </c>
      <c r="K244">
        <v>495.66</v>
      </c>
      <c r="N244" s="24">
        <v>21143</v>
      </c>
      <c r="O244" s="29" t="e">
        <v>#N/A</v>
      </c>
    </row>
    <row r="245" spans="1:15" x14ac:dyDescent="0.25">
      <c r="A245" t="s">
        <v>6736</v>
      </c>
      <c r="B245">
        <v>15100</v>
      </c>
      <c r="C245">
        <v>778.75</v>
      </c>
      <c r="J245">
        <v>15100</v>
      </c>
      <c r="K245">
        <v>766.4</v>
      </c>
      <c r="N245" s="24">
        <v>21145</v>
      </c>
      <c r="O245" s="29" t="e">
        <v>#N/A</v>
      </c>
    </row>
    <row r="246" spans="1:15" x14ac:dyDescent="0.25">
      <c r="A246" t="s">
        <v>6736</v>
      </c>
      <c r="B246">
        <v>15101</v>
      </c>
      <c r="C246">
        <v>119.02</v>
      </c>
      <c r="J246">
        <v>15101</v>
      </c>
      <c r="K246">
        <v>117.91</v>
      </c>
      <c r="N246" s="24">
        <v>21146</v>
      </c>
      <c r="O246" s="29" t="e">
        <v>#N/A</v>
      </c>
    </row>
    <row r="247" spans="1:15" x14ac:dyDescent="0.25">
      <c r="A247" t="s">
        <v>6736</v>
      </c>
      <c r="B247">
        <v>15110</v>
      </c>
      <c r="C247">
        <v>771.79</v>
      </c>
      <c r="J247">
        <v>15110</v>
      </c>
      <c r="K247">
        <v>762</v>
      </c>
      <c r="N247" s="24">
        <v>21147</v>
      </c>
      <c r="O247" s="29" t="e">
        <v>#N/A</v>
      </c>
    </row>
    <row r="248" spans="1:15" x14ac:dyDescent="0.25">
      <c r="A248" t="s">
        <v>6736</v>
      </c>
      <c r="B248">
        <v>15111</v>
      </c>
      <c r="C248">
        <v>108.55</v>
      </c>
      <c r="J248">
        <v>15111</v>
      </c>
      <c r="K248">
        <v>108.51</v>
      </c>
      <c r="N248" s="24">
        <v>21150</v>
      </c>
      <c r="O248" s="29" t="e">
        <v>#N/A</v>
      </c>
    </row>
    <row r="249" spans="1:15" x14ac:dyDescent="0.25">
      <c r="A249" t="s">
        <v>6736</v>
      </c>
      <c r="B249">
        <v>15115</v>
      </c>
      <c r="C249">
        <v>743.56</v>
      </c>
      <c r="J249">
        <v>15115</v>
      </c>
      <c r="K249">
        <v>733.05</v>
      </c>
      <c r="N249" s="24">
        <v>21151</v>
      </c>
      <c r="O249" s="29" t="e">
        <v>#N/A</v>
      </c>
    </row>
    <row r="250" spans="1:15" x14ac:dyDescent="0.25">
      <c r="A250" t="s">
        <v>6736</v>
      </c>
      <c r="B250">
        <v>15116</v>
      </c>
      <c r="C250">
        <v>148.44</v>
      </c>
      <c r="J250">
        <v>15116</v>
      </c>
      <c r="K250">
        <v>148.26</v>
      </c>
      <c r="N250" s="24">
        <v>21154</v>
      </c>
      <c r="O250" s="29" t="e">
        <v>#N/A</v>
      </c>
    </row>
    <row r="251" spans="1:15" x14ac:dyDescent="0.25">
      <c r="A251" t="s">
        <v>6736</v>
      </c>
      <c r="B251">
        <v>15120</v>
      </c>
      <c r="C251">
        <v>747.8</v>
      </c>
      <c r="J251">
        <v>15120</v>
      </c>
      <c r="K251">
        <v>735.25</v>
      </c>
      <c r="N251" s="24">
        <v>21155</v>
      </c>
      <c r="O251" s="29" t="e">
        <v>#N/A</v>
      </c>
    </row>
    <row r="252" spans="1:15" x14ac:dyDescent="0.25">
      <c r="A252" t="s">
        <v>6736</v>
      </c>
      <c r="B252">
        <v>15121</v>
      </c>
      <c r="C252">
        <v>143.96</v>
      </c>
      <c r="J252">
        <v>15121</v>
      </c>
      <c r="K252">
        <v>142.26</v>
      </c>
      <c r="N252" s="24">
        <v>21159</v>
      </c>
      <c r="O252" s="29" t="e">
        <v>#N/A</v>
      </c>
    </row>
    <row r="253" spans="1:15" x14ac:dyDescent="0.25">
      <c r="A253" t="s">
        <v>6736</v>
      </c>
      <c r="B253">
        <v>15130</v>
      </c>
      <c r="C253">
        <v>652.83000000000004</v>
      </c>
      <c r="J253">
        <v>15130</v>
      </c>
      <c r="K253">
        <v>639.62</v>
      </c>
      <c r="N253" s="24">
        <v>21160</v>
      </c>
      <c r="O253" s="29" t="e">
        <v>#N/A</v>
      </c>
    </row>
    <row r="254" spans="1:15" x14ac:dyDescent="0.25">
      <c r="A254" t="s">
        <v>6736</v>
      </c>
      <c r="B254">
        <v>15131</v>
      </c>
      <c r="C254">
        <v>95.99</v>
      </c>
      <c r="J254">
        <v>15131</v>
      </c>
      <c r="K254">
        <v>95.08</v>
      </c>
      <c r="N254" s="24">
        <v>21172</v>
      </c>
      <c r="O254" s="29" t="e">
        <v>#N/A</v>
      </c>
    </row>
    <row r="255" spans="1:15" x14ac:dyDescent="0.25">
      <c r="A255" t="s">
        <v>6736</v>
      </c>
      <c r="B255">
        <v>15135</v>
      </c>
      <c r="C255">
        <v>825.14</v>
      </c>
      <c r="J255">
        <v>15135</v>
      </c>
      <c r="K255">
        <v>810.03</v>
      </c>
      <c r="N255" s="24">
        <v>21175</v>
      </c>
      <c r="O255" s="29" t="e">
        <v>#N/A</v>
      </c>
    </row>
    <row r="256" spans="1:15" x14ac:dyDescent="0.25">
      <c r="A256" t="s">
        <v>6736</v>
      </c>
      <c r="B256">
        <v>15136</v>
      </c>
      <c r="C256">
        <v>95.99</v>
      </c>
      <c r="J256">
        <v>15136</v>
      </c>
      <c r="K256">
        <v>95.08</v>
      </c>
      <c r="N256" s="24">
        <v>21179</v>
      </c>
      <c r="O256" s="29" t="e">
        <v>#N/A</v>
      </c>
    </row>
    <row r="257" spans="1:15" x14ac:dyDescent="0.25">
      <c r="A257" t="s">
        <v>6736</v>
      </c>
      <c r="B257">
        <v>15150</v>
      </c>
      <c r="C257">
        <v>692.8</v>
      </c>
      <c r="J257">
        <v>15150</v>
      </c>
      <c r="K257">
        <v>687.62</v>
      </c>
      <c r="N257" s="24">
        <v>21180</v>
      </c>
      <c r="O257" s="29" t="e">
        <v>#N/A</v>
      </c>
    </row>
    <row r="258" spans="1:15" x14ac:dyDescent="0.25">
      <c r="A258" t="s">
        <v>6736</v>
      </c>
      <c r="B258">
        <v>15151</v>
      </c>
      <c r="C258">
        <v>116.13</v>
      </c>
      <c r="J258">
        <v>15151</v>
      </c>
      <c r="K258">
        <v>116.65</v>
      </c>
      <c r="N258" s="24">
        <v>21181</v>
      </c>
      <c r="O258" s="29" t="e">
        <v>#N/A</v>
      </c>
    </row>
    <row r="259" spans="1:15" x14ac:dyDescent="0.25">
      <c r="A259" t="s">
        <v>6736</v>
      </c>
      <c r="B259">
        <v>15152</v>
      </c>
      <c r="C259">
        <v>150.49</v>
      </c>
      <c r="J259">
        <v>15152</v>
      </c>
      <c r="K259">
        <v>149.9</v>
      </c>
      <c r="N259" s="24">
        <v>21182</v>
      </c>
      <c r="O259" s="29" t="e">
        <v>#N/A</v>
      </c>
    </row>
    <row r="260" spans="1:15" x14ac:dyDescent="0.25">
      <c r="A260" t="s">
        <v>6736</v>
      </c>
      <c r="B260">
        <v>15155</v>
      </c>
      <c r="C260">
        <v>794.28</v>
      </c>
      <c r="J260">
        <v>15155</v>
      </c>
      <c r="K260">
        <v>780.99</v>
      </c>
      <c r="N260" s="24">
        <v>21183</v>
      </c>
      <c r="O260" s="29" t="e">
        <v>#N/A</v>
      </c>
    </row>
    <row r="261" spans="1:15" x14ac:dyDescent="0.25">
      <c r="A261" t="s">
        <v>6736</v>
      </c>
      <c r="B261">
        <v>15156</v>
      </c>
      <c r="C261">
        <v>159</v>
      </c>
      <c r="J261">
        <v>15156</v>
      </c>
      <c r="K261">
        <v>159.66</v>
      </c>
      <c r="N261" s="24">
        <v>21184</v>
      </c>
      <c r="O261" s="29" t="e">
        <v>#N/A</v>
      </c>
    </row>
    <row r="262" spans="1:15" x14ac:dyDescent="0.25">
      <c r="A262" t="s">
        <v>6736</v>
      </c>
      <c r="B262">
        <v>15157</v>
      </c>
      <c r="C262">
        <v>173.68</v>
      </c>
      <c r="J262">
        <v>15157</v>
      </c>
      <c r="K262">
        <v>174.37</v>
      </c>
      <c r="N262" s="24">
        <v>21188</v>
      </c>
      <c r="O262" s="29" t="e">
        <v>#N/A</v>
      </c>
    </row>
    <row r="263" spans="1:15" x14ac:dyDescent="0.25">
      <c r="A263" t="s">
        <v>6736</v>
      </c>
      <c r="B263">
        <v>15200</v>
      </c>
      <c r="C263">
        <v>730.95</v>
      </c>
      <c r="J263">
        <v>15200</v>
      </c>
      <c r="K263">
        <v>717.87</v>
      </c>
      <c r="N263" s="24">
        <v>21193</v>
      </c>
      <c r="O263" s="29" t="e">
        <v>#N/A</v>
      </c>
    </row>
    <row r="264" spans="1:15" x14ac:dyDescent="0.25">
      <c r="A264" t="s">
        <v>6736</v>
      </c>
      <c r="B264">
        <v>15201</v>
      </c>
      <c r="C264">
        <v>81.73</v>
      </c>
      <c r="J264">
        <v>15201</v>
      </c>
      <c r="K264">
        <v>81.16</v>
      </c>
      <c r="N264" s="24">
        <v>21194</v>
      </c>
      <c r="O264" s="29" t="e">
        <v>#N/A</v>
      </c>
    </row>
    <row r="265" spans="1:15" x14ac:dyDescent="0.25">
      <c r="A265" t="s">
        <v>6736</v>
      </c>
      <c r="B265">
        <v>15220</v>
      </c>
      <c r="C265">
        <v>663.42</v>
      </c>
      <c r="J265">
        <v>15220</v>
      </c>
      <c r="K265">
        <v>648.77</v>
      </c>
      <c r="N265" s="24">
        <v>21195</v>
      </c>
      <c r="O265" s="29" t="e">
        <v>#N/A</v>
      </c>
    </row>
    <row r="266" spans="1:15" x14ac:dyDescent="0.25">
      <c r="A266" t="s">
        <v>6736</v>
      </c>
      <c r="B266">
        <v>15221</v>
      </c>
      <c r="C266">
        <v>73.53</v>
      </c>
      <c r="J266">
        <v>15221</v>
      </c>
      <c r="K266">
        <v>72.83</v>
      </c>
      <c r="N266" s="24">
        <v>21196</v>
      </c>
      <c r="O266" s="29" t="e">
        <v>#N/A</v>
      </c>
    </row>
    <row r="267" spans="1:15" x14ac:dyDescent="0.25">
      <c r="A267" t="s">
        <v>6736</v>
      </c>
      <c r="B267">
        <v>15240</v>
      </c>
      <c r="C267">
        <v>865.68</v>
      </c>
      <c r="J267">
        <v>15240</v>
      </c>
      <c r="K267">
        <v>845.67</v>
      </c>
      <c r="N267" s="24">
        <v>21198</v>
      </c>
      <c r="O267" s="29" t="e">
        <v>#N/A</v>
      </c>
    </row>
    <row r="268" spans="1:15" x14ac:dyDescent="0.25">
      <c r="A268" t="s">
        <v>6736</v>
      </c>
      <c r="B268">
        <v>15241</v>
      </c>
      <c r="C268">
        <v>112.4</v>
      </c>
      <c r="J268">
        <v>15241</v>
      </c>
      <c r="K268">
        <v>111.26</v>
      </c>
      <c r="N268" s="24">
        <v>21199</v>
      </c>
      <c r="O268" s="29" t="e">
        <v>#N/A</v>
      </c>
    </row>
    <row r="269" spans="1:15" x14ac:dyDescent="0.25">
      <c r="A269" t="s">
        <v>6736</v>
      </c>
      <c r="B269">
        <v>15260</v>
      </c>
      <c r="C269">
        <v>917.9</v>
      </c>
      <c r="J269">
        <v>15260</v>
      </c>
      <c r="K269">
        <v>896.47</v>
      </c>
      <c r="N269" s="24">
        <v>21206</v>
      </c>
      <c r="O269" s="29" t="e">
        <v>#N/A</v>
      </c>
    </row>
    <row r="270" spans="1:15" x14ac:dyDescent="0.25">
      <c r="A270" t="s">
        <v>6736</v>
      </c>
      <c r="B270">
        <v>15261</v>
      </c>
      <c r="C270">
        <v>145.54</v>
      </c>
      <c r="J270">
        <v>15261</v>
      </c>
      <c r="K270">
        <v>143.35</v>
      </c>
      <c r="N270" s="24">
        <v>21208</v>
      </c>
      <c r="O270" s="29">
        <v>797.54</v>
      </c>
    </row>
    <row r="271" spans="1:15" x14ac:dyDescent="0.25">
      <c r="A271" t="s">
        <v>6736</v>
      </c>
      <c r="B271">
        <v>15271</v>
      </c>
      <c r="C271">
        <v>88.94</v>
      </c>
      <c r="J271">
        <v>15271</v>
      </c>
      <c r="K271">
        <v>88</v>
      </c>
      <c r="N271" s="24">
        <v>21209</v>
      </c>
      <c r="O271" s="29">
        <v>682.27</v>
      </c>
    </row>
    <row r="272" spans="1:15" x14ac:dyDescent="0.25">
      <c r="A272" t="s">
        <v>6736</v>
      </c>
      <c r="B272">
        <v>15272</v>
      </c>
      <c r="C272">
        <v>17.559999999999999</v>
      </c>
      <c r="J272">
        <v>15272</v>
      </c>
      <c r="K272">
        <v>17.39</v>
      </c>
      <c r="N272" s="24">
        <v>21210</v>
      </c>
      <c r="O272" s="29">
        <v>821.06</v>
      </c>
    </row>
    <row r="273" spans="1:15" x14ac:dyDescent="0.25">
      <c r="A273" t="s">
        <v>6736</v>
      </c>
      <c r="B273">
        <v>15273</v>
      </c>
      <c r="C273">
        <v>208.41</v>
      </c>
      <c r="J273">
        <v>15273</v>
      </c>
      <c r="K273">
        <v>207.22</v>
      </c>
      <c r="N273" s="24">
        <v>21215</v>
      </c>
      <c r="O273" s="29">
        <v>851.7</v>
      </c>
    </row>
    <row r="274" spans="1:15" x14ac:dyDescent="0.25">
      <c r="A274" t="s">
        <v>6736</v>
      </c>
      <c r="B274">
        <v>15274</v>
      </c>
      <c r="C274">
        <v>47.68</v>
      </c>
      <c r="J274">
        <v>15274</v>
      </c>
      <c r="K274">
        <v>47.65</v>
      </c>
      <c r="N274" s="24">
        <v>21230</v>
      </c>
      <c r="O274" s="29" t="e">
        <v>#N/A</v>
      </c>
    </row>
    <row r="275" spans="1:15" x14ac:dyDescent="0.25">
      <c r="A275" t="s">
        <v>6736</v>
      </c>
      <c r="B275">
        <v>15275</v>
      </c>
      <c r="C275">
        <v>98.77</v>
      </c>
      <c r="J275">
        <v>15275</v>
      </c>
      <c r="K275">
        <v>97.51</v>
      </c>
      <c r="N275" s="24">
        <v>21235</v>
      </c>
      <c r="O275" s="29">
        <v>624.4</v>
      </c>
    </row>
    <row r="276" spans="1:15" x14ac:dyDescent="0.25">
      <c r="A276" t="s">
        <v>6736</v>
      </c>
      <c r="B276">
        <v>15276</v>
      </c>
      <c r="C276">
        <v>26.48</v>
      </c>
      <c r="J276">
        <v>15276</v>
      </c>
      <c r="K276">
        <v>26.3</v>
      </c>
      <c r="N276" s="24">
        <v>21240</v>
      </c>
      <c r="O276" s="29" t="e">
        <v>#N/A</v>
      </c>
    </row>
    <row r="277" spans="1:15" x14ac:dyDescent="0.25">
      <c r="A277" t="s">
        <v>6736</v>
      </c>
      <c r="B277">
        <v>15277</v>
      </c>
      <c r="C277">
        <v>239.09</v>
      </c>
      <c r="J277">
        <v>15277</v>
      </c>
      <c r="K277">
        <v>237.5</v>
      </c>
      <c r="N277" s="24">
        <v>21242</v>
      </c>
      <c r="O277" s="29" t="e">
        <v>#N/A</v>
      </c>
    </row>
    <row r="278" spans="1:15" x14ac:dyDescent="0.25">
      <c r="A278" t="s">
        <v>6736</v>
      </c>
      <c r="B278">
        <v>15278</v>
      </c>
      <c r="C278">
        <v>59.26</v>
      </c>
      <c r="J278">
        <v>15278</v>
      </c>
      <c r="K278">
        <v>58.96</v>
      </c>
      <c r="N278" s="24">
        <v>21243</v>
      </c>
      <c r="O278" s="29" t="e">
        <v>#N/A</v>
      </c>
    </row>
    <row r="279" spans="1:15" x14ac:dyDescent="0.25">
      <c r="A279" t="s">
        <v>6736</v>
      </c>
      <c r="B279">
        <v>15570</v>
      </c>
      <c r="C279">
        <v>794.77</v>
      </c>
      <c r="J279">
        <v>15570</v>
      </c>
      <c r="K279">
        <v>782.46</v>
      </c>
      <c r="N279" s="24">
        <v>21244</v>
      </c>
      <c r="O279" s="29" t="e">
        <v>#N/A</v>
      </c>
    </row>
    <row r="280" spans="1:15" x14ac:dyDescent="0.25">
      <c r="A280" t="s">
        <v>6736</v>
      </c>
      <c r="B280">
        <v>15572</v>
      </c>
      <c r="C280">
        <v>801.95</v>
      </c>
      <c r="J280">
        <v>15572</v>
      </c>
      <c r="K280">
        <v>787.5</v>
      </c>
      <c r="N280" s="24">
        <v>21245</v>
      </c>
      <c r="O280" s="29">
        <v>1036.3900000000001</v>
      </c>
    </row>
    <row r="281" spans="1:15" x14ac:dyDescent="0.25">
      <c r="A281" t="s">
        <v>6736</v>
      </c>
      <c r="B281">
        <v>15574</v>
      </c>
      <c r="C281">
        <v>798.13</v>
      </c>
      <c r="J281">
        <v>15574</v>
      </c>
      <c r="K281">
        <v>783.51</v>
      </c>
      <c r="N281" s="24">
        <v>21246</v>
      </c>
      <c r="O281" s="29" t="e">
        <v>#N/A</v>
      </c>
    </row>
    <row r="282" spans="1:15" x14ac:dyDescent="0.25">
      <c r="A282" t="s">
        <v>6736</v>
      </c>
      <c r="B282">
        <v>15576</v>
      </c>
      <c r="C282">
        <v>703.96</v>
      </c>
      <c r="J282">
        <v>15576</v>
      </c>
      <c r="K282">
        <v>688.76</v>
      </c>
      <c r="N282" s="24">
        <v>21247</v>
      </c>
      <c r="O282" s="29" t="e">
        <v>#N/A</v>
      </c>
    </row>
    <row r="283" spans="1:15" x14ac:dyDescent="0.25">
      <c r="A283" t="s">
        <v>6736</v>
      </c>
      <c r="B283">
        <v>15600</v>
      </c>
      <c r="C283">
        <v>234.35</v>
      </c>
      <c r="J283">
        <v>15600</v>
      </c>
      <c r="K283">
        <v>227.85</v>
      </c>
      <c r="N283" s="24">
        <v>21248</v>
      </c>
      <c r="O283" s="29">
        <v>855.79</v>
      </c>
    </row>
    <row r="284" spans="1:15" x14ac:dyDescent="0.25">
      <c r="A284" t="s">
        <v>6736</v>
      </c>
      <c r="B284">
        <v>15610</v>
      </c>
      <c r="C284">
        <v>269.95</v>
      </c>
      <c r="J284">
        <v>15610</v>
      </c>
      <c r="K284">
        <v>262.83</v>
      </c>
      <c r="N284" s="24">
        <v>21249</v>
      </c>
      <c r="O284" s="29">
        <v>1193.92</v>
      </c>
    </row>
    <row r="285" spans="1:15" x14ac:dyDescent="0.25">
      <c r="A285" t="s">
        <v>6736</v>
      </c>
      <c r="B285">
        <v>15620</v>
      </c>
      <c r="C285">
        <v>359.17</v>
      </c>
      <c r="J285">
        <v>15620</v>
      </c>
      <c r="K285">
        <v>350.23</v>
      </c>
      <c r="N285" s="24">
        <v>21255</v>
      </c>
      <c r="O285" s="29" t="e">
        <v>#N/A</v>
      </c>
    </row>
    <row r="286" spans="1:15" x14ac:dyDescent="0.25">
      <c r="A286" t="s">
        <v>6736</v>
      </c>
      <c r="B286">
        <v>15630</v>
      </c>
      <c r="C286">
        <v>376.99</v>
      </c>
      <c r="J286">
        <v>15630</v>
      </c>
      <c r="K286">
        <v>367.34</v>
      </c>
      <c r="N286" s="24">
        <v>21256</v>
      </c>
      <c r="O286" s="29" t="e">
        <v>#N/A</v>
      </c>
    </row>
    <row r="287" spans="1:15" x14ac:dyDescent="0.25">
      <c r="A287" t="s">
        <v>6736</v>
      </c>
      <c r="B287">
        <v>15650</v>
      </c>
      <c r="C287">
        <v>442.83</v>
      </c>
      <c r="J287">
        <v>15650</v>
      </c>
      <c r="K287">
        <v>433.01</v>
      </c>
      <c r="N287" s="24">
        <v>21260</v>
      </c>
      <c r="O287" s="29" t="e">
        <v>#N/A</v>
      </c>
    </row>
    <row r="288" spans="1:15" x14ac:dyDescent="0.25">
      <c r="A288" t="s">
        <v>6736</v>
      </c>
      <c r="B288">
        <v>15730</v>
      </c>
      <c r="C288">
        <v>991.51</v>
      </c>
      <c r="J288">
        <v>15730</v>
      </c>
      <c r="K288">
        <v>969.96</v>
      </c>
      <c r="N288" s="24">
        <v>21261</v>
      </c>
      <c r="O288" s="29" t="e">
        <v>#N/A</v>
      </c>
    </row>
    <row r="289" spans="1:15" x14ac:dyDescent="0.25">
      <c r="A289" t="s">
        <v>6736</v>
      </c>
      <c r="B289">
        <v>15731</v>
      </c>
      <c r="C289">
        <v>1084.56</v>
      </c>
      <c r="J289">
        <v>15731</v>
      </c>
      <c r="K289">
        <v>1064.1500000000001</v>
      </c>
      <c r="N289" s="24">
        <v>21263</v>
      </c>
      <c r="O289" s="29" t="e">
        <v>#N/A</v>
      </c>
    </row>
    <row r="290" spans="1:15" x14ac:dyDescent="0.25">
      <c r="A290" t="s">
        <v>6736</v>
      </c>
      <c r="B290">
        <v>15740</v>
      </c>
      <c r="C290">
        <v>914.38</v>
      </c>
      <c r="J290">
        <v>15740</v>
      </c>
      <c r="K290">
        <v>896.44</v>
      </c>
      <c r="N290" s="24">
        <v>21267</v>
      </c>
      <c r="O290" s="29" t="e">
        <v>#N/A</v>
      </c>
    </row>
    <row r="291" spans="1:15" x14ac:dyDescent="0.25">
      <c r="A291" t="s">
        <v>6736</v>
      </c>
      <c r="B291">
        <v>15760</v>
      </c>
      <c r="C291">
        <v>761.53</v>
      </c>
      <c r="J291">
        <v>15760</v>
      </c>
      <c r="K291">
        <v>745.73</v>
      </c>
      <c r="N291" s="24">
        <v>21268</v>
      </c>
      <c r="O291" s="29" t="e">
        <v>#N/A</v>
      </c>
    </row>
    <row r="292" spans="1:15" x14ac:dyDescent="0.25">
      <c r="A292" t="s">
        <v>6736</v>
      </c>
      <c r="B292">
        <v>15771</v>
      </c>
      <c r="C292">
        <v>554.87</v>
      </c>
      <c r="J292">
        <v>15771</v>
      </c>
      <c r="K292">
        <v>544.97</v>
      </c>
      <c r="N292" s="24">
        <v>21270</v>
      </c>
      <c r="O292" s="29">
        <v>815.77</v>
      </c>
    </row>
    <row r="293" spans="1:15" x14ac:dyDescent="0.25">
      <c r="A293" t="s">
        <v>6736</v>
      </c>
      <c r="B293">
        <v>15772</v>
      </c>
      <c r="C293">
        <v>158.75</v>
      </c>
      <c r="J293">
        <v>15772</v>
      </c>
      <c r="K293">
        <v>157.22</v>
      </c>
      <c r="N293" s="24">
        <v>21275</v>
      </c>
      <c r="O293" s="29" t="e">
        <v>#N/A</v>
      </c>
    </row>
    <row r="294" spans="1:15" x14ac:dyDescent="0.25">
      <c r="A294" t="s">
        <v>6736</v>
      </c>
      <c r="B294">
        <v>15773</v>
      </c>
      <c r="C294">
        <v>546.65</v>
      </c>
      <c r="J294">
        <v>15773</v>
      </c>
      <c r="K294">
        <v>536.37</v>
      </c>
      <c r="N294" s="24">
        <v>21280</v>
      </c>
      <c r="O294" s="29" t="e">
        <v>#N/A</v>
      </c>
    </row>
    <row r="295" spans="1:15" x14ac:dyDescent="0.25">
      <c r="A295" t="s">
        <v>6736</v>
      </c>
      <c r="B295">
        <v>15774</v>
      </c>
      <c r="C295">
        <v>154.44</v>
      </c>
      <c r="J295">
        <v>15774</v>
      </c>
      <c r="K295">
        <v>153.01</v>
      </c>
      <c r="N295" s="24">
        <v>21282</v>
      </c>
      <c r="O295" s="29" t="e">
        <v>#N/A</v>
      </c>
    </row>
    <row r="296" spans="1:15" x14ac:dyDescent="0.25">
      <c r="A296" t="s">
        <v>6736</v>
      </c>
      <c r="B296">
        <v>15775</v>
      </c>
      <c r="C296">
        <v>275.04000000000002</v>
      </c>
      <c r="J296">
        <v>15775</v>
      </c>
      <c r="K296">
        <v>271.60000000000002</v>
      </c>
      <c r="N296" s="24">
        <v>21295</v>
      </c>
      <c r="O296" s="29" t="e">
        <v>#N/A</v>
      </c>
    </row>
    <row r="297" spans="1:15" x14ac:dyDescent="0.25">
      <c r="A297" t="s">
        <v>6736</v>
      </c>
      <c r="B297">
        <v>15776</v>
      </c>
      <c r="C297">
        <v>375.4</v>
      </c>
      <c r="J297">
        <v>15776</v>
      </c>
      <c r="K297">
        <v>370.86</v>
      </c>
      <c r="N297" s="24">
        <v>21296</v>
      </c>
      <c r="O297" s="29" t="e">
        <v>#N/A</v>
      </c>
    </row>
    <row r="298" spans="1:15" x14ac:dyDescent="0.25">
      <c r="A298" t="s">
        <v>6736</v>
      </c>
      <c r="B298">
        <v>15780</v>
      </c>
      <c r="C298">
        <v>722.24</v>
      </c>
      <c r="J298">
        <v>15780</v>
      </c>
      <c r="K298">
        <v>703.68</v>
      </c>
      <c r="N298" s="24">
        <v>21310</v>
      </c>
      <c r="O298" s="29" t="e">
        <v>#N/A</v>
      </c>
    </row>
    <row r="299" spans="1:15" x14ac:dyDescent="0.25">
      <c r="A299" t="s">
        <v>6736</v>
      </c>
      <c r="B299">
        <v>15781</v>
      </c>
      <c r="C299">
        <v>470.9</v>
      </c>
      <c r="J299">
        <v>15781</v>
      </c>
      <c r="K299">
        <v>459.53</v>
      </c>
      <c r="N299" s="24">
        <v>21315</v>
      </c>
      <c r="O299" s="29">
        <v>65.16</v>
      </c>
    </row>
    <row r="300" spans="1:15" x14ac:dyDescent="0.25">
      <c r="A300" t="s">
        <v>6736</v>
      </c>
      <c r="B300">
        <v>15782</v>
      </c>
      <c r="C300">
        <v>403.79</v>
      </c>
      <c r="J300">
        <v>15782</v>
      </c>
      <c r="K300">
        <v>392.4</v>
      </c>
      <c r="N300" s="24">
        <v>21320</v>
      </c>
      <c r="O300" s="29">
        <v>102.36</v>
      </c>
    </row>
    <row r="301" spans="1:15" x14ac:dyDescent="0.25">
      <c r="A301" t="s">
        <v>6736</v>
      </c>
      <c r="B301">
        <v>15783</v>
      </c>
      <c r="C301">
        <v>387.12</v>
      </c>
      <c r="J301">
        <v>15783</v>
      </c>
      <c r="K301">
        <v>376.52</v>
      </c>
      <c r="N301" s="24">
        <v>21325</v>
      </c>
      <c r="O301" s="29" t="e">
        <v>#N/A</v>
      </c>
    </row>
    <row r="302" spans="1:15" x14ac:dyDescent="0.25">
      <c r="A302" t="s">
        <v>6736</v>
      </c>
      <c r="B302">
        <v>15786</v>
      </c>
      <c r="C302">
        <v>145.55000000000001</v>
      </c>
      <c r="J302">
        <v>15786</v>
      </c>
      <c r="K302">
        <v>142.49</v>
      </c>
      <c r="N302" s="24">
        <v>21330</v>
      </c>
      <c r="O302" s="29" t="e">
        <v>#N/A</v>
      </c>
    </row>
    <row r="303" spans="1:15" x14ac:dyDescent="0.25">
      <c r="A303" t="s">
        <v>6736</v>
      </c>
      <c r="B303">
        <v>15787</v>
      </c>
      <c r="C303">
        <v>17.64</v>
      </c>
      <c r="J303">
        <v>15787</v>
      </c>
      <c r="K303">
        <v>17.309999999999999</v>
      </c>
      <c r="N303" s="24">
        <v>21335</v>
      </c>
      <c r="O303" s="29" t="e">
        <v>#N/A</v>
      </c>
    </row>
    <row r="304" spans="1:15" x14ac:dyDescent="0.25">
      <c r="A304" t="s">
        <v>6736</v>
      </c>
      <c r="B304">
        <v>15788</v>
      </c>
      <c r="C304">
        <v>237.96</v>
      </c>
      <c r="J304">
        <v>15788</v>
      </c>
      <c r="K304">
        <v>230.54</v>
      </c>
      <c r="N304" s="24">
        <v>21336</v>
      </c>
      <c r="O304" s="29" t="e">
        <v>#N/A</v>
      </c>
    </row>
    <row r="305" spans="1:15" x14ac:dyDescent="0.25">
      <c r="A305" t="s">
        <v>6736</v>
      </c>
      <c r="B305">
        <v>15789</v>
      </c>
      <c r="C305">
        <v>448</v>
      </c>
      <c r="J305">
        <v>15789</v>
      </c>
      <c r="K305">
        <v>436.05</v>
      </c>
      <c r="N305" s="24">
        <v>21337</v>
      </c>
      <c r="O305" s="29">
        <v>333.04</v>
      </c>
    </row>
    <row r="306" spans="1:15" x14ac:dyDescent="0.25">
      <c r="A306" t="s">
        <v>6736</v>
      </c>
      <c r="B306">
        <v>15792</v>
      </c>
      <c r="C306">
        <v>231.5</v>
      </c>
      <c r="J306">
        <v>15792</v>
      </c>
      <c r="K306">
        <v>223.89</v>
      </c>
      <c r="N306" s="24">
        <v>21338</v>
      </c>
      <c r="O306" s="29" t="e">
        <v>#N/A</v>
      </c>
    </row>
    <row r="307" spans="1:15" x14ac:dyDescent="0.25">
      <c r="A307" t="s">
        <v>6736</v>
      </c>
      <c r="B307">
        <v>15793</v>
      </c>
      <c r="C307">
        <v>389.37</v>
      </c>
      <c r="J307">
        <v>15793</v>
      </c>
      <c r="K307">
        <v>378.5</v>
      </c>
      <c r="N307" s="24">
        <v>21339</v>
      </c>
      <c r="O307" s="29" t="e">
        <v>#N/A</v>
      </c>
    </row>
    <row r="308" spans="1:15" x14ac:dyDescent="0.25">
      <c r="A308" t="s">
        <v>6736</v>
      </c>
      <c r="B308">
        <v>15820</v>
      </c>
      <c r="C308">
        <v>562.57000000000005</v>
      </c>
      <c r="J308">
        <v>15820</v>
      </c>
      <c r="K308">
        <v>545.72</v>
      </c>
      <c r="N308" s="24">
        <v>21340</v>
      </c>
      <c r="O308" s="29" t="e">
        <v>#N/A</v>
      </c>
    </row>
    <row r="309" spans="1:15" x14ac:dyDescent="0.25">
      <c r="A309" t="s">
        <v>6736</v>
      </c>
      <c r="B309">
        <v>15821</v>
      </c>
      <c r="C309">
        <v>600.22</v>
      </c>
      <c r="J309">
        <v>15821</v>
      </c>
      <c r="K309">
        <v>583.62</v>
      </c>
      <c r="N309" s="24">
        <v>21343</v>
      </c>
      <c r="O309" s="29" t="e">
        <v>#N/A</v>
      </c>
    </row>
    <row r="310" spans="1:15" x14ac:dyDescent="0.25">
      <c r="A310" t="s">
        <v>6736</v>
      </c>
      <c r="B310">
        <v>15822</v>
      </c>
      <c r="C310">
        <v>437.67</v>
      </c>
      <c r="J310">
        <v>15822</v>
      </c>
      <c r="K310">
        <v>425.35</v>
      </c>
      <c r="N310" s="24">
        <v>21344</v>
      </c>
      <c r="O310" s="29" t="e">
        <v>#N/A</v>
      </c>
    </row>
    <row r="311" spans="1:15" x14ac:dyDescent="0.25">
      <c r="A311" t="s">
        <v>6736</v>
      </c>
      <c r="B311">
        <v>15823</v>
      </c>
      <c r="C311">
        <v>601.36</v>
      </c>
      <c r="J311">
        <v>15823</v>
      </c>
      <c r="K311">
        <v>584.07000000000005</v>
      </c>
      <c r="N311" s="24">
        <v>21345</v>
      </c>
      <c r="O311" s="29">
        <v>701.59</v>
      </c>
    </row>
    <row r="312" spans="1:15" x14ac:dyDescent="0.25">
      <c r="A312" t="s">
        <v>6736</v>
      </c>
      <c r="B312">
        <v>15837</v>
      </c>
      <c r="C312">
        <v>783.48</v>
      </c>
      <c r="J312">
        <v>15837</v>
      </c>
      <c r="K312">
        <v>769.1</v>
      </c>
      <c r="N312" s="24">
        <v>21346</v>
      </c>
      <c r="O312" s="29" t="e">
        <v>#N/A</v>
      </c>
    </row>
    <row r="313" spans="1:15" x14ac:dyDescent="0.25">
      <c r="A313" t="s">
        <v>6736</v>
      </c>
      <c r="B313">
        <v>15839</v>
      </c>
      <c r="C313">
        <v>806.27</v>
      </c>
      <c r="J313">
        <v>15839</v>
      </c>
      <c r="K313">
        <v>793.44</v>
      </c>
      <c r="N313" s="24">
        <v>21347</v>
      </c>
      <c r="O313" s="29" t="e">
        <v>#N/A</v>
      </c>
    </row>
    <row r="314" spans="1:15" x14ac:dyDescent="0.25">
      <c r="A314" t="s">
        <v>6736</v>
      </c>
      <c r="B314">
        <v>15851</v>
      </c>
      <c r="C314">
        <v>69.900000000000006</v>
      </c>
      <c r="J314">
        <v>15851</v>
      </c>
      <c r="K314">
        <v>68.66</v>
      </c>
      <c r="N314" s="24">
        <v>21348</v>
      </c>
      <c r="O314" s="29" t="e">
        <v>#N/A</v>
      </c>
    </row>
    <row r="315" spans="1:15" x14ac:dyDescent="0.25">
      <c r="A315" t="s">
        <v>6736</v>
      </c>
      <c r="B315">
        <v>16000</v>
      </c>
      <c r="C315">
        <v>48.72</v>
      </c>
      <c r="J315">
        <v>16000</v>
      </c>
      <c r="K315">
        <v>48.43</v>
      </c>
      <c r="N315" s="24">
        <v>21355</v>
      </c>
      <c r="O315" s="29">
        <v>362.22</v>
      </c>
    </row>
    <row r="316" spans="1:15" x14ac:dyDescent="0.25">
      <c r="A316" t="s">
        <v>6736</v>
      </c>
      <c r="B316">
        <v>16020</v>
      </c>
      <c r="C316">
        <v>60.35</v>
      </c>
      <c r="J316">
        <v>16020</v>
      </c>
      <c r="K316">
        <v>59.12</v>
      </c>
      <c r="N316" s="24">
        <v>21356</v>
      </c>
      <c r="O316" s="29">
        <v>444.52</v>
      </c>
    </row>
    <row r="317" spans="1:15" x14ac:dyDescent="0.25">
      <c r="A317" t="s">
        <v>6736</v>
      </c>
      <c r="B317">
        <v>16025</v>
      </c>
      <c r="C317">
        <v>118.91</v>
      </c>
      <c r="J317">
        <v>16025</v>
      </c>
      <c r="K317">
        <v>117.15</v>
      </c>
      <c r="N317" s="24">
        <v>21360</v>
      </c>
      <c r="O317" s="29" t="e">
        <v>#N/A</v>
      </c>
    </row>
    <row r="318" spans="1:15" x14ac:dyDescent="0.25">
      <c r="A318" t="s">
        <v>6736</v>
      </c>
      <c r="B318">
        <v>16030</v>
      </c>
      <c r="C318">
        <v>141.44999999999999</v>
      </c>
      <c r="J318">
        <v>16030</v>
      </c>
      <c r="K318">
        <v>139.96</v>
      </c>
      <c r="N318" s="24">
        <v>21365</v>
      </c>
      <c r="O318" s="29" t="e">
        <v>#N/A</v>
      </c>
    </row>
    <row r="319" spans="1:15" x14ac:dyDescent="0.25">
      <c r="A319" t="s">
        <v>6736</v>
      </c>
      <c r="B319">
        <v>17000</v>
      </c>
      <c r="C319">
        <v>60.1</v>
      </c>
      <c r="J319">
        <v>17000</v>
      </c>
      <c r="K319">
        <v>58.31</v>
      </c>
      <c r="N319" s="24">
        <v>21366</v>
      </c>
      <c r="O319" s="29" t="e">
        <v>#N/A</v>
      </c>
    </row>
    <row r="320" spans="1:15" x14ac:dyDescent="0.25">
      <c r="A320" t="s">
        <v>6736</v>
      </c>
      <c r="B320">
        <v>17003</v>
      </c>
      <c r="C320">
        <v>2.17</v>
      </c>
      <c r="J320">
        <v>17003</v>
      </c>
      <c r="K320">
        <v>2.11</v>
      </c>
      <c r="N320" s="24">
        <v>21385</v>
      </c>
      <c r="O320" s="29" t="e">
        <v>#N/A</v>
      </c>
    </row>
    <row r="321" spans="1:15" x14ac:dyDescent="0.25">
      <c r="A321" t="s">
        <v>6736</v>
      </c>
      <c r="B321">
        <v>17004</v>
      </c>
      <c r="C321">
        <v>107.78</v>
      </c>
      <c r="J321">
        <v>17004</v>
      </c>
      <c r="K321">
        <v>105.37</v>
      </c>
      <c r="N321" s="24">
        <v>21386</v>
      </c>
      <c r="O321" s="29" t="e">
        <v>#N/A</v>
      </c>
    </row>
    <row r="322" spans="1:15" x14ac:dyDescent="0.25">
      <c r="A322" t="s">
        <v>6736</v>
      </c>
      <c r="B322">
        <v>17106</v>
      </c>
      <c r="C322">
        <v>300.52</v>
      </c>
      <c r="J322">
        <v>17106</v>
      </c>
      <c r="K322">
        <v>293.20999999999998</v>
      </c>
      <c r="N322" s="24">
        <v>21387</v>
      </c>
      <c r="O322" s="29" t="e">
        <v>#N/A</v>
      </c>
    </row>
    <row r="323" spans="1:15" x14ac:dyDescent="0.25">
      <c r="A323" t="s">
        <v>6736</v>
      </c>
      <c r="B323">
        <v>17107</v>
      </c>
      <c r="C323">
        <v>389.84</v>
      </c>
      <c r="J323">
        <v>17107</v>
      </c>
      <c r="K323">
        <v>380.33</v>
      </c>
      <c r="N323" s="24">
        <v>21390</v>
      </c>
      <c r="O323" s="29" t="e">
        <v>#N/A</v>
      </c>
    </row>
    <row r="324" spans="1:15" x14ac:dyDescent="0.25">
      <c r="A324" t="s">
        <v>6736</v>
      </c>
      <c r="B324">
        <v>17108</v>
      </c>
      <c r="C324">
        <v>570.11</v>
      </c>
      <c r="J324">
        <v>17108</v>
      </c>
      <c r="K324">
        <v>558.24</v>
      </c>
      <c r="N324" s="24">
        <v>21395</v>
      </c>
      <c r="O324" s="29" t="e">
        <v>#N/A</v>
      </c>
    </row>
    <row r="325" spans="1:15" x14ac:dyDescent="0.25">
      <c r="A325" t="s">
        <v>6736</v>
      </c>
      <c r="B325">
        <v>17110</v>
      </c>
      <c r="C325">
        <v>73.900000000000006</v>
      </c>
      <c r="J325">
        <v>17110</v>
      </c>
      <c r="K325">
        <v>71.599999999999994</v>
      </c>
      <c r="N325" s="24">
        <v>21400</v>
      </c>
      <c r="O325" s="29">
        <v>187.06</v>
      </c>
    </row>
    <row r="326" spans="1:15" x14ac:dyDescent="0.25">
      <c r="A326" t="s">
        <v>6736</v>
      </c>
      <c r="B326">
        <v>17111</v>
      </c>
      <c r="C326">
        <v>90.15</v>
      </c>
      <c r="J326">
        <v>17111</v>
      </c>
      <c r="K326">
        <v>87.6</v>
      </c>
      <c r="N326" s="24">
        <v>21401</v>
      </c>
      <c r="O326" s="29">
        <v>363.64</v>
      </c>
    </row>
    <row r="327" spans="1:15" x14ac:dyDescent="0.25">
      <c r="A327" t="s">
        <v>6736</v>
      </c>
      <c r="B327">
        <v>17250</v>
      </c>
      <c r="C327">
        <v>40.54</v>
      </c>
      <c r="J327">
        <v>17250</v>
      </c>
      <c r="K327">
        <v>39.74</v>
      </c>
      <c r="N327" s="24">
        <v>21406</v>
      </c>
      <c r="O327" s="29" t="e">
        <v>#N/A</v>
      </c>
    </row>
    <row r="328" spans="1:15" x14ac:dyDescent="0.25">
      <c r="A328" t="s">
        <v>6736</v>
      </c>
      <c r="B328">
        <v>17260</v>
      </c>
      <c r="C328">
        <v>76.849999999999994</v>
      </c>
      <c r="J328">
        <v>17260</v>
      </c>
      <c r="K328">
        <v>74.94</v>
      </c>
      <c r="N328" s="24">
        <v>21407</v>
      </c>
      <c r="O328" s="29" t="e">
        <v>#N/A</v>
      </c>
    </row>
    <row r="329" spans="1:15" x14ac:dyDescent="0.25">
      <c r="A329" t="s">
        <v>6736</v>
      </c>
      <c r="B329">
        <v>17261</v>
      </c>
      <c r="C329">
        <v>93.93</v>
      </c>
      <c r="J329">
        <v>17261</v>
      </c>
      <c r="K329">
        <v>91.64</v>
      </c>
      <c r="N329" s="24">
        <v>21408</v>
      </c>
      <c r="O329" s="29" t="e">
        <v>#N/A</v>
      </c>
    </row>
    <row r="330" spans="1:15" x14ac:dyDescent="0.25">
      <c r="A330" t="s">
        <v>6736</v>
      </c>
      <c r="B330">
        <v>17262</v>
      </c>
      <c r="C330">
        <v>119.57</v>
      </c>
      <c r="J330">
        <v>17262</v>
      </c>
      <c r="K330">
        <v>116.95</v>
      </c>
      <c r="N330" s="24">
        <v>21421</v>
      </c>
      <c r="O330" s="29">
        <v>601.80999999999995</v>
      </c>
    </row>
    <row r="331" spans="1:15" x14ac:dyDescent="0.25">
      <c r="A331" t="s">
        <v>6736</v>
      </c>
      <c r="B331">
        <v>17263</v>
      </c>
      <c r="C331">
        <v>131.87</v>
      </c>
      <c r="J331">
        <v>17263</v>
      </c>
      <c r="K331">
        <v>128.97999999999999</v>
      </c>
      <c r="N331" s="24">
        <v>21422</v>
      </c>
      <c r="O331" s="29" t="e">
        <v>#N/A</v>
      </c>
    </row>
    <row r="332" spans="1:15" x14ac:dyDescent="0.25">
      <c r="A332" t="s">
        <v>6736</v>
      </c>
      <c r="B332">
        <v>17264</v>
      </c>
      <c r="C332">
        <v>140.55000000000001</v>
      </c>
      <c r="J332">
        <v>17264</v>
      </c>
      <c r="K332">
        <v>137.47999999999999</v>
      </c>
      <c r="N332" s="24">
        <v>21423</v>
      </c>
      <c r="O332" s="29" t="e">
        <v>#N/A</v>
      </c>
    </row>
    <row r="333" spans="1:15" x14ac:dyDescent="0.25">
      <c r="A333" t="s">
        <v>6736</v>
      </c>
      <c r="B333">
        <v>17266</v>
      </c>
      <c r="C333">
        <v>165.49</v>
      </c>
      <c r="J333">
        <v>17266</v>
      </c>
      <c r="K333">
        <v>162.04</v>
      </c>
      <c r="N333" s="24">
        <v>21431</v>
      </c>
      <c r="O333" s="29" t="e">
        <v>#N/A</v>
      </c>
    </row>
    <row r="334" spans="1:15" x14ac:dyDescent="0.25">
      <c r="A334" t="s">
        <v>6736</v>
      </c>
      <c r="B334">
        <v>17270</v>
      </c>
      <c r="C334">
        <v>103.59</v>
      </c>
      <c r="J334">
        <v>17270</v>
      </c>
      <c r="K334">
        <v>101.39</v>
      </c>
      <c r="N334" s="24">
        <v>21432</v>
      </c>
      <c r="O334" s="29" t="e">
        <v>#N/A</v>
      </c>
    </row>
    <row r="335" spans="1:15" x14ac:dyDescent="0.25">
      <c r="A335" t="s">
        <v>6736</v>
      </c>
      <c r="B335">
        <v>17271</v>
      </c>
      <c r="C335">
        <v>114.15</v>
      </c>
      <c r="J335">
        <v>17271</v>
      </c>
      <c r="K335">
        <v>111.62</v>
      </c>
      <c r="N335" s="24">
        <v>21433</v>
      </c>
      <c r="O335" s="29" t="e">
        <v>#N/A</v>
      </c>
    </row>
    <row r="336" spans="1:15" x14ac:dyDescent="0.25">
      <c r="A336" t="s">
        <v>6736</v>
      </c>
      <c r="B336">
        <v>17272</v>
      </c>
      <c r="C336">
        <v>130.79</v>
      </c>
      <c r="J336">
        <v>17272</v>
      </c>
      <c r="K336">
        <v>127.92</v>
      </c>
      <c r="N336" s="24">
        <v>21435</v>
      </c>
      <c r="O336" s="29" t="e">
        <v>#N/A</v>
      </c>
    </row>
    <row r="337" spans="1:15" x14ac:dyDescent="0.25">
      <c r="A337" t="s">
        <v>6736</v>
      </c>
      <c r="B337">
        <v>17273</v>
      </c>
      <c r="C337">
        <v>147.77000000000001</v>
      </c>
      <c r="J337">
        <v>17273</v>
      </c>
      <c r="K337">
        <v>144.63</v>
      </c>
      <c r="N337" s="24">
        <v>21436</v>
      </c>
      <c r="O337" s="29" t="e">
        <v>#N/A</v>
      </c>
    </row>
    <row r="338" spans="1:15" x14ac:dyDescent="0.25">
      <c r="A338" t="s">
        <v>6736</v>
      </c>
      <c r="B338">
        <v>17274</v>
      </c>
      <c r="C338">
        <v>180.69</v>
      </c>
      <c r="J338">
        <v>17274</v>
      </c>
      <c r="K338">
        <v>176.94</v>
      </c>
      <c r="N338" s="24">
        <v>21440</v>
      </c>
      <c r="O338" s="29">
        <v>622.14</v>
      </c>
    </row>
    <row r="339" spans="1:15" x14ac:dyDescent="0.25">
      <c r="A339" t="s">
        <v>6736</v>
      </c>
      <c r="B339">
        <v>17276</v>
      </c>
      <c r="C339">
        <v>217.49</v>
      </c>
      <c r="J339">
        <v>17276</v>
      </c>
      <c r="K339">
        <v>213.25</v>
      </c>
      <c r="N339" s="24">
        <v>21445</v>
      </c>
      <c r="O339" s="29">
        <v>707.43</v>
      </c>
    </row>
    <row r="340" spans="1:15" x14ac:dyDescent="0.25">
      <c r="A340" t="s">
        <v>6736</v>
      </c>
      <c r="B340">
        <v>17280</v>
      </c>
      <c r="C340">
        <v>93.55</v>
      </c>
      <c r="J340">
        <v>17280</v>
      </c>
      <c r="K340">
        <v>91.28</v>
      </c>
      <c r="N340" s="24">
        <v>21450</v>
      </c>
      <c r="O340" s="29">
        <v>538.78</v>
      </c>
    </row>
    <row r="341" spans="1:15" x14ac:dyDescent="0.25">
      <c r="A341" t="s">
        <v>6736</v>
      </c>
      <c r="B341">
        <v>17281</v>
      </c>
      <c r="C341">
        <v>127.89</v>
      </c>
      <c r="J341">
        <v>17281</v>
      </c>
      <c r="K341">
        <v>125.11</v>
      </c>
      <c r="N341" s="24">
        <v>21451</v>
      </c>
      <c r="O341" s="29">
        <v>716.83</v>
      </c>
    </row>
    <row r="342" spans="1:15" x14ac:dyDescent="0.25">
      <c r="A342" t="s">
        <v>6736</v>
      </c>
      <c r="B342">
        <v>17282</v>
      </c>
      <c r="C342">
        <v>147.41999999999999</v>
      </c>
      <c r="J342">
        <v>17282</v>
      </c>
      <c r="K342">
        <v>144.28</v>
      </c>
      <c r="N342" s="24">
        <v>21452</v>
      </c>
      <c r="O342" s="29">
        <v>524.26</v>
      </c>
    </row>
    <row r="343" spans="1:15" x14ac:dyDescent="0.25">
      <c r="A343" t="s">
        <v>6736</v>
      </c>
      <c r="B343">
        <v>17283</v>
      </c>
      <c r="C343">
        <v>183.21</v>
      </c>
      <c r="J343">
        <v>17283</v>
      </c>
      <c r="K343">
        <v>179.4</v>
      </c>
      <c r="N343" s="24">
        <v>21453</v>
      </c>
      <c r="O343" s="29">
        <v>1045.58</v>
      </c>
    </row>
    <row r="344" spans="1:15" x14ac:dyDescent="0.25">
      <c r="A344" t="s">
        <v>6736</v>
      </c>
      <c r="B344">
        <v>17284</v>
      </c>
      <c r="C344">
        <v>213.86</v>
      </c>
      <c r="J344">
        <v>17284</v>
      </c>
      <c r="K344">
        <v>209.67</v>
      </c>
      <c r="N344" s="24">
        <v>21454</v>
      </c>
      <c r="O344" s="29" t="e">
        <v>#N/A</v>
      </c>
    </row>
    <row r="345" spans="1:15" x14ac:dyDescent="0.25">
      <c r="A345" t="s">
        <v>6736</v>
      </c>
      <c r="B345">
        <v>17286</v>
      </c>
      <c r="C345">
        <v>288.19</v>
      </c>
      <c r="J345">
        <v>17286</v>
      </c>
      <c r="K345">
        <v>282.76</v>
      </c>
      <c r="N345" s="24">
        <v>21461</v>
      </c>
      <c r="O345" s="29">
        <v>1179.9100000000001</v>
      </c>
    </row>
    <row r="346" spans="1:15" x14ac:dyDescent="0.25">
      <c r="A346" t="s">
        <v>6736</v>
      </c>
      <c r="B346">
        <v>17311</v>
      </c>
      <c r="C346">
        <v>380.04</v>
      </c>
      <c r="J346">
        <v>17311</v>
      </c>
      <c r="K346">
        <v>373.56</v>
      </c>
      <c r="N346" s="24">
        <v>21462</v>
      </c>
      <c r="O346" s="29">
        <v>1300.45</v>
      </c>
    </row>
    <row r="347" spans="1:15" x14ac:dyDescent="0.25">
      <c r="A347" t="s">
        <v>6736</v>
      </c>
      <c r="B347">
        <v>17312</v>
      </c>
      <c r="C347">
        <v>202.49</v>
      </c>
      <c r="J347">
        <v>17312</v>
      </c>
      <c r="K347">
        <v>199.06</v>
      </c>
      <c r="N347" s="24">
        <v>21465</v>
      </c>
      <c r="O347" s="29" t="e">
        <v>#N/A</v>
      </c>
    </row>
    <row r="348" spans="1:15" x14ac:dyDescent="0.25">
      <c r="A348" t="s">
        <v>6736</v>
      </c>
      <c r="B348">
        <v>17313</v>
      </c>
      <c r="C348">
        <v>340.62</v>
      </c>
      <c r="J348">
        <v>17313</v>
      </c>
      <c r="K348">
        <v>334.8</v>
      </c>
      <c r="N348" s="24">
        <v>21470</v>
      </c>
      <c r="O348" s="29" t="e">
        <v>#N/A</v>
      </c>
    </row>
    <row r="349" spans="1:15" x14ac:dyDescent="0.25">
      <c r="A349" t="s">
        <v>6736</v>
      </c>
      <c r="B349">
        <v>17314</v>
      </c>
      <c r="C349">
        <v>186.99</v>
      </c>
      <c r="J349">
        <v>17314</v>
      </c>
      <c r="K349">
        <v>183.66</v>
      </c>
      <c r="N349" s="24">
        <v>21480</v>
      </c>
      <c r="O349" s="29">
        <v>33.22</v>
      </c>
    </row>
    <row r="350" spans="1:15" x14ac:dyDescent="0.25">
      <c r="A350" t="s">
        <v>6736</v>
      </c>
      <c r="B350">
        <v>17315</v>
      </c>
      <c r="C350">
        <v>53.87</v>
      </c>
      <c r="J350">
        <v>17315</v>
      </c>
      <c r="K350">
        <v>53.01</v>
      </c>
      <c r="N350" s="24">
        <v>21485</v>
      </c>
      <c r="O350" s="29">
        <v>893.32</v>
      </c>
    </row>
    <row r="351" spans="1:15" x14ac:dyDescent="0.25">
      <c r="A351" t="s">
        <v>6736</v>
      </c>
      <c r="B351">
        <v>17340</v>
      </c>
      <c r="C351">
        <v>53.4</v>
      </c>
      <c r="J351">
        <v>17340</v>
      </c>
      <c r="K351">
        <v>52.43</v>
      </c>
      <c r="N351" s="24">
        <v>21490</v>
      </c>
      <c r="O351" s="29" t="e">
        <v>#N/A</v>
      </c>
    </row>
    <row r="352" spans="1:15" x14ac:dyDescent="0.25">
      <c r="A352" t="s">
        <v>6736</v>
      </c>
      <c r="B352">
        <v>17360</v>
      </c>
      <c r="C352">
        <v>100.67</v>
      </c>
      <c r="J352">
        <v>17360</v>
      </c>
      <c r="K352">
        <v>98.72</v>
      </c>
      <c r="N352" s="24">
        <v>21495</v>
      </c>
      <c r="O352" s="29" t="e">
        <v>#N/A</v>
      </c>
    </row>
    <row r="353" spans="1:15" x14ac:dyDescent="0.25">
      <c r="A353" t="s">
        <v>6736</v>
      </c>
      <c r="B353">
        <v>19000</v>
      </c>
      <c r="C353">
        <v>45.16</v>
      </c>
      <c r="J353">
        <v>19000</v>
      </c>
      <c r="K353">
        <v>44.77</v>
      </c>
      <c r="N353" s="24">
        <v>21497</v>
      </c>
      <c r="O353" s="29">
        <v>659.94</v>
      </c>
    </row>
    <row r="354" spans="1:15" x14ac:dyDescent="0.25">
      <c r="A354" t="s">
        <v>6736</v>
      </c>
      <c r="B354">
        <v>19001</v>
      </c>
      <c r="C354">
        <v>21.88</v>
      </c>
      <c r="J354">
        <v>19001</v>
      </c>
      <c r="K354">
        <v>21.6</v>
      </c>
      <c r="N354" s="24">
        <v>21501</v>
      </c>
      <c r="O354" s="29">
        <v>369.91</v>
      </c>
    </row>
    <row r="355" spans="1:15" x14ac:dyDescent="0.25">
      <c r="A355" t="s">
        <v>6736</v>
      </c>
      <c r="B355">
        <v>19020</v>
      </c>
      <c r="C355">
        <v>344.45</v>
      </c>
      <c r="J355">
        <v>19020</v>
      </c>
      <c r="K355">
        <v>338.7</v>
      </c>
      <c r="N355" s="24">
        <v>21502</v>
      </c>
      <c r="O355" s="29" t="e">
        <v>#N/A</v>
      </c>
    </row>
    <row r="356" spans="1:15" x14ac:dyDescent="0.25">
      <c r="A356" t="s">
        <v>6736</v>
      </c>
      <c r="B356">
        <v>19030</v>
      </c>
      <c r="C356">
        <v>81.040000000000006</v>
      </c>
      <c r="J356">
        <v>19030</v>
      </c>
      <c r="K356">
        <v>80.150000000000006</v>
      </c>
      <c r="N356" s="24">
        <v>21510</v>
      </c>
      <c r="O356" s="29" t="e">
        <v>#N/A</v>
      </c>
    </row>
    <row r="357" spans="1:15" x14ac:dyDescent="0.25">
      <c r="A357" t="s">
        <v>6736</v>
      </c>
      <c r="B357">
        <v>19081</v>
      </c>
      <c r="C357">
        <v>172.85</v>
      </c>
      <c r="J357">
        <v>19081</v>
      </c>
      <c r="K357">
        <v>170.81</v>
      </c>
      <c r="N357" s="24">
        <v>21550</v>
      </c>
      <c r="O357" s="29">
        <v>170.68</v>
      </c>
    </row>
    <row r="358" spans="1:15" x14ac:dyDescent="0.25">
      <c r="A358" t="s">
        <v>6736</v>
      </c>
      <c r="B358">
        <v>19082</v>
      </c>
      <c r="C358">
        <v>87.13</v>
      </c>
      <c r="J358">
        <v>19082</v>
      </c>
      <c r="K358">
        <v>86.16</v>
      </c>
      <c r="N358" s="24">
        <v>21552</v>
      </c>
      <c r="O358" s="29" t="e">
        <v>#N/A</v>
      </c>
    </row>
    <row r="359" spans="1:15" x14ac:dyDescent="0.25">
      <c r="A359" t="s">
        <v>6736</v>
      </c>
      <c r="B359">
        <v>19083</v>
      </c>
      <c r="C359">
        <v>162.46</v>
      </c>
      <c r="J359">
        <v>19083</v>
      </c>
      <c r="K359">
        <v>160.47999999999999</v>
      </c>
      <c r="N359" s="24">
        <v>21554</v>
      </c>
      <c r="O359" s="29" t="e">
        <v>#N/A</v>
      </c>
    </row>
    <row r="360" spans="1:15" x14ac:dyDescent="0.25">
      <c r="A360" t="s">
        <v>6736</v>
      </c>
      <c r="B360">
        <v>19084</v>
      </c>
      <c r="C360">
        <v>82.13</v>
      </c>
      <c r="J360">
        <v>19084</v>
      </c>
      <c r="K360">
        <v>81.209999999999994</v>
      </c>
      <c r="N360" s="24">
        <v>21555</v>
      </c>
      <c r="O360" s="29">
        <v>337.59</v>
      </c>
    </row>
    <row r="361" spans="1:15" x14ac:dyDescent="0.25">
      <c r="A361" t="s">
        <v>6736</v>
      </c>
      <c r="B361">
        <v>19085</v>
      </c>
      <c r="C361">
        <v>189.09</v>
      </c>
      <c r="J361">
        <v>19085</v>
      </c>
      <c r="K361">
        <v>186.44</v>
      </c>
      <c r="N361" s="24">
        <v>21556</v>
      </c>
      <c r="O361" s="29" t="e">
        <v>#N/A</v>
      </c>
    </row>
    <row r="362" spans="1:15" x14ac:dyDescent="0.25">
      <c r="A362" t="s">
        <v>6736</v>
      </c>
      <c r="B362">
        <v>19086</v>
      </c>
      <c r="C362">
        <v>95.06</v>
      </c>
      <c r="J362">
        <v>19086</v>
      </c>
      <c r="K362">
        <v>93.82</v>
      </c>
      <c r="N362" s="24">
        <v>21557</v>
      </c>
      <c r="O362" s="29" t="e">
        <v>#N/A</v>
      </c>
    </row>
    <row r="363" spans="1:15" x14ac:dyDescent="0.25">
      <c r="A363" t="s">
        <v>6736</v>
      </c>
      <c r="B363">
        <v>19100</v>
      </c>
      <c r="C363">
        <v>73.31</v>
      </c>
      <c r="J363">
        <v>19100</v>
      </c>
      <c r="K363">
        <v>73.48</v>
      </c>
      <c r="N363" s="24">
        <v>21558</v>
      </c>
      <c r="O363" s="29" t="e">
        <v>#N/A</v>
      </c>
    </row>
    <row r="364" spans="1:15" x14ac:dyDescent="0.25">
      <c r="A364" t="s">
        <v>6736</v>
      </c>
      <c r="B364">
        <v>19101</v>
      </c>
      <c r="C364">
        <v>243.4</v>
      </c>
      <c r="J364">
        <v>19101</v>
      </c>
      <c r="K364">
        <v>241.05</v>
      </c>
      <c r="N364" s="24">
        <v>21600</v>
      </c>
      <c r="O364" s="29" t="e">
        <v>#N/A</v>
      </c>
    </row>
    <row r="365" spans="1:15" x14ac:dyDescent="0.25">
      <c r="A365" t="s">
        <v>6736</v>
      </c>
      <c r="B365">
        <v>19105</v>
      </c>
      <c r="C365">
        <v>223.27</v>
      </c>
      <c r="J365">
        <v>19105</v>
      </c>
      <c r="K365">
        <v>223.55</v>
      </c>
      <c r="N365" s="24">
        <v>21610</v>
      </c>
      <c r="O365" s="29" t="e">
        <v>#N/A</v>
      </c>
    </row>
    <row r="366" spans="1:15" x14ac:dyDescent="0.25">
      <c r="A366" t="s">
        <v>6736</v>
      </c>
      <c r="B366">
        <v>19110</v>
      </c>
      <c r="C366">
        <v>386.48</v>
      </c>
      <c r="J366">
        <v>19110</v>
      </c>
      <c r="K366">
        <v>380.97</v>
      </c>
      <c r="N366" s="24">
        <v>21615</v>
      </c>
      <c r="O366" s="29" t="e">
        <v>#N/A</v>
      </c>
    </row>
    <row r="367" spans="1:15" x14ac:dyDescent="0.25">
      <c r="A367" t="s">
        <v>6736</v>
      </c>
      <c r="B367">
        <v>19112</v>
      </c>
      <c r="C367">
        <v>354.57</v>
      </c>
      <c r="J367">
        <v>19112</v>
      </c>
      <c r="K367">
        <v>348.75</v>
      </c>
      <c r="N367" s="24">
        <v>21616</v>
      </c>
      <c r="O367" s="29" t="e">
        <v>#N/A</v>
      </c>
    </row>
    <row r="368" spans="1:15" x14ac:dyDescent="0.25">
      <c r="A368" t="s">
        <v>6736</v>
      </c>
      <c r="B368">
        <v>19120</v>
      </c>
      <c r="C368">
        <v>455.22</v>
      </c>
      <c r="J368">
        <v>19120</v>
      </c>
      <c r="K368">
        <v>450.67</v>
      </c>
      <c r="N368" s="24">
        <v>21620</v>
      </c>
      <c r="O368" s="29" t="e">
        <v>#N/A</v>
      </c>
    </row>
    <row r="369" spans="1:15" x14ac:dyDescent="0.25">
      <c r="A369" t="s">
        <v>6736</v>
      </c>
      <c r="B369">
        <v>19125</v>
      </c>
      <c r="C369">
        <v>502.84</v>
      </c>
      <c r="J369">
        <v>19125</v>
      </c>
      <c r="K369">
        <v>498.53</v>
      </c>
      <c r="N369" s="24">
        <v>21627</v>
      </c>
      <c r="O369" s="29" t="e">
        <v>#N/A</v>
      </c>
    </row>
    <row r="370" spans="1:15" x14ac:dyDescent="0.25">
      <c r="A370" t="s">
        <v>6736</v>
      </c>
      <c r="B370">
        <v>19281</v>
      </c>
      <c r="C370">
        <v>104.41</v>
      </c>
      <c r="J370">
        <v>19281</v>
      </c>
      <c r="K370">
        <v>103</v>
      </c>
      <c r="N370" s="24">
        <v>21630</v>
      </c>
      <c r="O370" s="29" t="e">
        <v>#N/A</v>
      </c>
    </row>
    <row r="371" spans="1:15" x14ac:dyDescent="0.25">
      <c r="A371" t="s">
        <v>6736</v>
      </c>
      <c r="B371">
        <v>19282</v>
      </c>
      <c r="C371">
        <v>52.74</v>
      </c>
      <c r="J371">
        <v>19282</v>
      </c>
      <c r="K371">
        <v>52.08</v>
      </c>
      <c r="N371" s="24">
        <v>21632</v>
      </c>
      <c r="O371" s="29" t="e">
        <v>#N/A</v>
      </c>
    </row>
    <row r="372" spans="1:15" x14ac:dyDescent="0.25">
      <c r="A372" t="s">
        <v>6736</v>
      </c>
      <c r="B372">
        <v>19283</v>
      </c>
      <c r="C372">
        <v>105.1</v>
      </c>
      <c r="J372">
        <v>19283</v>
      </c>
      <c r="K372">
        <v>103.8</v>
      </c>
      <c r="N372" s="24">
        <v>21685</v>
      </c>
      <c r="O372" s="29" t="e">
        <v>#N/A</v>
      </c>
    </row>
    <row r="373" spans="1:15" x14ac:dyDescent="0.25">
      <c r="A373" t="s">
        <v>6736</v>
      </c>
      <c r="B373">
        <v>19284</v>
      </c>
      <c r="C373">
        <v>52.7</v>
      </c>
      <c r="J373">
        <v>19284</v>
      </c>
      <c r="K373">
        <v>52.12</v>
      </c>
      <c r="N373" s="24">
        <v>21700</v>
      </c>
      <c r="O373" s="29" t="e">
        <v>#N/A</v>
      </c>
    </row>
    <row r="374" spans="1:15" x14ac:dyDescent="0.25">
      <c r="A374" t="s">
        <v>6736</v>
      </c>
      <c r="B374">
        <v>19285</v>
      </c>
      <c r="C374">
        <v>89.66</v>
      </c>
      <c r="J374">
        <v>19285</v>
      </c>
      <c r="K374">
        <v>88.62</v>
      </c>
      <c r="N374" s="24">
        <v>21705</v>
      </c>
      <c r="O374" s="29" t="e">
        <v>#N/A</v>
      </c>
    </row>
    <row r="375" spans="1:15" x14ac:dyDescent="0.25">
      <c r="A375" t="s">
        <v>6736</v>
      </c>
      <c r="B375">
        <v>19286</v>
      </c>
      <c r="C375">
        <v>45.17</v>
      </c>
      <c r="J375">
        <v>19286</v>
      </c>
      <c r="K375">
        <v>44.71</v>
      </c>
      <c r="N375" s="24">
        <v>21720</v>
      </c>
      <c r="O375" s="29" t="e">
        <v>#N/A</v>
      </c>
    </row>
    <row r="376" spans="1:15" x14ac:dyDescent="0.25">
      <c r="A376" t="s">
        <v>6736</v>
      </c>
      <c r="B376">
        <v>19287</v>
      </c>
      <c r="C376">
        <v>132.76</v>
      </c>
      <c r="J376">
        <v>19287</v>
      </c>
      <c r="K376">
        <v>130.91</v>
      </c>
      <c r="N376" s="24">
        <v>21725</v>
      </c>
      <c r="O376" s="29" t="e">
        <v>#N/A</v>
      </c>
    </row>
    <row r="377" spans="1:15" x14ac:dyDescent="0.25">
      <c r="A377" t="s">
        <v>6736</v>
      </c>
      <c r="B377">
        <v>19288</v>
      </c>
      <c r="C377">
        <v>66.75</v>
      </c>
      <c r="J377">
        <v>19288</v>
      </c>
      <c r="K377">
        <v>65.81</v>
      </c>
      <c r="N377" s="24">
        <v>21740</v>
      </c>
      <c r="O377" s="29" t="e">
        <v>#N/A</v>
      </c>
    </row>
    <row r="378" spans="1:15" x14ac:dyDescent="0.25">
      <c r="A378" t="s">
        <v>6736</v>
      </c>
      <c r="B378">
        <v>19296</v>
      </c>
      <c r="C378">
        <v>224.32</v>
      </c>
      <c r="J378">
        <v>19296</v>
      </c>
      <c r="K378">
        <v>224.24</v>
      </c>
      <c r="N378" s="24">
        <v>21750</v>
      </c>
      <c r="O378" s="29" t="e">
        <v>#N/A</v>
      </c>
    </row>
    <row r="379" spans="1:15" x14ac:dyDescent="0.25">
      <c r="A379" t="s">
        <v>6736</v>
      </c>
      <c r="B379">
        <v>19298</v>
      </c>
      <c r="C379">
        <v>340.6</v>
      </c>
      <c r="J379">
        <v>19298</v>
      </c>
      <c r="K379">
        <v>333.95</v>
      </c>
      <c r="N379" s="24">
        <v>21811</v>
      </c>
      <c r="O379" s="29" t="e">
        <v>#N/A</v>
      </c>
    </row>
    <row r="380" spans="1:15" x14ac:dyDescent="0.25">
      <c r="A380" t="s">
        <v>6736</v>
      </c>
      <c r="B380">
        <v>19300</v>
      </c>
      <c r="C380">
        <v>476.77</v>
      </c>
      <c r="J380">
        <v>19300</v>
      </c>
      <c r="K380">
        <v>468.88</v>
      </c>
      <c r="N380" s="24">
        <v>21812</v>
      </c>
      <c r="O380" s="29" t="e">
        <v>#N/A</v>
      </c>
    </row>
    <row r="381" spans="1:15" x14ac:dyDescent="0.25">
      <c r="A381" t="s">
        <v>6736</v>
      </c>
      <c r="B381">
        <v>19350</v>
      </c>
      <c r="C381">
        <v>736.21</v>
      </c>
      <c r="J381">
        <v>19350</v>
      </c>
      <c r="K381">
        <v>723.2</v>
      </c>
      <c r="N381" s="24">
        <v>21813</v>
      </c>
      <c r="O381" s="29" t="e">
        <v>#N/A</v>
      </c>
    </row>
    <row r="382" spans="1:15" x14ac:dyDescent="0.25">
      <c r="A382" t="s">
        <v>6736</v>
      </c>
      <c r="B382">
        <v>19355</v>
      </c>
      <c r="C382">
        <v>674.37</v>
      </c>
      <c r="J382">
        <v>19355</v>
      </c>
      <c r="K382">
        <v>662.81</v>
      </c>
      <c r="N382" s="24">
        <v>21820</v>
      </c>
      <c r="O382" s="29">
        <v>167.24</v>
      </c>
    </row>
    <row r="383" spans="1:15" x14ac:dyDescent="0.25">
      <c r="A383" t="s">
        <v>6736</v>
      </c>
      <c r="B383">
        <v>19396</v>
      </c>
      <c r="C383">
        <v>153.83000000000001</v>
      </c>
      <c r="J383">
        <v>19396</v>
      </c>
      <c r="K383">
        <v>151.69</v>
      </c>
      <c r="N383" s="24">
        <v>21825</v>
      </c>
      <c r="O383" s="29" t="e">
        <v>#N/A</v>
      </c>
    </row>
    <row r="384" spans="1:15" x14ac:dyDescent="0.25">
      <c r="A384" t="s">
        <v>6736</v>
      </c>
      <c r="B384">
        <v>20101</v>
      </c>
      <c r="C384">
        <v>226.53</v>
      </c>
      <c r="J384">
        <v>20101</v>
      </c>
      <c r="K384">
        <v>225.25</v>
      </c>
      <c r="N384" s="24">
        <v>21920</v>
      </c>
      <c r="O384" s="29">
        <v>169.16</v>
      </c>
    </row>
    <row r="385" spans="1:15" x14ac:dyDescent="0.25">
      <c r="A385" t="s">
        <v>6736</v>
      </c>
      <c r="B385">
        <v>20102</v>
      </c>
      <c r="C385">
        <v>273.89999999999998</v>
      </c>
      <c r="J385">
        <v>20102</v>
      </c>
      <c r="K385">
        <v>271.92</v>
      </c>
      <c r="N385" s="24">
        <v>21925</v>
      </c>
      <c r="O385" s="29">
        <v>415.7</v>
      </c>
    </row>
    <row r="386" spans="1:15" x14ac:dyDescent="0.25">
      <c r="A386" t="s">
        <v>6736</v>
      </c>
      <c r="B386">
        <v>20103</v>
      </c>
      <c r="C386">
        <v>373.28</v>
      </c>
      <c r="J386">
        <v>20103</v>
      </c>
      <c r="K386">
        <v>368.61</v>
      </c>
      <c r="N386" s="24">
        <v>21930</v>
      </c>
      <c r="O386" s="29">
        <v>399.28</v>
      </c>
    </row>
    <row r="387" spans="1:15" x14ac:dyDescent="0.25">
      <c r="A387" t="s">
        <v>6736</v>
      </c>
      <c r="B387">
        <v>20200</v>
      </c>
      <c r="C387">
        <v>102.21</v>
      </c>
      <c r="J387">
        <v>20200</v>
      </c>
      <c r="K387">
        <v>101.7</v>
      </c>
      <c r="N387" s="24">
        <v>21931</v>
      </c>
      <c r="O387" s="29" t="e">
        <v>#N/A</v>
      </c>
    </row>
    <row r="388" spans="1:15" x14ac:dyDescent="0.25">
      <c r="A388" t="s">
        <v>6736</v>
      </c>
      <c r="B388">
        <v>20205</v>
      </c>
      <c r="C388">
        <v>166.4</v>
      </c>
      <c r="J388">
        <v>20205</v>
      </c>
      <c r="K388">
        <v>165.9</v>
      </c>
      <c r="N388" s="24">
        <v>21932</v>
      </c>
      <c r="O388" s="29" t="e">
        <v>#N/A</v>
      </c>
    </row>
    <row r="389" spans="1:15" x14ac:dyDescent="0.25">
      <c r="A389" t="s">
        <v>6736</v>
      </c>
      <c r="B389">
        <v>20206</v>
      </c>
      <c r="C389">
        <v>61.15</v>
      </c>
      <c r="J389">
        <v>20206</v>
      </c>
      <c r="K389">
        <v>60.06</v>
      </c>
      <c r="N389" s="24">
        <v>21933</v>
      </c>
      <c r="O389" s="29" t="e">
        <v>#N/A</v>
      </c>
    </row>
    <row r="390" spans="1:15" x14ac:dyDescent="0.25">
      <c r="A390" t="s">
        <v>6736</v>
      </c>
      <c r="B390">
        <v>20220</v>
      </c>
      <c r="C390">
        <v>93.26</v>
      </c>
      <c r="J390">
        <v>20220</v>
      </c>
      <c r="K390">
        <v>91.91</v>
      </c>
      <c r="N390" s="24">
        <v>21935</v>
      </c>
      <c r="O390" s="29" t="e">
        <v>#N/A</v>
      </c>
    </row>
    <row r="391" spans="1:15" x14ac:dyDescent="0.25">
      <c r="A391" t="s">
        <v>6736</v>
      </c>
      <c r="B391">
        <v>20225</v>
      </c>
      <c r="C391">
        <v>137.13</v>
      </c>
      <c r="J391">
        <v>20225</v>
      </c>
      <c r="K391">
        <v>135.16999999999999</v>
      </c>
      <c r="N391" s="24">
        <v>21936</v>
      </c>
      <c r="O391" s="29" t="e">
        <v>#N/A</v>
      </c>
    </row>
    <row r="392" spans="1:15" x14ac:dyDescent="0.25">
      <c r="A392" t="s">
        <v>6736</v>
      </c>
      <c r="B392">
        <v>20500</v>
      </c>
      <c r="C392">
        <v>97</v>
      </c>
      <c r="J392">
        <v>20500</v>
      </c>
      <c r="K392">
        <v>95.01</v>
      </c>
      <c r="N392" s="24">
        <v>22010</v>
      </c>
      <c r="O392" s="29" t="e">
        <v>#N/A</v>
      </c>
    </row>
    <row r="393" spans="1:15" x14ac:dyDescent="0.25">
      <c r="A393" t="s">
        <v>6736</v>
      </c>
      <c r="B393">
        <v>20501</v>
      </c>
      <c r="C393">
        <v>38.69</v>
      </c>
      <c r="J393">
        <v>20501</v>
      </c>
      <c r="K393">
        <v>38.21</v>
      </c>
      <c r="N393" s="24">
        <v>22015</v>
      </c>
      <c r="O393" s="29" t="e">
        <v>#N/A</v>
      </c>
    </row>
    <row r="394" spans="1:15" x14ac:dyDescent="0.25">
      <c r="A394" t="s">
        <v>6736</v>
      </c>
      <c r="B394">
        <v>20520</v>
      </c>
      <c r="C394">
        <v>161.11000000000001</v>
      </c>
      <c r="J394">
        <v>20520</v>
      </c>
      <c r="K394">
        <v>157.44</v>
      </c>
      <c r="N394" s="24">
        <v>22100</v>
      </c>
      <c r="O394" s="29" t="e">
        <v>#N/A</v>
      </c>
    </row>
    <row r="395" spans="1:15" x14ac:dyDescent="0.25">
      <c r="A395" t="s">
        <v>6736</v>
      </c>
      <c r="B395">
        <v>20525</v>
      </c>
      <c r="C395">
        <v>268.86</v>
      </c>
      <c r="J395">
        <v>20525</v>
      </c>
      <c r="K395">
        <v>264.7</v>
      </c>
      <c r="N395" s="24">
        <v>22101</v>
      </c>
      <c r="O395" s="29" t="e">
        <v>#N/A</v>
      </c>
    </row>
    <row r="396" spans="1:15" x14ac:dyDescent="0.25">
      <c r="A396" t="s">
        <v>6736</v>
      </c>
      <c r="B396">
        <v>20526</v>
      </c>
      <c r="C396">
        <v>61.37</v>
      </c>
      <c r="J396">
        <v>20526</v>
      </c>
      <c r="K396">
        <v>60.82</v>
      </c>
      <c r="N396" s="24">
        <v>22102</v>
      </c>
      <c r="O396" s="29" t="e">
        <v>#N/A</v>
      </c>
    </row>
    <row r="397" spans="1:15" x14ac:dyDescent="0.25">
      <c r="A397" t="s">
        <v>6736</v>
      </c>
      <c r="B397">
        <v>20527</v>
      </c>
      <c r="C397">
        <v>71.069999999999993</v>
      </c>
      <c r="J397">
        <v>20527</v>
      </c>
      <c r="K397">
        <v>70.180000000000007</v>
      </c>
      <c r="N397" s="24">
        <v>22103</v>
      </c>
      <c r="O397" s="29" t="e">
        <v>#N/A</v>
      </c>
    </row>
    <row r="398" spans="1:15" x14ac:dyDescent="0.25">
      <c r="A398" t="s">
        <v>6736</v>
      </c>
      <c r="B398">
        <v>20550</v>
      </c>
      <c r="C398">
        <v>41.65</v>
      </c>
      <c r="J398">
        <v>20550</v>
      </c>
      <c r="K398">
        <v>41.25</v>
      </c>
      <c r="N398" s="24">
        <v>22110</v>
      </c>
      <c r="O398" s="29" t="e">
        <v>#N/A</v>
      </c>
    </row>
    <row r="399" spans="1:15" x14ac:dyDescent="0.25">
      <c r="A399" t="s">
        <v>6736</v>
      </c>
      <c r="B399">
        <v>20551</v>
      </c>
      <c r="C399">
        <v>41.65</v>
      </c>
      <c r="J399">
        <v>20551</v>
      </c>
      <c r="K399">
        <v>41.25</v>
      </c>
      <c r="N399" s="24">
        <v>22112</v>
      </c>
      <c r="O399" s="29" t="e">
        <v>#N/A</v>
      </c>
    </row>
    <row r="400" spans="1:15" x14ac:dyDescent="0.25">
      <c r="A400" t="s">
        <v>6736</v>
      </c>
      <c r="B400">
        <v>20552</v>
      </c>
      <c r="C400">
        <v>39.700000000000003</v>
      </c>
      <c r="J400">
        <v>20552</v>
      </c>
      <c r="K400">
        <v>39.130000000000003</v>
      </c>
      <c r="N400" s="24">
        <v>22114</v>
      </c>
      <c r="O400" s="29" t="e">
        <v>#N/A</v>
      </c>
    </row>
    <row r="401" spans="1:15" x14ac:dyDescent="0.25">
      <c r="A401" t="s">
        <v>6736</v>
      </c>
      <c r="B401">
        <v>20553</v>
      </c>
      <c r="C401">
        <v>45.46</v>
      </c>
      <c r="J401">
        <v>20553</v>
      </c>
      <c r="K401">
        <v>44.86</v>
      </c>
      <c r="N401" s="24">
        <v>22116</v>
      </c>
      <c r="O401" s="29" t="e">
        <v>#N/A</v>
      </c>
    </row>
    <row r="402" spans="1:15" x14ac:dyDescent="0.25">
      <c r="A402" t="s">
        <v>6736</v>
      </c>
      <c r="B402">
        <v>20560</v>
      </c>
      <c r="C402">
        <v>15.8</v>
      </c>
      <c r="J402">
        <v>20560</v>
      </c>
      <c r="K402">
        <v>15.48</v>
      </c>
      <c r="N402" s="24">
        <v>22206</v>
      </c>
      <c r="O402" s="29" t="e">
        <v>#N/A</v>
      </c>
    </row>
    <row r="403" spans="1:15" x14ac:dyDescent="0.25">
      <c r="A403" t="s">
        <v>6736</v>
      </c>
      <c r="B403">
        <v>20561</v>
      </c>
      <c r="C403">
        <v>23.68</v>
      </c>
      <c r="J403">
        <v>20561</v>
      </c>
      <c r="K403">
        <v>23.24</v>
      </c>
      <c r="N403" s="24">
        <v>22207</v>
      </c>
      <c r="O403" s="29" t="e">
        <v>#N/A</v>
      </c>
    </row>
    <row r="404" spans="1:15" x14ac:dyDescent="0.25">
      <c r="A404" t="s">
        <v>6736</v>
      </c>
      <c r="B404">
        <v>20600</v>
      </c>
      <c r="C404">
        <v>37.79</v>
      </c>
      <c r="J404">
        <v>20600</v>
      </c>
      <c r="K404">
        <v>37.32</v>
      </c>
      <c r="N404" s="24">
        <v>22208</v>
      </c>
      <c r="O404" s="29" t="e">
        <v>#N/A</v>
      </c>
    </row>
    <row r="405" spans="1:15" x14ac:dyDescent="0.25">
      <c r="A405" t="s">
        <v>6736</v>
      </c>
      <c r="B405">
        <v>20604</v>
      </c>
      <c r="C405">
        <v>48.87</v>
      </c>
      <c r="J405">
        <v>20604</v>
      </c>
      <c r="K405">
        <v>48.27</v>
      </c>
      <c r="N405" s="24">
        <v>22210</v>
      </c>
      <c r="O405" s="29" t="e">
        <v>#N/A</v>
      </c>
    </row>
    <row r="406" spans="1:15" x14ac:dyDescent="0.25">
      <c r="A406" t="s">
        <v>6736</v>
      </c>
      <c r="B406">
        <v>20605</v>
      </c>
      <c r="C406">
        <v>39.57</v>
      </c>
      <c r="J406">
        <v>20605</v>
      </c>
      <c r="K406">
        <v>39.18</v>
      </c>
      <c r="N406" s="24">
        <v>22212</v>
      </c>
      <c r="O406" s="29" t="e">
        <v>#N/A</v>
      </c>
    </row>
    <row r="407" spans="1:15" x14ac:dyDescent="0.25">
      <c r="A407" t="s">
        <v>6736</v>
      </c>
      <c r="B407">
        <v>20606</v>
      </c>
      <c r="C407">
        <v>55.33</v>
      </c>
      <c r="J407">
        <v>20606</v>
      </c>
      <c r="K407">
        <v>54.7</v>
      </c>
      <c r="N407" s="24">
        <v>22214</v>
      </c>
      <c r="O407" s="29" t="e">
        <v>#N/A</v>
      </c>
    </row>
    <row r="408" spans="1:15" x14ac:dyDescent="0.25">
      <c r="A408" t="s">
        <v>6736</v>
      </c>
      <c r="B408">
        <v>20610</v>
      </c>
      <c r="C408">
        <v>48.32</v>
      </c>
      <c r="J408">
        <v>20610</v>
      </c>
      <c r="K408">
        <v>47.78</v>
      </c>
      <c r="N408" s="24">
        <v>22216</v>
      </c>
      <c r="O408" s="29" t="e">
        <v>#N/A</v>
      </c>
    </row>
    <row r="409" spans="1:15" x14ac:dyDescent="0.25">
      <c r="A409" t="s">
        <v>6736</v>
      </c>
      <c r="B409">
        <v>20611</v>
      </c>
      <c r="C409">
        <v>64</v>
      </c>
      <c r="J409">
        <v>20611</v>
      </c>
      <c r="K409">
        <v>63.43</v>
      </c>
      <c r="N409" s="24">
        <v>22220</v>
      </c>
      <c r="O409" s="29" t="e">
        <v>#N/A</v>
      </c>
    </row>
    <row r="410" spans="1:15" x14ac:dyDescent="0.25">
      <c r="A410" t="s">
        <v>6736</v>
      </c>
      <c r="B410">
        <v>20612</v>
      </c>
      <c r="C410">
        <v>44.08</v>
      </c>
      <c r="J410">
        <v>20612</v>
      </c>
      <c r="K410">
        <v>43.49</v>
      </c>
      <c r="N410" s="24">
        <v>22222</v>
      </c>
      <c r="O410" s="29" t="e">
        <v>#N/A</v>
      </c>
    </row>
    <row r="411" spans="1:15" x14ac:dyDescent="0.25">
      <c r="A411" t="s">
        <v>6736</v>
      </c>
      <c r="B411">
        <v>20615</v>
      </c>
      <c r="C411">
        <v>175.76</v>
      </c>
      <c r="J411">
        <v>20615</v>
      </c>
      <c r="K411">
        <v>172.11</v>
      </c>
      <c r="N411" s="24">
        <v>22224</v>
      </c>
      <c r="O411" s="29" t="e">
        <v>#N/A</v>
      </c>
    </row>
    <row r="412" spans="1:15" x14ac:dyDescent="0.25">
      <c r="A412" t="s">
        <v>6736</v>
      </c>
      <c r="B412">
        <v>20650</v>
      </c>
      <c r="C412">
        <v>178.77</v>
      </c>
      <c r="J412">
        <v>20650</v>
      </c>
      <c r="K412">
        <v>175.28</v>
      </c>
      <c r="N412" s="24">
        <v>22226</v>
      </c>
      <c r="O412" s="29" t="e">
        <v>#N/A</v>
      </c>
    </row>
    <row r="413" spans="1:15" x14ac:dyDescent="0.25">
      <c r="A413" t="s">
        <v>6736</v>
      </c>
      <c r="B413">
        <v>20665</v>
      </c>
      <c r="C413">
        <v>106.51</v>
      </c>
      <c r="J413">
        <v>20665</v>
      </c>
      <c r="K413">
        <v>103.69</v>
      </c>
      <c r="N413" s="24">
        <v>22305</v>
      </c>
      <c r="O413" s="29" t="e">
        <v>#N/A</v>
      </c>
    </row>
    <row r="414" spans="1:15" x14ac:dyDescent="0.25">
      <c r="A414" t="s">
        <v>6736</v>
      </c>
      <c r="B414">
        <v>20670</v>
      </c>
      <c r="C414">
        <v>158.76</v>
      </c>
      <c r="J414">
        <v>20670</v>
      </c>
      <c r="K414">
        <v>155.08000000000001</v>
      </c>
      <c r="N414" s="24">
        <v>22310</v>
      </c>
      <c r="O414" s="29">
        <v>329.69</v>
      </c>
    </row>
    <row r="415" spans="1:15" x14ac:dyDescent="0.25">
      <c r="A415" t="s">
        <v>6736</v>
      </c>
      <c r="B415">
        <v>20680</v>
      </c>
      <c r="C415">
        <v>457.43</v>
      </c>
      <c r="J415">
        <v>20680</v>
      </c>
      <c r="K415">
        <v>449.62</v>
      </c>
      <c r="N415" s="24">
        <v>22315</v>
      </c>
      <c r="O415" s="29">
        <v>848.04</v>
      </c>
    </row>
    <row r="416" spans="1:15" x14ac:dyDescent="0.25">
      <c r="A416" t="s">
        <v>6736</v>
      </c>
      <c r="B416">
        <v>20694</v>
      </c>
      <c r="C416">
        <v>375.98</v>
      </c>
      <c r="J416">
        <v>20694</v>
      </c>
      <c r="K416">
        <v>368.29</v>
      </c>
      <c r="N416" s="24">
        <v>22318</v>
      </c>
      <c r="O416" s="29" t="e">
        <v>#N/A</v>
      </c>
    </row>
    <row r="417" spans="1:15" x14ac:dyDescent="0.25">
      <c r="A417" t="s">
        <v>6736</v>
      </c>
      <c r="B417">
        <v>20900</v>
      </c>
      <c r="C417">
        <v>195.14</v>
      </c>
      <c r="J417">
        <v>20900</v>
      </c>
      <c r="K417">
        <v>192.93</v>
      </c>
      <c r="N417" s="24">
        <v>22319</v>
      </c>
      <c r="O417" s="29" t="e">
        <v>#N/A</v>
      </c>
    </row>
    <row r="418" spans="1:15" x14ac:dyDescent="0.25">
      <c r="A418" t="s">
        <v>6736</v>
      </c>
      <c r="B418">
        <v>20922</v>
      </c>
      <c r="C418">
        <v>537.82000000000005</v>
      </c>
      <c r="J418">
        <v>20922</v>
      </c>
      <c r="K418">
        <v>530.76</v>
      </c>
      <c r="N418" s="24">
        <v>22325</v>
      </c>
      <c r="O418" s="29" t="e">
        <v>#N/A</v>
      </c>
    </row>
    <row r="419" spans="1:15" x14ac:dyDescent="0.25">
      <c r="A419" t="s">
        <v>6736</v>
      </c>
      <c r="B419">
        <v>20950</v>
      </c>
      <c r="C419">
        <v>94.96</v>
      </c>
      <c r="J419">
        <v>20950</v>
      </c>
      <c r="K419">
        <v>93.43</v>
      </c>
      <c r="N419" s="24">
        <v>22326</v>
      </c>
      <c r="O419" s="29" t="e">
        <v>#N/A</v>
      </c>
    </row>
    <row r="420" spans="1:15" x14ac:dyDescent="0.25">
      <c r="A420" t="s">
        <v>6736</v>
      </c>
      <c r="B420">
        <v>20974</v>
      </c>
      <c r="C420">
        <v>55.48</v>
      </c>
      <c r="J420">
        <v>20974</v>
      </c>
      <c r="K420">
        <v>54.76</v>
      </c>
      <c r="N420" s="24">
        <v>22327</v>
      </c>
      <c r="O420" s="29" t="e">
        <v>#N/A</v>
      </c>
    </row>
    <row r="421" spans="1:15" x14ac:dyDescent="0.25">
      <c r="A421" t="s">
        <v>6736</v>
      </c>
      <c r="B421">
        <v>20979</v>
      </c>
      <c r="C421">
        <v>34.409999999999997</v>
      </c>
      <c r="J421">
        <v>20979</v>
      </c>
      <c r="K421">
        <v>34.21</v>
      </c>
      <c r="N421" s="24">
        <v>22328</v>
      </c>
      <c r="O421" s="29" t="e">
        <v>#N/A</v>
      </c>
    </row>
    <row r="422" spans="1:15" x14ac:dyDescent="0.25">
      <c r="A422" t="s">
        <v>6736</v>
      </c>
      <c r="B422">
        <v>20982</v>
      </c>
      <c r="C422">
        <v>388.33</v>
      </c>
      <c r="J422">
        <v>20982</v>
      </c>
      <c r="K422">
        <v>385.56</v>
      </c>
      <c r="N422" s="24">
        <v>22505</v>
      </c>
      <c r="O422" s="29" t="e">
        <v>#N/A</v>
      </c>
    </row>
    <row r="423" spans="1:15" x14ac:dyDescent="0.25">
      <c r="A423" t="s">
        <v>6736</v>
      </c>
      <c r="B423">
        <v>20983</v>
      </c>
      <c r="C423">
        <v>360.18</v>
      </c>
      <c r="J423">
        <v>20983</v>
      </c>
      <c r="K423">
        <v>356.28</v>
      </c>
      <c r="N423" s="24">
        <v>22510</v>
      </c>
      <c r="O423" s="29">
        <v>461.41</v>
      </c>
    </row>
    <row r="424" spans="1:15" x14ac:dyDescent="0.25">
      <c r="A424" t="s">
        <v>6736</v>
      </c>
      <c r="B424">
        <v>21011</v>
      </c>
      <c r="C424">
        <v>286.95999999999998</v>
      </c>
      <c r="J424">
        <v>21011</v>
      </c>
      <c r="K424">
        <v>280.17</v>
      </c>
      <c r="N424" s="24">
        <v>22511</v>
      </c>
      <c r="O424" s="29">
        <v>433.3</v>
      </c>
    </row>
    <row r="425" spans="1:15" x14ac:dyDescent="0.25">
      <c r="A425" t="s">
        <v>6736</v>
      </c>
      <c r="B425">
        <v>21013</v>
      </c>
      <c r="C425">
        <v>441.31</v>
      </c>
      <c r="J425">
        <v>21013</v>
      </c>
      <c r="K425">
        <v>433.19</v>
      </c>
      <c r="N425" s="24">
        <v>22512</v>
      </c>
      <c r="O425" s="29">
        <v>218.71</v>
      </c>
    </row>
    <row r="426" spans="1:15" x14ac:dyDescent="0.25">
      <c r="A426" t="s">
        <v>6736</v>
      </c>
      <c r="B426">
        <v>21025</v>
      </c>
      <c r="C426">
        <v>717.25</v>
      </c>
      <c r="J426">
        <v>21025</v>
      </c>
      <c r="K426">
        <v>701.5</v>
      </c>
      <c r="N426" s="24">
        <v>22513</v>
      </c>
      <c r="O426" s="29">
        <v>546.16999999999996</v>
      </c>
    </row>
    <row r="427" spans="1:15" x14ac:dyDescent="0.25">
      <c r="A427" t="s">
        <v>6736</v>
      </c>
      <c r="B427">
        <v>21026</v>
      </c>
      <c r="C427">
        <v>467.44</v>
      </c>
      <c r="J427">
        <v>21026</v>
      </c>
      <c r="K427">
        <v>455.47</v>
      </c>
      <c r="N427" s="24">
        <v>22514</v>
      </c>
      <c r="O427" s="29">
        <v>509.67</v>
      </c>
    </row>
    <row r="428" spans="1:15" x14ac:dyDescent="0.25">
      <c r="A428" t="s">
        <v>6736</v>
      </c>
      <c r="B428">
        <v>21029</v>
      </c>
      <c r="C428">
        <v>680.81</v>
      </c>
      <c r="J428">
        <v>21029</v>
      </c>
      <c r="K428">
        <v>666.5</v>
      </c>
      <c r="N428" s="24">
        <v>22515</v>
      </c>
      <c r="O428" s="29">
        <v>231.59</v>
      </c>
    </row>
    <row r="429" spans="1:15" x14ac:dyDescent="0.25">
      <c r="A429" t="s">
        <v>6736</v>
      </c>
      <c r="B429">
        <v>21030</v>
      </c>
      <c r="C429">
        <v>394.33</v>
      </c>
      <c r="J429">
        <v>21030</v>
      </c>
      <c r="K429">
        <v>384.21</v>
      </c>
      <c r="N429" s="24">
        <v>22532</v>
      </c>
      <c r="O429" s="29" t="e">
        <v>#N/A</v>
      </c>
    </row>
    <row r="430" spans="1:15" x14ac:dyDescent="0.25">
      <c r="A430" t="s">
        <v>6736</v>
      </c>
      <c r="B430">
        <v>21031</v>
      </c>
      <c r="C430">
        <v>298.89</v>
      </c>
      <c r="J430">
        <v>21031</v>
      </c>
      <c r="K430">
        <v>290.58999999999997</v>
      </c>
      <c r="N430" s="24">
        <v>22533</v>
      </c>
      <c r="O430" s="29" t="e">
        <v>#N/A</v>
      </c>
    </row>
    <row r="431" spans="1:15" x14ac:dyDescent="0.25">
      <c r="A431" t="s">
        <v>6736</v>
      </c>
      <c r="B431">
        <v>21032</v>
      </c>
      <c r="C431">
        <v>284.68</v>
      </c>
      <c r="J431">
        <v>21032</v>
      </c>
      <c r="K431">
        <v>277.14</v>
      </c>
      <c r="N431" s="24">
        <v>22534</v>
      </c>
      <c r="O431" s="29" t="e">
        <v>#N/A</v>
      </c>
    </row>
    <row r="432" spans="1:15" x14ac:dyDescent="0.25">
      <c r="A432" t="s">
        <v>6736</v>
      </c>
      <c r="B432">
        <v>21034</v>
      </c>
      <c r="C432">
        <v>1223.8399999999999</v>
      </c>
      <c r="J432">
        <v>21034</v>
      </c>
      <c r="K432">
        <v>1202.19</v>
      </c>
      <c r="N432" s="24">
        <v>22548</v>
      </c>
      <c r="O432" s="29" t="e">
        <v>#N/A</v>
      </c>
    </row>
    <row r="433" spans="1:15" x14ac:dyDescent="0.25">
      <c r="A433" t="s">
        <v>6736</v>
      </c>
      <c r="B433">
        <v>21040</v>
      </c>
      <c r="C433">
        <v>397.68</v>
      </c>
      <c r="J433">
        <v>21040</v>
      </c>
      <c r="K433">
        <v>387.55</v>
      </c>
      <c r="N433" s="24">
        <v>22551</v>
      </c>
      <c r="O433" s="29" t="e">
        <v>#N/A</v>
      </c>
    </row>
    <row r="434" spans="1:15" x14ac:dyDescent="0.25">
      <c r="A434" t="s">
        <v>6736</v>
      </c>
      <c r="B434">
        <v>21073</v>
      </c>
      <c r="C434">
        <v>263.69</v>
      </c>
      <c r="J434">
        <v>21073</v>
      </c>
      <c r="K434">
        <v>257.55</v>
      </c>
      <c r="N434" s="24">
        <v>22552</v>
      </c>
      <c r="O434" s="29" t="e">
        <v>#N/A</v>
      </c>
    </row>
    <row r="435" spans="1:15" x14ac:dyDescent="0.25">
      <c r="A435" t="s">
        <v>6736</v>
      </c>
      <c r="B435">
        <v>21076</v>
      </c>
      <c r="C435">
        <v>755.67</v>
      </c>
      <c r="J435">
        <v>21076</v>
      </c>
      <c r="K435">
        <v>744.15</v>
      </c>
      <c r="N435" s="24">
        <v>22554</v>
      </c>
      <c r="O435" s="29" t="e">
        <v>#N/A</v>
      </c>
    </row>
    <row r="436" spans="1:15" x14ac:dyDescent="0.25">
      <c r="A436" t="s">
        <v>6736</v>
      </c>
      <c r="B436">
        <v>21077</v>
      </c>
      <c r="C436">
        <v>1857.24</v>
      </c>
      <c r="J436">
        <v>21077</v>
      </c>
      <c r="K436">
        <v>1829.75</v>
      </c>
      <c r="N436" s="24">
        <v>22556</v>
      </c>
      <c r="O436" s="29" t="e">
        <v>#N/A</v>
      </c>
    </row>
    <row r="437" spans="1:15" x14ac:dyDescent="0.25">
      <c r="A437" t="s">
        <v>6736</v>
      </c>
      <c r="B437">
        <v>21079</v>
      </c>
      <c r="C437">
        <v>1248.5</v>
      </c>
      <c r="J437">
        <v>21079</v>
      </c>
      <c r="K437">
        <v>1229.24</v>
      </c>
      <c r="N437" s="24">
        <v>22558</v>
      </c>
      <c r="O437" s="29" t="e">
        <v>#N/A</v>
      </c>
    </row>
    <row r="438" spans="1:15" x14ac:dyDescent="0.25">
      <c r="A438" t="s">
        <v>6736</v>
      </c>
      <c r="B438">
        <v>21080</v>
      </c>
      <c r="C438">
        <v>1419.2</v>
      </c>
      <c r="J438">
        <v>21080</v>
      </c>
      <c r="K438">
        <v>1397.13</v>
      </c>
      <c r="N438" s="24">
        <v>22585</v>
      </c>
      <c r="O438" s="29" t="e">
        <v>#N/A</v>
      </c>
    </row>
    <row r="439" spans="1:15" x14ac:dyDescent="0.25">
      <c r="A439" t="s">
        <v>6736</v>
      </c>
      <c r="B439">
        <v>21081</v>
      </c>
      <c r="C439">
        <v>1299.25</v>
      </c>
      <c r="J439">
        <v>21081</v>
      </c>
      <c r="K439">
        <v>1278.6400000000001</v>
      </c>
      <c r="N439" s="24">
        <v>22586</v>
      </c>
      <c r="O439" s="29" t="e">
        <v>#N/A</v>
      </c>
    </row>
    <row r="440" spans="1:15" x14ac:dyDescent="0.25">
      <c r="A440" t="s">
        <v>6736</v>
      </c>
      <c r="B440">
        <v>21082</v>
      </c>
      <c r="C440">
        <v>1188.43</v>
      </c>
      <c r="J440">
        <v>21082</v>
      </c>
      <c r="K440">
        <v>1169.47</v>
      </c>
      <c r="N440" s="24">
        <v>22590</v>
      </c>
      <c r="O440" s="29" t="e">
        <v>#N/A</v>
      </c>
    </row>
    <row r="441" spans="1:15" x14ac:dyDescent="0.25">
      <c r="A441" t="s">
        <v>6736</v>
      </c>
      <c r="B441">
        <v>21083</v>
      </c>
      <c r="C441">
        <v>1102.93</v>
      </c>
      <c r="J441">
        <v>21083</v>
      </c>
      <c r="K441">
        <v>1085.03</v>
      </c>
      <c r="N441" s="24">
        <v>22595</v>
      </c>
      <c r="O441" s="29" t="e">
        <v>#N/A</v>
      </c>
    </row>
    <row r="442" spans="1:15" x14ac:dyDescent="0.25">
      <c r="A442" t="s">
        <v>6736</v>
      </c>
      <c r="B442">
        <v>21084</v>
      </c>
      <c r="C442">
        <v>1275.4000000000001</v>
      </c>
      <c r="J442">
        <v>21084</v>
      </c>
      <c r="K442">
        <v>1255.08</v>
      </c>
      <c r="N442" s="24">
        <v>22600</v>
      </c>
      <c r="O442" s="29" t="e">
        <v>#N/A</v>
      </c>
    </row>
    <row r="443" spans="1:15" x14ac:dyDescent="0.25">
      <c r="A443" t="s">
        <v>6736</v>
      </c>
      <c r="B443">
        <v>21085</v>
      </c>
      <c r="C443">
        <v>517.79</v>
      </c>
      <c r="J443">
        <v>21085</v>
      </c>
      <c r="K443">
        <v>509.58</v>
      </c>
      <c r="N443" s="24">
        <v>22610</v>
      </c>
      <c r="O443" s="29" t="e">
        <v>#N/A</v>
      </c>
    </row>
    <row r="444" spans="1:15" x14ac:dyDescent="0.25">
      <c r="A444" t="s">
        <v>6736</v>
      </c>
      <c r="B444">
        <v>21086</v>
      </c>
      <c r="C444">
        <v>1369.63</v>
      </c>
      <c r="J444">
        <v>21086</v>
      </c>
      <c r="K444">
        <v>1349.43</v>
      </c>
      <c r="N444" s="24">
        <v>22612</v>
      </c>
      <c r="O444" s="29" t="e">
        <v>#N/A</v>
      </c>
    </row>
    <row r="445" spans="1:15" x14ac:dyDescent="0.25">
      <c r="A445" t="s">
        <v>6736</v>
      </c>
      <c r="B445">
        <v>21087</v>
      </c>
      <c r="C445">
        <v>1369.63</v>
      </c>
      <c r="J445">
        <v>21087</v>
      </c>
      <c r="K445">
        <v>1349.43</v>
      </c>
      <c r="N445" s="24">
        <v>22614</v>
      </c>
      <c r="O445" s="29" t="e">
        <v>#N/A</v>
      </c>
    </row>
    <row r="446" spans="1:15" x14ac:dyDescent="0.25">
      <c r="A446" t="s">
        <v>6736</v>
      </c>
      <c r="B446">
        <v>21100</v>
      </c>
      <c r="C446">
        <v>387.72</v>
      </c>
      <c r="J446">
        <v>21100</v>
      </c>
      <c r="K446">
        <v>377.48</v>
      </c>
      <c r="N446" s="24">
        <v>22630</v>
      </c>
      <c r="O446" s="29" t="e">
        <v>#N/A</v>
      </c>
    </row>
    <row r="447" spans="1:15" x14ac:dyDescent="0.25">
      <c r="A447" t="s">
        <v>6736</v>
      </c>
      <c r="B447">
        <v>21110</v>
      </c>
      <c r="C447">
        <v>800.65</v>
      </c>
      <c r="J447">
        <v>21110</v>
      </c>
      <c r="K447">
        <v>772.43</v>
      </c>
      <c r="N447" s="24">
        <v>22632</v>
      </c>
      <c r="O447" s="29" t="e">
        <v>#N/A</v>
      </c>
    </row>
    <row r="448" spans="1:15" x14ac:dyDescent="0.25">
      <c r="A448" t="s">
        <v>6736</v>
      </c>
      <c r="B448">
        <v>21116</v>
      </c>
      <c r="C448">
        <v>48.03</v>
      </c>
      <c r="J448">
        <v>21116</v>
      </c>
      <c r="K448">
        <v>47.22</v>
      </c>
      <c r="N448" s="24">
        <v>22633</v>
      </c>
      <c r="O448" s="29" t="e">
        <v>#N/A</v>
      </c>
    </row>
    <row r="449" spans="1:15" x14ac:dyDescent="0.25">
      <c r="A449" t="s">
        <v>6736</v>
      </c>
      <c r="B449">
        <v>21120</v>
      </c>
      <c r="C449">
        <v>563.54</v>
      </c>
      <c r="J449">
        <v>21120</v>
      </c>
      <c r="K449">
        <v>548.57000000000005</v>
      </c>
      <c r="N449" s="24">
        <v>22634</v>
      </c>
      <c r="O449" s="29" t="e">
        <v>#N/A</v>
      </c>
    </row>
    <row r="450" spans="1:15" x14ac:dyDescent="0.25">
      <c r="A450" t="s">
        <v>6736</v>
      </c>
      <c r="B450">
        <v>21121</v>
      </c>
      <c r="C450">
        <v>577.32000000000005</v>
      </c>
      <c r="J450">
        <v>21121</v>
      </c>
      <c r="K450">
        <v>563.65</v>
      </c>
      <c r="N450" s="24">
        <v>22800</v>
      </c>
      <c r="O450" s="29" t="e">
        <v>#N/A</v>
      </c>
    </row>
    <row r="451" spans="1:15" x14ac:dyDescent="0.25">
      <c r="A451" t="s">
        <v>6736</v>
      </c>
      <c r="B451">
        <v>21125</v>
      </c>
      <c r="C451">
        <v>721.58</v>
      </c>
      <c r="J451">
        <v>21125</v>
      </c>
      <c r="K451">
        <v>706.4</v>
      </c>
      <c r="N451" s="24">
        <v>22802</v>
      </c>
      <c r="O451" s="29" t="e">
        <v>#N/A</v>
      </c>
    </row>
    <row r="452" spans="1:15" x14ac:dyDescent="0.25">
      <c r="A452" t="s">
        <v>6736</v>
      </c>
      <c r="B452">
        <v>21127</v>
      </c>
      <c r="C452">
        <v>827.48</v>
      </c>
      <c r="J452">
        <v>21127</v>
      </c>
      <c r="K452">
        <v>810.23</v>
      </c>
      <c r="N452" s="24">
        <v>22804</v>
      </c>
      <c r="O452" s="29" t="e">
        <v>#N/A</v>
      </c>
    </row>
    <row r="453" spans="1:15" x14ac:dyDescent="0.25">
      <c r="A453" t="s">
        <v>6736</v>
      </c>
      <c r="B453">
        <v>21208</v>
      </c>
      <c r="C453">
        <v>797.54</v>
      </c>
      <c r="J453">
        <v>21208</v>
      </c>
      <c r="K453">
        <v>780.01</v>
      </c>
      <c r="N453" s="24">
        <v>22808</v>
      </c>
      <c r="O453" s="29" t="e">
        <v>#N/A</v>
      </c>
    </row>
    <row r="454" spans="1:15" x14ac:dyDescent="0.25">
      <c r="A454" t="s">
        <v>6736</v>
      </c>
      <c r="B454">
        <v>21209</v>
      </c>
      <c r="C454">
        <v>682.27</v>
      </c>
      <c r="J454">
        <v>21209</v>
      </c>
      <c r="K454">
        <v>664.45</v>
      </c>
      <c r="N454" s="24">
        <v>22810</v>
      </c>
      <c r="O454" s="29" t="e">
        <v>#N/A</v>
      </c>
    </row>
    <row r="455" spans="1:15" x14ac:dyDescent="0.25">
      <c r="A455" t="s">
        <v>6736</v>
      </c>
      <c r="B455">
        <v>21210</v>
      </c>
      <c r="C455">
        <v>821.06</v>
      </c>
      <c r="J455">
        <v>21210</v>
      </c>
      <c r="K455">
        <v>802.85</v>
      </c>
      <c r="N455" s="24">
        <v>22812</v>
      </c>
      <c r="O455" s="29" t="e">
        <v>#N/A</v>
      </c>
    </row>
    <row r="456" spans="1:15" x14ac:dyDescent="0.25">
      <c r="A456" t="s">
        <v>6736</v>
      </c>
      <c r="B456">
        <v>21215</v>
      </c>
      <c r="C456">
        <v>851.7</v>
      </c>
      <c r="J456">
        <v>21215</v>
      </c>
      <c r="K456">
        <v>832.99</v>
      </c>
      <c r="N456" s="24">
        <v>22818</v>
      </c>
      <c r="O456" s="29" t="e">
        <v>#N/A</v>
      </c>
    </row>
    <row r="457" spans="1:15" x14ac:dyDescent="0.25">
      <c r="A457" t="s">
        <v>6736</v>
      </c>
      <c r="B457">
        <v>21235</v>
      </c>
      <c r="C457">
        <v>624.4</v>
      </c>
      <c r="J457">
        <v>21235</v>
      </c>
      <c r="K457">
        <v>610.14</v>
      </c>
      <c r="N457" s="24">
        <v>22819</v>
      </c>
      <c r="O457" s="29" t="e">
        <v>#N/A</v>
      </c>
    </row>
    <row r="458" spans="1:15" x14ac:dyDescent="0.25">
      <c r="A458" t="s">
        <v>6736</v>
      </c>
      <c r="B458">
        <v>21245</v>
      </c>
      <c r="C458">
        <v>1036.3900000000001</v>
      </c>
      <c r="J458">
        <v>21245</v>
      </c>
      <c r="K458">
        <v>1010.63</v>
      </c>
      <c r="N458" s="24">
        <v>22830</v>
      </c>
      <c r="O458" s="29" t="e">
        <v>#N/A</v>
      </c>
    </row>
    <row r="459" spans="1:15" x14ac:dyDescent="0.25">
      <c r="A459" t="s">
        <v>6736</v>
      </c>
      <c r="B459">
        <v>21248</v>
      </c>
      <c r="C459">
        <v>855.79</v>
      </c>
      <c r="J459">
        <v>21248</v>
      </c>
      <c r="K459">
        <v>837.8</v>
      </c>
      <c r="N459" s="24">
        <v>22840</v>
      </c>
      <c r="O459" s="29" t="e">
        <v>#N/A</v>
      </c>
    </row>
    <row r="460" spans="1:15" x14ac:dyDescent="0.25">
      <c r="A460" t="s">
        <v>6736</v>
      </c>
      <c r="B460">
        <v>21249</v>
      </c>
      <c r="C460">
        <v>1193.92</v>
      </c>
      <c r="J460">
        <v>21249</v>
      </c>
      <c r="K460">
        <v>1170.81</v>
      </c>
      <c r="N460" s="24">
        <v>22842</v>
      </c>
      <c r="O460" s="29" t="e">
        <v>#N/A</v>
      </c>
    </row>
    <row r="461" spans="1:15" x14ac:dyDescent="0.25">
      <c r="A461" t="s">
        <v>6736</v>
      </c>
      <c r="B461">
        <v>21270</v>
      </c>
      <c r="C461">
        <v>815.77</v>
      </c>
      <c r="J461">
        <v>21270</v>
      </c>
      <c r="K461">
        <v>802.69</v>
      </c>
      <c r="N461" s="24">
        <v>22843</v>
      </c>
      <c r="O461" s="29" t="e">
        <v>#N/A</v>
      </c>
    </row>
    <row r="462" spans="1:15" x14ac:dyDescent="0.25">
      <c r="A462" t="s">
        <v>6736</v>
      </c>
      <c r="B462">
        <v>21315</v>
      </c>
      <c r="C462">
        <v>65.16</v>
      </c>
      <c r="J462">
        <v>21315</v>
      </c>
      <c r="K462">
        <v>64.37</v>
      </c>
      <c r="N462" s="24">
        <v>22844</v>
      </c>
      <c r="O462" s="29" t="e">
        <v>#N/A</v>
      </c>
    </row>
    <row r="463" spans="1:15" x14ac:dyDescent="0.25">
      <c r="A463" t="s">
        <v>6736</v>
      </c>
      <c r="B463">
        <v>21320</v>
      </c>
      <c r="C463">
        <v>102.36</v>
      </c>
      <c r="J463">
        <v>21320</v>
      </c>
      <c r="K463">
        <v>100.93</v>
      </c>
      <c r="N463" s="24">
        <v>22845</v>
      </c>
      <c r="O463" s="29" t="e">
        <v>#N/A</v>
      </c>
    </row>
    <row r="464" spans="1:15" x14ac:dyDescent="0.25">
      <c r="A464" t="s">
        <v>6736</v>
      </c>
      <c r="B464">
        <v>21337</v>
      </c>
      <c r="C464">
        <v>333.04</v>
      </c>
      <c r="J464">
        <v>21337</v>
      </c>
      <c r="K464">
        <v>324.44</v>
      </c>
      <c r="N464" s="24">
        <v>22846</v>
      </c>
      <c r="O464" s="29" t="e">
        <v>#N/A</v>
      </c>
    </row>
    <row r="465" spans="1:15" x14ac:dyDescent="0.25">
      <c r="A465" t="s">
        <v>6736</v>
      </c>
      <c r="B465">
        <v>21345</v>
      </c>
      <c r="C465">
        <v>701.59</v>
      </c>
      <c r="J465">
        <v>21345</v>
      </c>
      <c r="K465">
        <v>687.35</v>
      </c>
      <c r="N465" s="24">
        <v>22847</v>
      </c>
      <c r="O465" s="29" t="e">
        <v>#N/A</v>
      </c>
    </row>
    <row r="466" spans="1:15" x14ac:dyDescent="0.25">
      <c r="A466" t="s">
        <v>6736</v>
      </c>
      <c r="B466">
        <v>21355</v>
      </c>
      <c r="C466">
        <v>362.22</v>
      </c>
      <c r="J466">
        <v>21355</v>
      </c>
      <c r="K466">
        <v>354.52</v>
      </c>
      <c r="N466" s="24">
        <v>22848</v>
      </c>
      <c r="O466" s="29" t="e">
        <v>#N/A</v>
      </c>
    </row>
    <row r="467" spans="1:15" x14ac:dyDescent="0.25">
      <c r="A467" t="s">
        <v>6736</v>
      </c>
      <c r="B467">
        <v>21356</v>
      </c>
      <c r="C467">
        <v>444.52</v>
      </c>
      <c r="J467">
        <v>21356</v>
      </c>
      <c r="K467">
        <v>434.77</v>
      </c>
      <c r="N467" s="24">
        <v>22849</v>
      </c>
      <c r="O467" s="29" t="e">
        <v>#N/A</v>
      </c>
    </row>
    <row r="468" spans="1:15" x14ac:dyDescent="0.25">
      <c r="A468" t="s">
        <v>6736</v>
      </c>
      <c r="B468">
        <v>21400</v>
      </c>
      <c r="C468">
        <v>187.06</v>
      </c>
      <c r="J468">
        <v>21400</v>
      </c>
      <c r="K468">
        <v>181.54</v>
      </c>
      <c r="N468" s="24">
        <v>22850</v>
      </c>
      <c r="O468" s="29" t="e">
        <v>#N/A</v>
      </c>
    </row>
    <row r="469" spans="1:15" x14ac:dyDescent="0.25">
      <c r="A469" t="s">
        <v>6736</v>
      </c>
      <c r="B469">
        <v>21401</v>
      </c>
      <c r="C469">
        <v>363.64</v>
      </c>
      <c r="J469">
        <v>21401</v>
      </c>
      <c r="K469">
        <v>355.01</v>
      </c>
      <c r="N469" s="24">
        <v>22851</v>
      </c>
      <c r="O469" s="29" t="e">
        <v>#N/A</v>
      </c>
    </row>
    <row r="470" spans="1:15" x14ac:dyDescent="0.25">
      <c r="A470" t="s">
        <v>6736</v>
      </c>
      <c r="B470">
        <v>21421</v>
      </c>
      <c r="C470">
        <v>601.80999999999995</v>
      </c>
      <c r="J470">
        <v>21421</v>
      </c>
      <c r="K470">
        <v>583.38</v>
      </c>
      <c r="N470" s="24">
        <v>22852</v>
      </c>
      <c r="O470" s="29" t="e">
        <v>#N/A</v>
      </c>
    </row>
    <row r="471" spans="1:15" x14ac:dyDescent="0.25">
      <c r="A471" t="s">
        <v>6736</v>
      </c>
      <c r="B471">
        <v>21440</v>
      </c>
      <c r="C471">
        <v>622.14</v>
      </c>
      <c r="J471">
        <v>21440</v>
      </c>
      <c r="K471">
        <v>598.12</v>
      </c>
      <c r="N471" s="24">
        <v>22853</v>
      </c>
      <c r="O471" s="29" t="e">
        <v>#N/A</v>
      </c>
    </row>
    <row r="472" spans="1:15" x14ac:dyDescent="0.25">
      <c r="A472" t="s">
        <v>6736</v>
      </c>
      <c r="B472">
        <v>21445</v>
      </c>
      <c r="C472">
        <v>707.43</v>
      </c>
      <c r="J472">
        <v>21445</v>
      </c>
      <c r="K472">
        <v>684.72</v>
      </c>
      <c r="N472" s="24">
        <v>22855</v>
      </c>
      <c r="O472" s="29" t="e">
        <v>#N/A</v>
      </c>
    </row>
    <row r="473" spans="1:15" x14ac:dyDescent="0.25">
      <c r="A473" t="s">
        <v>6736</v>
      </c>
      <c r="B473">
        <v>21450</v>
      </c>
      <c r="C473">
        <v>538.78</v>
      </c>
      <c r="J473">
        <v>21450</v>
      </c>
      <c r="K473">
        <v>519.1</v>
      </c>
      <c r="N473" s="24">
        <v>22856</v>
      </c>
      <c r="O473" s="29" t="e">
        <v>#N/A</v>
      </c>
    </row>
    <row r="474" spans="1:15" x14ac:dyDescent="0.25">
      <c r="A474" t="s">
        <v>6736</v>
      </c>
      <c r="B474">
        <v>21451</v>
      </c>
      <c r="C474">
        <v>716.83</v>
      </c>
      <c r="J474">
        <v>21451</v>
      </c>
      <c r="K474">
        <v>692.08</v>
      </c>
      <c r="N474" s="24">
        <v>22857</v>
      </c>
      <c r="O474" s="29" t="e">
        <v>#N/A</v>
      </c>
    </row>
    <row r="475" spans="1:15" x14ac:dyDescent="0.25">
      <c r="A475" t="s">
        <v>6736</v>
      </c>
      <c r="B475">
        <v>21452</v>
      </c>
      <c r="C475">
        <v>524.26</v>
      </c>
      <c r="J475">
        <v>21452</v>
      </c>
      <c r="K475">
        <v>502.95</v>
      </c>
      <c r="N475" s="24">
        <v>22858</v>
      </c>
      <c r="O475" s="29" t="e">
        <v>#N/A</v>
      </c>
    </row>
    <row r="476" spans="1:15" x14ac:dyDescent="0.25">
      <c r="A476" t="s">
        <v>6736</v>
      </c>
      <c r="B476">
        <v>21453</v>
      </c>
      <c r="C476">
        <v>1045.58</v>
      </c>
      <c r="J476">
        <v>21453</v>
      </c>
      <c r="K476">
        <v>1008.3</v>
      </c>
      <c r="N476" s="24">
        <v>22861</v>
      </c>
      <c r="O476" s="29" t="e">
        <v>#N/A</v>
      </c>
    </row>
    <row r="477" spans="1:15" x14ac:dyDescent="0.25">
      <c r="A477" t="s">
        <v>6736</v>
      </c>
      <c r="B477">
        <v>21461</v>
      </c>
      <c r="C477">
        <v>1179.9100000000001</v>
      </c>
      <c r="J477">
        <v>21461</v>
      </c>
      <c r="K477">
        <v>1141.6099999999999</v>
      </c>
      <c r="N477" s="24">
        <v>22862</v>
      </c>
      <c r="O477" s="29" t="e">
        <v>#N/A</v>
      </c>
    </row>
    <row r="478" spans="1:15" x14ac:dyDescent="0.25">
      <c r="A478" t="s">
        <v>6736</v>
      </c>
      <c r="B478">
        <v>21462</v>
      </c>
      <c r="C478">
        <v>1300.45</v>
      </c>
      <c r="J478">
        <v>21462</v>
      </c>
      <c r="K478">
        <v>1259.51</v>
      </c>
      <c r="N478" s="24">
        <v>22864</v>
      </c>
      <c r="O478" s="29" t="e">
        <v>#N/A</v>
      </c>
    </row>
    <row r="479" spans="1:15" x14ac:dyDescent="0.25">
      <c r="A479" t="s">
        <v>6736</v>
      </c>
      <c r="B479">
        <v>21480</v>
      </c>
      <c r="C479">
        <v>33.22</v>
      </c>
      <c r="J479">
        <v>21480</v>
      </c>
      <c r="K479">
        <v>33.22</v>
      </c>
      <c r="N479" s="24">
        <v>22865</v>
      </c>
      <c r="O479" s="29" t="e">
        <v>#N/A</v>
      </c>
    </row>
    <row r="480" spans="1:15" x14ac:dyDescent="0.25">
      <c r="A480" t="s">
        <v>6736</v>
      </c>
      <c r="B480">
        <v>21485</v>
      </c>
      <c r="C480">
        <v>893.32</v>
      </c>
      <c r="J480">
        <v>21485</v>
      </c>
      <c r="K480">
        <v>858.17</v>
      </c>
      <c r="N480" s="24">
        <v>22900</v>
      </c>
      <c r="O480" s="29" t="e">
        <v>#N/A</v>
      </c>
    </row>
    <row r="481" spans="1:15" x14ac:dyDescent="0.25">
      <c r="A481" t="s">
        <v>6736</v>
      </c>
      <c r="B481">
        <v>21497</v>
      </c>
      <c r="C481">
        <v>659.94</v>
      </c>
      <c r="J481">
        <v>21497</v>
      </c>
      <c r="K481">
        <v>636.03</v>
      </c>
      <c r="N481" s="24">
        <v>22901</v>
      </c>
      <c r="O481" s="29" t="e">
        <v>#N/A</v>
      </c>
    </row>
    <row r="482" spans="1:15" x14ac:dyDescent="0.25">
      <c r="A482" t="s">
        <v>6736</v>
      </c>
      <c r="B482">
        <v>21501</v>
      </c>
      <c r="C482">
        <v>369.91</v>
      </c>
      <c r="J482">
        <v>21501</v>
      </c>
      <c r="K482">
        <v>362.32</v>
      </c>
      <c r="N482" s="24">
        <v>22902</v>
      </c>
      <c r="O482" s="29">
        <v>365.5</v>
      </c>
    </row>
    <row r="483" spans="1:15" x14ac:dyDescent="0.25">
      <c r="A483" t="s">
        <v>6736</v>
      </c>
      <c r="B483">
        <v>21550</v>
      </c>
      <c r="C483">
        <v>170.68</v>
      </c>
      <c r="J483">
        <v>21550</v>
      </c>
      <c r="K483">
        <v>167.02</v>
      </c>
      <c r="N483" s="24">
        <v>22903</v>
      </c>
      <c r="O483" s="29" t="e">
        <v>#N/A</v>
      </c>
    </row>
    <row r="484" spans="1:15" x14ac:dyDescent="0.25">
      <c r="A484" t="s">
        <v>6736</v>
      </c>
      <c r="B484">
        <v>21555</v>
      </c>
      <c r="C484">
        <v>337.59</v>
      </c>
      <c r="J484">
        <v>21555</v>
      </c>
      <c r="K484">
        <v>331.58</v>
      </c>
      <c r="N484" s="24">
        <v>22904</v>
      </c>
      <c r="O484" s="29" t="e">
        <v>#N/A</v>
      </c>
    </row>
    <row r="485" spans="1:15" x14ac:dyDescent="0.25">
      <c r="A485" t="s">
        <v>6736</v>
      </c>
      <c r="B485">
        <v>21820</v>
      </c>
      <c r="C485">
        <v>167.24</v>
      </c>
      <c r="J485">
        <v>21820</v>
      </c>
      <c r="K485">
        <v>162.61000000000001</v>
      </c>
      <c r="N485" s="24">
        <v>22905</v>
      </c>
      <c r="O485" s="29" t="e">
        <v>#N/A</v>
      </c>
    </row>
    <row r="486" spans="1:15" x14ac:dyDescent="0.25">
      <c r="A486" t="s">
        <v>6736</v>
      </c>
      <c r="B486">
        <v>21920</v>
      </c>
      <c r="C486">
        <v>169.16</v>
      </c>
      <c r="J486">
        <v>21920</v>
      </c>
      <c r="K486">
        <v>165.57</v>
      </c>
      <c r="N486" s="24">
        <v>23000</v>
      </c>
      <c r="O486" s="29">
        <v>393.38</v>
      </c>
    </row>
    <row r="487" spans="1:15" x14ac:dyDescent="0.25">
      <c r="A487" t="s">
        <v>6736</v>
      </c>
      <c r="B487">
        <v>21925</v>
      </c>
      <c r="C487">
        <v>415.7</v>
      </c>
      <c r="J487">
        <v>21925</v>
      </c>
      <c r="K487">
        <v>408.06</v>
      </c>
      <c r="N487" s="24">
        <v>23020</v>
      </c>
      <c r="O487" s="29" t="e">
        <v>#N/A</v>
      </c>
    </row>
    <row r="488" spans="1:15" x14ac:dyDescent="0.25">
      <c r="A488" t="s">
        <v>6736</v>
      </c>
      <c r="B488">
        <v>21930</v>
      </c>
      <c r="C488">
        <v>399.28</v>
      </c>
      <c r="J488">
        <v>21930</v>
      </c>
      <c r="K488">
        <v>393.44</v>
      </c>
      <c r="N488" s="24">
        <v>23030</v>
      </c>
      <c r="O488" s="29">
        <v>278.82</v>
      </c>
    </row>
    <row r="489" spans="1:15" x14ac:dyDescent="0.25">
      <c r="A489" t="s">
        <v>6736</v>
      </c>
      <c r="B489">
        <v>22310</v>
      </c>
      <c r="C489">
        <v>329.69</v>
      </c>
      <c r="J489">
        <v>22310</v>
      </c>
      <c r="K489">
        <v>323.14999999999998</v>
      </c>
      <c r="N489" s="24">
        <v>23031</v>
      </c>
      <c r="O489" s="29">
        <v>244.69</v>
      </c>
    </row>
    <row r="490" spans="1:15" x14ac:dyDescent="0.25">
      <c r="A490" t="s">
        <v>6736</v>
      </c>
      <c r="B490">
        <v>22315</v>
      </c>
      <c r="C490">
        <v>848.04</v>
      </c>
      <c r="J490">
        <v>22315</v>
      </c>
      <c r="K490">
        <v>835.99</v>
      </c>
      <c r="N490" s="24">
        <v>23035</v>
      </c>
      <c r="O490" s="29" t="e">
        <v>#N/A</v>
      </c>
    </row>
    <row r="491" spans="1:15" x14ac:dyDescent="0.25">
      <c r="A491" t="s">
        <v>6736</v>
      </c>
      <c r="B491">
        <v>22510</v>
      </c>
      <c r="C491">
        <v>461.41</v>
      </c>
      <c r="J491">
        <v>22510</v>
      </c>
      <c r="K491">
        <v>456.44</v>
      </c>
      <c r="N491" s="24">
        <v>23040</v>
      </c>
      <c r="O491" s="29" t="e">
        <v>#N/A</v>
      </c>
    </row>
    <row r="492" spans="1:15" x14ac:dyDescent="0.25">
      <c r="A492" t="s">
        <v>6736</v>
      </c>
      <c r="B492">
        <v>22511</v>
      </c>
      <c r="C492">
        <v>433.3</v>
      </c>
      <c r="J492">
        <v>22511</v>
      </c>
      <c r="K492">
        <v>428.35</v>
      </c>
      <c r="N492" s="24">
        <v>23044</v>
      </c>
      <c r="O492" s="29" t="e">
        <v>#N/A</v>
      </c>
    </row>
    <row r="493" spans="1:15" x14ac:dyDescent="0.25">
      <c r="A493" t="s">
        <v>6736</v>
      </c>
      <c r="B493">
        <v>22512</v>
      </c>
      <c r="C493">
        <v>218.71</v>
      </c>
      <c r="J493">
        <v>22512</v>
      </c>
      <c r="K493">
        <v>217.76</v>
      </c>
      <c r="N493" s="24">
        <v>23065</v>
      </c>
      <c r="O493" s="29">
        <v>173.79</v>
      </c>
    </row>
    <row r="494" spans="1:15" x14ac:dyDescent="0.25">
      <c r="A494" t="s">
        <v>6736</v>
      </c>
      <c r="B494">
        <v>22513</v>
      </c>
      <c r="C494">
        <v>546.16999999999996</v>
      </c>
      <c r="J494">
        <v>22513</v>
      </c>
      <c r="K494">
        <v>541.62</v>
      </c>
      <c r="N494" s="24">
        <v>23066</v>
      </c>
      <c r="O494" s="29">
        <v>404.91</v>
      </c>
    </row>
    <row r="495" spans="1:15" x14ac:dyDescent="0.25">
      <c r="A495" t="s">
        <v>6736</v>
      </c>
      <c r="B495">
        <v>22514</v>
      </c>
      <c r="C495">
        <v>509.67</v>
      </c>
      <c r="J495">
        <v>22514</v>
      </c>
      <c r="K495">
        <v>505.22</v>
      </c>
      <c r="N495" s="24">
        <v>23071</v>
      </c>
      <c r="O495" s="29" t="e">
        <v>#N/A</v>
      </c>
    </row>
    <row r="496" spans="1:15" x14ac:dyDescent="0.25">
      <c r="A496" t="s">
        <v>6736</v>
      </c>
      <c r="B496">
        <v>22515</v>
      </c>
      <c r="C496">
        <v>231.59</v>
      </c>
      <c r="J496">
        <v>22515</v>
      </c>
      <c r="K496">
        <v>230.91</v>
      </c>
      <c r="N496" s="24">
        <v>23073</v>
      </c>
      <c r="O496" s="29" t="e">
        <v>#N/A</v>
      </c>
    </row>
    <row r="497" spans="1:15" x14ac:dyDescent="0.25">
      <c r="A497" t="s">
        <v>6736</v>
      </c>
      <c r="B497">
        <v>22902</v>
      </c>
      <c r="C497">
        <v>365.5</v>
      </c>
      <c r="J497">
        <v>22902</v>
      </c>
      <c r="K497">
        <v>360.41</v>
      </c>
      <c r="N497" s="24">
        <v>23075</v>
      </c>
      <c r="O497" s="29">
        <v>361.3</v>
      </c>
    </row>
    <row r="498" spans="1:15" x14ac:dyDescent="0.25">
      <c r="A498" t="s">
        <v>6736</v>
      </c>
      <c r="B498">
        <v>23000</v>
      </c>
      <c r="C498">
        <v>393.38</v>
      </c>
      <c r="J498">
        <v>23000</v>
      </c>
      <c r="K498">
        <v>384.92</v>
      </c>
      <c r="N498" s="24">
        <v>23076</v>
      </c>
      <c r="O498" s="29" t="e">
        <v>#N/A</v>
      </c>
    </row>
    <row r="499" spans="1:15" x14ac:dyDescent="0.25">
      <c r="A499" t="s">
        <v>6736</v>
      </c>
      <c r="B499">
        <v>23030</v>
      </c>
      <c r="C499">
        <v>278.82</v>
      </c>
      <c r="J499">
        <v>23030</v>
      </c>
      <c r="K499">
        <v>274.38</v>
      </c>
      <c r="N499" s="24">
        <v>23077</v>
      </c>
      <c r="O499" s="29" t="e">
        <v>#N/A</v>
      </c>
    </row>
    <row r="500" spans="1:15" x14ac:dyDescent="0.25">
      <c r="A500" t="s">
        <v>6736</v>
      </c>
      <c r="B500">
        <v>23031</v>
      </c>
      <c r="C500">
        <v>244.69</v>
      </c>
      <c r="J500">
        <v>23031</v>
      </c>
      <c r="K500">
        <v>240.14</v>
      </c>
      <c r="N500" s="24">
        <v>23078</v>
      </c>
      <c r="O500" s="29" t="e">
        <v>#N/A</v>
      </c>
    </row>
    <row r="501" spans="1:15" x14ac:dyDescent="0.25">
      <c r="A501" t="s">
        <v>6736</v>
      </c>
      <c r="B501">
        <v>23065</v>
      </c>
      <c r="C501">
        <v>173.79</v>
      </c>
      <c r="J501">
        <v>23065</v>
      </c>
      <c r="K501">
        <v>170.51</v>
      </c>
      <c r="N501" s="24">
        <v>23100</v>
      </c>
      <c r="O501" s="29" t="e">
        <v>#N/A</v>
      </c>
    </row>
    <row r="502" spans="1:15" x14ac:dyDescent="0.25">
      <c r="A502" t="s">
        <v>6736</v>
      </c>
      <c r="B502">
        <v>23066</v>
      </c>
      <c r="C502">
        <v>404.91</v>
      </c>
      <c r="J502">
        <v>23066</v>
      </c>
      <c r="K502">
        <v>396.49</v>
      </c>
      <c r="N502" s="24">
        <v>23101</v>
      </c>
      <c r="O502" s="29" t="e">
        <v>#N/A</v>
      </c>
    </row>
    <row r="503" spans="1:15" x14ac:dyDescent="0.25">
      <c r="A503" t="s">
        <v>6736</v>
      </c>
      <c r="B503">
        <v>23075</v>
      </c>
      <c r="C503">
        <v>361.3</v>
      </c>
      <c r="J503">
        <v>23075</v>
      </c>
      <c r="K503">
        <v>355.09</v>
      </c>
      <c r="N503" s="24">
        <v>23105</v>
      </c>
      <c r="O503" s="29" t="e">
        <v>#N/A</v>
      </c>
    </row>
    <row r="504" spans="1:15" x14ac:dyDescent="0.25">
      <c r="A504" t="s">
        <v>6736</v>
      </c>
      <c r="B504">
        <v>23330</v>
      </c>
      <c r="C504">
        <v>184.74</v>
      </c>
      <c r="J504">
        <v>23330</v>
      </c>
      <c r="K504">
        <v>180.65</v>
      </c>
      <c r="N504" s="24">
        <v>23106</v>
      </c>
      <c r="O504" s="29" t="e">
        <v>#N/A</v>
      </c>
    </row>
    <row r="505" spans="1:15" x14ac:dyDescent="0.25">
      <c r="A505" t="s">
        <v>6736</v>
      </c>
      <c r="B505">
        <v>23350</v>
      </c>
      <c r="C505">
        <v>53.12</v>
      </c>
      <c r="J505">
        <v>23350</v>
      </c>
      <c r="K505">
        <v>52.45</v>
      </c>
      <c r="N505" s="24">
        <v>23107</v>
      </c>
      <c r="O505" s="29" t="e">
        <v>#N/A</v>
      </c>
    </row>
    <row r="506" spans="1:15" x14ac:dyDescent="0.25">
      <c r="A506" t="s">
        <v>6736</v>
      </c>
      <c r="B506">
        <v>23500</v>
      </c>
      <c r="C506">
        <v>260.52</v>
      </c>
      <c r="J506">
        <v>23500</v>
      </c>
      <c r="K506">
        <v>253.57</v>
      </c>
      <c r="N506" s="24">
        <v>23120</v>
      </c>
      <c r="O506" s="29" t="e">
        <v>#N/A</v>
      </c>
    </row>
    <row r="507" spans="1:15" x14ac:dyDescent="0.25">
      <c r="A507" t="s">
        <v>6736</v>
      </c>
      <c r="B507">
        <v>23505</v>
      </c>
      <c r="C507">
        <v>375.82</v>
      </c>
      <c r="J507">
        <v>23505</v>
      </c>
      <c r="K507">
        <v>367.45</v>
      </c>
      <c r="N507" s="24">
        <v>23125</v>
      </c>
      <c r="O507" s="29" t="e">
        <v>#N/A</v>
      </c>
    </row>
    <row r="508" spans="1:15" x14ac:dyDescent="0.25">
      <c r="A508" t="s">
        <v>6736</v>
      </c>
      <c r="B508">
        <v>23520</v>
      </c>
      <c r="C508">
        <v>271.33999999999997</v>
      </c>
      <c r="J508">
        <v>23520</v>
      </c>
      <c r="K508">
        <v>263.94</v>
      </c>
      <c r="N508" s="24">
        <v>23130</v>
      </c>
      <c r="O508" s="29" t="e">
        <v>#N/A</v>
      </c>
    </row>
    <row r="509" spans="1:15" x14ac:dyDescent="0.25">
      <c r="A509" t="s">
        <v>6736</v>
      </c>
      <c r="B509">
        <v>23525</v>
      </c>
      <c r="C509">
        <v>410.6</v>
      </c>
      <c r="J509">
        <v>23525</v>
      </c>
      <c r="K509">
        <v>400.44</v>
      </c>
      <c r="N509" s="24">
        <v>23140</v>
      </c>
      <c r="O509" s="29" t="e">
        <v>#N/A</v>
      </c>
    </row>
    <row r="510" spans="1:15" x14ac:dyDescent="0.25">
      <c r="A510" t="s">
        <v>6736</v>
      </c>
      <c r="B510">
        <v>23540</v>
      </c>
      <c r="C510">
        <v>269.54000000000002</v>
      </c>
      <c r="J510">
        <v>23540</v>
      </c>
      <c r="K510">
        <v>262.47000000000003</v>
      </c>
      <c r="N510" s="24">
        <v>23145</v>
      </c>
      <c r="O510" s="29" t="e">
        <v>#N/A</v>
      </c>
    </row>
    <row r="511" spans="1:15" x14ac:dyDescent="0.25">
      <c r="A511" t="s">
        <v>6736</v>
      </c>
      <c r="B511">
        <v>23545</v>
      </c>
      <c r="C511">
        <v>365.66</v>
      </c>
      <c r="J511">
        <v>23545</v>
      </c>
      <c r="K511">
        <v>357.08</v>
      </c>
      <c r="N511" s="24">
        <v>23146</v>
      </c>
      <c r="O511" s="29" t="e">
        <v>#N/A</v>
      </c>
    </row>
    <row r="512" spans="1:15" x14ac:dyDescent="0.25">
      <c r="A512" t="s">
        <v>6736</v>
      </c>
      <c r="B512">
        <v>23570</v>
      </c>
      <c r="C512">
        <v>275.70999999999998</v>
      </c>
      <c r="J512">
        <v>23570</v>
      </c>
      <c r="K512">
        <v>268.18</v>
      </c>
      <c r="N512" s="24">
        <v>23150</v>
      </c>
      <c r="O512" s="29" t="e">
        <v>#N/A</v>
      </c>
    </row>
    <row r="513" spans="1:15" x14ac:dyDescent="0.25">
      <c r="A513" t="s">
        <v>6736</v>
      </c>
      <c r="B513">
        <v>23575</v>
      </c>
      <c r="C513">
        <v>427.28</v>
      </c>
      <c r="J513">
        <v>23575</v>
      </c>
      <c r="K513">
        <v>417.51</v>
      </c>
      <c r="N513" s="24">
        <v>23155</v>
      </c>
      <c r="O513" s="29" t="e">
        <v>#N/A</v>
      </c>
    </row>
    <row r="514" spans="1:15" x14ac:dyDescent="0.25">
      <c r="A514" t="s">
        <v>6736</v>
      </c>
      <c r="B514">
        <v>23600</v>
      </c>
      <c r="C514">
        <v>359.8</v>
      </c>
      <c r="J514">
        <v>23600</v>
      </c>
      <c r="K514">
        <v>349.93</v>
      </c>
      <c r="N514" s="24">
        <v>23156</v>
      </c>
      <c r="O514" s="29" t="e">
        <v>#N/A</v>
      </c>
    </row>
    <row r="515" spans="1:15" x14ac:dyDescent="0.25">
      <c r="A515" t="s">
        <v>6736</v>
      </c>
      <c r="B515">
        <v>23605</v>
      </c>
      <c r="C515">
        <v>479.49</v>
      </c>
      <c r="J515">
        <v>23605</v>
      </c>
      <c r="K515">
        <v>469.41</v>
      </c>
      <c r="N515" s="24">
        <v>23170</v>
      </c>
      <c r="O515" s="29" t="e">
        <v>#N/A</v>
      </c>
    </row>
    <row r="516" spans="1:15" x14ac:dyDescent="0.25">
      <c r="A516" t="s">
        <v>6736</v>
      </c>
      <c r="B516">
        <v>23620</v>
      </c>
      <c r="C516">
        <v>296.27</v>
      </c>
      <c r="J516">
        <v>23620</v>
      </c>
      <c r="K516">
        <v>288.39999999999998</v>
      </c>
      <c r="N516" s="24">
        <v>23172</v>
      </c>
      <c r="O516" s="29" t="e">
        <v>#N/A</v>
      </c>
    </row>
    <row r="517" spans="1:15" x14ac:dyDescent="0.25">
      <c r="A517" t="s">
        <v>6736</v>
      </c>
      <c r="B517">
        <v>23625</v>
      </c>
      <c r="C517">
        <v>400.69</v>
      </c>
      <c r="J517">
        <v>23625</v>
      </c>
      <c r="K517">
        <v>391.93</v>
      </c>
      <c r="N517" s="24">
        <v>23174</v>
      </c>
      <c r="O517" s="29" t="e">
        <v>#N/A</v>
      </c>
    </row>
    <row r="518" spans="1:15" x14ac:dyDescent="0.25">
      <c r="A518" t="s">
        <v>6736</v>
      </c>
      <c r="B518">
        <v>23650</v>
      </c>
      <c r="C518">
        <v>337.95</v>
      </c>
      <c r="J518">
        <v>23650</v>
      </c>
      <c r="K518">
        <v>330.87</v>
      </c>
      <c r="N518" s="24">
        <v>23180</v>
      </c>
      <c r="O518" s="29" t="e">
        <v>#N/A</v>
      </c>
    </row>
    <row r="519" spans="1:15" x14ac:dyDescent="0.25">
      <c r="A519" t="s">
        <v>6736</v>
      </c>
      <c r="B519">
        <v>23665</v>
      </c>
      <c r="C519">
        <v>448.64</v>
      </c>
      <c r="J519">
        <v>23665</v>
      </c>
      <c r="K519">
        <v>438.85</v>
      </c>
      <c r="N519" s="24">
        <v>23182</v>
      </c>
      <c r="O519" s="29" t="e">
        <v>#N/A</v>
      </c>
    </row>
    <row r="520" spans="1:15" x14ac:dyDescent="0.25">
      <c r="A520" t="s">
        <v>6736</v>
      </c>
      <c r="B520">
        <v>23675</v>
      </c>
      <c r="C520">
        <v>557.53</v>
      </c>
      <c r="J520">
        <v>23675</v>
      </c>
      <c r="K520">
        <v>546.55999999999995</v>
      </c>
      <c r="N520" s="24">
        <v>23184</v>
      </c>
      <c r="O520" s="29" t="e">
        <v>#N/A</v>
      </c>
    </row>
    <row r="521" spans="1:15" x14ac:dyDescent="0.25">
      <c r="A521" t="s">
        <v>6736</v>
      </c>
      <c r="B521">
        <v>23930</v>
      </c>
      <c r="C521">
        <v>235.82</v>
      </c>
      <c r="J521">
        <v>23930</v>
      </c>
      <c r="K521">
        <v>232.56</v>
      </c>
      <c r="N521" s="24">
        <v>23190</v>
      </c>
      <c r="O521" s="29" t="e">
        <v>#N/A</v>
      </c>
    </row>
    <row r="522" spans="1:15" x14ac:dyDescent="0.25">
      <c r="A522" t="s">
        <v>6736</v>
      </c>
      <c r="B522">
        <v>23931</v>
      </c>
      <c r="C522">
        <v>178.51</v>
      </c>
      <c r="J522">
        <v>23931</v>
      </c>
      <c r="K522">
        <v>174.51</v>
      </c>
      <c r="N522" s="24">
        <v>23195</v>
      </c>
      <c r="O522" s="29" t="e">
        <v>#N/A</v>
      </c>
    </row>
    <row r="523" spans="1:15" x14ac:dyDescent="0.25">
      <c r="A523" t="s">
        <v>6736</v>
      </c>
      <c r="B523">
        <v>24065</v>
      </c>
      <c r="C523">
        <v>177.86</v>
      </c>
      <c r="J523">
        <v>24065</v>
      </c>
      <c r="K523">
        <v>173.86</v>
      </c>
      <c r="N523" s="24">
        <v>23200</v>
      </c>
      <c r="O523" s="29" t="e">
        <v>#N/A</v>
      </c>
    </row>
    <row r="524" spans="1:15" x14ac:dyDescent="0.25">
      <c r="A524" t="s">
        <v>6736</v>
      </c>
      <c r="B524">
        <v>24066</v>
      </c>
      <c r="C524">
        <v>464.53</v>
      </c>
      <c r="J524">
        <v>24066</v>
      </c>
      <c r="K524">
        <v>456.39</v>
      </c>
      <c r="N524" s="24">
        <v>23210</v>
      </c>
      <c r="O524" s="29" t="e">
        <v>#N/A</v>
      </c>
    </row>
    <row r="525" spans="1:15" x14ac:dyDescent="0.25">
      <c r="A525" t="s">
        <v>6736</v>
      </c>
      <c r="B525">
        <v>24075</v>
      </c>
      <c r="C525">
        <v>363.84</v>
      </c>
      <c r="J525">
        <v>24075</v>
      </c>
      <c r="K525">
        <v>357.62</v>
      </c>
      <c r="N525" s="24">
        <v>23220</v>
      </c>
      <c r="O525" s="29" t="e">
        <v>#N/A</v>
      </c>
    </row>
    <row r="526" spans="1:15" x14ac:dyDescent="0.25">
      <c r="A526" t="s">
        <v>6736</v>
      </c>
      <c r="B526">
        <v>24200</v>
      </c>
      <c r="C526">
        <v>153.22</v>
      </c>
      <c r="J526">
        <v>24200</v>
      </c>
      <c r="K526">
        <v>150.13999999999999</v>
      </c>
      <c r="N526" s="24">
        <v>23330</v>
      </c>
      <c r="O526" s="29">
        <v>184.74</v>
      </c>
    </row>
    <row r="527" spans="1:15" x14ac:dyDescent="0.25">
      <c r="A527" t="s">
        <v>6736</v>
      </c>
      <c r="B527">
        <v>24201</v>
      </c>
      <c r="C527">
        <v>405.26</v>
      </c>
      <c r="J527">
        <v>24201</v>
      </c>
      <c r="K527">
        <v>398.14</v>
      </c>
      <c r="N527" s="24">
        <v>23333</v>
      </c>
      <c r="O527" s="29" t="e">
        <v>#N/A</v>
      </c>
    </row>
    <row r="528" spans="1:15" x14ac:dyDescent="0.25">
      <c r="A528" t="s">
        <v>6736</v>
      </c>
      <c r="B528">
        <v>24220</v>
      </c>
      <c r="C528">
        <v>70.739999999999995</v>
      </c>
      <c r="J528">
        <v>24220</v>
      </c>
      <c r="K528">
        <v>69.87</v>
      </c>
      <c r="N528" s="24">
        <v>23334</v>
      </c>
      <c r="O528" s="29" t="e">
        <v>#N/A</v>
      </c>
    </row>
    <row r="529" spans="1:15" x14ac:dyDescent="0.25">
      <c r="A529" t="s">
        <v>6736</v>
      </c>
      <c r="B529">
        <v>24500</v>
      </c>
      <c r="C529">
        <v>379.27</v>
      </c>
      <c r="J529">
        <v>24500</v>
      </c>
      <c r="K529">
        <v>369.53</v>
      </c>
      <c r="N529" s="24">
        <v>23335</v>
      </c>
      <c r="O529" s="29" t="e">
        <v>#N/A</v>
      </c>
    </row>
    <row r="530" spans="1:15" x14ac:dyDescent="0.25">
      <c r="A530" t="s">
        <v>6736</v>
      </c>
      <c r="B530">
        <v>24505</v>
      </c>
      <c r="C530">
        <v>507.3</v>
      </c>
      <c r="J530">
        <v>24505</v>
      </c>
      <c r="K530">
        <v>496.62</v>
      </c>
      <c r="N530" s="24">
        <v>23350</v>
      </c>
      <c r="O530" s="29">
        <v>53.12</v>
      </c>
    </row>
    <row r="531" spans="1:15" x14ac:dyDescent="0.25">
      <c r="A531" t="s">
        <v>6736</v>
      </c>
      <c r="B531">
        <v>24530</v>
      </c>
      <c r="C531">
        <v>398.43</v>
      </c>
      <c r="J531">
        <v>24530</v>
      </c>
      <c r="K531">
        <v>388.53</v>
      </c>
      <c r="N531" s="24">
        <v>23395</v>
      </c>
      <c r="O531" s="29" t="e">
        <v>#N/A</v>
      </c>
    </row>
    <row r="532" spans="1:15" x14ac:dyDescent="0.25">
      <c r="A532" t="s">
        <v>6736</v>
      </c>
      <c r="B532">
        <v>24535</v>
      </c>
      <c r="C532">
        <v>635.95000000000005</v>
      </c>
      <c r="J532">
        <v>24535</v>
      </c>
      <c r="K532">
        <v>623.46</v>
      </c>
      <c r="N532" s="24">
        <v>23397</v>
      </c>
      <c r="O532" s="29" t="e">
        <v>#N/A</v>
      </c>
    </row>
    <row r="533" spans="1:15" x14ac:dyDescent="0.25">
      <c r="A533" t="s">
        <v>6736</v>
      </c>
      <c r="B533">
        <v>24560</v>
      </c>
      <c r="C533">
        <v>335.87</v>
      </c>
      <c r="J533">
        <v>24560</v>
      </c>
      <c r="K533">
        <v>327.16000000000003</v>
      </c>
      <c r="N533" s="24">
        <v>23400</v>
      </c>
      <c r="O533" s="29" t="e">
        <v>#N/A</v>
      </c>
    </row>
    <row r="534" spans="1:15" x14ac:dyDescent="0.25">
      <c r="A534" t="s">
        <v>6736</v>
      </c>
      <c r="B534">
        <v>24565</v>
      </c>
      <c r="C534">
        <v>554.9</v>
      </c>
      <c r="J534">
        <v>24565</v>
      </c>
      <c r="K534">
        <v>543.16</v>
      </c>
      <c r="N534" s="24">
        <v>23405</v>
      </c>
      <c r="O534" s="29" t="e">
        <v>#N/A</v>
      </c>
    </row>
    <row r="535" spans="1:15" x14ac:dyDescent="0.25">
      <c r="A535" t="s">
        <v>6736</v>
      </c>
      <c r="B535">
        <v>24576</v>
      </c>
      <c r="C535">
        <v>356.55</v>
      </c>
      <c r="J535">
        <v>24576</v>
      </c>
      <c r="K535">
        <v>346.98</v>
      </c>
      <c r="N535" s="24">
        <v>23406</v>
      </c>
      <c r="O535" s="29" t="e">
        <v>#N/A</v>
      </c>
    </row>
    <row r="536" spans="1:15" x14ac:dyDescent="0.25">
      <c r="A536" t="s">
        <v>6736</v>
      </c>
      <c r="B536">
        <v>24577</v>
      </c>
      <c r="C536">
        <v>568.6</v>
      </c>
      <c r="J536">
        <v>24577</v>
      </c>
      <c r="K536">
        <v>556.67999999999995</v>
      </c>
      <c r="N536" s="24">
        <v>23410</v>
      </c>
      <c r="O536" s="29" t="e">
        <v>#N/A</v>
      </c>
    </row>
    <row r="537" spans="1:15" x14ac:dyDescent="0.25">
      <c r="A537" t="s">
        <v>6736</v>
      </c>
      <c r="B537">
        <v>24600</v>
      </c>
      <c r="C537">
        <v>384.41</v>
      </c>
      <c r="J537">
        <v>24600</v>
      </c>
      <c r="K537">
        <v>377.33</v>
      </c>
      <c r="N537" s="24">
        <v>23412</v>
      </c>
      <c r="O537" s="29" t="e">
        <v>#N/A</v>
      </c>
    </row>
    <row r="538" spans="1:15" x14ac:dyDescent="0.25">
      <c r="A538" t="s">
        <v>6736</v>
      </c>
      <c r="B538">
        <v>24640</v>
      </c>
      <c r="C538">
        <v>87.06</v>
      </c>
      <c r="J538">
        <v>24640</v>
      </c>
      <c r="K538">
        <v>85</v>
      </c>
      <c r="N538" s="24">
        <v>23415</v>
      </c>
      <c r="O538" s="29" t="e">
        <v>#N/A</v>
      </c>
    </row>
    <row r="539" spans="1:15" x14ac:dyDescent="0.25">
      <c r="A539" t="s">
        <v>6736</v>
      </c>
      <c r="B539">
        <v>24650</v>
      </c>
      <c r="C539">
        <v>280.42</v>
      </c>
      <c r="J539">
        <v>24650</v>
      </c>
      <c r="K539">
        <v>272.60000000000002</v>
      </c>
      <c r="N539" s="24">
        <v>23420</v>
      </c>
      <c r="O539" s="29" t="e">
        <v>#N/A</v>
      </c>
    </row>
    <row r="540" spans="1:15" x14ac:dyDescent="0.25">
      <c r="A540" t="s">
        <v>6736</v>
      </c>
      <c r="B540">
        <v>24655</v>
      </c>
      <c r="C540">
        <v>455.23</v>
      </c>
      <c r="J540">
        <v>24655</v>
      </c>
      <c r="K540">
        <v>445.07</v>
      </c>
      <c r="N540" s="24">
        <v>23430</v>
      </c>
      <c r="O540" s="29" t="e">
        <v>#N/A</v>
      </c>
    </row>
    <row r="541" spans="1:15" x14ac:dyDescent="0.25">
      <c r="A541" t="s">
        <v>6736</v>
      </c>
      <c r="B541">
        <v>24670</v>
      </c>
      <c r="C541">
        <v>304.89</v>
      </c>
      <c r="J541">
        <v>24670</v>
      </c>
      <c r="K541">
        <v>297</v>
      </c>
      <c r="N541" s="24">
        <v>23440</v>
      </c>
      <c r="O541" s="29" t="e">
        <v>#N/A</v>
      </c>
    </row>
    <row r="542" spans="1:15" x14ac:dyDescent="0.25">
      <c r="A542" t="s">
        <v>6736</v>
      </c>
      <c r="B542">
        <v>24675</v>
      </c>
      <c r="C542">
        <v>469.13</v>
      </c>
      <c r="J542">
        <v>24675</v>
      </c>
      <c r="K542">
        <v>458.86</v>
      </c>
      <c r="N542" s="24">
        <v>23450</v>
      </c>
      <c r="O542" s="29" t="e">
        <v>#N/A</v>
      </c>
    </row>
    <row r="543" spans="1:15" x14ac:dyDescent="0.25">
      <c r="A543" t="s">
        <v>6736</v>
      </c>
      <c r="B543">
        <v>25065</v>
      </c>
      <c r="C543">
        <v>173.2</v>
      </c>
      <c r="J543">
        <v>25065</v>
      </c>
      <c r="K543">
        <v>169.25</v>
      </c>
      <c r="N543" s="24">
        <v>23455</v>
      </c>
      <c r="O543" s="29" t="e">
        <v>#N/A</v>
      </c>
    </row>
    <row r="544" spans="1:15" x14ac:dyDescent="0.25">
      <c r="A544" t="s">
        <v>6736</v>
      </c>
      <c r="B544">
        <v>25075</v>
      </c>
      <c r="C544">
        <v>349.4</v>
      </c>
      <c r="J544">
        <v>25075</v>
      </c>
      <c r="K544">
        <v>342.8</v>
      </c>
      <c r="N544" s="24">
        <v>23460</v>
      </c>
      <c r="O544" s="29" t="e">
        <v>#N/A</v>
      </c>
    </row>
    <row r="545" spans="1:15" x14ac:dyDescent="0.25">
      <c r="A545" t="s">
        <v>6736</v>
      </c>
      <c r="B545">
        <v>25246</v>
      </c>
      <c r="C545">
        <v>77.19</v>
      </c>
      <c r="J545">
        <v>25246</v>
      </c>
      <c r="K545">
        <v>76.17</v>
      </c>
      <c r="N545" s="24">
        <v>23462</v>
      </c>
      <c r="O545" s="29" t="e">
        <v>#N/A</v>
      </c>
    </row>
    <row r="546" spans="1:15" x14ac:dyDescent="0.25">
      <c r="A546" t="s">
        <v>6736</v>
      </c>
      <c r="B546">
        <v>25500</v>
      </c>
      <c r="C546">
        <v>293.11</v>
      </c>
      <c r="J546">
        <v>25500</v>
      </c>
      <c r="K546">
        <v>285.39</v>
      </c>
      <c r="N546" s="24">
        <v>23465</v>
      </c>
      <c r="O546" s="29" t="e">
        <v>#N/A</v>
      </c>
    </row>
    <row r="547" spans="1:15" x14ac:dyDescent="0.25">
      <c r="A547" t="s">
        <v>6736</v>
      </c>
      <c r="B547">
        <v>25505</v>
      </c>
      <c r="C547">
        <v>517.79</v>
      </c>
      <c r="J547">
        <v>25505</v>
      </c>
      <c r="K547">
        <v>506.66</v>
      </c>
      <c r="N547" s="24">
        <v>23466</v>
      </c>
      <c r="O547" s="29" t="e">
        <v>#N/A</v>
      </c>
    </row>
    <row r="548" spans="1:15" x14ac:dyDescent="0.25">
      <c r="A548" t="s">
        <v>6736</v>
      </c>
      <c r="B548">
        <v>25520</v>
      </c>
      <c r="C548">
        <v>609.09</v>
      </c>
      <c r="J548">
        <v>25520</v>
      </c>
      <c r="K548">
        <v>596.52</v>
      </c>
      <c r="N548" s="24">
        <v>23470</v>
      </c>
      <c r="O548" s="29" t="e">
        <v>#N/A</v>
      </c>
    </row>
    <row r="549" spans="1:15" x14ac:dyDescent="0.25">
      <c r="A549" t="s">
        <v>6736</v>
      </c>
      <c r="B549">
        <v>25530</v>
      </c>
      <c r="C549">
        <v>277.23</v>
      </c>
      <c r="J549">
        <v>25530</v>
      </c>
      <c r="K549">
        <v>269.41000000000003</v>
      </c>
      <c r="N549" s="24">
        <v>23472</v>
      </c>
      <c r="O549" s="29" t="e">
        <v>#N/A</v>
      </c>
    </row>
    <row r="550" spans="1:15" x14ac:dyDescent="0.25">
      <c r="A550" t="s">
        <v>6736</v>
      </c>
      <c r="B550">
        <v>25535</v>
      </c>
      <c r="C550">
        <v>513.63</v>
      </c>
      <c r="J550">
        <v>25535</v>
      </c>
      <c r="K550">
        <v>502.29</v>
      </c>
      <c r="N550" s="24">
        <v>23473</v>
      </c>
      <c r="O550" s="29" t="e">
        <v>#N/A</v>
      </c>
    </row>
    <row r="551" spans="1:15" x14ac:dyDescent="0.25">
      <c r="A551" t="s">
        <v>6736</v>
      </c>
      <c r="B551">
        <v>25560</v>
      </c>
      <c r="C551">
        <v>295.01</v>
      </c>
      <c r="J551">
        <v>25560</v>
      </c>
      <c r="K551">
        <v>287.25</v>
      </c>
      <c r="N551" s="24">
        <v>23474</v>
      </c>
      <c r="O551" s="29" t="e">
        <v>#N/A</v>
      </c>
    </row>
    <row r="552" spans="1:15" x14ac:dyDescent="0.25">
      <c r="A552" t="s">
        <v>6736</v>
      </c>
      <c r="B552">
        <v>25565</v>
      </c>
      <c r="C552">
        <v>522.28</v>
      </c>
      <c r="J552">
        <v>25565</v>
      </c>
      <c r="K552">
        <v>512.33000000000004</v>
      </c>
      <c r="N552" s="24">
        <v>23480</v>
      </c>
      <c r="O552" s="29" t="e">
        <v>#N/A</v>
      </c>
    </row>
    <row r="553" spans="1:15" x14ac:dyDescent="0.25">
      <c r="A553" t="s">
        <v>6736</v>
      </c>
      <c r="B553">
        <v>25600</v>
      </c>
      <c r="C553">
        <v>370.49</v>
      </c>
      <c r="J553">
        <v>25600</v>
      </c>
      <c r="K553">
        <v>359.51</v>
      </c>
      <c r="N553" s="24">
        <v>23485</v>
      </c>
      <c r="O553" s="29" t="e">
        <v>#N/A</v>
      </c>
    </row>
    <row r="554" spans="1:15" x14ac:dyDescent="0.25">
      <c r="A554" t="s">
        <v>6736</v>
      </c>
      <c r="B554">
        <v>25605</v>
      </c>
      <c r="C554">
        <v>572.66999999999996</v>
      </c>
      <c r="J554">
        <v>25605</v>
      </c>
      <c r="K554">
        <v>561.23</v>
      </c>
      <c r="N554" s="24">
        <v>23490</v>
      </c>
      <c r="O554" s="29" t="e">
        <v>#N/A</v>
      </c>
    </row>
    <row r="555" spans="1:15" x14ac:dyDescent="0.25">
      <c r="A555" t="s">
        <v>6736</v>
      </c>
      <c r="B555">
        <v>25622</v>
      </c>
      <c r="C555">
        <v>324.02999999999997</v>
      </c>
      <c r="J555">
        <v>25622</v>
      </c>
      <c r="K555">
        <v>315.3</v>
      </c>
      <c r="N555" s="24">
        <v>23491</v>
      </c>
      <c r="O555" s="29" t="e">
        <v>#N/A</v>
      </c>
    </row>
    <row r="556" spans="1:15" x14ac:dyDescent="0.25">
      <c r="A556" t="s">
        <v>6736</v>
      </c>
      <c r="B556">
        <v>25624</v>
      </c>
      <c r="C556">
        <v>502.22</v>
      </c>
      <c r="J556">
        <v>25624</v>
      </c>
      <c r="K556">
        <v>490.28</v>
      </c>
      <c r="N556" s="24">
        <v>23500</v>
      </c>
      <c r="O556" s="29">
        <v>260.52</v>
      </c>
    </row>
    <row r="557" spans="1:15" x14ac:dyDescent="0.25">
      <c r="A557" t="s">
        <v>6736</v>
      </c>
      <c r="B557">
        <v>25630</v>
      </c>
      <c r="C557">
        <v>323.14999999999998</v>
      </c>
      <c r="J557">
        <v>25630</v>
      </c>
      <c r="K557">
        <v>315.14</v>
      </c>
      <c r="N557" s="24">
        <v>23505</v>
      </c>
      <c r="O557" s="29">
        <v>375.82</v>
      </c>
    </row>
    <row r="558" spans="1:15" x14ac:dyDescent="0.25">
      <c r="A558" t="s">
        <v>6736</v>
      </c>
      <c r="B558">
        <v>25635</v>
      </c>
      <c r="C558">
        <v>476.58</v>
      </c>
      <c r="J558">
        <v>25635</v>
      </c>
      <c r="K558">
        <v>465.35</v>
      </c>
      <c r="N558" s="24">
        <v>23515</v>
      </c>
      <c r="O558" s="29" t="e">
        <v>#N/A</v>
      </c>
    </row>
    <row r="559" spans="1:15" x14ac:dyDescent="0.25">
      <c r="A559" t="s">
        <v>6736</v>
      </c>
      <c r="B559">
        <v>25650</v>
      </c>
      <c r="C559">
        <v>348.63</v>
      </c>
      <c r="J559">
        <v>25650</v>
      </c>
      <c r="K559">
        <v>340.05</v>
      </c>
      <c r="N559" s="24">
        <v>23520</v>
      </c>
      <c r="O559" s="29">
        <v>271.33999999999997</v>
      </c>
    </row>
    <row r="560" spans="1:15" x14ac:dyDescent="0.25">
      <c r="A560" t="s">
        <v>6736</v>
      </c>
      <c r="B560">
        <v>25675</v>
      </c>
      <c r="C560">
        <v>463.33</v>
      </c>
      <c r="J560">
        <v>25675</v>
      </c>
      <c r="K560">
        <v>453.63</v>
      </c>
      <c r="N560" s="24">
        <v>23525</v>
      </c>
      <c r="O560" s="29">
        <v>410.6</v>
      </c>
    </row>
    <row r="561" spans="1:15" x14ac:dyDescent="0.25">
      <c r="A561" t="s">
        <v>6736</v>
      </c>
      <c r="B561">
        <v>26010</v>
      </c>
      <c r="C561">
        <v>156.29</v>
      </c>
      <c r="J561">
        <v>26010</v>
      </c>
      <c r="K561">
        <v>152.49</v>
      </c>
      <c r="N561" s="24">
        <v>23530</v>
      </c>
      <c r="O561" s="29" t="e">
        <v>#N/A</v>
      </c>
    </row>
    <row r="562" spans="1:15" x14ac:dyDescent="0.25">
      <c r="A562" t="s">
        <v>6736</v>
      </c>
      <c r="B562">
        <v>26011</v>
      </c>
      <c r="C562">
        <v>205.32</v>
      </c>
      <c r="J562">
        <v>26011</v>
      </c>
      <c r="K562">
        <v>200.92</v>
      </c>
      <c r="N562" s="24">
        <v>23532</v>
      </c>
      <c r="O562" s="29" t="e">
        <v>#N/A</v>
      </c>
    </row>
    <row r="563" spans="1:15" x14ac:dyDescent="0.25">
      <c r="A563" t="s">
        <v>6736</v>
      </c>
      <c r="B563">
        <v>26055</v>
      </c>
      <c r="C563">
        <v>326.35000000000002</v>
      </c>
      <c r="J563">
        <v>26055</v>
      </c>
      <c r="K563">
        <v>318.27</v>
      </c>
      <c r="N563" s="24">
        <v>23540</v>
      </c>
      <c r="O563" s="29">
        <v>269.54000000000002</v>
      </c>
    </row>
    <row r="564" spans="1:15" x14ac:dyDescent="0.25">
      <c r="A564" t="s">
        <v>6736</v>
      </c>
      <c r="B564">
        <v>26115</v>
      </c>
      <c r="C564">
        <v>369.05</v>
      </c>
      <c r="J564">
        <v>26115</v>
      </c>
      <c r="K564">
        <v>361.02</v>
      </c>
      <c r="N564" s="24">
        <v>23545</v>
      </c>
      <c r="O564" s="29">
        <v>365.66</v>
      </c>
    </row>
    <row r="565" spans="1:15" x14ac:dyDescent="0.25">
      <c r="A565" t="s">
        <v>6736</v>
      </c>
      <c r="B565">
        <v>26160</v>
      </c>
      <c r="C565">
        <v>353.29</v>
      </c>
      <c r="J565">
        <v>26160</v>
      </c>
      <c r="K565">
        <v>345.04</v>
      </c>
      <c r="N565" s="24">
        <v>23550</v>
      </c>
      <c r="O565" s="29" t="e">
        <v>#N/A</v>
      </c>
    </row>
    <row r="566" spans="1:15" x14ac:dyDescent="0.25">
      <c r="A566" t="s">
        <v>6736</v>
      </c>
      <c r="B566">
        <v>26341</v>
      </c>
      <c r="C566">
        <v>86.6</v>
      </c>
      <c r="J566">
        <v>26341</v>
      </c>
      <c r="K566">
        <v>84.76</v>
      </c>
      <c r="N566" s="24">
        <v>23552</v>
      </c>
      <c r="O566" s="29" t="e">
        <v>#N/A</v>
      </c>
    </row>
    <row r="567" spans="1:15" x14ac:dyDescent="0.25">
      <c r="A567" t="s">
        <v>6736</v>
      </c>
      <c r="B567">
        <v>26600</v>
      </c>
      <c r="C567">
        <v>327.39</v>
      </c>
      <c r="J567">
        <v>26600</v>
      </c>
      <c r="K567">
        <v>317.95999999999998</v>
      </c>
      <c r="N567" s="24">
        <v>23570</v>
      </c>
      <c r="O567" s="29">
        <v>275.70999999999998</v>
      </c>
    </row>
    <row r="568" spans="1:15" x14ac:dyDescent="0.25">
      <c r="A568" t="s">
        <v>6736</v>
      </c>
      <c r="B568">
        <v>26605</v>
      </c>
      <c r="C568">
        <v>338.39</v>
      </c>
      <c r="J568">
        <v>26605</v>
      </c>
      <c r="K568">
        <v>329.61</v>
      </c>
      <c r="N568" s="24">
        <v>23575</v>
      </c>
      <c r="O568" s="29">
        <v>427.28</v>
      </c>
    </row>
    <row r="569" spans="1:15" x14ac:dyDescent="0.25">
      <c r="A569" t="s">
        <v>6736</v>
      </c>
      <c r="B569">
        <v>26641</v>
      </c>
      <c r="C569">
        <v>431.07</v>
      </c>
      <c r="J569">
        <v>26641</v>
      </c>
      <c r="K569">
        <v>420.84</v>
      </c>
      <c r="N569" s="24">
        <v>23585</v>
      </c>
      <c r="O569" s="29" t="e">
        <v>#N/A</v>
      </c>
    </row>
    <row r="570" spans="1:15" x14ac:dyDescent="0.25">
      <c r="A570" t="s">
        <v>6736</v>
      </c>
      <c r="B570">
        <v>26645</v>
      </c>
      <c r="C570">
        <v>444.3</v>
      </c>
      <c r="J570">
        <v>26645</v>
      </c>
      <c r="K570">
        <v>434.63</v>
      </c>
      <c r="N570" s="24">
        <v>23600</v>
      </c>
      <c r="O570" s="29">
        <v>359.8</v>
      </c>
    </row>
    <row r="571" spans="1:15" x14ac:dyDescent="0.25">
      <c r="A571" t="s">
        <v>6736</v>
      </c>
      <c r="B571">
        <v>26670</v>
      </c>
      <c r="C571">
        <v>351.07</v>
      </c>
      <c r="J571">
        <v>26670</v>
      </c>
      <c r="K571">
        <v>343.92</v>
      </c>
      <c r="N571" s="24">
        <v>23605</v>
      </c>
      <c r="O571" s="29">
        <v>479.49</v>
      </c>
    </row>
    <row r="572" spans="1:15" x14ac:dyDescent="0.25">
      <c r="A572" t="s">
        <v>6736</v>
      </c>
      <c r="B572">
        <v>26675</v>
      </c>
      <c r="C572">
        <v>474.97</v>
      </c>
      <c r="J572">
        <v>26675</v>
      </c>
      <c r="K572">
        <v>464.54</v>
      </c>
      <c r="N572" s="24">
        <v>23615</v>
      </c>
      <c r="O572" s="29" t="e">
        <v>#N/A</v>
      </c>
    </row>
    <row r="573" spans="1:15" x14ac:dyDescent="0.25">
      <c r="A573" t="s">
        <v>6736</v>
      </c>
      <c r="B573">
        <v>26700</v>
      </c>
      <c r="C573">
        <v>353.35</v>
      </c>
      <c r="J573">
        <v>26700</v>
      </c>
      <c r="K573">
        <v>346.1</v>
      </c>
      <c r="N573" s="24">
        <v>23616</v>
      </c>
      <c r="O573" s="29" t="e">
        <v>#N/A</v>
      </c>
    </row>
    <row r="574" spans="1:15" x14ac:dyDescent="0.25">
      <c r="A574" t="s">
        <v>6736</v>
      </c>
      <c r="B574">
        <v>26705</v>
      </c>
      <c r="C574">
        <v>447.23</v>
      </c>
      <c r="J574">
        <v>26705</v>
      </c>
      <c r="K574">
        <v>437.03</v>
      </c>
      <c r="N574" s="24">
        <v>23620</v>
      </c>
      <c r="O574" s="29">
        <v>296.27</v>
      </c>
    </row>
    <row r="575" spans="1:15" x14ac:dyDescent="0.25">
      <c r="A575" t="s">
        <v>6736</v>
      </c>
      <c r="B575">
        <v>26720</v>
      </c>
      <c r="C575">
        <v>215.72</v>
      </c>
      <c r="J575">
        <v>26720</v>
      </c>
      <c r="K575">
        <v>209.7</v>
      </c>
      <c r="N575" s="24">
        <v>23625</v>
      </c>
      <c r="O575" s="29">
        <v>400.69</v>
      </c>
    </row>
    <row r="576" spans="1:15" x14ac:dyDescent="0.25">
      <c r="A576" t="s">
        <v>6736</v>
      </c>
      <c r="B576">
        <v>26725</v>
      </c>
      <c r="C576">
        <v>344.37</v>
      </c>
      <c r="J576">
        <v>26725</v>
      </c>
      <c r="K576">
        <v>336.53</v>
      </c>
      <c r="N576" s="24">
        <v>23630</v>
      </c>
      <c r="O576" s="29" t="e">
        <v>#N/A</v>
      </c>
    </row>
    <row r="577" spans="1:15" x14ac:dyDescent="0.25">
      <c r="A577" t="s">
        <v>6736</v>
      </c>
      <c r="B577">
        <v>26740</v>
      </c>
      <c r="C577">
        <v>251.66</v>
      </c>
      <c r="J577">
        <v>26740</v>
      </c>
      <c r="K577">
        <v>244.45</v>
      </c>
      <c r="N577" s="24">
        <v>23650</v>
      </c>
      <c r="O577" s="29">
        <v>337.95</v>
      </c>
    </row>
    <row r="578" spans="1:15" x14ac:dyDescent="0.25">
      <c r="A578" t="s">
        <v>6736</v>
      </c>
      <c r="B578">
        <v>26742</v>
      </c>
      <c r="C578">
        <v>379.1</v>
      </c>
      <c r="J578">
        <v>26742</v>
      </c>
      <c r="K578">
        <v>370.91</v>
      </c>
      <c r="N578" s="24">
        <v>23655</v>
      </c>
      <c r="O578" s="29" t="e">
        <v>#N/A</v>
      </c>
    </row>
    <row r="579" spans="1:15" x14ac:dyDescent="0.25">
      <c r="A579" t="s">
        <v>6736</v>
      </c>
      <c r="B579">
        <v>26750</v>
      </c>
      <c r="C579">
        <v>216.71</v>
      </c>
      <c r="J579">
        <v>26750</v>
      </c>
      <c r="K579">
        <v>210.76</v>
      </c>
      <c r="N579" s="24">
        <v>23660</v>
      </c>
      <c r="O579" s="29" t="e">
        <v>#N/A</v>
      </c>
    </row>
    <row r="580" spans="1:15" x14ac:dyDescent="0.25">
      <c r="A580" t="s">
        <v>6736</v>
      </c>
      <c r="B580">
        <v>26755</v>
      </c>
      <c r="C580">
        <v>310.93</v>
      </c>
      <c r="J580">
        <v>26755</v>
      </c>
      <c r="K580">
        <v>304.22000000000003</v>
      </c>
      <c r="N580" s="24">
        <v>23665</v>
      </c>
      <c r="O580" s="29">
        <v>448.64</v>
      </c>
    </row>
    <row r="581" spans="1:15" x14ac:dyDescent="0.25">
      <c r="A581" t="s">
        <v>6736</v>
      </c>
      <c r="B581">
        <v>26770</v>
      </c>
      <c r="C581">
        <v>296.07</v>
      </c>
      <c r="J581">
        <v>26770</v>
      </c>
      <c r="K581">
        <v>289.7</v>
      </c>
      <c r="N581" s="24">
        <v>23670</v>
      </c>
      <c r="O581" s="29" t="e">
        <v>#N/A</v>
      </c>
    </row>
    <row r="582" spans="1:15" x14ac:dyDescent="0.25">
      <c r="A582" t="s">
        <v>6736</v>
      </c>
      <c r="B582">
        <v>26775</v>
      </c>
      <c r="C582">
        <v>401.6</v>
      </c>
      <c r="J582">
        <v>26775</v>
      </c>
      <c r="K582">
        <v>391.87</v>
      </c>
      <c r="N582" s="24">
        <v>23675</v>
      </c>
      <c r="O582" s="29">
        <v>557.53</v>
      </c>
    </row>
    <row r="583" spans="1:15" x14ac:dyDescent="0.25">
      <c r="A583" t="s">
        <v>6736</v>
      </c>
      <c r="B583">
        <v>26991</v>
      </c>
      <c r="C583">
        <v>581.02</v>
      </c>
      <c r="J583">
        <v>26991</v>
      </c>
      <c r="K583">
        <v>571.66</v>
      </c>
      <c r="N583" s="24">
        <v>23680</v>
      </c>
      <c r="O583" s="29" t="e">
        <v>#N/A</v>
      </c>
    </row>
    <row r="584" spans="1:15" x14ac:dyDescent="0.25">
      <c r="A584" t="s">
        <v>6736</v>
      </c>
      <c r="B584">
        <v>27040</v>
      </c>
      <c r="C584">
        <v>216.24</v>
      </c>
      <c r="J584">
        <v>27040</v>
      </c>
      <c r="K584">
        <v>212.27</v>
      </c>
      <c r="N584" s="24">
        <v>23700</v>
      </c>
      <c r="O584" s="29" t="e">
        <v>#N/A</v>
      </c>
    </row>
    <row r="585" spans="1:15" x14ac:dyDescent="0.25">
      <c r="A585" t="s">
        <v>6736</v>
      </c>
      <c r="B585">
        <v>27047</v>
      </c>
      <c r="C585">
        <v>395.01</v>
      </c>
      <c r="J585">
        <v>27047</v>
      </c>
      <c r="K585">
        <v>389.54</v>
      </c>
      <c r="N585" s="24">
        <v>23800</v>
      </c>
      <c r="O585" s="29" t="e">
        <v>#N/A</v>
      </c>
    </row>
    <row r="586" spans="1:15" x14ac:dyDescent="0.25">
      <c r="A586" t="s">
        <v>6736</v>
      </c>
      <c r="B586">
        <v>27086</v>
      </c>
      <c r="C586">
        <v>186.17</v>
      </c>
      <c r="J586">
        <v>27086</v>
      </c>
      <c r="K586">
        <v>182.11</v>
      </c>
      <c r="N586" s="24">
        <v>23802</v>
      </c>
      <c r="O586" s="29" t="e">
        <v>#N/A</v>
      </c>
    </row>
    <row r="587" spans="1:15" x14ac:dyDescent="0.25">
      <c r="A587" t="s">
        <v>6736</v>
      </c>
      <c r="B587">
        <v>27093</v>
      </c>
      <c r="C587">
        <v>72.94</v>
      </c>
      <c r="J587">
        <v>27093</v>
      </c>
      <c r="K587">
        <v>72.180000000000007</v>
      </c>
      <c r="N587" s="24">
        <v>23900</v>
      </c>
      <c r="O587" s="29" t="e">
        <v>#N/A</v>
      </c>
    </row>
    <row r="588" spans="1:15" x14ac:dyDescent="0.25">
      <c r="A588" t="s">
        <v>6736</v>
      </c>
      <c r="B588">
        <v>27095</v>
      </c>
      <c r="C588">
        <v>87.42</v>
      </c>
      <c r="J588">
        <v>27095</v>
      </c>
      <c r="K588">
        <v>86.55</v>
      </c>
      <c r="N588" s="24">
        <v>23920</v>
      </c>
      <c r="O588" s="29" t="e">
        <v>#N/A</v>
      </c>
    </row>
    <row r="589" spans="1:15" x14ac:dyDescent="0.25">
      <c r="A589" t="s">
        <v>6736</v>
      </c>
      <c r="B589">
        <v>27096</v>
      </c>
      <c r="C589">
        <v>88.53</v>
      </c>
      <c r="J589">
        <v>27096</v>
      </c>
      <c r="K589">
        <v>86.98</v>
      </c>
      <c r="N589" s="24">
        <v>23921</v>
      </c>
      <c r="O589" s="29" t="e">
        <v>#N/A</v>
      </c>
    </row>
    <row r="590" spans="1:15" x14ac:dyDescent="0.25">
      <c r="A590" t="s">
        <v>6736</v>
      </c>
      <c r="B590">
        <v>27200</v>
      </c>
      <c r="C590">
        <v>212.87</v>
      </c>
      <c r="J590">
        <v>27200</v>
      </c>
      <c r="K590">
        <v>207.4</v>
      </c>
      <c r="N590" s="24">
        <v>23930</v>
      </c>
      <c r="O590" s="29">
        <v>235.82</v>
      </c>
    </row>
    <row r="591" spans="1:15" x14ac:dyDescent="0.25">
      <c r="A591" t="s">
        <v>6736</v>
      </c>
      <c r="B591">
        <v>27220</v>
      </c>
      <c r="C591">
        <v>456.14</v>
      </c>
      <c r="J591">
        <v>27220</v>
      </c>
      <c r="K591">
        <v>448.52</v>
      </c>
      <c r="N591" s="24">
        <v>23931</v>
      </c>
      <c r="O591" s="29">
        <v>178.51</v>
      </c>
    </row>
    <row r="592" spans="1:15" x14ac:dyDescent="0.25">
      <c r="A592" t="s">
        <v>6736</v>
      </c>
      <c r="B592">
        <v>27230</v>
      </c>
      <c r="C592">
        <v>532.03</v>
      </c>
      <c r="J592">
        <v>27230</v>
      </c>
      <c r="K592">
        <v>521.32000000000005</v>
      </c>
      <c r="N592" s="24">
        <v>23935</v>
      </c>
      <c r="O592" s="29" t="e">
        <v>#N/A</v>
      </c>
    </row>
    <row r="593" spans="1:15" x14ac:dyDescent="0.25">
      <c r="A593" t="s">
        <v>6736</v>
      </c>
      <c r="B593">
        <v>27246</v>
      </c>
      <c r="C593">
        <v>430.82</v>
      </c>
      <c r="J593">
        <v>27246</v>
      </c>
      <c r="K593">
        <v>422.51</v>
      </c>
      <c r="N593" s="24">
        <v>24000</v>
      </c>
      <c r="O593" s="29" t="e">
        <v>#N/A</v>
      </c>
    </row>
    <row r="594" spans="1:15" x14ac:dyDescent="0.25">
      <c r="A594" t="s">
        <v>6736</v>
      </c>
      <c r="B594">
        <v>27256</v>
      </c>
      <c r="C594">
        <v>259.32</v>
      </c>
      <c r="J594">
        <v>27256</v>
      </c>
      <c r="K594">
        <v>258.44</v>
      </c>
      <c r="N594" s="24">
        <v>24006</v>
      </c>
      <c r="O594" s="29" t="e">
        <v>#N/A</v>
      </c>
    </row>
    <row r="595" spans="1:15" x14ac:dyDescent="0.25">
      <c r="A595" t="s">
        <v>6736</v>
      </c>
      <c r="B595">
        <v>27301</v>
      </c>
      <c r="C595">
        <v>558.04999999999995</v>
      </c>
      <c r="J595">
        <v>27301</v>
      </c>
      <c r="K595">
        <v>549.04</v>
      </c>
      <c r="N595" s="24">
        <v>24065</v>
      </c>
      <c r="O595" s="29">
        <v>177.86</v>
      </c>
    </row>
    <row r="596" spans="1:15" x14ac:dyDescent="0.25">
      <c r="A596" t="s">
        <v>6736</v>
      </c>
      <c r="B596">
        <v>27323</v>
      </c>
      <c r="C596">
        <v>191.61</v>
      </c>
      <c r="J596">
        <v>27323</v>
      </c>
      <c r="K596">
        <v>187.47</v>
      </c>
      <c r="N596" s="24">
        <v>24066</v>
      </c>
      <c r="O596" s="29">
        <v>464.53</v>
      </c>
    </row>
    <row r="597" spans="1:15" x14ac:dyDescent="0.25">
      <c r="A597" t="s">
        <v>6736</v>
      </c>
      <c r="B597">
        <v>27327</v>
      </c>
      <c r="C597">
        <v>346.97</v>
      </c>
      <c r="J597">
        <v>27327</v>
      </c>
      <c r="K597">
        <v>340.79</v>
      </c>
      <c r="N597" s="24">
        <v>24071</v>
      </c>
      <c r="O597" s="29" t="e">
        <v>#N/A</v>
      </c>
    </row>
    <row r="598" spans="1:15" x14ac:dyDescent="0.25">
      <c r="A598" t="s">
        <v>6736</v>
      </c>
      <c r="B598">
        <v>27369</v>
      </c>
      <c r="C598">
        <v>43.12</v>
      </c>
      <c r="J598">
        <v>27369</v>
      </c>
      <c r="K598">
        <v>42.66</v>
      </c>
      <c r="N598" s="24">
        <v>24073</v>
      </c>
      <c r="O598" s="29" t="e">
        <v>#N/A</v>
      </c>
    </row>
    <row r="599" spans="1:15" x14ac:dyDescent="0.25">
      <c r="A599" t="s">
        <v>6736</v>
      </c>
      <c r="B599">
        <v>27372</v>
      </c>
      <c r="C599">
        <v>441.54</v>
      </c>
      <c r="J599">
        <v>27372</v>
      </c>
      <c r="K599">
        <v>433.92</v>
      </c>
      <c r="N599" s="24">
        <v>24075</v>
      </c>
      <c r="O599" s="29">
        <v>363.84</v>
      </c>
    </row>
    <row r="600" spans="1:15" x14ac:dyDescent="0.25">
      <c r="A600" t="s">
        <v>6736</v>
      </c>
      <c r="B600">
        <v>27500</v>
      </c>
      <c r="C600">
        <v>534.02</v>
      </c>
      <c r="J600">
        <v>27500</v>
      </c>
      <c r="K600">
        <v>524.64</v>
      </c>
      <c r="N600" s="24">
        <v>24076</v>
      </c>
      <c r="O600" s="29" t="e">
        <v>#N/A</v>
      </c>
    </row>
    <row r="601" spans="1:15" x14ac:dyDescent="0.25">
      <c r="A601" t="s">
        <v>6736</v>
      </c>
      <c r="B601">
        <v>27501</v>
      </c>
      <c r="C601">
        <v>551.79999999999995</v>
      </c>
      <c r="J601">
        <v>27501</v>
      </c>
      <c r="K601">
        <v>541.86</v>
      </c>
      <c r="N601" s="24">
        <v>24077</v>
      </c>
      <c r="O601" s="29" t="e">
        <v>#N/A</v>
      </c>
    </row>
    <row r="602" spans="1:15" x14ac:dyDescent="0.25">
      <c r="A602" t="s">
        <v>6736</v>
      </c>
      <c r="B602">
        <v>27508</v>
      </c>
      <c r="C602">
        <v>554.67999999999995</v>
      </c>
      <c r="J602">
        <v>27508</v>
      </c>
      <c r="K602">
        <v>543.77</v>
      </c>
      <c r="N602" s="24">
        <v>24079</v>
      </c>
      <c r="O602" s="29" t="e">
        <v>#N/A</v>
      </c>
    </row>
    <row r="603" spans="1:15" x14ac:dyDescent="0.25">
      <c r="A603" t="s">
        <v>6736</v>
      </c>
      <c r="B603">
        <v>27516</v>
      </c>
      <c r="C603">
        <v>543.03</v>
      </c>
      <c r="J603">
        <v>27516</v>
      </c>
      <c r="K603">
        <v>531.34</v>
      </c>
      <c r="N603" s="24">
        <v>24100</v>
      </c>
      <c r="O603" s="29" t="e">
        <v>#N/A</v>
      </c>
    </row>
    <row r="604" spans="1:15" x14ac:dyDescent="0.25">
      <c r="A604" t="s">
        <v>6736</v>
      </c>
      <c r="B604">
        <v>27520</v>
      </c>
      <c r="C604">
        <v>342.13</v>
      </c>
      <c r="J604">
        <v>27520</v>
      </c>
      <c r="K604">
        <v>333.26</v>
      </c>
      <c r="N604" s="24">
        <v>24101</v>
      </c>
      <c r="O604" s="29" t="e">
        <v>#N/A</v>
      </c>
    </row>
    <row r="605" spans="1:15" x14ac:dyDescent="0.25">
      <c r="A605" t="s">
        <v>6736</v>
      </c>
      <c r="B605">
        <v>27530</v>
      </c>
      <c r="C605">
        <v>329.46</v>
      </c>
      <c r="J605">
        <v>27530</v>
      </c>
      <c r="K605">
        <v>320.14</v>
      </c>
      <c r="N605" s="24">
        <v>24102</v>
      </c>
      <c r="O605" s="29" t="e">
        <v>#N/A</v>
      </c>
    </row>
    <row r="606" spans="1:15" x14ac:dyDescent="0.25">
      <c r="A606" t="s">
        <v>6736</v>
      </c>
      <c r="B606">
        <v>27532</v>
      </c>
      <c r="C606">
        <v>641.09</v>
      </c>
      <c r="J606">
        <v>27532</v>
      </c>
      <c r="K606">
        <v>629.79</v>
      </c>
      <c r="N606" s="24">
        <v>24105</v>
      </c>
      <c r="O606" s="29" t="e">
        <v>#N/A</v>
      </c>
    </row>
    <row r="607" spans="1:15" x14ac:dyDescent="0.25">
      <c r="A607" t="s">
        <v>6736</v>
      </c>
      <c r="B607">
        <v>27538</v>
      </c>
      <c r="C607">
        <v>505.34</v>
      </c>
      <c r="J607">
        <v>27538</v>
      </c>
      <c r="K607">
        <v>493.94</v>
      </c>
      <c r="N607" s="24">
        <v>24110</v>
      </c>
      <c r="O607" s="29" t="e">
        <v>#N/A</v>
      </c>
    </row>
    <row r="608" spans="1:15" x14ac:dyDescent="0.25">
      <c r="A608" t="s">
        <v>6736</v>
      </c>
      <c r="B608">
        <v>27550</v>
      </c>
      <c r="C608">
        <v>527.59</v>
      </c>
      <c r="J608">
        <v>27550</v>
      </c>
      <c r="K608">
        <v>517.6</v>
      </c>
      <c r="N608" s="24">
        <v>24115</v>
      </c>
      <c r="O608" s="29" t="e">
        <v>#N/A</v>
      </c>
    </row>
    <row r="609" spans="1:15" x14ac:dyDescent="0.25">
      <c r="A609" t="s">
        <v>6736</v>
      </c>
      <c r="B609">
        <v>27560</v>
      </c>
      <c r="C609">
        <v>385.88</v>
      </c>
      <c r="J609">
        <v>27560</v>
      </c>
      <c r="K609">
        <v>377.5</v>
      </c>
      <c r="N609" s="24">
        <v>24116</v>
      </c>
      <c r="O609" s="29" t="e">
        <v>#N/A</v>
      </c>
    </row>
    <row r="610" spans="1:15" x14ac:dyDescent="0.25">
      <c r="A610" t="s">
        <v>6736</v>
      </c>
      <c r="B610">
        <v>27603</v>
      </c>
      <c r="C610">
        <v>429.63</v>
      </c>
      <c r="J610">
        <v>27603</v>
      </c>
      <c r="K610">
        <v>421.94</v>
      </c>
      <c r="N610" s="24">
        <v>24120</v>
      </c>
      <c r="O610" s="29" t="e">
        <v>#N/A</v>
      </c>
    </row>
    <row r="611" spans="1:15" x14ac:dyDescent="0.25">
      <c r="A611" t="s">
        <v>6736</v>
      </c>
      <c r="B611">
        <v>27604</v>
      </c>
      <c r="C611">
        <v>352.53</v>
      </c>
      <c r="J611">
        <v>27604</v>
      </c>
      <c r="K611">
        <v>345.78</v>
      </c>
      <c r="N611" s="24">
        <v>24125</v>
      </c>
      <c r="O611" s="29" t="e">
        <v>#N/A</v>
      </c>
    </row>
    <row r="612" spans="1:15" x14ac:dyDescent="0.25">
      <c r="A612" t="s">
        <v>6736</v>
      </c>
      <c r="B612">
        <v>27605</v>
      </c>
      <c r="C612">
        <v>198.55</v>
      </c>
      <c r="J612">
        <v>27605</v>
      </c>
      <c r="K612">
        <v>194.25</v>
      </c>
      <c r="N612" s="24">
        <v>24126</v>
      </c>
      <c r="O612" s="29" t="e">
        <v>#N/A</v>
      </c>
    </row>
    <row r="613" spans="1:15" x14ac:dyDescent="0.25">
      <c r="A613" t="s">
        <v>6736</v>
      </c>
      <c r="B613">
        <v>27613</v>
      </c>
      <c r="C613">
        <v>175.32</v>
      </c>
      <c r="J613">
        <v>27613</v>
      </c>
      <c r="K613">
        <v>171.55</v>
      </c>
      <c r="N613" s="24">
        <v>24130</v>
      </c>
      <c r="O613" s="29" t="e">
        <v>#N/A</v>
      </c>
    </row>
    <row r="614" spans="1:15" x14ac:dyDescent="0.25">
      <c r="A614" t="s">
        <v>6736</v>
      </c>
      <c r="B614">
        <v>27614</v>
      </c>
      <c r="C614">
        <v>456.17</v>
      </c>
      <c r="J614">
        <v>27614</v>
      </c>
      <c r="K614">
        <v>447.86</v>
      </c>
      <c r="N614" s="24">
        <v>24134</v>
      </c>
      <c r="O614" s="29" t="e">
        <v>#N/A</v>
      </c>
    </row>
    <row r="615" spans="1:15" x14ac:dyDescent="0.25">
      <c r="A615" t="s">
        <v>6736</v>
      </c>
      <c r="B615">
        <v>27618</v>
      </c>
      <c r="C615">
        <v>336.64</v>
      </c>
      <c r="J615">
        <v>27618</v>
      </c>
      <c r="K615">
        <v>330.29</v>
      </c>
      <c r="N615" s="24">
        <v>24136</v>
      </c>
      <c r="O615" s="29" t="e">
        <v>#N/A</v>
      </c>
    </row>
    <row r="616" spans="1:15" x14ac:dyDescent="0.25">
      <c r="A616" t="s">
        <v>6736</v>
      </c>
      <c r="B616">
        <v>27630</v>
      </c>
      <c r="C616">
        <v>389.69</v>
      </c>
      <c r="J616">
        <v>27630</v>
      </c>
      <c r="K616">
        <v>381.36</v>
      </c>
      <c r="N616" s="24">
        <v>24138</v>
      </c>
      <c r="O616" s="29" t="e">
        <v>#N/A</v>
      </c>
    </row>
    <row r="617" spans="1:15" x14ac:dyDescent="0.25">
      <c r="A617" t="s">
        <v>6736</v>
      </c>
      <c r="B617">
        <v>27648</v>
      </c>
      <c r="C617">
        <v>54.3</v>
      </c>
      <c r="J617">
        <v>27648</v>
      </c>
      <c r="K617">
        <v>53.67</v>
      </c>
      <c r="N617" s="24">
        <v>24140</v>
      </c>
      <c r="O617" s="29" t="e">
        <v>#N/A</v>
      </c>
    </row>
    <row r="618" spans="1:15" x14ac:dyDescent="0.25">
      <c r="A618" t="s">
        <v>6736</v>
      </c>
      <c r="B618">
        <v>27656</v>
      </c>
      <c r="C618">
        <v>380.52</v>
      </c>
      <c r="J618">
        <v>27656</v>
      </c>
      <c r="K618">
        <v>372.21</v>
      </c>
      <c r="N618" s="24">
        <v>24145</v>
      </c>
      <c r="O618" s="29" t="e">
        <v>#N/A</v>
      </c>
    </row>
    <row r="619" spans="1:15" x14ac:dyDescent="0.25">
      <c r="A619" t="s">
        <v>6736</v>
      </c>
      <c r="B619">
        <v>27685</v>
      </c>
      <c r="C619">
        <v>509.86</v>
      </c>
      <c r="J619">
        <v>27685</v>
      </c>
      <c r="K619">
        <v>499.42</v>
      </c>
      <c r="N619" s="24">
        <v>24147</v>
      </c>
      <c r="O619" s="29" t="e">
        <v>#N/A</v>
      </c>
    </row>
    <row r="620" spans="1:15" x14ac:dyDescent="0.25">
      <c r="A620" t="s">
        <v>6736</v>
      </c>
      <c r="B620">
        <v>27750</v>
      </c>
      <c r="C620">
        <v>365.72</v>
      </c>
      <c r="J620">
        <v>27750</v>
      </c>
      <c r="K620">
        <v>356.52</v>
      </c>
      <c r="N620" s="24">
        <v>24149</v>
      </c>
      <c r="O620" s="29" t="e">
        <v>#N/A</v>
      </c>
    </row>
    <row r="621" spans="1:15" x14ac:dyDescent="0.25">
      <c r="A621" t="s">
        <v>6736</v>
      </c>
      <c r="B621">
        <v>27752</v>
      </c>
      <c r="C621">
        <v>546.67999999999995</v>
      </c>
      <c r="J621">
        <v>27752</v>
      </c>
      <c r="K621">
        <v>536.63</v>
      </c>
      <c r="N621" s="24">
        <v>24150</v>
      </c>
      <c r="O621" s="29" t="e">
        <v>#N/A</v>
      </c>
    </row>
    <row r="622" spans="1:15" x14ac:dyDescent="0.25">
      <c r="A622" t="s">
        <v>6736</v>
      </c>
      <c r="B622">
        <v>27760</v>
      </c>
      <c r="C622">
        <v>347.12</v>
      </c>
      <c r="J622">
        <v>27760</v>
      </c>
      <c r="K622">
        <v>337.9</v>
      </c>
      <c r="N622" s="24">
        <v>24152</v>
      </c>
      <c r="O622" s="29" t="e">
        <v>#N/A</v>
      </c>
    </row>
    <row r="623" spans="1:15" x14ac:dyDescent="0.25">
      <c r="A623" t="s">
        <v>6736</v>
      </c>
      <c r="B623">
        <v>27762</v>
      </c>
      <c r="C623">
        <v>488.78</v>
      </c>
      <c r="J623">
        <v>27762</v>
      </c>
      <c r="K623">
        <v>479.13</v>
      </c>
      <c r="N623" s="24">
        <v>24155</v>
      </c>
      <c r="O623" s="29" t="e">
        <v>#N/A</v>
      </c>
    </row>
    <row r="624" spans="1:15" x14ac:dyDescent="0.25">
      <c r="A624" t="s">
        <v>6736</v>
      </c>
      <c r="B624">
        <v>27767</v>
      </c>
      <c r="C624">
        <v>330.32</v>
      </c>
      <c r="J624">
        <v>27767</v>
      </c>
      <c r="K624">
        <v>320.8</v>
      </c>
      <c r="N624" s="24">
        <v>24160</v>
      </c>
      <c r="O624" s="29" t="e">
        <v>#N/A</v>
      </c>
    </row>
    <row r="625" spans="1:15" x14ac:dyDescent="0.25">
      <c r="A625" t="s">
        <v>6736</v>
      </c>
      <c r="B625">
        <v>27780</v>
      </c>
      <c r="C625">
        <v>323.88</v>
      </c>
      <c r="J625">
        <v>27780</v>
      </c>
      <c r="K625">
        <v>315.27999999999997</v>
      </c>
      <c r="N625" s="24">
        <v>24164</v>
      </c>
      <c r="O625" s="29" t="e">
        <v>#N/A</v>
      </c>
    </row>
    <row r="626" spans="1:15" x14ac:dyDescent="0.25">
      <c r="A626" t="s">
        <v>6736</v>
      </c>
      <c r="B626">
        <v>27781</v>
      </c>
      <c r="C626">
        <v>453.79</v>
      </c>
      <c r="J626">
        <v>27781</v>
      </c>
      <c r="K626">
        <v>443.67</v>
      </c>
      <c r="N626" s="24">
        <v>24200</v>
      </c>
      <c r="O626" s="29">
        <v>153.22</v>
      </c>
    </row>
    <row r="627" spans="1:15" x14ac:dyDescent="0.25">
      <c r="A627" t="s">
        <v>6736</v>
      </c>
      <c r="B627">
        <v>27786</v>
      </c>
      <c r="C627">
        <v>325.62</v>
      </c>
      <c r="J627">
        <v>27786</v>
      </c>
      <c r="K627">
        <v>317.16000000000003</v>
      </c>
      <c r="N627" s="24">
        <v>24201</v>
      </c>
      <c r="O627" s="29">
        <v>405.26</v>
      </c>
    </row>
    <row r="628" spans="1:15" x14ac:dyDescent="0.25">
      <c r="A628" t="s">
        <v>6736</v>
      </c>
      <c r="B628">
        <v>27788</v>
      </c>
      <c r="C628">
        <v>432.39</v>
      </c>
      <c r="J628">
        <v>27788</v>
      </c>
      <c r="K628">
        <v>423.24</v>
      </c>
      <c r="N628" s="24">
        <v>24220</v>
      </c>
      <c r="O628" s="29">
        <v>70.739999999999995</v>
      </c>
    </row>
    <row r="629" spans="1:15" x14ac:dyDescent="0.25">
      <c r="A629" t="s">
        <v>6736</v>
      </c>
      <c r="B629">
        <v>27808</v>
      </c>
      <c r="C629">
        <v>347.22</v>
      </c>
      <c r="J629">
        <v>27808</v>
      </c>
      <c r="K629">
        <v>337.86</v>
      </c>
      <c r="N629" s="24">
        <v>24300</v>
      </c>
      <c r="O629" s="29" t="e">
        <v>#N/A</v>
      </c>
    </row>
    <row r="630" spans="1:15" x14ac:dyDescent="0.25">
      <c r="A630" t="s">
        <v>6736</v>
      </c>
      <c r="B630">
        <v>27810</v>
      </c>
      <c r="C630">
        <v>478.55</v>
      </c>
      <c r="J630">
        <v>27810</v>
      </c>
      <c r="K630">
        <v>469.22</v>
      </c>
      <c r="N630" s="24">
        <v>24301</v>
      </c>
      <c r="O630" s="29" t="e">
        <v>#N/A</v>
      </c>
    </row>
    <row r="631" spans="1:15" x14ac:dyDescent="0.25">
      <c r="A631" t="s">
        <v>6736</v>
      </c>
      <c r="B631">
        <v>27816</v>
      </c>
      <c r="C631">
        <v>332.56</v>
      </c>
      <c r="J631">
        <v>27816</v>
      </c>
      <c r="K631">
        <v>324.12</v>
      </c>
      <c r="N631" s="24">
        <v>24305</v>
      </c>
      <c r="O631" s="29" t="e">
        <v>#N/A</v>
      </c>
    </row>
    <row r="632" spans="1:15" x14ac:dyDescent="0.25">
      <c r="A632" t="s">
        <v>6736</v>
      </c>
      <c r="B632">
        <v>27818</v>
      </c>
      <c r="C632">
        <v>490.94</v>
      </c>
      <c r="J632">
        <v>27818</v>
      </c>
      <c r="K632">
        <v>481.97</v>
      </c>
      <c r="N632" s="24">
        <v>24310</v>
      </c>
      <c r="O632" s="29" t="e">
        <v>#N/A</v>
      </c>
    </row>
    <row r="633" spans="1:15" x14ac:dyDescent="0.25">
      <c r="A633" t="s">
        <v>6736</v>
      </c>
      <c r="B633">
        <v>27824</v>
      </c>
      <c r="C633">
        <v>345.51</v>
      </c>
      <c r="J633">
        <v>27824</v>
      </c>
      <c r="K633">
        <v>336.87</v>
      </c>
      <c r="N633" s="24">
        <v>24320</v>
      </c>
      <c r="O633" s="29" t="e">
        <v>#N/A</v>
      </c>
    </row>
    <row r="634" spans="1:15" x14ac:dyDescent="0.25">
      <c r="A634" t="s">
        <v>6736</v>
      </c>
      <c r="B634">
        <v>27825</v>
      </c>
      <c r="C634">
        <v>546.08000000000004</v>
      </c>
      <c r="J634">
        <v>27825</v>
      </c>
      <c r="K634">
        <v>536.87</v>
      </c>
      <c r="N634" s="24">
        <v>24330</v>
      </c>
      <c r="O634" s="29" t="e">
        <v>#N/A</v>
      </c>
    </row>
    <row r="635" spans="1:15" x14ac:dyDescent="0.25">
      <c r="A635" t="s">
        <v>6736</v>
      </c>
      <c r="B635">
        <v>27830</v>
      </c>
      <c r="C635">
        <v>406.15</v>
      </c>
      <c r="J635">
        <v>27830</v>
      </c>
      <c r="K635">
        <v>396.73</v>
      </c>
      <c r="N635" s="24">
        <v>24331</v>
      </c>
      <c r="O635" s="29" t="e">
        <v>#N/A</v>
      </c>
    </row>
    <row r="636" spans="1:15" x14ac:dyDescent="0.25">
      <c r="A636" t="s">
        <v>6736</v>
      </c>
      <c r="B636">
        <v>28001</v>
      </c>
      <c r="C636">
        <v>102.12</v>
      </c>
      <c r="J636">
        <v>28001</v>
      </c>
      <c r="K636">
        <v>100.83</v>
      </c>
      <c r="N636" s="24">
        <v>24332</v>
      </c>
      <c r="O636" s="29" t="e">
        <v>#N/A</v>
      </c>
    </row>
    <row r="637" spans="1:15" x14ac:dyDescent="0.25">
      <c r="A637" t="s">
        <v>6736</v>
      </c>
      <c r="B637">
        <v>28002</v>
      </c>
      <c r="C637">
        <v>149.1</v>
      </c>
      <c r="J637">
        <v>28002</v>
      </c>
      <c r="K637">
        <v>146.96</v>
      </c>
      <c r="N637" s="24">
        <v>24340</v>
      </c>
      <c r="O637" s="29" t="e">
        <v>#N/A</v>
      </c>
    </row>
    <row r="638" spans="1:15" x14ac:dyDescent="0.25">
      <c r="A638" t="s">
        <v>6736</v>
      </c>
      <c r="B638">
        <v>28003</v>
      </c>
      <c r="C638">
        <v>276.60000000000002</v>
      </c>
      <c r="J638">
        <v>28003</v>
      </c>
      <c r="K638">
        <v>273.79000000000002</v>
      </c>
      <c r="N638" s="24">
        <v>24341</v>
      </c>
      <c r="O638" s="29" t="e">
        <v>#N/A</v>
      </c>
    </row>
    <row r="639" spans="1:15" x14ac:dyDescent="0.25">
      <c r="A639" t="s">
        <v>6736</v>
      </c>
      <c r="B639">
        <v>28008</v>
      </c>
      <c r="C639">
        <v>319.67</v>
      </c>
      <c r="J639">
        <v>28008</v>
      </c>
      <c r="K639">
        <v>312.43</v>
      </c>
      <c r="N639" s="24">
        <v>24342</v>
      </c>
      <c r="O639" s="29" t="e">
        <v>#N/A</v>
      </c>
    </row>
    <row r="640" spans="1:15" x14ac:dyDescent="0.25">
      <c r="A640" t="s">
        <v>6736</v>
      </c>
      <c r="B640">
        <v>28010</v>
      </c>
      <c r="C640">
        <v>226.29</v>
      </c>
      <c r="J640">
        <v>28010</v>
      </c>
      <c r="K640">
        <v>220.51</v>
      </c>
      <c r="N640" s="24">
        <v>24343</v>
      </c>
      <c r="O640" s="29" t="e">
        <v>#N/A</v>
      </c>
    </row>
    <row r="641" spans="1:15" x14ac:dyDescent="0.25">
      <c r="A641" t="s">
        <v>6736</v>
      </c>
      <c r="B641">
        <v>28011</v>
      </c>
      <c r="C641">
        <v>302.43</v>
      </c>
      <c r="J641">
        <v>28011</v>
      </c>
      <c r="K641">
        <v>295.37</v>
      </c>
      <c r="N641" s="24">
        <v>24344</v>
      </c>
      <c r="O641" s="29" t="e">
        <v>#N/A</v>
      </c>
    </row>
    <row r="642" spans="1:15" x14ac:dyDescent="0.25">
      <c r="A642" t="s">
        <v>6736</v>
      </c>
      <c r="B642">
        <v>28020</v>
      </c>
      <c r="C642">
        <v>403.1</v>
      </c>
      <c r="J642">
        <v>28020</v>
      </c>
      <c r="K642">
        <v>394.51</v>
      </c>
      <c r="N642" s="24">
        <v>24345</v>
      </c>
      <c r="O642" s="29" t="e">
        <v>#N/A</v>
      </c>
    </row>
    <row r="643" spans="1:15" x14ac:dyDescent="0.25">
      <c r="A643" t="s">
        <v>6736</v>
      </c>
      <c r="B643">
        <v>28022</v>
      </c>
      <c r="C643">
        <v>355.92</v>
      </c>
      <c r="J643">
        <v>28022</v>
      </c>
      <c r="K643">
        <v>348.05</v>
      </c>
      <c r="N643" s="24">
        <v>24346</v>
      </c>
      <c r="O643" s="29" t="e">
        <v>#N/A</v>
      </c>
    </row>
    <row r="644" spans="1:15" x14ac:dyDescent="0.25">
      <c r="A644" t="s">
        <v>6736</v>
      </c>
      <c r="B644">
        <v>28024</v>
      </c>
      <c r="C644">
        <v>333.48</v>
      </c>
      <c r="J644">
        <v>28024</v>
      </c>
      <c r="K644">
        <v>325.69</v>
      </c>
      <c r="N644" s="24">
        <v>24357</v>
      </c>
      <c r="O644" s="29" t="e">
        <v>#N/A</v>
      </c>
    </row>
    <row r="645" spans="1:15" x14ac:dyDescent="0.25">
      <c r="A645" t="s">
        <v>6736</v>
      </c>
      <c r="B645">
        <v>28035</v>
      </c>
      <c r="C645">
        <v>391.21</v>
      </c>
      <c r="J645">
        <v>28035</v>
      </c>
      <c r="K645">
        <v>383</v>
      </c>
      <c r="N645" s="24">
        <v>24358</v>
      </c>
      <c r="O645" s="29" t="e">
        <v>#N/A</v>
      </c>
    </row>
    <row r="646" spans="1:15" x14ac:dyDescent="0.25">
      <c r="A646" t="s">
        <v>6736</v>
      </c>
      <c r="B646">
        <v>28039</v>
      </c>
      <c r="C646">
        <v>370.09</v>
      </c>
      <c r="J646">
        <v>28039</v>
      </c>
      <c r="K646">
        <v>363.17</v>
      </c>
      <c r="N646" s="24">
        <v>24359</v>
      </c>
      <c r="O646" s="29" t="e">
        <v>#N/A</v>
      </c>
    </row>
    <row r="647" spans="1:15" x14ac:dyDescent="0.25">
      <c r="A647" t="s">
        <v>6736</v>
      </c>
      <c r="B647">
        <v>28043</v>
      </c>
      <c r="C647">
        <v>283.17</v>
      </c>
      <c r="J647">
        <v>28043</v>
      </c>
      <c r="K647">
        <v>276.67</v>
      </c>
      <c r="N647" s="24">
        <v>24360</v>
      </c>
      <c r="O647" s="29" t="e">
        <v>#N/A</v>
      </c>
    </row>
    <row r="648" spans="1:15" x14ac:dyDescent="0.25">
      <c r="A648" t="s">
        <v>6736</v>
      </c>
      <c r="B648">
        <v>28045</v>
      </c>
      <c r="C648">
        <v>377.31</v>
      </c>
      <c r="J648">
        <v>28045</v>
      </c>
      <c r="K648">
        <v>369.15</v>
      </c>
      <c r="N648" s="24">
        <v>24361</v>
      </c>
      <c r="O648" s="29" t="e">
        <v>#N/A</v>
      </c>
    </row>
    <row r="649" spans="1:15" x14ac:dyDescent="0.25">
      <c r="A649" t="s">
        <v>6736</v>
      </c>
      <c r="B649">
        <v>28050</v>
      </c>
      <c r="C649">
        <v>301.81</v>
      </c>
      <c r="J649">
        <v>28050</v>
      </c>
      <c r="K649">
        <v>294.76</v>
      </c>
      <c r="N649" s="24">
        <v>24362</v>
      </c>
      <c r="O649" s="29" t="e">
        <v>#N/A</v>
      </c>
    </row>
    <row r="650" spans="1:15" x14ac:dyDescent="0.25">
      <c r="A650" t="s">
        <v>6736</v>
      </c>
      <c r="B650">
        <v>28052</v>
      </c>
      <c r="C650">
        <v>275.89999999999998</v>
      </c>
      <c r="J650">
        <v>28052</v>
      </c>
      <c r="K650">
        <v>269.36</v>
      </c>
      <c r="N650" s="24">
        <v>24363</v>
      </c>
      <c r="O650" s="29" t="e">
        <v>#N/A</v>
      </c>
    </row>
    <row r="651" spans="1:15" x14ac:dyDescent="0.25">
      <c r="A651" t="s">
        <v>6736</v>
      </c>
      <c r="B651">
        <v>28054</v>
      </c>
      <c r="C651">
        <v>253.43</v>
      </c>
      <c r="J651">
        <v>28054</v>
      </c>
      <c r="K651">
        <v>247.19</v>
      </c>
      <c r="N651" s="24">
        <v>24365</v>
      </c>
      <c r="O651" s="29" t="e">
        <v>#N/A</v>
      </c>
    </row>
    <row r="652" spans="1:15" x14ac:dyDescent="0.25">
      <c r="A652" t="s">
        <v>6736</v>
      </c>
      <c r="B652">
        <v>28060</v>
      </c>
      <c r="C652">
        <v>390.29</v>
      </c>
      <c r="J652">
        <v>28060</v>
      </c>
      <c r="K652">
        <v>381.65</v>
      </c>
      <c r="N652" s="24">
        <v>24366</v>
      </c>
      <c r="O652" s="29" t="e">
        <v>#N/A</v>
      </c>
    </row>
    <row r="653" spans="1:15" x14ac:dyDescent="0.25">
      <c r="A653" t="s">
        <v>6736</v>
      </c>
      <c r="B653">
        <v>28062</v>
      </c>
      <c r="C653">
        <v>436.71</v>
      </c>
      <c r="J653">
        <v>28062</v>
      </c>
      <c r="K653">
        <v>427.62</v>
      </c>
      <c r="N653" s="24">
        <v>24370</v>
      </c>
      <c r="O653" s="29" t="e">
        <v>#N/A</v>
      </c>
    </row>
    <row r="654" spans="1:15" x14ac:dyDescent="0.25">
      <c r="A654" t="s">
        <v>6736</v>
      </c>
      <c r="B654">
        <v>28070</v>
      </c>
      <c r="C654">
        <v>372.89</v>
      </c>
      <c r="J654">
        <v>28070</v>
      </c>
      <c r="K654">
        <v>364.85</v>
      </c>
      <c r="N654" s="24">
        <v>24371</v>
      </c>
      <c r="O654" s="29" t="e">
        <v>#N/A</v>
      </c>
    </row>
    <row r="655" spans="1:15" x14ac:dyDescent="0.25">
      <c r="A655" t="s">
        <v>6736</v>
      </c>
      <c r="B655">
        <v>28072</v>
      </c>
      <c r="C655">
        <v>353.86</v>
      </c>
      <c r="J655">
        <v>28072</v>
      </c>
      <c r="K655">
        <v>346.06</v>
      </c>
      <c r="N655" s="24">
        <v>24400</v>
      </c>
      <c r="O655" s="29" t="e">
        <v>#N/A</v>
      </c>
    </row>
    <row r="656" spans="1:15" x14ac:dyDescent="0.25">
      <c r="A656" t="s">
        <v>6736</v>
      </c>
      <c r="B656">
        <v>28080</v>
      </c>
      <c r="C656">
        <v>413.75</v>
      </c>
      <c r="J656">
        <v>28080</v>
      </c>
      <c r="K656">
        <v>402.9</v>
      </c>
      <c r="N656" s="24">
        <v>24410</v>
      </c>
      <c r="O656" s="29" t="e">
        <v>#N/A</v>
      </c>
    </row>
    <row r="657" spans="1:15" x14ac:dyDescent="0.25">
      <c r="A657" t="s">
        <v>6736</v>
      </c>
      <c r="B657">
        <v>28086</v>
      </c>
      <c r="C657">
        <v>386.77</v>
      </c>
      <c r="J657">
        <v>28086</v>
      </c>
      <c r="K657">
        <v>378.41</v>
      </c>
      <c r="N657" s="24">
        <v>24420</v>
      </c>
      <c r="O657" s="29" t="e">
        <v>#N/A</v>
      </c>
    </row>
    <row r="658" spans="1:15" x14ac:dyDescent="0.25">
      <c r="A658" t="s">
        <v>6736</v>
      </c>
      <c r="B658">
        <v>28088</v>
      </c>
      <c r="C658">
        <v>318.58</v>
      </c>
      <c r="J658">
        <v>28088</v>
      </c>
      <c r="K658">
        <v>311.02999999999997</v>
      </c>
      <c r="N658" s="24">
        <v>24430</v>
      </c>
      <c r="O658" s="29" t="e">
        <v>#N/A</v>
      </c>
    </row>
    <row r="659" spans="1:15" x14ac:dyDescent="0.25">
      <c r="A659" t="s">
        <v>6736</v>
      </c>
      <c r="B659">
        <v>28090</v>
      </c>
      <c r="C659">
        <v>335.6</v>
      </c>
      <c r="J659">
        <v>28090</v>
      </c>
      <c r="K659">
        <v>327.89</v>
      </c>
      <c r="N659" s="24">
        <v>24435</v>
      </c>
      <c r="O659" s="29" t="e">
        <v>#N/A</v>
      </c>
    </row>
    <row r="660" spans="1:15" x14ac:dyDescent="0.25">
      <c r="A660" t="s">
        <v>6736</v>
      </c>
      <c r="B660">
        <v>28092</v>
      </c>
      <c r="C660">
        <v>295.87</v>
      </c>
      <c r="J660">
        <v>28092</v>
      </c>
      <c r="K660">
        <v>288.52999999999997</v>
      </c>
      <c r="N660" s="24">
        <v>24470</v>
      </c>
      <c r="O660" s="29" t="e">
        <v>#N/A</v>
      </c>
    </row>
    <row r="661" spans="1:15" x14ac:dyDescent="0.25">
      <c r="A661" t="s">
        <v>6736</v>
      </c>
      <c r="B661">
        <v>28100</v>
      </c>
      <c r="C661">
        <v>457.68</v>
      </c>
      <c r="J661">
        <v>28100</v>
      </c>
      <c r="K661">
        <v>448.41</v>
      </c>
      <c r="N661" s="24">
        <v>24495</v>
      </c>
      <c r="O661" s="29" t="e">
        <v>#N/A</v>
      </c>
    </row>
    <row r="662" spans="1:15" x14ac:dyDescent="0.25">
      <c r="A662" t="s">
        <v>6736</v>
      </c>
      <c r="B662">
        <v>28104</v>
      </c>
      <c r="C662">
        <v>384.11</v>
      </c>
      <c r="J662">
        <v>28104</v>
      </c>
      <c r="K662">
        <v>375.84</v>
      </c>
      <c r="N662" s="24">
        <v>24498</v>
      </c>
      <c r="O662" s="29" t="e">
        <v>#N/A</v>
      </c>
    </row>
    <row r="663" spans="1:15" x14ac:dyDescent="0.25">
      <c r="A663" t="s">
        <v>6736</v>
      </c>
      <c r="B663">
        <v>28107</v>
      </c>
      <c r="C663">
        <v>373.79</v>
      </c>
      <c r="J663">
        <v>28107</v>
      </c>
      <c r="K663">
        <v>365.46</v>
      </c>
      <c r="N663" s="24">
        <v>24500</v>
      </c>
      <c r="O663" s="29">
        <v>379.27</v>
      </c>
    </row>
    <row r="664" spans="1:15" x14ac:dyDescent="0.25">
      <c r="A664" t="s">
        <v>6736</v>
      </c>
      <c r="B664">
        <v>28108</v>
      </c>
      <c r="C664">
        <v>313</v>
      </c>
      <c r="J664">
        <v>28108</v>
      </c>
      <c r="K664">
        <v>305.51</v>
      </c>
      <c r="N664" s="24">
        <v>24505</v>
      </c>
      <c r="O664" s="29">
        <v>507.3</v>
      </c>
    </row>
    <row r="665" spans="1:15" x14ac:dyDescent="0.25">
      <c r="A665" t="s">
        <v>6736</v>
      </c>
      <c r="B665">
        <v>28110</v>
      </c>
      <c r="C665">
        <v>317.62</v>
      </c>
      <c r="J665">
        <v>28110</v>
      </c>
      <c r="K665">
        <v>310.18</v>
      </c>
      <c r="N665" s="24">
        <v>24515</v>
      </c>
      <c r="O665" s="29" t="e">
        <v>#N/A</v>
      </c>
    </row>
    <row r="666" spans="1:15" x14ac:dyDescent="0.25">
      <c r="A666" t="s">
        <v>6736</v>
      </c>
      <c r="B666">
        <v>28111</v>
      </c>
      <c r="C666">
        <v>346.18</v>
      </c>
      <c r="J666">
        <v>28111</v>
      </c>
      <c r="K666">
        <v>339.21</v>
      </c>
      <c r="N666" s="24">
        <v>24516</v>
      </c>
      <c r="O666" s="29" t="e">
        <v>#N/A</v>
      </c>
    </row>
    <row r="667" spans="1:15" x14ac:dyDescent="0.25">
      <c r="A667" t="s">
        <v>6736</v>
      </c>
      <c r="B667">
        <v>28112</v>
      </c>
      <c r="C667">
        <v>341.28</v>
      </c>
      <c r="J667">
        <v>28112</v>
      </c>
      <c r="K667">
        <v>333.77</v>
      </c>
      <c r="N667" s="24">
        <v>24530</v>
      </c>
      <c r="O667" s="29">
        <v>398.43</v>
      </c>
    </row>
    <row r="668" spans="1:15" x14ac:dyDescent="0.25">
      <c r="A668" t="s">
        <v>6736</v>
      </c>
      <c r="B668">
        <v>28113</v>
      </c>
      <c r="C668">
        <v>464.32</v>
      </c>
      <c r="J668">
        <v>28113</v>
      </c>
      <c r="K668">
        <v>453.08</v>
      </c>
      <c r="N668" s="24">
        <v>24535</v>
      </c>
      <c r="O668" s="29">
        <v>635.95000000000005</v>
      </c>
    </row>
    <row r="669" spans="1:15" x14ac:dyDescent="0.25">
      <c r="A669" t="s">
        <v>6736</v>
      </c>
      <c r="B669">
        <v>28114</v>
      </c>
      <c r="C669">
        <v>912.01</v>
      </c>
      <c r="J669">
        <v>28114</v>
      </c>
      <c r="K669">
        <v>893.44</v>
      </c>
      <c r="N669" s="24">
        <v>24538</v>
      </c>
      <c r="O669" s="29" t="e">
        <v>#N/A</v>
      </c>
    </row>
    <row r="670" spans="1:15" x14ac:dyDescent="0.25">
      <c r="A670" t="s">
        <v>6736</v>
      </c>
      <c r="B670">
        <v>28116</v>
      </c>
      <c r="C670">
        <v>640.97</v>
      </c>
      <c r="J670">
        <v>28116</v>
      </c>
      <c r="K670">
        <v>628.71</v>
      </c>
      <c r="N670" s="24">
        <v>24545</v>
      </c>
      <c r="O670" s="29" t="e">
        <v>#N/A</v>
      </c>
    </row>
    <row r="671" spans="1:15" x14ac:dyDescent="0.25">
      <c r="A671" t="s">
        <v>6736</v>
      </c>
      <c r="B671">
        <v>28118</v>
      </c>
      <c r="C671">
        <v>458.18</v>
      </c>
      <c r="J671">
        <v>28118</v>
      </c>
      <c r="K671">
        <v>448.79</v>
      </c>
      <c r="N671" s="24">
        <v>24546</v>
      </c>
      <c r="O671" s="29" t="e">
        <v>#N/A</v>
      </c>
    </row>
    <row r="672" spans="1:15" x14ac:dyDescent="0.25">
      <c r="A672" t="s">
        <v>6736</v>
      </c>
      <c r="B672">
        <v>28119</v>
      </c>
      <c r="C672">
        <v>394.78</v>
      </c>
      <c r="J672">
        <v>28119</v>
      </c>
      <c r="K672">
        <v>386.11</v>
      </c>
      <c r="N672" s="24">
        <v>24560</v>
      </c>
      <c r="O672" s="29">
        <v>335.87</v>
      </c>
    </row>
    <row r="673" spans="1:15" x14ac:dyDescent="0.25">
      <c r="A673" t="s">
        <v>6736</v>
      </c>
      <c r="B673">
        <v>28120</v>
      </c>
      <c r="C673">
        <v>540.65</v>
      </c>
      <c r="J673">
        <v>28120</v>
      </c>
      <c r="K673">
        <v>529.79999999999995</v>
      </c>
      <c r="N673" s="24">
        <v>24565</v>
      </c>
      <c r="O673" s="29">
        <v>554.9</v>
      </c>
    </row>
    <row r="674" spans="1:15" x14ac:dyDescent="0.25">
      <c r="A674" t="s">
        <v>6736</v>
      </c>
      <c r="B674">
        <v>28122</v>
      </c>
      <c r="C674">
        <v>475.29</v>
      </c>
      <c r="J674">
        <v>28122</v>
      </c>
      <c r="K674">
        <v>465.28</v>
      </c>
      <c r="N674" s="24">
        <v>24566</v>
      </c>
      <c r="O674" s="29" t="e">
        <v>#N/A</v>
      </c>
    </row>
    <row r="675" spans="1:15" x14ac:dyDescent="0.25">
      <c r="A675" t="s">
        <v>6736</v>
      </c>
      <c r="B675">
        <v>28124</v>
      </c>
      <c r="C675">
        <v>362.18</v>
      </c>
      <c r="J675">
        <v>28124</v>
      </c>
      <c r="K675">
        <v>353.55</v>
      </c>
      <c r="N675" s="24">
        <v>24575</v>
      </c>
      <c r="O675" s="29" t="e">
        <v>#N/A</v>
      </c>
    </row>
    <row r="676" spans="1:15" x14ac:dyDescent="0.25">
      <c r="A676" t="s">
        <v>6736</v>
      </c>
      <c r="B676">
        <v>28126</v>
      </c>
      <c r="C676">
        <v>270.38</v>
      </c>
      <c r="J676">
        <v>28126</v>
      </c>
      <c r="K676">
        <v>264.13</v>
      </c>
      <c r="N676" s="24">
        <v>24576</v>
      </c>
      <c r="O676" s="29">
        <v>356.55</v>
      </c>
    </row>
    <row r="677" spans="1:15" x14ac:dyDescent="0.25">
      <c r="A677" t="s">
        <v>6736</v>
      </c>
      <c r="B677">
        <v>28140</v>
      </c>
      <c r="C677">
        <v>460.92</v>
      </c>
      <c r="J677">
        <v>28140</v>
      </c>
      <c r="K677">
        <v>453.53</v>
      </c>
      <c r="N677" s="24">
        <v>24577</v>
      </c>
      <c r="O677" s="29">
        <v>568.6</v>
      </c>
    </row>
    <row r="678" spans="1:15" x14ac:dyDescent="0.25">
      <c r="A678" t="s">
        <v>6736</v>
      </c>
      <c r="B678">
        <v>28150</v>
      </c>
      <c r="C678">
        <v>302.47000000000003</v>
      </c>
      <c r="J678">
        <v>28150</v>
      </c>
      <c r="K678">
        <v>295.57</v>
      </c>
      <c r="N678" s="24">
        <v>24579</v>
      </c>
      <c r="O678" s="29" t="e">
        <v>#N/A</v>
      </c>
    </row>
    <row r="679" spans="1:15" x14ac:dyDescent="0.25">
      <c r="A679" t="s">
        <v>6736</v>
      </c>
      <c r="B679">
        <v>28153</v>
      </c>
      <c r="C679">
        <v>287.13</v>
      </c>
      <c r="J679">
        <v>28153</v>
      </c>
      <c r="K679">
        <v>280.08999999999997</v>
      </c>
      <c r="N679" s="24">
        <v>24582</v>
      </c>
      <c r="O679" s="29" t="e">
        <v>#N/A</v>
      </c>
    </row>
    <row r="680" spans="1:15" x14ac:dyDescent="0.25">
      <c r="A680" t="s">
        <v>6736</v>
      </c>
      <c r="B680">
        <v>28160</v>
      </c>
      <c r="C680">
        <v>289.52999999999997</v>
      </c>
      <c r="J680">
        <v>28160</v>
      </c>
      <c r="K680">
        <v>282.55</v>
      </c>
      <c r="N680" s="24">
        <v>24586</v>
      </c>
      <c r="O680" s="29" t="e">
        <v>#N/A</v>
      </c>
    </row>
    <row r="681" spans="1:15" x14ac:dyDescent="0.25">
      <c r="A681" t="s">
        <v>6736</v>
      </c>
      <c r="B681">
        <v>28190</v>
      </c>
      <c r="C681">
        <v>143.19</v>
      </c>
      <c r="J681">
        <v>28190</v>
      </c>
      <c r="K681">
        <v>139.94</v>
      </c>
      <c r="N681" s="24">
        <v>24587</v>
      </c>
      <c r="O681" s="29" t="e">
        <v>#N/A</v>
      </c>
    </row>
    <row r="682" spans="1:15" x14ac:dyDescent="0.25">
      <c r="A682" t="s">
        <v>6736</v>
      </c>
      <c r="B682">
        <v>28192</v>
      </c>
      <c r="C682">
        <v>336.15</v>
      </c>
      <c r="J682">
        <v>28192</v>
      </c>
      <c r="K682">
        <v>328.55</v>
      </c>
      <c r="N682" s="24">
        <v>24600</v>
      </c>
      <c r="O682" s="29">
        <v>384.41</v>
      </c>
    </row>
    <row r="683" spans="1:15" x14ac:dyDescent="0.25">
      <c r="A683" t="s">
        <v>6736</v>
      </c>
      <c r="B683">
        <v>28193</v>
      </c>
      <c r="C683">
        <v>395.9</v>
      </c>
      <c r="J683">
        <v>28193</v>
      </c>
      <c r="K683">
        <v>387.2</v>
      </c>
      <c r="N683" s="24">
        <v>24605</v>
      </c>
      <c r="O683" s="29" t="e">
        <v>#N/A</v>
      </c>
    </row>
    <row r="684" spans="1:15" x14ac:dyDescent="0.25">
      <c r="A684" t="s">
        <v>6736</v>
      </c>
      <c r="B684">
        <v>28200</v>
      </c>
      <c r="C684">
        <v>356.47</v>
      </c>
      <c r="J684">
        <v>28200</v>
      </c>
      <c r="K684">
        <v>348.56</v>
      </c>
      <c r="N684" s="24">
        <v>24615</v>
      </c>
      <c r="O684" s="29" t="e">
        <v>#N/A</v>
      </c>
    </row>
    <row r="685" spans="1:15" x14ac:dyDescent="0.25">
      <c r="A685" t="s">
        <v>6736</v>
      </c>
      <c r="B685">
        <v>28202</v>
      </c>
      <c r="C685">
        <v>465.1</v>
      </c>
      <c r="J685">
        <v>28202</v>
      </c>
      <c r="K685">
        <v>455.52</v>
      </c>
      <c r="N685" s="24">
        <v>24620</v>
      </c>
      <c r="O685" s="29" t="e">
        <v>#N/A</v>
      </c>
    </row>
    <row r="686" spans="1:15" x14ac:dyDescent="0.25">
      <c r="A686" t="s">
        <v>6736</v>
      </c>
      <c r="B686">
        <v>28208</v>
      </c>
      <c r="C686">
        <v>352.14</v>
      </c>
      <c r="J686">
        <v>28208</v>
      </c>
      <c r="K686">
        <v>344.25</v>
      </c>
      <c r="N686" s="24">
        <v>24635</v>
      </c>
      <c r="O686" s="29" t="e">
        <v>#N/A</v>
      </c>
    </row>
    <row r="687" spans="1:15" x14ac:dyDescent="0.25">
      <c r="A687" t="s">
        <v>6736</v>
      </c>
      <c r="B687">
        <v>28210</v>
      </c>
      <c r="C687">
        <v>462.54</v>
      </c>
      <c r="J687">
        <v>28210</v>
      </c>
      <c r="K687">
        <v>453.1</v>
      </c>
      <c r="N687" s="24">
        <v>24640</v>
      </c>
      <c r="O687" s="29">
        <v>87.06</v>
      </c>
    </row>
    <row r="688" spans="1:15" x14ac:dyDescent="0.25">
      <c r="A688" t="s">
        <v>6736</v>
      </c>
      <c r="B688">
        <v>28220</v>
      </c>
      <c r="C688">
        <v>330.8</v>
      </c>
      <c r="J688">
        <v>28220</v>
      </c>
      <c r="K688">
        <v>323.25</v>
      </c>
      <c r="N688" s="24">
        <v>24650</v>
      </c>
      <c r="O688" s="29">
        <v>280.42</v>
      </c>
    </row>
    <row r="689" spans="1:15" x14ac:dyDescent="0.25">
      <c r="A689" t="s">
        <v>6736</v>
      </c>
      <c r="B689">
        <v>28222</v>
      </c>
      <c r="C689">
        <v>394.9</v>
      </c>
      <c r="J689">
        <v>28222</v>
      </c>
      <c r="K689">
        <v>386.61</v>
      </c>
      <c r="N689" s="24">
        <v>24655</v>
      </c>
      <c r="O689" s="29">
        <v>455.23</v>
      </c>
    </row>
    <row r="690" spans="1:15" x14ac:dyDescent="0.25">
      <c r="A690" t="s">
        <v>6736</v>
      </c>
      <c r="B690">
        <v>28225</v>
      </c>
      <c r="C690">
        <v>287.76</v>
      </c>
      <c r="J690">
        <v>28225</v>
      </c>
      <c r="K690">
        <v>281.05</v>
      </c>
      <c r="N690" s="24">
        <v>24665</v>
      </c>
      <c r="O690" s="29" t="e">
        <v>#N/A</v>
      </c>
    </row>
    <row r="691" spans="1:15" x14ac:dyDescent="0.25">
      <c r="A691" t="s">
        <v>6736</v>
      </c>
      <c r="B691">
        <v>28226</v>
      </c>
      <c r="C691">
        <v>442.4</v>
      </c>
      <c r="J691">
        <v>28226</v>
      </c>
      <c r="K691">
        <v>433.17</v>
      </c>
      <c r="N691" s="24">
        <v>24666</v>
      </c>
      <c r="O691" s="29" t="e">
        <v>#N/A</v>
      </c>
    </row>
    <row r="692" spans="1:15" x14ac:dyDescent="0.25">
      <c r="A692" t="s">
        <v>6736</v>
      </c>
      <c r="B692">
        <v>28230</v>
      </c>
      <c r="C692">
        <v>309.63</v>
      </c>
      <c r="J692">
        <v>28230</v>
      </c>
      <c r="K692">
        <v>302.69</v>
      </c>
      <c r="N692" s="24">
        <v>24670</v>
      </c>
      <c r="O692" s="29">
        <v>304.89</v>
      </c>
    </row>
    <row r="693" spans="1:15" x14ac:dyDescent="0.25">
      <c r="A693" t="s">
        <v>6736</v>
      </c>
      <c r="B693">
        <v>28232</v>
      </c>
      <c r="C693">
        <v>261.49</v>
      </c>
      <c r="J693">
        <v>28232</v>
      </c>
      <c r="K693">
        <v>255</v>
      </c>
      <c r="N693" s="24">
        <v>24675</v>
      </c>
      <c r="O693" s="29">
        <v>469.13</v>
      </c>
    </row>
    <row r="694" spans="1:15" x14ac:dyDescent="0.25">
      <c r="A694" t="s">
        <v>6736</v>
      </c>
      <c r="B694">
        <v>28234</v>
      </c>
      <c r="C694">
        <v>293.58999999999997</v>
      </c>
      <c r="J694">
        <v>28234</v>
      </c>
      <c r="K694">
        <v>285.92</v>
      </c>
      <c r="N694" s="24">
        <v>24685</v>
      </c>
      <c r="O694" s="29" t="e">
        <v>#N/A</v>
      </c>
    </row>
    <row r="695" spans="1:15" x14ac:dyDescent="0.25">
      <c r="A695" t="s">
        <v>6736</v>
      </c>
      <c r="B695">
        <v>28238</v>
      </c>
      <c r="C695">
        <v>532.14</v>
      </c>
      <c r="J695">
        <v>28238</v>
      </c>
      <c r="K695">
        <v>522.04999999999995</v>
      </c>
      <c r="N695" s="24">
        <v>24800</v>
      </c>
      <c r="O695" s="29" t="e">
        <v>#N/A</v>
      </c>
    </row>
    <row r="696" spans="1:15" x14ac:dyDescent="0.25">
      <c r="A696" t="s">
        <v>6736</v>
      </c>
      <c r="B696">
        <v>28240</v>
      </c>
      <c r="C696">
        <v>318.74</v>
      </c>
      <c r="J696">
        <v>28240</v>
      </c>
      <c r="K696">
        <v>311.63</v>
      </c>
      <c r="N696" s="24">
        <v>24802</v>
      </c>
      <c r="O696" s="29" t="e">
        <v>#N/A</v>
      </c>
    </row>
    <row r="697" spans="1:15" x14ac:dyDescent="0.25">
      <c r="A697" t="s">
        <v>6736</v>
      </c>
      <c r="B697">
        <v>28250</v>
      </c>
      <c r="C697">
        <v>447.6</v>
      </c>
      <c r="J697">
        <v>28250</v>
      </c>
      <c r="K697">
        <v>438.89</v>
      </c>
      <c r="N697" s="24">
        <v>24900</v>
      </c>
      <c r="O697" s="29" t="e">
        <v>#N/A</v>
      </c>
    </row>
    <row r="698" spans="1:15" x14ac:dyDescent="0.25">
      <c r="A698" t="s">
        <v>6736</v>
      </c>
      <c r="B698">
        <v>28260</v>
      </c>
      <c r="C698">
        <v>579.72</v>
      </c>
      <c r="J698">
        <v>28260</v>
      </c>
      <c r="K698">
        <v>569.36</v>
      </c>
      <c r="N698" s="24">
        <v>24920</v>
      </c>
      <c r="O698" s="29" t="e">
        <v>#N/A</v>
      </c>
    </row>
    <row r="699" spans="1:15" x14ac:dyDescent="0.25">
      <c r="A699" t="s">
        <v>6736</v>
      </c>
      <c r="B699">
        <v>28261</v>
      </c>
      <c r="C699">
        <v>1024.99</v>
      </c>
      <c r="J699">
        <v>28261</v>
      </c>
      <c r="K699">
        <v>1009.9</v>
      </c>
      <c r="N699" s="24">
        <v>24925</v>
      </c>
      <c r="O699" s="29" t="e">
        <v>#N/A</v>
      </c>
    </row>
    <row r="700" spans="1:15" x14ac:dyDescent="0.25">
      <c r="A700" t="s">
        <v>6736</v>
      </c>
      <c r="B700">
        <v>28262</v>
      </c>
      <c r="C700">
        <v>1221.94</v>
      </c>
      <c r="J700">
        <v>28262</v>
      </c>
      <c r="K700">
        <v>1205.05</v>
      </c>
      <c r="N700" s="24">
        <v>24930</v>
      </c>
      <c r="O700" s="29" t="e">
        <v>#N/A</v>
      </c>
    </row>
    <row r="701" spans="1:15" x14ac:dyDescent="0.25">
      <c r="A701" t="s">
        <v>6736</v>
      </c>
      <c r="B701">
        <v>28264</v>
      </c>
      <c r="C701">
        <v>731.69</v>
      </c>
      <c r="J701">
        <v>28264</v>
      </c>
      <c r="K701">
        <v>719.4</v>
      </c>
      <c r="N701" s="24">
        <v>24931</v>
      </c>
      <c r="O701" s="29" t="e">
        <v>#N/A</v>
      </c>
    </row>
    <row r="702" spans="1:15" x14ac:dyDescent="0.25">
      <c r="A702" t="s">
        <v>6736</v>
      </c>
      <c r="B702">
        <v>28270</v>
      </c>
      <c r="C702">
        <v>363.34</v>
      </c>
      <c r="J702">
        <v>28270</v>
      </c>
      <c r="K702">
        <v>354.94</v>
      </c>
      <c r="N702" s="24">
        <v>24935</v>
      </c>
      <c r="O702" s="29" t="e">
        <v>#N/A</v>
      </c>
    </row>
    <row r="703" spans="1:15" x14ac:dyDescent="0.25">
      <c r="A703" t="s">
        <v>6736</v>
      </c>
      <c r="B703">
        <v>28272</v>
      </c>
      <c r="C703">
        <v>271.36</v>
      </c>
      <c r="J703">
        <v>28272</v>
      </c>
      <c r="K703">
        <v>264.87</v>
      </c>
      <c r="N703" s="24">
        <v>25000</v>
      </c>
      <c r="O703" s="29" t="e">
        <v>#N/A</v>
      </c>
    </row>
    <row r="704" spans="1:15" x14ac:dyDescent="0.25">
      <c r="A704" t="s">
        <v>6736</v>
      </c>
      <c r="B704">
        <v>28280</v>
      </c>
      <c r="C704">
        <v>377.58</v>
      </c>
      <c r="J704">
        <v>28280</v>
      </c>
      <c r="K704">
        <v>369.41</v>
      </c>
      <c r="N704" s="24">
        <v>25001</v>
      </c>
      <c r="O704" s="29" t="e">
        <v>#N/A</v>
      </c>
    </row>
    <row r="705" spans="1:15" x14ac:dyDescent="0.25">
      <c r="A705" t="s">
        <v>6736</v>
      </c>
      <c r="B705">
        <v>28285</v>
      </c>
      <c r="C705">
        <v>418.91</v>
      </c>
      <c r="J705">
        <v>28285</v>
      </c>
      <c r="K705">
        <v>409.27</v>
      </c>
      <c r="N705" s="24">
        <v>25020</v>
      </c>
      <c r="O705" s="29" t="e">
        <v>#N/A</v>
      </c>
    </row>
    <row r="706" spans="1:15" x14ac:dyDescent="0.25">
      <c r="A706" t="s">
        <v>6736</v>
      </c>
      <c r="B706">
        <v>28286</v>
      </c>
      <c r="C706">
        <v>320.61</v>
      </c>
      <c r="J706">
        <v>28286</v>
      </c>
      <c r="K706">
        <v>313.23</v>
      </c>
      <c r="N706" s="24">
        <v>25023</v>
      </c>
      <c r="O706" s="29" t="e">
        <v>#N/A</v>
      </c>
    </row>
    <row r="707" spans="1:15" x14ac:dyDescent="0.25">
      <c r="A707" t="s">
        <v>6736</v>
      </c>
      <c r="B707">
        <v>28288</v>
      </c>
      <c r="C707">
        <v>473.87</v>
      </c>
      <c r="J707">
        <v>28288</v>
      </c>
      <c r="K707">
        <v>462.51</v>
      </c>
      <c r="N707" s="24">
        <v>25024</v>
      </c>
      <c r="O707" s="29" t="e">
        <v>#N/A</v>
      </c>
    </row>
    <row r="708" spans="1:15" x14ac:dyDescent="0.25">
      <c r="A708" t="s">
        <v>6736</v>
      </c>
      <c r="B708">
        <v>28289</v>
      </c>
      <c r="C708">
        <v>500.91</v>
      </c>
      <c r="J708">
        <v>28289</v>
      </c>
      <c r="K708">
        <v>490.32</v>
      </c>
      <c r="N708" s="24">
        <v>25025</v>
      </c>
      <c r="O708" s="29" t="e">
        <v>#N/A</v>
      </c>
    </row>
    <row r="709" spans="1:15" x14ac:dyDescent="0.25">
      <c r="A709" t="s">
        <v>6736</v>
      </c>
      <c r="B709">
        <v>28291</v>
      </c>
      <c r="C709">
        <v>524.14</v>
      </c>
      <c r="J709">
        <v>28291</v>
      </c>
      <c r="K709">
        <v>513.44000000000005</v>
      </c>
      <c r="N709" s="24">
        <v>25028</v>
      </c>
      <c r="O709" s="29" t="e">
        <v>#N/A</v>
      </c>
    </row>
    <row r="710" spans="1:15" x14ac:dyDescent="0.25">
      <c r="A710" t="s">
        <v>6736</v>
      </c>
      <c r="B710">
        <v>28292</v>
      </c>
      <c r="C710">
        <v>523.99</v>
      </c>
      <c r="J710">
        <v>28292</v>
      </c>
      <c r="K710">
        <v>512.38</v>
      </c>
      <c r="N710" s="24">
        <v>25031</v>
      </c>
      <c r="O710" s="29" t="e">
        <v>#N/A</v>
      </c>
    </row>
    <row r="711" spans="1:15" x14ac:dyDescent="0.25">
      <c r="A711" t="s">
        <v>6736</v>
      </c>
      <c r="B711">
        <v>28295</v>
      </c>
      <c r="C711">
        <v>665.55</v>
      </c>
      <c r="J711">
        <v>28295</v>
      </c>
      <c r="K711">
        <v>651.99</v>
      </c>
      <c r="N711" s="24">
        <v>25035</v>
      </c>
      <c r="O711" s="29" t="e">
        <v>#N/A</v>
      </c>
    </row>
    <row r="712" spans="1:15" x14ac:dyDescent="0.25">
      <c r="A712" t="s">
        <v>6736</v>
      </c>
      <c r="B712">
        <v>28296</v>
      </c>
      <c r="C712">
        <v>554.29999999999995</v>
      </c>
      <c r="J712">
        <v>28296</v>
      </c>
      <c r="K712">
        <v>542.39</v>
      </c>
      <c r="N712" s="24">
        <v>25040</v>
      </c>
      <c r="O712" s="29" t="e">
        <v>#N/A</v>
      </c>
    </row>
    <row r="713" spans="1:15" x14ac:dyDescent="0.25">
      <c r="A713" t="s">
        <v>6736</v>
      </c>
      <c r="B713">
        <v>28297</v>
      </c>
      <c r="C713">
        <v>653.95000000000005</v>
      </c>
      <c r="J713">
        <v>28297</v>
      </c>
      <c r="K713">
        <v>641.07000000000005</v>
      </c>
      <c r="N713" s="24">
        <v>25065</v>
      </c>
      <c r="O713" s="29">
        <v>173.2</v>
      </c>
    </row>
    <row r="714" spans="1:15" x14ac:dyDescent="0.25">
      <c r="A714" t="s">
        <v>6736</v>
      </c>
      <c r="B714">
        <v>28298</v>
      </c>
      <c r="C714">
        <v>547.95000000000005</v>
      </c>
      <c r="J714">
        <v>28298</v>
      </c>
      <c r="K714">
        <v>536.89</v>
      </c>
      <c r="N714" s="24">
        <v>25066</v>
      </c>
      <c r="O714" s="29" t="e">
        <v>#N/A</v>
      </c>
    </row>
    <row r="715" spans="1:15" x14ac:dyDescent="0.25">
      <c r="A715" t="s">
        <v>6736</v>
      </c>
      <c r="B715">
        <v>28299</v>
      </c>
      <c r="C715">
        <v>640.95000000000005</v>
      </c>
      <c r="J715">
        <v>28299</v>
      </c>
      <c r="K715">
        <v>628.04</v>
      </c>
      <c r="N715" s="24">
        <v>25071</v>
      </c>
      <c r="O715" s="29" t="e">
        <v>#N/A</v>
      </c>
    </row>
    <row r="716" spans="1:15" x14ac:dyDescent="0.25">
      <c r="A716" t="s">
        <v>6736</v>
      </c>
      <c r="B716">
        <v>28304</v>
      </c>
      <c r="C716">
        <v>668.4</v>
      </c>
      <c r="J716">
        <v>28304</v>
      </c>
      <c r="K716">
        <v>656.62</v>
      </c>
      <c r="N716" s="24">
        <v>25073</v>
      </c>
      <c r="O716" s="29" t="e">
        <v>#N/A</v>
      </c>
    </row>
    <row r="717" spans="1:15" x14ac:dyDescent="0.25">
      <c r="A717" t="s">
        <v>6736</v>
      </c>
      <c r="B717">
        <v>28306</v>
      </c>
      <c r="C717">
        <v>441.45</v>
      </c>
      <c r="J717">
        <v>28306</v>
      </c>
      <c r="K717">
        <v>432.66</v>
      </c>
      <c r="N717" s="24">
        <v>25075</v>
      </c>
      <c r="O717" s="29">
        <v>349.4</v>
      </c>
    </row>
    <row r="718" spans="1:15" x14ac:dyDescent="0.25">
      <c r="A718" t="s">
        <v>6736</v>
      </c>
      <c r="B718">
        <v>28307</v>
      </c>
      <c r="C718">
        <v>571</v>
      </c>
      <c r="J718">
        <v>28307</v>
      </c>
      <c r="K718">
        <v>560.32000000000005</v>
      </c>
      <c r="N718" s="24">
        <v>25076</v>
      </c>
      <c r="O718" s="29" t="e">
        <v>#N/A</v>
      </c>
    </row>
    <row r="719" spans="1:15" x14ac:dyDescent="0.25">
      <c r="A719" t="s">
        <v>6736</v>
      </c>
      <c r="B719">
        <v>28308</v>
      </c>
      <c r="C719">
        <v>421.34</v>
      </c>
      <c r="J719">
        <v>28308</v>
      </c>
      <c r="K719">
        <v>411.94</v>
      </c>
      <c r="N719" s="24">
        <v>25077</v>
      </c>
      <c r="O719" s="29" t="e">
        <v>#N/A</v>
      </c>
    </row>
    <row r="720" spans="1:15" x14ac:dyDescent="0.25">
      <c r="A720" t="s">
        <v>6736</v>
      </c>
      <c r="B720">
        <v>28310</v>
      </c>
      <c r="C720">
        <v>392.32</v>
      </c>
      <c r="J720">
        <v>28310</v>
      </c>
      <c r="K720">
        <v>384.09</v>
      </c>
      <c r="N720" s="24">
        <v>25078</v>
      </c>
      <c r="O720" s="29" t="e">
        <v>#N/A</v>
      </c>
    </row>
    <row r="721" spans="1:15" x14ac:dyDescent="0.25">
      <c r="A721" t="s">
        <v>6736</v>
      </c>
      <c r="B721">
        <v>28312</v>
      </c>
      <c r="C721">
        <v>369.41</v>
      </c>
      <c r="J721">
        <v>28312</v>
      </c>
      <c r="K721">
        <v>361.1</v>
      </c>
      <c r="N721" s="24">
        <v>25085</v>
      </c>
      <c r="O721" s="29" t="e">
        <v>#N/A</v>
      </c>
    </row>
    <row r="722" spans="1:15" x14ac:dyDescent="0.25">
      <c r="A722" t="s">
        <v>6736</v>
      </c>
      <c r="B722">
        <v>28313</v>
      </c>
      <c r="C722">
        <v>393.31</v>
      </c>
      <c r="J722">
        <v>28313</v>
      </c>
      <c r="K722">
        <v>384.98</v>
      </c>
      <c r="N722" s="24">
        <v>25100</v>
      </c>
      <c r="O722" s="29" t="e">
        <v>#N/A</v>
      </c>
    </row>
    <row r="723" spans="1:15" x14ac:dyDescent="0.25">
      <c r="A723" t="s">
        <v>6736</v>
      </c>
      <c r="B723">
        <v>28315</v>
      </c>
      <c r="C723">
        <v>355.07</v>
      </c>
      <c r="J723">
        <v>28315</v>
      </c>
      <c r="K723">
        <v>347.32</v>
      </c>
      <c r="N723" s="24">
        <v>25101</v>
      </c>
      <c r="O723" s="29" t="e">
        <v>#N/A</v>
      </c>
    </row>
    <row r="724" spans="1:15" x14ac:dyDescent="0.25">
      <c r="A724" t="s">
        <v>6736</v>
      </c>
      <c r="B724">
        <v>28322</v>
      </c>
      <c r="C724">
        <v>631.13</v>
      </c>
      <c r="J724">
        <v>28322</v>
      </c>
      <c r="K724">
        <v>619.76</v>
      </c>
      <c r="N724" s="24">
        <v>25105</v>
      </c>
      <c r="O724" s="29" t="e">
        <v>#N/A</v>
      </c>
    </row>
    <row r="725" spans="1:15" x14ac:dyDescent="0.25">
      <c r="A725" t="s">
        <v>6736</v>
      </c>
      <c r="B725">
        <v>28340</v>
      </c>
      <c r="C725">
        <v>439.38</v>
      </c>
      <c r="J725">
        <v>28340</v>
      </c>
      <c r="K725">
        <v>430.34</v>
      </c>
      <c r="N725" s="24">
        <v>25107</v>
      </c>
      <c r="O725" s="29" t="e">
        <v>#N/A</v>
      </c>
    </row>
    <row r="726" spans="1:15" x14ac:dyDescent="0.25">
      <c r="A726" t="s">
        <v>6736</v>
      </c>
      <c r="B726">
        <v>28341</v>
      </c>
      <c r="C726">
        <v>521.63</v>
      </c>
      <c r="J726">
        <v>28341</v>
      </c>
      <c r="K726">
        <v>511.31</v>
      </c>
      <c r="N726" s="24">
        <v>25109</v>
      </c>
      <c r="O726" s="29" t="e">
        <v>#N/A</v>
      </c>
    </row>
    <row r="727" spans="1:15" x14ac:dyDescent="0.25">
      <c r="A727" t="s">
        <v>6736</v>
      </c>
      <c r="B727">
        <v>28344</v>
      </c>
      <c r="C727">
        <v>302.16000000000003</v>
      </c>
      <c r="J727">
        <v>28344</v>
      </c>
      <c r="K727">
        <v>295.10000000000002</v>
      </c>
      <c r="N727" s="24">
        <v>25110</v>
      </c>
      <c r="O727" s="29" t="e">
        <v>#N/A</v>
      </c>
    </row>
    <row r="728" spans="1:15" x14ac:dyDescent="0.25">
      <c r="A728" t="s">
        <v>6736</v>
      </c>
      <c r="B728">
        <v>28345</v>
      </c>
      <c r="C728">
        <v>390.2</v>
      </c>
      <c r="J728">
        <v>28345</v>
      </c>
      <c r="K728">
        <v>381.64</v>
      </c>
      <c r="N728" s="24">
        <v>25111</v>
      </c>
      <c r="O728" s="29" t="e">
        <v>#N/A</v>
      </c>
    </row>
    <row r="729" spans="1:15" x14ac:dyDescent="0.25">
      <c r="A729" t="s">
        <v>6736</v>
      </c>
      <c r="B729">
        <v>28400</v>
      </c>
      <c r="C729">
        <v>259.01</v>
      </c>
      <c r="J729">
        <v>28400</v>
      </c>
      <c r="K729">
        <v>251.64</v>
      </c>
      <c r="N729" s="24">
        <v>25112</v>
      </c>
      <c r="O729" s="29" t="e">
        <v>#N/A</v>
      </c>
    </row>
    <row r="730" spans="1:15" x14ac:dyDescent="0.25">
      <c r="A730" t="s">
        <v>6736</v>
      </c>
      <c r="B730">
        <v>28405</v>
      </c>
      <c r="C730">
        <v>453.97</v>
      </c>
      <c r="J730">
        <v>28405</v>
      </c>
      <c r="K730">
        <v>444.32</v>
      </c>
      <c r="N730" s="24">
        <v>25115</v>
      </c>
      <c r="O730" s="29" t="e">
        <v>#N/A</v>
      </c>
    </row>
    <row r="731" spans="1:15" x14ac:dyDescent="0.25">
      <c r="A731" t="s">
        <v>6736</v>
      </c>
      <c r="B731">
        <v>28430</v>
      </c>
      <c r="C731">
        <v>237.21</v>
      </c>
      <c r="J731">
        <v>28430</v>
      </c>
      <c r="K731">
        <v>230.75</v>
      </c>
      <c r="N731" s="24">
        <v>25116</v>
      </c>
      <c r="O731" s="29" t="e">
        <v>#N/A</v>
      </c>
    </row>
    <row r="732" spans="1:15" x14ac:dyDescent="0.25">
      <c r="A732" t="s">
        <v>6736</v>
      </c>
      <c r="B732">
        <v>28435</v>
      </c>
      <c r="C732">
        <v>369.15</v>
      </c>
      <c r="J732">
        <v>28435</v>
      </c>
      <c r="K732">
        <v>360.53</v>
      </c>
      <c r="N732" s="24">
        <v>25118</v>
      </c>
      <c r="O732" s="29" t="e">
        <v>#N/A</v>
      </c>
    </row>
    <row r="733" spans="1:15" x14ac:dyDescent="0.25">
      <c r="A733" t="s">
        <v>6736</v>
      </c>
      <c r="B733">
        <v>28450</v>
      </c>
      <c r="C733">
        <v>214.06</v>
      </c>
      <c r="J733">
        <v>28450</v>
      </c>
      <c r="K733">
        <v>207.91</v>
      </c>
      <c r="N733" s="24">
        <v>25119</v>
      </c>
      <c r="O733" s="29" t="e">
        <v>#N/A</v>
      </c>
    </row>
    <row r="734" spans="1:15" x14ac:dyDescent="0.25">
      <c r="A734" t="s">
        <v>6736</v>
      </c>
      <c r="B734">
        <v>28455</v>
      </c>
      <c r="C734">
        <v>290.95</v>
      </c>
      <c r="J734">
        <v>28455</v>
      </c>
      <c r="K734">
        <v>283.2</v>
      </c>
      <c r="N734" s="24">
        <v>25120</v>
      </c>
      <c r="O734" s="29" t="e">
        <v>#N/A</v>
      </c>
    </row>
    <row r="735" spans="1:15" x14ac:dyDescent="0.25">
      <c r="A735" t="s">
        <v>6736</v>
      </c>
      <c r="B735">
        <v>28470</v>
      </c>
      <c r="C735">
        <v>230.44</v>
      </c>
      <c r="J735">
        <v>28470</v>
      </c>
      <c r="K735">
        <v>223.48</v>
      </c>
      <c r="N735" s="24">
        <v>25125</v>
      </c>
      <c r="O735" s="29" t="e">
        <v>#N/A</v>
      </c>
    </row>
    <row r="736" spans="1:15" x14ac:dyDescent="0.25">
      <c r="A736" t="s">
        <v>6736</v>
      </c>
      <c r="B736">
        <v>28475</v>
      </c>
      <c r="C736">
        <v>252.08</v>
      </c>
      <c r="J736">
        <v>28475</v>
      </c>
      <c r="K736">
        <v>245.83</v>
      </c>
      <c r="N736" s="24">
        <v>25126</v>
      </c>
      <c r="O736" s="29" t="e">
        <v>#N/A</v>
      </c>
    </row>
    <row r="737" spans="1:15" x14ac:dyDescent="0.25">
      <c r="A737" t="s">
        <v>6736</v>
      </c>
      <c r="B737">
        <v>28490</v>
      </c>
      <c r="C737">
        <v>140.74</v>
      </c>
      <c r="J737">
        <v>28490</v>
      </c>
      <c r="K737">
        <v>136.43</v>
      </c>
      <c r="N737" s="24">
        <v>25130</v>
      </c>
      <c r="O737" s="29" t="e">
        <v>#N/A</v>
      </c>
    </row>
    <row r="738" spans="1:15" x14ac:dyDescent="0.25">
      <c r="A738" t="s">
        <v>6736</v>
      </c>
      <c r="B738">
        <v>28495</v>
      </c>
      <c r="C738">
        <v>165.85</v>
      </c>
      <c r="J738">
        <v>28495</v>
      </c>
      <c r="K738">
        <v>161.07</v>
      </c>
      <c r="N738" s="24">
        <v>25135</v>
      </c>
      <c r="O738" s="29" t="e">
        <v>#N/A</v>
      </c>
    </row>
    <row r="739" spans="1:15" x14ac:dyDescent="0.25">
      <c r="A739" t="s">
        <v>6736</v>
      </c>
      <c r="B739">
        <v>28496</v>
      </c>
      <c r="C739">
        <v>276.64999999999998</v>
      </c>
      <c r="J739">
        <v>28496</v>
      </c>
      <c r="K739">
        <v>268.92</v>
      </c>
      <c r="N739" s="24">
        <v>25136</v>
      </c>
      <c r="O739" s="29" t="e">
        <v>#N/A</v>
      </c>
    </row>
    <row r="740" spans="1:15" x14ac:dyDescent="0.25">
      <c r="A740" t="s">
        <v>6736</v>
      </c>
      <c r="B740">
        <v>28505</v>
      </c>
      <c r="C740">
        <v>539.32000000000005</v>
      </c>
      <c r="J740">
        <v>28505</v>
      </c>
      <c r="K740">
        <v>528.30999999999995</v>
      </c>
      <c r="N740" s="24">
        <v>25145</v>
      </c>
      <c r="O740" s="29" t="e">
        <v>#N/A</v>
      </c>
    </row>
    <row r="741" spans="1:15" x14ac:dyDescent="0.25">
      <c r="A741" t="s">
        <v>6736</v>
      </c>
      <c r="B741">
        <v>28510</v>
      </c>
      <c r="C741">
        <v>135.13</v>
      </c>
      <c r="J741">
        <v>28510</v>
      </c>
      <c r="K741">
        <v>130.88</v>
      </c>
      <c r="N741" s="24">
        <v>25150</v>
      </c>
      <c r="O741" s="29" t="e">
        <v>#N/A</v>
      </c>
    </row>
    <row r="742" spans="1:15" x14ac:dyDescent="0.25">
      <c r="A742" t="s">
        <v>6736</v>
      </c>
      <c r="B742">
        <v>28515</v>
      </c>
      <c r="C742">
        <v>160.13999999999999</v>
      </c>
      <c r="J742">
        <v>28515</v>
      </c>
      <c r="K742">
        <v>155.41999999999999</v>
      </c>
      <c r="N742" s="24">
        <v>25151</v>
      </c>
      <c r="O742" s="29" t="e">
        <v>#N/A</v>
      </c>
    </row>
    <row r="743" spans="1:15" x14ac:dyDescent="0.25">
      <c r="A743" t="s">
        <v>6736</v>
      </c>
      <c r="B743">
        <v>28525</v>
      </c>
      <c r="C743">
        <v>443.72</v>
      </c>
      <c r="J743">
        <v>28525</v>
      </c>
      <c r="K743">
        <v>433.52</v>
      </c>
      <c r="N743" s="24">
        <v>25170</v>
      </c>
      <c r="O743" s="29" t="e">
        <v>#N/A</v>
      </c>
    </row>
    <row r="744" spans="1:15" x14ac:dyDescent="0.25">
      <c r="A744" t="s">
        <v>6736</v>
      </c>
      <c r="B744">
        <v>28530</v>
      </c>
      <c r="C744">
        <v>112.18</v>
      </c>
      <c r="J744">
        <v>28530</v>
      </c>
      <c r="K744">
        <v>108.78</v>
      </c>
      <c r="N744" s="24">
        <v>25210</v>
      </c>
      <c r="O744" s="29" t="e">
        <v>#N/A</v>
      </c>
    </row>
    <row r="745" spans="1:15" x14ac:dyDescent="0.25">
      <c r="A745" t="s">
        <v>6736</v>
      </c>
      <c r="B745">
        <v>28531</v>
      </c>
      <c r="C745">
        <v>197.19</v>
      </c>
      <c r="J745">
        <v>28531</v>
      </c>
      <c r="K745">
        <v>191.93</v>
      </c>
      <c r="N745" s="24">
        <v>25215</v>
      </c>
      <c r="O745" s="29" t="e">
        <v>#N/A</v>
      </c>
    </row>
    <row r="746" spans="1:15" x14ac:dyDescent="0.25">
      <c r="A746" t="s">
        <v>6736</v>
      </c>
      <c r="B746">
        <v>28540</v>
      </c>
      <c r="C746">
        <v>194.51</v>
      </c>
      <c r="J746">
        <v>28540</v>
      </c>
      <c r="K746">
        <v>188.85</v>
      </c>
      <c r="N746" s="24">
        <v>25230</v>
      </c>
      <c r="O746" s="29" t="e">
        <v>#N/A</v>
      </c>
    </row>
    <row r="747" spans="1:15" x14ac:dyDescent="0.25">
      <c r="A747" t="s">
        <v>6736</v>
      </c>
      <c r="B747">
        <v>28545</v>
      </c>
      <c r="C747">
        <v>306.29000000000002</v>
      </c>
      <c r="J747">
        <v>28545</v>
      </c>
      <c r="K747">
        <v>298.22000000000003</v>
      </c>
      <c r="N747" s="24">
        <v>25240</v>
      </c>
      <c r="O747" s="29" t="e">
        <v>#N/A</v>
      </c>
    </row>
    <row r="748" spans="1:15" x14ac:dyDescent="0.25">
      <c r="A748" t="s">
        <v>6736</v>
      </c>
      <c r="B748">
        <v>28546</v>
      </c>
      <c r="C748">
        <v>394.12</v>
      </c>
      <c r="J748">
        <v>28546</v>
      </c>
      <c r="K748">
        <v>383.7</v>
      </c>
      <c r="N748" s="24">
        <v>25246</v>
      </c>
      <c r="O748" s="29">
        <v>77.19</v>
      </c>
    </row>
    <row r="749" spans="1:15" x14ac:dyDescent="0.25">
      <c r="A749" t="s">
        <v>6736</v>
      </c>
      <c r="B749">
        <v>28555</v>
      </c>
      <c r="C749">
        <v>725.69</v>
      </c>
      <c r="J749">
        <v>28555</v>
      </c>
      <c r="K749">
        <v>712.72</v>
      </c>
      <c r="N749" s="24">
        <v>25248</v>
      </c>
      <c r="O749" s="29" t="e">
        <v>#N/A</v>
      </c>
    </row>
    <row r="750" spans="1:15" x14ac:dyDescent="0.25">
      <c r="A750" t="s">
        <v>6736</v>
      </c>
      <c r="B750">
        <v>28570</v>
      </c>
      <c r="C750">
        <v>222.92</v>
      </c>
      <c r="J750">
        <v>28570</v>
      </c>
      <c r="K750">
        <v>216.61</v>
      </c>
      <c r="N750" s="24">
        <v>25250</v>
      </c>
      <c r="O750" s="29" t="e">
        <v>#N/A</v>
      </c>
    </row>
    <row r="751" spans="1:15" x14ac:dyDescent="0.25">
      <c r="A751" t="s">
        <v>6736</v>
      </c>
      <c r="B751">
        <v>28575</v>
      </c>
      <c r="C751">
        <v>382.29</v>
      </c>
      <c r="J751">
        <v>28575</v>
      </c>
      <c r="K751">
        <v>372.87</v>
      </c>
      <c r="N751" s="24">
        <v>25251</v>
      </c>
      <c r="O751" s="29" t="e">
        <v>#N/A</v>
      </c>
    </row>
    <row r="752" spans="1:15" x14ac:dyDescent="0.25">
      <c r="A752" t="s">
        <v>6736</v>
      </c>
      <c r="B752">
        <v>28585</v>
      </c>
      <c r="C752">
        <v>757.56</v>
      </c>
      <c r="J752">
        <v>28585</v>
      </c>
      <c r="K752">
        <v>743.35</v>
      </c>
      <c r="N752" s="24">
        <v>25259</v>
      </c>
      <c r="O752" s="29" t="e">
        <v>#N/A</v>
      </c>
    </row>
    <row r="753" spans="1:15" x14ac:dyDescent="0.25">
      <c r="A753" t="s">
        <v>6736</v>
      </c>
      <c r="B753">
        <v>28600</v>
      </c>
      <c r="C753">
        <v>208.42</v>
      </c>
      <c r="J753">
        <v>28600</v>
      </c>
      <c r="K753">
        <v>202.46</v>
      </c>
      <c r="N753" s="24">
        <v>25260</v>
      </c>
      <c r="O753" s="29" t="e">
        <v>#N/A</v>
      </c>
    </row>
    <row r="754" spans="1:15" x14ac:dyDescent="0.25">
      <c r="A754" t="s">
        <v>6736</v>
      </c>
      <c r="B754">
        <v>28605</v>
      </c>
      <c r="C754">
        <v>344.51</v>
      </c>
      <c r="J754">
        <v>28605</v>
      </c>
      <c r="K754">
        <v>335.26</v>
      </c>
      <c r="N754" s="24">
        <v>25263</v>
      </c>
      <c r="O754" s="29" t="e">
        <v>#N/A</v>
      </c>
    </row>
    <row r="755" spans="1:15" x14ac:dyDescent="0.25">
      <c r="A755" t="s">
        <v>6736</v>
      </c>
      <c r="B755">
        <v>28630</v>
      </c>
      <c r="C755">
        <v>120.45</v>
      </c>
      <c r="J755">
        <v>28630</v>
      </c>
      <c r="K755">
        <v>118.54</v>
      </c>
      <c r="N755" s="24">
        <v>25265</v>
      </c>
      <c r="O755" s="29" t="e">
        <v>#N/A</v>
      </c>
    </row>
    <row r="756" spans="1:15" x14ac:dyDescent="0.25">
      <c r="A756" t="s">
        <v>6736</v>
      </c>
      <c r="B756">
        <v>28635</v>
      </c>
      <c r="C756">
        <v>146.62</v>
      </c>
      <c r="J756">
        <v>28635</v>
      </c>
      <c r="K756">
        <v>143.44</v>
      </c>
      <c r="N756" s="24">
        <v>25270</v>
      </c>
      <c r="O756" s="29" t="e">
        <v>#N/A</v>
      </c>
    </row>
    <row r="757" spans="1:15" x14ac:dyDescent="0.25">
      <c r="A757" t="s">
        <v>6736</v>
      </c>
      <c r="B757">
        <v>28636</v>
      </c>
      <c r="C757">
        <v>217.16</v>
      </c>
      <c r="J757">
        <v>28636</v>
      </c>
      <c r="K757">
        <v>212.74</v>
      </c>
      <c r="N757" s="24">
        <v>25272</v>
      </c>
      <c r="O757" s="29" t="e">
        <v>#N/A</v>
      </c>
    </row>
    <row r="758" spans="1:15" x14ac:dyDescent="0.25">
      <c r="A758" t="s">
        <v>6736</v>
      </c>
      <c r="B758">
        <v>28645</v>
      </c>
      <c r="C758">
        <v>526.63</v>
      </c>
      <c r="J758">
        <v>28645</v>
      </c>
      <c r="K758">
        <v>515.72</v>
      </c>
      <c r="N758" s="24">
        <v>25274</v>
      </c>
      <c r="O758" s="29" t="e">
        <v>#N/A</v>
      </c>
    </row>
    <row r="759" spans="1:15" x14ac:dyDescent="0.25">
      <c r="A759" t="s">
        <v>6736</v>
      </c>
      <c r="B759">
        <v>28660</v>
      </c>
      <c r="C759">
        <v>102.14</v>
      </c>
      <c r="J759">
        <v>28660</v>
      </c>
      <c r="K759">
        <v>100.28</v>
      </c>
      <c r="N759" s="24">
        <v>25275</v>
      </c>
      <c r="O759" s="29" t="e">
        <v>#N/A</v>
      </c>
    </row>
    <row r="760" spans="1:15" x14ac:dyDescent="0.25">
      <c r="A760" t="s">
        <v>6736</v>
      </c>
      <c r="B760">
        <v>28665</v>
      </c>
      <c r="C760">
        <v>135.35</v>
      </c>
      <c r="J760">
        <v>28665</v>
      </c>
      <c r="K760">
        <v>132.36000000000001</v>
      </c>
      <c r="N760" s="24">
        <v>25280</v>
      </c>
      <c r="O760" s="29" t="e">
        <v>#N/A</v>
      </c>
    </row>
    <row r="761" spans="1:15" x14ac:dyDescent="0.25">
      <c r="A761" t="s">
        <v>6736</v>
      </c>
      <c r="B761">
        <v>28675</v>
      </c>
      <c r="C761">
        <v>451.95</v>
      </c>
      <c r="J761">
        <v>28675</v>
      </c>
      <c r="K761">
        <v>441.64</v>
      </c>
      <c r="N761" s="24">
        <v>25290</v>
      </c>
      <c r="O761" s="29" t="e">
        <v>#N/A</v>
      </c>
    </row>
    <row r="762" spans="1:15" x14ac:dyDescent="0.25">
      <c r="A762" t="s">
        <v>6736</v>
      </c>
      <c r="B762">
        <v>28740</v>
      </c>
      <c r="C762">
        <v>671.67</v>
      </c>
      <c r="J762">
        <v>28740</v>
      </c>
      <c r="K762">
        <v>659.05</v>
      </c>
      <c r="N762" s="24">
        <v>25295</v>
      </c>
      <c r="O762" s="29" t="e">
        <v>#N/A</v>
      </c>
    </row>
    <row r="763" spans="1:15" x14ac:dyDescent="0.25">
      <c r="A763" t="s">
        <v>6736</v>
      </c>
      <c r="B763">
        <v>28750</v>
      </c>
      <c r="C763">
        <v>628.52</v>
      </c>
      <c r="J763">
        <v>28750</v>
      </c>
      <c r="K763">
        <v>616.19000000000005</v>
      </c>
      <c r="N763" s="24">
        <v>25300</v>
      </c>
      <c r="O763" s="29" t="e">
        <v>#N/A</v>
      </c>
    </row>
    <row r="764" spans="1:15" x14ac:dyDescent="0.25">
      <c r="A764" t="s">
        <v>6736</v>
      </c>
      <c r="B764">
        <v>28755</v>
      </c>
      <c r="C764">
        <v>363.64</v>
      </c>
      <c r="J764">
        <v>28755</v>
      </c>
      <c r="K764">
        <v>355.62</v>
      </c>
      <c r="N764" s="24">
        <v>25301</v>
      </c>
      <c r="O764" s="29" t="e">
        <v>#N/A</v>
      </c>
    </row>
    <row r="765" spans="1:15" x14ac:dyDescent="0.25">
      <c r="A765" t="s">
        <v>6736</v>
      </c>
      <c r="B765">
        <v>28760</v>
      </c>
      <c r="C765">
        <v>611.94000000000005</v>
      </c>
      <c r="J765">
        <v>28760</v>
      </c>
      <c r="K765">
        <v>599.75</v>
      </c>
      <c r="N765" s="24">
        <v>25310</v>
      </c>
      <c r="O765" s="29" t="e">
        <v>#N/A</v>
      </c>
    </row>
    <row r="766" spans="1:15" x14ac:dyDescent="0.25">
      <c r="A766" t="s">
        <v>6736</v>
      </c>
      <c r="B766">
        <v>28820</v>
      </c>
      <c r="C766">
        <v>189.44</v>
      </c>
      <c r="J766">
        <v>28820</v>
      </c>
      <c r="K766">
        <v>187.45</v>
      </c>
      <c r="N766" s="24">
        <v>25312</v>
      </c>
      <c r="O766" s="29" t="e">
        <v>#N/A</v>
      </c>
    </row>
    <row r="767" spans="1:15" x14ac:dyDescent="0.25">
      <c r="A767" t="s">
        <v>6736</v>
      </c>
      <c r="B767">
        <v>28825</v>
      </c>
      <c r="C767">
        <v>183.4</v>
      </c>
      <c r="J767">
        <v>28825</v>
      </c>
      <c r="K767">
        <v>181.28</v>
      </c>
      <c r="N767" s="24">
        <v>25315</v>
      </c>
      <c r="O767" s="29" t="e">
        <v>#N/A</v>
      </c>
    </row>
    <row r="768" spans="1:15" x14ac:dyDescent="0.25">
      <c r="A768" t="s">
        <v>6736</v>
      </c>
      <c r="B768">
        <v>28890</v>
      </c>
      <c r="C768">
        <v>238.54</v>
      </c>
      <c r="J768">
        <v>28890</v>
      </c>
      <c r="K768">
        <v>232.89</v>
      </c>
      <c r="N768" s="24">
        <v>25316</v>
      </c>
      <c r="O768" s="29" t="e">
        <v>#N/A</v>
      </c>
    </row>
    <row r="769" spans="1:15" x14ac:dyDescent="0.25">
      <c r="A769" t="s">
        <v>6736</v>
      </c>
      <c r="B769">
        <v>29000</v>
      </c>
      <c r="C769">
        <v>216</v>
      </c>
      <c r="J769">
        <v>29000</v>
      </c>
      <c r="K769">
        <v>214.89</v>
      </c>
      <c r="N769" s="24">
        <v>25320</v>
      </c>
      <c r="O769" s="29" t="e">
        <v>#N/A</v>
      </c>
    </row>
    <row r="770" spans="1:15" x14ac:dyDescent="0.25">
      <c r="A770" t="s">
        <v>6736</v>
      </c>
      <c r="B770">
        <v>29010</v>
      </c>
      <c r="C770">
        <v>174.57</v>
      </c>
      <c r="J770">
        <v>29010</v>
      </c>
      <c r="K770">
        <v>171.56</v>
      </c>
      <c r="N770" s="24">
        <v>25332</v>
      </c>
      <c r="O770" s="29" t="e">
        <v>#N/A</v>
      </c>
    </row>
    <row r="771" spans="1:15" x14ac:dyDescent="0.25">
      <c r="A771" t="s">
        <v>6736</v>
      </c>
      <c r="B771">
        <v>29015</v>
      </c>
      <c r="C771">
        <v>196.15</v>
      </c>
      <c r="J771">
        <v>29015</v>
      </c>
      <c r="K771">
        <v>193.03</v>
      </c>
      <c r="N771" s="24">
        <v>25335</v>
      </c>
      <c r="O771" s="29" t="e">
        <v>#N/A</v>
      </c>
    </row>
    <row r="772" spans="1:15" x14ac:dyDescent="0.25">
      <c r="A772" t="s">
        <v>6736</v>
      </c>
      <c r="B772">
        <v>29035</v>
      </c>
      <c r="C772">
        <v>156.58000000000001</v>
      </c>
      <c r="J772">
        <v>29035</v>
      </c>
      <c r="K772">
        <v>153.66</v>
      </c>
      <c r="N772" s="24">
        <v>25337</v>
      </c>
      <c r="O772" s="29" t="e">
        <v>#N/A</v>
      </c>
    </row>
    <row r="773" spans="1:15" x14ac:dyDescent="0.25">
      <c r="A773" t="s">
        <v>6736</v>
      </c>
      <c r="B773">
        <v>29040</v>
      </c>
      <c r="C773">
        <v>188.12</v>
      </c>
      <c r="J773">
        <v>29040</v>
      </c>
      <c r="K773">
        <v>184.79</v>
      </c>
      <c r="N773" s="24">
        <v>25350</v>
      </c>
      <c r="O773" s="29" t="e">
        <v>#N/A</v>
      </c>
    </row>
    <row r="774" spans="1:15" x14ac:dyDescent="0.25">
      <c r="A774" t="s">
        <v>6736</v>
      </c>
      <c r="B774">
        <v>29044</v>
      </c>
      <c r="C774">
        <v>182.36</v>
      </c>
      <c r="J774">
        <v>29044</v>
      </c>
      <c r="K774">
        <v>179.11</v>
      </c>
      <c r="N774" s="24">
        <v>25355</v>
      </c>
      <c r="O774" s="29" t="e">
        <v>#N/A</v>
      </c>
    </row>
    <row r="775" spans="1:15" x14ac:dyDescent="0.25">
      <c r="A775" t="s">
        <v>6736</v>
      </c>
      <c r="B775">
        <v>29046</v>
      </c>
      <c r="C775">
        <v>204.53</v>
      </c>
      <c r="J775">
        <v>29046</v>
      </c>
      <c r="K775">
        <v>200.99</v>
      </c>
      <c r="N775" s="24">
        <v>25360</v>
      </c>
      <c r="O775" s="29" t="e">
        <v>#N/A</v>
      </c>
    </row>
    <row r="776" spans="1:15" x14ac:dyDescent="0.25">
      <c r="A776" t="s">
        <v>6736</v>
      </c>
      <c r="B776">
        <v>29049</v>
      </c>
      <c r="C776">
        <v>75.61</v>
      </c>
      <c r="J776">
        <v>29049</v>
      </c>
      <c r="K776">
        <v>74.290000000000006</v>
      </c>
      <c r="N776" s="24">
        <v>25365</v>
      </c>
      <c r="O776" s="29" t="e">
        <v>#N/A</v>
      </c>
    </row>
    <row r="777" spans="1:15" x14ac:dyDescent="0.25">
      <c r="A777" t="s">
        <v>6736</v>
      </c>
      <c r="B777">
        <v>29055</v>
      </c>
      <c r="C777">
        <v>149.69999999999999</v>
      </c>
      <c r="J777">
        <v>29055</v>
      </c>
      <c r="K777">
        <v>147.13</v>
      </c>
      <c r="N777" s="24">
        <v>25370</v>
      </c>
      <c r="O777" s="29" t="e">
        <v>#N/A</v>
      </c>
    </row>
    <row r="778" spans="1:15" x14ac:dyDescent="0.25">
      <c r="A778" t="s">
        <v>6736</v>
      </c>
      <c r="B778">
        <v>29058</v>
      </c>
      <c r="C778">
        <v>101.53</v>
      </c>
      <c r="J778">
        <v>29058</v>
      </c>
      <c r="K778">
        <v>100.03</v>
      </c>
      <c r="N778" s="24">
        <v>25375</v>
      </c>
      <c r="O778" s="29" t="e">
        <v>#N/A</v>
      </c>
    </row>
    <row r="779" spans="1:15" x14ac:dyDescent="0.25">
      <c r="A779" t="s">
        <v>6736</v>
      </c>
      <c r="B779">
        <v>29065</v>
      </c>
      <c r="C779">
        <v>74.53</v>
      </c>
      <c r="J779">
        <v>29065</v>
      </c>
      <c r="K779">
        <v>73.239999999999995</v>
      </c>
      <c r="N779" s="24">
        <v>25390</v>
      </c>
      <c r="O779" s="29" t="e">
        <v>#N/A</v>
      </c>
    </row>
    <row r="780" spans="1:15" x14ac:dyDescent="0.25">
      <c r="A780" t="s">
        <v>6736</v>
      </c>
      <c r="B780">
        <v>29075</v>
      </c>
      <c r="C780">
        <v>68.760000000000005</v>
      </c>
      <c r="J780">
        <v>29075</v>
      </c>
      <c r="K780">
        <v>67.56</v>
      </c>
      <c r="N780" s="24">
        <v>25391</v>
      </c>
      <c r="O780" s="29" t="e">
        <v>#N/A</v>
      </c>
    </row>
    <row r="781" spans="1:15" x14ac:dyDescent="0.25">
      <c r="A781" t="s">
        <v>6736</v>
      </c>
      <c r="B781">
        <v>29085</v>
      </c>
      <c r="C781">
        <v>73.42</v>
      </c>
      <c r="J781">
        <v>29085</v>
      </c>
      <c r="K781">
        <v>72.11</v>
      </c>
      <c r="N781" s="24">
        <v>25392</v>
      </c>
      <c r="O781" s="29" t="e">
        <v>#N/A</v>
      </c>
    </row>
    <row r="782" spans="1:15" x14ac:dyDescent="0.25">
      <c r="A782" t="s">
        <v>6736</v>
      </c>
      <c r="B782">
        <v>29086</v>
      </c>
      <c r="C782">
        <v>53.94</v>
      </c>
      <c r="J782">
        <v>29086</v>
      </c>
      <c r="K782">
        <v>52.54</v>
      </c>
      <c r="N782" s="24">
        <v>25393</v>
      </c>
      <c r="O782" s="29" t="e">
        <v>#N/A</v>
      </c>
    </row>
    <row r="783" spans="1:15" x14ac:dyDescent="0.25">
      <c r="A783" t="s">
        <v>6736</v>
      </c>
      <c r="B783">
        <v>29105</v>
      </c>
      <c r="C783">
        <v>45.05</v>
      </c>
      <c r="J783">
        <v>29105</v>
      </c>
      <c r="K783">
        <v>45.07</v>
      </c>
      <c r="N783" s="24">
        <v>25394</v>
      </c>
      <c r="O783" s="29" t="e">
        <v>#N/A</v>
      </c>
    </row>
    <row r="784" spans="1:15" x14ac:dyDescent="0.25">
      <c r="A784" t="s">
        <v>6736</v>
      </c>
      <c r="B784">
        <v>29125</v>
      </c>
      <c r="C784">
        <v>44.27</v>
      </c>
      <c r="J784">
        <v>29125</v>
      </c>
      <c r="K784">
        <v>43.44</v>
      </c>
      <c r="N784" s="24">
        <v>25400</v>
      </c>
      <c r="O784" s="29" t="e">
        <v>#N/A</v>
      </c>
    </row>
    <row r="785" spans="1:15" x14ac:dyDescent="0.25">
      <c r="A785" t="s">
        <v>6736</v>
      </c>
      <c r="B785">
        <v>29126</v>
      </c>
      <c r="C785">
        <v>53.66</v>
      </c>
      <c r="J785">
        <v>29126</v>
      </c>
      <c r="K785">
        <v>52.57</v>
      </c>
      <c r="N785" s="24">
        <v>25405</v>
      </c>
      <c r="O785" s="29" t="e">
        <v>#N/A</v>
      </c>
    </row>
    <row r="786" spans="1:15" x14ac:dyDescent="0.25">
      <c r="A786" t="s">
        <v>6736</v>
      </c>
      <c r="B786">
        <v>29130</v>
      </c>
      <c r="C786">
        <v>31.71</v>
      </c>
      <c r="J786">
        <v>29130</v>
      </c>
      <c r="K786">
        <v>31.49</v>
      </c>
      <c r="N786" s="24">
        <v>25415</v>
      </c>
      <c r="O786" s="29" t="e">
        <v>#N/A</v>
      </c>
    </row>
    <row r="787" spans="1:15" x14ac:dyDescent="0.25">
      <c r="A787" t="s">
        <v>6736</v>
      </c>
      <c r="B787">
        <v>29131</v>
      </c>
      <c r="C787">
        <v>37.659999999999997</v>
      </c>
      <c r="J787">
        <v>29131</v>
      </c>
      <c r="K787">
        <v>37.21</v>
      </c>
      <c r="N787" s="24">
        <v>25420</v>
      </c>
      <c r="O787" s="29" t="e">
        <v>#N/A</v>
      </c>
    </row>
    <row r="788" spans="1:15" x14ac:dyDescent="0.25">
      <c r="A788" t="s">
        <v>6736</v>
      </c>
      <c r="B788">
        <v>29200</v>
      </c>
      <c r="C788">
        <v>19.75</v>
      </c>
      <c r="J788">
        <v>29200</v>
      </c>
      <c r="K788">
        <v>19.39</v>
      </c>
      <c r="N788" s="24">
        <v>25425</v>
      </c>
      <c r="O788" s="29" t="e">
        <v>#N/A</v>
      </c>
    </row>
    <row r="789" spans="1:15" x14ac:dyDescent="0.25">
      <c r="A789" t="s">
        <v>6736</v>
      </c>
      <c r="B789">
        <v>29240</v>
      </c>
      <c r="C789">
        <v>19.37</v>
      </c>
      <c r="J789">
        <v>29240</v>
      </c>
      <c r="K789">
        <v>19.03</v>
      </c>
      <c r="N789" s="24">
        <v>25426</v>
      </c>
      <c r="O789" s="29" t="e">
        <v>#N/A</v>
      </c>
    </row>
    <row r="790" spans="1:15" x14ac:dyDescent="0.25">
      <c r="A790" t="s">
        <v>6736</v>
      </c>
      <c r="B790">
        <v>29260</v>
      </c>
      <c r="C790">
        <v>20.440000000000001</v>
      </c>
      <c r="J790">
        <v>29260</v>
      </c>
      <c r="K790">
        <v>20.2</v>
      </c>
      <c r="N790" s="24">
        <v>25430</v>
      </c>
      <c r="O790" s="29" t="e">
        <v>#N/A</v>
      </c>
    </row>
    <row r="791" spans="1:15" x14ac:dyDescent="0.25">
      <c r="A791" t="s">
        <v>6736</v>
      </c>
      <c r="B791">
        <v>29280</v>
      </c>
      <c r="C791">
        <v>21.2</v>
      </c>
      <c r="J791">
        <v>29280</v>
      </c>
      <c r="K791">
        <v>20.92</v>
      </c>
      <c r="N791" s="24">
        <v>25431</v>
      </c>
      <c r="O791" s="29" t="e">
        <v>#N/A</v>
      </c>
    </row>
    <row r="792" spans="1:15" x14ac:dyDescent="0.25">
      <c r="A792" t="s">
        <v>6736</v>
      </c>
      <c r="B792">
        <v>29305</v>
      </c>
      <c r="C792">
        <v>172.41</v>
      </c>
      <c r="J792">
        <v>29305</v>
      </c>
      <c r="K792">
        <v>169.4</v>
      </c>
      <c r="N792" s="24">
        <v>25440</v>
      </c>
      <c r="O792" s="29" t="e">
        <v>#N/A</v>
      </c>
    </row>
    <row r="793" spans="1:15" x14ac:dyDescent="0.25">
      <c r="A793" t="s">
        <v>6736</v>
      </c>
      <c r="B793">
        <v>29325</v>
      </c>
      <c r="C793">
        <v>192.71</v>
      </c>
      <c r="J793">
        <v>29325</v>
      </c>
      <c r="K793">
        <v>189.42</v>
      </c>
      <c r="N793" s="24">
        <v>25441</v>
      </c>
      <c r="O793" s="29" t="e">
        <v>#N/A</v>
      </c>
    </row>
    <row r="794" spans="1:15" x14ac:dyDescent="0.25">
      <c r="A794" t="s">
        <v>6736</v>
      </c>
      <c r="B794">
        <v>29345</v>
      </c>
      <c r="C794">
        <v>108.09</v>
      </c>
      <c r="J794">
        <v>29345</v>
      </c>
      <c r="K794">
        <v>106.45</v>
      </c>
      <c r="N794" s="24">
        <v>25442</v>
      </c>
      <c r="O794" s="29" t="e">
        <v>#N/A</v>
      </c>
    </row>
    <row r="795" spans="1:15" x14ac:dyDescent="0.25">
      <c r="A795" t="s">
        <v>6736</v>
      </c>
      <c r="B795">
        <v>29355</v>
      </c>
      <c r="C795">
        <v>115.25</v>
      </c>
      <c r="J795">
        <v>29355</v>
      </c>
      <c r="K795">
        <v>113.57</v>
      </c>
      <c r="N795" s="24">
        <v>25443</v>
      </c>
      <c r="O795" s="29" t="e">
        <v>#N/A</v>
      </c>
    </row>
    <row r="796" spans="1:15" x14ac:dyDescent="0.25">
      <c r="A796" t="s">
        <v>6736</v>
      </c>
      <c r="B796">
        <v>29358</v>
      </c>
      <c r="C796">
        <v>111.73</v>
      </c>
      <c r="J796">
        <v>29358</v>
      </c>
      <c r="K796">
        <v>110.11</v>
      </c>
      <c r="N796" s="24">
        <v>25444</v>
      </c>
      <c r="O796" s="29" t="e">
        <v>#N/A</v>
      </c>
    </row>
    <row r="797" spans="1:15" x14ac:dyDescent="0.25">
      <c r="A797" t="s">
        <v>6736</v>
      </c>
      <c r="B797">
        <v>29365</v>
      </c>
      <c r="C797">
        <v>94.78</v>
      </c>
      <c r="J797">
        <v>29365</v>
      </c>
      <c r="K797">
        <v>93.23</v>
      </c>
      <c r="N797" s="24">
        <v>25445</v>
      </c>
      <c r="O797" s="29" t="e">
        <v>#N/A</v>
      </c>
    </row>
    <row r="798" spans="1:15" x14ac:dyDescent="0.25">
      <c r="A798" t="s">
        <v>6736</v>
      </c>
      <c r="B798">
        <v>29405</v>
      </c>
      <c r="C798">
        <v>63.52</v>
      </c>
      <c r="J798">
        <v>29405</v>
      </c>
      <c r="K798">
        <v>62.24</v>
      </c>
      <c r="N798" s="24">
        <v>25446</v>
      </c>
      <c r="O798" s="29" t="e">
        <v>#N/A</v>
      </c>
    </row>
    <row r="799" spans="1:15" x14ac:dyDescent="0.25">
      <c r="A799" t="s">
        <v>6736</v>
      </c>
      <c r="B799">
        <v>29425</v>
      </c>
      <c r="C799">
        <v>58.65</v>
      </c>
      <c r="J799">
        <v>29425</v>
      </c>
      <c r="K799">
        <v>57.46</v>
      </c>
      <c r="N799" s="24">
        <v>25447</v>
      </c>
      <c r="O799" s="29" t="e">
        <v>#N/A</v>
      </c>
    </row>
    <row r="800" spans="1:15" x14ac:dyDescent="0.25">
      <c r="A800" t="s">
        <v>6736</v>
      </c>
      <c r="B800">
        <v>29435</v>
      </c>
      <c r="C800">
        <v>87.65</v>
      </c>
      <c r="J800">
        <v>29435</v>
      </c>
      <c r="K800">
        <v>86.24</v>
      </c>
      <c r="N800" s="24">
        <v>25449</v>
      </c>
      <c r="O800" s="29" t="e">
        <v>#N/A</v>
      </c>
    </row>
    <row r="801" spans="1:15" x14ac:dyDescent="0.25">
      <c r="A801" t="s">
        <v>6736</v>
      </c>
      <c r="B801">
        <v>29440</v>
      </c>
      <c r="C801">
        <v>29.44</v>
      </c>
      <c r="J801">
        <v>29440</v>
      </c>
      <c r="K801">
        <v>28.97</v>
      </c>
      <c r="N801" s="24">
        <v>25450</v>
      </c>
      <c r="O801" s="29" t="e">
        <v>#N/A</v>
      </c>
    </row>
    <row r="802" spans="1:15" x14ac:dyDescent="0.25">
      <c r="A802" t="s">
        <v>6736</v>
      </c>
      <c r="B802">
        <v>29445</v>
      </c>
      <c r="C802">
        <v>105</v>
      </c>
      <c r="J802">
        <v>29445</v>
      </c>
      <c r="K802">
        <v>103.38</v>
      </c>
      <c r="N802" s="24">
        <v>25455</v>
      </c>
      <c r="O802" s="29" t="e">
        <v>#N/A</v>
      </c>
    </row>
    <row r="803" spans="1:15" x14ac:dyDescent="0.25">
      <c r="A803" t="s">
        <v>6736</v>
      </c>
      <c r="B803">
        <v>29450</v>
      </c>
      <c r="C803">
        <v>120.68</v>
      </c>
      <c r="J803">
        <v>29450</v>
      </c>
      <c r="K803">
        <v>119.09</v>
      </c>
      <c r="N803" s="24">
        <v>25490</v>
      </c>
      <c r="O803" s="29" t="e">
        <v>#N/A</v>
      </c>
    </row>
    <row r="804" spans="1:15" x14ac:dyDescent="0.25">
      <c r="A804" t="s">
        <v>6736</v>
      </c>
      <c r="B804">
        <v>29505</v>
      </c>
      <c r="C804">
        <v>56.6</v>
      </c>
      <c r="J804">
        <v>29505</v>
      </c>
      <c r="K804">
        <v>55.53</v>
      </c>
      <c r="N804" s="24">
        <v>25491</v>
      </c>
      <c r="O804" s="29" t="e">
        <v>#N/A</v>
      </c>
    </row>
    <row r="805" spans="1:15" x14ac:dyDescent="0.25">
      <c r="A805" t="s">
        <v>6736</v>
      </c>
      <c r="B805">
        <v>29515</v>
      </c>
      <c r="C805">
        <v>53.48</v>
      </c>
      <c r="J805">
        <v>29515</v>
      </c>
      <c r="K805">
        <v>52.54</v>
      </c>
      <c r="N805" s="24">
        <v>25492</v>
      </c>
      <c r="O805" s="29" t="e">
        <v>#N/A</v>
      </c>
    </row>
    <row r="806" spans="1:15" x14ac:dyDescent="0.25">
      <c r="A806" t="s">
        <v>6736</v>
      </c>
      <c r="B806">
        <v>29520</v>
      </c>
      <c r="C806">
        <v>19.37</v>
      </c>
      <c r="J806">
        <v>29520</v>
      </c>
      <c r="K806">
        <v>19.03</v>
      </c>
      <c r="N806" s="24">
        <v>25500</v>
      </c>
      <c r="O806" s="29">
        <v>293.11</v>
      </c>
    </row>
    <row r="807" spans="1:15" x14ac:dyDescent="0.25">
      <c r="A807" t="s">
        <v>6736</v>
      </c>
      <c r="B807">
        <v>29530</v>
      </c>
      <c r="C807">
        <v>19.37</v>
      </c>
      <c r="J807">
        <v>29530</v>
      </c>
      <c r="K807">
        <v>19.03</v>
      </c>
      <c r="N807" s="24">
        <v>25505</v>
      </c>
      <c r="O807" s="29">
        <v>517.79</v>
      </c>
    </row>
    <row r="808" spans="1:15" x14ac:dyDescent="0.25">
      <c r="A808" t="s">
        <v>6736</v>
      </c>
      <c r="B808">
        <v>29540</v>
      </c>
      <c r="C808">
        <v>18.53</v>
      </c>
      <c r="J808">
        <v>29540</v>
      </c>
      <c r="K808">
        <v>18.39</v>
      </c>
      <c r="N808" s="24">
        <v>25515</v>
      </c>
      <c r="O808" s="29" t="e">
        <v>#N/A</v>
      </c>
    </row>
    <row r="809" spans="1:15" x14ac:dyDescent="0.25">
      <c r="A809" t="s">
        <v>6736</v>
      </c>
      <c r="B809">
        <v>29550</v>
      </c>
      <c r="C809">
        <v>11.77</v>
      </c>
      <c r="J809">
        <v>29550</v>
      </c>
      <c r="K809">
        <v>11.64</v>
      </c>
      <c r="N809" s="24">
        <v>25520</v>
      </c>
      <c r="O809" s="29">
        <v>609.09</v>
      </c>
    </row>
    <row r="810" spans="1:15" x14ac:dyDescent="0.25">
      <c r="A810" t="s">
        <v>6736</v>
      </c>
      <c r="B810">
        <v>29580</v>
      </c>
      <c r="C810">
        <v>27.86</v>
      </c>
      <c r="J810">
        <v>29580</v>
      </c>
      <c r="K810">
        <v>27.68</v>
      </c>
      <c r="N810" s="24">
        <v>25525</v>
      </c>
      <c r="O810" s="29" t="e">
        <v>#N/A</v>
      </c>
    </row>
    <row r="811" spans="1:15" x14ac:dyDescent="0.25">
      <c r="A811" t="s">
        <v>6736</v>
      </c>
      <c r="B811">
        <v>29581</v>
      </c>
      <c r="C811">
        <v>28.32</v>
      </c>
      <c r="J811">
        <v>29581</v>
      </c>
      <c r="K811">
        <v>27.72</v>
      </c>
      <c r="N811" s="24">
        <v>25526</v>
      </c>
      <c r="O811" s="29" t="e">
        <v>#N/A</v>
      </c>
    </row>
    <row r="812" spans="1:15" x14ac:dyDescent="0.25">
      <c r="A812" t="s">
        <v>6736</v>
      </c>
      <c r="B812">
        <v>29584</v>
      </c>
      <c r="C812">
        <v>16.86</v>
      </c>
      <c r="J812">
        <v>29584</v>
      </c>
      <c r="K812">
        <v>16.52</v>
      </c>
      <c r="N812" s="24">
        <v>25530</v>
      </c>
      <c r="O812" s="29">
        <v>277.23</v>
      </c>
    </row>
    <row r="813" spans="1:15" x14ac:dyDescent="0.25">
      <c r="A813" t="s">
        <v>6736</v>
      </c>
      <c r="B813">
        <v>29700</v>
      </c>
      <c r="C813">
        <v>35.31</v>
      </c>
      <c r="J813">
        <v>29700</v>
      </c>
      <c r="K813">
        <v>35.01</v>
      </c>
      <c r="N813" s="24">
        <v>25535</v>
      </c>
      <c r="O813" s="29">
        <v>513.63</v>
      </c>
    </row>
    <row r="814" spans="1:15" x14ac:dyDescent="0.25">
      <c r="A814" t="s">
        <v>6736</v>
      </c>
      <c r="B814">
        <v>29705</v>
      </c>
      <c r="C814">
        <v>48.02</v>
      </c>
      <c r="J814">
        <v>29705</v>
      </c>
      <c r="K814">
        <v>47.46</v>
      </c>
      <c r="N814" s="24">
        <v>25545</v>
      </c>
      <c r="O814" s="29" t="e">
        <v>#N/A</v>
      </c>
    </row>
    <row r="815" spans="1:15" x14ac:dyDescent="0.25">
      <c r="A815" t="s">
        <v>6736</v>
      </c>
      <c r="B815">
        <v>29710</v>
      </c>
      <c r="C815">
        <v>88.45</v>
      </c>
      <c r="J815">
        <v>29710</v>
      </c>
      <c r="K815">
        <v>87.72</v>
      </c>
      <c r="N815" s="24">
        <v>25560</v>
      </c>
      <c r="O815" s="29">
        <v>295.01</v>
      </c>
    </row>
    <row r="816" spans="1:15" x14ac:dyDescent="0.25">
      <c r="A816" t="s">
        <v>6736</v>
      </c>
      <c r="B816">
        <v>29720</v>
      </c>
      <c r="C816">
        <v>47.04</v>
      </c>
      <c r="J816">
        <v>29720</v>
      </c>
      <c r="K816">
        <v>46.58</v>
      </c>
      <c r="N816" s="24">
        <v>25565</v>
      </c>
      <c r="O816" s="29">
        <v>522.28</v>
      </c>
    </row>
    <row r="817" spans="1:15" x14ac:dyDescent="0.25">
      <c r="A817" t="s">
        <v>6736</v>
      </c>
      <c r="B817">
        <v>29730</v>
      </c>
      <c r="C817">
        <v>47.67</v>
      </c>
      <c r="J817">
        <v>29730</v>
      </c>
      <c r="K817">
        <v>47.12</v>
      </c>
      <c r="N817" s="24">
        <v>25574</v>
      </c>
      <c r="O817" s="29" t="e">
        <v>#N/A</v>
      </c>
    </row>
    <row r="818" spans="1:15" x14ac:dyDescent="0.25">
      <c r="A818" t="s">
        <v>6736</v>
      </c>
      <c r="B818">
        <v>29740</v>
      </c>
      <c r="C818">
        <v>74.040000000000006</v>
      </c>
      <c r="J818">
        <v>29740</v>
      </c>
      <c r="K818">
        <v>73.38</v>
      </c>
      <c r="N818" s="24">
        <v>25575</v>
      </c>
      <c r="O818" s="29" t="e">
        <v>#N/A</v>
      </c>
    </row>
    <row r="819" spans="1:15" x14ac:dyDescent="0.25">
      <c r="A819" t="s">
        <v>6736</v>
      </c>
      <c r="B819">
        <v>29750</v>
      </c>
      <c r="C819">
        <v>82.66</v>
      </c>
      <c r="J819">
        <v>29750</v>
      </c>
      <c r="K819">
        <v>81.97</v>
      </c>
      <c r="N819" s="24">
        <v>25600</v>
      </c>
      <c r="O819" s="29">
        <v>370.49</v>
      </c>
    </row>
    <row r="820" spans="1:15" x14ac:dyDescent="0.25">
      <c r="A820" t="s">
        <v>6736</v>
      </c>
      <c r="B820">
        <v>29870</v>
      </c>
      <c r="C820">
        <v>449.21</v>
      </c>
      <c r="J820">
        <v>29870</v>
      </c>
      <c r="K820">
        <v>440.42</v>
      </c>
      <c r="N820" s="24">
        <v>25605</v>
      </c>
      <c r="O820" s="29">
        <v>572.66999999999996</v>
      </c>
    </row>
    <row r="821" spans="1:15" x14ac:dyDescent="0.25">
      <c r="A821" t="s">
        <v>6736</v>
      </c>
      <c r="B821">
        <v>29893</v>
      </c>
      <c r="C821">
        <v>474.6</v>
      </c>
      <c r="J821">
        <v>29893</v>
      </c>
      <c r="K821">
        <v>462.65</v>
      </c>
      <c r="N821" s="24">
        <v>25606</v>
      </c>
      <c r="O821" s="29" t="e">
        <v>#N/A</v>
      </c>
    </row>
    <row r="822" spans="1:15" x14ac:dyDescent="0.25">
      <c r="A822" t="s">
        <v>6736</v>
      </c>
      <c r="B822">
        <v>30000</v>
      </c>
      <c r="C822">
        <v>133.94</v>
      </c>
      <c r="J822">
        <v>30000</v>
      </c>
      <c r="K822">
        <v>130.74</v>
      </c>
      <c r="N822" s="24">
        <v>25607</v>
      </c>
      <c r="O822" s="29" t="e">
        <v>#N/A</v>
      </c>
    </row>
    <row r="823" spans="1:15" x14ac:dyDescent="0.25">
      <c r="A823" t="s">
        <v>6736</v>
      </c>
      <c r="B823">
        <v>30020</v>
      </c>
      <c r="C823">
        <v>135.09</v>
      </c>
      <c r="J823">
        <v>30020</v>
      </c>
      <c r="K823">
        <v>131.82</v>
      </c>
      <c r="N823" s="24">
        <v>25608</v>
      </c>
      <c r="O823" s="29" t="e">
        <v>#N/A</v>
      </c>
    </row>
    <row r="824" spans="1:15" x14ac:dyDescent="0.25">
      <c r="A824" t="s">
        <v>6736</v>
      </c>
      <c r="B824">
        <v>30100</v>
      </c>
      <c r="C824">
        <v>73.790000000000006</v>
      </c>
      <c r="J824">
        <v>30100</v>
      </c>
      <c r="K824">
        <v>72.16</v>
      </c>
      <c r="N824" s="24">
        <v>25609</v>
      </c>
      <c r="O824" s="29" t="e">
        <v>#N/A</v>
      </c>
    </row>
    <row r="825" spans="1:15" x14ac:dyDescent="0.25">
      <c r="A825" t="s">
        <v>6736</v>
      </c>
      <c r="B825">
        <v>30110</v>
      </c>
      <c r="C825">
        <v>145.9</v>
      </c>
      <c r="J825">
        <v>30110</v>
      </c>
      <c r="K825">
        <v>142.41999999999999</v>
      </c>
      <c r="N825" s="24">
        <v>25622</v>
      </c>
      <c r="O825" s="29">
        <v>324.02999999999997</v>
      </c>
    </row>
    <row r="826" spans="1:15" x14ac:dyDescent="0.25">
      <c r="A826" t="s">
        <v>6736</v>
      </c>
      <c r="B826">
        <v>30117</v>
      </c>
      <c r="C826">
        <v>371.69</v>
      </c>
      <c r="J826">
        <v>30117</v>
      </c>
      <c r="K826">
        <v>360.62</v>
      </c>
      <c r="N826" s="24">
        <v>25624</v>
      </c>
      <c r="O826" s="29">
        <v>502.22</v>
      </c>
    </row>
    <row r="827" spans="1:15" x14ac:dyDescent="0.25">
      <c r="A827" t="s">
        <v>6736</v>
      </c>
      <c r="B827">
        <v>30120</v>
      </c>
      <c r="C827">
        <v>461.11</v>
      </c>
      <c r="J827">
        <v>30120</v>
      </c>
      <c r="K827">
        <v>450.6</v>
      </c>
      <c r="N827" s="24">
        <v>25628</v>
      </c>
      <c r="O827" s="29" t="e">
        <v>#N/A</v>
      </c>
    </row>
    <row r="828" spans="1:15" x14ac:dyDescent="0.25">
      <c r="A828" t="s">
        <v>6736</v>
      </c>
      <c r="B828">
        <v>30140</v>
      </c>
      <c r="C828">
        <v>192.39</v>
      </c>
      <c r="J828">
        <v>30140</v>
      </c>
      <c r="K828">
        <v>189.71</v>
      </c>
      <c r="N828" s="24">
        <v>25630</v>
      </c>
      <c r="O828" s="29">
        <v>323.14999999999998</v>
      </c>
    </row>
    <row r="829" spans="1:15" x14ac:dyDescent="0.25">
      <c r="A829" t="s">
        <v>6736</v>
      </c>
      <c r="B829">
        <v>30200</v>
      </c>
      <c r="C829">
        <v>65.14</v>
      </c>
      <c r="J829">
        <v>30200</v>
      </c>
      <c r="K829">
        <v>63.68</v>
      </c>
      <c r="N829" s="24">
        <v>25635</v>
      </c>
      <c r="O829" s="29">
        <v>476.58</v>
      </c>
    </row>
    <row r="830" spans="1:15" x14ac:dyDescent="0.25">
      <c r="A830" t="s">
        <v>6736</v>
      </c>
      <c r="B830">
        <v>30210</v>
      </c>
      <c r="C830">
        <v>114.19</v>
      </c>
      <c r="J830">
        <v>30210</v>
      </c>
      <c r="K830">
        <v>111.16</v>
      </c>
      <c r="N830" s="24">
        <v>25645</v>
      </c>
      <c r="O830" s="29" t="e">
        <v>#N/A</v>
      </c>
    </row>
    <row r="831" spans="1:15" x14ac:dyDescent="0.25">
      <c r="A831" t="s">
        <v>6736</v>
      </c>
      <c r="B831">
        <v>30220</v>
      </c>
      <c r="C831">
        <v>140.86000000000001</v>
      </c>
      <c r="J831">
        <v>30220</v>
      </c>
      <c r="K831">
        <v>137.44999999999999</v>
      </c>
      <c r="N831" s="24">
        <v>25650</v>
      </c>
      <c r="O831" s="29">
        <v>348.63</v>
      </c>
    </row>
    <row r="832" spans="1:15" x14ac:dyDescent="0.25">
      <c r="A832" t="s">
        <v>6736</v>
      </c>
      <c r="B832">
        <v>30300</v>
      </c>
      <c r="C832">
        <v>139.06</v>
      </c>
      <c r="J832">
        <v>30300</v>
      </c>
      <c r="K832">
        <v>134.75</v>
      </c>
      <c r="N832" s="24">
        <v>25651</v>
      </c>
      <c r="O832" s="29" t="e">
        <v>#N/A</v>
      </c>
    </row>
    <row r="833" spans="1:15" x14ac:dyDescent="0.25">
      <c r="A833" t="s">
        <v>6736</v>
      </c>
      <c r="B833">
        <v>30468</v>
      </c>
      <c r="C833">
        <v>182.79</v>
      </c>
      <c r="J833">
        <v>30468</v>
      </c>
      <c r="K833">
        <v>180.12</v>
      </c>
      <c r="N833" s="24">
        <v>25652</v>
      </c>
      <c r="O833" s="29" t="e">
        <v>#N/A</v>
      </c>
    </row>
    <row r="834" spans="1:15" x14ac:dyDescent="0.25">
      <c r="A834" t="s">
        <v>6736</v>
      </c>
      <c r="B834">
        <v>30469</v>
      </c>
      <c r="C834">
        <v>162.31</v>
      </c>
      <c r="J834">
        <v>30469</v>
      </c>
      <c r="K834">
        <v>159.84</v>
      </c>
      <c r="N834" s="24">
        <v>25660</v>
      </c>
      <c r="O834" s="29" t="e">
        <v>#N/A</v>
      </c>
    </row>
    <row r="835" spans="1:15" x14ac:dyDescent="0.25">
      <c r="A835" t="s">
        <v>6736</v>
      </c>
      <c r="B835">
        <v>30560</v>
      </c>
      <c r="C835">
        <v>168.82</v>
      </c>
      <c r="J835">
        <v>30560</v>
      </c>
      <c r="K835">
        <v>163.44999999999999</v>
      </c>
      <c r="N835" s="24">
        <v>25670</v>
      </c>
      <c r="O835" s="29" t="e">
        <v>#N/A</v>
      </c>
    </row>
    <row r="836" spans="1:15" x14ac:dyDescent="0.25">
      <c r="A836" t="s">
        <v>6736</v>
      </c>
      <c r="B836">
        <v>30580</v>
      </c>
      <c r="C836">
        <v>501.64</v>
      </c>
      <c r="J836">
        <v>30580</v>
      </c>
      <c r="K836">
        <v>490.39</v>
      </c>
      <c r="N836" s="24">
        <v>25671</v>
      </c>
      <c r="O836" s="29" t="e">
        <v>#N/A</v>
      </c>
    </row>
    <row r="837" spans="1:15" x14ac:dyDescent="0.25">
      <c r="A837" t="s">
        <v>6736</v>
      </c>
      <c r="B837">
        <v>30600</v>
      </c>
      <c r="C837">
        <v>416.6</v>
      </c>
      <c r="J837">
        <v>30600</v>
      </c>
      <c r="K837">
        <v>407.72</v>
      </c>
      <c r="N837" s="24">
        <v>25675</v>
      </c>
      <c r="O837" s="29">
        <v>463.33</v>
      </c>
    </row>
    <row r="838" spans="1:15" x14ac:dyDescent="0.25">
      <c r="A838" t="s">
        <v>6736</v>
      </c>
      <c r="B838">
        <v>30801</v>
      </c>
      <c r="C838">
        <v>172.05</v>
      </c>
      <c r="J838">
        <v>30801</v>
      </c>
      <c r="K838">
        <v>166.16</v>
      </c>
      <c r="N838" s="24">
        <v>25676</v>
      </c>
      <c r="O838" s="29" t="e">
        <v>#N/A</v>
      </c>
    </row>
    <row r="839" spans="1:15" x14ac:dyDescent="0.25">
      <c r="A839" t="s">
        <v>6736</v>
      </c>
      <c r="B839">
        <v>30802</v>
      </c>
      <c r="C839">
        <v>226.8</v>
      </c>
      <c r="J839">
        <v>30802</v>
      </c>
      <c r="K839">
        <v>220.22</v>
      </c>
      <c r="N839" s="24">
        <v>25680</v>
      </c>
      <c r="O839" s="29" t="e">
        <v>#N/A</v>
      </c>
    </row>
    <row r="840" spans="1:15" x14ac:dyDescent="0.25">
      <c r="A840" t="s">
        <v>6736</v>
      </c>
      <c r="B840">
        <v>30901</v>
      </c>
      <c r="C840">
        <v>60.49</v>
      </c>
      <c r="J840">
        <v>30901</v>
      </c>
      <c r="K840">
        <v>60.26</v>
      </c>
      <c r="N840" s="24">
        <v>25685</v>
      </c>
      <c r="O840" s="29" t="e">
        <v>#N/A</v>
      </c>
    </row>
    <row r="841" spans="1:15" x14ac:dyDescent="0.25">
      <c r="A841" t="s">
        <v>6736</v>
      </c>
      <c r="B841">
        <v>30903</v>
      </c>
      <c r="C841">
        <v>82.58</v>
      </c>
      <c r="J841">
        <v>30903</v>
      </c>
      <c r="K841">
        <v>82.31</v>
      </c>
      <c r="N841" s="24">
        <v>25690</v>
      </c>
      <c r="O841" s="29" t="e">
        <v>#N/A</v>
      </c>
    </row>
    <row r="842" spans="1:15" x14ac:dyDescent="0.25">
      <c r="A842" t="s">
        <v>6736</v>
      </c>
      <c r="B842">
        <v>30905</v>
      </c>
      <c r="C842">
        <v>113.38</v>
      </c>
      <c r="J842">
        <v>30905</v>
      </c>
      <c r="K842">
        <v>112.78</v>
      </c>
      <c r="N842" s="24">
        <v>25695</v>
      </c>
      <c r="O842" s="29" t="e">
        <v>#N/A</v>
      </c>
    </row>
    <row r="843" spans="1:15" x14ac:dyDescent="0.25">
      <c r="A843" t="s">
        <v>6736</v>
      </c>
      <c r="B843">
        <v>30906</v>
      </c>
      <c r="C843">
        <v>142.74</v>
      </c>
      <c r="J843">
        <v>30906</v>
      </c>
      <c r="K843">
        <v>141.49</v>
      </c>
      <c r="N843" s="24">
        <v>25800</v>
      </c>
      <c r="O843" s="29" t="e">
        <v>#N/A</v>
      </c>
    </row>
    <row r="844" spans="1:15" x14ac:dyDescent="0.25">
      <c r="A844" t="s">
        <v>6736</v>
      </c>
      <c r="B844">
        <v>31000</v>
      </c>
      <c r="C844">
        <v>122.33</v>
      </c>
      <c r="J844">
        <v>31000</v>
      </c>
      <c r="K844">
        <v>119.06</v>
      </c>
      <c r="N844" s="24">
        <v>25805</v>
      </c>
      <c r="O844" s="29" t="e">
        <v>#N/A</v>
      </c>
    </row>
    <row r="845" spans="1:15" x14ac:dyDescent="0.25">
      <c r="A845" t="s">
        <v>6736</v>
      </c>
      <c r="B845">
        <v>31020</v>
      </c>
      <c r="C845">
        <v>397.75</v>
      </c>
      <c r="J845">
        <v>31020</v>
      </c>
      <c r="K845">
        <v>384.39</v>
      </c>
      <c r="N845" s="24">
        <v>25810</v>
      </c>
      <c r="O845" s="29" t="e">
        <v>#N/A</v>
      </c>
    </row>
    <row r="846" spans="1:15" x14ac:dyDescent="0.25">
      <c r="A846" t="s">
        <v>6736</v>
      </c>
      <c r="B846">
        <v>31030</v>
      </c>
      <c r="C846">
        <v>566.38</v>
      </c>
      <c r="J846">
        <v>31030</v>
      </c>
      <c r="K846">
        <v>550.54999999999995</v>
      </c>
      <c r="N846" s="24">
        <v>25820</v>
      </c>
      <c r="O846" s="29" t="e">
        <v>#N/A</v>
      </c>
    </row>
    <row r="847" spans="1:15" x14ac:dyDescent="0.25">
      <c r="A847" t="s">
        <v>6736</v>
      </c>
      <c r="B847">
        <v>31231</v>
      </c>
      <c r="C847">
        <v>69.709999999999994</v>
      </c>
      <c r="J847">
        <v>31231</v>
      </c>
      <c r="K847">
        <v>68.86</v>
      </c>
      <c r="N847" s="24">
        <v>25825</v>
      </c>
      <c r="O847" s="29" t="e">
        <v>#N/A</v>
      </c>
    </row>
    <row r="848" spans="1:15" x14ac:dyDescent="0.25">
      <c r="A848" t="s">
        <v>6736</v>
      </c>
      <c r="B848">
        <v>31233</v>
      </c>
      <c r="C848">
        <v>145.72</v>
      </c>
      <c r="J848">
        <v>31233</v>
      </c>
      <c r="K848">
        <v>143.38999999999999</v>
      </c>
      <c r="N848" s="24">
        <v>25830</v>
      </c>
      <c r="O848" s="29" t="e">
        <v>#N/A</v>
      </c>
    </row>
    <row r="849" spans="1:15" x14ac:dyDescent="0.25">
      <c r="A849" t="s">
        <v>6736</v>
      </c>
      <c r="B849">
        <v>31235</v>
      </c>
      <c r="C849">
        <v>171.29</v>
      </c>
      <c r="J849">
        <v>31235</v>
      </c>
      <c r="K849">
        <v>168.54</v>
      </c>
      <c r="N849" s="24">
        <v>25900</v>
      </c>
      <c r="O849" s="29" t="e">
        <v>#N/A</v>
      </c>
    </row>
    <row r="850" spans="1:15" x14ac:dyDescent="0.25">
      <c r="A850" t="s">
        <v>6736</v>
      </c>
      <c r="B850">
        <v>31237</v>
      </c>
      <c r="C850">
        <v>172.44</v>
      </c>
      <c r="J850">
        <v>31237</v>
      </c>
      <c r="K850">
        <v>169.81</v>
      </c>
      <c r="N850" s="24">
        <v>25905</v>
      </c>
      <c r="O850" s="29" t="e">
        <v>#N/A</v>
      </c>
    </row>
    <row r="851" spans="1:15" x14ac:dyDescent="0.25">
      <c r="A851" t="s">
        <v>6736</v>
      </c>
      <c r="B851">
        <v>31238</v>
      </c>
      <c r="C851">
        <v>179.99</v>
      </c>
      <c r="J851">
        <v>31238</v>
      </c>
      <c r="K851">
        <v>177.24</v>
      </c>
      <c r="N851" s="24">
        <v>25907</v>
      </c>
      <c r="O851" s="29" t="e">
        <v>#N/A</v>
      </c>
    </row>
    <row r="852" spans="1:15" x14ac:dyDescent="0.25">
      <c r="A852" t="s">
        <v>6736</v>
      </c>
      <c r="B852">
        <v>31254</v>
      </c>
      <c r="C852">
        <v>260.89</v>
      </c>
      <c r="J852">
        <v>31254</v>
      </c>
      <c r="K852">
        <v>257.55</v>
      </c>
      <c r="N852" s="24">
        <v>25909</v>
      </c>
      <c r="O852" s="29" t="e">
        <v>#N/A</v>
      </c>
    </row>
    <row r="853" spans="1:15" x14ac:dyDescent="0.25">
      <c r="A853" t="s">
        <v>6736</v>
      </c>
      <c r="B853">
        <v>31295</v>
      </c>
      <c r="C853">
        <v>169.48</v>
      </c>
      <c r="J853">
        <v>31295</v>
      </c>
      <c r="K853">
        <v>167.13</v>
      </c>
      <c r="N853" s="24">
        <v>25915</v>
      </c>
      <c r="O853" s="29" t="e">
        <v>#N/A</v>
      </c>
    </row>
    <row r="854" spans="1:15" x14ac:dyDescent="0.25">
      <c r="A854" t="s">
        <v>6736</v>
      </c>
      <c r="B854">
        <v>31296</v>
      </c>
      <c r="C854">
        <v>192.83</v>
      </c>
      <c r="J854">
        <v>31296</v>
      </c>
      <c r="K854">
        <v>190.32</v>
      </c>
      <c r="N854" s="24">
        <v>25920</v>
      </c>
      <c r="O854" s="29" t="e">
        <v>#N/A</v>
      </c>
    </row>
    <row r="855" spans="1:15" x14ac:dyDescent="0.25">
      <c r="A855" t="s">
        <v>6736</v>
      </c>
      <c r="B855">
        <v>31297</v>
      </c>
      <c r="C855">
        <v>154.69</v>
      </c>
      <c r="J855">
        <v>31297</v>
      </c>
      <c r="K855">
        <v>152.6</v>
      </c>
      <c r="N855" s="24">
        <v>25922</v>
      </c>
      <c r="O855" s="29" t="e">
        <v>#N/A</v>
      </c>
    </row>
    <row r="856" spans="1:15" x14ac:dyDescent="0.25">
      <c r="A856" t="s">
        <v>6736</v>
      </c>
      <c r="B856">
        <v>31298</v>
      </c>
      <c r="C856">
        <v>274.86</v>
      </c>
      <c r="J856">
        <v>31298</v>
      </c>
      <c r="K856">
        <v>271.56</v>
      </c>
      <c r="N856" s="24">
        <v>25924</v>
      </c>
      <c r="O856" s="29" t="e">
        <v>#N/A</v>
      </c>
    </row>
    <row r="857" spans="1:15" x14ac:dyDescent="0.25">
      <c r="A857" t="s">
        <v>6736</v>
      </c>
      <c r="B857">
        <v>31505</v>
      </c>
      <c r="C857">
        <v>53.94</v>
      </c>
      <c r="J857">
        <v>31505</v>
      </c>
      <c r="K857">
        <v>52.6</v>
      </c>
      <c r="N857" s="24">
        <v>25927</v>
      </c>
      <c r="O857" s="29" t="e">
        <v>#N/A</v>
      </c>
    </row>
    <row r="858" spans="1:15" x14ac:dyDescent="0.25">
      <c r="A858" t="s">
        <v>6736</v>
      </c>
      <c r="B858">
        <v>31510</v>
      </c>
      <c r="C858">
        <v>130.97</v>
      </c>
      <c r="J858">
        <v>31510</v>
      </c>
      <c r="K858">
        <v>128.82</v>
      </c>
      <c r="N858" s="24">
        <v>25929</v>
      </c>
      <c r="O858" s="29" t="e">
        <v>#N/A</v>
      </c>
    </row>
    <row r="859" spans="1:15" x14ac:dyDescent="0.25">
      <c r="A859" t="s">
        <v>6736</v>
      </c>
      <c r="B859">
        <v>31511</v>
      </c>
      <c r="C859">
        <v>144.63999999999999</v>
      </c>
      <c r="J859">
        <v>31511</v>
      </c>
      <c r="K859">
        <v>142.33000000000001</v>
      </c>
      <c r="N859" s="24">
        <v>25931</v>
      </c>
      <c r="O859" s="29" t="e">
        <v>#N/A</v>
      </c>
    </row>
    <row r="860" spans="1:15" x14ac:dyDescent="0.25">
      <c r="A860" t="s">
        <v>6736</v>
      </c>
      <c r="B860">
        <v>31512</v>
      </c>
      <c r="C860">
        <v>139.6</v>
      </c>
      <c r="J860">
        <v>31512</v>
      </c>
      <c r="K860">
        <v>137.36000000000001</v>
      </c>
      <c r="N860" s="24">
        <v>26010</v>
      </c>
      <c r="O860" s="29">
        <v>156.29</v>
      </c>
    </row>
    <row r="861" spans="1:15" x14ac:dyDescent="0.25">
      <c r="A861" t="s">
        <v>6736</v>
      </c>
      <c r="B861">
        <v>31515</v>
      </c>
      <c r="C861">
        <v>120.34</v>
      </c>
      <c r="J861">
        <v>31515</v>
      </c>
      <c r="K861">
        <v>118.43</v>
      </c>
      <c r="N861" s="24">
        <v>26011</v>
      </c>
      <c r="O861" s="29">
        <v>205.32</v>
      </c>
    </row>
    <row r="862" spans="1:15" x14ac:dyDescent="0.25">
      <c r="A862" t="s">
        <v>6736</v>
      </c>
      <c r="B862">
        <v>31525</v>
      </c>
      <c r="C862">
        <v>171.59</v>
      </c>
      <c r="J862">
        <v>31525</v>
      </c>
      <c r="K862">
        <v>169.04</v>
      </c>
      <c r="N862" s="24">
        <v>26020</v>
      </c>
      <c r="O862" s="29" t="e">
        <v>#N/A</v>
      </c>
    </row>
    <row r="863" spans="1:15" x14ac:dyDescent="0.25">
      <c r="A863" t="s">
        <v>6736</v>
      </c>
      <c r="B863">
        <v>31570</v>
      </c>
      <c r="C863">
        <v>245.69</v>
      </c>
      <c r="J863">
        <v>31570</v>
      </c>
      <c r="K863">
        <v>242.62</v>
      </c>
      <c r="N863" s="24">
        <v>26025</v>
      </c>
      <c r="O863" s="29" t="e">
        <v>#N/A</v>
      </c>
    </row>
    <row r="864" spans="1:15" x14ac:dyDescent="0.25">
      <c r="A864" t="s">
        <v>6736</v>
      </c>
      <c r="B864">
        <v>31572</v>
      </c>
      <c r="C864">
        <v>194.27</v>
      </c>
      <c r="J864">
        <v>31572</v>
      </c>
      <c r="K864">
        <v>191.51</v>
      </c>
      <c r="N864" s="24">
        <v>26030</v>
      </c>
      <c r="O864" s="29" t="e">
        <v>#N/A</v>
      </c>
    </row>
    <row r="865" spans="1:15" x14ac:dyDescent="0.25">
      <c r="A865" t="s">
        <v>6736</v>
      </c>
      <c r="B865">
        <v>31573</v>
      </c>
      <c r="C865">
        <v>160.43</v>
      </c>
      <c r="J865">
        <v>31573</v>
      </c>
      <c r="K865">
        <v>158.05000000000001</v>
      </c>
      <c r="N865" s="24">
        <v>26034</v>
      </c>
      <c r="O865" s="29" t="e">
        <v>#N/A</v>
      </c>
    </row>
    <row r="866" spans="1:15" x14ac:dyDescent="0.25">
      <c r="A866" t="s">
        <v>6736</v>
      </c>
      <c r="B866">
        <v>31574</v>
      </c>
      <c r="C866">
        <v>160.81</v>
      </c>
      <c r="J866">
        <v>31574</v>
      </c>
      <c r="K866">
        <v>158.41</v>
      </c>
      <c r="N866" s="24">
        <v>26035</v>
      </c>
      <c r="O866" s="29" t="e">
        <v>#N/A</v>
      </c>
    </row>
    <row r="867" spans="1:15" x14ac:dyDescent="0.25">
      <c r="A867" t="s">
        <v>6736</v>
      </c>
      <c r="B867">
        <v>31575</v>
      </c>
      <c r="C867">
        <v>74.09</v>
      </c>
      <c r="J867">
        <v>31575</v>
      </c>
      <c r="K867">
        <v>72.599999999999994</v>
      </c>
      <c r="N867" s="24">
        <v>26037</v>
      </c>
      <c r="O867" s="29" t="e">
        <v>#N/A</v>
      </c>
    </row>
    <row r="868" spans="1:15" x14ac:dyDescent="0.25">
      <c r="A868" t="s">
        <v>6736</v>
      </c>
      <c r="B868">
        <v>31576</v>
      </c>
      <c r="C868">
        <v>128.41999999999999</v>
      </c>
      <c r="J868">
        <v>31576</v>
      </c>
      <c r="K868">
        <v>126.29</v>
      </c>
      <c r="N868" s="24">
        <v>26040</v>
      </c>
      <c r="O868" s="29" t="e">
        <v>#N/A</v>
      </c>
    </row>
    <row r="869" spans="1:15" x14ac:dyDescent="0.25">
      <c r="A869" t="s">
        <v>6736</v>
      </c>
      <c r="B869">
        <v>31577</v>
      </c>
      <c r="C869">
        <v>144.4</v>
      </c>
      <c r="J869">
        <v>31577</v>
      </c>
      <c r="K869">
        <v>142.44999999999999</v>
      </c>
      <c r="N869" s="24">
        <v>26045</v>
      </c>
      <c r="O869" s="29" t="e">
        <v>#N/A</v>
      </c>
    </row>
    <row r="870" spans="1:15" x14ac:dyDescent="0.25">
      <c r="A870" t="s">
        <v>6736</v>
      </c>
      <c r="B870">
        <v>31578</v>
      </c>
      <c r="C870">
        <v>160.81</v>
      </c>
      <c r="J870">
        <v>31578</v>
      </c>
      <c r="K870">
        <v>158.41</v>
      </c>
      <c r="N870" s="24">
        <v>26055</v>
      </c>
      <c r="O870" s="29">
        <v>326.35000000000002</v>
      </c>
    </row>
    <row r="871" spans="1:15" x14ac:dyDescent="0.25">
      <c r="A871" t="s">
        <v>6736</v>
      </c>
      <c r="B871">
        <v>31579</v>
      </c>
      <c r="C871">
        <v>129.25</v>
      </c>
      <c r="J871">
        <v>31579</v>
      </c>
      <c r="K871">
        <v>126.99</v>
      </c>
      <c r="N871" s="24">
        <v>26060</v>
      </c>
      <c r="O871" s="29" t="e">
        <v>#N/A</v>
      </c>
    </row>
    <row r="872" spans="1:15" x14ac:dyDescent="0.25">
      <c r="A872" t="s">
        <v>6736</v>
      </c>
      <c r="B872">
        <v>31612</v>
      </c>
      <c r="C872">
        <v>51.97</v>
      </c>
      <c r="J872">
        <v>31612</v>
      </c>
      <c r="K872">
        <v>51.78</v>
      </c>
      <c r="N872" s="24">
        <v>26070</v>
      </c>
      <c r="O872" s="29" t="e">
        <v>#N/A</v>
      </c>
    </row>
    <row r="873" spans="1:15" x14ac:dyDescent="0.25">
      <c r="A873" t="s">
        <v>6736</v>
      </c>
      <c r="B873">
        <v>31615</v>
      </c>
      <c r="C873">
        <v>124.03</v>
      </c>
      <c r="J873">
        <v>31615</v>
      </c>
      <c r="K873">
        <v>121.99</v>
      </c>
      <c r="N873" s="24">
        <v>26075</v>
      </c>
      <c r="O873" s="29" t="e">
        <v>#N/A</v>
      </c>
    </row>
    <row r="874" spans="1:15" x14ac:dyDescent="0.25">
      <c r="A874" t="s">
        <v>6736</v>
      </c>
      <c r="B874">
        <v>31622</v>
      </c>
      <c r="C874">
        <v>138.28</v>
      </c>
      <c r="J874">
        <v>31622</v>
      </c>
      <c r="K874">
        <v>136.66</v>
      </c>
      <c r="N874" s="24">
        <v>26080</v>
      </c>
      <c r="O874" s="29" t="e">
        <v>#N/A</v>
      </c>
    </row>
    <row r="875" spans="1:15" x14ac:dyDescent="0.25">
      <c r="A875" t="s">
        <v>6736</v>
      </c>
      <c r="B875">
        <v>31623</v>
      </c>
      <c r="C875">
        <v>137.87</v>
      </c>
      <c r="J875">
        <v>31623</v>
      </c>
      <c r="K875">
        <v>135.86000000000001</v>
      </c>
      <c r="N875" s="24">
        <v>26100</v>
      </c>
      <c r="O875" s="29" t="e">
        <v>#N/A</v>
      </c>
    </row>
    <row r="876" spans="1:15" x14ac:dyDescent="0.25">
      <c r="A876" t="s">
        <v>6736</v>
      </c>
      <c r="B876">
        <v>31624</v>
      </c>
      <c r="C876">
        <v>140.41999999999999</v>
      </c>
      <c r="J876">
        <v>31624</v>
      </c>
      <c r="K876">
        <v>138.51</v>
      </c>
      <c r="N876" s="24">
        <v>26105</v>
      </c>
      <c r="O876" s="29" t="e">
        <v>#N/A</v>
      </c>
    </row>
    <row r="877" spans="1:15" x14ac:dyDescent="0.25">
      <c r="A877" t="s">
        <v>6736</v>
      </c>
      <c r="B877">
        <v>31625</v>
      </c>
      <c r="C877">
        <v>162.88999999999999</v>
      </c>
      <c r="J877">
        <v>31625</v>
      </c>
      <c r="K877">
        <v>160.75</v>
      </c>
      <c r="N877" s="24">
        <v>26110</v>
      </c>
      <c r="O877" s="29" t="e">
        <v>#N/A</v>
      </c>
    </row>
    <row r="878" spans="1:15" x14ac:dyDescent="0.25">
      <c r="A878" t="s">
        <v>6736</v>
      </c>
      <c r="B878">
        <v>31626</v>
      </c>
      <c r="C878">
        <v>205.35</v>
      </c>
      <c r="J878">
        <v>31626</v>
      </c>
      <c r="K878">
        <v>203.2</v>
      </c>
      <c r="N878" s="24">
        <v>26111</v>
      </c>
      <c r="O878" s="29" t="e">
        <v>#N/A</v>
      </c>
    </row>
    <row r="879" spans="1:15" x14ac:dyDescent="0.25">
      <c r="A879" t="s">
        <v>6736</v>
      </c>
      <c r="B879">
        <v>31627</v>
      </c>
      <c r="C879">
        <v>100.14</v>
      </c>
      <c r="J879">
        <v>31627</v>
      </c>
      <c r="K879">
        <v>99.1</v>
      </c>
      <c r="N879" s="24">
        <v>26113</v>
      </c>
      <c r="O879" s="29" t="e">
        <v>#N/A</v>
      </c>
    </row>
    <row r="880" spans="1:15" x14ac:dyDescent="0.25">
      <c r="A880" t="s">
        <v>6736</v>
      </c>
      <c r="B880">
        <v>31628</v>
      </c>
      <c r="C880">
        <v>183.67</v>
      </c>
      <c r="J880">
        <v>31628</v>
      </c>
      <c r="K880">
        <v>181.11</v>
      </c>
      <c r="N880" s="24">
        <v>26115</v>
      </c>
      <c r="O880" s="29">
        <v>369.05</v>
      </c>
    </row>
    <row r="881" spans="1:15" x14ac:dyDescent="0.25">
      <c r="A881" t="s">
        <v>6736</v>
      </c>
      <c r="B881">
        <v>31629</v>
      </c>
      <c r="C881">
        <v>194.72</v>
      </c>
      <c r="J881">
        <v>31629</v>
      </c>
      <c r="K881">
        <v>192.22</v>
      </c>
      <c r="N881" s="24">
        <v>26116</v>
      </c>
      <c r="O881" s="29" t="e">
        <v>#N/A</v>
      </c>
    </row>
    <row r="882" spans="1:15" x14ac:dyDescent="0.25">
      <c r="A882" t="s">
        <v>6736</v>
      </c>
      <c r="B882">
        <v>31632</v>
      </c>
      <c r="C882">
        <v>51.51</v>
      </c>
      <c r="J882">
        <v>31632</v>
      </c>
      <c r="K882">
        <v>50.95</v>
      </c>
      <c r="N882" s="24">
        <v>26117</v>
      </c>
      <c r="O882" s="29" t="e">
        <v>#N/A</v>
      </c>
    </row>
    <row r="883" spans="1:15" x14ac:dyDescent="0.25">
      <c r="A883" t="s">
        <v>6736</v>
      </c>
      <c r="B883">
        <v>31633</v>
      </c>
      <c r="C883">
        <v>65.45</v>
      </c>
      <c r="J883">
        <v>31633</v>
      </c>
      <c r="K883">
        <v>64.709999999999994</v>
      </c>
      <c r="N883" s="24">
        <v>26118</v>
      </c>
      <c r="O883" s="29" t="e">
        <v>#N/A</v>
      </c>
    </row>
    <row r="884" spans="1:15" x14ac:dyDescent="0.25">
      <c r="A884" t="s">
        <v>6736</v>
      </c>
      <c r="B884">
        <v>31634</v>
      </c>
      <c r="C884">
        <v>197.69</v>
      </c>
      <c r="J884">
        <v>31634</v>
      </c>
      <c r="K884">
        <v>195.2</v>
      </c>
      <c r="N884" s="24">
        <v>26121</v>
      </c>
      <c r="O884" s="29" t="e">
        <v>#N/A</v>
      </c>
    </row>
    <row r="885" spans="1:15" x14ac:dyDescent="0.25">
      <c r="A885" t="s">
        <v>6736</v>
      </c>
      <c r="B885">
        <v>31635</v>
      </c>
      <c r="C885">
        <v>183.06</v>
      </c>
      <c r="J885">
        <v>31635</v>
      </c>
      <c r="K885">
        <v>180.83</v>
      </c>
      <c r="N885" s="24">
        <v>26123</v>
      </c>
      <c r="O885" s="29" t="e">
        <v>#N/A</v>
      </c>
    </row>
    <row r="886" spans="1:15" x14ac:dyDescent="0.25">
      <c r="A886" t="s">
        <v>6736</v>
      </c>
      <c r="B886">
        <v>31645</v>
      </c>
      <c r="C886">
        <v>153.72</v>
      </c>
      <c r="J886">
        <v>31645</v>
      </c>
      <c r="K886">
        <v>151.61000000000001</v>
      </c>
      <c r="N886" s="24">
        <v>26125</v>
      </c>
      <c r="O886" s="29" t="e">
        <v>#N/A</v>
      </c>
    </row>
    <row r="887" spans="1:15" x14ac:dyDescent="0.25">
      <c r="A887" t="s">
        <v>6736</v>
      </c>
      <c r="B887">
        <v>31652</v>
      </c>
      <c r="C887">
        <v>230.5</v>
      </c>
      <c r="J887">
        <v>31652</v>
      </c>
      <c r="K887">
        <v>227.62</v>
      </c>
      <c r="N887" s="24">
        <v>26130</v>
      </c>
      <c r="O887" s="29" t="e">
        <v>#N/A</v>
      </c>
    </row>
    <row r="888" spans="1:15" x14ac:dyDescent="0.25">
      <c r="A888" t="s">
        <v>6736</v>
      </c>
      <c r="B888">
        <v>31653</v>
      </c>
      <c r="C888">
        <v>255.54</v>
      </c>
      <c r="J888">
        <v>31653</v>
      </c>
      <c r="K888">
        <v>252.39</v>
      </c>
      <c r="N888" s="24">
        <v>26135</v>
      </c>
      <c r="O888" s="29" t="e">
        <v>#N/A</v>
      </c>
    </row>
    <row r="889" spans="1:15" x14ac:dyDescent="0.25">
      <c r="A889" t="s">
        <v>6736</v>
      </c>
      <c r="B889">
        <v>31654</v>
      </c>
      <c r="C889">
        <v>69.41</v>
      </c>
      <c r="J889">
        <v>31654</v>
      </c>
      <c r="K889">
        <v>68.56</v>
      </c>
      <c r="N889" s="24">
        <v>26140</v>
      </c>
      <c r="O889" s="29" t="e">
        <v>#N/A</v>
      </c>
    </row>
    <row r="890" spans="1:15" x14ac:dyDescent="0.25">
      <c r="A890" t="s">
        <v>6736</v>
      </c>
      <c r="B890">
        <v>31717</v>
      </c>
      <c r="C890">
        <v>111.68</v>
      </c>
      <c r="J890">
        <v>31717</v>
      </c>
      <c r="K890">
        <v>110.05</v>
      </c>
      <c r="N890" s="24">
        <v>26145</v>
      </c>
      <c r="O890" s="29" t="e">
        <v>#N/A</v>
      </c>
    </row>
    <row r="891" spans="1:15" x14ac:dyDescent="0.25">
      <c r="A891" t="s">
        <v>6736</v>
      </c>
      <c r="B891">
        <v>31730</v>
      </c>
      <c r="C891">
        <v>157.18</v>
      </c>
      <c r="J891">
        <v>31730</v>
      </c>
      <c r="K891">
        <v>157.30000000000001</v>
      </c>
      <c r="N891" s="24">
        <v>26160</v>
      </c>
      <c r="O891" s="29">
        <v>353.29</v>
      </c>
    </row>
    <row r="892" spans="1:15" x14ac:dyDescent="0.25">
      <c r="A892" t="s">
        <v>6736</v>
      </c>
      <c r="B892">
        <v>31820</v>
      </c>
      <c r="C892">
        <v>364.12</v>
      </c>
      <c r="J892">
        <v>31820</v>
      </c>
      <c r="K892">
        <v>357</v>
      </c>
      <c r="N892" s="24">
        <v>26170</v>
      </c>
      <c r="O892" s="29" t="e">
        <v>#N/A</v>
      </c>
    </row>
    <row r="893" spans="1:15" x14ac:dyDescent="0.25">
      <c r="A893" t="s">
        <v>6736</v>
      </c>
      <c r="B893">
        <v>31825</v>
      </c>
      <c r="C893">
        <v>532.16999999999996</v>
      </c>
      <c r="J893">
        <v>31825</v>
      </c>
      <c r="K893">
        <v>522.29</v>
      </c>
      <c r="N893" s="24">
        <v>26180</v>
      </c>
      <c r="O893" s="29" t="e">
        <v>#N/A</v>
      </c>
    </row>
    <row r="894" spans="1:15" x14ac:dyDescent="0.25">
      <c r="A894" t="s">
        <v>6736</v>
      </c>
      <c r="B894">
        <v>31830</v>
      </c>
      <c r="C894">
        <v>406.64</v>
      </c>
      <c r="J894">
        <v>31830</v>
      </c>
      <c r="K894">
        <v>397</v>
      </c>
      <c r="N894" s="24">
        <v>26185</v>
      </c>
      <c r="O894" s="29" t="e">
        <v>#N/A</v>
      </c>
    </row>
    <row r="895" spans="1:15" x14ac:dyDescent="0.25">
      <c r="A895" t="s">
        <v>6736</v>
      </c>
      <c r="B895">
        <v>32400</v>
      </c>
      <c r="C895">
        <v>88.72</v>
      </c>
      <c r="J895">
        <v>32400</v>
      </c>
      <c r="K895">
        <v>87.8</v>
      </c>
      <c r="N895" s="24">
        <v>26200</v>
      </c>
      <c r="O895" s="29" t="e">
        <v>#N/A</v>
      </c>
    </row>
    <row r="896" spans="1:15" x14ac:dyDescent="0.25">
      <c r="A896" t="s">
        <v>6736</v>
      </c>
      <c r="B896">
        <v>32408</v>
      </c>
      <c r="C896">
        <v>159.97999999999999</v>
      </c>
      <c r="J896">
        <v>32408</v>
      </c>
      <c r="K896">
        <v>158.15</v>
      </c>
      <c r="N896" s="24">
        <v>26205</v>
      </c>
      <c r="O896" s="29" t="e">
        <v>#N/A</v>
      </c>
    </row>
    <row r="897" spans="1:15" x14ac:dyDescent="0.25">
      <c r="A897" t="s">
        <v>6736</v>
      </c>
      <c r="B897">
        <v>32550</v>
      </c>
      <c r="C897">
        <v>215.23</v>
      </c>
      <c r="J897">
        <v>32550</v>
      </c>
      <c r="K897">
        <v>213.37</v>
      </c>
      <c r="N897" s="24">
        <v>26210</v>
      </c>
      <c r="O897" s="29" t="e">
        <v>#N/A</v>
      </c>
    </row>
    <row r="898" spans="1:15" x14ac:dyDescent="0.25">
      <c r="A898" t="s">
        <v>6736</v>
      </c>
      <c r="B898">
        <v>32552</v>
      </c>
      <c r="C898">
        <v>168.1</v>
      </c>
      <c r="J898">
        <v>32552</v>
      </c>
      <c r="K898">
        <v>165.53</v>
      </c>
      <c r="N898" s="24">
        <v>26215</v>
      </c>
      <c r="O898" s="29" t="e">
        <v>#N/A</v>
      </c>
    </row>
    <row r="899" spans="1:15" x14ac:dyDescent="0.25">
      <c r="A899" t="s">
        <v>6736</v>
      </c>
      <c r="B899">
        <v>32553</v>
      </c>
      <c r="C899">
        <v>184.63</v>
      </c>
      <c r="J899">
        <v>32553</v>
      </c>
      <c r="K899">
        <v>182.4</v>
      </c>
      <c r="N899" s="24">
        <v>26230</v>
      </c>
      <c r="O899" s="29" t="e">
        <v>#N/A</v>
      </c>
    </row>
    <row r="900" spans="1:15" x14ac:dyDescent="0.25">
      <c r="A900" t="s">
        <v>6736</v>
      </c>
      <c r="B900">
        <v>32554</v>
      </c>
      <c r="C900">
        <v>93.04</v>
      </c>
      <c r="J900">
        <v>32554</v>
      </c>
      <c r="K900">
        <v>92.14</v>
      </c>
      <c r="N900" s="24">
        <v>26235</v>
      </c>
      <c r="O900" s="29" t="e">
        <v>#N/A</v>
      </c>
    </row>
    <row r="901" spans="1:15" x14ac:dyDescent="0.25">
      <c r="A901" t="s">
        <v>6736</v>
      </c>
      <c r="B901">
        <v>32555</v>
      </c>
      <c r="C901">
        <v>114.98</v>
      </c>
      <c r="J901">
        <v>32555</v>
      </c>
      <c r="K901">
        <v>113.53</v>
      </c>
      <c r="N901" s="24">
        <v>26236</v>
      </c>
      <c r="O901" s="29" t="e">
        <v>#N/A</v>
      </c>
    </row>
    <row r="902" spans="1:15" x14ac:dyDescent="0.25">
      <c r="A902" t="s">
        <v>6736</v>
      </c>
      <c r="B902">
        <v>32556</v>
      </c>
      <c r="C902">
        <v>130.52000000000001</v>
      </c>
      <c r="J902">
        <v>32556</v>
      </c>
      <c r="K902">
        <v>129.71</v>
      </c>
      <c r="N902" s="24">
        <v>26250</v>
      </c>
      <c r="O902" s="29" t="e">
        <v>#N/A</v>
      </c>
    </row>
    <row r="903" spans="1:15" x14ac:dyDescent="0.25">
      <c r="A903" t="s">
        <v>6736</v>
      </c>
      <c r="B903">
        <v>32557</v>
      </c>
      <c r="C903">
        <v>156.72999999999999</v>
      </c>
      <c r="J903">
        <v>32557</v>
      </c>
      <c r="K903">
        <v>154.97999999999999</v>
      </c>
      <c r="N903" s="24">
        <v>26260</v>
      </c>
      <c r="O903" s="29" t="e">
        <v>#N/A</v>
      </c>
    </row>
    <row r="904" spans="1:15" x14ac:dyDescent="0.25">
      <c r="A904" t="s">
        <v>6736</v>
      </c>
      <c r="B904">
        <v>32560</v>
      </c>
      <c r="C904">
        <v>79.650000000000006</v>
      </c>
      <c r="J904">
        <v>32560</v>
      </c>
      <c r="K904">
        <v>79.290000000000006</v>
      </c>
      <c r="N904" s="24">
        <v>26262</v>
      </c>
      <c r="O904" s="29" t="e">
        <v>#N/A</v>
      </c>
    </row>
    <row r="905" spans="1:15" x14ac:dyDescent="0.25">
      <c r="A905" t="s">
        <v>6736</v>
      </c>
      <c r="B905">
        <v>32561</v>
      </c>
      <c r="C905">
        <v>71.16</v>
      </c>
      <c r="J905">
        <v>32561</v>
      </c>
      <c r="K905">
        <v>70.59</v>
      </c>
      <c r="N905" s="24">
        <v>26320</v>
      </c>
      <c r="O905" s="29" t="e">
        <v>#N/A</v>
      </c>
    </row>
    <row r="906" spans="1:15" x14ac:dyDescent="0.25">
      <c r="A906" t="s">
        <v>6736</v>
      </c>
      <c r="B906">
        <v>32562</v>
      </c>
      <c r="C906">
        <v>63.32</v>
      </c>
      <c r="J906">
        <v>32562</v>
      </c>
      <c r="K906">
        <v>62.74</v>
      </c>
      <c r="N906" s="24">
        <v>26340</v>
      </c>
      <c r="O906" s="29" t="e">
        <v>#N/A</v>
      </c>
    </row>
    <row r="907" spans="1:15" x14ac:dyDescent="0.25">
      <c r="A907" t="s">
        <v>6736</v>
      </c>
      <c r="B907">
        <v>32960</v>
      </c>
      <c r="C907">
        <v>96.15</v>
      </c>
      <c r="J907">
        <v>32960</v>
      </c>
      <c r="K907">
        <v>94.88</v>
      </c>
      <c r="N907" s="24">
        <v>26341</v>
      </c>
      <c r="O907" s="29">
        <v>86.6</v>
      </c>
    </row>
    <row r="908" spans="1:15" x14ac:dyDescent="0.25">
      <c r="A908" t="s">
        <v>6736</v>
      </c>
      <c r="B908">
        <v>32994</v>
      </c>
      <c r="C908">
        <v>458.14</v>
      </c>
      <c r="J908">
        <v>32994</v>
      </c>
      <c r="K908">
        <v>453.18</v>
      </c>
      <c r="N908" s="24">
        <v>26350</v>
      </c>
      <c r="O908" s="29" t="e">
        <v>#N/A</v>
      </c>
    </row>
    <row r="909" spans="1:15" x14ac:dyDescent="0.25">
      <c r="A909" t="s">
        <v>6736</v>
      </c>
      <c r="B909">
        <v>32998</v>
      </c>
      <c r="C909">
        <v>459.51</v>
      </c>
      <c r="J909">
        <v>32998</v>
      </c>
      <c r="K909">
        <v>454.79</v>
      </c>
      <c r="N909" s="24">
        <v>26352</v>
      </c>
      <c r="O909" s="29" t="e">
        <v>#N/A</v>
      </c>
    </row>
    <row r="910" spans="1:15" x14ac:dyDescent="0.25">
      <c r="A910" t="s">
        <v>6736</v>
      </c>
      <c r="B910">
        <v>33285</v>
      </c>
      <c r="C910">
        <v>92.94</v>
      </c>
      <c r="J910">
        <v>33285</v>
      </c>
      <c r="K910">
        <v>92.83</v>
      </c>
      <c r="N910" s="24">
        <v>26356</v>
      </c>
      <c r="O910" s="29" t="e">
        <v>#N/A</v>
      </c>
    </row>
    <row r="911" spans="1:15" x14ac:dyDescent="0.25">
      <c r="A911" t="s">
        <v>6736</v>
      </c>
      <c r="B911">
        <v>33286</v>
      </c>
      <c r="C911">
        <v>91.54</v>
      </c>
      <c r="J911">
        <v>33286</v>
      </c>
      <c r="K911">
        <v>91.38</v>
      </c>
      <c r="N911" s="24">
        <v>26357</v>
      </c>
      <c r="O911" s="29" t="e">
        <v>#N/A</v>
      </c>
    </row>
    <row r="912" spans="1:15" x14ac:dyDescent="0.25">
      <c r="A912" t="s">
        <v>6736</v>
      </c>
      <c r="B912">
        <v>36002</v>
      </c>
      <c r="C912">
        <v>109.79</v>
      </c>
      <c r="J912">
        <v>36002</v>
      </c>
      <c r="K912">
        <v>108.98</v>
      </c>
      <c r="N912" s="24">
        <v>26358</v>
      </c>
      <c r="O912" s="29" t="e">
        <v>#N/A</v>
      </c>
    </row>
    <row r="913" spans="1:15" x14ac:dyDescent="0.25">
      <c r="A913" t="s">
        <v>6736</v>
      </c>
      <c r="B913">
        <v>36005</v>
      </c>
      <c r="C913">
        <v>50.34</v>
      </c>
      <c r="J913">
        <v>36005</v>
      </c>
      <c r="K913">
        <v>50.27</v>
      </c>
      <c r="N913" s="24">
        <v>26370</v>
      </c>
      <c r="O913" s="29" t="e">
        <v>#N/A</v>
      </c>
    </row>
    <row r="914" spans="1:15" x14ac:dyDescent="0.25">
      <c r="A914" t="s">
        <v>6736</v>
      </c>
      <c r="B914">
        <v>36010</v>
      </c>
      <c r="C914">
        <v>112.67</v>
      </c>
      <c r="J914">
        <v>36010</v>
      </c>
      <c r="K914">
        <v>112.59</v>
      </c>
      <c r="N914" s="24">
        <v>26372</v>
      </c>
      <c r="O914" s="29" t="e">
        <v>#N/A</v>
      </c>
    </row>
    <row r="915" spans="1:15" x14ac:dyDescent="0.25">
      <c r="A915" t="s">
        <v>6736</v>
      </c>
      <c r="B915">
        <v>36011</v>
      </c>
      <c r="C915">
        <v>162.74</v>
      </c>
      <c r="J915">
        <v>36011</v>
      </c>
      <c r="K915">
        <v>162.32</v>
      </c>
      <c r="N915" s="24">
        <v>26373</v>
      </c>
      <c r="O915" s="29" t="e">
        <v>#N/A</v>
      </c>
    </row>
    <row r="916" spans="1:15" x14ac:dyDescent="0.25">
      <c r="A916" t="s">
        <v>6736</v>
      </c>
      <c r="B916">
        <v>36012</v>
      </c>
      <c r="C916">
        <v>179.81</v>
      </c>
      <c r="J916">
        <v>36012</v>
      </c>
      <c r="K916">
        <v>179.29</v>
      </c>
      <c r="N916" s="24">
        <v>26390</v>
      </c>
      <c r="O916" s="29" t="e">
        <v>#N/A</v>
      </c>
    </row>
    <row r="917" spans="1:15" x14ac:dyDescent="0.25">
      <c r="A917" t="s">
        <v>6736</v>
      </c>
      <c r="B917">
        <v>36013</v>
      </c>
      <c r="C917">
        <v>130.5</v>
      </c>
      <c r="J917">
        <v>36013</v>
      </c>
      <c r="K917">
        <v>129.63999999999999</v>
      </c>
      <c r="N917" s="24">
        <v>26392</v>
      </c>
      <c r="O917" s="29" t="e">
        <v>#N/A</v>
      </c>
    </row>
    <row r="918" spans="1:15" x14ac:dyDescent="0.25">
      <c r="A918" t="s">
        <v>6736</v>
      </c>
      <c r="B918">
        <v>36014</v>
      </c>
      <c r="C918">
        <v>157.9</v>
      </c>
      <c r="J918">
        <v>36014</v>
      </c>
      <c r="K918">
        <v>157.27000000000001</v>
      </c>
      <c r="N918" s="24">
        <v>26410</v>
      </c>
      <c r="O918" s="29" t="e">
        <v>#N/A</v>
      </c>
    </row>
    <row r="919" spans="1:15" x14ac:dyDescent="0.25">
      <c r="A919" t="s">
        <v>6736</v>
      </c>
      <c r="B919">
        <v>36015</v>
      </c>
      <c r="C919">
        <v>177.97</v>
      </c>
      <c r="J919">
        <v>36015</v>
      </c>
      <c r="K919">
        <v>176.63</v>
      </c>
      <c r="N919" s="24">
        <v>26412</v>
      </c>
      <c r="O919" s="29" t="e">
        <v>#N/A</v>
      </c>
    </row>
    <row r="920" spans="1:15" x14ac:dyDescent="0.25">
      <c r="A920" t="s">
        <v>6736</v>
      </c>
      <c r="B920">
        <v>36100</v>
      </c>
      <c r="C920">
        <v>160.28</v>
      </c>
      <c r="J920">
        <v>36100</v>
      </c>
      <c r="K920">
        <v>160.9</v>
      </c>
      <c r="N920" s="24">
        <v>26415</v>
      </c>
      <c r="O920" s="29" t="e">
        <v>#N/A</v>
      </c>
    </row>
    <row r="921" spans="1:15" x14ac:dyDescent="0.25">
      <c r="A921" t="s">
        <v>6736</v>
      </c>
      <c r="B921">
        <v>36140</v>
      </c>
      <c r="C921">
        <v>92.66</v>
      </c>
      <c r="J921">
        <v>36140</v>
      </c>
      <c r="K921">
        <v>92.84</v>
      </c>
      <c r="N921" s="24">
        <v>26416</v>
      </c>
      <c r="O921" s="29" t="e">
        <v>#N/A</v>
      </c>
    </row>
    <row r="922" spans="1:15" x14ac:dyDescent="0.25">
      <c r="A922" t="s">
        <v>6736</v>
      </c>
      <c r="B922">
        <v>36160</v>
      </c>
      <c r="C922">
        <v>128.56</v>
      </c>
      <c r="J922">
        <v>36160</v>
      </c>
      <c r="K922">
        <v>127.87</v>
      </c>
      <c r="N922" s="24">
        <v>26418</v>
      </c>
      <c r="O922" s="29" t="e">
        <v>#N/A</v>
      </c>
    </row>
    <row r="923" spans="1:15" x14ac:dyDescent="0.25">
      <c r="A923" t="s">
        <v>6736</v>
      </c>
      <c r="B923">
        <v>36200</v>
      </c>
      <c r="C923">
        <v>144.08000000000001</v>
      </c>
      <c r="J923">
        <v>36200</v>
      </c>
      <c r="K923">
        <v>144.75</v>
      </c>
      <c r="N923" s="24">
        <v>26420</v>
      </c>
      <c r="O923" s="29" t="e">
        <v>#N/A</v>
      </c>
    </row>
    <row r="924" spans="1:15" x14ac:dyDescent="0.25">
      <c r="A924" t="s">
        <v>6736</v>
      </c>
      <c r="B924">
        <v>36215</v>
      </c>
      <c r="C924">
        <v>221.98</v>
      </c>
      <c r="J924">
        <v>36215</v>
      </c>
      <c r="K924">
        <v>220.39</v>
      </c>
      <c r="N924" s="24">
        <v>26426</v>
      </c>
      <c r="O924" s="29" t="e">
        <v>#N/A</v>
      </c>
    </row>
    <row r="925" spans="1:15" x14ac:dyDescent="0.25">
      <c r="A925" t="s">
        <v>6736</v>
      </c>
      <c r="B925">
        <v>36216</v>
      </c>
      <c r="C925">
        <v>281.95999999999998</v>
      </c>
      <c r="J925">
        <v>36216</v>
      </c>
      <c r="K925">
        <v>281.98</v>
      </c>
      <c r="N925" s="24">
        <v>26428</v>
      </c>
      <c r="O925" s="29" t="e">
        <v>#N/A</v>
      </c>
    </row>
    <row r="926" spans="1:15" x14ac:dyDescent="0.25">
      <c r="A926" t="s">
        <v>6736</v>
      </c>
      <c r="B926">
        <v>36217</v>
      </c>
      <c r="C926">
        <v>344.72</v>
      </c>
      <c r="J926">
        <v>36217</v>
      </c>
      <c r="K926">
        <v>345.59</v>
      </c>
      <c r="N926" s="24">
        <v>26432</v>
      </c>
      <c r="O926" s="29" t="e">
        <v>#N/A</v>
      </c>
    </row>
    <row r="927" spans="1:15" x14ac:dyDescent="0.25">
      <c r="A927" t="s">
        <v>6736</v>
      </c>
      <c r="B927">
        <v>36218</v>
      </c>
      <c r="C927">
        <v>54.28</v>
      </c>
      <c r="J927">
        <v>36218</v>
      </c>
      <c r="K927">
        <v>54.24</v>
      </c>
      <c r="N927" s="24">
        <v>26433</v>
      </c>
      <c r="O927" s="29" t="e">
        <v>#N/A</v>
      </c>
    </row>
    <row r="928" spans="1:15" x14ac:dyDescent="0.25">
      <c r="A928" t="s">
        <v>6736</v>
      </c>
      <c r="B928">
        <v>36221</v>
      </c>
      <c r="C928">
        <v>207.26</v>
      </c>
      <c r="J928">
        <v>36221</v>
      </c>
      <c r="K928">
        <v>208.07</v>
      </c>
      <c r="N928" s="24">
        <v>26434</v>
      </c>
      <c r="O928" s="29" t="e">
        <v>#N/A</v>
      </c>
    </row>
    <row r="929" spans="1:15" x14ac:dyDescent="0.25">
      <c r="A929" t="s">
        <v>6736</v>
      </c>
      <c r="B929">
        <v>36222</v>
      </c>
      <c r="C929">
        <v>298.14</v>
      </c>
      <c r="J929">
        <v>36222</v>
      </c>
      <c r="K929">
        <v>299.27</v>
      </c>
      <c r="N929" s="24">
        <v>26437</v>
      </c>
      <c r="O929" s="29" t="e">
        <v>#N/A</v>
      </c>
    </row>
    <row r="930" spans="1:15" x14ac:dyDescent="0.25">
      <c r="A930" t="s">
        <v>6736</v>
      </c>
      <c r="B930">
        <v>36223</v>
      </c>
      <c r="C930">
        <v>344.04</v>
      </c>
      <c r="J930">
        <v>36223</v>
      </c>
      <c r="K930">
        <v>345.74</v>
      </c>
      <c r="N930" s="24">
        <v>26440</v>
      </c>
      <c r="O930" s="29" t="e">
        <v>#N/A</v>
      </c>
    </row>
    <row r="931" spans="1:15" x14ac:dyDescent="0.25">
      <c r="A931" t="s">
        <v>6736</v>
      </c>
      <c r="B931">
        <v>36224</v>
      </c>
      <c r="C931">
        <v>387.64</v>
      </c>
      <c r="J931">
        <v>36224</v>
      </c>
      <c r="K931">
        <v>389.91</v>
      </c>
      <c r="N931" s="24">
        <v>26442</v>
      </c>
      <c r="O931" s="29" t="e">
        <v>#N/A</v>
      </c>
    </row>
    <row r="932" spans="1:15" x14ac:dyDescent="0.25">
      <c r="A932" t="s">
        <v>6736</v>
      </c>
      <c r="B932">
        <v>36225</v>
      </c>
      <c r="C932">
        <v>340.65</v>
      </c>
      <c r="J932">
        <v>36225</v>
      </c>
      <c r="K932">
        <v>342.44</v>
      </c>
      <c r="N932" s="24">
        <v>26445</v>
      </c>
      <c r="O932" s="29" t="e">
        <v>#N/A</v>
      </c>
    </row>
    <row r="933" spans="1:15" x14ac:dyDescent="0.25">
      <c r="A933" t="s">
        <v>6736</v>
      </c>
      <c r="B933">
        <v>36226</v>
      </c>
      <c r="C933">
        <v>385.13</v>
      </c>
      <c r="J933">
        <v>36226</v>
      </c>
      <c r="K933">
        <v>387.21</v>
      </c>
      <c r="N933" s="24">
        <v>26449</v>
      </c>
      <c r="O933" s="29" t="e">
        <v>#N/A</v>
      </c>
    </row>
    <row r="934" spans="1:15" x14ac:dyDescent="0.25">
      <c r="A934" t="s">
        <v>6736</v>
      </c>
      <c r="B934">
        <v>36227</v>
      </c>
      <c r="C934">
        <v>126.62</v>
      </c>
      <c r="J934">
        <v>36227</v>
      </c>
      <c r="K934">
        <v>127.33</v>
      </c>
      <c r="N934" s="24">
        <v>26450</v>
      </c>
      <c r="O934" s="29" t="e">
        <v>#N/A</v>
      </c>
    </row>
    <row r="935" spans="1:15" x14ac:dyDescent="0.25">
      <c r="A935" t="s">
        <v>6736</v>
      </c>
      <c r="B935">
        <v>36228</v>
      </c>
      <c r="C935">
        <v>259.51</v>
      </c>
      <c r="J935">
        <v>36228</v>
      </c>
      <c r="K935">
        <v>261.47000000000003</v>
      </c>
      <c r="N935" s="24">
        <v>26455</v>
      </c>
      <c r="O935" s="29" t="e">
        <v>#N/A</v>
      </c>
    </row>
    <row r="936" spans="1:15" x14ac:dyDescent="0.25">
      <c r="A936" t="s">
        <v>6736</v>
      </c>
      <c r="B936">
        <v>36245</v>
      </c>
      <c r="C936">
        <v>245.3</v>
      </c>
      <c r="J936">
        <v>36245</v>
      </c>
      <c r="K936">
        <v>244.8</v>
      </c>
      <c r="N936" s="24">
        <v>26460</v>
      </c>
      <c r="O936" s="29" t="e">
        <v>#N/A</v>
      </c>
    </row>
    <row r="937" spans="1:15" x14ac:dyDescent="0.25">
      <c r="A937" t="s">
        <v>6736</v>
      </c>
      <c r="B937">
        <v>36246</v>
      </c>
      <c r="C937">
        <v>261.08</v>
      </c>
      <c r="J937">
        <v>36246</v>
      </c>
      <c r="K937">
        <v>261.61</v>
      </c>
      <c r="N937" s="24">
        <v>26471</v>
      </c>
      <c r="O937" s="29" t="e">
        <v>#N/A</v>
      </c>
    </row>
    <row r="938" spans="1:15" x14ac:dyDescent="0.25">
      <c r="A938" t="s">
        <v>6736</v>
      </c>
      <c r="B938">
        <v>36247</v>
      </c>
      <c r="C938">
        <v>310.18</v>
      </c>
      <c r="J938">
        <v>36247</v>
      </c>
      <c r="K938">
        <v>309.8</v>
      </c>
      <c r="N938" s="24">
        <v>26474</v>
      </c>
      <c r="O938" s="29" t="e">
        <v>#N/A</v>
      </c>
    </row>
    <row r="939" spans="1:15" x14ac:dyDescent="0.25">
      <c r="A939" t="s">
        <v>6736</v>
      </c>
      <c r="B939">
        <v>36248</v>
      </c>
      <c r="C939">
        <v>50.35</v>
      </c>
      <c r="J939">
        <v>36248</v>
      </c>
      <c r="K939">
        <v>49.98</v>
      </c>
      <c r="N939" s="24">
        <v>26476</v>
      </c>
      <c r="O939" s="29" t="e">
        <v>#N/A</v>
      </c>
    </row>
    <row r="940" spans="1:15" x14ac:dyDescent="0.25">
      <c r="A940" t="s">
        <v>6736</v>
      </c>
      <c r="B940">
        <v>36251</v>
      </c>
      <c r="C940">
        <v>266.86</v>
      </c>
      <c r="J940">
        <v>36251</v>
      </c>
      <c r="K940">
        <v>266.60000000000002</v>
      </c>
      <c r="N940" s="24">
        <v>26477</v>
      </c>
      <c r="O940" s="29" t="e">
        <v>#N/A</v>
      </c>
    </row>
    <row r="941" spans="1:15" x14ac:dyDescent="0.25">
      <c r="A941" t="s">
        <v>6736</v>
      </c>
      <c r="B941">
        <v>36252</v>
      </c>
      <c r="C941">
        <v>371.31</v>
      </c>
      <c r="J941">
        <v>36252</v>
      </c>
      <c r="K941">
        <v>372.01</v>
      </c>
      <c r="N941" s="24">
        <v>26478</v>
      </c>
      <c r="O941" s="29" t="e">
        <v>#N/A</v>
      </c>
    </row>
    <row r="942" spans="1:15" x14ac:dyDescent="0.25">
      <c r="A942" t="s">
        <v>6736</v>
      </c>
      <c r="B942">
        <v>36253</v>
      </c>
      <c r="C942">
        <v>367.71</v>
      </c>
      <c r="J942">
        <v>36253</v>
      </c>
      <c r="K942">
        <v>364.78</v>
      </c>
      <c r="N942" s="24">
        <v>26479</v>
      </c>
      <c r="O942" s="29" t="e">
        <v>#N/A</v>
      </c>
    </row>
    <row r="943" spans="1:15" x14ac:dyDescent="0.25">
      <c r="A943" t="s">
        <v>6736</v>
      </c>
      <c r="B943">
        <v>36254</v>
      </c>
      <c r="C943">
        <v>431.97</v>
      </c>
      <c r="J943">
        <v>36254</v>
      </c>
      <c r="K943">
        <v>432.58</v>
      </c>
      <c r="N943" s="24">
        <v>26480</v>
      </c>
      <c r="O943" s="29" t="e">
        <v>#N/A</v>
      </c>
    </row>
    <row r="944" spans="1:15" x14ac:dyDescent="0.25">
      <c r="A944" t="s">
        <v>6736</v>
      </c>
      <c r="B944">
        <v>36400</v>
      </c>
      <c r="C944">
        <v>20.09</v>
      </c>
      <c r="J944">
        <v>36400</v>
      </c>
      <c r="K944">
        <v>19.850000000000001</v>
      </c>
      <c r="N944" s="24">
        <v>26483</v>
      </c>
      <c r="O944" s="29" t="e">
        <v>#N/A</v>
      </c>
    </row>
    <row r="945" spans="1:15" x14ac:dyDescent="0.25">
      <c r="A945" t="s">
        <v>6736</v>
      </c>
      <c r="B945">
        <v>36405</v>
      </c>
      <c r="C945">
        <v>15.79</v>
      </c>
      <c r="J945">
        <v>36405</v>
      </c>
      <c r="K945">
        <v>15.53</v>
      </c>
      <c r="N945" s="24">
        <v>26485</v>
      </c>
      <c r="O945" s="29" t="e">
        <v>#N/A</v>
      </c>
    </row>
    <row r="946" spans="1:15" x14ac:dyDescent="0.25">
      <c r="A946" t="s">
        <v>6736</v>
      </c>
      <c r="B946">
        <v>36406</v>
      </c>
      <c r="C946">
        <v>9.35</v>
      </c>
      <c r="J946">
        <v>36406</v>
      </c>
      <c r="K946">
        <v>9.18</v>
      </c>
      <c r="N946" s="24">
        <v>26489</v>
      </c>
      <c r="O946" s="29" t="e">
        <v>#N/A</v>
      </c>
    </row>
    <row r="947" spans="1:15" x14ac:dyDescent="0.25">
      <c r="A947" t="s">
        <v>6736</v>
      </c>
      <c r="B947">
        <v>36410</v>
      </c>
      <c r="C947">
        <v>9.69</v>
      </c>
      <c r="J947">
        <v>36410</v>
      </c>
      <c r="K947">
        <v>9.58</v>
      </c>
      <c r="N947" s="24">
        <v>26490</v>
      </c>
      <c r="O947" s="29" t="e">
        <v>#N/A</v>
      </c>
    </row>
    <row r="948" spans="1:15" x14ac:dyDescent="0.25">
      <c r="A948" t="s">
        <v>6736</v>
      </c>
      <c r="B948">
        <v>36465</v>
      </c>
      <c r="C948">
        <v>124.14</v>
      </c>
      <c r="J948">
        <v>36465</v>
      </c>
      <c r="K948">
        <v>124.15</v>
      </c>
      <c r="N948" s="24">
        <v>26492</v>
      </c>
      <c r="O948" s="29" t="e">
        <v>#N/A</v>
      </c>
    </row>
    <row r="949" spans="1:15" x14ac:dyDescent="0.25">
      <c r="A949" t="s">
        <v>6736</v>
      </c>
      <c r="B949">
        <v>36466</v>
      </c>
      <c r="C949">
        <v>160.22</v>
      </c>
      <c r="J949">
        <v>36466</v>
      </c>
      <c r="K949">
        <v>160.28</v>
      </c>
      <c r="N949" s="24">
        <v>26494</v>
      </c>
      <c r="O949" s="29" t="e">
        <v>#N/A</v>
      </c>
    </row>
    <row r="950" spans="1:15" x14ac:dyDescent="0.25">
      <c r="A950" t="s">
        <v>6736</v>
      </c>
      <c r="B950">
        <v>36470</v>
      </c>
      <c r="C950">
        <v>40.630000000000003</v>
      </c>
      <c r="J950">
        <v>36470</v>
      </c>
      <c r="K950">
        <v>40.81</v>
      </c>
      <c r="N950" s="24">
        <v>26496</v>
      </c>
      <c r="O950" s="29" t="e">
        <v>#N/A</v>
      </c>
    </row>
    <row r="951" spans="1:15" x14ac:dyDescent="0.25">
      <c r="A951" t="s">
        <v>6736</v>
      </c>
      <c r="B951">
        <v>36471</v>
      </c>
      <c r="C951">
        <v>79.540000000000006</v>
      </c>
      <c r="J951">
        <v>36471</v>
      </c>
      <c r="K951">
        <v>79.599999999999994</v>
      </c>
      <c r="N951" s="24">
        <v>26497</v>
      </c>
      <c r="O951" s="29" t="e">
        <v>#N/A</v>
      </c>
    </row>
    <row r="952" spans="1:15" x14ac:dyDescent="0.25">
      <c r="A952" t="s">
        <v>6736</v>
      </c>
      <c r="B952">
        <v>36473</v>
      </c>
      <c r="C952">
        <v>188.76</v>
      </c>
      <c r="J952">
        <v>36473</v>
      </c>
      <c r="K952">
        <v>189</v>
      </c>
      <c r="N952" s="24">
        <v>26498</v>
      </c>
      <c r="O952" s="29" t="e">
        <v>#N/A</v>
      </c>
    </row>
    <row r="953" spans="1:15" x14ac:dyDescent="0.25">
      <c r="A953" t="s">
        <v>6736</v>
      </c>
      <c r="B953">
        <v>36474</v>
      </c>
      <c r="C953">
        <v>93.87</v>
      </c>
      <c r="J953">
        <v>36474</v>
      </c>
      <c r="K953">
        <v>93.9</v>
      </c>
      <c r="N953" s="24">
        <v>26499</v>
      </c>
      <c r="O953" s="29" t="e">
        <v>#N/A</v>
      </c>
    </row>
    <row r="954" spans="1:15" x14ac:dyDescent="0.25">
      <c r="A954" t="s">
        <v>6736</v>
      </c>
      <c r="B954">
        <v>36475</v>
      </c>
      <c r="C954">
        <v>290.26</v>
      </c>
      <c r="J954">
        <v>36475</v>
      </c>
      <c r="K954">
        <v>290.67</v>
      </c>
      <c r="N954" s="24">
        <v>26500</v>
      </c>
      <c r="O954" s="29" t="e">
        <v>#N/A</v>
      </c>
    </row>
    <row r="955" spans="1:15" x14ac:dyDescent="0.25">
      <c r="A955" t="s">
        <v>6736</v>
      </c>
      <c r="B955">
        <v>36476</v>
      </c>
      <c r="C955">
        <v>139.59</v>
      </c>
      <c r="J955">
        <v>36476</v>
      </c>
      <c r="K955">
        <v>140.11000000000001</v>
      </c>
      <c r="N955" s="24">
        <v>26502</v>
      </c>
      <c r="O955" s="29" t="e">
        <v>#N/A</v>
      </c>
    </row>
    <row r="956" spans="1:15" x14ac:dyDescent="0.25">
      <c r="A956" t="s">
        <v>6736</v>
      </c>
      <c r="B956">
        <v>36478</v>
      </c>
      <c r="C956">
        <v>290.07</v>
      </c>
      <c r="J956">
        <v>36478</v>
      </c>
      <c r="K956">
        <v>290.10000000000002</v>
      </c>
      <c r="N956" s="24">
        <v>26508</v>
      </c>
      <c r="O956" s="29" t="e">
        <v>#N/A</v>
      </c>
    </row>
    <row r="957" spans="1:15" x14ac:dyDescent="0.25">
      <c r="A957" t="s">
        <v>6736</v>
      </c>
      <c r="B957">
        <v>36479</v>
      </c>
      <c r="C957">
        <v>141.19</v>
      </c>
      <c r="J957">
        <v>36479</v>
      </c>
      <c r="K957">
        <v>141.47</v>
      </c>
      <c r="N957" s="24">
        <v>26510</v>
      </c>
      <c r="O957" s="29" t="e">
        <v>#N/A</v>
      </c>
    </row>
    <row r="958" spans="1:15" x14ac:dyDescent="0.25">
      <c r="A958" t="s">
        <v>6736</v>
      </c>
      <c r="B958">
        <v>36481</v>
      </c>
      <c r="C958">
        <v>340.92</v>
      </c>
      <c r="J958">
        <v>36481</v>
      </c>
      <c r="K958">
        <v>337.57</v>
      </c>
      <c r="N958" s="24">
        <v>26516</v>
      </c>
      <c r="O958" s="29" t="e">
        <v>#N/A</v>
      </c>
    </row>
    <row r="959" spans="1:15" x14ac:dyDescent="0.25">
      <c r="A959" t="s">
        <v>6736</v>
      </c>
      <c r="B959">
        <v>36482</v>
      </c>
      <c r="C959">
        <v>186.17</v>
      </c>
      <c r="J959">
        <v>36482</v>
      </c>
      <c r="K959">
        <v>186.39</v>
      </c>
      <c r="N959" s="24">
        <v>26517</v>
      </c>
      <c r="O959" s="29" t="e">
        <v>#N/A</v>
      </c>
    </row>
    <row r="960" spans="1:15" x14ac:dyDescent="0.25">
      <c r="A960" t="s">
        <v>6736</v>
      </c>
      <c r="B960">
        <v>36483</v>
      </c>
      <c r="C960">
        <v>92.23</v>
      </c>
      <c r="J960">
        <v>36483</v>
      </c>
      <c r="K960">
        <v>92.57</v>
      </c>
      <c r="N960" s="24">
        <v>26518</v>
      </c>
      <c r="O960" s="29" t="e">
        <v>#N/A</v>
      </c>
    </row>
    <row r="961" spans="1:15" x14ac:dyDescent="0.25">
      <c r="A961" t="s">
        <v>6736</v>
      </c>
      <c r="B961">
        <v>36510</v>
      </c>
      <c r="C961">
        <v>56.36</v>
      </c>
      <c r="J961">
        <v>36510</v>
      </c>
      <c r="K961">
        <v>55.48</v>
      </c>
      <c r="N961" s="24">
        <v>26520</v>
      </c>
      <c r="O961" s="29" t="e">
        <v>#N/A</v>
      </c>
    </row>
    <row r="962" spans="1:15" x14ac:dyDescent="0.25">
      <c r="A962" t="s">
        <v>6736</v>
      </c>
      <c r="B962">
        <v>36514</v>
      </c>
      <c r="C962">
        <v>98.63</v>
      </c>
      <c r="J962">
        <v>36514</v>
      </c>
      <c r="K962">
        <v>96.97</v>
      </c>
      <c r="N962" s="24">
        <v>26525</v>
      </c>
      <c r="O962" s="29" t="e">
        <v>#N/A</v>
      </c>
    </row>
    <row r="963" spans="1:15" x14ac:dyDescent="0.25">
      <c r="A963" t="s">
        <v>6736</v>
      </c>
      <c r="B963">
        <v>36516</v>
      </c>
      <c r="C963">
        <v>89.99</v>
      </c>
      <c r="J963">
        <v>36516</v>
      </c>
      <c r="K963">
        <v>89.68</v>
      </c>
      <c r="N963" s="24">
        <v>26530</v>
      </c>
      <c r="O963" s="29" t="e">
        <v>#N/A</v>
      </c>
    </row>
    <row r="964" spans="1:15" x14ac:dyDescent="0.25">
      <c r="A964" t="s">
        <v>6736</v>
      </c>
      <c r="B964">
        <v>36522</v>
      </c>
      <c r="C964">
        <v>102.3</v>
      </c>
      <c r="J964">
        <v>36522</v>
      </c>
      <c r="K964">
        <v>100.24</v>
      </c>
      <c r="N964" s="24">
        <v>26531</v>
      </c>
      <c r="O964" s="29" t="e">
        <v>#N/A</v>
      </c>
    </row>
    <row r="965" spans="1:15" x14ac:dyDescent="0.25">
      <c r="A965" t="s">
        <v>6736</v>
      </c>
      <c r="B965">
        <v>36555</v>
      </c>
      <c r="C965">
        <v>88.65</v>
      </c>
      <c r="J965">
        <v>36555</v>
      </c>
      <c r="K965">
        <v>87.87</v>
      </c>
      <c r="N965" s="24">
        <v>26535</v>
      </c>
      <c r="O965" s="29" t="e">
        <v>#N/A</v>
      </c>
    </row>
    <row r="966" spans="1:15" x14ac:dyDescent="0.25">
      <c r="A966" t="s">
        <v>6736</v>
      </c>
      <c r="B966">
        <v>36556</v>
      </c>
      <c r="C966">
        <v>88.6</v>
      </c>
      <c r="J966">
        <v>36556</v>
      </c>
      <c r="K966">
        <v>87.98</v>
      </c>
      <c r="N966" s="24">
        <v>26536</v>
      </c>
      <c r="O966" s="29" t="e">
        <v>#N/A</v>
      </c>
    </row>
    <row r="967" spans="1:15" x14ac:dyDescent="0.25">
      <c r="A967" t="s">
        <v>6736</v>
      </c>
      <c r="B967">
        <v>36557</v>
      </c>
      <c r="C967">
        <v>344.01</v>
      </c>
      <c r="J967">
        <v>36557</v>
      </c>
      <c r="K967">
        <v>342.01</v>
      </c>
      <c r="N967" s="24">
        <v>26540</v>
      </c>
      <c r="O967" s="29" t="e">
        <v>#N/A</v>
      </c>
    </row>
    <row r="968" spans="1:15" x14ac:dyDescent="0.25">
      <c r="A968" t="s">
        <v>6736</v>
      </c>
      <c r="B968">
        <v>36558</v>
      </c>
      <c r="C968">
        <v>275.74</v>
      </c>
      <c r="J968">
        <v>36558</v>
      </c>
      <c r="K968">
        <v>272.51</v>
      </c>
      <c r="N968" s="24">
        <v>26541</v>
      </c>
      <c r="O968" s="29" t="e">
        <v>#N/A</v>
      </c>
    </row>
    <row r="969" spans="1:15" x14ac:dyDescent="0.25">
      <c r="A969" t="s">
        <v>6736</v>
      </c>
      <c r="B969">
        <v>36560</v>
      </c>
      <c r="C969">
        <v>411.88</v>
      </c>
      <c r="J969">
        <v>36560</v>
      </c>
      <c r="K969">
        <v>410.32</v>
      </c>
      <c r="N969" s="24">
        <v>26542</v>
      </c>
      <c r="O969" s="29" t="e">
        <v>#N/A</v>
      </c>
    </row>
    <row r="970" spans="1:15" x14ac:dyDescent="0.25">
      <c r="A970" t="s">
        <v>6736</v>
      </c>
      <c r="B970">
        <v>36561</v>
      </c>
      <c r="C970">
        <v>353.47</v>
      </c>
      <c r="J970">
        <v>36561</v>
      </c>
      <c r="K970">
        <v>350.03</v>
      </c>
      <c r="N970" s="24">
        <v>26545</v>
      </c>
      <c r="O970" s="29" t="e">
        <v>#N/A</v>
      </c>
    </row>
    <row r="971" spans="1:15" x14ac:dyDescent="0.25">
      <c r="A971" t="s">
        <v>6736</v>
      </c>
      <c r="B971">
        <v>36563</v>
      </c>
      <c r="C971">
        <v>388.88</v>
      </c>
      <c r="J971">
        <v>36563</v>
      </c>
      <c r="K971">
        <v>386.66</v>
      </c>
      <c r="N971" s="24">
        <v>26546</v>
      </c>
      <c r="O971" s="29" t="e">
        <v>#N/A</v>
      </c>
    </row>
    <row r="972" spans="1:15" x14ac:dyDescent="0.25">
      <c r="A972" t="s">
        <v>6736</v>
      </c>
      <c r="B972">
        <v>36565</v>
      </c>
      <c r="C972">
        <v>356.13</v>
      </c>
      <c r="J972">
        <v>36565</v>
      </c>
      <c r="K972">
        <v>354.91</v>
      </c>
      <c r="N972" s="24">
        <v>26548</v>
      </c>
      <c r="O972" s="29" t="e">
        <v>#N/A</v>
      </c>
    </row>
    <row r="973" spans="1:15" x14ac:dyDescent="0.25">
      <c r="A973" t="s">
        <v>6736</v>
      </c>
      <c r="B973">
        <v>36566</v>
      </c>
      <c r="C973">
        <v>379.17</v>
      </c>
      <c r="J973">
        <v>36566</v>
      </c>
      <c r="K973">
        <v>376.42</v>
      </c>
      <c r="N973" s="24">
        <v>26550</v>
      </c>
      <c r="O973" s="29" t="e">
        <v>#N/A</v>
      </c>
    </row>
    <row r="974" spans="1:15" x14ac:dyDescent="0.25">
      <c r="A974" t="s">
        <v>6736</v>
      </c>
      <c r="B974">
        <v>36570</v>
      </c>
      <c r="C974">
        <v>357.21</v>
      </c>
      <c r="J974">
        <v>36570</v>
      </c>
      <c r="K974">
        <v>355.35</v>
      </c>
      <c r="N974" s="24">
        <v>26551</v>
      </c>
      <c r="O974" s="29" t="e">
        <v>#N/A</v>
      </c>
    </row>
    <row r="975" spans="1:15" x14ac:dyDescent="0.25">
      <c r="A975" t="s">
        <v>6736</v>
      </c>
      <c r="B975">
        <v>36571</v>
      </c>
      <c r="C975">
        <v>333.48</v>
      </c>
      <c r="J975">
        <v>36571</v>
      </c>
      <c r="K975">
        <v>330.8</v>
      </c>
      <c r="N975" s="24">
        <v>26553</v>
      </c>
      <c r="O975" s="29" t="e">
        <v>#N/A</v>
      </c>
    </row>
    <row r="976" spans="1:15" x14ac:dyDescent="0.25">
      <c r="A976" t="s">
        <v>6736</v>
      </c>
      <c r="B976">
        <v>36572</v>
      </c>
      <c r="C976">
        <v>84.59</v>
      </c>
      <c r="J976">
        <v>36572</v>
      </c>
      <c r="K976">
        <v>84.26</v>
      </c>
      <c r="N976" s="24">
        <v>26554</v>
      </c>
      <c r="O976" s="29" t="e">
        <v>#N/A</v>
      </c>
    </row>
    <row r="977" spans="1:15" x14ac:dyDescent="0.25">
      <c r="A977" t="s">
        <v>6736</v>
      </c>
      <c r="B977">
        <v>36573</v>
      </c>
      <c r="C977">
        <v>88.51</v>
      </c>
      <c r="J977">
        <v>36573</v>
      </c>
      <c r="K977">
        <v>87.53</v>
      </c>
      <c r="N977" s="24">
        <v>26555</v>
      </c>
      <c r="O977" s="29" t="e">
        <v>#N/A</v>
      </c>
    </row>
    <row r="978" spans="1:15" x14ac:dyDescent="0.25">
      <c r="A978" t="s">
        <v>6736</v>
      </c>
      <c r="B978">
        <v>36575</v>
      </c>
      <c r="C978">
        <v>35.14</v>
      </c>
      <c r="J978">
        <v>36575</v>
      </c>
      <c r="K978">
        <v>34.729999999999997</v>
      </c>
      <c r="N978" s="24">
        <v>26556</v>
      </c>
      <c r="O978" s="29" t="e">
        <v>#N/A</v>
      </c>
    </row>
    <row r="979" spans="1:15" x14ac:dyDescent="0.25">
      <c r="A979" t="s">
        <v>6736</v>
      </c>
      <c r="B979">
        <v>36576</v>
      </c>
      <c r="C979">
        <v>195.78</v>
      </c>
      <c r="J979">
        <v>36576</v>
      </c>
      <c r="K979">
        <v>193.84</v>
      </c>
      <c r="N979" s="24">
        <v>26560</v>
      </c>
      <c r="O979" s="29" t="e">
        <v>#N/A</v>
      </c>
    </row>
    <row r="980" spans="1:15" x14ac:dyDescent="0.25">
      <c r="A980" t="s">
        <v>6736</v>
      </c>
      <c r="B980">
        <v>36578</v>
      </c>
      <c r="C980">
        <v>217.4</v>
      </c>
      <c r="J980">
        <v>36578</v>
      </c>
      <c r="K980">
        <v>215.5</v>
      </c>
      <c r="N980" s="24">
        <v>26561</v>
      </c>
      <c r="O980" s="29" t="e">
        <v>#N/A</v>
      </c>
    </row>
    <row r="981" spans="1:15" x14ac:dyDescent="0.25">
      <c r="A981" t="s">
        <v>6736</v>
      </c>
      <c r="B981">
        <v>36580</v>
      </c>
      <c r="C981">
        <v>69.069999999999993</v>
      </c>
      <c r="J981">
        <v>36580</v>
      </c>
      <c r="K981">
        <v>68.58</v>
      </c>
      <c r="N981" s="24">
        <v>26562</v>
      </c>
      <c r="O981" s="29" t="e">
        <v>#N/A</v>
      </c>
    </row>
    <row r="982" spans="1:15" x14ac:dyDescent="0.25">
      <c r="A982" t="s">
        <v>6736</v>
      </c>
      <c r="B982">
        <v>36581</v>
      </c>
      <c r="C982">
        <v>194.09</v>
      </c>
      <c r="J982">
        <v>36581</v>
      </c>
      <c r="K982">
        <v>191.45</v>
      </c>
      <c r="N982" s="24">
        <v>26565</v>
      </c>
      <c r="O982" s="29" t="e">
        <v>#N/A</v>
      </c>
    </row>
    <row r="983" spans="1:15" x14ac:dyDescent="0.25">
      <c r="A983" t="s">
        <v>6736</v>
      </c>
      <c r="B983">
        <v>36582</v>
      </c>
      <c r="C983">
        <v>305.11</v>
      </c>
      <c r="J983">
        <v>36582</v>
      </c>
      <c r="K983">
        <v>302.35000000000002</v>
      </c>
      <c r="N983" s="24">
        <v>26567</v>
      </c>
      <c r="O983" s="29" t="e">
        <v>#N/A</v>
      </c>
    </row>
    <row r="984" spans="1:15" x14ac:dyDescent="0.25">
      <c r="A984" t="s">
        <v>6736</v>
      </c>
      <c r="B984">
        <v>36583</v>
      </c>
      <c r="C984">
        <v>352.92</v>
      </c>
      <c r="J984">
        <v>36583</v>
      </c>
      <c r="K984">
        <v>351.03</v>
      </c>
      <c r="N984" s="24">
        <v>26568</v>
      </c>
      <c r="O984" s="29" t="e">
        <v>#N/A</v>
      </c>
    </row>
    <row r="985" spans="1:15" x14ac:dyDescent="0.25">
      <c r="A985" t="s">
        <v>6736</v>
      </c>
      <c r="B985">
        <v>36584</v>
      </c>
      <c r="C985">
        <v>61.61</v>
      </c>
      <c r="J985">
        <v>36584</v>
      </c>
      <c r="K985">
        <v>60.91</v>
      </c>
      <c r="N985" s="24">
        <v>26580</v>
      </c>
      <c r="O985" s="29" t="e">
        <v>#N/A</v>
      </c>
    </row>
    <row r="986" spans="1:15" x14ac:dyDescent="0.25">
      <c r="A986" t="s">
        <v>6736</v>
      </c>
      <c r="B986">
        <v>36585</v>
      </c>
      <c r="C986">
        <v>300.36</v>
      </c>
      <c r="J986">
        <v>36585</v>
      </c>
      <c r="K986">
        <v>296.95999999999998</v>
      </c>
      <c r="N986" s="24">
        <v>26587</v>
      </c>
      <c r="O986" s="29" t="e">
        <v>#N/A</v>
      </c>
    </row>
    <row r="987" spans="1:15" x14ac:dyDescent="0.25">
      <c r="A987" t="s">
        <v>6736</v>
      </c>
      <c r="B987">
        <v>36589</v>
      </c>
      <c r="C987">
        <v>146.05000000000001</v>
      </c>
      <c r="J987">
        <v>36589</v>
      </c>
      <c r="K987">
        <v>144.12</v>
      </c>
      <c r="N987" s="24">
        <v>26590</v>
      </c>
      <c r="O987" s="29" t="e">
        <v>#N/A</v>
      </c>
    </row>
    <row r="988" spans="1:15" x14ac:dyDescent="0.25">
      <c r="A988" t="s">
        <v>6736</v>
      </c>
      <c r="B988">
        <v>36590</v>
      </c>
      <c r="C988">
        <v>203.12</v>
      </c>
      <c r="J988">
        <v>36590</v>
      </c>
      <c r="K988">
        <v>200.87</v>
      </c>
      <c r="N988" s="24">
        <v>26591</v>
      </c>
      <c r="O988" s="29" t="e">
        <v>#N/A</v>
      </c>
    </row>
    <row r="989" spans="1:15" x14ac:dyDescent="0.25">
      <c r="A989" t="s">
        <v>6736</v>
      </c>
      <c r="B989">
        <v>36595</v>
      </c>
      <c r="C989">
        <v>189.59</v>
      </c>
      <c r="J989">
        <v>36595</v>
      </c>
      <c r="K989">
        <v>187.69</v>
      </c>
      <c r="N989" s="24">
        <v>26593</v>
      </c>
      <c r="O989" s="29" t="e">
        <v>#N/A</v>
      </c>
    </row>
    <row r="990" spans="1:15" x14ac:dyDescent="0.25">
      <c r="A990" t="s">
        <v>6736</v>
      </c>
      <c r="B990">
        <v>36596</v>
      </c>
      <c r="C990">
        <v>46.98</v>
      </c>
      <c r="J990">
        <v>36596</v>
      </c>
      <c r="K990">
        <v>46.31</v>
      </c>
      <c r="N990" s="24">
        <v>26596</v>
      </c>
      <c r="O990" s="29" t="e">
        <v>#N/A</v>
      </c>
    </row>
    <row r="991" spans="1:15" x14ac:dyDescent="0.25">
      <c r="A991" t="s">
        <v>6736</v>
      </c>
      <c r="B991">
        <v>36597</v>
      </c>
      <c r="C991">
        <v>64.06</v>
      </c>
      <c r="J991">
        <v>36597</v>
      </c>
      <c r="K991">
        <v>63.63</v>
      </c>
      <c r="N991" s="24">
        <v>26600</v>
      </c>
      <c r="O991" s="29">
        <v>327.39</v>
      </c>
    </row>
    <row r="992" spans="1:15" x14ac:dyDescent="0.25">
      <c r="A992" t="s">
        <v>6736</v>
      </c>
      <c r="B992">
        <v>36598</v>
      </c>
      <c r="C992">
        <v>37.6</v>
      </c>
      <c r="J992">
        <v>36598</v>
      </c>
      <c r="K992">
        <v>37.159999999999997</v>
      </c>
      <c r="N992" s="24">
        <v>26605</v>
      </c>
      <c r="O992" s="29">
        <v>338.39</v>
      </c>
    </row>
    <row r="993" spans="1:15" x14ac:dyDescent="0.25">
      <c r="A993" t="s">
        <v>6736</v>
      </c>
      <c r="B993">
        <v>36600</v>
      </c>
      <c r="C993">
        <v>15.76</v>
      </c>
      <c r="J993">
        <v>36600</v>
      </c>
      <c r="K993">
        <v>15.52</v>
      </c>
      <c r="N993" s="24">
        <v>26607</v>
      </c>
      <c r="O993" s="29" t="e">
        <v>#N/A</v>
      </c>
    </row>
    <row r="994" spans="1:15" x14ac:dyDescent="0.25">
      <c r="A994" t="s">
        <v>6736</v>
      </c>
      <c r="B994">
        <v>36836</v>
      </c>
      <c r="C994">
        <v>370.25</v>
      </c>
      <c r="J994">
        <v>36836</v>
      </c>
      <c r="K994">
        <v>367.91</v>
      </c>
      <c r="N994" s="24">
        <v>26608</v>
      </c>
      <c r="O994" s="29" t="e">
        <v>#N/A</v>
      </c>
    </row>
    <row r="995" spans="1:15" x14ac:dyDescent="0.25">
      <c r="A995" t="s">
        <v>6736</v>
      </c>
      <c r="B995">
        <v>36837</v>
      </c>
      <c r="C995">
        <v>483.19</v>
      </c>
      <c r="J995">
        <v>36837</v>
      </c>
      <c r="K995">
        <v>481.35</v>
      </c>
      <c r="N995" s="24">
        <v>26615</v>
      </c>
      <c r="O995" s="29" t="e">
        <v>#N/A</v>
      </c>
    </row>
    <row r="996" spans="1:15" x14ac:dyDescent="0.25">
      <c r="A996" t="s">
        <v>6736</v>
      </c>
      <c r="B996">
        <v>36860</v>
      </c>
      <c r="C996">
        <v>116.86</v>
      </c>
      <c r="J996">
        <v>36860</v>
      </c>
      <c r="K996">
        <v>117.36</v>
      </c>
      <c r="N996" s="24">
        <v>26641</v>
      </c>
      <c r="O996" s="29">
        <v>431.07</v>
      </c>
    </row>
    <row r="997" spans="1:15" x14ac:dyDescent="0.25">
      <c r="A997" t="s">
        <v>6736</v>
      </c>
      <c r="B997">
        <v>36901</v>
      </c>
      <c r="C997">
        <v>175.44</v>
      </c>
      <c r="J997">
        <v>36901</v>
      </c>
      <c r="K997">
        <v>174.65</v>
      </c>
      <c r="N997" s="24">
        <v>26645</v>
      </c>
      <c r="O997" s="29">
        <v>444.3</v>
      </c>
    </row>
    <row r="998" spans="1:15" x14ac:dyDescent="0.25">
      <c r="A998" t="s">
        <v>6736</v>
      </c>
      <c r="B998">
        <v>36902</v>
      </c>
      <c r="C998">
        <v>249.38</v>
      </c>
      <c r="J998">
        <v>36902</v>
      </c>
      <c r="K998">
        <v>248.06</v>
      </c>
      <c r="N998" s="24">
        <v>26650</v>
      </c>
      <c r="O998" s="29" t="e">
        <v>#N/A</v>
      </c>
    </row>
    <row r="999" spans="1:15" x14ac:dyDescent="0.25">
      <c r="A999" t="s">
        <v>6736</v>
      </c>
      <c r="B999">
        <v>36903</v>
      </c>
      <c r="C999">
        <v>327.22000000000003</v>
      </c>
      <c r="J999">
        <v>36903</v>
      </c>
      <c r="K999">
        <v>326.12</v>
      </c>
      <c r="N999" s="24">
        <v>26665</v>
      </c>
      <c r="O999" s="29" t="e">
        <v>#N/A</v>
      </c>
    </row>
    <row r="1000" spans="1:15" x14ac:dyDescent="0.25">
      <c r="A1000" t="s">
        <v>6736</v>
      </c>
      <c r="B1000">
        <v>36904</v>
      </c>
      <c r="C1000">
        <v>383.07</v>
      </c>
      <c r="J1000">
        <v>36904</v>
      </c>
      <c r="K1000">
        <v>381.29</v>
      </c>
      <c r="N1000" s="24">
        <v>26670</v>
      </c>
      <c r="O1000" s="29">
        <v>351.07</v>
      </c>
    </row>
    <row r="1001" spans="1:15" x14ac:dyDescent="0.25">
      <c r="A1001" t="s">
        <v>6736</v>
      </c>
      <c r="B1001">
        <v>36905</v>
      </c>
      <c r="C1001">
        <v>460.92</v>
      </c>
      <c r="J1001">
        <v>36905</v>
      </c>
      <c r="K1001">
        <v>458.07</v>
      </c>
      <c r="N1001" s="24">
        <v>26675</v>
      </c>
      <c r="O1001" s="29">
        <v>474.97</v>
      </c>
    </row>
    <row r="1002" spans="1:15" x14ac:dyDescent="0.25">
      <c r="A1002" t="s">
        <v>6736</v>
      </c>
      <c r="B1002">
        <v>36906</v>
      </c>
      <c r="C1002">
        <v>530.86</v>
      </c>
      <c r="J1002">
        <v>36906</v>
      </c>
      <c r="K1002">
        <v>528.29999999999995</v>
      </c>
      <c r="N1002" s="24">
        <v>26676</v>
      </c>
      <c r="O1002" s="29" t="e">
        <v>#N/A</v>
      </c>
    </row>
    <row r="1003" spans="1:15" x14ac:dyDescent="0.25">
      <c r="A1003" t="s">
        <v>6736</v>
      </c>
      <c r="B1003">
        <v>36907</v>
      </c>
      <c r="C1003">
        <v>151.97999999999999</v>
      </c>
      <c r="J1003">
        <v>36907</v>
      </c>
      <c r="K1003">
        <v>151.38999999999999</v>
      </c>
      <c r="N1003" s="24">
        <v>26685</v>
      </c>
      <c r="O1003" s="29" t="e">
        <v>#N/A</v>
      </c>
    </row>
    <row r="1004" spans="1:15" x14ac:dyDescent="0.25">
      <c r="A1004" t="s">
        <v>6736</v>
      </c>
      <c r="B1004">
        <v>36908</v>
      </c>
      <c r="C1004">
        <v>214.18</v>
      </c>
      <c r="J1004">
        <v>36908</v>
      </c>
      <c r="K1004">
        <v>213.75</v>
      </c>
      <c r="N1004" s="24">
        <v>26686</v>
      </c>
      <c r="O1004" s="29" t="e">
        <v>#N/A</v>
      </c>
    </row>
    <row r="1005" spans="1:15" x14ac:dyDescent="0.25">
      <c r="A1005" t="s">
        <v>6736</v>
      </c>
      <c r="B1005">
        <v>36909</v>
      </c>
      <c r="C1005">
        <v>208.91</v>
      </c>
      <c r="J1005">
        <v>36909</v>
      </c>
      <c r="K1005">
        <v>208.44</v>
      </c>
      <c r="N1005" s="24">
        <v>26700</v>
      </c>
      <c r="O1005" s="29">
        <v>353.35</v>
      </c>
    </row>
    <row r="1006" spans="1:15" x14ac:dyDescent="0.25">
      <c r="A1006" t="s">
        <v>6736</v>
      </c>
      <c r="B1006">
        <v>37183</v>
      </c>
      <c r="C1006">
        <v>390.31</v>
      </c>
      <c r="J1006">
        <v>37183</v>
      </c>
      <c r="K1006">
        <v>386.26</v>
      </c>
      <c r="N1006" s="24">
        <v>26705</v>
      </c>
      <c r="O1006" s="29">
        <v>447.23</v>
      </c>
    </row>
    <row r="1007" spans="1:15" x14ac:dyDescent="0.25">
      <c r="A1007" t="s">
        <v>6736</v>
      </c>
      <c r="B1007">
        <v>37184</v>
      </c>
      <c r="C1007">
        <v>447.87</v>
      </c>
      <c r="J1007">
        <v>37184</v>
      </c>
      <c r="K1007">
        <v>447.84</v>
      </c>
      <c r="N1007" s="24">
        <v>26706</v>
      </c>
      <c r="O1007" s="29" t="e">
        <v>#N/A</v>
      </c>
    </row>
    <row r="1008" spans="1:15" x14ac:dyDescent="0.25">
      <c r="A1008" t="s">
        <v>6736</v>
      </c>
      <c r="B1008">
        <v>37185</v>
      </c>
      <c r="C1008">
        <v>169.05</v>
      </c>
      <c r="J1008">
        <v>37185</v>
      </c>
      <c r="K1008">
        <v>169.55</v>
      </c>
      <c r="N1008" s="24">
        <v>26715</v>
      </c>
      <c r="O1008" s="29" t="e">
        <v>#N/A</v>
      </c>
    </row>
    <row r="1009" spans="1:15" x14ac:dyDescent="0.25">
      <c r="A1009" t="s">
        <v>6736</v>
      </c>
      <c r="B1009">
        <v>37186</v>
      </c>
      <c r="C1009">
        <v>251.54</v>
      </c>
      <c r="J1009">
        <v>37186</v>
      </c>
      <c r="K1009">
        <v>252.28</v>
      </c>
      <c r="N1009" s="24">
        <v>26720</v>
      </c>
      <c r="O1009" s="29">
        <v>215.72</v>
      </c>
    </row>
    <row r="1010" spans="1:15" x14ac:dyDescent="0.25">
      <c r="A1010" t="s">
        <v>6736</v>
      </c>
      <c r="B1010">
        <v>37187</v>
      </c>
      <c r="C1010">
        <v>408.44</v>
      </c>
      <c r="J1010">
        <v>37187</v>
      </c>
      <c r="K1010">
        <v>406.73</v>
      </c>
      <c r="N1010" s="24">
        <v>26725</v>
      </c>
      <c r="O1010" s="29">
        <v>344.37</v>
      </c>
    </row>
    <row r="1011" spans="1:15" x14ac:dyDescent="0.25">
      <c r="A1011" t="s">
        <v>6736</v>
      </c>
      <c r="B1011">
        <v>37188</v>
      </c>
      <c r="C1011">
        <v>292.45</v>
      </c>
      <c r="J1011">
        <v>37188</v>
      </c>
      <c r="K1011">
        <v>291.42</v>
      </c>
      <c r="N1011" s="24">
        <v>26727</v>
      </c>
      <c r="O1011" s="29" t="e">
        <v>#N/A</v>
      </c>
    </row>
    <row r="1012" spans="1:15" x14ac:dyDescent="0.25">
      <c r="A1012" t="s">
        <v>6736</v>
      </c>
      <c r="B1012">
        <v>37191</v>
      </c>
      <c r="C1012">
        <v>230.82</v>
      </c>
      <c r="J1012">
        <v>37191</v>
      </c>
      <c r="K1012">
        <v>229.6</v>
      </c>
      <c r="N1012" s="24">
        <v>26735</v>
      </c>
      <c r="O1012" s="29" t="e">
        <v>#N/A</v>
      </c>
    </row>
    <row r="1013" spans="1:15" x14ac:dyDescent="0.25">
      <c r="A1013" t="s">
        <v>6736</v>
      </c>
      <c r="B1013">
        <v>37192</v>
      </c>
      <c r="C1013">
        <v>354.79</v>
      </c>
      <c r="J1013">
        <v>37192</v>
      </c>
      <c r="K1013">
        <v>358.81</v>
      </c>
      <c r="N1013" s="24">
        <v>26740</v>
      </c>
      <c r="O1013" s="29">
        <v>251.66</v>
      </c>
    </row>
    <row r="1014" spans="1:15" x14ac:dyDescent="0.25">
      <c r="A1014" t="s">
        <v>6736</v>
      </c>
      <c r="B1014">
        <v>37193</v>
      </c>
      <c r="C1014">
        <v>360.14</v>
      </c>
      <c r="J1014">
        <v>37193</v>
      </c>
      <c r="K1014">
        <v>358.41</v>
      </c>
      <c r="N1014" s="24">
        <v>26742</v>
      </c>
      <c r="O1014" s="29">
        <v>379.1</v>
      </c>
    </row>
    <row r="1015" spans="1:15" x14ac:dyDescent="0.25">
      <c r="A1015" t="s">
        <v>6736</v>
      </c>
      <c r="B1015">
        <v>37197</v>
      </c>
      <c r="C1015">
        <v>311.89</v>
      </c>
      <c r="J1015">
        <v>37197</v>
      </c>
      <c r="K1015">
        <v>311.05</v>
      </c>
      <c r="N1015" s="24">
        <v>26746</v>
      </c>
      <c r="O1015" s="29" t="e">
        <v>#N/A</v>
      </c>
    </row>
    <row r="1016" spans="1:15" x14ac:dyDescent="0.25">
      <c r="A1016" t="s">
        <v>6736</v>
      </c>
      <c r="B1016">
        <v>37220</v>
      </c>
      <c r="C1016">
        <v>414.19</v>
      </c>
      <c r="J1016">
        <v>37220</v>
      </c>
      <c r="K1016">
        <v>416.22</v>
      </c>
      <c r="N1016" s="24">
        <v>26750</v>
      </c>
      <c r="O1016" s="29">
        <v>216.71</v>
      </c>
    </row>
    <row r="1017" spans="1:15" x14ac:dyDescent="0.25">
      <c r="A1017" t="s">
        <v>6736</v>
      </c>
      <c r="B1017">
        <v>37221</v>
      </c>
      <c r="C1017">
        <v>509.72</v>
      </c>
      <c r="J1017">
        <v>37221</v>
      </c>
      <c r="K1017">
        <v>512.5</v>
      </c>
      <c r="N1017" s="24">
        <v>26755</v>
      </c>
      <c r="O1017" s="29">
        <v>310.93</v>
      </c>
    </row>
    <row r="1018" spans="1:15" x14ac:dyDescent="0.25">
      <c r="A1018" t="s">
        <v>6736</v>
      </c>
      <c r="B1018">
        <v>37222</v>
      </c>
      <c r="C1018">
        <v>191.57</v>
      </c>
      <c r="J1018">
        <v>37222</v>
      </c>
      <c r="K1018">
        <v>192.64</v>
      </c>
      <c r="N1018" s="24">
        <v>26756</v>
      </c>
      <c r="O1018" s="29" t="e">
        <v>#N/A</v>
      </c>
    </row>
    <row r="1019" spans="1:15" x14ac:dyDescent="0.25">
      <c r="A1019" t="s">
        <v>6736</v>
      </c>
      <c r="B1019">
        <v>37223</v>
      </c>
      <c r="C1019">
        <v>218.47</v>
      </c>
      <c r="J1019">
        <v>37223</v>
      </c>
      <c r="K1019">
        <v>219.96</v>
      </c>
      <c r="N1019" s="24">
        <v>26765</v>
      </c>
      <c r="O1019" s="29" t="e">
        <v>#N/A</v>
      </c>
    </row>
    <row r="1020" spans="1:15" x14ac:dyDescent="0.25">
      <c r="A1020" t="s">
        <v>6736</v>
      </c>
      <c r="B1020">
        <v>37224</v>
      </c>
      <c r="C1020">
        <v>459.71</v>
      </c>
      <c r="J1020">
        <v>37224</v>
      </c>
      <c r="K1020">
        <v>462.1</v>
      </c>
      <c r="N1020" s="24">
        <v>26770</v>
      </c>
      <c r="O1020" s="29">
        <v>296.07</v>
      </c>
    </row>
    <row r="1021" spans="1:15" x14ac:dyDescent="0.25">
      <c r="A1021" t="s">
        <v>6736</v>
      </c>
      <c r="B1021">
        <v>37225</v>
      </c>
      <c r="C1021">
        <v>618.9</v>
      </c>
      <c r="J1021">
        <v>37225</v>
      </c>
      <c r="K1021">
        <v>621.17999999999995</v>
      </c>
      <c r="N1021" s="24">
        <v>26775</v>
      </c>
      <c r="O1021" s="29">
        <v>401.6</v>
      </c>
    </row>
    <row r="1022" spans="1:15" x14ac:dyDescent="0.25">
      <c r="A1022" t="s">
        <v>6736</v>
      </c>
      <c r="B1022">
        <v>37226</v>
      </c>
      <c r="C1022">
        <v>536.77</v>
      </c>
      <c r="J1022">
        <v>37226</v>
      </c>
      <c r="K1022">
        <v>539.79</v>
      </c>
      <c r="N1022" s="24">
        <v>26776</v>
      </c>
      <c r="O1022" s="29" t="e">
        <v>#N/A</v>
      </c>
    </row>
    <row r="1023" spans="1:15" x14ac:dyDescent="0.25">
      <c r="A1023" t="s">
        <v>6736</v>
      </c>
      <c r="B1023">
        <v>37227</v>
      </c>
      <c r="C1023">
        <v>741.86</v>
      </c>
      <c r="J1023">
        <v>37227</v>
      </c>
      <c r="K1023">
        <v>745.14</v>
      </c>
      <c r="N1023" s="24">
        <v>26785</v>
      </c>
      <c r="O1023" s="29" t="e">
        <v>#N/A</v>
      </c>
    </row>
    <row r="1024" spans="1:15" x14ac:dyDescent="0.25">
      <c r="A1024" t="s">
        <v>6736</v>
      </c>
      <c r="B1024">
        <v>37228</v>
      </c>
      <c r="C1024">
        <v>559.87</v>
      </c>
      <c r="J1024">
        <v>37228</v>
      </c>
      <c r="K1024">
        <v>562.74</v>
      </c>
      <c r="N1024" s="24">
        <v>26820</v>
      </c>
      <c r="O1024" s="29" t="e">
        <v>#N/A</v>
      </c>
    </row>
    <row r="1025" spans="1:15" x14ac:dyDescent="0.25">
      <c r="A1025" t="s">
        <v>6736</v>
      </c>
      <c r="B1025">
        <v>37229</v>
      </c>
      <c r="C1025">
        <v>718.22</v>
      </c>
      <c r="J1025">
        <v>37229</v>
      </c>
      <c r="K1025">
        <v>720.16</v>
      </c>
      <c r="N1025" s="24">
        <v>26841</v>
      </c>
      <c r="O1025" s="29" t="e">
        <v>#N/A</v>
      </c>
    </row>
    <row r="1026" spans="1:15" x14ac:dyDescent="0.25">
      <c r="A1026" t="s">
        <v>6736</v>
      </c>
      <c r="B1026">
        <v>37230</v>
      </c>
      <c r="C1026">
        <v>717.24</v>
      </c>
      <c r="J1026">
        <v>37230</v>
      </c>
      <c r="K1026">
        <v>720.07</v>
      </c>
      <c r="N1026" s="24">
        <v>26842</v>
      </c>
      <c r="O1026" s="29" t="e">
        <v>#N/A</v>
      </c>
    </row>
    <row r="1027" spans="1:15" x14ac:dyDescent="0.25">
      <c r="A1027" t="s">
        <v>6736</v>
      </c>
      <c r="B1027">
        <v>37231</v>
      </c>
      <c r="C1027">
        <v>760.5</v>
      </c>
      <c r="J1027">
        <v>37231</v>
      </c>
      <c r="K1027">
        <v>760.57</v>
      </c>
      <c r="N1027" s="24">
        <v>26843</v>
      </c>
      <c r="O1027" s="29" t="e">
        <v>#N/A</v>
      </c>
    </row>
    <row r="1028" spans="1:15" x14ac:dyDescent="0.25">
      <c r="A1028" t="s">
        <v>6736</v>
      </c>
      <c r="B1028">
        <v>37232</v>
      </c>
      <c r="C1028">
        <v>205.69</v>
      </c>
      <c r="J1028">
        <v>37232</v>
      </c>
      <c r="K1028">
        <v>206.3</v>
      </c>
      <c r="N1028" s="24">
        <v>26844</v>
      </c>
      <c r="O1028" s="29" t="e">
        <v>#N/A</v>
      </c>
    </row>
    <row r="1029" spans="1:15" x14ac:dyDescent="0.25">
      <c r="A1029" t="s">
        <v>6736</v>
      </c>
      <c r="B1029">
        <v>37233</v>
      </c>
      <c r="C1029">
        <v>333.55</v>
      </c>
      <c r="J1029">
        <v>37233</v>
      </c>
      <c r="K1029">
        <v>334.25</v>
      </c>
      <c r="N1029" s="24">
        <v>26850</v>
      </c>
      <c r="O1029" s="29" t="e">
        <v>#N/A</v>
      </c>
    </row>
    <row r="1030" spans="1:15" x14ac:dyDescent="0.25">
      <c r="A1030" t="s">
        <v>6736</v>
      </c>
      <c r="B1030">
        <v>37234</v>
      </c>
      <c r="C1030">
        <v>290.75</v>
      </c>
      <c r="J1030">
        <v>37234</v>
      </c>
      <c r="K1030">
        <v>291.52999999999997</v>
      </c>
      <c r="N1030" s="24">
        <v>26852</v>
      </c>
      <c r="O1030" s="29" t="e">
        <v>#N/A</v>
      </c>
    </row>
    <row r="1031" spans="1:15" x14ac:dyDescent="0.25">
      <c r="A1031" t="s">
        <v>6736</v>
      </c>
      <c r="B1031">
        <v>37235</v>
      </c>
      <c r="C1031">
        <v>384.18</v>
      </c>
      <c r="J1031">
        <v>37235</v>
      </c>
      <c r="K1031">
        <v>382.56</v>
      </c>
      <c r="N1031" s="24">
        <v>26860</v>
      </c>
      <c r="O1031" s="29" t="e">
        <v>#N/A</v>
      </c>
    </row>
    <row r="1032" spans="1:15" x14ac:dyDescent="0.25">
      <c r="A1032" t="s">
        <v>6736</v>
      </c>
      <c r="B1032">
        <v>37236</v>
      </c>
      <c r="C1032">
        <v>457.62</v>
      </c>
      <c r="J1032">
        <v>37236</v>
      </c>
      <c r="K1032">
        <v>459.72</v>
      </c>
      <c r="N1032" s="24">
        <v>26861</v>
      </c>
      <c r="O1032" s="29" t="e">
        <v>#N/A</v>
      </c>
    </row>
    <row r="1033" spans="1:15" x14ac:dyDescent="0.25">
      <c r="A1033" t="s">
        <v>6736</v>
      </c>
      <c r="B1033">
        <v>37237</v>
      </c>
      <c r="C1033">
        <v>217.09</v>
      </c>
      <c r="J1033">
        <v>37237</v>
      </c>
      <c r="K1033">
        <v>218.35</v>
      </c>
      <c r="N1033" s="24">
        <v>26862</v>
      </c>
      <c r="O1033" s="29" t="e">
        <v>#N/A</v>
      </c>
    </row>
    <row r="1034" spans="1:15" x14ac:dyDescent="0.25">
      <c r="A1034" t="s">
        <v>6736</v>
      </c>
      <c r="B1034">
        <v>37238</v>
      </c>
      <c r="C1034">
        <v>317.35000000000002</v>
      </c>
      <c r="J1034">
        <v>37238</v>
      </c>
      <c r="K1034">
        <v>317.52999999999997</v>
      </c>
      <c r="N1034" s="24">
        <v>26863</v>
      </c>
      <c r="O1034" s="29" t="e">
        <v>#N/A</v>
      </c>
    </row>
    <row r="1035" spans="1:15" x14ac:dyDescent="0.25">
      <c r="A1035" t="s">
        <v>6736</v>
      </c>
      <c r="B1035">
        <v>37239</v>
      </c>
      <c r="C1035">
        <v>155.72999999999999</v>
      </c>
      <c r="J1035">
        <v>37239</v>
      </c>
      <c r="K1035">
        <v>155.99</v>
      </c>
      <c r="N1035" s="24">
        <v>26910</v>
      </c>
      <c r="O1035" s="29" t="e">
        <v>#N/A</v>
      </c>
    </row>
    <row r="1036" spans="1:15" x14ac:dyDescent="0.25">
      <c r="A1036" t="s">
        <v>6736</v>
      </c>
      <c r="B1036">
        <v>37241</v>
      </c>
      <c r="C1036">
        <v>446.41</v>
      </c>
      <c r="J1036">
        <v>37241</v>
      </c>
      <c r="K1036">
        <v>444.74</v>
      </c>
      <c r="N1036" s="24">
        <v>26951</v>
      </c>
      <c r="O1036" s="29" t="e">
        <v>#N/A</v>
      </c>
    </row>
    <row r="1037" spans="1:15" x14ac:dyDescent="0.25">
      <c r="A1037" t="s">
        <v>6736</v>
      </c>
      <c r="B1037">
        <v>37242</v>
      </c>
      <c r="C1037">
        <v>494.44</v>
      </c>
      <c r="J1037">
        <v>37242</v>
      </c>
      <c r="K1037">
        <v>493.17</v>
      </c>
      <c r="N1037" s="24">
        <v>26952</v>
      </c>
      <c r="O1037" s="29" t="e">
        <v>#N/A</v>
      </c>
    </row>
    <row r="1038" spans="1:15" x14ac:dyDescent="0.25">
      <c r="A1038" t="s">
        <v>6736</v>
      </c>
      <c r="B1038">
        <v>37243</v>
      </c>
      <c r="C1038">
        <v>582.95000000000005</v>
      </c>
      <c r="J1038">
        <v>37243</v>
      </c>
      <c r="K1038">
        <v>577.26</v>
      </c>
      <c r="N1038" s="24">
        <v>26990</v>
      </c>
      <c r="O1038" s="29" t="e">
        <v>#N/A</v>
      </c>
    </row>
    <row r="1039" spans="1:15" x14ac:dyDescent="0.25">
      <c r="A1039" t="s">
        <v>6736</v>
      </c>
      <c r="B1039">
        <v>37244</v>
      </c>
      <c r="C1039">
        <v>688.97</v>
      </c>
      <c r="J1039">
        <v>37244</v>
      </c>
      <c r="K1039">
        <v>682.34</v>
      </c>
      <c r="N1039" s="24">
        <v>26991</v>
      </c>
      <c r="O1039" s="29">
        <v>581.02</v>
      </c>
    </row>
    <row r="1040" spans="1:15" x14ac:dyDescent="0.25">
      <c r="A1040" t="s">
        <v>6736</v>
      </c>
      <c r="B1040">
        <v>37246</v>
      </c>
      <c r="C1040">
        <v>360.6</v>
      </c>
      <c r="J1040">
        <v>37246</v>
      </c>
      <c r="K1040">
        <v>360.71</v>
      </c>
      <c r="N1040" s="24">
        <v>26992</v>
      </c>
      <c r="O1040" s="29" t="e">
        <v>#N/A</v>
      </c>
    </row>
    <row r="1041" spans="1:15" x14ac:dyDescent="0.25">
      <c r="A1041" t="s">
        <v>6736</v>
      </c>
      <c r="B1041">
        <v>37247</v>
      </c>
      <c r="C1041">
        <v>178.1</v>
      </c>
      <c r="J1041">
        <v>37247</v>
      </c>
      <c r="K1041">
        <v>178.87</v>
      </c>
      <c r="N1041" s="24">
        <v>27000</v>
      </c>
      <c r="O1041" s="29" t="e">
        <v>#N/A</v>
      </c>
    </row>
    <row r="1042" spans="1:15" x14ac:dyDescent="0.25">
      <c r="A1042" t="s">
        <v>6736</v>
      </c>
      <c r="B1042">
        <v>37248</v>
      </c>
      <c r="C1042">
        <v>308.26</v>
      </c>
      <c r="J1042">
        <v>37248</v>
      </c>
      <c r="K1042">
        <v>306.64</v>
      </c>
      <c r="N1042" s="24">
        <v>27001</v>
      </c>
      <c r="O1042" s="29" t="e">
        <v>#N/A</v>
      </c>
    </row>
    <row r="1043" spans="1:15" x14ac:dyDescent="0.25">
      <c r="A1043" t="s">
        <v>6736</v>
      </c>
      <c r="B1043">
        <v>37249</v>
      </c>
      <c r="C1043">
        <v>150.66</v>
      </c>
      <c r="J1043">
        <v>37249</v>
      </c>
      <c r="K1043">
        <v>150.63999999999999</v>
      </c>
      <c r="N1043" s="24">
        <v>27003</v>
      </c>
      <c r="O1043" s="29" t="e">
        <v>#N/A</v>
      </c>
    </row>
    <row r="1044" spans="1:15" x14ac:dyDescent="0.25">
      <c r="A1044" t="s">
        <v>6736</v>
      </c>
      <c r="B1044">
        <v>37252</v>
      </c>
      <c r="C1044">
        <v>92.54</v>
      </c>
      <c r="J1044">
        <v>37252</v>
      </c>
      <c r="K1044">
        <v>92.78</v>
      </c>
      <c r="N1044" s="24">
        <v>27005</v>
      </c>
      <c r="O1044" s="29" t="e">
        <v>#N/A</v>
      </c>
    </row>
    <row r="1045" spans="1:15" x14ac:dyDescent="0.25">
      <c r="A1045" t="s">
        <v>6736</v>
      </c>
      <c r="B1045">
        <v>37253</v>
      </c>
      <c r="C1045">
        <v>73.349999999999994</v>
      </c>
      <c r="J1045">
        <v>37253</v>
      </c>
      <c r="K1045">
        <v>73.42</v>
      </c>
      <c r="N1045" s="24">
        <v>27006</v>
      </c>
      <c r="O1045" s="29" t="e">
        <v>#N/A</v>
      </c>
    </row>
    <row r="1046" spans="1:15" x14ac:dyDescent="0.25">
      <c r="A1046" t="s">
        <v>6736</v>
      </c>
      <c r="B1046">
        <v>37609</v>
      </c>
      <c r="C1046">
        <v>221.14</v>
      </c>
      <c r="J1046">
        <v>37609</v>
      </c>
      <c r="K1046">
        <v>218.76</v>
      </c>
      <c r="N1046" s="24">
        <v>27025</v>
      </c>
      <c r="O1046" s="29" t="e">
        <v>#N/A</v>
      </c>
    </row>
    <row r="1047" spans="1:15" x14ac:dyDescent="0.25">
      <c r="A1047" t="s">
        <v>6736</v>
      </c>
      <c r="B1047">
        <v>37765</v>
      </c>
      <c r="C1047">
        <v>285.41000000000003</v>
      </c>
      <c r="J1047">
        <v>37765</v>
      </c>
      <c r="K1047">
        <v>285.08</v>
      </c>
      <c r="N1047" s="24">
        <v>27027</v>
      </c>
      <c r="O1047" s="29" t="e">
        <v>#N/A</v>
      </c>
    </row>
    <row r="1048" spans="1:15" x14ac:dyDescent="0.25">
      <c r="A1048" t="s">
        <v>6736</v>
      </c>
      <c r="B1048">
        <v>37766</v>
      </c>
      <c r="C1048">
        <v>348.9</v>
      </c>
      <c r="J1048">
        <v>37766</v>
      </c>
      <c r="K1048">
        <v>348.6</v>
      </c>
      <c r="N1048" s="24">
        <v>27030</v>
      </c>
      <c r="O1048" s="29" t="e">
        <v>#N/A</v>
      </c>
    </row>
    <row r="1049" spans="1:15" x14ac:dyDescent="0.25">
      <c r="A1049" t="s">
        <v>6736</v>
      </c>
      <c r="B1049">
        <v>37785</v>
      </c>
      <c r="C1049">
        <v>271.68</v>
      </c>
      <c r="J1049">
        <v>37785</v>
      </c>
      <c r="K1049">
        <v>269.91000000000003</v>
      </c>
      <c r="N1049" s="24">
        <v>27033</v>
      </c>
      <c r="O1049" s="29" t="e">
        <v>#N/A</v>
      </c>
    </row>
    <row r="1050" spans="1:15" x14ac:dyDescent="0.25">
      <c r="A1050" t="s">
        <v>6736</v>
      </c>
      <c r="B1050">
        <v>38220</v>
      </c>
      <c r="C1050">
        <v>72.349999999999994</v>
      </c>
      <c r="J1050">
        <v>38220</v>
      </c>
      <c r="K1050">
        <v>70.959999999999994</v>
      </c>
      <c r="N1050" s="24">
        <v>27035</v>
      </c>
      <c r="O1050" s="29" t="e">
        <v>#N/A</v>
      </c>
    </row>
    <row r="1051" spans="1:15" x14ac:dyDescent="0.25">
      <c r="A1051" t="s">
        <v>6736</v>
      </c>
      <c r="B1051">
        <v>38221</v>
      </c>
      <c r="C1051">
        <v>74.78</v>
      </c>
      <c r="J1051">
        <v>38221</v>
      </c>
      <c r="K1051">
        <v>73.37</v>
      </c>
      <c r="N1051" s="24">
        <v>27036</v>
      </c>
      <c r="O1051" s="29" t="e">
        <v>#N/A</v>
      </c>
    </row>
    <row r="1052" spans="1:15" x14ac:dyDescent="0.25">
      <c r="A1052" t="s">
        <v>6736</v>
      </c>
      <c r="B1052">
        <v>38222</v>
      </c>
      <c r="C1052">
        <v>80.34</v>
      </c>
      <c r="J1052">
        <v>38222</v>
      </c>
      <c r="K1052">
        <v>79</v>
      </c>
      <c r="N1052" s="24">
        <v>27040</v>
      </c>
      <c r="O1052" s="29">
        <v>216.24</v>
      </c>
    </row>
    <row r="1053" spans="1:15" x14ac:dyDescent="0.25">
      <c r="A1053" t="s">
        <v>6736</v>
      </c>
      <c r="B1053">
        <v>38300</v>
      </c>
      <c r="C1053">
        <v>230.2</v>
      </c>
      <c r="J1053">
        <v>38300</v>
      </c>
      <c r="K1053">
        <v>226.08</v>
      </c>
      <c r="N1053" s="24">
        <v>27041</v>
      </c>
      <c r="O1053" s="29" t="e">
        <v>#N/A</v>
      </c>
    </row>
    <row r="1054" spans="1:15" x14ac:dyDescent="0.25">
      <c r="A1054" t="s">
        <v>6736</v>
      </c>
      <c r="B1054">
        <v>38500</v>
      </c>
      <c r="C1054">
        <v>277.14999999999998</v>
      </c>
      <c r="J1054">
        <v>38500</v>
      </c>
      <c r="K1054">
        <v>274.7</v>
      </c>
      <c r="N1054" s="24">
        <v>27043</v>
      </c>
      <c r="O1054" s="29" t="e">
        <v>#N/A</v>
      </c>
    </row>
    <row r="1055" spans="1:15" x14ac:dyDescent="0.25">
      <c r="A1055" t="s">
        <v>6736</v>
      </c>
      <c r="B1055">
        <v>38505</v>
      </c>
      <c r="C1055">
        <v>91.53</v>
      </c>
      <c r="J1055">
        <v>38505</v>
      </c>
      <c r="K1055">
        <v>90.19</v>
      </c>
      <c r="N1055" s="24">
        <v>27045</v>
      </c>
      <c r="O1055" s="29" t="e">
        <v>#N/A</v>
      </c>
    </row>
    <row r="1056" spans="1:15" x14ac:dyDescent="0.25">
      <c r="A1056" t="s">
        <v>6736</v>
      </c>
      <c r="B1056">
        <v>38510</v>
      </c>
      <c r="C1056">
        <v>453.45</v>
      </c>
      <c r="J1056">
        <v>38510</v>
      </c>
      <c r="K1056">
        <v>448.77</v>
      </c>
      <c r="N1056" s="24">
        <v>27047</v>
      </c>
      <c r="O1056" s="29">
        <v>395.01</v>
      </c>
    </row>
    <row r="1057" spans="1:15" x14ac:dyDescent="0.25">
      <c r="A1057" t="s">
        <v>6736</v>
      </c>
      <c r="B1057">
        <v>38792</v>
      </c>
      <c r="C1057">
        <v>34.4</v>
      </c>
      <c r="J1057">
        <v>38792</v>
      </c>
      <c r="K1057">
        <v>34.08</v>
      </c>
      <c r="N1057" s="24">
        <v>27048</v>
      </c>
      <c r="O1057" s="29" t="e">
        <v>#N/A</v>
      </c>
    </row>
    <row r="1058" spans="1:15" x14ac:dyDescent="0.25">
      <c r="A1058" t="s">
        <v>6736</v>
      </c>
      <c r="B1058">
        <v>40490</v>
      </c>
      <c r="C1058">
        <v>74.12</v>
      </c>
      <c r="J1058">
        <v>40490</v>
      </c>
      <c r="K1058">
        <v>72.819999999999993</v>
      </c>
      <c r="N1058" s="24">
        <v>27049</v>
      </c>
      <c r="O1058" s="29" t="e">
        <v>#N/A</v>
      </c>
    </row>
    <row r="1059" spans="1:15" x14ac:dyDescent="0.25">
      <c r="A1059" t="s">
        <v>6736</v>
      </c>
      <c r="B1059">
        <v>40500</v>
      </c>
      <c r="C1059">
        <v>407.75</v>
      </c>
      <c r="J1059">
        <v>40500</v>
      </c>
      <c r="K1059">
        <v>397.27</v>
      </c>
      <c r="N1059" s="24">
        <v>27050</v>
      </c>
      <c r="O1059" s="29" t="e">
        <v>#N/A</v>
      </c>
    </row>
    <row r="1060" spans="1:15" x14ac:dyDescent="0.25">
      <c r="A1060" t="s">
        <v>6736</v>
      </c>
      <c r="B1060">
        <v>40510</v>
      </c>
      <c r="C1060">
        <v>382.11</v>
      </c>
      <c r="J1060">
        <v>40510</v>
      </c>
      <c r="K1060">
        <v>373.86</v>
      </c>
      <c r="N1060" s="24">
        <v>27052</v>
      </c>
      <c r="O1060" s="29" t="e">
        <v>#N/A</v>
      </c>
    </row>
    <row r="1061" spans="1:15" x14ac:dyDescent="0.25">
      <c r="A1061" t="s">
        <v>6736</v>
      </c>
      <c r="B1061">
        <v>40520</v>
      </c>
      <c r="C1061">
        <v>392.98</v>
      </c>
      <c r="J1061">
        <v>40520</v>
      </c>
      <c r="K1061">
        <v>384.68</v>
      </c>
      <c r="N1061" s="24">
        <v>27054</v>
      </c>
      <c r="O1061" s="29" t="e">
        <v>#N/A</v>
      </c>
    </row>
    <row r="1062" spans="1:15" x14ac:dyDescent="0.25">
      <c r="A1062" t="s">
        <v>6736</v>
      </c>
      <c r="B1062">
        <v>40530</v>
      </c>
      <c r="C1062">
        <v>445.94</v>
      </c>
      <c r="J1062">
        <v>40530</v>
      </c>
      <c r="K1062">
        <v>436.91</v>
      </c>
      <c r="N1062" s="24">
        <v>27057</v>
      </c>
      <c r="O1062" s="29" t="e">
        <v>#N/A</v>
      </c>
    </row>
    <row r="1063" spans="1:15" x14ac:dyDescent="0.25">
      <c r="A1063" t="s">
        <v>6736</v>
      </c>
      <c r="B1063">
        <v>40650</v>
      </c>
      <c r="C1063">
        <v>346.33</v>
      </c>
      <c r="J1063">
        <v>40650</v>
      </c>
      <c r="K1063">
        <v>339.21</v>
      </c>
      <c r="N1063" s="24">
        <v>27059</v>
      </c>
      <c r="O1063" s="29" t="e">
        <v>#N/A</v>
      </c>
    </row>
    <row r="1064" spans="1:15" x14ac:dyDescent="0.25">
      <c r="A1064" t="s">
        <v>6736</v>
      </c>
      <c r="B1064">
        <v>40652</v>
      </c>
      <c r="C1064">
        <v>397.71</v>
      </c>
      <c r="J1064">
        <v>40652</v>
      </c>
      <c r="K1064">
        <v>388.97</v>
      </c>
      <c r="N1064" s="24">
        <v>27060</v>
      </c>
      <c r="O1064" s="29" t="e">
        <v>#N/A</v>
      </c>
    </row>
    <row r="1065" spans="1:15" x14ac:dyDescent="0.25">
      <c r="A1065" t="s">
        <v>6736</v>
      </c>
      <c r="B1065">
        <v>40654</v>
      </c>
      <c r="C1065">
        <v>467.94</v>
      </c>
      <c r="J1065">
        <v>40654</v>
      </c>
      <c r="K1065">
        <v>457.51</v>
      </c>
      <c r="N1065" s="24">
        <v>27062</v>
      </c>
      <c r="O1065" s="29" t="e">
        <v>#N/A</v>
      </c>
    </row>
    <row r="1066" spans="1:15" x14ac:dyDescent="0.25">
      <c r="A1066" t="s">
        <v>6736</v>
      </c>
      <c r="B1066">
        <v>40800</v>
      </c>
      <c r="C1066">
        <v>130.85</v>
      </c>
      <c r="J1066">
        <v>40800</v>
      </c>
      <c r="K1066">
        <v>126.73</v>
      </c>
      <c r="N1066" s="24">
        <v>27065</v>
      </c>
      <c r="O1066" s="29" t="e">
        <v>#N/A</v>
      </c>
    </row>
    <row r="1067" spans="1:15" x14ac:dyDescent="0.25">
      <c r="A1067" t="s">
        <v>6736</v>
      </c>
      <c r="B1067">
        <v>40801</v>
      </c>
      <c r="C1067">
        <v>215.8</v>
      </c>
      <c r="J1067">
        <v>40801</v>
      </c>
      <c r="K1067">
        <v>210.21</v>
      </c>
      <c r="N1067" s="24">
        <v>27066</v>
      </c>
      <c r="O1067" s="29" t="e">
        <v>#N/A</v>
      </c>
    </row>
    <row r="1068" spans="1:15" x14ac:dyDescent="0.25">
      <c r="A1068" t="s">
        <v>6736</v>
      </c>
      <c r="B1068">
        <v>40804</v>
      </c>
      <c r="C1068">
        <v>124.36</v>
      </c>
      <c r="J1068">
        <v>40804</v>
      </c>
      <c r="K1068">
        <v>121.04</v>
      </c>
      <c r="N1068" s="24">
        <v>27067</v>
      </c>
      <c r="O1068" s="29" t="e">
        <v>#N/A</v>
      </c>
    </row>
    <row r="1069" spans="1:15" x14ac:dyDescent="0.25">
      <c r="A1069" t="s">
        <v>6736</v>
      </c>
      <c r="B1069">
        <v>40805</v>
      </c>
      <c r="C1069">
        <v>214.96</v>
      </c>
      <c r="J1069">
        <v>40805</v>
      </c>
      <c r="K1069">
        <v>209.61</v>
      </c>
      <c r="N1069" s="24">
        <v>27070</v>
      </c>
      <c r="O1069" s="29" t="e">
        <v>#N/A</v>
      </c>
    </row>
    <row r="1070" spans="1:15" x14ac:dyDescent="0.25">
      <c r="A1070" t="s">
        <v>6736</v>
      </c>
      <c r="B1070">
        <v>40806</v>
      </c>
      <c r="C1070">
        <v>31.71</v>
      </c>
      <c r="J1070">
        <v>40806</v>
      </c>
      <c r="K1070">
        <v>30.81</v>
      </c>
      <c r="N1070" s="24">
        <v>27071</v>
      </c>
      <c r="O1070" s="29" t="e">
        <v>#N/A</v>
      </c>
    </row>
    <row r="1071" spans="1:15" x14ac:dyDescent="0.25">
      <c r="A1071" t="s">
        <v>6736</v>
      </c>
      <c r="B1071">
        <v>40808</v>
      </c>
      <c r="C1071">
        <v>97.46</v>
      </c>
      <c r="J1071">
        <v>40808</v>
      </c>
      <c r="K1071">
        <v>94.79</v>
      </c>
      <c r="N1071" s="24">
        <v>27075</v>
      </c>
      <c r="O1071" s="29" t="e">
        <v>#N/A</v>
      </c>
    </row>
    <row r="1072" spans="1:15" x14ac:dyDescent="0.25">
      <c r="A1072" t="s">
        <v>6736</v>
      </c>
      <c r="B1072">
        <v>40810</v>
      </c>
      <c r="C1072">
        <v>135.96</v>
      </c>
      <c r="J1072">
        <v>40810</v>
      </c>
      <c r="K1072">
        <v>132.19999999999999</v>
      </c>
      <c r="N1072" s="24">
        <v>27076</v>
      </c>
      <c r="O1072" s="29" t="e">
        <v>#N/A</v>
      </c>
    </row>
    <row r="1073" spans="1:15" x14ac:dyDescent="0.25">
      <c r="A1073" t="s">
        <v>6736</v>
      </c>
      <c r="B1073">
        <v>40812</v>
      </c>
      <c r="C1073">
        <v>201.69</v>
      </c>
      <c r="J1073">
        <v>40812</v>
      </c>
      <c r="K1073">
        <v>196.5</v>
      </c>
      <c r="N1073" s="24">
        <v>27077</v>
      </c>
      <c r="O1073" s="29" t="e">
        <v>#N/A</v>
      </c>
    </row>
    <row r="1074" spans="1:15" x14ac:dyDescent="0.25">
      <c r="A1074" t="s">
        <v>6736</v>
      </c>
      <c r="B1074">
        <v>40814</v>
      </c>
      <c r="C1074">
        <v>312.2</v>
      </c>
      <c r="J1074">
        <v>40814</v>
      </c>
      <c r="K1074">
        <v>303.81</v>
      </c>
      <c r="N1074" s="24">
        <v>27078</v>
      </c>
      <c r="O1074" s="29" t="e">
        <v>#N/A</v>
      </c>
    </row>
    <row r="1075" spans="1:15" x14ac:dyDescent="0.25">
      <c r="A1075" t="s">
        <v>6736</v>
      </c>
      <c r="B1075">
        <v>40816</v>
      </c>
      <c r="C1075">
        <v>332.97</v>
      </c>
      <c r="J1075">
        <v>40816</v>
      </c>
      <c r="K1075">
        <v>324.3</v>
      </c>
      <c r="N1075" s="24">
        <v>27080</v>
      </c>
      <c r="O1075" s="29" t="e">
        <v>#N/A</v>
      </c>
    </row>
    <row r="1076" spans="1:15" x14ac:dyDescent="0.25">
      <c r="A1076" t="s">
        <v>6736</v>
      </c>
      <c r="B1076">
        <v>40818</v>
      </c>
      <c r="C1076">
        <v>294.91000000000003</v>
      </c>
      <c r="J1076">
        <v>40818</v>
      </c>
      <c r="K1076">
        <v>286.24</v>
      </c>
      <c r="N1076" s="24">
        <v>27086</v>
      </c>
      <c r="O1076" s="29">
        <v>186.17</v>
      </c>
    </row>
    <row r="1077" spans="1:15" x14ac:dyDescent="0.25">
      <c r="A1077" t="s">
        <v>6736</v>
      </c>
      <c r="B1077">
        <v>40819</v>
      </c>
      <c r="C1077">
        <v>217.78</v>
      </c>
      <c r="J1077">
        <v>40819</v>
      </c>
      <c r="K1077">
        <v>211.72</v>
      </c>
      <c r="N1077" s="24">
        <v>27087</v>
      </c>
      <c r="O1077" s="29" t="e">
        <v>#N/A</v>
      </c>
    </row>
    <row r="1078" spans="1:15" x14ac:dyDescent="0.25">
      <c r="A1078" t="s">
        <v>6736</v>
      </c>
      <c r="B1078">
        <v>40820</v>
      </c>
      <c r="C1078">
        <v>185.3</v>
      </c>
      <c r="J1078">
        <v>40820</v>
      </c>
      <c r="K1078">
        <v>178.76</v>
      </c>
      <c r="N1078" s="24">
        <v>27090</v>
      </c>
      <c r="O1078" s="29" t="e">
        <v>#N/A</v>
      </c>
    </row>
    <row r="1079" spans="1:15" x14ac:dyDescent="0.25">
      <c r="A1079" t="s">
        <v>6736</v>
      </c>
      <c r="B1079">
        <v>40830</v>
      </c>
      <c r="C1079">
        <v>160.01</v>
      </c>
      <c r="J1079">
        <v>40830</v>
      </c>
      <c r="K1079">
        <v>155.91</v>
      </c>
      <c r="N1079" s="24">
        <v>27091</v>
      </c>
      <c r="O1079" s="29" t="e">
        <v>#N/A</v>
      </c>
    </row>
    <row r="1080" spans="1:15" x14ac:dyDescent="0.25">
      <c r="A1080" t="s">
        <v>6736</v>
      </c>
      <c r="B1080">
        <v>40831</v>
      </c>
      <c r="C1080">
        <v>220.81</v>
      </c>
      <c r="J1080">
        <v>40831</v>
      </c>
      <c r="K1080">
        <v>215.13</v>
      </c>
      <c r="N1080" s="24">
        <v>27093</v>
      </c>
      <c r="O1080" s="29">
        <v>72.94</v>
      </c>
    </row>
    <row r="1081" spans="1:15" x14ac:dyDescent="0.25">
      <c r="A1081" t="s">
        <v>6736</v>
      </c>
      <c r="B1081">
        <v>40840</v>
      </c>
      <c r="C1081">
        <v>692.54</v>
      </c>
      <c r="J1081">
        <v>40840</v>
      </c>
      <c r="K1081">
        <v>679.7</v>
      </c>
      <c r="N1081" s="24">
        <v>27095</v>
      </c>
      <c r="O1081" s="29">
        <v>87.42</v>
      </c>
    </row>
    <row r="1082" spans="1:15" x14ac:dyDescent="0.25">
      <c r="A1082" t="s">
        <v>6736</v>
      </c>
      <c r="B1082">
        <v>40842</v>
      </c>
      <c r="C1082">
        <v>741.47</v>
      </c>
      <c r="J1082">
        <v>40842</v>
      </c>
      <c r="K1082">
        <v>728.17</v>
      </c>
      <c r="N1082" s="24">
        <v>27096</v>
      </c>
      <c r="O1082" s="29">
        <v>88.53</v>
      </c>
    </row>
    <row r="1083" spans="1:15" x14ac:dyDescent="0.25">
      <c r="A1083" t="s">
        <v>6736</v>
      </c>
      <c r="B1083">
        <v>40843</v>
      </c>
      <c r="C1083">
        <v>947.19</v>
      </c>
      <c r="J1083">
        <v>40843</v>
      </c>
      <c r="K1083">
        <v>933</v>
      </c>
      <c r="N1083" s="24">
        <v>27097</v>
      </c>
      <c r="O1083" s="29" t="e">
        <v>#N/A</v>
      </c>
    </row>
    <row r="1084" spans="1:15" x14ac:dyDescent="0.25">
      <c r="A1084" t="s">
        <v>6736</v>
      </c>
      <c r="B1084">
        <v>40844</v>
      </c>
      <c r="C1084">
        <v>1282.96</v>
      </c>
      <c r="J1084">
        <v>40844</v>
      </c>
      <c r="K1084">
        <v>1262.45</v>
      </c>
      <c r="N1084" s="24">
        <v>27098</v>
      </c>
      <c r="O1084" s="29" t="e">
        <v>#N/A</v>
      </c>
    </row>
    <row r="1085" spans="1:15" x14ac:dyDescent="0.25">
      <c r="A1085" t="s">
        <v>6736</v>
      </c>
      <c r="B1085">
        <v>40845</v>
      </c>
      <c r="C1085">
        <v>1310.3</v>
      </c>
      <c r="J1085">
        <v>40845</v>
      </c>
      <c r="K1085">
        <v>1289.0999999999999</v>
      </c>
      <c r="N1085" s="24">
        <v>27100</v>
      </c>
      <c r="O1085" s="29" t="e">
        <v>#N/A</v>
      </c>
    </row>
    <row r="1086" spans="1:15" x14ac:dyDescent="0.25">
      <c r="A1086" t="s">
        <v>6736</v>
      </c>
      <c r="B1086">
        <v>41000</v>
      </c>
      <c r="C1086">
        <v>115.8</v>
      </c>
      <c r="J1086">
        <v>41000</v>
      </c>
      <c r="K1086">
        <v>113.04</v>
      </c>
      <c r="N1086" s="24">
        <v>27105</v>
      </c>
      <c r="O1086" s="29" t="e">
        <v>#N/A</v>
      </c>
    </row>
    <row r="1087" spans="1:15" x14ac:dyDescent="0.25">
      <c r="A1087" t="s">
        <v>6736</v>
      </c>
      <c r="B1087">
        <v>41005</v>
      </c>
      <c r="C1087">
        <v>132.33000000000001</v>
      </c>
      <c r="J1087">
        <v>41005</v>
      </c>
      <c r="K1087">
        <v>128.62</v>
      </c>
      <c r="N1087" s="24">
        <v>27110</v>
      </c>
      <c r="O1087" s="29" t="e">
        <v>#N/A</v>
      </c>
    </row>
    <row r="1088" spans="1:15" x14ac:dyDescent="0.25">
      <c r="A1088" t="s">
        <v>6736</v>
      </c>
      <c r="B1088">
        <v>41006</v>
      </c>
      <c r="C1088">
        <v>251.55</v>
      </c>
      <c r="J1088">
        <v>41006</v>
      </c>
      <c r="K1088">
        <v>245.65</v>
      </c>
      <c r="N1088" s="24">
        <v>27111</v>
      </c>
      <c r="O1088" s="29" t="e">
        <v>#N/A</v>
      </c>
    </row>
    <row r="1089" spans="1:15" x14ac:dyDescent="0.25">
      <c r="A1089" t="s">
        <v>6736</v>
      </c>
      <c r="B1089">
        <v>41007</v>
      </c>
      <c r="C1089">
        <v>239.91</v>
      </c>
      <c r="J1089">
        <v>41007</v>
      </c>
      <c r="K1089">
        <v>234.12</v>
      </c>
      <c r="N1089" s="24">
        <v>27120</v>
      </c>
      <c r="O1089" s="29" t="e">
        <v>#N/A</v>
      </c>
    </row>
    <row r="1090" spans="1:15" x14ac:dyDescent="0.25">
      <c r="A1090" t="s">
        <v>6736</v>
      </c>
      <c r="B1090">
        <v>41008</v>
      </c>
      <c r="C1090">
        <v>280.69</v>
      </c>
      <c r="J1090">
        <v>41008</v>
      </c>
      <c r="K1090">
        <v>273.94</v>
      </c>
      <c r="N1090" s="24">
        <v>27122</v>
      </c>
      <c r="O1090" s="29" t="e">
        <v>#N/A</v>
      </c>
    </row>
    <row r="1091" spans="1:15" x14ac:dyDescent="0.25">
      <c r="A1091" t="s">
        <v>6736</v>
      </c>
      <c r="B1091">
        <v>41009</v>
      </c>
      <c r="C1091">
        <v>311.54000000000002</v>
      </c>
      <c r="J1091">
        <v>41009</v>
      </c>
      <c r="K1091">
        <v>303.64</v>
      </c>
      <c r="N1091" s="24">
        <v>27125</v>
      </c>
      <c r="O1091" s="29" t="e">
        <v>#N/A</v>
      </c>
    </row>
    <row r="1092" spans="1:15" x14ac:dyDescent="0.25">
      <c r="A1092" t="s">
        <v>6736</v>
      </c>
      <c r="B1092">
        <v>41010</v>
      </c>
      <c r="C1092">
        <v>122.63</v>
      </c>
      <c r="J1092">
        <v>41010</v>
      </c>
      <c r="K1092">
        <v>119.15</v>
      </c>
      <c r="N1092" s="24">
        <v>27130</v>
      </c>
      <c r="O1092" s="29" t="e">
        <v>#N/A</v>
      </c>
    </row>
    <row r="1093" spans="1:15" x14ac:dyDescent="0.25">
      <c r="A1093" t="s">
        <v>6736</v>
      </c>
      <c r="B1093">
        <v>41015</v>
      </c>
      <c r="C1093">
        <v>325.86</v>
      </c>
      <c r="J1093">
        <v>41015</v>
      </c>
      <c r="K1093">
        <v>317.39</v>
      </c>
      <c r="N1093" s="24">
        <v>27132</v>
      </c>
      <c r="O1093" s="29" t="e">
        <v>#N/A</v>
      </c>
    </row>
    <row r="1094" spans="1:15" x14ac:dyDescent="0.25">
      <c r="A1094" t="s">
        <v>6736</v>
      </c>
      <c r="B1094">
        <v>41016</v>
      </c>
      <c r="C1094">
        <v>379.37</v>
      </c>
      <c r="J1094">
        <v>41016</v>
      </c>
      <c r="K1094">
        <v>368.9</v>
      </c>
      <c r="N1094" s="24">
        <v>27134</v>
      </c>
      <c r="O1094" s="29" t="e">
        <v>#N/A</v>
      </c>
    </row>
    <row r="1095" spans="1:15" x14ac:dyDescent="0.25">
      <c r="A1095" t="s">
        <v>6736</v>
      </c>
      <c r="B1095">
        <v>41017</v>
      </c>
      <c r="C1095">
        <v>377.85</v>
      </c>
      <c r="J1095">
        <v>41017</v>
      </c>
      <c r="K1095">
        <v>367.45</v>
      </c>
      <c r="N1095" s="24">
        <v>27137</v>
      </c>
      <c r="O1095" s="29" t="e">
        <v>#N/A</v>
      </c>
    </row>
    <row r="1096" spans="1:15" x14ac:dyDescent="0.25">
      <c r="A1096" t="s">
        <v>6736</v>
      </c>
      <c r="B1096">
        <v>41018</v>
      </c>
      <c r="C1096">
        <v>438.42</v>
      </c>
      <c r="J1096">
        <v>41018</v>
      </c>
      <c r="K1096">
        <v>427.17</v>
      </c>
      <c r="N1096" s="24">
        <v>27138</v>
      </c>
      <c r="O1096" s="29" t="e">
        <v>#N/A</v>
      </c>
    </row>
    <row r="1097" spans="1:15" x14ac:dyDescent="0.25">
      <c r="A1097" t="s">
        <v>6736</v>
      </c>
      <c r="B1097">
        <v>41100</v>
      </c>
      <c r="C1097">
        <v>117.85</v>
      </c>
      <c r="J1097">
        <v>41100</v>
      </c>
      <c r="K1097">
        <v>115.14</v>
      </c>
      <c r="N1097" s="24">
        <v>27140</v>
      </c>
      <c r="O1097" s="29" t="e">
        <v>#N/A</v>
      </c>
    </row>
    <row r="1098" spans="1:15" x14ac:dyDescent="0.25">
      <c r="A1098" t="s">
        <v>6736</v>
      </c>
      <c r="B1098">
        <v>41105</v>
      </c>
      <c r="C1098">
        <v>120.75</v>
      </c>
      <c r="J1098">
        <v>41105</v>
      </c>
      <c r="K1098">
        <v>117.96</v>
      </c>
      <c r="N1098" s="24">
        <v>27146</v>
      </c>
      <c r="O1098" s="29" t="e">
        <v>#N/A</v>
      </c>
    </row>
    <row r="1099" spans="1:15" x14ac:dyDescent="0.25">
      <c r="A1099" t="s">
        <v>6736</v>
      </c>
      <c r="B1099">
        <v>41108</v>
      </c>
      <c r="C1099">
        <v>100.94</v>
      </c>
      <c r="J1099">
        <v>41108</v>
      </c>
      <c r="K1099">
        <v>98.54</v>
      </c>
      <c r="N1099" s="24">
        <v>27147</v>
      </c>
      <c r="O1099" s="29" t="e">
        <v>#N/A</v>
      </c>
    </row>
    <row r="1100" spans="1:15" x14ac:dyDescent="0.25">
      <c r="A1100" t="s">
        <v>6736</v>
      </c>
      <c r="B1100">
        <v>41110</v>
      </c>
      <c r="C1100">
        <v>143.62</v>
      </c>
      <c r="J1100">
        <v>41110</v>
      </c>
      <c r="K1100">
        <v>140.02000000000001</v>
      </c>
      <c r="N1100" s="24">
        <v>27151</v>
      </c>
      <c r="O1100" s="29" t="e">
        <v>#N/A</v>
      </c>
    </row>
    <row r="1101" spans="1:15" x14ac:dyDescent="0.25">
      <c r="A1101" t="s">
        <v>6736</v>
      </c>
      <c r="B1101">
        <v>41112</v>
      </c>
      <c r="C1101">
        <v>268.60000000000002</v>
      </c>
      <c r="J1101">
        <v>41112</v>
      </c>
      <c r="K1101">
        <v>261.31</v>
      </c>
      <c r="N1101" s="24">
        <v>27156</v>
      </c>
      <c r="O1101" s="29" t="e">
        <v>#N/A</v>
      </c>
    </row>
    <row r="1102" spans="1:15" x14ac:dyDescent="0.25">
      <c r="A1102" t="s">
        <v>6736</v>
      </c>
      <c r="B1102">
        <v>41113</v>
      </c>
      <c r="C1102">
        <v>291.92</v>
      </c>
      <c r="J1102">
        <v>41113</v>
      </c>
      <c r="K1102">
        <v>284.25</v>
      </c>
      <c r="N1102" s="24">
        <v>27158</v>
      </c>
      <c r="O1102" s="29" t="e">
        <v>#N/A</v>
      </c>
    </row>
    <row r="1103" spans="1:15" x14ac:dyDescent="0.25">
      <c r="A1103" t="s">
        <v>6736</v>
      </c>
      <c r="B1103">
        <v>41115</v>
      </c>
      <c r="C1103">
        <v>161.5</v>
      </c>
      <c r="J1103">
        <v>41115</v>
      </c>
      <c r="K1103">
        <v>157.53</v>
      </c>
      <c r="N1103" s="24">
        <v>27161</v>
      </c>
      <c r="O1103" s="29" t="e">
        <v>#N/A</v>
      </c>
    </row>
    <row r="1104" spans="1:15" x14ac:dyDescent="0.25">
      <c r="A1104" t="s">
        <v>6736</v>
      </c>
      <c r="B1104">
        <v>41116</v>
      </c>
      <c r="C1104">
        <v>238.29</v>
      </c>
      <c r="J1104">
        <v>41116</v>
      </c>
      <c r="K1104">
        <v>232.06</v>
      </c>
      <c r="N1104" s="24">
        <v>27165</v>
      </c>
      <c r="O1104" s="29" t="e">
        <v>#N/A</v>
      </c>
    </row>
    <row r="1105" spans="1:15" x14ac:dyDescent="0.25">
      <c r="A1105" t="s">
        <v>6736</v>
      </c>
      <c r="B1105">
        <v>41250</v>
      </c>
      <c r="C1105">
        <v>168.57</v>
      </c>
      <c r="J1105">
        <v>41250</v>
      </c>
      <c r="K1105">
        <v>165.36</v>
      </c>
      <c r="N1105" s="24">
        <v>27170</v>
      </c>
      <c r="O1105" s="29" t="e">
        <v>#N/A</v>
      </c>
    </row>
    <row r="1106" spans="1:15" x14ac:dyDescent="0.25">
      <c r="A1106" t="s">
        <v>6736</v>
      </c>
      <c r="B1106">
        <v>41251</v>
      </c>
      <c r="C1106">
        <v>201.36</v>
      </c>
      <c r="J1106">
        <v>41251</v>
      </c>
      <c r="K1106">
        <v>197.87</v>
      </c>
      <c r="N1106" s="24">
        <v>27175</v>
      </c>
      <c r="O1106" s="29" t="e">
        <v>#N/A</v>
      </c>
    </row>
    <row r="1107" spans="1:15" x14ac:dyDescent="0.25">
      <c r="A1107" t="s">
        <v>6736</v>
      </c>
      <c r="B1107">
        <v>41252</v>
      </c>
      <c r="C1107">
        <v>228.67</v>
      </c>
      <c r="J1107">
        <v>41252</v>
      </c>
      <c r="K1107">
        <v>224.67</v>
      </c>
      <c r="N1107" s="24">
        <v>27176</v>
      </c>
      <c r="O1107" s="29" t="e">
        <v>#N/A</v>
      </c>
    </row>
    <row r="1108" spans="1:15" x14ac:dyDescent="0.25">
      <c r="A1108" t="s">
        <v>6736</v>
      </c>
      <c r="B1108">
        <v>41520</v>
      </c>
      <c r="C1108">
        <v>278.69</v>
      </c>
      <c r="J1108">
        <v>41520</v>
      </c>
      <c r="K1108">
        <v>271.27999999999997</v>
      </c>
      <c r="N1108" s="24">
        <v>27177</v>
      </c>
      <c r="O1108" s="29" t="e">
        <v>#N/A</v>
      </c>
    </row>
    <row r="1109" spans="1:15" x14ac:dyDescent="0.25">
      <c r="A1109" t="s">
        <v>6736</v>
      </c>
      <c r="B1109">
        <v>41530</v>
      </c>
      <c r="C1109">
        <v>420.86</v>
      </c>
      <c r="J1109">
        <v>41530</v>
      </c>
      <c r="K1109">
        <v>407.71</v>
      </c>
      <c r="N1109" s="24">
        <v>27178</v>
      </c>
      <c r="O1109" s="29" t="e">
        <v>#N/A</v>
      </c>
    </row>
    <row r="1110" spans="1:15" x14ac:dyDescent="0.25">
      <c r="A1110" t="s">
        <v>6736</v>
      </c>
      <c r="B1110">
        <v>41800</v>
      </c>
      <c r="C1110">
        <v>171.49</v>
      </c>
      <c r="J1110">
        <v>41800</v>
      </c>
      <c r="K1110">
        <v>166.16</v>
      </c>
      <c r="N1110" s="24">
        <v>27179</v>
      </c>
      <c r="O1110" s="29" t="e">
        <v>#N/A</v>
      </c>
    </row>
    <row r="1111" spans="1:15" x14ac:dyDescent="0.25">
      <c r="A1111" t="s">
        <v>6736</v>
      </c>
      <c r="B1111">
        <v>41805</v>
      </c>
      <c r="C1111">
        <v>221.11</v>
      </c>
      <c r="J1111">
        <v>41805</v>
      </c>
      <c r="K1111">
        <v>212.78</v>
      </c>
      <c r="N1111" s="24">
        <v>27181</v>
      </c>
      <c r="O1111" s="29" t="e">
        <v>#N/A</v>
      </c>
    </row>
    <row r="1112" spans="1:15" x14ac:dyDescent="0.25">
      <c r="A1112" t="s">
        <v>6736</v>
      </c>
      <c r="B1112">
        <v>41806</v>
      </c>
      <c r="C1112">
        <v>308.62</v>
      </c>
      <c r="J1112">
        <v>41806</v>
      </c>
      <c r="K1112">
        <v>298.68</v>
      </c>
      <c r="N1112" s="24">
        <v>27185</v>
      </c>
      <c r="O1112" s="29" t="e">
        <v>#N/A</v>
      </c>
    </row>
    <row r="1113" spans="1:15" x14ac:dyDescent="0.25">
      <c r="A1113" t="s">
        <v>6736</v>
      </c>
      <c r="B1113">
        <v>41822</v>
      </c>
      <c r="C1113">
        <v>221.1</v>
      </c>
      <c r="J1113">
        <v>41822</v>
      </c>
      <c r="K1113">
        <v>216.35</v>
      </c>
      <c r="N1113" s="24">
        <v>27187</v>
      </c>
      <c r="O1113" s="29" t="e">
        <v>#N/A</v>
      </c>
    </row>
    <row r="1114" spans="1:15" x14ac:dyDescent="0.25">
      <c r="A1114" t="s">
        <v>6736</v>
      </c>
      <c r="B1114">
        <v>41823</v>
      </c>
      <c r="C1114">
        <v>404.86</v>
      </c>
      <c r="J1114">
        <v>41823</v>
      </c>
      <c r="K1114">
        <v>394.36</v>
      </c>
      <c r="N1114" s="24">
        <v>27193</v>
      </c>
      <c r="O1114" s="29" t="e">
        <v>#N/A</v>
      </c>
    </row>
    <row r="1115" spans="1:15" x14ac:dyDescent="0.25">
      <c r="A1115" t="s">
        <v>6736</v>
      </c>
      <c r="B1115">
        <v>41825</v>
      </c>
      <c r="C1115">
        <v>133.57</v>
      </c>
      <c r="J1115">
        <v>41825</v>
      </c>
      <c r="K1115">
        <v>129.91999999999999</v>
      </c>
      <c r="N1115" s="24">
        <v>27194</v>
      </c>
      <c r="O1115" s="29" t="e">
        <v>#N/A</v>
      </c>
    </row>
    <row r="1116" spans="1:15" x14ac:dyDescent="0.25">
      <c r="A1116" t="s">
        <v>6736</v>
      </c>
      <c r="B1116">
        <v>41826</v>
      </c>
      <c r="C1116">
        <v>216.85</v>
      </c>
      <c r="J1116">
        <v>41826</v>
      </c>
      <c r="K1116">
        <v>210.87</v>
      </c>
      <c r="N1116" s="24">
        <v>27200</v>
      </c>
      <c r="O1116" s="29">
        <v>212.87</v>
      </c>
    </row>
    <row r="1117" spans="1:15" x14ac:dyDescent="0.25">
      <c r="A1117" t="s">
        <v>6736</v>
      </c>
      <c r="B1117">
        <v>41827</v>
      </c>
      <c r="C1117">
        <v>314.58999999999997</v>
      </c>
      <c r="J1117">
        <v>41827</v>
      </c>
      <c r="K1117">
        <v>306.75</v>
      </c>
      <c r="N1117" s="24">
        <v>27202</v>
      </c>
      <c r="O1117" s="29" t="e">
        <v>#N/A</v>
      </c>
    </row>
    <row r="1118" spans="1:15" x14ac:dyDescent="0.25">
      <c r="A1118" t="s">
        <v>6736</v>
      </c>
      <c r="B1118">
        <v>41828</v>
      </c>
      <c r="C1118">
        <v>242.16</v>
      </c>
      <c r="J1118">
        <v>41828</v>
      </c>
      <c r="K1118">
        <v>238.16</v>
      </c>
      <c r="N1118" s="24">
        <v>27220</v>
      </c>
      <c r="O1118" s="29">
        <v>456.14</v>
      </c>
    </row>
    <row r="1119" spans="1:15" x14ac:dyDescent="0.25">
      <c r="A1119" t="s">
        <v>6736</v>
      </c>
      <c r="B1119">
        <v>41830</v>
      </c>
      <c r="C1119">
        <v>347.62</v>
      </c>
      <c r="J1119">
        <v>41830</v>
      </c>
      <c r="K1119">
        <v>339.35</v>
      </c>
      <c r="N1119" s="24">
        <v>27222</v>
      </c>
      <c r="O1119" s="29" t="e">
        <v>#N/A</v>
      </c>
    </row>
    <row r="1120" spans="1:15" x14ac:dyDescent="0.25">
      <c r="A1120" t="s">
        <v>6736</v>
      </c>
      <c r="B1120">
        <v>41872</v>
      </c>
      <c r="C1120">
        <v>336.27</v>
      </c>
      <c r="J1120">
        <v>41872</v>
      </c>
      <c r="K1120">
        <v>327.35000000000002</v>
      </c>
      <c r="N1120" s="24">
        <v>27226</v>
      </c>
      <c r="O1120" s="29" t="e">
        <v>#N/A</v>
      </c>
    </row>
    <row r="1121" spans="1:15" x14ac:dyDescent="0.25">
      <c r="A1121" t="s">
        <v>6736</v>
      </c>
      <c r="B1121">
        <v>41874</v>
      </c>
      <c r="C1121">
        <v>264.55</v>
      </c>
      <c r="J1121">
        <v>41874</v>
      </c>
      <c r="K1121">
        <v>257.82</v>
      </c>
      <c r="N1121" s="24">
        <v>27227</v>
      </c>
      <c r="O1121" s="29" t="e">
        <v>#N/A</v>
      </c>
    </row>
    <row r="1122" spans="1:15" x14ac:dyDescent="0.25">
      <c r="A1122" t="s">
        <v>6736</v>
      </c>
      <c r="B1122">
        <v>42000</v>
      </c>
      <c r="C1122">
        <v>120.16</v>
      </c>
      <c r="J1122">
        <v>42000</v>
      </c>
      <c r="K1122">
        <v>117.17</v>
      </c>
      <c r="N1122" s="24">
        <v>27228</v>
      </c>
      <c r="O1122" s="29" t="e">
        <v>#N/A</v>
      </c>
    </row>
    <row r="1123" spans="1:15" x14ac:dyDescent="0.25">
      <c r="A1123" t="s">
        <v>6736</v>
      </c>
      <c r="B1123">
        <v>42100</v>
      </c>
      <c r="C1123">
        <v>121.11</v>
      </c>
      <c r="J1123">
        <v>42100</v>
      </c>
      <c r="K1123">
        <v>118.09</v>
      </c>
      <c r="N1123" s="24">
        <v>27230</v>
      </c>
      <c r="O1123" s="29">
        <v>532.03</v>
      </c>
    </row>
    <row r="1124" spans="1:15" x14ac:dyDescent="0.25">
      <c r="A1124" t="s">
        <v>6736</v>
      </c>
      <c r="B1124">
        <v>42104</v>
      </c>
      <c r="C1124">
        <v>148.19</v>
      </c>
      <c r="J1124">
        <v>42104</v>
      </c>
      <c r="K1124">
        <v>144.53</v>
      </c>
      <c r="N1124" s="24">
        <v>27232</v>
      </c>
      <c r="O1124" s="29" t="e">
        <v>#N/A</v>
      </c>
    </row>
    <row r="1125" spans="1:15" x14ac:dyDescent="0.25">
      <c r="A1125" t="s">
        <v>6736</v>
      </c>
      <c r="B1125">
        <v>42106</v>
      </c>
      <c r="C1125">
        <v>177.99</v>
      </c>
      <c r="J1125">
        <v>42106</v>
      </c>
      <c r="K1125">
        <v>173.63</v>
      </c>
      <c r="N1125" s="24">
        <v>27235</v>
      </c>
      <c r="O1125" s="29" t="e">
        <v>#N/A</v>
      </c>
    </row>
    <row r="1126" spans="1:15" x14ac:dyDescent="0.25">
      <c r="A1126" t="s">
        <v>6736</v>
      </c>
      <c r="B1126">
        <v>42107</v>
      </c>
      <c r="C1126">
        <v>359.61</v>
      </c>
      <c r="J1126">
        <v>42107</v>
      </c>
      <c r="K1126">
        <v>351.41</v>
      </c>
      <c r="N1126" s="24">
        <v>27236</v>
      </c>
      <c r="O1126" s="29" t="e">
        <v>#N/A</v>
      </c>
    </row>
    <row r="1127" spans="1:15" x14ac:dyDescent="0.25">
      <c r="A1127" t="s">
        <v>6736</v>
      </c>
      <c r="B1127">
        <v>42140</v>
      </c>
      <c r="C1127">
        <v>180.05</v>
      </c>
      <c r="J1127">
        <v>42140</v>
      </c>
      <c r="K1127">
        <v>175.04</v>
      </c>
      <c r="N1127" s="24">
        <v>27238</v>
      </c>
      <c r="O1127" s="29" t="e">
        <v>#N/A</v>
      </c>
    </row>
    <row r="1128" spans="1:15" x14ac:dyDescent="0.25">
      <c r="A1128" t="s">
        <v>6736</v>
      </c>
      <c r="B1128">
        <v>42160</v>
      </c>
      <c r="C1128">
        <v>157.52000000000001</v>
      </c>
      <c r="J1128">
        <v>42160</v>
      </c>
      <c r="K1128">
        <v>153.82</v>
      </c>
      <c r="N1128" s="24">
        <v>27240</v>
      </c>
      <c r="O1128" s="29" t="e">
        <v>#N/A</v>
      </c>
    </row>
    <row r="1129" spans="1:15" x14ac:dyDescent="0.25">
      <c r="A1129" t="s">
        <v>6736</v>
      </c>
      <c r="B1129">
        <v>42180</v>
      </c>
      <c r="C1129">
        <v>205.76</v>
      </c>
      <c r="J1129">
        <v>42180</v>
      </c>
      <c r="K1129">
        <v>201.33</v>
      </c>
      <c r="N1129" s="24">
        <v>27244</v>
      </c>
      <c r="O1129" s="29" t="e">
        <v>#N/A</v>
      </c>
    </row>
    <row r="1130" spans="1:15" x14ac:dyDescent="0.25">
      <c r="A1130" t="s">
        <v>6736</v>
      </c>
      <c r="B1130">
        <v>42182</v>
      </c>
      <c r="C1130">
        <v>281.99</v>
      </c>
      <c r="J1130">
        <v>42182</v>
      </c>
      <c r="K1130">
        <v>276.82</v>
      </c>
      <c r="N1130" s="24">
        <v>27245</v>
      </c>
      <c r="O1130" s="29" t="e">
        <v>#N/A</v>
      </c>
    </row>
    <row r="1131" spans="1:15" x14ac:dyDescent="0.25">
      <c r="A1131" t="s">
        <v>6736</v>
      </c>
      <c r="B1131">
        <v>42260</v>
      </c>
      <c r="C1131">
        <v>732.27</v>
      </c>
      <c r="J1131">
        <v>42260</v>
      </c>
      <c r="K1131">
        <v>719.21</v>
      </c>
      <c r="N1131" s="24">
        <v>27246</v>
      </c>
      <c r="O1131" s="29">
        <v>430.82</v>
      </c>
    </row>
    <row r="1132" spans="1:15" x14ac:dyDescent="0.25">
      <c r="A1132" t="s">
        <v>6736</v>
      </c>
      <c r="B1132">
        <v>42280</v>
      </c>
      <c r="C1132">
        <v>119.34</v>
      </c>
      <c r="J1132">
        <v>42280</v>
      </c>
      <c r="K1132">
        <v>116.61</v>
      </c>
      <c r="N1132" s="24">
        <v>27248</v>
      </c>
      <c r="O1132" s="29" t="e">
        <v>#N/A</v>
      </c>
    </row>
    <row r="1133" spans="1:15" x14ac:dyDescent="0.25">
      <c r="A1133" t="s">
        <v>6736</v>
      </c>
      <c r="B1133">
        <v>42281</v>
      </c>
      <c r="C1133">
        <v>177.18</v>
      </c>
      <c r="J1133">
        <v>42281</v>
      </c>
      <c r="K1133">
        <v>172.2</v>
      </c>
      <c r="N1133" s="24">
        <v>27250</v>
      </c>
      <c r="O1133" s="29" t="e">
        <v>#N/A</v>
      </c>
    </row>
    <row r="1134" spans="1:15" x14ac:dyDescent="0.25">
      <c r="A1134" t="s">
        <v>6736</v>
      </c>
      <c r="B1134">
        <v>42300</v>
      </c>
      <c r="C1134">
        <v>172.62</v>
      </c>
      <c r="J1134">
        <v>42300</v>
      </c>
      <c r="K1134">
        <v>168.62</v>
      </c>
      <c r="N1134" s="24">
        <v>27252</v>
      </c>
      <c r="O1134" s="29" t="e">
        <v>#N/A</v>
      </c>
    </row>
    <row r="1135" spans="1:15" x14ac:dyDescent="0.25">
      <c r="A1135" t="s">
        <v>6736</v>
      </c>
      <c r="B1135">
        <v>42310</v>
      </c>
      <c r="C1135">
        <v>149.33000000000001</v>
      </c>
      <c r="J1135">
        <v>42310</v>
      </c>
      <c r="K1135">
        <v>145.21</v>
      </c>
      <c r="N1135" s="24">
        <v>27253</v>
      </c>
      <c r="O1135" s="29" t="e">
        <v>#N/A</v>
      </c>
    </row>
    <row r="1136" spans="1:15" x14ac:dyDescent="0.25">
      <c r="A1136" t="s">
        <v>6736</v>
      </c>
      <c r="B1136">
        <v>42320</v>
      </c>
      <c r="C1136">
        <v>197.46</v>
      </c>
      <c r="J1136">
        <v>42320</v>
      </c>
      <c r="K1136">
        <v>193.2</v>
      </c>
      <c r="N1136" s="24">
        <v>27254</v>
      </c>
      <c r="O1136" s="29" t="e">
        <v>#N/A</v>
      </c>
    </row>
    <row r="1137" spans="1:15" x14ac:dyDescent="0.25">
      <c r="A1137" t="s">
        <v>6736</v>
      </c>
      <c r="B1137">
        <v>42330</v>
      </c>
      <c r="C1137">
        <v>181.68</v>
      </c>
      <c r="J1137">
        <v>42330</v>
      </c>
      <c r="K1137">
        <v>177.65</v>
      </c>
      <c r="N1137" s="24">
        <v>27256</v>
      </c>
      <c r="O1137" s="29">
        <v>259.32</v>
      </c>
    </row>
    <row r="1138" spans="1:15" x14ac:dyDescent="0.25">
      <c r="A1138" t="s">
        <v>6736</v>
      </c>
      <c r="B1138">
        <v>42335</v>
      </c>
      <c r="C1138">
        <v>288.95</v>
      </c>
      <c r="J1138">
        <v>42335</v>
      </c>
      <c r="K1138">
        <v>282.26</v>
      </c>
      <c r="N1138" s="24">
        <v>27257</v>
      </c>
      <c r="O1138" s="29" t="e">
        <v>#N/A</v>
      </c>
    </row>
    <row r="1139" spans="1:15" x14ac:dyDescent="0.25">
      <c r="A1139" t="s">
        <v>6736</v>
      </c>
      <c r="B1139">
        <v>42340</v>
      </c>
      <c r="C1139">
        <v>378.89</v>
      </c>
      <c r="J1139">
        <v>42340</v>
      </c>
      <c r="K1139">
        <v>370.83</v>
      </c>
      <c r="N1139" s="24">
        <v>27258</v>
      </c>
      <c r="O1139" s="29" t="e">
        <v>#N/A</v>
      </c>
    </row>
    <row r="1140" spans="1:15" x14ac:dyDescent="0.25">
      <c r="A1140" t="s">
        <v>6736</v>
      </c>
      <c r="B1140">
        <v>42400</v>
      </c>
      <c r="C1140">
        <v>57.26</v>
      </c>
      <c r="J1140">
        <v>42400</v>
      </c>
      <c r="K1140">
        <v>55.96</v>
      </c>
      <c r="N1140" s="24">
        <v>27259</v>
      </c>
      <c r="O1140" s="29" t="e">
        <v>#N/A</v>
      </c>
    </row>
    <row r="1141" spans="1:15" x14ac:dyDescent="0.25">
      <c r="A1141" t="s">
        <v>6736</v>
      </c>
      <c r="B1141">
        <v>42405</v>
      </c>
      <c r="C1141">
        <v>248.05</v>
      </c>
      <c r="J1141">
        <v>42405</v>
      </c>
      <c r="K1141">
        <v>243.24</v>
      </c>
      <c r="N1141" s="24">
        <v>27265</v>
      </c>
      <c r="O1141" s="29" t="e">
        <v>#N/A</v>
      </c>
    </row>
    <row r="1142" spans="1:15" x14ac:dyDescent="0.25">
      <c r="A1142" t="s">
        <v>6736</v>
      </c>
      <c r="B1142">
        <v>42408</v>
      </c>
      <c r="C1142">
        <v>382.51</v>
      </c>
      <c r="J1142">
        <v>42408</v>
      </c>
      <c r="K1142">
        <v>372.6</v>
      </c>
      <c r="N1142" s="24">
        <v>27266</v>
      </c>
      <c r="O1142" s="29" t="e">
        <v>#N/A</v>
      </c>
    </row>
    <row r="1143" spans="1:15" x14ac:dyDescent="0.25">
      <c r="A1143" t="s">
        <v>6736</v>
      </c>
      <c r="B1143">
        <v>42409</v>
      </c>
      <c r="C1143">
        <v>255.92</v>
      </c>
      <c r="J1143">
        <v>42409</v>
      </c>
      <c r="K1143">
        <v>249.89</v>
      </c>
      <c r="N1143" s="24">
        <v>27267</v>
      </c>
      <c r="O1143" s="29" t="e">
        <v>#N/A</v>
      </c>
    </row>
    <row r="1144" spans="1:15" x14ac:dyDescent="0.25">
      <c r="A1144" t="s">
        <v>6736</v>
      </c>
      <c r="B1144">
        <v>42450</v>
      </c>
      <c r="C1144">
        <v>402.38</v>
      </c>
      <c r="J1144">
        <v>42450</v>
      </c>
      <c r="K1144">
        <v>393.32</v>
      </c>
      <c r="N1144" s="24">
        <v>27268</v>
      </c>
      <c r="O1144" s="29" t="e">
        <v>#N/A</v>
      </c>
    </row>
    <row r="1145" spans="1:15" x14ac:dyDescent="0.25">
      <c r="A1145" t="s">
        <v>6736</v>
      </c>
      <c r="B1145">
        <v>42500</v>
      </c>
      <c r="C1145">
        <v>381.96</v>
      </c>
      <c r="J1145">
        <v>42500</v>
      </c>
      <c r="K1145">
        <v>372.77</v>
      </c>
      <c r="N1145" s="24">
        <v>27269</v>
      </c>
      <c r="O1145" s="29" t="e">
        <v>#N/A</v>
      </c>
    </row>
    <row r="1146" spans="1:15" x14ac:dyDescent="0.25">
      <c r="A1146" t="s">
        <v>6736</v>
      </c>
      <c r="B1146">
        <v>42505</v>
      </c>
      <c r="C1146">
        <v>504.87</v>
      </c>
      <c r="J1146">
        <v>42505</v>
      </c>
      <c r="K1146">
        <v>494.15</v>
      </c>
      <c r="N1146" s="24">
        <v>27275</v>
      </c>
      <c r="O1146" s="29" t="e">
        <v>#N/A</v>
      </c>
    </row>
    <row r="1147" spans="1:15" x14ac:dyDescent="0.25">
      <c r="A1147" t="s">
        <v>6736</v>
      </c>
      <c r="B1147">
        <v>42550</v>
      </c>
      <c r="C1147">
        <v>65.31</v>
      </c>
      <c r="J1147">
        <v>42550</v>
      </c>
      <c r="K1147">
        <v>64.41</v>
      </c>
      <c r="N1147" s="24">
        <v>27279</v>
      </c>
      <c r="O1147" s="29" t="e">
        <v>#N/A</v>
      </c>
    </row>
    <row r="1148" spans="1:15" x14ac:dyDescent="0.25">
      <c r="A1148" t="s">
        <v>6736</v>
      </c>
      <c r="B1148">
        <v>42600</v>
      </c>
      <c r="C1148">
        <v>391.82</v>
      </c>
      <c r="J1148">
        <v>42600</v>
      </c>
      <c r="K1148">
        <v>383.69</v>
      </c>
      <c r="N1148" s="24">
        <v>27280</v>
      </c>
      <c r="O1148" s="29" t="e">
        <v>#N/A</v>
      </c>
    </row>
    <row r="1149" spans="1:15" x14ac:dyDescent="0.25">
      <c r="A1149" t="s">
        <v>6736</v>
      </c>
      <c r="B1149">
        <v>42650</v>
      </c>
      <c r="C1149">
        <v>64.41</v>
      </c>
      <c r="J1149">
        <v>42650</v>
      </c>
      <c r="K1149">
        <v>62.97</v>
      </c>
      <c r="N1149" s="24">
        <v>27282</v>
      </c>
      <c r="O1149" s="29" t="e">
        <v>#N/A</v>
      </c>
    </row>
    <row r="1150" spans="1:15" x14ac:dyDescent="0.25">
      <c r="A1150" t="s">
        <v>6736</v>
      </c>
      <c r="B1150">
        <v>42660</v>
      </c>
      <c r="C1150">
        <v>96.53</v>
      </c>
      <c r="J1150">
        <v>42660</v>
      </c>
      <c r="K1150">
        <v>95.44</v>
      </c>
      <c r="N1150" s="24">
        <v>27284</v>
      </c>
      <c r="O1150" s="29" t="e">
        <v>#N/A</v>
      </c>
    </row>
    <row r="1151" spans="1:15" x14ac:dyDescent="0.25">
      <c r="A1151" t="s">
        <v>6736</v>
      </c>
      <c r="B1151">
        <v>42665</v>
      </c>
      <c r="C1151">
        <v>239.39</v>
      </c>
      <c r="J1151">
        <v>42665</v>
      </c>
      <c r="K1151">
        <v>233.46</v>
      </c>
      <c r="N1151" s="24">
        <v>27286</v>
      </c>
      <c r="O1151" s="29" t="e">
        <v>#N/A</v>
      </c>
    </row>
    <row r="1152" spans="1:15" x14ac:dyDescent="0.25">
      <c r="A1152" t="s">
        <v>6736</v>
      </c>
      <c r="B1152">
        <v>42700</v>
      </c>
      <c r="C1152">
        <v>150.04</v>
      </c>
      <c r="J1152">
        <v>42700</v>
      </c>
      <c r="K1152">
        <v>146.49</v>
      </c>
      <c r="N1152" s="24">
        <v>27290</v>
      </c>
      <c r="O1152" s="29" t="e">
        <v>#N/A</v>
      </c>
    </row>
    <row r="1153" spans="1:15" x14ac:dyDescent="0.25">
      <c r="A1153" t="s">
        <v>6736</v>
      </c>
      <c r="B1153">
        <v>42720</v>
      </c>
      <c r="C1153">
        <v>418.17</v>
      </c>
      <c r="J1153">
        <v>42720</v>
      </c>
      <c r="K1153">
        <v>411.53</v>
      </c>
      <c r="N1153" s="24">
        <v>27295</v>
      </c>
      <c r="O1153" s="29" t="e">
        <v>#N/A</v>
      </c>
    </row>
    <row r="1154" spans="1:15" x14ac:dyDescent="0.25">
      <c r="A1154" t="s">
        <v>6736</v>
      </c>
      <c r="B1154">
        <v>42800</v>
      </c>
      <c r="C1154">
        <v>128.41999999999999</v>
      </c>
      <c r="J1154">
        <v>42800</v>
      </c>
      <c r="K1154">
        <v>125.29</v>
      </c>
      <c r="N1154" s="24">
        <v>27301</v>
      </c>
      <c r="O1154" s="29">
        <v>558.04999999999995</v>
      </c>
    </row>
    <row r="1155" spans="1:15" x14ac:dyDescent="0.25">
      <c r="A1155" t="s">
        <v>6736</v>
      </c>
      <c r="B1155">
        <v>42804</v>
      </c>
      <c r="C1155">
        <v>136.51</v>
      </c>
      <c r="J1155">
        <v>42804</v>
      </c>
      <c r="K1155">
        <v>132.71</v>
      </c>
      <c r="N1155" s="24">
        <v>27303</v>
      </c>
      <c r="O1155" s="29" t="e">
        <v>#N/A</v>
      </c>
    </row>
    <row r="1156" spans="1:15" x14ac:dyDescent="0.25">
      <c r="A1156" t="s">
        <v>6736</v>
      </c>
      <c r="B1156">
        <v>42806</v>
      </c>
      <c r="C1156">
        <v>156.33000000000001</v>
      </c>
      <c r="J1156">
        <v>42806</v>
      </c>
      <c r="K1156">
        <v>152.26</v>
      </c>
      <c r="N1156" s="24">
        <v>27305</v>
      </c>
      <c r="O1156" s="29" t="e">
        <v>#N/A</v>
      </c>
    </row>
    <row r="1157" spans="1:15" x14ac:dyDescent="0.25">
      <c r="A1157" t="s">
        <v>6736</v>
      </c>
      <c r="B1157">
        <v>42808</v>
      </c>
      <c r="C1157">
        <v>182.41</v>
      </c>
      <c r="J1157">
        <v>42808</v>
      </c>
      <c r="K1157">
        <v>178.76</v>
      </c>
      <c r="N1157" s="24">
        <v>27306</v>
      </c>
      <c r="O1157" s="29" t="e">
        <v>#N/A</v>
      </c>
    </row>
    <row r="1158" spans="1:15" x14ac:dyDescent="0.25">
      <c r="A1158" t="s">
        <v>6736</v>
      </c>
      <c r="B1158">
        <v>42809</v>
      </c>
      <c r="C1158">
        <v>137.91999999999999</v>
      </c>
      <c r="J1158">
        <v>42809</v>
      </c>
      <c r="K1158">
        <v>135.51</v>
      </c>
      <c r="N1158" s="24">
        <v>27307</v>
      </c>
      <c r="O1158" s="29" t="e">
        <v>#N/A</v>
      </c>
    </row>
    <row r="1159" spans="1:15" x14ac:dyDescent="0.25">
      <c r="A1159" t="s">
        <v>6736</v>
      </c>
      <c r="B1159">
        <v>42810</v>
      </c>
      <c r="C1159">
        <v>312.64999999999998</v>
      </c>
      <c r="J1159">
        <v>42810</v>
      </c>
      <c r="K1159">
        <v>304.75</v>
      </c>
      <c r="N1159" s="24">
        <v>27310</v>
      </c>
      <c r="O1159" s="29" t="e">
        <v>#N/A</v>
      </c>
    </row>
    <row r="1160" spans="1:15" x14ac:dyDescent="0.25">
      <c r="A1160" t="s">
        <v>6736</v>
      </c>
      <c r="B1160">
        <v>43197</v>
      </c>
      <c r="C1160">
        <v>87.32</v>
      </c>
      <c r="J1160">
        <v>43197</v>
      </c>
      <c r="K1160">
        <v>86.56</v>
      </c>
      <c r="N1160" s="24">
        <v>27323</v>
      </c>
      <c r="O1160" s="29">
        <v>191.61</v>
      </c>
    </row>
    <row r="1161" spans="1:15" x14ac:dyDescent="0.25">
      <c r="A1161" t="s">
        <v>6736</v>
      </c>
      <c r="B1161">
        <v>43198</v>
      </c>
      <c r="C1161">
        <v>105.05</v>
      </c>
      <c r="J1161">
        <v>43198</v>
      </c>
      <c r="K1161">
        <v>103.92</v>
      </c>
      <c r="N1161" s="24">
        <v>27324</v>
      </c>
      <c r="O1161" s="29" t="e">
        <v>#N/A</v>
      </c>
    </row>
    <row r="1162" spans="1:15" x14ac:dyDescent="0.25">
      <c r="A1162" t="s">
        <v>6736</v>
      </c>
      <c r="B1162">
        <v>43200</v>
      </c>
      <c r="C1162">
        <v>93.74</v>
      </c>
      <c r="J1162">
        <v>43200</v>
      </c>
      <c r="K1162">
        <v>92.47</v>
      </c>
      <c r="N1162" s="24">
        <v>27325</v>
      </c>
      <c r="O1162" s="29" t="e">
        <v>#N/A</v>
      </c>
    </row>
    <row r="1163" spans="1:15" x14ac:dyDescent="0.25">
      <c r="A1163" t="s">
        <v>6736</v>
      </c>
      <c r="B1163">
        <v>43201</v>
      </c>
      <c r="C1163">
        <v>110.29</v>
      </c>
      <c r="J1163">
        <v>43201</v>
      </c>
      <c r="K1163">
        <v>108.78</v>
      </c>
      <c r="N1163" s="24">
        <v>27326</v>
      </c>
      <c r="O1163" s="29" t="e">
        <v>#N/A</v>
      </c>
    </row>
    <row r="1164" spans="1:15" x14ac:dyDescent="0.25">
      <c r="A1164" t="s">
        <v>6736</v>
      </c>
      <c r="B1164">
        <v>43202</v>
      </c>
      <c r="C1164">
        <v>109.6</v>
      </c>
      <c r="J1164">
        <v>43202</v>
      </c>
      <c r="K1164">
        <v>107.97</v>
      </c>
      <c r="N1164" s="24">
        <v>27327</v>
      </c>
      <c r="O1164" s="29">
        <v>346.97</v>
      </c>
    </row>
    <row r="1165" spans="1:15" x14ac:dyDescent="0.25">
      <c r="A1165" t="s">
        <v>6736</v>
      </c>
      <c r="B1165">
        <v>43206</v>
      </c>
      <c r="C1165">
        <v>140.97999999999999</v>
      </c>
      <c r="J1165">
        <v>43206</v>
      </c>
      <c r="K1165">
        <v>138.71</v>
      </c>
      <c r="N1165" s="24">
        <v>27328</v>
      </c>
      <c r="O1165" s="29" t="e">
        <v>#N/A</v>
      </c>
    </row>
    <row r="1166" spans="1:15" x14ac:dyDescent="0.25">
      <c r="A1166" t="s">
        <v>6736</v>
      </c>
      <c r="B1166">
        <v>43213</v>
      </c>
      <c r="C1166">
        <v>275.70999999999998</v>
      </c>
      <c r="J1166">
        <v>43213</v>
      </c>
      <c r="K1166">
        <v>273.14</v>
      </c>
      <c r="N1166" s="24">
        <v>27329</v>
      </c>
      <c r="O1166" s="29" t="e">
        <v>#N/A</v>
      </c>
    </row>
    <row r="1167" spans="1:15" x14ac:dyDescent="0.25">
      <c r="A1167" t="s">
        <v>6736</v>
      </c>
      <c r="B1167">
        <v>43215</v>
      </c>
      <c r="C1167">
        <v>149.66</v>
      </c>
      <c r="J1167">
        <v>43215</v>
      </c>
      <c r="K1167">
        <v>147.97999999999999</v>
      </c>
      <c r="N1167" s="24">
        <v>27330</v>
      </c>
      <c r="O1167" s="29" t="e">
        <v>#N/A</v>
      </c>
    </row>
    <row r="1168" spans="1:15" x14ac:dyDescent="0.25">
      <c r="A1168" t="s">
        <v>6736</v>
      </c>
      <c r="B1168">
        <v>43216</v>
      </c>
      <c r="C1168">
        <v>141.30000000000001</v>
      </c>
      <c r="J1168">
        <v>43216</v>
      </c>
      <c r="K1168">
        <v>139.1</v>
      </c>
      <c r="N1168" s="24">
        <v>27331</v>
      </c>
      <c r="O1168" s="29" t="e">
        <v>#N/A</v>
      </c>
    </row>
    <row r="1169" spans="1:15" x14ac:dyDescent="0.25">
      <c r="A1169" t="s">
        <v>6736</v>
      </c>
      <c r="B1169">
        <v>43217</v>
      </c>
      <c r="C1169">
        <v>169.04</v>
      </c>
      <c r="J1169">
        <v>43217</v>
      </c>
      <c r="K1169">
        <v>166.37</v>
      </c>
      <c r="N1169" s="24">
        <v>27332</v>
      </c>
      <c r="O1169" s="29" t="e">
        <v>#N/A</v>
      </c>
    </row>
    <row r="1170" spans="1:15" x14ac:dyDescent="0.25">
      <c r="A1170" t="s">
        <v>6736</v>
      </c>
      <c r="B1170">
        <v>43220</v>
      </c>
      <c r="C1170">
        <v>125.4</v>
      </c>
      <c r="J1170">
        <v>43220</v>
      </c>
      <c r="K1170">
        <v>123.63</v>
      </c>
      <c r="N1170" s="24">
        <v>27333</v>
      </c>
      <c r="O1170" s="29" t="e">
        <v>#N/A</v>
      </c>
    </row>
    <row r="1171" spans="1:15" x14ac:dyDescent="0.25">
      <c r="A1171" t="s">
        <v>6736</v>
      </c>
      <c r="B1171">
        <v>43226</v>
      </c>
      <c r="C1171">
        <v>138.51</v>
      </c>
      <c r="J1171">
        <v>43226</v>
      </c>
      <c r="K1171">
        <v>136.97999999999999</v>
      </c>
      <c r="N1171" s="24">
        <v>27334</v>
      </c>
      <c r="O1171" s="29" t="e">
        <v>#N/A</v>
      </c>
    </row>
    <row r="1172" spans="1:15" x14ac:dyDescent="0.25">
      <c r="A1172" t="s">
        <v>6736</v>
      </c>
      <c r="B1172">
        <v>43227</v>
      </c>
      <c r="C1172">
        <v>174.69</v>
      </c>
      <c r="J1172">
        <v>43227</v>
      </c>
      <c r="K1172">
        <v>172.22</v>
      </c>
      <c r="N1172" s="24">
        <v>27335</v>
      </c>
      <c r="O1172" s="29" t="e">
        <v>#N/A</v>
      </c>
    </row>
    <row r="1173" spans="1:15" x14ac:dyDescent="0.25">
      <c r="A1173" t="s">
        <v>6736</v>
      </c>
      <c r="B1173">
        <v>43229</v>
      </c>
      <c r="C1173">
        <v>208.12</v>
      </c>
      <c r="J1173">
        <v>43229</v>
      </c>
      <c r="K1173">
        <v>205.25</v>
      </c>
      <c r="N1173" s="24">
        <v>27337</v>
      </c>
      <c r="O1173" s="29" t="e">
        <v>#N/A</v>
      </c>
    </row>
    <row r="1174" spans="1:15" x14ac:dyDescent="0.25">
      <c r="A1174" t="s">
        <v>6736</v>
      </c>
      <c r="B1174">
        <v>43235</v>
      </c>
      <c r="C1174">
        <v>130.13</v>
      </c>
      <c r="J1174">
        <v>43235</v>
      </c>
      <c r="K1174">
        <v>128.16</v>
      </c>
      <c r="N1174" s="24">
        <v>27339</v>
      </c>
      <c r="O1174" s="29" t="e">
        <v>#N/A</v>
      </c>
    </row>
    <row r="1175" spans="1:15" x14ac:dyDescent="0.25">
      <c r="A1175" t="s">
        <v>6736</v>
      </c>
      <c r="B1175">
        <v>43236</v>
      </c>
      <c r="C1175">
        <v>145.99</v>
      </c>
      <c r="J1175">
        <v>43236</v>
      </c>
      <c r="K1175">
        <v>143.66999999999999</v>
      </c>
      <c r="N1175" s="24">
        <v>27340</v>
      </c>
      <c r="O1175" s="29" t="e">
        <v>#N/A</v>
      </c>
    </row>
    <row r="1176" spans="1:15" x14ac:dyDescent="0.25">
      <c r="A1176" t="s">
        <v>6736</v>
      </c>
      <c r="B1176">
        <v>43239</v>
      </c>
      <c r="C1176">
        <v>146.68</v>
      </c>
      <c r="J1176">
        <v>43239</v>
      </c>
      <c r="K1176">
        <v>144.47</v>
      </c>
      <c r="N1176" s="24">
        <v>27345</v>
      </c>
      <c r="O1176" s="29" t="e">
        <v>#N/A</v>
      </c>
    </row>
    <row r="1177" spans="1:15" x14ac:dyDescent="0.25">
      <c r="A1177" t="s">
        <v>6736</v>
      </c>
      <c r="B1177">
        <v>43245</v>
      </c>
      <c r="C1177">
        <v>186.07</v>
      </c>
      <c r="J1177">
        <v>43245</v>
      </c>
      <c r="K1177">
        <v>183.8</v>
      </c>
      <c r="N1177" s="24">
        <v>27347</v>
      </c>
      <c r="O1177" s="29" t="e">
        <v>#N/A</v>
      </c>
    </row>
    <row r="1178" spans="1:15" x14ac:dyDescent="0.25">
      <c r="A1178" t="s">
        <v>6736</v>
      </c>
      <c r="B1178">
        <v>43247</v>
      </c>
      <c r="C1178">
        <v>187.23</v>
      </c>
      <c r="J1178">
        <v>43247</v>
      </c>
      <c r="K1178">
        <v>184.72</v>
      </c>
      <c r="N1178" s="24">
        <v>27350</v>
      </c>
      <c r="O1178" s="29" t="e">
        <v>#N/A</v>
      </c>
    </row>
    <row r="1179" spans="1:15" x14ac:dyDescent="0.25">
      <c r="A1179" t="s">
        <v>6736</v>
      </c>
      <c r="B1179">
        <v>43248</v>
      </c>
      <c r="C1179">
        <v>175.81</v>
      </c>
      <c r="J1179">
        <v>43248</v>
      </c>
      <c r="K1179">
        <v>173.24</v>
      </c>
      <c r="N1179" s="24">
        <v>27355</v>
      </c>
      <c r="O1179" s="29" t="e">
        <v>#N/A</v>
      </c>
    </row>
    <row r="1180" spans="1:15" x14ac:dyDescent="0.25">
      <c r="A1180" t="s">
        <v>6736</v>
      </c>
      <c r="B1180">
        <v>43249</v>
      </c>
      <c r="C1180">
        <v>162.82</v>
      </c>
      <c r="J1180">
        <v>43249</v>
      </c>
      <c r="K1180">
        <v>160.53</v>
      </c>
      <c r="N1180" s="24">
        <v>27356</v>
      </c>
      <c r="O1180" s="29" t="e">
        <v>#N/A</v>
      </c>
    </row>
    <row r="1181" spans="1:15" x14ac:dyDescent="0.25">
      <c r="A1181" t="s">
        <v>6736</v>
      </c>
      <c r="B1181">
        <v>43250</v>
      </c>
      <c r="C1181">
        <v>180.29</v>
      </c>
      <c r="J1181">
        <v>43250</v>
      </c>
      <c r="K1181">
        <v>178.18</v>
      </c>
      <c r="N1181" s="24">
        <v>27357</v>
      </c>
      <c r="O1181" s="29" t="e">
        <v>#N/A</v>
      </c>
    </row>
    <row r="1182" spans="1:15" x14ac:dyDescent="0.25">
      <c r="A1182" t="s">
        <v>6736</v>
      </c>
      <c r="B1182">
        <v>43251</v>
      </c>
      <c r="C1182">
        <v>207.45</v>
      </c>
      <c r="J1182">
        <v>43251</v>
      </c>
      <c r="K1182">
        <v>204.52</v>
      </c>
      <c r="N1182" s="24">
        <v>27358</v>
      </c>
      <c r="O1182" s="29" t="e">
        <v>#N/A</v>
      </c>
    </row>
    <row r="1183" spans="1:15" x14ac:dyDescent="0.25">
      <c r="A1183" t="s">
        <v>6736</v>
      </c>
      <c r="B1183">
        <v>43252</v>
      </c>
      <c r="C1183">
        <v>177.95</v>
      </c>
      <c r="J1183">
        <v>43252</v>
      </c>
      <c r="K1183">
        <v>175.33</v>
      </c>
      <c r="N1183" s="24">
        <v>27360</v>
      </c>
      <c r="O1183" s="29" t="e">
        <v>#N/A</v>
      </c>
    </row>
    <row r="1184" spans="1:15" x14ac:dyDescent="0.25">
      <c r="A1184" t="s">
        <v>6736</v>
      </c>
      <c r="B1184">
        <v>43255</v>
      </c>
      <c r="C1184">
        <v>211.8</v>
      </c>
      <c r="J1184">
        <v>43255</v>
      </c>
      <c r="K1184">
        <v>208.68</v>
      </c>
      <c r="N1184" s="24">
        <v>27364</v>
      </c>
      <c r="O1184" s="29" t="e">
        <v>#N/A</v>
      </c>
    </row>
    <row r="1185" spans="1:15" x14ac:dyDescent="0.25">
      <c r="A1185" t="s">
        <v>6736</v>
      </c>
      <c r="B1185">
        <v>43270</v>
      </c>
      <c r="C1185">
        <v>236.98</v>
      </c>
      <c r="J1185">
        <v>43270</v>
      </c>
      <c r="K1185">
        <v>233.53</v>
      </c>
      <c r="N1185" s="24">
        <v>27365</v>
      </c>
      <c r="O1185" s="29" t="e">
        <v>#N/A</v>
      </c>
    </row>
    <row r="1186" spans="1:15" x14ac:dyDescent="0.25">
      <c r="A1186" t="s">
        <v>6736</v>
      </c>
      <c r="B1186">
        <v>43290</v>
      </c>
      <c r="C1186">
        <v>192.32</v>
      </c>
      <c r="J1186">
        <v>43290</v>
      </c>
      <c r="K1186">
        <v>191.61</v>
      </c>
      <c r="N1186" s="24">
        <v>27370</v>
      </c>
      <c r="O1186" s="29" t="e">
        <v>#N/A</v>
      </c>
    </row>
    <row r="1187" spans="1:15" x14ac:dyDescent="0.25">
      <c r="A1187" t="s">
        <v>6736</v>
      </c>
      <c r="B1187">
        <v>43291</v>
      </c>
      <c r="C1187">
        <v>169.99</v>
      </c>
      <c r="J1187">
        <v>43291</v>
      </c>
      <c r="K1187">
        <v>167.66</v>
      </c>
      <c r="N1187" s="24">
        <v>27372</v>
      </c>
      <c r="O1187" s="29">
        <v>441.54</v>
      </c>
    </row>
    <row r="1188" spans="1:15" x14ac:dyDescent="0.25">
      <c r="A1188" t="s">
        <v>6736</v>
      </c>
      <c r="B1188">
        <v>43450</v>
      </c>
      <c r="C1188">
        <v>85.57</v>
      </c>
      <c r="J1188">
        <v>43450</v>
      </c>
      <c r="K1188">
        <v>84.15</v>
      </c>
      <c r="N1188" s="24">
        <v>27380</v>
      </c>
      <c r="O1188" s="29" t="e">
        <v>#N/A</v>
      </c>
    </row>
    <row r="1189" spans="1:15" x14ac:dyDescent="0.25">
      <c r="A1189" t="s">
        <v>6736</v>
      </c>
      <c r="B1189">
        <v>43453</v>
      </c>
      <c r="C1189">
        <v>92.36</v>
      </c>
      <c r="J1189">
        <v>43453</v>
      </c>
      <c r="K1189">
        <v>90.91</v>
      </c>
      <c r="N1189" s="24">
        <v>27381</v>
      </c>
      <c r="O1189" s="29" t="e">
        <v>#N/A</v>
      </c>
    </row>
    <row r="1190" spans="1:15" x14ac:dyDescent="0.25">
      <c r="A1190" t="s">
        <v>6736</v>
      </c>
      <c r="B1190">
        <v>43754</v>
      </c>
      <c r="C1190">
        <v>40.99</v>
      </c>
      <c r="J1190">
        <v>43754</v>
      </c>
      <c r="K1190">
        <v>40.25</v>
      </c>
      <c r="N1190" s="24">
        <v>27385</v>
      </c>
      <c r="O1190" s="29" t="e">
        <v>#N/A</v>
      </c>
    </row>
    <row r="1191" spans="1:15" x14ac:dyDescent="0.25">
      <c r="A1191" t="s">
        <v>6736</v>
      </c>
      <c r="B1191">
        <v>43755</v>
      </c>
      <c r="C1191">
        <v>63.92</v>
      </c>
      <c r="J1191">
        <v>43755</v>
      </c>
      <c r="K1191">
        <v>62.71</v>
      </c>
      <c r="N1191" s="24">
        <v>27386</v>
      </c>
      <c r="O1191" s="29" t="e">
        <v>#N/A</v>
      </c>
    </row>
    <row r="1192" spans="1:15" x14ac:dyDescent="0.25">
      <c r="A1192" t="s">
        <v>6736</v>
      </c>
      <c r="B1192">
        <v>43756</v>
      </c>
      <c r="C1192">
        <v>54.92</v>
      </c>
      <c r="J1192">
        <v>43756</v>
      </c>
      <c r="K1192">
        <v>53.88</v>
      </c>
      <c r="N1192" s="24">
        <v>27390</v>
      </c>
      <c r="O1192" s="29" t="e">
        <v>#N/A</v>
      </c>
    </row>
    <row r="1193" spans="1:15" x14ac:dyDescent="0.25">
      <c r="A1193" t="s">
        <v>6736</v>
      </c>
      <c r="B1193">
        <v>43757</v>
      </c>
      <c r="C1193">
        <v>82.58</v>
      </c>
      <c r="J1193">
        <v>43757</v>
      </c>
      <c r="K1193">
        <v>81.290000000000006</v>
      </c>
      <c r="N1193" s="24">
        <v>27391</v>
      </c>
      <c r="O1193" s="29" t="e">
        <v>#N/A</v>
      </c>
    </row>
    <row r="1194" spans="1:15" x14ac:dyDescent="0.25">
      <c r="A1194" t="s">
        <v>6736</v>
      </c>
      <c r="B1194">
        <v>43761</v>
      </c>
      <c r="C1194">
        <v>110.6</v>
      </c>
      <c r="J1194">
        <v>43761</v>
      </c>
      <c r="K1194">
        <v>110.19</v>
      </c>
      <c r="N1194" s="24">
        <v>27392</v>
      </c>
      <c r="O1194" s="29" t="e">
        <v>#N/A</v>
      </c>
    </row>
    <row r="1195" spans="1:15" x14ac:dyDescent="0.25">
      <c r="A1195" t="s">
        <v>6736</v>
      </c>
      <c r="B1195">
        <v>43762</v>
      </c>
      <c r="C1195">
        <v>38.909999999999997</v>
      </c>
      <c r="J1195">
        <v>43762</v>
      </c>
      <c r="K1195">
        <v>38.79</v>
      </c>
      <c r="N1195" s="24">
        <v>27393</v>
      </c>
      <c r="O1195" s="29" t="e">
        <v>#N/A</v>
      </c>
    </row>
    <row r="1196" spans="1:15" x14ac:dyDescent="0.25">
      <c r="A1196" t="s">
        <v>6736</v>
      </c>
      <c r="B1196">
        <v>43763</v>
      </c>
      <c r="C1196">
        <v>93.58</v>
      </c>
      <c r="J1196">
        <v>43763</v>
      </c>
      <c r="K1196">
        <v>92.68</v>
      </c>
      <c r="N1196" s="24">
        <v>27394</v>
      </c>
      <c r="O1196" s="29" t="e">
        <v>#N/A</v>
      </c>
    </row>
    <row r="1197" spans="1:15" x14ac:dyDescent="0.25">
      <c r="A1197" t="s">
        <v>6736</v>
      </c>
      <c r="B1197">
        <v>44380</v>
      </c>
      <c r="C1197">
        <v>61.07</v>
      </c>
      <c r="J1197">
        <v>44380</v>
      </c>
      <c r="K1197">
        <v>59.92</v>
      </c>
      <c r="N1197" s="24">
        <v>27395</v>
      </c>
      <c r="O1197" s="29" t="e">
        <v>#N/A</v>
      </c>
    </row>
    <row r="1198" spans="1:15" x14ac:dyDescent="0.25">
      <c r="A1198" t="s">
        <v>6736</v>
      </c>
      <c r="B1198">
        <v>44381</v>
      </c>
      <c r="C1198">
        <v>90.54</v>
      </c>
      <c r="J1198">
        <v>44381</v>
      </c>
      <c r="K1198">
        <v>89.15</v>
      </c>
      <c r="N1198" s="24">
        <v>27396</v>
      </c>
      <c r="O1198" s="29" t="e">
        <v>#N/A</v>
      </c>
    </row>
    <row r="1199" spans="1:15" x14ac:dyDescent="0.25">
      <c r="A1199" t="s">
        <v>6736</v>
      </c>
      <c r="B1199">
        <v>44382</v>
      </c>
      <c r="C1199">
        <v>79.41</v>
      </c>
      <c r="J1199">
        <v>44382</v>
      </c>
      <c r="K1199">
        <v>78.17</v>
      </c>
      <c r="N1199" s="24">
        <v>27397</v>
      </c>
      <c r="O1199" s="29" t="e">
        <v>#N/A</v>
      </c>
    </row>
    <row r="1200" spans="1:15" x14ac:dyDescent="0.25">
      <c r="A1200" t="s">
        <v>6736</v>
      </c>
      <c r="B1200">
        <v>44385</v>
      </c>
      <c r="C1200">
        <v>78.150000000000006</v>
      </c>
      <c r="J1200">
        <v>44385</v>
      </c>
      <c r="K1200">
        <v>77.08</v>
      </c>
      <c r="N1200" s="24">
        <v>27400</v>
      </c>
      <c r="O1200" s="29" t="e">
        <v>#N/A</v>
      </c>
    </row>
    <row r="1201" spans="1:15" x14ac:dyDescent="0.25">
      <c r="A1201" t="s">
        <v>6736</v>
      </c>
      <c r="B1201">
        <v>44386</v>
      </c>
      <c r="C1201">
        <v>95.15</v>
      </c>
      <c r="J1201">
        <v>44386</v>
      </c>
      <c r="K1201">
        <v>93.67</v>
      </c>
      <c r="N1201" s="24">
        <v>27403</v>
      </c>
      <c r="O1201" s="29" t="e">
        <v>#N/A</v>
      </c>
    </row>
    <row r="1202" spans="1:15" x14ac:dyDescent="0.25">
      <c r="A1202" t="s">
        <v>6736</v>
      </c>
      <c r="B1202">
        <v>44388</v>
      </c>
      <c r="C1202">
        <v>165.85</v>
      </c>
      <c r="J1202">
        <v>44388</v>
      </c>
      <c r="K1202">
        <v>164</v>
      </c>
      <c r="N1202" s="24">
        <v>27405</v>
      </c>
      <c r="O1202" s="29" t="e">
        <v>#N/A</v>
      </c>
    </row>
    <row r="1203" spans="1:15" x14ac:dyDescent="0.25">
      <c r="A1203" t="s">
        <v>6736</v>
      </c>
      <c r="B1203">
        <v>44388</v>
      </c>
      <c r="C1203">
        <v>83.29</v>
      </c>
      <c r="J1203">
        <v>44388</v>
      </c>
      <c r="K1203">
        <v>82.38</v>
      </c>
      <c r="N1203" s="24">
        <v>27407</v>
      </c>
      <c r="O1203" s="29" t="e">
        <v>#N/A</v>
      </c>
    </row>
    <row r="1204" spans="1:15" x14ac:dyDescent="0.25">
      <c r="A1204" t="s">
        <v>6736</v>
      </c>
      <c r="B1204">
        <v>44389</v>
      </c>
      <c r="C1204">
        <v>182.12</v>
      </c>
      <c r="J1204">
        <v>44389</v>
      </c>
      <c r="K1204">
        <v>179.83</v>
      </c>
      <c r="N1204" s="24">
        <v>27409</v>
      </c>
      <c r="O1204" s="29" t="e">
        <v>#N/A</v>
      </c>
    </row>
    <row r="1205" spans="1:15" x14ac:dyDescent="0.25">
      <c r="A1205" t="s">
        <v>6736</v>
      </c>
      <c r="B1205">
        <v>44390</v>
      </c>
      <c r="C1205">
        <v>222.6</v>
      </c>
      <c r="J1205">
        <v>44390</v>
      </c>
      <c r="K1205">
        <v>219.39</v>
      </c>
      <c r="N1205" s="24">
        <v>27412</v>
      </c>
      <c r="O1205" s="29" t="e">
        <v>#N/A</v>
      </c>
    </row>
    <row r="1206" spans="1:15" x14ac:dyDescent="0.25">
      <c r="A1206" t="s">
        <v>6736</v>
      </c>
      <c r="B1206">
        <v>44391</v>
      </c>
      <c r="C1206">
        <v>244.1</v>
      </c>
      <c r="J1206">
        <v>44391</v>
      </c>
      <c r="K1206">
        <v>240.81</v>
      </c>
      <c r="N1206" s="24">
        <v>27415</v>
      </c>
      <c r="O1206" s="29" t="e">
        <v>#N/A</v>
      </c>
    </row>
    <row r="1207" spans="1:15" x14ac:dyDescent="0.25">
      <c r="A1207" t="s">
        <v>6736</v>
      </c>
      <c r="B1207">
        <v>44392</v>
      </c>
      <c r="C1207">
        <v>211.33</v>
      </c>
      <c r="J1207">
        <v>44392</v>
      </c>
      <c r="K1207">
        <v>209.34</v>
      </c>
      <c r="N1207" s="24">
        <v>27416</v>
      </c>
      <c r="O1207" s="29" t="e">
        <v>#N/A</v>
      </c>
    </row>
    <row r="1208" spans="1:15" x14ac:dyDescent="0.25">
      <c r="A1208" t="s">
        <v>6736</v>
      </c>
      <c r="B1208">
        <v>44394</v>
      </c>
      <c r="C1208">
        <v>238.53</v>
      </c>
      <c r="J1208">
        <v>44394</v>
      </c>
      <c r="K1208">
        <v>235.64</v>
      </c>
      <c r="N1208" s="24">
        <v>27418</v>
      </c>
      <c r="O1208" s="29" t="e">
        <v>#N/A</v>
      </c>
    </row>
    <row r="1209" spans="1:15" x14ac:dyDescent="0.25">
      <c r="A1209" t="s">
        <v>6736</v>
      </c>
      <c r="B1209">
        <v>44401</v>
      </c>
      <c r="C1209">
        <v>256.41000000000003</v>
      </c>
      <c r="J1209">
        <v>44401</v>
      </c>
      <c r="K1209">
        <v>252.78</v>
      </c>
      <c r="N1209" s="24">
        <v>27420</v>
      </c>
      <c r="O1209" s="29" t="e">
        <v>#N/A</v>
      </c>
    </row>
    <row r="1210" spans="1:15" x14ac:dyDescent="0.25">
      <c r="A1210" t="s">
        <v>6736</v>
      </c>
      <c r="B1210">
        <v>44404</v>
      </c>
      <c r="C1210">
        <v>182.5</v>
      </c>
      <c r="J1210">
        <v>44404</v>
      </c>
      <c r="K1210">
        <v>180.19</v>
      </c>
      <c r="N1210" s="24">
        <v>27422</v>
      </c>
      <c r="O1210" s="29" t="e">
        <v>#N/A</v>
      </c>
    </row>
    <row r="1211" spans="1:15" x14ac:dyDescent="0.25">
      <c r="A1211" t="s">
        <v>6736</v>
      </c>
      <c r="B1211">
        <v>44405</v>
      </c>
      <c r="C1211">
        <v>193.86</v>
      </c>
      <c r="J1211">
        <v>44405</v>
      </c>
      <c r="K1211">
        <v>190.93</v>
      </c>
      <c r="N1211" s="24">
        <v>27424</v>
      </c>
      <c r="O1211" s="29" t="e">
        <v>#N/A</v>
      </c>
    </row>
    <row r="1212" spans="1:15" x14ac:dyDescent="0.25">
      <c r="A1212" t="s">
        <v>6736</v>
      </c>
      <c r="B1212">
        <v>45005</v>
      </c>
      <c r="C1212">
        <v>183.11</v>
      </c>
      <c r="J1212">
        <v>45005</v>
      </c>
      <c r="K1212">
        <v>180.31</v>
      </c>
      <c r="N1212" s="24">
        <v>27425</v>
      </c>
      <c r="O1212" s="29" t="e">
        <v>#N/A</v>
      </c>
    </row>
    <row r="1213" spans="1:15" x14ac:dyDescent="0.25">
      <c r="A1213" t="s">
        <v>6736</v>
      </c>
      <c r="B1213">
        <v>45300</v>
      </c>
      <c r="C1213">
        <v>51.72</v>
      </c>
      <c r="J1213">
        <v>45300</v>
      </c>
      <c r="K1213">
        <v>51.02</v>
      </c>
      <c r="N1213" s="24">
        <v>27427</v>
      </c>
      <c r="O1213" s="29" t="e">
        <v>#N/A</v>
      </c>
    </row>
    <row r="1214" spans="1:15" x14ac:dyDescent="0.25">
      <c r="A1214" t="s">
        <v>6736</v>
      </c>
      <c r="B1214">
        <v>45303</v>
      </c>
      <c r="C1214">
        <v>91.48</v>
      </c>
      <c r="J1214">
        <v>45303</v>
      </c>
      <c r="K1214">
        <v>90.36</v>
      </c>
      <c r="N1214" s="24">
        <v>27428</v>
      </c>
      <c r="O1214" s="29" t="e">
        <v>#N/A</v>
      </c>
    </row>
    <row r="1215" spans="1:15" x14ac:dyDescent="0.25">
      <c r="A1215" t="s">
        <v>6736</v>
      </c>
      <c r="B1215">
        <v>45305</v>
      </c>
      <c r="C1215">
        <v>78.25</v>
      </c>
      <c r="J1215">
        <v>45305</v>
      </c>
      <c r="K1215">
        <v>77.19</v>
      </c>
      <c r="N1215" s="24">
        <v>27429</v>
      </c>
      <c r="O1215" s="29" t="e">
        <v>#N/A</v>
      </c>
    </row>
    <row r="1216" spans="1:15" x14ac:dyDescent="0.25">
      <c r="A1216" t="s">
        <v>6736</v>
      </c>
      <c r="B1216">
        <v>45307</v>
      </c>
      <c r="C1216">
        <v>107.41</v>
      </c>
      <c r="J1216">
        <v>45307</v>
      </c>
      <c r="K1216">
        <v>107.04</v>
      </c>
      <c r="N1216" s="24">
        <v>27430</v>
      </c>
      <c r="O1216" s="29" t="e">
        <v>#N/A</v>
      </c>
    </row>
    <row r="1217" spans="1:15" x14ac:dyDescent="0.25">
      <c r="A1217" t="s">
        <v>6736</v>
      </c>
      <c r="B1217">
        <v>45308</v>
      </c>
      <c r="C1217">
        <v>90.97</v>
      </c>
      <c r="J1217">
        <v>45308</v>
      </c>
      <c r="K1217">
        <v>90.6</v>
      </c>
      <c r="N1217" s="24">
        <v>27435</v>
      </c>
      <c r="O1217" s="29" t="e">
        <v>#N/A</v>
      </c>
    </row>
    <row r="1218" spans="1:15" x14ac:dyDescent="0.25">
      <c r="A1218" t="s">
        <v>6736</v>
      </c>
      <c r="B1218">
        <v>45309</v>
      </c>
      <c r="C1218">
        <v>96.36</v>
      </c>
      <c r="J1218">
        <v>45309</v>
      </c>
      <c r="K1218">
        <v>95.92</v>
      </c>
      <c r="N1218" s="24">
        <v>27437</v>
      </c>
      <c r="O1218" s="29" t="e">
        <v>#N/A</v>
      </c>
    </row>
    <row r="1219" spans="1:15" x14ac:dyDescent="0.25">
      <c r="A1219" t="s">
        <v>6736</v>
      </c>
      <c r="B1219">
        <v>45315</v>
      </c>
      <c r="C1219">
        <v>113.48</v>
      </c>
      <c r="J1219">
        <v>45315</v>
      </c>
      <c r="K1219">
        <v>113.16</v>
      </c>
      <c r="N1219" s="24">
        <v>27438</v>
      </c>
      <c r="O1219" s="29" t="e">
        <v>#N/A</v>
      </c>
    </row>
    <row r="1220" spans="1:15" x14ac:dyDescent="0.25">
      <c r="A1220" t="s">
        <v>6736</v>
      </c>
      <c r="B1220">
        <v>45317</v>
      </c>
      <c r="C1220">
        <v>117.69</v>
      </c>
      <c r="J1220">
        <v>45317</v>
      </c>
      <c r="K1220">
        <v>116.18</v>
      </c>
      <c r="N1220" s="24">
        <v>27440</v>
      </c>
      <c r="O1220" s="29" t="e">
        <v>#N/A</v>
      </c>
    </row>
    <row r="1221" spans="1:15" x14ac:dyDescent="0.25">
      <c r="A1221" t="s">
        <v>6736</v>
      </c>
      <c r="B1221">
        <v>45320</v>
      </c>
      <c r="C1221">
        <v>112.05</v>
      </c>
      <c r="J1221">
        <v>45320</v>
      </c>
      <c r="K1221">
        <v>111.7</v>
      </c>
      <c r="N1221" s="24">
        <v>27441</v>
      </c>
      <c r="O1221" s="29" t="e">
        <v>#N/A</v>
      </c>
    </row>
    <row r="1222" spans="1:15" x14ac:dyDescent="0.25">
      <c r="A1222" t="s">
        <v>6736</v>
      </c>
      <c r="B1222">
        <v>45330</v>
      </c>
      <c r="C1222">
        <v>60.36</v>
      </c>
      <c r="J1222">
        <v>45330</v>
      </c>
      <c r="K1222">
        <v>59.28</v>
      </c>
      <c r="N1222" s="24">
        <v>27442</v>
      </c>
      <c r="O1222" s="29" t="e">
        <v>#N/A</v>
      </c>
    </row>
    <row r="1223" spans="1:15" x14ac:dyDescent="0.25">
      <c r="A1223" t="s">
        <v>6736</v>
      </c>
      <c r="B1223">
        <v>45331</v>
      </c>
      <c r="C1223">
        <v>76.94</v>
      </c>
      <c r="J1223">
        <v>45331</v>
      </c>
      <c r="K1223">
        <v>75.56</v>
      </c>
      <c r="N1223" s="24">
        <v>27443</v>
      </c>
      <c r="O1223" s="29" t="e">
        <v>#N/A</v>
      </c>
    </row>
    <row r="1224" spans="1:15" x14ac:dyDescent="0.25">
      <c r="A1224" t="s">
        <v>6736</v>
      </c>
      <c r="B1224">
        <v>45332</v>
      </c>
      <c r="C1224">
        <v>111.39</v>
      </c>
      <c r="J1224">
        <v>45332</v>
      </c>
      <c r="K1224">
        <v>109.72</v>
      </c>
      <c r="N1224" s="24">
        <v>27445</v>
      </c>
      <c r="O1224" s="29" t="e">
        <v>#N/A</v>
      </c>
    </row>
    <row r="1225" spans="1:15" x14ac:dyDescent="0.25">
      <c r="A1225" t="s">
        <v>6736</v>
      </c>
      <c r="B1225">
        <v>45333</v>
      </c>
      <c r="C1225">
        <v>99.8</v>
      </c>
      <c r="J1225">
        <v>45333</v>
      </c>
      <c r="K1225">
        <v>98.46</v>
      </c>
      <c r="N1225" s="24">
        <v>27446</v>
      </c>
      <c r="O1225" s="29" t="e">
        <v>#N/A</v>
      </c>
    </row>
    <row r="1226" spans="1:15" x14ac:dyDescent="0.25">
      <c r="A1226" t="s">
        <v>6736</v>
      </c>
      <c r="B1226">
        <v>45334</v>
      </c>
      <c r="C1226">
        <v>125.1</v>
      </c>
      <c r="J1226">
        <v>45334</v>
      </c>
      <c r="K1226">
        <v>123.19</v>
      </c>
      <c r="N1226" s="24">
        <v>27447</v>
      </c>
      <c r="O1226" s="29" t="e">
        <v>#N/A</v>
      </c>
    </row>
    <row r="1227" spans="1:15" x14ac:dyDescent="0.25">
      <c r="A1227" t="s">
        <v>6736</v>
      </c>
      <c r="B1227">
        <v>45335</v>
      </c>
      <c r="C1227">
        <v>71.52</v>
      </c>
      <c r="J1227">
        <v>45335</v>
      </c>
      <c r="K1227">
        <v>70.28</v>
      </c>
      <c r="N1227" s="24">
        <v>27448</v>
      </c>
      <c r="O1227" s="29" t="e">
        <v>#N/A</v>
      </c>
    </row>
    <row r="1228" spans="1:15" x14ac:dyDescent="0.25">
      <c r="A1228" t="s">
        <v>6736</v>
      </c>
      <c r="B1228">
        <v>45338</v>
      </c>
      <c r="C1228">
        <v>127.58</v>
      </c>
      <c r="J1228">
        <v>45338</v>
      </c>
      <c r="K1228">
        <v>125.69</v>
      </c>
      <c r="N1228" s="24">
        <v>27450</v>
      </c>
      <c r="O1228" s="29" t="e">
        <v>#N/A</v>
      </c>
    </row>
    <row r="1229" spans="1:15" x14ac:dyDescent="0.25">
      <c r="A1229" t="s">
        <v>6736</v>
      </c>
      <c r="B1229">
        <v>45340</v>
      </c>
      <c r="C1229">
        <v>83.71</v>
      </c>
      <c r="J1229">
        <v>45340</v>
      </c>
      <c r="K1229">
        <v>82.43</v>
      </c>
      <c r="N1229" s="24">
        <v>27454</v>
      </c>
      <c r="O1229" s="29" t="e">
        <v>#N/A</v>
      </c>
    </row>
    <row r="1230" spans="1:15" x14ac:dyDescent="0.25">
      <c r="A1230" t="s">
        <v>6736</v>
      </c>
      <c r="B1230">
        <v>45346</v>
      </c>
      <c r="C1230">
        <v>170.38</v>
      </c>
      <c r="J1230">
        <v>45346</v>
      </c>
      <c r="K1230">
        <v>167.96</v>
      </c>
      <c r="N1230" s="24">
        <v>27455</v>
      </c>
      <c r="O1230" s="29" t="e">
        <v>#N/A</v>
      </c>
    </row>
    <row r="1231" spans="1:15" x14ac:dyDescent="0.25">
      <c r="A1231" t="s">
        <v>6736</v>
      </c>
      <c r="B1231">
        <v>45350</v>
      </c>
      <c r="C1231">
        <v>107.08</v>
      </c>
      <c r="J1231">
        <v>45350</v>
      </c>
      <c r="K1231">
        <v>105.46</v>
      </c>
      <c r="N1231" s="24">
        <v>27457</v>
      </c>
      <c r="O1231" s="29" t="e">
        <v>#N/A</v>
      </c>
    </row>
    <row r="1232" spans="1:15" x14ac:dyDescent="0.25">
      <c r="A1232" t="s">
        <v>6736</v>
      </c>
      <c r="B1232">
        <v>45378</v>
      </c>
      <c r="C1232">
        <v>195.49</v>
      </c>
      <c r="J1232">
        <v>45378</v>
      </c>
      <c r="K1232">
        <v>192.89</v>
      </c>
      <c r="N1232" s="24">
        <v>27465</v>
      </c>
      <c r="O1232" s="29" t="e">
        <v>#N/A</v>
      </c>
    </row>
    <row r="1233" spans="1:15" x14ac:dyDescent="0.25">
      <c r="A1233" t="s">
        <v>6736</v>
      </c>
      <c r="B1233">
        <v>45378</v>
      </c>
      <c r="C1233">
        <v>97.74</v>
      </c>
      <c r="J1233">
        <v>45378</v>
      </c>
      <c r="K1233">
        <v>96.45</v>
      </c>
      <c r="N1233" s="24">
        <v>27466</v>
      </c>
      <c r="O1233" s="29" t="e">
        <v>#N/A</v>
      </c>
    </row>
    <row r="1234" spans="1:15" x14ac:dyDescent="0.25">
      <c r="A1234" t="s">
        <v>6736</v>
      </c>
      <c r="B1234">
        <v>45379</v>
      </c>
      <c r="C1234">
        <v>252.32</v>
      </c>
      <c r="J1234">
        <v>45379</v>
      </c>
      <c r="K1234">
        <v>248.97</v>
      </c>
      <c r="N1234" s="24">
        <v>27468</v>
      </c>
      <c r="O1234" s="29" t="e">
        <v>#N/A</v>
      </c>
    </row>
    <row r="1235" spans="1:15" x14ac:dyDescent="0.25">
      <c r="A1235" t="s">
        <v>6736</v>
      </c>
      <c r="B1235">
        <v>45380</v>
      </c>
      <c r="C1235">
        <v>212.45</v>
      </c>
      <c r="J1235">
        <v>45380</v>
      </c>
      <c r="K1235">
        <v>209.53</v>
      </c>
      <c r="N1235" s="24">
        <v>27470</v>
      </c>
      <c r="O1235" s="29" t="e">
        <v>#N/A</v>
      </c>
    </row>
    <row r="1236" spans="1:15" x14ac:dyDescent="0.25">
      <c r="A1236" t="s">
        <v>6736</v>
      </c>
      <c r="B1236">
        <v>45381</v>
      </c>
      <c r="C1236">
        <v>212.11</v>
      </c>
      <c r="J1236">
        <v>45381</v>
      </c>
      <c r="K1236">
        <v>209.13</v>
      </c>
      <c r="N1236" s="24">
        <v>27472</v>
      </c>
      <c r="O1236" s="29" t="e">
        <v>#N/A</v>
      </c>
    </row>
    <row r="1237" spans="1:15" x14ac:dyDescent="0.25">
      <c r="A1237" t="s">
        <v>6736</v>
      </c>
      <c r="B1237">
        <v>45382</v>
      </c>
      <c r="C1237">
        <v>273.62</v>
      </c>
      <c r="J1237">
        <v>45382</v>
      </c>
      <c r="K1237">
        <v>269.82</v>
      </c>
      <c r="N1237" s="24">
        <v>27475</v>
      </c>
      <c r="O1237" s="29" t="e">
        <v>#N/A</v>
      </c>
    </row>
    <row r="1238" spans="1:15" x14ac:dyDescent="0.25">
      <c r="A1238" t="s">
        <v>6736</v>
      </c>
      <c r="B1238">
        <v>45384</v>
      </c>
      <c r="C1238">
        <v>240.89</v>
      </c>
      <c r="J1238">
        <v>45384</v>
      </c>
      <c r="K1238">
        <v>238.31</v>
      </c>
      <c r="N1238" s="24">
        <v>27477</v>
      </c>
      <c r="O1238" s="29" t="e">
        <v>#N/A</v>
      </c>
    </row>
    <row r="1239" spans="1:15" x14ac:dyDescent="0.25">
      <c r="A1239" t="s">
        <v>6736</v>
      </c>
      <c r="B1239">
        <v>45385</v>
      </c>
      <c r="C1239">
        <v>268.55</v>
      </c>
      <c r="J1239">
        <v>45385</v>
      </c>
      <c r="K1239">
        <v>264.89</v>
      </c>
      <c r="N1239" s="24">
        <v>27479</v>
      </c>
      <c r="O1239" s="29" t="e">
        <v>#N/A</v>
      </c>
    </row>
    <row r="1240" spans="1:15" x14ac:dyDescent="0.25">
      <c r="A1240" t="s">
        <v>6736</v>
      </c>
      <c r="B1240">
        <v>45386</v>
      </c>
      <c r="C1240">
        <v>223.92</v>
      </c>
      <c r="J1240">
        <v>45386</v>
      </c>
      <c r="K1240">
        <v>220.91</v>
      </c>
      <c r="N1240" s="24">
        <v>27485</v>
      </c>
      <c r="O1240" s="29" t="e">
        <v>#N/A</v>
      </c>
    </row>
    <row r="1241" spans="1:15" x14ac:dyDescent="0.25">
      <c r="A1241" t="s">
        <v>6736</v>
      </c>
      <c r="B1241">
        <v>45388</v>
      </c>
      <c r="C1241">
        <v>286.37</v>
      </c>
      <c r="J1241">
        <v>45388</v>
      </c>
      <c r="K1241">
        <v>282.88</v>
      </c>
      <c r="N1241" s="24">
        <v>27486</v>
      </c>
      <c r="O1241" s="29" t="e">
        <v>#N/A</v>
      </c>
    </row>
    <row r="1242" spans="1:15" x14ac:dyDescent="0.25">
      <c r="A1242" t="s">
        <v>6736</v>
      </c>
      <c r="B1242">
        <v>45398</v>
      </c>
      <c r="C1242">
        <v>249.47</v>
      </c>
      <c r="J1242">
        <v>45398</v>
      </c>
      <c r="K1242">
        <v>247.01</v>
      </c>
      <c r="N1242" s="24">
        <v>27487</v>
      </c>
      <c r="O1242" s="29" t="e">
        <v>#N/A</v>
      </c>
    </row>
    <row r="1243" spans="1:15" x14ac:dyDescent="0.25">
      <c r="A1243" t="s">
        <v>6736</v>
      </c>
      <c r="B1243">
        <v>45520</v>
      </c>
      <c r="C1243">
        <v>43.86</v>
      </c>
      <c r="J1243">
        <v>45520</v>
      </c>
      <c r="K1243">
        <v>42.88</v>
      </c>
      <c r="N1243" s="24">
        <v>27488</v>
      </c>
      <c r="O1243" s="29" t="e">
        <v>#N/A</v>
      </c>
    </row>
    <row r="1244" spans="1:15" x14ac:dyDescent="0.25">
      <c r="A1244" t="s">
        <v>6736</v>
      </c>
      <c r="B1244">
        <v>45915</v>
      </c>
      <c r="C1244">
        <v>249.94</v>
      </c>
      <c r="J1244">
        <v>45915</v>
      </c>
      <c r="K1244">
        <v>245.77</v>
      </c>
      <c r="N1244" s="24">
        <v>27495</v>
      </c>
      <c r="O1244" s="29" t="e">
        <v>#N/A</v>
      </c>
    </row>
    <row r="1245" spans="1:15" x14ac:dyDescent="0.25">
      <c r="A1245" t="s">
        <v>6736</v>
      </c>
      <c r="B1245">
        <v>46030</v>
      </c>
      <c r="C1245">
        <v>93.46</v>
      </c>
      <c r="J1245">
        <v>46030</v>
      </c>
      <c r="K1245">
        <v>92.5</v>
      </c>
      <c r="N1245" s="24">
        <v>27496</v>
      </c>
      <c r="O1245" s="29" t="e">
        <v>#N/A</v>
      </c>
    </row>
    <row r="1246" spans="1:15" x14ac:dyDescent="0.25">
      <c r="A1246" t="s">
        <v>6736</v>
      </c>
      <c r="B1246">
        <v>46040</v>
      </c>
      <c r="C1246">
        <v>467.1</v>
      </c>
      <c r="J1246">
        <v>46040</v>
      </c>
      <c r="K1246">
        <v>458.93</v>
      </c>
      <c r="N1246" s="24">
        <v>27497</v>
      </c>
      <c r="O1246" s="29" t="e">
        <v>#N/A</v>
      </c>
    </row>
    <row r="1247" spans="1:15" x14ac:dyDescent="0.25">
      <c r="A1247" t="s">
        <v>6736</v>
      </c>
      <c r="B1247">
        <v>46050</v>
      </c>
      <c r="C1247">
        <v>111.29</v>
      </c>
      <c r="J1247">
        <v>46050</v>
      </c>
      <c r="K1247">
        <v>109.15</v>
      </c>
      <c r="N1247" s="24">
        <v>27498</v>
      </c>
      <c r="O1247" s="29" t="e">
        <v>#N/A</v>
      </c>
    </row>
    <row r="1248" spans="1:15" x14ac:dyDescent="0.25">
      <c r="A1248" t="s">
        <v>6736</v>
      </c>
      <c r="B1248">
        <v>46080</v>
      </c>
      <c r="C1248">
        <v>171.42</v>
      </c>
      <c r="J1248">
        <v>46080</v>
      </c>
      <c r="K1248">
        <v>169.74</v>
      </c>
      <c r="N1248" s="24">
        <v>27499</v>
      </c>
      <c r="O1248" s="29" t="e">
        <v>#N/A</v>
      </c>
    </row>
    <row r="1249" spans="1:15" x14ac:dyDescent="0.25">
      <c r="A1249" t="s">
        <v>6736</v>
      </c>
      <c r="B1249">
        <v>46083</v>
      </c>
      <c r="C1249">
        <v>120.13</v>
      </c>
      <c r="J1249">
        <v>46083</v>
      </c>
      <c r="K1249">
        <v>117.96</v>
      </c>
      <c r="N1249" s="24">
        <v>27500</v>
      </c>
      <c r="O1249" s="29">
        <v>534.02</v>
      </c>
    </row>
    <row r="1250" spans="1:15" x14ac:dyDescent="0.25">
      <c r="A1250" t="s">
        <v>6736</v>
      </c>
      <c r="B1250">
        <v>46200</v>
      </c>
      <c r="C1250">
        <v>374.03</v>
      </c>
      <c r="J1250">
        <v>46200</v>
      </c>
      <c r="K1250">
        <v>364.31</v>
      </c>
      <c r="N1250" s="24">
        <v>27501</v>
      </c>
      <c r="O1250" s="29">
        <v>551.79999999999995</v>
      </c>
    </row>
    <row r="1251" spans="1:15" x14ac:dyDescent="0.25">
      <c r="A1251" t="s">
        <v>6736</v>
      </c>
      <c r="B1251">
        <v>46220</v>
      </c>
      <c r="C1251">
        <v>132.93</v>
      </c>
      <c r="J1251">
        <v>46220</v>
      </c>
      <c r="K1251">
        <v>130.46</v>
      </c>
      <c r="N1251" s="24">
        <v>27502</v>
      </c>
      <c r="O1251" s="29" t="e">
        <v>#N/A</v>
      </c>
    </row>
    <row r="1252" spans="1:15" x14ac:dyDescent="0.25">
      <c r="A1252" t="s">
        <v>6736</v>
      </c>
      <c r="B1252">
        <v>46221</v>
      </c>
      <c r="C1252">
        <v>211.67</v>
      </c>
      <c r="J1252">
        <v>46221</v>
      </c>
      <c r="K1252">
        <v>206.65</v>
      </c>
      <c r="N1252" s="24">
        <v>27503</v>
      </c>
      <c r="O1252" s="29" t="e">
        <v>#N/A</v>
      </c>
    </row>
    <row r="1253" spans="1:15" x14ac:dyDescent="0.25">
      <c r="A1253" t="s">
        <v>6736</v>
      </c>
      <c r="B1253">
        <v>46230</v>
      </c>
      <c r="C1253">
        <v>188.12</v>
      </c>
      <c r="J1253">
        <v>46230</v>
      </c>
      <c r="K1253">
        <v>185.27</v>
      </c>
      <c r="N1253" s="24">
        <v>27506</v>
      </c>
      <c r="O1253" s="29" t="e">
        <v>#N/A</v>
      </c>
    </row>
    <row r="1254" spans="1:15" x14ac:dyDescent="0.25">
      <c r="A1254" t="s">
        <v>6736</v>
      </c>
      <c r="B1254">
        <v>46250</v>
      </c>
      <c r="C1254">
        <v>349.71</v>
      </c>
      <c r="J1254">
        <v>46250</v>
      </c>
      <c r="K1254">
        <v>343.45</v>
      </c>
      <c r="N1254" s="24">
        <v>27507</v>
      </c>
      <c r="O1254" s="29" t="e">
        <v>#N/A</v>
      </c>
    </row>
    <row r="1255" spans="1:15" x14ac:dyDescent="0.25">
      <c r="A1255" t="s">
        <v>6736</v>
      </c>
      <c r="B1255">
        <v>46255</v>
      </c>
      <c r="C1255">
        <v>388.73</v>
      </c>
      <c r="J1255">
        <v>46255</v>
      </c>
      <c r="K1255">
        <v>382.3</v>
      </c>
      <c r="N1255" s="24">
        <v>27508</v>
      </c>
      <c r="O1255" s="29">
        <v>554.67999999999995</v>
      </c>
    </row>
    <row r="1256" spans="1:15" x14ac:dyDescent="0.25">
      <c r="A1256" t="s">
        <v>6736</v>
      </c>
      <c r="B1256">
        <v>46270</v>
      </c>
      <c r="C1256">
        <v>441.26</v>
      </c>
      <c r="J1256">
        <v>46270</v>
      </c>
      <c r="K1256">
        <v>432.47</v>
      </c>
      <c r="N1256" s="24">
        <v>27509</v>
      </c>
      <c r="O1256" s="29" t="e">
        <v>#N/A</v>
      </c>
    </row>
    <row r="1257" spans="1:15" x14ac:dyDescent="0.25">
      <c r="A1257" t="s">
        <v>6736</v>
      </c>
      <c r="B1257">
        <v>46275</v>
      </c>
      <c r="C1257">
        <v>463.55</v>
      </c>
      <c r="J1257">
        <v>46275</v>
      </c>
      <c r="K1257">
        <v>454.02</v>
      </c>
      <c r="N1257" s="24">
        <v>27510</v>
      </c>
      <c r="O1257" s="29" t="e">
        <v>#N/A</v>
      </c>
    </row>
    <row r="1258" spans="1:15" x14ac:dyDescent="0.25">
      <c r="A1258" t="s">
        <v>6736</v>
      </c>
      <c r="B1258">
        <v>46285</v>
      </c>
      <c r="C1258">
        <v>463.59</v>
      </c>
      <c r="J1258">
        <v>46285</v>
      </c>
      <c r="K1258">
        <v>453.98</v>
      </c>
      <c r="N1258" s="24">
        <v>27511</v>
      </c>
      <c r="O1258" s="29" t="e">
        <v>#N/A</v>
      </c>
    </row>
    <row r="1259" spans="1:15" x14ac:dyDescent="0.25">
      <c r="A1259" t="s">
        <v>6736</v>
      </c>
      <c r="B1259">
        <v>46320</v>
      </c>
      <c r="C1259">
        <v>123.01</v>
      </c>
      <c r="J1259">
        <v>46320</v>
      </c>
      <c r="K1259">
        <v>120.92</v>
      </c>
      <c r="N1259" s="24">
        <v>27513</v>
      </c>
      <c r="O1259" s="29" t="e">
        <v>#N/A</v>
      </c>
    </row>
    <row r="1260" spans="1:15" x14ac:dyDescent="0.25">
      <c r="A1260" t="s">
        <v>6736</v>
      </c>
      <c r="B1260">
        <v>46500</v>
      </c>
      <c r="C1260">
        <v>205.41</v>
      </c>
      <c r="J1260">
        <v>46500</v>
      </c>
      <c r="K1260">
        <v>199.27</v>
      </c>
      <c r="N1260" s="24">
        <v>27514</v>
      </c>
      <c r="O1260" s="29" t="e">
        <v>#N/A</v>
      </c>
    </row>
    <row r="1261" spans="1:15" x14ac:dyDescent="0.25">
      <c r="A1261" t="s">
        <v>6736</v>
      </c>
      <c r="B1261">
        <v>46505</v>
      </c>
      <c r="C1261">
        <v>275.60000000000002</v>
      </c>
      <c r="J1261">
        <v>46505</v>
      </c>
      <c r="K1261">
        <v>269.91000000000003</v>
      </c>
      <c r="N1261" s="24">
        <v>27516</v>
      </c>
      <c r="O1261" s="29">
        <v>543.03</v>
      </c>
    </row>
    <row r="1262" spans="1:15" x14ac:dyDescent="0.25">
      <c r="A1262" t="s">
        <v>6736</v>
      </c>
      <c r="B1262">
        <v>46600</v>
      </c>
      <c r="C1262">
        <v>44.89</v>
      </c>
      <c r="J1262">
        <v>46600</v>
      </c>
      <c r="K1262">
        <v>44.08</v>
      </c>
      <c r="N1262" s="24">
        <v>27517</v>
      </c>
      <c r="O1262" s="29" t="e">
        <v>#N/A</v>
      </c>
    </row>
    <row r="1263" spans="1:15" x14ac:dyDescent="0.25">
      <c r="A1263" t="s">
        <v>6736</v>
      </c>
      <c r="B1263">
        <v>46601</v>
      </c>
      <c r="C1263">
        <v>99.7</v>
      </c>
      <c r="J1263">
        <v>46601</v>
      </c>
      <c r="K1263">
        <v>98.34</v>
      </c>
      <c r="N1263" s="24">
        <v>27519</v>
      </c>
      <c r="O1263" s="29" t="e">
        <v>#N/A</v>
      </c>
    </row>
    <row r="1264" spans="1:15" x14ac:dyDescent="0.25">
      <c r="A1264" t="s">
        <v>6736</v>
      </c>
      <c r="B1264">
        <v>46604</v>
      </c>
      <c r="C1264">
        <v>71.02</v>
      </c>
      <c r="J1264">
        <v>46604</v>
      </c>
      <c r="K1264">
        <v>70.099999999999994</v>
      </c>
      <c r="N1264" s="24">
        <v>27520</v>
      </c>
      <c r="O1264" s="29">
        <v>342.13</v>
      </c>
    </row>
    <row r="1265" spans="1:15" x14ac:dyDescent="0.25">
      <c r="A1265" t="s">
        <v>6736</v>
      </c>
      <c r="B1265">
        <v>46606</v>
      </c>
      <c r="C1265">
        <v>80.739999999999995</v>
      </c>
      <c r="J1265">
        <v>46606</v>
      </c>
      <c r="K1265">
        <v>79.69</v>
      </c>
      <c r="N1265" s="24">
        <v>27524</v>
      </c>
      <c r="O1265" s="29" t="e">
        <v>#N/A</v>
      </c>
    </row>
    <row r="1266" spans="1:15" x14ac:dyDescent="0.25">
      <c r="A1266" t="s">
        <v>6736</v>
      </c>
      <c r="B1266">
        <v>46607</v>
      </c>
      <c r="C1266">
        <v>132.71</v>
      </c>
      <c r="J1266">
        <v>46607</v>
      </c>
      <c r="K1266">
        <v>131.05000000000001</v>
      </c>
      <c r="N1266" s="24">
        <v>27530</v>
      </c>
      <c r="O1266" s="29">
        <v>329.46</v>
      </c>
    </row>
    <row r="1267" spans="1:15" x14ac:dyDescent="0.25">
      <c r="A1267" t="s">
        <v>6736</v>
      </c>
      <c r="B1267">
        <v>46608</v>
      </c>
      <c r="C1267">
        <v>90.97</v>
      </c>
      <c r="J1267">
        <v>46608</v>
      </c>
      <c r="K1267">
        <v>90.6</v>
      </c>
      <c r="N1267" s="24">
        <v>27532</v>
      </c>
      <c r="O1267" s="29">
        <v>641.09</v>
      </c>
    </row>
    <row r="1268" spans="1:15" x14ac:dyDescent="0.25">
      <c r="A1268" t="s">
        <v>6736</v>
      </c>
      <c r="B1268">
        <v>46610</v>
      </c>
      <c r="C1268">
        <v>86.41</v>
      </c>
      <c r="J1268">
        <v>46610</v>
      </c>
      <c r="K1268">
        <v>85.56</v>
      </c>
      <c r="N1268" s="24">
        <v>27535</v>
      </c>
      <c r="O1268" s="29" t="e">
        <v>#N/A</v>
      </c>
    </row>
    <row r="1269" spans="1:15" x14ac:dyDescent="0.25">
      <c r="A1269" t="s">
        <v>6736</v>
      </c>
      <c r="B1269">
        <v>46611</v>
      </c>
      <c r="C1269">
        <v>86.2</v>
      </c>
      <c r="J1269">
        <v>46611</v>
      </c>
      <c r="K1269">
        <v>84.93</v>
      </c>
      <c r="N1269" s="24">
        <v>27536</v>
      </c>
      <c r="O1269" s="29" t="e">
        <v>#N/A</v>
      </c>
    </row>
    <row r="1270" spans="1:15" x14ac:dyDescent="0.25">
      <c r="A1270" t="s">
        <v>6736</v>
      </c>
      <c r="B1270">
        <v>46612</v>
      </c>
      <c r="C1270">
        <v>101.71</v>
      </c>
      <c r="J1270">
        <v>46612</v>
      </c>
      <c r="K1270">
        <v>101.28</v>
      </c>
      <c r="N1270" s="24">
        <v>27538</v>
      </c>
      <c r="O1270" s="29">
        <v>505.34</v>
      </c>
    </row>
    <row r="1271" spans="1:15" x14ac:dyDescent="0.25">
      <c r="A1271" t="s">
        <v>6736</v>
      </c>
      <c r="B1271">
        <v>46614</v>
      </c>
      <c r="C1271">
        <v>69.62</v>
      </c>
      <c r="J1271">
        <v>46614</v>
      </c>
      <c r="K1271">
        <v>68.650000000000006</v>
      </c>
      <c r="N1271" s="24">
        <v>27540</v>
      </c>
      <c r="O1271" s="29" t="e">
        <v>#N/A</v>
      </c>
    </row>
    <row r="1272" spans="1:15" x14ac:dyDescent="0.25">
      <c r="A1272" t="s">
        <v>6736</v>
      </c>
      <c r="B1272">
        <v>46615</v>
      </c>
      <c r="C1272">
        <v>96.67</v>
      </c>
      <c r="J1272">
        <v>46615</v>
      </c>
      <c r="K1272">
        <v>95.12</v>
      </c>
      <c r="N1272" s="24">
        <v>27550</v>
      </c>
      <c r="O1272" s="29">
        <v>527.59</v>
      </c>
    </row>
    <row r="1273" spans="1:15" x14ac:dyDescent="0.25">
      <c r="A1273" t="s">
        <v>6736</v>
      </c>
      <c r="B1273">
        <v>46754</v>
      </c>
      <c r="C1273">
        <v>265.22000000000003</v>
      </c>
      <c r="J1273">
        <v>46754</v>
      </c>
      <c r="K1273">
        <v>258.7</v>
      </c>
      <c r="N1273" s="24">
        <v>27552</v>
      </c>
      <c r="O1273" s="29" t="e">
        <v>#N/A</v>
      </c>
    </row>
    <row r="1274" spans="1:15" x14ac:dyDescent="0.25">
      <c r="A1274" t="s">
        <v>6736</v>
      </c>
      <c r="B1274">
        <v>46900</v>
      </c>
      <c r="C1274">
        <v>149.69999999999999</v>
      </c>
      <c r="J1274">
        <v>46900</v>
      </c>
      <c r="K1274">
        <v>146.53</v>
      </c>
      <c r="N1274" s="24">
        <v>27556</v>
      </c>
      <c r="O1274" s="29" t="e">
        <v>#N/A</v>
      </c>
    </row>
    <row r="1275" spans="1:15" x14ac:dyDescent="0.25">
      <c r="A1275" t="s">
        <v>6736</v>
      </c>
      <c r="B1275">
        <v>46910</v>
      </c>
      <c r="C1275">
        <v>146.5</v>
      </c>
      <c r="J1275">
        <v>46910</v>
      </c>
      <c r="K1275">
        <v>143.80000000000001</v>
      </c>
      <c r="N1275" s="24">
        <v>27557</v>
      </c>
      <c r="O1275" s="29" t="e">
        <v>#N/A</v>
      </c>
    </row>
    <row r="1276" spans="1:15" x14ac:dyDescent="0.25">
      <c r="A1276" t="s">
        <v>6736</v>
      </c>
      <c r="B1276">
        <v>46916</v>
      </c>
      <c r="C1276">
        <v>154.49</v>
      </c>
      <c r="J1276">
        <v>46916</v>
      </c>
      <c r="K1276">
        <v>150.63</v>
      </c>
      <c r="N1276" s="24">
        <v>27558</v>
      </c>
      <c r="O1276" s="29" t="e">
        <v>#N/A</v>
      </c>
    </row>
    <row r="1277" spans="1:15" x14ac:dyDescent="0.25">
      <c r="A1277" t="s">
        <v>6736</v>
      </c>
      <c r="B1277">
        <v>46917</v>
      </c>
      <c r="C1277">
        <v>140.06</v>
      </c>
      <c r="J1277">
        <v>46917</v>
      </c>
      <c r="K1277">
        <v>137.6</v>
      </c>
      <c r="N1277" s="24">
        <v>27560</v>
      </c>
      <c r="O1277" s="29">
        <v>385.88</v>
      </c>
    </row>
    <row r="1278" spans="1:15" x14ac:dyDescent="0.25">
      <c r="A1278" t="s">
        <v>6736</v>
      </c>
      <c r="B1278">
        <v>46922</v>
      </c>
      <c r="C1278">
        <v>150.5</v>
      </c>
      <c r="J1278">
        <v>46922</v>
      </c>
      <c r="K1278">
        <v>147.97999999999999</v>
      </c>
      <c r="N1278" s="24">
        <v>27562</v>
      </c>
      <c r="O1278" s="29" t="e">
        <v>#N/A</v>
      </c>
    </row>
    <row r="1279" spans="1:15" x14ac:dyDescent="0.25">
      <c r="A1279" t="s">
        <v>6736</v>
      </c>
      <c r="B1279">
        <v>46924</v>
      </c>
      <c r="C1279">
        <v>195.6</v>
      </c>
      <c r="J1279">
        <v>46924</v>
      </c>
      <c r="K1279">
        <v>192.54</v>
      </c>
      <c r="N1279" s="24">
        <v>27566</v>
      </c>
      <c r="O1279" s="29" t="e">
        <v>#N/A</v>
      </c>
    </row>
    <row r="1280" spans="1:15" x14ac:dyDescent="0.25">
      <c r="A1280" t="s">
        <v>6736</v>
      </c>
      <c r="B1280">
        <v>46930</v>
      </c>
      <c r="C1280">
        <v>167.47</v>
      </c>
      <c r="J1280">
        <v>46930</v>
      </c>
      <c r="K1280">
        <v>162.75</v>
      </c>
      <c r="N1280" s="24">
        <v>27570</v>
      </c>
      <c r="O1280" s="29" t="e">
        <v>#N/A</v>
      </c>
    </row>
    <row r="1281" spans="1:15" x14ac:dyDescent="0.25">
      <c r="A1281" t="s">
        <v>6736</v>
      </c>
      <c r="B1281">
        <v>46940</v>
      </c>
      <c r="C1281">
        <v>157.22999999999999</v>
      </c>
      <c r="J1281">
        <v>46940</v>
      </c>
      <c r="K1281">
        <v>154.91</v>
      </c>
      <c r="N1281" s="24">
        <v>27580</v>
      </c>
      <c r="O1281" s="29" t="e">
        <v>#N/A</v>
      </c>
    </row>
    <row r="1282" spans="1:15" x14ac:dyDescent="0.25">
      <c r="A1282" t="s">
        <v>6736</v>
      </c>
      <c r="B1282">
        <v>46942</v>
      </c>
      <c r="C1282">
        <v>141.12</v>
      </c>
      <c r="J1282">
        <v>46942</v>
      </c>
      <c r="K1282">
        <v>138.81</v>
      </c>
      <c r="N1282" s="24">
        <v>27590</v>
      </c>
      <c r="O1282" s="29" t="e">
        <v>#N/A</v>
      </c>
    </row>
    <row r="1283" spans="1:15" x14ac:dyDescent="0.25">
      <c r="A1283" t="s">
        <v>6736</v>
      </c>
      <c r="B1283">
        <v>47000</v>
      </c>
      <c r="C1283">
        <v>93.26</v>
      </c>
      <c r="J1283">
        <v>47000</v>
      </c>
      <c r="K1283">
        <v>91.91</v>
      </c>
      <c r="N1283" s="24">
        <v>27591</v>
      </c>
      <c r="O1283" s="29" t="e">
        <v>#N/A</v>
      </c>
    </row>
    <row r="1284" spans="1:15" x14ac:dyDescent="0.25">
      <c r="A1284" t="s">
        <v>6736</v>
      </c>
      <c r="B1284">
        <v>47382</v>
      </c>
      <c r="C1284">
        <v>773.45</v>
      </c>
      <c r="J1284">
        <v>47382</v>
      </c>
      <c r="K1284">
        <v>764.85</v>
      </c>
      <c r="N1284" s="24">
        <v>27592</v>
      </c>
      <c r="O1284" s="29" t="e">
        <v>#N/A</v>
      </c>
    </row>
    <row r="1285" spans="1:15" x14ac:dyDescent="0.25">
      <c r="A1285" t="s">
        <v>6736</v>
      </c>
      <c r="B1285">
        <v>47383</v>
      </c>
      <c r="C1285">
        <v>473.05</v>
      </c>
      <c r="J1285">
        <v>47383</v>
      </c>
      <c r="K1285">
        <v>467.16</v>
      </c>
      <c r="N1285" s="24">
        <v>27594</v>
      </c>
      <c r="O1285" s="29" t="e">
        <v>#N/A</v>
      </c>
    </row>
    <row r="1286" spans="1:15" x14ac:dyDescent="0.25">
      <c r="A1286" t="s">
        <v>6736</v>
      </c>
      <c r="B1286">
        <v>47531</v>
      </c>
      <c r="C1286">
        <v>73.89</v>
      </c>
      <c r="J1286">
        <v>47531</v>
      </c>
      <c r="K1286">
        <v>72.7</v>
      </c>
      <c r="N1286" s="24">
        <v>27596</v>
      </c>
      <c r="O1286" s="29" t="e">
        <v>#N/A</v>
      </c>
    </row>
    <row r="1287" spans="1:15" x14ac:dyDescent="0.25">
      <c r="A1287" t="s">
        <v>6736</v>
      </c>
      <c r="B1287">
        <v>47532</v>
      </c>
      <c r="C1287">
        <v>219.99</v>
      </c>
      <c r="J1287">
        <v>47532</v>
      </c>
      <c r="K1287">
        <v>217.52</v>
      </c>
      <c r="N1287" s="24">
        <v>27598</v>
      </c>
      <c r="O1287" s="29" t="e">
        <v>#N/A</v>
      </c>
    </row>
    <row r="1288" spans="1:15" x14ac:dyDescent="0.25">
      <c r="A1288" t="s">
        <v>6736</v>
      </c>
      <c r="B1288">
        <v>47533</v>
      </c>
      <c r="C1288">
        <v>275.74</v>
      </c>
      <c r="J1288">
        <v>47533</v>
      </c>
      <c r="K1288">
        <v>272.70999999999998</v>
      </c>
      <c r="N1288" s="24">
        <v>27600</v>
      </c>
      <c r="O1288" s="29" t="e">
        <v>#N/A</v>
      </c>
    </row>
    <row r="1289" spans="1:15" x14ac:dyDescent="0.25">
      <c r="A1289" t="s">
        <v>6736</v>
      </c>
      <c r="B1289">
        <v>47534</v>
      </c>
      <c r="C1289">
        <v>385.15</v>
      </c>
      <c r="J1289">
        <v>47534</v>
      </c>
      <c r="K1289">
        <v>380.88</v>
      </c>
      <c r="N1289" s="24">
        <v>27601</v>
      </c>
      <c r="O1289" s="29" t="e">
        <v>#N/A</v>
      </c>
    </row>
    <row r="1290" spans="1:15" x14ac:dyDescent="0.25">
      <c r="A1290" t="s">
        <v>6736</v>
      </c>
      <c r="B1290">
        <v>47535</v>
      </c>
      <c r="C1290">
        <v>204.62</v>
      </c>
      <c r="J1290">
        <v>47535</v>
      </c>
      <c r="K1290">
        <v>202.26</v>
      </c>
      <c r="N1290" s="24">
        <v>27602</v>
      </c>
      <c r="O1290" s="29" t="e">
        <v>#N/A</v>
      </c>
    </row>
    <row r="1291" spans="1:15" x14ac:dyDescent="0.25">
      <c r="A1291" t="s">
        <v>6736</v>
      </c>
      <c r="B1291">
        <v>47536</v>
      </c>
      <c r="C1291">
        <v>137.38999999999999</v>
      </c>
      <c r="J1291">
        <v>47536</v>
      </c>
      <c r="K1291">
        <v>135.69</v>
      </c>
      <c r="N1291" s="24">
        <v>27603</v>
      </c>
      <c r="O1291" s="29">
        <v>429.63</v>
      </c>
    </row>
    <row r="1292" spans="1:15" x14ac:dyDescent="0.25">
      <c r="A1292" t="s">
        <v>6736</v>
      </c>
      <c r="B1292">
        <v>47537</v>
      </c>
      <c r="C1292">
        <v>101.4</v>
      </c>
      <c r="J1292">
        <v>47537</v>
      </c>
      <c r="K1292">
        <v>100.03</v>
      </c>
      <c r="N1292" s="24">
        <v>27604</v>
      </c>
      <c r="O1292" s="29">
        <v>352.53</v>
      </c>
    </row>
    <row r="1293" spans="1:15" x14ac:dyDescent="0.25">
      <c r="A1293" t="s">
        <v>6736</v>
      </c>
      <c r="B1293">
        <v>47538</v>
      </c>
      <c r="C1293">
        <v>244.33</v>
      </c>
      <c r="J1293">
        <v>47538</v>
      </c>
      <c r="K1293">
        <v>241.49</v>
      </c>
      <c r="N1293" s="24">
        <v>27605</v>
      </c>
      <c r="O1293" s="29">
        <v>198.55</v>
      </c>
    </row>
    <row r="1294" spans="1:15" x14ac:dyDescent="0.25">
      <c r="A1294" t="s">
        <v>6736</v>
      </c>
      <c r="B1294">
        <v>47539</v>
      </c>
      <c r="C1294">
        <v>442.46</v>
      </c>
      <c r="J1294">
        <v>47539</v>
      </c>
      <c r="K1294">
        <v>438.17</v>
      </c>
      <c r="N1294" s="24">
        <v>27606</v>
      </c>
      <c r="O1294" s="29" t="e">
        <v>#N/A</v>
      </c>
    </row>
    <row r="1295" spans="1:15" x14ac:dyDescent="0.25">
      <c r="A1295" t="s">
        <v>6736</v>
      </c>
      <c r="B1295">
        <v>47540</v>
      </c>
      <c r="C1295">
        <v>457</v>
      </c>
      <c r="J1295">
        <v>47540</v>
      </c>
      <c r="K1295">
        <v>452.1</v>
      </c>
      <c r="N1295" s="24">
        <v>27607</v>
      </c>
      <c r="O1295" s="29" t="e">
        <v>#N/A</v>
      </c>
    </row>
    <row r="1296" spans="1:15" x14ac:dyDescent="0.25">
      <c r="A1296" t="s">
        <v>6736</v>
      </c>
      <c r="B1296">
        <v>47541</v>
      </c>
      <c r="C1296">
        <v>350.77</v>
      </c>
      <c r="J1296">
        <v>47541</v>
      </c>
      <c r="K1296">
        <v>346.95</v>
      </c>
      <c r="N1296" s="24">
        <v>27610</v>
      </c>
      <c r="O1296" s="29" t="e">
        <v>#N/A</v>
      </c>
    </row>
    <row r="1297" spans="1:15" x14ac:dyDescent="0.25">
      <c r="A1297" t="s">
        <v>6736</v>
      </c>
      <c r="B1297">
        <v>47542</v>
      </c>
      <c r="C1297">
        <v>141.54</v>
      </c>
      <c r="J1297">
        <v>47542</v>
      </c>
      <c r="K1297">
        <v>140.15</v>
      </c>
      <c r="N1297" s="24">
        <v>27612</v>
      </c>
      <c r="O1297" s="29" t="e">
        <v>#N/A</v>
      </c>
    </row>
    <row r="1298" spans="1:15" x14ac:dyDescent="0.25">
      <c r="A1298" t="s">
        <v>6736</v>
      </c>
      <c r="B1298">
        <v>47543</v>
      </c>
      <c r="C1298">
        <v>149.44999999999999</v>
      </c>
      <c r="J1298">
        <v>47543</v>
      </c>
      <c r="K1298">
        <v>147.93</v>
      </c>
      <c r="N1298" s="24">
        <v>27613</v>
      </c>
      <c r="O1298" s="29">
        <v>175.32</v>
      </c>
    </row>
    <row r="1299" spans="1:15" x14ac:dyDescent="0.25">
      <c r="A1299" t="s">
        <v>6736</v>
      </c>
      <c r="B1299">
        <v>47544</v>
      </c>
      <c r="C1299">
        <v>162.59</v>
      </c>
      <c r="J1299">
        <v>47544</v>
      </c>
      <c r="K1299">
        <v>161.05000000000001</v>
      </c>
      <c r="N1299" s="24">
        <v>27614</v>
      </c>
      <c r="O1299" s="29">
        <v>456.17</v>
      </c>
    </row>
    <row r="1300" spans="1:15" x14ac:dyDescent="0.25">
      <c r="A1300" t="s">
        <v>6736</v>
      </c>
      <c r="B1300">
        <v>48102</v>
      </c>
      <c r="C1300">
        <v>248.32</v>
      </c>
      <c r="J1300">
        <v>48102</v>
      </c>
      <c r="K1300">
        <v>245.15</v>
      </c>
      <c r="N1300" s="24">
        <v>27615</v>
      </c>
      <c r="O1300" s="29" t="e">
        <v>#N/A</v>
      </c>
    </row>
    <row r="1301" spans="1:15" x14ac:dyDescent="0.25">
      <c r="A1301" t="s">
        <v>6736</v>
      </c>
      <c r="B1301">
        <v>49082</v>
      </c>
      <c r="C1301">
        <v>77.989999999999995</v>
      </c>
      <c r="J1301">
        <v>49082</v>
      </c>
      <c r="K1301">
        <v>77.06</v>
      </c>
      <c r="N1301" s="24">
        <v>27616</v>
      </c>
      <c r="O1301" s="29" t="e">
        <v>#N/A</v>
      </c>
    </row>
    <row r="1302" spans="1:15" x14ac:dyDescent="0.25">
      <c r="A1302" t="s">
        <v>6736</v>
      </c>
      <c r="B1302">
        <v>49083</v>
      </c>
      <c r="C1302">
        <v>112.37</v>
      </c>
      <c r="J1302">
        <v>49083</v>
      </c>
      <c r="K1302">
        <v>110.64</v>
      </c>
      <c r="N1302" s="24">
        <v>27618</v>
      </c>
      <c r="O1302" s="29">
        <v>336.64</v>
      </c>
    </row>
    <row r="1303" spans="1:15" x14ac:dyDescent="0.25">
      <c r="A1303" t="s">
        <v>6736</v>
      </c>
      <c r="B1303">
        <v>49180</v>
      </c>
      <c r="C1303">
        <v>87.66</v>
      </c>
      <c r="J1303">
        <v>49180</v>
      </c>
      <c r="K1303">
        <v>86.76</v>
      </c>
      <c r="N1303" s="24">
        <v>27619</v>
      </c>
      <c r="O1303" s="29" t="e">
        <v>#N/A</v>
      </c>
    </row>
    <row r="1304" spans="1:15" x14ac:dyDescent="0.25">
      <c r="A1304" t="s">
        <v>6736</v>
      </c>
      <c r="B1304">
        <v>49185</v>
      </c>
      <c r="C1304">
        <v>124.85</v>
      </c>
      <c r="J1304">
        <v>49185</v>
      </c>
      <c r="K1304">
        <v>123.38</v>
      </c>
      <c r="N1304" s="24">
        <v>27620</v>
      </c>
      <c r="O1304" s="29" t="e">
        <v>#N/A</v>
      </c>
    </row>
    <row r="1305" spans="1:15" x14ac:dyDescent="0.25">
      <c r="A1305" t="s">
        <v>6736</v>
      </c>
      <c r="B1305">
        <v>49400</v>
      </c>
      <c r="C1305">
        <v>94.78</v>
      </c>
      <c r="J1305">
        <v>49400</v>
      </c>
      <c r="K1305">
        <v>93.85</v>
      </c>
      <c r="N1305" s="24">
        <v>27625</v>
      </c>
      <c r="O1305" s="29" t="e">
        <v>#N/A</v>
      </c>
    </row>
    <row r="1306" spans="1:15" x14ac:dyDescent="0.25">
      <c r="A1306" t="s">
        <v>6736</v>
      </c>
      <c r="B1306">
        <v>49405</v>
      </c>
      <c r="C1306">
        <v>203.41</v>
      </c>
      <c r="J1306">
        <v>49405</v>
      </c>
      <c r="K1306">
        <v>201.01</v>
      </c>
      <c r="N1306" s="24">
        <v>27626</v>
      </c>
      <c r="O1306" s="29" t="e">
        <v>#N/A</v>
      </c>
    </row>
    <row r="1307" spans="1:15" x14ac:dyDescent="0.25">
      <c r="A1307" t="s">
        <v>6736</v>
      </c>
      <c r="B1307">
        <v>49406</v>
      </c>
      <c r="C1307">
        <v>203.41</v>
      </c>
      <c r="J1307">
        <v>49406</v>
      </c>
      <c r="K1307">
        <v>201.01</v>
      </c>
      <c r="N1307" s="24">
        <v>27630</v>
      </c>
      <c r="O1307" s="29">
        <v>389.69</v>
      </c>
    </row>
    <row r="1308" spans="1:15" x14ac:dyDescent="0.25">
      <c r="A1308" t="s">
        <v>6736</v>
      </c>
      <c r="B1308">
        <v>49407</v>
      </c>
      <c r="C1308">
        <v>215.42</v>
      </c>
      <c r="J1308">
        <v>49407</v>
      </c>
      <c r="K1308">
        <v>213.18</v>
      </c>
      <c r="N1308" s="24">
        <v>27632</v>
      </c>
      <c r="O1308" s="29" t="e">
        <v>#N/A</v>
      </c>
    </row>
    <row r="1309" spans="1:15" x14ac:dyDescent="0.25">
      <c r="A1309" t="s">
        <v>6736</v>
      </c>
      <c r="B1309">
        <v>49411</v>
      </c>
      <c r="C1309">
        <v>195.27</v>
      </c>
      <c r="J1309">
        <v>49411</v>
      </c>
      <c r="K1309">
        <v>192.46</v>
      </c>
      <c r="N1309" s="24">
        <v>27634</v>
      </c>
      <c r="O1309" s="29" t="e">
        <v>#N/A</v>
      </c>
    </row>
    <row r="1310" spans="1:15" x14ac:dyDescent="0.25">
      <c r="A1310" t="s">
        <v>6736</v>
      </c>
      <c r="B1310">
        <v>49418</v>
      </c>
      <c r="C1310">
        <v>211.34</v>
      </c>
      <c r="J1310">
        <v>49418</v>
      </c>
      <c r="K1310">
        <v>208.88</v>
      </c>
      <c r="N1310" s="24">
        <v>27635</v>
      </c>
      <c r="O1310" s="29" t="e">
        <v>#N/A</v>
      </c>
    </row>
    <row r="1311" spans="1:15" x14ac:dyDescent="0.25">
      <c r="A1311" t="s">
        <v>6736</v>
      </c>
      <c r="B1311">
        <v>49423</v>
      </c>
      <c r="C1311">
        <v>74.39</v>
      </c>
      <c r="J1311">
        <v>49423</v>
      </c>
      <c r="K1311">
        <v>73.739999999999995</v>
      </c>
      <c r="N1311" s="24">
        <v>27637</v>
      </c>
      <c r="O1311" s="29" t="e">
        <v>#N/A</v>
      </c>
    </row>
    <row r="1312" spans="1:15" x14ac:dyDescent="0.25">
      <c r="A1312" t="s">
        <v>6736</v>
      </c>
      <c r="B1312">
        <v>49424</v>
      </c>
      <c r="C1312">
        <v>39.409999999999997</v>
      </c>
      <c r="J1312">
        <v>49424</v>
      </c>
      <c r="K1312">
        <v>38.979999999999997</v>
      </c>
      <c r="N1312" s="24">
        <v>27638</v>
      </c>
      <c r="O1312" s="29" t="e">
        <v>#N/A</v>
      </c>
    </row>
    <row r="1313" spans="1:15" x14ac:dyDescent="0.25">
      <c r="A1313" t="s">
        <v>6736</v>
      </c>
      <c r="B1313">
        <v>49436</v>
      </c>
      <c r="C1313">
        <v>201.48</v>
      </c>
      <c r="J1313">
        <v>49436</v>
      </c>
      <c r="K1313">
        <v>199.76</v>
      </c>
      <c r="N1313" s="24">
        <v>27640</v>
      </c>
      <c r="O1313" s="29" t="e">
        <v>#N/A</v>
      </c>
    </row>
    <row r="1314" spans="1:15" x14ac:dyDescent="0.25">
      <c r="A1314" t="s">
        <v>6736</v>
      </c>
      <c r="B1314">
        <v>49440</v>
      </c>
      <c r="C1314">
        <v>213.78</v>
      </c>
      <c r="J1314">
        <v>49440</v>
      </c>
      <c r="K1314">
        <v>211.01</v>
      </c>
      <c r="N1314" s="24">
        <v>27641</v>
      </c>
      <c r="O1314" s="29" t="e">
        <v>#N/A</v>
      </c>
    </row>
    <row r="1315" spans="1:15" x14ac:dyDescent="0.25">
      <c r="A1315" t="s">
        <v>6736</v>
      </c>
      <c r="B1315">
        <v>49441</v>
      </c>
      <c r="C1315">
        <v>251.79</v>
      </c>
      <c r="J1315">
        <v>49441</v>
      </c>
      <c r="K1315">
        <v>249.21</v>
      </c>
      <c r="N1315" s="24">
        <v>27645</v>
      </c>
      <c r="O1315" s="29" t="e">
        <v>#N/A</v>
      </c>
    </row>
    <row r="1316" spans="1:15" x14ac:dyDescent="0.25">
      <c r="A1316" t="s">
        <v>6736</v>
      </c>
      <c r="B1316">
        <v>49442</v>
      </c>
      <c r="C1316">
        <v>218.48</v>
      </c>
      <c r="J1316">
        <v>49442</v>
      </c>
      <c r="K1316">
        <v>214.5</v>
      </c>
      <c r="N1316" s="24">
        <v>27646</v>
      </c>
      <c r="O1316" s="29" t="e">
        <v>#N/A</v>
      </c>
    </row>
    <row r="1317" spans="1:15" x14ac:dyDescent="0.25">
      <c r="A1317" t="s">
        <v>6736</v>
      </c>
      <c r="B1317">
        <v>49446</v>
      </c>
      <c r="C1317">
        <v>153.05000000000001</v>
      </c>
      <c r="J1317">
        <v>49446</v>
      </c>
      <c r="K1317">
        <v>151.49</v>
      </c>
      <c r="N1317" s="24">
        <v>27647</v>
      </c>
      <c r="O1317" s="29" t="e">
        <v>#N/A</v>
      </c>
    </row>
    <row r="1318" spans="1:15" x14ac:dyDescent="0.25">
      <c r="A1318" t="s">
        <v>6736</v>
      </c>
      <c r="B1318">
        <v>49450</v>
      </c>
      <c r="C1318">
        <v>69.72</v>
      </c>
      <c r="J1318">
        <v>49450</v>
      </c>
      <c r="K1318">
        <v>69.19</v>
      </c>
      <c r="N1318" s="24">
        <v>27648</v>
      </c>
      <c r="O1318" s="29">
        <v>54.3</v>
      </c>
    </row>
    <row r="1319" spans="1:15" x14ac:dyDescent="0.25">
      <c r="A1319" t="s">
        <v>6736</v>
      </c>
      <c r="B1319">
        <v>49451</v>
      </c>
      <c r="C1319">
        <v>92.64</v>
      </c>
      <c r="J1319">
        <v>49451</v>
      </c>
      <c r="K1319">
        <v>91.7</v>
      </c>
      <c r="N1319" s="24">
        <v>27650</v>
      </c>
      <c r="O1319" s="29" t="e">
        <v>#N/A</v>
      </c>
    </row>
    <row r="1320" spans="1:15" x14ac:dyDescent="0.25">
      <c r="A1320" t="s">
        <v>6736</v>
      </c>
      <c r="B1320">
        <v>49452</v>
      </c>
      <c r="C1320">
        <v>143.04</v>
      </c>
      <c r="J1320">
        <v>49452</v>
      </c>
      <c r="K1320">
        <v>141.58000000000001</v>
      </c>
      <c r="N1320" s="24">
        <v>27652</v>
      </c>
      <c r="O1320" s="29" t="e">
        <v>#N/A</v>
      </c>
    </row>
    <row r="1321" spans="1:15" x14ac:dyDescent="0.25">
      <c r="A1321" t="s">
        <v>6736</v>
      </c>
      <c r="B1321">
        <v>49460</v>
      </c>
      <c r="C1321">
        <v>52.4</v>
      </c>
      <c r="J1321">
        <v>49460</v>
      </c>
      <c r="K1321">
        <v>51.86</v>
      </c>
      <c r="N1321" s="24">
        <v>27654</v>
      </c>
      <c r="O1321" s="29" t="e">
        <v>#N/A</v>
      </c>
    </row>
    <row r="1322" spans="1:15" x14ac:dyDescent="0.25">
      <c r="A1322" t="s">
        <v>6736</v>
      </c>
      <c r="B1322">
        <v>49465</v>
      </c>
      <c r="C1322">
        <v>32.270000000000003</v>
      </c>
      <c r="J1322">
        <v>49465</v>
      </c>
      <c r="K1322">
        <v>31.87</v>
      </c>
      <c r="N1322" s="24">
        <v>27656</v>
      </c>
      <c r="O1322" s="29">
        <v>380.52</v>
      </c>
    </row>
    <row r="1323" spans="1:15" x14ac:dyDescent="0.25">
      <c r="A1323" t="s">
        <v>6736</v>
      </c>
      <c r="B1323">
        <v>50200</v>
      </c>
      <c r="C1323">
        <v>133.6</v>
      </c>
      <c r="J1323">
        <v>50200</v>
      </c>
      <c r="K1323">
        <v>131.58000000000001</v>
      </c>
      <c r="N1323" s="24">
        <v>27658</v>
      </c>
      <c r="O1323" s="29" t="e">
        <v>#N/A</v>
      </c>
    </row>
    <row r="1324" spans="1:15" x14ac:dyDescent="0.25">
      <c r="A1324" t="s">
        <v>6736</v>
      </c>
      <c r="B1324">
        <v>50382</v>
      </c>
      <c r="C1324">
        <v>263.16000000000003</v>
      </c>
      <c r="J1324">
        <v>50382</v>
      </c>
      <c r="K1324">
        <v>260.60000000000002</v>
      </c>
      <c r="N1324" s="24">
        <v>27659</v>
      </c>
      <c r="O1324" s="29" t="e">
        <v>#N/A</v>
      </c>
    </row>
    <row r="1325" spans="1:15" x14ac:dyDescent="0.25">
      <c r="A1325" t="s">
        <v>6736</v>
      </c>
      <c r="B1325">
        <v>50384</v>
      </c>
      <c r="C1325">
        <v>237.33</v>
      </c>
      <c r="J1325">
        <v>50384</v>
      </c>
      <c r="K1325">
        <v>235.14</v>
      </c>
      <c r="N1325" s="24">
        <v>27664</v>
      </c>
      <c r="O1325" s="29" t="e">
        <v>#N/A</v>
      </c>
    </row>
    <row r="1326" spans="1:15" x14ac:dyDescent="0.25">
      <c r="A1326" t="s">
        <v>6736</v>
      </c>
      <c r="B1326">
        <v>50385</v>
      </c>
      <c r="C1326">
        <v>227.28</v>
      </c>
      <c r="J1326">
        <v>50385</v>
      </c>
      <c r="K1326">
        <v>224.61</v>
      </c>
      <c r="N1326" s="24">
        <v>27665</v>
      </c>
      <c r="O1326" s="29" t="e">
        <v>#N/A</v>
      </c>
    </row>
    <row r="1327" spans="1:15" x14ac:dyDescent="0.25">
      <c r="A1327" t="s">
        <v>6736</v>
      </c>
      <c r="B1327">
        <v>50386</v>
      </c>
      <c r="C1327">
        <v>170.42</v>
      </c>
      <c r="J1327">
        <v>50386</v>
      </c>
      <c r="K1327">
        <v>168.36</v>
      </c>
      <c r="N1327" s="24">
        <v>27675</v>
      </c>
      <c r="O1327" s="29" t="e">
        <v>#N/A</v>
      </c>
    </row>
    <row r="1328" spans="1:15" x14ac:dyDescent="0.25">
      <c r="A1328" t="s">
        <v>6736</v>
      </c>
      <c r="B1328">
        <v>50387</v>
      </c>
      <c r="C1328">
        <v>86.85</v>
      </c>
      <c r="J1328">
        <v>50387</v>
      </c>
      <c r="K1328">
        <v>86.01</v>
      </c>
      <c r="N1328" s="24">
        <v>27676</v>
      </c>
      <c r="O1328" s="29" t="e">
        <v>#N/A</v>
      </c>
    </row>
    <row r="1329" spans="1:15" x14ac:dyDescent="0.25">
      <c r="A1329" t="s">
        <v>6736</v>
      </c>
      <c r="B1329">
        <v>50389</v>
      </c>
      <c r="C1329">
        <v>55.84</v>
      </c>
      <c r="J1329">
        <v>50389</v>
      </c>
      <c r="K1329">
        <v>55.23</v>
      </c>
      <c r="N1329" s="24">
        <v>27680</v>
      </c>
      <c r="O1329" s="29" t="e">
        <v>#N/A</v>
      </c>
    </row>
    <row r="1330" spans="1:15" x14ac:dyDescent="0.25">
      <c r="A1330" t="s">
        <v>6736</v>
      </c>
      <c r="B1330">
        <v>50391</v>
      </c>
      <c r="C1330">
        <v>102.43</v>
      </c>
      <c r="J1330">
        <v>50391</v>
      </c>
      <c r="K1330">
        <v>101.45</v>
      </c>
      <c r="N1330" s="24">
        <v>27681</v>
      </c>
      <c r="O1330" s="29" t="e">
        <v>#N/A</v>
      </c>
    </row>
    <row r="1331" spans="1:15" x14ac:dyDescent="0.25">
      <c r="A1331" t="s">
        <v>6736</v>
      </c>
      <c r="B1331">
        <v>50430</v>
      </c>
      <c r="C1331">
        <v>161.55000000000001</v>
      </c>
      <c r="J1331">
        <v>50430</v>
      </c>
      <c r="K1331">
        <v>159.30000000000001</v>
      </c>
      <c r="N1331" s="24">
        <v>27685</v>
      </c>
      <c r="O1331" s="29">
        <v>509.86</v>
      </c>
    </row>
    <row r="1332" spans="1:15" x14ac:dyDescent="0.25">
      <c r="A1332" t="s">
        <v>6736</v>
      </c>
      <c r="B1332">
        <v>50431</v>
      </c>
      <c r="C1332">
        <v>69.930000000000007</v>
      </c>
      <c r="J1332">
        <v>50431</v>
      </c>
      <c r="K1332">
        <v>68.62</v>
      </c>
      <c r="N1332" s="24">
        <v>27686</v>
      </c>
      <c r="O1332" s="29" t="e">
        <v>#N/A</v>
      </c>
    </row>
    <row r="1333" spans="1:15" x14ac:dyDescent="0.25">
      <c r="A1333" t="s">
        <v>6736</v>
      </c>
      <c r="B1333">
        <v>50432</v>
      </c>
      <c r="C1333">
        <v>214.76</v>
      </c>
      <c r="J1333">
        <v>50432</v>
      </c>
      <c r="K1333">
        <v>211.95</v>
      </c>
      <c r="N1333" s="24">
        <v>27687</v>
      </c>
      <c r="O1333" s="29" t="e">
        <v>#N/A</v>
      </c>
    </row>
    <row r="1334" spans="1:15" x14ac:dyDescent="0.25">
      <c r="A1334" t="s">
        <v>6736</v>
      </c>
      <c r="B1334">
        <v>50433</v>
      </c>
      <c r="C1334">
        <v>266.17</v>
      </c>
      <c r="J1334">
        <v>50433</v>
      </c>
      <c r="K1334">
        <v>262.91000000000003</v>
      </c>
      <c r="N1334" s="24">
        <v>27690</v>
      </c>
      <c r="O1334" s="29" t="e">
        <v>#N/A</v>
      </c>
    </row>
    <row r="1335" spans="1:15" x14ac:dyDescent="0.25">
      <c r="A1335" t="s">
        <v>6736</v>
      </c>
      <c r="B1335">
        <v>50434</v>
      </c>
      <c r="C1335">
        <v>199.98</v>
      </c>
      <c r="J1335">
        <v>50434</v>
      </c>
      <c r="K1335">
        <v>197.37</v>
      </c>
      <c r="N1335" s="24">
        <v>27691</v>
      </c>
      <c r="O1335" s="29" t="e">
        <v>#N/A</v>
      </c>
    </row>
    <row r="1336" spans="1:15" x14ac:dyDescent="0.25">
      <c r="A1336" t="s">
        <v>6736</v>
      </c>
      <c r="B1336">
        <v>50435</v>
      </c>
      <c r="C1336">
        <v>105.27</v>
      </c>
      <c r="J1336">
        <v>50435</v>
      </c>
      <c r="K1336">
        <v>103.68</v>
      </c>
      <c r="N1336" s="24">
        <v>27692</v>
      </c>
      <c r="O1336" s="29" t="e">
        <v>#N/A</v>
      </c>
    </row>
    <row r="1337" spans="1:15" x14ac:dyDescent="0.25">
      <c r="A1337" t="s">
        <v>6736</v>
      </c>
      <c r="B1337">
        <v>50551</v>
      </c>
      <c r="C1337">
        <v>308.97000000000003</v>
      </c>
      <c r="J1337">
        <v>50551</v>
      </c>
      <c r="K1337">
        <v>305.45</v>
      </c>
      <c r="N1337" s="24">
        <v>27695</v>
      </c>
      <c r="O1337" s="29" t="e">
        <v>#N/A</v>
      </c>
    </row>
    <row r="1338" spans="1:15" x14ac:dyDescent="0.25">
      <c r="A1338" t="s">
        <v>6736</v>
      </c>
      <c r="B1338">
        <v>50553</v>
      </c>
      <c r="C1338">
        <v>330.13</v>
      </c>
      <c r="J1338">
        <v>50553</v>
      </c>
      <c r="K1338">
        <v>326.41000000000003</v>
      </c>
      <c r="N1338" s="24">
        <v>27696</v>
      </c>
      <c r="O1338" s="29" t="e">
        <v>#N/A</v>
      </c>
    </row>
    <row r="1339" spans="1:15" x14ac:dyDescent="0.25">
      <c r="A1339" t="s">
        <v>6736</v>
      </c>
      <c r="B1339">
        <v>50555</v>
      </c>
      <c r="C1339">
        <v>357.68</v>
      </c>
      <c r="J1339">
        <v>50555</v>
      </c>
      <c r="K1339">
        <v>353.7</v>
      </c>
      <c r="N1339" s="24">
        <v>27698</v>
      </c>
      <c r="O1339" s="29" t="e">
        <v>#N/A</v>
      </c>
    </row>
    <row r="1340" spans="1:15" x14ac:dyDescent="0.25">
      <c r="A1340" t="s">
        <v>6736</v>
      </c>
      <c r="B1340">
        <v>50557</v>
      </c>
      <c r="C1340">
        <v>362.34</v>
      </c>
      <c r="J1340">
        <v>50557</v>
      </c>
      <c r="K1340">
        <v>358.31</v>
      </c>
      <c r="N1340" s="24">
        <v>27700</v>
      </c>
      <c r="O1340" s="29" t="e">
        <v>#N/A</v>
      </c>
    </row>
    <row r="1341" spans="1:15" x14ac:dyDescent="0.25">
      <c r="A1341" t="s">
        <v>6736</v>
      </c>
      <c r="B1341">
        <v>50561</v>
      </c>
      <c r="C1341">
        <v>412.8</v>
      </c>
      <c r="J1341">
        <v>50561</v>
      </c>
      <c r="K1341">
        <v>408.34</v>
      </c>
      <c r="N1341" s="24">
        <v>27702</v>
      </c>
      <c r="O1341" s="29" t="e">
        <v>#N/A</v>
      </c>
    </row>
    <row r="1342" spans="1:15" x14ac:dyDescent="0.25">
      <c r="A1342" t="s">
        <v>6736</v>
      </c>
      <c r="B1342">
        <v>50590</v>
      </c>
      <c r="C1342">
        <v>610.14</v>
      </c>
      <c r="J1342">
        <v>50590</v>
      </c>
      <c r="K1342">
        <v>600.33000000000004</v>
      </c>
      <c r="N1342" s="24">
        <v>27703</v>
      </c>
      <c r="O1342" s="29" t="e">
        <v>#N/A</v>
      </c>
    </row>
    <row r="1343" spans="1:15" x14ac:dyDescent="0.25">
      <c r="A1343" t="s">
        <v>6736</v>
      </c>
      <c r="B1343">
        <v>50592</v>
      </c>
      <c r="C1343">
        <v>361.13</v>
      </c>
      <c r="J1343">
        <v>50592</v>
      </c>
      <c r="K1343">
        <v>356.02</v>
      </c>
      <c r="N1343" s="24">
        <v>27704</v>
      </c>
      <c r="O1343" s="29" t="e">
        <v>#N/A</v>
      </c>
    </row>
    <row r="1344" spans="1:15" x14ac:dyDescent="0.25">
      <c r="A1344" t="s">
        <v>6736</v>
      </c>
      <c r="B1344">
        <v>50593</v>
      </c>
      <c r="C1344">
        <v>481.5</v>
      </c>
      <c r="J1344">
        <v>50593</v>
      </c>
      <c r="K1344">
        <v>475.04</v>
      </c>
      <c r="N1344" s="24">
        <v>27705</v>
      </c>
      <c r="O1344" s="29" t="e">
        <v>#N/A</v>
      </c>
    </row>
    <row r="1345" spans="1:15" x14ac:dyDescent="0.25">
      <c r="A1345" t="s">
        <v>6736</v>
      </c>
      <c r="B1345">
        <v>50606</v>
      </c>
      <c r="C1345">
        <v>144.16</v>
      </c>
      <c r="J1345">
        <v>50606</v>
      </c>
      <c r="K1345">
        <v>143.62</v>
      </c>
      <c r="N1345" s="24">
        <v>27707</v>
      </c>
      <c r="O1345" s="29" t="e">
        <v>#N/A</v>
      </c>
    </row>
    <row r="1346" spans="1:15" x14ac:dyDescent="0.25">
      <c r="A1346" t="s">
        <v>6736</v>
      </c>
      <c r="B1346">
        <v>50684</v>
      </c>
      <c r="C1346">
        <v>54.57</v>
      </c>
      <c r="J1346">
        <v>50684</v>
      </c>
      <c r="K1346">
        <v>53.53</v>
      </c>
      <c r="N1346" s="24">
        <v>27709</v>
      </c>
      <c r="O1346" s="29" t="e">
        <v>#N/A</v>
      </c>
    </row>
    <row r="1347" spans="1:15" x14ac:dyDescent="0.25">
      <c r="A1347" t="s">
        <v>6736</v>
      </c>
      <c r="B1347">
        <v>50686</v>
      </c>
      <c r="C1347">
        <v>93.63</v>
      </c>
      <c r="J1347">
        <v>50686</v>
      </c>
      <c r="K1347">
        <v>92.17</v>
      </c>
      <c r="N1347" s="24">
        <v>27712</v>
      </c>
      <c r="O1347" s="29" t="e">
        <v>#N/A</v>
      </c>
    </row>
    <row r="1348" spans="1:15" x14ac:dyDescent="0.25">
      <c r="A1348" t="s">
        <v>6736</v>
      </c>
      <c r="B1348">
        <v>50690</v>
      </c>
      <c r="C1348">
        <v>74.680000000000007</v>
      </c>
      <c r="J1348">
        <v>50690</v>
      </c>
      <c r="K1348">
        <v>73.27</v>
      </c>
      <c r="N1348" s="24">
        <v>27715</v>
      </c>
      <c r="O1348" s="29" t="e">
        <v>#N/A</v>
      </c>
    </row>
    <row r="1349" spans="1:15" x14ac:dyDescent="0.25">
      <c r="A1349" t="s">
        <v>6736</v>
      </c>
      <c r="B1349">
        <v>50693</v>
      </c>
      <c r="C1349">
        <v>213.05</v>
      </c>
      <c r="J1349">
        <v>50693</v>
      </c>
      <c r="K1349">
        <v>210.12</v>
      </c>
      <c r="N1349" s="24">
        <v>27720</v>
      </c>
      <c r="O1349" s="29" t="e">
        <v>#N/A</v>
      </c>
    </row>
    <row r="1350" spans="1:15" x14ac:dyDescent="0.25">
      <c r="A1350" t="s">
        <v>6736</v>
      </c>
      <c r="B1350">
        <v>50694</v>
      </c>
      <c r="C1350">
        <v>278.93</v>
      </c>
      <c r="J1350">
        <v>50694</v>
      </c>
      <c r="K1350">
        <v>275.27999999999997</v>
      </c>
      <c r="N1350" s="24">
        <v>27722</v>
      </c>
      <c r="O1350" s="29" t="e">
        <v>#N/A</v>
      </c>
    </row>
    <row r="1351" spans="1:15" x14ac:dyDescent="0.25">
      <c r="A1351" t="s">
        <v>6736</v>
      </c>
      <c r="B1351">
        <v>50695</v>
      </c>
      <c r="C1351">
        <v>356.98</v>
      </c>
      <c r="J1351">
        <v>50695</v>
      </c>
      <c r="K1351">
        <v>352.38</v>
      </c>
      <c r="N1351" s="24">
        <v>27724</v>
      </c>
      <c r="O1351" s="29" t="e">
        <v>#N/A</v>
      </c>
    </row>
    <row r="1352" spans="1:15" x14ac:dyDescent="0.25">
      <c r="A1352" t="s">
        <v>6736</v>
      </c>
      <c r="B1352">
        <v>50705</v>
      </c>
      <c r="C1352">
        <v>184.25</v>
      </c>
      <c r="J1352">
        <v>50705</v>
      </c>
      <c r="K1352">
        <v>183.68</v>
      </c>
      <c r="N1352" s="24">
        <v>27725</v>
      </c>
      <c r="O1352" s="29" t="e">
        <v>#N/A</v>
      </c>
    </row>
    <row r="1353" spans="1:15" x14ac:dyDescent="0.25">
      <c r="A1353" t="s">
        <v>6736</v>
      </c>
      <c r="B1353">
        <v>50706</v>
      </c>
      <c r="C1353">
        <v>187.99</v>
      </c>
      <c r="J1353">
        <v>50706</v>
      </c>
      <c r="K1353">
        <v>186.12</v>
      </c>
      <c r="N1353" s="24">
        <v>27726</v>
      </c>
      <c r="O1353" s="29" t="e">
        <v>#N/A</v>
      </c>
    </row>
    <row r="1354" spans="1:15" x14ac:dyDescent="0.25">
      <c r="A1354" t="s">
        <v>6736</v>
      </c>
      <c r="B1354">
        <v>50951</v>
      </c>
      <c r="C1354">
        <v>321.14999999999998</v>
      </c>
      <c r="J1354">
        <v>50951</v>
      </c>
      <c r="K1354">
        <v>317.47000000000003</v>
      </c>
      <c r="N1354" s="24">
        <v>27727</v>
      </c>
      <c r="O1354" s="29" t="e">
        <v>#N/A</v>
      </c>
    </row>
    <row r="1355" spans="1:15" x14ac:dyDescent="0.25">
      <c r="A1355" t="s">
        <v>6736</v>
      </c>
      <c r="B1355">
        <v>50953</v>
      </c>
      <c r="C1355">
        <v>342.29</v>
      </c>
      <c r="J1355">
        <v>50953</v>
      </c>
      <c r="K1355">
        <v>338.41</v>
      </c>
      <c r="N1355" s="24">
        <v>27730</v>
      </c>
      <c r="O1355" s="29" t="e">
        <v>#N/A</v>
      </c>
    </row>
    <row r="1356" spans="1:15" x14ac:dyDescent="0.25">
      <c r="A1356" t="s">
        <v>6736</v>
      </c>
      <c r="B1356">
        <v>50955</v>
      </c>
      <c r="C1356">
        <v>368.82</v>
      </c>
      <c r="J1356">
        <v>50955</v>
      </c>
      <c r="K1356">
        <v>364.62</v>
      </c>
      <c r="N1356" s="24">
        <v>27732</v>
      </c>
      <c r="O1356" s="29" t="e">
        <v>#N/A</v>
      </c>
    </row>
    <row r="1357" spans="1:15" x14ac:dyDescent="0.25">
      <c r="A1357" t="s">
        <v>6736</v>
      </c>
      <c r="B1357">
        <v>50957</v>
      </c>
      <c r="C1357">
        <v>370.95</v>
      </c>
      <c r="J1357">
        <v>50957</v>
      </c>
      <c r="K1357">
        <v>366.77</v>
      </c>
      <c r="N1357" s="24">
        <v>27734</v>
      </c>
      <c r="O1357" s="29" t="e">
        <v>#N/A</v>
      </c>
    </row>
    <row r="1358" spans="1:15" x14ac:dyDescent="0.25">
      <c r="A1358" t="s">
        <v>6736</v>
      </c>
      <c r="B1358">
        <v>50961</v>
      </c>
      <c r="C1358">
        <v>332.24</v>
      </c>
      <c r="J1358">
        <v>50961</v>
      </c>
      <c r="K1358">
        <v>328.49</v>
      </c>
      <c r="N1358" s="24">
        <v>27740</v>
      </c>
      <c r="O1358" s="29" t="e">
        <v>#N/A</v>
      </c>
    </row>
    <row r="1359" spans="1:15" x14ac:dyDescent="0.25">
      <c r="A1359" t="s">
        <v>6736</v>
      </c>
      <c r="B1359">
        <v>51100</v>
      </c>
      <c r="C1359">
        <v>41.18</v>
      </c>
      <c r="J1359">
        <v>51100</v>
      </c>
      <c r="K1359">
        <v>40.840000000000003</v>
      </c>
      <c r="N1359" s="24">
        <v>27742</v>
      </c>
      <c r="O1359" s="29" t="e">
        <v>#N/A</v>
      </c>
    </row>
    <row r="1360" spans="1:15" x14ac:dyDescent="0.25">
      <c r="A1360" t="s">
        <v>6736</v>
      </c>
      <c r="B1360">
        <v>51101</v>
      </c>
      <c r="C1360">
        <v>53.37</v>
      </c>
      <c r="J1360">
        <v>51101</v>
      </c>
      <c r="K1360">
        <v>52.86</v>
      </c>
      <c r="N1360" s="24">
        <v>27745</v>
      </c>
      <c r="O1360" s="29" t="e">
        <v>#N/A</v>
      </c>
    </row>
    <row r="1361" spans="1:15" x14ac:dyDescent="0.25">
      <c r="A1361" t="s">
        <v>6736</v>
      </c>
      <c r="B1361">
        <v>51102</v>
      </c>
      <c r="C1361">
        <v>151.84</v>
      </c>
      <c r="J1361">
        <v>51102</v>
      </c>
      <c r="K1361">
        <v>149.83000000000001</v>
      </c>
      <c r="N1361" s="24">
        <v>27750</v>
      </c>
      <c r="O1361" s="29">
        <v>365.72</v>
      </c>
    </row>
    <row r="1362" spans="1:15" x14ac:dyDescent="0.25">
      <c r="A1362" t="s">
        <v>6736</v>
      </c>
      <c r="B1362">
        <v>51600</v>
      </c>
      <c r="C1362">
        <v>46.23</v>
      </c>
      <c r="J1362">
        <v>51600</v>
      </c>
      <c r="K1362">
        <v>45.75</v>
      </c>
      <c r="N1362" s="24">
        <v>27752</v>
      </c>
      <c r="O1362" s="29">
        <v>546.67999999999995</v>
      </c>
    </row>
    <row r="1363" spans="1:15" x14ac:dyDescent="0.25">
      <c r="A1363" t="s">
        <v>6736</v>
      </c>
      <c r="B1363">
        <v>51610</v>
      </c>
      <c r="C1363">
        <v>68.52</v>
      </c>
      <c r="J1363">
        <v>51610</v>
      </c>
      <c r="K1363">
        <v>67.290000000000006</v>
      </c>
      <c r="N1363" s="24">
        <v>27756</v>
      </c>
      <c r="O1363" s="29" t="e">
        <v>#N/A</v>
      </c>
    </row>
    <row r="1364" spans="1:15" x14ac:dyDescent="0.25">
      <c r="A1364" t="s">
        <v>6736</v>
      </c>
      <c r="B1364">
        <v>51700</v>
      </c>
      <c r="C1364">
        <v>31.87</v>
      </c>
      <c r="J1364">
        <v>51700</v>
      </c>
      <c r="K1364">
        <v>31.62</v>
      </c>
      <c r="N1364" s="24">
        <v>27758</v>
      </c>
      <c r="O1364" s="29" t="e">
        <v>#N/A</v>
      </c>
    </row>
    <row r="1365" spans="1:15" x14ac:dyDescent="0.25">
      <c r="A1365" t="s">
        <v>6736</v>
      </c>
      <c r="B1365">
        <v>51701</v>
      </c>
      <c r="C1365">
        <v>26.87</v>
      </c>
      <c r="J1365">
        <v>51701</v>
      </c>
      <c r="K1365">
        <v>26.67</v>
      </c>
      <c r="N1365" s="24">
        <v>27759</v>
      </c>
      <c r="O1365" s="29" t="e">
        <v>#N/A</v>
      </c>
    </row>
    <row r="1366" spans="1:15" x14ac:dyDescent="0.25">
      <c r="A1366" t="s">
        <v>6736</v>
      </c>
      <c r="B1366">
        <v>51702</v>
      </c>
      <c r="C1366">
        <v>26.52</v>
      </c>
      <c r="J1366">
        <v>51702</v>
      </c>
      <c r="K1366">
        <v>26.26</v>
      </c>
      <c r="N1366" s="24">
        <v>27760</v>
      </c>
      <c r="O1366" s="29">
        <v>347.12</v>
      </c>
    </row>
    <row r="1367" spans="1:15" x14ac:dyDescent="0.25">
      <c r="A1367" t="s">
        <v>6736</v>
      </c>
      <c r="B1367">
        <v>51703</v>
      </c>
      <c r="C1367">
        <v>80.8</v>
      </c>
      <c r="J1367">
        <v>51703</v>
      </c>
      <c r="K1367">
        <v>79.92</v>
      </c>
      <c r="N1367" s="24">
        <v>27762</v>
      </c>
      <c r="O1367" s="29">
        <v>488.78</v>
      </c>
    </row>
    <row r="1368" spans="1:15" x14ac:dyDescent="0.25">
      <c r="A1368" t="s">
        <v>6736</v>
      </c>
      <c r="B1368">
        <v>51705</v>
      </c>
      <c r="C1368">
        <v>54.89</v>
      </c>
      <c r="J1368">
        <v>51705</v>
      </c>
      <c r="K1368">
        <v>54.09</v>
      </c>
      <c r="N1368" s="24">
        <v>27766</v>
      </c>
      <c r="O1368" s="29" t="e">
        <v>#N/A</v>
      </c>
    </row>
    <row r="1369" spans="1:15" x14ac:dyDescent="0.25">
      <c r="A1369" t="s">
        <v>6736</v>
      </c>
      <c r="B1369">
        <v>51710</v>
      </c>
      <c r="C1369">
        <v>85.33</v>
      </c>
      <c r="J1369">
        <v>51710</v>
      </c>
      <c r="K1369">
        <v>84.09</v>
      </c>
      <c r="N1369" s="24">
        <v>27767</v>
      </c>
      <c r="O1369" s="29">
        <v>330.32</v>
      </c>
    </row>
    <row r="1370" spans="1:15" x14ac:dyDescent="0.25">
      <c r="A1370" t="s">
        <v>6736</v>
      </c>
      <c r="B1370">
        <v>51715</v>
      </c>
      <c r="C1370">
        <v>211.32</v>
      </c>
      <c r="J1370">
        <v>51715</v>
      </c>
      <c r="K1370">
        <v>209.19</v>
      </c>
      <c r="N1370" s="24">
        <v>27768</v>
      </c>
      <c r="O1370" s="29" t="e">
        <v>#N/A</v>
      </c>
    </row>
    <row r="1371" spans="1:15" x14ac:dyDescent="0.25">
      <c r="A1371" t="s">
        <v>6736</v>
      </c>
      <c r="B1371">
        <v>51720</v>
      </c>
      <c r="C1371">
        <v>46.22</v>
      </c>
      <c r="J1371">
        <v>51720</v>
      </c>
      <c r="K1371">
        <v>45.81</v>
      </c>
      <c r="N1371" s="24">
        <v>27769</v>
      </c>
      <c r="O1371" s="29" t="e">
        <v>#N/A</v>
      </c>
    </row>
    <row r="1372" spans="1:15" x14ac:dyDescent="0.25">
      <c r="A1372" t="s">
        <v>6736</v>
      </c>
      <c r="B1372">
        <v>52000</v>
      </c>
      <c r="C1372">
        <v>84.78</v>
      </c>
      <c r="J1372">
        <v>52000</v>
      </c>
      <c r="K1372">
        <v>83.85</v>
      </c>
      <c r="N1372" s="24">
        <v>27780</v>
      </c>
      <c r="O1372" s="29">
        <v>323.88</v>
      </c>
    </row>
    <row r="1373" spans="1:15" x14ac:dyDescent="0.25">
      <c r="A1373" t="s">
        <v>6736</v>
      </c>
      <c r="B1373">
        <v>52001</v>
      </c>
      <c r="C1373">
        <v>301.10000000000002</v>
      </c>
      <c r="J1373">
        <v>52001</v>
      </c>
      <c r="K1373">
        <v>297.63</v>
      </c>
      <c r="N1373" s="24">
        <v>27781</v>
      </c>
      <c r="O1373" s="29">
        <v>453.79</v>
      </c>
    </row>
    <row r="1374" spans="1:15" x14ac:dyDescent="0.25">
      <c r="A1374" t="s">
        <v>6736</v>
      </c>
      <c r="B1374">
        <v>52005</v>
      </c>
      <c r="C1374">
        <v>139.57</v>
      </c>
      <c r="J1374">
        <v>52005</v>
      </c>
      <c r="K1374">
        <v>137.55000000000001</v>
      </c>
      <c r="N1374" s="24">
        <v>27784</v>
      </c>
      <c r="O1374" s="29" t="e">
        <v>#N/A</v>
      </c>
    </row>
    <row r="1375" spans="1:15" x14ac:dyDescent="0.25">
      <c r="A1375" t="s">
        <v>6736</v>
      </c>
      <c r="B1375">
        <v>52007</v>
      </c>
      <c r="C1375">
        <v>174.65</v>
      </c>
      <c r="J1375">
        <v>52007</v>
      </c>
      <c r="K1375">
        <v>172.43</v>
      </c>
      <c r="N1375" s="24">
        <v>27786</v>
      </c>
      <c r="O1375" s="29">
        <v>325.62</v>
      </c>
    </row>
    <row r="1376" spans="1:15" x14ac:dyDescent="0.25">
      <c r="A1376" t="s">
        <v>6736</v>
      </c>
      <c r="B1376">
        <v>52010</v>
      </c>
      <c r="C1376">
        <v>173.93</v>
      </c>
      <c r="J1376">
        <v>52010</v>
      </c>
      <c r="K1376">
        <v>171.66</v>
      </c>
      <c r="N1376" s="24">
        <v>27788</v>
      </c>
      <c r="O1376" s="29">
        <v>432.39</v>
      </c>
    </row>
    <row r="1377" spans="1:15" x14ac:dyDescent="0.25">
      <c r="A1377" t="s">
        <v>6736</v>
      </c>
      <c r="B1377">
        <v>52204</v>
      </c>
      <c r="C1377">
        <v>148.35</v>
      </c>
      <c r="J1377">
        <v>52204</v>
      </c>
      <c r="K1377">
        <v>146.38</v>
      </c>
      <c r="N1377" s="24">
        <v>27792</v>
      </c>
      <c r="O1377" s="29" t="e">
        <v>#N/A</v>
      </c>
    </row>
    <row r="1378" spans="1:15" x14ac:dyDescent="0.25">
      <c r="A1378" t="s">
        <v>6736</v>
      </c>
      <c r="B1378">
        <v>52214</v>
      </c>
      <c r="C1378">
        <v>183.37</v>
      </c>
      <c r="J1378">
        <v>52214</v>
      </c>
      <c r="K1378">
        <v>181.67</v>
      </c>
      <c r="N1378" s="24">
        <v>27808</v>
      </c>
      <c r="O1378" s="29">
        <v>347.22</v>
      </c>
    </row>
    <row r="1379" spans="1:15" x14ac:dyDescent="0.25">
      <c r="A1379" t="s">
        <v>6736</v>
      </c>
      <c r="B1379">
        <v>52224</v>
      </c>
      <c r="C1379">
        <v>212.38</v>
      </c>
      <c r="J1379">
        <v>52224</v>
      </c>
      <c r="K1379">
        <v>210.43</v>
      </c>
      <c r="N1379" s="24">
        <v>27810</v>
      </c>
      <c r="O1379" s="29">
        <v>478.55</v>
      </c>
    </row>
    <row r="1380" spans="1:15" x14ac:dyDescent="0.25">
      <c r="A1380" t="s">
        <v>6736</v>
      </c>
      <c r="B1380">
        <v>52265</v>
      </c>
      <c r="C1380">
        <v>171.42</v>
      </c>
      <c r="J1380">
        <v>52265</v>
      </c>
      <c r="K1380">
        <v>169.33</v>
      </c>
      <c r="N1380" s="24">
        <v>27814</v>
      </c>
      <c r="O1380" s="29" t="e">
        <v>#N/A</v>
      </c>
    </row>
    <row r="1381" spans="1:15" x14ac:dyDescent="0.25">
      <c r="A1381" t="s">
        <v>6736</v>
      </c>
      <c r="B1381">
        <v>52270</v>
      </c>
      <c r="C1381">
        <v>190.7</v>
      </c>
      <c r="J1381">
        <v>52270</v>
      </c>
      <c r="K1381">
        <v>188.32</v>
      </c>
      <c r="N1381" s="24">
        <v>27816</v>
      </c>
      <c r="O1381" s="29">
        <v>332.56</v>
      </c>
    </row>
    <row r="1382" spans="1:15" x14ac:dyDescent="0.25">
      <c r="A1382" t="s">
        <v>6736</v>
      </c>
      <c r="B1382">
        <v>52275</v>
      </c>
      <c r="C1382">
        <v>260.20999999999998</v>
      </c>
      <c r="J1382">
        <v>52275</v>
      </c>
      <c r="K1382">
        <v>257.11</v>
      </c>
      <c r="N1382" s="24">
        <v>27818</v>
      </c>
      <c r="O1382" s="29">
        <v>490.94</v>
      </c>
    </row>
    <row r="1383" spans="1:15" x14ac:dyDescent="0.25">
      <c r="A1383" t="s">
        <v>6736</v>
      </c>
      <c r="B1383">
        <v>52281</v>
      </c>
      <c r="C1383">
        <v>160.31</v>
      </c>
      <c r="J1383">
        <v>52281</v>
      </c>
      <c r="K1383">
        <v>158.24</v>
      </c>
      <c r="N1383" s="24">
        <v>27822</v>
      </c>
      <c r="O1383" s="29" t="e">
        <v>#N/A</v>
      </c>
    </row>
    <row r="1384" spans="1:15" x14ac:dyDescent="0.25">
      <c r="A1384" t="s">
        <v>6736</v>
      </c>
      <c r="B1384">
        <v>52283</v>
      </c>
      <c r="C1384">
        <v>211.58</v>
      </c>
      <c r="J1384">
        <v>52283</v>
      </c>
      <c r="K1384">
        <v>208.91</v>
      </c>
      <c r="N1384" s="24">
        <v>27823</v>
      </c>
      <c r="O1384" s="29" t="e">
        <v>#N/A</v>
      </c>
    </row>
    <row r="1385" spans="1:15" x14ac:dyDescent="0.25">
      <c r="A1385" t="s">
        <v>6736</v>
      </c>
      <c r="B1385">
        <v>52285</v>
      </c>
      <c r="C1385">
        <v>205.86</v>
      </c>
      <c r="J1385">
        <v>52285</v>
      </c>
      <c r="K1385">
        <v>203.32</v>
      </c>
      <c r="N1385" s="24">
        <v>27824</v>
      </c>
      <c r="O1385" s="29">
        <v>345.51</v>
      </c>
    </row>
    <row r="1386" spans="1:15" x14ac:dyDescent="0.25">
      <c r="A1386" t="s">
        <v>6736</v>
      </c>
      <c r="B1386">
        <v>52287</v>
      </c>
      <c r="C1386">
        <v>178.18</v>
      </c>
      <c r="J1386">
        <v>52287</v>
      </c>
      <c r="K1386">
        <v>176.3</v>
      </c>
      <c r="N1386" s="24">
        <v>27825</v>
      </c>
      <c r="O1386" s="29">
        <v>546.08000000000004</v>
      </c>
    </row>
    <row r="1387" spans="1:15" x14ac:dyDescent="0.25">
      <c r="A1387" t="s">
        <v>6736</v>
      </c>
      <c r="B1387">
        <v>52310</v>
      </c>
      <c r="C1387">
        <v>159.34</v>
      </c>
      <c r="J1387">
        <v>52310</v>
      </c>
      <c r="K1387">
        <v>157.47</v>
      </c>
      <c r="N1387" s="24">
        <v>27826</v>
      </c>
      <c r="O1387" s="29" t="e">
        <v>#N/A</v>
      </c>
    </row>
    <row r="1388" spans="1:15" x14ac:dyDescent="0.25">
      <c r="A1388" t="s">
        <v>6736</v>
      </c>
      <c r="B1388">
        <v>52315</v>
      </c>
      <c r="C1388">
        <v>288.49</v>
      </c>
      <c r="J1388">
        <v>52315</v>
      </c>
      <c r="K1388">
        <v>285.29000000000002</v>
      </c>
      <c r="N1388" s="24">
        <v>27827</v>
      </c>
      <c r="O1388" s="29" t="e">
        <v>#N/A</v>
      </c>
    </row>
    <row r="1389" spans="1:15" x14ac:dyDescent="0.25">
      <c r="A1389" t="s">
        <v>6736</v>
      </c>
      <c r="B1389">
        <v>52317</v>
      </c>
      <c r="C1389">
        <v>362.81</v>
      </c>
      <c r="J1389">
        <v>52317</v>
      </c>
      <c r="K1389">
        <v>358.88</v>
      </c>
      <c r="N1389" s="24">
        <v>27828</v>
      </c>
      <c r="O1389" s="29" t="e">
        <v>#N/A</v>
      </c>
    </row>
    <row r="1390" spans="1:15" x14ac:dyDescent="0.25">
      <c r="A1390" t="s">
        <v>6736</v>
      </c>
      <c r="B1390">
        <v>52330</v>
      </c>
      <c r="C1390">
        <v>275.83999999999997</v>
      </c>
      <c r="J1390">
        <v>52330</v>
      </c>
      <c r="K1390">
        <v>272.68</v>
      </c>
      <c r="N1390" s="24">
        <v>27829</v>
      </c>
      <c r="O1390" s="29" t="e">
        <v>#N/A</v>
      </c>
    </row>
    <row r="1391" spans="1:15" x14ac:dyDescent="0.25">
      <c r="A1391" t="s">
        <v>6736</v>
      </c>
      <c r="B1391">
        <v>52332</v>
      </c>
      <c r="C1391">
        <v>163.88</v>
      </c>
      <c r="J1391">
        <v>52332</v>
      </c>
      <c r="K1391">
        <v>161.79</v>
      </c>
      <c r="N1391" s="24">
        <v>27830</v>
      </c>
      <c r="O1391" s="29">
        <v>406.15</v>
      </c>
    </row>
    <row r="1392" spans="1:15" x14ac:dyDescent="0.25">
      <c r="A1392" t="s">
        <v>6736</v>
      </c>
      <c r="B1392">
        <v>52441</v>
      </c>
      <c r="C1392">
        <v>219.83</v>
      </c>
      <c r="J1392">
        <v>52441</v>
      </c>
      <c r="K1392">
        <v>217.3</v>
      </c>
      <c r="N1392" s="24">
        <v>27831</v>
      </c>
      <c r="O1392" s="29" t="e">
        <v>#N/A</v>
      </c>
    </row>
    <row r="1393" spans="1:15" x14ac:dyDescent="0.25">
      <c r="A1393" t="s">
        <v>6736</v>
      </c>
      <c r="B1393">
        <v>52442</v>
      </c>
      <c r="C1393">
        <v>53.02</v>
      </c>
      <c r="J1393">
        <v>52442</v>
      </c>
      <c r="K1393">
        <v>52.51</v>
      </c>
      <c r="N1393" s="24">
        <v>27832</v>
      </c>
      <c r="O1393" s="29" t="e">
        <v>#N/A</v>
      </c>
    </row>
    <row r="1394" spans="1:15" x14ac:dyDescent="0.25">
      <c r="A1394" t="s">
        <v>6736</v>
      </c>
      <c r="B1394">
        <v>52647</v>
      </c>
      <c r="C1394">
        <v>693.04</v>
      </c>
      <c r="J1394">
        <v>52647</v>
      </c>
      <c r="K1394">
        <v>682.33</v>
      </c>
      <c r="N1394" s="24">
        <v>27840</v>
      </c>
      <c r="O1394" s="29" t="e">
        <v>#N/A</v>
      </c>
    </row>
    <row r="1395" spans="1:15" x14ac:dyDescent="0.25">
      <c r="A1395" t="s">
        <v>6736</v>
      </c>
      <c r="B1395">
        <v>52648</v>
      </c>
      <c r="C1395">
        <v>738.14</v>
      </c>
      <c r="J1395">
        <v>52648</v>
      </c>
      <c r="K1395">
        <v>727.12</v>
      </c>
      <c r="N1395" s="24">
        <v>27842</v>
      </c>
      <c r="O1395" s="29" t="e">
        <v>#N/A</v>
      </c>
    </row>
    <row r="1396" spans="1:15" x14ac:dyDescent="0.25">
      <c r="A1396" t="s">
        <v>6736</v>
      </c>
      <c r="B1396">
        <v>53060</v>
      </c>
      <c r="C1396">
        <v>179.94</v>
      </c>
      <c r="J1396">
        <v>53060</v>
      </c>
      <c r="K1396">
        <v>177.57</v>
      </c>
      <c r="N1396" s="24">
        <v>27846</v>
      </c>
      <c r="O1396" s="29" t="e">
        <v>#N/A</v>
      </c>
    </row>
    <row r="1397" spans="1:15" x14ac:dyDescent="0.25">
      <c r="A1397" t="s">
        <v>6736</v>
      </c>
      <c r="B1397">
        <v>53200</v>
      </c>
      <c r="C1397">
        <v>150.1</v>
      </c>
      <c r="J1397">
        <v>53200</v>
      </c>
      <c r="K1397">
        <v>148.35</v>
      </c>
      <c r="N1397" s="24">
        <v>27848</v>
      </c>
      <c r="O1397" s="29" t="e">
        <v>#N/A</v>
      </c>
    </row>
    <row r="1398" spans="1:15" x14ac:dyDescent="0.25">
      <c r="A1398" t="s">
        <v>6736</v>
      </c>
      <c r="B1398">
        <v>53260</v>
      </c>
      <c r="C1398">
        <v>195.04</v>
      </c>
      <c r="J1398">
        <v>53260</v>
      </c>
      <c r="K1398">
        <v>192.12</v>
      </c>
      <c r="N1398" s="24">
        <v>27860</v>
      </c>
      <c r="O1398" s="29" t="e">
        <v>#N/A</v>
      </c>
    </row>
    <row r="1399" spans="1:15" x14ac:dyDescent="0.25">
      <c r="A1399" t="s">
        <v>6736</v>
      </c>
      <c r="B1399">
        <v>53265</v>
      </c>
      <c r="C1399">
        <v>203.29</v>
      </c>
      <c r="J1399">
        <v>53265</v>
      </c>
      <c r="K1399">
        <v>200.35</v>
      </c>
      <c r="N1399" s="24">
        <v>27870</v>
      </c>
      <c r="O1399" s="29" t="e">
        <v>#N/A</v>
      </c>
    </row>
    <row r="1400" spans="1:15" x14ac:dyDescent="0.25">
      <c r="A1400" t="s">
        <v>6736</v>
      </c>
      <c r="B1400">
        <v>53270</v>
      </c>
      <c r="C1400">
        <v>197.92</v>
      </c>
      <c r="J1400">
        <v>53270</v>
      </c>
      <c r="K1400">
        <v>194.68</v>
      </c>
      <c r="N1400" s="24">
        <v>27871</v>
      </c>
      <c r="O1400" s="29" t="e">
        <v>#N/A</v>
      </c>
    </row>
    <row r="1401" spans="1:15" x14ac:dyDescent="0.25">
      <c r="A1401" t="s">
        <v>6736</v>
      </c>
      <c r="B1401">
        <v>53600</v>
      </c>
      <c r="C1401">
        <v>67.87</v>
      </c>
      <c r="J1401">
        <v>53600</v>
      </c>
      <c r="K1401">
        <v>67.25</v>
      </c>
      <c r="N1401" s="24">
        <v>27880</v>
      </c>
      <c r="O1401" s="29" t="e">
        <v>#N/A</v>
      </c>
    </row>
    <row r="1402" spans="1:15" x14ac:dyDescent="0.25">
      <c r="A1402" t="s">
        <v>6736</v>
      </c>
      <c r="B1402">
        <v>53601</v>
      </c>
      <c r="C1402">
        <v>56.53</v>
      </c>
      <c r="J1402">
        <v>53601</v>
      </c>
      <c r="K1402">
        <v>55.81</v>
      </c>
      <c r="N1402" s="24">
        <v>27881</v>
      </c>
      <c r="O1402" s="29" t="e">
        <v>#N/A</v>
      </c>
    </row>
    <row r="1403" spans="1:15" x14ac:dyDescent="0.25">
      <c r="A1403" t="s">
        <v>6736</v>
      </c>
      <c r="B1403">
        <v>53620</v>
      </c>
      <c r="C1403">
        <v>91.75</v>
      </c>
      <c r="J1403">
        <v>53620</v>
      </c>
      <c r="K1403">
        <v>90.59</v>
      </c>
      <c r="N1403" s="24">
        <v>27882</v>
      </c>
      <c r="O1403" s="29" t="e">
        <v>#N/A</v>
      </c>
    </row>
    <row r="1404" spans="1:15" x14ac:dyDescent="0.25">
      <c r="A1404" t="s">
        <v>6736</v>
      </c>
      <c r="B1404">
        <v>53621</v>
      </c>
      <c r="C1404">
        <v>75.849999999999994</v>
      </c>
      <c r="J1404">
        <v>53621</v>
      </c>
      <c r="K1404">
        <v>75</v>
      </c>
      <c r="N1404" s="24">
        <v>27884</v>
      </c>
      <c r="O1404" s="29" t="e">
        <v>#N/A</v>
      </c>
    </row>
    <row r="1405" spans="1:15" x14ac:dyDescent="0.25">
      <c r="A1405" t="s">
        <v>6736</v>
      </c>
      <c r="B1405">
        <v>53660</v>
      </c>
      <c r="C1405">
        <v>44.43</v>
      </c>
      <c r="J1405">
        <v>53660</v>
      </c>
      <c r="K1405">
        <v>43.84</v>
      </c>
      <c r="N1405" s="24">
        <v>27886</v>
      </c>
      <c r="O1405" s="29" t="e">
        <v>#N/A</v>
      </c>
    </row>
    <row r="1406" spans="1:15" x14ac:dyDescent="0.25">
      <c r="A1406" t="s">
        <v>6736</v>
      </c>
      <c r="B1406">
        <v>53661</v>
      </c>
      <c r="C1406">
        <v>43.26</v>
      </c>
      <c r="J1406">
        <v>53661</v>
      </c>
      <c r="K1406">
        <v>42.74</v>
      </c>
      <c r="N1406" s="24">
        <v>27888</v>
      </c>
      <c r="O1406" s="29" t="e">
        <v>#N/A</v>
      </c>
    </row>
    <row r="1407" spans="1:15" x14ac:dyDescent="0.25">
      <c r="A1407" t="s">
        <v>6736</v>
      </c>
      <c r="B1407">
        <v>53850</v>
      </c>
      <c r="C1407">
        <v>383.04</v>
      </c>
      <c r="J1407">
        <v>53850</v>
      </c>
      <c r="K1407">
        <v>375.47</v>
      </c>
      <c r="N1407" s="24">
        <v>27889</v>
      </c>
      <c r="O1407" s="29" t="e">
        <v>#N/A</v>
      </c>
    </row>
    <row r="1408" spans="1:15" x14ac:dyDescent="0.25">
      <c r="A1408" t="s">
        <v>6736</v>
      </c>
      <c r="B1408">
        <v>53852</v>
      </c>
      <c r="C1408">
        <v>410.26</v>
      </c>
      <c r="J1408">
        <v>53852</v>
      </c>
      <c r="K1408">
        <v>402.49</v>
      </c>
      <c r="N1408" s="24">
        <v>27892</v>
      </c>
      <c r="O1408" s="29" t="e">
        <v>#N/A</v>
      </c>
    </row>
    <row r="1409" spans="1:15" x14ac:dyDescent="0.25">
      <c r="A1409" t="s">
        <v>6736</v>
      </c>
      <c r="B1409">
        <v>53854</v>
      </c>
      <c r="C1409">
        <v>409.92</v>
      </c>
      <c r="J1409">
        <v>53854</v>
      </c>
      <c r="K1409">
        <v>402.08</v>
      </c>
      <c r="N1409" s="24">
        <v>27893</v>
      </c>
      <c r="O1409" s="29" t="e">
        <v>#N/A</v>
      </c>
    </row>
    <row r="1410" spans="1:15" x14ac:dyDescent="0.25">
      <c r="A1410" t="s">
        <v>6736</v>
      </c>
      <c r="B1410">
        <v>53855</v>
      </c>
      <c r="C1410">
        <v>85.98</v>
      </c>
      <c r="J1410">
        <v>53855</v>
      </c>
      <c r="K1410">
        <v>85.13</v>
      </c>
      <c r="N1410" s="24">
        <v>27894</v>
      </c>
      <c r="O1410" s="29" t="e">
        <v>#N/A</v>
      </c>
    </row>
    <row r="1411" spans="1:15" x14ac:dyDescent="0.25">
      <c r="A1411" t="s">
        <v>6736</v>
      </c>
      <c r="B1411">
        <v>53860</v>
      </c>
      <c r="C1411">
        <v>236.68</v>
      </c>
      <c r="J1411">
        <v>53860</v>
      </c>
      <c r="K1411">
        <v>233.27</v>
      </c>
      <c r="N1411" s="24">
        <v>28001</v>
      </c>
      <c r="O1411" s="29">
        <v>102.12</v>
      </c>
    </row>
    <row r="1412" spans="1:15" x14ac:dyDescent="0.25">
      <c r="A1412" t="s">
        <v>6736</v>
      </c>
      <c r="B1412">
        <v>54000</v>
      </c>
      <c r="C1412">
        <v>119.64</v>
      </c>
      <c r="J1412">
        <v>54000</v>
      </c>
      <c r="K1412">
        <v>117.06</v>
      </c>
      <c r="N1412" s="24">
        <v>28002</v>
      </c>
      <c r="O1412" s="29">
        <v>149.1</v>
      </c>
    </row>
    <row r="1413" spans="1:15" x14ac:dyDescent="0.25">
      <c r="A1413" t="s">
        <v>6736</v>
      </c>
      <c r="B1413">
        <v>54001</v>
      </c>
      <c r="C1413">
        <v>150.99</v>
      </c>
      <c r="J1413">
        <v>54001</v>
      </c>
      <c r="K1413">
        <v>148.24</v>
      </c>
      <c r="N1413" s="24">
        <v>28003</v>
      </c>
      <c r="O1413" s="29">
        <v>276.60000000000002</v>
      </c>
    </row>
    <row r="1414" spans="1:15" x14ac:dyDescent="0.25">
      <c r="A1414" t="s">
        <v>6736</v>
      </c>
      <c r="B1414">
        <v>54050</v>
      </c>
      <c r="C1414">
        <v>117.16</v>
      </c>
      <c r="J1414">
        <v>54050</v>
      </c>
      <c r="K1414">
        <v>114.18</v>
      </c>
      <c r="N1414" s="24">
        <v>28005</v>
      </c>
      <c r="O1414" s="29" t="e">
        <v>#N/A</v>
      </c>
    </row>
    <row r="1415" spans="1:15" x14ac:dyDescent="0.25">
      <c r="A1415" t="s">
        <v>6736</v>
      </c>
      <c r="B1415">
        <v>54055</v>
      </c>
      <c r="C1415">
        <v>104.7</v>
      </c>
      <c r="J1415">
        <v>54055</v>
      </c>
      <c r="K1415">
        <v>102.29</v>
      </c>
      <c r="N1415" s="24">
        <v>28008</v>
      </c>
      <c r="O1415" s="29">
        <v>319.67</v>
      </c>
    </row>
    <row r="1416" spans="1:15" x14ac:dyDescent="0.25">
      <c r="A1416" t="s">
        <v>6736</v>
      </c>
      <c r="B1416">
        <v>54056</v>
      </c>
      <c r="C1416">
        <v>122.22</v>
      </c>
      <c r="J1416">
        <v>54056</v>
      </c>
      <c r="K1416">
        <v>118.76</v>
      </c>
      <c r="N1416" s="24">
        <v>28010</v>
      </c>
      <c r="O1416" s="29">
        <v>226.29</v>
      </c>
    </row>
    <row r="1417" spans="1:15" x14ac:dyDescent="0.25">
      <c r="A1417" t="s">
        <v>6736</v>
      </c>
      <c r="B1417">
        <v>54057</v>
      </c>
      <c r="C1417">
        <v>106.87</v>
      </c>
      <c r="J1417">
        <v>54057</v>
      </c>
      <c r="K1417">
        <v>104.4</v>
      </c>
      <c r="N1417" s="24">
        <v>28011</v>
      </c>
      <c r="O1417" s="29">
        <v>302.43</v>
      </c>
    </row>
    <row r="1418" spans="1:15" x14ac:dyDescent="0.25">
      <c r="A1418" t="s">
        <v>6736</v>
      </c>
      <c r="B1418">
        <v>54060</v>
      </c>
      <c r="C1418">
        <v>141.61000000000001</v>
      </c>
      <c r="J1418">
        <v>54060</v>
      </c>
      <c r="K1418">
        <v>138.69999999999999</v>
      </c>
      <c r="N1418" s="24">
        <v>28020</v>
      </c>
      <c r="O1418" s="29">
        <v>403.1</v>
      </c>
    </row>
    <row r="1419" spans="1:15" x14ac:dyDescent="0.25">
      <c r="A1419" t="s">
        <v>6736</v>
      </c>
      <c r="B1419">
        <v>54065</v>
      </c>
      <c r="C1419">
        <v>186.17</v>
      </c>
      <c r="J1419">
        <v>54065</v>
      </c>
      <c r="K1419">
        <v>181.87</v>
      </c>
      <c r="N1419" s="24">
        <v>28022</v>
      </c>
      <c r="O1419" s="29">
        <v>355.92</v>
      </c>
    </row>
    <row r="1420" spans="1:15" x14ac:dyDescent="0.25">
      <c r="A1420" t="s">
        <v>6736</v>
      </c>
      <c r="B1420">
        <v>54100</v>
      </c>
      <c r="C1420">
        <v>130.13999999999999</v>
      </c>
      <c r="J1420">
        <v>54100</v>
      </c>
      <c r="K1420">
        <v>127.48</v>
      </c>
      <c r="N1420" s="24">
        <v>28024</v>
      </c>
      <c r="O1420" s="29">
        <v>333.48</v>
      </c>
    </row>
    <row r="1421" spans="1:15" x14ac:dyDescent="0.25">
      <c r="A1421" t="s">
        <v>6736</v>
      </c>
      <c r="B1421">
        <v>54105</v>
      </c>
      <c r="C1421">
        <v>227.82</v>
      </c>
      <c r="J1421">
        <v>54105</v>
      </c>
      <c r="K1421">
        <v>223.95</v>
      </c>
      <c r="N1421" s="24">
        <v>28035</v>
      </c>
      <c r="O1421" s="29">
        <v>391.21</v>
      </c>
    </row>
    <row r="1422" spans="1:15" x14ac:dyDescent="0.25">
      <c r="A1422" t="s">
        <v>6736</v>
      </c>
      <c r="B1422">
        <v>54115</v>
      </c>
      <c r="C1422">
        <v>457.99</v>
      </c>
      <c r="J1422">
        <v>54115</v>
      </c>
      <c r="K1422">
        <v>449.84</v>
      </c>
      <c r="N1422" s="24">
        <v>28039</v>
      </c>
      <c r="O1422" s="29">
        <v>370.09</v>
      </c>
    </row>
    <row r="1423" spans="1:15" x14ac:dyDescent="0.25">
      <c r="A1423" t="s">
        <v>6736</v>
      </c>
      <c r="B1423">
        <v>54150</v>
      </c>
      <c r="C1423">
        <v>102.15</v>
      </c>
      <c r="J1423">
        <v>54150</v>
      </c>
      <c r="K1423">
        <v>101.27</v>
      </c>
      <c r="N1423" s="24">
        <v>28041</v>
      </c>
      <c r="O1423" s="29" t="e">
        <v>#N/A</v>
      </c>
    </row>
    <row r="1424" spans="1:15" x14ac:dyDescent="0.25">
      <c r="A1424" t="s">
        <v>6736</v>
      </c>
      <c r="B1424">
        <v>54160</v>
      </c>
      <c r="C1424">
        <v>155.38</v>
      </c>
      <c r="J1424">
        <v>54160</v>
      </c>
      <c r="K1424">
        <v>152.99</v>
      </c>
      <c r="N1424" s="24">
        <v>28043</v>
      </c>
      <c r="O1424" s="29">
        <v>283.17</v>
      </c>
    </row>
    <row r="1425" spans="1:15" x14ac:dyDescent="0.25">
      <c r="A1425" t="s">
        <v>6736</v>
      </c>
      <c r="B1425">
        <v>54162</v>
      </c>
      <c r="C1425">
        <v>215.2</v>
      </c>
      <c r="J1425">
        <v>54162</v>
      </c>
      <c r="K1425">
        <v>211.54</v>
      </c>
      <c r="N1425" s="24">
        <v>28045</v>
      </c>
      <c r="O1425" s="29">
        <v>377.31</v>
      </c>
    </row>
    <row r="1426" spans="1:15" x14ac:dyDescent="0.25">
      <c r="A1426" t="s">
        <v>6736</v>
      </c>
      <c r="B1426">
        <v>54200</v>
      </c>
      <c r="C1426">
        <v>94.17</v>
      </c>
      <c r="J1426">
        <v>54200</v>
      </c>
      <c r="K1426">
        <v>91.89</v>
      </c>
      <c r="N1426" s="24">
        <v>28046</v>
      </c>
      <c r="O1426" s="29" t="e">
        <v>#N/A</v>
      </c>
    </row>
    <row r="1427" spans="1:15" x14ac:dyDescent="0.25">
      <c r="A1427" t="s">
        <v>6736</v>
      </c>
      <c r="B1427">
        <v>54220</v>
      </c>
      <c r="C1427">
        <v>141.72</v>
      </c>
      <c r="J1427">
        <v>54220</v>
      </c>
      <c r="K1427">
        <v>140.41</v>
      </c>
      <c r="N1427" s="24">
        <v>28047</v>
      </c>
      <c r="O1427" s="29" t="e">
        <v>#N/A</v>
      </c>
    </row>
    <row r="1428" spans="1:15" x14ac:dyDescent="0.25">
      <c r="A1428" t="s">
        <v>6736</v>
      </c>
      <c r="B1428">
        <v>54230</v>
      </c>
      <c r="C1428">
        <v>85.02</v>
      </c>
      <c r="J1428">
        <v>54230</v>
      </c>
      <c r="K1428">
        <v>83.7</v>
      </c>
      <c r="N1428" s="24">
        <v>28050</v>
      </c>
      <c r="O1428" s="29">
        <v>301.81</v>
      </c>
    </row>
    <row r="1429" spans="1:15" x14ac:dyDescent="0.25">
      <c r="A1429" t="s">
        <v>6736</v>
      </c>
      <c r="B1429">
        <v>54231</v>
      </c>
      <c r="C1429">
        <v>122.7</v>
      </c>
      <c r="J1429">
        <v>54231</v>
      </c>
      <c r="K1429">
        <v>120.96</v>
      </c>
      <c r="N1429" s="24">
        <v>28052</v>
      </c>
      <c r="O1429" s="29">
        <v>275.89999999999998</v>
      </c>
    </row>
    <row r="1430" spans="1:15" x14ac:dyDescent="0.25">
      <c r="A1430" t="s">
        <v>6736</v>
      </c>
      <c r="B1430">
        <v>54235</v>
      </c>
      <c r="C1430">
        <v>79.349999999999994</v>
      </c>
      <c r="J1430">
        <v>54235</v>
      </c>
      <c r="K1430">
        <v>78.14</v>
      </c>
      <c r="N1430" s="24">
        <v>28054</v>
      </c>
      <c r="O1430" s="29">
        <v>253.43</v>
      </c>
    </row>
    <row r="1431" spans="1:15" x14ac:dyDescent="0.25">
      <c r="A1431" t="s">
        <v>6736</v>
      </c>
      <c r="B1431">
        <v>54450</v>
      </c>
      <c r="C1431">
        <v>60.24</v>
      </c>
      <c r="J1431">
        <v>54450</v>
      </c>
      <c r="K1431">
        <v>59.66</v>
      </c>
      <c r="N1431" s="24">
        <v>28055</v>
      </c>
      <c r="O1431" s="29" t="e">
        <v>#N/A</v>
      </c>
    </row>
    <row r="1432" spans="1:15" x14ac:dyDescent="0.25">
      <c r="A1432" t="s">
        <v>6736</v>
      </c>
      <c r="B1432">
        <v>55000</v>
      </c>
      <c r="C1432">
        <v>90.05</v>
      </c>
      <c r="J1432">
        <v>55000</v>
      </c>
      <c r="K1432">
        <v>88.67</v>
      </c>
      <c r="N1432" s="24">
        <v>28060</v>
      </c>
      <c r="O1432" s="29">
        <v>390.29</v>
      </c>
    </row>
    <row r="1433" spans="1:15" x14ac:dyDescent="0.25">
      <c r="A1433" t="s">
        <v>6736</v>
      </c>
      <c r="B1433">
        <v>55100</v>
      </c>
      <c r="C1433">
        <v>181.32</v>
      </c>
      <c r="J1433">
        <v>55100</v>
      </c>
      <c r="K1433">
        <v>177.92</v>
      </c>
      <c r="N1433" s="24">
        <v>28062</v>
      </c>
      <c r="O1433" s="29">
        <v>436.71</v>
      </c>
    </row>
    <row r="1434" spans="1:15" x14ac:dyDescent="0.25">
      <c r="A1434" t="s">
        <v>6736</v>
      </c>
      <c r="B1434">
        <v>55200</v>
      </c>
      <c r="C1434">
        <v>298.32</v>
      </c>
      <c r="J1434">
        <v>55200</v>
      </c>
      <c r="K1434">
        <v>293.14999999999998</v>
      </c>
      <c r="N1434" s="24">
        <v>28070</v>
      </c>
      <c r="O1434" s="29">
        <v>372.89</v>
      </c>
    </row>
    <row r="1435" spans="1:15" x14ac:dyDescent="0.25">
      <c r="A1435" t="s">
        <v>6736</v>
      </c>
      <c r="B1435">
        <v>55250</v>
      </c>
      <c r="C1435">
        <v>247.81</v>
      </c>
      <c r="J1435">
        <v>55250</v>
      </c>
      <c r="K1435">
        <v>242.59</v>
      </c>
      <c r="N1435" s="24">
        <v>28072</v>
      </c>
      <c r="O1435" s="29">
        <v>353.86</v>
      </c>
    </row>
    <row r="1436" spans="1:15" x14ac:dyDescent="0.25">
      <c r="A1436" t="s">
        <v>6736</v>
      </c>
      <c r="B1436">
        <v>55700</v>
      </c>
      <c r="C1436">
        <v>136.80000000000001</v>
      </c>
      <c r="J1436">
        <v>55700</v>
      </c>
      <c r="K1436">
        <v>135.30000000000001</v>
      </c>
      <c r="N1436" s="24">
        <v>28080</v>
      </c>
      <c r="O1436" s="29">
        <v>413.75</v>
      </c>
    </row>
    <row r="1437" spans="1:15" x14ac:dyDescent="0.25">
      <c r="A1437" t="s">
        <v>6736</v>
      </c>
      <c r="B1437">
        <v>55870</v>
      </c>
      <c r="C1437">
        <v>149.13999999999999</v>
      </c>
      <c r="J1437">
        <v>55870</v>
      </c>
      <c r="K1437">
        <v>147.12</v>
      </c>
      <c r="N1437" s="24">
        <v>28086</v>
      </c>
      <c r="O1437" s="29">
        <v>386.77</v>
      </c>
    </row>
    <row r="1438" spans="1:15" x14ac:dyDescent="0.25">
      <c r="A1438" t="s">
        <v>6736</v>
      </c>
      <c r="B1438">
        <v>55873</v>
      </c>
      <c r="C1438">
        <v>814.12</v>
      </c>
      <c r="J1438">
        <v>55873</v>
      </c>
      <c r="K1438">
        <v>802.29</v>
      </c>
      <c r="N1438" s="24">
        <v>28088</v>
      </c>
      <c r="O1438" s="29">
        <v>318.58</v>
      </c>
    </row>
    <row r="1439" spans="1:15" x14ac:dyDescent="0.25">
      <c r="A1439" t="s">
        <v>6736</v>
      </c>
      <c r="B1439">
        <v>55874</v>
      </c>
      <c r="C1439">
        <v>174.12</v>
      </c>
      <c r="J1439">
        <v>55874</v>
      </c>
      <c r="K1439">
        <v>171.4</v>
      </c>
      <c r="N1439" s="24">
        <v>28090</v>
      </c>
      <c r="O1439" s="29">
        <v>335.6</v>
      </c>
    </row>
    <row r="1440" spans="1:15" x14ac:dyDescent="0.25">
      <c r="A1440" t="s">
        <v>6736</v>
      </c>
      <c r="B1440">
        <v>55876</v>
      </c>
      <c r="C1440">
        <v>108.58</v>
      </c>
      <c r="J1440">
        <v>55876</v>
      </c>
      <c r="K1440">
        <v>106.71</v>
      </c>
      <c r="N1440" s="24">
        <v>28092</v>
      </c>
      <c r="O1440" s="29">
        <v>295.87</v>
      </c>
    </row>
    <row r="1441" spans="1:15" x14ac:dyDescent="0.25">
      <c r="A1441" t="s">
        <v>6736</v>
      </c>
      <c r="B1441">
        <v>56405</v>
      </c>
      <c r="C1441">
        <v>140.66</v>
      </c>
      <c r="J1441">
        <v>56405</v>
      </c>
      <c r="K1441">
        <v>137.36000000000001</v>
      </c>
      <c r="N1441" s="24">
        <v>28100</v>
      </c>
      <c r="O1441" s="29">
        <v>457.68</v>
      </c>
    </row>
    <row r="1442" spans="1:15" x14ac:dyDescent="0.25">
      <c r="A1442" t="s">
        <v>6736</v>
      </c>
      <c r="B1442">
        <v>56420</v>
      </c>
      <c r="C1442">
        <v>122.52</v>
      </c>
      <c r="J1442">
        <v>56420</v>
      </c>
      <c r="K1442">
        <v>120.06</v>
      </c>
      <c r="N1442" s="24">
        <v>28102</v>
      </c>
      <c r="O1442" s="29" t="e">
        <v>#N/A</v>
      </c>
    </row>
    <row r="1443" spans="1:15" x14ac:dyDescent="0.25">
      <c r="A1443" t="s">
        <v>6736</v>
      </c>
      <c r="B1443">
        <v>56441</v>
      </c>
      <c r="C1443">
        <v>170.18</v>
      </c>
      <c r="J1443">
        <v>56441</v>
      </c>
      <c r="K1443">
        <v>166.43</v>
      </c>
      <c r="N1443" s="24">
        <v>28103</v>
      </c>
      <c r="O1443" s="29" t="e">
        <v>#N/A</v>
      </c>
    </row>
    <row r="1444" spans="1:15" x14ac:dyDescent="0.25">
      <c r="A1444" t="s">
        <v>6736</v>
      </c>
      <c r="B1444">
        <v>56501</v>
      </c>
      <c r="C1444">
        <v>148.02000000000001</v>
      </c>
      <c r="J1444">
        <v>56501</v>
      </c>
      <c r="K1444">
        <v>144.46</v>
      </c>
      <c r="N1444" s="24">
        <v>28104</v>
      </c>
      <c r="O1444" s="29">
        <v>384.11</v>
      </c>
    </row>
    <row r="1445" spans="1:15" x14ac:dyDescent="0.25">
      <c r="A1445" t="s">
        <v>6736</v>
      </c>
      <c r="B1445">
        <v>56515</v>
      </c>
      <c r="C1445">
        <v>233.04</v>
      </c>
      <c r="J1445">
        <v>56515</v>
      </c>
      <c r="K1445">
        <v>228.96</v>
      </c>
      <c r="N1445" s="24">
        <v>28106</v>
      </c>
      <c r="O1445" s="29" t="e">
        <v>#N/A</v>
      </c>
    </row>
    <row r="1446" spans="1:15" x14ac:dyDescent="0.25">
      <c r="A1446" t="s">
        <v>6736</v>
      </c>
      <c r="B1446">
        <v>56605</v>
      </c>
      <c r="C1446">
        <v>63.58</v>
      </c>
      <c r="J1446">
        <v>56605</v>
      </c>
      <c r="K1446">
        <v>63.11</v>
      </c>
      <c r="N1446" s="24">
        <v>28107</v>
      </c>
      <c r="O1446" s="29">
        <v>373.79</v>
      </c>
    </row>
    <row r="1447" spans="1:15" x14ac:dyDescent="0.25">
      <c r="A1447" t="s">
        <v>6736</v>
      </c>
      <c r="B1447">
        <v>56606</v>
      </c>
      <c r="C1447">
        <v>31.56</v>
      </c>
      <c r="J1447">
        <v>56606</v>
      </c>
      <c r="K1447">
        <v>31.42</v>
      </c>
      <c r="N1447" s="24">
        <v>28108</v>
      </c>
      <c r="O1447" s="29">
        <v>313</v>
      </c>
    </row>
    <row r="1448" spans="1:15" x14ac:dyDescent="0.25">
      <c r="A1448" t="s">
        <v>6736</v>
      </c>
      <c r="B1448">
        <v>56820</v>
      </c>
      <c r="C1448">
        <v>90.73</v>
      </c>
      <c r="J1448">
        <v>56820</v>
      </c>
      <c r="K1448">
        <v>89.93</v>
      </c>
      <c r="N1448" s="24">
        <v>28110</v>
      </c>
      <c r="O1448" s="29">
        <v>317.62</v>
      </c>
    </row>
    <row r="1449" spans="1:15" x14ac:dyDescent="0.25">
      <c r="A1449" t="s">
        <v>6736</v>
      </c>
      <c r="B1449">
        <v>56821</v>
      </c>
      <c r="C1449">
        <v>121.53</v>
      </c>
      <c r="J1449">
        <v>56821</v>
      </c>
      <c r="K1449">
        <v>120.62</v>
      </c>
      <c r="N1449" s="24">
        <v>28111</v>
      </c>
      <c r="O1449" s="29">
        <v>346.18</v>
      </c>
    </row>
    <row r="1450" spans="1:15" x14ac:dyDescent="0.25">
      <c r="A1450" t="s">
        <v>6736</v>
      </c>
      <c r="B1450">
        <v>57020</v>
      </c>
      <c r="C1450">
        <v>85.02</v>
      </c>
      <c r="J1450">
        <v>57020</v>
      </c>
      <c r="K1450">
        <v>84.5</v>
      </c>
      <c r="N1450" s="24">
        <v>28112</v>
      </c>
      <c r="O1450" s="29">
        <v>341.28</v>
      </c>
    </row>
    <row r="1451" spans="1:15" x14ac:dyDescent="0.25">
      <c r="A1451" t="s">
        <v>6736</v>
      </c>
      <c r="B1451">
        <v>57061</v>
      </c>
      <c r="C1451">
        <v>127.99</v>
      </c>
      <c r="J1451">
        <v>57061</v>
      </c>
      <c r="K1451">
        <v>124.86</v>
      </c>
      <c r="N1451" s="24">
        <v>28113</v>
      </c>
      <c r="O1451" s="29">
        <v>464.32</v>
      </c>
    </row>
    <row r="1452" spans="1:15" x14ac:dyDescent="0.25">
      <c r="A1452" t="s">
        <v>6736</v>
      </c>
      <c r="B1452">
        <v>57065</v>
      </c>
      <c r="C1452">
        <v>204.03</v>
      </c>
      <c r="J1452">
        <v>57065</v>
      </c>
      <c r="K1452">
        <v>200.36</v>
      </c>
      <c r="N1452" s="24">
        <v>28114</v>
      </c>
      <c r="O1452" s="29">
        <v>912.01</v>
      </c>
    </row>
    <row r="1453" spans="1:15" x14ac:dyDescent="0.25">
      <c r="A1453" t="s">
        <v>6736</v>
      </c>
      <c r="B1453">
        <v>57100</v>
      </c>
      <c r="C1453">
        <v>69.73</v>
      </c>
      <c r="J1453">
        <v>57100</v>
      </c>
      <c r="K1453">
        <v>69.150000000000006</v>
      </c>
      <c r="N1453" s="24">
        <v>28116</v>
      </c>
      <c r="O1453" s="29">
        <v>640.97</v>
      </c>
    </row>
    <row r="1454" spans="1:15" x14ac:dyDescent="0.25">
      <c r="A1454" t="s">
        <v>6736</v>
      </c>
      <c r="B1454">
        <v>57105</v>
      </c>
      <c r="C1454">
        <v>161.96</v>
      </c>
      <c r="J1454">
        <v>57105</v>
      </c>
      <c r="K1454">
        <v>158.05000000000001</v>
      </c>
      <c r="N1454" s="24">
        <v>28118</v>
      </c>
      <c r="O1454" s="29">
        <v>458.18</v>
      </c>
    </row>
    <row r="1455" spans="1:15" x14ac:dyDescent="0.25">
      <c r="A1455" t="s">
        <v>6736</v>
      </c>
      <c r="B1455">
        <v>57130</v>
      </c>
      <c r="C1455">
        <v>190.21</v>
      </c>
      <c r="J1455">
        <v>57130</v>
      </c>
      <c r="K1455">
        <v>186.84</v>
      </c>
      <c r="N1455" s="24">
        <v>28119</v>
      </c>
      <c r="O1455" s="29">
        <v>394.78</v>
      </c>
    </row>
    <row r="1456" spans="1:15" x14ac:dyDescent="0.25">
      <c r="A1456" t="s">
        <v>6736</v>
      </c>
      <c r="B1456">
        <v>57135</v>
      </c>
      <c r="C1456">
        <v>206.17</v>
      </c>
      <c r="J1456">
        <v>57135</v>
      </c>
      <c r="K1456">
        <v>202.52</v>
      </c>
      <c r="N1456" s="24">
        <v>28120</v>
      </c>
      <c r="O1456" s="29">
        <v>540.65</v>
      </c>
    </row>
    <row r="1457" spans="1:15" x14ac:dyDescent="0.25">
      <c r="A1457" t="s">
        <v>6736</v>
      </c>
      <c r="B1457">
        <v>57150</v>
      </c>
      <c r="C1457">
        <v>27.59</v>
      </c>
      <c r="J1457">
        <v>57150</v>
      </c>
      <c r="K1457">
        <v>27.43</v>
      </c>
      <c r="N1457" s="24">
        <v>28122</v>
      </c>
      <c r="O1457" s="29">
        <v>475.29</v>
      </c>
    </row>
    <row r="1458" spans="1:15" x14ac:dyDescent="0.25">
      <c r="A1458" t="s">
        <v>6736</v>
      </c>
      <c r="B1458">
        <v>57155</v>
      </c>
      <c r="C1458">
        <v>305</v>
      </c>
      <c r="J1458">
        <v>57155</v>
      </c>
      <c r="K1458">
        <v>299.39</v>
      </c>
      <c r="N1458" s="24">
        <v>28124</v>
      </c>
      <c r="O1458" s="29">
        <v>362.18</v>
      </c>
    </row>
    <row r="1459" spans="1:15" x14ac:dyDescent="0.25">
      <c r="A1459" t="s">
        <v>6736</v>
      </c>
      <c r="B1459">
        <v>57156</v>
      </c>
      <c r="C1459">
        <v>163.21</v>
      </c>
      <c r="J1459">
        <v>57156</v>
      </c>
      <c r="K1459">
        <v>160.02000000000001</v>
      </c>
      <c r="N1459" s="24">
        <v>28126</v>
      </c>
      <c r="O1459" s="29">
        <v>270.38</v>
      </c>
    </row>
    <row r="1460" spans="1:15" x14ac:dyDescent="0.25">
      <c r="A1460" t="s">
        <v>6736</v>
      </c>
      <c r="B1460">
        <v>57160</v>
      </c>
      <c r="C1460">
        <v>49.1</v>
      </c>
      <c r="J1460">
        <v>57160</v>
      </c>
      <c r="K1460">
        <v>48.79</v>
      </c>
      <c r="N1460" s="24">
        <v>28130</v>
      </c>
      <c r="O1460" s="29" t="e">
        <v>#N/A</v>
      </c>
    </row>
    <row r="1461" spans="1:15" x14ac:dyDescent="0.25">
      <c r="A1461" t="s">
        <v>6736</v>
      </c>
      <c r="B1461">
        <v>57170</v>
      </c>
      <c r="C1461">
        <v>51.21</v>
      </c>
      <c r="J1461">
        <v>57170</v>
      </c>
      <c r="K1461">
        <v>51.06</v>
      </c>
      <c r="N1461" s="24">
        <v>28140</v>
      </c>
      <c r="O1461" s="29">
        <v>460.92</v>
      </c>
    </row>
    <row r="1462" spans="1:15" x14ac:dyDescent="0.25">
      <c r="A1462" t="s">
        <v>6736</v>
      </c>
      <c r="B1462">
        <v>57180</v>
      </c>
      <c r="C1462">
        <v>133.74</v>
      </c>
      <c r="J1462">
        <v>57180</v>
      </c>
      <c r="K1462">
        <v>131.03</v>
      </c>
      <c r="N1462" s="24">
        <v>28150</v>
      </c>
      <c r="O1462" s="29">
        <v>302.47000000000003</v>
      </c>
    </row>
    <row r="1463" spans="1:15" x14ac:dyDescent="0.25">
      <c r="A1463" t="s">
        <v>6736</v>
      </c>
      <c r="B1463">
        <v>57420</v>
      </c>
      <c r="C1463">
        <v>95.78</v>
      </c>
      <c r="J1463">
        <v>57420</v>
      </c>
      <c r="K1463">
        <v>94.85</v>
      </c>
      <c r="N1463" s="24">
        <v>28153</v>
      </c>
      <c r="O1463" s="29">
        <v>287.13</v>
      </c>
    </row>
    <row r="1464" spans="1:15" x14ac:dyDescent="0.25">
      <c r="A1464" t="s">
        <v>6736</v>
      </c>
      <c r="B1464">
        <v>57421</v>
      </c>
      <c r="C1464">
        <v>129.82</v>
      </c>
      <c r="J1464">
        <v>57421</v>
      </c>
      <c r="K1464">
        <v>128.76</v>
      </c>
      <c r="N1464" s="24">
        <v>28160</v>
      </c>
      <c r="O1464" s="29">
        <v>289.52999999999997</v>
      </c>
    </row>
    <row r="1465" spans="1:15" x14ac:dyDescent="0.25">
      <c r="A1465" t="s">
        <v>6736</v>
      </c>
      <c r="B1465">
        <v>57452</v>
      </c>
      <c r="C1465">
        <v>97.97</v>
      </c>
      <c r="J1465">
        <v>57452</v>
      </c>
      <c r="K1465">
        <v>96.81</v>
      </c>
      <c r="N1465" s="24">
        <v>28171</v>
      </c>
      <c r="O1465" s="29" t="e">
        <v>#N/A</v>
      </c>
    </row>
    <row r="1466" spans="1:15" x14ac:dyDescent="0.25">
      <c r="A1466" t="s">
        <v>6736</v>
      </c>
      <c r="B1466">
        <v>57454</v>
      </c>
      <c r="C1466">
        <v>142.74</v>
      </c>
      <c r="J1466">
        <v>57454</v>
      </c>
      <c r="K1466">
        <v>141.27000000000001</v>
      </c>
      <c r="N1466" s="24">
        <v>28173</v>
      </c>
      <c r="O1466" s="29" t="e">
        <v>#N/A</v>
      </c>
    </row>
    <row r="1467" spans="1:15" x14ac:dyDescent="0.25">
      <c r="A1467" t="s">
        <v>6736</v>
      </c>
      <c r="B1467">
        <v>57455</v>
      </c>
      <c r="C1467">
        <v>116.14</v>
      </c>
      <c r="J1467">
        <v>57455</v>
      </c>
      <c r="K1467">
        <v>115.12</v>
      </c>
      <c r="N1467" s="24">
        <v>28175</v>
      </c>
      <c r="O1467" s="29" t="e">
        <v>#N/A</v>
      </c>
    </row>
    <row r="1468" spans="1:15" x14ac:dyDescent="0.25">
      <c r="A1468" t="s">
        <v>6736</v>
      </c>
      <c r="B1468">
        <v>57456</v>
      </c>
      <c r="C1468">
        <v>108.2</v>
      </c>
      <c r="J1468">
        <v>57456</v>
      </c>
      <c r="K1468">
        <v>107.34</v>
      </c>
      <c r="N1468" s="24">
        <v>28190</v>
      </c>
      <c r="O1468" s="29">
        <v>143.19</v>
      </c>
    </row>
    <row r="1469" spans="1:15" x14ac:dyDescent="0.25">
      <c r="A1469" t="s">
        <v>6736</v>
      </c>
      <c r="B1469">
        <v>57460</v>
      </c>
      <c r="C1469">
        <v>171.06</v>
      </c>
      <c r="J1469">
        <v>57460</v>
      </c>
      <c r="K1469">
        <v>169.46</v>
      </c>
      <c r="N1469" s="24">
        <v>28192</v>
      </c>
      <c r="O1469" s="29">
        <v>336.15</v>
      </c>
    </row>
    <row r="1470" spans="1:15" x14ac:dyDescent="0.25">
      <c r="A1470" t="s">
        <v>6736</v>
      </c>
      <c r="B1470">
        <v>57461</v>
      </c>
      <c r="C1470">
        <v>196</v>
      </c>
      <c r="J1470">
        <v>57461</v>
      </c>
      <c r="K1470">
        <v>194.65</v>
      </c>
      <c r="N1470" s="24">
        <v>28193</v>
      </c>
      <c r="O1470" s="29">
        <v>395.9</v>
      </c>
    </row>
    <row r="1471" spans="1:15" x14ac:dyDescent="0.25">
      <c r="A1471" t="s">
        <v>6736</v>
      </c>
      <c r="B1471">
        <v>57465</v>
      </c>
      <c r="C1471">
        <v>45.9</v>
      </c>
      <c r="J1471">
        <v>57465</v>
      </c>
      <c r="K1471">
        <v>45.66</v>
      </c>
      <c r="N1471" s="24">
        <v>28200</v>
      </c>
      <c r="O1471" s="29">
        <v>356.47</v>
      </c>
    </row>
    <row r="1472" spans="1:15" x14ac:dyDescent="0.25">
      <c r="A1472" t="s">
        <v>6736</v>
      </c>
      <c r="B1472">
        <v>57500</v>
      </c>
      <c r="C1472">
        <v>80.77</v>
      </c>
      <c r="J1472">
        <v>57500</v>
      </c>
      <c r="K1472">
        <v>79.650000000000006</v>
      </c>
      <c r="N1472" s="24">
        <v>28202</v>
      </c>
      <c r="O1472" s="29">
        <v>465.1</v>
      </c>
    </row>
    <row r="1473" spans="1:15" x14ac:dyDescent="0.25">
      <c r="A1473" t="s">
        <v>6736</v>
      </c>
      <c r="B1473">
        <v>57505</v>
      </c>
      <c r="C1473">
        <v>121.18</v>
      </c>
      <c r="J1473">
        <v>57505</v>
      </c>
      <c r="K1473">
        <v>118.03</v>
      </c>
      <c r="N1473" s="24">
        <v>28208</v>
      </c>
      <c r="O1473" s="29">
        <v>352.14</v>
      </c>
    </row>
    <row r="1474" spans="1:15" x14ac:dyDescent="0.25">
      <c r="A1474" t="s">
        <v>6736</v>
      </c>
      <c r="B1474">
        <v>57510</v>
      </c>
      <c r="C1474">
        <v>121.39</v>
      </c>
      <c r="J1474">
        <v>57510</v>
      </c>
      <c r="K1474">
        <v>119.93</v>
      </c>
      <c r="N1474" s="24">
        <v>28210</v>
      </c>
      <c r="O1474" s="29">
        <v>462.54</v>
      </c>
    </row>
    <row r="1475" spans="1:15" x14ac:dyDescent="0.25">
      <c r="A1475" t="s">
        <v>6736</v>
      </c>
      <c r="B1475">
        <v>57511</v>
      </c>
      <c r="C1475">
        <v>161.96</v>
      </c>
      <c r="J1475">
        <v>57511</v>
      </c>
      <c r="K1475">
        <v>158.62</v>
      </c>
      <c r="N1475" s="24">
        <v>28220</v>
      </c>
      <c r="O1475" s="29">
        <v>330.8</v>
      </c>
    </row>
    <row r="1476" spans="1:15" x14ac:dyDescent="0.25">
      <c r="A1476" t="s">
        <v>6736</v>
      </c>
      <c r="B1476">
        <v>57513</v>
      </c>
      <c r="C1476">
        <v>161.58000000000001</v>
      </c>
      <c r="J1476">
        <v>57513</v>
      </c>
      <c r="K1476">
        <v>158.25</v>
      </c>
      <c r="N1476" s="24">
        <v>28222</v>
      </c>
      <c r="O1476" s="29">
        <v>394.9</v>
      </c>
    </row>
    <row r="1477" spans="1:15" x14ac:dyDescent="0.25">
      <c r="A1477" t="s">
        <v>6736</v>
      </c>
      <c r="B1477">
        <v>57520</v>
      </c>
      <c r="C1477">
        <v>325.42</v>
      </c>
      <c r="J1477">
        <v>57520</v>
      </c>
      <c r="K1477">
        <v>319.29000000000002</v>
      </c>
      <c r="N1477" s="24">
        <v>28225</v>
      </c>
      <c r="O1477" s="29">
        <v>287.76</v>
      </c>
    </row>
    <row r="1478" spans="1:15" x14ac:dyDescent="0.25">
      <c r="A1478" t="s">
        <v>6736</v>
      </c>
      <c r="B1478">
        <v>57522</v>
      </c>
      <c r="C1478">
        <v>279.37</v>
      </c>
      <c r="J1478">
        <v>57522</v>
      </c>
      <c r="K1478">
        <v>274.39</v>
      </c>
      <c r="N1478" s="24">
        <v>28226</v>
      </c>
      <c r="O1478" s="29">
        <v>442.4</v>
      </c>
    </row>
    <row r="1479" spans="1:15" x14ac:dyDescent="0.25">
      <c r="A1479" t="s">
        <v>6736</v>
      </c>
      <c r="B1479">
        <v>57558</v>
      </c>
      <c r="C1479">
        <v>141.83000000000001</v>
      </c>
      <c r="J1479">
        <v>57558</v>
      </c>
      <c r="K1479">
        <v>138.9</v>
      </c>
      <c r="N1479" s="24">
        <v>28230</v>
      </c>
      <c r="O1479" s="29">
        <v>309.63</v>
      </c>
    </row>
    <row r="1480" spans="1:15" x14ac:dyDescent="0.25">
      <c r="A1480" t="s">
        <v>6736</v>
      </c>
      <c r="B1480">
        <v>57800</v>
      </c>
      <c r="C1480">
        <v>51.42</v>
      </c>
      <c r="J1480">
        <v>57800</v>
      </c>
      <c r="K1480">
        <v>50.71</v>
      </c>
      <c r="N1480" s="24">
        <v>28232</v>
      </c>
      <c r="O1480" s="29">
        <v>261.49</v>
      </c>
    </row>
    <row r="1481" spans="1:15" x14ac:dyDescent="0.25">
      <c r="A1481" t="s">
        <v>6736</v>
      </c>
      <c r="B1481">
        <v>58100</v>
      </c>
      <c r="C1481">
        <v>67.41</v>
      </c>
      <c r="J1481">
        <v>58100</v>
      </c>
      <c r="K1481">
        <v>66.97</v>
      </c>
      <c r="N1481" s="24">
        <v>28234</v>
      </c>
      <c r="O1481" s="29">
        <v>293.58999999999997</v>
      </c>
    </row>
    <row r="1482" spans="1:15" x14ac:dyDescent="0.25">
      <c r="A1482" t="s">
        <v>6736</v>
      </c>
      <c r="B1482">
        <v>58110</v>
      </c>
      <c r="C1482">
        <v>42.66</v>
      </c>
      <c r="J1482">
        <v>58110</v>
      </c>
      <c r="K1482">
        <v>42.38</v>
      </c>
      <c r="N1482" s="24">
        <v>28238</v>
      </c>
      <c r="O1482" s="29">
        <v>532.14</v>
      </c>
    </row>
    <row r="1483" spans="1:15" x14ac:dyDescent="0.25">
      <c r="A1483" t="s">
        <v>6736</v>
      </c>
      <c r="B1483">
        <v>58120</v>
      </c>
      <c r="C1483">
        <v>254.47</v>
      </c>
      <c r="J1483">
        <v>58120</v>
      </c>
      <c r="K1483">
        <v>250.63</v>
      </c>
      <c r="N1483" s="24">
        <v>28240</v>
      </c>
      <c r="O1483" s="29">
        <v>318.74</v>
      </c>
    </row>
    <row r="1484" spans="1:15" x14ac:dyDescent="0.25">
      <c r="A1484" t="s">
        <v>6736</v>
      </c>
      <c r="B1484">
        <v>58301</v>
      </c>
      <c r="C1484">
        <v>70.63</v>
      </c>
      <c r="J1484">
        <v>58301</v>
      </c>
      <c r="K1484">
        <v>70.17</v>
      </c>
      <c r="N1484" s="24">
        <v>28250</v>
      </c>
      <c r="O1484" s="29">
        <v>447.6</v>
      </c>
    </row>
    <row r="1485" spans="1:15" x14ac:dyDescent="0.25">
      <c r="A1485" t="s">
        <v>6736</v>
      </c>
      <c r="B1485">
        <v>58321</v>
      </c>
      <c r="C1485">
        <v>51.95</v>
      </c>
      <c r="J1485">
        <v>58321</v>
      </c>
      <c r="K1485">
        <v>51.77</v>
      </c>
      <c r="N1485" s="24">
        <v>28260</v>
      </c>
      <c r="O1485" s="29">
        <v>579.72</v>
      </c>
    </row>
    <row r="1486" spans="1:15" x14ac:dyDescent="0.25">
      <c r="A1486" t="s">
        <v>6736</v>
      </c>
      <c r="B1486">
        <v>58322</v>
      </c>
      <c r="C1486">
        <v>61.64</v>
      </c>
      <c r="J1486">
        <v>58322</v>
      </c>
      <c r="K1486">
        <v>61.34</v>
      </c>
      <c r="N1486" s="24">
        <v>28261</v>
      </c>
      <c r="O1486" s="29">
        <v>1024.99</v>
      </c>
    </row>
    <row r="1487" spans="1:15" x14ac:dyDescent="0.25">
      <c r="A1487" t="s">
        <v>6736</v>
      </c>
      <c r="B1487">
        <v>58323</v>
      </c>
      <c r="C1487">
        <v>12.9</v>
      </c>
      <c r="J1487">
        <v>58323</v>
      </c>
      <c r="K1487">
        <v>12.84</v>
      </c>
      <c r="N1487" s="24">
        <v>28262</v>
      </c>
      <c r="O1487" s="29">
        <v>1221.94</v>
      </c>
    </row>
    <row r="1488" spans="1:15" x14ac:dyDescent="0.25">
      <c r="A1488" t="s">
        <v>6736</v>
      </c>
      <c r="B1488">
        <v>58340</v>
      </c>
      <c r="C1488">
        <v>62.08</v>
      </c>
      <c r="J1488">
        <v>58340</v>
      </c>
      <c r="K1488">
        <v>61.11</v>
      </c>
      <c r="N1488" s="24">
        <v>28264</v>
      </c>
      <c r="O1488" s="29">
        <v>731.69</v>
      </c>
    </row>
    <row r="1489" spans="1:15" x14ac:dyDescent="0.25">
      <c r="A1489" t="s">
        <v>6736</v>
      </c>
      <c r="B1489">
        <v>58350</v>
      </c>
      <c r="C1489">
        <v>105.97</v>
      </c>
      <c r="J1489">
        <v>58350</v>
      </c>
      <c r="K1489">
        <v>103.35</v>
      </c>
      <c r="N1489" s="24">
        <v>28270</v>
      </c>
      <c r="O1489" s="29">
        <v>363.34</v>
      </c>
    </row>
    <row r="1490" spans="1:15" x14ac:dyDescent="0.25">
      <c r="A1490" t="s">
        <v>6736</v>
      </c>
      <c r="B1490">
        <v>58353</v>
      </c>
      <c r="C1490">
        <v>252.53</v>
      </c>
      <c r="J1490">
        <v>58353</v>
      </c>
      <c r="K1490">
        <v>248.8</v>
      </c>
      <c r="N1490" s="24">
        <v>28272</v>
      </c>
      <c r="O1490" s="29">
        <v>271.36</v>
      </c>
    </row>
    <row r="1491" spans="1:15" x14ac:dyDescent="0.25">
      <c r="A1491" t="s">
        <v>6736</v>
      </c>
      <c r="B1491">
        <v>58356</v>
      </c>
      <c r="C1491">
        <v>382.09</v>
      </c>
      <c r="J1491">
        <v>58356</v>
      </c>
      <c r="K1491">
        <v>378.89</v>
      </c>
      <c r="N1491" s="24">
        <v>28280</v>
      </c>
      <c r="O1491" s="29">
        <v>377.58</v>
      </c>
    </row>
    <row r="1492" spans="1:15" x14ac:dyDescent="0.25">
      <c r="A1492" t="s">
        <v>6736</v>
      </c>
      <c r="B1492">
        <v>58555</v>
      </c>
      <c r="C1492">
        <v>162.51</v>
      </c>
      <c r="J1492">
        <v>58555</v>
      </c>
      <c r="K1492">
        <v>160.97</v>
      </c>
      <c r="N1492" s="24">
        <v>28285</v>
      </c>
      <c r="O1492" s="29">
        <v>418.91</v>
      </c>
    </row>
    <row r="1493" spans="1:15" x14ac:dyDescent="0.25">
      <c r="A1493" t="s">
        <v>6736</v>
      </c>
      <c r="B1493">
        <v>58558</v>
      </c>
      <c r="C1493">
        <v>247.85</v>
      </c>
      <c r="J1493">
        <v>58558</v>
      </c>
      <c r="K1493">
        <v>245.81</v>
      </c>
      <c r="N1493" s="24">
        <v>28286</v>
      </c>
      <c r="O1493" s="29">
        <v>320.61</v>
      </c>
    </row>
    <row r="1494" spans="1:15" x14ac:dyDescent="0.25">
      <c r="A1494" t="s">
        <v>6736</v>
      </c>
      <c r="B1494">
        <v>58562</v>
      </c>
      <c r="C1494">
        <v>237.41</v>
      </c>
      <c r="J1494">
        <v>58562</v>
      </c>
      <c r="K1494">
        <v>235.45</v>
      </c>
      <c r="N1494" s="24">
        <v>28288</v>
      </c>
      <c r="O1494" s="29">
        <v>473.87</v>
      </c>
    </row>
    <row r="1495" spans="1:15" x14ac:dyDescent="0.25">
      <c r="A1495" t="s">
        <v>6736</v>
      </c>
      <c r="B1495">
        <v>58563</v>
      </c>
      <c r="C1495">
        <v>263.56</v>
      </c>
      <c r="J1495">
        <v>58563</v>
      </c>
      <c r="K1495">
        <v>261.48</v>
      </c>
      <c r="N1495" s="24">
        <v>28289</v>
      </c>
      <c r="O1495" s="29">
        <v>500.91</v>
      </c>
    </row>
    <row r="1496" spans="1:15" x14ac:dyDescent="0.25">
      <c r="A1496" t="s">
        <v>6736</v>
      </c>
      <c r="B1496">
        <v>58565</v>
      </c>
      <c r="C1496">
        <v>499.96</v>
      </c>
      <c r="J1496">
        <v>58565</v>
      </c>
      <c r="K1496">
        <v>492.66</v>
      </c>
      <c r="N1496" s="24">
        <v>28290</v>
      </c>
      <c r="O1496" s="29" t="e">
        <v>#N/A</v>
      </c>
    </row>
    <row r="1497" spans="1:15" x14ac:dyDescent="0.25">
      <c r="A1497" t="s">
        <v>6736</v>
      </c>
      <c r="B1497">
        <v>58800</v>
      </c>
      <c r="C1497">
        <v>346.13</v>
      </c>
      <c r="J1497">
        <v>58800</v>
      </c>
      <c r="K1497">
        <v>340.19</v>
      </c>
      <c r="N1497" s="24">
        <v>28292</v>
      </c>
      <c r="O1497" s="29">
        <v>523.99</v>
      </c>
    </row>
    <row r="1498" spans="1:15" x14ac:dyDescent="0.25">
      <c r="A1498" t="s">
        <v>6736</v>
      </c>
      <c r="B1498">
        <v>58970</v>
      </c>
      <c r="C1498">
        <v>210.14</v>
      </c>
      <c r="J1498">
        <v>58970</v>
      </c>
      <c r="K1498">
        <v>208.35</v>
      </c>
      <c r="N1498" s="24">
        <v>28293</v>
      </c>
      <c r="O1498" s="29" t="e">
        <v>#N/A</v>
      </c>
    </row>
    <row r="1499" spans="1:15" x14ac:dyDescent="0.25">
      <c r="A1499" t="s">
        <v>6736</v>
      </c>
      <c r="B1499">
        <v>58976</v>
      </c>
      <c r="C1499">
        <v>227.68</v>
      </c>
      <c r="J1499">
        <v>58976</v>
      </c>
      <c r="K1499">
        <v>225.91</v>
      </c>
      <c r="N1499" s="24">
        <v>28294</v>
      </c>
      <c r="O1499" s="29" t="e">
        <v>#N/A</v>
      </c>
    </row>
    <row r="1500" spans="1:15" x14ac:dyDescent="0.25">
      <c r="A1500" t="s">
        <v>6736</v>
      </c>
      <c r="B1500">
        <v>59000</v>
      </c>
      <c r="C1500">
        <v>86.25</v>
      </c>
      <c r="J1500">
        <v>59000</v>
      </c>
      <c r="K1500">
        <v>86.42</v>
      </c>
      <c r="N1500" s="24">
        <v>28296</v>
      </c>
      <c r="O1500" s="29">
        <v>554.29999999999995</v>
      </c>
    </row>
    <row r="1501" spans="1:15" x14ac:dyDescent="0.25">
      <c r="A1501" t="s">
        <v>6736</v>
      </c>
      <c r="B1501">
        <v>59015</v>
      </c>
      <c r="C1501">
        <v>140.13</v>
      </c>
      <c r="J1501">
        <v>59015</v>
      </c>
      <c r="K1501">
        <v>140.84</v>
      </c>
      <c r="N1501" s="24">
        <v>28297</v>
      </c>
      <c r="O1501" s="29">
        <v>653.95000000000005</v>
      </c>
    </row>
    <row r="1502" spans="1:15" x14ac:dyDescent="0.25">
      <c r="A1502" t="s">
        <v>6736</v>
      </c>
      <c r="B1502">
        <v>59070</v>
      </c>
      <c r="C1502">
        <v>329.89</v>
      </c>
      <c r="J1502">
        <v>59070</v>
      </c>
      <c r="K1502">
        <v>331.68</v>
      </c>
      <c r="N1502" s="24">
        <v>28298</v>
      </c>
      <c r="O1502" s="29">
        <v>547.95000000000005</v>
      </c>
    </row>
    <row r="1503" spans="1:15" x14ac:dyDescent="0.25">
      <c r="A1503" t="s">
        <v>6736</v>
      </c>
      <c r="B1503">
        <v>59074</v>
      </c>
      <c r="C1503">
        <v>329.89</v>
      </c>
      <c r="J1503">
        <v>59074</v>
      </c>
      <c r="K1503">
        <v>331.68</v>
      </c>
      <c r="N1503" s="24">
        <v>28299</v>
      </c>
      <c r="O1503" s="29">
        <v>640.95000000000005</v>
      </c>
    </row>
    <row r="1504" spans="1:15" x14ac:dyDescent="0.25">
      <c r="A1504" t="s">
        <v>6736</v>
      </c>
      <c r="B1504">
        <v>59160</v>
      </c>
      <c r="C1504">
        <v>206.1</v>
      </c>
      <c r="J1504">
        <v>59160</v>
      </c>
      <c r="K1504">
        <v>205.42</v>
      </c>
      <c r="N1504" s="24">
        <v>28300</v>
      </c>
      <c r="O1504" s="29" t="e">
        <v>#N/A</v>
      </c>
    </row>
    <row r="1505" spans="1:15" x14ac:dyDescent="0.25">
      <c r="A1505" t="s">
        <v>6736</v>
      </c>
      <c r="B1505">
        <v>59200</v>
      </c>
      <c r="C1505">
        <v>47.18</v>
      </c>
      <c r="J1505">
        <v>59200</v>
      </c>
      <c r="K1505">
        <v>47.46</v>
      </c>
      <c r="N1505" s="24">
        <v>28302</v>
      </c>
      <c r="O1505" s="29" t="e">
        <v>#N/A</v>
      </c>
    </row>
    <row r="1506" spans="1:15" x14ac:dyDescent="0.25">
      <c r="A1506" t="s">
        <v>6736</v>
      </c>
      <c r="B1506">
        <v>59300</v>
      </c>
      <c r="C1506">
        <v>158.35</v>
      </c>
      <c r="J1506">
        <v>59300</v>
      </c>
      <c r="K1506">
        <v>158.86000000000001</v>
      </c>
      <c r="N1506" s="24">
        <v>28304</v>
      </c>
      <c r="O1506" s="29">
        <v>668.4</v>
      </c>
    </row>
    <row r="1507" spans="1:15" x14ac:dyDescent="0.25">
      <c r="A1507" t="s">
        <v>6736</v>
      </c>
      <c r="B1507">
        <v>59425</v>
      </c>
      <c r="C1507">
        <v>464.1</v>
      </c>
      <c r="J1507">
        <v>59425</v>
      </c>
      <c r="K1507">
        <v>466.41</v>
      </c>
      <c r="N1507" s="24">
        <v>28305</v>
      </c>
      <c r="O1507" s="29" t="e">
        <v>#N/A</v>
      </c>
    </row>
    <row r="1508" spans="1:15" x14ac:dyDescent="0.25">
      <c r="A1508" t="s">
        <v>6736</v>
      </c>
      <c r="B1508">
        <v>59426</v>
      </c>
      <c r="C1508">
        <v>852.43</v>
      </c>
      <c r="J1508">
        <v>59426</v>
      </c>
      <c r="K1508">
        <v>856.74</v>
      </c>
      <c r="N1508" s="24">
        <v>28306</v>
      </c>
      <c r="O1508" s="29">
        <v>441.45</v>
      </c>
    </row>
    <row r="1509" spans="1:15" x14ac:dyDescent="0.25">
      <c r="A1509" t="s">
        <v>6736</v>
      </c>
      <c r="B1509">
        <v>59430</v>
      </c>
      <c r="C1509">
        <v>192.33</v>
      </c>
      <c r="J1509">
        <v>59430</v>
      </c>
      <c r="K1509">
        <v>193.42</v>
      </c>
      <c r="N1509" s="24">
        <v>28307</v>
      </c>
      <c r="O1509" s="29">
        <v>571</v>
      </c>
    </row>
    <row r="1510" spans="1:15" x14ac:dyDescent="0.25">
      <c r="A1510" t="s">
        <v>6736</v>
      </c>
      <c r="B1510">
        <v>59812</v>
      </c>
      <c r="C1510">
        <v>335.45</v>
      </c>
      <c r="J1510">
        <v>59812</v>
      </c>
      <c r="K1510">
        <v>334.01</v>
      </c>
      <c r="N1510" s="24">
        <v>28308</v>
      </c>
      <c r="O1510" s="29">
        <v>421.34</v>
      </c>
    </row>
    <row r="1511" spans="1:15" x14ac:dyDescent="0.25">
      <c r="A1511" t="s">
        <v>6736</v>
      </c>
      <c r="B1511">
        <v>59820</v>
      </c>
      <c r="C1511">
        <v>425.19</v>
      </c>
      <c r="J1511">
        <v>59820</v>
      </c>
      <c r="K1511">
        <v>420.83</v>
      </c>
      <c r="N1511" s="24">
        <v>28309</v>
      </c>
      <c r="O1511" s="29" t="e">
        <v>#N/A</v>
      </c>
    </row>
    <row r="1512" spans="1:15" x14ac:dyDescent="0.25">
      <c r="A1512" t="s">
        <v>6736</v>
      </c>
      <c r="B1512">
        <v>59821</v>
      </c>
      <c r="C1512">
        <v>414.23</v>
      </c>
      <c r="J1512">
        <v>59821</v>
      </c>
      <c r="K1512">
        <v>411.41</v>
      </c>
      <c r="N1512" s="24">
        <v>28310</v>
      </c>
      <c r="O1512" s="29">
        <v>392.32</v>
      </c>
    </row>
    <row r="1513" spans="1:15" x14ac:dyDescent="0.25">
      <c r="A1513" t="s">
        <v>6736</v>
      </c>
      <c r="B1513">
        <v>59840</v>
      </c>
      <c r="C1513">
        <v>243.55</v>
      </c>
      <c r="J1513">
        <v>59840</v>
      </c>
      <c r="K1513">
        <v>241.91</v>
      </c>
      <c r="N1513" s="24">
        <v>28312</v>
      </c>
      <c r="O1513" s="29">
        <v>369.41</v>
      </c>
    </row>
    <row r="1514" spans="1:15" x14ac:dyDescent="0.25">
      <c r="A1514" t="s">
        <v>6736</v>
      </c>
      <c r="B1514">
        <v>59841</v>
      </c>
      <c r="C1514">
        <v>405.24</v>
      </c>
      <c r="J1514">
        <v>59841</v>
      </c>
      <c r="K1514">
        <v>404.61</v>
      </c>
      <c r="N1514" s="24">
        <v>28313</v>
      </c>
      <c r="O1514" s="29">
        <v>393.31</v>
      </c>
    </row>
    <row r="1515" spans="1:15" x14ac:dyDescent="0.25">
      <c r="A1515" t="s">
        <v>6736</v>
      </c>
      <c r="B1515">
        <v>60000</v>
      </c>
      <c r="C1515">
        <v>174.02</v>
      </c>
      <c r="J1515">
        <v>60000</v>
      </c>
      <c r="K1515">
        <v>169.44</v>
      </c>
      <c r="N1515" s="24">
        <v>28315</v>
      </c>
      <c r="O1515" s="29">
        <v>355.07</v>
      </c>
    </row>
    <row r="1516" spans="1:15" x14ac:dyDescent="0.25">
      <c r="A1516" t="s">
        <v>6736</v>
      </c>
      <c r="B1516">
        <v>60100</v>
      </c>
      <c r="C1516">
        <v>81.680000000000007</v>
      </c>
      <c r="J1516">
        <v>60100</v>
      </c>
      <c r="K1516">
        <v>80.87</v>
      </c>
      <c r="N1516" s="24">
        <v>28320</v>
      </c>
      <c r="O1516" s="29" t="e">
        <v>#N/A</v>
      </c>
    </row>
    <row r="1517" spans="1:15" x14ac:dyDescent="0.25">
      <c r="A1517" t="s">
        <v>6736</v>
      </c>
      <c r="B1517">
        <v>60300</v>
      </c>
      <c r="C1517">
        <v>51.3</v>
      </c>
      <c r="J1517">
        <v>60300</v>
      </c>
      <c r="K1517">
        <v>50.68</v>
      </c>
      <c r="N1517" s="24">
        <v>28322</v>
      </c>
      <c r="O1517" s="29">
        <v>631.13</v>
      </c>
    </row>
    <row r="1518" spans="1:15" x14ac:dyDescent="0.25">
      <c r="A1518" t="s">
        <v>6736</v>
      </c>
      <c r="B1518">
        <v>62263</v>
      </c>
      <c r="C1518">
        <v>342.27</v>
      </c>
      <c r="J1518">
        <v>62263</v>
      </c>
      <c r="K1518">
        <v>334.85</v>
      </c>
      <c r="N1518" s="24">
        <v>28340</v>
      </c>
      <c r="O1518" s="29">
        <v>439.38</v>
      </c>
    </row>
    <row r="1519" spans="1:15" x14ac:dyDescent="0.25">
      <c r="A1519" t="s">
        <v>6736</v>
      </c>
      <c r="B1519">
        <v>62264</v>
      </c>
      <c r="C1519">
        <v>260.63</v>
      </c>
      <c r="J1519">
        <v>62264</v>
      </c>
      <c r="K1519">
        <v>256.35000000000002</v>
      </c>
      <c r="N1519" s="24">
        <v>28341</v>
      </c>
      <c r="O1519" s="29">
        <v>521.63</v>
      </c>
    </row>
    <row r="1520" spans="1:15" x14ac:dyDescent="0.25">
      <c r="A1520" t="s">
        <v>6736</v>
      </c>
      <c r="B1520">
        <v>62267</v>
      </c>
      <c r="C1520">
        <v>163.58000000000001</v>
      </c>
      <c r="J1520">
        <v>62267</v>
      </c>
      <c r="K1520">
        <v>161.28</v>
      </c>
      <c r="N1520" s="24">
        <v>28344</v>
      </c>
      <c r="O1520" s="29">
        <v>302.16000000000003</v>
      </c>
    </row>
    <row r="1521" spans="1:15" x14ac:dyDescent="0.25">
      <c r="A1521" t="s">
        <v>6736</v>
      </c>
      <c r="B1521">
        <v>62270</v>
      </c>
      <c r="C1521">
        <v>66.47</v>
      </c>
      <c r="J1521">
        <v>62270</v>
      </c>
      <c r="K1521">
        <v>66.39</v>
      </c>
      <c r="N1521" s="24">
        <v>28345</v>
      </c>
      <c r="O1521" s="29">
        <v>390.2</v>
      </c>
    </row>
    <row r="1522" spans="1:15" x14ac:dyDescent="0.25">
      <c r="A1522" t="s">
        <v>6736</v>
      </c>
      <c r="B1522">
        <v>62272</v>
      </c>
      <c r="C1522">
        <v>96.69</v>
      </c>
      <c r="J1522">
        <v>62272</v>
      </c>
      <c r="K1522">
        <v>97.06</v>
      </c>
      <c r="N1522" s="24">
        <v>28360</v>
      </c>
      <c r="O1522" s="29" t="e">
        <v>#N/A</v>
      </c>
    </row>
    <row r="1523" spans="1:15" x14ac:dyDescent="0.25">
      <c r="A1523" t="s">
        <v>6736</v>
      </c>
      <c r="B1523">
        <v>62273</v>
      </c>
      <c r="C1523">
        <v>120.21</v>
      </c>
      <c r="J1523">
        <v>62273</v>
      </c>
      <c r="K1523">
        <v>118.5</v>
      </c>
      <c r="N1523" s="24">
        <v>28400</v>
      </c>
      <c r="O1523" s="29">
        <v>259.01</v>
      </c>
    </row>
    <row r="1524" spans="1:15" x14ac:dyDescent="0.25">
      <c r="A1524" t="s">
        <v>6736</v>
      </c>
      <c r="B1524">
        <v>62280</v>
      </c>
      <c r="C1524">
        <v>170.44</v>
      </c>
      <c r="J1524">
        <v>62280</v>
      </c>
      <c r="K1524">
        <v>167.19</v>
      </c>
      <c r="N1524" s="24">
        <v>28405</v>
      </c>
      <c r="O1524" s="29">
        <v>453.97</v>
      </c>
    </row>
    <row r="1525" spans="1:15" x14ac:dyDescent="0.25">
      <c r="A1525" t="s">
        <v>6736</v>
      </c>
      <c r="B1525">
        <v>62281</v>
      </c>
      <c r="C1525">
        <v>170.81</v>
      </c>
      <c r="J1525">
        <v>62281</v>
      </c>
      <c r="K1525">
        <v>167.42</v>
      </c>
      <c r="N1525" s="24">
        <v>28406</v>
      </c>
      <c r="O1525" s="29" t="e">
        <v>#N/A</v>
      </c>
    </row>
    <row r="1526" spans="1:15" x14ac:dyDescent="0.25">
      <c r="A1526" t="s">
        <v>6736</v>
      </c>
      <c r="B1526">
        <v>62282</v>
      </c>
      <c r="C1526">
        <v>152.13999999999999</v>
      </c>
      <c r="J1526">
        <v>62282</v>
      </c>
      <c r="K1526">
        <v>148.9</v>
      </c>
      <c r="N1526" s="24">
        <v>28415</v>
      </c>
      <c r="O1526" s="29" t="e">
        <v>#N/A</v>
      </c>
    </row>
    <row r="1527" spans="1:15" x14ac:dyDescent="0.25">
      <c r="A1527" t="s">
        <v>6736</v>
      </c>
      <c r="B1527">
        <v>62284</v>
      </c>
      <c r="C1527">
        <v>89.74</v>
      </c>
      <c r="J1527">
        <v>62284</v>
      </c>
      <c r="K1527">
        <v>88.5</v>
      </c>
      <c r="N1527" s="24">
        <v>28420</v>
      </c>
      <c r="O1527" s="29" t="e">
        <v>#N/A</v>
      </c>
    </row>
    <row r="1528" spans="1:15" x14ac:dyDescent="0.25">
      <c r="A1528" t="s">
        <v>6736</v>
      </c>
      <c r="B1528">
        <v>62290</v>
      </c>
      <c r="C1528">
        <v>167.47</v>
      </c>
      <c r="J1528">
        <v>62290</v>
      </c>
      <c r="K1528">
        <v>164.81</v>
      </c>
      <c r="N1528" s="24">
        <v>28430</v>
      </c>
      <c r="O1528" s="29">
        <v>237.21</v>
      </c>
    </row>
    <row r="1529" spans="1:15" x14ac:dyDescent="0.25">
      <c r="A1529" t="s">
        <v>6736</v>
      </c>
      <c r="B1529">
        <v>62291</v>
      </c>
      <c r="C1529">
        <v>154.85</v>
      </c>
      <c r="J1529">
        <v>62291</v>
      </c>
      <c r="K1529">
        <v>152.56</v>
      </c>
      <c r="N1529" s="24">
        <v>28435</v>
      </c>
      <c r="O1529" s="29">
        <v>369.15</v>
      </c>
    </row>
    <row r="1530" spans="1:15" x14ac:dyDescent="0.25">
      <c r="A1530" t="s">
        <v>6736</v>
      </c>
      <c r="B1530">
        <v>62302</v>
      </c>
      <c r="C1530">
        <v>126.66</v>
      </c>
      <c r="J1530">
        <v>62302</v>
      </c>
      <c r="K1530">
        <v>124.8</v>
      </c>
      <c r="N1530" s="24">
        <v>28436</v>
      </c>
      <c r="O1530" s="29" t="e">
        <v>#N/A</v>
      </c>
    </row>
    <row r="1531" spans="1:15" x14ac:dyDescent="0.25">
      <c r="A1531" t="s">
        <v>6736</v>
      </c>
      <c r="B1531">
        <v>62303</v>
      </c>
      <c r="C1531">
        <v>126.66</v>
      </c>
      <c r="J1531">
        <v>62303</v>
      </c>
      <c r="K1531">
        <v>124.8</v>
      </c>
      <c r="N1531" s="24">
        <v>28445</v>
      </c>
      <c r="O1531" s="29" t="e">
        <v>#N/A</v>
      </c>
    </row>
    <row r="1532" spans="1:15" x14ac:dyDescent="0.25">
      <c r="A1532" t="s">
        <v>6736</v>
      </c>
      <c r="B1532">
        <v>62304</v>
      </c>
      <c r="C1532">
        <v>124.87</v>
      </c>
      <c r="J1532">
        <v>62304</v>
      </c>
      <c r="K1532">
        <v>123.05</v>
      </c>
      <c r="N1532" s="24">
        <v>28446</v>
      </c>
      <c r="O1532" s="29" t="e">
        <v>#N/A</v>
      </c>
    </row>
    <row r="1533" spans="1:15" x14ac:dyDescent="0.25">
      <c r="A1533" t="s">
        <v>6736</v>
      </c>
      <c r="B1533">
        <v>62305</v>
      </c>
      <c r="C1533">
        <v>129.91</v>
      </c>
      <c r="J1533">
        <v>62305</v>
      </c>
      <c r="K1533">
        <v>127.96</v>
      </c>
      <c r="N1533" s="24">
        <v>28450</v>
      </c>
      <c r="O1533" s="29">
        <v>214.06</v>
      </c>
    </row>
    <row r="1534" spans="1:15" x14ac:dyDescent="0.25">
      <c r="A1534" t="s">
        <v>6736</v>
      </c>
      <c r="B1534">
        <v>62320</v>
      </c>
      <c r="C1534">
        <v>107.35</v>
      </c>
      <c r="J1534">
        <v>62320</v>
      </c>
      <c r="K1534">
        <v>106.16</v>
      </c>
      <c r="N1534" s="24">
        <v>28455</v>
      </c>
      <c r="O1534" s="29">
        <v>290.95</v>
      </c>
    </row>
    <row r="1535" spans="1:15" x14ac:dyDescent="0.25">
      <c r="A1535" t="s">
        <v>6736</v>
      </c>
      <c r="B1535">
        <v>62321</v>
      </c>
      <c r="C1535">
        <v>113.66</v>
      </c>
      <c r="J1535">
        <v>62321</v>
      </c>
      <c r="K1535">
        <v>111.8</v>
      </c>
      <c r="N1535" s="24">
        <v>28456</v>
      </c>
      <c r="O1535" s="29" t="e">
        <v>#N/A</v>
      </c>
    </row>
    <row r="1536" spans="1:15" x14ac:dyDescent="0.25">
      <c r="A1536" t="s">
        <v>6736</v>
      </c>
      <c r="B1536">
        <v>62322</v>
      </c>
      <c r="C1536">
        <v>85.52</v>
      </c>
      <c r="J1536">
        <v>62322</v>
      </c>
      <c r="K1536">
        <v>84.5</v>
      </c>
      <c r="N1536" s="24">
        <v>28465</v>
      </c>
      <c r="O1536" s="29" t="e">
        <v>#N/A</v>
      </c>
    </row>
    <row r="1537" spans="1:15" x14ac:dyDescent="0.25">
      <c r="A1537" t="s">
        <v>6736</v>
      </c>
      <c r="B1537">
        <v>62323</v>
      </c>
      <c r="C1537">
        <v>105.36</v>
      </c>
      <c r="J1537">
        <v>62323</v>
      </c>
      <c r="K1537">
        <v>103.67</v>
      </c>
      <c r="N1537" s="24">
        <v>28470</v>
      </c>
      <c r="O1537" s="29">
        <v>230.44</v>
      </c>
    </row>
    <row r="1538" spans="1:15" x14ac:dyDescent="0.25">
      <c r="A1538" t="s">
        <v>6736</v>
      </c>
      <c r="B1538">
        <v>62324</v>
      </c>
      <c r="C1538">
        <v>94.48</v>
      </c>
      <c r="J1538">
        <v>62324</v>
      </c>
      <c r="K1538">
        <v>93.35</v>
      </c>
      <c r="N1538" s="24">
        <v>28475</v>
      </c>
      <c r="O1538" s="29">
        <v>252.08</v>
      </c>
    </row>
    <row r="1539" spans="1:15" x14ac:dyDescent="0.25">
      <c r="A1539" t="s">
        <v>6736</v>
      </c>
      <c r="B1539">
        <v>62325</v>
      </c>
      <c r="C1539">
        <v>117.85</v>
      </c>
      <c r="J1539">
        <v>62325</v>
      </c>
      <c r="K1539">
        <v>116.17</v>
      </c>
      <c r="N1539" s="24">
        <v>28476</v>
      </c>
      <c r="O1539" s="29" t="e">
        <v>#N/A</v>
      </c>
    </row>
    <row r="1540" spans="1:15" x14ac:dyDescent="0.25">
      <c r="A1540" t="s">
        <v>6736</v>
      </c>
      <c r="B1540">
        <v>62326</v>
      </c>
      <c r="C1540">
        <v>90.99</v>
      </c>
      <c r="J1540">
        <v>62326</v>
      </c>
      <c r="K1540">
        <v>89.9</v>
      </c>
      <c r="N1540" s="24">
        <v>28485</v>
      </c>
      <c r="O1540" s="29" t="e">
        <v>#N/A</v>
      </c>
    </row>
    <row r="1541" spans="1:15" x14ac:dyDescent="0.25">
      <c r="A1541" t="s">
        <v>6736</v>
      </c>
      <c r="B1541">
        <v>62327</v>
      </c>
      <c r="C1541">
        <v>112.66</v>
      </c>
      <c r="J1541">
        <v>62327</v>
      </c>
      <c r="K1541">
        <v>110.79</v>
      </c>
      <c r="N1541" s="24">
        <v>28490</v>
      </c>
      <c r="O1541" s="29">
        <v>140.74</v>
      </c>
    </row>
    <row r="1542" spans="1:15" x14ac:dyDescent="0.25">
      <c r="A1542" t="s">
        <v>6736</v>
      </c>
      <c r="B1542">
        <v>62328</v>
      </c>
      <c r="C1542">
        <v>91.44</v>
      </c>
      <c r="J1542">
        <v>62328</v>
      </c>
      <c r="K1542">
        <v>90.42</v>
      </c>
      <c r="N1542" s="24">
        <v>28495</v>
      </c>
      <c r="O1542" s="29">
        <v>165.85</v>
      </c>
    </row>
    <row r="1543" spans="1:15" x14ac:dyDescent="0.25">
      <c r="A1543" t="s">
        <v>6736</v>
      </c>
      <c r="B1543">
        <v>62329</v>
      </c>
      <c r="C1543">
        <v>115</v>
      </c>
      <c r="J1543">
        <v>62329</v>
      </c>
      <c r="K1543">
        <v>114.62</v>
      </c>
      <c r="N1543" s="24">
        <v>28496</v>
      </c>
      <c r="O1543" s="29">
        <v>276.64999999999998</v>
      </c>
    </row>
    <row r="1544" spans="1:15" x14ac:dyDescent="0.25">
      <c r="A1544" t="s">
        <v>6736</v>
      </c>
      <c r="B1544">
        <v>62367</v>
      </c>
      <c r="C1544">
        <v>26.2</v>
      </c>
      <c r="J1544">
        <v>62367</v>
      </c>
      <c r="K1544">
        <v>25.93</v>
      </c>
      <c r="N1544" s="24">
        <v>28505</v>
      </c>
      <c r="O1544" s="29">
        <v>539.32000000000005</v>
      </c>
    </row>
    <row r="1545" spans="1:15" x14ac:dyDescent="0.25">
      <c r="A1545" t="s">
        <v>6736</v>
      </c>
      <c r="B1545">
        <v>62368</v>
      </c>
      <c r="C1545">
        <v>36.619999999999997</v>
      </c>
      <c r="J1545">
        <v>62368</v>
      </c>
      <c r="K1545">
        <v>36.22</v>
      </c>
      <c r="N1545" s="24">
        <v>28510</v>
      </c>
      <c r="O1545" s="29">
        <v>135.13</v>
      </c>
    </row>
    <row r="1546" spans="1:15" x14ac:dyDescent="0.25">
      <c r="A1546" t="s">
        <v>6736</v>
      </c>
      <c r="B1546">
        <v>62369</v>
      </c>
      <c r="C1546">
        <v>37</v>
      </c>
      <c r="J1546">
        <v>62369</v>
      </c>
      <c r="K1546">
        <v>36.58</v>
      </c>
      <c r="N1546" s="24">
        <v>28515</v>
      </c>
      <c r="O1546" s="29">
        <v>160.13999999999999</v>
      </c>
    </row>
    <row r="1547" spans="1:15" x14ac:dyDescent="0.25">
      <c r="A1547" t="s">
        <v>6736</v>
      </c>
      <c r="B1547">
        <v>62370</v>
      </c>
      <c r="C1547">
        <v>48.84</v>
      </c>
      <c r="J1547">
        <v>62370</v>
      </c>
      <c r="K1547">
        <v>48.25</v>
      </c>
      <c r="N1547" s="24">
        <v>28525</v>
      </c>
      <c r="O1547" s="29">
        <v>443.72</v>
      </c>
    </row>
    <row r="1548" spans="1:15" x14ac:dyDescent="0.25">
      <c r="A1548" t="s">
        <v>6736</v>
      </c>
      <c r="B1548">
        <v>63650</v>
      </c>
      <c r="C1548">
        <v>443.81</v>
      </c>
      <c r="J1548">
        <v>63650</v>
      </c>
      <c r="K1548">
        <v>436.38</v>
      </c>
      <c r="N1548" s="24">
        <v>28530</v>
      </c>
      <c r="O1548" s="29">
        <v>112.18</v>
      </c>
    </row>
    <row r="1549" spans="1:15" x14ac:dyDescent="0.25">
      <c r="A1549" t="s">
        <v>6736</v>
      </c>
      <c r="B1549">
        <v>63661</v>
      </c>
      <c r="C1549">
        <v>355.03</v>
      </c>
      <c r="J1549">
        <v>63661</v>
      </c>
      <c r="K1549">
        <v>350.87</v>
      </c>
      <c r="N1549" s="24">
        <v>28531</v>
      </c>
      <c r="O1549" s="29">
        <v>197.19</v>
      </c>
    </row>
    <row r="1550" spans="1:15" x14ac:dyDescent="0.25">
      <c r="A1550" t="s">
        <v>6736</v>
      </c>
      <c r="B1550">
        <v>63663</v>
      </c>
      <c r="C1550">
        <v>484.35</v>
      </c>
      <c r="J1550">
        <v>63663</v>
      </c>
      <c r="K1550">
        <v>477.98</v>
      </c>
      <c r="N1550" s="24">
        <v>28540</v>
      </c>
      <c r="O1550" s="29">
        <v>194.51</v>
      </c>
    </row>
    <row r="1551" spans="1:15" x14ac:dyDescent="0.25">
      <c r="A1551" t="s">
        <v>6736</v>
      </c>
      <c r="B1551">
        <v>64400</v>
      </c>
      <c r="C1551">
        <v>54.27</v>
      </c>
      <c r="J1551">
        <v>64400</v>
      </c>
      <c r="K1551">
        <v>53.92</v>
      </c>
      <c r="N1551" s="24">
        <v>28545</v>
      </c>
      <c r="O1551" s="29">
        <v>306.29000000000002</v>
      </c>
    </row>
    <row r="1552" spans="1:15" x14ac:dyDescent="0.25">
      <c r="A1552" t="s">
        <v>6736</v>
      </c>
      <c r="B1552">
        <v>64405</v>
      </c>
      <c r="C1552">
        <v>56.27</v>
      </c>
      <c r="J1552">
        <v>64405</v>
      </c>
      <c r="K1552">
        <v>56.28</v>
      </c>
      <c r="N1552" s="24">
        <v>28546</v>
      </c>
      <c r="O1552" s="29">
        <v>394.12</v>
      </c>
    </row>
    <row r="1553" spans="1:15" x14ac:dyDescent="0.25">
      <c r="A1553" t="s">
        <v>6736</v>
      </c>
      <c r="B1553">
        <v>64408</v>
      </c>
      <c r="C1553">
        <v>48.47</v>
      </c>
      <c r="J1553">
        <v>64408</v>
      </c>
      <c r="K1553">
        <v>47.8</v>
      </c>
      <c r="N1553" s="24">
        <v>28555</v>
      </c>
      <c r="O1553" s="29">
        <v>725.69</v>
      </c>
    </row>
    <row r="1554" spans="1:15" x14ac:dyDescent="0.25">
      <c r="A1554" t="s">
        <v>6736</v>
      </c>
      <c r="B1554">
        <v>64415</v>
      </c>
      <c r="C1554">
        <v>73.31</v>
      </c>
      <c r="J1554">
        <v>64415</v>
      </c>
      <c r="K1554">
        <v>72.39</v>
      </c>
      <c r="N1554" s="24">
        <v>28570</v>
      </c>
      <c r="O1554" s="29">
        <v>222.92</v>
      </c>
    </row>
    <row r="1555" spans="1:15" x14ac:dyDescent="0.25">
      <c r="A1555" t="s">
        <v>6736</v>
      </c>
      <c r="B1555">
        <v>64417</v>
      </c>
      <c r="C1555">
        <v>67.010000000000005</v>
      </c>
      <c r="J1555">
        <v>64417</v>
      </c>
      <c r="K1555">
        <v>66.17</v>
      </c>
      <c r="N1555" s="24">
        <v>28575</v>
      </c>
      <c r="O1555" s="29">
        <v>382.29</v>
      </c>
    </row>
    <row r="1556" spans="1:15" x14ac:dyDescent="0.25">
      <c r="A1556" t="s">
        <v>6736</v>
      </c>
      <c r="B1556">
        <v>64418</v>
      </c>
      <c r="C1556">
        <v>59.23</v>
      </c>
      <c r="J1556">
        <v>64418</v>
      </c>
      <c r="K1556">
        <v>58.53</v>
      </c>
      <c r="N1556" s="24">
        <v>28576</v>
      </c>
      <c r="O1556" s="29" t="e">
        <v>#N/A</v>
      </c>
    </row>
    <row r="1557" spans="1:15" x14ac:dyDescent="0.25">
      <c r="A1557" t="s">
        <v>6736</v>
      </c>
      <c r="B1557">
        <v>64420</v>
      </c>
      <c r="C1557">
        <v>62.41</v>
      </c>
      <c r="J1557">
        <v>64420</v>
      </c>
      <c r="K1557">
        <v>61.37</v>
      </c>
      <c r="N1557" s="24">
        <v>28585</v>
      </c>
      <c r="O1557" s="29">
        <v>757.56</v>
      </c>
    </row>
    <row r="1558" spans="1:15" x14ac:dyDescent="0.25">
      <c r="A1558" t="s">
        <v>6736</v>
      </c>
      <c r="B1558">
        <v>64421</v>
      </c>
      <c r="C1558">
        <v>25.83</v>
      </c>
      <c r="J1558">
        <v>64421</v>
      </c>
      <c r="K1558">
        <v>25.46</v>
      </c>
      <c r="N1558" s="24">
        <v>28600</v>
      </c>
      <c r="O1558" s="29">
        <v>208.42</v>
      </c>
    </row>
    <row r="1559" spans="1:15" x14ac:dyDescent="0.25">
      <c r="A1559" t="s">
        <v>6736</v>
      </c>
      <c r="B1559">
        <v>64425</v>
      </c>
      <c r="C1559">
        <v>58.45</v>
      </c>
      <c r="J1559">
        <v>64425</v>
      </c>
      <c r="K1559">
        <v>57.51</v>
      </c>
      <c r="N1559" s="24">
        <v>28605</v>
      </c>
      <c r="O1559" s="29">
        <v>344.51</v>
      </c>
    </row>
    <row r="1560" spans="1:15" x14ac:dyDescent="0.25">
      <c r="A1560" t="s">
        <v>6736</v>
      </c>
      <c r="B1560">
        <v>64430</v>
      </c>
      <c r="C1560">
        <v>58.38</v>
      </c>
      <c r="J1560">
        <v>64430</v>
      </c>
      <c r="K1560">
        <v>57.59</v>
      </c>
      <c r="N1560" s="24">
        <v>28606</v>
      </c>
      <c r="O1560" s="29" t="e">
        <v>#N/A</v>
      </c>
    </row>
    <row r="1561" spans="1:15" x14ac:dyDescent="0.25">
      <c r="A1561" t="s">
        <v>6736</v>
      </c>
      <c r="B1561">
        <v>64435</v>
      </c>
      <c r="C1561">
        <v>46.53</v>
      </c>
      <c r="J1561">
        <v>64435</v>
      </c>
      <c r="K1561">
        <v>46.03</v>
      </c>
      <c r="N1561" s="24">
        <v>28615</v>
      </c>
      <c r="O1561" s="29" t="e">
        <v>#N/A</v>
      </c>
    </row>
    <row r="1562" spans="1:15" x14ac:dyDescent="0.25">
      <c r="A1562" t="s">
        <v>6736</v>
      </c>
      <c r="B1562">
        <v>64445</v>
      </c>
      <c r="C1562">
        <v>78.02</v>
      </c>
      <c r="J1562">
        <v>64445</v>
      </c>
      <c r="K1562">
        <v>77.11</v>
      </c>
      <c r="N1562" s="24">
        <v>28630</v>
      </c>
      <c r="O1562" s="29">
        <v>120.45</v>
      </c>
    </row>
    <row r="1563" spans="1:15" x14ac:dyDescent="0.25">
      <c r="A1563" t="s">
        <v>6736</v>
      </c>
      <c r="B1563">
        <v>64447</v>
      </c>
      <c r="C1563">
        <v>66.58</v>
      </c>
      <c r="J1563">
        <v>64447</v>
      </c>
      <c r="K1563">
        <v>65.72</v>
      </c>
      <c r="N1563" s="24">
        <v>28635</v>
      </c>
      <c r="O1563" s="29">
        <v>146.62</v>
      </c>
    </row>
    <row r="1564" spans="1:15" x14ac:dyDescent="0.25">
      <c r="A1564" t="s">
        <v>6736</v>
      </c>
      <c r="B1564">
        <v>64450</v>
      </c>
      <c r="C1564">
        <v>44.77</v>
      </c>
      <c r="J1564">
        <v>64450</v>
      </c>
      <c r="K1564">
        <v>44.06</v>
      </c>
      <c r="N1564" s="24">
        <v>28636</v>
      </c>
      <c r="O1564" s="29">
        <v>217.16</v>
      </c>
    </row>
    <row r="1565" spans="1:15" x14ac:dyDescent="0.25">
      <c r="A1565" t="s">
        <v>6736</v>
      </c>
      <c r="B1565">
        <v>64451</v>
      </c>
      <c r="C1565">
        <v>86.89</v>
      </c>
      <c r="J1565">
        <v>64451</v>
      </c>
      <c r="K1565">
        <v>85.47</v>
      </c>
      <c r="N1565" s="24">
        <v>28645</v>
      </c>
      <c r="O1565" s="29">
        <v>526.63</v>
      </c>
    </row>
    <row r="1566" spans="1:15" x14ac:dyDescent="0.25">
      <c r="A1566" t="s">
        <v>6736</v>
      </c>
      <c r="B1566">
        <v>64454</v>
      </c>
      <c r="C1566">
        <v>87.28</v>
      </c>
      <c r="J1566">
        <v>64454</v>
      </c>
      <c r="K1566">
        <v>85.83</v>
      </c>
      <c r="N1566" s="24">
        <v>28660</v>
      </c>
      <c r="O1566" s="29">
        <v>102.14</v>
      </c>
    </row>
    <row r="1567" spans="1:15" x14ac:dyDescent="0.25">
      <c r="A1567" t="s">
        <v>6736</v>
      </c>
      <c r="B1567">
        <v>64455</v>
      </c>
      <c r="C1567">
        <v>35.32</v>
      </c>
      <c r="J1567">
        <v>64455</v>
      </c>
      <c r="K1567">
        <v>34.93</v>
      </c>
      <c r="N1567" s="24">
        <v>28665</v>
      </c>
      <c r="O1567" s="29">
        <v>135.35</v>
      </c>
    </row>
    <row r="1568" spans="1:15" x14ac:dyDescent="0.25">
      <c r="A1568" t="s">
        <v>6736</v>
      </c>
      <c r="B1568">
        <v>64461</v>
      </c>
      <c r="C1568">
        <v>82.31</v>
      </c>
      <c r="J1568">
        <v>64461</v>
      </c>
      <c r="K1568">
        <v>81.63</v>
      </c>
      <c r="N1568" s="24">
        <v>28666</v>
      </c>
      <c r="O1568" s="29" t="e">
        <v>#N/A</v>
      </c>
    </row>
    <row r="1569" spans="1:15" x14ac:dyDescent="0.25">
      <c r="A1569" t="s">
        <v>6736</v>
      </c>
      <c r="B1569">
        <v>64462</v>
      </c>
      <c r="C1569">
        <v>51.31</v>
      </c>
      <c r="J1569">
        <v>64462</v>
      </c>
      <c r="K1569">
        <v>50.85</v>
      </c>
      <c r="N1569" s="24">
        <v>28675</v>
      </c>
      <c r="O1569" s="29">
        <v>451.95</v>
      </c>
    </row>
    <row r="1570" spans="1:15" x14ac:dyDescent="0.25">
      <c r="A1570" t="s">
        <v>6736</v>
      </c>
      <c r="B1570">
        <v>64463</v>
      </c>
      <c r="C1570">
        <v>86.07</v>
      </c>
      <c r="J1570">
        <v>64463</v>
      </c>
      <c r="K1570">
        <v>85.38</v>
      </c>
      <c r="N1570" s="24">
        <v>28705</v>
      </c>
      <c r="O1570" s="29" t="e">
        <v>#N/A</v>
      </c>
    </row>
    <row r="1571" spans="1:15" x14ac:dyDescent="0.25">
      <c r="A1571" t="s">
        <v>6736</v>
      </c>
      <c r="B1571">
        <v>64479</v>
      </c>
      <c r="C1571">
        <v>139.22999999999999</v>
      </c>
      <c r="J1571">
        <v>64479</v>
      </c>
      <c r="K1571">
        <v>136.74</v>
      </c>
      <c r="N1571" s="24">
        <v>28715</v>
      </c>
      <c r="O1571" s="29" t="e">
        <v>#N/A</v>
      </c>
    </row>
    <row r="1572" spans="1:15" x14ac:dyDescent="0.25">
      <c r="A1572" t="s">
        <v>6736</v>
      </c>
      <c r="B1572">
        <v>64480</v>
      </c>
      <c r="C1572">
        <v>65.040000000000006</v>
      </c>
      <c r="J1572">
        <v>64480</v>
      </c>
      <c r="K1572">
        <v>64.16</v>
      </c>
      <c r="N1572" s="24">
        <v>28725</v>
      </c>
      <c r="O1572" s="29" t="e">
        <v>#N/A</v>
      </c>
    </row>
    <row r="1573" spans="1:15" x14ac:dyDescent="0.25">
      <c r="A1573" t="s">
        <v>6736</v>
      </c>
      <c r="B1573">
        <v>64483</v>
      </c>
      <c r="C1573">
        <v>118.41</v>
      </c>
      <c r="J1573">
        <v>64483</v>
      </c>
      <c r="K1573">
        <v>116.18</v>
      </c>
      <c r="N1573" s="24">
        <v>28730</v>
      </c>
      <c r="O1573" s="29" t="e">
        <v>#N/A</v>
      </c>
    </row>
    <row r="1574" spans="1:15" x14ac:dyDescent="0.25">
      <c r="A1574" t="s">
        <v>6736</v>
      </c>
      <c r="B1574">
        <v>64484</v>
      </c>
      <c r="C1574">
        <v>54.64</v>
      </c>
      <c r="J1574">
        <v>64484</v>
      </c>
      <c r="K1574">
        <v>53.89</v>
      </c>
      <c r="N1574" s="24">
        <v>28735</v>
      </c>
      <c r="O1574" s="29" t="e">
        <v>#N/A</v>
      </c>
    </row>
    <row r="1575" spans="1:15" x14ac:dyDescent="0.25">
      <c r="A1575" t="s">
        <v>6736</v>
      </c>
      <c r="B1575">
        <v>64486</v>
      </c>
      <c r="C1575">
        <v>58.02</v>
      </c>
      <c r="J1575">
        <v>64486</v>
      </c>
      <c r="K1575">
        <v>57.5</v>
      </c>
      <c r="N1575" s="24">
        <v>28737</v>
      </c>
      <c r="O1575" s="29" t="e">
        <v>#N/A</v>
      </c>
    </row>
    <row r="1576" spans="1:15" x14ac:dyDescent="0.25">
      <c r="A1576" t="s">
        <v>6736</v>
      </c>
      <c r="B1576">
        <v>64487</v>
      </c>
      <c r="C1576">
        <v>66.52</v>
      </c>
      <c r="J1576">
        <v>64487</v>
      </c>
      <c r="K1576">
        <v>65.91</v>
      </c>
      <c r="N1576" s="24">
        <v>28740</v>
      </c>
      <c r="O1576" s="29">
        <v>671.67</v>
      </c>
    </row>
    <row r="1577" spans="1:15" x14ac:dyDescent="0.25">
      <c r="A1577" t="s">
        <v>6736</v>
      </c>
      <c r="B1577">
        <v>64488</v>
      </c>
      <c r="C1577">
        <v>71.88</v>
      </c>
      <c r="J1577">
        <v>64488</v>
      </c>
      <c r="K1577">
        <v>71.150000000000006</v>
      </c>
      <c r="N1577" s="24">
        <v>28750</v>
      </c>
      <c r="O1577" s="29">
        <v>628.52</v>
      </c>
    </row>
    <row r="1578" spans="1:15" x14ac:dyDescent="0.25">
      <c r="A1578" t="s">
        <v>6736</v>
      </c>
      <c r="B1578">
        <v>64489</v>
      </c>
      <c r="C1578">
        <v>82.17</v>
      </c>
      <c r="J1578">
        <v>64489</v>
      </c>
      <c r="K1578">
        <v>81.55</v>
      </c>
      <c r="N1578" s="24">
        <v>28755</v>
      </c>
      <c r="O1578" s="29">
        <v>363.64</v>
      </c>
    </row>
    <row r="1579" spans="1:15" x14ac:dyDescent="0.25">
      <c r="A1579" t="s">
        <v>6736</v>
      </c>
      <c r="B1579">
        <v>64490</v>
      </c>
      <c r="C1579">
        <v>112.16</v>
      </c>
      <c r="J1579">
        <v>64490</v>
      </c>
      <c r="K1579">
        <v>110.15</v>
      </c>
      <c r="N1579" s="24">
        <v>28760</v>
      </c>
      <c r="O1579" s="29">
        <v>611.94000000000005</v>
      </c>
    </row>
    <row r="1580" spans="1:15" x14ac:dyDescent="0.25">
      <c r="A1580" t="s">
        <v>6736</v>
      </c>
      <c r="B1580">
        <v>64491</v>
      </c>
      <c r="C1580">
        <v>62.87</v>
      </c>
      <c r="J1580">
        <v>64491</v>
      </c>
      <c r="K1580">
        <v>62.05</v>
      </c>
      <c r="N1580" s="24">
        <v>28800</v>
      </c>
      <c r="O1580" s="29" t="e">
        <v>#N/A</v>
      </c>
    </row>
    <row r="1581" spans="1:15" x14ac:dyDescent="0.25">
      <c r="A1581" t="s">
        <v>6736</v>
      </c>
      <c r="B1581">
        <v>64492</v>
      </c>
      <c r="C1581">
        <v>64.010000000000005</v>
      </c>
      <c r="J1581">
        <v>64492</v>
      </c>
      <c r="K1581">
        <v>63.14</v>
      </c>
      <c r="N1581" s="24">
        <v>28805</v>
      </c>
      <c r="O1581" s="29" t="e">
        <v>#N/A</v>
      </c>
    </row>
    <row r="1582" spans="1:15" x14ac:dyDescent="0.25">
      <c r="A1582" t="s">
        <v>6736</v>
      </c>
      <c r="B1582">
        <v>64493</v>
      </c>
      <c r="C1582">
        <v>96.69</v>
      </c>
      <c r="J1582">
        <v>64493</v>
      </c>
      <c r="K1582">
        <v>95</v>
      </c>
      <c r="N1582" s="24">
        <v>28810</v>
      </c>
      <c r="O1582" s="29" t="e">
        <v>#N/A</v>
      </c>
    </row>
    <row r="1583" spans="1:15" x14ac:dyDescent="0.25">
      <c r="A1583" t="s">
        <v>6736</v>
      </c>
      <c r="B1583">
        <v>64494</v>
      </c>
      <c r="C1583">
        <v>54.26</v>
      </c>
      <c r="J1583">
        <v>64494</v>
      </c>
      <c r="K1583">
        <v>53.53</v>
      </c>
      <c r="N1583" s="24">
        <v>28820</v>
      </c>
      <c r="O1583" s="29">
        <v>189.44</v>
      </c>
    </row>
    <row r="1584" spans="1:15" x14ac:dyDescent="0.25">
      <c r="A1584" t="s">
        <v>6736</v>
      </c>
      <c r="B1584">
        <v>64495</v>
      </c>
      <c r="C1584">
        <v>55.02</v>
      </c>
      <c r="J1584">
        <v>64495</v>
      </c>
      <c r="K1584">
        <v>54.25</v>
      </c>
      <c r="N1584" s="24">
        <v>28825</v>
      </c>
      <c r="O1584" s="29">
        <v>183.4</v>
      </c>
    </row>
    <row r="1585" spans="1:15" x14ac:dyDescent="0.25">
      <c r="A1585" t="s">
        <v>6736</v>
      </c>
      <c r="B1585">
        <v>64505</v>
      </c>
      <c r="C1585">
        <v>113.2</v>
      </c>
      <c r="J1585">
        <v>64505</v>
      </c>
      <c r="K1585">
        <v>111.95</v>
      </c>
      <c r="N1585" s="24">
        <v>28890</v>
      </c>
      <c r="O1585" s="29">
        <v>238.54</v>
      </c>
    </row>
    <row r="1586" spans="1:15" x14ac:dyDescent="0.25">
      <c r="A1586" t="s">
        <v>6736</v>
      </c>
      <c r="B1586">
        <v>64510</v>
      </c>
      <c r="C1586">
        <v>82.54</v>
      </c>
      <c r="J1586">
        <v>64510</v>
      </c>
      <c r="K1586">
        <v>80.739999999999995</v>
      </c>
      <c r="N1586" s="24">
        <v>29000</v>
      </c>
      <c r="O1586" s="29">
        <v>216</v>
      </c>
    </row>
    <row r="1587" spans="1:15" x14ac:dyDescent="0.25">
      <c r="A1587" t="s">
        <v>6736</v>
      </c>
      <c r="B1587">
        <v>64517</v>
      </c>
      <c r="C1587">
        <v>135.03</v>
      </c>
      <c r="J1587">
        <v>64517</v>
      </c>
      <c r="K1587">
        <v>132.41</v>
      </c>
      <c r="N1587" s="24">
        <v>29010</v>
      </c>
      <c r="O1587" s="29">
        <v>174.57</v>
      </c>
    </row>
    <row r="1588" spans="1:15" x14ac:dyDescent="0.25">
      <c r="A1588" t="s">
        <v>6736</v>
      </c>
      <c r="B1588">
        <v>64520</v>
      </c>
      <c r="C1588">
        <v>90.51</v>
      </c>
      <c r="J1588">
        <v>64520</v>
      </c>
      <c r="K1588">
        <v>88.55</v>
      </c>
      <c r="N1588" s="24">
        <v>29015</v>
      </c>
      <c r="O1588" s="29">
        <v>196.15</v>
      </c>
    </row>
    <row r="1589" spans="1:15" x14ac:dyDescent="0.25">
      <c r="A1589" t="s">
        <v>6736</v>
      </c>
      <c r="B1589">
        <v>64530</v>
      </c>
      <c r="C1589">
        <v>101.47</v>
      </c>
      <c r="J1589">
        <v>64530</v>
      </c>
      <c r="K1589">
        <v>99.62</v>
      </c>
      <c r="N1589" s="24">
        <v>29035</v>
      </c>
      <c r="O1589" s="29">
        <v>156.58000000000001</v>
      </c>
    </row>
    <row r="1590" spans="1:15" x14ac:dyDescent="0.25">
      <c r="A1590" t="s">
        <v>6736</v>
      </c>
      <c r="B1590">
        <v>64553</v>
      </c>
      <c r="C1590">
        <v>424.24</v>
      </c>
      <c r="J1590">
        <v>64553</v>
      </c>
      <c r="K1590">
        <v>416.62</v>
      </c>
      <c r="N1590" s="24">
        <v>29040</v>
      </c>
      <c r="O1590" s="29">
        <v>188.12</v>
      </c>
    </row>
    <row r="1591" spans="1:15" x14ac:dyDescent="0.25">
      <c r="A1591" t="s">
        <v>6736</v>
      </c>
      <c r="B1591">
        <v>64555</v>
      </c>
      <c r="C1591">
        <v>348.58</v>
      </c>
      <c r="J1591">
        <v>64555</v>
      </c>
      <c r="K1591">
        <v>343.07</v>
      </c>
      <c r="N1591" s="24">
        <v>29044</v>
      </c>
      <c r="O1591" s="29">
        <v>182.36</v>
      </c>
    </row>
    <row r="1592" spans="1:15" x14ac:dyDescent="0.25">
      <c r="A1592" t="s">
        <v>6736</v>
      </c>
      <c r="B1592">
        <v>64561</v>
      </c>
      <c r="C1592">
        <v>323.69</v>
      </c>
      <c r="J1592">
        <v>64561</v>
      </c>
      <c r="K1592">
        <v>319.63</v>
      </c>
      <c r="N1592" s="24">
        <v>29046</v>
      </c>
      <c r="O1592" s="29">
        <v>204.53</v>
      </c>
    </row>
    <row r="1593" spans="1:15" x14ac:dyDescent="0.25">
      <c r="A1593" t="s">
        <v>6736</v>
      </c>
      <c r="B1593">
        <v>64566</v>
      </c>
      <c r="C1593">
        <v>31.87</v>
      </c>
      <c r="J1593">
        <v>64566</v>
      </c>
      <c r="K1593">
        <v>31.62</v>
      </c>
      <c r="N1593" s="24">
        <v>29049</v>
      </c>
      <c r="O1593" s="29">
        <v>75.61</v>
      </c>
    </row>
    <row r="1594" spans="1:15" x14ac:dyDescent="0.25">
      <c r="A1594" t="s">
        <v>6736</v>
      </c>
      <c r="B1594">
        <v>64585</v>
      </c>
      <c r="C1594">
        <v>155.1</v>
      </c>
      <c r="J1594">
        <v>64585</v>
      </c>
      <c r="K1594">
        <v>152.13999999999999</v>
      </c>
      <c r="N1594" s="24">
        <v>29055</v>
      </c>
      <c r="O1594" s="29">
        <v>149.69999999999999</v>
      </c>
    </row>
    <row r="1595" spans="1:15" x14ac:dyDescent="0.25">
      <c r="A1595" t="s">
        <v>6736</v>
      </c>
      <c r="B1595">
        <v>64590</v>
      </c>
      <c r="C1595">
        <v>174.09</v>
      </c>
      <c r="J1595">
        <v>64590</v>
      </c>
      <c r="K1595">
        <v>171.04</v>
      </c>
      <c r="N1595" s="24">
        <v>29058</v>
      </c>
      <c r="O1595" s="29">
        <v>101.53</v>
      </c>
    </row>
    <row r="1596" spans="1:15" x14ac:dyDescent="0.25">
      <c r="A1596" t="s">
        <v>6736</v>
      </c>
      <c r="B1596">
        <v>64595</v>
      </c>
      <c r="C1596">
        <v>138.30000000000001</v>
      </c>
      <c r="J1596">
        <v>64595</v>
      </c>
      <c r="K1596">
        <v>135.47</v>
      </c>
      <c r="N1596" s="24">
        <v>29065</v>
      </c>
      <c r="O1596" s="29">
        <v>74.53</v>
      </c>
    </row>
    <row r="1597" spans="1:15" x14ac:dyDescent="0.25">
      <c r="A1597" t="s">
        <v>6736</v>
      </c>
      <c r="B1597">
        <v>64600</v>
      </c>
      <c r="C1597">
        <v>250.46</v>
      </c>
      <c r="J1597">
        <v>64600</v>
      </c>
      <c r="K1597">
        <v>247.69</v>
      </c>
      <c r="N1597" s="24">
        <v>29075</v>
      </c>
      <c r="O1597" s="29">
        <v>68.760000000000005</v>
      </c>
    </row>
    <row r="1598" spans="1:15" x14ac:dyDescent="0.25">
      <c r="A1598" t="s">
        <v>6736</v>
      </c>
      <c r="B1598">
        <v>64605</v>
      </c>
      <c r="C1598">
        <v>379.07</v>
      </c>
      <c r="J1598">
        <v>64605</v>
      </c>
      <c r="K1598">
        <v>375.63</v>
      </c>
      <c r="N1598" s="24">
        <v>29085</v>
      </c>
      <c r="O1598" s="29">
        <v>73.42</v>
      </c>
    </row>
    <row r="1599" spans="1:15" x14ac:dyDescent="0.25">
      <c r="A1599" t="s">
        <v>6736</v>
      </c>
      <c r="B1599">
        <v>64610</v>
      </c>
      <c r="C1599">
        <v>521.85</v>
      </c>
      <c r="J1599">
        <v>64610</v>
      </c>
      <c r="K1599">
        <v>522.83000000000004</v>
      </c>
      <c r="N1599" s="24">
        <v>29086</v>
      </c>
      <c r="O1599" s="29">
        <v>53.94</v>
      </c>
    </row>
    <row r="1600" spans="1:15" x14ac:dyDescent="0.25">
      <c r="A1600" t="s">
        <v>6736</v>
      </c>
      <c r="B1600">
        <v>64611</v>
      </c>
      <c r="C1600">
        <v>122.45</v>
      </c>
      <c r="J1600">
        <v>64611</v>
      </c>
      <c r="K1600">
        <v>120.49</v>
      </c>
      <c r="N1600" s="24">
        <v>29105</v>
      </c>
      <c r="O1600" s="29">
        <v>45.05</v>
      </c>
    </row>
    <row r="1601" spans="1:15" x14ac:dyDescent="0.25">
      <c r="A1601" t="s">
        <v>6736</v>
      </c>
      <c r="B1601">
        <v>64612</v>
      </c>
      <c r="C1601">
        <v>129.69</v>
      </c>
      <c r="J1601">
        <v>64612</v>
      </c>
      <c r="K1601">
        <v>127.15</v>
      </c>
      <c r="N1601" s="24">
        <v>29125</v>
      </c>
      <c r="O1601" s="29">
        <v>44.27</v>
      </c>
    </row>
    <row r="1602" spans="1:15" x14ac:dyDescent="0.25">
      <c r="A1602" t="s">
        <v>6736</v>
      </c>
      <c r="B1602">
        <v>64615</v>
      </c>
      <c r="C1602">
        <v>132.41999999999999</v>
      </c>
      <c r="J1602">
        <v>64615</v>
      </c>
      <c r="K1602">
        <v>133.01</v>
      </c>
      <c r="N1602" s="24">
        <v>29126</v>
      </c>
      <c r="O1602" s="29">
        <v>53.66</v>
      </c>
    </row>
    <row r="1603" spans="1:15" x14ac:dyDescent="0.25">
      <c r="A1603" t="s">
        <v>6736</v>
      </c>
      <c r="B1603">
        <v>64616</v>
      </c>
      <c r="C1603">
        <v>117.48</v>
      </c>
      <c r="J1603">
        <v>64616</v>
      </c>
      <c r="K1603">
        <v>117.36</v>
      </c>
      <c r="N1603" s="24">
        <v>29130</v>
      </c>
      <c r="O1603" s="29">
        <v>31.71</v>
      </c>
    </row>
    <row r="1604" spans="1:15" x14ac:dyDescent="0.25">
      <c r="A1604" t="s">
        <v>6736</v>
      </c>
      <c r="B1604">
        <v>64617</v>
      </c>
      <c r="C1604">
        <v>116.55</v>
      </c>
      <c r="J1604">
        <v>64617</v>
      </c>
      <c r="K1604">
        <v>115.1</v>
      </c>
      <c r="N1604" s="24">
        <v>29131</v>
      </c>
      <c r="O1604" s="29">
        <v>37.659999999999997</v>
      </c>
    </row>
    <row r="1605" spans="1:15" x14ac:dyDescent="0.25">
      <c r="A1605" t="s">
        <v>6736</v>
      </c>
      <c r="B1605">
        <v>64620</v>
      </c>
      <c r="C1605">
        <v>190.76</v>
      </c>
      <c r="J1605">
        <v>64620</v>
      </c>
      <c r="K1605">
        <v>187.34</v>
      </c>
      <c r="N1605" s="24">
        <v>29200</v>
      </c>
      <c r="O1605" s="29">
        <v>19.75</v>
      </c>
    </row>
    <row r="1606" spans="1:15" x14ac:dyDescent="0.25">
      <c r="A1606" t="s">
        <v>6736</v>
      </c>
      <c r="B1606">
        <v>64624</v>
      </c>
      <c r="C1606">
        <v>156.11000000000001</v>
      </c>
      <c r="J1606">
        <v>64624</v>
      </c>
      <c r="K1606">
        <v>153.11000000000001</v>
      </c>
      <c r="N1606" s="24">
        <v>29240</v>
      </c>
      <c r="O1606" s="29">
        <v>19.37</v>
      </c>
    </row>
    <row r="1607" spans="1:15" x14ac:dyDescent="0.25">
      <c r="A1607" t="s">
        <v>6736</v>
      </c>
      <c r="B1607">
        <v>64625</v>
      </c>
      <c r="C1607">
        <v>208.13</v>
      </c>
      <c r="J1607">
        <v>64625</v>
      </c>
      <c r="K1607">
        <v>204.15</v>
      </c>
      <c r="N1607" s="24">
        <v>29260</v>
      </c>
      <c r="O1607" s="29">
        <v>20.440000000000001</v>
      </c>
    </row>
    <row r="1608" spans="1:15" x14ac:dyDescent="0.25">
      <c r="A1608" t="s">
        <v>6736</v>
      </c>
      <c r="B1608">
        <v>64630</v>
      </c>
      <c r="C1608">
        <v>206.42</v>
      </c>
      <c r="J1608">
        <v>64630</v>
      </c>
      <c r="K1608">
        <v>203.71</v>
      </c>
      <c r="N1608" s="24">
        <v>29280</v>
      </c>
      <c r="O1608" s="29">
        <v>21.2</v>
      </c>
    </row>
    <row r="1609" spans="1:15" x14ac:dyDescent="0.25">
      <c r="A1609" t="s">
        <v>6736</v>
      </c>
      <c r="B1609">
        <v>64632</v>
      </c>
      <c r="C1609">
        <v>71.5</v>
      </c>
      <c r="J1609">
        <v>64632</v>
      </c>
      <c r="K1609">
        <v>70.19</v>
      </c>
      <c r="N1609" s="24">
        <v>29305</v>
      </c>
      <c r="O1609" s="29">
        <v>172.41</v>
      </c>
    </row>
    <row r="1610" spans="1:15" x14ac:dyDescent="0.25">
      <c r="A1610" t="s">
        <v>6736</v>
      </c>
      <c r="B1610">
        <v>64633</v>
      </c>
      <c r="C1610">
        <v>204.52</v>
      </c>
      <c r="J1610">
        <v>64633</v>
      </c>
      <c r="K1610">
        <v>200.64</v>
      </c>
      <c r="N1610" s="24">
        <v>29325</v>
      </c>
      <c r="O1610" s="29">
        <v>192.71</v>
      </c>
    </row>
    <row r="1611" spans="1:15" x14ac:dyDescent="0.25">
      <c r="A1611" t="s">
        <v>6736</v>
      </c>
      <c r="B1611">
        <v>64634</v>
      </c>
      <c r="C1611">
        <v>70.790000000000006</v>
      </c>
      <c r="J1611">
        <v>64634</v>
      </c>
      <c r="K1611">
        <v>69.77</v>
      </c>
      <c r="N1611" s="24">
        <v>29345</v>
      </c>
      <c r="O1611" s="29">
        <v>108.09</v>
      </c>
    </row>
    <row r="1612" spans="1:15" x14ac:dyDescent="0.25">
      <c r="A1612" t="s">
        <v>6736</v>
      </c>
      <c r="B1612">
        <v>64635</v>
      </c>
      <c r="C1612">
        <v>204.9</v>
      </c>
      <c r="J1612">
        <v>64635</v>
      </c>
      <c r="K1612">
        <v>201</v>
      </c>
      <c r="N1612" s="24">
        <v>29355</v>
      </c>
      <c r="O1612" s="29">
        <v>115.25</v>
      </c>
    </row>
    <row r="1613" spans="1:15" x14ac:dyDescent="0.25">
      <c r="A1613" t="s">
        <v>6736</v>
      </c>
      <c r="B1613">
        <v>64636</v>
      </c>
      <c r="C1613">
        <v>62.52</v>
      </c>
      <c r="J1613">
        <v>64636</v>
      </c>
      <c r="K1613">
        <v>61.65</v>
      </c>
      <c r="N1613" s="24">
        <v>29358</v>
      </c>
      <c r="O1613" s="29">
        <v>111.73</v>
      </c>
    </row>
    <row r="1614" spans="1:15" x14ac:dyDescent="0.25">
      <c r="A1614" t="s">
        <v>6736</v>
      </c>
      <c r="B1614">
        <v>64640</v>
      </c>
      <c r="C1614">
        <v>126.9</v>
      </c>
      <c r="J1614">
        <v>64640</v>
      </c>
      <c r="K1614">
        <v>124.42</v>
      </c>
      <c r="N1614" s="24">
        <v>29365</v>
      </c>
      <c r="O1614" s="29">
        <v>94.78</v>
      </c>
    </row>
    <row r="1615" spans="1:15" x14ac:dyDescent="0.25">
      <c r="A1615" t="s">
        <v>6736</v>
      </c>
      <c r="B1615">
        <v>64642</v>
      </c>
      <c r="C1615">
        <v>114.19</v>
      </c>
      <c r="J1615">
        <v>64642</v>
      </c>
      <c r="K1615">
        <v>113.39</v>
      </c>
      <c r="N1615" s="24">
        <v>29405</v>
      </c>
      <c r="O1615" s="29">
        <v>63.52</v>
      </c>
    </row>
    <row r="1616" spans="1:15" x14ac:dyDescent="0.25">
      <c r="A1616" t="s">
        <v>6736</v>
      </c>
      <c r="B1616">
        <v>64643</v>
      </c>
      <c r="C1616">
        <v>75.16</v>
      </c>
      <c r="J1616">
        <v>64643</v>
      </c>
      <c r="K1616">
        <v>74.8</v>
      </c>
      <c r="N1616" s="24">
        <v>29425</v>
      </c>
      <c r="O1616" s="29">
        <v>58.65</v>
      </c>
    </row>
    <row r="1617" spans="1:15" x14ac:dyDescent="0.25">
      <c r="A1617" t="s">
        <v>6736</v>
      </c>
      <c r="B1617">
        <v>64644</v>
      </c>
      <c r="C1617">
        <v>124.64</v>
      </c>
      <c r="J1617">
        <v>64644</v>
      </c>
      <c r="K1617">
        <v>123.75</v>
      </c>
      <c r="N1617" s="24">
        <v>29435</v>
      </c>
      <c r="O1617" s="29">
        <v>87.65</v>
      </c>
    </row>
    <row r="1618" spans="1:15" x14ac:dyDescent="0.25">
      <c r="A1618" t="s">
        <v>6736</v>
      </c>
      <c r="B1618">
        <v>64645</v>
      </c>
      <c r="C1618">
        <v>87.29</v>
      </c>
      <c r="J1618">
        <v>64645</v>
      </c>
      <c r="K1618">
        <v>87.21</v>
      </c>
      <c r="N1618" s="24">
        <v>29440</v>
      </c>
      <c r="O1618" s="29">
        <v>29.44</v>
      </c>
    </row>
    <row r="1619" spans="1:15" x14ac:dyDescent="0.25">
      <c r="A1619" t="s">
        <v>6736</v>
      </c>
      <c r="B1619">
        <v>64646</v>
      </c>
      <c r="C1619">
        <v>124.4</v>
      </c>
      <c r="J1619">
        <v>64646</v>
      </c>
      <c r="K1619">
        <v>124.11</v>
      </c>
      <c r="N1619" s="24">
        <v>29445</v>
      </c>
      <c r="O1619" s="29">
        <v>105</v>
      </c>
    </row>
    <row r="1620" spans="1:15" x14ac:dyDescent="0.25">
      <c r="A1620" t="s">
        <v>6736</v>
      </c>
      <c r="B1620">
        <v>64647</v>
      </c>
      <c r="C1620">
        <v>143.32</v>
      </c>
      <c r="J1620">
        <v>64647</v>
      </c>
      <c r="K1620">
        <v>143.22</v>
      </c>
      <c r="N1620" s="24">
        <v>29450</v>
      </c>
      <c r="O1620" s="29">
        <v>120.68</v>
      </c>
    </row>
    <row r="1621" spans="1:15" x14ac:dyDescent="0.25">
      <c r="A1621" t="s">
        <v>6736</v>
      </c>
      <c r="B1621">
        <v>64650</v>
      </c>
      <c r="C1621">
        <v>43.62</v>
      </c>
      <c r="J1621">
        <v>64650</v>
      </c>
      <c r="K1621">
        <v>43.21</v>
      </c>
      <c r="N1621" s="24">
        <v>29505</v>
      </c>
      <c r="O1621" s="29">
        <v>56.6</v>
      </c>
    </row>
    <row r="1622" spans="1:15" x14ac:dyDescent="0.25">
      <c r="A1622" t="s">
        <v>6736</v>
      </c>
      <c r="B1622">
        <v>64653</v>
      </c>
      <c r="C1622">
        <v>55.45</v>
      </c>
      <c r="J1622">
        <v>64653</v>
      </c>
      <c r="K1622">
        <v>55.12</v>
      </c>
      <c r="N1622" s="24">
        <v>29515</v>
      </c>
      <c r="O1622" s="29">
        <v>53.48</v>
      </c>
    </row>
    <row r="1623" spans="1:15" x14ac:dyDescent="0.25">
      <c r="A1623" t="s">
        <v>6736</v>
      </c>
      <c r="B1623">
        <v>64680</v>
      </c>
      <c r="C1623">
        <v>173.79</v>
      </c>
      <c r="J1623">
        <v>64680</v>
      </c>
      <c r="K1623">
        <v>170.34</v>
      </c>
      <c r="N1623" s="24">
        <v>29520</v>
      </c>
      <c r="O1623" s="29">
        <v>19.37</v>
      </c>
    </row>
    <row r="1624" spans="1:15" x14ac:dyDescent="0.25">
      <c r="A1624" t="s">
        <v>6736</v>
      </c>
      <c r="B1624">
        <v>64681</v>
      </c>
      <c r="C1624">
        <v>238.7</v>
      </c>
      <c r="J1624">
        <v>64681</v>
      </c>
      <c r="K1624">
        <v>234.28</v>
      </c>
      <c r="N1624" s="24">
        <v>29530</v>
      </c>
      <c r="O1624" s="29">
        <v>19.37</v>
      </c>
    </row>
    <row r="1625" spans="1:15" x14ac:dyDescent="0.25">
      <c r="A1625" t="s">
        <v>6736</v>
      </c>
      <c r="B1625">
        <v>64721</v>
      </c>
      <c r="C1625">
        <v>484.85</v>
      </c>
      <c r="J1625">
        <v>64721</v>
      </c>
      <c r="K1625">
        <v>474.09</v>
      </c>
      <c r="N1625" s="24">
        <v>29540</v>
      </c>
      <c r="O1625" s="29">
        <v>18.53</v>
      </c>
    </row>
    <row r="1626" spans="1:15" x14ac:dyDescent="0.25">
      <c r="A1626" t="s">
        <v>6736</v>
      </c>
      <c r="B1626">
        <v>65125</v>
      </c>
      <c r="C1626">
        <v>319.5</v>
      </c>
      <c r="J1626">
        <v>65125</v>
      </c>
      <c r="K1626">
        <v>309.45</v>
      </c>
      <c r="N1626" s="24">
        <v>29550</v>
      </c>
      <c r="O1626" s="29">
        <v>11.77</v>
      </c>
    </row>
    <row r="1627" spans="1:15" x14ac:dyDescent="0.25">
      <c r="A1627" t="s">
        <v>6736</v>
      </c>
      <c r="B1627">
        <v>65210</v>
      </c>
      <c r="C1627">
        <v>38.47</v>
      </c>
      <c r="J1627">
        <v>65210</v>
      </c>
      <c r="K1627">
        <v>37.6</v>
      </c>
      <c r="N1627" s="24">
        <v>29580</v>
      </c>
      <c r="O1627" s="29">
        <v>27.86</v>
      </c>
    </row>
    <row r="1628" spans="1:15" x14ac:dyDescent="0.25">
      <c r="A1628" t="s">
        <v>6736</v>
      </c>
      <c r="B1628">
        <v>65220</v>
      </c>
      <c r="C1628">
        <v>44.43</v>
      </c>
      <c r="J1628">
        <v>65220</v>
      </c>
      <c r="K1628">
        <v>43.84</v>
      </c>
      <c r="N1628" s="24">
        <v>29581</v>
      </c>
      <c r="O1628" s="29">
        <v>28.32</v>
      </c>
    </row>
    <row r="1629" spans="1:15" x14ac:dyDescent="0.25">
      <c r="A1629" t="s">
        <v>6736</v>
      </c>
      <c r="B1629">
        <v>65222</v>
      </c>
      <c r="C1629">
        <v>53.42</v>
      </c>
      <c r="J1629">
        <v>65222</v>
      </c>
      <c r="K1629">
        <v>52.08</v>
      </c>
      <c r="N1629" s="24">
        <v>29584</v>
      </c>
      <c r="O1629" s="29">
        <v>16.86</v>
      </c>
    </row>
    <row r="1630" spans="1:15" x14ac:dyDescent="0.25">
      <c r="A1630" t="s">
        <v>6736</v>
      </c>
      <c r="B1630">
        <v>65270</v>
      </c>
      <c r="C1630">
        <v>152.58000000000001</v>
      </c>
      <c r="J1630">
        <v>65270</v>
      </c>
      <c r="K1630">
        <v>148.63999999999999</v>
      </c>
      <c r="N1630" s="24">
        <v>29700</v>
      </c>
      <c r="O1630" s="29">
        <v>35.31</v>
      </c>
    </row>
    <row r="1631" spans="1:15" x14ac:dyDescent="0.25">
      <c r="A1631" t="s">
        <v>6736</v>
      </c>
      <c r="B1631">
        <v>65272</v>
      </c>
      <c r="C1631">
        <v>381.13</v>
      </c>
      <c r="J1631">
        <v>65272</v>
      </c>
      <c r="K1631">
        <v>370.41</v>
      </c>
      <c r="N1631" s="24">
        <v>29705</v>
      </c>
      <c r="O1631" s="29">
        <v>48.02</v>
      </c>
    </row>
    <row r="1632" spans="1:15" x14ac:dyDescent="0.25">
      <c r="A1632" t="s">
        <v>6736</v>
      </c>
      <c r="B1632">
        <v>65275</v>
      </c>
      <c r="C1632">
        <v>496.55</v>
      </c>
      <c r="J1632">
        <v>65275</v>
      </c>
      <c r="K1632">
        <v>483.16</v>
      </c>
      <c r="N1632" s="24">
        <v>29710</v>
      </c>
      <c r="O1632" s="29">
        <v>88.45</v>
      </c>
    </row>
    <row r="1633" spans="1:15" x14ac:dyDescent="0.25">
      <c r="A1633" t="s">
        <v>6736</v>
      </c>
      <c r="B1633">
        <v>65286</v>
      </c>
      <c r="C1633">
        <v>534.34</v>
      </c>
      <c r="J1633">
        <v>65286</v>
      </c>
      <c r="K1633">
        <v>519.64</v>
      </c>
      <c r="N1633" s="24">
        <v>29720</v>
      </c>
      <c r="O1633" s="29">
        <v>47.04</v>
      </c>
    </row>
    <row r="1634" spans="1:15" x14ac:dyDescent="0.25">
      <c r="A1634" t="s">
        <v>6736</v>
      </c>
      <c r="B1634">
        <v>65400</v>
      </c>
      <c r="C1634">
        <v>652.32000000000005</v>
      </c>
      <c r="J1634">
        <v>65400</v>
      </c>
      <c r="K1634">
        <v>633.32000000000005</v>
      </c>
      <c r="N1634" s="24">
        <v>29730</v>
      </c>
      <c r="O1634" s="29">
        <v>47.67</v>
      </c>
    </row>
    <row r="1635" spans="1:15" x14ac:dyDescent="0.25">
      <c r="A1635" t="s">
        <v>6736</v>
      </c>
      <c r="B1635">
        <v>65410</v>
      </c>
      <c r="C1635">
        <v>109.24</v>
      </c>
      <c r="J1635">
        <v>65410</v>
      </c>
      <c r="K1635">
        <v>106.42</v>
      </c>
      <c r="N1635" s="24">
        <v>29740</v>
      </c>
      <c r="O1635" s="29">
        <v>74.040000000000006</v>
      </c>
    </row>
    <row r="1636" spans="1:15" x14ac:dyDescent="0.25">
      <c r="A1636" t="s">
        <v>6736</v>
      </c>
      <c r="B1636">
        <v>65420</v>
      </c>
      <c r="C1636">
        <v>412.39</v>
      </c>
      <c r="J1636">
        <v>65420</v>
      </c>
      <c r="K1636">
        <v>399.72</v>
      </c>
      <c r="N1636" s="24">
        <v>29750</v>
      </c>
      <c r="O1636" s="29">
        <v>82.66</v>
      </c>
    </row>
    <row r="1637" spans="1:15" x14ac:dyDescent="0.25">
      <c r="A1637" t="s">
        <v>6736</v>
      </c>
      <c r="B1637">
        <v>65426</v>
      </c>
      <c r="C1637">
        <v>516.47</v>
      </c>
      <c r="J1637">
        <v>65426</v>
      </c>
      <c r="K1637">
        <v>501.42</v>
      </c>
      <c r="N1637" s="24">
        <v>29800</v>
      </c>
      <c r="O1637" s="29" t="e">
        <v>#N/A</v>
      </c>
    </row>
    <row r="1638" spans="1:15" x14ac:dyDescent="0.25">
      <c r="A1638" t="s">
        <v>6736</v>
      </c>
      <c r="B1638">
        <v>65430</v>
      </c>
      <c r="C1638">
        <v>108.48</v>
      </c>
      <c r="J1638">
        <v>65430</v>
      </c>
      <c r="K1638">
        <v>105.69</v>
      </c>
      <c r="N1638" s="24">
        <v>29804</v>
      </c>
      <c r="O1638" s="29" t="e">
        <v>#N/A</v>
      </c>
    </row>
    <row r="1639" spans="1:15" x14ac:dyDescent="0.25">
      <c r="A1639" t="s">
        <v>6736</v>
      </c>
      <c r="B1639">
        <v>65435</v>
      </c>
      <c r="C1639">
        <v>74.41</v>
      </c>
      <c r="J1639">
        <v>65435</v>
      </c>
      <c r="K1639">
        <v>72.349999999999994</v>
      </c>
      <c r="N1639" s="24">
        <v>29805</v>
      </c>
      <c r="O1639" s="29" t="e">
        <v>#N/A</v>
      </c>
    </row>
    <row r="1640" spans="1:15" x14ac:dyDescent="0.25">
      <c r="A1640" t="s">
        <v>6736</v>
      </c>
      <c r="B1640">
        <v>65436</v>
      </c>
      <c r="C1640">
        <v>398.77</v>
      </c>
      <c r="J1640">
        <v>65436</v>
      </c>
      <c r="K1640">
        <v>387.56</v>
      </c>
      <c r="N1640" s="24">
        <v>29806</v>
      </c>
      <c r="O1640" s="29" t="e">
        <v>#N/A</v>
      </c>
    </row>
    <row r="1641" spans="1:15" x14ac:dyDescent="0.25">
      <c r="A1641" t="s">
        <v>6736</v>
      </c>
      <c r="B1641">
        <v>65450</v>
      </c>
      <c r="C1641">
        <v>351.26</v>
      </c>
      <c r="J1641">
        <v>65450</v>
      </c>
      <c r="K1641">
        <v>339.95</v>
      </c>
      <c r="N1641" s="24">
        <v>29807</v>
      </c>
      <c r="O1641" s="29" t="e">
        <v>#N/A</v>
      </c>
    </row>
    <row r="1642" spans="1:15" x14ac:dyDescent="0.25">
      <c r="A1642" t="s">
        <v>6736</v>
      </c>
      <c r="B1642">
        <v>65600</v>
      </c>
      <c r="C1642">
        <v>367.68</v>
      </c>
      <c r="J1642">
        <v>65600</v>
      </c>
      <c r="K1642">
        <v>356.73</v>
      </c>
      <c r="N1642" s="24">
        <v>29819</v>
      </c>
      <c r="O1642" s="29" t="e">
        <v>#N/A</v>
      </c>
    </row>
    <row r="1643" spans="1:15" x14ac:dyDescent="0.25">
      <c r="A1643" t="s">
        <v>6736</v>
      </c>
      <c r="B1643">
        <v>65772</v>
      </c>
      <c r="C1643">
        <v>437.56</v>
      </c>
      <c r="J1643">
        <v>65772</v>
      </c>
      <c r="K1643">
        <v>424.82</v>
      </c>
      <c r="N1643" s="24">
        <v>29820</v>
      </c>
      <c r="O1643" s="29" t="e">
        <v>#N/A</v>
      </c>
    </row>
    <row r="1644" spans="1:15" x14ac:dyDescent="0.25">
      <c r="A1644" t="s">
        <v>6736</v>
      </c>
      <c r="B1644">
        <v>65778</v>
      </c>
      <c r="C1644">
        <v>56.01</v>
      </c>
      <c r="J1644">
        <v>65778</v>
      </c>
      <c r="K1644">
        <v>54.73</v>
      </c>
      <c r="N1644" s="24">
        <v>29821</v>
      </c>
      <c r="O1644" s="29" t="e">
        <v>#N/A</v>
      </c>
    </row>
    <row r="1645" spans="1:15" x14ac:dyDescent="0.25">
      <c r="A1645" t="s">
        <v>6736</v>
      </c>
      <c r="B1645">
        <v>65779</v>
      </c>
      <c r="C1645">
        <v>156.26</v>
      </c>
      <c r="J1645">
        <v>65779</v>
      </c>
      <c r="K1645">
        <v>152.94999999999999</v>
      </c>
      <c r="N1645" s="24">
        <v>29822</v>
      </c>
      <c r="O1645" s="29" t="e">
        <v>#N/A</v>
      </c>
    </row>
    <row r="1646" spans="1:15" x14ac:dyDescent="0.25">
      <c r="A1646" t="s">
        <v>6736</v>
      </c>
      <c r="B1646">
        <v>65785</v>
      </c>
      <c r="C1646">
        <v>480.01</v>
      </c>
      <c r="J1646">
        <v>65785</v>
      </c>
      <c r="K1646">
        <v>465.75</v>
      </c>
      <c r="N1646" s="24">
        <v>29823</v>
      </c>
      <c r="O1646" s="29" t="e">
        <v>#N/A</v>
      </c>
    </row>
    <row r="1647" spans="1:15" x14ac:dyDescent="0.25">
      <c r="A1647" t="s">
        <v>6736</v>
      </c>
      <c r="B1647">
        <v>65800</v>
      </c>
      <c r="C1647">
        <v>94.56</v>
      </c>
      <c r="J1647">
        <v>65800</v>
      </c>
      <c r="K1647">
        <v>92.61</v>
      </c>
      <c r="N1647" s="24">
        <v>29824</v>
      </c>
      <c r="O1647" s="29" t="e">
        <v>#N/A</v>
      </c>
    </row>
    <row r="1648" spans="1:15" x14ac:dyDescent="0.25">
      <c r="A1648" t="s">
        <v>6736</v>
      </c>
      <c r="B1648">
        <v>65815</v>
      </c>
      <c r="C1648">
        <v>514.71</v>
      </c>
      <c r="J1648">
        <v>65815</v>
      </c>
      <c r="K1648">
        <v>499.68</v>
      </c>
      <c r="N1648" s="24">
        <v>29825</v>
      </c>
      <c r="O1648" s="29" t="e">
        <v>#N/A</v>
      </c>
    </row>
    <row r="1649" spans="1:15" x14ac:dyDescent="0.25">
      <c r="A1649" t="s">
        <v>6736</v>
      </c>
      <c r="B1649">
        <v>65855</v>
      </c>
      <c r="C1649">
        <v>220.56</v>
      </c>
      <c r="J1649">
        <v>65855</v>
      </c>
      <c r="K1649">
        <v>214.96</v>
      </c>
      <c r="N1649" s="24">
        <v>29826</v>
      </c>
      <c r="O1649" s="29" t="e">
        <v>#N/A</v>
      </c>
    </row>
    <row r="1650" spans="1:15" x14ac:dyDescent="0.25">
      <c r="A1650" t="s">
        <v>6736</v>
      </c>
      <c r="B1650">
        <v>65860</v>
      </c>
      <c r="C1650">
        <v>266.32</v>
      </c>
      <c r="J1650">
        <v>65860</v>
      </c>
      <c r="K1650">
        <v>259.45999999999998</v>
      </c>
      <c r="N1650" s="24">
        <v>29827</v>
      </c>
      <c r="O1650" s="29" t="e">
        <v>#N/A</v>
      </c>
    </row>
    <row r="1651" spans="1:15" x14ac:dyDescent="0.25">
      <c r="A1651" t="s">
        <v>6736</v>
      </c>
      <c r="B1651">
        <v>66020</v>
      </c>
      <c r="C1651">
        <v>141.85</v>
      </c>
      <c r="J1651">
        <v>66020</v>
      </c>
      <c r="K1651">
        <v>137.69</v>
      </c>
      <c r="N1651" s="24">
        <v>29828</v>
      </c>
      <c r="O1651" s="29" t="e">
        <v>#N/A</v>
      </c>
    </row>
    <row r="1652" spans="1:15" x14ac:dyDescent="0.25">
      <c r="A1652" t="s">
        <v>6736</v>
      </c>
      <c r="B1652">
        <v>66030</v>
      </c>
      <c r="C1652">
        <v>120.82</v>
      </c>
      <c r="J1652">
        <v>66030</v>
      </c>
      <c r="K1652">
        <v>117.13</v>
      </c>
      <c r="N1652" s="24">
        <v>29830</v>
      </c>
      <c r="O1652" s="29" t="e">
        <v>#N/A</v>
      </c>
    </row>
    <row r="1653" spans="1:15" x14ac:dyDescent="0.25">
      <c r="A1653" t="s">
        <v>6736</v>
      </c>
      <c r="B1653">
        <v>66130</v>
      </c>
      <c r="C1653">
        <v>607.15</v>
      </c>
      <c r="J1653">
        <v>66130</v>
      </c>
      <c r="K1653">
        <v>590.88</v>
      </c>
      <c r="N1653" s="24">
        <v>29834</v>
      </c>
      <c r="O1653" s="29" t="e">
        <v>#N/A</v>
      </c>
    </row>
    <row r="1654" spans="1:15" x14ac:dyDescent="0.25">
      <c r="A1654" t="s">
        <v>6736</v>
      </c>
      <c r="B1654">
        <v>66250</v>
      </c>
      <c r="C1654">
        <v>600.64</v>
      </c>
      <c r="J1654">
        <v>66250</v>
      </c>
      <c r="K1654">
        <v>583.5</v>
      </c>
      <c r="N1654" s="24">
        <v>29835</v>
      </c>
      <c r="O1654" s="29" t="e">
        <v>#N/A</v>
      </c>
    </row>
    <row r="1655" spans="1:15" x14ac:dyDescent="0.25">
      <c r="A1655" t="s">
        <v>6736</v>
      </c>
      <c r="B1655">
        <v>66700</v>
      </c>
      <c r="C1655">
        <v>421.8</v>
      </c>
      <c r="J1655">
        <v>66700</v>
      </c>
      <c r="K1655">
        <v>409.91</v>
      </c>
      <c r="N1655" s="24">
        <v>29836</v>
      </c>
      <c r="O1655" s="29" t="e">
        <v>#N/A</v>
      </c>
    </row>
    <row r="1656" spans="1:15" x14ac:dyDescent="0.25">
      <c r="A1656" t="s">
        <v>6736</v>
      </c>
      <c r="B1656">
        <v>66710</v>
      </c>
      <c r="C1656">
        <v>421.8</v>
      </c>
      <c r="J1656">
        <v>66710</v>
      </c>
      <c r="K1656">
        <v>409.91</v>
      </c>
      <c r="N1656" s="24">
        <v>29837</v>
      </c>
      <c r="O1656" s="29" t="e">
        <v>#N/A</v>
      </c>
    </row>
    <row r="1657" spans="1:15" x14ac:dyDescent="0.25">
      <c r="A1657" t="s">
        <v>6736</v>
      </c>
      <c r="B1657">
        <v>66720</v>
      </c>
      <c r="C1657">
        <v>445.47</v>
      </c>
      <c r="J1657">
        <v>66720</v>
      </c>
      <c r="K1657">
        <v>431.78</v>
      </c>
      <c r="N1657" s="24">
        <v>29838</v>
      </c>
      <c r="O1657" s="29" t="e">
        <v>#N/A</v>
      </c>
    </row>
    <row r="1658" spans="1:15" x14ac:dyDescent="0.25">
      <c r="A1658" t="s">
        <v>6736</v>
      </c>
      <c r="B1658">
        <v>66740</v>
      </c>
      <c r="C1658">
        <v>421.8</v>
      </c>
      <c r="J1658">
        <v>66740</v>
      </c>
      <c r="K1658">
        <v>409.91</v>
      </c>
      <c r="N1658" s="24">
        <v>29840</v>
      </c>
      <c r="O1658" s="29" t="e">
        <v>#N/A</v>
      </c>
    </row>
    <row r="1659" spans="1:15" x14ac:dyDescent="0.25">
      <c r="A1659" t="s">
        <v>6736</v>
      </c>
      <c r="B1659">
        <v>66761</v>
      </c>
      <c r="C1659">
        <v>255.22</v>
      </c>
      <c r="J1659">
        <v>66761</v>
      </c>
      <c r="K1659">
        <v>247.89</v>
      </c>
      <c r="N1659" s="24">
        <v>29843</v>
      </c>
      <c r="O1659" s="29" t="e">
        <v>#N/A</v>
      </c>
    </row>
    <row r="1660" spans="1:15" x14ac:dyDescent="0.25">
      <c r="A1660" t="s">
        <v>6736</v>
      </c>
      <c r="B1660">
        <v>66762</v>
      </c>
      <c r="C1660">
        <v>458.71</v>
      </c>
      <c r="J1660">
        <v>66762</v>
      </c>
      <c r="K1660">
        <v>445.5</v>
      </c>
      <c r="N1660" s="24">
        <v>29844</v>
      </c>
      <c r="O1660" s="29" t="e">
        <v>#N/A</v>
      </c>
    </row>
    <row r="1661" spans="1:15" x14ac:dyDescent="0.25">
      <c r="A1661" t="s">
        <v>6736</v>
      </c>
      <c r="B1661">
        <v>66770</v>
      </c>
      <c r="C1661">
        <v>519.59</v>
      </c>
      <c r="J1661">
        <v>66770</v>
      </c>
      <c r="K1661">
        <v>504.63</v>
      </c>
      <c r="N1661" s="24">
        <v>29845</v>
      </c>
      <c r="O1661" s="29" t="e">
        <v>#N/A</v>
      </c>
    </row>
    <row r="1662" spans="1:15" x14ac:dyDescent="0.25">
      <c r="A1662" t="s">
        <v>6736</v>
      </c>
      <c r="B1662">
        <v>66821</v>
      </c>
      <c r="C1662">
        <v>339.26</v>
      </c>
      <c r="J1662">
        <v>66821</v>
      </c>
      <c r="K1662">
        <v>328.4</v>
      </c>
      <c r="N1662" s="24">
        <v>29846</v>
      </c>
      <c r="O1662" s="29" t="e">
        <v>#N/A</v>
      </c>
    </row>
    <row r="1663" spans="1:15" x14ac:dyDescent="0.25">
      <c r="A1663" t="s">
        <v>6736</v>
      </c>
      <c r="B1663">
        <v>67025</v>
      </c>
      <c r="C1663">
        <v>681.57</v>
      </c>
      <c r="J1663">
        <v>67025</v>
      </c>
      <c r="K1663">
        <v>662.31</v>
      </c>
      <c r="N1663" s="24">
        <v>29847</v>
      </c>
      <c r="O1663" s="29" t="e">
        <v>#N/A</v>
      </c>
    </row>
    <row r="1664" spans="1:15" x14ac:dyDescent="0.25">
      <c r="A1664" t="s">
        <v>6736</v>
      </c>
      <c r="B1664">
        <v>67028</v>
      </c>
      <c r="C1664">
        <v>97.9</v>
      </c>
      <c r="J1664">
        <v>67028</v>
      </c>
      <c r="K1664">
        <v>95.61</v>
      </c>
      <c r="N1664" s="24">
        <v>29848</v>
      </c>
      <c r="O1664" s="29" t="e">
        <v>#N/A</v>
      </c>
    </row>
    <row r="1665" spans="1:15" x14ac:dyDescent="0.25">
      <c r="A1665" t="s">
        <v>6736</v>
      </c>
      <c r="B1665">
        <v>67031</v>
      </c>
      <c r="C1665">
        <v>382.71</v>
      </c>
      <c r="J1665">
        <v>67031</v>
      </c>
      <c r="K1665">
        <v>371.72</v>
      </c>
      <c r="N1665" s="24">
        <v>29850</v>
      </c>
      <c r="O1665" s="29" t="e">
        <v>#N/A</v>
      </c>
    </row>
    <row r="1666" spans="1:15" x14ac:dyDescent="0.25">
      <c r="A1666" t="s">
        <v>6736</v>
      </c>
      <c r="B1666">
        <v>67101</v>
      </c>
      <c r="C1666">
        <v>308.10000000000002</v>
      </c>
      <c r="J1666">
        <v>67101</v>
      </c>
      <c r="K1666">
        <v>299.05</v>
      </c>
      <c r="N1666" s="24">
        <v>29851</v>
      </c>
      <c r="O1666" s="29" t="e">
        <v>#N/A</v>
      </c>
    </row>
    <row r="1667" spans="1:15" x14ac:dyDescent="0.25">
      <c r="A1667" t="s">
        <v>6736</v>
      </c>
      <c r="B1667">
        <v>67105</v>
      </c>
      <c r="C1667">
        <v>297.41000000000003</v>
      </c>
      <c r="J1667">
        <v>67105</v>
      </c>
      <c r="K1667">
        <v>288.68</v>
      </c>
      <c r="N1667" s="24">
        <v>29855</v>
      </c>
      <c r="O1667" s="29" t="e">
        <v>#N/A</v>
      </c>
    </row>
    <row r="1668" spans="1:15" x14ac:dyDescent="0.25">
      <c r="A1668" t="s">
        <v>6736</v>
      </c>
      <c r="B1668">
        <v>67110</v>
      </c>
      <c r="C1668">
        <v>878.62</v>
      </c>
      <c r="J1668">
        <v>67110</v>
      </c>
      <c r="K1668">
        <v>853.28</v>
      </c>
      <c r="N1668" s="24">
        <v>29856</v>
      </c>
      <c r="O1668" s="29" t="e">
        <v>#N/A</v>
      </c>
    </row>
    <row r="1669" spans="1:15" x14ac:dyDescent="0.25">
      <c r="A1669" t="s">
        <v>6736</v>
      </c>
      <c r="B1669">
        <v>67120</v>
      </c>
      <c r="C1669">
        <v>598.73</v>
      </c>
      <c r="J1669">
        <v>67120</v>
      </c>
      <c r="K1669">
        <v>581.69000000000005</v>
      </c>
      <c r="N1669" s="24">
        <v>29860</v>
      </c>
      <c r="O1669" s="29" t="e">
        <v>#N/A</v>
      </c>
    </row>
    <row r="1670" spans="1:15" x14ac:dyDescent="0.25">
      <c r="A1670" t="s">
        <v>6736</v>
      </c>
      <c r="B1670">
        <v>67141</v>
      </c>
      <c r="C1670">
        <v>234.63</v>
      </c>
      <c r="J1670">
        <v>67141</v>
      </c>
      <c r="K1670">
        <v>227.45</v>
      </c>
      <c r="N1670" s="24">
        <v>29861</v>
      </c>
      <c r="O1670" s="29" t="e">
        <v>#N/A</v>
      </c>
    </row>
    <row r="1671" spans="1:15" x14ac:dyDescent="0.25">
      <c r="A1671" t="s">
        <v>6736</v>
      </c>
      <c r="B1671">
        <v>67145</v>
      </c>
      <c r="C1671">
        <v>234.63</v>
      </c>
      <c r="J1671">
        <v>67145</v>
      </c>
      <c r="K1671">
        <v>227.45</v>
      </c>
      <c r="N1671" s="24">
        <v>29862</v>
      </c>
      <c r="O1671" s="29" t="e">
        <v>#N/A</v>
      </c>
    </row>
    <row r="1672" spans="1:15" x14ac:dyDescent="0.25">
      <c r="A1672" t="s">
        <v>6736</v>
      </c>
      <c r="B1672">
        <v>67208</v>
      </c>
      <c r="C1672">
        <v>621.03</v>
      </c>
      <c r="J1672">
        <v>67208</v>
      </c>
      <c r="K1672">
        <v>603.78</v>
      </c>
      <c r="N1672" s="24">
        <v>29863</v>
      </c>
      <c r="O1672" s="29" t="e">
        <v>#N/A</v>
      </c>
    </row>
    <row r="1673" spans="1:15" x14ac:dyDescent="0.25">
      <c r="A1673" t="s">
        <v>6736</v>
      </c>
      <c r="B1673">
        <v>67210</v>
      </c>
      <c r="C1673">
        <v>538.20000000000005</v>
      </c>
      <c r="J1673">
        <v>67210</v>
      </c>
      <c r="K1673">
        <v>522.9</v>
      </c>
      <c r="N1673" s="24">
        <v>29866</v>
      </c>
      <c r="O1673" s="29" t="e">
        <v>#N/A</v>
      </c>
    </row>
    <row r="1674" spans="1:15" x14ac:dyDescent="0.25">
      <c r="A1674" t="s">
        <v>6736</v>
      </c>
      <c r="B1674">
        <v>67220</v>
      </c>
      <c r="C1674">
        <v>537.86</v>
      </c>
      <c r="J1674">
        <v>67220</v>
      </c>
      <c r="K1674">
        <v>522.5</v>
      </c>
      <c r="N1674" s="24">
        <v>29867</v>
      </c>
      <c r="O1674" s="29" t="e">
        <v>#N/A</v>
      </c>
    </row>
    <row r="1675" spans="1:15" x14ac:dyDescent="0.25">
      <c r="A1675" t="s">
        <v>6736</v>
      </c>
      <c r="B1675">
        <v>67221</v>
      </c>
      <c r="C1675">
        <v>221.82</v>
      </c>
      <c r="J1675">
        <v>67221</v>
      </c>
      <c r="K1675">
        <v>216.93</v>
      </c>
      <c r="N1675" s="24">
        <v>29868</v>
      </c>
      <c r="O1675" s="29" t="e">
        <v>#N/A</v>
      </c>
    </row>
    <row r="1676" spans="1:15" x14ac:dyDescent="0.25">
      <c r="A1676" t="s">
        <v>6736</v>
      </c>
      <c r="B1676">
        <v>67225</v>
      </c>
      <c r="C1676">
        <v>29.35</v>
      </c>
      <c r="J1676">
        <v>67225</v>
      </c>
      <c r="K1676">
        <v>28.76</v>
      </c>
      <c r="N1676" s="24">
        <v>29870</v>
      </c>
      <c r="O1676" s="29">
        <v>449.21</v>
      </c>
    </row>
    <row r="1677" spans="1:15" x14ac:dyDescent="0.25">
      <c r="A1677" t="s">
        <v>6736</v>
      </c>
      <c r="B1677">
        <v>67227</v>
      </c>
      <c r="C1677">
        <v>273.44</v>
      </c>
      <c r="J1677">
        <v>67227</v>
      </c>
      <c r="K1677">
        <v>266.11</v>
      </c>
      <c r="N1677" s="24">
        <v>29871</v>
      </c>
      <c r="O1677" s="29" t="e">
        <v>#N/A</v>
      </c>
    </row>
    <row r="1678" spans="1:15" x14ac:dyDescent="0.25">
      <c r="A1678" t="s">
        <v>6736</v>
      </c>
      <c r="B1678">
        <v>67228</v>
      </c>
      <c r="C1678">
        <v>325.43</v>
      </c>
      <c r="J1678">
        <v>67228</v>
      </c>
      <c r="K1678">
        <v>317.2</v>
      </c>
      <c r="N1678" s="24">
        <v>29873</v>
      </c>
      <c r="O1678" s="29" t="e">
        <v>#N/A</v>
      </c>
    </row>
    <row r="1679" spans="1:15" x14ac:dyDescent="0.25">
      <c r="A1679" t="s">
        <v>6736</v>
      </c>
      <c r="B1679">
        <v>67345</v>
      </c>
      <c r="C1679">
        <v>232.01</v>
      </c>
      <c r="J1679">
        <v>67345</v>
      </c>
      <c r="K1679">
        <v>227.3</v>
      </c>
      <c r="N1679" s="24">
        <v>29874</v>
      </c>
      <c r="O1679" s="29" t="e">
        <v>#N/A</v>
      </c>
    </row>
    <row r="1680" spans="1:15" x14ac:dyDescent="0.25">
      <c r="A1680" t="s">
        <v>6736</v>
      </c>
      <c r="B1680">
        <v>67500</v>
      </c>
      <c r="C1680">
        <v>67.84</v>
      </c>
      <c r="J1680">
        <v>67500</v>
      </c>
      <c r="K1680">
        <v>66.650000000000006</v>
      </c>
      <c r="N1680" s="24">
        <v>29875</v>
      </c>
      <c r="O1680" s="29" t="e">
        <v>#N/A</v>
      </c>
    </row>
    <row r="1681" spans="1:15" x14ac:dyDescent="0.25">
      <c r="A1681" t="s">
        <v>6736</v>
      </c>
      <c r="B1681">
        <v>67505</v>
      </c>
      <c r="C1681">
        <v>77.36</v>
      </c>
      <c r="J1681">
        <v>67505</v>
      </c>
      <c r="K1681">
        <v>75.7</v>
      </c>
      <c r="N1681" s="24">
        <v>29876</v>
      </c>
      <c r="O1681" s="29" t="e">
        <v>#N/A</v>
      </c>
    </row>
    <row r="1682" spans="1:15" x14ac:dyDescent="0.25">
      <c r="A1682" t="s">
        <v>6736</v>
      </c>
      <c r="B1682">
        <v>67515</v>
      </c>
      <c r="C1682">
        <v>50.56</v>
      </c>
      <c r="J1682">
        <v>67515</v>
      </c>
      <c r="K1682">
        <v>49.41</v>
      </c>
      <c r="N1682" s="24">
        <v>29877</v>
      </c>
      <c r="O1682" s="29" t="e">
        <v>#N/A</v>
      </c>
    </row>
    <row r="1683" spans="1:15" x14ac:dyDescent="0.25">
      <c r="A1683" t="s">
        <v>6736</v>
      </c>
      <c r="B1683">
        <v>67700</v>
      </c>
      <c r="C1683">
        <v>126.2</v>
      </c>
      <c r="J1683">
        <v>67700</v>
      </c>
      <c r="K1683">
        <v>122.45</v>
      </c>
      <c r="N1683" s="24">
        <v>29879</v>
      </c>
      <c r="O1683" s="29" t="e">
        <v>#N/A</v>
      </c>
    </row>
    <row r="1684" spans="1:15" x14ac:dyDescent="0.25">
      <c r="A1684" t="s">
        <v>6736</v>
      </c>
      <c r="B1684">
        <v>67710</v>
      </c>
      <c r="C1684">
        <v>107</v>
      </c>
      <c r="J1684">
        <v>67710</v>
      </c>
      <c r="K1684">
        <v>103.73</v>
      </c>
      <c r="N1684" s="24">
        <v>29880</v>
      </c>
      <c r="O1684" s="29" t="e">
        <v>#N/A</v>
      </c>
    </row>
    <row r="1685" spans="1:15" x14ac:dyDescent="0.25">
      <c r="A1685" t="s">
        <v>6736</v>
      </c>
      <c r="B1685">
        <v>67715</v>
      </c>
      <c r="C1685">
        <v>117.94</v>
      </c>
      <c r="J1685">
        <v>67715</v>
      </c>
      <c r="K1685">
        <v>114.97</v>
      </c>
      <c r="N1685" s="24">
        <v>29881</v>
      </c>
      <c r="O1685" s="29" t="e">
        <v>#N/A</v>
      </c>
    </row>
    <row r="1686" spans="1:15" x14ac:dyDescent="0.25">
      <c r="A1686" t="s">
        <v>6736</v>
      </c>
      <c r="B1686">
        <v>67800</v>
      </c>
      <c r="C1686">
        <v>110.18</v>
      </c>
      <c r="J1686">
        <v>67800</v>
      </c>
      <c r="K1686">
        <v>107.23</v>
      </c>
      <c r="N1686" s="24">
        <v>29882</v>
      </c>
      <c r="O1686" s="29" t="e">
        <v>#N/A</v>
      </c>
    </row>
    <row r="1687" spans="1:15" x14ac:dyDescent="0.25">
      <c r="A1687" t="s">
        <v>6736</v>
      </c>
      <c r="B1687">
        <v>67801</v>
      </c>
      <c r="C1687">
        <v>142.03</v>
      </c>
      <c r="J1687">
        <v>67801</v>
      </c>
      <c r="K1687">
        <v>138.56</v>
      </c>
      <c r="N1687" s="24">
        <v>29883</v>
      </c>
      <c r="O1687" s="29" t="e">
        <v>#N/A</v>
      </c>
    </row>
    <row r="1688" spans="1:15" x14ac:dyDescent="0.25">
      <c r="A1688" t="s">
        <v>6736</v>
      </c>
      <c r="B1688">
        <v>67805</v>
      </c>
      <c r="C1688">
        <v>176.38</v>
      </c>
      <c r="J1688">
        <v>67805</v>
      </c>
      <c r="K1688">
        <v>171.71</v>
      </c>
      <c r="N1688" s="24">
        <v>29884</v>
      </c>
      <c r="O1688" s="29" t="e">
        <v>#N/A</v>
      </c>
    </row>
    <row r="1689" spans="1:15" x14ac:dyDescent="0.25">
      <c r="A1689" t="s">
        <v>6736</v>
      </c>
      <c r="B1689">
        <v>67810</v>
      </c>
      <c r="C1689">
        <v>72.75</v>
      </c>
      <c r="J1689">
        <v>67810</v>
      </c>
      <c r="K1689">
        <v>71.39</v>
      </c>
      <c r="N1689" s="24">
        <v>29885</v>
      </c>
      <c r="O1689" s="29" t="e">
        <v>#N/A</v>
      </c>
    </row>
    <row r="1690" spans="1:15" x14ac:dyDescent="0.25">
      <c r="A1690" t="s">
        <v>6736</v>
      </c>
      <c r="B1690">
        <v>67820</v>
      </c>
      <c r="C1690">
        <v>23.76</v>
      </c>
      <c r="J1690">
        <v>67820</v>
      </c>
      <c r="K1690">
        <v>23.12</v>
      </c>
      <c r="N1690" s="24">
        <v>29886</v>
      </c>
      <c r="O1690" s="29" t="e">
        <v>#N/A</v>
      </c>
    </row>
    <row r="1691" spans="1:15" x14ac:dyDescent="0.25">
      <c r="A1691" t="s">
        <v>6736</v>
      </c>
      <c r="B1691">
        <v>67825</v>
      </c>
      <c r="C1691">
        <v>132.21</v>
      </c>
      <c r="J1691">
        <v>67825</v>
      </c>
      <c r="K1691">
        <v>128.19</v>
      </c>
      <c r="N1691" s="24">
        <v>29887</v>
      </c>
      <c r="O1691" s="29" t="e">
        <v>#N/A</v>
      </c>
    </row>
    <row r="1692" spans="1:15" x14ac:dyDescent="0.25">
      <c r="A1692" t="s">
        <v>6736</v>
      </c>
      <c r="B1692">
        <v>67830</v>
      </c>
      <c r="C1692">
        <v>148.69999999999999</v>
      </c>
      <c r="J1692">
        <v>67830</v>
      </c>
      <c r="K1692">
        <v>144.47999999999999</v>
      </c>
      <c r="N1692" s="24">
        <v>29888</v>
      </c>
      <c r="O1692" s="29" t="e">
        <v>#N/A</v>
      </c>
    </row>
    <row r="1693" spans="1:15" x14ac:dyDescent="0.25">
      <c r="A1693" t="s">
        <v>6736</v>
      </c>
      <c r="B1693">
        <v>67840</v>
      </c>
      <c r="C1693">
        <v>170.04</v>
      </c>
      <c r="J1693">
        <v>67840</v>
      </c>
      <c r="K1693">
        <v>165.47</v>
      </c>
      <c r="N1693" s="24">
        <v>29889</v>
      </c>
      <c r="O1693" s="29" t="e">
        <v>#N/A</v>
      </c>
    </row>
    <row r="1694" spans="1:15" x14ac:dyDescent="0.25">
      <c r="A1694" t="s">
        <v>6736</v>
      </c>
      <c r="B1694">
        <v>67850</v>
      </c>
      <c r="C1694">
        <v>142.52000000000001</v>
      </c>
      <c r="J1694">
        <v>67850</v>
      </c>
      <c r="K1694">
        <v>138.82</v>
      </c>
      <c r="N1694" s="24">
        <v>29891</v>
      </c>
      <c r="O1694" s="29" t="e">
        <v>#N/A</v>
      </c>
    </row>
    <row r="1695" spans="1:15" x14ac:dyDescent="0.25">
      <c r="A1695" t="s">
        <v>6736</v>
      </c>
      <c r="B1695">
        <v>67875</v>
      </c>
      <c r="C1695">
        <v>102.31</v>
      </c>
      <c r="J1695">
        <v>67875</v>
      </c>
      <c r="K1695">
        <v>99.77</v>
      </c>
      <c r="N1695" s="24">
        <v>29892</v>
      </c>
      <c r="O1695" s="29" t="e">
        <v>#N/A</v>
      </c>
    </row>
    <row r="1696" spans="1:15" x14ac:dyDescent="0.25">
      <c r="A1696" t="s">
        <v>6736</v>
      </c>
      <c r="B1696">
        <v>67880</v>
      </c>
      <c r="C1696">
        <v>397.88</v>
      </c>
      <c r="J1696">
        <v>67880</v>
      </c>
      <c r="K1696">
        <v>386.44</v>
      </c>
      <c r="N1696" s="24">
        <v>29893</v>
      </c>
      <c r="O1696" s="29">
        <v>474.6</v>
      </c>
    </row>
    <row r="1697" spans="1:15" x14ac:dyDescent="0.25">
      <c r="A1697" t="s">
        <v>6736</v>
      </c>
      <c r="B1697">
        <v>67882</v>
      </c>
      <c r="C1697">
        <v>508.44</v>
      </c>
      <c r="J1697">
        <v>67882</v>
      </c>
      <c r="K1697">
        <v>493.98</v>
      </c>
      <c r="N1697" s="24">
        <v>29894</v>
      </c>
      <c r="O1697" s="29" t="e">
        <v>#N/A</v>
      </c>
    </row>
    <row r="1698" spans="1:15" x14ac:dyDescent="0.25">
      <c r="A1698" t="s">
        <v>6736</v>
      </c>
      <c r="B1698">
        <v>67900</v>
      </c>
      <c r="C1698">
        <v>544.51</v>
      </c>
      <c r="J1698">
        <v>67900</v>
      </c>
      <c r="K1698">
        <v>530.21</v>
      </c>
      <c r="N1698" s="24">
        <v>29895</v>
      </c>
      <c r="O1698" s="29" t="e">
        <v>#N/A</v>
      </c>
    </row>
    <row r="1699" spans="1:15" x14ac:dyDescent="0.25">
      <c r="A1699" t="s">
        <v>6736</v>
      </c>
      <c r="B1699">
        <v>67901</v>
      </c>
      <c r="C1699">
        <v>638.12</v>
      </c>
      <c r="J1699">
        <v>67901</v>
      </c>
      <c r="K1699">
        <v>620.4</v>
      </c>
      <c r="N1699" s="24">
        <v>29897</v>
      </c>
      <c r="O1699" s="29" t="e">
        <v>#N/A</v>
      </c>
    </row>
    <row r="1700" spans="1:15" x14ac:dyDescent="0.25">
      <c r="A1700" t="s">
        <v>6736</v>
      </c>
      <c r="B1700">
        <v>67903</v>
      </c>
      <c r="C1700">
        <v>516.79</v>
      </c>
      <c r="J1700">
        <v>67903</v>
      </c>
      <c r="K1700">
        <v>502.81</v>
      </c>
      <c r="N1700" s="24">
        <v>29898</v>
      </c>
      <c r="O1700" s="29" t="e">
        <v>#N/A</v>
      </c>
    </row>
    <row r="1701" spans="1:15" x14ac:dyDescent="0.25">
      <c r="A1701" t="s">
        <v>6736</v>
      </c>
      <c r="B1701">
        <v>67904</v>
      </c>
      <c r="C1701">
        <v>641.14</v>
      </c>
      <c r="J1701">
        <v>67904</v>
      </c>
      <c r="K1701">
        <v>623.88</v>
      </c>
      <c r="N1701" s="24">
        <v>29899</v>
      </c>
      <c r="O1701" s="29" t="e">
        <v>#N/A</v>
      </c>
    </row>
    <row r="1702" spans="1:15" x14ac:dyDescent="0.25">
      <c r="A1702" t="s">
        <v>6736</v>
      </c>
      <c r="B1702">
        <v>67908</v>
      </c>
      <c r="C1702">
        <v>468.08</v>
      </c>
      <c r="J1702">
        <v>67908</v>
      </c>
      <c r="K1702">
        <v>454.3</v>
      </c>
      <c r="N1702" s="24">
        <v>29900</v>
      </c>
      <c r="O1702" s="29" t="e">
        <v>#N/A</v>
      </c>
    </row>
    <row r="1703" spans="1:15" x14ac:dyDescent="0.25">
      <c r="A1703" t="s">
        <v>6736</v>
      </c>
      <c r="B1703">
        <v>67909</v>
      </c>
      <c r="C1703">
        <v>473.86</v>
      </c>
      <c r="J1703">
        <v>67909</v>
      </c>
      <c r="K1703">
        <v>460.73</v>
      </c>
      <c r="N1703" s="24">
        <v>29901</v>
      </c>
      <c r="O1703" s="29" t="e">
        <v>#N/A</v>
      </c>
    </row>
    <row r="1704" spans="1:15" x14ac:dyDescent="0.25">
      <c r="A1704" t="s">
        <v>6736</v>
      </c>
      <c r="B1704">
        <v>67912</v>
      </c>
      <c r="C1704">
        <v>525.79999999999995</v>
      </c>
      <c r="J1704">
        <v>67912</v>
      </c>
      <c r="K1704">
        <v>512.33000000000004</v>
      </c>
      <c r="N1704" s="24">
        <v>29902</v>
      </c>
      <c r="O1704" s="29" t="e">
        <v>#N/A</v>
      </c>
    </row>
    <row r="1705" spans="1:15" x14ac:dyDescent="0.25">
      <c r="A1705" t="s">
        <v>6736</v>
      </c>
      <c r="B1705">
        <v>67914</v>
      </c>
      <c r="C1705">
        <v>356.37</v>
      </c>
      <c r="J1705">
        <v>67914</v>
      </c>
      <c r="K1705">
        <v>345.51</v>
      </c>
      <c r="N1705" s="24">
        <v>29904</v>
      </c>
      <c r="O1705" s="29" t="e">
        <v>#N/A</v>
      </c>
    </row>
    <row r="1706" spans="1:15" x14ac:dyDescent="0.25">
      <c r="A1706" t="s">
        <v>6736</v>
      </c>
      <c r="B1706">
        <v>67915</v>
      </c>
      <c r="C1706">
        <v>217.48</v>
      </c>
      <c r="J1706">
        <v>67915</v>
      </c>
      <c r="K1706">
        <v>210.4</v>
      </c>
      <c r="N1706" s="24">
        <v>29905</v>
      </c>
      <c r="O1706" s="29" t="e">
        <v>#N/A</v>
      </c>
    </row>
    <row r="1707" spans="1:15" x14ac:dyDescent="0.25">
      <c r="A1707" t="s">
        <v>6736</v>
      </c>
      <c r="B1707">
        <v>67916</v>
      </c>
      <c r="C1707">
        <v>463.64</v>
      </c>
      <c r="J1707">
        <v>67916</v>
      </c>
      <c r="K1707">
        <v>450.53</v>
      </c>
      <c r="N1707" s="24">
        <v>29906</v>
      </c>
      <c r="O1707" s="29" t="e">
        <v>#N/A</v>
      </c>
    </row>
    <row r="1708" spans="1:15" x14ac:dyDescent="0.25">
      <c r="A1708" t="s">
        <v>6736</v>
      </c>
      <c r="B1708">
        <v>67917</v>
      </c>
      <c r="C1708">
        <v>492.25</v>
      </c>
      <c r="J1708">
        <v>67917</v>
      </c>
      <c r="K1708">
        <v>478.64</v>
      </c>
      <c r="N1708" s="24">
        <v>29907</v>
      </c>
      <c r="O1708" s="29" t="e">
        <v>#N/A</v>
      </c>
    </row>
    <row r="1709" spans="1:15" x14ac:dyDescent="0.25">
      <c r="A1709" t="s">
        <v>6736</v>
      </c>
      <c r="B1709">
        <v>67921</v>
      </c>
      <c r="C1709">
        <v>339.04</v>
      </c>
      <c r="J1709">
        <v>67921</v>
      </c>
      <c r="K1709">
        <v>328.41</v>
      </c>
      <c r="N1709" s="24">
        <v>29914</v>
      </c>
      <c r="O1709" s="29" t="e">
        <v>#N/A</v>
      </c>
    </row>
    <row r="1710" spans="1:15" x14ac:dyDescent="0.25">
      <c r="A1710" t="s">
        <v>6736</v>
      </c>
      <c r="B1710">
        <v>67922</v>
      </c>
      <c r="C1710">
        <v>217.86</v>
      </c>
      <c r="J1710">
        <v>67922</v>
      </c>
      <c r="K1710">
        <v>210.76</v>
      </c>
      <c r="N1710" s="24">
        <v>29915</v>
      </c>
      <c r="O1710" s="29" t="e">
        <v>#N/A</v>
      </c>
    </row>
    <row r="1711" spans="1:15" x14ac:dyDescent="0.25">
      <c r="A1711" t="s">
        <v>6736</v>
      </c>
      <c r="B1711">
        <v>67923</v>
      </c>
      <c r="C1711">
        <v>464.02</v>
      </c>
      <c r="J1711">
        <v>67923</v>
      </c>
      <c r="K1711">
        <v>450.89</v>
      </c>
      <c r="N1711" s="24">
        <v>29916</v>
      </c>
      <c r="O1711" s="29" t="e">
        <v>#N/A</v>
      </c>
    </row>
    <row r="1712" spans="1:15" x14ac:dyDescent="0.25">
      <c r="A1712" t="s">
        <v>6736</v>
      </c>
      <c r="B1712">
        <v>67924</v>
      </c>
      <c r="C1712">
        <v>491.94</v>
      </c>
      <c r="J1712">
        <v>67924</v>
      </c>
      <c r="K1712">
        <v>478.2</v>
      </c>
      <c r="N1712" s="23">
        <v>60000</v>
      </c>
      <c r="O1712" s="23">
        <v>174.02</v>
      </c>
    </row>
    <row r="1713" spans="1:15" x14ac:dyDescent="0.25">
      <c r="A1713" t="s">
        <v>6736</v>
      </c>
      <c r="B1713">
        <v>67930</v>
      </c>
      <c r="C1713">
        <v>252.33</v>
      </c>
      <c r="J1713">
        <v>67930</v>
      </c>
      <c r="K1713">
        <v>246.46</v>
      </c>
      <c r="N1713" s="23">
        <v>60100</v>
      </c>
      <c r="O1713" s="23">
        <v>81.680000000000007</v>
      </c>
    </row>
    <row r="1714" spans="1:15" x14ac:dyDescent="0.25">
      <c r="A1714" t="s">
        <v>6736</v>
      </c>
      <c r="B1714">
        <v>67935</v>
      </c>
      <c r="C1714">
        <v>471.32</v>
      </c>
      <c r="J1714">
        <v>67935</v>
      </c>
      <c r="K1714">
        <v>459.81</v>
      </c>
      <c r="N1714" s="23">
        <v>60200</v>
      </c>
      <c r="O1714" s="23" t="e">
        <v>#N/A</v>
      </c>
    </row>
    <row r="1715" spans="1:15" x14ac:dyDescent="0.25">
      <c r="A1715" t="s">
        <v>6736</v>
      </c>
      <c r="B1715">
        <v>67938</v>
      </c>
      <c r="C1715">
        <v>128.58000000000001</v>
      </c>
      <c r="J1715">
        <v>67938</v>
      </c>
      <c r="K1715">
        <v>124.61</v>
      </c>
      <c r="N1715" s="23">
        <v>60210</v>
      </c>
      <c r="O1715" s="23" t="e">
        <v>#N/A</v>
      </c>
    </row>
    <row r="1716" spans="1:15" x14ac:dyDescent="0.25">
      <c r="A1716" t="s">
        <v>6736</v>
      </c>
      <c r="B1716">
        <v>67950</v>
      </c>
      <c r="C1716">
        <v>499.16</v>
      </c>
      <c r="J1716">
        <v>67950</v>
      </c>
      <c r="K1716">
        <v>485.59</v>
      </c>
      <c r="N1716" s="23">
        <v>60212</v>
      </c>
      <c r="O1716" s="23" t="e">
        <v>#N/A</v>
      </c>
    </row>
    <row r="1717" spans="1:15" x14ac:dyDescent="0.25">
      <c r="A1717" t="s">
        <v>6736</v>
      </c>
      <c r="B1717">
        <v>67961</v>
      </c>
      <c r="C1717">
        <v>489.52</v>
      </c>
      <c r="J1717">
        <v>67961</v>
      </c>
      <c r="K1717">
        <v>475.73</v>
      </c>
      <c r="N1717" s="23">
        <v>60220</v>
      </c>
      <c r="O1717" s="23" t="e">
        <v>#N/A</v>
      </c>
    </row>
    <row r="1718" spans="1:15" x14ac:dyDescent="0.25">
      <c r="A1718" t="s">
        <v>6736</v>
      </c>
      <c r="B1718">
        <v>67966</v>
      </c>
      <c r="C1718">
        <v>703.14</v>
      </c>
      <c r="J1718">
        <v>67966</v>
      </c>
      <c r="K1718">
        <v>684.53</v>
      </c>
      <c r="N1718" s="23">
        <v>60225</v>
      </c>
      <c r="O1718" s="23" t="e">
        <v>#N/A</v>
      </c>
    </row>
    <row r="1719" spans="1:15" x14ac:dyDescent="0.25">
      <c r="A1719" t="s">
        <v>6736</v>
      </c>
      <c r="B1719">
        <v>68020</v>
      </c>
      <c r="C1719">
        <v>119.33</v>
      </c>
      <c r="J1719">
        <v>68020</v>
      </c>
      <c r="K1719">
        <v>115.86</v>
      </c>
      <c r="N1719" s="23">
        <v>60240</v>
      </c>
      <c r="O1719" s="23" t="e">
        <v>#N/A</v>
      </c>
    </row>
    <row r="1720" spans="1:15" x14ac:dyDescent="0.25">
      <c r="A1720" t="s">
        <v>6736</v>
      </c>
      <c r="B1720">
        <v>68040</v>
      </c>
      <c r="C1720">
        <v>50.35</v>
      </c>
      <c r="J1720">
        <v>68040</v>
      </c>
      <c r="K1720">
        <v>49.17</v>
      </c>
      <c r="N1720" s="23">
        <v>60252</v>
      </c>
      <c r="O1720" s="23" t="e">
        <v>#N/A</v>
      </c>
    </row>
    <row r="1721" spans="1:15" x14ac:dyDescent="0.25">
      <c r="A1721" t="s">
        <v>6736</v>
      </c>
      <c r="B1721">
        <v>68100</v>
      </c>
      <c r="C1721">
        <v>102.35</v>
      </c>
      <c r="J1721">
        <v>68100</v>
      </c>
      <c r="K1721">
        <v>99.72</v>
      </c>
      <c r="N1721" s="23">
        <v>60254</v>
      </c>
      <c r="O1721" s="23" t="e">
        <v>#N/A</v>
      </c>
    </row>
    <row r="1722" spans="1:15" x14ac:dyDescent="0.25">
      <c r="A1722" t="s">
        <v>6736</v>
      </c>
      <c r="B1722">
        <v>68110</v>
      </c>
      <c r="C1722">
        <v>160.30000000000001</v>
      </c>
      <c r="J1722">
        <v>68110</v>
      </c>
      <c r="K1722">
        <v>155.59</v>
      </c>
      <c r="N1722" s="23">
        <v>60260</v>
      </c>
      <c r="O1722" s="23" t="e">
        <v>#N/A</v>
      </c>
    </row>
    <row r="1723" spans="1:15" x14ac:dyDescent="0.25">
      <c r="A1723" t="s">
        <v>6736</v>
      </c>
      <c r="B1723">
        <v>68115</v>
      </c>
      <c r="C1723">
        <v>197.27</v>
      </c>
      <c r="J1723">
        <v>68115</v>
      </c>
      <c r="K1723">
        <v>191.81</v>
      </c>
      <c r="N1723" s="23">
        <v>60270</v>
      </c>
      <c r="O1723" s="23" t="e">
        <v>#N/A</v>
      </c>
    </row>
    <row r="1724" spans="1:15" x14ac:dyDescent="0.25">
      <c r="A1724" t="s">
        <v>6736</v>
      </c>
      <c r="B1724">
        <v>68130</v>
      </c>
      <c r="C1724">
        <v>444.77</v>
      </c>
      <c r="J1724">
        <v>68130</v>
      </c>
      <c r="K1724">
        <v>431.69</v>
      </c>
      <c r="N1724" s="23">
        <v>60271</v>
      </c>
      <c r="O1724" s="23" t="e">
        <v>#N/A</v>
      </c>
    </row>
    <row r="1725" spans="1:15" x14ac:dyDescent="0.25">
      <c r="A1725" t="s">
        <v>6736</v>
      </c>
      <c r="B1725">
        <v>68135</v>
      </c>
      <c r="C1725">
        <v>162.28</v>
      </c>
      <c r="J1725">
        <v>68135</v>
      </c>
      <c r="K1725">
        <v>157.78</v>
      </c>
      <c r="N1725" s="23">
        <v>60280</v>
      </c>
      <c r="O1725" s="23" t="e">
        <v>#N/A</v>
      </c>
    </row>
    <row r="1726" spans="1:15" x14ac:dyDescent="0.25">
      <c r="A1726" t="s">
        <v>6736</v>
      </c>
      <c r="B1726">
        <v>68200</v>
      </c>
      <c r="C1726">
        <v>36.53</v>
      </c>
      <c r="J1726">
        <v>68200</v>
      </c>
      <c r="K1726">
        <v>35.61</v>
      </c>
      <c r="N1726" s="23">
        <v>60281</v>
      </c>
      <c r="O1726" s="23" t="e">
        <v>#N/A</v>
      </c>
    </row>
    <row r="1727" spans="1:15" x14ac:dyDescent="0.25">
      <c r="A1727" t="s">
        <v>6736</v>
      </c>
      <c r="B1727">
        <v>68320</v>
      </c>
      <c r="C1727">
        <v>583.37</v>
      </c>
      <c r="J1727">
        <v>68320</v>
      </c>
      <c r="K1727">
        <v>566.39</v>
      </c>
      <c r="N1727" s="23">
        <v>60300</v>
      </c>
      <c r="O1727" s="23">
        <v>51.3</v>
      </c>
    </row>
    <row r="1728" spans="1:15" x14ac:dyDescent="0.25">
      <c r="A1728" t="s">
        <v>6736</v>
      </c>
      <c r="B1728">
        <v>68330</v>
      </c>
      <c r="C1728">
        <v>496.68</v>
      </c>
      <c r="J1728">
        <v>68330</v>
      </c>
      <c r="K1728">
        <v>482.28</v>
      </c>
      <c r="N1728" s="23">
        <v>60500</v>
      </c>
      <c r="O1728" s="23" t="e">
        <v>#N/A</v>
      </c>
    </row>
    <row r="1729" spans="1:15" x14ac:dyDescent="0.25">
      <c r="A1729" t="s">
        <v>6736</v>
      </c>
      <c r="B1729">
        <v>68340</v>
      </c>
      <c r="C1729">
        <v>430.49</v>
      </c>
      <c r="J1729">
        <v>68340</v>
      </c>
      <c r="K1729">
        <v>418.33</v>
      </c>
      <c r="N1729" s="23">
        <v>60502</v>
      </c>
      <c r="O1729" s="23" t="e">
        <v>#N/A</v>
      </c>
    </row>
    <row r="1730" spans="1:15" x14ac:dyDescent="0.25">
      <c r="A1730" t="s">
        <v>6736</v>
      </c>
      <c r="B1730">
        <v>68360</v>
      </c>
      <c r="C1730">
        <v>442.97</v>
      </c>
      <c r="J1730">
        <v>68360</v>
      </c>
      <c r="K1730">
        <v>430.21</v>
      </c>
      <c r="N1730" s="23">
        <v>60505</v>
      </c>
      <c r="O1730" s="23" t="e">
        <v>#N/A</v>
      </c>
    </row>
    <row r="1731" spans="1:15" x14ac:dyDescent="0.25">
      <c r="A1731" t="s">
        <v>6736</v>
      </c>
      <c r="B1731">
        <v>68400</v>
      </c>
      <c r="C1731">
        <v>141.49</v>
      </c>
      <c r="J1731">
        <v>68400</v>
      </c>
      <c r="K1731">
        <v>137.62</v>
      </c>
      <c r="N1731" s="23">
        <v>60512</v>
      </c>
      <c r="O1731" s="23" t="e">
        <v>#N/A</v>
      </c>
    </row>
    <row r="1732" spans="1:15" x14ac:dyDescent="0.25">
      <c r="A1732" t="s">
        <v>6736</v>
      </c>
      <c r="B1732">
        <v>68420</v>
      </c>
      <c r="C1732">
        <v>178.78</v>
      </c>
      <c r="J1732">
        <v>68420</v>
      </c>
      <c r="K1732">
        <v>174.17</v>
      </c>
      <c r="N1732" s="23">
        <v>60520</v>
      </c>
      <c r="O1732" s="23" t="e">
        <v>#N/A</v>
      </c>
    </row>
    <row r="1733" spans="1:15" x14ac:dyDescent="0.25">
      <c r="A1733" t="s">
        <v>6736</v>
      </c>
      <c r="B1733">
        <v>68440</v>
      </c>
      <c r="C1733">
        <v>109.21</v>
      </c>
      <c r="J1733">
        <v>68440</v>
      </c>
      <c r="K1733">
        <v>105.58</v>
      </c>
      <c r="N1733" s="23">
        <v>60521</v>
      </c>
      <c r="O1733" s="23" t="e">
        <v>#N/A</v>
      </c>
    </row>
    <row r="1734" spans="1:15" x14ac:dyDescent="0.25">
      <c r="A1734" t="s">
        <v>6736</v>
      </c>
      <c r="B1734">
        <v>68510</v>
      </c>
      <c r="C1734">
        <v>305.77999999999997</v>
      </c>
      <c r="J1734">
        <v>68510</v>
      </c>
      <c r="K1734">
        <v>298.77999999999997</v>
      </c>
      <c r="N1734" s="23">
        <v>60522</v>
      </c>
      <c r="O1734" s="23" t="e">
        <v>#N/A</v>
      </c>
    </row>
    <row r="1735" spans="1:15" x14ac:dyDescent="0.25">
      <c r="A1735" t="s">
        <v>6736</v>
      </c>
      <c r="B1735">
        <v>68530</v>
      </c>
      <c r="C1735">
        <v>272.02999999999997</v>
      </c>
      <c r="J1735">
        <v>68530</v>
      </c>
      <c r="K1735">
        <v>265.16000000000003</v>
      </c>
      <c r="N1735" s="23">
        <v>60540</v>
      </c>
      <c r="O1735" s="23" t="e">
        <v>#N/A</v>
      </c>
    </row>
    <row r="1736" spans="1:15" x14ac:dyDescent="0.25">
      <c r="A1736" t="s">
        <v>6736</v>
      </c>
      <c r="B1736">
        <v>68705</v>
      </c>
      <c r="C1736">
        <v>179.13</v>
      </c>
      <c r="J1736">
        <v>68705</v>
      </c>
      <c r="K1736">
        <v>174.13</v>
      </c>
      <c r="N1736" s="23">
        <v>60545</v>
      </c>
      <c r="O1736" s="23" t="e">
        <v>#N/A</v>
      </c>
    </row>
    <row r="1737" spans="1:15" x14ac:dyDescent="0.25">
      <c r="A1737" t="s">
        <v>6736</v>
      </c>
      <c r="B1737">
        <v>68760</v>
      </c>
      <c r="C1737">
        <v>157.75</v>
      </c>
      <c r="J1737">
        <v>68760</v>
      </c>
      <c r="K1737">
        <v>153.12</v>
      </c>
      <c r="N1737" s="23">
        <v>60600</v>
      </c>
      <c r="O1737" s="23" t="e">
        <v>#N/A</v>
      </c>
    </row>
    <row r="1738" spans="1:15" x14ac:dyDescent="0.25">
      <c r="A1738" t="s">
        <v>6736</v>
      </c>
      <c r="B1738">
        <v>68761</v>
      </c>
      <c r="C1738">
        <v>127.43</v>
      </c>
      <c r="J1738">
        <v>68761</v>
      </c>
      <c r="K1738">
        <v>123.4</v>
      </c>
      <c r="N1738" s="23">
        <v>60605</v>
      </c>
      <c r="O1738" s="23" t="e">
        <v>#N/A</v>
      </c>
    </row>
    <row r="1739" spans="1:15" x14ac:dyDescent="0.25">
      <c r="A1739" t="s">
        <v>6736</v>
      </c>
      <c r="B1739">
        <v>68801</v>
      </c>
      <c r="C1739">
        <v>86.24</v>
      </c>
      <c r="J1739">
        <v>68801</v>
      </c>
      <c r="K1739">
        <v>83.24</v>
      </c>
      <c r="N1739" s="23">
        <v>60650</v>
      </c>
      <c r="O1739" s="23" t="e">
        <v>#N/A</v>
      </c>
    </row>
    <row r="1740" spans="1:15" x14ac:dyDescent="0.25">
      <c r="A1740" t="s">
        <v>6736</v>
      </c>
      <c r="B1740">
        <v>68810</v>
      </c>
      <c r="C1740">
        <v>138.71</v>
      </c>
      <c r="J1740">
        <v>68810</v>
      </c>
      <c r="K1740">
        <v>134.58000000000001</v>
      </c>
      <c r="N1740" s="23">
        <v>61000</v>
      </c>
      <c r="O1740" s="23" t="e">
        <v>#N/A</v>
      </c>
    </row>
    <row r="1741" spans="1:15" x14ac:dyDescent="0.25">
      <c r="A1741" t="s">
        <v>6736</v>
      </c>
      <c r="B1741">
        <v>68815</v>
      </c>
      <c r="C1741">
        <v>240.51</v>
      </c>
      <c r="J1741">
        <v>68815</v>
      </c>
      <c r="K1741">
        <v>233.47</v>
      </c>
      <c r="N1741" s="23">
        <v>61001</v>
      </c>
      <c r="O1741" s="23" t="e">
        <v>#N/A</v>
      </c>
    </row>
    <row r="1742" spans="1:15" x14ac:dyDescent="0.25">
      <c r="A1742" t="s">
        <v>6736</v>
      </c>
      <c r="B1742">
        <v>68816</v>
      </c>
      <c r="C1742">
        <v>169.63</v>
      </c>
      <c r="J1742">
        <v>68816</v>
      </c>
      <c r="K1742">
        <v>165.1</v>
      </c>
      <c r="N1742" s="23">
        <v>61020</v>
      </c>
      <c r="O1742" s="23" t="e">
        <v>#N/A</v>
      </c>
    </row>
    <row r="1743" spans="1:15" x14ac:dyDescent="0.25">
      <c r="A1743" t="s">
        <v>6736</v>
      </c>
      <c r="B1743">
        <v>68840</v>
      </c>
      <c r="C1743">
        <v>127.67</v>
      </c>
      <c r="J1743">
        <v>68840</v>
      </c>
      <c r="K1743">
        <v>123.65</v>
      </c>
      <c r="N1743" s="23">
        <v>61026</v>
      </c>
      <c r="O1743" s="23" t="e">
        <v>#N/A</v>
      </c>
    </row>
    <row r="1744" spans="1:15" x14ac:dyDescent="0.25">
      <c r="A1744" t="s">
        <v>6736</v>
      </c>
      <c r="B1744">
        <v>68841</v>
      </c>
      <c r="C1744">
        <v>35.01</v>
      </c>
      <c r="J1744">
        <v>68841</v>
      </c>
      <c r="K1744">
        <v>34.159999999999997</v>
      </c>
      <c r="N1744" s="23">
        <v>61050</v>
      </c>
      <c r="O1744" s="23" t="e">
        <v>#N/A</v>
      </c>
    </row>
    <row r="1745" spans="1:15" x14ac:dyDescent="0.25">
      <c r="A1745" t="s">
        <v>6736</v>
      </c>
      <c r="B1745">
        <v>68850</v>
      </c>
      <c r="C1745">
        <v>55.71</v>
      </c>
      <c r="J1745">
        <v>68850</v>
      </c>
      <c r="K1745">
        <v>54.44</v>
      </c>
      <c r="N1745" s="23">
        <v>61055</v>
      </c>
      <c r="O1745" s="23" t="e">
        <v>#N/A</v>
      </c>
    </row>
    <row r="1746" spans="1:15" x14ac:dyDescent="0.25">
      <c r="A1746" t="s">
        <v>6736</v>
      </c>
      <c r="B1746">
        <v>69000</v>
      </c>
      <c r="C1746">
        <v>137.69</v>
      </c>
      <c r="J1746">
        <v>69000</v>
      </c>
      <c r="K1746">
        <v>134.33000000000001</v>
      </c>
      <c r="N1746" s="23">
        <v>61070</v>
      </c>
      <c r="O1746" s="23" t="e">
        <v>#N/A</v>
      </c>
    </row>
    <row r="1747" spans="1:15" x14ac:dyDescent="0.25">
      <c r="A1747" t="s">
        <v>6736</v>
      </c>
      <c r="B1747">
        <v>69005</v>
      </c>
      <c r="C1747">
        <v>175.87</v>
      </c>
      <c r="J1747">
        <v>69005</v>
      </c>
      <c r="K1747">
        <v>172.01</v>
      </c>
      <c r="N1747" s="23">
        <v>61105</v>
      </c>
      <c r="O1747" s="23" t="e">
        <v>#N/A</v>
      </c>
    </row>
    <row r="1748" spans="1:15" x14ac:dyDescent="0.25">
      <c r="A1748" t="s">
        <v>6736</v>
      </c>
      <c r="B1748">
        <v>69020</v>
      </c>
      <c r="C1748">
        <v>160.46</v>
      </c>
      <c r="J1748">
        <v>69020</v>
      </c>
      <c r="K1748">
        <v>155.99</v>
      </c>
      <c r="N1748" s="23">
        <v>61107</v>
      </c>
      <c r="O1748" s="23" t="e">
        <v>#N/A</v>
      </c>
    </row>
    <row r="1749" spans="1:15" x14ac:dyDescent="0.25">
      <c r="A1749" t="s">
        <v>6736</v>
      </c>
      <c r="B1749">
        <v>69100</v>
      </c>
      <c r="C1749">
        <v>50.24</v>
      </c>
      <c r="J1749">
        <v>69100</v>
      </c>
      <c r="K1749">
        <v>49.48</v>
      </c>
      <c r="N1749" s="23">
        <v>61108</v>
      </c>
      <c r="O1749" s="23" t="e">
        <v>#N/A</v>
      </c>
    </row>
    <row r="1750" spans="1:15" x14ac:dyDescent="0.25">
      <c r="A1750" t="s">
        <v>6736</v>
      </c>
      <c r="B1750">
        <v>69105</v>
      </c>
      <c r="C1750">
        <v>69.47</v>
      </c>
      <c r="J1750">
        <v>69105</v>
      </c>
      <c r="K1750">
        <v>67.959999999999994</v>
      </c>
      <c r="N1750" s="23">
        <v>61120</v>
      </c>
      <c r="O1750" s="23" t="e">
        <v>#N/A</v>
      </c>
    </row>
    <row r="1751" spans="1:15" x14ac:dyDescent="0.25">
      <c r="A1751" t="s">
        <v>6736</v>
      </c>
      <c r="B1751">
        <v>69110</v>
      </c>
      <c r="C1751">
        <v>364.25</v>
      </c>
      <c r="J1751">
        <v>69110</v>
      </c>
      <c r="K1751">
        <v>354.26</v>
      </c>
      <c r="N1751" s="23">
        <v>61140</v>
      </c>
      <c r="O1751" s="23" t="e">
        <v>#N/A</v>
      </c>
    </row>
    <row r="1752" spans="1:15" x14ac:dyDescent="0.25">
      <c r="A1752" t="s">
        <v>6736</v>
      </c>
      <c r="B1752">
        <v>69145</v>
      </c>
      <c r="C1752">
        <v>287.14</v>
      </c>
      <c r="J1752">
        <v>69145</v>
      </c>
      <c r="K1752">
        <v>279</v>
      </c>
      <c r="N1752" s="23">
        <v>61150</v>
      </c>
      <c r="O1752" s="23" t="e">
        <v>#N/A</v>
      </c>
    </row>
    <row r="1753" spans="1:15" x14ac:dyDescent="0.25">
      <c r="A1753" t="s">
        <v>6736</v>
      </c>
      <c r="B1753">
        <v>69200</v>
      </c>
      <c r="C1753">
        <v>51.08</v>
      </c>
      <c r="J1753">
        <v>69200</v>
      </c>
      <c r="K1753">
        <v>50.3</v>
      </c>
      <c r="N1753" s="23">
        <v>61151</v>
      </c>
      <c r="O1753" s="23" t="e">
        <v>#N/A</v>
      </c>
    </row>
    <row r="1754" spans="1:15" x14ac:dyDescent="0.25">
      <c r="A1754" t="s">
        <v>6736</v>
      </c>
      <c r="B1754">
        <v>69210</v>
      </c>
      <c r="C1754">
        <v>34.89</v>
      </c>
      <c r="J1754">
        <v>69210</v>
      </c>
      <c r="K1754">
        <v>34.5</v>
      </c>
      <c r="N1754" s="23">
        <v>61154</v>
      </c>
      <c r="O1754" s="23" t="e">
        <v>#N/A</v>
      </c>
    </row>
    <row r="1755" spans="1:15" x14ac:dyDescent="0.25">
      <c r="A1755" t="s">
        <v>6736</v>
      </c>
      <c r="B1755">
        <v>69220</v>
      </c>
      <c r="C1755">
        <v>55.44</v>
      </c>
      <c r="J1755">
        <v>69220</v>
      </c>
      <c r="K1755">
        <v>54.6</v>
      </c>
      <c r="N1755" s="23">
        <v>61156</v>
      </c>
      <c r="O1755" s="23" t="e">
        <v>#N/A</v>
      </c>
    </row>
    <row r="1756" spans="1:15" x14ac:dyDescent="0.25">
      <c r="A1756" t="s">
        <v>6736</v>
      </c>
      <c r="B1756">
        <v>69222</v>
      </c>
      <c r="C1756">
        <v>151.62</v>
      </c>
      <c r="J1756">
        <v>69222</v>
      </c>
      <c r="K1756">
        <v>147.35</v>
      </c>
      <c r="N1756" s="23">
        <v>61210</v>
      </c>
      <c r="O1756" s="23" t="e">
        <v>#N/A</v>
      </c>
    </row>
    <row r="1757" spans="1:15" x14ac:dyDescent="0.25">
      <c r="A1757" t="s">
        <v>6736</v>
      </c>
      <c r="B1757">
        <v>69300</v>
      </c>
      <c r="C1757">
        <v>513.97</v>
      </c>
      <c r="J1757">
        <v>69300</v>
      </c>
      <c r="K1757">
        <v>503.09</v>
      </c>
      <c r="N1757" s="23">
        <v>61215</v>
      </c>
      <c r="O1757" s="23" t="e">
        <v>#N/A</v>
      </c>
    </row>
    <row r="1758" spans="1:15" x14ac:dyDescent="0.25">
      <c r="A1758" t="s">
        <v>6736</v>
      </c>
      <c r="B1758">
        <v>69420</v>
      </c>
      <c r="C1758">
        <v>133.19999999999999</v>
      </c>
      <c r="J1758">
        <v>69420</v>
      </c>
      <c r="K1758">
        <v>129.68</v>
      </c>
      <c r="N1758" s="23">
        <v>61250</v>
      </c>
      <c r="O1758" s="23" t="e">
        <v>#N/A</v>
      </c>
    </row>
    <row r="1759" spans="1:15" x14ac:dyDescent="0.25">
      <c r="A1759" t="s">
        <v>6736</v>
      </c>
      <c r="B1759">
        <v>69424</v>
      </c>
      <c r="C1759">
        <v>65.739999999999995</v>
      </c>
      <c r="J1759">
        <v>69424</v>
      </c>
      <c r="K1759">
        <v>64.260000000000005</v>
      </c>
      <c r="N1759" s="23">
        <v>61253</v>
      </c>
      <c r="O1759" s="23" t="e">
        <v>#N/A</v>
      </c>
    </row>
    <row r="1760" spans="1:15" x14ac:dyDescent="0.25">
      <c r="A1760" t="s">
        <v>6736</v>
      </c>
      <c r="B1760">
        <v>69433</v>
      </c>
      <c r="C1760">
        <v>146.25</v>
      </c>
      <c r="J1760">
        <v>69433</v>
      </c>
      <c r="K1760">
        <v>142.54</v>
      </c>
      <c r="N1760" s="23">
        <v>61304</v>
      </c>
      <c r="O1760" s="23" t="e">
        <v>#N/A</v>
      </c>
    </row>
    <row r="1761" spans="1:15" x14ac:dyDescent="0.25">
      <c r="A1761" t="s">
        <v>6736</v>
      </c>
      <c r="B1761">
        <v>69540</v>
      </c>
      <c r="C1761">
        <v>145.76</v>
      </c>
      <c r="J1761">
        <v>69540</v>
      </c>
      <c r="K1761">
        <v>141.46</v>
      </c>
      <c r="N1761" s="23">
        <v>61305</v>
      </c>
      <c r="O1761" s="23" t="e">
        <v>#N/A</v>
      </c>
    </row>
    <row r="1762" spans="1:15" x14ac:dyDescent="0.25">
      <c r="A1762" t="s">
        <v>6736</v>
      </c>
      <c r="B1762">
        <v>69610</v>
      </c>
      <c r="C1762">
        <v>313.41000000000003</v>
      </c>
      <c r="J1762">
        <v>69610</v>
      </c>
      <c r="K1762">
        <v>308.16000000000003</v>
      </c>
      <c r="N1762" s="23">
        <v>61312</v>
      </c>
      <c r="O1762" s="23" t="e">
        <v>#N/A</v>
      </c>
    </row>
    <row r="1763" spans="1:15" x14ac:dyDescent="0.25">
      <c r="A1763" t="s">
        <v>6736</v>
      </c>
      <c r="B1763">
        <v>69620</v>
      </c>
      <c r="C1763">
        <v>547.72</v>
      </c>
      <c r="J1763">
        <v>69620</v>
      </c>
      <c r="K1763">
        <v>534.28</v>
      </c>
      <c r="N1763" s="23">
        <v>61313</v>
      </c>
      <c r="O1763" s="23" t="e">
        <v>#N/A</v>
      </c>
    </row>
    <row r="1764" spans="1:15" x14ac:dyDescent="0.25">
      <c r="A1764" t="s">
        <v>6736</v>
      </c>
      <c r="B1764">
        <v>69705</v>
      </c>
      <c r="C1764">
        <v>187.44</v>
      </c>
      <c r="J1764">
        <v>69705</v>
      </c>
      <c r="K1764">
        <v>185.01</v>
      </c>
      <c r="N1764" s="23">
        <v>61314</v>
      </c>
      <c r="O1764" s="23" t="e">
        <v>#N/A</v>
      </c>
    </row>
    <row r="1765" spans="1:15" x14ac:dyDescent="0.25">
      <c r="A1765" t="s">
        <v>6736</v>
      </c>
      <c r="B1765">
        <v>69706</v>
      </c>
      <c r="C1765">
        <v>260.85000000000002</v>
      </c>
      <c r="J1765">
        <v>69706</v>
      </c>
      <c r="K1765">
        <v>257.58999999999997</v>
      </c>
      <c r="N1765" s="23">
        <v>61315</v>
      </c>
      <c r="O1765" s="23" t="e">
        <v>#N/A</v>
      </c>
    </row>
    <row r="1766" spans="1:15" x14ac:dyDescent="0.25">
      <c r="A1766" t="s">
        <v>6736</v>
      </c>
      <c r="B1766">
        <v>69801</v>
      </c>
      <c r="C1766">
        <v>134.30000000000001</v>
      </c>
      <c r="J1766">
        <v>69801</v>
      </c>
      <c r="K1766">
        <v>132.31</v>
      </c>
      <c r="N1766" s="23">
        <v>61316</v>
      </c>
      <c r="O1766" s="23" t="e">
        <v>#N/A</v>
      </c>
    </row>
    <row r="1767" spans="1:15" x14ac:dyDescent="0.25">
      <c r="A1767" t="s">
        <v>6736</v>
      </c>
      <c r="B1767">
        <v>80503</v>
      </c>
      <c r="C1767">
        <v>23.44</v>
      </c>
      <c r="J1767">
        <v>80503</v>
      </c>
      <c r="K1767">
        <v>22.95</v>
      </c>
      <c r="N1767" s="23">
        <v>61320</v>
      </c>
      <c r="O1767" s="23" t="e">
        <v>#N/A</v>
      </c>
    </row>
    <row r="1768" spans="1:15" x14ac:dyDescent="0.25">
      <c r="A1768" t="s">
        <v>6736</v>
      </c>
      <c r="B1768">
        <v>80504</v>
      </c>
      <c r="C1768">
        <v>50.55</v>
      </c>
      <c r="J1768">
        <v>80504</v>
      </c>
      <c r="K1768">
        <v>49.44</v>
      </c>
      <c r="N1768" s="23">
        <v>61321</v>
      </c>
      <c r="O1768" s="23" t="e">
        <v>#N/A</v>
      </c>
    </row>
    <row r="1769" spans="1:15" x14ac:dyDescent="0.25">
      <c r="A1769" t="s">
        <v>6736</v>
      </c>
      <c r="B1769">
        <v>80505</v>
      </c>
      <c r="C1769">
        <v>96.02</v>
      </c>
      <c r="J1769">
        <v>80505</v>
      </c>
      <c r="K1769">
        <v>94.07</v>
      </c>
      <c r="N1769" s="23">
        <v>61322</v>
      </c>
      <c r="O1769" s="23" t="e">
        <v>#N/A</v>
      </c>
    </row>
    <row r="1770" spans="1:15" x14ac:dyDescent="0.25">
      <c r="A1770" t="s">
        <v>6736</v>
      </c>
      <c r="B1770">
        <v>85097</v>
      </c>
      <c r="C1770">
        <v>50.85</v>
      </c>
      <c r="J1770">
        <v>85097</v>
      </c>
      <c r="K1770">
        <v>49.76</v>
      </c>
      <c r="N1770" s="23">
        <v>61323</v>
      </c>
      <c r="O1770" s="23" t="e">
        <v>#N/A</v>
      </c>
    </row>
    <row r="1771" spans="1:15" x14ac:dyDescent="0.25">
      <c r="A1771" t="s">
        <v>6736</v>
      </c>
      <c r="B1771">
        <v>86077</v>
      </c>
      <c r="C1771">
        <v>51.99</v>
      </c>
      <c r="J1771">
        <v>86077</v>
      </c>
      <c r="K1771">
        <v>50.85</v>
      </c>
      <c r="N1771" s="23">
        <v>61330</v>
      </c>
      <c r="O1771" s="23" t="e">
        <v>#N/A</v>
      </c>
    </row>
    <row r="1772" spans="1:15" x14ac:dyDescent="0.25">
      <c r="A1772" t="s">
        <v>6736</v>
      </c>
      <c r="B1772">
        <v>86078</v>
      </c>
      <c r="C1772">
        <v>51.99</v>
      </c>
      <c r="J1772">
        <v>86078</v>
      </c>
      <c r="K1772">
        <v>50.85</v>
      </c>
      <c r="N1772" s="23">
        <v>61332</v>
      </c>
      <c r="O1772" s="23" t="e">
        <v>#N/A</v>
      </c>
    </row>
    <row r="1773" spans="1:15" x14ac:dyDescent="0.25">
      <c r="A1773" t="s">
        <v>6736</v>
      </c>
      <c r="B1773">
        <v>86079</v>
      </c>
      <c r="C1773">
        <v>52.37</v>
      </c>
      <c r="J1773">
        <v>86079</v>
      </c>
      <c r="K1773">
        <v>51.21</v>
      </c>
      <c r="N1773" s="23">
        <v>61333</v>
      </c>
      <c r="O1773" s="23" t="e">
        <v>#N/A</v>
      </c>
    </row>
    <row r="1774" spans="1:15" x14ac:dyDescent="0.25">
      <c r="A1774" t="s">
        <v>6736</v>
      </c>
      <c r="B1774">
        <v>88321</v>
      </c>
      <c r="C1774">
        <v>88.33</v>
      </c>
      <c r="J1774">
        <v>88321</v>
      </c>
      <c r="K1774">
        <v>86.51</v>
      </c>
      <c r="N1774" s="23">
        <v>61340</v>
      </c>
      <c r="O1774" s="23" t="e">
        <v>#N/A</v>
      </c>
    </row>
    <row r="1775" spans="1:15" x14ac:dyDescent="0.25">
      <c r="A1775" t="s">
        <v>6736</v>
      </c>
      <c r="B1775">
        <v>88325</v>
      </c>
      <c r="C1775">
        <v>140.65</v>
      </c>
      <c r="J1775">
        <v>88325</v>
      </c>
      <c r="K1775">
        <v>138.01</v>
      </c>
      <c r="N1775" s="23">
        <v>61343</v>
      </c>
      <c r="O1775" s="23" t="e">
        <v>#N/A</v>
      </c>
    </row>
    <row r="1776" spans="1:15" x14ac:dyDescent="0.25">
      <c r="A1776" t="s">
        <v>6736</v>
      </c>
      <c r="B1776">
        <v>88329</v>
      </c>
      <c r="C1776">
        <v>37.53</v>
      </c>
      <c r="J1776">
        <v>88329</v>
      </c>
      <c r="K1776">
        <v>36.78</v>
      </c>
      <c r="N1776" s="23">
        <v>61345</v>
      </c>
      <c r="O1776" s="23" t="e">
        <v>#N/A</v>
      </c>
    </row>
    <row r="1777" spans="1:15" x14ac:dyDescent="0.25">
      <c r="A1777" t="s">
        <v>6736</v>
      </c>
      <c r="B1777">
        <v>88363</v>
      </c>
      <c r="C1777">
        <v>20.57</v>
      </c>
      <c r="J1777">
        <v>88363</v>
      </c>
      <c r="K1777">
        <v>20.149999999999999</v>
      </c>
      <c r="N1777" s="23">
        <v>61450</v>
      </c>
      <c r="O1777" s="23" t="e">
        <v>#N/A</v>
      </c>
    </row>
    <row r="1778" spans="1:15" x14ac:dyDescent="0.25">
      <c r="A1778" t="s">
        <v>6736</v>
      </c>
      <c r="B1778">
        <v>89049</v>
      </c>
      <c r="C1778">
        <v>65.040000000000006</v>
      </c>
      <c r="J1778">
        <v>89049</v>
      </c>
      <c r="K1778">
        <v>64.790000000000006</v>
      </c>
      <c r="N1778" s="23">
        <v>61458</v>
      </c>
      <c r="O1778" s="23" t="e">
        <v>#N/A</v>
      </c>
    </row>
    <row r="1779" spans="1:15" x14ac:dyDescent="0.25">
      <c r="A1779" t="s">
        <v>6736</v>
      </c>
      <c r="B1779">
        <v>90785</v>
      </c>
      <c r="C1779">
        <v>13.87</v>
      </c>
      <c r="J1779">
        <v>90785</v>
      </c>
      <c r="K1779">
        <v>13.65</v>
      </c>
      <c r="N1779" s="23">
        <v>61460</v>
      </c>
      <c r="O1779" s="23" t="e">
        <v>#N/A</v>
      </c>
    </row>
    <row r="1780" spans="1:15" x14ac:dyDescent="0.25">
      <c r="A1780" t="s">
        <v>6736</v>
      </c>
      <c r="B1780">
        <v>90791</v>
      </c>
      <c r="C1780">
        <v>158.06</v>
      </c>
      <c r="J1780">
        <v>90791</v>
      </c>
      <c r="K1780">
        <v>155.6</v>
      </c>
      <c r="N1780" s="23">
        <v>61480</v>
      </c>
      <c r="O1780" s="23" t="e">
        <v>#N/A</v>
      </c>
    </row>
    <row r="1781" spans="1:15" x14ac:dyDescent="0.25">
      <c r="A1781" t="s">
        <v>6736</v>
      </c>
      <c r="B1781">
        <v>90792</v>
      </c>
      <c r="C1781">
        <v>180.84</v>
      </c>
      <c r="J1781">
        <v>90792</v>
      </c>
      <c r="K1781">
        <v>178.24</v>
      </c>
      <c r="N1781" s="23">
        <v>61500</v>
      </c>
      <c r="O1781" s="23" t="e">
        <v>#N/A</v>
      </c>
    </row>
    <row r="1782" spans="1:15" x14ac:dyDescent="0.25">
      <c r="A1782" t="s">
        <v>6736</v>
      </c>
      <c r="B1782">
        <v>90832</v>
      </c>
      <c r="C1782">
        <v>69.61</v>
      </c>
      <c r="J1782">
        <v>90832</v>
      </c>
      <c r="K1782">
        <v>68.510000000000005</v>
      </c>
      <c r="N1782" s="23">
        <v>61501</v>
      </c>
      <c r="O1782" s="23" t="e">
        <v>#N/A</v>
      </c>
    </row>
    <row r="1783" spans="1:15" x14ac:dyDescent="0.25">
      <c r="A1783" t="s">
        <v>6736</v>
      </c>
      <c r="B1783">
        <v>90833</v>
      </c>
      <c r="C1783">
        <v>65.16</v>
      </c>
      <c r="J1783">
        <v>90833</v>
      </c>
      <c r="K1783">
        <v>64.19</v>
      </c>
      <c r="N1783" s="23">
        <v>61510</v>
      </c>
      <c r="O1783" s="23" t="e">
        <v>#N/A</v>
      </c>
    </row>
    <row r="1784" spans="1:15" x14ac:dyDescent="0.25">
      <c r="A1784" t="s">
        <v>6736</v>
      </c>
      <c r="B1784">
        <v>90834</v>
      </c>
      <c r="C1784">
        <v>92.36</v>
      </c>
      <c r="J1784">
        <v>90834</v>
      </c>
      <c r="K1784">
        <v>90.93</v>
      </c>
      <c r="N1784" s="23">
        <v>61512</v>
      </c>
      <c r="O1784" s="23" t="e">
        <v>#N/A</v>
      </c>
    </row>
    <row r="1785" spans="1:15" x14ac:dyDescent="0.25">
      <c r="A1785" t="s">
        <v>6736</v>
      </c>
      <c r="B1785">
        <v>90836</v>
      </c>
      <c r="C1785">
        <v>82.6</v>
      </c>
      <c r="J1785">
        <v>90836</v>
      </c>
      <c r="K1785">
        <v>81.39</v>
      </c>
      <c r="N1785" s="23">
        <v>61514</v>
      </c>
      <c r="O1785" s="23" t="e">
        <v>#N/A</v>
      </c>
    </row>
    <row r="1786" spans="1:15" x14ac:dyDescent="0.25">
      <c r="A1786" t="s">
        <v>6736</v>
      </c>
      <c r="B1786">
        <v>90837</v>
      </c>
      <c r="C1786">
        <v>135.66999999999999</v>
      </c>
      <c r="J1786">
        <v>90837</v>
      </c>
      <c r="K1786">
        <v>133.53</v>
      </c>
      <c r="N1786" s="23">
        <v>61516</v>
      </c>
      <c r="O1786" s="23" t="e">
        <v>#N/A</v>
      </c>
    </row>
    <row r="1787" spans="1:15" x14ac:dyDescent="0.25">
      <c r="A1787" t="s">
        <v>6736</v>
      </c>
      <c r="B1787">
        <v>90838</v>
      </c>
      <c r="C1787">
        <v>109.7</v>
      </c>
      <c r="J1787">
        <v>90838</v>
      </c>
      <c r="K1787">
        <v>108.1</v>
      </c>
      <c r="N1787" s="23">
        <v>61517</v>
      </c>
      <c r="O1787" s="23" t="e">
        <v>#N/A</v>
      </c>
    </row>
    <row r="1788" spans="1:15" x14ac:dyDescent="0.25">
      <c r="A1788" t="s">
        <v>6736</v>
      </c>
      <c r="B1788">
        <v>90839</v>
      </c>
      <c r="C1788">
        <v>131.16</v>
      </c>
      <c r="J1788">
        <v>90839</v>
      </c>
      <c r="K1788">
        <v>129.18</v>
      </c>
      <c r="N1788" s="23">
        <v>61518</v>
      </c>
      <c r="O1788" s="23" t="e">
        <v>#N/A</v>
      </c>
    </row>
    <row r="1789" spans="1:15" x14ac:dyDescent="0.25">
      <c r="A1789" t="s">
        <v>6736</v>
      </c>
      <c r="B1789">
        <v>90840</v>
      </c>
      <c r="C1789">
        <v>65.849999999999994</v>
      </c>
      <c r="J1789">
        <v>90840</v>
      </c>
      <c r="K1789">
        <v>64.989999999999995</v>
      </c>
      <c r="N1789" s="23">
        <v>61519</v>
      </c>
      <c r="O1789" s="23" t="e">
        <v>#N/A</v>
      </c>
    </row>
    <row r="1790" spans="1:15" x14ac:dyDescent="0.25">
      <c r="A1790" t="s">
        <v>6736</v>
      </c>
      <c r="B1790">
        <v>90845</v>
      </c>
      <c r="C1790">
        <v>87.81</v>
      </c>
      <c r="J1790">
        <v>90845</v>
      </c>
      <c r="K1790">
        <v>86.43</v>
      </c>
      <c r="N1790" s="23">
        <v>61520</v>
      </c>
      <c r="O1790" s="23" t="e">
        <v>#N/A</v>
      </c>
    </row>
    <row r="1791" spans="1:15" x14ac:dyDescent="0.25">
      <c r="A1791" t="s">
        <v>6736</v>
      </c>
      <c r="B1791">
        <v>90846</v>
      </c>
      <c r="C1791">
        <v>99.86</v>
      </c>
      <c r="J1791">
        <v>90846</v>
      </c>
      <c r="K1791">
        <v>98.32</v>
      </c>
      <c r="N1791" s="23">
        <v>61521</v>
      </c>
      <c r="O1791" s="23" t="e">
        <v>#N/A</v>
      </c>
    </row>
    <row r="1792" spans="1:15" x14ac:dyDescent="0.25">
      <c r="A1792" t="s">
        <v>6736</v>
      </c>
      <c r="B1792">
        <v>90847</v>
      </c>
      <c r="C1792">
        <v>104.14</v>
      </c>
      <c r="J1792">
        <v>90847</v>
      </c>
      <c r="K1792">
        <v>102.51</v>
      </c>
      <c r="N1792" s="23">
        <v>61522</v>
      </c>
      <c r="O1792" s="23" t="e">
        <v>#N/A</v>
      </c>
    </row>
    <row r="1793" spans="1:15" x14ac:dyDescent="0.25">
      <c r="A1793" t="s">
        <v>6736</v>
      </c>
      <c r="B1793">
        <v>90849</v>
      </c>
      <c r="C1793">
        <v>30.6</v>
      </c>
      <c r="J1793">
        <v>90849</v>
      </c>
      <c r="K1793">
        <v>29.94</v>
      </c>
      <c r="N1793" s="23">
        <v>61524</v>
      </c>
      <c r="O1793" s="23" t="e">
        <v>#N/A</v>
      </c>
    </row>
    <row r="1794" spans="1:15" x14ac:dyDescent="0.25">
      <c r="A1794" t="s">
        <v>6736</v>
      </c>
      <c r="B1794">
        <v>90853</v>
      </c>
      <c r="C1794">
        <v>24.51</v>
      </c>
      <c r="J1794">
        <v>90853</v>
      </c>
      <c r="K1794">
        <v>24.15</v>
      </c>
      <c r="N1794" s="23">
        <v>61526</v>
      </c>
      <c r="O1794" s="23" t="e">
        <v>#N/A</v>
      </c>
    </row>
    <row r="1795" spans="1:15" x14ac:dyDescent="0.25">
      <c r="A1795" t="s">
        <v>6736</v>
      </c>
      <c r="B1795">
        <v>90865</v>
      </c>
      <c r="C1795">
        <v>129.63999999999999</v>
      </c>
      <c r="J1795">
        <v>90865</v>
      </c>
      <c r="K1795">
        <v>127.53</v>
      </c>
      <c r="N1795" s="23">
        <v>61530</v>
      </c>
      <c r="O1795" s="23" t="e">
        <v>#N/A</v>
      </c>
    </row>
    <row r="1796" spans="1:15" x14ac:dyDescent="0.25">
      <c r="A1796" t="s">
        <v>6736</v>
      </c>
      <c r="B1796">
        <v>90870</v>
      </c>
      <c r="C1796">
        <v>110.88</v>
      </c>
      <c r="J1796">
        <v>90870</v>
      </c>
      <c r="K1796">
        <v>109.15</v>
      </c>
      <c r="N1796" s="23">
        <v>61531</v>
      </c>
      <c r="O1796" s="23" t="e">
        <v>#N/A</v>
      </c>
    </row>
    <row r="1797" spans="1:15" x14ac:dyDescent="0.25">
      <c r="A1797" t="s">
        <v>6736</v>
      </c>
      <c r="B1797">
        <v>90880</v>
      </c>
      <c r="C1797">
        <v>91.74</v>
      </c>
      <c r="J1797">
        <v>90880</v>
      </c>
      <c r="K1797">
        <v>90.28</v>
      </c>
      <c r="N1797" s="23">
        <v>61533</v>
      </c>
      <c r="O1797" s="23" t="e">
        <v>#N/A</v>
      </c>
    </row>
    <row r="1798" spans="1:15" x14ac:dyDescent="0.25">
      <c r="A1798" t="s">
        <v>6736</v>
      </c>
      <c r="B1798">
        <v>90901</v>
      </c>
      <c r="C1798">
        <v>20.11</v>
      </c>
      <c r="J1798">
        <v>90901</v>
      </c>
      <c r="K1798">
        <v>19.68</v>
      </c>
      <c r="N1798" s="23">
        <v>61534</v>
      </c>
      <c r="O1798" s="23" t="e">
        <v>#N/A</v>
      </c>
    </row>
    <row r="1799" spans="1:15" x14ac:dyDescent="0.25">
      <c r="A1799" t="s">
        <v>6736</v>
      </c>
      <c r="B1799">
        <v>90912</v>
      </c>
      <c r="C1799">
        <v>45.25</v>
      </c>
      <c r="J1799">
        <v>90912</v>
      </c>
      <c r="K1799">
        <v>44.39</v>
      </c>
      <c r="N1799" s="23">
        <v>61535</v>
      </c>
      <c r="O1799" s="23" t="e">
        <v>#N/A</v>
      </c>
    </row>
    <row r="1800" spans="1:15" x14ac:dyDescent="0.25">
      <c r="A1800" t="s">
        <v>6736</v>
      </c>
      <c r="B1800">
        <v>90913</v>
      </c>
      <c r="C1800">
        <v>25.83</v>
      </c>
      <c r="J1800">
        <v>90913</v>
      </c>
      <c r="K1800">
        <v>25.46</v>
      </c>
      <c r="N1800" s="23">
        <v>61536</v>
      </c>
      <c r="O1800" s="23" t="e">
        <v>#N/A</v>
      </c>
    </row>
    <row r="1801" spans="1:15" x14ac:dyDescent="0.25">
      <c r="A1801" t="s">
        <v>6736</v>
      </c>
      <c r="B1801">
        <v>92002</v>
      </c>
      <c r="C1801">
        <v>48.81</v>
      </c>
      <c r="J1801">
        <v>92002</v>
      </c>
      <c r="K1801">
        <v>47.6</v>
      </c>
      <c r="N1801" s="23">
        <v>61537</v>
      </c>
      <c r="O1801" s="23" t="e">
        <v>#N/A</v>
      </c>
    </row>
    <row r="1802" spans="1:15" x14ac:dyDescent="0.25">
      <c r="A1802" t="s">
        <v>6736</v>
      </c>
      <c r="B1802">
        <v>92004</v>
      </c>
      <c r="C1802">
        <v>100.12</v>
      </c>
      <c r="J1802">
        <v>92004</v>
      </c>
      <c r="K1802">
        <v>97.64</v>
      </c>
      <c r="N1802" s="23">
        <v>61538</v>
      </c>
      <c r="O1802" s="23" t="e">
        <v>#N/A</v>
      </c>
    </row>
    <row r="1803" spans="1:15" x14ac:dyDescent="0.25">
      <c r="A1803" t="s">
        <v>6736</v>
      </c>
      <c r="B1803">
        <v>92012</v>
      </c>
      <c r="C1803">
        <v>53.95</v>
      </c>
      <c r="J1803">
        <v>92012</v>
      </c>
      <c r="K1803">
        <v>52.69</v>
      </c>
      <c r="N1803" s="23">
        <v>61539</v>
      </c>
      <c r="O1803" s="23" t="e">
        <v>#N/A</v>
      </c>
    </row>
    <row r="1804" spans="1:15" x14ac:dyDescent="0.25">
      <c r="A1804" t="s">
        <v>6736</v>
      </c>
      <c r="B1804">
        <v>92014</v>
      </c>
      <c r="C1804">
        <v>81.08</v>
      </c>
      <c r="J1804">
        <v>92014</v>
      </c>
      <c r="K1804">
        <v>79.069999999999993</v>
      </c>
      <c r="N1804" s="23">
        <v>61540</v>
      </c>
      <c r="O1804" s="23" t="e">
        <v>#N/A</v>
      </c>
    </row>
    <row r="1805" spans="1:15" x14ac:dyDescent="0.25">
      <c r="A1805" t="s">
        <v>6736</v>
      </c>
      <c r="B1805">
        <v>92020</v>
      </c>
      <c r="C1805">
        <v>21.75</v>
      </c>
      <c r="J1805">
        <v>92020</v>
      </c>
      <c r="K1805">
        <v>21.19</v>
      </c>
      <c r="N1805" s="23">
        <v>61541</v>
      </c>
      <c r="O1805" s="23" t="e">
        <v>#N/A</v>
      </c>
    </row>
    <row r="1806" spans="1:15" x14ac:dyDescent="0.25">
      <c r="A1806" t="s">
        <v>6736</v>
      </c>
      <c r="B1806">
        <v>92071</v>
      </c>
      <c r="C1806">
        <v>34.35</v>
      </c>
      <c r="J1806">
        <v>92071</v>
      </c>
      <c r="K1806">
        <v>33.53</v>
      </c>
      <c r="N1806" s="23">
        <v>61543</v>
      </c>
      <c r="O1806" s="23" t="e">
        <v>#N/A</v>
      </c>
    </row>
    <row r="1807" spans="1:15" x14ac:dyDescent="0.25">
      <c r="A1807" t="s">
        <v>6736</v>
      </c>
      <c r="B1807">
        <v>92072</v>
      </c>
      <c r="C1807">
        <v>100.14</v>
      </c>
      <c r="J1807">
        <v>92072</v>
      </c>
      <c r="K1807">
        <v>97.69</v>
      </c>
      <c r="N1807" s="23">
        <v>61544</v>
      </c>
      <c r="O1807" s="23" t="e">
        <v>#N/A</v>
      </c>
    </row>
    <row r="1808" spans="1:15" x14ac:dyDescent="0.25">
      <c r="A1808" t="s">
        <v>6736</v>
      </c>
      <c r="B1808">
        <v>92100</v>
      </c>
      <c r="C1808">
        <v>34.35</v>
      </c>
      <c r="J1808">
        <v>92100</v>
      </c>
      <c r="K1808">
        <v>33.53</v>
      </c>
      <c r="N1808" s="23">
        <v>61545</v>
      </c>
      <c r="O1808" s="23" t="e">
        <v>#N/A</v>
      </c>
    </row>
    <row r="1809" spans="1:15" x14ac:dyDescent="0.25">
      <c r="A1809" t="s">
        <v>6736</v>
      </c>
      <c r="B1809">
        <v>92201</v>
      </c>
      <c r="C1809">
        <v>23.91</v>
      </c>
      <c r="J1809">
        <v>92201</v>
      </c>
      <c r="K1809">
        <v>23.36</v>
      </c>
      <c r="N1809" s="23">
        <v>61546</v>
      </c>
      <c r="O1809" s="23" t="e">
        <v>#N/A</v>
      </c>
    </row>
    <row r="1810" spans="1:15" x14ac:dyDescent="0.25">
      <c r="A1810" t="s">
        <v>6736</v>
      </c>
      <c r="B1810">
        <v>92202</v>
      </c>
      <c r="C1810">
        <v>15.59</v>
      </c>
      <c r="J1810">
        <v>92202</v>
      </c>
      <c r="K1810">
        <v>15.21</v>
      </c>
      <c r="N1810" s="23">
        <v>61548</v>
      </c>
      <c r="O1810" s="23" t="e">
        <v>#N/A</v>
      </c>
    </row>
    <row r="1811" spans="1:15" x14ac:dyDescent="0.25">
      <c r="A1811" t="s">
        <v>6736</v>
      </c>
      <c r="B1811">
        <v>92230</v>
      </c>
      <c r="C1811">
        <v>36.97</v>
      </c>
      <c r="J1811">
        <v>92230</v>
      </c>
      <c r="K1811">
        <v>36.159999999999997</v>
      </c>
      <c r="N1811" s="23">
        <v>61550</v>
      </c>
      <c r="O1811" s="23" t="e">
        <v>#N/A</v>
      </c>
    </row>
    <row r="1812" spans="1:15" x14ac:dyDescent="0.25">
      <c r="A1812" t="s">
        <v>6736</v>
      </c>
      <c r="B1812">
        <v>92260</v>
      </c>
      <c r="C1812">
        <v>11.19</v>
      </c>
      <c r="J1812">
        <v>92260</v>
      </c>
      <c r="K1812">
        <v>10.96</v>
      </c>
      <c r="N1812" s="23">
        <v>61552</v>
      </c>
      <c r="O1812" s="23" t="e">
        <v>#N/A</v>
      </c>
    </row>
    <row r="1813" spans="1:15" x14ac:dyDescent="0.25">
      <c r="A1813" t="s">
        <v>6736</v>
      </c>
      <c r="B1813">
        <v>92311</v>
      </c>
      <c r="C1813">
        <v>55.13</v>
      </c>
      <c r="J1813">
        <v>92311</v>
      </c>
      <c r="K1813">
        <v>53.77</v>
      </c>
      <c r="N1813" s="23">
        <v>61556</v>
      </c>
      <c r="O1813" s="23" t="e">
        <v>#N/A</v>
      </c>
    </row>
    <row r="1814" spans="1:15" x14ac:dyDescent="0.25">
      <c r="A1814" t="s">
        <v>6736</v>
      </c>
      <c r="B1814">
        <v>92312</v>
      </c>
      <c r="C1814">
        <v>63.75</v>
      </c>
      <c r="J1814">
        <v>92312</v>
      </c>
      <c r="K1814">
        <v>62.18</v>
      </c>
      <c r="N1814" s="23">
        <v>61557</v>
      </c>
      <c r="O1814" s="23" t="e">
        <v>#N/A</v>
      </c>
    </row>
    <row r="1815" spans="1:15" x14ac:dyDescent="0.25">
      <c r="A1815" t="s">
        <v>6736</v>
      </c>
      <c r="B1815">
        <v>92313</v>
      </c>
      <c r="C1815">
        <v>45.69</v>
      </c>
      <c r="J1815">
        <v>92313</v>
      </c>
      <c r="K1815">
        <v>44.6</v>
      </c>
      <c r="N1815" s="23">
        <v>61558</v>
      </c>
      <c r="O1815" s="23" t="e">
        <v>#N/A</v>
      </c>
    </row>
    <row r="1816" spans="1:15" x14ac:dyDescent="0.25">
      <c r="A1816" t="s">
        <v>6736</v>
      </c>
      <c r="B1816">
        <v>92315</v>
      </c>
      <c r="C1816">
        <v>22.28</v>
      </c>
      <c r="J1816">
        <v>92315</v>
      </c>
      <c r="K1816">
        <v>21.79</v>
      </c>
      <c r="N1816" s="23">
        <v>61559</v>
      </c>
      <c r="O1816" s="23" t="e">
        <v>#N/A</v>
      </c>
    </row>
    <row r="1817" spans="1:15" x14ac:dyDescent="0.25">
      <c r="A1817" t="s">
        <v>6736</v>
      </c>
      <c r="B1817">
        <v>92316</v>
      </c>
      <c r="C1817">
        <v>33.43</v>
      </c>
      <c r="J1817">
        <v>92316</v>
      </c>
      <c r="K1817">
        <v>32.659999999999997</v>
      </c>
      <c r="N1817" s="23">
        <v>61563</v>
      </c>
      <c r="O1817" s="23" t="e">
        <v>#N/A</v>
      </c>
    </row>
    <row r="1818" spans="1:15" x14ac:dyDescent="0.25">
      <c r="A1818" t="s">
        <v>6736</v>
      </c>
      <c r="B1818">
        <v>92317</v>
      </c>
      <c r="C1818">
        <v>22.28</v>
      </c>
      <c r="J1818">
        <v>92317</v>
      </c>
      <c r="K1818">
        <v>21.79</v>
      </c>
      <c r="N1818" s="23">
        <v>61564</v>
      </c>
      <c r="O1818" s="23" t="e">
        <v>#N/A</v>
      </c>
    </row>
    <row r="1819" spans="1:15" x14ac:dyDescent="0.25">
      <c r="A1819" t="s">
        <v>6736</v>
      </c>
      <c r="B1819">
        <v>92504</v>
      </c>
      <c r="C1819">
        <v>10.11</v>
      </c>
      <c r="J1819">
        <v>92504</v>
      </c>
      <c r="K1819">
        <v>9.9</v>
      </c>
      <c r="N1819" s="23">
        <v>61566</v>
      </c>
      <c r="O1819" s="23" t="e">
        <v>#N/A</v>
      </c>
    </row>
    <row r="1820" spans="1:15" x14ac:dyDescent="0.25">
      <c r="A1820" t="s">
        <v>6736</v>
      </c>
      <c r="B1820">
        <v>92511</v>
      </c>
      <c r="C1820">
        <v>40.75</v>
      </c>
      <c r="J1820">
        <v>92511</v>
      </c>
      <c r="K1820">
        <v>39.770000000000003</v>
      </c>
      <c r="N1820" s="23">
        <v>61567</v>
      </c>
      <c r="O1820" s="23" t="e">
        <v>#N/A</v>
      </c>
    </row>
    <row r="1821" spans="1:15" x14ac:dyDescent="0.25">
      <c r="A1821" t="s">
        <v>6736</v>
      </c>
      <c r="B1821">
        <v>92512</v>
      </c>
      <c r="C1821">
        <v>29.12</v>
      </c>
      <c r="J1821">
        <v>92512</v>
      </c>
      <c r="K1821">
        <v>28.64</v>
      </c>
      <c r="N1821" s="23">
        <v>61570</v>
      </c>
      <c r="O1821" s="23" t="e">
        <v>#N/A</v>
      </c>
    </row>
    <row r="1822" spans="1:15" x14ac:dyDescent="0.25">
      <c r="A1822" t="s">
        <v>6736</v>
      </c>
      <c r="B1822">
        <v>92516</v>
      </c>
      <c r="C1822">
        <v>24.51</v>
      </c>
      <c r="J1822">
        <v>92516</v>
      </c>
      <c r="K1822">
        <v>24.12</v>
      </c>
      <c r="N1822" s="23">
        <v>61571</v>
      </c>
      <c r="O1822" s="23" t="e">
        <v>#N/A</v>
      </c>
    </row>
    <row r="1823" spans="1:15" x14ac:dyDescent="0.25">
      <c r="A1823" t="s">
        <v>6736</v>
      </c>
      <c r="B1823">
        <v>92517</v>
      </c>
      <c r="C1823">
        <v>45.16</v>
      </c>
      <c r="J1823">
        <v>92517</v>
      </c>
      <c r="K1823">
        <v>44.18</v>
      </c>
      <c r="N1823" s="23">
        <v>61575</v>
      </c>
      <c r="O1823" s="23" t="e">
        <v>#N/A</v>
      </c>
    </row>
    <row r="1824" spans="1:15" x14ac:dyDescent="0.25">
      <c r="A1824" t="s">
        <v>6736</v>
      </c>
      <c r="B1824">
        <v>92518</v>
      </c>
      <c r="C1824">
        <v>45.54</v>
      </c>
      <c r="J1824">
        <v>92518</v>
      </c>
      <c r="K1824">
        <v>44.54</v>
      </c>
      <c r="N1824" s="23">
        <v>61576</v>
      </c>
      <c r="O1824" s="23" t="e">
        <v>#N/A</v>
      </c>
    </row>
    <row r="1825" spans="1:15" x14ac:dyDescent="0.25">
      <c r="A1825" t="s">
        <v>6736</v>
      </c>
      <c r="B1825">
        <v>92519</v>
      </c>
      <c r="C1825">
        <v>68.38</v>
      </c>
      <c r="J1825">
        <v>92519</v>
      </c>
      <c r="K1825">
        <v>66.73</v>
      </c>
      <c r="N1825" s="23">
        <v>61580</v>
      </c>
      <c r="O1825" s="23" t="e">
        <v>#N/A</v>
      </c>
    </row>
    <row r="1826" spans="1:15" x14ac:dyDescent="0.25">
      <c r="A1826" t="s">
        <v>6736</v>
      </c>
      <c r="B1826">
        <v>92520</v>
      </c>
      <c r="C1826">
        <v>42.64</v>
      </c>
      <c r="J1826">
        <v>92520</v>
      </c>
      <c r="K1826">
        <v>41.72</v>
      </c>
      <c r="N1826" s="23">
        <v>61581</v>
      </c>
      <c r="O1826" s="23" t="e">
        <v>#N/A</v>
      </c>
    </row>
    <row r="1827" spans="1:15" x14ac:dyDescent="0.25">
      <c r="A1827" t="s">
        <v>6736</v>
      </c>
      <c r="B1827">
        <v>92557</v>
      </c>
      <c r="C1827">
        <v>34</v>
      </c>
      <c r="J1827">
        <v>92557</v>
      </c>
      <c r="K1827">
        <v>33.19</v>
      </c>
      <c r="N1827" s="23">
        <v>61582</v>
      </c>
      <c r="O1827" s="23" t="e">
        <v>#N/A</v>
      </c>
    </row>
    <row r="1828" spans="1:15" x14ac:dyDescent="0.25">
      <c r="A1828" t="s">
        <v>6736</v>
      </c>
      <c r="B1828">
        <v>92567</v>
      </c>
      <c r="C1828">
        <v>11.58</v>
      </c>
      <c r="J1828">
        <v>92567</v>
      </c>
      <c r="K1828">
        <v>11.32</v>
      </c>
      <c r="N1828" s="23">
        <v>61583</v>
      </c>
      <c r="O1828" s="23" t="e">
        <v>#N/A</v>
      </c>
    </row>
    <row r="1829" spans="1:15" x14ac:dyDescent="0.25">
      <c r="A1829" t="s">
        <v>6736</v>
      </c>
      <c r="B1829">
        <v>92568</v>
      </c>
      <c r="C1829">
        <v>16.23</v>
      </c>
      <c r="J1829">
        <v>92568</v>
      </c>
      <c r="K1829">
        <v>15.93</v>
      </c>
      <c r="N1829" s="23">
        <v>61584</v>
      </c>
      <c r="O1829" s="23" t="e">
        <v>#N/A</v>
      </c>
    </row>
    <row r="1830" spans="1:15" x14ac:dyDescent="0.25">
      <c r="A1830" t="s">
        <v>6736</v>
      </c>
      <c r="B1830">
        <v>92570</v>
      </c>
      <c r="C1830">
        <v>31.1</v>
      </c>
      <c r="J1830">
        <v>92570</v>
      </c>
      <c r="K1830">
        <v>30.37</v>
      </c>
      <c r="N1830" s="23">
        <v>61585</v>
      </c>
      <c r="O1830" s="23" t="e">
        <v>#N/A</v>
      </c>
    </row>
    <row r="1831" spans="1:15" x14ac:dyDescent="0.25">
      <c r="A1831" t="s">
        <v>6736</v>
      </c>
      <c r="B1831">
        <v>92579</v>
      </c>
      <c r="C1831">
        <v>39.81</v>
      </c>
      <c r="J1831">
        <v>92579</v>
      </c>
      <c r="K1831">
        <v>38.82</v>
      </c>
      <c r="N1831" s="23">
        <v>61586</v>
      </c>
      <c r="O1831" s="23" t="e">
        <v>#N/A</v>
      </c>
    </row>
    <row r="1832" spans="1:15" x14ac:dyDescent="0.25">
      <c r="A1832" t="s">
        <v>6736</v>
      </c>
      <c r="B1832">
        <v>92601</v>
      </c>
      <c r="C1832">
        <v>131.41999999999999</v>
      </c>
      <c r="J1832">
        <v>92601</v>
      </c>
      <c r="K1832">
        <v>128.11000000000001</v>
      </c>
      <c r="N1832" s="23">
        <v>61590</v>
      </c>
      <c r="O1832" s="23" t="e">
        <v>#N/A</v>
      </c>
    </row>
    <row r="1833" spans="1:15" x14ac:dyDescent="0.25">
      <c r="A1833" t="s">
        <v>6736</v>
      </c>
      <c r="B1833">
        <v>92602</v>
      </c>
      <c r="C1833">
        <v>74.569999999999993</v>
      </c>
      <c r="J1833">
        <v>92602</v>
      </c>
      <c r="K1833">
        <v>72.73</v>
      </c>
      <c r="N1833" s="23">
        <v>61591</v>
      </c>
      <c r="O1833" s="23" t="e">
        <v>#N/A</v>
      </c>
    </row>
    <row r="1834" spans="1:15" x14ac:dyDescent="0.25">
      <c r="A1834" t="s">
        <v>6736</v>
      </c>
      <c r="B1834">
        <v>92603</v>
      </c>
      <c r="C1834">
        <v>127.75</v>
      </c>
      <c r="J1834">
        <v>92603</v>
      </c>
      <c r="K1834">
        <v>124.57</v>
      </c>
      <c r="N1834" s="23">
        <v>61592</v>
      </c>
      <c r="O1834" s="23" t="e">
        <v>#N/A</v>
      </c>
    </row>
    <row r="1835" spans="1:15" x14ac:dyDescent="0.25">
      <c r="A1835" t="s">
        <v>6736</v>
      </c>
      <c r="B1835">
        <v>92604</v>
      </c>
      <c r="C1835">
        <v>71.290000000000006</v>
      </c>
      <c r="J1835">
        <v>92604</v>
      </c>
      <c r="K1835">
        <v>69.55</v>
      </c>
      <c r="N1835" s="23">
        <v>61595</v>
      </c>
      <c r="O1835" s="23" t="e">
        <v>#N/A</v>
      </c>
    </row>
    <row r="1836" spans="1:15" x14ac:dyDescent="0.25">
      <c r="A1836" t="s">
        <v>6736</v>
      </c>
      <c r="B1836">
        <v>92610</v>
      </c>
      <c r="C1836">
        <v>75.33</v>
      </c>
      <c r="J1836">
        <v>92610</v>
      </c>
      <c r="K1836">
        <v>73.459999999999994</v>
      </c>
      <c r="N1836" s="23">
        <v>61596</v>
      </c>
      <c r="O1836" s="23" t="e">
        <v>#N/A</v>
      </c>
    </row>
    <row r="1837" spans="1:15" x14ac:dyDescent="0.25">
      <c r="A1837" t="s">
        <v>6736</v>
      </c>
      <c r="B1837">
        <v>92612</v>
      </c>
      <c r="C1837">
        <v>71.150000000000006</v>
      </c>
      <c r="J1837">
        <v>92612</v>
      </c>
      <c r="K1837">
        <v>69.599999999999994</v>
      </c>
      <c r="N1837" s="23">
        <v>61597</v>
      </c>
      <c r="O1837" s="23" t="e">
        <v>#N/A</v>
      </c>
    </row>
    <row r="1838" spans="1:15" x14ac:dyDescent="0.25">
      <c r="A1838" t="s">
        <v>6736</v>
      </c>
      <c r="B1838">
        <v>92614</v>
      </c>
      <c r="C1838">
        <v>70.349999999999994</v>
      </c>
      <c r="J1838">
        <v>92614</v>
      </c>
      <c r="K1838">
        <v>68.92</v>
      </c>
      <c r="N1838" s="23">
        <v>61598</v>
      </c>
      <c r="O1838" s="23" t="e">
        <v>#N/A</v>
      </c>
    </row>
    <row r="1839" spans="1:15" x14ac:dyDescent="0.25">
      <c r="A1839" t="s">
        <v>6736</v>
      </c>
      <c r="B1839">
        <v>92616</v>
      </c>
      <c r="C1839">
        <v>105.81</v>
      </c>
      <c r="J1839">
        <v>92616</v>
      </c>
      <c r="K1839">
        <v>103.58</v>
      </c>
      <c r="N1839" s="23">
        <v>61600</v>
      </c>
      <c r="O1839" s="23" t="e">
        <v>#N/A</v>
      </c>
    </row>
    <row r="1840" spans="1:15" x14ac:dyDescent="0.25">
      <c r="A1840" t="s">
        <v>6736</v>
      </c>
      <c r="B1840">
        <v>92617</v>
      </c>
      <c r="C1840">
        <v>43.28</v>
      </c>
      <c r="J1840">
        <v>92617</v>
      </c>
      <c r="K1840">
        <v>42.39</v>
      </c>
      <c r="N1840" s="23">
        <v>61601</v>
      </c>
      <c r="O1840" s="23" t="e">
        <v>#N/A</v>
      </c>
    </row>
    <row r="1841" spans="1:15" x14ac:dyDescent="0.25">
      <c r="A1841" t="s">
        <v>6736</v>
      </c>
      <c r="B1841">
        <v>92620</v>
      </c>
      <c r="C1841">
        <v>84.97</v>
      </c>
      <c r="J1841">
        <v>92620</v>
      </c>
      <c r="K1841">
        <v>83.01</v>
      </c>
      <c r="N1841" s="23">
        <v>61605</v>
      </c>
      <c r="O1841" s="23" t="e">
        <v>#N/A</v>
      </c>
    </row>
    <row r="1842" spans="1:15" x14ac:dyDescent="0.25">
      <c r="A1842" t="s">
        <v>6736</v>
      </c>
      <c r="B1842">
        <v>92621</v>
      </c>
      <c r="C1842">
        <v>19.899999999999999</v>
      </c>
      <c r="J1842">
        <v>92621</v>
      </c>
      <c r="K1842">
        <v>19.41</v>
      </c>
      <c r="N1842" s="23">
        <v>61606</v>
      </c>
      <c r="O1842" s="23" t="e">
        <v>#N/A</v>
      </c>
    </row>
    <row r="1843" spans="1:15" x14ac:dyDescent="0.25">
      <c r="A1843" t="s">
        <v>6736</v>
      </c>
      <c r="B1843">
        <v>92625</v>
      </c>
      <c r="C1843">
        <v>65.48</v>
      </c>
      <c r="J1843">
        <v>92625</v>
      </c>
      <c r="K1843">
        <v>63.92</v>
      </c>
      <c r="N1843" s="23">
        <v>61607</v>
      </c>
      <c r="O1843" s="23" t="e">
        <v>#N/A</v>
      </c>
    </row>
    <row r="1844" spans="1:15" x14ac:dyDescent="0.25">
      <c r="A1844" t="s">
        <v>6736</v>
      </c>
      <c r="B1844">
        <v>92626</v>
      </c>
      <c r="C1844">
        <v>80</v>
      </c>
      <c r="J1844">
        <v>92626</v>
      </c>
      <c r="K1844">
        <v>78.010000000000005</v>
      </c>
      <c r="N1844" s="23">
        <v>61608</v>
      </c>
      <c r="O1844" s="23" t="e">
        <v>#N/A</v>
      </c>
    </row>
    <row r="1845" spans="1:15" x14ac:dyDescent="0.25">
      <c r="A1845" t="s">
        <v>6736</v>
      </c>
      <c r="B1845">
        <v>92627</v>
      </c>
      <c r="C1845">
        <v>18.82</v>
      </c>
      <c r="J1845">
        <v>92627</v>
      </c>
      <c r="K1845">
        <v>18.36</v>
      </c>
      <c r="N1845" s="23">
        <v>61610</v>
      </c>
      <c r="O1845" s="23" t="e">
        <v>#N/A</v>
      </c>
    </row>
    <row r="1846" spans="1:15" x14ac:dyDescent="0.25">
      <c r="A1846" t="s">
        <v>6736</v>
      </c>
      <c r="B1846">
        <v>92640</v>
      </c>
      <c r="C1846">
        <v>100.29</v>
      </c>
      <c r="J1846">
        <v>92640</v>
      </c>
      <c r="K1846">
        <v>97.73</v>
      </c>
      <c r="N1846" s="23">
        <v>61611</v>
      </c>
      <c r="O1846" s="23" t="e">
        <v>#N/A</v>
      </c>
    </row>
    <row r="1847" spans="1:15" x14ac:dyDescent="0.25">
      <c r="A1847" t="s">
        <v>6736</v>
      </c>
      <c r="B1847">
        <v>92950</v>
      </c>
      <c r="C1847">
        <v>191.98</v>
      </c>
      <c r="J1847">
        <v>92950</v>
      </c>
      <c r="K1847">
        <v>190.16</v>
      </c>
      <c r="N1847" s="23">
        <v>61612</v>
      </c>
      <c r="O1847" s="23" t="e">
        <v>#N/A</v>
      </c>
    </row>
    <row r="1848" spans="1:15" x14ac:dyDescent="0.25">
      <c r="A1848" t="s">
        <v>6736</v>
      </c>
      <c r="B1848">
        <v>92960</v>
      </c>
      <c r="C1848">
        <v>115.11</v>
      </c>
      <c r="J1848">
        <v>92960</v>
      </c>
      <c r="K1848">
        <v>113.09</v>
      </c>
      <c r="N1848" s="23">
        <v>61613</v>
      </c>
      <c r="O1848" s="23" t="e">
        <v>#N/A</v>
      </c>
    </row>
    <row r="1849" spans="1:15" x14ac:dyDescent="0.25">
      <c r="A1849" t="s">
        <v>6736</v>
      </c>
      <c r="B1849">
        <v>93264</v>
      </c>
      <c r="C1849">
        <v>37.340000000000003</v>
      </c>
      <c r="J1849">
        <v>93264</v>
      </c>
      <c r="K1849">
        <v>36.86</v>
      </c>
      <c r="N1849" s="23">
        <v>61615</v>
      </c>
      <c r="O1849" s="23" t="e">
        <v>#N/A</v>
      </c>
    </row>
    <row r="1850" spans="1:15" x14ac:dyDescent="0.25">
      <c r="A1850" t="s">
        <v>6736</v>
      </c>
      <c r="B1850">
        <v>93319</v>
      </c>
      <c r="C1850">
        <v>25.45</v>
      </c>
      <c r="J1850">
        <v>93319</v>
      </c>
      <c r="K1850">
        <v>25.1</v>
      </c>
      <c r="N1850" s="23">
        <v>61616</v>
      </c>
      <c r="O1850" s="23" t="e">
        <v>#N/A</v>
      </c>
    </row>
    <row r="1851" spans="1:15" x14ac:dyDescent="0.25">
      <c r="A1851" t="s">
        <v>6736</v>
      </c>
      <c r="B1851">
        <v>93356</v>
      </c>
      <c r="C1851">
        <v>12.18</v>
      </c>
      <c r="J1851">
        <v>93356</v>
      </c>
      <c r="K1851">
        <v>12.02</v>
      </c>
      <c r="N1851" s="23">
        <v>61618</v>
      </c>
      <c r="O1851" s="23" t="e">
        <v>#N/A</v>
      </c>
    </row>
    <row r="1852" spans="1:15" x14ac:dyDescent="0.25">
      <c r="A1852" t="s">
        <v>6736</v>
      </c>
      <c r="B1852">
        <v>93750</v>
      </c>
      <c r="C1852">
        <v>42.34</v>
      </c>
      <c r="J1852">
        <v>93750</v>
      </c>
      <c r="K1852">
        <v>42.05</v>
      </c>
      <c r="N1852" s="23">
        <v>61619</v>
      </c>
      <c r="O1852" s="23" t="e">
        <v>#N/A</v>
      </c>
    </row>
    <row r="1853" spans="1:15" x14ac:dyDescent="0.25">
      <c r="A1853" t="s">
        <v>6736</v>
      </c>
      <c r="B1853">
        <v>93797</v>
      </c>
      <c r="C1853">
        <v>9.35</v>
      </c>
      <c r="J1853">
        <v>93797</v>
      </c>
      <c r="K1853">
        <v>9.18</v>
      </c>
      <c r="N1853" s="23">
        <v>61623</v>
      </c>
      <c r="O1853" s="23" t="e">
        <v>#N/A</v>
      </c>
    </row>
    <row r="1854" spans="1:15" x14ac:dyDescent="0.25">
      <c r="A1854" t="s">
        <v>6736</v>
      </c>
      <c r="B1854">
        <v>93798</v>
      </c>
      <c r="C1854">
        <v>14.35</v>
      </c>
      <c r="J1854">
        <v>93798</v>
      </c>
      <c r="K1854">
        <v>14.13</v>
      </c>
      <c r="N1854" s="23">
        <v>61624</v>
      </c>
      <c r="O1854" s="23" t="e">
        <v>#N/A</v>
      </c>
    </row>
    <row r="1855" spans="1:15" x14ac:dyDescent="0.25">
      <c r="A1855" t="s">
        <v>6736</v>
      </c>
      <c r="B1855">
        <v>94625</v>
      </c>
      <c r="C1855">
        <v>17.86</v>
      </c>
      <c r="J1855">
        <v>94625</v>
      </c>
      <c r="K1855">
        <v>17.71</v>
      </c>
      <c r="N1855" s="23">
        <v>61626</v>
      </c>
      <c r="O1855" s="23" t="e">
        <v>#N/A</v>
      </c>
    </row>
    <row r="1856" spans="1:15" x14ac:dyDescent="0.25">
      <c r="A1856" t="s">
        <v>6736</v>
      </c>
      <c r="B1856">
        <v>94626</v>
      </c>
      <c r="C1856">
        <v>28.71</v>
      </c>
      <c r="J1856">
        <v>94626</v>
      </c>
      <c r="K1856">
        <v>28.26</v>
      </c>
      <c r="N1856" s="23">
        <v>61630</v>
      </c>
      <c r="O1856" s="23" t="e">
        <v>#N/A</v>
      </c>
    </row>
    <row r="1857" spans="1:15" x14ac:dyDescent="0.25">
      <c r="A1857" t="s">
        <v>6736</v>
      </c>
      <c r="B1857">
        <v>94660</v>
      </c>
      <c r="C1857">
        <v>39.1</v>
      </c>
      <c r="J1857">
        <v>94660</v>
      </c>
      <c r="K1857">
        <v>38.53</v>
      </c>
      <c r="N1857" s="23">
        <v>61635</v>
      </c>
      <c r="O1857" s="23" t="e">
        <v>#N/A</v>
      </c>
    </row>
    <row r="1858" spans="1:15" x14ac:dyDescent="0.25">
      <c r="A1858" t="s">
        <v>6736</v>
      </c>
      <c r="B1858">
        <v>94780</v>
      </c>
      <c r="C1858">
        <v>25.13</v>
      </c>
      <c r="J1858">
        <v>94780</v>
      </c>
      <c r="K1858">
        <v>24.76</v>
      </c>
      <c r="N1858" s="23">
        <v>61645</v>
      </c>
      <c r="O1858" s="23" t="e">
        <v>#N/A</v>
      </c>
    </row>
    <row r="1859" spans="1:15" x14ac:dyDescent="0.25">
      <c r="A1859" t="s">
        <v>6736</v>
      </c>
      <c r="B1859">
        <v>94781</v>
      </c>
      <c r="C1859">
        <v>8.61</v>
      </c>
      <c r="J1859">
        <v>94781</v>
      </c>
      <c r="K1859">
        <v>8.4700000000000006</v>
      </c>
      <c r="N1859" s="23">
        <v>61650</v>
      </c>
      <c r="O1859" s="23" t="e">
        <v>#N/A</v>
      </c>
    </row>
    <row r="1860" spans="1:15" x14ac:dyDescent="0.25">
      <c r="A1860" t="s">
        <v>6736</v>
      </c>
      <c r="B1860">
        <v>95017</v>
      </c>
      <c r="C1860">
        <v>3.95</v>
      </c>
      <c r="J1860">
        <v>95017</v>
      </c>
      <c r="K1860">
        <v>3.91</v>
      </c>
      <c r="N1860" s="23">
        <v>61651</v>
      </c>
      <c r="O1860" s="23" t="e">
        <v>#N/A</v>
      </c>
    </row>
    <row r="1861" spans="1:15" x14ac:dyDescent="0.25">
      <c r="A1861" t="s">
        <v>6736</v>
      </c>
      <c r="B1861">
        <v>95018</v>
      </c>
      <c r="C1861">
        <v>7.56</v>
      </c>
      <c r="J1861">
        <v>95018</v>
      </c>
      <c r="K1861">
        <v>7.43</v>
      </c>
      <c r="N1861" s="23">
        <v>61680</v>
      </c>
      <c r="O1861" s="23" t="e">
        <v>#N/A</v>
      </c>
    </row>
    <row r="1862" spans="1:15" x14ac:dyDescent="0.25">
      <c r="A1862" t="s">
        <v>6736</v>
      </c>
      <c r="B1862">
        <v>95024</v>
      </c>
      <c r="C1862">
        <v>1.08</v>
      </c>
      <c r="J1862">
        <v>95024</v>
      </c>
      <c r="K1862">
        <v>1.1100000000000001</v>
      </c>
      <c r="N1862" s="23">
        <v>61682</v>
      </c>
      <c r="O1862" s="23" t="e">
        <v>#N/A</v>
      </c>
    </row>
    <row r="1863" spans="1:15" x14ac:dyDescent="0.25">
      <c r="A1863" t="s">
        <v>6736</v>
      </c>
      <c r="B1863">
        <v>95076</v>
      </c>
      <c r="C1863">
        <v>78.11</v>
      </c>
      <c r="J1863">
        <v>95076</v>
      </c>
      <c r="K1863">
        <v>76.489999999999995</v>
      </c>
      <c r="N1863" s="23">
        <v>61684</v>
      </c>
      <c r="O1863" s="23" t="e">
        <v>#N/A</v>
      </c>
    </row>
    <row r="1864" spans="1:15" x14ac:dyDescent="0.25">
      <c r="A1864" t="s">
        <v>6736</v>
      </c>
      <c r="B1864">
        <v>95079</v>
      </c>
      <c r="C1864">
        <v>71.98</v>
      </c>
      <c r="J1864">
        <v>95079</v>
      </c>
      <c r="K1864">
        <v>70.52</v>
      </c>
      <c r="N1864" s="23">
        <v>61686</v>
      </c>
      <c r="O1864" s="23" t="e">
        <v>#N/A</v>
      </c>
    </row>
    <row r="1865" spans="1:15" x14ac:dyDescent="0.25">
      <c r="A1865" t="s">
        <v>6736</v>
      </c>
      <c r="B1865">
        <v>95144</v>
      </c>
      <c r="C1865">
        <v>3.6</v>
      </c>
      <c r="J1865">
        <v>95144</v>
      </c>
      <c r="K1865">
        <v>3.57</v>
      </c>
      <c r="N1865" s="23">
        <v>61690</v>
      </c>
      <c r="O1865" s="23" t="e">
        <v>#N/A</v>
      </c>
    </row>
    <row r="1866" spans="1:15" x14ac:dyDescent="0.25">
      <c r="A1866" t="s">
        <v>6736</v>
      </c>
      <c r="B1866">
        <v>95145</v>
      </c>
      <c r="C1866">
        <v>3.22</v>
      </c>
      <c r="J1866">
        <v>95145</v>
      </c>
      <c r="K1866">
        <v>3.21</v>
      </c>
      <c r="N1866" s="23">
        <v>61692</v>
      </c>
      <c r="O1866" s="23" t="e">
        <v>#N/A</v>
      </c>
    </row>
    <row r="1867" spans="1:15" x14ac:dyDescent="0.25">
      <c r="A1867" t="s">
        <v>6736</v>
      </c>
      <c r="B1867">
        <v>95146</v>
      </c>
      <c r="C1867">
        <v>3.22</v>
      </c>
      <c r="J1867">
        <v>95146</v>
      </c>
      <c r="K1867">
        <v>3.21</v>
      </c>
      <c r="N1867" s="23">
        <v>61697</v>
      </c>
      <c r="O1867" s="23" t="e">
        <v>#N/A</v>
      </c>
    </row>
    <row r="1868" spans="1:15" x14ac:dyDescent="0.25">
      <c r="A1868" t="s">
        <v>6736</v>
      </c>
      <c r="B1868">
        <v>95147</v>
      </c>
      <c r="C1868">
        <v>3.22</v>
      </c>
      <c r="J1868">
        <v>95147</v>
      </c>
      <c r="K1868">
        <v>3.21</v>
      </c>
      <c r="N1868" s="23">
        <v>61698</v>
      </c>
      <c r="O1868" s="23" t="e">
        <v>#N/A</v>
      </c>
    </row>
    <row r="1869" spans="1:15" x14ac:dyDescent="0.25">
      <c r="A1869" t="s">
        <v>6736</v>
      </c>
      <c r="B1869">
        <v>95148</v>
      </c>
      <c r="C1869">
        <v>3.22</v>
      </c>
      <c r="J1869">
        <v>95148</v>
      </c>
      <c r="K1869">
        <v>3.21</v>
      </c>
      <c r="N1869" s="23">
        <v>61700</v>
      </c>
      <c r="O1869" s="23" t="e">
        <v>#N/A</v>
      </c>
    </row>
    <row r="1870" spans="1:15" x14ac:dyDescent="0.25">
      <c r="A1870" t="s">
        <v>6736</v>
      </c>
      <c r="B1870">
        <v>95149</v>
      </c>
      <c r="C1870">
        <v>3.22</v>
      </c>
      <c r="J1870">
        <v>95149</v>
      </c>
      <c r="K1870">
        <v>3.21</v>
      </c>
      <c r="N1870" s="23">
        <v>61702</v>
      </c>
      <c r="O1870" s="23" t="e">
        <v>#N/A</v>
      </c>
    </row>
    <row r="1871" spans="1:15" x14ac:dyDescent="0.25">
      <c r="A1871" t="s">
        <v>6736</v>
      </c>
      <c r="B1871">
        <v>95165</v>
      </c>
      <c r="C1871">
        <v>3.6</v>
      </c>
      <c r="J1871">
        <v>95165</v>
      </c>
      <c r="K1871">
        <v>3.57</v>
      </c>
      <c r="N1871" s="23">
        <v>61703</v>
      </c>
      <c r="O1871" s="23" t="e">
        <v>#N/A</v>
      </c>
    </row>
    <row r="1872" spans="1:15" x14ac:dyDescent="0.25">
      <c r="A1872" t="s">
        <v>6736</v>
      </c>
      <c r="B1872">
        <v>95170</v>
      </c>
      <c r="C1872">
        <v>3.22</v>
      </c>
      <c r="J1872">
        <v>95170</v>
      </c>
      <c r="K1872">
        <v>3.21</v>
      </c>
      <c r="N1872" s="23">
        <v>61705</v>
      </c>
      <c r="O1872" s="23" t="e">
        <v>#N/A</v>
      </c>
    </row>
    <row r="1873" spans="1:15" x14ac:dyDescent="0.25">
      <c r="A1873" t="s">
        <v>6736</v>
      </c>
      <c r="B1873">
        <v>95180</v>
      </c>
      <c r="C1873">
        <v>108.56</v>
      </c>
      <c r="J1873">
        <v>95180</v>
      </c>
      <c r="K1873">
        <v>106.2</v>
      </c>
      <c r="N1873" s="23">
        <v>61708</v>
      </c>
      <c r="O1873" s="23" t="e">
        <v>#N/A</v>
      </c>
    </row>
    <row r="1874" spans="1:15" x14ac:dyDescent="0.25">
      <c r="A1874" t="s">
        <v>6736</v>
      </c>
      <c r="B1874">
        <v>95717</v>
      </c>
      <c r="C1874">
        <v>106.92</v>
      </c>
      <c r="J1874">
        <v>95717</v>
      </c>
      <c r="K1874">
        <v>104.93</v>
      </c>
      <c r="N1874" s="23">
        <v>61710</v>
      </c>
      <c r="O1874" s="23" t="e">
        <v>#N/A</v>
      </c>
    </row>
    <row r="1875" spans="1:15" x14ac:dyDescent="0.25">
      <c r="A1875" t="s">
        <v>6736</v>
      </c>
      <c r="B1875">
        <v>95718</v>
      </c>
      <c r="C1875">
        <v>140.63999999999999</v>
      </c>
      <c r="J1875">
        <v>95718</v>
      </c>
      <c r="K1875">
        <v>138.11000000000001</v>
      </c>
      <c r="N1875" s="23">
        <v>61711</v>
      </c>
      <c r="O1875" s="23" t="e">
        <v>#N/A</v>
      </c>
    </row>
    <row r="1876" spans="1:15" x14ac:dyDescent="0.25">
      <c r="A1876" t="s">
        <v>6736</v>
      </c>
      <c r="B1876">
        <v>95719</v>
      </c>
      <c r="C1876">
        <v>165.75</v>
      </c>
      <c r="J1876">
        <v>95719</v>
      </c>
      <c r="K1876">
        <v>162.80000000000001</v>
      </c>
      <c r="N1876" s="23">
        <v>61720</v>
      </c>
      <c r="O1876" s="23" t="e">
        <v>#N/A</v>
      </c>
    </row>
    <row r="1877" spans="1:15" x14ac:dyDescent="0.25">
      <c r="A1877" t="s">
        <v>6736</v>
      </c>
      <c r="B1877">
        <v>95720</v>
      </c>
      <c r="C1877">
        <v>217.44</v>
      </c>
      <c r="J1877">
        <v>95720</v>
      </c>
      <c r="K1877">
        <v>213.57</v>
      </c>
      <c r="N1877" s="23">
        <v>61735</v>
      </c>
      <c r="O1877" s="23" t="e">
        <v>#N/A</v>
      </c>
    </row>
    <row r="1878" spans="1:15" x14ac:dyDescent="0.25">
      <c r="A1878" t="s">
        <v>6736</v>
      </c>
      <c r="B1878">
        <v>95721</v>
      </c>
      <c r="C1878">
        <v>216.34</v>
      </c>
      <c r="J1878">
        <v>95721</v>
      </c>
      <c r="K1878">
        <v>212.44</v>
      </c>
      <c r="N1878" s="23">
        <v>61750</v>
      </c>
      <c r="O1878" s="23" t="e">
        <v>#N/A</v>
      </c>
    </row>
    <row r="1879" spans="1:15" x14ac:dyDescent="0.25">
      <c r="A1879" t="s">
        <v>6736</v>
      </c>
      <c r="B1879">
        <v>95722</v>
      </c>
      <c r="C1879">
        <v>263.52</v>
      </c>
      <c r="J1879">
        <v>95722</v>
      </c>
      <c r="K1879">
        <v>258.89999999999998</v>
      </c>
      <c r="N1879" s="23">
        <v>61751</v>
      </c>
      <c r="O1879" s="23" t="e">
        <v>#N/A</v>
      </c>
    </row>
    <row r="1880" spans="1:15" x14ac:dyDescent="0.25">
      <c r="A1880" t="s">
        <v>6736</v>
      </c>
      <c r="B1880">
        <v>95723</v>
      </c>
      <c r="C1880">
        <v>264.58999999999997</v>
      </c>
      <c r="J1880">
        <v>95723</v>
      </c>
      <c r="K1880">
        <v>259.83</v>
      </c>
      <c r="N1880" s="23">
        <v>61760</v>
      </c>
      <c r="O1880" s="23" t="e">
        <v>#N/A</v>
      </c>
    </row>
    <row r="1881" spans="1:15" x14ac:dyDescent="0.25">
      <c r="A1881" t="s">
        <v>6736</v>
      </c>
      <c r="B1881">
        <v>95724</v>
      </c>
      <c r="C1881">
        <v>333.78</v>
      </c>
      <c r="J1881">
        <v>95724</v>
      </c>
      <c r="K1881">
        <v>327.77</v>
      </c>
      <c r="N1881" s="23">
        <v>61770</v>
      </c>
      <c r="O1881" s="23" t="e">
        <v>#N/A</v>
      </c>
    </row>
    <row r="1882" spans="1:15" x14ac:dyDescent="0.25">
      <c r="A1882" t="s">
        <v>6736</v>
      </c>
      <c r="B1882">
        <v>95725</v>
      </c>
      <c r="C1882">
        <v>302.11</v>
      </c>
      <c r="J1882">
        <v>95725</v>
      </c>
      <c r="K1882">
        <v>296.72000000000003</v>
      </c>
      <c r="N1882" s="23">
        <v>61781</v>
      </c>
      <c r="O1882" s="23" t="e">
        <v>#N/A</v>
      </c>
    </row>
    <row r="1883" spans="1:15" x14ac:dyDescent="0.25">
      <c r="A1883" t="s">
        <v>6736</v>
      </c>
      <c r="B1883">
        <v>95726</v>
      </c>
      <c r="C1883">
        <v>423.93</v>
      </c>
      <c r="J1883">
        <v>95726</v>
      </c>
      <c r="K1883">
        <v>416.41</v>
      </c>
      <c r="N1883" s="23">
        <v>61782</v>
      </c>
      <c r="O1883" s="23" t="e">
        <v>#N/A</v>
      </c>
    </row>
    <row r="1884" spans="1:15" x14ac:dyDescent="0.25">
      <c r="A1884" t="s">
        <v>6736</v>
      </c>
      <c r="B1884">
        <v>95830</v>
      </c>
      <c r="C1884">
        <v>97.04</v>
      </c>
      <c r="J1884">
        <v>95830</v>
      </c>
      <c r="K1884">
        <v>95.33</v>
      </c>
      <c r="N1884" s="23">
        <v>61783</v>
      </c>
      <c r="O1884" s="23" t="e">
        <v>#N/A</v>
      </c>
    </row>
    <row r="1885" spans="1:15" x14ac:dyDescent="0.25">
      <c r="A1885" t="s">
        <v>6736</v>
      </c>
      <c r="B1885">
        <v>95851</v>
      </c>
      <c r="C1885">
        <v>8.26</v>
      </c>
      <c r="J1885">
        <v>95851</v>
      </c>
      <c r="K1885">
        <v>8.1199999999999992</v>
      </c>
      <c r="N1885" s="23">
        <v>61790</v>
      </c>
      <c r="O1885" s="23" t="e">
        <v>#N/A</v>
      </c>
    </row>
    <row r="1886" spans="1:15" x14ac:dyDescent="0.25">
      <c r="A1886" t="s">
        <v>6736</v>
      </c>
      <c r="B1886">
        <v>95852</v>
      </c>
      <c r="C1886">
        <v>5.74</v>
      </c>
      <c r="J1886">
        <v>95852</v>
      </c>
      <c r="K1886">
        <v>5.66</v>
      </c>
      <c r="N1886" s="23">
        <v>61791</v>
      </c>
      <c r="O1886" s="23" t="e">
        <v>#N/A</v>
      </c>
    </row>
    <row r="1887" spans="1:15" x14ac:dyDescent="0.25">
      <c r="A1887" t="s">
        <v>6736</v>
      </c>
      <c r="B1887">
        <v>95857</v>
      </c>
      <c r="C1887">
        <v>30.32</v>
      </c>
      <c r="J1887">
        <v>95857</v>
      </c>
      <c r="K1887">
        <v>29.76</v>
      </c>
      <c r="N1887" s="23">
        <v>61796</v>
      </c>
      <c r="O1887" s="23" t="e">
        <v>#N/A</v>
      </c>
    </row>
    <row r="1888" spans="1:15" x14ac:dyDescent="0.25">
      <c r="A1888" t="s">
        <v>6736</v>
      </c>
      <c r="B1888">
        <v>95970</v>
      </c>
      <c r="C1888">
        <v>19.79</v>
      </c>
      <c r="J1888">
        <v>95970</v>
      </c>
      <c r="K1888">
        <v>19.53</v>
      </c>
      <c r="N1888" s="23">
        <v>61797</v>
      </c>
      <c r="O1888" s="23" t="e">
        <v>#N/A</v>
      </c>
    </row>
    <row r="1889" spans="1:15" x14ac:dyDescent="0.25">
      <c r="A1889" t="s">
        <v>6736</v>
      </c>
      <c r="B1889">
        <v>95971</v>
      </c>
      <c r="C1889">
        <v>41.29</v>
      </c>
      <c r="J1889">
        <v>95971</v>
      </c>
      <c r="K1889">
        <v>40.72</v>
      </c>
      <c r="N1889" s="23">
        <v>61798</v>
      </c>
      <c r="O1889" s="23" t="e">
        <v>#N/A</v>
      </c>
    </row>
    <row r="1890" spans="1:15" x14ac:dyDescent="0.25">
      <c r="A1890" t="s">
        <v>6736</v>
      </c>
      <c r="B1890">
        <v>95972</v>
      </c>
      <c r="C1890">
        <v>43.03</v>
      </c>
      <c r="J1890">
        <v>95972</v>
      </c>
      <c r="K1890">
        <v>42.62</v>
      </c>
      <c r="N1890" s="23">
        <v>61799</v>
      </c>
      <c r="O1890" s="23" t="e">
        <v>#N/A</v>
      </c>
    </row>
    <row r="1891" spans="1:15" x14ac:dyDescent="0.25">
      <c r="A1891" t="s">
        <v>6736</v>
      </c>
      <c r="B1891">
        <v>95976</v>
      </c>
      <c r="C1891">
        <v>41.44</v>
      </c>
      <c r="J1891">
        <v>95976</v>
      </c>
      <c r="K1891">
        <v>40.79</v>
      </c>
      <c r="N1891" s="23">
        <v>61800</v>
      </c>
      <c r="O1891" s="23" t="e">
        <v>#N/A</v>
      </c>
    </row>
    <row r="1892" spans="1:15" x14ac:dyDescent="0.25">
      <c r="A1892" t="s">
        <v>6736</v>
      </c>
      <c r="B1892">
        <v>95977</v>
      </c>
      <c r="C1892">
        <v>55.49</v>
      </c>
      <c r="J1892">
        <v>95977</v>
      </c>
      <c r="K1892">
        <v>54.66</v>
      </c>
      <c r="N1892" s="23">
        <v>61850</v>
      </c>
      <c r="O1892" s="23" t="e">
        <v>#N/A</v>
      </c>
    </row>
    <row r="1893" spans="1:15" x14ac:dyDescent="0.25">
      <c r="A1893" t="s">
        <v>6736</v>
      </c>
      <c r="B1893">
        <v>95981</v>
      </c>
      <c r="C1893">
        <v>19.100000000000001</v>
      </c>
      <c r="J1893">
        <v>95981</v>
      </c>
      <c r="K1893">
        <v>18.97</v>
      </c>
      <c r="N1893" s="23">
        <v>61860</v>
      </c>
      <c r="O1893" s="23" t="e">
        <v>#N/A</v>
      </c>
    </row>
    <row r="1894" spans="1:15" x14ac:dyDescent="0.25">
      <c r="A1894" t="s">
        <v>6736</v>
      </c>
      <c r="B1894">
        <v>95982</v>
      </c>
      <c r="C1894">
        <v>38.82</v>
      </c>
      <c r="J1894">
        <v>95982</v>
      </c>
      <c r="K1894">
        <v>38.58</v>
      </c>
      <c r="N1894" s="23">
        <v>61863</v>
      </c>
      <c r="O1894" s="23" t="e">
        <v>#N/A</v>
      </c>
    </row>
    <row r="1895" spans="1:15" x14ac:dyDescent="0.25">
      <c r="A1895" t="s">
        <v>6736</v>
      </c>
      <c r="B1895">
        <v>95983</v>
      </c>
      <c r="C1895">
        <v>52.62</v>
      </c>
      <c r="J1895">
        <v>95983</v>
      </c>
      <c r="K1895">
        <v>51.86</v>
      </c>
      <c r="N1895" s="23">
        <v>61864</v>
      </c>
      <c r="O1895" s="23" t="e">
        <v>#N/A</v>
      </c>
    </row>
    <row r="1896" spans="1:15" x14ac:dyDescent="0.25">
      <c r="A1896" t="s">
        <v>6736</v>
      </c>
      <c r="B1896">
        <v>95984</v>
      </c>
      <c r="C1896">
        <v>46.15</v>
      </c>
      <c r="J1896">
        <v>95984</v>
      </c>
      <c r="K1896">
        <v>45.43</v>
      </c>
      <c r="N1896" s="23">
        <v>61867</v>
      </c>
      <c r="O1896" s="23" t="e">
        <v>#N/A</v>
      </c>
    </row>
    <row r="1897" spans="1:15" x14ac:dyDescent="0.25">
      <c r="A1897" t="s">
        <v>6736</v>
      </c>
      <c r="B1897">
        <v>95991</v>
      </c>
      <c r="C1897">
        <v>42.74</v>
      </c>
      <c r="J1897">
        <v>95991</v>
      </c>
      <c r="K1897">
        <v>42.3</v>
      </c>
      <c r="N1897" s="23">
        <v>61868</v>
      </c>
      <c r="O1897" s="23" t="e">
        <v>#N/A</v>
      </c>
    </row>
    <row r="1898" spans="1:15" x14ac:dyDescent="0.25">
      <c r="A1898" t="s">
        <v>6736</v>
      </c>
      <c r="B1898">
        <v>95992</v>
      </c>
      <c r="C1898">
        <v>38.450000000000003</v>
      </c>
      <c r="J1898">
        <v>95992</v>
      </c>
      <c r="K1898">
        <v>37.74</v>
      </c>
      <c r="N1898" s="23">
        <v>61870</v>
      </c>
      <c r="O1898" s="23" t="e">
        <v>#N/A</v>
      </c>
    </row>
    <row r="1899" spans="1:15" x14ac:dyDescent="0.25">
      <c r="A1899" t="s">
        <v>6736</v>
      </c>
      <c r="B1899">
        <v>96112</v>
      </c>
      <c r="C1899">
        <v>133.03</v>
      </c>
      <c r="J1899">
        <v>96112</v>
      </c>
      <c r="K1899">
        <v>130.57</v>
      </c>
      <c r="N1899" s="23">
        <v>61880</v>
      </c>
      <c r="O1899" s="23" t="e">
        <v>#N/A</v>
      </c>
    </row>
    <row r="1900" spans="1:15" x14ac:dyDescent="0.25">
      <c r="A1900" t="s">
        <v>6736</v>
      </c>
      <c r="B1900">
        <v>96113</v>
      </c>
      <c r="C1900">
        <v>59.66</v>
      </c>
      <c r="J1900">
        <v>96113</v>
      </c>
      <c r="K1900">
        <v>58.55</v>
      </c>
      <c r="N1900" s="23">
        <v>61885</v>
      </c>
      <c r="O1900" s="23" t="e">
        <v>#N/A</v>
      </c>
    </row>
    <row r="1901" spans="1:15" x14ac:dyDescent="0.25">
      <c r="A1901" t="s">
        <v>6736</v>
      </c>
      <c r="B1901">
        <v>96116</v>
      </c>
      <c r="C1901">
        <v>84.62</v>
      </c>
      <c r="J1901">
        <v>96116</v>
      </c>
      <c r="K1901">
        <v>83.26</v>
      </c>
      <c r="N1901" s="23">
        <v>61886</v>
      </c>
      <c r="O1901" s="23" t="e">
        <v>#N/A</v>
      </c>
    </row>
    <row r="1902" spans="1:15" x14ac:dyDescent="0.25">
      <c r="A1902" t="s">
        <v>6736</v>
      </c>
      <c r="B1902">
        <v>96121</v>
      </c>
      <c r="C1902">
        <v>70.34</v>
      </c>
      <c r="J1902">
        <v>96121</v>
      </c>
      <c r="K1902">
        <v>69.209999999999994</v>
      </c>
      <c r="N1902" s="23">
        <v>61888</v>
      </c>
      <c r="O1902" s="23" t="e">
        <v>#N/A</v>
      </c>
    </row>
    <row r="1903" spans="1:15" x14ac:dyDescent="0.25">
      <c r="A1903" t="s">
        <v>6736</v>
      </c>
      <c r="B1903">
        <v>96130</v>
      </c>
      <c r="C1903">
        <v>114.52</v>
      </c>
      <c r="J1903">
        <v>96130</v>
      </c>
      <c r="K1903">
        <v>112.68</v>
      </c>
      <c r="N1903" s="23">
        <v>62000</v>
      </c>
      <c r="O1903" s="23" t="e">
        <v>#N/A</v>
      </c>
    </row>
    <row r="1904" spans="1:15" x14ac:dyDescent="0.25">
      <c r="A1904" t="s">
        <v>6736</v>
      </c>
      <c r="B1904">
        <v>96131</v>
      </c>
      <c r="C1904">
        <v>80.290000000000006</v>
      </c>
      <c r="J1904">
        <v>96131</v>
      </c>
      <c r="K1904">
        <v>78.97</v>
      </c>
      <c r="N1904" s="23">
        <v>62005</v>
      </c>
      <c r="O1904" s="23" t="e">
        <v>#N/A</v>
      </c>
    </row>
    <row r="1905" spans="1:15" x14ac:dyDescent="0.25">
      <c r="A1905" t="s">
        <v>6736</v>
      </c>
      <c r="B1905">
        <v>96132</v>
      </c>
      <c r="C1905">
        <v>111.47</v>
      </c>
      <c r="J1905">
        <v>96132</v>
      </c>
      <c r="K1905">
        <v>109.78</v>
      </c>
      <c r="N1905" s="23">
        <v>62010</v>
      </c>
      <c r="O1905" s="23" t="e">
        <v>#N/A</v>
      </c>
    </row>
    <row r="1906" spans="1:15" x14ac:dyDescent="0.25">
      <c r="A1906" t="s">
        <v>6736</v>
      </c>
      <c r="B1906">
        <v>96133</v>
      </c>
      <c r="C1906">
        <v>80.290000000000006</v>
      </c>
      <c r="J1906">
        <v>96133</v>
      </c>
      <c r="K1906">
        <v>78.97</v>
      </c>
      <c r="N1906" s="23">
        <v>62100</v>
      </c>
      <c r="O1906" s="23" t="e">
        <v>#N/A</v>
      </c>
    </row>
    <row r="1907" spans="1:15" x14ac:dyDescent="0.25">
      <c r="A1907" t="s">
        <v>6736</v>
      </c>
      <c r="B1907">
        <v>96136</v>
      </c>
      <c r="C1907">
        <v>24.62</v>
      </c>
      <c r="J1907">
        <v>96136</v>
      </c>
      <c r="K1907">
        <v>24.21</v>
      </c>
      <c r="N1907" s="23">
        <v>62115</v>
      </c>
      <c r="O1907" s="23" t="e">
        <v>#N/A</v>
      </c>
    </row>
    <row r="1908" spans="1:15" x14ac:dyDescent="0.25">
      <c r="A1908" t="s">
        <v>6736</v>
      </c>
      <c r="B1908">
        <v>96137</v>
      </c>
      <c r="C1908">
        <v>18.829999999999998</v>
      </c>
      <c r="J1908">
        <v>96137</v>
      </c>
      <c r="K1908">
        <v>18.52</v>
      </c>
      <c r="N1908" s="23">
        <v>62117</v>
      </c>
      <c r="O1908" s="23" t="e">
        <v>#N/A</v>
      </c>
    </row>
    <row r="1909" spans="1:15" x14ac:dyDescent="0.25">
      <c r="A1909" t="s">
        <v>6736</v>
      </c>
      <c r="B1909">
        <v>96156</v>
      </c>
      <c r="C1909">
        <v>88.57</v>
      </c>
      <c r="J1909">
        <v>96156</v>
      </c>
      <c r="K1909">
        <v>87.16</v>
      </c>
      <c r="N1909" s="23">
        <v>62120</v>
      </c>
      <c r="O1909" s="23" t="e">
        <v>#N/A</v>
      </c>
    </row>
    <row r="1910" spans="1:15" x14ac:dyDescent="0.25">
      <c r="A1910" t="s">
        <v>6736</v>
      </c>
      <c r="B1910">
        <v>96158</v>
      </c>
      <c r="C1910">
        <v>60.05</v>
      </c>
      <c r="J1910">
        <v>96158</v>
      </c>
      <c r="K1910">
        <v>59.12</v>
      </c>
      <c r="N1910" s="23">
        <v>62121</v>
      </c>
      <c r="O1910" s="23" t="e">
        <v>#N/A</v>
      </c>
    </row>
    <row r="1911" spans="1:15" x14ac:dyDescent="0.25">
      <c r="A1911" t="s">
        <v>6736</v>
      </c>
      <c r="B1911">
        <v>96159</v>
      </c>
      <c r="C1911">
        <v>20.61</v>
      </c>
      <c r="J1911">
        <v>96159</v>
      </c>
      <c r="K1911">
        <v>20.27</v>
      </c>
      <c r="N1911" s="23">
        <v>62140</v>
      </c>
      <c r="O1911" s="23" t="e">
        <v>#N/A</v>
      </c>
    </row>
    <row r="1912" spans="1:15" x14ac:dyDescent="0.25">
      <c r="A1912" t="s">
        <v>6736</v>
      </c>
      <c r="B1912">
        <v>96164</v>
      </c>
      <c r="C1912">
        <v>9.26</v>
      </c>
      <c r="J1912">
        <v>96164</v>
      </c>
      <c r="K1912">
        <v>9.1300000000000008</v>
      </c>
      <c r="N1912" s="23">
        <v>62141</v>
      </c>
      <c r="O1912" s="23" t="e">
        <v>#N/A</v>
      </c>
    </row>
    <row r="1913" spans="1:15" x14ac:dyDescent="0.25">
      <c r="A1913" t="s">
        <v>6736</v>
      </c>
      <c r="B1913">
        <v>96165</v>
      </c>
      <c r="C1913">
        <v>4.28</v>
      </c>
      <c r="J1913">
        <v>96165</v>
      </c>
      <c r="K1913">
        <v>4.1900000000000004</v>
      </c>
      <c r="N1913" s="23">
        <v>62142</v>
      </c>
      <c r="O1913" s="23" t="e">
        <v>#N/A</v>
      </c>
    </row>
    <row r="1914" spans="1:15" x14ac:dyDescent="0.25">
      <c r="A1914" t="s">
        <v>6736</v>
      </c>
      <c r="B1914">
        <v>96167</v>
      </c>
      <c r="C1914">
        <v>63.57</v>
      </c>
      <c r="J1914">
        <v>96167</v>
      </c>
      <c r="K1914">
        <v>62.58</v>
      </c>
      <c r="N1914" s="23">
        <v>62143</v>
      </c>
      <c r="O1914" s="23" t="e">
        <v>#N/A</v>
      </c>
    </row>
    <row r="1915" spans="1:15" x14ac:dyDescent="0.25">
      <c r="A1915" t="s">
        <v>6736</v>
      </c>
      <c r="B1915">
        <v>96168</v>
      </c>
      <c r="C1915">
        <v>22.37</v>
      </c>
      <c r="J1915">
        <v>96168</v>
      </c>
      <c r="K1915">
        <v>22</v>
      </c>
      <c r="N1915" s="23">
        <v>62145</v>
      </c>
      <c r="O1915" s="23" t="e">
        <v>#N/A</v>
      </c>
    </row>
    <row r="1916" spans="1:15" x14ac:dyDescent="0.25">
      <c r="A1916" t="s">
        <v>6736</v>
      </c>
      <c r="B1916">
        <v>96405</v>
      </c>
      <c r="C1916">
        <v>31.11</v>
      </c>
      <c r="J1916">
        <v>96405</v>
      </c>
      <c r="K1916">
        <v>30.49</v>
      </c>
      <c r="N1916" s="23">
        <v>62146</v>
      </c>
      <c r="O1916" s="23" t="e">
        <v>#N/A</v>
      </c>
    </row>
    <row r="1917" spans="1:15" x14ac:dyDescent="0.25">
      <c r="A1917" t="s">
        <v>6736</v>
      </c>
      <c r="B1917">
        <v>96406</v>
      </c>
      <c r="C1917">
        <v>47.75</v>
      </c>
      <c r="J1917">
        <v>96406</v>
      </c>
      <c r="K1917">
        <v>46.8</v>
      </c>
      <c r="N1917" s="23">
        <v>62147</v>
      </c>
      <c r="O1917" s="23" t="e">
        <v>#N/A</v>
      </c>
    </row>
    <row r="1918" spans="1:15" x14ac:dyDescent="0.25">
      <c r="A1918" t="s">
        <v>6736</v>
      </c>
      <c r="B1918">
        <v>96440</v>
      </c>
      <c r="C1918">
        <v>143.44</v>
      </c>
      <c r="J1918">
        <v>96440</v>
      </c>
      <c r="K1918">
        <v>139.93</v>
      </c>
      <c r="N1918" s="23">
        <v>62148</v>
      </c>
      <c r="O1918" s="23" t="e">
        <v>#N/A</v>
      </c>
    </row>
    <row r="1919" spans="1:15" x14ac:dyDescent="0.25">
      <c r="A1919" t="s">
        <v>6736</v>
      </c>
      <c r="B1919">
        <v>96446</v>
      </c>
      <c r="C1919">
        <v>26.87</v>
      </c>
      <c r="J1919">
        <v>96446</v>
      </c>
      <c r="K1919">
        <v>27.27</v>
      </c>
      <c r="N1919" s="23">
        <v>62160</v>
      </c>
      <c r="O1919" s="23" t="e">
        <v>#N/A</v>
      </c>
    </row>
    <row r="1920" spans="1:15" x14ac:dyDescent="0.25">
      <c r="A1920" t="s">
        <v>6736</v>
      </c>
      <c r="B1920">
        <v>96450</v>
      </c>
      <c r="C1920">
        <v>81.53</v>
      </c>
      <c r="J1920">
        <v>96450</v>
      </c>
      <c r="K1920">
        <v>80.39</v>
      </c>
      <c r="N1920" s="23">
        <v>62161</v>
      </c>
      <c r="O1920" s="23" t="e">
        <v>#N/A</v>
      </c>
    </row>
    <row r="1921" spans="1:15" x14ac:dyDescent="0.25">
      <c r="A1921" t="s">
        <v>6736</v>
      </c>
      <c r="B1921">
        <v>96542</v>
      </c>
      <c r="C1921">
        <v>44.85</v>
      </c>
      <c r="J1921">
        <v>96542</v>
      </c>
      <c r="K1921">
        <v>43.98</v>
      </c>
      <c r="N1921" s="23">
        <v>62162</v>
      </c>
      <c r="O1921" s="23" t="e">
        <v>#N/A</v>
      </c>
    </row>
    <row r="1922" spans="1:15" x14ac:dyDescent="0.25">
      <c r="A1922" t="s">
        <v>6736</v>
      </c>
      <c r="B1922">
        <v>96920</v>
      </c>
      <c r="C1922">
        <v>67.77</v>
      </c>
      <c r="J1922">
        <v>96920</v>
      </c>
      <c r="K1922">
        <v>66.09</v>
      </c>
      <c r="N1922" s="23">
        <v>62163</v>
      </c>
      <c r="O1922" s="23" t="e">
        <v>#N/A</v>
      </c>
    </row>
    <row r="1923" spans="1:15" x14ac:dyDescent="0.25">
      <c r="A1923" t="s">
        <v>6736</v>
      </c>
      <c r="B1923">
        <v>96921</v>
      </c>
      <c r="C1923">
        <v>76.78</v>
      </c>
      <c r="J1923">
        <v>96921</v>
      </c>
      <c r="K1923">
        <v>74.989999999999995</v>
      </c>
      <c r="N1923" s="23">
        <v>62164</v>
      </c>
      <c r="O1923" s="23" t="e">
        <v>#N/A</v>
      </c>
    </row>
    <row r="1924" spans="1:15" x14ac:dyDescent="0.25">
      <c r="A1924" t="s">
        <v>6736</v>
      </c>
      <c r="B1924">
        <v>96922</v>
      </c>
      <c r="C1924">
        <v>124.22</v>
      </c>
      <c r="J1924">
        <v>96922</v>
      </c>
      <c r="K1924">
        <v>121.34</v>
      </c>
      <c r="N1924" s="23">
        <v>62165</v>
      </c>
      <c r="O1924" s="23" t="e">
        <v>#N/A</v>
      </c>
    </row>
    <row r="1925" spans="1:15" x14ac:dyDescent="0.25">
      <c r="A1925" t="s">
        <v>6736</v>
      </c>
      <c r="B1925">
        <v>97129</v>
      </c>
      <c r="C1925">
        <v>23.66</v>
      </c>
      <c r="J1925">
        <v>97129</v>
      </c>
      <c r="K1925">
        <v>23.16</v>
      </c>
      <c r="N1925" s="23">
        <v>62180</v>
      </c>
      <c r="O1925" s="23" t="e">
        <v>#N/A</v>
      </c>
    </row>
    <row r="1926" spans="1:15" x14ac:dyDescent="0.25">
      <c r="A1926" t="s">
        <v>6736</v>
      </c>
      <c r="B1926">
        <v>97597</v>
      </c>
      <c r="C1926">
        <v>37.549999999999997</v>
      </c>
      <c r="J1926">
        <v>97597</v>
      </c>
      <c r="K1926">
        <v>37.07</v>
      </c>
      <c r="N1926" s="23">
        <v>62190</v>
      </c>
      <c r="O1926" s="23" t="e">
        <v>#N/A</v>
      </c>
    </row>
    <row r="1927" spans="1:15" x14ac:dyDescent="0.25">
      <c r="A1927" t="s">
        <v>6736</v>
      </c>
      <c r="B1927">
        <v>97598</v>
      </c>
      <c r="C1927">
        <v>26.14</v>
      </c>
      <c r="J1927">
        <v>97598</v>
      </c>
      <c r="K1927">
        <v>25.9</v>
      </c>
      <c r="N1927" s="23">
        <v>62192</v>
      </c>
      <c r="O1927" s="23" t="e">
        <v>#N/A</v>
      </c>
    </row>
    <row r="1928" spans="1:15" x14ac:dyDescent="0.25">
      <c r="A1928" t="s">
        <v>6736</v>
      </c>
      <c r="B1928">
        <v>97605</v>
      </c>
      <c r="C1928">
        <v>26.18</v>
      </c>
      <c r="J1928">
        <v>97605</v>
      </c>
      <c r="K1928">
        <v>25.62</v>
      </c>
      <c r="N1928" s="23">
        <v>62194</v>
      </c>
      <c r="O1928" s="23" t="e">
        <v>#N/A</v>
      </c>
    </row>
    <row r="1929" spans="1:15" x14ac:dyDescent="0.25">
      <c r="A1929" t="s">
        <v>6736</v>
      </c>
      <c r="B1929">
        <v>97606</v>
      </c>
      <c r="C1929">
        <v>28.32</v>
      </c>
      <c r="J1929">
        <v>97606</v>
      </c>
      <c r="K1929">
        <v>27.72</v>
      </c>
      <c r="N1929" s="23">
        <v>62200</v>
      </c>
      <c r="O1929" s="23" t="e">
        <v>#N/A</v>
      </c>
    </row>
    <row r="1930" spans="1:15" x14ac:dyDescent="0.25">
      <c r="A1930" t="s">
        <v>6736</v>
      </c>
      <c r="B1930">
        <v>97607</v>
      </c>
      <c r="C1930">
        <v>23.32</v>
      </c>
      <c r="J1930">
        <v>97607</v>
      </c>
      <c r="K1930">
        <v>23.18</v>
      </c>
      <c r="N1930" s="23">
        <v>62201</v>
      </c>
      <c r="O1930" s="23" t="e">
        <v>#N/A</v>
      </c>
    </row>
    <row r="1931" spans="1:15" x14ac:dyDescent="0.25">
      <c r="A1931" t="s">
        <v>6736</v>
      </c>
      <c r="B1931">
        <v>97608</v>
      </c>
      <c r="C1931">
        <v>26.87</v>
      </c>
      <c r="J1931">
        <v>97608</v>
      </c>
      <c r="K1931">
        <v>26.85</v>
      </c>
      <c r="N1931" s="23">
        <v>62220</v>
      </c>
      <c r="O1931" s="23" t="e">
        <v>#N/A</v>
      </c>
    </row>
    <row r="1932" spans="1:15" x14ac:dyDescent="0.25">
      <c r="A1932" t="s">
        <v>6736</v>
      </c>
      <c r="B1932">
        <v>97610</v>
      </c>
      <c r="C1932">
        <v>19</v>
      </c>
      <c r="J1932">
        <v>97610</v>
      </c>
      <c r="K1932">
        <v>18.61</v>
      </c>
      <c r="N1932" s="23">
        <v>62223</v>
      </c>
      <c r="O1932" s="23" t="e">
        <v>#N/A</v>
      </c>
    </row>
    <row r="1933" spans="1:15" x14ac:dyDescent="0.25">
      <c r="A1933" t="s">
        <v>6736</v>
      </c>
      <c r="B1933">
        <v>97802</v>
      </c>
      <c r="C1933">
        <v>35</v>
      </c>
      <c r="J1933">
        <v>97802</v>
      </c>
      <c r="K1933">
        <v>33.979999999999997</v>
      </c>
      <c r="N1933" s="23">
        <v>62225</v>
      </c>
      <c r="O1933" s="23" t="e">
        <v>#N/A</v>
      </c>
    </row>
    <row r="1934" spans="1:15" x14ac:dyDescent="0.25">
      <c r="A1934" t="s">
        <v>6736</v>
      </c>
      <c r="B1934">
        <v>97803</v>
      </c>
      <c r="C1934">
        <v>29.52</v>
      </c>
      <c r="J1934">
        <v>97803</v>
      </c>
      <c r="K1934">
        <v>28.67</v>
      </c>
      <c r="N1934" s="23">
        <v>62230</v>
      </c>
      <c r="O1934" s="23" t="e">
        <v>#N/A</v>
      </c>
    </row>
    <row r="1935" spans="1:15" x14ac:dyDescent="0.25">
      <c r="A1935" t="s">
        <v>6736</v>
      </c>
      <c r="B1935">
        <v>97804</v>
      </c>
      <c r="C1935">
        <v>16.760000000000002</v>
      </c>
      <c r="J1935">
        <v>97804</v>
      </c>
      <c r="K1935">
        <v>16.309999999999999</v>
      </c>
      <c r="N1935" s="23">
        <v>62252</v>
      </c>
      <c r="O1935" s="23" t="e">
        <v>#N/A</v>
      </c>
    </row>
    <row r="1936" spans="1:15" x14ac:dyDescent="0.25">
      <c r="A1936" t="s">
        <v>6736</v>
      </c>
      <c r="B1936">
        <v>97810</v>
      </c>
      <c r="C1936">
        <v>32.78</v>
      </c>
      <c r="J1936">
        <v>97810</v>
      </c>
      <c r="K1936">
        <v>32.18</v>
      </c>
      <c r="N1936" s="23">
        <v>62256</v>
      </c>
      <c r="O1936" s="23" t="e">
        <v>#N/A</v>
      </c>
    </row>
    <row r="1937" spans="1:15" x14ac:dyDescent="0.25">
      <c r="A1937" t="s">
        <v>6736</v>
      </c>
      <c r="B1937">
        <v>97811</v>
      </c>
      <c r="C1937">
        <v>27.74</v>
      </c>
      <c r="J1937">
        <v>97811</v>
      </c>
      <c r="K1937">
        <v>27.27</v>
      </c>
      <c r="N1937" s="23">
        <v>62258</v>
      </c>
      <c r="O1937" s="23" t="e">
        <v>#N/A</v>
      </c>
    </row>
    <row r="1938" spans="1:15" x14ac:dyDescent="0.25">
      <c r="A1938" t="s">
        <v>6736</v>
      </c>
      <c r="B1938">
        <v>97813</v>
      </c>
      <c r="C1938">
        <v>35.69</v>
      </c>
      <c r="J1938">
        <v>97813</v>
      </c>
      <c r="K1938">
        <v>35</v>
      </c>
      <c r="N1938" s="23">
        <v>62263</v>
      </c>
      <c r="O1938" s="23">
        <v>342.27</v>
      </c>
    </row>
    <row r="1939" spans="1:15" x14ac:dyDescent="0.25">
      <c r="A1939" t="s">
        <v>6736</v>
      </c>
      <c r="B1939">
        <v>97814</v>
      </c>
      <c r="C1939">
        <v>30.26</v>
      </c>
      <c r="J1939">
        <v>97814</v>
      </c>
      <c r="K1939">
        <v>29.72</v>
      </c>
      <c r="N1939" s="23">
        <v>62264</v>
      </c>
      <c r="O1939" s="23">
        <v>260.63</v>
      </c>
    </row>
    <row r="1940" spans="1:15" x14ac:dyDescent="0.25">
      <c r="A1940" t="s">
        <v>6736</v>
      </c>
      <c r="B1940">
        <v>98925</v>
      </c>
      <c r="C1940">
        <v>24.81</v>
      </c>
      <c r="J1940">
        <v>98925</v>
      </c>
      <c r="K1940">
        <v>24.43</v>
      </c>
      <c r="N1940" s="23">
        <v>62267</v>
      </c>
      <c r="O1940" s="23">
        <v>163.58000000000001</v>
      </c>
    </row>
    <row r="1941" spans="1:15" x14ac:dyDescent="0.25">
      <c r="A1941" t="s">
        <v>6736</v>
      </c>
      <c r="B1941">
        <v>98926</v>
      </c>
      <c r="C1941">
        <v>37.04</v>
      </c>
      <c r="J1941">
        <v>98926</v>
      </c>
      <c r="K1941">
        <v>36.36</v>
      </c>
      <c r="N1941" s="23">
        <v>62268</v>
      </c>
      <c r="O1941" s="23" t="e">
        <v>#N/A</v>
      </c>
    </row>
    <row r="1942" spans="1:15" x14ac:dyDescent="0.25">
      <c r="A1942" t="s">
        <v>6736</v>
      </c>
      <c r="B1942">
        <v>98927</v>
      </c>
      <c r="C1942">
        <v>48.51</v>
      </c>
      <c r="J1942">
        <v>98927</v>
      </c>
      <c r="K1942">
        <v>47.56</v>
      </c>
      <c r="N1942" s="23">
        <v>62269</v>
      </c>
      <c r="O1942" s="23" t="e">
        <v>#N/A</v>
      </c>
    </row>
    <row r="1943" spans="1:15" x14ac:dyDescent="0.25">
      <c r="A1943" t="s">
        <v>6736</v>
      </c>
      <c r="B1943">
        <v>98928</v>
      </c>
      <c r="C1943">
        <v>61.77</v>
      </c>
      <c r="J1943">
        <v>98928</v>
      </c>
      <c r="K1943">
        <v>60.69</v>
      </c>
      <c r="N1943" s="23">
        <v>62270</v>
      </c>
      <c r="O1943" s="23">
        <v>66.47</v>
      </c>
    </row>
    <row r="1944" spans="1:15" x14ac:dyDescent="0.25">
      <c r="A1944" t="s">
        <v>6736</v>
      </c>
      <c r="B1944">
        <v>98929</v>
      </c>
      <c r="C1944">
        <v>73.959999999999994</v>
      </c>
      <c r="J1944">
        <v>98929</v>
      </c>
      <c r="K1944">
        <v>72.650000000000006</v>
      </c>
      <c r="N1944" s="23">
        <v>62272</v>
      </c>
      <c r="O1944" s="23">
        <v>96.69</v>
      </c>
    </row>
    <row r="1945" spans="1:15" x14ac:dyDescent="0.25">
      <c r="A1945" t="s">
        <v>6736</v>
      </c>
      <c r="B1945">
        <v>98940</v>
      </c>
      <c r="C1945">
        <v>23.4</v>
      </c>
      <c r="J1945">
        <v>98940</v>
      </c>
      <c r="K1945">
        <v>22.86</v>
      </c>
      <c r="N1945" s="23">
        <v>62273</v>
      </c>
      <c r="O1945" s="23">
        <v>120.21</v>
      </c>
    </row>
    <row r="1946" spans="1:15" x14ac:dyDescent="0.25">
      <c r="A1946" t="s">
        <v>6736</v>
      </c>
      <c r="B1946">
        <v>98941</v>
      </c>
      <c r="C1946">
        <v>36.01</v>
      </c>
      <c r="J1946">
        <v>98941</v>
      </c>
      <c r="K1946">
        <v>35.15</v>
      </c>
      <c r="N1946" s="23">
        <v>62280</v>
      </c>
      <c r="O1946" s="23">
        <v>170.44</v>
      </c>
    </row>
    <row r="1947" spans="1:15" x14ac:dyDescent="0.25">
      <c r="A1947" t="s">
        <v>6736</v>
      </c>
      <c r="B1947">
        <v>98942</v>
      </c>
      <c r="C1947">
        <v>48.62</v>
      </c>
      <c r="J1947">
        <v>98942</v>
      </c>
      <c r="K1947">
        <v>47.44</v>
      </c>
      <c r="N1947" s="23">
        <v>62281</v>
      </c>
      <c r="O1947" s="23">
        <v>170.81</v>
      </c>
    </row>
    <row r="1948" spans="1:15" x14ac:dyDescent="0.25">
      <c r="A1948" t="s">
        <v>6736</v>
      </c>
      <c r="B1948">
        <v>98966</v>
      </c>
      <c r="C1948">
        <v>11.81</v>
      </c>
      <c r="J1948">
        <v>98966</v>
      </c>
      <c r="K1948">
        <v>11.6</v>
      </c>
      <c r="N1948" s="23">
        <v>62282</v>
      </c>
      <c r="O1948" s="23">
        <v>152.13999999999999</v>
      </c>
    </row>
    <row r="1949" spans="1:15" x14ac:dyDescent="0.25">
      <c r="A1949" t="s">
        <v>6736</v>
      </c>
      <c r="B1949">
        <v>98967</v>
      </c>
      <c r="C1949">
        <v>23.24</v>
      </c>
      <c r="J1949">
        <v>98967</v>
      </c>
      <c r="K1949">
        <v>22.84</v>
      </c>
      <c r="N1949" s="23">
        <v>62284</v>
      </c>
      <c r="O1949" s="23">
        <v>89.74</v>
      </c>
    </row>
    <row r="1950" spans="1:15" x14ac:dyDescent="0.25">
      <c r="A1950" t="s">
        <v>6736</v>
      </c>
      <c r="B1950">
        <v>98968</v>
      </c>
      <c r="C1950">
        <v>32.81</v>
      </c>
      <c r="J1950">
        <v>98968</v>
      </c>
      <c r="K1950">
        <v>32.229999999999997</v>
      </c>
      <c r="N1950" s="23">
        <v>62287</v>
      </c>
      <c r="O1950" s="23" t="e">
        <v>#N/A</v>
      </c>
    </row>
    <row r="1951" spans="1:15" x14ac:dyDescent="0.25">
      <c r="A1951" t="s">
        <v>6736</v>
      </c>
      <c r="B1951">
        <v>98971</v>
      </c>
      <c r="C1951">
        <v>21.17</v>
      </c>
      <c r="J1951">
        <v>98971</v>
      </c>
      <c r="K1951">
        <v>20.72</v>
      </c>
      <c r="N1951" s="23">
        <v>62290</v>
      </c>
      <c r="O1951" s="23">
        <v>167.47</v>
      </c>
    </row>
    <row r="1952" spans="1:15" x14ac:dyDescent="0.25">
      <c r="A1952" t="s">
        <v>6736</v>
      </c>
      <c r="B1952">
        <v>98972</v>
      </c>
      <c r="C1952">
        <v>32.6</v>
      </c>
      <c r="J1952">
        <v>98972</v>
      </c>
      <c r="K1952">
        <v>31.96</v>
      </c>
      <c r="N1952" s="23">
        <v>62291</v>
      </c>
      <c r="O1952" s="23">
        <v>154.85</v>
      </c>
    </row>
    <row r="1953" spans="1:15" x14ac:dyDescent="0.25">
      <c r="A1953" t="s">
        <v>6736</v>
      </c>
      <c r="B1953">
        <v>98980</v>
      </c>
      <c r="C1953">
        <v>32.729999999999997</v>
      </c>
      <c r="J1953">
        <v>98980</v>
      </c>
      <c r="K1953">
        <v>32.15</v>
      </c>
      <c r="N1953" s="23">
        <v>62292</v>
      </c>
      <c r="O1953" s="23" t="e">
        <v>#N/A</v>
      </c>
    </row>
    <row r="1954" spans="1:15" x14ac:dyDescent="0.25">
      <c r="A1954" t="s">
        <v>6736</v>
      </c>
      <c r="B1954">
        <v>98981</v>
      </c>
      <c r="C1954">
        <v>31.99</v>
      </c>
      <c r="J1954">
        <v>98981</v>
      </c>
      <c r="K1954">
        <v>31.44</v>
      </c>
      <c r="N1954" s="23">
        <v>62294</v>
      </c>
      <c r="O1954" s="23" t="e">
        <v>#N/A</v>
      </c>
    </row>
    <row r="1955" spans="1:15" x14ac:dyDescent="0.25">
      <c r="A1955" t="s">
        <v>6736</v>
      </c>
      <c r="B1955">
        <v>99151</v>
      </c>
      <c r="C1955">
        <v>25.83</v>
      </c>
      <c r="J1955">
        <v>99151</v>
      </c>
      <c r="K1955">
        <v>25.46</v>
      </c>
      <c r="N1955" s="23">
        <v>62302</v>
      </c>
      <c r="O1955" s="23">
        <v>126.66</v>
      </c>
    </row>
    <row r="1956" spans="1:15" x14ac:dyDescent="0.25">
      <c r="A1956" t="s">
        <v>6736</v>
      </c>
      <c r="B1956">
        <v>99152</v>
      </c>
      <c r="C1956">
        <v>13.22</v>
      </c>
      <c r="J1956">
        <v>99152</v>
      </c>
      <c r="K1956">
        <v>13.17</v>
      </c>
      <c r="N1956" s="23">
        <v>62303</v>
      </c>
      <c r="O1956" s="23">
        <v>126.66</v>
      </c>
    </row>
    <row r="1957" spans="1:15" x14ac:dyDescent="0.25">
      <c r="A1957" t="s">
        <v>6736</v>
      </c>
      <c r="B1957">
        <v>99170</v>
      </c>
      <c r="C1957">
        <v>90.12</v>
      </c>
      <c r="J1957">
        <v>99170</v>
      </c>
      <c r="K1957">
        <v>88.66</v>
      </c>
      <c r="N1957" s="23">
        <v>62304</v>
      </c>
      <c r="O1957" s="23">
        <v>124.87</v>
      </c>
    </row>
    <row r="1958" spans="1:15" x14ac:dyDescent="0.25">
      <c r="A1958" t="s">
        <v>6736</v>
      </c>
      <c r="B1958">
        <v>99202</v>
      </c>
      <c r="C1958">
        <v>51.11</v>
      </c>
      <c r="J1958">
        <v>99202</v>
      </c>
      <c r="K1958">
        <v>50.3</v>
      </c>
      <c r="N1958" s="23">
        <v>62305</v>
      </c>
      <c r="O1958" s="23">
        <v>129.91</v>
      </c>
    </row>
    <row r="1959" spans="1:15" x14ac:dyDescent="0.25">
      <c r="A1959" t="s">
        <v>6736</v>
      </c>
      <c r="B1959">
        <v>99203</v>
      </c>
      <c r="C1959">
        <v>88.08</v>
      </c>
      <c r="J1959">
        <v>99203</v>
      </c>
      <c r="K1959">
        <v>86.92</v>
      </c>
      <c r="N1959" s="23">
        <v>62310</v>
      </c>
      <c r="O1959" s="23" t="e">
        <v>#N/A</v>
      </c>
    </row>
    <row r="1960" spans="1:15" x14ac:dyDescent="0.25">
      <c r="A1960" t="s">
        <v>6736</v>
      </c>
      <c r="B1960">
        <v>99204</v>
      </c>
      <c r="C1960">
        <v>141.72999999999999</v>
      </c>
      <c r="J1960">
        <v>99204</v>
      </c>
      <c r="K1960">
        <v>139.57</v>
      </c>
      <c r="N1960" s="23">
        <v>62311</v>
      </c>
      <c r="O1960" s="23" t="e">
        <v>#N/A</v>
      </c>
    </row>
    <row r="1961" spans="1:15" x14ac:dyDescent="0.25">
      <c r="A1961" t="s">
        <v>6736</v>
      </c>
      <c r="B1961">
        <v>99205</v>
      </c>
      <c r="C1961">
        <v>192.54</v>
      </c>
      <c r="J1961">
        <v>99205</v>
      </c>
      <c r="K1961">
        <v>189.55</v>
      </c>
      <c r="N1961" s="23">
        <v>62318</v>
      </c>
      <c r="O1961" s="23" t="e">
        <v>#N/A</v>
      </c>
    </row>
    <row r="1962" spans="1:15" x14ac:dyDescent="0.25">
      <c r="A1962" t="s">
        <v>6736</v>
      </c>
      <c r="B1962">
        <v>99211</v>
      </c>
      <c r="C1962">
        <v>9.35</v>
      </c>
      <c r="J1962">
        <v>99211</v>
      </c>
      <c r="K1962">
        <v>9.18</v>
      </c>
      <c r="N1962" s="23">
        <v>62319</v>
      </c>
      <c r="O1962" s="23" t="e">
        <v>#N/A</v>
      </c>
    </row>
    <row r="1963" spans="1:15" x14ac:dyDescent="0.25">
      <c r="A1963" t="s">
        <v>6736</v>
      </c>
      <c r="B1963">
        <v>99212</v>
      </c>
      <c r="C1963">
        <v>37.75</v>
      </c>
      <c r="J1963">
        <v>99212</v>
      </c>
      <c r="K1963">
        <v>37.18</v>
      </c>
      <c r="N1963" s="23">
        <v>62320</v>
      </c>
      <c r="O1963" s="23">
        <v>107.35</v>
      </c>
    </row>
    <row r="1964" spans="1:15" x14ac:dyDescent="0.25">
      <c r="A1964" t="s">
        <v>6736</v>
      </c>
      <c r="B1964">
        <v>99213</v>
      </c>
      <c r="C1964">
        <v>70.16</v>
      </c>
      <c r="J1964">
        <v>99213</v>
      </c>
      <c r="K1964">
        <v>69</v>
      </c>
      <c r="N1964" s="23">
        <v>62321</v>
      </c>
      <c r="O1964" s="23">
        <v>113.66</v>
      </c>
    </row>
    <row r="1965" spans="1:15" x14ac:dyDescent="0.25">
      <c r="A1965" t="s">
        <v>6736</v>
      </c>
      <c r="B1965">
        <v>99214</v>
      </c>
      <c r="C1965">
        <v>103.64</v>
      </c>
      <c r="J1965">
        <v>99214</v>
      </c>
      <c r="K1965">
        <v>101.87</v>
      </c>
      <c r="N1965" s="23">
        <v>62322</v>
      </c>
      <c r="O1965" s="23">
        <v>85.52</v>
      </c>
    </row>
    <row r="1966" spans="1:15" x14ac:dyDescent="0.25">
      <c r="A1966" t="s">
        <v>6736</v>
      </c>
      <c r="B1966">
        <v>99215</v>
      </c>
      <c r="C1966">
        <v>152.31</v>
      </c>
      <c r="J1966">
        <v>99215</v>
      </c>
      <c r="K1966">
        <v>149.63</v>
      </c>
      <c r="N1966" s="23">
        <v>62323</v>
      </c>
      <c r="O1966" s="23">
        <v>105.36</v>
      </c>
    </row>
    <row r="1967" spans="1:15" x14ac:dyDescent="0.25">
      <c r="A1967" t="s">
        <v>6736</v>
      </c>
      <c r="B1967">
        <v>99291</v>
      </c>
      <c r="C1967">
        <v>225.82</v>
      </c>
      <c r="J1967">
        <v>99291</v>
      </c>
      <c r="K1967">
        <v>223.21</v>
      </c>
      <c r="N1967" s="23">
        <v>62324</v>
      </c>
      <c r="O1967" s="23">
        <v>94.48</v>
      </c>
    </row>
    <row r="1968" spans="1:15" x14ac:dyDescent="0.25">
      <c r="A1968" t="s">
        <v>6736</v>
      </c>
      <c r="B1968">
        <v>99292</v>
      </c>
      <c r="C1968">
        <v>113.44</v>
      </c>
      <c r="J1968">
        <v>99292</v>
      </c>
      <c r="K1968">
        <v>112.19</v>
      </c>
      <c r="N1968" s="23">
        <v>62325</v>
      </c>
      <c r="O1968" s="23">
        <v>117.85</v>
      </c>
    </row>
    <row r="1969" spans="1:15" x14ac:dyDescent="0.25">
      <c r="A1969" t="s">
        <v>6736</v>
      </c>
      <c r="B1969">
        <v>99406</v>
      </c>
      <c r="C1969">
        <v>12.57</v>
      </c>
      <c r="J1969">
        <v>99406</v>
      </c>
      <c r="K1969">
        <v>12.38</v>
      </c>
      <c r="N1969" s="23">
        <v>62326</v>
      </c>
      <c r="O1969" s="23">
        <v>90.99</v>
      </c>
    </row>
    <row r="1970" spans="1:15" x14ac:dyDescent="0.25">
      <c r="A1970" t="s">
        <v>6736</v>
      </c>
      <c r="B1970">
        <v>99407</v>
      </c>
      <c r="C1970">
        <v>26.6</v>
      </c>
      <c r="J1970">
        <v>99407</v>
      </c>
      <c r="K1970">
        <v>26.18</v>
      </c>
      <c r="N1970" s="23">
        <v>62327</v>
      </c>
      <c r="O1970" s="23">
        <v>112.66</v>
      </c>
    </row>
    <row r="1971" spans="1:15" x14ac:dyDescent="0.25">
      <c r="A1971" t="s">
        <v>6736</v>
      </c>
      <c r="B1971">
        <v>99421</v>
      </c>
      <c r="C1971">
        <v>13.68</v>
      </c>
      <c r="J1971">
        <v>99421</v>
      </c>
      <c r="K1971">
        <v>13.45</v>
      </c>
      <c r="N1971" s="23">
        <v>62350</v>
      </c>
      <c r="O1971" s="23" t="e">
        <v>#N/A</v>
      </c>
    </row>
    <row r="1972" spans="1:15" x14ac:dyDescent="0.25">
      <c r="A1972" t="s">
        <v>6736</v>
      </c>
      <c r="B1972">
        <v>99422</v>
      </c>
      <c r="C1972">
        <v>26.98</v>
      </c>
      <c r="J1972">
        <v>99422</v>
      </c>
      <c r="K1972">
        <v>26.54</v>
      </c>
      <c r="N1972" s="23">
        <v>62351</v>
      </c>
      <c r="O1972" s="23" t="e">
        <v>#N/A</v>
      </c>
    </row>
    <row r="1973" spans="1:15" x14ac:dyDescent="0.25">
      <c r="A1973" t="s">
        <v>6736</v>
      </c>
      <c r="B1973">
        <v>99423</v>
      </c>
      <c r="C1973">
        <v>42.8</v>
      </c>
      <c r="J1973">
        <v>99423</v>
      </c>
      <c r="K1973">
        <v>42.09</v>
      </c>
      <c r="N1973" s="23">
        <v>62355</v>
      </c>
      <c r="O1973" s="23" t="e">
        <v>#N/A</v>
      </c>
    </row>
    <row r="1974" spans="1:15" x14ac:dyDescent="0.25">
      <c r="A1974" t="s">
        <v>6736</v>
      </c>
      <c r="B1974">
        <v>99424</v>
      </c>
      <c r="C1974">
        <v>78.099999999999994</v>
      </c>
      <c r="J1974">
        <v>99424</v>
      </c>
      <c r="K1974">
        <v>76.73</v>
      </c>
      <c r="N1974" s="23">
        <v>62360</v>
      </c>
      <c r="O1974" s="23" t="e">
        <v>#N/A</v>
      </c>
    </row>
    <row r="1975" spans="1:15" x14ac:dyDescent="0.25">
      <c r="A1975" t="s">
        <v>6736</v>
      </c>
      <c r="B1975">
        <v>99425</v>
      </c>
      <c r="C1975">
        <v>53.99</v>
      </c>
      <c r="J1975">
        <v>99425</v>
      </c>
      <c r="K1975">
        <v>53.05</v>
      </c>
      <c r="N1975" s="23">
        <v>62361</v>
      </c>
      <c r="O1975" s="23" t="e">
        <v>#N/A</v>
      </c>
    </row>
    <row r="1976" spans="1:15" x14ac:dyDescent="0.25">
      <c r="A1976" t="s">
        <v>6736</v>
      </c>
      <c r="B1976">
        <v>99426</v>
      </c>
      <c r="C1976">
        <v>52.05</v>
      </c>
      <c r="J1976">
        <v>99426</v>
      </c>
      <c r="K1976">
        <v>51.28</v>
      </c>
      <c r="N1976" s="23">
        <v>62362</v>
      </c>
      <c r="O1976" s="23" t="e">
        <v>#N/A</v>
      </c>
    </row>
    <row r="1977" spans="1:15" x14ac:dyDescent="0.25">
      <c r="A1977" t="s">
        <v>6736</v>
      </c>
      <c r="B1977">
        <v>99427</v>
      </c>
      <c r="C1977">
        <v>36.96</v>
      </c>
      <c r="J1977">
        <v>99427</v>
      </c>
      <c r="K1977">
        <v>36.44</v>
      </c>
      <c r="N1977" s="23">
        <v>62365</v>
      </c>
      <c r="O1977" s="23" t="e">
        <v>#N/A</v>
      </c>
    </row>
    <row r="1978" spans="1:15" x14ac:dyDescent="0.25">
      <c r="A1978" t="s">
        <v>6736</v>
      </c>
      <c r="B1978">
        <v>99437</v>
      </c>
      <c r="C1978">
        <v>53.61</v>
      </c>
      <c r="J1978">
        <v>99437</v>
      </c>
      <c r="K1978">
        <v>52.69</v>
      </c>
      <c r="N1978" s="23">
        <v>62367</v>
      </c>
      <c r="O1978" s="23">
        <v>26.2</v>
      </c>
    </row>
    <row r="1979" spans="1:15" x14ac:dyDescent="0.25">
      <c r="A1979" t="s">
        <v>6736</v>
      </c>
      <c r="B1979">
        <v>99439</v>
      </c>
      <c r="C1979">
        <v>37.07</v>
      </c>
      <c r="J1979">
        <v>99439</v>
      </c>
      <c r="K1979">
        <v>36.369999999999997</v>
      </c>
      <c r="N1979" s="23">
        <v>62368</v>
      </c>
      <c r="O1979" s="23">
        <v>36.619999999999997</v>
      </c>
    </row>
    <row r="1980" spans="1:15" x14ac:dyDescent="0.25">
      <c r="A1980" t="s">
        <v>6736</v>
      </c>
      <c r="B1980">
        <v>99441</v>
      </c>
      <c r="C1980">
        <v>37.07</v>
      </c>
      <c r="J1980">
        <v>99441</v>
      </c>
      <c r="K1980">
        <v>36.369999999999997</v>
      </c>
      <c r="N1980" s="23">
        <v>62369</v>
      </c>
      <c r="O1980" s="23">
        <v>37</v>
      </c>
    </row>
    <row r="1981" spans="1:15" x14ac:dyDescent="0.25">
      <c r="A1981" t="s">
        <v>6736</v>
      </c>
      <c r="B1981">
        <v>99442</v>
      </c>
      <c r="C1981">
        <v>70.16</v>
      </c>
      <c r="J1981">
        <v>99442</v>
      </c>
      <c r="K1981">
        <v>69</v>
      </c>
      <c r="N1981" s="23">
        <v>62370</v>
      </c>
      <c r="O1981" s="23">
        <v>48.84</v>
      </c>
    </row>
    <row r="1982" spans="1:15" x14ac:dyDescent="0.25">
      <c r="A1982" t="s">
        <v>6736</v>
      </c>
      <c r="B1982">
        <v>99443</v>
      </c>
      <c r="C1982">
        <v>102.96</v>
      </c>
      <c r="J1982">
        <v>99443</v>
      </c>
      <c r="K1982">
        <v>101.07</v>
      </c>
      <c r="N1982" s="23">
        <v>63001</v>
      </c>
      <c r="O1982" s="23" t="e">
        <v>#N/A</v>
      </c>
    </row>
    <row r="1983" spans="1:15" x14ac:dyDescent="0.25">
      <c r="A1983" t="s">
        <v>6736</v>
      </c>
      <c r="B1983">
        <v>99457</v>
      </c>
      <c r="C1983">
        <v>31.99</v>
      </c>
      <c r="J1983">
        <v>99457</v>
      </c>
      <c r="K1983">
        <v>31.44</v>
      </c>
      <c r="N1983" s="23">
        <v>63003</v>
      </c>
      <c r="O1983" s="23" t="e">
        <v>#N/A</v>
      </c>
    </row>
    <row r="1984" spans="1:15" x14ac:dyDescent="0.25">
      <c r="A1984" t="s">
        <v>6736</v>
      </c>
      <c r="B1984">
        <v>99458</v>
      </c>
      <c r="C1984">
        <v>31.99</v>
      </c>
      <c r="J1984">
        <v>99458</v>
      </c>
      <c r="K1984">
        <v>31.44</v>
      </c>
      <c r="N1984" s="23">
        <v>63005</v>
      </c>
      <c r="O1984" s="23" t="e">
        <v>#N/A</v>
      </c>
    </row>
    <row r="1985" spans="1:15" x14ac:dyDescent="0.25">
      <c r="A1985" t="s">
        <v>6736</v>
      </c>
      <c r="B1985">
        <v>99461</v>
      </c>
      <c r="C1985">
        <v>65.319999999999993</v>
      </c>
      <c r="J1985">
        <v>99461</v>
      </c>
      <c r="K1985">
        <v>64.349999999999994</v>
      </c>
      <c r="N1985" s="23">
        <v>63011</v>
      </c>
      <c r="O1985" s="23" t="e">
        <v>#N/A</v>
      </c>
    </row>
    <row r="1986" spans="1:15" x14ac:dyDescent="0.25">
      <c r="A1986" t="s">
        <v>6736</v>
      </c>
      <c r="B1986">
        <v>99474</v>
      </c>
      <c r="C1986">
        <v>9.35</v>
      </c>
      <c r="J1986">
        <v>99474</v>
      </c>
      <c r="K1986">
        <v>9.18</v>
      </c>
      <c r="N1986" s="23">
        <v>63012</v>
      </c>
      <c r="O1986" s="23" t="e">
        <v>#N/A</v>
      </c>
    </row>
    <row r="1987" spans="1:15" x14ac:dyDescent="0.25">
      <c r="A1987" t="s">
        <v>6736</v>
      </c>
      <c r="B1987">
        <v>99483</v>
      </c>
      <c r="C1987">
        <v>206.22</v>
      </c>
      <c r="J1987">
        <v>99483</v>
      </c>
      <c r="K1987">
        <v>202.58</v>
      </c>
      <c r="N1987" s="23">
        <v>63015</v>
      </c>
      <c r="O1987" s="23" t="e">
        <v>#N/A</v>
      </c>
    </row>
    <row r="1988" spans="1:15" x14ac:dyDescent="0.25">
      <c r="A1988" t="s">
        <v>6736</v>
      </c>
      <c r="B1988">
        <v>99484</v>
      </c>
      <c r="C1988">
        <v>31.23</v>
      </c>
      <c r="J1988">
        <v>99484</v>
      </c>
      <c r="K1988">
        <v>30.72</v>
      </c>
      <c r="N1988" s="23">
        <v>63016</v>
      </c>
      <c r="O1988" s="23" t="e">
        <v>#N/A</v>
      </c>
    </row>
    <row r="1989" spans="1:15" x14ac:dyDescent="0.25">
      <c r="A1989" t="s">
        <v>6736</v>
      </c>
      <c r="B1989">
        <v>99487</v>
      </c>
      <c r="C1989">
        <v>96.42</v>
      </c>
      <c r="J1989">
        <v>99487</v>
      </c>
      <c r="K1989">
        <v>94.72</v>
      </c>
      <c r="N1989" s="23">
        <v>63017</v>
      </c>
      <c r="O1989" s="23" t="e">
        <v>#N/A</v>
      </c>
    </row>
    <row r="1990" spans="1:15" x14ac:dyDescent="0.25">
      <c r="A1990" t="s">
        <v>6736</v>
      </c>
      <c r="B1990">
        <v>99489</v>
      </c>
      <c r="C1990">
        <v>53.23</v>
      </c>
      <c r="J1990">
        <v>99489</v>
      </c>
      <c r="K1990">
        <v>52.32</v>
      </c>
      <c r="N1990" s="23">
        <v>63020</v>
      </c>
      <c r="O1990" s="23" t="e">
        <v>#N/A</v>
      </c>
    </row>
    <row r="1991" spans="1:15" x14ac:dyDescent="0.25">
      <c r="A1991" t="s">
        <v>6736</v>
      </c>
      <c r="B1991">
        <v>99490</v>
      </c>
      <c r="C1991">
        <v>53.61</v>
      </c>
      <c r="J1991">
        <v>99490</v>
      </c>
      <c r="K1991">
        <v>52.69</v>
      </c>
      <c r="N1991" s="23">
        <v>63030</v>
      </c>
      <c r="O1991" s="23" t="e">
        <v>#N/A</v>
      </c>
    </row>
    <row r="1992" spans="1:15" x14ac:dyDescent="0.25">
      <c r="A1992" t="s">
        <v>6736</v>
      </c>
      <c r="B1992">
        <v>99491</v>
      </c>
      <c r="C1992">
        <v>80.25</v>
      </c>
      <c r="J1992">
        <v>99491</v>
      </c>
      <c r="K1992">
        <v>78.83</v>
      </c>
      <c r="N1992" s="23">
        <v>63035</v>
      </c>
      <c r="O1992" s="23" t="e">
        <v>#N/A</v>
      </c>
    </row>
    <row r="1993" spans="1:15" x14ac:dyDescent="0.25">
      <c r="A1993" t="s">
        <v>6736</v>
      </c>
      <c r="B1993">
        <v>99492</v>
      </c>
      <c r="C1993">
        <v>98.5</v>
      </c>
      <c r="J1993">
        <v>99492</v>
      </c>
      <c r="K1993">
        <v>96.79</v>
      </c>
      <c r="N1993" s="23">
        <v>63040</v>
      </c>
      <c r="O1993" s="23" t="e">
        <v>#N/A</v>
      </c>
    </row>
    <row r="1994" spans="1:15" x14ac:dyDescent="0.25">
      <c r="A1994" t="s">
        <v>6736</v>
      </c>
      <c r="B1994">
        <v>99493</v>
      </c>
      <c r="C1994">
        <v>107.53</v>
      </c>
      <c r="J1994">
        <v>99493</v>
      </c>
      <c r="K1994">
        <v>105.57</v>
      </c>
      <c r="N1994" s="23">
        <v>63042</v>
      </c>
      <c r="O1994" s="23" t="e">
        <v>#N/A</v>
      </c>
    </row>
    <row r="1995" spans="1:15" x14ac:dyDescent="0.25">
      <c r="A1995" t="s">
        <v>6736</v>
      </c>
      <c r="B1995">
        <v>99494</v>
      </c>
      <c r="C1995">
        <v>43.12</v>
      </c>
      <c r="J1995">
        <v>99494</v>
      </c>
      <c r="K1995">
        <v>42.42</v>
      </c>
      <c r="N1995" s="23">
        <v>63045</v>
      </c>
      <c r="O1995" s="23" t="e">
        <v>#N/A</v>
      </c>
    </row>
    <row r="1996" spans="1:15" x14ac:dyDescent="0.25">
      <c r="A1996" t="s">
        <v>6736</v>
      </c>
      <c r="B1996">
        <v>99495</v>
      </c>
      <c r="C1996">
        <v>148.63</v>
      </c>
      <c r="J1996">
        <v>99495</v>
      </c>
      <c r="K1996">
        <v>145.96</v>
      </c>
      <c r="N1996" s="23">
        <v>63046</v>
      </c>
      <c r="O1996" s="23" t="e">
        <v>#N/A</v>
      </c>
    </row>
    <row r="1997" spans="1:15" x14ac:dyDescent="0.25">
      <c r="A1997" t="s">
        <v>6736</v>
      </c>
      <c r="B1997">
        <v>99496</v>
      </c>
      <c r="C1997">
        <v>202.59</v>
      </c>
      <c r="J1997">
        <v>99496</v>
      </c>
      <c r="K1997">
        <v>199</v>
      </c>
      <c r="N1997" s="23">
        <v>63047</v>
      </c>
      <c r="O1997" s="23" t="e">
        <v>#N/A</v>
      </c>
    </row>
    <row r="1998" spans="1:15" x14ac:dyDescent="0.25">
      <c r="A1998" t="s">
        <v>6736</v>
      </c>
      <c r="B1998">
        <v>99497</v>
      </c>
      <c r="C1998">
        <v>80.25</v>
      </c>
      <c r="J1998">
        <v>99497</v>
      </c>
      <c r="K1998">
        <v>78.83</v>
      </c>
      <c r="N1998" s="23">
        <v>63048</v>
      </c>
      <c r="O1998" s="23" t="e">
        <v>#N/A</v>
      </c>
    </row>
    <row r="1999" spans="1:15" x14ac:dyDescent="0.25">
      <c r="A1999" t="s">
        <v>6736</v>
      </c>
      <c r="B1999">
        <v>99498</v>
      </c>
      <c r="C1999">
        <v>75.959999999999994</v>
      </c>
      <c r="J1999">
        <v>99498</v>
      </c>
      <c r="K1999">
        <v>74.64</v>
      </c>
      <c r="N1999" s="23">
        <v>63050</v>
      </c>
      <c r="O1999" s="23" t="e">
        <v>#N/A</v>
      </c>
    </row>
    <row r="2000" spans="1:15" x14ac:dyDescent="0.25">
      <c r="A2000" t="s">
        <v>6736</v>
      </c>
      <c r="B2000">
        <v>11004</v>
      </c>
      <c r="C2000">
        <v>646.6</v>
      </c>
      <c r="N2000" s="23">
        <v>63051</v>
      </c>
      <c r="O2000" s="23" t="e">
        <v>#N/A</v>
      </c>
    </row>
    <row r="2001" spans="1:15" x14ac:dyDescent="0.25">
      <c r="A2001" t="s">
        <v>6736</v>
      </c>
      <c r="B2001">
        <v>11005</v>
      </c>
      <c r="C2001">
        <v>883.71</v>
      </c>
      <c r="N2001" s="23">
        <v>63055</v>
      </c>
      <c r="O2001" s="23" t="e">
        <v>#N/A</v>
      </c>
    </row>
    <row r="2002" spans="1:15" x14ac:dyDescent="0.25">
      <c r="A2002" t="s">
        <v>6736</v>
      </c>
      <c r="B2002">
        <v>11006</v>
      </c>
      <c r="C2002">
        <v>794.2</v>
      </c>
      <c r="N2002" s="23">
        <v>63056</v>
      </c>
      <c r="O2002" s="23" t="e">
        <v>#N/A</v>
      </c>
    </row>
    <row r="2003" spans="1:15" x14ac:dyDescent="0.25">
      <c r="A2003" t="s">
        <v>6736</v>
      </c>
      <c r="B2003">
        <v>11008</v>
      </c>
      <c r="C2003">
        <v>310.81</v>
      </c>
      <c r="N2003" s="23">
        <v>63057</v>
      </c>
      <c r="O2003" s="23" t="e">
        <v>#N/A</v>
      </c>
    </row>
    <row r="2004" spans="1:15" x14ac:dyDescent="0.25">
      <c r="A2004" t="s">
        <v>6736</v>
      </c>
      <c r="B2004">
        <v>11100</v>
      </c>
      <c r="C2004">
        <v>54.21</v>
      </c>
      <c r="N2004" s="23">
        <v>63064</v>
      </c>
      <c r="O2004" s="23" t="e">
        <v>#N/A</v>
      </c>
    </row>
    <row r="2005" spans="1:15" x14ac:dyDescent="0.25">
      <c r="A2005" t="s">
        <v>6736</v>
      </c>
      <c r="B2005">
        <v>11101</v>
      </c>
      <c r="C2005">
        <v>27.73</v>
      </c>
      <c r="N2005" s="23">
        <v>63066</v>
      </c>
      <c r="O2005" s="23" t="e">
        <v>#N/A</v>
      </c>
    </row>
    <row r="2006" spans="1:15" x14ac:dyDescent="0.25">
      <c r="A2006" t="s">
        <v>6736</v>
      </c>
      <c r="B2006">
        <v>11960</v>
      </c>
      <c r="C2006">
        <v>1057.79</v>
      </c>
      <c r="N2006" s="23">
        <v>63075</v>
      </c>
      <c r="O2006" s="23" t="e">
        <v>#N/A</v>
      </c>
    </row>
    <row r="2007" spans="1:15" x14ac:dyDescent="0.25">
      <c r="A2007" t="s">
        <v>6736</v>
      </c>
      <c r="B2007">
        <v>11970</v>
      </c>
      <c r="C2007">
        <v>676.55</v>
      </c>
      <c r="N2007" s="23">
        <v>63076</v>
      </c>
      <c r="O2007" s="23" t="e">
        <v>#N/A</v>
      </c>
    </row>
    <row r="2008" spans="1:15" x14ac:dyDescent="0.25">
      <c r="A2008" t="s">
        <v>6736</v>
      </c>
      <c r="B2008">
        <v>11971</v>
      </c>
      <c r="C2008">
        <v>352.76</v>
      </c>
      <c r="N2008" s="23">
        <v>63077</v>
      </c>
      <c r="O2008" s="23" t="e">
        <v>#N/A</v>
      </c>
    </row>
    <row r="2009" spans="1:15" x14ac:dyDescent="0.25">
      <c r="A2009" t="s">
        <v>6736</v>
      </c>
      <c r="B2009">
        <v>20005</v>
      </c>
      <c r="C2009">
        <v>257.14999999999998</v>
      </c>
      <c r="N2009" s="23">
        <v>63078</v>
      </c>
      <c r="O2009" s="23" t="e">
        <v>#N/A</v>
      </c>
    </row>
    <row r="2010" spans="1:15" x14ac:dyDescent="0.25">
      <c r="A2010" t="s">
        <v>6736</v>
      </c>
      <c r="B2010">
        <v>20100</v>
      </c>
      <c r="C2010">
        <v>667.06</v>
      </c>
      <c r="N2010" s="23">
        <v>63081</v>
      </c>
      <c r="O2010" s="23" t="e">
        <v>#N/A</v>
      </c>
    </row>
    <row r="2011" spans="1:15" x14ac:dyDescent="0.25">
      <c r="A2011" t="s">
        <v>6736</v>
      </c>
      <c r="B2011">
        <v>20150</v>
      </c>
      <c r="C2011">
        <v>990.4</v>
      </c>
      <c r="N2011" s="23">
        <v>63082</v>
      </c>
      <c r="O2011" s="23" t="e">
        <v>#N/A</v>
      </c>
    </row>
    <row r="2012" spans="1:15" x14ac:dyDescent="0.25">
      <c r="A2012" t="s">
        <v>6736</v>
      </c>
      <c r="B2012">
        <v>20240</v>
      </c>
      <c r="C2012">
        <v>169.42</v>
      </c>
      <c r="N2012" s="23">
        <v>63085</v>
      </c>
      <c r="O2012" s="23" t="e">
        <v>#N/A</v>
      </c>
    </row>
    <row r="2013" spans="1:15" x14ac:dyDescent="0.25">
      <c r="A2013" t="s">
        <v>6736</v>
      </c>
      <c r="B2013">
        <v>20245</v>
      </c>
      <c r="C2013">
        <v>567.42999999999995</v>
      </c>
      <c r="N2013" s="23">
        <v>63086</v>
      </c>
      <c r="O2013" s="23" t="e">
        <v>#N/A</v>
      </c>
    </row>
    <row r="2014" spans="1:15" x14ac:dyDescent="0.25">
      <c r="A2014" t="s">
        <v>6736</v>
      </c>
      <c r="B2014">
        <v>20250</v>
      </c>
      <c r="C2014">
        <v>433.6</v>
      </c>
      <c r="N2014" s="23">
        <v>63087</v>
      </c>
      <c r="O2014" s="23" t="e">
        <v>#N/A</v>
      </c>
    </row>
    <row r="2015" spans="1:15" x14ac:dyDescent="0.25">
      <c r="A2015" t="s">
        <v>6736</v>
      </c>
      <c r="B2015">
        <v>20251</v>
      </c>
      <c r="C2015">
        <v>470.63</v>
      </c>
      <c r="N2015" s="23">
        <v>63088</v>
      </c>
      <c r="O2015" s="23" t="e">
        <v>#N/A</v>
      </c>
    </row>
    <row r="2016" spans="1:15" x14ac:dyDescent="0.25">
      <c r="A2016" t="s">
        <v>6736</v>
      </c>
      <c r="B2016">
        <v>20555</v>
      </c>
      <c r="C2016">
        <v>357.33</v>
      </c>
      <c r="N2016" s="23">
        <v>63090</v>
      </c>
      <c r="O2016" s="23" t="e">
        <v>#N/A</v>
      </c>
    </row>
    <row r="2017" spans="1:15" x14ac:dyDescent="0.25">
      <c r="A2017" t="s">
        <v>6736</v>
      </c>
      <c r="B2017">
        <v>20660</v>
      </c>
      <c r="C2017">
        <v>271.27999999999997</v>
      </c>
      <c r="N2017" s="23">
        <v>63091</v>
      </c>
      <c r="O2017" s="23" t="e">
        <v>#N/A</v>
      </c>
    </row>
    <row r="2018" spans="1:15" x14ac:dyDescent="0.25">
      <c r="A2018" t="s">
        <v>6736</v>
      </c>
      <c r="B2018">
        <v>20661</v>
      </c>
      <c r="C2018">
        <v>566.51</v>
      </c>
      <c r="N2018" s="23">
        <v>63101</v>
      </c>
      <c r="O2018" s="23" t="e">
        <v>#N/A</v>
      </c>
    </row>
    <row r="2019" spans="1:15" x14ac:dyDescent="0.25">
      <c r="A2019" t="s">
        <v>6736</v>
      </c>
      <c r="B2019">
        <v>20662</v>
      </c>
      <c r="C2019">
        <v>476.52</v>
      </c>
      <c r="N2019" s="23">
        <v>63102</v>
      </c>
      <c r="O2019" s="23" t="e">
        <v>#N/A</v>
      </c>
    </row>
    <row r="2020" spans="1:15" x14ac:dyDescent="0.25">
      <c r="A2020" t="s">
        <v>6736</v>
      </c>
      <c r="B2020">
        <v>20663</v>
      </c>
      <c r="C2020">
        <v>520.14</v>
      </c>
      <c r="N2020" s="23">
        <v>63103</v>
      </c>
      <c r="O2020" s="23" t="e">
        <v>#N/A</v>
      </c>
    </row>
    <row r="2021" spans="1:15" x14ac:dyDescent="0.25">
      <c r="A2021" t="s">
        <v>6736</v>
      </c>
      <c r="B2021">
        <v>20664</v>
      </c>
      <c r="C2021">
        <v>982.24</v>
      </c>
      <c r="N2021" s="23">
        <v>63170</v>
      </c>
      <c r="O2021" s="23" t="e">
        <v>#N/A</v>
      </c>
    </row>
    <row r="2022" spans="1:15" x14ac:dyDescent="0.25">
      <c r="A2022" t="s">
        <v>6736</v>
      </c>
      <c r="B2022">
        <v>20690</v>
      </c>
      <c r="C2022">
        <v>655.21</v>
      </c>
      <c r="N2022" s="23">
        <v>63172</v>
      </c>
      <c r="O2022" s="23" t="e">
        <v>#N/A</v>
      </c>
    </row>
    <row r="2023" spans="1:15" x14ac:dyDescent="0.25">
      <c r="A2023" t="s">
        <v>6736</v>
      </c>
      <c r="B2023">
        <v>20692</v>
      </c>
      <c r="C2023">
        <v>1234.3900000000001</v>
      </c>
      <c r="N2023" s="23">
        <v>63173</v>
      </c>
      <c r="O2023" s="23" t="e">
        <v>#N/A</v>
      </c>
    </row>
    <row r="2024" spans="1:15" x14ac:dyDescent="0.25">
      <c r="A2024" t="s">
        <v>6736</v>
      </c>
      <c r="B2024">
        <v>20693</v>
      </c>
      <c r="C2024">
        <v>493.02</v>
      </c>
      <c r="N2024" s="23">
        <v>63180</v>
      </c>
      <c r="O2024" s="23" t="e">
        <v>#N/A</v>
      </c>
    </row>
    <row r="2025" spans="1:15" x14ac:dyDescent="0.25">
      <c r="A2025" t="s">
        <v>6736</v>
      </c>
      <c r="B2025">
        <v>20696</v>
      </c>
      <c r="C2025">
        <v>1328.64</v>
      </c>
      <c r="N2025" s="23">
        <v>63182</v>
      </c>
      <c r="O2025" s="23" t="e">
        <v>#N/A</v>
      </c>
    </row>
    <row r="2026" spans="1:15" x14ac:dyDescent="0.25">
      <c r="A2026" t="s">
        <v>6736</v>
      </c>
      <c r="B2026">
        <v>20697</v>
      </c>
      <c r="C2026">
        <v>2265.7199999999998</v>
      </c>
      <c r="N2026" s="23">
        <v>63185</v>
      </c>
      <c r="O2026" s="23" t="e">
        <v>#N/A</v>
      </c>
    </row>
    <row r="2027" spans="1:15" x14ac:dyDescent="0.25">
      <c r="A2027" t="s">
        <v>6736</v>
      </c>
      <c r="B2027">
        <v>20802</v>
      </c>
      <c r="C2027">
        <v>2630.28</v>
      </c>
      <c r="N2027" s="23">
        <v>63190</v>
      </c>
      <c r="O2027" s="23" t="e">
        <v>#N/A</v>
      </c>
    </row>
    <row r="2028" spans="1:15" x14ac:dyDescent="0.25">
      <c r="A2028" t="s">
        <v>6736</v>
      </c>
      <c r="B2028">
        <v>20805</v>
      </c>
      <c r="C2028">
        <v>3638.45</v>
      </c>
      <c r="N2028" s="23">
        <v>63191</v>
      </c>
      <c r="O2028" s="23" t="e">
        <v>#N/A</v>
      </c>
    </row>
    <row r="2029" spans="1:15" x14ac:dyDescent="0.25">
      <c r="A2029" t="s">
        <v>6736</v>
      </c>
      <c r="B2029">
        <v>20808</v>
      </c>
      <c r="C2029">
        <v>4429.3900000000003</v>
      </c>
      <c r="N2029" s="23">
        <v>63194</v>
      </c>
      <c r="O2029" s="23" t="e">
        <v>#N/A</v>
      </c>
    </row>
    <row r="2030" spans="1:15" x14ac:dyDescent="0.25">
      <c r="A2030" t="s">
        <v>6736</v>
      </c>
      <c r="B2030">
        <v>20816</v>
      </c>
      <c r="C2030">
        <v>2282.56</v>
      </c>
      <c r="N2030" s="23">
        <v>63195</v>
      </c>
      <c r="O2030" s="23" t="e">
        <v>#N/A</v>
      </c>
    </row>
    <row r="2031" spans="1:15" x14ac:dyDescent="0.25">
      <c r="A2031" t="s">
        <v>6736</v>
      </c>
      <c r="B2031">
        <v>20822</v>
      </c>
      <c r="C2031">
        <v>1976.34</v>
      </c>
      <c r="N2031" s="23">
        <v>63196</v>
      </c>
      <c r="O2031" s="23" t="e">
        <v>#N/A</v>
      </c>
    </row>
    <row r="2032" spans="1:15" x14ac:dyDescent="0.25">
      <c r="A2032" t="s">
        <v>6736</v>
      </c>
      <c r="B2032">
        <v>20824</v>
      </c>
      <c r="C2032">
        <v>2241.67</v>
      </c>
      <c r="N2032" s="23">
        <v>63197</v>
      </c>
      <c r="O2032" s="23" t="e">
        <v>#N/A</v>
      </c>
    </row>
    <row r="2033" spans="1:15" x14ac:dyDescent="0.25">
      <c r="A2033" t="s">
        <v>6736</v>
      </c>
      <c r="B2033">
        <v>20827</v>
      </c>
      <c r="C2033">
        <v>2016.22</v>
      </c>
      <c r="N2033" s="23">
        <v>63198</v>
      </c>
      <c r="O2033" s="23" t="e">
        <v>#N/A</v>
      </c>
    </row>
    <row r="2034" spans="1:15" x14ac:dyDescent="0.25">
      <c r="A2034" t="s">
        <v>6736</v>
      </c>
      <c r="B2034">
        <v>20838</v>
      </c>
      <c r="C2034">
        <v>2657.9</v>
      </c>
      <c r="N2034" s="23">
        <v>63199</v>
      </c>
      <c r="O2034" s="23" t="e">
        <v>#N/A</v>
      </c>
    </row>
    <row r="2035" spans="1:15" x14ac:dyDescent="0.25">
      <c r="A2035" t="s">
        <v>6736</v>
      </c>
      <c r="B2035">
        <v>20902</v>
      </c>
      <c r="C2035">
        <v>315.20999999999998</v>
      </c>
      <c r="N2035" s="23">
        <v>63200</v>
      </c>
      <c r="O2035" s="23" t="e">
        <v>#N/A</v>
      </c>
    </row>
    <row r="2036" spans="1:15" x14ac:dyDescent="0.25">
      <c r="A2036" t="s">
        <v>6736</v>
      </c>
      <c r="B2036">
        <v>20910</v>
      </c>
      <c r="C2036">
        <v>454.89</v>
      </c>
      <c r="N2036" s="23">
        <v>63250</v>
      </c>
      <c r="O2036" s="23" t="e">
        <v>#N/A</v>
      </c>
    </row>
    <row r="2037" spans="1:15" x14ac:dyDescent="0.25">
      <c r="A2037" t="s">
        <v>6736</v>
      </c>
      <c r="B2037">
        <v>20912</v>
      </c>
      <c r="C2037">
        <v>532</v>
      </c>
      <c r="N2037" s="23">
        <v>63251</v>
      </c>
      <c r="O2037" s="23" t="e">
        <v>#N/A</v>
      </c>
    </row>
    <row r="2038" spans="1:15" x14ac:dyDescent="0.25">
      <c r="A2038" t="s">
        <v>6736</v>
      </c>
      <c r="B2038">
        <v>20920</v>
      </c>
      <c r="C2038">
        <v>435.65</v>
      </c>
      <c r="N2038" s="23">
        <v>63252</v>
      </c>
      <c r="O2038" s="23" t="e">
        <v>#N/A</v>
      </c>
    </row>
    <row r="2039" spans="1:15" x14ac:dyDescent="0.25">
      <c r="A2039" t="s">
        <v>6736</v>
      </c>
      <c r="B2039">
        <v>20924</v>
      </c>
      <c r="C2039">
        <v>559.79</v>
      </c>
      <c r="N2039" s="23">
        <v>63265</v>
      </c>
      <c r="O2039" s="23" t="e">
        <v>#N/A</v>
      </c>
    </row>
    <row r="2040" spans="1:15" x14ac:dyDescent="0.25">
      <c r="A2040" t="s">
        <v>6736</v>
      </c>
      <c r="B2040">
        <v>20926</v>
      </c>
      <c r="C2040">
        <v>476.2</v>
      </c>
      <c r="N2040" s="23">
        <v>63266</v>
      </c>
      <c r="O2040" s="23" t="e">
        <v>#N/A</v>
      </c>
    </row>
    <row r="2041" spans="1:15" x14ac:dyDescent="0.25">
      <c r="A2041" t="s">
        <v>6736</v>
      </c>
      <c r="B2041">
        <v>20931</v>
      </c>
      <c r="C2041">
        <v>125.28</v>
      </c>
      <c r="N2041" s="23">
        <v>63267</v>
      </c>
      <c r="O2041" s="23" t="e">
        <v>#N/A</v>
      </c>
    </row>
    <row r="2042" spans="1:15" x14ac:dyDescent="0.25">
      <c r="A2042" t="s">
        <v>6736</v>
      </c>
      <c r="B2042">
        <v>20937</v>
      </c>
      <c r="C2042">
        <v>186.06</v>
      </c>
      <c r="N2042" s="23">
        <v>63268</v>
      </c>
      <c r="O2042" s="23" t="e">
        <v>#N/A</v>
      </c>
    </row>
    <row r="2043" spans="1:15" x14ac:dyDescent="0.25">
      <c r="A2043" t="s">
        <v>6736</v>
      </c>
      <c r="B2043">
        <v>20938</v>
      </c>
      <c r="C2043">
        <v>205.55</v>
      </c>
      <c r="N2043" s="23">
        <v>63270</v>
      </c>
      <c r="O2043" s="23" t="e">
        <v>#N/A</v>
      </c>
    </row>
    <row r="2044" spans="1:15" x14ac:dyDescent="0.25">
      <c r="A2044" t="s">
        <v>6736</v>
      </c>
      <c r="B2044">
        <v>20939</v>
      </c>
      <c r="C2044">
        <v>74.92</v>
      </c>
      <c r="N2044" s="23">
        <v>63271</v>
      </c>
      <c r="O2044" s="23" t="e">
        <v>#N/A</v>
      </c>
    </row>
    <row r="2045" spans="1:15" x14ac:dyDescent="0.25">
      <c r="A2045" t="s">
        <v>6736</v>
      </c>
      <c r="B2045">
        <v>20955</v>
      </c>
      <c r="C2045">
        <v>2764.28</v>
      </c>
      <c r="N2045" s="23">
        <v>63272</v>
      </c>
      <c r="O2045" s="23" t="e">
        <v>#N/A</v>
      </c>
    </row>
    <row r="2046" spans="1:15" x14ac:dyDescent="0.25">
      <c r="A2046" t="s">
        <v>6736</v>
      </c>
      <c r="B2046">
        <v>20956</v>
      </c>
      <c r="C2046">
        <v>2930.4</v>
      </c>
      <c r="N2046" s="23">
        <v>63273</v>
      </c>
      <c r="O2046" s="23" t="e">
        <v>#N/A</v>
      </c>
    </row>
    <row r="2047" spans="1:15" x14ac:dyDescent="0.25">
      <c r="A2047" t="s">
        <v>6736</v>
      </c>
      <c r="B2047">
        <v>20957</v>
      </c>
      <c r="C2047">
        <v>2691.87</v>
      </c>
      <c r="N2047" s="23">
        <v>63275</v>
      </c>
      <c r="O2047" s="23" t="e">
        <v>#N/A</v>
      </c>
    </row>
    <row r="2048" spans="1:15" x14ac:dyDescent="0.25">
      <c r="A2048" t="s">
        <v>6736</v>
      </c>
      <c r="B2048">
        <v>20962</v>
      </c>
      <c r="C2048">
        <v>2314.02</v>
      </c>
      <c r="N2048" s="23">
        <v>63276</v>
      </c>
      <c r="O2048" s="23" t="e">
        <v>#N/A</v>
      </c>
    </row>
    <row r="2049" spans="1:15" x14ac:dyDescent="0.25">
      <c r="A2049" t="s">
        <v>6736</v>
      </c>
      <c r="B2049">
        <v>20969</v>
      </c>
      <c r="C2049">
        <v>3050.87</v>
      </c>
      <c r="N2049" s="23">
        <v>63277</v>
      </c>
      <c r="O2049" s="23" t="e">
        <v>#N/A</v>
      </c>
    </row>
    <row r="2050" spans="1:15" x14ac:dyDescent="0.25">
      <c r="A2050" t="s">
        <v>6736</v>
      </c>
      <c r="B2050">
        <v>20970</v>
      </c>
      <c r="C2050">
        <v>3231.97</v>
      </c>
      <c r="N2050" s="23">
        <v>63278</v>
      </c>
      <c r="O2050" s="23" t="e">
        <v>#N/A</v>
      </c>
    </row>
    <row r="2051" spans="1:15" x14ac:dyDescent="0.25">
      <c r="A2051" t="s">
        <v>6736</v>
      </c>
      <c r="B2051">
        <v>20972</v>
      </c>
      <c r="C2051">
        <v>2584.69</v>
      </c>
      <c r="N2051" s="23">
        <v>63280</v>
      </c>
      <c r="O2051" s="23" t="e">
        <v>#N/A</v>
      </c>
    </row>
    <row r="2052" spans="1:15" x14ac:dyDescent="0.25">
      <c r="A2052" t="s">
        <v>6736</v>
      </c>
      <c r="B2052">
        <v>20973</v>
      </c>
      <c r="C2052">
        <v>2890.36</v>
      </c>
      <c r="N2052" s="23">
        <v>63281</v>
      </c>
      <c r="O2052" s="23" t="e">
        <v>#N/A</v>
      </c>
    </row>
    <row r="2053" spans="1:15" x14ac:dyDescent="0.25">
      <c r="A2053" t="s">
        <v>6736</v>
      </c>
      <c r="B2053">
        <v>20975</v>
      </c>
      <c r="C2053">
        <v>197.32</v>
      </c>
      <c r="N2053" s="23">
        <v>63282</v>
      </c>
      <c r="O2053" s="23" t="e">
        <v>#N/A</v>
      </c>
    </row>
    <row r="2054" spans="1:15" x14ac:dyDescent="0.25">
      <c r="A2054" t="s">
        <v>6736</v>
      </c>
      <c r="B2054">
        <v>20985</v>
      </c>
      <c r="C2054">
        <v>162.01</v>
      </c>
      <c r="N2054" s="23">
        <v>63283</v>
      </c>
      <c r="O2054" s="23" t="e">
        <v>#N/A</v>
      </c>
    </row>
    <row r="2055" spans="1:15" x14ac:dyDescent="0.25">
      <c r="A2055" t="s">
        <v>6736</v>
      </c>
      <c r="B2055">
        <v>21010</v>
      </c>
      <c r="C2055">
        <v>820.41</v>
      </c>
      <c r="N2055" s="23">
        <v>63285</v>
      </c>
      <c r="O2055" s="23" t="e">
        <v>#N/A</v>
      </c>
    </row>
    <row r="2056" spans="1:15" x14ac:dyDescent="0.25">
      <c r="A2056" t="s">
        <v>6736</v>
      </c>
      <c r="B2056">
        <v>21012</v>
      </c>
      <c r="C2056">
        <v>375.66</v>
      </c>
      <c r="N2056" s="23">
        <v>63286</v>
      </c>
      <c r="O2056" s="23" t="e">
        <v>#N/A</v>
      </c>
    </row>
    <row r="2057" spans="1:15" x14ac:dyDescent="0.25">
      <c r="A2057" t="s">
        <v>6736</v>
      </c>
      <c r="B2057">
        <v>21014</v>
      </c>
      <c r="C2057">
        <v>576.99</v>
      </c>
      <c r="N2057" s="23">
        <v>63287</v>
      </c>
      <c r="O2057" s="23" t="e">
        <v>#N/A</v>
      </c>
    </row>
    <row r="2058" spans="1:15" x14ac:dyDescent="0.25">
      <c r="A2058" t="s">
        <v>6736</v>
      </c>
      <c r="B2058">
        <v>21015</v>
      </c>
      <c r="C2058">
        <v>785.64</v>
      </c>
      <c r="N2058" s="23">
        <v>63290</v>
      </c>
      <c r="O2058" s="23" t="e">
        <v>#N/A</v>
      </c>
    </row>
    <row r="2059" spans="1:15" x14ac:dyDescent="0.25">
      <c r="A2059" t="s">
        <v>6736</v>
      </c>
      <c r="B2059">
        <v>21016</v>
      </c>
      <c r="C2059">
        <v>1130.1500000000001</v>
      </c>
      <c r="N2059" s="23">
        <v>63295</v>
      </c>
      <c r="O2059" s="23" t="e">
        <v>#N/A</v>
      </c>
    </row>
    <row r="2060" spans="1:15" x14ac:dyDescent="0.25">
      <c r="A2060" t="s">
        <v>6736</v>
      </c>
      <c r="B2060">
        <v>21044</v>
      </c>
      <c r="C2060">
        <v>974.03</v>
      </c>
      <c r="N2060" s="23">
        <v>63300</v>
      </c>
      <c r="O2060" s="23" t="e">
        <v>#N/A</v>
      </c>
    </row>
    <row r="2061" spans="1:15" x14ac:dyDescent="0.25">
      <c r="A2061" t="s">
        <v>6736</v>
      </c>
      <c r="B2061">
        <v>21045</v>
      </c>
      <c r="C2061">
        <v>1363.81</v>
      </c>
      <c r="N2061" s="23">
        <v>63301</v>
      </c>
      <c r="O2061" s="23" t="e">
        <v>#N/A</v>
      </c>
    </row>
    <row r="2062" spans="1:15" x14ac:dyDescent="0.25">
      <c r="A2062" t="s">
        <v>6736</v>
      </c>
      <c r="B2062">
        <v>21046</v>
      </c>
      <c r="C2062">
        <v>1255.5999999999999</v>
      </c>
      <c r="N2062" s="23">
        <v>63302</v>
      </c>
      <c r="O2062" s="23" t="e">
        <v>#N/A</v>
      </c>
    </row>
    <row r="2063" spans="1:15" x14ac:dyDescent="0.25">
      <c r="A2063" t="s">
        <v>6736</v>
      </c>
      <c r="B2063">
        <v>21047</v>
      </c>
      <c r="C2063">
        <v>1468.76</v>
      </c>
      <c r="N2063" s="23">
        <v>63303</v>
      </c>
      <c r="O2063" s="23" t="e">
        <v>#N/A</v>
      </c>
    </row>
    <row r="2064" spans="1:15" x14ac:dyDescent="0.25">
      <c r="A2064" t="s">
        <v>6736</v>
      </c>
      <c r="B2064">
        <v>21048</v>
      </c>
      <c r="C2064">
        <v>1286.75</v>
      </c>
      <c r="N2064" s="23">
        <v>63304</v>
      </c>
      <c r="O2064" s="23" t="e">
        <v>#N/A</v>
      </c>
    </row>
    <row r="2065" spans="1:15" x14ac:dyDescent="0.25">
      <c r="A2065" t="s">
        <v>6736</v>
      </c>
      <c r="B2065">
        <v>21049</v>
      </c>
      <c r="C2065">
        <v>1342.3</v>
      </c>
      <c r="N2065" s="23">
        <v>63305</v>
      </c>
      <c r="O2065" s="23" t="e">
        <v>#N/A</v>
      </c>
    </row>
    <row r="2066" spans="1:15" x14ac:dyDescent="0.25">
      <c r="A2066" t="s">
        <v>6736</v>
      </c>
      <c r="B2066">
        <v>21050</v>
      </c>
      <c r="C2066">
        <v>935.65</v>
      </c>
      <c r="N2066" s="23">
        <v>63306</v>
      </c>
      <c r="O2066" s="23" t="e">
        <v>#N/A</v>
      </c>
    </row>
    <row r="2067" spans="1:15" x14ac:dyDescent="0.25">
      <c r="A2067" t="s">
        <v>6736</v>
      </c>
      <c r="B2067">
        <v>21060</v>
      </c>
      <c r="C2067">
        <v>886.27</v>
      </c>
      <c r="N2067" s="23">
        <v>63307</v>
      </c>
      <c r="O2067" s="23" t="e">
        <v>#N/A</v>
      </c>
    </row>
    <row r="2068" spans="1:15" x14ac:dyDescent="0.25">
      <c r="A2068" t="s">
        <v>6736</v>
      </c>
      <c r="B2068">
        <v>21070</v>
      </c>
      <c r="C2068">
        <v>678.92</v>
      </c>
      <c r="N2068" s="23">
        <v>63308</v>
      </c>
      <c r="O2068" s="23" t="e">
        <v>#N/A</v>
      </c>
    </row>
    <row r="2069" spans="1:15" x14ac:dyDescent="0.25">
      <c r="A2069" t="s">
        <v>6736</v>
      </c>
      <c r="B2069">
        <v>21122</v>
      </c>
      <c r="C2069">
        <v>733.04</v>
      </c>
      <c r="N2069" s="23">
        <v>63600</v>
      </c>
      <c r="O2069" s="23" t="e">
        <v>#N/A</v>
      </c>
    </row>
    <row r="2070" spans="1:15" x14ac:dyDescent="0.25">
      <c r="A2070" t="s">
        <v>6736</v>
      </c>
      <c r="B2070">
        <v>21123</v>
      </c>
      <c r="C2070">
        <v>1046.1300000000001</v>
      </c>
      <c r="N2070" s="23">
        <v>63610</v>
      </c>
      <c r="O2070" s="23" t="e">
        <v>#N/A</v>
      </c>
    </row>
    <row r="2071" spans="1:15" x14ac:dyDescent="0.25">
      <c r="A2071" t="s">
        <v>6736</v>
      </c>
      <c r="B2071">
        <v>21137</v>
      </c>
      <c r="C2071">
        <v>838.43</v>
      </c>
      <c r="N2071" s="23">
        <v>63615</v>
      </c>
      <c r="O2071" s="23" t="e">
        <v>#N/A</v>
      </c>
    </row>
    <row r="2072" spans="1:15" x14ac:dyDescent="0.25">
      <c r="A2072" t="s">
        <v>6736</v>
      </c>
      <c r="B2072">
        <v>21138</v>
      </c>
      <c r="C2072">
        <v>983.69</v>
      </c>
      <c r="N2072" s="23">
        <v>63620</v>
      </c>
      <c r="O2072" s="23" t="e">
        <v>#N/A</v>
      </c>
    </row>
    <row r="2073" spans="1:15" x14ac:dyDescent="0.25">
      <c r="A2073" t="s">
        <v>6736</v>
      </c>
      <c r="B2073">
        <v>21139</v>
      </c>
      <c r="C2073">
        <v>1048.53</v>
      </c>
      <c r="N2073" s="23">
        <v>63621</v>
      </c>
      <c r="O2073" s="23" t="e">
        <v>#N/A</v>
      </c>
    </row>
    <row r="2074" spans="1:15" x14ac:dyDescent="0.25">
      <c r="A2074" t="s">
        <v>6736</v>
      </c>
      <c r="B2074">
        <v>21141</v>
      </c>
      <c r="C2074">
        <v>1490.74</v>
      </c>
      <c r="N2074" s="23">
        <v>63650</v>
      </c>
      <c r="O2074" s="23">
        <v>443.81</v>
      </c>
    </row>
    <row r="2075" spans="1:15" x14ac:dyDescent="0.25">
      <c r="A2075" t="s">
        <v>6736</v>
      </c>
      <c r="B2075">
        <v>21142</v>
      </c>
      <c r="C2075">
        <v>1563.64</v>
      </c>
      <c r="N2075" s="23">
        <v>63655</v>
      </c>
      <c r="O2075" s="23" t="e">
        <v>#N/A</v>
      </c>
    </row>
    <row r="2076" spans="1:15" x14ac:dyDescent="0.25">
      <c r="A2076" t="s">
        <v>6736</v>
      </c>
      <c r="B2076">
        <v>21143</v>
      </c>
      <c r="C2076">
        <v>1571.48</v>
      </c>
      <c r="N2076" s="23">
        <v>63661</v>
      </c>
      <c r="O2076" s="23">
        <v>355.03</v>
      </c>
    </row>
    <row r="2077" spans="1:15" x14ac:dyDescent="0.25">
      <c r="A2077" t="s">
        <v>6736</v>
      </c>
      <c r="B2077">
        <v>21145</v>
      </c>
      <c r="C2077">
        <v>1751.23</v>
      </c>
      <c r="N2077" s="23">
        <v>63662</v>
      </c>
      <c r="O2077" s="23" t="e">
        <v>#N/A</v>
      </c>
    </row>
    <row r="2078" spans="1:15" x14ac:dyDescent="0.25">
      <c r="A2078" t="s">
        <v>6736</v>
      </c>
      <c r="B2078">
        <v>21146</v>
      </c>
      <c r="C2078">
        <v>1710.59</v>
      </c>
      <c r="N2078" s="23">
        <v>63663</v>
      </c>
      <c r="O2078" s="23">
        <v>484.35</v>
      </c>
    </row>
    <row r="2079" spans="1:15" x14ac:dyDescent="0.25">
      <c r="A2079" t="s">
        <v>6736</v>
      </c>
      <c r="B2079">
        <v>21147</v>
      </c>
      <c r="C2079">
        <v>1939.12</v>
      </c>
      <c r="N2079" s="23">
        <v>63664</v>
      </c>
      <c r="O2079" s="23" t="e">
        <v>#N/A</v>
      </c>
    </row>
    <row r="2080" spans="1:15" x14ac:dyDescent="0.25">
      <c r="A2080" t="s">
        <v>6736</v>
      </c>
      <c r="B2080">
        <v>21150</v>
      </c>
      <c r="C2080">
        <v>1861.56</v>
      </c>
      <c r="N2080" s="23">
        <v>63685</v>
      </c>
      <c r="O2080" s="23" t="e">
        <v>#N/A</v>
      </c>
    </row>
    <row r="2081" spans="1:15" x14ac:dyDescent="0.25">
      <c r="A2081" t="s">
        <v>6736</v>
      </c>
      <c r="B2081">
        <v>21151</v>
      </c>
      <c r="C2081">
        <v>2250.2199999999998</v>
      </c>
      <c r="N2081" s="23">
        <v>63688</v>
      </c>
      <c r="O2081" s="23" t="e">
        <v>#N/A</v>
      </c>
    </row>
    <row r="2082" spans="1:15" x14ac:dyDescent="0.25">
      <c r="A2082" t="s">
        <v>6736</v>
      </c>
      <c r="B2082">
        <v>21154</v>
      </c>
      <c r="C2082">
        <v>2312.36</v>
      </c>
      <c r="N2082" s="23">
        <v>63700</v>
      </c>
      <c r="O2082" s="23" t="e">
        <v>#N/A</v>
      </c>
    </row>
    <row r="2083" spans="1:15" x14ac:dyDescent="0.25">
      <c r="A2083" t="s">
        <v>6736</v>
      </c>
      <c r="B2083">
        <v>21155</v>
      </c>
      <c r="C2083">
        <v>2388.6</v>
      </c>
      <c r="N2083" s="23">
        <v>63702</v>
      </c>
      <c r="O2083" s="23" t="e">
        <v>#N/A</v>
      </c>
    </row>
    <row r="2084" spans="1:15" x14ac:dyDescent="0.25">
      <c r="A2084" t="s">
        <v>6736</v>
      </c>
      <c r="B2084">
        <v>21159</v>
      </c>
      <c r="C2084">
        <v>2752.8</v>
      </c>
      <c r="N2084" s="23">
        <v>63704</v>
      </c>
      <c r="O2084" s="23" t="e">
        <v>#N/A</v>
      </c>
    </row>
    <row r="2085" spans="1:15" x14ac:dyDescent="0.25">
      <c r="A2085" t="s">
        <v>6736</v>
      </c>
      <c r="B2085">
        <v>21160</v>
      </c>
      <c r="C2085">
        <v>3520.62</v>
      </c>
      <c r="N2085" s="23">
        <v>63706</v>
      </c>
      <c r="O2085" s="23" t="e">
        <v>#N/A</v>
      </c>
    </row>
    <row r="2086" spans="1:15" x14ac:dyDescent="0.25">
      <c r="A2086" t="s">
        <v>6736</v>
      </c>
      <c r="B2086">
        <v>21172</v>
      </c>
      <c r="C2086">
        <v>2001.07</v>
      </c>
      <c r="N2086" s="23">
        <v>63707</v>
      </c>
      <c r="O2086" s="23" t="e">
        <v>#N/A</v>
      </c>
    </row>
    <row r="2087" spans="1:15" x14ac:dyDescent="0.25">
      <c r="A2087" t="s">
        <v>6736</v>
      </c>
      <c r="B2087">
        <v>21175</v>
      </c>
      <c r="C2087">
        <v>2372.87</v>
      </c>
      <c r="N2087" s="23">
        <v>63709</v>
      </c>
      <c r="O2087" s="23" t="e">
        <v>#N/A</v>
      </c>
    </row>
    <row r="2088" spans="1:15" x14ac:dyDescent="0.25">
      <c r="A2088" t="s">
        <v>6736</v>
      </c>
      <c r="B2088">
        <v>21179</v>
      </c>
      <c r="C2088">
        <v>1602.57</v>
      </c>
      <c r="N2088" s="23">
        <v>63710</v>
      </c>
      <c r="O2088" s="23" t="e">
        <v>#N/A</v>
      </c>
    </row>
    <row r="2089" spans="1:15" x14ac:dyDescent="0.25">
      <c r="A2089" t="s">
        <v>6736</v>
      </c>
      <c r="B2089">
        <v>21180</v>
      </c>
      <c r="C2089">
        <v>1700.92</v>
      </c>
      <c r="N2089" s="23">
        <v>63740</v>
      </c>
      <c r="O2089" s="23" t="e">
        <v>#N/A</v>
      </c>
    </row>
    <row r="2090" spans="1:15" x14ac:dyDescent="0.25">
      <c r="A2090" t="s">
        <v>6736</v>
      </c>
      <c r="B2090">
        <v>21181</v>
      </c>
      <c r="C2090">
        <v>817.74</v>
      </c>
      <c r="N2090" s="23">
        <v>63741</v>
      </c>
      <c r="O2090" s="23" t="e">
        <v>#N/A</v>
      </c>
    </row>
    <row r="2091" spans="1:15" x14ac:dyDescent="0.25">
      <c r="A2091" t="s">
        <v>6736</v>
      </c>
      <c r="B2091">
        <v>21182</v>
      </c>
      <c r="C2091">
        <v>2138.21</v>
      </c>
      <c r="N2091" s="23">
        <v>63744</v>
      </c>
      <c r="O2091" s="23" t="e">
        <v>#N/A</v>
      </c>
    </row>
    <row r="2092" spans="1:15" x14ac:dyDescent="0.25">
      <c r="A2092" t="s">
        <v>6736</v>
      </c>
      <c r="B2092">
        <v>21183</v>
      </c>
      <c r="C2092">
        <v>2552.0100000000002</v>
      </c>
      <c r="N2092" s="23">
        <v>63746</v>
      </c>
      <c r="O2092" s="23" t="e">
        <v>#N/A</v>
      </c>
    </row>
    <row r="2093" spans="1:15" x14ac:dyDescent="0.25">
      <c r="A2093" t="s">
        <v>6736</v>
      </c>
      <c r="B2093">
        <v>21184</v>
      </c>
      <c r="C2093">
        <v>2339.5700000000002</v>
      </c>
      <c r="N2093" s="23">
        <v>64400</v>
      </c>
      <c r="O2093" s="23">
        <v>54.27</v>
      </c>
    </row>
    <row r="2094" spans="1:15" x14ac:dyDescent="0.25">
      <c r="A2094" t="s">
        <v>6736</v>
      </c>
      <c r="B2094">
        <v>21188</v>
      </c>
      <c r="C2094">
        <v>1793.33</v>
      </c>
      <c r="N2094" s="23">
        <v>64402</v>
      </c>
      <c r="O2094" s="23" t="e">
        <v>#N/A</v>
      </c>
    </row>
    <row r="2095" spans="1:15" x14ac:dyDescent="0.25">
      <c r="A2095" t="s">
        <v>6736</v>
      </c>
      <c r="B2095">
        <v>21193</v>
      </c>
      <c r="C2095">
        <v>1344.8</v>
      </c>
      <c r="N2095" s="23">
        <v>64405</v>
      </c>
      <c r="O2095" s="23">
        <v>56.27</v>
      </c>
    </row>
    <row r="2096" spans="1:15" x14ac:dyDescent="0.25">
      <c r="A2096" t="s">
        <v>6736</v>
      </c>
      <c r="B2096">
        <v>21194</v>
      </c>
      <c r="C2096">
        <v>1593.55</v>
      </c>
      <c r="N2096" s="23">
        <v>64408</v>
      </c>
      <c r="O2096" s="23">
        <v>48.47</v>
      </c>
    </row>
    <row r="2097" spans="1:15" x14ac:dyDescent="0.25">
      <c r="A2097" t="s">
        <v>6736</v>
      </c>
      <c r="B2097">
        <v>21195</v>
      </c>
      <c r="C2097">
        <v>1490.43</v>
      </c>
      <c r="N2097" s="23">
        <v>64410</v>
      </c>
      <c r="O2097" s="23" t="e">
        <v>#N/A</v>
      </c>
    </row>
    <row r="2098" spans="1:15" x14ac:dyDescent="0.25">
      <c r="A2098" t="s">
        <v>6736</v>
      </c>
      <c r="B2098">
        <v>21196</v>
      </c>
      <c r="C2098">
        <v>1653.72</v>
      </c>
      <c r="N2098" s="23">
        <v>64413</v>
      </c>
      <c r="O2098" s="23" t="e">
        <v>#N/A</v>
      </c>
    </row>
    <row r="2099" spans="1:15" x14ac:dyDescent="0.25">
      <c r="A2099" t="s">
        <v>6736</v>
      </c>
      <c r="B2099">
        <v>21198</v>
      </c>
      <c r="C2099">
        <v>1306.08</v>
      </c>
      <c r="N2099" s="23">
        <v>64415</v>
      </c>
      <c r="O2099" s="23">
        <v>73.31</v>
      </c>
    </row>
    <row r="2100" spans="1:15" x14ac:dyDescent="0.25">
      <c r="A2100" t="s">
        <v>6736</v>
      </c>
      <c r="B2100">
        <v>21199</v>
      </c>
      <c r="C2100">
        <v>1186</v>
      </c>
      <c r="N2100" s="23">
        <v>64416</v>
      </c>
      <c r="O2100" s="23" t="e">
        <v>#N/A</v>
      </c>
    </row>
    <row r="2101" spans="1:15" x14ac:dyDescent="0.25">
      <c r="A2101" t="s">
        <v>6736</v>
      </c>
      <c r="B2101">
        <v>21206</v>
      </c>
      <c r="C2101">
        <v>1313.75</v>
      </c>
      <c r="N2101" s="23">
        <v>64417</v>
      </c>
      <c r="O2101" s="23">
        <v>67.010000000000005</v>
      </c>
    </row>
    <row r="2102" spans="1:15" x14ac:dyDescent="0.25">
      <c r="A2102" t="s">
        <v>6736</v>
      </c>
      <c r="B2102">
        <v>21230</v>
      </c>
      <c r="C2102">
        <v>787.35</v>
      </c>
      <c r="N2102" s="23">
        <v>64418</v>
      </c>
      <c r="O2102" s="23">
        <v>59.23</v>
      </c>
    </row>
    <row r="2103" spans="1:15" x14ac:dyDescent="0.25">
      <c r="A2103" t="s">
        <v>6736</v>
      </c>
      <c r="B2103">
        <v>21240</v>
      </c>
      <c r="C2103">
        <v>1250.54</v>
      </c>
      <c r="N2103" s="23">
        <v>64420</v>
      </c>
      <c r="O2103" s="23">
        <v>62.41</v>
      </c>
    </row>
    <row r="2104" spans="1:15" x14ac:dyDescent="0.25">
      <c r="A2104" t="s">
        <v>6736</v>
      </c>
      <c r="B2104">
        <v>21242</v>
      </c>
      <c r="C2104">
        <v>1145.79</v>
      </c>
      <c r="N2104" s="23">
        <v>64421</v>
      </c>
      <c r="O2104" s="23">
        <v>25.83</v>
      </c>
    </row>
    <row r="2105" spans="1:15" x14ac:dyDescent="0.25">
      <c r="A2105" t="s">
        <v>6736</v>
      </c>
      <c r="B2105">
        <v>21243</v>
      </c>
      <c r="C2105">
        <v>1893.93</v>
      </c>
      <c r="N2105" s="23">
        <v>64425</v>
      </c>
      <c r="O2105" s="23">
        <v>58.45</v>
      </c>
    </row>
    <row r="2106" spans="1:15" x14ac:dyDescent="0.25">
      <c r="A2106" t="s">
        <v>6736</v>
      </c>
      <c r="B2106">
        <v>21244</v>
      </c>
      <c r="C2106">
        <v>1193.19</v>
      </c>
      <c r="N2106" s="23">
        <v>64430</v>
      </c>
      <c r="O2106" s="23">
        <v>58.38</v>
      </c>
    </row>
    <row r="2107" spans="1:15" x14ac:dyDescent="0.25">
      <c r="A2107" t="s">
        <v>6736</v>
      </c>
      <c r="B2107">
        <v>21246</v>
      </c>
      <c r="C2107">
        <v>966.98</v>
      </c>
      <c r="N2107" s="23">
        <v>64435</v>
      </c>
      <c r="O2107" s="23">
        <v>46.53</v>
      </c>
    </row>
    <row r="2108" spans="1:15" x14ac:dyDescent="0.25">
      <c r="A2108" t="s">
        <v>6736</v>
      </c>
      <c r="B2108">
        <v>21247</v>
      </c>
      <c r="C2108">
        <v>1717.97</v>
      </c>
      <c r="N2108" s="23">
        <v>64445</v>
      </c>
      <c r="O2108" s="23">
        <v>78.02</v>
      </c>
    </row>
    <row r="2109" spans="1:15" x14ac:dyDescent="0.25">
      <c r="A2109" t="s">
        <v>6736</v>
      </c>
      <c r="B2109">
        <v>21255</v>
      </c>
      <c r="C2109">
        <v>1549.75</v>
      </c>
      <c r="N2109" s="23">
        <v>64446</v>
      </c>
      <c r="O2109" s="23" t="e">
        <v>#N/A</v>
      </c>
    </row>
    <row r="2110" spans="1:15" x14ac:dyDescent="0.25">
      <c r="A2110" t="s">
        <v>6736</v>
      </c>
      <c r="B2110">
        <v>21256</v>
      </c>
      <c r="C2110">
        <v>1328.98</v>
      </c>
      <c r="N2110" s="23">
        <v>64447</v>
      </c>
      <c r="O2110" s="23">
        <v>66.58</v>
      </c>
    </row>
    <row r="2111" spans="1:15" x14ac:dyDescent="0.25">
      <c r="A2111" t="s">
        <v>6736</v>
      </c>
      <c r="B2111">
        <v>21260</v>
      </c>
      <c r="C2111">
        <v>1549.86</v>
      </c>
      <c r="N2111" s="23">
        <v>64448</v>
      </c>
      <c r="O2111" s="23" t="e">
        <v>#N/A</v>
      </c>
    </row>
    <row r="2112" spans="1:15" x14ac:dyDescent="0.25">
      <c r="A2112" t="s">
        <v>6736</v>
      </c>
      <c r="B2112">
        <v>21261</v>
      </c>
      <c r="C2112">
        <v>2322.8000000000002</v>
      </c>
      <c r="N2112" s="23">
        <v>64449</v>
      </c>
      <c r="O2112" s="23" t="e">
        <v>#N/A</v>
      </c>
    </row>
    <row r="2113" spans="1:15" x14ac:dyDescent="0.25">
      <c r="A2113" t="s">
        <v>6736</v>
      </c>
      <c r="B2113">
        <v>21263</v>
      </c>
      <c r="C2113">
        <v>2146.98</v>
      </c>
      <c r="N2113" s="23">
        <v>64450</v>
      </c>
      <c r="O2113" s="23">
        <v>44.77</v>
      </c>
    </row>
    <row r="2114" spans="1:15" x14ac:dyDescent="0.25">
      <c r="A2114" t="s">
        <v>6736</v>
      </c>
      <c r="B2114">
        <v>21267</v>
      </c>
      <c r="C2114">
        <v>1740.5</v>
      </c>
      <c r="N2114" s="23">
        <v>64455</v>
      </c>
      <c r="O2114" s="23">
        <v>35.32</v>
      </c>
    </row>
    <row r="2115" spans="1:15" x14ac:dyDescent="0.25">
      <c r="A2115" t="s">
        <v>6736</v>
      </c>
      <c r="B2115">
        <v>21268</v>
      </c>
      <c r="C2115">
        <v>1920.49</v>
      </c>
      <c r="N2115" s="23">
        <v>64461</v>
      </c>
      <c r="O2115" s="23">
        <v>82.31</v>
      </c>
    </row>
    <row r="2116" spans="1:15" x14ac:dyDescent="0.25">
      <c r="A2116" t="s">
        <v>6736</v>
      </c>
      <c r="B2116">
        <v>21275</v>
      </c>
      <c r="C2116">
        <v>924.51</v>
      </c>
      <c r="N2116" s="23">
        <v>64462</v>
      </c>
      <c r="O2116" s="23">
        <v>51.31</v>
      </c>
    </row>
    <row r="2117" spans="1:15" x14ac:dyDescent="0.25">
      <c r="A2117" t="s">
        <v>6736</v>
      </c>
      <c r="B2117">
        <v>21280</v>
      </c>
      <c r="C2117">
        <v>626.53</v>
      </c>
      <c r="N2117" s="23">
        <v>64463</v>
      </c>
      <c r="O2117" s="23">
        <v>86.07</v>
      </c>
    </row>
    <row r="2118" spans="1:15" x14ac:dyDescent="0.25">
      <c r="A2118" t="s">
        <v>6736</v>
      </c>
      <c r="B2118">
        <v>21282</v>
      </c>
      <c r="C2118">
        <v>421.9</v>
      </c>
      <c r="N2118" s="23">
        <v>64479</v>
      </c>
      <c r="O2118" s="23">
        <v>139.22999999999999</v>
      </c>
    </row>
    <row r="2119" spans="1:15" x14ac:dyDescent="0.25">
      <c r="A2119" t="s">
        <v>6736</v>
      </c>
      <c r="B2119">
        <v>21295</v>
      </c>
      <c r="C2119">
        <v>201.51</v>
      </c>
      <c r="N2119" s="23">
        <v>64480</v>
      </c>
      <c r="O2119" s="23">
        <v>65.040000000000006</v>
      </c>
    </row>
    <row r="2120" spans="1:15" x14ac:dyDescent="0.25">
      <c r="A2120" t="s">
        <v>6736</v>
      </c>
      <c r="B2120">
        <v>21296</v>
      </c>
      <c r="C2120">
        <v>482.66</v>
      </c>
      <c r="N2120" s="23">
        <v>64483</v>
      </c>
      <c r="O2120" s="23">
        <v>118.41</v>
      </c>
    </row>
    <row r="2121" spans="1:15" x14ac:dyDescent="0.25">
      <c r="A2121" t="s">
        <v>6736</v>
      </c>
      <c r="B2121">
        <v>21310</v>
      </c>
      <c r="C2121">
        <v>29.24</v>
      </c>
      <c r="N2121" s="23">
        <v>64484</v>
      </c>
      <c r="O2121" s="23">
        <v>54.64</v>
      </c>
    </row>
    <row r="2122" spans="1:15" x14ac:dyDescent="0.25">
      <c r="A2122" t="s">
        <v>6736</v>
      </c>
      <c r="B2122">
        <v>21325</v>
      </c>
      <c r="C2122">
        <v>532.82000000000005</v>
      </c>
      <c r="N2122" s="23">
        <v>64486</v>
      </c>
      <c r="O2122" s="23">
        <v>58.02</v>
      </c>
    </row>
    <row r="2123" spans="1:15" x14ac:dyDescent="0.25">
      <c r="A2123" t="s">
        <v>6736</v>
      </c>
      <c r="B2123">
        <v>21330</v>
      </c>
      <c r="C2123">
        <v>635.51</v>
      </c>
      <c r="N2123" s="23">
        <v>64487</v>
      </c>
      <c r="O2123" s="23">
        <v>66.52</v>
      </c>
    </row>
    <row r="2124" spans="1:15" x14ac:dyDescent="0.25">
      <c r="A2124" t="s">
        <v>6736</v>
      </c>
      <c r="B2124">
        <v>21335</v>
      </c>
      <c r="C2124">
        <v>810.3</v>
      </c>
      <c r="N2124" s="23">
        <v>64488</v>
      </c>
      <c r="O2124" s="23">
        <v>71.88</v>
      </c>
    </row>
    <row r="2125" spans="1:15" x14ac:dyDescent="0.25">
      <c r="A2125" t="s">
        <v>6736</v>
      </c>
      <c r="B2125">
        <v>21336</v>
      </c>
      <c r="C2125">
        <v>721.69</v>
      </c>
      <c r="N2125" s="23">
        <v>64489</v>
      </c>
      <c r="O2125" s="23">
        <v>82.17</v>
      </c>
    </row>
    <row r="2126" spans="1:15" x14ac:dyDescent="0.25">
      <c r="A2126" t="s">
        <v>6736</v>
      </c>
      <c r="B2126">
        <v>21338</v>
      </c>
      <c r="C2126">
        <v>810.9</v>
      </c>
      <c r="N2126" s="23">
        <v>64490</v>
      </c>
      <c r="O2126" s="23">
        <v>112.16</v>
      </c>
    </row>
    <row r="2127" spans="1:15" x14ac:dyDescent="0.25">
      <c r="A2127" t="s">
        <v>6736</v>
      </c>
      <c r="B2127">
        <v>21339</v>
      </c>
      <c r="C2127">
        <v>861.09</v>
      </c>
      <c r="N2127" s="23">
        <v>64491</v>
      </c>
      <c r="O2127" s="23">
        <v>62.87</v>
      </c>
    </row>
    <row r="2128" spans="1:15" x14ac:dyDescent="0.25">
      <c r="A2128" t="s">
        <v>6736</v>
      </c>
      <c r="B2128">
        <v>21340</v>
      </c>
      <c r="C2128">
        <v>832.68</v>
      </c>
      <c r="N2128" s="23">
        <v>64492</v>
      </c>
      <c r="O2128" s="23">
        <v>64.010000000000005</v>
      </c>
    </row>
    <row r="2129" spans="1:15" x14ac:dyDescent="0.25">
      <c r="A2129" t="s">
        <v>6736</v>
      </c>
      <c r="B2129">
        <v>21343</v>
      </c>
      <c r="C2129">
        <v>1342.61</v>
      </c>
      <c r="N2129" s="23">
        <v>64493</v>
      </c>
      <c r="O2129" s="23">
        <v>96.69</v>
      </c>
    </row>
    <row r="2130" spans="1:15" x14ac:dyDescent="0.25">
      <c r="A2130" t="s">
        <v>6736</v>
      </c>
      <c r="B2130">
        <v>21344</v>
      </c>
      <c r="C2130">
        <v>1541.32</v>
      </c>
      <c r="N2130" s="23">
        <v>64494</v>
      </c>
      <c r="O2130" s="23">
        <v>54.26</v>
      </c>
    </row>
    <row r="2131" spans="1:15" x14ac:dyDescent="0.25">
      <c r="A2131" t="s">
        <v>6736</v>
      </c>
      <c r="B2131">
        <v>21346</v>
      </c>
      <c r="C2131">
        <v>1013.92</v>
      </c>
      <c r="N2131" s="23">
        <v>64495</v>
      </c>
      <c r="O2131" s="23">
        <v>55.02</v>
      </c>
    </row>
    <row r="2132" spans="1:15" x14ac:dyDescent="0.25">
      <c r="A2132" t="s">
        <v>6736</v>
      </c>
      <c r="B2132">
        <v>21347</v>
      </c>
      <c r="C2132">
        <v>1267.42</v>
      </c>
      <c r="N2132" s="23">
        <v>64505</v>
      </c>
      <c r="O2132" s="23">
        <v>113.2</v>
      </c>
    </row>
    <row r="2133" spans="1:15" x14ac:dyDescent="0.25">
      <c r="A2133" t="s">
        <v>6736</v>
      </c>
      <c r="B2133">
        <v>21348</v>
      </c>
      <c r="C2133">
        <v>1334.05</v>
      </c>
      <c r="N2133" s="23">
        <v>64508</v>
      </c>
      <c r="O2133" s="23" t="e">
        <v>#N/A</v>
      </c>
    </row>
    <row r="2134" spans="1:15" x14ac:dyDescent="0.25">
      <c r="A2134" t="s">
        <v>6736</v>
      </c>
      <c r="B2134">
        <v>21360</v>
      </c>
      <c r="C2134">
        <v>598.79</v>
      </c>
      <c r="N2134" s="23">
        <v>64510</v>
      </c>
      <c r="O2134" s="23">
        <v>82.54</v>
      </c>
    </row>
    <row r="2135" spans="1:15" x14ac:dyDescent="0.25">
      <c r="A2135" t="s">
        <v>6736</v>
      </c>
      <c r="B2135">
        <v>21365</v>
      </c>
      <c r="C2135">
        <v>1230.4000000000001</v>
      </c>
      <c r="N2135" s="23">
        <v>64517</v>
      </c>
      <c r="O2135" s="23">
        <v>135.03</v>
      </c>
    </row>
    <row r="2136" spans="1:15" x14ac:dyDescent="0.25">
      <c r="A2136" t="s">
        <v>6736</v>
      </c>
      <c r="B2136">
        <v>21366</v>
      </c>
      <c r="C2136">
        <v>1275.33</v>
      </c>
      <c r="N2136" s="23">
        <v>64520</v>
      </c>
      <c r="O2136" s="23">
        <v>90.51</v>
      </c>
    </row>
    <row r="2137" spans="1:15" x14ac:dyDescent="0.25">
      <c r="A2137" t="s">
        <v>6736</v>
      </c>
      <c r="B2137">
        <v>21385</v>
      </c>
      <c r="C2137">
        <v>755.59</v>
      </c>
      <c r="N2137" s="23">
        <v>64530</v>
      </c>
      <c r="O2137" s="23">
        <v>101.47</v>
      </c>
    </row>
    <row r="2138" spans="1:15" x14ac:dyDescent="0.25">
      <c r="A2138" t="s">
        <v>6736</v>
      </c>
      <c r="B2138">
        <v>21386</v>
      </c>
      <c r="C2138">
        <v>768.52</v>
      </c>
      <c r="N2138" s="23">
        <v>64550</v>
      </c>
      <c r="O2138" s="23" t="e">
        <v>#N/A</v>
      </c>
    </row>
    <row r="2139" spans="1:15" x14ac:dyDescent="0.25">
      <c r="A2139" t="s">
        <v>6736</v>
      </c>
      <c r="B2139">
        <v>21387</v>
      </c>
      <c r="C2139">
        <v>789.31</v>
      </c>
      <c r="N2139" s="23">
        <v>64553</v>
      </c>
      <c r="O2139" s="23">
        <v>424.24</v>
      </c>
    </row>
    <row r="2140" spans="1:15" x14ac:dyDescent="0.25">
      <c r="A2140" t="s">
        <v>6736</v>
      </c>
      <c r="B2140">
        <v>21390</v>
      </c>
      <c r="C2140">
        <v>878.31</v>
      </c>
      <c r="N2140" s="23">
        <v>64555</v>
      </c>
      <c r="O2140" s="23">
        <v>348.58</v>
      </c>
    </row>
    <row r="2141" spans="1:15" x14ac:dyDescent="0.25">
      <c r="A2141" t="s">
        <v>6736</v>
      </c>
      <c r="B2141">
        <v>21395</v>
      </c>
      <c r="C2141">
        <v>1107.24</v>
      </c>
      <c r="N2141" s="23">
        <v>64561</v>
      </c>
      <c r="O2141" s="23">
        <v>323.69</v>
      </c>
    </row>
    <row r="2142" spans="1:15" x14ac:dyDescent="0.25">
      <c r="A2142" t="s">
        <v>6736</v>
      </c>
      <c r="B2142">
        <v>21406</v>
      </c>
      <c r="C2142">
        <v>574.65</v>
      </c>
      <c r="N2142" s="23">
        <v>64566</v>
      </c>
      <c r="O2142" s="23">
        <v>31.87</v>
      </c>
    </row>
    <row r="2143" spans="1:15" x14ac:dyDescent="0.25">
      <c r="A2143" t="s">
        <v>6736</v>
      </c>
      <c r="B2143">
        <v>21407</v>
      </c>
      <c r="C2143">
        <v>714.5</v>
      </c>
      <c r="N2143" s="23">
        <v>64568</v>
      </c>
      <c r="O2143" s="23" t="e">
        <v>#N/A</v>
      </c>
    </row>
    <row r="2144" spans="1:15" x14ac:dyDescent="0.25">
      <c r="A2144" t="s">
        <v>6736</v>
      </c>
      <c r="B2144">
        <v>21408</v>
      </c>
      <c r="C2144">
        <v>967.07</v>
      </c>
      <c r="N2144" s="23">
        <v>64569</v>
      </c>
      <c r="O2144" s="23" t="e">
        <v>#N/A</v>
      </c>
    </row>
    <row r="2145" spans="1:15" x14ac:dyDescent="0.25">
      <c r="A2145" t="s">
        <v>6736</v>
      </c>
      <c r="B2145">
        <v>21422</v>
      </c>
      <c r="C2145">
        <v>750.82</v>
      </c>
      <c r="N2145" s="23">
        <v>64570</v>
      </c>
      <c r="O2145" s="23" t="e">
        <v>#N/A</v>
      </c>
    </row>
    <row r="2146" spans="1:15" x14ac:dyDescent="0.25">
      <c r="A2146" t="s">
        <v>6736</v>
      </c>
      <c r="B2146">
        <v>21423</v>
      </c>
      <c r="C2146">
        <v>909.49</v>
      </c>
      <c r="N2146" s="23">
        <v>64575</v>
      </c>
      <c r="O2146" s="23" t="e">
        <v>#N/A</v>
      </c>
    </row>
    <row r="2147" spans="1:15" x14ac:dyDescent="0.25">
      <c r="A2147" t="s">
        <v>6736</v>
      </c>
      <c r="B2147">
        <v>21431</v>
      </c>
      <c r="C2147">
        <v>830.49</v>
      </c>
      <c r="N2147" s="23">
        <v>64580</v>
      </c>
      <c r="O2147" s="23" t="e">
        <v>#N/A</v>
      </c>
    </row>
    <row r="2148" spans="1:15" x14ac:dyDescent="0.25">
      <c r="A2148" t="s">
        <v>6736</v>
      </c>
      <c r="B2148">
        <v>21432</v>
      </c>
      <c r="C2148">
        <v>729.24</v>
      </c>
      <c r="N2148" s="23">
        <v>64581</v>
      </c>
      <c r="O2148" s="23" t="e">
        <v>#N/A</v>
      </c>
    </row>
    <row r="2149" spans="1:15" x14ac:dyDescent="0.25">
      <c r="A2149" t="s">
        <v>6736</v>
      </c>
      <c r="B2149">
        <v>21433</v>
      </c>
      <c r="C2149">
        <v>1914</v>
      </c>
      <c r="N2149" s="23">
        <v>64585</v>
      </c>
      <c r="O2149" s="23">
        <v>155.1</v>
      </c>
    </row>
    <row r="2150" spans="1:15" x14ac:dyDescent="0.25">
      <c r="A2150" t="s">
        <v>6736</v>
      </c>
      <c r="B2150">
        <v>21435</v>
      </c>
      <c r="C2150">
        <v>1392.39</v>
      </c>
      <c r="N2150" s="23">
        <v>64590</v>
      </c>
      <c r="O2150" s="23">
        <v>174.09</v>
      </c>
    </row>
    <row r="2151" spans="1:15" x14ac:dyDescent="0.25">
      <c r="A2151" t="s">
        <v>6736</v>
      </c>
      <c r="B2151">
        <v>21436</v>
      </c>
      <c r="C2151">
        <v>2305.77</v>
      </c>
      <c r="N2151" s="23">
        <v>64595</v>
      </c>
      <c r="O2151" s="23">
        <v>138.30000000000001</v>
      </c>
    </row>
    <row r="2152" spans="1:15" x14ac:dyDescent="0.25">
      <c r="A2152" t="s">
        <v>6736</v>
      </c>
      <c r="B2152">
        <v>21454</v>
      </c>
      <c r="C2152">
        <v>663.28</v>
      </c>
      <c r="N2152" s="23">
        <v>64600</v>
      </c>
      <c r="O2152" s="23">
        <v>250.46</v>
      </c>
    </row>
    <row r="2153" spans="1:15" x14ac:dyDescent="0.25">
      <c r="A2153" t="s">
        <v>6736</v>
      </c>
      <c r="B2153">
        <v>21465</v>
      </c>
      <c r="C2153">
        <v>1068.01</v>
      </c>
      <c r="N2153" s="23">
        <v>64605</v>
      </c>
      <c r="O2153" s="23">
        <v>379.07</v>
      </c>
    </row>
    <row r="2154" spans="1:15" x14ac:dyDescent="0.25">
      <c r="A2154" t="s">
        <v>6736</v>
      </c>
      <c r="B2154">
        <v>21470</v>
      </c>
      <c r="C2154">
        <v>1340.15</v>
      </c>
      <c r="N2154" s="23">
        <v>64610</v>
      </c>
      <c r="O2154" s="23">
        <v>521.85</v>
      </c>
    </row>
    <row r="2155" spans="1:15" x14ac:dyDescent="0.25">
      <c r="A2155" t="s">
        <v>6736</v>
      </c>
      <c r="B2155">
        <v>21490</v>
      </c>
      <c r="C2155">
        <v>1018.28</v>
      </c>
      <c r="N2155" s="23">
        <v>64611</v>
      </c>
      <c r="O2155" s="23">
        <v>122.45</v>
      </c>
    </row>
    <row r="2156" spans="1:15" x14ac:dyDescent="0.25">
      <c r="A2156" t="s">
        <v>6736</v>
      </c>
      <c r="B2156">
        <v>21495</v>
      </c>
      <c r="C2156">
        <v>795.77</v>
      </c>
      <c r="N2156" s="23">
        <v>64612</v>
      </c>
      <c r="O2156" s="23">
        <v>129.69</v>
      </c>
    </row>
    <row r="2157" spans="1:15" x14ac:dyDescent="0.25">
      <c r="A2157" t="s">
        <v>6736</v>
      </c>
      <c r="B2157">
        <v>21502</v>
      </c>
      <c r="C2157">
        <v>589.41</v>
      </c>
      <c r="N2157" s="23">
        <v>64615</v>
      </c>
      <c r="O2157" s="23">
        <v>132.41999999999999</v>
      </c>
    </row>
    <row r="2158" spans="1:15" x14ac:dyDescent="0.25">
      <c r="A2158" t="s">
        <v>6736</v>
      </c>
      <c r="B2158">
        <v>21510</v>
      </c>
      <c r="C2158">
        <v>496.32</v>
      </c>
      <c r="N2158" s="23">
        <v>64616</v>
      </c>
      <c r="O2158" s="23">
        <v>117.48</v>
      </c>
    </row>
    <row r="2159" spans="1:15" x14ac:dyDescent="0.25">
      <c r="A2159" t="s">
        <v>6736</v>
      </c>
      <c r="B2159">
        <v>21552</v>
      </c>
      <c r="C2159">
        <v>494.14</v>
      </c>
      <c r="N2159" s="23">
        <v>64617</v>
      </c>
      <c r="O2159" s="23">
        <v>116.55</v>
      </c>
    </row>
    <row r="2160" spans="1:15" x14ac:dyDescent="0.25">
      <c r="A2160" t="s">
        <v>6736</v>
      </c>
      <c r="B2160">
        <v>21554</v>
      </c>
      <c r="C2160">
        <v>808.71</v>
      </c>
      <c r="N2160" s="23">
        <v>64620</v>
      </c>
      <c r="O2160" s="23">
        <v>190.76</v>
      </c>
    </row>
    <row r="2161" spans="1:15" x14ac:dyDescent="0.25">
      <c r="A2161" t="s">
        <v>6736</v>
      </c>
      <c r="B2161">
        <v>21556</v>
      </c>
      <c r="C2161">
        <v>586.61</v>
      </c>
      <c r="N2161" s="23">
        <v>64630</v>
      </c>
      <c r="O2161" s="23">
        <v>206.42</v>
      </c>
    </row>
    <row r="2162" spans="1:15" x14ac:dyDescent="0.25">
      <c r="A2162" t="s">
        <v>6736</v>
      </c>
      <c r="B2162">
        <v>21557</v>
      </c>
      <c r="C2162">
        <v>1058.45</v>
      </c>
      <c r="N2162" s="23">
        <v>64632</v>
      </c>
      <c r="O2162" s="23">
        <v>71.5</v>
      </c>
    </row>
    <row r="2163" spans="1:15" x14ac:dyDescent="0.25">
      <c r="A2163" t="s">
        <v>6736</v>
      </c>
      <c r="B2163">
        <v>21558</v>
      </c>
      <c r="C2163">
        <v>1486.1</v>
      </c>
      <c r="N2163" s="23">
        <v>64633</v>
      </c>
      <c r="O2163" s="23">
        <v>204.52</v>
      </c>
    </row>
    <row r="2164" spans="1:15" x14ac:dyDescent="0.25">
      <c r="A2164" t="s">
        <v>6736</v>
      </c>
      <c r="B2164">
        <v>21600</v>
      </c>
      <c r="C2164">
        <v>620.17999999999995</v>
      </c>
      <c r="N2164" s="23">
        <v>64634</v>
      </c>
      <c r="O2164" s="23">
        <v>70.790000000000006</v>
      </c>
    </row>
    <row r="2165" spans="1:15" x14ac:dyDescent="0.25">
      <c r="A2165" t="s">
        <v>6736</v>
      </c>
      <c r="B2165">
        <v>21610</v>
      </c>
      <c r="C2165">
        <v>1333.19</v>
      </c>
      <c r="N2165" s="23">
        <v>64635</v>
      </c>
      <c r="O2165" s="23">
        <v>204.9</v>
      </c>
    </row>
    <row r="2166" spans="1:15" x14ac:dyDescent="0.25">
      <c r="A2166" t="s">
        <v>6736</v>
      </c>
      <c r="B2166">
        <v>21615</v>
      </c>
      <c r="C2166">
        <v>681.79</v>
      </c>
      <c r="N2166" s="23">
        <v>64636</v>
      </c>
      <c r="O2166" s="23">
        <v>62.52</v>
      </c>
    </row>
    <row r="2167" spans="1:15" x14ac:dyDescent="0.25">
      <c r="A2167" t="s">
        <v>6736</v>
      </c>
      <c r="B2167">
        <v>21616</v>
      </c>
      <c r="C2167">
        <v>828.15</v>
      </c>
      <c r="N2167" s="23">
        <v>64640</v>
      </c>
      <c r="O2167" s="23">
        <v>126.9</v>
      </c>
    </row>
    <row r="2168" spans="1:15" x14ac:dyDescent="0.25">
      <c r="A2168" t="s">
        <v>6736</v>
      </c>
      <c r="B2168">
        <v>21620</v>
      </c>
      <c r="C2168">
        <v>558.41999999999996</v>
      </c>
      <c r="N2168" s="23">
        <v>64642</v>
      </c>
      <c r="O2168" s="23">
        <v>114.19</v>
      </c>
    </row>
    <row r="2169" spans="1:15" x14ac:dyDescent="0.25">
      <c r="A2169" t="s">
        <v>6736</v>
      </c>
      <c r="B2169">
        <v>21627</v>
      </c>
      <c r="C2169">
        <v>599.82000000000005</v>
      </c>
      <c r="N2169" s="23">
        <v>64643</v>
      </c>
      <c r="O2169" s="23">
        <v>75.16</v>
      </c>
    </row>
    <row r="2170" spans="1:15" x14ac:dyDescent="0.25">
      <c r="A2170" t="s">
        <v>6736</v>
      </c>
      <c r="B2170">
        <v>21630</v>
      </c>
      <c r="C2170">
        <v>1336.12</v>
      </c>
      <c r="N2170" s="23">
        <v>64644</v>
      </c>
      <c r="O2170" s="23">
        <v>124.64</v>
      </c>
    </row>
    <row r="2171" spans="1:15" x14ac:dyDescent="0.25">
      <c r="A2171" t="s">
        <v>6736</v>
      </c>
      <c r="B2171">
        <v>21632</v>
      </c>
      <c r="C2171">
        <v>1334.18</v>
      </c>
      <c r="N2171" s="23">
        <v>64645</v>
      </c>
      <c r="O2171" s="23">
        <v>87.29</v>
      </c>
    </row>
    <row r="2172" spans="1:15" x14ac:dyDescent="0.25">
      <c r="A2172" t="s">
        <v>6736</v>
      </c>
      <c r="B2172">
        <v>21685</v>
      </c>
      <c r="C2172">
        <v>1108.68</v>
      </c>
      <c r="N2172" s="23">
        <v>64646</v>
      </c>
      <c r="O2172" s="23">
        <v>124.4</v>
      </c>
    </row>
    <row r="2173" spans="1:15" x14ac:dyDescent="0.25">
      <c r="A2173" t="s">
        <v>6736</v>
      </c>
      <c r="B2173">
        <v>21700</v>
      </c>
      <c r="C2173">
        <v>408.69</v>
      </c>
      <c r="N2173" s="23">
        <v>64647</v>
      </c>
      <c r="O2173" s="23">
        <v>143.32</v>
      </c>
    </row>
    <row r="2174" spans="1:15" x14ac:dyDescent="0.25">
      <c r="A2174" t="s">
        <v>6736</v>
      </c>
      <c r="B2174">
        <v>21705</v>
      </c>
      <c r="C2174">
        <v>606.91</v>
      </c>
      <c r="N2174" s="23">
        <v>64650</v>
      </c>
      <c r="O2174" s="23">
        <v>43.62</v>
      </c>
    </row>
    <row r="2175" spans="1:15" x14ac:dyDescent="0.25">
      <c r="A2175" t="s">
        <v>6736</v>
      </c>
      <c r="B2175">
        <v>21720</v>
      </c>
      <c r="C2175">
        <v>503.76</v>
      </c>
      <c r="N2175" s="23">
        <v>64653</v>
      </c>
      <c r="O2175" s="23">
        <v>55.45</v>
      </c>
    </row>
    <row r="2176" spans="1:15" x14ac:dyDescent="0.25">
      <c r="A2176" t="s">
        <v>6736</v>
      </c>
      <c r="B2176">
        <v>21725</v>
      </c>
      <c r="C2176">
        <v>587.72</v>
      </c>
      <c r="N2176" s="23">
        <v>64680</v>
      </c>
      <c r="O2176" s="23">
        <v>173.79</v>
      </c>
    </row>
    <row r="2177" spans="1:15" x14ac:dyDescent="0.25">
      <c r="A2177" t="s">
        <v>6736</v>
      </c>
      <c r="B2177">
        <v>21740</v>
      </c>
      <c r="C2177">
        <v>1125.07</v>
      </c>
      <c r="N2177" s="23">
        <v>64681</v>
      </c>
      <c r="O2177" s="23">
        <v>238.7</v>
      </c>
    </row>
    <row r="2178" spans="1:15" x14ac:dyDescent="0.25">
      <c r="A2178" t="s">
        <v>6736</v>
      </c>
      <c r="B2178">
        <v>21750</v>
      </c>
      <c r="C2178">
        <v>754.25</v>
      </c>
      <c r="N2178" s="23">
        <v>64702</v>
      </c>
      <c r="O2178" s="23" t="e">
        <v>#N/A</v>
      </c>
    </row>
    <row r="2179" spans="1:15" x14ac:dyDescent="0.25">
      <c r="A2179" t="s">
        <v>6736</v>
      </c>
      <c r="B2179">
        <v>21811</v>
      </c>
      <c r="C2179">
        <v>672.01</v>
      </c>
      <c r="N2179" s="23">
        <v>64704</v>
      </c>
      <c r="O2179" s="23" t="e">
        <v>#N/A</v>
      </c>
    </row>
    <row r="2180" spans="1:15" x14ac:dyDescent="0.25">
      <c r="A2180" t="s">
        <v>6736</v>
      </c>
      <c r="B2180">
        <v>21812</v>
      </c>
      <c r="C2180">
        <v>805.62</v>
      </c>
      <c r="N2180" s="23">
        <v>64708</v>
      </c>
      <c r="O2180" s="23" t="e">
        <v>#N/A</v>
      </c>
    </row>
    <row r="2181" spans="1:15" x14ac:dyDescent="0.25">
      <c r="A2181" t="s">
        <v>6736</v>
      </c>
      <c r="B2181">
        <v>21813</v>
      </c>
      <c r="C2181">
        <v>1048.22</v>
      </c>
      <c r="N2181" s="23">
        <v>64712</v>
      </c>
      <c r="O2181" s="23" t="e">
        <v>#N/A</v>
      </c>
    </row>
    <row r="2182" spans="1:15" x14ac:dyDescent="0.25">
      <c r="A2182" t="s">
        <v>6736</v>
      </c>
      <c r="B2182">
        <v>21825</v>
      </c>
      <c r="C2182">
        <v>599.58000000000004</v>
      </c>
      <c r="N2182" s="23">
        <v>64713</v>
      </c>
      <c r="O2182" s="23" t="e">
        <v>#N/A</v>
      </c>
    </row>
    <row r="2183" spans="1:15" x14ac:dyDescent="0.25">
      <c r="A2183" t="s">
        <v>6736</v>
      </c>
      <c r="B2183">
        <v>21931</v>
      </c>
      <c r="C2183">
        <v>519.58000000000004</v>
      </c>
      <c r="N2183" s="23">
        <v>64714</v>
      </c>
      <c r="O2183" s="23" t="e">
        <v>#N/A</v>
      </c>
    </row>
    <row r="2184" spans="1:15" x14ac:dyDescent="0.25">
      <c r="A2184" t="s">
        <v>6736</v>
      </c>
      <c r="B2184">
        <v>21932</v>
      </c>
      <c r="C2184">
        <v>731.77</v>
      </c>
      <c r="N2184" s="23">
        <v>64716</v>
      </c>
      <c r="O2184" s="23" t="e">
        <v>#N/A</v>
      </c>
    </row>
    <row r="2185" spans="1:15" x14ac:dyDescent="0.25">
      <c r="A2185" t="s">
        <v>6736</v>
      </c>
      <c r="B2185">
        <v>21933</v>
      </c>
      <c r="C2185">
        <v>814.12</v>
      </c>
      <c r="N2185" s="23">
        <v>64718</v>
      </c>
      <c r="O2185" s="23" t="e">
        <v>#N/A</v>
      </c>
    </row>
    <row r="2186" spans="1:15" x14ac:dyDescent="0.25">
      <c r="A2186" t="s">
        <v>6736</v>
      </c>
      <c r="B2186">
        <v>21935</v>
      </c>
      <c r="C2186">
        <v>1132.07</v>
      </c>
      <c r="N2186" s="23">
        <v>64719</v>
      </c>
      <c r="O2186" s="23" t="e">
        <v>#N/A</v>
      </c>
    </row>
    <row r="2187" spans="1:15" x14ac:dyDescent="0.25">
      <c r="A2187" t="s">
        <v>6736</v>
      </c>
      <c r="B2187">
        <v>21936</v>
      </c>
      <c r="C2187">
        <v>1555.27</v>
      </c>
      <c r="N2187" s="23">
        <v>64721</v>
      </c>
      <c r="O2187" s="23">
        <v>484.85</v>
      </c>
    </row>
    <row r="2188" spans="1:15" x14ac:dyDescent="0.25">
      <c r="A2188" t="s">
        <v>6736</v>
      </c>
      <c r="B2188">
        <v>22010</v>
      </c>
      <c r="C2188">
        <v>1059.93</v>
      </c>
      <c r="N2188" s="23">
        <v>64722</v>
      </c>
      <c r="O2188" s="23" t="e">
        <v>#N/A</v>
      </c>
    </row>
    <row r="2189" spans="1:15" x14ac:dyDescent="0.25">
      <c r="A2189" t="s">
        <v>6736</v>
      </c>
      <c r="B2189">
        <v>22015</v>
      </c>
      <c r="C2189">
        <v>1025.22</v>
      </c>
      <c r="N2189" s="23">
        <v>64726</v>
      </c>
      <c r="O2189" s="23" t="e">
        <v>#N/A</v>
      </c>
    </row>
    <row r="2190" spans="1:15" x14ac:dyDescent="0.25">
      <c r="A2190" t="s">
        <v>6736</v>
      </c>
      <c r="B2190">
        <v>22100</v>
      </c>
      <c r="C2190">
        <v>974.05</v>
      </c>
      <c r="N2190" s="23">
        <v>64727</v>
      </c>
      <c r="O2190" s="23" t="e">
        <v>#N/A</v>
      </c>
    </row>
    <row r="2191" spans="1:15" x14ac:dyDescent="0.25">
      <c r="A2191" t="s">
        <v>6736</v>
      </c>
      <c r="B2191">
        <v>22101</v>
      </c>
      <c r="C2191">
        <v>948.17</v>
      </c>
      <c r="N2191" s="23">
        <v>64732</v>
      </c>
      <c r="O2191" s="23" t="e">
        <v>#N/A</v>
      </c>
    </row>
    <row r="2192" spans="1:15" x14ac:dyDescent="0.25">
      <c r="A2192" t="s">
        <v>6736</v>
      </c>
      <c r="B2192">
        <v>22102</v>
      </c>
      <c r="C2192">
        <v>875.84</v>
      </c>
      <c r="N2192" s="23">
        <v>64734</v>
      </c>
      <c r="O2192" s="23" t="e">
        <v>#N/A</v>
      </c>
    </row>
    <row r="2193" spans="1:15" x14ac:dyDescent="0.25">
      <c r="A2193" t="s">
        <v>6736</v>
      </c>
      <c r="B2193">
        <v>22103</v>
      </c>
      <c r="C2193">
        <v>154.80000000000001</v>
      </c>
      <c r="N2193" s="23">
        <v>64736</v>
      </c>
      <c r="O2193" s="23" t="e">
        <v>#N/A</v>
      </c>
    </row>
    <row r="2194" spans="1:15" x14ac:dyDescent="0.25">
      <c r="A2194" t="s">
        <v>6736</v>
      </c>
      <c r="B2194">
        <v>22110</v>
      </c>
      <c r="C2194">
        <v>1167.6500000000001</v>
      </c>
      <c r="N2194" s="23">
        <v>64738</v>
      </c>
      <c r="O2194" s="23" t="e">
        <v>#N/A</v>
      </c>
    </row>
    <row r="2195" spans="1:15" x14ac:dyDescent="0.25">
      <c r="A2195" t="s">
        <v>6736</v>
      </c>
      <c r="B2195">
        <v>22112</v>
      </c>
      <c r="C2195">
        <v>1096.75</v>
      </c>
      <c r="N2195" s="23">
        <v>64740</v>
      </c>
      <c r="O2195" s="23" t="e">
        <v>#N/A</v>
      </c>
    </row>
    <row r="2196" spans="1:15" x14ac:dyDescent="0.25">
      <c r="A2196" t="s">
        <v>6736</v>
      </c>
      <c r="B2196">
        <v>22114</v>
      </c>
      <c r="C2196">
        <v>1101.6199999999999</v>
      </c>
      <c r="N2196" s="23">
        <v>64742</v>
      </c>
      <c r="O2196" s="23" t="e">
        <v>#N/A</v>
      </c>
    </row>
    <row r="2197" spans="1:15" x14ac:dyDescent="0.25">
      <c r="A2197" t="s">
        <v>6736</v>
      </c>
      <c r="B2197">
        <v>22116</v>
      </c>
      <c r="C2197">
        <v>157.56</v>
      </c>
      <c r="N2197" s="23">
        <v>64744</v>
      </c>
      <c r="O2197" s="23" t="e">
        <v>#N/A</v>
      </c>
    </row>
    <row r="2198" spans="1:15" x14ac:dyDescent="0.25">
      <c r="A2198" t="s">
        <v>6736</v>
      </c>
      <c r="B2198">
        <v>22206</v>
      </c>
      <c r="C2198">
        <v>2713.2</v>
      </c>
      <c r="N2198" s="23">
        <v>64746</v>
      </c>
      <c r="O2198" s="23" t="e">
        <v>#N/A</v>
      </c>
    </row>
    <row r="2199" spans="1:15" x14ac:dyDescent="0.25">
      <c r="A2199" t="s">
        <v>6736</v>
      </c>
      <c r="B2199">
        <v>22207</v>
      </c>
      <c r="C2199">
        <v>2658.19</v>
      </c>
      <c r="N2199" s="23">
        <v>64755</v>
      </c>
      <c r="O2199" s="23" t="e">
        <v>#N/A</v>
      </c>
    </row>
    <row r="2200" spans="1:15" x14ac:dyDescent="0.25">
      <c r="A2200" t="s">
        <v>6736</v>
      </c>
      <c r="B2200">
        <v>22208</v>
      </c>
      <c r="C2200">
        <v>646.89</v>
      </c>
      <c r="N2200" s="23">
        <v>64760</v>
      </c>
      <c r="O2200" s="23" t="e">
        <v>#N/A</v>
      </c>
    </row>
    <row r="2201" spans="1:15" x14ac:dyDescent="0.25">
      <c r="A2201" t="s">
        <v>6736</v>
      </c>
      <c r="B2201">
        <v>22210</v>
      </c>
      <c r="C2201">
        <v>1989.66</v>
      </c>
      <c r="N2201" s="23">
        <v>64763</v>
      </c>
      <c r="O2201" s="23" t="e">
        <v>#N/A</v>
      </c>
    </row>
    <row r="2202" spans="1:15" x14ac:dyDescent="0.25">
      <c r="A2202" t="s">
        <v>6736</v>
      </c>
      <c r="B2202">
        <v>22212</v>
      </c>
      <c r="C2202">
        <v>1647.55</v>
      </c>
      <c r="N2202" s="23">
        <v>64766</v>
      </c>
      <c r="O2202" s="23" t="e">
        <v>#N/A</v>
      </c>
    </row>
    <row r="2203" spans="1:15" x14ac:dyDescent="0.25">
      <c r="A2203" t="s">
        <v>6736</v>
      </c>
      <c r="B2203">
        <v>22214</v>
      </c>
      <c r="C2203">
        <v>1653.81</v>
      </c>
      <c r="N2203" s="23">
        <v>64771</v>
      </c>
      <c r="O2203" s="23" t="e">
        <v>#N/A</v>
      </c>
    </row>
    <row r="2204" spans="1:15" x14ac:dyDescent="0.25">
      <c r="A2204" t="s">
        <v>6736</v>
      </c>
      <c r="B2204">
        <v>22216</v>
      </c>
      <c r="C2204">
        <v>403.36</v>
      </c>
      <c r="N2204" s="23">
        <v>64772</v>
      </c>
      <c r="O2204" s="23" t="e">
        <v>#N/A</v>
      </c>
    </row>
    <row r="2205" spans="1:15" x14ac:dyDescent="0.25">
      <c r="A2205" t="s">
        <v>6736</v>
      </c>
      <c r="B2205">
        <v>22220</v>
      </c>
      <c r="C2205">
        <v>1776.94</v>
      </c>
      <c r="N2205" s="23">
        <v>64774</v>
      </c>
      <c r="O2205" s="23" t="e">
        <v>#N/A</v>
      </c>
    </row>
    <row r="2206" spans="1:15" x14ac:dyDescent="0.25">
      <c r="A2206" t="s">
        <v>6736</v>
      </c>
      <c r="B2206">
        <v>22222</v>
      </c>
      <c r="C2206">
        <v>1723.07</v>
      </c>
      <c r="N2206" s="23">
        <v>64776</v>
      </c>
      <c r="O2206" s="23" t="e">
        <v>#N/A</v>
      </c>
    </row>
    <row r="2207" spans="1:15" x14ac:dyDescent="0.25">
      <c r="A2207" t="s">
        <v>6736</v>
      </c>
      <c r="B2207">
        <v>22224</v>
      </c>
      <c r="C2207">
        <v>1756.69</v>
      </c>
      <c r="N2207" s="23">
        <v>64778</v>
      </c>
      <c r="O2207" s="23" t="e">
        <v>#N/A</v>
      </c>
    </row>
    <row r="2208" spans="1:15" x14ac:dyDescent="0.25">
      <c r="A2208" t="s">
        <v>6736</v>
      </c>
      <c r="B2208">
        <v>22226</v>
      </c>
      <c r="C2208">
        <v>402.54</v>
      </c>
      <c r="N2208" s="23">
        <v>64782</v>
      </c>
      <c r="O2208" s="23" t="e">
        <v>#N/A</v>
      </c>
    </row>
    <row r="2209" spans="1:15" x14ac:dyDescent="0.25">
      <c r="A2209" t="s">
        <v>6736</v>
      </c>
      <c r="B2209">
        <v>22305</v>
      </c>
      <c r="C2209">
        <v>191.66</v>
      </c>
      <c r="N2209" s="23">
        <v>64783</v>
      </c>
      <c r="O2209" s="23" t="e">
        <v>#N/A</v>
      </c>
    </row>
    <row r="2210" spans="1:15" x14ac:dyDescent="0.25">
      <c r="A2210" t="s">
        <v>6736</v>
      </c>
      <c r="B2210">
        <v>22318</v>
      </c>
      <c r="C2210">
        <v>1839.58</v>
      </c>
      <c r="N2210" s="23">
        <v>64784</v>
      </c>
      <c r="O2210" s="23" t="e">
        <v>#N/A</v>
      </c>
    </row>
    <row r="2211" spans="1:15" x14ac:dyDescent="0.25">
      <c r="A2211" t="s">
        <v>6736</v>
      </c>
      <c r="B2211">
        <v>22319</v>
      </c>
      <c r="C2211">
        <v>2042.64</v>
      </c>
      <c r="N2211" s="23">
        <v>64786</v>
      </c>
      <c r="O2211" s="23" t="e">
        <v>#N/A</v>
      </c>
    </row>
    <row r="2212" spans="1:15" x14ac:dyDescent="0.25">
      <c r="A2212" t="s">
        <v>6736</v>
      </c>
      <c r="B2212">
        <v>22325</v>
      </c>
      <c r="C2212">
        <v>1603.79</v>
      </c>
      <c r="N2212" s="23">
        <v>64787</v>
      </c>
      <c r="O2212" s="23" t="e">
        <v>#N/A</v>
      </c>
    </row>
    <row r="2213" spans="1:15" x14ac:dyDescent="0.25">
      <c r="A2213" t="s">
        <v>6736</v>
      </c>
      <c r="B2213">
        <v>22326</v>
      </c>
      <c r="C2213">
        <v>1665.59</v>
      </c>
      <c r="N2213" s="23">
        <v>64788</v>
      </c>
      <c r="O2213" s="23" t="e">
        <v>#N/A</v>
      </c>
    </row>
    <row r="2214" spans="1:15" x14ac:dyDescent="0.25">
      <c r="A2214" t="s">
        <v>6736</v>
      </c>
      <c r="B2214">
        <v>22327</v>
      </c>
      <c r="C2214">
        <v>1677.23</v>
      </c>
      <c r="N2214" s="23">
        <v>64790</v>
      </c>
      <c r="O2214" s="23" t="e">
        <v>#N/A</v>
      </c>
    </row>
    <row r="2215" spans="1:15" x14ac:dyDescent="0.25">
      <c r="A2215" t="s">
        <v>6736</v>
      </c>
      <c r="B2215">
        <v>22328</v>
      </c>
      <c r="C2215">
        <v>314.81</v>
      </c>
      <c r="N2215" s="23">
        <v>64792</v>
      </c>
      <c r="O2215" s="23" t="e">
        <v>#N/A</v>
      </c>
    </row>
    <row r="2216" spans="1:15" x14ac:dyDescent="0.25">
      <c r="A2216" t="s">
        <v>6736</v>
      </c>
      <c r="B2216">
        <v>22505</v>
      </c>
      <c r="C2216">
        <v>141.07</v>
      </c>
      <c r="N2216" s="23">
        <v>64795</v>
      </c>
      <c r="O2216" s="23" t="e">
        <v>#N/A</v>
      </c>
    </row>
    <row r="2217" spans="1:15" x14ac:dyDescent="0.25">
      <c r="A2217" t="s">
        <v>6736</v>
      </c>
      <c r="B2217">
        <v>22532</v>
      </c>
      <c r="C2217">
        <v>1983.62</v>
      </c>
      <c r="N2217" s="23">
        <v>64802</v>
      </c>
      <c r="O2217" s="23" t="e">
        <v>#N/A</v>
      </c>
    </row>
    <row r="2218" spans="1:15" x14ac:dyDescent="0.25">
      <c r="A2218" t="s">
        <v>6736</v>
      </c>
      <c r="B2218">
        <v>22533</v>
      </c>
      <c r="C2218">
        <v>1835.64</v>
      </c>
      <c r="N2218" s="23">
        <v>64804</v>
      </c>
      <c r="O2218" s="23" t="e">
        <v>#N/A</v>
      </c>
    </row>
    <row r="2219" spans="1:15" x14ac:dyDescent="0.25">
      <c r="A2219" t="s">
        <v>6736</v>
      </c>
      <c r="B2219">
        <v>22534</v>
      </c>
      <c r="C2219">
        <v>400.64</v>
      </c>
      <c r="N2219" s="23">
        <v>64809</v>
      </c>
      <c r="O2219" s="23" t="e">
        <v>#N/A</v>
      </c>
    </row>
    <row r="2220" spans="1:15" x14ac:dyDescent="0.25">
      <c r="A2220" t="s">
        <v>6736</v>
      </c>
      <c r="B2220">
        <v>22548</v>
      </c>
      <c r="C2220">
        <v>2217.96</v>
      </c>
      <c r="N2220" s="23">
        <v>64818</v>
      </c>
      <c r="O2220" s="23" t="e">
        <v>#N/A</v>
      </c>
    </row>
    <row r="2221" spans="1:15" x14ac:dyDescent="0.25">
      <c r="A2221" t="s">
        <v>6736</v>
      </c>
      <c r="B2221">
        <v>22551</v>
      </c>
      <c r="C2221">
        <v>1914.21</v>
      </c>
      <c r="N2221" s="23">
        <v>64820</v>
      </c>
      <c r="O2221" s="23" t="e">
        <v>#N/A</v>
      </c>
    </row>
    <row r="2222" spans="1:15" x14ac:dyDescent="0.25">
      <c r="A2222" t="s">
        <v>6736</v>
      </c>
      <c r="B2222">
        <v>22552</v>
      </c>
      <c r="C2222">
        <v>446.16</v>
      </c>
      <c r="N2222" s="23">
        <v>64821</v>
      </c>
      <c r="O2222" s="23" t="e">
        <v>#N/A</v>
      </c>
    </row>
    <row r="2223" spans="1:15" x14ac:dyDescent="0.25">
      <c r="A2223" t="s">
        <v>6736</v>
      </c>
      <c r="B2223">
        <v>22554</v>
      </c>
      <c r="C2223">
        <v>1402.41</v>
      </c>
      <c r="N2223" s="23">
        <v>64822</v>
      </c>
      <c r="O2223" s="23" t="e">
        <v>#N/A</v>
      </c>
    </row>
    <row r="2224" spans="1:15" x14ac:dyDescent="0.25">
      <c r="A2224" t="s">
        <v>6736</v>
      </c>
      <c r="B2224">
        <v>22556</v>
      </c>
      <c r="C2224">
        <v>1856.14</v>
      </c>
      <c r="N2224" s="23">
        <v>64823</v>
      </c>
      <c r="O2224" s="23" t="e">
        <v>#N/A</v>
      </c>
    </row>
    <row r="2225" spans="1:15" x14ac:dyDescent="0.25">
      <c r="A2225" t="s">
        <v>6736</v>
      </c>
      <c r="B2225">
        <v>22558</v>
      </c>
      <c r="C2225">
        <v>1711.06</v>
      </c>
      <c r="N2225" s="23">
        <v>64831</v>
      </c>
      <c r="O2225" s="23" t="e">
        <v>#N/A</v>
      </c>
    </row>
    <row r="2226" spans="1:15" x14ac:dyDescent="0.25">
      <c r="A2226" t="s">
        <v>6736</v>
      </c>
      <c r="B2226">
        <v>22585</v>
      </c>
      <c r="C2226">
        <v>366.59</v>
      </c>
      <c r="N2226" s="23">
        <v>64832</v>
      </c>
      <c r="O2226" s="23" t="e">
        <v>#N/A</v>
      </c>
    </row>
    <row r="2227" spans="1:15" x14ac:dyDescent="0.25">
      <c r="A2227" t="s">
        <v>6736</v>
      </c>
      <c r="B2227">
        <v>22586</v>
      </c>
      <c r="C2227">
        <v>2014.6</v>
      </c>
      <c r="N2227" s="23">
        <v>64834</v>
      </c>
      <c r="O2227" s="23" t="e">
        <v>#N/A</v>
      </c>
    </row>
    <row r="2228" spans="1:15" x14ac:dyDescent="0.25">
      <c r="A2228" t="s">
        <v>6736</v>
      </c>
      <c r="B2228">
        <v>22590</v>
      </c>
      <c r="C2228">
        <v>1770.81</v>
      </c>
      <c r="N2228" s="23">
        <v>64835</v>
      </c>
      <c r="O2228" s="23" t="e">
        <v>#N/A</v>
      </c>
    </row>
    <row r="2229" spans="1:15" x14ac:dyDescent="0.25">
      <c r="A2229" t="s">
        <v>6736</v>
      </c>
      <c r="B2229">
        <v>22595</v>
      </c>
      <c r="C2229">
        <v>1689.62</v>
      </c>
      <c r="N2229" s="23">
        <v>64836</v>
      </c>
      <c r="O2229" s="23" t="e">
        <v>#N/A</v>
      </c>
    </row>
    <row r="2230" spans="1:15" x14ac:dyDescent="0.25">
      <c r="A2230" t="s">
        <v>6736</v>
      </c>
      <c r="B2230">
        <v>22600</v>
      </c>
      <c r="C2230">
        <v>1442.55</v>
      </c>
      <c r="N2230" s="23">
        <v>64837</v>
      </c>
      <c r="O2230" s="23" t="e">
        <v>#N/A</v>
      </c>
    </row>
    <row r="2231" spans="1:15" x14ac:dyDescent="0.25">
      <c r="A2231" t="s">
        <v>6736</v>
      </c>
      <c r="B2231">
        <v>22610</v>
      </c>
      <c r="C2231">
        <v>1411.72</v>
      </c>
      <c r="N2231" s="23">
        <v>64840</v>
      </c>
      <c r="O2231" s="23" t="e">
        <v>#N/A</v>
      </c>
    </row>
    <row r="2232" spans="1:15" x14ac:dyDescent="0.25">
      <c r="A2232" t="s">
        <v>6736</v>
      </c>
      <c r="B2232">
        <v>22612</v>
      </c>
      <c r="C2232">
        <v>1769.33</v>
      </c>
      <c r="N2232" s="23">
        <v>64856</v>
      </c>
      <c r="O2232" s="23" t="e">
        <v>#N/A</v>
      </c>
    </row>
    <row r="2233" spans="1:15" x14ac:dyDescent="0.25">
      <c r="A2233" t="s">
        <v>6736</v>
      </c>
      <c r="B2233">
        <v>22614</v>
      </c>
      <c r="C2233">
        <v>436.57</v>
      </c>
      <c r="N2233" s="23">
        <v>64857</v>
      </c>
      <c r="O2233" s="23" t="e">
        <v>#N/A</v>
      </c>
    </row>
    <row r="2234" spans="1:15" x14ac:dyDescent="0.25">
      <c r="A2234" t="s">
        <v>6736</v>
      </c>
      <c r="B2234">
        <v>22630</v>
      </c>
      <c r="C2234">
        <v>1752.5</v>
      </c>
      <c r="N2234" s="23">
        <v>64858</v>
      </c>
      <c r="O2234" s="23" t="e">
        <v>#N/A</v>
      </c>
    </row>
    <row r="2235" spans="1:15" x14ac:dyDescent="0.25">
      <c r="A2235" t="s">
        <v>6736</v>
      </c>
      <c r="B2235">
        <v>22632</v>
      </c>
      <c r="C2235">
        <v>358.62</v>
      </c>
      <c r="N2235" s="23">
        <v>64859</v>
      </c>
      <c r="O2235" s="23" t="e">
        <v>#N/A</v>
      </c>
    </row>
    <row r="2236" spans="1:15" x14ac:dyDescent="0.25">
      <c r="A2236" t="s">
        <v>6736</v>
      </c>
      <c r="B2236">
        <v>22633</v>
      </c>
      <c r="C2236">
        <v>2065.1</v>
      </c>
      <c r="N2236" s="23">
        <v>64861</v>
      </c>
      <c r="O2236" s="23" t="e">
        <v>#N/A</v>
      </c>
    </row>
    <row r="2237" spans="1:15" x14ac:dyDescent="0.25">
      <c r="A2237" t="s">
        <v>6736</v>
      </c>
      <c r="B2237">
        <v>22634</v>
      </c>
      <c r="C2237">
        <v>554.17999999999995</v>
      </c>
      <c r="N2237" s="23">
        <v>64862</v>
      </c>
      <c r="O2237" s="23" t="e">
        <v>#N/A</v>
      </c>
    </row>
    <row r="2238" spans="1:15" x14ac:dyDescent="0.25">
      <c r="A2238" t="s">
        <v>6736</v>
      </c>
      <c r="B2238">
        <v>22800</v>
      </c>
      <c r="C2238">
        <v>1503.63</v>
      </c>
      <c r="N2238" s="23">
        <v>64864</v>
      </c>
      <c r="O2238" s="23" t="e">
        <v>#N/A</v>
      </c>
    </row>
    <row r="2239" spans="1:15" x14ac:dyDescent="0.25">
      <c r="A2239" t="s">
        <v>6736</v>
      </c>
      <c r="B2239">
        <v>22802</v>
      </c>
      <c r="C2239">
        <v>2328.46</v>
      </c>
      <c r="N2239" s="23">
        <v>64865</v>
      </c>
      <c r="O2239" s="23" t="e">
        <v>#N/A</v>
      </c>
    </row>
    <row r="2240" spans="1:15" x14ac:dyDescent="0.25">
      <c r="A2240" t="s">
        <v>6736</v>
      </c>
      <c r="B2240">
        <v>22804</v>
      </c>
      <c r="C2240">
        <v>2691.57</v>
      </c>
      <c r="N2240" s="23">
        <v>64866</v>
      </c>
      <c r="O2240" s="23" t="e">
        <v>#N/A</v>
      </c>
    </row>
    <row r="2241" spans="1:15" x14ac:dyDescent="0.25">
      <c r="A2241" t="s">
        <v>6736</v>
      </c>
      <c r="B2241">
        <v>22808</v>
      </c>
      <c r="C2241">
        <v>2043.5</v>
      </c>
      <c r="N2241" s="23">
        <v>64868</v>
      </c>
      <c r="O2241" s="23" t="e">
        <v>#N/A</v>
      </c>
    </row>
    <row r="2242" spans="1:15" x14ac:dyDescent="0.25">
      <c r="A2242" t="s">
        <v>6736</v>
      </c>
      <c r="B2242">
        <v>22810</v>
      </c>
      <c r="C2242">
        <v>2252.9</v>
      </c>
      <c r="N2242" s="23">
        <v>64872</v>
      </c>
      <c r="O2242" s="23" t="e">
        <v>#N/A</v>
      </c>
    </row>
    <row r="2243" spans="1:15" x14ac:dyDescent="0.25">
      <c r="A2243" t="s">
        <v>6736</v>
      </c>
      <c r="B2243">
        <v>22812</v>
      </c>
      <c r="C2243">
        <v>2682.85</v>
      </c>
      <c r="N2243" s="23">
        <v>64874</v>
      </c>
      <c r="O2243" s="23" t="e">
        <v>#N/A</v>
      </c>
    </row>
    <row r="2244" spans="1:15" x14ac:dyDescent="0.25">
      <c r="A2244" t="s">
        <v>6736</v>
      </c>
      <c r="B2244">
        <v>22818</v>
      </c>
      <c r="C2244">
        <v>2402.5700000000002</v>
      </c>
      <c r="N2244" s="23">
        <v>64876</v>
      </c>
      <c r="O2244" s="23" t="e">
        <v>#N/A</v>
      </c>
    </row>
    <row r="2245" spans="1:15" x14ac:dyDescent="0.25">
      <c r="A2245" t="s">
        <v>6736</v>
      </c>
      <c r="B2245">
        <v>22819</v>
      </c>
      <c r="C2245">
        <v>3101.91</v>
      </c>
      <c r="N2245" s="23">
        <v>64885</v>
      </c>
      <c r="O2245" s="23" t="e">
        <v>#N/A</v>
      </c>
    </row>
    <row r="2246" spans="1:15" x14ac:dyDescent="0.25">
      <c r="A2246" t="s">
        <v>6736</v>
      </c>
      <c r="B2246">
        <v>22830</v>
      </c>
      <c r="C2246">
        <v>906.12</v>
      </c>
      <c r="N2246" s="23">
        <v>64886</v>
      </c>
      <c r="O2246" s="23" t="e">
        <v>#N/A</v>
      </c>
    </row>
    <row r="2247" spans="1:15" x14ac:dyDescent="0.25">
      <c r="A2247" t="s">
        <v>6736</v>
      </c>
      <c r="B2247">
        <v>22840</v>
      </c>
      <c r="C2247">
        <v>848.35</v>
      </c>
      <c r="N2247" s="23">
        <v>64890</v>
      </c>
      <c r="O2247" s="23" t="e">
        <v>#N/A</v>
      </c>
    </row>
    <row r="2248" spans="1:15" x14ac:dyDescent="0.25">
      <c r="A2248" t="s">
        <v>6736</v>
      </c>
      <c r="B2248">
        <v>22842</v>
      </c>
      <c r="C2248">
        <v>851.03</v>
      </c>
      <c r="N2248" s="23">
        <v>64891</v>
      </c>
      <c r="O2248" s="23" t="e">
        <v>#N/A</v>
      </c>
    </row>
    <row r="2249" spans="1:15" x14ac:dyDescent="0.25">
      <c r="A2249" t="s">
        <v>6736</v>
      </c>
      <c r="B2249">
        <v>22843</v>
      </c>
      <c r="C2249">
        <v>909.24</v>
      </c>
      <c r="N2249" s="23">
        <v>64892</v>
      </c>
      <c r="O2249" s="23" t="e">
        <v>#N/A</v>
      </c>
    </row>
    <row r="2250" spans="1:15" x14ac:dyDescent="0.25">
      <c r="A2250" t="s">
        <v>6736</v>
      </c>
      <c r="B2250">
        <v>22844</v>
      </c>
      <c r="C2250">
        <v>1094.31</v>
      </c>
      <c r="N2250" s="23">
        <v>64893</v>
      </c>
      <c r="O2250" s="23" t="e">
        <v>#N/A</v>
      </c>
    </row>
    <row r="2251" spans="1:15" x14ac:dyDescent="0.25">
      <c r="A2251" t="s">
        <v>6736</v>
      </c>
      <c r="B2251">
        <v>22845</v>
      </c>
      <c r="C2251">
        <v>816.88</v>
      </c>
      <c r="N2251" s="23">
        <v>64895</v>
      </c>
      <c r="O2251" s="23" t="e">
        <v>#N/A</v>
      </c>
    </row>
    <row r="2252" spans="1:15" x14ac:dyDescent="0.25">
      <c r="A2252" t="s">
        <v>6736</v>
      </c>
      <c r="B2252">
        <v>22846</v>
      </c>
      <c r="C2252">
        <v>848.49</v>
      </c>
      <c r="N2252" s="23">
        <v>64896</v>
      </c>
      <c r="O2252" s="23" t="e">
        <v>#N/A</v>
      </c>
    </row>
    <row r="2253" spans="1:15" x14ac:dyDescent="0.25">
      <c r="A2253" t="s">
        <v>6736</v>
      </c>
      <c r="B2253">
        <v>22847</v>
      </c>
      <c r="C2253">
        <v>920.82</v>
      </c>
      <c r="N2253" s="23">
        <v>64897</v>
      </c>
      <c r="O2253" s="23" t="e">
        <v>#N/A</v>
      </c>
    </row>
    <row r="2254" spans="1:15" x14ac:dyDescent="0.25">
      <c r="A2254" t="s">
        <v>6736</v>
      </c>
      <c r="B2254">
        <v>22848</v>
      </c>
      <c r="C2254">
        <v>399.93</v>
      </c>
      <c r="N2254" s="23">
        <v>64898</v>
      </c>
      <c r="O2254" s="23" t="e">
        <v>#N/A</v>
      </c>
    </row>
    <row r="2255" spans="1:15" x14ac:dyDescent="0.25">
      <c r="A2255" t="s">
        <v>6736</v>
      </c>
      <c r="B2255">
        <v>22849</v>
      </c>
      <c r="C2255">
        <v>1447.92</v>
      </c>
      <c r="N2255" s="23">
        <v>64901</v>
      </c>
      <c r="O2255" s="23" t="e">
        <v>#N/A</v>
      </c>
    </row>
    <row r="2256" spans="1:15" x14ac:dyDescent="0.25">
      <c r="A2256" t="s">
        <v>6736</v>
      </c>
      <c r="B2256">
        <v>22850</v>
      </c>
      <c r="C2256">
        <v>806.81</v>
      </c>
      <c r="N2256" s="23">
        <v>64902</v>
      </c>
      <c r="O2256" s="23" t="e">
        <v>#N/A</v>
      </c>
    </row>
    <row r="2257" spans="1:15" x14ac:dyDescent="0.25">
      <c r="A2257" t="s">
        <v>6736</v>
      </c>
      <c r="B2257">
        <v>22851</v>
      </c>
      <c r="C2257">
        <v>454.82</v>
      </c>
      <c r="N2257" s="23">
        <v>64905</v>
      </c>
      <c r="O2257" s="23" t="e">
        <v>#N/A</v>
      </c>
    </row>
    <row r="2258" spans="1:15" x14ac:dyDescent="0.25">
      <c r="A2258" t="s">
        <v>6736</v>
      </c>
      <c r="B2258">
        <v>22852</v>
      </c>
      <c r="C2258">
        <v>773.6</v>
      </c>
      <c r="N2258" s="23">
        <v>64907</v>
      </c>
      <c r="O2258" s="23" t="e">
        <v>#N/A</v>
      </c>
    </row>
    <row r="2259" spans="1:15" x14ac:dyDescent="0.25">
      <c r="A2259" t="s">
        <v>6736</v>
      </c>
      <c r="B2259">
        <v>22853</v>
      </c>
      <c r="C2259">
        <v>285</v>
      </c>
      <c r="N2259" s="23">
        <v>64910</v>
      </c>
      <c r="O2259" s="23" t="e">
        <v>#N/A</v>
      </c>
    </row>
    <row r="2260" spans="1:15" x14ac:dyDescent="0.25">
      <c r="A2260" t="s">
        <v>6736</v>
      </c>
      <c r="B2260">
        <v>22855</v>
      </c>
      <c r="C2260">
        <v>1236.56</v>
      </c>
      <c r="N2260" s="23">
        <v>64911</v>
      </c>
      <c r="O2260" s="23" t="e">
        <v>#N/A</v>
      </c>
    </row>
    <row r="2261" spans="1:15" x14ac:dyDescent="0.25">
      <c r="A2261" t="s">
        <v>6736</v>
      </c>
      <c r="B2261">
        <v>22856</v>
      </c>
      <c r="C2261">
        <v>1808.1</v>
      </c>
      <c r="N2261" s="23">
        <v>65091</v>
      </c>
      <c r="O2261" s="23" t="e">
        <v>#N/A</v>
      </c>
    </row>
    <row r="2262" spans="1:15" x14ac:dyDescent="0.25">
      <c r="A2262" t="s">
        <v>6736</v>
      </c>
      <c r="B2262">
        <v>22857</v>
      </c>
      <c r="C2262">
        <v>2193.27</v>
      </c>
      <c r="N2262" s="23">
        <v>65093</v>
      </c>
      <c r="O2262" s="23" t="e">
        <v>#N/A</v>
      </c>
    </row>
    <row r="2263" spans="1:15" x14ac:dyDescent="0.25">
      <c r="A2263" t="s">
        <v>6736</v>
      </c>
      <c r="B2263">
        <v>22858</v>
      </c>
      <c r="C2263">
        <v>559.54999999999995</v>
      </c>
      <c r="N2263" s="23">
        <v>65101</v>
      </c>
      <c r="O2263" s="23" t="e">
        <v>#N/A</v>
      </c>
    </row>
    <row r="2264" spans="1:15" x14ac:dyDescent="0.25">
      <c r="A2264" t="s">
        <v>6736</v>
      </c>
      <c r="B2264">
        <v>22861</v>
      </c>
      <c r="C2264">
        <v>2227.92</v>
      </c>
      <c r="N2264" s="23">
        <v>65103</v>
      </c>
      <c r="O2264" s="23" t="e">
        <v>#N/A</v>
      </c>
    </row>
    <row r="2265" spans="1:15" x14ac:dyDescent="0.25">
      <c r="A2265" t="s">
        <v>6736</v>
      </c>
      <c r="B2265">
        <v>22862</v>
      </c>
      <c r="C2265">
        <v>2202.5100000000002</v>
      </c>
      <c r="N2265" s="23">
        <v>65105</v>
      </c>
      <c r="O2265" s="23" t="e">
        <v>#N/A</v>
      </c>
    </row>
    <row r="2266" spans="1:15" x14ac:dyDescent="0.25">
      <c r="A2266" t="s">
        <v>6736</v>
      </c>
      <c r="B2266">
        <v>22864</v>
      </c>
      <c r="C2266">
        <v>2308.15</v>
      </c>
      <c r="N2266" s="23">
        <v>65110</v>
      </c>
      <c r="O2266" s="23" t="e">
        <v>#N/A</v>
      </c>
    </row>
    <row r="2267" spans="1:15" x14ac:dyDescent="0.25">
      <c r="A2267" t="s">
        <v>6736</v>
      </c>
      <c r="B2267">
        <v>22865</v>
      </c>
      <c r="C2267">
        <v>2267.92</v>
      </c>
      <c r="N2267" s="23">
        <v>65112</v>
      </c>
      <c r="O2267" s="23" t="e">
        <v>#N/A</v>
      </c>
    </row>
    <row r="2268" spans="1:15" x14ac:dyDescent="0.25">
      <c r="A2268" t="s">
        <v>6736</v>
      </c>
      <c r="B2268">
        <v>22900</v>
      </c>
      <c r="C2268">
        <v>623.99</v>
      </c>
      <c r="N2268" s="23">
        <v>65114</v>
      </c>
      <c r="O2268" s="23" t="e">
        <v>#N/A</v>
      </c>
    </row>
    <row r="2269" spans="1:15" x14ac:dyDescent="0.25">
      <c r="A2269" t="s">
        <v>6736</v>
      </c>
      <c r="B2269">
        <v>22901</v>
      </c>
      <c r="C2269">
        <v>733.86</v>
      </c>
      <c r="N2269" s="23">
        <v>65125</v>
      </c>
      <c r="O2269" s="23">
        <v>319.5</v>
      </c>
    </row>
    <row r="2270" spans="1:15" x14ac:dyDescent="0.25">
      <c r="A2270" t="s">
        <v>6736</v>
      </c>
      <c r="B2270">
        <v>22903</v>
      </c>
      <c r="C2270">
        <v>485.2</v>
      </c>
      <c r="N2270" s="23">
        <v>65130</v>
      </c>
      <c r="O2270" s="23" t="e">
        <v>#N/A</v>
      </c>
    </row>
    <row r="2271" spans="1:15" x14ac:dyDescent="0.25">
      <c r="A2271" t="s">
        <v>6736</v>
      </c>
      <c r="B2271">
        <v>22904</v>
      </c>
      <c r="C2271">
        <v>1155.6400000000001</v>
      </c>
      <c r="N2271" s="23">
        <v>65135</v>
      </c>
      <c r="O2271" s="23" t="e">
        <v>#N/A</v>
      </c>
    </row>
    <row r="2272" spans="1:15" x14ac:dyDescent="0.25">
      <c r="A2272" t="s">
        <v>6736</v>
      </c>
      <c r="B2272">
        <v>22905</v>
      </c>
      <c r="C2272">
        <v>1464.23</v>
      </c>
      <c r="N2272" s="23">
        <v>65140</v>
      </c>
      <c r="O2272" s="23" t="e">
        <v>#N/A</v>
      </c>
    </row>
    <row r="2273" spans="1:15" x14ac:dyDescent="0.25">
      <c r="A2273" t="s">
        <v>6736</v>
      </c>
      <c r="B2273">
        <v>23020</v>
      </c>
      <c r="C2273">
        <v>760.92</v>
      </c>
      <c r="N2273" s="23">
        <v>65150</v>
      </c>
      <c r="O2273" s="23" t="e">
        <v>#N/A</v>
      </c>
    </row>
    <row r="2274" spans="1:15" x14ac:dyDescent="0.25">
      <c r="A2274" t="s">
        <v>6736</v>
      </c>
      <c r="B2274">
        <v>23035</v>
      </c>
      <c r="C2274">
        <v>747.98</v>
      </c>
      <c r="N2274" s="23">
        <v>65155</v>
      </c>
      <c r="O2274" s="23" t="e">
        <v>#N/A</v>
      </c>
    </row>
    <row r="2275" spans="1:15" x14ac:dyDescent="0.25">
      <c r="A2275" t="s">
        <v>6736</v>
      </c>
      <c r="B2275">
        <v>23040</v>
      </c>
      <c r="C2275">
        <v>795.22</v>
      </c>
      <c r="N2275" s="23">
        <v>65175</v>
      </c>
      <c r="O2275" s="23" t="e">
        <v>#N/A</v>
      </c>
    </row>
    <row r="2276" spans="1:15" x14ac:dyDescent="0.25">
      <c r="A2276" t="s">
        <v>6736</v>
      </c>
      <c r="B2276">
        <v>23044</v>
      </c>
      <c r="C2276">
        <v>629.02</v>
      </c>
      <c r="N2276" s="23">
        <v>65205</v>
      </c>
      <c r="O2276" s="23" t="e">
        <v>#N/A</v>
      </c>
    </row>
    <row r="2277" spans="1:15" x14ac:dyDescent="0.25">
      <c r="A2277" t="s">
        <v>6736</v>
      </c>
      <c r="B2277">
        <v>23071</v>
      </c>
      <c r="C2277">
        <v>464.53</v>
      </c>
      <c r="N2277" s="23">
        <v>65210</v>
      </c>
      <c r="O2277" s="23">
        <v>38.47</v>
      </c>
    </row>
    <row r="2278" spans="1:15" x14ac:dyDescent="0.25">
      <c r="A2278" t="s">
        <v>6736</v>
      </c>
      <c r="B2278">
        <v>23073</v>
      </c>
      <c r="C2278">
        <v>766.14</v>
      </c>
      <c r="N2278" s="23">
        <v>65220</v>
      </c>
      <c r="O2278" s="23">
        <v>44.43</v>
      </c>
    </row>
    <row r="2279" spans="1:15" x14ac:dyDescent="0.25">
      <c r="A2279" t="s">
        <v>6736</v>
      </c>
      <c r="B2279">
        <v>23076</v>
      </c>
      <c r="C2279">
        <v>597.79</v>
      </c>
      <c r="N2279" s="23">
        <v>65222</v>
      </c>
      <c r="O2279" s="23">
        <v>53.42</v>
      </c>
    </row>
    <row r="2280" spans="1:15" x14ac:dyDescent="0.25">
      <c r="A2280" t="s">
        <v>6736</v>
      </c>
      <c r="B2280">
        <v>23077</v>
      </c>
      <c r="C2280">
        <v>1263.21</v>
      </c>
      <c r="N2280" s="23">
        <v>65235</v>
      </c>
      <c r="O2280" s="23" t="e">
        <v>#N/A</v>
      </c>
    </row>
    <row r="2281" spans="1:15" x14ac:dyDescent="0.25">
      <c r="A2281" t="s">
        <v>6736</v>
      </c>
      <c r="B2281">
        <v>23078</v>
      </c>
      <c r="C2281">
        <v>1582</v>
      </c>
      <c r="N2281" s="23">
        <v>65260</v>
      </c>
      <c r="O2281" s="23" t="e">
        <v>#N/A</v>
      </c>
    </row>
    <row r="2282" spans="1:15" x14ac:dyDescent="0.25">
      <c r="A2282" t="s">
        <v>6736</v>
      </c>
      <c r="B2282">
        <v>23100</v>
      </c>
      <c r="C2282">
        <v>551.80999999999995</v>
      </c>
      <c r="N2282" s="23">
        <v>65265</v>
      </c>
      <c r="O2282" s="23" t="e">
        <v>#N/A</v>
      </c>
    </row>
    <row r="2283" spans="1:15" x14ac:dyDescent="0.25">
      <c r="A2283" t="s">
        <v>6736</v>
      </c>
      <c r="B2283">
        <v>23101</v>
      </c>
      <c r="C2283">
        <v>503.28</v>
      </c>
      <c r="N2283" s="23">
        <v>65270</v>
      </c>
      <c r="O2283" s="23">
        <v>152.58000000000001</v>
      </c>
    </row>
    <row r="2284" spans="1:15" x14ac:dyDescent="0.25">
      <c r="A2284" t="s">
        <v>6736</v>
      </c>
      <c r="B2284">
        <v>23105</v>
      </c>
      <c r="C2284">
        <v>705.06</v>
      </c>
      <c r="N2284" s="23">
        <v>65272</v>
      </c>
      <c r="O2284" s="23">
        <v>381.13</v>
      </c>
    </row>
    <row r="2285" spans="1:15" x14ac:dyDescent="0.25">
      <c r="A2285" t="s">
        <v>6736</v>
      </c>
      <c r="B2285">
        <v>23106</v>
      </c>
      <c r="C2285">
        <v>544.82000000000005</v>
      </c>
      <c r="N2285" s="23">
        <v>65273</v>
      </c>
      <c r="O2285" s="23" t="e">
        <v>#N/A</v>
      </c>
    </row>
    <row r="2286" spans="1:15" x14ac:dyDescent="0.25">
      <c r="A2286" t="s">
        <v>6736</v>
      </c>
      <c r="B2286">
        <v>23107</v>
      </c>
      <c r="C2286">
        <v>728.18</v>
      </c>
      <c r="N2286" s="23">
        <v>65275</v>
      </c>
      <c r="O2286" s="23">
        <v>496.55</v>
      </c>
    </row>
    <row r="2287" spans="1:15" x14ac:dyDescent="0.25">
      <c r="A2287" t="s">
        <v>6736</v>
      </c>
      <c r="B2287">
        <v>23120</v>
      </c>
      <c r="C2287">
        <v>646.79999999999995</v>
      </c>
      <c r="N2287" s="23">
        <v>65280</v>
      </c>
      <c r="O2287" s="23" t="e">
        <v>#N/A</v>
      </c>
    </row>
    <row r="2288" spans="1:15" x14ac:dyDescent="0.25">
      <c r="A2288" t="s">
        <v>6736</v>
      </c>
      <c r="B2288">
        <v>23125</v>
      </c>
      <c r="C2288">
        <v>783.89</v>
      </c>
      <c r="N2288" s="23">
        <v>65285</v>
      </c>
      <c r="O2288" s="23" t="e">
        <v>#N/A</v>
      </c>
    </row>
    <row r="2289" spans="1:15" x14ac:dyDescent="0.25">
      <c r="A2289" t="s">
        <v>6736</v>
      </c>
      <c r="B2289">
        <v>23130</v>
      </c>
      <c r="C2289">
        <v>675.49</v>
      </c>
      <c r="N2289" s="23">
        <v>65286</v>
      </c>
      <c r="O2289" s="23">
        <v>534.34</v>
      </c>
    </row>
    <row r="2290" spans="1:15" x14ac:dyDescent="0.25">
      <c r="A2290" t="s">
        <v>6736</v>
      </c>
      <c r="B2290">
        <v>23140</v>
      </c>
      <c r="C2290">
        <v>590.16</v>
      </c>
      <c r="N2290" s="23">
        <v>65290</v>
      </c>
      <c r="O2290" s="23" t="e">
        <v>#N/A</v>
      </c>
    </row>
    <row r="2291" spans="1:15" x14ac:dyDescent="0.25">
      <c r="A2291" t="s">
        <v>6736</v>
      </c>
      <c r="B2291">
        <v>23145</v>
      </c>
      <c r="C2291">
        <v>768.3</v>
      </c>
      <c r="N2291" s="23">
        <v>65400</v>
      </c>
      <c r="O2291" s="23">
        <v>652.32000000000005</v>
      </c>
    </row>
    <row r="2292" spans="1:15" x14ac:dyDescent="0.25">
      <c r="A2292" t="s">
        <v>6736</v>
      </c>
      <c r="B2292">
        <v>23146</v>
      </c>
      <c r="C2292">
        <v>686.02</v>
      </c>
      <c r="N2292" s="23">
        <v>65410</v>
      </c>
      <c r="O2292" s="23">
        <v>109.24</v>
      </c>
    </row>
    <row r="2293" spans="1:15" x14ac:dyDescent="0.25">
      <c r="A2293" t="s">
        <v>6736</v>
      </c>
      <c r="B2293">
        <v>23150</v>
      </c>
      <c r="C2293">
        <v>725.24</v>
      </c>
      <c r="N2293" s="23">
        <v>65420</v>
      </c>
      <c r="O2293" s="23">
        <v>412.39</v>
      </c>
    </row>
    <row r="2294" spans="1:15" x14ac:dyDescent="0.25">
      <c r="A2294" t="s">
        <v>6736</v>
      </c>
      <c r="B2294">
        <v>23155</v>
      </c>
      <c r="C2294">
        <v>876.69</v>
      </c>
      <c r="N2294" s="23">
        <v>65426</v>
      </c>
      <c r="O2294" s="23">
        <v>516.47</v>
      </c>
    </row>
    <row r="2295" spans="1:15" x14ac:dyDescent="0.25">
      <c r="A2295" t="s">
        <v>6736</v>
      </c>
      <c r="B2295">
        <v>23156</v>
      </c>
      <c r="C2295">
        <v>746.95</v>
      </c>
      <c r="N2295" s="23">
        <v>65430</v>
      </c>
      <c r="O2295" s="23">
        <v>108.48</v>
      </c>
    </row>
    <row r="2296" spans="1:15" x14ac:dyDescent="0.25">
      <c r="A2296" t="s">
        <v>6736</v>
      </c>
      <c r="B2296">
        <v>23170</v>
      </c>
      <c r="C2296">
        <v>613.96</v>
      </c>
      <c r="N2296" s="23">
        <v>65435</v>
      </c>
      <c r="O2296" s="23">
        <v>74.41</v>
      </c>
    </row>
    <row r="2297" spans="1:15" x14ac:dyDescent="0.25">
      <c r="A2297" t="s">
        <v>6736</v>
      </c>
      <c r="B2297">
        <v>23172</v>
      </c>
      <c r="C2297">
        <v>626.14</v>
      </c>
      <c r="N2297" s="23">
        <v>65436</v>
      </c>
      <c r="O2297" s="23">
        <v>398.77</v>
      </c>
    </row>
    <row r="2298" spans="1:15" x14ac:dyDescent="0.25">
      <c r="A2298" t="s">
        <v>6736</v>
      </c>
      <c r="B2298">
        <v>23174</v>
      </c>
      <c r="C2298">
        <v>829.15</v>
      </c>
      <c r="N2298" s="23">
        <v>65450</v>
      </c>
      <c r="O2298" s="23">
        <v>351.26</v>
      </c>
    </row>
    <row r="2299" spans="1:15" x14ac:dyDescent="0.25">
      <c r="A2299" t="s">
        <v>6736</v>
      </c>
      <c r="B2299">
        <v>23180</v>
      </c>
      <c r="C2299">
        <v>736.8</v>
      </c>
      <c r="N2299" s="23">
        <v>65600</v>
      </c>
      <c r="O2299" s="23">
        <v>367.68</v>
      </c>
    </row>
    <row r="2300" spans="1:15" x14ac:dyDescent="0.25">
      <c r="A2300" t="s">
        <v>6736</v>
      </c>
      <c r="B2300">
        <v>23182</v>
      </c>
      <c r="C2300">
        <v>720.29</v>
      </c>
      <c r="N2300" s="23">
        <v>65710</v>
      </c>
      <c r="O2300" s="23" t="e">
        <v>#N/A</v>
      </c>
    </row>
    <row r="2301" spans="1:15" x14ac:dyDescent="0.25">
      <c r="A2301" t="s">
        <v>6736</v>
      </c>
      <c r="B2301">
        <v>23184</v>
      </c>
      <c r="C2301">
        <v>811.98</v>
      </c>
      <c r="N2301" s="23">
        <v>65730</v>
      </c>
      <c r="O2301" s="23" t="e">
        <v>#N/A</v>
      </c>
    </row>
    <row r="2302" spans="1:15" x14ac:dyDescent="0.25">
      <c r="A2302" t="s">
        <v>6736</v>
      </c>
      <c r="B2302">
        <v>23190</v>
      </c>
      <c r="C2302">
        <v>628.34</v>
      </c>
      <c r="N2302" s="23">
        <v>65750</v>
      </c>
      <c r="O2302" s="23" t="e">
        <v>#N/A</v>
      </c>
    </row>
    <row r="2303" spans="1:15" x14ac:dyDescent="0.25">
      <c r="A2303" t="s">
        <v>6736</v>
      </c>
      <c r="B2303">
        <v>23195</v>
      </c>
      <c r="C2303">
        <v>831.13</v>
      </c>
      <c r="N2303" s="23">
        <v>65755</v>
      </c>
      <c r="O2303" s="23" t="e">
        <v>#N/A</v>
      </c>
    </row>
    <row r="2304" spans="1:15" x14ac:dyDescent="0.25">
      <c r="A2304" t="s">
        <v>6736</v>
      </c>
      <c r="B2304">
        <v>23200</v>
      </c>
      <c r="C2304">
        <v>1640.54</v>
      </c>
      <c r="N2304" s="23">
        <v>65756</v>
      </c>
      <c r="O2304" s="23" t="e">
        <v>#N/A</v>
      </c>
    </row>
    <row r="2305" spans="1:15" x14ac:dyDescent="0.25">
      <c r="A2305" t="s">
        <v>6736</v>
      </c>
      <c r="B2305">
        <v>23210</v>
      </c>
      <c r="C2305">
        <v>1956.36</v>
      </c>
      <c r="N2305" s="23">
        <v>65770</v>
      </c>
      <c r="O2305" s="23" t="e">
        <v>#N/A</v>
      </c>
    </row>
    <row r="2306" spans="1:15" x14ac:dyDescent="0.25">
      <c r="A2306" t="s">
        <v>6736</v>
      </c>
      <c r="B2306">
        <v>23220</v>
      </c>
      <c r="C2306">
        <v>2139.63</v>
      </c>
      <c r="N2306" s="23">
        <v>65772</v>
      </c>
      <c r="O2306" s="23">
        <v>437.56</v>
      </c>
    </row>
    <row r="2307" spans="1:15" x14ac:dyDescent="0.25">
      <c r="A2307" t="s">
        <v>6736</v>
      </c>
      <c r="B2307">
        <v>23333</v>
      </c>
      <c r="C2307">
        <v>500.41</v>
      </c>
      <c r="N2307" s="23">
        <v>65775</v>
      </c>
      <c r="O2307" s="23" t="e">
        <v>#N/A</v>
      </c>
    </row>
    <row r="2308" spans="1:15" x14ac:dyDescent="0.25">
      <c r="A2308" t="s">
        <v>6736</v>
      </c>
      <c r="B2308">
        <v>23334</v>
      </c>
      <c r="C2308">
        <v>1189.26</v>
      </c>
      <c r="N2308" s="23">
        <v>65778</v>
      </c>
      <c r="O2308" s="23">
        <v>56.01</v>
      </c>
    </row>
    <row r="2309" spans="1:15" x14ac:dyDescent="0.25">
      <c r="A2309" t="s">
        <v>6736</v>
      </c>
      <c r="B2309">
        <v>23335</v>
      </c>
      <c r="C2309">
        <v>1413.1</v>
      </c>
      <c r="N2309" s="23">
        <v>65779</v>
      </c>
      <c r="O2309" s="23">
        <v>156.26</v>
      </c>
    </row>
    <row r="2310" spans="1:15" x14ac:dyDescent="0.25">
      <c r="A2310" t="s">
        <v>6736</v>
      </c>
      <c r="B2310">
        <v>23395</v>
      </c>
      <c r="C2310">
        <v>1419.41</v>
      </c>
      <c r="N2310" s="23">
        <v>65780</v>
      </c>
      <c r="O2310" s="23" t="e">
        <v>#N/A</v>
      </c>
    </row>
    <row r="2311" spans="1:15" x14ac:dyDescent="0.25">
      <c r="A2311" t="s">
        <v>6736</v>
      </c>
      <c r="B2311">
        <v>23397</v>
      </c>
      <c r="C2311">
        <v>1258.52</v>
      </c>
      <c r="N2311" s="23">
        <v>65781</v>
      </c>
      <c r="O2311" s="23" t="e">
        <v>#N/A</v>
      </c>
    </row>
    <row r="2312" spans="1:15" x14ac:dyDescent="0.25">
      <c r="A2312" t="s">
        <v>6736</v>
      </c>
      <c r="B2312">
        <v>23400</v>
      </c>
      <c r="C2312">
        <v>1072.58</v>
      </c>
      <c r="N2312" s="23">
        <v>65782</v>
      </c>
      <c r="O2312" s="23" t="e">
        <v>#N/A</v>
      </c>
    </row>
    <row r="2313" spans="1:15" x14ac:dyDescent="0.25">
      <c r="A2313" t="s">
        <v>6736</v>
      </c>
      <c r="B2313">
        <v>23405</v>
      </c>
      <c r="C2313">
        <v>689.98</v>
      </c>
      <c r="N2313" s="23">
        <v>65785</v>
      </c>
      <c r="O2313" s="23">
        <v>480.01</v>
      </c>
    </row>
    <row r="2314" spans="1:15" x14ac:dyDescent="0.25">
      <c r="A2314" t="s">
        <v>6736</v>
      </c>
      <c r="B2314">
        <v>23406</v>
      </c>
      <c r="C2314">
        <v>847.45</v>
      </c>
      <c r="N2314" s="23">
        <v>65800</v>
      </c>
      <c r="O2314" s="23">
        <v>94.56</v>
      </c>
    </row>
    <row r="2315" spans="1:15" x14ac:dyDescent="0.25">
      <c r="A2315" t="s">
        <v>6736</v>
      </c>
      <c r="B2315">
        <v>23410</v>
      </c>
      <c r="C2315">
        <v>908.19</v>
      </c>
      <c r="N2315" s="23">
        <v>65810</v>
      </c>
      <c r="O2315" s="23" t="e">
        <v>#N/A</v>
      </c>
    </row>
    <row r="2316" spans="1:15" x14ac:dyDescent="0.25">
      <c r="A2316" t="s">
        <v>6736</v>
      </c>
      <c r="B2316">
        <v>23412</v>
      </c>
      <c r="C2316">
        <v>941.59</v>
      </c>
      <c r="N2316" s="23">
        <v>65815</v>
      </c>
      <c r="O2316" s="23">
        <v>514.71</v>
      </c>
    </row>
    <row r="2317" spans="1:15" x14ac:dyDescent="0.25">
      <c r="A2317" t="s">
        <v>6736</v>
      </c>
      <c r="B2317">
        <v>23415</v>
      </c>
      <c r="C2317">
        <v>770.58</v>
      </c>
      <c r="N2317" s="23">
        <v>65820</v>
      </c>
      <c r="O2317" s="23" t="e">
        <v>#N/A</v>
      </c>
    </row>
    <row r="2318" spans="1:15" x14ac:dyDescent="0.25">
      <c r="A2318" t="s">
        <v>6736</v>
      </c>
      <c r="B2318">
        <v>23420</v>
      </c>
      <c r="C2318">
        <v>1070.74</v>
      </c>
      <c r="N2318" s="23">
        <v>65850</v>
      </c>
      <c r="O2318" s="23" t="e">
        <v>#N/A</v>
      </c>
    </row>
    <row r="2319" spans="1:15" x14ac:dyDescent="0.25">
      <c r="A2319" t="s">
        <v>6736</v>
      </c>
      <c r="B2319">
        <v>23430</v>
      </c>
      <c r="C2319">
        <v>824.3</v>
      </c>
      <c r="N2319" s="23">
        <v>65855</v>
      </c>
      <c r="O2319" s="23">
        <v>220.56</v>
      </c>
    </row>
    <row r="2320" spans="1:15" x14ac:dyDescent="0.25">
      <c r="A2320" t="s">
        <v>6736</v>
      </c>
      <c r="B2320">
        <v>23440</v>
      </c>
      <c r="C2320">
        <v>833.76</v>
      </c>
      <c r="N2320" s="23">
        <v>65860</v>
      </c>
      <c r="O2320" s="23">
        <v>266.32</v>
      </c>
    </row>
    <row r="2321" spans="1:15" x14ac:dyDescent="0.25">
      <c r="A2321" t="s">
        <v>6736</v>
      </c>
      <c r="B2321">
        <v>23450</v>
      </c>
      <c r="C2321">
        <v>1042.3499999999999</v>
      </c>
      <c r="N2321" s="23">
        <v>65865</v>
      </c>
      <c r="O2321" s="23" t="e">
        <v>#N/A</v>
      </c>
    </row>
    <row r="2322" spans="1:15" x14ac:dyDescent="0.25">
      <c r="A2322" t="s">
        <v>6736</v>
      </c>
      <c r="B2322">
        <v>23455</v>
      </c>
      <c r="C2322">
        <v>1102.3399999999999</v>
      </c>
      <c r="N2322" s="23">
        <v>65870</v>
      </c>
      <c r="O2322" s="23" t="e">
        <v>#N/A</v>
      </c>
    </row>
    <row r="2323" spans="1:15" x14ac:dyDescent="0.25">
      <c r="A2323" t="s">
        <v>6736</v>
      </c>
      <c r="B2323">
        <v>23460</v>
      </c>
      <c r="C2323">
        <v>1204.06</v>
      </c>
      <c r="N2323" s="23">
        <v>65875</v>
      </c>
      <c r="O2323" s="23" t="e">
        <v>#N/A</v>
      </c>
    </row>
    <row r="2324" spans="1:15" x14ac:dyDescent="0.25">
      <c r="A2324" t="s">
        <v>6736</v>
      </c>
      <c r="B2324">
        <v>23462</v>
      </c>
      <c r="C2324">
        <v>1168.79</v>
      </c>
      <c r="N2324" s="23">
        <v>65880</v>
      </c>
      <c r="O2324" s="23" t="e">
        <v>#N/A</v>
      </c>
    </row>
    <row r="2325" spans="1:15" x14ac:dyDescent="0.25">
      <c r="A2325" t="s">
        <v>6736</v>
      </c>
      <c r="B2325">
        <v>23465</v>
      </c>
      <c r="C2325">
        <v>1227.0999999999999</v>
      </c>
      <c r="N2325" s="23">
        <v>65900</v>
      </c>
      <c r="O2325" s="23" t="e">
        <v>#N/A</v>
      </c>
    </row>
    <row r="2326" spans="1:15" x14ac:dyDescent="0.25">
      <c r="A2326" t="s">
        <v>6736</v>
      </c>
      <c r="B2326">
        <v>23466</v>
      </c>
      <c r="C2326">
        <v>1235.8499999999999</v>
      </c>
      <c r="N2326" s="23">
        <v>65920</v>
      </c>
      <c r="O2326" s="23" t="e">
        <v>#N/A</v>
      </c>
    </row>
    <row r="2327" spans="1:15" x14ac:dyDescent="0.25">
      <c r="A2327" t="s">
        <v>6736</v>
      </c>
      <c r="B2327">
        <v>23470</v>
      </c>
      <c r="C2327">
        <v>1327.65</v>
      </c>
      <c r="N2327" s="23">
        <v>65930</v>
      </c>
      <c r="O2327" s="23" t="e">
        <v>#N/A</v>
      </c>
    </row>
    <row r="2328" spans="1:15" x14ac:dyDescent="0.25">
      <c r="A2328" t="s">
        <v>6736</v>
      </c>
      <c r="B2328">
        <v>23472</v>
      </c>
      <c r="C2328">
        <v>1607.14</v>
      </c>
      <c r="N2328" s="23">
        <v>66020</v>
      </c>
      <c r="O2328" s="23">
        <v>141.85</v>
      </c>
    </row>
    <row r="2329" spans="1:15" x14ac:dyDescent="0.25">
      <c r="A2329" t="s">
        <v>6736</v>
      </c>
      <c r="B2329">
        <v>23473</v>
      </c>
      <c r="C2329">
        <v>1793.91</v>
      </c>
      <c r="N2329" s="23">
        <v>66030</v>
      </c>
      <c r="O2329" s="23">
        <v>120.82</v>
      </c>
    </row>
    <row r="2330" spans="1:15" x14ac:dyDescent="0.25">
      <c r="A2330" t="s">
        <v>6736</v>
      </c>
      <c r="B2330">
        <v>23474</v>
      </c>
      <c r="C2330">
        <v>1937.33</v>
      </c>
      <c r="N2330" s="23">
        <v>66130</v>
      </c>
      <c r="O2330" s="23">
        <v>607.15</v>
      </c>
    </row>
    <row r="2331" spans="1:15" x14ac:dyDescent="0.25">
      <c r="A2331" t="s">
        <v>6736</v>
      </c>
      <c r="B2331">
        <v>23480</v>
      </c>
      <c r="C2331">
        <v>906.72</v>
      </c>
      <c r="N2331" s="23">
        <v>66150</v>
      </c>
      <c r="O2331" s="23" t="e">
        <v>#N/A</v>
      </c>
    </row>
    <row r="2332" spans="1:15" x14ac:dyDescent="0.25">
      <c r="A2332" t="s">
        <v>6736</v>
      </c>
      <c r="B2332">
        <v>23485</v>
      </c>
      <c r="C2332">
        <v>1052.8499999999999</v>
      </c>
      <c r="N2332" s="23">
        <v>66155</v>
      </c>
      <c r="O2332" s="23" t="e">
        <v>#N/A</v>
      </c>
    </row>
    <row r="2333" spans="1:15" x14ac:dyDescent="0.25">
      <c r="A2333" t="s">
        <v>6736</v>
      </c>
      <c r="B2333">
        <v>23490</v>
      </c>
      <c r="C2333">
        <v>928.82</v>
      </c>
      <c r="N2333" s="23">
        <v>66160</v>
      </c>
      <c r="O2333" s="23" t="e">
        <v>#N/A</v>
      </c>
    </row>
    <row r="2334" spans="1:15" x14ac:dyDescent="0.25">
      <c r="A2334" t="s">
        <v>6736</v>
      </c>
      <c r="B2334">
        <v>23491</v>
      </c>
      <c r="C2334">
        <v>1117.96</v>
      </c>
      <c r="N2334" s="23">
        <v>66170</v>
      </c>
      <c r="O2334" s="23" t="e">
        <v>#N/A</v>
      </c>
    </row>
    <row r="2335" spans="1:15" x14ac:dyDescent="0.25">
      <c r="A2335" t="s">
        <v>6736</v>
      </c>
      <c r="B2335">
        <v>23515</v>
      </c>
      <c r="C2335">
        <v>796.3</v>
      </c>
      <c r="N2335" s="23">
        <v>66172</v>
      </c>
      <c r="O2335" s="23" t="e">
        <v>#N/A</v>
      </c>
    </row>
    <row r="2336" spans="1:15" x14ac:dyDescent="0.25">
      <c r="A2336" t="s">
        <v>6736</v>
      </c>
      <c r="B2336">
        <v>23530</v>
      </c>
      <c r="C2336">
        <v>608.24</v>
      </c>
      <c r="N2336" s="23">
        <v>66174</v>
      </c>
      <c r="O2336" s="23" t="e">
        <v>#N/A</v>
      </c>
    </row>
    <row r="2337" spans="1:15" x14ac:dyDescent="0.25">
      <c r="A2337" t="s">
        <v>6736</v>
      </c>
      <c r="B2337">
        <v>23532</v>
      </c>
      <c r="C2337">
        <v>685.31</v>
      </c>
      <c r="N2337" s="23">
        <v>66175</v>
      </c>
      <c r="O2337" s="23" t="e">
        <v>#N/A</v>
      </c>
    </row>
    <row r="2338" spans="1:15" x14ac:dyDescent="0.25">
      <c r="A2338" t="s">
        <v>6736</v>
      </c>
      <c r="B2338">
        <v>23550</v>
      </c>
      <c r="C2338">
        <v>622.79</v>
      </c>
      <c r="N2338" s="23">
        <v>66179</v>
      </c>
      <c r="O2338" s="23" t="e">
        <v>#N/A</v>
      </c>
    </row>
    <row r="2339" spans="1:15" x14ac:dyDescent="0.25">
      <c r="A2339" t="s">
        <v>6736</v>
      </c>
      <c r="B2339">
        <v>23552</v>
      </c>
      <c r="C2339">
        <v>723.53</v>
      </c>
      <c r="N2339" s="23">
        <v>66180</v>
      </c>
      <c r="O2339" s="23" t="e">
        <v>#N/A</v>
      </c>
    </row>
    <row r="2340" spans="1:15" x14ac:dyDescent="0.25">
      <c r="A2340" t="s">
        <v>6736</v>
      </c>
      <c r="B2340">
        <v>23585</v>
      </c>
      <c r="C2340">
        <v>1082.26</v>
      </c>
      <c r="N2340" s="23">
        <v>66183</v>
      </c>
      <c r="O2340" s="23" t="e">
        <v>#N/A</v>
      </c>
    </row>
    <row r="2341" spans="1:15" x14ac:dyDescent="0.25">
      <c r="A2341" t="s">
        <v>6736</v>
      </c>
      <c r="B2341">
        <v>23615</v>
      </c>
      <c r="C2341">
        <v>977.23</v>
      </c>
      <c r="N2341" s="23">
        <v>66184</v>
      </c>
      <c r="O2341" s="23" t="e">
        <v>#N/A</v>
      </c>
    </row>
    <row r="2342" spans="1:15" x14ac:dyDescent="0.25">
      <c r="A2342" t="s">
        <v>6736</v>
      </c>
      <c r="B2342">
        <v>23616</v>
      </c>
      <c r="C2342">
        <v>1370.49</v>
      </c>
      <c r="N2342" s="23">
        <v>66185</v>
      </c>
      <c r="O2342" s="23" t="e">
        <v>#N/A</v>
      </c>
    </row>
    <row r="2343" spans="1:15" x14ac:dyDescent="0.25">
      <c r="A2343" t="s">
        <v>6736</v>
      </c>
      <c r="B2343">
        <v>23630</v>
      </c>
      <c r="C2343">
        <v>863.83</v>
      </c>
      <c r="N2343" s="23">
        <v>66220</v>
      </c>
      <c r="O2343" s="23" t="e">
        <v>#N/A</v>
      </c>
    </row>
    <row r="2344" spans="1:15" x14ac:dyDescent="0.25">
      <c r="A2344" t="s">
        <v>6736</v>
      </c>
      <c r="B2344">
        <v>23655</v>
      </c>
      <c r="C2344">
        <v>443.81</v>
      </c>
      <c r="N2344" s="23">
        <v>66225</v>
      </c>
      <c r="O2344" s="23" t="e">
        <v>#N/A</v>
      </c>
    </row>
    <row r="2345" spans="1:15" x14ac:dyDescent="0.25">
      <c r="A2345" t="s">
        <v>6736</v>
      </c>
      <c r="B2345">
        <v>23660</v>
      </c>
      <c r="C2345">
        <v>642.57000000000005</v>
      </c>
      <c r="N2345" s="23">
        <v>66250</v>
      </c>
      <c r="O2345" s="23">
        <v>600.64</v>
      </c>
    </row>
    <row r="2346" spans="1:15" x14ac:dyDescent="0.25">
      <c r="A2346" t="s">
        <v>6736</v>
      </c>
      <c r="B2346">
        <v>23670</v>
      </c>
      <c r="C2346">
        <v>967.23</v>
      </c>
      <c r="N2346" s="23">
        <v>66500</v>
      </c>
      <c r="O2346" s="23" t="e">
        <v>#N/A</v>
      </c>
    </row>
    <row r="2347" spans="1:15" x14ac:dyDescent="0.25">
      <c r="A2347" t="s">
        <v>6736</v>
      </c>
      <c r="B2347">
        <v>23680</v>
      </c>
      <c r="C2347">
        <v>1024.75</v>
      </c>
      <c r="N2347" s="23">
        <v>66505</v>
      </c>
      <c r="O2347" s="23" t="e">
        <v>#N/A</v>
      </c>
    </row>
    <row r="2348" spans="1:15" x14ac:dyDescent="0.25">
      <c r="A2348" t="s">
        <v>6736</v>
      </c>
      <c r="B2348">
        <v>23700</v>
      </c>
      <c r="C2348">
        <v>217.32</v>
      </c>
      <c r="N2348" s="23">
        <v>66600</v>
      </c>
      <c r="O2348" s="23" t="e">
        <v>#N/A</v>
      </c>
    </row>
    <row r="2349" spans="1:15" x14ac:dyDescent="0.25">
      <c r="A2349" t="s">
        <v>6736</v>
      </c>
      <c r="B2349">
        <v>23800</v>
      </c>
      <c r="C2349">
        <v>1133.32</v>
      </c>
      <c r="N2349" s="23">
        <v>66605</v>
      </c>
      <c r="O2349" s="23" t="e">
        <v>#N/A</v>
      </c>
    </row>
    <row r="2350" spans="1:15" x14ac:dyDescent="0.25">
      <c r="A2350" t="s">
        <v>6736</v>
      </c>
      <c r="B2350">
        <v>23802</v>
      </c>
      <c r="C2350">
        <v>1394.16</v>
      </c>
      <c r="N2350" s="23">
        <v>66625</v>
      </c>
      <c r="O2350" s="23" t="e">
        <v>#N/A</v>
      </c>
    </row>
    <row r="2351" spans="1:15" x14ac:dyDescent="0.25">
      <c r="A2351" t="s">
        <v>6736</v>
      </c>
      <c r="B2351">
        <v>23900</v>
      </c>
      <c r="C2351">
        <v>1532.54</v>
      </c>
      <c r="N2351" s="23">
        <v>66630</v>
      </c>
      <c r="O2351" s="23" t="e">
        <v>#N/A</v>
      </c>
    </row>
    <row r="2352" spans="1:15" x14ac:dyDescent="0.25">
      <c r="A2352" t="s">
        <v>6736</v>
      </c>
      <c r="B2352">
        <v>23920</v>
      </c>
      <c r="C2352">
        <v>1241.1300000000001</v>
      </c>
      <c r="N2352" s="23">
        <v>66635</v>
      </c>
      <c r="O2352" s="23" t="e">
        <v>#N/A</v>
      </c>
    </row>
    <row r="2353" spans="1:15" x14ac:dyDescent="0.25">
      <c r="A2353" t="s">
        <v>6736</v>
      </c>
      <c r="B2353">
        <v>23921</v>
      </c>
      <c r="C2353">
        <v>519</v>
      </c>
      <c r="N2353" s="23">
        <v>66680</v>
      </c>
      <c r="O2353" s="23" t="e">
        <v>#N/A</v>
      </c>
    </row>
    <row r="2354" spans="1:15" x14ac:dyDescent="0.25">
      <c r="A2354" t="s">
        <v>6736</v>
      </c>
      <c r="B2354">
        <v>23935</v>
      </c>
      <c r="C2354">
        <v>560.05999999999995</v>
      </c>
      <c r="N2354" s="23">
        <v>66682</v>
      </c>
      <c r="O2354" s="23" t="e">
        <v>#N/A</v>
      </c>
    </row>
    <row r="2355" spans="1:15" x14ac:dyDescent="0.25">
      <c r="A2355" t="s">
        <v>6736</v>
      </c>
      <c r="B2355">
        <v>24000</v>
      </c>
      <c r="C2355">
        <v>526.99</v>
      </c>
      <c r="N2355" s="23">
        <v>66700</v>
      </c>
      <c r="O2355" s="23">
        <v>421.8</v>
      </c>
    </row>
    <row r="2356" spans="1:15" x14ac:dyDescent="0.25">
      <c r="A2356" t="s">
        <v>6736</v>
      </c>
      <c r="B2356">
        <v>24006</v>
      </c>
      <c r="C2356">
        <v>779.29</v>
      </c>
      <c r="N2356" s="23">
        <v>66710</v>
      </c>
      <c r="O2356" s="23">
        <v>421.8</v>
      </c>
    </row>
    <row r="2357" spans="1:15" x14ac:dyDescent="0.25">
      <c r="A2357" t="s">
        <v>6736</v>
      </c>
      <c r="B2357">
        <v>24071</v>
      </c>
      <c r="C2357">
        <v>449.27</v>
      </c>
      <c r="N2357" s="23">
        <v>66711</v>
      </c>
      <c r="O2357" s="23" t="e">
        <v>#N/A</v>
      </c>
    </row>
    <row r="2358" spans="1:15" x14ac:dyDescent="0.25">
      <c r="A2358" t="s">
        <v>6736</v>
      </c>
      <c r="B2358">
        <v>24073</v>
      </c>
      <c r="C2358">
        <v>764.19</v>
      </c>
      <c r="N2358" s="23">
        <v>66720</v>
      </c>
      <c r="O2358" s="23">
        <v>445.47</v>
      </c>
    </row>
    <row r="2359" spans="1:15" x14ac:dyDescent="0.25">
      <c r="A2359" t="s">
        <v>6736</v>
      </c>
      <c r="B2359">
        <v>24076</v>
      </c>
      <c r="C2359">
        <v>600.66999999999996</v>
      </c>
      <c r="N2359" s="23">
        <v>66740</v>
      </c>
      <c r="O2359" s="23">
        <v>421.8</v>
      </c>
    </row>
    <row r="2360" spans="1:15" x14ac:dyDescent="0.25">
      <c r="A2360" t="s">
        <v>6736</v>
      </c>
      <c r="B2360">
        <v>24077</v>
      </c>
      <c r="C2360">
        <v>1142.19</v>
      </c>
      <c r="N2360" s="23">
        <v>66761</v>
      </c>
      <c r="O2360" s="23">
        <v>255.22</v>
      </c>
    </row>
    <row r="2361" spans="1:15" x14ac:dyDescent="0.25">
      <c r="A2361" t="s">
        <v>6736</v>
      </c>
      <c r="B2361">
        <v>24079</v>
      </c>
      <c r="C2361">
        <v>1457.81</v>
      </c>
      <c r="N2361" s="23">
        <v>66762</v>
      </c>
      <c r="O2361" s="23">
        <v>458.71</v>
      </c>
    </row>
    <row r="2362" spans="1:15" x14ac:dyDescent="0.25">
      <c r="A2362" t="s">
        <v>6736</v>
      </c>
      <c r="B2362">
        <v>24100</v>
      </c>
      <c r="C2362">
        <v>463.08</v>
      </c>
      <c r="N2362" s="23">
        <v>66770</v>
      </c>
      <c r="O2362" s="23">
        <v>519.59</v>
      </c>
    </row>
    <row r="2363" spans="1:15" x14ac:dyDescent="0.25">
      <c r="A2363" t="s">
        <v>6736</v>
      </c>
      <c r="B2363">
        <v>24101</v>
      </c>
      <c r="C2363">
        <v>553.51</v>
      </c>
      <c r="N2363" s="23">
        <v>66820</v>
      </c>
      <c r="O2363" s="23" t="e">
        <v>#N/A</v>
      </c>
    </row>
    <row r="2364" spans="1:15" x14ac:dyDescent="0.25">
      <c r="A2364" t="s">
        <v>6736</v>
      </c>
      <c r="B2364">
        <v>24102</v>
      </c>
      <c r="C2364">
        <v>680.58</v>
      </c>
      <c r="N2364" s="23">
        <v>66821</v>
      </c>
      <c r="O2364" s="23">
        <v>339.26</v>
      </c>
    </row>
    <row r="2365" spans="1:15" x14ac:dyDescent="0.25">
      <c r="A2365" t="s">
        <v>6736</v>
      </c>
      <c r="B2365">
        <v>24105</v>
      </c>
      <c r="C2365">
        <v>389.52</v>
      </c>
      <c r="N2365" s="23">
        <v>66825</v>
      </c>
      <c r="O2365" s="23" t="e">
        <v>#N/A</v>
      </c>
    </row>
    <row r="2366" spans="1:15" x14ac:dyDescent="0.25">
      <c r="A2366" t="s">
        <v>6736</v>
      </c>
      <c r="B2366">
        <v>24110</v>
      </c>
      <c r="C2366">
        <v>641.27</v>
      </c>
      <c r="N2366" s="23">
        <v>66830</v>
      </c>
      <c r="O2366" s="23" t="e">
        <v>#N/A</v>
      </c>
    </row>
    <row r="2367" spans="1:15" x14ac:dyDescent="0.25">
      <c r="A2367" t="s">
        <v>6736</v>
      </c>
      <c r="B2367">
        <v>24115</v>
      </c>
      <c r="C2367">
        <v>815.08</v>
      </c>
      <c r="N2367" s="23">
        <v>66840</v>
      </c>
      <c r="O2367" s="23" t="e">
        <v>#N/A</v>
      </c>
    </row>
    <row r="2368" spans="1:15" x14ac:dyDescent="0.25">
      <c r="A2368" t="s">
        <v>6736</v>
      </c>
      <c r="B2368">
        <v>24116</v>
      </c>
      <c r="C2368">
        <v>952.4</v>
      </c>
      <c r="N2368" s="23">
        <v>66850</v>
      </c>
      <c r="O2368" s="23" t="e">
        <v>#N/A</v>
      </c>
    </row>
    <row r="2369" spans="1:15" x14ac:dyDescent="0.25">
      <c r="A2369" t="s">
        <v>6736</v>
      </c>
      <c r="B2369">
        <v>24120</v>
      </c>
      <c r="C2369">
        <v>584.58000000000004</v>
      </c>
      <c r="N2369" s="23">
        <v>66852</v>
      </c>
      <c r="O2369" s="23" t="e">
        <v>#N/A</v>
      </c>
    </row>
    <row r="2370" spans="1:15" x14ac:dyDescent="0.25">
      <c r="A2370" t="s">
        <v>6736</v>
      </c>
      <c r="B2370">
        <v>24125</v>
      </c>
      <c r="C2370">
        <v>677.96</v>
      </c>
      <c r="N2370" s="23">
        <v>66920</v>
      </c>
      <c r="O2370" s="23" t="e">
        <v>#N/A</v>
      </c>
    </row>
    <row r="2371" spans="1:15" x14ac:dyDescent="0.25">
      <c r="A2371" t="s">
        <v>6736</v>
      </c>
      <c r="B2371">
        <v>24126</v>
      </c>
      <c r="C2371">
        <v>718.13</v>
      </c>
      <c r="N2371" s="23">
        <v>66930</v>
      </c>
      <c r="O2371" s="23" t="e">
        <v>#N/A</v>
      </c>
    </row>
    <row r="2372" spans="1:15" x14ac:dyDescent="0.25">
      <c r="A2372" t="s">
        <v>6736</v>
      </c>
      <c r="B2372">
        <v>24130</v>
      </c>
      <c r="C2372">
        <v>561.91</v>
      </c>
      <c r="N2372" s="23">
        <v>66940</v>
      </c>
      <c r="O2372" s="23" t="e">
        <v>#N/A</v>
      </c>
    </row>
    <row r="2373" spans="1:15" x14ac:dyDescent="0.25">
      <c r="A2373" t="s">
        <v>6736</v>
      </c>
      <c r="B2373">
        <v>24134</v>
      </c>
      <c r="C2373">
        <v>824.82</v>
      </c>
      <c r="N2373" s="23">
        <v>66982</v>
      </c>
      <c r="O2373" s="23" t="e">
        <v>#N/A</v>
      </c>
    </row>
    <row r="2374" spans="1:15" x14ac:dyDescent="0.25">
      <c r="A2374" t="s">
        <v>6736</v>
      </c>
      <c r="B2374">
        <v>24136</v>
      </c>
      <c r="C2374">
        <v>691.27</v>
      </c>
      <c r="N2374" s="23">
        <v>66983</v>
      </c>
      <c r="O2374" s="23" t="e">
        <v>#N/A</v>
      </c>
    </row>
    <row r="2375" spans="1:15" x14ac:dyDescent="0.25">
      <c r="A2375" t="s">
        <v>6736</v>
      </c>
      <c r="B2375">
        <v>24138</v>
      </c>
      <c r="C2375">
        <v>744.38</v>
      </c>
      <c r="N2375" s="23">
        <v>66984</v>
      </c>
      <c r="O2375" s="23" t="e">
        <v>#N/A</v>
      </c>
    </row>
    <row r="2376" spans="1:15" x14ac:dyDescent="0.25">
      <c r="A2376" t="s">
        <v>6736</v>
      </c>
      <c r="B2376">
        <v>24140</v>
      </c>
      <c r="C2376">
        <v>773.1</v>
      </c>
      <c r="N2376" s="23">
        <v>66985</v>
      </c>
      <c r="O2376" s="23" t="e">
        <v>#N/A</v>
      </c>
    </row>
    <row r="2377" spans="1:15" x14ac:dyDescent="0.25">
      <c r="A2377" t="s">
        <v>6736</v>
      </c>
      <c r="B2377">
        <v>24145</v>
      </c>
      <c r="C2377">
        <v>654.78</v>
      </c>
      <c r="N2377" s="23">
        <v>66986</v>
      </c>
      <c r="O2377" s="23" t="e">
        <v>#N/A</v>
      </c>
    </row>
    <row r="2378" spans="1:15" x14ac:dyDescent="0.25">
      <c r="A2378" t="s">
        <v>6736</v>
      </c>
      <c r="B2378">
        <v>24147</v>
      </c>
      <c r="C2378">
        <v>687.75</v>
      </c>
      <c r="N2378" s="23">
        <v>66990</v>
      </c>
      <c r="O2378" s="23" t="e">
        <v>#N/A</v>
      </c>
    </row>
    <row r="2379" spans="1:15" x14ac:dyDescent="0.25">
      <c r="A2379" t="s">
        <v>6736</v>
      </c>
      <c r="B2379">
        <v>24149</v>
      </c>
      <c r="C2379">
        <v>1297.9100000000001</v>
      </c>
      <c r="N2379" s="23">
        <v>67005</v>
      </c>
      <c r="O2379" s="23" t="e">
        <v>#N/A</v>
      </c>
    </row>
    <row r="2380" spans="1:15" x14ac:dyDescent="0.25">
      <c r="A2380" t="s">
        <v>6736</v>
      </c>
      <c r="B2380">
        <v>24150</v>
      </c>
      <c r="C2380">
        <v>1720.11</v>
      </c>
      <c r="N2380" s="23">
        <v>67010</v>
      </c>
      <c r="O2380" s="23" t="e">
        <v>#N/A</v>
      </c>
    </row>
    <row r="2381" spans="1:15" x14ac:dyDescent="0.25">
      <c r="A2381" t="s">
        <v>6736</v>
      </c>
      <c r="B2381">
        <v>24152</v>
      </c>
      <c r="C2381">
        <v>1460.26</v>
      </c>
      <c r="N2381" s="23">
        <v>67015</v>
      </c>
      <c r="O2381" s="23" t="e">
        <v>#N/A</v>
      </c>
    </row>
    <row r="2382" spans="1:15" x14ac:dyDescent="0.25">
      <c r="A2382" t="s">
        <v>6736</v>
      </c>
      <c r="B2382">
        <v>24155</v>
      </c>
      <c r="C2382">
        <v>931.25</v>
      </c>
      <c r="N2382" s="23">
        <v>67025</v>
      </c>
      <c r="O2382" s="23">
        <v>681.57</v>
      </c>
    </row>
    <row r="2383" spans="1:15" x14ac:dyDescent="0.25">
      <c r="A2383" t="s">
        <v>6736</v>
      </c>
      <c r="B2383">
        <v>24160</v>
      </c>
      <c r="C2383">
        <v>1395.3</v>
      </c>
      <c r="N2383" s="23">
        <v>67027</v>
      </c>
      <c r="O2383" s="23" t="e">
        <v>#N/A</v>
      </c>
    </row>
    <row r="2384" spans="1:15" x14ac:dyDescent="0.25">
      <c r="A2384" t="s">
        <v>6736</v>
      </c>
      <c r="B2384">
        <v>24164</v>
      </c>
      <c r="C2384">
        <v>807.49</v>
      </c>
      <c r="N2384" s="23">
        <v>67028</v>
      </c>
      <c r="O2384" s="23">
        <v>97.9</v>
      </c>
    </row>
    <row r="2385" spans="1:15" x14ac:dyDescent="0.25">
      <c r="A2385" t="s">
        <v>6736</v>
      </c>
      <c r="B2385">
        <v>24300</v>
      </c>
      <c r="C2385">
        <v>465.51</v>
      </c>
      <c r="N2385" s="23">
        <v>67030</v>
      </c>
      <c r="O2385" s="23" t="e">
        <v>#N/A</v>
      </c>
    </row>
    <row r="2386" spans="1:15" x14ac:dyDescent="0.25">
      <c r="A2386" t="s">
        <v>6736</v>
      </c>
      <c r="B2386">
        <v>24301</v>
      </c>
      <c r="C2386">
        <v>827.18</v>
      </c>
      <c r="N2386" s="23">
        <v>67031</v>
      </c>
      <c r="O2386" s="23">
        <v>382.71</v>
      </c>
    </row>
    <row r="2387" spans="1:15" x14ac:dyDescent="0.25">
      <c r="A2387" t="s">
        <v>6736</v>
      </c>
      <c r="B2387">
        <v>24305</v>
      </c>
      <c r="C2387">
        <v>636.41999999999996</v>
      </c>
      <c r="N2387" s="23">
        <v>67036</v>
      </c>
      <c r="O2387" s="23" t="e">
        <v>#N/A</v>
      </c>
    </row>
    <row r="2388" spans="1:15" x14ac:dyDescent="0.25">
      <c r="A2388" t="s">
        <v>6736</v>
      </c>
      <c r="B2388">
        <v>24310</v>
      </c>
      <c r="C2388">
        <v>520.89</v>
      </c>
      <c r="N2388" s="23">
        <v>67039</v>
      </c>
      <c r="O2388" s="23" t="e">
        <v>#N/A</v>
      </c>
    </row>
    <row r="2389" spans="1:15" x14ac:dyDescent="0.25">
      <c r="A2389" t="s">
        <v>6736</v>
      </c>
      <c r="B2389">
        <v>24320</v>
      </c>
      <c r="C2389">
        <v>862.99</v>
      </c>
      <c r="N2389" s="23">
        <v>67040</v>
      </c>
      <c r="O2389" s="23" t="e">
        <v>#N/A</v>
      </c>
    </row>
    <row r="2390" spans="1:15" x14ac:dyDescent="0.25">
      <c r="A2390" t="s">
        <v>6736</v>
      </c>
      <c r="B2390">
        <v>24330</v>
      </c>
      <c r="C2390">
        <v>793.39</v>
      </c>
      <c r="N2390" s="23">
        <v>67041</v>
      </c>
      <c r="O2390" s="23" t="e">
        <v>#N/A</v>
      </c>
    </row>
    <row r="2391" spans="1:15" x14ac:dyDescent="0.25">
      <c r="A2391" t="s">
        <v>6736</v>
      </c>
      <c r="B2391">
        <v>24331</v>
      </c>
      <c r="C2391">
        <v>868.69</v>
      </c>
      <c r="N2391" s="23">
        <v>67042</v>
      </c>
      <c r="O2391" s="23" t="e">
        <v>#N/A</v>
      </c>
    </row>
    <row r="2392" spans="1:15" x14ac:dyDescent="0.25">
      <c r="A2392" t="s">
        <v>6736</v>
      </c>
      <c r="B2392">
        <v>24332</v>
      </c>
      <c r="C2392">
        <v>676.94</v>
      </c>
      <c r="N2392" s="23">
        <v>67043</v>
      </c>
      <c r="O2392" s="23" t="e">
        <v>#N/A</v>
      </c>
    </row>
    <row r="2393" spans="1:15" x14ac:dyDescent="0.25">
      <c r="A2393" t="s">
        <v>6736</v>
      </c>
      <c r="B2393">
        <v>24340</v>
      </c>
      <c r="C2393">
        <v>676.81</v>
      </c>
      <c r="N2393" s="23">
        <v>67101</v>
      </c>
      <c r="O2393" s="23">
        <v>308.10000000000002</v>
      </c>
    </row>
    <row r="2394" spans="1:15" x14ac:dyDescent="0.25">
      <c r="A2394" t="s">
        <v>6736</v>
      </c>
      <c r="B2394">
        <v>24341</v>
      </c>
      <c r="C2394">
        <v>826.48</v>
      </c>
      <c r="N2394" s="23">
        <v>67105</v>
      </c>
      <c r="O2394" s="23">
        <v>297.41000000000003</v>
      </c>
    </row>
    <row r="2395" spans="1:15" x14ac:dyDescent="0.25">
      <c r="A2395" t="s">
        <v>6736</v>
      </c>
      <c r="B2395">
        <v>24342</v>
      </c>
      <c r="C2395">
        <v>855.93</v>
      </c>
      <c r="N2395" s="23">
        <v>67107</v>
      </c>
      <c r="O2395" s="23" t="e">
        <v>#N/A</v>
      </c>
    </row>
    <row r="2396" spans="1:15" x14ac:dyDescent="0.25">
      <c r="A2396" t="s">
        <v>6736</v>
      </c>
      <c r="B2396">
        <v>24343</v>
      </c>
      <c r="C2396">
        <v>780.68</v>
      </c>
      <c r="N2396" s="23">
        <v>67108</v>
      </c>
      <c r="O2396" s="23" t="e">
        <v>#N/A</v>
      </c>
    </row>
    <row r="2397" spans="1:15" x14ac:dyDescent="0.25">
      <c r="A2397" t="s">
        <v>6736</v>
      </c>
      <c r="B2397">
        <v>24344</v>
      </c>
      <c r="C2397">
        <v>1211.25</v>
      </c>
      <c r="N2397" s="23">
        <v>67110</v>
      </c>
      <c r="O2397" s="23">
        <v>878.62</v>
      </c>
    </row>
    <row r="2398" spans="1:15" x14ac:dyDescent="0.25">
      <c r="A2398" t="s">
        <v>6736</v>
      </c>
      <c r="B2398">
        <v>24345</v>
      </c>
      <c r="C2398">
        <v>777.83</v>
      </c>
      <c r="N2398" s="23">
        <v>67113</v>
      </c>
      <c r="O2398" s="23" t="e">
        <v>#N/A</v>
      </c>
    </row>
    <row r="2399" spans="1:15" x14ac:dyDescent="0.25">
      <c r="A2399" t="s">
        <v>6736</v>
      </c>
      <c r="B2399">
        <v>24346</v>
      </c>
      <c r="C2399">
        <v>1209</v>
      </c>
      <c r="N2399" s="23">
        <v>67115</v>
      </c>
      <c r="O2399" s="23" t="e">
        <v>#N/A</v>
      </c>
    </row>
    <row r="2400" spans="1:15" x14ac:dyDescent="0.25">
      <c r="A2400" t="s">
        <v>6736</v>
      </c>
      <c r="B2400">
        <v>24357</v>
      </c>
      <c r="C2400">
        <v>474.43</v>
      </c>
      <c r="N2400" s="23">
        <v>67120</v>
      </c>
      <c r="O2400" s="23">
        <v>598.73</v>
      </c>
    </row>
    <row r="2401" spans="1:15" x14ac:dyDescent="0.25">
      <c r="A2401" t="s">
        <v>6736</v>
      </c>
      <c r="B2401">
        <v>24358</v>
      </c>
      <c r="C2401">
        <v>577.16</v>
      </c>
      <c r="N2401" s="23">
        <v>67121</v>
      </c>
      <c r="O2401" s="23" t="e">
        <v>#N/A</v>
      </c>
    </row>
    <row r="2402" spans="1:15" x14ac:dyDescent="0.25">
      <c r="A2402" t="s">
        <v>6736</v>
      </c>
      <c r="B2402">
        <v>24359</v>
      </c>
      <c r="C2402">
        <v>727.42</v>
      </c>
      <c r="N2402" s="23">
        <v>67141</v>
      </c>
      <c r="O2402" s="23">
        <v>234.63</v>
      </c>
    </row>
    <row r="2403" spans="1:15" x14ac:dyDescent="0.25">
      <c r="A2403" t="s">
        <v>6736</v>
      </c>
      <c r="B2403">
        <v>24360</v>
      </c>
      <c r="C2403">
        <v>977.05</v>
      </c>
      <c r="N2403" s="23">
        <v>67145</v>
      </c>
      <c r="O2403" s="23">
        <v>234.63</v>
      </c>
    </row>
    <row r="2404" spans="1:15" x14ac:dyDescent="0.25">
      <c r="A2404" t="s">
        <v>6736</v>
      </c>
      <c r="B2404">
        <v>24361</v>
      </c>
      <c r="C2404">
        <v>1100.75</v>
      </c>
      <c r="N2404" s="23">
        <v>67208</v>
      </c>
      <c r="O2404" s="23">
        <v>621.03</v>
      </c>
    </row>
    <row r="2405" spans="1:15" x14ac:dyDescent="0.25">
      <c r="A2405" t="s">
        <v>6736</v>
      </c>
      <c r="B2405">
        <v>24362</v>
      </c>
      <c r="C2405">
        <v>1170.93</v>
      </c>
      <c r="N2405" s="23">
        <v>67210</v>
      </c>
      <c r="O2405" s="23">
        <v>538.20000000000005</v>
      </c>
    </row>
    <row r="2406" spans="1:15" x14ac:dyDescent="0.25">
      <c r="A2406" t="s">
        <v>6736</v>
      </c>
      <c r="B2406">
        <v>24363</v>
      </c>
      <c r="C2406">
        <v>1604.52</v>
      </c>
      <c r="N2406" s="23">
        <v>67218</v>
      </c>
      <c r="O2406" s="23" t="e">
        <v>#N/A</v>
      </c>
    </row>
    <row r="2407" spans="1:15" x14ac:dyDescent="0.25">
      <c r="A2407" t="s">
        <v>6736</v>
      </c>
      <c r="B2407">
        <v>24365</v>
      </c>
      <c r="C2407">
        <v>702.87</v>
      </c>
      <c r="N2407" s="23">
        <v>67220</v>
      </c>
      <c r="O2407" s="23">
        <v>537.86</v>
      </c>
    </row>
    <row r="2408" spans="1:15" x14ac:dyDescent="0.25">
      <c r="A2408" t="s">
        <v>6736</v>
      </c>
      <c r="B2408">
        <v>24366</v>
      </c>
      <c r="C2408">
        <v>750.1</v>
      </c>
      <c r="N2408" s="23">
        <v>67221</v>
      </c>
      <c r="O2408" s="23">
        <v>221.82</v>
      </c>
    </row>
    <row r="2409" spans="1:15" x14ac:dyDescent="0.25">
      <c r="A2409" t="s">
        <v>6736</v>
      </c>
      <c r="B2409">
        <v>24370</v>
      </c>
      <c r="C2409">
        <v>1713.77</v>
      </c>
      <c r="N2409" s="23">
        <v>67225</v>
      </c>
      <c r="O2409" s="23">
        <v>29.35</v>
      </c>
    </row>
    <row r="2410" spans="1:15" x14ac:dyDescent="0.25">
      <c r="A2410" t="s">
        <v>6736</v>
      </c>
      <c r="B2410">
        <v>24371</v>
      </c>
      <c r="C2410">
        <v>1964.57</v>
      </c>
      <c r="N2410" s="23">
        <v>67227</v>
      </c>
      <c r="O2410" s="23">
        <v>273.44</v>
      </c>
    </row>
    <row r="2411" spans="1:15" x14ac:dyDescent="0.25">
      <c r="A2411" t="s">
        <v>6736</v>
      </c>
      <c r="B2411">
        <v>24400</v>
      </c>
      <c r="C2411">
        <v>901.59</v>
      </c>
      <c r="N2411" s="23">
        <v>67228</v>
      </c>
      <c r="O2411" s="23">
        <v>325.43</v>
      </c>
    </row>
    <row r="2412" spans="1:15" x14ac:dyDescent="0.25">
      <c r="A2412" t="s">
        <v>6736</v>
      </c>
      <c r="B2412">
        <v>24410</v>
      </c>
      <c r="C2412">
        <v>1168.1099999999999</v>
      </c>
      <c r="N2412" s="23">
        <v>67229</v>
      </c>
      <c r="O2412" s="23" t="e">
        <v>#N/A</v>
      </c>
    </row>
    <row r="2413" spans="1:15" x14ac:dyDescent="0.25">
      <c r="A2413" t="s">
        <v>6736</v>
      </c>
      <c r="B2413">
        <v>24420</v>
      </c>
      <c r="C2413">
        <v>1083.22</v>
      </c>
      <c r="N2413" s="23">
        <v>67250</v>
      </c>
      <c r="O2413" s="23" t="e">
        <v>#N/A</v>
      </c>
    </row>
    <row r="2414" spans="1:15" x14ac:dyDescent="0.25">
      <c r="A2414" t="s">
        <v>6736</v>
      </c>
      <c r="B2414">
        <v>24430</v>
      </c>
      <c r="C2414">
        <v>1165.77</v>
      </c>
      <c r="N2414" s="23">
        <v>67255</v>
      </c>
      <c r="O2414" s="23" t="e">
        <v>#N/A</v>
      </c>
    </row>
    <row r="2415" spans="1:15" x14ac:dyDescent="0.25">
      <c r="A2415" t="s">
        <v>6736</v>
      </c>
      <c r="B2415">
        <v>24435</v>
      </c>
      <c r="C2415">
        <v>1190.0999999999999</v>
      </c>
      <c r="N2415" s="23">
        <v>67311</v>
      </c>
      <c r="O2415" s="23" t="e">
        <v>#N/A</v>
      </c>
    </row>
    <row r="2416" spans="1:15" x14ac:dyDescent="0.25">
      <c r="A2416" t="s">
        <v>6736</v>
      </c>
      <c r="B2416">
        <v>24470</v>
      </c>
      <c r="C2416">
        <v>621.45000000000005</v>
      </c>
      <c r="N2416" s="23">
        <v>67312</v>
      </c>
      <c r="O2416" s="23" t="e">
        <v>#N/A</v>
      </c>
    </row>
    <row r="2417" spans="1:15" x14ac:dyDescent="0.25">
      <c r="A2417" t="s">
        <v>6736</v>
      </c>
      <c r="B2417">
        <v>24495</v>
      </c>
      <c r="C2417">
        <v>721.62</v>
      </c>
      <c r="N2417" s="23">
        <v>67314</v>
      </c>
      <c r="O2417" s="23" t="e">
        <v>#N/A</v>
      </c>
    </row>
    <row r="2418" spans="1:15" x14ac:dyDescent="0.25">
      <c r="A2418" t="s">
        <v>6736</v>
      </c>
      <c r="B2418">
        <v>24498</v>
      </c>
      <c r="C2418">
        <v>955.96</v>
      </c>
      <c r="N2418" s="23">
        <v>67316</v>
      </c>
      <c r="O2418" s="23" t="e">
        <v>#N/A</v>
      </c>
    </row>
    <row r="2419" spans="1:15" x14ac:dyDescent="0.25">
      <c r="A2419" t="s">
        <v>6736</v>
      </c>
      <c r="B2419">
        <v>24515</v>
      </c>
      <c r="C2419">
        <v>967.86</v>
      </c>
      <c r="N2419" s="23">
        <v>67318</v>
      </c>
      <c r="O2419" s="23" t="e">
        <v>#N/A</v>
      </c>
    </row>
    <row r="2420" spans="1:15" x14ac:dyDescent="0.25">
      <c r="A2420" t="s">
        <v>6736</v>
      </c>
      <c r="B2420">
        <v>24516</v>
      </c>
      <c r="C2420">
        <v>949.82</v>
      </c>
      <c r="N2420" s="23">
        <v>67320</v>
      </c>
      <c r="O2420" s="23" t="e">
        <v>#N/A</v>
      </c>
    </row>
    <row r="2421" spans="1:15" x14ac:dyDescent="0.25">
      <c r="A2421" t="s">
        <v>6736</v>
      </c>
      <c r="B2421">
        <v>24538</v>
      </c>
      <c r="C2421">
        <v>822.08</v>
      </c>
      <c r="N2421" s="23">
        <v>67331</v>
      </c>
      <c r="O2421" s="23" t="e">
        <v>#N/A</v>
      </c>
    </row>
    <row r="2422" spans="1:15" x14ac:dyDescent="0.25">
      <c r="A2422" t="s">
        <v>6736</v>
      </c>
      <c r="B2422">
        <v>24545</v>
      </c>
      <c r="C2422">
        <v>1025.95</v>
      </c>
      <c r="N2422" s="23">
        <v>67332</v>
      </c>
      <c r="O2422" s="23" t="e">
        <v>#N/A</v>
      </c>
    </row>
    <row r="2423" spans="1:15" x14ac:dyDescent="0.25">
      <c r="A2423" t="s">
        <v>6736</v>
      </c>
      <c r="B2423">
        <v>24546</v>
      </c>
      <c r="C2423">
        <v>1146.9100000000001</v>
      </c>
      <c r="N2423" s="23">
        <v>67334</v>
      </c>
      <c r="O2423" s="23" t="e">
        <v>#N/A</v>
      </c>
    </row>
    <row r="2424" spans="1:15" x14ac:dyDescent="0.25">
      <c r="A2424" t="s">
        <v>6736</v>
      </c>
      <c r="B2424">
        <v>24566</v>
      </c>
      <c r="C2424">
        <v>794.58</v>
      </c>
      <c r="N2424" s="23">
        <v>67335</v>
      </c>
      <c r="O2424" s="23" t="e">
        <v>#N/A</v>
      </c>
    </row>
    <row r="2425" spans="1:15" x14ac:dyDescent="0.25">
      <c r="A2425" t="s">
        <v>6736</v>
      </c>
      <c r="B2425">
        <v>24575</v>
      </c>
      <c r="C2425">
        <v>807.13</v>
      </c>
      <c r="N2425" s="23">
        <v>67340</v>
      </c>
      <c r="O2425" s="23" t="e">
        <v>#N/A</v>
      </c>
    </row>
    <row r="2426" spans="1:15" x14ac:dyDescent="0.25">
      <c r="A2426" t="s">
        <v>6736</v>
      </c>
      <c r="B2426">
        <v>24579</v>
      </c>
      <c r="C2426">
        <v>923.34</v>
      </c>
      <c r="N2426" s="23">
        <v>67343</v>
      </c>
      <c r="O2426" s="23" t="e">
        <v>#N/A</v>
      </c>
    </row>
    <row r="2427" spans="1:15" x14ac:dyDescent="0.25">
      <c r="A2427" t="s">
        <v>6736</v>
      </c>
      <c r="B2427">
        <v>24582</v>
      </c>
      <c r="C2427">
        <v>892.07</v>
      </c>
      <c r="N2427" s="23">
        <v>67345</v>
      </c>
      <c r="O2427" s="23">
        <v>232.01</v>
      </c>
    </row>
    <row r="2428" spans="1:15" x14ac:dyDescent="0.25">
      <c r="A2428" t="s">
        <v>6736</v>
      </c>
      <c r="B2428">
        <v>24586</v>
      </c>
      <c r="C2428">
        <v>1194.79</v>
      </c>
      <c r="N2428" s="23">
        <v>67346</v>
      </c>
      <c r="O2428" s="23" t="e">
        <v>#N/A</v>
      </c>
    </row>
    <row r="2429" spans="1:15" x14ac:dyDescent="0.25">
      <c r="A2429" t="s">
        <v>6736</v>
      </c>
      <c r="B2429">
        <v>24587</v>
      </c>
      <c r="C2429">
        <v>1192.04</v>
      </c>
      <c r="N2429" s="23">
        <v>67400</v>
      </c>
      <c r="O2429" s="23" t="e">
        <v>#N/A</v>
      </c>
    </row>
    <row r="2430" spans="1:15" x14ac:dyDescent="0.25">
      <c r="A2430" t="s">
        <v>6736</v>
      </c>
      <c r="B2430">
        <v>24605</v>
      </c>
      <c r="C2430">
        <v>520.16999999999996</v>
      </c>
      <c r="N2430" s="23">
        <v>67405</v>
      </c>
      <c r="O2430" s="23" t="e">
        <v>#N/A</v>
      </c>
    </row>
    <row r="2431" spans="1:15" x14ac:dyDescent="0.25">
      <c r="A2431" t="s">
        <v>6736</v>
      </c>
      <c r="B2431">
        <v>24615</v>
      </c>
      <c r="C2431">
        <v>786.12</v>
      </c>
      <c r="N2431" s="23">
        <v>67412</v>
      </c>
      <c r="O2431" s="23" t="e">
        <v>#N/A</v>
      </c>
    </row>
    <row r="2432" spans="1:15" x14ac:dyDescent="0.25">
      <c r="A2432" t="s">
        <v>6736</v>
      </c>
      <c r="B2432">
        <v>24620</v>
      </c>
      <c r="C2432">
        <v>605.71</v>
      </c>
      <c r="N2432" s="23">
        <v>67413</v>
      </c>
      <c r="O2432" s="23" t="e">
        <v>#N/A</v>
      </c>
    </row>
    <row r="2433" spans="1:15" x14ac:dyDescent="0.25">
      <c r="A2433" t="s">
        <v>6736</v>
      </c>
      <c r="B2433">
        <v>24635</v>
      </c>
      <c r="C2433">
        <v>744.13</v>
      </c>
      <c r="N2433" s="23">
        <v>67414</v>
      </c>
      <c r="O2433" s="23" t="e">
        <v>#N/A</v>
      </c>
    </row>
    <row r="2434" spans="1:15" x14ac:dyDescent="0.25">
      <c r="A2434" t="s">
        <v>6736</v>
      </c>
      <c r="B2434">
        <v>24665</v>
      </c>
      <c r="C2434">
        <v>720.87</v>
      </c>
      <c r="N2434" s="23">
        <v>67415</v>
      </c>
      <c r="O2434" s="23" t="e">
        <v>#N/A</v>
      </c>
    </row>
    <row r="2435" spans="1:15" x14ac:dyDescent="0.25">
      <c r="A2435" t="s">
        <v>6736</v>
      </c>
      <c r="B2435">
        <v>24666</v>
      </c>
      <c r="C2435">
        <v>809.78</v>
      </c>
      <c r="N2435" s="23">
        <v>67420</v>
      </c>
      <c r="O2435" s="23" t="e">
        <v>#N/A</v>
      </c>
    </row>
    <row r="2436" spans="1:15" x14ac:dyDescent="0.25">
      <c r="A2436" t="s">
        <v>6736</v>
      </c>
      <c r="B2436">
        <v>24685</v>
      </c>
      <c r="C2436">
        <v>723.61</v>
      </c>
      <c r="N2436" s="23">
        <v>67430</v>
      </c>
      <c r="O2436" s="23" t="e">
        <v>#N/A</v>
      </c>
    </row>
    <row r="2437" spans="1:15" x14ac:dyDescent="0.25">
      <c r="A2437" t="s">
        <v>6736</v>
      </c>
      <c r="B2437">
        <v>24800</v>
      </c>
      <c r="C2437">
        <v>916.88</v>
      </c>
      <c r="N2437" s="23">
        <v>67440</v>
      </c>
      <c r="O2437" s="23" t="e">
        <v>#N/A</v>
      </c>
    </row>
    <row r="2438" spans="1:15" x14ac:dyDescent="0.25">
      <c r="A2438" t="s">
        <v>6736</v>
      </c>
      <c r="B2438">
        <v>24802</v>
      </c>
      <c r="C2438">
        <v>1079.23</v>
      </c>
      <c r="N2438" s="23">
        <v>67445</v>
      </c>
      <c r="O2438" s="23" t="e">
        <v>#N/A</v>
      </c>
    </row>
    <row r="2439" spans="1:15" x14ac:dyDescent="0.25">
      <c r="A2439" t="s">
        <v>6736</v>
      </c>
      <c r="B2439">
        <v>24900</v>
      </c>
      <c r="C2439">
        <v>807.64</v>
      </c>
      <c r="N2439" s="23">
        <v>67450</v>
      </c>
      <c r="O2439" s="23" t="e">
        <v>#N/A</v>
      </c>
    </row>
    <row r="2440" spans="1:15" x14ac:dyDescent="0.25">
      <c r="A2440" t="s">
        <v>6736</v>
      </c>
      <c r="B2440">
        <v>24920</v>
      </c>
      <c r="C2440">
        <v>807.47</v>
      </c>
      <c r="N2440" s="23">
        <v>67500</v>
      </c>
      <c r="O2440" s="23">
        <v>67.84</v>
      </c>
    </row>
    <row r="2441" spans="1:15" x14ac:dyDescent="0.25">
      <c r="A2441" t="s">
        <v>6736</v>
      </c>
      <c r="B2441">
        <v>24925</v>
      </c>
      <c r="C2441">
        <v>606.35</v>
      </c>
      <c r="N2441" s="23">
        <v>67505</v>
      </c>
      <c r="O2441" s="23">
        <v>77.36</v>
      </c>
    </row>
    <row r="2442" spans="1:15" x14ac:dyDescent="0.25">
      <c r="A2442" t="s">
        <v>6736</v>
      </c>
      <c r="B2442">
        <v>24930</v>
      </c>
      <c r="C2442">
        <v>848.58</v>
      </c>
      <c r="N2442" s="23">
        <v>67515</v>
      </c>
      <c r="O2442" s="23">
        <v>50.56</v>
      </c>
    </row>
    <row r="2443" spans="1:15" x14ac:dyDescent="0.25">
      <c r="A2443" t="s">
        <v>6736</v>
      </c>
      <c r="B2443">
        <v>24931</v>
      </c>
      <c r="C2443">
        <v>877.62</v>
      </c>
      <c r="N2443" s="23">
        <v>67550</v>
      </c>
      <c r="O2443" s="23" t="e">
        <v>#N/A</v>
      </c>
    </row>
    <row r="2444" spans="1:15" x14ac:dyDescent="0.25">
      <c r="A2444" t="s">
        <v>6736</v>
      </c>
      <c r="B2444">
        <v>24935</v>
      </c>
      <c r="C2444">
        <v>1223.81</v>
      </c>
      <c r="N2444" s="23">
        <v>67560</v>
      </c>
      <c r="O2444" s="23" t="e">
        <v>#N/A</v>
      </c>
    </row>
    <row r="2445" spans="1:15" x14ac:dyDescent="0.25">
      <c r="A2445" t="s">
        <v>6736</v>
      </c>
      <c r="B2445">
        <v>25000</v>
      </c>
      <c r="C2445">
        <v>373.93</v>
      </c>
      <c r="N2445" s="23">
        <v>67570</v>
      </c>
      <c r="O2445" s="23" t="e">
        <v>#N/A</v>
      </c>
    </row>
    <row r="2446" spans="1:15" x14ac:dyDescent="0.25">
      <c r="A2446" t="s">
        <v>6736</v>
      </c>
      <c r="B2446">
        <v>25001</v>
      </c>
      <c r="C2446">
        <v>379.09</v>
      </c>
      <c r="N2446" s="23">
        <v>67700</v>
      </c>
      <c r="O2446" s="23">
        <v>126.2</v>
      </c>
    </row>
    <row r="2447" spans="1:15" x14ac:dyDescent="0.25">
      <c r="A2447" t="s">
        <v>6736</v>
      </c>
      <c r="B2447">
        <v>25020</v>
      </c>
      <c r="C2447">
        <v>637.89</v>
      </c>
      <c r="N2447" s="23">
        <v>67710</v>
      </c>
      <c r="O2447" s="23">
        <v>107</v>
      </c>
    </row>
    <row r="2448" spans="1:15" x14ac:dyDescent="0.25">
      <c r="A2448" t="s">
        <v>6736</v>
      </c>
      <c r="B2448">
        <v>25023</v>
      </c>
      <c r="C2448">
        <v>1217.1500000000001</v>
      </c>
      <c r="N2448" s="23">
        <v>67715</v>
      </c>
      <c r="O2448" s="23">
        <v>117.94</v>
      </c>
    </row>
    <row r="2449" spans="1:15" x14ac:dyDescent="0.25">
      <c r="A2449" t="s">
        <v>6736</v>
      </c>
      <c r="B2449">
        <v>25024</v>
      </c>
      <c r="C2449">
        <v>852.46</v>
      </c>
      <c r="N2449" s="23">
        <v>67800</v>
      </c>
      <c r="O2449" s="23">
        <v>110.18</v>
      </c>
    </row>
    <row r="2450" spans="1:15" x14ac:dyDescent="0.25">
      <c r="A2450" t="s">
        <v>6736</v>
      </c>
      <c r="B2450">
        <v>25025</v>
      </c>
      <c r="C2450">
        <v>1328.02</v>
      </c>
      <c r="N2450" s="23">
        <v>67801</v>
      </c>
      <c r="O2450" s="23">
        <v>142.03</v>
      </c>
    </row>
    <row r="2451" spans="1:15" x14ac:dyDescent="0.25">
      <c r="A2451" t="s">
        <v>6736</v>
      </c>
      <c r="B2451">
        <v>25028</v>
      </c>
      <c r="C2451">
        <v>581.53</v>
      </c>
      <c r="N2451" s="23">
        <v>67805</v>
      </c>
      <c r="O2451" s="23">
        <v>176.38</v>
      </c>
    </row>
    <row r="2452" spans="1:15" x14ac:dyDescent="0.25">
      <c r="A2452" t="s">
        <v>6736</v>
      </c>
      <c r="B2452">
        <v>25031</v>
      </c>
      <c r="C2452">
        <v>397.37</v>
      </c>
      <c r="N2452" s="23">
        <v>67808</v>
      </c>
      <c r="O2452" s="23" t="e">
        <v>#N/A</v>
      </c>
    </row>
    <row r="2453" spans="1:15" x14ac:dyDescent="0.25">
      <c r="A2453" t="s">
        <v>6736</v>
      </c>
      <c r="B2453">
        <v>25035</v>
      </c>
      <c r="C2453">
        <v>638.64</v>
      </c>
      <c r="N2453" s="23">
        <v>67810</v>
      </c>
      <c r="O2453" s="23">
        <v>72.75</v>
      </c>
    </row>
    <row r="2454" spans="1:15" x14ac:dyDescent="0.25">
      <c r="A2454" t="s">
        <v>6736</v>
      </c>
      <c r="B2454">
        <v>25040</v>
      </c>
      <c r="C2454">
        <v>620.33000000000004</v>
      </c>
      <c r="N2454" s="23">
        <v>67820</v>
      </c>
      <c r="O2454" s="23">
        <v>23.76</v>
      </c>
    </row>
    <row r="2455" spans="1:15" x14ac:dyDescent="0.25">
      <c r="A2455" t="s">
        <v>6736</v>
      </c>
      <c r="B2455">
        <v>25066</v>
      </c>
      <c r="C2455">
        <v>397.72</v>
      </c>
      <c r="N2455" s="23">
        <v>67825</v>
      </c>
      <c r="O2455" s="23">
        <v>132.21</v>
      </c>
    </row>
    <row r="2456" spans="1:15" x14ac:dyDescent="0.25">
      <c r="A2456" t="s">
        <v>6736</v>
      </c>
      <c r="B2456">
        <v>25071</v>
      </c>
      <c r="C2456">
        <v>470.68</v>
      </c>
      <c r="N2456" s="23">
        <v>67830</v>
      </c>
      <c r="O2456" s="23">
        <v>148.69999999999999</v>
      </c>
    </row>
    <row r="2457" spans="1:15" x14ac:dyDescent="0.25">
      <c r="A2457" t="s">
        <v>6736</v>
      </c>
      <c r="B2457">
        <v>25073</v>
      </c>
      <c r="C2457">
        <v>587.75</v>
      </c>
      <c r="N2457" s="23">
        <v>67835</v>
      </c>
      <c r="O2457" s="23" t="e">
        <v>#N/A</v>
      </c>
    </row>
    <row r="2458" spans="1:15" x14ac:dyDescent="0.25">
      <c r="A2458" t="s">
        <v>6736</v>
      </c>
      <c r="B2458">
        <v>25076</v>
      </c>
      <c r="C2458">
        <v>570.78</v>
      </c>
      <c r="N2458" s="23">
        <v>67840</v>
      </c>
      <c r="O2458" s="23">
        <v>170.04</v>
      </c>
    </row>
    <row r="2459" spans="1:15" x14ac:dyDescent="0.25">
      <c r="A2459" t="s">
        <v>6736</v>
      </c>
      <c r="B2459">
        <v>25077</v>
      </c>
      <c r="C2459">
        <v>976.21</v>
      </c>
      <c r="N2459" s="23">
        <v>67850</v>
      </c>
      <c r="O2459" s="23">
        <v>142.52000000000001</v>
      </c>
    </row>
    <row r="2460" spans="1:15" x14ac:dyDescent="0.25">
      <c r="A2460" t="s">
        <v>6736</v>
      </c>
      <c r="B2460">
        <v>25078</v>
      </c>
      <c r="C2460">
        <v>1282.22</v>
      </c>
      <c r="N2460" s="23">
        <v>67875</v>
      </c>
      <c r="O2460" s="23">
        <v>102.31</v>
      </c>
    </row>
    <row r="2461" spans="1:15" x14ac:dyDescent="0.25">
      <c r="A2461" t="s">
        <v>6736</v>
      </c>
      <c r="B2461">
        <v>25085</v>
      </c>
      <c r="C2461">
        <v>496.48</v>
      </c>
      <c r="N2461" s="23">
        <v>67880</v>
      </c>
      <c r="O2461" s="23">
        <v>397.88</v>
      </c>
    </row>
    <row r="2462" spans="1:15" x14ac:dyDescent="0.25">
      <c r="A2462" t="s">
        <v>6736</v>
      </c>
      <c r="B2462">
        <v>25100</v>
      </c>
      <c r="C2462">
        <v>382.15</v>
      </c>
      <c r="N2462" s="23">
        <v>67882</v>
      </c>
      <c r="O2462" s="23">
        <v>508.44</v>
      </c>
    </row>
    <row r="2463" spans="1:15" x14ac:dyDescent="0.25">
      <c r="A2463" t="s">
        <v>6736</v>
      </c>
      <c r="B2463">
        <v>25101</v>
      </c>
      <c r="C2463">
        <v>445.61</v>
      </c>
      <c r="N2463" s="23">
        <v>67900</v>
      </c>
      <c r="O2463" s="23">
        <v>544.51</v>
      </c>
    </row>
    <row r="2464" spans="1:15" x14ac:dyDescent="0.25">
      <c r="A2464" t="s">
        <v>6736</v>
      </c>
      <c r="B2464">
        <v>25105</v>
      </c>
      <c r="C2464">
        <v>532.54</v>
      </c>
      <c r="N2464" s="23">
        <v>67901</v>
      </c>
      <c r="O2464" s="23">
        <v>638.12</v>
      </c>
    </row>
    <row r="2465" spans="1:15" x14ac:dyDescent="0.25">
      <c r="A2465" t="s">
        <v>6736</v>
      </c>
      <c r="B2465">
        <v>25107</v>
      </c>
      <c r="C2465">
        <v>679.99</v>
      </c>
      <c r="N2465" s="23">
        <v>67902</v>
      </c>
      <c r="O2465" s="23" t="e">
        <v>#N/A</v>
      </c>
    </row>
    <row r="2466" spans="1:15" x14ac:dyDescent="0.25">
      <c r="A2466" t="s">
        <v>6736</v>
      </c>
      <c r="B2466">
        <v>25109</v>
      </c>
      <c r="C2466">
        <v>593.11</v>
      </c>
      <c r="N2466" s="23">
        <v>67903</v>
      </c>
      <c r="O2466" s="23">
        <v>516.79</v>
      </c>
    </row>
    <row r="2467" spans="1:15" x14ac:dyDescent="0.25">
      <c r="A2467" t="s">
        <v>6736</v>
      </c>
      <c r="B2467">
        <v>25110</v>
      </c>
      <c r="C2467">
        <v>378.88</v>
      </c>
      <c r="N2467" s="23">
        <v>67904</v>
      </c>
      <c r="O2467" s="23">
        <v>641.14</v>
      </c>
    </row>
    <row r="2468" spans="1:15" x14ac:dyDescent="0.25">
      <c r="A2468" t="s">
        <v>6736</v>
      </c>
      <c r="B2468">
        <v>25111</v>
      </c>
      <c r="C2468">
        <v>355.06</v>
      </c>
      <c r="N2468" s="23">
        <v>67906</v>
      </c>
      <c r="O2468" s="23" t="e">
        <v>#N/A</v>
      </c>
    </row>
    <row r="2469" spans="1:15" x14ac:dyDescent="0.25">
      <c r="A2469" t="s">
        <v>6736</v>
      </c>
      <c r="B2469">
        <v>25112</v>
      </c>
      <c r="C2469">
        <v>427.24</v>
      </c>
      <c r="N2469" s="23">
        <v>67908</v>
      </c>
      <c r="O2469" s="23">
        <v>468.08</v>
      </c>
    </row>
    <row r="2470" spans="1:15" x14ac:dyDescent="0.25">
      <c r="A2470" t="s">
        <v>6736</v>
      </c>
      <c r="B2470">
        <v>25115</v>
      </c>
      <c r="C2470">
        <v>836.43</v>
      </c>
      <c r="N2470" s="23">
        <v>67909</v>
      </c>
      <c r="O2470" s="23">
        <v>473.86</v>
      </c>
    </row>
    <row r="2471" spans="1:15" x14ac:dyDescent="0.25">
      <c r="A2471" t="s">
        <v>6736</v>
      </c>
      <c r="B2471">
        <v>25116</v>
      </c>
      <c r="C2471">
        <v>662.04</v>
      </c>
      <c r="N2471" s="23">
        <v>67911</v>
      </c>
      <c r="O2471" s="23" t="e">
        <v>#N/A</v>
      </c>
    </row>
    <row r="2472" spans="1:15" x14ac:dyDescent="0.25">
      <c r="A2472" t="s">
        <v>6736</v>
      </c>
      <c r="B2472">
        <v>25118</v>
      </c>
      <c r="C2472">
        <v>421.85</v>
      </c>
      <c r="N2472" s="23">
        <v>67912</v>
      </c>
      <c r="O2472" s="23">
        <v>525.79999999999995</v>
      </c>
    </row>
    <row r="2473" spans="1:15" x14ac:dyDescent="0.25">
      <c r="A2473" t="s">
        <v>6736</v>
      </c>
      <c r="B2473">
        <v>25119</v>
      </c>
      <c r="C2473">
        <v>545.91</v>
      </c>
      <c r="N2473" s="23">
        <v>67914</v>
      </c>
      <c r="O2473" s="23">
        <v>356.37</v>
      </c>
    </row>
    <row r="2474" spans="1:15" x14ac:dyDescent="0.25">
      <c r="A2474" t="s">
        <v>6736</v>
      </c>
      <c r="B2474">
        <v>25120</v>
      </c>
      <c r="C2474">
        <v>548.88</v>
      </c>
      <c r="N2474" s="23">
        <v>67915</v>
      </c>
      <c r="O2474" s="23">
        <v>217.48</v>
      </c>
    </row>
    <row r="2475" spans="1:15" x14ac:dyDescent="0.25">
      <c r="A2475" t="s">
        <v>6736</v>
      </c>
      <c r="B2475">
        <v>25125</v>
      </c>
      <c r="C2475">
        <v>640.86</v>
      </c>
      <c r="N2475" s="23">
        <v>67916</v>
      </c>
      <c r="O2475" s="23">
        <v>463.64</v>
      </c>
    </row>
    <row r="2476" spans="1:15" x14ac:dyDescent="0.25">
      <c r="A2476" t="s">
        <v>6736</v>
      </c>
      <c r="B2476">
        <v>25126</v>
      </c>
      <c r="C2476">
        <v>656.27</v>
      </c>
      <c r="N2476" s="23">
        <v>67917</v>
      </c>
      <c r="O2476" s="23">
        <v>492.25</v>
      </c>
    </row>
    <row r="2477" spans="1:15" x14ac:dyDescent="0.25">
      <c r="A2477" t="s">
        <v>6736</v>
      </c>
      <c r="B2477">
        <v>25130</v>
      </c>
      <c r="C2477">
        <v>492.92</v>
      </c>
      <c r="N2477" s="23">
        <v>67921</v>
      </c>
      <c r="O2477" s="23">
        <v>339.04</v>
      </c>
    </row>
    <row r="2478" spans="1:15" x14ac:dyDescent="0.25">
      <c r="A2478" t="s">
        <v>6736</v>
      </c>
      <c r="B2478">
        <v>25135</v>
      </c>
      <c r="C2478">
        <v>611.29</v>
      </c>
      <c r="N2478" s="23">
        <v>67922</v>
      </c>
      <c r="O2478" s="23">
        <v>217.86</v>
      </c>
    </row>
    <row r="2479" spans="1:15" x14ac:dyDescent="0.25">
      <c r="A2479" t="s">
        <v>6736</v>
      </c>
      <c r="B2479">
        <v>25136</v>
      </c>
      <c r="C2479">
        <v>541.16</v>
      </c>
      <c r="N2479" s="23">
        <v>67923</v>
      </c>
      <c r="O2479" s="23">
        <v>464.02</v>
      </c>
    </row>
    <row r="2480" spans="1:15" x14ac:dyDescent="0.25">
      <c r="A2480" t="s">
        <v>6736</v>
      </c>
      <c r="B2480">
        <v>25145</v>
      </c>
      <c r="C2480">
        <v>571.85</v>
      </c>
      <c r="N2480" s="23">
        <v>67924</v>
      </c>
      <c r="O2480" s="23">
        <v>491.94</v>
      </c>
    </row>
    <row r="2481" spans="1:15" x14ac:dyDescent="0.25">
      <c r="A2481" t="s">
        <v>6736</v>
      </c>
      <c r="B2481">
        <v>25150</v>
      </c>
      <c r="C2481">
        <v>625.1</v>
      </c>
      <c r="N2481" s="23">
        <v>67930</v>
      </c>
      <c r="O2481" s="23">
        <v>252.33</v>
      </c>
    </row>
    <row r="2482" spans="1:15" x14ac:dyDescent="0.25">
      <c r="A2482" t="s">
        <v>6736</v>
      </c>
      <c r="B2482">
        <v>25151</v>
      </c>
      <c r="C2482">
        <v>644.04999999999995</v>
      </c>
      <c r="N2482" s="23">
        <v>67935</v>
      </c>
      <c r="O2482" s="23">
        <v>471.32</v>
      </c>
    </row>
    <row r="2483" spans="1:15" x14ac:dyDescent="0.25">
      <c r="A2483" t="s">
        <v>6736</v>
      </c>
      <c r="B2483">
        <v>25170</v>
      </c>
      <c r="C2483">
        <v>1633.88</v>
      </c>
      <c r="N2483" s="23">
        <v>67938</v>
      </c>
      <c r="O2483" s="23">
        <v>128.58000000000001</v>
      </c>
    </row>
    <row r="2484" spans="1:15" x14ac:dyDescent="0.25">
      <c r="A2484" t="s">
        <v>6736</v>
      </c>
      <c r="B2484">
        <v>25210</v>
      </c>
      <c r="C2484">
        <v>537.85</v>
      </c>
      <c r="N2484" s="23">
        <v>67950</v>
      </c>
      <c r="O2484" s="23">
        <v>499.16</v>
      </c>
    </row>
    <row r="2485" spans="1:15" x14ac:dyDescent="0.25">
      <c r="A2485" t="s">
        <v>6736</v>
      </c>
      <c r="B2485">
        <v>25215</v>
      </c>
      <c r="C2485">
        <v>680.75</v>
      </c>
      <c r="N2485" s="23">
        <v>67961</v>
      </c>
      <c r="O2485" s="23">
        <v>489.52</v>
      </c>
    </row>
    <row r="2486" spans="1:15" x14ac:dyDescent="0.25">
      <c r="A2486" t="s">
        <v>6736</v>
      </c>
      <c r="B2486">
        <v>25230</v>
      </c>
      <c r="C2486">
        <v>477.78</v>
      </c>
      <c r="N2486" s="23">
        <v>67966</v>
      </c>
      <c r="O2486" s="23">
        <v>703.14</v>
      </c>
    </row>
    <row r="2487" spans="1:15" x14ac:dyDescent="0.25">
      <c r="A2487" t="s">
        <v>6736</v>
      </c>
      <c r="B2487">
        <v>25240</v>
      </c>
      <c r="C2487">
        <v>472.05</v>
      </c>
      <c r="N2487" s="23">
        <v>67971</v>
      </c>
      <c r="O2487" s="23" t="e">
        <v>#N/A</v>
      </c>
    </row>
    <row r="2488" spans="1:15" x14ac:dyDescent="0.25">
      <c r="A2488" t="s">
        <v>6736</v>
      </c>
      <c r="B2488">
        <v>25248</v>
      </c>
      <c r="C2488">
        <v>459.37</v>
      </c>
      <c r="N2488" s="23">
        <v>67973</v>
      </c>
      <c r="O2488" s="23" t="e">
        <v>#N/A</v>
      </c>
    </row>
    <row r="2489" spans="1:15" x14ac:dyDescent="0.25">
      <c r="A2489" t="s">
        <v>6736</v>
      </c>
      <c r="B2489">
        <v>25250</v>
      </c>
      <c r="C2489">
        <v>577.79</v>
      </c>
      <c r="N2489" s="23">
        <v>67974</v>
      </c>
      <c r="O2489" s="23" t="e">
        <v>#N/A</v>
      </c>
    </row>
    <row r="2490" spans="1:15" x14ac:dyDescent="0.25">
      <c r="A2490" t="s">
        <v>6736</v>
      </c>
      <c r="B2490">
        <v>25251</v>
      </c>
      <c r="C2490">
        <v>791.65</v>
      </c>
      <c r="N2490" s="23">
        <v>67975</v>
      </c>
      <c r="O2490" s="23" t="e">
        <v>#N/A</v>
      </c>
    </row>
    <row r="2491" spans="1:15" x14ac:dyDescent="0.25">
      <c r="A2491" t="s">
        <v>6736</v>
      </c>
      <c r="B2491">
        <v>25259</v>
      </c>
      <c r="C2491">
        <v>461.9</v>
      </c>
      <c r="N2491" s="23">
        <v>68020</v>
      </c>
      <c r="O2491" s="23">
        <v>119.33</v>
      </c>
    </row>
    <row r="2492" spans="1:15" x14ac:dyDescent="0.25">
      <c r="A2492" t="s">
        <v>6736</v>
      </c>
      <c r="B2492">
        <v>25260</v>
      </c>
      <c r="C2492">
        <v>695.59</v>
      </c>
      <c r="N2492" s="23">
        <v>68040</v>
      </c>
      <c r="O2492" s="23">
        <v>50.35</v>
      </c>
    </row>
    <row r="2493" spans="1:15" x14ac:dyDescent="0.25">
      <c r="A2493" t="s">
        <v>6736</v>
      </c>
      <c r="B2493">
        <v>25263</v>
      </c>
      <c r="C2493">
        <v>685.56</v>
      </c>
      <c r="N2493" s="23">
        <v>68100</v>
      </c>
      <c r="O2493" s="23">
        <v>102.35</v>
      </c>
    </row>
    <row r="2494" spans="1:15" x14ac:dyDescent="0.25">
      <c r="A2494" t="s">
        <v>6736</v>
      </c>
      <c r="B2494">
        <v>25265</v>
      </c>
      <c r="C2494">
        <v>825.3</v>
      </c>
      <c r="N2494" s="23">
        <v>68110</v>
      </c>
      <c r="O2494" s="23">
        <v>160.30000000000001</v>
      </c>
    </row>
    <row r="2495" spans="1:15" x14ac:dyDescent="0.25">
      <c r="A2495" t="s">
        <v>6736</v>
      </c>
      <c r="B2495">
        <v>25270</v>
      </c>
      <c r="C2495">
        <v>540.04999999999995</v>
      </c>
      <c r="N2495" s="23">
        <v>68115</v>
      </c>
      <c r="O2495" s="23">
        <v>197.27</v>
      </c>
    </row>
    <row r="2496" spans="1:15" x14ac:dyDescent="0.25">
      <c r="A2496" t="s">
        <v>6736</v>
      </c>
      <c r="B2496">
        <v>25272</v>
      </c>
      <c r="C2496">
        <v>609.72</v>
      </c>
      <c r="N2496" s="23">
        <v>68130</v>
      </c>
      <c r="O2496" s="23">
        <v>444.77</v>
      </c>
    </row>
    <row r="2497" spans="1:15" x14ac:dyDescent="0.25">
      <c r="A2497" t="s">
        <v>6736</v>
      </c>
      <c r="B2497">
        <v>25274</v>
      </c>
      <c r="C2497">
        <v>731.66</v>
      </c>
      <c r="N2497" s="23">
        <v>68135</v>
      </c>
      <c r="O2497" s="23">
        <v>162.28</v>
      </c>
    </row>
    <row r="2498" spans="1:15" x14ac:dyDescent="0.25">
      <c r="A2498" t="s">
        <v>6736</v>
      </c>
      <c r="B2498">
        <v>25275</v>
      </c>
      <c r="C2498">
        <v>740.84</v>
      </c>
      <c r="N2498" s="23">
        <v>68200</v>
      </c>
      <c r="O2498" s="23">
        <v>36.53</v>
      </c>
    </row>
    <row r="2499" spans="1:15" x14ac:dyDescent="0.25">
      <c r="A2499" t="s">
        <v>6736</v>
      </c>
      <c r="B2499">
        <v>25280</v>
      </c>
      <c r="C2499">
        <v>620.83000000000004</v>
      </c>
      <c r="N2499" s="23">
        <v>68320</v>
      </c>
      <c r="O2499" s="23">
        <v>583.37</v>
      </c>
    </row>
    <row r="2500" spans="1:15" x14ac:dyDescent="0.25">
      <c r="A2500" t="s">
        <v>6736</v>
      </c>
      <c r="B2500">
        <v>25290</v>
      </c>
      <c r="C2500">
        <v>482</v>
      </c>
      <c r="N2500" s="23">
        <v>68325</v>
      </c>
      <c r="O2500" s="23" t="e">
        <v>#N/A</v>
      </c>
    </row>
    <row r="2501" spans="1:15" x14ac:dyDescent="0.25">
      <c r="A2501" t="s">
        <v>6736</v>
      </c>
      <c r="B2501">
        <v>25295</v>
      </c>
      <c r="C2501">
        <v>577.37</v>
      </c>
      <c r="N2501" s="23">
        <v>68326</v>
      </c>
      <c r="O2501" s="23" t="e">
        <v>#N/A</v>
      </c>
    </row>
    <row r="2502" spans="1:15" x14ac:dyDescent="0.25">
      <c r="A2502" t="s">
        <v>6736</v>
      </c>
      <c r="B2502">
        <v>25300</v>
      </c>
      <c r="C2502">
        <v>751.91</v>
      </c>
      <c r="N2502" s="23">
        <v>68328</v>
      </c>
      <c r="O2502" s="23" t="e">
        <v>#N/A</v>
      </c>
    </row>
    <row r="2503" spans="1:15" x14ac:dyDescent="0.25">
      <c r="A2503" t="s">
        <v>6736</v>
      </c>
      <c r="B2503">
        <v>25301</v>
      </c>
      <c r="C2503">
        <v>709.18</v>
      </c>
      <c r="N2503" s="23">
        <v>68330</v>
      </c>
      <c r="O2503" s="23">
        <v>496.68</v>
      </c>
    </row>
    <row r="2504" spans="1:15" x14ac:dyDescent="0.25">
      <c r="A2504" t="s">
        <v>6736</v>
      </c>
      <c r="B2504">
        <v>25310</v>
      </c>
      <c r="C2504">
        <v>683.79</v>
      </c>
      <c r="N2504" s="23">
        <v>68335</v>
      </c>
      <c r="O2504" s="23" t="e">
        <v>#N/A</v>
      </c>
    </row>
    <row r="2505" spans="1:15" x14ac:dyDescent="0.25">
      <c r="A2505" t="s">
        <v>6736</v>
      </c>
      <c r="B2505">
        <v>25312</v>
      </c>
      <c r="C2505">
        <v>787.96</v>
      </c>
      <c r="N2505" s="23">
        <v>68340</v>
      </c>
      <c r="O2505" s="23">
        <v>430.49</v>
      </c>
    </row>
    <row r="2506" spans="1:15" x14ac:dyDescent="0.25">
      <c r="A2506" t="s">
        <v>6736</v>
      </c>
      <c r="B2506">
        <v>25315</v>
      </c>
      <c r="C2506">
        <v>850.45</v>
      </c>
      <c r="N2506" s="23">
        <v>68360</v>
      </c>
      <c r="O2506" s="23">
        <v>442.97</v>
      </c>
    </row>
    <row r="2507" spans="1:15" x14ac:dyDescent="0.25">
      <c r="A2507" t="s">
        <v>6736</v>
      </c>
      <c r="B2507">
        <v>25316</v>
      </c>
      <c r="C2507">
        <v>1009.03</v>
      </c>
      <c r="N2507" s="23">
        <v>68362</v>
      </c>
      <c r="O2507" s="23" t="e">
        <v>#N/A</v>
      </c>
    </row>
    <row r="2508" spans="1:15" x14ac:dyDescent="0.25">
      <c r="A2508" t="s">
        <v>6736</v>
      </c>
      <c r="B2508">
        <v>25320</v>
      </c>
      <c r="C2508">
        <v>1090.1199999999999</v>
      </c>
      <c r="N2508" s="23">
        <v>68371</v>
      </c>
      <c r="O2508" s="23" t="e">
        <v>#N/A</v>
      </c>
    </row>
    <row r="2509" spans="1:15" x14ac:dyDescent="0.25">
      <c r="A2509" t="s">
        <v>6736</v>
      </c>
      <c r="B2509">
        <v>25332</v>
      </c>
      <c r="C2509">
        <v>927.22</v>
      </c>
      <c r="N2509" s="23">
        <v>68400</v>
      </c>
      <c r="O2509" s="23">
        <v>141.49</v>
      </c>
    </row>
    <row r="2510" spans="1:15" x14ac:dyDescent="0.25">
      <c r="A2510" t="s">
        <v>6736</v>
      </c>
      <c r="B2510">
        <v>25335</v>
      </c>
      <c r="C2510">
        <v>883.45</v>
      </c>
      <c r="N2510" s="23">
        <v>68420</v>
      </c>
      <c r="O2510" s="23">
        <v>178.78</v>
      </c>
    </row>
    <row r="2511" spans="1:15" x14ac:dyDescent="0.25">
      <c r="A2511" t="s">
        <v>6736</v>
      </c>
      <c r="B2511">
        <v>25337</v>
      </c>
      <c r="C2511">
        <v>981.23</v>
      </c>
      <c r="N2511" s="23">
        <v>68440</v>
      </c>
      <c r="O2511" s="23">
        <v>109.21</v>
      </c>
    </row>
    <row r="2512" spans="1:15" x14ac:dyDescent="0.25">
      <c r="A2512" t="s">
        <v>6736</v>
      </c>
      <c r="B2512">
        <v>25350</v>
      </c>
      <c r="C2512">
        <v>742.77</v>
      </c>
      <c r="N2512" s="23">
        <v>68500</v>
      </c>
      <c r="O2512" s="23" t="e">
        <v>#N/A</v>
      </c>
    </row>
    <row r="2513" spans="1:15" x14ac:dyDescent="0.25">
      <c r="A2513" t="s">
        <v>6736</v>
      </c>
      <c r="B2513">
        <v>25355</v>
      </c>
      <c r="C2513">
        <v>829.37</v>
      </c>
      <c r="N2513" s="23">
        <v>68505</v>
      </c>
      <c r="O2513" s="23" t="e">
        <v>#N/A</v>
      </c>
    </row>
    <row r="2514" spans="1:15" x14ac:dyDescent="0.25">
      <c r="A2514" t="s">
        <v>6736</v>
      </c>
      <c r="B2514">
        <v>25360</v>
      </c>
      <c r="C2514">
        <v>721.09</v>
      </c>
      <c r="N2514" s="23">
        <v>68510</v>
      </c>
      <c r="O2514" s="23">
        <v>305.77999999999997</v>
      </c>
    </row>
    <row r="2515" spans="1:15" x14ac:dyDescent="0.25">
      <c r="A2515" t="s">
        <v>6736</v>
      </c>
      <c r="B2515">
        <v>25365</v>
      </c>
      <c r="C2515">
        <v>1005.91</v>
      </c>
      <c r="N2515" s="23">
        <v>68520</v>
      </c>
      <c r="O2515" s="23" t="e">
        <v>#N/A</v>
      </c>
    </row>
    <row r="2516" spans="1:15" x14ac:dyDescent="0.25">
      <c r="A2516" t="s">
        <v>6736</v>
      </c>
      <c r="B2516">
        <v>25370</v>
      </c>
      <c r="C2516">
        <v>1110.93</v>
      </c>
      <c r="N2516" s="23">
        <v>68525</v>
      </c>
      <c r="O2516" s="23" t="e">
        <v>#N/A</v>
      </c>
    </row>
    <row r="2517" spans="1:15" x14ac:dyDescent="0.25">
      <c r="A2517" t="s">
        <v>6736</v>
      </c>
      <c r="B2517">
        <v>25375</v>
      </c>
      <c r="C2517">
        <v>1051.6600000000001</v>
      </c>
      <c r="N2517" s="23">
        <v>68530</v>
      </c>
      <c r="O2517" s="23">
        <v>272.02999999999997</v>
      </c>
    </row>
    <row r="2518" spans="1:15" x14ac:dyDescent="0.25">
      <c r="A2518" t="s">
        <v>6736</v>
      </c>
      <c r="B2518">
        <v>25390</v>
      </c>
      <c r="C2518">
        <v>847.81</v>
      </c>
      <c r="N2518" s="23">
        <v>68540</v>
      </c>
      <c r="O2518" s="23" t="e">
        <v>#N/A</v>
      </c>
    </row>
    <row r="2519" spans="1:15" x14ac:dyDescent="0.25">
      <c r="A2519" t="s">
        <v>6736</v>
      </c>
      <c r="B2519">
        <v>25391</v>
      </c>
      <c r="C2519">
        <v>1099.2</v>
      </c>
      <c r="N2519" s="23">
        <v>68550</v>
      </c>
      <c r="O2519" s="23" t="e">
        <v>#N/A</v>
      </c>
    </row>
    <row r="2520" spans="1:15" x14ac:dyDescent="0.25">
      <c r="A2520" t="s">
        <v>6736</v>
      </c>
      <c r="B2520">
        <v>25392</v>
      </c>
      <c r="C2520">
        <v>951.49</v>
      </c>
      <c r="N2520" s="23">
        <v>68700</v>
      </c>
      <c r="O2520" s="23" t="e">
        <v>#N/A</v>
      </c>
    </row>
    <row r="2521" spans="1:15" x14ac:dyDescent="0.25">
      <c r="A2521" t="s">
        <v>6736</v>
      </c>
      <c r="B2521">
        <v>25393</v>
      </c>
      <c r="C2521">
        <v>1247.48</v>
      </c>
      <c r="N2521" s="23">
        <v>68705</v>
      </c>
      <c r="O2521" s="23">
        <v>179.13</v>
      </c>
    </row>
    <row r="2522" spans="1:15" x14ac:dyDescent="0.25">
      <c r="A2522" t="s">
        <v>6736</v>
      </c>
      <c r="B2522">
        <v>25394</v>
      </c>
      <c r="C2522">
        <v>859.9</v>
      </c>
      <c r="N2522" s="23">
        <v>68720</v>
      </c>
      <c r="O2522" s="23" t="e">
        <v>#N/A</v>
      </c>
    </row>
    <row r="2523" spans="1:15" x14ac:dyDescent="0.25">
      <c r="A2523" t="s">
        <v>6736</v>
      </c>
      <c r="B2523">
        <v>25400</v>
      </c>
      <c r="C2523">
        <v>885.78</v>
      </c>
      <c r="N2523" s="23">
        <v>68745</v>
      </c>
      <c r="O2523" s="23" t="e">
        <v>#N/A</v>
      </c>
    </row>
    <row r="2524" spans="1:15" x14ac:dyDescent="0.25">
      <c r="A2524" t="s">
        <v>6736</v>
      </c>
      <c r="B2524">
        <v>25405</v>
      </c>
      <c r="C2524">
        <v>1142.26</v>
      </c>
      <c r="N2524" s="23">
        <v>68750</v>
      </c>
      <c r="O2524" s="23" t="e">
        <v>#N/A</v>
      </c>
    </row>
    <row r="2525" spans="1:15" x14ac:dyDescent="0.25">
      <c r="A2525" t="s">
        <v>6736</v>
      </c>
      <c r="B2525">
        <v>25415</v>
      </c>
      <c r="C2525">
        <v>1061.6500000000001</v>
      </c>
      <c r="N2525" s="23">
        <v>68760</v>
      </c>
      <c r="O2525" s="23">
        <v>157.75</v>
      </c>
    </row>
    <row r="2526" spans="1:15" x14ac:dyDescent="0.25">
      <c r="A2526" t="s">
        <v>6736</v>
      </c>
      <c r="B2526">
        <v>25420</v>
      </c>
      <c r="C2526">
        <v>1286.5</v>
      </c>
      <c r="N2526" s="23">
        <v>68761</v>
      </c>
      <c r="O2526" s="23">
        <v>127.43</v>
      </c>
    </row>
    <row r="2527" spans="1:15" x14ac:dyDescent="0.25">
      <c r="A2527" t="s">
        <v>6736</v>
      </c>
      <c r="B2527">
        <v>25425</v>
      </c>
      <c r="C2527">
        <v>1063.08</v>
      </c>
      <c r="N2527" s="23">
        <v>68770</v>
      </c>
      <c r="O2527" s="23" t="e">
        <v>#N/A</v>
      </c>
    </row>
    <row r="2528" spans="1:15" x14ac:dyDescent="0.25">
      <c r="A2528" t="s">
        <v>6736</v>
      </c>
      <c r="B2528">
        <v>25426</v>
      </c>
      <c r="C2528">
        <v>1240.31</v>
      </c>
      <c r="N2528" s="23">
        <v>68801</v>
      </c>
      <c r="O2528" s="23">
        <v>86.24</v>
      </c>
    </row>
    <row r="2529" spans="1:15" x14ac:dyDescent="0.25">
      <c r="A2529" t="s">
        <v>6736</v>
      </c>
      <c r="B2529">
        <v>25430</v>
      </c>
      <c r="C2529">
        <v>808.6</v>
      </c>
      <c r="N2529" s="23">
        <v>68810</v>
      </c>
      <c r="O2529" s="23">
        <v>138.71</v>
      </c>
    </row>
    <row r="2530" spans="1:15" x14ac:dyDescent="0.25">
      <c r="A2530" t="s">
        <v>6736</v>
      </c>
      <c r="B2530">
        <v>25431</v>
      </c>
      <c r="C2530">
        <v>867.44</v>
      </c>
      <c r="N2530" s="23">
        <v>68811</v>
      </c>
      <c r="O2530" s="23" t="e">
        <v>#N/A</v>
      </c>
    </row>
    <row r="2531" spans="1:15" x14ac:dyDescent="0.25">
      <c r="A2531" t="s">
        <v>6736</v>
      </c>
      <c r="B2531">
        <v>25440</v>
      </c>
      <c r="C2531">
        <v>844.27</v>
      </c>
      <c r="N2531" s="23">
        <v>68815</v>
      </c>
      <c r="O2531" s="23">
        <v>240.51</v>
      </c>
    </row>
    <row r="2532" spans="1:15" x14ac:dyDescent="0.25">
      <c r="A2532" t="s">
        <v>6736</v>
      </c>
      <c r="B2532">
        <v>25441</v>
      </c>
      <c r="C2532">
        <v>1028.8599999999999</v>
      </c>
      <c r="N2532" s="23">
        <v>68816</v>
      </c>
      <c r="O2532" s="23">
        <v>169.63</v>
      </c>
    </row>
    <row r="2533" spans="1:15" x14ac:dyDescent="0.25">
      <c r="A2533" t="s">
        <v>6736</v>
      </c>
      <c r="B2533">
        <v>25442</v>
      </c>
      <c r="C2533">
        <v>888.17</v>
      </c>
      <c r="N2533" s="23">
        <v>68840</v>
      </c>
      <c r="O2533" s="23">
        <v>127.67</v>
      </c>
    </row>
    <row r="2534" spans="1:15" x14ac:dyDescent="0.25">
      <c r="A2534" t="s">
        <v>6736</v>
      </c>
      <c r="B2534">
        <v>25443</v>
      </c>
      <c r="C2534">
        <v>863.36</v>
      </c>
      <c r="N2534" s="23">
        <v>68850</v>
      </c>
      <c r="O2534" s="23">
        <v>55.71</v>
      </c>
    </row>
    <row r="2535" spans="1:15" x14ac:dyDescent="0.25">
      <c r="A2535" t="s">
        <v>6736</v>
      </c>
      <c r="B2535">
        <v>25444</v>
      </c>
      <c r="C2535">
        <v>912.41</v>
      </c>
      <c r="N2535" s="23">
        <v>69000</v>
      </c>
      <c r="O2535" s="23">
        <v>137.69</v>
      </c>
    </row>
    <row r="2536" spans="1:15" x14ac:dyDescent="0.25">
      <c r="A2536" t="s">
        <v>6736</v>
      </c>
      <c r="B2536">
        <v>25445</v>
      </c>
      <c r="C2536">
        <v>796.05</v>
      </c>
      <c r="N2536" s="23">
        <v>69005</v>
      </c>
      <c r="O2536" s="23">
        <v>175.87</v>
      </c>
    </row>
    <row r="2537" spans="1:15" x14ac:dyDescent="0.25">
      <c r="A2537" t="s">
        <v>6736</v>
      </c>
      <c r="B2537">
        <v>25446</v>
      </c>
      <c r="C2537">
        <v>1287.97</v>
      </c>
      <c r="N2537" s="23">
        <v>69020</v>
      </c>
      <c r="O2537" s="23">
        <v>160.46</v>
      </c>
    </row>
    <row r="2538" spans="1:15" x14ac:dyDescent="0.25">
      <c r="A2538" t="s">
        <v>6736</v>
      </c>
      <c r="B2538">
        <v>25447</v>
      </c>
      <c r="C2538">
        <v>912.61</v>
      </c>
      <c r="N2538" s="23">
        <v>69100</v>
      </c>
      <c r="O2538" s="23">
        <v>50.24</v>
      </c>
    </row>
    <row r="2539" spans="1:15" x14ac:dyDescent="0.25">
      <c r="A2539" t="s">
        <v>6736</v>
      </c>
      <c r="B2539">
        <v>25449</v>
      </c>
      <c r="C2539">
        <v>1137.42</v>
      </c>
      <c r="N2539" s="23">
        <v>69105</v>
      </c>
      <c r="O2539" s="23">
        <v>69.47</v>
      </c>
    </row>
    <row r="2540" spans="1:15" x14ac:dyDescent="0.25">
      <c r="A2540" t="s">
        <v>6736</v>
      </c>
      <c r="B2540">
        <v>25450</v>
      </c>
      <c r="C2540">
        <v>568.32000000000005</v>
      </c>
      <c r="N2540" s="23">
        <v>69110</v>
      </c>
      <c r="O2540" s="23">
        <v>364.25</v>
      </c>
    </row>
    <row r="2541" spans="1:15" x14ac:dyDescent="0.25">
      <c r="A2541" t="s">
        <v>6736</v>
      </c>
      <c r="B2541">
        <v>25455</v>
      </c>
      <c r="C2541">
        <v>672.49</v>
      </c>
      <c r="N2541" s="23">
        <v>69120</v>
      </c>
      <c r="O2541" s="23" t="e">
        <v>#N/A</v>
      </c>
    </row>
    <row r="2542" spans="1:15" x14ac:dyDescent="0.25">
      <c r="A2542" t="s">
        <v>6736</v>
      </c>
      <c r="B2542">
        <v>25490</v>
      </c>
      <c r="C2542">
        <v>794.42</v>
      </c>
      <c r="N2542" s="23">
        <v>69140</v>
      </c>
      <c r="O2542" s="23" t="e">
        <v>#N/A</v>
      </c>
    </row>
    <row r="2543" spans="1:15" x14ac:dyDescent="0.25">
      <c r="A2543" t="s">
        <v>6736</v>
      </c>
      <c r="B2543">
        <v>25491</v>
      </c>
      <c r="C2543">
        <v>816.99</v>
      </c>
      <c r="N2543" s="23">
        <v>69145</v>
      </c>
      <c r="O2543" s="23">
        <v>287.14</v>
      </c>
    </row>
    <row r="2544" spans="1:15" x14ac:dyDescent="0.25">
      <c r="A2544" t="s">
        <v>6736</v>
      </c>
      <c r="B2544">
        <v>25492</v>
      </c>
      <c r="C2544">
        <v>998.68</v>
      </c>
      <c r="N2544" s="23">
        <v>69150</v>
      </c>
      <c r="O2544" s="23" t="e">
        <v>#N/A</v>
      </c>
    </row>
    <row r="2545" spans="1:15" x14ac:dyDescent="0.25">
      <c r="A2545" t="s">
        <v>6736</v>
      </c>
      <c r="B2545">
        <v>25515</v>
      </c>
      <c r="C2545">
        <v>739.29</v>
      </c>
      <c r="N2545" s="23">
        <v>69155</v>
      </c>
      <c r="O2545" s="23" t="e">
        <v>#N/A</v>
      </c>
    </row>
    <row r="2546" spans="1:15" x14ac:dyDescent="0.25">
      <c r="A2546" t="s">
        <v>6736</v>
      </c>
      <c r="B2546">
        <v>25525</v>
      </c>
      <c r="C2546">
        <v>866.36</v>
      </c>
      <c r="N2546" s="23">
        <v>69200</v>
      </c>
      <c r="O2546" s="23">
        <v>51.08</v>
      </c>
    </row>
    <row r="2547" spans="1:15" x14ac:dyDescent="0.25">
      <c r="A2547" t="s">
        <v>6736</v>
      </c>
      <c r="B2547">
        <v>25526</v>
      </c>
      <c r="C2547">
        <v>1050.1400000000001</v>
      </c>
      <c r="N2547" s="23">
        <v>69205</v>
      </c>
      <c r="O2547" s="23" t="e">
        <v>#N/A</v>
      </c>
    </row>
    <row r="2548" spans="1:15" x14ac:dyDescent="0.25">
      <c r="A2548" t="s">
        <v>6736</v>
      </c>
      <c r="B2548">
        <v>25545</v>
      </c>
      <c r="C2548">
        <v>688.64</v>
      </c>
      <c r="N2548" s="23">
        <v>69209</v>
      </c>
      <c r="O2548" s="23" t="e">
        <v>#N/A</v>
      </c>
    </row>
    <row r="2549" spans="1:15" x14ac:dyDescent="0.25">
      <c r="A2549" t="s">
        <v>6736</v>
      </c>
      <c r="B2549">
        <v>25574</v>
      </c>
      <c r="C2549">
        <v>742.92</v>
      </c>
      <c r="N2549" s="23">
        <v>69210</v>
      </c>
      <c r="O2549" s="23">
        <v>34.89</v>
      </c>
    </row>
    <row r="2550" spans="1:15" x14ac:dyDescent="0.25">
      <c r="A2550" t="s">
        <v>6736</v>
      </c>
      <c r="B2550">
        <v>25575</v>
      </c>
      <c r="C2550">
        <v>994.99</v>
      </c>
      <c r="N2550" s="23">
        <v>69220</v>
      </c>
      <c r="O2550" s="23">
        <v>55.44</v>
      </c>
    </row>
    <row r="2551" spans="1:15" x14ac:dyDescent="0.25">
      <c r="A2551" t="s">
        <v>6736</v>
      </c>
      <c r="B2551">
        <v>25606</v>
      </c>
      <c r="C2551">
        <v>733.45</v>
      </c>
      <c r="N2551" s="23">
        <v>69222</v>
      </c>
      <c r="O2551" s="23">
        <v>151.62</v>
      </c>
    </row>
    <row r="2552" spans="1:15" x14ac:dyDescent="0.25">
      <c r="A2552" t="s">
        <v>6736</v>
      </c>
      <c r="B2552">
        <v>25607</v>
      </c>
      <c r="C2552">
        <v>812.14</v>
      </c>
      <c r="N2552" s="23">
        <v>69300</v>
      </c>
      <c r="O2552" s="23">
        <v>513.97</v>
      </c>
    </row>
    <row r="2553" spans="1:15" x14ac:dyDescent="0.25">
      <c r="A2553" t="s">
        <v>6736</v>
      </c>
      <c r="B2553">
        <v>25608</v>
      </c>
      <c r="C2553">
        <v>909.5</v>
      </c>
      <c r="N2553" s="23">
        <v>69310</v>
      </c>
      <c r="O2553" s="23" t="e">
        <v>#N/A</v>
      </c>
    </row>
    <row r="2554" spans="1:15" x14ac:dyDescent="0.25">
      <c r="A2554" t="s">
        <v>6736</v>
      </c>
      <c r="B2554">
        <v>25609</v>
      </c>
      <c r="C2554">
        <v>1155.48</v>
      </c>
      <c r="N2554" s="23">
        <v>69320</v>
      </c>
      <c r="O2554" s="23" t="e">
        <v>#N/A</v>
      </c>
    </row>
    <row r="2555" spans="1:15" x14ac:dyDescent="0.25">
      <c r="A2555" t="s">
        <v>6736</v>
      </c>
      <c r="B2555">
        <v>25628</v>
      </c>
      <c r="C2555">
        <v>795.29</v>
      </c>
      <c r="N2555" s="23">
        <v>69420</v>
      </c>
      <c r="O2555" s="23">
        <v>133.19999999999999</v>
      </c>
    </row>
    <row r="2556" spans="1:15" x14ac:dyDescent="0.25">
      <c r="A2556" t="s">
        <v>6736</v>
      </c>
      <c r="B2556">
        <v>25645</v>
      </c>
      <c r="C2556">
        <v>626.52</v>
      </c>
      <c r="N2556" s="23">
        <v>69421</v>
      </c>
      <c r="O2556" s="23" t="e">
        <v>#N/A</v>
      </c>
    </row>
    <row r="2557" spans="1:15" x14ac:dyDescent="0.25">
      <c r="A2557" t="s">
        <v>6736</v>
      </c>
      <c r="B2557">
        <v>25651</v>
      </c>
      <c r="C2557">
        <v>535.72</v>
      </c>
      <c r="N2557" s="23">
        <v>69424</v>
      </c>
      <c r="O2557" s="23">
        <v>65.739999999999995</v>
      </c>
    </row>
    <row r="2558" spans="1:15" x14ac:dyDescent="0.25">
      <c r="A2558" t="s">
        <v>6736</v>
      </c>
      <c r="B2558">
        <v>25652</v>
      </c>
      <c r="C2558">
        <v>689.38</v>
      </c>
      <c r="N2558" s="23">
        <v>69433</v>
      </c>
      <c r="O2558" s="23">
        <v>146.25</v>
      </c>
    </row>
    <row r="2559" spans="1:15" x14ac:dyDescent="0.25">
      <c r="A2559" t="s">
        <v>6736</v>
      </c>
      <c r="B2559">
        <v>25660</v>
      </c>
      <c r="C2559">
        <v>449.96</v>
      </c>
      <c r="N2559" s="23">
        <v>69436</v>
      </c>
      <c r="O2559" s="23" t="e">
        <v>#N/A</v>
      </c>
    </row>
    <row r="2560" spans="1:15" x14ac:dyDescent="0.25">
      <c r="A2560" t="s">
        <v>6736</v>
      </c>
      <c r="B2560">
        <v>25670</v>
      </c>
      <c r="C2560">
        <v>668.78</v>
      </c>
      <c r="N2560" s="23">
        <v>69440</v>
      </c>
      <c r="O2560" s="23" t="e">
        <v>#N/A</v>
      </c>
    </row>
    <row r="2561" spans="1:15" x14ac:dyDescent="0.25">
      <c r="A2561" t="s">
        <v>6736</v>
      </c>
      <c r="B2561">
        <v>25671</v>
      </c>
      <c r="C2561">
        <v>586.69000000000005</v>
      </c>
      <c r="N2561" s="23">
        <v>69450</v>
      </c>
      <c r="O2561" s="23" t="e">
        <v>#N/A</v>
      </c>
    </row>
    <row r="2562" spans="1:15" x14ac:dyDescent="0.25">
      <c r="A2562" t="s">
        <v>6736</v>
      </c>
      <c r="B2562">
        <v>25676</v>
      </c>
      <c r="C2562">
        <v>691.78</v>
      </c>
      <c r="N2562" s="23">
        <v>69501</v>
      </c>
      <c r="O2562" s="23" t="e">
        <v>#N/A</v>
      </c>
    </row>
    <row r="2563" spans="1:15" x14ac:dyDescent="0.25">
      <c r="A2563" t="s">
        <v>6736</v>
      </c>
      <c r="B2563">
        <v>25680</v>
      </c>
      <c r="C2563">
        <v>520.62</v>
      </c>
      <c r="N2563" s="23">
        <v>69502</v>
      </c>
      <c r="O2563" s="23" t="e">
        <v>#N/A</v>
      </c>
    </row>
    <row r="2564" spans="1:15" x14ac:dyDescent="0.25">
      <c r="A2564" t="s">
        <v>6736</v>
      </c>
      <c r="B2564">
        <v>25685</v>
      </c>
      <c r="C2564">
        <v>808.41</v>
      </c>
      <c r="N2564" s="23">
        <v>69505</v>
      </c>
      <c r="O2564" s="23" t="e">
        <v>#N/A</v>
      </c>
    </row>
    <row r="2565" spans="1:15" x14ac:dyDescent="0.25">
      <c r="A2565" t="s">
        <v>6736</v>
      </c>
      <c r="B2565">
        <v>25690</v>
      </c>
      <c r="C2565">
        <v>526.33000000000004</v>
      </c>
      <c r="N2565" s="23">
        <v>69511</v>
      </c>
      <c r="O2565" s="23" t="e">
        <v>#N/A</v>
      </c>
    </row>
    <row r="2566" spans="1:15" x14ac:dyDescent="0.25">
      <c r="A2566" t="s">
        <v>6736</v>
      </c>
      <c r="B2566">
        <v>25695</v>
      </c>
      <c r="C2566">
        <v>699.64</v>
      </c>
      <c r="N2566" s="23">
        <v>69530</v>
      </c>
      <c r="O2566" s="23" t="e">
        <v>#N/A</v>
      </c>
    </row>
    <row r="2567" spans="1:15" x14ac:dyDescent="0.25">
      <c r="A2567" t="s">
        <v>6736</v>
      </c>
      <c r="B2567">
        <v>25800</v>
      </c>
      <c r="C2567">
        <v>806.7</v>
      </c>
      <c r="N2567" s="23">
        <v>69535</v>
      </c>
      <c r="O2567" s="23" t="e">
        <v>#N/A</v>
      </c>
    </row>
    <row r="2568" spans="1:15" x14ac:dyDescent="0.25">
      <c r="A2568" t="s">
        <v>6736</v>
      </c>
      <c r="B2568">
        <v>25805</v>
      </c>
      <c r="C2568">
        <v>932.59</v>
      </c>
      <c r="N2568" s="23">
        <v>69540</v>
      </c>
      <c r="O2568" s="23">
        <v>145.76</v>
      </c>
    </row>
    <row r="2569" spans="1:15" x14ac:dyDescent="0.25">
      <c r="A2569" t="s">
        <v>6736</v>
      </c>
      <c r="B2569">
        <v>25810</v>
      </c>
      <c r="C2569">
        <v>956.27</v>
      </c>
      <c r="N2569" s="23">
        <v>69550</v>
      </c>
      <c r="O2569" s="23" t="e">
        <v>#N/A</v>
      </c>
    </row>
    <row r="2570" spans="1:15" x14ac:dyDescent="0.25">
      <c r="A2570" t="s">
        <v>6736</v>
      </c>
      <c r="B2570">
        <v>25820</v>
      </c>
      <c r="C2570">
        <v>679.41</v>
      </c>
      <c r="N2570" s="23">
        <v>69552</v>
      </c>
      <c r="O2570" s="23" t="e">
        <v>#N/A</v>
      </c>
    </row>
    <row r="2571" spans="1:15" x14ac:dyDescent="0.25">
      <c r="A2571" t="s">
        <v>6736</v>
      </c>
      <c r="B2571">
        <v>25825</v>
      </c>
      <c r="C2571">
        <v>835.99</v>
      </c>
      <c r="N2571" s="23">
        <v>69554</v>
      </c>
      <c r="O2571" s="23" t="e">
        <v>#N/A</v>
      </c>
    </row>
    <row r="2572" spans="1:15" x14ac:dyDescent="0.25">
      <c r="A2572" t="s">
        <v>6736</v>
      </c>
      <c r="B2572">
        <v>25830</v>
      </c>
      <c r="C2572">
        <v>1047.72</v>
      </c>
      <c r="N2572" s="23">
        <v>69601</v>
      </c>
      <c r="O2572" s="23" t="e">
        <v>#N/A</v>
      </c>
    </row>
    <row r="2573" spans="1:15" x14ac:dyDescent="0.25">
      <c r="A2573" t="s">
        <v>6736</v>
      </c>
      <c r="B2573">
        <v>25900</v>
      </c>
      <c r="C2573">
        <v>781.73</v>
      </c>
      <c r="N2573" s="23">
        <v>69602</v>
      </c>
      <c r="O2573" s="23" t="e">
        <v>#N/A</v>
      </c>
    </row>
    <row r="2574" spans="1:15" x14ac:dyDescent="0.25">
      <c r="A2574" t="s">
        <v>6736</v>
      </c>
      <c r="B2574">
        <v>25905</v>
      </c>
      <c r="C2574">
        <v>712.36</v>
      </c>
      <c r="N2574" s="23">
        <v>69603</v>
      </c>
      <c r="O2574" s="23" t="e">
        <v>#N/A</v>
      </c>
    </row>
    <row r="2575" spans="1:15" x14ac:dyDescent="0.25">
      <c r="A2575" t="s">
        <v>6736</v>
      </c>
      <c r="B2575">
        <v>25907</v>
      </c>
      <c r="C2575">
        <v>641.29</v>
      </c>
      <c r="N2575" s="23">
        <v>69604</v>
      </c>
      <c r="O2575" s="23" t="e">
        <v>#N/A</v>
      </c>
    </row>
    <row r="2576" spans="1:15" x14ac:dyDescent="0.25">
      <c r="A2576" t="s">
        <v>6736</v>
      </c>
      <c r="B2576">
        <v>25909</v>
      </c>
      <c r="C2576">
        <v>756.56</v>
      </c>
      <c r="N2576" s="23">
        <v>69605</v>
      </c>
      <c r="O2576" s="23" t="e">
        <v>#N/A</v>
      </c>
    </row>
    <row r="2577" spans="1:15" x14ac:dyDescent="0.25">
      <c r="A2577" t="s">
        <v>6736</v>
      </c>
      <c r="B2577">
        <v>25915</v>
      </c>
      <c r="C2577">
        <v>1299.43</v>
      </c>
      <c r="N2577" s="23">
        <v>69610</v>
      </c>
      <c r="O2577" s="23">
        <v>313.41000000000003</v>
      </c>
    </row>
    <row r="2578" spans="1:15" x14ac:dyDescent="0.25">
      <c r="A2578" t="s">
        <v>6736</v>
      </c>
      <c r="B2578">
        <v>25920</v>
      </c>
      <c r="C2578">
        <v>767.3</v>
      </c>
      <c r="N2578" s="23">
        <v>69620</v>
      </c>
      <c r="O2578" s="23">
        <v>547.72</v>
      </c>
    </row>
    <row r="2579" spans="1:15" x14ac:dyDescent="0.25">
      <c r="A2579" t="s">
        <v>6736</v>
      </c>
      <c r="B2579">
        <v>25922</v>
      </c>
      <c r="C2579">
        <v>632.82000000000005</v>
      </c>
      <c r="N2579" s="23">
        <v>69631</v>
      </c>
      <c r="O2579" s="23" t="e">
        <v>#N/A</v>
      </c>
    </row>
    <row r="2580" spans="1:15" x14ac:dyDescent="0.25">
      <c r="A2580" t="s">
        <v>6736</v>
      </c>
      <c r="B2580">
        <v>25924</v>
      </c>
      <c r="C2580">
        <v>669.67</v>
      </c>
      <c r="N2580" s="23">
        <v>69632</v>
      </c>
      <c r="O2580" s="23" t="e">
        <v>#N/A</v>
      </c>
    </row>
    <row r="2581" spans="1:15" x14ac:dyDescent="0.25">
      <c r="A2581" t="s">
        <v>6736</v>
      </c>
      <c r="B2581">
        <v>25927</v>
      </c>
      <c r="C2581">
        <v>901.98</v>
      </c>
      <c r="N2581" s="23">
        <v>69633</v>
      </c>
      <c r="O2581" s="23" t="e">
        <v>#N/A</v>
      </c>
    </row>
    <row r="2582" spans="1:15" x14ac:dyDescent="0.25">
      <c r="A2582" t="s">
        <v>6736</v>
      </c>
      <c r="B2582">
        <v>25929</v>
      </c>
      <c r="C2582">
        <v>652.67999999999995</v>
      </c>
      <c r="N2582" s="23">
        <v>69635</v>
      </c>
      <c r="O2582" s="23" t="e">
        <v>#N/A</v>
      </c>
    </row>
    <row r="2583" spans="1:15" x14ac:dyDescent="0.25">
      <c r="A2583" t="s">
        <v>6736</v>
      </c>
      <c r="B2583">
        <v>25931</v>
      </c>
      <c r="C2583">
        <v>734.49</v>
      </c>
      <c r="N2583" s="23">
        <v>69636</v>
      </c>
      <c r="O2583" s="23" t="e">
        <v>#N/A</v>
      </c>
    </row>
    <row r="2584" spans="1:15" x14ac:dyDescent="0.25">
      <c r="A2584" t="s">
        <v>6736</v>
      </c>
      <c r="B2584">
        <v>26020</v>
      </c>
      <c r="C2584">
        <v>480.08</v>
      </c>
      <c r="N2584" s="23">
        <v>69637</v>
      </c>
      <c r="O2584" s="23" t="e">
        <v>#N/A</v>
      </c>
    </row>
    <row r="2585" spans="1:15" x14ac:dyDescent="0.25">
      <c r="A2585" t="s">
        <v>6736</v>
      </c>
      <c r="B2585">
        <v>26025</v>
      </c>
      <c r="C2585">
        <v>467.19</v>
      </c>
      <c r="N2585" s="23">
        <v>69641</v>
      </c>
      <c r="O2585" s="23" t="e">
        <v>#N/A</v>
      </c>
    </row>
    <row r="2586" spans="1:15" x14ac:dyDescent="0.25">
      <c r="A2586" t="s">
        <v>6736</v>
      </c>
      <c r="B2586">
        <v>26030</v>
      </c>
      <c r="C2586">
        <v>542.92999999999995</v>
      </c>
      <c r="N2586" s="23">
        <v>69642</v>
      </c>
      <c r="O2586" s="23" t="e">
        <v>#N/A</v>
      </c>
    </row>
    <row r="2587" spans="1:15" x14ac:dyDescent="0.25">
      <c r="A2587" t="s">
        <v>6736</v>
      </c>
      <c r="B2587">
        <v>26034</v>
      </c>
      <c r="C2587">
        <v>593.77</v>
      </c>
      <c r="N2587" s="23">
        <v>69643</v>
      </c>
      <c r="O2587" s="23" t="e">
        <v>#N/A</v>
      </c>
    </row>
    <row r="2588" spans="1:15" x14ac:dyDescent="0.25">
      <c r="A2588" t="s">
        <v>6736</v>
      </c>
      <c r="B2588">
        <v>26035</v>
      </c>
      <c r="C2588">
        <v>942.52</v>
      </c>
      <c r="N2588" s="23">
        <v>69644</v>
      </c>
      <c r="O2588" s="23" t="e">
        <v>#N/A</v>
      </c>
    </row>
    <row r="2589" spans="1:15" x14ac:dyDescent="0.25">
      <c r="A2589" t="s">
        <v>6736</v>
      </c>
      <c r="B2589">
        <v>26037</v>
      </c>
      <c r="C2589">
        <v>625.27</v>
      </c>
      <c r="N2589" s="23">
        <v>69645</v>
      </c>
      <c r="O2589" s="23" t="e">
        <v>#N/A</v>
      </c>
    </row>
    <row r="2590" spans="1:15" x14ac:dyDescent="0.25">
      <c r="A2590" t="s">
        <v>6736</v>
      </c>
      <c r="B2590">
        <v>26040</v>
      </c>
      <c r="C2590">
        <v>344.92</v>
      </c>
      <c r="N2590" s="23">
        <v>69646</v>
      </c>
      <c r="O2590" s="23" t="e">
        <v>#N/A</v>
      </c>
    </row>
    <row r="2591" spans="1:15" x14ac:dyDescent="0.25">
      <c r="A2591" t="s">
        <v>6736</v>
      </c>
      <c r="B2591">
        <v>26045</v>
      </c>
      <c r="C2591">
        <v>518.22</v>
      </c>
      <c r="N2591" s="23">
        <v>69650</v>
      </c>
      <c r="O2591" s="23" t="e">
        <v>#N/A</v>
      </c>
    </row>
    <row r="2592" spans="1:15" x14ac:dyDescent="0.25">
      <c r="A2592" t="s">
        <v>6736</v>
      </c>
      <c r="B2592">
        <v>26060</v>
      </c>
      <c r="C2592">
        <v>293.43</v>
      </c>
      <c r="N2592" s="23">
        <v>69660</v>
      </c>
      <c r="O2592" s="23" t="e">
        <v>#N/A</v>
      </c>
    </row>
    <row r="2593" spans="1:15" x14ac:dyDescent="0.25">
      <c r="A2593" t="s">
        <v>6736</v>
      </c>
      <c r="B2593">
        <v>26070</v>
      </c>
      <c r="C2593">
        <v>346.46</v>
      </c>
      <c r="N2593" s="23">
        <v>69661</v>
      </c>
      <c r="O2593" s="23" t="e">
        <v>#N/A</v>
      </c>
    </row>
    <row r="2594" spans="1:15" x14ac:dyDescent="0.25">
      <c r="A2594" t="s">
        <v>6736</v>
      </c>
      <c r="B2594">
        <v>26075</v>
      </c>
      <c r="C2594">
        <v>367.77</v>
      </c>
      <c r="N2594" s="23">
        <v>69662</v>
      </c>
      <c r="O2594" s="23" t="e">
        <v>#N/A</v>
      </c>
    </row>
    <row r="2595" spans="1:15" x14ac:dyDescent="0.25">
      <c r="A2595" t="s">
        <v>6736</v>
      </c>
      <c r="B2595">
        <v>26080</v>
      </c>
      <c r="C2595">
        <v>432.08</v>
      </c>
      <c r="N2595" s="23">
        <v>69666</v>
      </c>
      <c r="O2595" s="23" t="e">
        <v>#N/A</v>
      </c>
    </row>
    <row r="2596" spans="1:15" x14ac:dyDescent="0.25">
      <c r="A2596" t="s">
        <v>6736</v>
      </c>
      <c r="B2596">
        <v>26100</v>
      </c>
      <c r="C2596">
        <v>369.34</v>
      </c>
      <c r="N2596" s="23">
        <v>69667</v>
      </c>
      <c r="O2596" s="23" t="e">
        <v>#N/A</v>
      </c>
    </row>
    <row r="2597" spans="1:15" x14ac:dyDescent="0.25">
      <c r="A2597" t="s">
        <v>6736</v>
      </c>
      <c r="B2597">
        <v>26105</v>
      </c>
      <c r="C2597">
        <v>368.46</v>
      </c>
      <c r="N2597" s="23">
        <v>69670</v>
      </c>
      <c r="O2597" s="23" t="e">
        <v>#N/A</v>
      </c>
    </row>
    <row r="2598" spans="1:15" x14ac:dyDescent="0.25">
      <c r="A2598" t="s">
        <v>6736</v>
      </c>
      <c r="B2598">
        <v>26110</v>
      </c>
      <c r="C2598">
        <v>355.46</v>
      </c>
      <c r="N2598" s="23">
        <v>69676</v>
      </c>
      <c r="O2598" s="23" t="e">
        <v>#N/A</v>
      </c>
    </row>
    <row r="2599" spans="1:15" x14ac:dyDescent="0.25">
      <c r="A2599" t="s">
        <v>6736</v>
      </c>
      <c r="B2599">
        <v>26111</v>
      </c>
      <c r="C2599">
        <v>461.47</v>
      </c>
      <c r="N2599" s="23">
        <v>69700</v>
      </c>
      <c r="O2599" s="23" t="e">
        <v>#N/A</v>
      </c>
    </row>
    <row r="2600" spans="1:15" x14ac:dyDescent="0.25">
      <c r="A2600" t="s">
        <v>6736</v>
      </c>
      <c r="B2600">
        <v>26113</v>
      </c>
      <c r="C2600">
        <v>605.22</v>
      </c>
      <c r="N2600" s="23">
        <v>69711</v>
      </c>
      <c r="O2600" s="23" t="e">
        <v>#N/A</v>
      </c>
    </row>
    <row r="2601" spans="1:15" x14ac:dyDescent="0.25">
      <c r="A2601" t="s">
        <v>6736</v>
      </c>
      <c r="B2601">
        <v>26116</v>
      </c>
      <c r="C2601">
        <v>582.12</v>
      </c>
      <c r="N2601" s="23">
        <v>69714</v>
      </c>
      <c r="O2601" s="23" t="e">
        <v>#N/A</v>
      </c>
    </row>
    <row r="2602" spans="1:15" x14ac:dyDescent="0.25">
      <c r="A2602" t="s">
        <v>6736</v>
      </c>
      <c r="B2602">
        <v>26117</v>
      </c>
      <c r="C2602">
        <v>826.56</v>
      </c>
      <c r="N2602" s="23">
        <v>69715</v>
      </c>
      <c r="O2602" s="23" t="e">
        <v>#N/A</v>
      </c>
    </row>
    <row r="2603" spans="1:15" x14ac:dyDescent="0.25">
      <c r="A2603" t="s">
        <v>6736</v>
      </c>
      <c r="B2603">
        <v>26118</v>
      </c>
      <c r="C2603">
        <v>1159.1099999999999</v>
      </c>
      <c r="N2603" s="23">
        <v>69717</v>
      </c>
      <c r="O2603" s="23" t="e">
        <v>#N/A</v>
      </c>
    </row>
    <row r="2604" spans="1:15" x14ac:dyDescent="0.25">
      <c r="A2604" t="s">
        <v>6736</v>
      </c>
      <c r="B2604">
        <v>26121</v>
      </c>
      <c r="C2604">
        <v>658.89</v>
      </c>
      <c r="N2604" s="23">
        <v>69718</v>
      </c>
      <c r="O2604" s="23" t="e">
        <v>#N/A</v>
      </c>
    </row>
    <row r="2605" spans="1:15" x14ac:dyDescent="0.25">
      <c r="A2605" t="s">
        <v>6736</v>
      </c>
      <c r="B2605">
        <v>26123</v>
      </c>
      <c r="C2605">
        <v>920.4</v>
      </c>
      <c r="N2605" s="23">
        <v>69720</v>
      </c>
      <c r="O2605" s="23" t="e">
        <v>#N/A</v>
      </c>
    </row>
    <row r="2606" spans="1:15" x14ac:dyDescent="0.25">
      <c r="A2606" t="s">
        <v>6736</v>
      </c>
      <c r="B2606">
        <v>26125</v>
      </c>
      <c r="C2606">
        <v>301.08</v>
      </c>
      <c r="N2606" s="23">
        <v>69725</v>
      </c>
      <c r="O2606" s="23" t="e">
        <v>#N/A</v>
      </c>
    </row>
    <row r="2607" spans="1:15" x14ac:dyDescent="0.25">
      <c r="A2607" t="s">
        <v>6736</v>
      </c>
      <c r="B2607">
        <v>26130</v>
      </c>
      <c r="C2607">
        <v>511.86</v>
      </c>
      <c r="N2607" s="23">
        <v>69740</v>
      </c>
      <c r="O2607" s="23" t="e">
        <v>#N/A</v>
      </c>
    </row>
    <row r="2608" spans="1:15" x14ac:dyDescent="0.25">
      <c r="A2608" t="s">
        <v>6736</v>
      </c>
      <c r="B2608">
        <v>26135</v>
      </c>
      <c r="C2608">
        <v>605.67999999999995</v>
      </c>
      <c r="N2608" s="23">
        <v>69745</v>
      </c>
      <c r="O2608" s="23" t="e">
        <v>#N/A</v>
      </c>
    </row>
    <row r="2609" spans="1:15" x14ac:dyDescent="0.25">
      <c r="A2609" t="s">
        <v>6736</v>
      </c>
      <c r="B2609">
        <v>26140</v>
      </c>
      <c r="C2609">
        <v>556.28</v>
      </c>
      <c r="N2609" s="23">
        <v>69801</v>
      </c>
      <c r="O2609" s="23">
        <v>134.30000000000001</v>
      </c>
    </row>
    <row r="2610" spans="1:15" x14ac:dyDescent="0.25">
      <c r="A2610" t="s">
        <v>6736</v>
      </c>
      <c r="B2610">
        <v>26145</v>
      </c>
      <c r="C2610">
        <v>564.53</v>
      </c>
      <c r="N2610" s="23">
        <v>69805</v>
      </c>
      <c r="O2610" s="23" t="e">
        <v>#N/A</v>
      </c>
    </row>
    <row r="2611" spans="1:15" x14ac:dyDescent="0.25">
      <c r="A2611" t="s">
        <v>6736</v>
      </c>
      <c r="B2611">
        <v>26170</v>
      </c>
      <c r="C2611">
        <v>446.98</v>
      </c>
      <c r="N2611" s="23">
        <v>69806</v>
      </c>
      <c r="O2611" s="23" t="e">
        <v>#N/A</v>
      </c>
    </row>
    <row r="2612" spans="1:15" x14ac:dyDescent="0.25">
      <c r="A2612" t="s">
        <v>6736</v>
      </c>
      <c r="B2612">
        <v>26180</v>
      </c>
      <c r="C2612">
        <v>488.82</v>
      </c>
      <c r="N2612" s="23">
        <v>69905</v>
      </c>
      <c r="O2612" s="23" t="e">
        <v>#N/A</v>
      </c>
    </row>
    <row r="2613" spans="1:15" x14ac:dyDescent="0.25">
      <c r="A2613" t="s">
        <v>6736</v>
      </c>
      <c r="B2613">
        <v>26185</v>
      </c>
      <c r="C2613">
        <v>600.91</v>
      </c>
      <c r="N2613" s="23">
        <v>69910</v>
      </c>
      <c r="O2613" s="23" t="e">
        <v>#N/A</v>
      </c>
    </row>
    <row r="2614" spans="1:15" x14ac:dyDescent="0.25">
      <c r="A2614" t="s">
        <v>6736</v>
      </c>
      <c r="B2614">
        <v>26200</v>
      </c>
      <c r="C2614">
        <v>496.88</v>
      </c>
      <c r="N2614" s="23">
        <v>69915</v>
      </c>
      <c r="O2614" s="23" t="e">
        <v>#N/A</v>
      </c>
    </row>
    <row r="2615" spans="1:15" x14ac:dyDescent="0.25">
      <c r="A2615" t="s">
        <v>6736</v>
      </c>
      <c r="B2615">
        <v>26205</v>
      </c>
      <c r="C2615">
        <v>665.99</v>
      </c>
      <c r="N2615" s="23">
        <v>69930</v>
      </c>
      <c r="O2615" s="23" t="e">
        <v>#N/A</v>
      </c>
    </row>
    <row r="2616" spans="1:15" x14ac:dyDescent="0.25">
      <c r="A2616" t="s">
        <v>6736</v>
      </c>
      <c r="B2616">
        <v>26210</v>
      </c>
      <c r="C2616">
        <v>488.46</v>
      </c>
      <c r="N2616" s="23">
        <v>69950</v>
      </c>
      <c r="O2616" s="23" t="e">
        <v>#N/A</v>
      </c>
    </row>
    <row r="2617" spans="1:15" x14ac:dyDescent="0.25">
      <c r="A2617" t="s">
        <v>6736</v>
      </c>
      <c r="B2617">
        <v>26215</v>
      </c>
      <c r="C2617">
        <v>622.61</v>
      </c>
      <c r="N2617" s="23">
        <v>69955</v>
      </c>
      <c r="O2617" s="23" t="e">
        <v>#N/A</v>
      </c>
    </row>
    <row r="2618" spans="1:15" x14ac:dyDescent="0.25">
      <c r="A2618" t="s">
        <v>6736</v>
      </c>
      <c r="B2618">
        <v>26230</v>
      </c>
      <c r="C2618">
        <v>549.77</v>
      </c>
      <c r="N2618" s="23">
        <v>69960</v>
      </c>
      <c r="O2618" s="23" t="e">
        <v>#N/A</v>
      </c>
    </row>
    <row r="2619" spans="1:15" x14ac:dyDescent="0.25">
      <c r="A2619" t="s">
        <v>6736</v>
      </c>
      <c r="B2619">
        <v>26235</v>
      </c>
      <c r="C2619">
        <v>544.26</v>
      </c>
      <c r="N2619" s="23">
        <v>69970</v>
      </c>
      <c r="O2619" s="23" t="e">
        <v>#N/A</v>
      </c>
    </row>
    <row r="2620" spans="1:15" x14ac:dyDescent="0.25">
      <c r="A2620" t="s">
        <v>6736</v>
      </c>
      <c r="B2620">
        <v>26236</v>
      </c>
      <c r="C2620">
        <v>487.52</v>
      </c>
      <c r="N2620" s="23">
        <v>69990</v>
      </c>
      <c r="O2620" s="23" t="e">
        <v>#N/A</v>
      </c>
    </row>
    <row r="2621" spans="1:15" x14ac:dyDescent="0.25">
      <c r="A2621" t="s">
        <v>6736</v>
      </c>
      <c r="B2621">
        <v>26250</v>
      </c>
      <c r="C2621">
        <v>1188.1400000000001</v>
      </c>
      <c r="N2621" s="25">
        <v>70010</v>
      </c>
      <c r="O2621" s="25" t="e">
        <v>#N/A</v>
      </c>
    </row>
    <row r="2622" spans="1:15" x14ac:dyDescent="0.25">
      <c r="A2622" t="s">
        <v>6736</v>
      </c>
      <c r="B2622">
        <v>26260</v>
      </c>
      <c r="C2622">
        <v>882.88</v>
      </c>
      <c r="N2622" s="25">
        <v>70015</v>
      </c>
      <c r="O2622" s="25" t="e">
        <v>#N/A</v>
      </c>
    </row>
    <row r="2623" spans="1:15" x14ac:dyDescent="0.25">
      <c r="A2623" t="s">
        <v>6736</v>
      </c>
      <c r="B2623">
        <v>26262</v>
      </c>
      <c r="C2623">
        <v>690.13</v>
      </c>
      <c r="N2623" s="25">
        <v>70030</v>
      </c>
      <c r="O2623" s="25" t="e">
        <v>#N/A</v>
      </c>
    </row>
    <row r="2624" spans="1:15" x14ac:dyDescent="0.25">
      <c r="A2624" t="s">
        <v>6736</v>
      </c>
      <c r="B2624">
        <v>26320</v>
      </c>
      <c r="C2624">
        <v>383.55</v>
      </c>
      <c r="N2624" s="25">
        <v>70100</v>
      </c>
      <c r="O2624" s="25" t="e">
        <v>#N/A</v>
      </c>
    </row>
    <row r="2625" spans="1:15" x14ac:dyDescent="0.25">
      <c r="A2625" t="s">
        <v>6736</v>
      </c>
      <c r="B2625">
        <v>26340</v>
      </c>
      <c r="C2625">
        <v>372.38</v>
      </c>
      <c r="N2625" s="25">
        <v>70110</v>
      </c>
      <c r="O2625" s="25" t="e">
        <v>#N/A</v>
      </c>
    </row>
    <row r="2626" spans="1:15" x14ac:dyDescent="0.25">
      <c r="A2626" t="s">
        <v>6736</v>
      </c>
      <c r="B2626">
        <v>26350</v>
      </c>
      <c r="C2626">
        <v>782.73</v>
      </c>
      <c r="N2626" s="25">
        <v>70120</v>
      </c>
      <c r="O2626" s="25" t="e">
        <v>#N/A</v>
      </c>
    </row>
    <row r="2627" spans="1:15" x14ac:dyDescent="0.25">
      <c r="A2627" t="s">
        <v>6736</v>
      </c>
      <c r="B2627">
        <v>26352</v>
      </c>
      <c r="C2627">
        <v>900.24</v>
      </c>
      <c r="N2627" s="25">
        <v>70130</v>
      </c>
      <c r="O2627" s="25" t="e">
        <v>#N/A</v>
      </c>
    </row>
    <row r="2628" spans="1:15" x14ac:dyDescent="0.25">
      <c r="A2628" t="s">
        <v>6736</v>
      </c>
      <c r="B2628">
        <v>26356</v>
      </c>
      <c r="C2628">
        <v>970.98</v>
      </c>
      <c r="N2628" s="25">
        <v>70134</v>
      </c>
      <c r="O2628" s="25" t="e">
        <v>#N/A</v>
      </c>
    </row>
    <row r="2629" spans="1:15" x14ac:dyDescent="0.25">
      <c r="A2629" t="s">
        <v>6736</v>
      </c>
      <c r="B2629">
        <v>26357</v>
      </c>
      <c r="C2629">
        <v>950.51</v>
      </c>
      <c r="N2629" s="25">
        <v>70140</v>
      </c>
      <c r="O2629" s="25" t="e">
        <v>#N/A</v>
      </c>
    </row>
    <row r="2630" spans="1:15" x14ac:dyDescent="0.25">
      <c r="A2630" t="s">
        <v>6736</v>
      </c>
      <c r="B2630">
        <v>26358</v>
      </c>
      <c r="C2630">
        <v>1054.72</v>
      </c>
      <c r="N2630" s="25">
        <v>70150</v>
      </c>
      <c r="O2630" s="25" t="e">
        <v>#N/A</v>
      </c>
    </row>
    <row r="2631" spans="1:15" x14ac:dyDescent="0.25">
      <c r="A2631" t="s">
        <v>6736</v>
      </c>
      <c r="B2631">
        <v>26370</v>
      </c>
      <c r="C2631">
        <v>830.64</v>
      </c>
      <c r="N2631" s="25">
        <v>70160</v>
      </c>
      <c r="O2631" s="25" t="e">
        <v>#N/A</v>
      </c>
    </row>
    <row r="2632" spans="1:15" x14ac:dyDescent="0.25">
      <c r="A2632" t="s">
        <v>6736</v>
      </c>
      <c r="B2632">
        <v>26372</v>
      </c>
      <c r="C2632">
        <v>965.29</v>
      </c>
      <c r="N2632" s="25">
        <v>70170</v>
      </c>
      <c r="O2632" s="25" t="e">
        <v>#N/A</v>
      </c>
    </row>
    <row r="2633" spans="1:15" x14ac:dyDescent="0.25">
      <c r="A2633" t="s">
        <v>6736</v>
      </c>
      <c r="B2633">
        <v>26373</v>
      </c>
      <c r="C2633">
        <v>928.05</v>
      </c>
      <c r="N2633" s="25">
        <v>70190</v>
      </c>
      <c r="O2633" s="25" t="e">
        <v>#N/A</v>
      </c>
    </row>
    <row r="2634" spans="1:15" x14ac:dyDescent="0.25">
      <c r="A2634" t="s">
        <v>6736</v>
      </c>
      <c r="B2634">
        <v>26390</v>
      </c>
      <c r="C2634">
        <v>918.03</v>
      </c>
      <c r="N2634" s="25">
        <v>70200</v>
      </c>
      <c r="O2634" s="25" t="e">
        <v>#N/A</v>
      </c>
    </row>
    <row r="2635" spans="1:15" x14ac:dyDescent="0.25">
      <c r="A2635" t="s">
        <v>6736</v>
      </c>
      <c r="B2635">
        <v>26392</v>
      </c>
      <c r="C2635">
        <v>1061.04</v>
      </c>
      <c r="N2635" s="25">
        <v>70210</v>
      </c>
      <c r="O2635" s="25" t="e">
        <v>#N/A</v>
      </c>
    </row>
    <row r="2636" spans="1:15" x14ac:dyDescent="0.25">
      <c r="A2636" t="s">
        <v>6736</v>
      </c>
      <c r="B2636">
        <v>26410</v>
      </c>
      <c r="C2636">
        <v>622.65</v>
      </c>
      <c r="N2636" s="25">
        <v>70220</v>
      </c>
      <c r="O2636" s="25" t="e">
        <v>#N/A</v>
      </c>
    </row>
    <row r="2637" spans="1:15" x14ac:dyDescent="0.25">
      <c r="A2637" t="s">
        <v>6736</v>
      </c>
      <c r="B2637">
        <v>26412</v>
      </c>
      <c r="C2637">
        <v>747.85</v>
      </c>
      <c r="N2637" s="25">
        <v>70240</v>
      </c>
      <c r="O2637" s="25" t="e">
        <v>#N/A</v>
      </c>
    </row>
    <row r="2638" spans="1:15" x14ac:dyDescent="0.25">
      <c r="A2638" t="s">
        <v>6736</v>
      </c>
      <c r="B2638">
        <v>26415</v>
      </c>
      <c r="C2638">
        <v>841.25</v>
      </c>
      <c r="N2638" s="25">
        <v>70250</v>
      </c>
      <c r="O2638" s="25" t="e">
        <v>#N/A</v>
      </c>
    </row>
    <row r="2639" spans="1:15" x14ac:dyDescent="0.25">
      <c r="A2639" t="s">
        <v>6736</v>
      </c>
      <c r="B2639">
        <v>26416</v>
      </c>
      <c r="C2639">
        <v>787.51</v>
      </c>
      <c r="N2639" s="25">
        <v>70260</v>
      </c>
      <c r="O2639" s="25" t="e">
        <v>#N/A</v>
      </c>
    </row>
    <row r="2640" spans="1:15" x14ac:dyDescent="0.25">
      <c r="A2640" t="s">
        <v>6736</v>
      </c>
      <c r="B2640">
        <v>26418</v>
      </c>
      <c r="C2640">
        <v>636.70000000000005</v>
      </c>
      <c r="N2640" s="25">
        <v>70300</v>
      </c>
      <c r="O2640" s="25" t="e">
        <v>#N/A</v>
      </c>
    </row>
    <row r="2641" spans="1:15" x14ac:dyDescent="0.25">
      <c r="A2641" t="s">
        <v>6736</v>
      </c>
      <c r="B2641">
        <v>26420</v>
      </c>
      <c r="C2641">
        <v>775.56</v>
      </c>
      <c r="N2641" s="25">
        <v>70310</v>
      </c>
      <c r="O2641" s="25" t="e">
        <v>#N/A</v>
      </c>
    </row>
    <row r="2642" spans="1:15" x14ac:dyDescent="0.25">
      <c r="A2642" t="s">
        <v>6736</v>
      </c>
      <c r="B2642">
        <v>26426</v>
      </c>
      <c r="C2642">
        <v>552.71</v>
      </c>
      <c r="N2642" s="25">
        <v>70320</v>
      </c>
      <c r="O2642" s="25" t="e">
        <v>#N/A</v>
      </c>
    </row>
    <row r="2643" spans="1:15" x14ac:dyDescent="0.25">
      <c r="A2643" t="s">
        <v>6736</v>
      </c>
      <c r="B2643">
        <v>26428</v>
      </c>
      <c r="C2643">
        <v>828.06</v>
      </c>
      <c r="N2643" s="25">
        <v>70328</v>
      </c>
      <c r="O2643" s="25" t="e">
        <v>#N/A</v>
      </c>
    </row>
    <row r="2644" spans="1:15" x14ac:dyDescent="0.25">
      <c r="A2644" t="s">
        <v>6736</v>
      </c>
      <c r="B2644">
        <v>26432</v>
      </c>
      <c r="C2644">
        <v>548.86</v>
      </c>
      <c r="N2644" s="25">
        <v>70330</v>
      </c>
      <c r="O2644" s="25" t="e">
        <v>#N/A</v>
      </c>
    </row>
    <row r="2645" spans="1:15" x14ac:dyDescent="0.25">
      <c r="A2645" t="s">
        <v>6736</v>
      </c>
      <c r="B2645">
        <v>26433</v>
      </c>
      <c r="C2645">
        <v>583.86</v>
      </c>
      <c r="N2645" s="25">
        <v>70332</v>
      </c>
      <c r="O2645" s="25" t="e">
        <v>#N/A</v>
      </c>
    </row>
    <row r="2646" spans="1:15" x14ac:dyDescent="0.25">
      <c r="A2646" t="s">
        <v>6736</v>
      </c>
      <c r="B2646">
        <v>26434</v>
      </c>
      <c r="C2646">
        <v>710.33</v>
      </c>
      <c r="N2646" s="25">
        <v>70336</v>
      </c>
      <c r="O2646" s="25" t="e">
        <v>#N/A</v>
      </c>
    </row>
    <row r="2647" spans="1:15" x14ac:dyDescent="0.25">
      <c r="A2647" t="s">
        <v>6736</v>
      </c>
      <c r="B2647">
        <v>26437</v>
      </c>
      <c r="C2647">
        <v>682.86</v>
      </c>
      <c r="N2647" s="25">
        <v>70350</v>
      </c>
      <c r="O2647" s="25" t="e">
        <v>#N/A</v>
      </c>
    </row>
    <row r="2648" spans="1:15" x14ac:dyDescent="0.25">
      <c r="A2648" t="s">
        <v>6736</v>
      </c>
      <c r="B2648">
        <v>26440</v>
      </c>
      <c r="C2648">
        <v>680.83</v>
      </c>
      <c r="N2648" s="25">
        <v>70355</v>
      </c>
      <c r="O2648" s="25" t="e">
        <v>#N/A</v>
      </c>
    </row>
    <row r="2649" spans="1:15" x14ac:dyDescent="0.25">
      <c r="A2649" t="s">
        <v>6736</v>
      </c>
      <c r="B2649">
        <v>26442</v>
      </c>
      <c r="C2649">
        <v>1057.26</v>
      </c>
      <c r="N2649" s="25">
        <v>70360</v>
      </c>
      <c r="O2649" s="25" t="e">
        <v>#N/A</v>
      </c>
    </row>
    <row r="2650" spans="1:15" x14ac:dyDescent="0.25">
      <c r="A2650" t="s">
        <v>6736</v>
      </c>
      <c r="B2650">
        <v>26445</v>
      </c>
      <c r="C2650">
        <v>635.16999999999996</v>
      </c>
      <c r="N2650" s="25">
        <v>70370</v>
      </c>
      <c r="O2650" s="25" t="e">
        <v>#N/A</v>
      </c>
    </row>
    <row r="2651" spans="1:15" x14ac:dyDescent="0.25">
      <c r="A2651" t="s">
        <v>6736</v>
      </c>
      <c r="B2651">
        <v>26449</v>
      </c>
      <c r="C2651">
        <v>766.88</v>
      </c>
      <c r="N2651" s="25">
        <v>70371</v>
      </c>
      <c r="O2651" s="25" t="e">
        <v>#N/A</v>
      </c>
    </row>
    <row r="2652" spans="1:15" x14ac:dyDescent="0.25">
      <c r="A2652" t="s">
        <v>6736</v>
      </c>
      <c r="B2652">
        <v>26450</v>
      </c>
      <c r="C2652">
        <v>448.37</v>
      </c>
      <c r="N2652" s="25">
        <v>70380</v>
      </c>
      <c r="O2652" s="25" t="e">
        <v>#N/A</v>
      </c>
    </row>
    <row r="2653" spans="1:15" x14ac:dyDescent="0.25">
      <c r="A2653" t="s">
        <v>6736</v>
      </c>
      <c r="B2653">
        <v>26455</v>
      </c>
      <c r="C2653">
        <v>441.29</v>
      </c>
      <c r="N2653" s="25">
        <v>70390</v>
      </c>
      <c r="O2653" s="25" t="e">
        <v>#N/A</v>
      </c>
    </row>
    <row r="2654" spans="1:15" x14ac:dyDescent="0.25">
      <c r="A2654" t="s">
        <v>6736</v>
      </c>
      <c r="B2654">
        <v>26460</v>
      </c>
      <c r="C2654">
        <v>433.06</v>
      </c>
      <c r="N2654" s="25">
        <v>70450</v>
      </c>
      <c r="O2654" s="25" t="e">
        <v>#N/A</v>
      </c>
    </row>
    <row r="2655" spans="1:15" x14ac:dyDescent="0.25">
      <c r="A2655" t="s">
        <v>6736</v>
      </c>
      <c r="B2655">
        <v>26471</v>
      </c>
      <c r="C2655">
        <v>672.81</v>
      </c>
      <c r="N2655" s="25">
        <v>70460</v>
      </c>
      <c r="O2655" s="25" t="e">
        <v>#N/A</v>
      </c>
    </row>
    <row r="2656" spans="1:15" x14ac:dyDescent="0.25">
      <c r="A2656" t="s">
        <v>6736</v>
      </c>
      <c r="B2656">
        <v>26474</v>
      </c>
      <c r="C2656">
        <v>661.29</v>
      </c>
      <c r="N2656" s="25">
        <v>70470</v>
      </c>
      <c r="O2656" s="25" t="e">
        <v>#N/A</v>
      </c>
    </row>
    <row r="2657" spans="1:15" x14ac:dyDescent="0.25">
      <c r="A2657" t="s">
        <v>6736</v>
      </c>
      <c r="B2657">
        <v>26476</v>
      </c>
      <c r="C2657">
        <v>634.72</v>
      </c>
      <c r="N2657" s="25">
        <v>70480</v>
      </c>
      <c r="O2657" s="25" t="e">
        <v>#N/A</v>
      </c>
    </row>
    <row r="2658" spans="1:15" x14ac:dyDescent="0.25">
      <c r="A2658" t="s">
        <v>6736</v>
      </c>
      <c r="B2658">
        <v>26477</v>
      </c>
      <c r="C2658">
        <v>637.13</v>
      </c>
      <c r="N2658" s="25">
        <v>70481</v>
      </c>
      <c r="O2658" s="25" t="e">
        <v>#N/A</v>
      </c>
    </row>
    <row r="2659" spans="1:15" x14ac:dyDescent="0.25">
      <c r="A2659" t="s">
        <v>6736</v>
      </c>
      <c r="B2659">
        <v>26478</v>
      </c>
      <c r="C2659">
        <v>680.17</v>
      </c>
      <c r="N2659" s="25">
        <v>70482</v>
      </c>
      <c r="O2659" s="25" t="e">
        <v>#N/A</v>
      </c>
    </row>
    <row r="2660" spans="1:15" x14ac:dyDescent="0.25">
      <c r="A2660" t="s">
        <v>6736</v>
      </c>
      <c r="B2660">
        <v>26479</v>
      </c>
      <c r="C2660">
        <v>671.28</v>
      </c>
      <c r="N2660" s="25">
        <v>70486</v>
      </c>
      <c r="O2660" s="25" t="e">
        <v>#N/A</v>
      </c>
    </row>
    <row r="2661" spans="1:15" x14ac:dyDescent="0.25">
      <c r="A2661" t="s">
        <v>6736</v>
      </c>
      <c r="B2661">
        <v>26480</v>
      </c>
      <c r="C2661">
        <v>824.54</v>
      </c>
      <c r="N2661" s="25">
        <v>70487</v>
      </c>
      <c r="O2661" s="25" t="e">
        <v>#N/A</v>
      </c>
    </row>
    <row r="2662" spans="1:15" x14ac:dyDescent="0.25">
      <c r="A2662" t="s">
        <v>6736</v>
      </c>
      <c r="B2662">
        <v>26483</v>
      </c>
      <c r="C2662">
        <v>924.33</v>
      </c>
      <c r="N2662" s="25">
        <v>70488</v>
      </c>
      <c r="O2662" s="25" t="e">
        <v>#N/A</v>
      </c>
    </row>
    <row r="2663" spans="1:15" x14ac:dyDescent="0.25">
      <c r="A2663" t="s">
        <v>6736</v>
      </c>
      <c r="B2663">
        <v>26485</v>
      </c>
      <c r="C2663">
        <v>885.52</v>
      </c>
      <c r="N2663" s="25">
        <v>70490</v>
      </c>
      <c r="O2663" s="25" t="e">
        <v>#N/A</v>
      </c>
    </row>
    <row r="2664" spans="1:15" x14ac:dyDescent="0.25">
      <c r="A2664" t="s">
        <v>6736</v>
      </c>
      <c r="B2664">
        <v>26489</v>
      </c>
      <c r="C2664">
        <v>996.74</v>
      </c>
      <c r="N2664" s="25">
        <v>70491</v>
      </c>
      <c r="O2664" s="25" t="e">
        <v>#N/A</v>
      </c>
    </row>
    <row r="2665" spans="1:15" x14ac:dyDescent="0.25">
      <c r="A2665" t="s">
        <v>6736</v>
      </c>
      <c r="B2665">
        <v>26490</v>
      </c>
      <c r="C2665">
        <v>859.93</v>
      </c>
      <c r="N2665" s="25">
        <v>70492</v>
      </c>
      <c r="O2665" s="25" t="e">
        <v>#N/A</v>
      </c>
    </row>
    <row r="2666" spans="1:15" x14ac:dyDescent="0.25">
      <c r="A2666" t="s">
        <v>6736</v>
      </c>
      <c r="B2666">
        <v>26492</v>
      </c>
      <c r="C2666">
        <v>953.23</v>
      </c>
      <c r="N2666" s="25">
        <v>70496</v>
      </c>
      <c r="O2666" s="25" t="e">
        <v>#N/A</v>
      </c>
    </row>
    <row r="2667" spans="1:15" x14ac:dyDescent="0.25">
      <c r="A2667" t="s">
        <v>6736</v>
      </c>
      <c r="B2667">
        <v>26494</v>
      </c>
      <c r="C2667">
        <v>863.66</v>
      </c>
      <c r="N2667" s="25">
        <v>70498</v>
      </c>
      <c r="O2667" s="25" t="e">
        <v>#N/A</v>
      </c>
    </row>
    <row r="2668" spans="1:15" x14ac:dyDescent="0.25">
      <c r="A2668" t="s">
        <v>6736</v>
      </c>
      <c r="B2668">
        <v>26496</v>
      </c>
      <c r="C2668">
        <v>937.22</v>
      </c>
      <c r="N2668" s="25">
        <v>70540</v>
      </c>
      <c r="O2668" s="25" t="e">
        <v>#N/A</v>
      </c>
    </row>
    <row r="2669" spans="1:15" x14ac:dyDescent="0.25">
      <c r="A2669" t="s">
        <v>6736</v>
      </c>
      <c r="B2669">
        <v>26497</v>
      </c>
      <c r="C2669">
        <v>950.2</v>
      </c>
      <c r="N2669" s="25">
        <v>70542</v>
      </c>
      <c r="O2669" s="25" t="e">
        <v>#N/A</v>
      </c>
    </row>
    <row r="2670" spans="1:15" x14ac:dyDescent="0.25">
      <c r="A2670" t="s">
        <v>6736</v>
      </c>
      <c r="B2670">
        <v>26498</v>
      </c>
      <c r="C2670">
        <v>1252.56</v>
      </c>
      <c r="N2670" s="25">
        <v>70543</v>
      </c>
      <c r="O2670" s="25" t="e">
        <v>#N/A</v>
      </c>
    </row>
    <row r="2671" spans="1:15" x14ac:dyDescent="0.25">
      <c r="A2671" t="s">
        <v>6736</v>
      </c>
      <c r="B2671">
        <v>26499</v>
      </c>
      <c r="C2671">
        <v>911</v>
      </c>
      <c r="N2671" s="25">
        <v>70544</v>
      </c>
      <c r="O2671" s="25" t="e">
        <v>#N/A</v>
      </c>
    </row>
    <row r="2672" spans="1:15" x14ac:dyDescent="0.25">
      <c r="A2672" t="s">
        <v>6736</v>
      </c>
      <c r="B2672">
        <v>26500</v>
      </c>
      <c r="C2672">
        <v>682.36</v>
      </c>
      <c r="N2672" s="25">
        <v>70545</v>
      </c>
      <c r="O2672" s="25" t="e">
        <v>#N/A</v>
      </c>
    </row>
    <row r="2673" spans="1:15" x14ac:dyDescent="0.25">
      <c r="A2673" t="s">
        <v>6736</v>
      </c>
      <c r="B2673">
        <v>26502</v>
      </c>
      <c r="C2673">
        <v>761.86</v>
      </c>
      <c r="N2673" s="25">
        <v>70546</v>
      </c>
      <c r="O2673" s="25" t="e">
        <v>#N/A</v>
      </c>
    </row>
    <row r="2674" spans="1:15" x14ac:dyDescent="0.25">
      <c r="A2674" t="s">
        <v>6736</v>
      </c>
      <c r="B2674">
        <v>26508</v>
      </c>
      <c r="C2674">
        <v>705.38</v>
      </c>
      <c r="N2674" s="25">
        <v>70547</v>
      </c>
      <c r="O2674" s="25" t="e">
        <v>#N/A</v>
      </c>
    </row>
    <row r="2675" spans="1:15" x14ac:dyDescent="0.25">
      <c r="A2675" t="s">
        <v>6736</v>
      </c>
      <c r="B2675">
        <v>26510</v>
      </c>
      <c r="C2675">
        <v>651.04999999999995</v>
      </c>
      <c r="N2675" s="25">
        <v>70548</v>
      </c>
      <c r="O2675" s="25" t="e">
        <v>#N/A</v>
      </c>
    </row>
    <row r="2676" spans="1:15" x14ac:dyDescent="0.25">
      <c r="A2676" t="s">
        <v>6736</v>
      </c>
      <c r="B2676">
        <v>26516</v>
      </c>
      <c r="C2676">
        <v>765.33</v>
      </c>
      <c r="N2676" s="25">
        <v>70549</v>
      </c>
      <c r="O2676" s="25" t="e">
        <v>#N/A</v>
      </c>
    </row>
    <row r="2677" spans="1:15" x14ac:dyDescent="0.25">
      <c r="A2677" t="s">
        <v>6736</v>
      </c>
      <c r="B2677">
        <v>26517</v>
      </c>
      <c r="C2677">
        <v>902.96</v>
      </c>
      <c r="N2677" s="25">
        <v>70551</v>
      </c>
      <c r="O2677" s="25" t="e">
        <v>#N/A</v>
      </c>
    </row>
    <row r="2678" spans="1:15" x14ac:dyDescent="0.25">
      <c r="A2678" t="s">
        <v>6736</v>
      </c>
      <c r="B2678">
        <v>26518</v>
      </c>
      <c r="C2678">
        <v>901.06</v>
      </c>
      <c r="N2678" s="25">
        <v>70552</v>
      </c>
      <c r="O2678" s="25" t="e">
        <v>#N/A</v>
      </c>
    </row>
    <row r="2679" spans="1:15" x14ac:dyDescent="0.25">
      <c r="A2679" t="s">
        <v>6736</v>
      </c>
      <c r="B2679">
        <v>26520</v>
      </c>
      <c r="C2679">
        <v>715.48</v>
      </c>
      <c r="N2679" s="25">
        <v>70553</v>
      </c>
      <c r="O2679" s="25" t="e">
        <v>#N/A</v>
      </c>
    </row>
    <row r="2680" spans="1:15" x14ac:dyDescent="0.25">
      <c r="A2680" t="s">
        <v>6736</v>
      </c>
      <c r="B2680">
        <v>26525</v>
      </c>
      <c r="C2680">
        <v>716.16</v>
      </c>
      <c r="N2680" s="25">
        <v>70554</v>
      </c>
      <c r="O2680" s="25" t="e">
        <v>#N/A</v>
      </c>
    </row>
    <row r="2681" spans="1:15" x14ac:dyDescent="0.25">
      <c r="A2681" t="s">
        <v>6736</v>
      </c>
      <c r="B2681">
        <v>26530</v>
      </c>
      <c r="C2681">
        <v>591.69000000000005</v>
      </c>
      <c r="N2681" s="25">
        <v>70555</v>
      </c>
      <c r="O2681" s="25" t="e">
        <v>#N/A</v>
      </c>
    </row>
    <row r="2682" spans="1:15" x14ac:dyDescent="0.25">
      <c r="A2682" t="s">
        <v>6736</v>
      </c>
      <c r="B2682">
        <v>26531</v>
      </c>
      <c r="C2682">
        <v>688.04</v>
      </c>
      <c r="N2682" s="25">
        <v>70557</v>
      </c>
      <c r="O2682" s="25" t="e">
        <v>#N/A</v>
      </c>
    </row>
    <row r="2683" spans="1:15" x14ac:dyDescent="0.25">
      <c r="A2683" t="s">
        <v>6736</v>
      </c>
      <c r="B2683">
        <v>26535</v>
      </c>
      <c r="C2683">
        <v>464.11</v>
      </c>
      <c r="N2683" s="25">
        <v>70558</v>
      </c>
      <c r="O2683" s="25" t="e">
        <v>#N/A</v>
      </c>
    </row>
    <row r="2684" spans="1:15" x14ac:dyDescent="0.25">
      <c r="A2684" t="s">
        <v>6736</v>
      </c>
      <c r="B2684">
        <v>26536</v>
      </c>
      <c r="C2684">
        <v>782.3</v>
      </c>
      <c r="N2684" s="25">
        <v>70559</v>
      </c>
      <c r="O2684" s="25" t="e">
        <v>#N/A</v>
      </c>
    </row>
    <row r="2685" spans="1:15" x14ac:dyDescent="0.25">
      <c r="A2685" t="s">
        <v>6736</v>
      </c>
      <c r="B2685">
        <v>26540</v>
      </c>
      <c r="C2685">
        <v>719.26</v>
      </c>
      <c r="N2685" s="25">
        <v>71045</v>
      </c>
      <c r="O2685" s="25" t="e">
        <v>#N/A</v>
      </c>
    </row>
    <row r="2686" spans="1:15" x14ac:dyDescent="0.25">
      <c r="A2686" t="s">
        <v>6736</v>
      </c>
      <c r="B2686">
        <v>26541</v>
      </c>
      <c r="C2686">
        <v>875.97</v>
      </c>
      <c r="N2686" s="25">
        <v>71046</v>
      </c>
      <c r="O2686" s="25" t="e">
        <v>#N/A</v>
      </c>
    </row>
    <row r="2687" spans="1:15" x14ac:dyDescent="0.25">
      <c r="A2687" t="s">
        <v>6736</v>
      </c>
      <c r="B2687">
        <v>26542</v>
      </c>
      <c r="C2687">
        <v>741.32</v>
      </c>
      <c r="N2687" s="25">
        <v>71047</v>
      </c>
      <c r="O2687" s="25" t="e">
        <v>#N/A</v>
      </c>
    </row>
    <row r="2688" spans="1:15" x14ac:dyDescent="0.25">
      <c r="A2688" t="s">
        <v>6736</v>
      </c>
      <c r="B2688">
        <v>26545</v>
      </c>
      <c r="C2688">
        <v>754.82</v>
      </c>
      <c r="N2688" s="25">
        <v>71048</v>
      </c>
      <c r="O2688" s="25" t="e">
        <v>#N/A</v>
      </c>
    </row>
    <row r="2689" spans="1:15" x14ac:dyDescent="0.25">
      <c r="A2689" t="s">
        <v>6736</v>
      </c>
      <c r="B2689">
        <v>26546</v>
      </c>
      <c r="C2689">
        <v>1087.01</v>
      </c>
      <c r="N2689" s="25">
        <v>71100</v>
      </c>
      <c r="O2689" s="25" t="e">
        <v>#N/A</v>
      </c>
    </row>
    <row r="2690" spans="1:15" x14ac:dyDescent="0.25">
      <c r="A2690" t="s">
        <v>6736</v>
      </c>
      <c r="B2690">
        <v>26548</v>
      </c>
      <c r="C2690">
        <v>830.74</v>
      </c>
      <c r="N2690" s="25">
        <v>71101</v>
      </c>
      <c r="O2690" s="25" t="e">
        <v>#N/A</v>
      </c>
    </row>
    <row r="2691" spans="1:15" x14ac:dyDescent="0.25">
      <c r="A2691" t="s">
        <v>6736</v>
      </c>
      <c r="B2691">
        <v>26550</v>
      </c>
      <c r="C2691">
        <v>1687.52</v>
      </c>
      <c r="N2691" s="25">
        <v>71110</v>
      </c>
      <c r="O2691" s="25" t="e">
        <v>#N/A</v>
      </c>
    </row>
    <row r="2692" spans="1:15" x14ac:dyDescent="0.25">
      <c r="A2692" t="s">
        <v>6736</v>
      </c>
      <c r="B2692">
        <v>26551</v>
      </c>
      <c r="C2692">
        <v>3101.72</v>
      </c>
      <c r="N2692" s="25">
        <v>71111</v>
      </c>
      <c r="O2692" s="25" t="e">
        <v>#N/A</v>
      </c>
    </row>
    <row r="2693" spans="1:15" x14ac:dyDescent="0.25">
      <c r="A2693" t="s">
        <v>6736</v>
      </c>
      <c r="B2693">
        <v>26553</v>
      </c>
      <c r="C2693">
        <v>3601.38</v>
      </c>
      <c r="N2693" s="25">
        <v>71120</v>
      </c>
      <c r="O2693" s="25" t="e">
        <v>#N/A</v>
      </c>
    </row>
    <row r="2694" spans="1:15" x14ac:dyDescent="0.25">
      <c r="A2694" t="s">
        <v>6736</v>
      </c>
      <c r="B2694">
        <v>26554</v>
      </c>
      <c r="C2694">
        <v>3605.43</v>
      </c>
      <c r="N2694" s="25">
        <v>71130</v>
      </c>
      <c r="O2694" s="25" t="e">
        <v>#N/A</v>
      </c>
    </row>
    <row r="2695" spans="1:15" x14ac:dyDescent="0.25">
      <c r="A2695" t="s">
        <v>6736</v>
      </c>
      <c r="B2695">
        <v>26555</v>
      </c>
      <c r="C2695">
        <v>1470.44</v>
      </c>
      <c r="N2695" s="25">
        <v>71250</v>
      </c>
      <c r="O2695" s="25" t="e">
        <v>#N/A</v>
      </c>
    </row>
    <row r="2696" spans="1:15" x14ac:dyDescent="0.25">
      <c r="A2696" t="s">
        <v>6736</v>
      </c>
      <c r="B2696">
        <v>26556</v>
      </c>
      <c r="C2696">
        <v>3743.14</v>
      </c>
      <c r="N2696" s="25">
        <v>71260</v>
      </c>
      <c r="O2696" s="25" t="e">
        <v>#N/A</v>
      </c>
    </row>
    <row r="2697" spans="1:15" x14ac:dyDescent="0.25">
      <c r="A2697" t="s">
        <v>6736</v>
      </c>
      <c r="B2697">
        <v>26560</v>
      </c>
      <c r="C2697">
        <v>614.28</v>
      </c>
      <c r="N2697" s="25">
        <v>71270</v>
      </c>
      <c r="O2697" s="25" t="e">
        <v>#N/A</v>
      </c>
    </row>
    <row r="2698" spans="1:15" x14ac:dyDescent="0.25">
      <c r="A2698" t="s">
        <v>6736</v>
      </c>
      <c r="B2698">
        <v>26561</v>
      </c>
      <c r="C2698">
        <v>1016.83</v>
      </c>
      <c r="N2698" s="25">
        <v>71275</v>
      </c>
      <c r="O2698" s="25" t="e">
        <v>#N/A</v>
      </c>
    </row>
    <row r="2699" spans="1:15" x14ac:dyDescent="0.25">
      <c r="A2699" t="s">
        <v>6736</v>
      </c>
      <c r="B2699">
        <v>26562</v>
      </c>
      <c r="C2699">
        <v>1474.25</v>
      </c>
      <c r="N2699" s="25">
        <v>71550</v>
      </c>
      <c r="O2699" s="25" t="e">
        <v>#N/A</v>
      </c>
    </row>
    <row r="2700" spans="1:15" x14ac:dyDescent="0.25">
      <c r="A2700" t="s">
        <v>6736</v>
      </c>
      <c r="B2700">
        <v>26565</v>
      </c>
      <c r="C2700">
        <v>741.04</v>
      </c>
      <c r="N2700" s="25">
        <v>71551</v>
      </c>
      <c r="O2700" s="25" t="e">
        <v>#N/A</v>
      </c>
    </row>
    <row r="2701" spans="1:15" x14ac:dyDescent="0.25">
      <c r="A2701" t="s">
        <v>6736</v>
      </c>
      <c r="B2701">
        <v>26567</v>
      </c>
      <c r="C2701">
        <v>745.18</v>
      </c>
      <c r="N2701" s="25">
        <v>71552</v>
      </c>
      <c r="O2701" s="25" t="e">
        <v>#N/A</v>
      </c>
    </row>
    <row r="2702" spans="1:15" x14ac:dyDescent="0.25">
      <c r="A2702" t="s">
        <v>6736</v>
      </c>
      <c r="B2702">
        <v>26568</v>
      </c>
      <c r="C2702">
        <v>988.79</v>
      </c>
      <c r="N2702" s="25">
        <v>71555</v>
      </c>
      <c r="O2702" s="25" t="e">
        <v>#N/A</v>
      </c>
    </row>
    <row r="2703" spans="1:15" x14ac:dyDescent="0.25">
      <c r="A2703" t="s">
        <v>6736</v>
      </c>
      <c r="B2703">
        <v>26580</v>
      </c>
      <c r="C2703">
        <v>1602.37</v>
      </c>
      <c r="N2703" s="25">
        <v>72020</v>
      </c>
      <c r="O2703" s="25" t="e">
        <v>#N/A</v>
      </c>
    </row>
    <row r="2704" spans="1:15" x14ac:dyDescent="0.25">
      <c r="A2704" t="s">
        <v>6736</v>
      </c>
      <c r="B2704">
        <v>26587</v>
      </c>
      <c r="C2704">
        <v>997.46</v>
      </c>
      <c r="N2704" s="25">
        <v>72040</v>
      </c>
      <c r="O2704" s="25" t="e">
        <v>#N/A</v>
      </c>
    </row>
    <row r="2705" spans="1:15" x14ac:dyDescent="0.25">
      <c r="A2705" t="s">
        <v>6736</v>
      </c>
      <c r="B2705">
        <v>26590</v>
      </c>
      <c r="C2705">
        <v>1477.4</v>
      </c>
      <c r="N2705" s="25">
        <v>72050</v>
      </c>
      <c r="O2705" s="25" t="e">
        <v>#N/A</v>
      </c>
    </row>
    <row r="2706" spans="1:15" x14ac:dyDescent="0.25">
      <c r="A2706" t="s">
        <v>6736</v>
      </c>
      <c r="B2706">
        <v>26591</v>
      </c>
      <c r="C2706">
        <v>479.78</v>
      </c>
      <c r="N2706" s="25">
        <v>72052</v>
      </c>
      <c r="O2706" s="25" t="e">
        <v>#N/A</v>
      </c>
    </row>
    <row r="2707" spans="1:15" x14ac:dyDescent="0.25">
      <c r="A2707" t="s">
        <v>6736</v>
      </c>
      <c r="B2707">
        <v>26593</v>
      </c>
      <c r="C2707">
        <v>657.81</v>
      </c>
      <c r="N2707" s="25">
        <v>72070</v>
      </c>
      <c r="O2707" s="25" t="e">
        <v>#N/A</v>
      </c>
    </row>
    <row r="2708" spans="1:15" x14ac:dyDescent="0.25">
      <c r="A2708" t="s">
        <v>6736</v>
      </c>
      <c r="B2708">
        <v>26596</v>
      </c>
      <c r="C2708">
        <v>822.64</v>
      </c>
      <c r="N2708" s="25">
        <v>72072</v>
      </c>
      <c r="O2708" s="25" t="e">
        <v>#N/A</v>
      </c>
    </row>
    <row r="2709" spans="1:15" x14ac:dyDescent="0.25">
      <c r="A2709" t="s">
        <v>6736</v>
      </c>
      <c r="B2709">
        <v>26607</v>
      </c>
      <c r="C2709">
        <v>502.34</v>
      </c>
      <c r="N2709" s="25">
        <v>72074</v>
      </c>
      <c r="O2709" s="25" t="e">
        <v>#N/A</v>
      </c>
    </row>
    <row r="2710" spans="1:15" x14ac:dyDescent="0.25">
      <c r="A2710" t="s">
        <v>6736</v>
      </c>
      <c r="B2710">
        <v>26608</v>
      </c>
      <c r="C2710">
        <v>527.03</v>
      </c>
      <c r="N2710" s="25">
        <v>72080</v>
      </c>
      <c r="O2710" s="25" t="e">
        <v>#N/A</v>
      </c>
    </row>
    <row r="2711" spans="1:15" x14ac:dyDescent="0.25">
      <c r="A2711" t="s">
        <v>6736</v>
      </c>
      <c r="B2711">
        <v>26615</v>
      </c>
      <c r="C2711">
        <v>637.22</v>
      </c>
      <c r="N2711" s="25">
        <v>72081</v>
      </c>
      <c r="O2711" s="25" t="e">
        <v>#N/A</v>
      </c>
    </row>
    <row r="2712" spans="1:15" x14ac:dyDescent="0.25">
      <c r="A2712" t="s">
        <v>6736</v>
      </c>
      <c r="B2712">
        <v>26650</v>
      </c>
      <c r="C2712">
        <v>528.98</v>
      </c>
      <c r="N2712" s="25">
        <v>72082</v>
      </c>
      <c r="O2712" s="25" t="e">
        <v>#N/A</v>
      </c>
    </row>
    <row r="2713" spans="1:15" x14ac:dyDescent="0.25">
      <c r="A2713" t="s">
        <v>6736</v>
      </c>
      <c r="B2713">
        <v>26665</v>
      </c>
      <c r="C2713">
        <v>699.39</v>
      </c>
      <c r="N2713" s="25">
        <v>72083</v>
      </c>
      <c r="O2713" s="25" t="e">
        <v>#N/A</v>
      </c>
    </row>
    <row r="2714" spans="1:15" x14ac:dyDescent="0.25">
      <c r="A2714" t="s">
        <v>6736</v>
      </c>
      <c r="B2714">
        <v>26676</v>
      </c>
      <c r="C2714">
        <v>553.69000000000005</v>
      </c>
      <c r="N2714" s="25">
        <v>72084</v>
      </c>
      <c r="O2714" s="25" t="e">
        <v>#N/A</v>
      </c>
    </row>
    <row r="2715" spans="1:15" x14ac:dyDescent="0.25">
      <c r="A2715" t="s">
        <v>6736</v>
      </c>
      <c r="B2715">
        <v>26685</v>
      </c>
      <c r="C2715">
        <v>637.25</v>
      </c>
      <c r="N2715" s="25">
        <v>72100</v>
      </c>
      <c r="O2715" s="25" t="e">
        <v>#N/A</v>
      </c>
    </row>
    <row r="2716" spans="1:15" x14ac:dyDescent="0.25">
      <c r="A2716" t="s">
        <v>6736</v>
      </c>
      <c r="B2716">
        <v>26686</v>
      </c>
      <c r="C2716">
        <v>689.25</v>
      </c>
      <c r="N2716" s="25">
        <v>72110</v>
      </c>
      <c r="O2716" s="25" t="e">
        <v>#N/A</v>
      </c>
    </row>
    <row r="2717" spans="1:15" x14ac:dyDescent="0.25">
      <c r="A2717" t="s">
        <v>6736</v>
      </c>
      <c r="B2717">
        <v>26706</v>
      </c>
      <c r="C2717">
        <v>486.08</v>
      </c>
      <c r="N2717" s="25">
        <v>72114</v>
      </c>
      <c r="O2717" s="25" t="e">
        <v>#N/A</v>
      </c>
    </row>
    <row r="2718" spans="1:15" x14ac:dyDescent="0.25">
      <c r="A2718" t="s">
        <v>6736</v>
      </c>
      <c r="B2718">
        <v>26715</v>
      </c>
      <c r="C2718">
        <v>632.20000000000005</v>
      </c>
      <c r="N2718" s="25">
        <v>72120</v>
      </c>
      <c r="O2718" s="25" t="e">
        <v>#N/A</v>
      </c>
    </row>
    <row r="2719" spans="1:15" x14ac:dyDescent="0.25">
      <c r="A2719" t="s">
        <v>6736</v>
      </c>
      <c r="B2719">
        <v>26727</v>
      </c>
      <c r="C2719">
        <v>518.66</v>
      </c>
      <c r="N2719" s="25">
        <v>72125</v>
      </c>
      <c r="O2719" s="25" t="e">
        <v>#N/A</v>
      </c>
    </row>
    <row r="2720" spans="1:15" x14ac:dyDescent="0.25">
      <c r="A2720" t="s">
        <v>6736</v>
      </c>
      <c r="B2720">
        <v>26735</v>
      </c>
      <c r="C2720">
        <v>659.26</v>
      </c>
      <c r="N2720" s="25">
        <v>72126</v>
      </c>
      <c r="O2720" s="25" t="e">
        <v>#N/A</v>
      </c>
    </row>
    <row r="2721" spans="1:15" x14ac:dyDescent="0.25">
      <c r="A2721" t="s">
        <v>6736</v>
      </c>
      <c r="B2721">
        <v>26746</v>
      </c>
      <c r="C2721">
        <v>818.17</v>
      </c>
      <c r="N2721" s="25">
        <v>72127</v>
      </c>
      <c r="O2721" s="25" t="e">
        <v>#N/A</v>
      </c>
    </row>
    <row r="2722" spans="1:15" x14ac:dyDescent="0.25">
      <c r="A2722" t="s">
        <v>6736</v>
      </c>
      <c r="B2722">
        <v>26756</v>
      </c>
      <c r="C2722">
        <v>462.28</v>
      </c>
      <c r="N2722" s="25">
        <v>72128</v>
      </c>
      <c r="O2722" s="25" t="e">
        <v>#N/A</v>
      </c>
    </row>
    <row r="2723" spans="1:15" x14ac:dyDescent="0.25">
      <c r="A2723" t="s">
        <v>6736</v>
      </c>
      <c r="B2723">
        <v>26765</v>
      </c>
      <c r="C2723">
        <v>554.46</v>
      </c>
      <c r="N2723" s="25">
        <v>72129</v>
      </c>
      <c r="O2723" s="25" t="e">
        <v>#N/A</v>
      </c>
    </row>
    <row r="2724" spans="1:15" x14ac:dyDescent="0.25">
      <c r="A2724" t="s">
        <v>6736</v>
      </c>
      <c r="B2724">
        <v>26776</v>
      </c>
      <c r="C2724">
        <v>489.69</v>
      </c>
      <c r="N2724" s="25">
        <v>72130</v>
      </c>
      <c r="O2724" s="25" t="e">
        <v>#N/A</v>
      </c>
    </row>
    <row r="2725" spans="1:15" x14ac:dyDescent="0.25">
      <c r="A2725" t="s">
        <v>6736</v>
      </c>
      <c r="B2725">
        <v>26785</v>
      </c>
      <c r="C2725">
        <v>605.6</v>
      </c>
      <c r="N2725" s="25">
        <v>72131</v>
      </c>
      <c r="O2725" s="25" t="e">
        <v>#N/A</v>
      </c>
    </row>
    <row r="2726" spans="1:15" x14ac:dyDescent="0.25">
      <c r="A2726" t="s">
        <v>6736</v>
      </c>
      <c r="B2726">
        <v>26820</v>
      </c>
      <c r="C2726">
        <v>862.66</v>
      </c>
      <c r="N2726" s="25">
        <v>72132</v>
      </c>
      <c r="O2726" s="25" t="e">
        <v>#N/A</v>
      </c>
    </row>
    <row r="2727" spans="1:15" x14ac:dyDescent="0.25">
      <c r="A2727" t="s">
        <v>6736</v>
      </c>
      <c r="B2727">
        <v>26841</v>
      </c>
      <c r="C2727">
        <v>795.3</v>
      </c>
      <c r="N2727" s="25">
        <v>72133</v>
      </c>
      <c r="O2727" s="25" t="e">
        <v>#N/A</v>
      </c>
    </row>
    <row r="2728" spans="1:15" x14ac:dyDescent="0.25">
      <c r="A2728" t="s">
        <v>6736</v>
      </c>
      <c r="B2728">
        <v>26842</v>
      </c>
      <c r="C2728">
        <v>859.41</v>
      </c>
      <c r="N2728" s="25">
        <v>72141</v>
      </c>
      <c r="O2728" s="25" t="e">
        <v>#N/A</v>
      </c>
    </row>
    <row r="2729" spans="1:15" x14ac:dyDescent="0.25">
      <c r="A2729" t="s">
        <v>6736</v>
      </c>
      <c r="B2729">
        <v>26843</v>
      </c>
      <c r="C2729">
        <v>810.78</v>
      </c>
      <c r="N2729" s="25">
        <v>72142</v>
      </c>
      <c r="O2729" s="25" t="e">
        <v>#N/A</v>
      </c>
    </row>
    <row r="2730" spans="1:15" x14ac:dyDescent="0.25">
      <c r="A2730" t="s">
        <v>6736</v>
      </c>
      <c r="B2730">
        <v>26844</v>
      </c>
      <c r="C2730">
        <v>886.75</v>
      </c>
      <c r="N2730" s="25">
        <v>72146</v>
      </c>
      <c r="O2730" s="25" t="e">
        <v>#N/A</v>
      </c>
    </row>
    <row r="2731" spans="1:15" x14ac:dyDescent="0.25">
      <c r="A2731" t="s">
        <v>6736</v>
      </c>
      <c r="B2731">
        <v>26850</v>
      </c>
      <c r="C2731">
        <v>756.7</v>
      </c>
      <c r="N2731" s="25">
        <v>72147</v>
      </c>
      <c r="O2731" s="25" t="e">
        <v>#N/A</v>
      </c>
    </row>
    <row r="2732" spans="1:15" x14ac:dyDescent="0.25">
      <c r="A2732" t="s">
        <v>6736</v>
      </c>
      <c r="B2732">
        <v>26852</v>
      </c>
      <c r="C2732">
        <v>869.14</v>
      </c>
      <c r="N2732" s="25">
        <v>72148</v>
      </c>
      <c r="O2732" s="25" t="e">
        <v>#N/A</v>
      </c>
    </row>
    <row r="2733" spans="1:15" x14ac:dyDescent="0.25">
      <c r="A2733" t="s">
        <v>6736</v>
      </c>
      <c r="B2733">
        <v>26860</v>
      </c>
      <c r="C2733">
        <v>620.64</v>
      </c>
      <c r="N2733" s="25">
        <v>72149</v>
      </c>
      <c r="O2733" s="25" t="e">
        <v>#N/A</v>
      </c>
    </row>
    <row r="2734" spans="1:15" x14ac:dyDescent="0.25">
      <c r="A2734" t="s">
        <v>6736</v>
      </c>
      <c r="B2734">
        <v>26861</v>
      </c>
      <c r="C2734">
        <v>113.4</v>
      </c>
      <c r="N2734" s="25">
        <v>72156</v>
      </c>
      <c r="O2734" s="25" t="e">
        <v>#N/A</v>
      </c>
    </row>
    <row r="2735" spans="1:15" x14ac:dyDescent="0.25">
      <c r="A2735" t="s">
        <v>6736</v>
      </c>
      <c r="B2735">
        <v>26862</v>
      </c>
      <c r="C2735">
        <v>794.55</v>
      </c>
      <c r="N2735" s="25">
        <v>72157</v>
      </c>
      <c r="O2735" s="25" t="e">
        <v>#N/A</v>
      </c>
    </row>
    <row r="2736" spans="1:15" x14ac:dyDescent="0.25">
      <c r="A2736" t="s">
        <v>6736</v>
      </c>
      <c r="B2736">
        <v>26863</v>
      </c>
      <c r="C2736">
        <v>252.93</v>
      </c>
      <c r="N2736" s="25">
        <v>72158</v>
      </c>
      <c r="O2736" s="25" t="e">
        <v>#N/A</v>
      </c>
    </row>
    <row r="2737" spans="1:15" x14ac:dyDescent="0.25">
      <c r="A2737" t="s">
        <v>6736</v>
      </c>
      <c r="B2737">
        <v>26910</v>
      </c>
      <c r="C2737">
        <v>788.31</v>
      </c>
      <c r="N2737" s="25">
        <v>72159</v>
      </c>
      <c r="O2737" s="25" t="e">
        <v>#N/A</v>
      </c>
    </row>
    <row r="2738" spans="1:15" x14ac:dyDescent="0.25">
      <c r="A2738" t="s">
        <v>6736</v>
      </c>
      <c r="B2738">
        <v>26951</v>
      </c>
      <c r="C2738">
        <v>718.47</v>
      </c>
      <c r="N2738" s="25">
        <v>72170</v>
      </c>
      <c r="O2738" s="25" t="e">
        <v>#N/A</v>
      </c>
    </row>
    <row r="2739" spans="1:15" x14ac:dyDescent="0.25">
      <c r="A2739" t="s">
        <v>6736</v>
      </c>
      <c r="B2739">
        <v>26952</v>
      </c>
      <c r="C2739">
        <v>706.8</v>
      </c>
      <c r="N2739" s="25">
        <v>72190</v>
      </c>
      <c r="O2739" s="25" t="e">
        <v>#N/A</v>
      </c>
    </row>
    <row r="2740" spans="1:15" x14ac:dyDescent="0.25">
      <c r="A2740" t="s">
        <v>6736</v>
      </c>
      <c r="B2740">
        <v>26990</v>
      </c>
      <c r="C2740">
        <v>691.27</v>
      </c>
      <c r="N2740" s="25">
        <v>72191</v>
      </c>
      <c r="O2740" s="25" t="e">
        <v>#N/A</v>
      </c>
    </row>
    <row r="2741" spans="1:15" x14ac:dyDescent="0.25">
      <c r="A2741" t="s">
        <v>6736</v>
      </c>
      <c r="B2741">
        <v>26992</v>
      </c>
      <c r="C2741">
        <v>1058.22</v>
      </c>
      <c r="N2741" s="25">
        <v>72192</v>
      </c>
      <c r="O2741" s="25" t="e">
        <v>#N/A</v>
      </c>
    </row>
    <row r="2742" spans="1:15" x14ac:dyDescent="0.25">
      <c r="A2742" t="s">
        <v>6736</v>
      </c>
      <c r="B2742">
        <v>27000</v>
      </c>
      <c r="C2742">
        <v>459.21</v>
      </c>
      <c r="N2742" s="25">
        <v>72193</v>
      </c>
      <c r="O2742" s="25" t="e">
        <v>#N/A</v>
      </c>
    </row>
    <row r="2743" spans="1:15" x14ac:dyDescent="0.25">
      <c r="A2743" t="s">
        <v>6736</v>
      </c>
      <c r="B2743">
        <v>27001</v>
      </c>
      <c r="C2743">
        <v>592.6</v>
      </c>
      <c r="N2743" s="25">
        <v>72194</v>
      </c>
      <c r="O2743" s="25" t="e">
        <v>#N/A</v>
      </c>
    </row>
    <row r="2744" spans="1:15" x14ac:dyDescent="0.25">
      <c r="A2744" t="s">
        <v>6736</v>
      </c>
      <c r="B2744">
        <v>27003</v>
      </c>
      <c r="C2744">
        <v>658.44</v>
      </c>
      <c r="N2744" s="25">
        <v>72195</v>
      </c>
      <c r="O2744" s="25" t="e">
        <v>#N/A</v>
      </c>
    </row>
    <row r="2745" spans="1:15" x14ac:dyDescent="0.25">
      <c r="A2745" t="s">
        <v>6736</v>
      </c>
      <c r="B2745">
        <v>27005</v>
      </c>
      <c r="C2745">
        <v>798.52</v>
      </c>
      <c r="N2745" s="25">
        <v>72196</v>
      </c>
      <c r="O2745" s="25" t="e">
        <v>#N/A</v>
      </c>
    </row>
    <row r="2746" spans="1:15" x14ac:dyDescent="0.25">
      <c r="A2746" t="s">
        <v>6736</v>
      </c>
      <c r="B2746">
        <v>27006</v>
      </c>
      <c r="C2746">
        <v>811.67</v>
      </c>
      <c r="N2746" s="25">
        <v>72197</v>
      </c>
      <c r="O2746" s="25" t="e">
        <v>#N/A</v>
      </c>
    </row>
    <row r="2747" spans="1:15" x14ac:dyDescent="0.25">
      <c r="A2747" t="s">
        <v>6736</v>
      </c>
      <c r="B2747">
        <v>27025</v>
      </c>
      <c r="C2747">
        <v>1010.09</v>
      </c>
      <c r="N2747" s="25">
        <v>72198</v>
      </c>
      <c r="O2747" s="25" t="e">
        <v>#N/A</v>
      </c>
    </row>
    <row r="2748" spans="1:15" x14ac:dyDescent="0.25">
      <c r="A2748" t="s">
        <v>6736</v>
      </c>
      <c r="B2748">
        <v>27027</v>
      </c>
      <c r="C2748">
        <v>993.28</v>
      </c>
      <c r="N2748" s="25">
        <v>72200</v>
      </c>
      <c r="O2748" s="25" t="e">
        <v>#N/A</v>
      </c>
    </row>
    <row r="2749" spans="1:15" x14ac:dyDescent="0.25">
      <c r="A2749" t="s">
        <v>6736</v>
      </c>
      <c r="B2749">
        <v>27030</v>
      </c>
      <c r="C2749">
        <v>1032.47</v>
      </c>
      <c r="N2749" s="25">
        <v>72202</v>
      </c>
      <c r="O2749" s="25" t="e">
        <v>#N/A</v>
      </c>
    </row>
    <row r="2750" spans="1:15" x14ac:dyDescent="0.25">
      <c r="A2750" t="s">
        <v>6736</v>
      </c>
      <c r="B2750">
        <v>27033</v>
      </c>
      <c r="C2750">
        <v>1072.5899999999999</v>
      </c>
      <c r="N2750" s="25">
        <v>72220</v>
      </c>
      <c r="O2750" s="25" t="e">
        <v>#N/A</v>
      </c>
    </row>
    <row r="2751" spans="1:15" x14ac:dyDescent="0.25">
      <c r="A2751" t="s">
        <v>6736</v>
      </c>
      <c r="B2751">
        <v>27035</v>
      </c>
      <c r="C2751">
        <v>1265.4100000000001</v>
      </c>
      <c r="N2751" s="25">
        <v>72240</v>
      </c>
      <c r="O2751" s="25" t="e">
        <v>#N/A</v>
      </c>
    </row>
    <row r="2752" spans="1:15" x14ac:dyDescent="0.25">
      <c r="A2752" t="s">
        <v>6736</v>
      </c>
      <c r="B2752">
        <v>27036</v>
      </c>
      <c r="C2752">
        <v>1114.68</v>
      </c>
      <c r="N2752" s="25">
        <v>72255</v>
      </c>
      <c r="O2752" s="25" t="e">
        <v>#N/A</v>
      </c>
    </row>
    <row r="2753" spans="1:15" x14ac:dyDescent="0.25">
      <c r="A2753" t="s">
        <v>6736</v>
      </c>
      <c r="B2753">
        <v>27041</v>
      </c>
      <c r="C2753">
        <v>759.52</v>
      </c>
      <c r="N2753" s="25">
        <v>72265</v>
      </c>
      <c r="O2753" s="25" t="e">
        <v>#N/A</v>
      </c>
    </row>
    <row r="2754" spans="1:15" x14ac:dyDescent="0.25">
      <c r="A2754" t="s">
        <v>6736</v>
      </c>
      <c r="B2754">
        <v>27043</v>
      </c>
      <c r="C2754">
        <v>519.55999999999995</v>
      </c>
      <c r="N2754" s="25">
        <v>72270</v>
      </c>
      <c r="O2754" s="25" t="e">
        <v>#N/A</v>
      </c>
    </row>
    <row r="2755" spans="1:15" x14ac:dyDescent="0.25">
      <c r="A2755" t="s">
        <v>6736</v>
      </c>
      <c r="B2755">
        <v>27045</v>
      </c>
      <c r="C2755">
        <v>827.2</v>
      </c>
      <c r="N2755" s="25">
        <v>72275</v>
      </c>
      <c r="O2755" s="25" t="e">
        <v>#N/A</v>
      </c>
    </row>
    <row r="2756" spans="1:15" x14ac:dyDescent="0.25">
      <c r="A2756" t="s">
        <v>6736</v>
      </c>
      <c r="B2756">
        <v>27048</v>
      </c>
      <c r="C2756">
        <v>675.2</v>
      </c>
      <c r="N2756" s="25">
        <v>72285</v>
      </c>
      <c r="O2756" s="25" t="e">
        <v>#N/A</v>
      </c>
    </row>
    <row r="2757" spans="1:15" x14ac:dyDescent="0.25">
      <c r="A2757" t="s">
        <v>6736</v>
      </c>
      <c r="B2757">
        <v>27049</v>
      </c>
      <c r="C2757">
        <v>1484.83</v>
      </c>
      <c r="N2757" s="25">
        <v>72295</v>
      </c>
      <c r="O2757" s="25" t="e">
        <v>#N/A</v>
      </c>
    </row>
    <row r="2758" spans="1:15" x14ac:dyDescent="0.25">
      <c r="A2758" t="s">
        <v>6736</v>
      </c>
      <c r="B2758">
        <v>27050</v>
      </c>
      <c r="C2758">
        <v>425.05</v>
      </c>
      <c r="N2758" s="25">
        <v>73000</v>
      </c>
      <c r="O2758" s="25" t="e">
        <v>#N/A</v>
      </c>
    </row>
    <row r="2759" spans="1:15" x14ac:dyDescent="0.25">
      <c r="A2759" t="s">
        <v>6736</v>
      </c>
      <c r="B2759">
        <v>27052</v>
      </c>
      <c r="C2759">
        <v>638.16999999999996</v>
      </c>
      <c r="N2759" s="25">
        <v>73010</v>
      </c>
      <c r="O2759" s="25" t="e">
        <v>#N/A</v>
      </c>
    </row>
    <row r="2760" spans="1:15" x14ac:dyDescent="0.25">
      <c r="A2760" t="s">
        <v>6736</v>
      </c>
      <c r="B2760">
        <v>27054</v>
      </c>
      <c r="C2760">
        <v>756.66</v>
      </c>
      <c r="N2760" s="25">
        <v>73020</v>
      </c>
      <c r="O2760" s="25" t="e">
        <v>#N/A</v>
      </c>
    </row>
    <row r="2761" spans="1:15" x14ac:dyDescent="0.25">
      <c r="A2761" t="s">
        <v>6736</v>
      </c>
      <c r="B2761">
        <v>27057</v>
      </c>
      <c r="C2761">
        <v>1118.9100000000001</v>
      </c>
      <c r="N2761" s="25">
        <v>73030</v>
      </c>
      <c r="O2761" s="25" t="e">
        <v>#N/A</v>
      </c>
    </row>
    <row r="2762" spans="1:15" x14ac:dyDescent="0.25">
      <c r="A2762" t="s">
        <v>6736</v>
      </c>
      <c r="B2762">
        <v>27059</v>
      </c>
      <c r="C2762">
        <v>2003.54</v>
      </c>
      <c r="N2762" s="25">
        <v>73040</v>
      </c>
      <c r="O2762" s="25" t="e">
        <v>#N/A</v>
      </c>
    </row>
    <row r="2763" spans="1:15" x14ac:dyDescent="0.25">
      <c r="A2763" t="s">
        <v>6736</v>
      </c>
      <c r="B2763">
        <v>27060</v>
      </c>
      <c r="C2763">
        <v>512.41</v>
      </c>
      <c r="N2763" s="25">
        <v>73050</v>
      </c>
      <c r="O2763" s="25" t="e">
        <v>#N/A</v>
      </c>
    </row>
    <row r="2764" spans="1:15" x14ac:dyDescent="0.25">
      <c r="A2764" t="s">
        <v>6736</v>
      </c>
      <c r="B2764">
        <v>27062</v>
      </c>
      <c r="C2764">
        <v>505.6</v>
      </c>
      <c r="N2764" s="25">
        <v>73060</v>
      </c>
      <c r="O2764" s="25" t="e">
        <v>#N/A</v>
      </c>
    </row>
    <row r="2765" spans="1:15" x14ac:dyDescent="0.25">
      <c r="A2765" t="s">
        <v>6736</v>
      </c>
      <c r="B2765">
        <v>27065</v>
      </c>
      <c r="C2765">
        <v>565.86</v>
      </c>
      <c r="N2765" s="25">
        <v>73070</v>
      </c>
      <c r="O2765" s="25" t="e">
        <v>#N/A</v>
      </c>
    </row>
    <row r="2766" spans="1:15" x14ac:dyDescent="0.25">
      <c r="A2766" t="s">
        <v>6736</v>
      </c>
      <c r="B2766">
        <v>27066</v>
      </c>
      <c r="C2766">
        <v>895.27</v>
      </c>
      <c r="N2766" s="25">
        <v>73080</v>
      </c>
      <c r="O2766" s="25" t="e">
        <v>#N/A</v>
      </c>
    </row>
    <row r="2767" spans="1:15" x14ac:dyDescent="0.25">
      <c r="A2767" t="s">
        <v>6736</v>
      </c>
      <c r="B2767">
        <v>27067</v>
      </c>
      <c r="C2767">
        <v>1130.81</v>
      </c>
      <c r="N2767" s="25">
        <v>73085</v>
      </c>
      <c r="O2767" s="25" t="e">
        <v>#N/A</v>
      </c>
    </row>
    <row r="2768" spans="1:15" x14ac:dyDescent="0.25">
      <c r="A2768" t="s">
        <v>6736</v>
      </c>
      <c r="B2768">
        <v>27070</v>
      </c>
      <c r="C2768">
        <v>936.18</v>
      </c>
      <c r="N2768" s="25">
        <v>73090</v>
      </c>
      <c r="O2768" s="25" t="e">
        <v>#N/A</v>
      </c>
    </row>
    <row r="2769" spans="1:15" x14ac:dyDescent="0.25">
      <c r="A2769" t="s">
        <v>6736</v>
      </c>
      <c r="B2769">
        <v>27071</v>
      </c>
      <c r="C2769">
        <v>1013.49</v>
      </c>
      <c r="N2769" s="25">
        <v>73092</v>
      </c>
      <c r="O2769" s="25" t="e">
        <v>#N/A</v>
      </c>
    </row>
    <row r="2770" spans="1:15" x14ac:dyDescent="0.25">
      <c r="A2770" t="s">
        <v>6736</v>
      </c>
      <c r="B2770">
        <v>27075</v>
      </c>
      <c r="C2770">
        <v>2312.29</v>
      </c>
      <c r="N2770" s="25">
        <v>73100</v>
      </c>
      <c r="O2770" s="25" t="e">
        <v>#N/A</v>
      </c>
    </row>
    <row r="2771" spans="1:15" x14ac:dyDescent="0.25">
      <c r="A2771" t="s">
        <v>6736</v>
      </c>
      <c r="B2771">
        <v>27076</v>
      </c>
      <c r="C2771">
        <v>2787.88</v>
      </c>
      <c r="N2771" s="25">
        <v>73110</v>
      </c>
      <c r="O2771" s="25" t="e">
        <v>#N/A</v>
      </c>
    </row>
    <row r="2772" spans="1:15" x14ac:dyDescent="0.25">
      <c r="A2772" t="s">
        <v>6736</v>
      </c>
      <c r="B2772">
        <v>27077</v>
      </c>
      <c r="C2772">
        <v>3134.22</v>
      </c>
      <c r="N2772" s="25">
        <v>73115</v>
      </c>
      <c r="O2772" s="25" t="e">
        <v>#N/A</v>
      </c>
    </row>
    <row r="2773" spans="1:15" x14ac:dyDescent="0.25">
      <c r="A2773" t="s">
        <v>6736</v>
      </c>
      <c r="B2773">
        <v>27078</v>
      </c>
      <c r="C2773">
        <v>2277.21</v>
      </c>
      <c r="N2773" s="25">
        <v>73120</v>
      </c>
      <c r="O2773" s="25" t="e">
        <v>#N/A</v>
      </c>
    </row>
    <row r="2774" spans="1:15" x14ac:dyDescent="0.25">
      <c r="A2774" t="s">
        <v>6736</v>
      </c>
      <c r="B2774">
        <v>27080</v>
      </c>
      <c r="C2774">
        <v>567.54</v>
      </c>
      <c r="N2774" s="25">
        <v>73130</v>
      </c>
      <c r="O2774" s="25" t="e">
        <v>#N/A</v>
      </c>
    </row>
    <row r="2775" spans="1:15" x14ac:dyDescent="0.25">
      <c r="A2775" t="s">
        <v>6736</v>
      </c>
      <c r="B2775">
        <v>27087</v>
      </c>
      <c r="C2775">
        <v>691.24</v>
      </c>
      <c r="N2775" s="25">
        <v>73140</v>
      </c>
      <c r="O2775" s="25" t="e">
        <v>#N/A</v>
      </c>
    </row>
    <row r="2776" spans="1:15" x14ac:dyDescent="0.25">
      <c r="A2776" t="s">
        <v>6736</v>
      </c>
      <c r="B2776">
        <v>27090</v>
      </c>
      <c r="C2776">
        <v>916.72</v>
      </c>
      <c r="N2776" s="25">
        <v>73200</v>
      </c>
      <c r="O2776" s="25" t="e">
        <v>#N/A</v>
      </c>
    </row>
    <row r="2777" spans="1:15" x14ac:dyDescent="0.25">
      <c r="A2777" t="s">
        <v>6736</v>
      </c>
      <c r="B2777">
        <v>27091</v>
      </c>
      <c r="C2777">
        <v>1763.27</v>
      </c>
      <c r="N2777" s="25">
        <v>73201</v>
      </c>
      <c r="O2777" s="25" t="e">
        <v>#N/A</v>
      </c>
    </row>
    <row r="2778" spans="1:15" x14ac:dyDescent="0.25">
      <c r="A2778" t="s">
        <v>6736</v>
      </c>
      <c r="B2778">
        <v>27097</v>
      </c>
      <c r="C2778">
        <v>743.13</v>
      </c>
      <c r="N2778" s="25">
        <v>73202</v>
      </c>
      <c r="O2778" s="25" t="e">
        <v>#N/A</v>
      </c>
    </row>
    <row r="2779" spans="1:15" x14ac:dyDescent="0.25">
      <c r="A2779" t="s">
        <v>6736</v>
      </c>
      <c r="B2779">
        <v>27098</v>
      </c>
      <c r="C2779">
        <v>737.89</v>
      </c>
      <c r="N2779" s="25">
        <v>73206</v>
      </c>
      <c r="O2779" s="25" t="e">
        <v>#N/A</v>
      </c>
    </row>
    <row r="2780" spans="1:15" x14ac:dyDescent="0.25">
      <c r="A2780" t="s">
        <v>6736</v>
      </c>
      <c r="B2780">
        <v>27100</v>
      </c>
      <c r="C2780">
        <v>903.62</v>
      </c>
      <c r="N2780" s="25">
        <v>73218</v>
      </c>
      <c r="O2780" s="25" t="e">
        <v>#N/A</v>
      </c>
    </row>
    <row r="2781" spans="1:15" x14ac:dyDescent="0.25">
      <c r="A2781" t="s">
        <v>6736</v>
      </c>
      <c r="B2781">
        <v>27105</v>
      </c>
      <c r="C2781">
        <v>957.96</v>
      </c>
      <c r="N2781" s="25">
        <v>73219</v>
      </c>
      <c r="O2781" s="25" t="e">
        <v>#N/A</v>
      </c>
    </row>
    <row r="2782" spans="1:15" x14ac:dyDescent="0.25">
      <c r="A2782" t="s">
        <v>6736</v>
      </c>
      <c r="B2782">
        <v>27110</v>
      </c>
      <c r="C2782">
        <v>1068.2</v>
      </c>
      <c r="N2782" s="25">
        <v>73220</v>
      </c>
      <c r="O2782" s="25" t="e">
        <v>#N/A</v>
      </c>
    </row>
    <row r="2783" spans="1:15" x14ac:dyDescent="0.25">
      <c r="A2783" t="s">
        <v>6736</v>
      </c>
      <c r="B2783">
        <v>27111</v>
      </c>
      <c r="C2783">
        <v>994.47</v>
      </c>
      <c r="N2783" s="25">
        <v>73221</v>
      </c>
      <c r="O2783" s="25" t="e">
        <v>#N/A</v>
      </c>
    </row>
    <row r="2784" spans="1:15" x14ac:dyDescent="0.25">
      <c r="A2784" t="s">
        <v>6736</v>
      </c>
      <c r="B2784">
        <v>27120</v>
      </c>
      <c r="C2784">
        <v>1436.21</v>
      </c>
      <c r="N2784" s="25">
        <v>73222</v>
      </c>
      <c r="O2784" s="25" t="e">
        <v>#N/A</v>
      </c>
    </row>
    <row r="2785" spans="1:15" x14ac:dyDescent="0.25">
      <c r="A2785" t="s">
        <v>6736</v>
      </c>
      <c r="B2785">
        <v>27122</v>
      </c>
      <c r="C2785">
        <v>1213.6400000000001</v>
      </c>
      <c r="N2785" s="25">
        <v>73223</v>
      </c>
      <c r="O2785" s="25" t="e">
        <v>#N/A</v>
      </c>
    </row>
    <row r="2786" spans="1:15" x14ac:dyDescent="0.25">
      <c r="A2786" t="s">
        <v>6736</v>
      </c>
      <c r="B2786">
        <v>27125</v>
      </c>
      <c r="C2786">
        <v>1252.18</v>
      </c>
      <c r="N2786" s="25">
        <v>73225</v>
      </c>
      <c r="O2786" s="25" t="e">
        <v>#N/A</v>
      </c>
    </row>
    <row r="2787" spans="1:15" x14ac:dyDescent="0.25">
      <c r="A2787" t="s">
        <v>6736</v>
      </c>
      <c r="B2787">
        <v>27130</v>
      </c>
      <c r="C2787">
        <v>1496.46</v>
      </c>
      <c r="N2787" s="25">
        <v>73501</v>
      </c>
      <c r="O2787" s="25" t="e">
        <v>#N/A</v>
      </c>
    </row>
    <row r="2788" spans="1:15" x14ac:dyDescent="0.25">
      <c r="A2788" t="s">
        <v>6736</v>
      </c>
      <c r="B2788">
        <v>27132</v>
      </c>
      <c r="C2788">
        <v>1848.01</v>
      </c>
      <c r="N2788" s="25">
        <v>73502</v>
      </c>
      <c r="O2788" s="25" t="e">
        <v>#N/A</v>
      </c>
    </row>
    <row r="2789" spans="1:15" x14ac:dyDescent="0.25">
      <c r="A2789" t="s">
        <v>6736</v>
      </c>
      <c r="B2789">
        <v>27134</v>
      </c>
      <c r="C2789">
        <v>2113.23</v>
      </c>
      <c r="N2789" s="25">
        <v>73503</v>
      </c>
      <c r="O2789" s="25" t="e">
        <v>#N/A</v>
      </c>
    </row>
    <row r="2790" spans="1:15" x14ac:dyDescent="0.25">
      <c r="A2790" t="s">
        <v>6736</v>
      </c>
      <c r="B2790">
        <v>27137</v>
      </c>
      <c r="C2790">
        <v>1625.42</v>
      </c>
      <c r="N2790" s="25">
        <v>73521</v>
      </c>
      <c r="O2790" s="25" t="e">
        <v>#N/A</v>
      </c>
    </row>
    <row r="2791" spans="1:15" x14ac:dyDescent="0.25">
      <c r="A2791" t="s">
        <v>6736</v>
      </c>
      <c r="B2791">
        <v>27138</v>
      </c>
      <c r="C2791">
        <v>1688.48</v>
      </c>
      <c r="N2791" s="25">
        <v>73522</v>
      </c>
      <c r="O2791" s="25" t="e">
        <v>#N/A</v>
      </c>
    </row>
    <row r="2792" spans="1:15" x14ac:dyDescent="0.25">
      <c r="A2792" t="s">
        <v>6736</v>
      </c>
      <c r="B2792">
        <v>27140</v>
      </c>
      <c r="C2792">
        <v>987.11</v>
      </c>
      <c r="N2792" s="25">
        <v>73523</v>
      </c>
      <c r="O2792" s="25" t="e">
        <v>#N/A</v>
      </c>
    </row>
    <row r="2793" spans="1:15" x14ac:dyDescent="0.25">
      <c r="A2793" t="s">
        <v>6736</v>
      </c>
      <c r="B2793">
        <v>27146</v>
      </c>
      <c r="C2793">
        <v>1421.72</v>
      </c>
      <c r="N2793" s="25">
        <v>73525</v>
      </c>
      <c r="O2793" s="25" t="e">
        <v>#N/A</v>
      </c>
    </row>
    <row r="2794" spans="1:15" x14ac:dyDescent="0.25">
      <c r="A2794" t="s">
        <v>6736</v>
      </c>
      <c r="B2794">
        <v>27147</v>
      </c>
      <c r="C2794">
        <v>1625.56</v>
      </c>
      <c r="N2794" s="25">
        <v>73551</v>
      </c>
      <c r="O2794" s="25" t="e">
        <v>#N/A</v>
      </c>
    </row>
    <row r="2795" spans="1:15" x14ac:dyDescent="0.25">
      <c r="A2795" t="s">
        <v>6736</v>
      </c>
      <c r="B2795">
        <v>27151</v>
      </c>
      <c r="C2795">
        <v>1753.6</v>
      </c>
      <c r="N2795" s="25">
        <v>73552</v>
      </c>
      <c r="O2795" s="25" t="e">
        <v>#N/A</v>
      </c>
    </row>
    <row r="2796" spans="1:15" x14ac:dyDescent="0.25">
      <c r="A2796" t="s">
        <v>6736</v>
      </c>
      <c r="B2796">
        <v>27156</v>
      </c>
      <c r="C2796">
        <v>1895.98</v>
      </c>
      <c r="N2796" s="25">
        <v>73560</v>
      </c>
      <c r="O2796" s="25" t="e">
        <v>#N/A</v>
      </c>
    </row>
    <row r="2797" spans="1:15" x14ac:dyDescent="0.25">
      <c r="A2797" t="s">
        <v>6736</v>
      </c>
      <c r="B2797">
        <v>27158</v>
      </c>
      <c r="C2797">
        <v>1573.98</v>
      </c>
      <c r="N2797" s="25">
        <v>73562</v>
      </c>
      <c r="O2797" s="25" t="e">
        <v>#N/A</v>
      </c>
    </row>
    <row r="2798" spans="1:15" x14ac:dyDescent="0.25">
      <c r="A2798" t="s">
        <v>6736</v>
      </c>
      <c r="B2798">
        <v>27161</v>
      </c>
      <c r="C2798">
        <v>1341.32</v>
      </c>
      <c r="N2798" s="25">
        <v>73564</v>
      </c>
      <c r="O2798" s="25" t="e">
        <v>#N/A</v>
      </c>
    </row>
    <row r="2799" spans="1:15" x14ac:dyDescent="0.25">
      <c r="A2799" t="s">
        <v>6736</v>
      </c>
      <c r="B2799">
        <v>27165</v>
      </c>
      <c r="C2799">
        <v>1517.85</v>
      </c>
      <c r="N2799" s="25">
        <v>73565</v>
      </c>
      <c r="O2799" s="25" t="e">
        <v>#N/A</v>
      </c>
    </row>
    <row r="2800" spans="1:15" x14ac:dyDescent="0.25">
      <c r="A2800" t="s">
        <v>6736</v>
      </c>
      <c r="B2800">
        <v>27170</v>
      </c>
      <c r="C2800">
        <v>1297.6300000000001</v>
      </c>
      <c r="N2800" s="25">
        <v>73580</v>
      </c>
      <c r="O2800" s="25" t="e">
        <v>#N/A</v>
      </c>
    </row>
    <row r="2801" spans="1:15" x14ac:dyDescent="0.25">
      <c r="A2801" t="s">
        <v>6736</v>
      </c>
      <c r="B2801">
        <v>27175</v>
      </c>
      <c r="C2801">
        <v>737.37</v>
      </c>
      <c r="N2801" s="25">
        <v>73590</v>
      </c>
      <c r="O2801" s="25" t="e">
        <v>#N/A</v>
      </c>
    </row>
    <row r="2802" spans="1:15" x14ac:dyDescent="0.25">
      <c r="A2802" t="s">
        <v>6736</v>
      </c>
      <c r="B2802">
        <v>27176</v>
      </c>
      <c r="C2802">
        <v>993.42</v>
      </c>
      <c r="N2802" s="25">
        <v>73592</v>
      </c>
      <c r="O2802" s="25" t="e">
        <v>#N/A</v>
      </c>
    </row>
    <row r="2803" spans="1:15" x14ac:dyDescent="0.25">
      <c r="A2803" t="s">
        <v>6736</v>
      </c>
      <c r="B2803">
        <v>27177</v>
      </c>
      <c r="C2803">
        <v>1231.6199999999999</v>
      </c>
      <c r="N2803" s="25">
        <v>73600</v>
      </c>
      <c r="O2803" s="25" t="e">
        <v>#N/A</v>
      </c>
    </row>
    <row r="2804" spans="1:15" x14ac:dyDescent="0.25">
      <c r="A2804" t="s">
        <v>6736</v>
      </c>
      <c r="B2804">
        <v>27178</v>
      </c>
      <c r="C2804">
        <v>1015</v>
      </c>
      <c r="N2804" s="25">
        <v>73610</v>
      </c>
      <c r="O2804" s="25" t="e">
        <v>#N/A</v>
      </c>
    </row>
    <row r="2805" spans="1:15" x14ac:dyDescent="0.25">
      <c r="A2805" t="s">
        <v>6736</v>
      </c>
      <c r="B2805">
        <v>27179</v>
      </c>
      <c r="C2805">
        <v>1078.6400000000001</v>
      </c>
      <c r="N2805" s="25">
        <v>73615</v>
      </c>
      <c r="O2805" s="25" t="e">
        <v>#N/A</v>
      </c>
    </row>
    <row r="2806" spans="1:15" x14ac:dyDescent="0.25">
      <c r="A2806" t="s">
        <v>6736</v>
      </c>
      <c r="B2806">
        <v>27181</v>
      </c>
      <c r="C2806">
        <v>1056.6600000000001</v>
      </c>
      <c r="N2806" s="25">
        <v>73620</v>
      </c>
      <c r="O2806" s="25" t="e">
        <v>#N/A</v>
      </c>
    </row>
    <row r="2807" spans="1:15" x14ac:dyDescent="0.25">
      <c r="A2807" t="s">
        <v>6736</v>
      </c>
      <c r="B2807">
        <v>27185</v>
      </c>
      <c r="C2807">
        <v>667.76</v>
      </c>
      <c r="N2807" s="25">
        <v>73630</v>
      </c>
      <c r="O2807" s="25" t="e">
        <v>#N/A</v>
      </c>
    </row>
    <row r="2808" spans="1:15" x14ac:dyDescent="0.25">
      <c r="A2808" t="s">
        <v>6736</v>
      </c>
      <c r="B2808">
        <v>27187</v>
      </c>
      <c r="C2808">
        <v>1095.07</v>
      </c>
      <c r="N2808" s="25">
        <v>73650</v>
      </c>
      <c r="O2808" s="25" t="e">
        <v>#N/A</v>
      </c>
    </row>
    <row r="2809" spans="1:15" x14ac:dyDescent="0.25">
      <c r="A2809" t="s">
        <v>6736</v>
      </c>
      <c r="B2809">
        <v>27193</v>
      </c>
      <c r="C2809">
        <v>527.32000000000005</v>
      </c>
      <c r="N2809" s="25">
        <v>73660</v>
      </c>
      <c r="O2809" s="25" t="e">
        <v>#N/A</v>
      </c>
    </row>
    <row r="2810" spans="1:15" x14ac:dyDescent="0.25">
      <c r="A2810" t="s">
        <v>6736</v>
      </c>
      <c r="B2810">
        <v>27194</v>
      </c>
      <c r="C2810">
        <v>779.17</v>
      </c>
      <c r="N2810" s="25">
        <v>73700</v>
      </c>
      <c r="O2810" s="25" t="e">
        <v>#N/A</v>
      </c>
    </row>
    <row r="2811" spans="1:15" x14ac:dyDescent="0.25">
      <c r="A2811" t="s">
        <v>6736</v>
      </c>
      <c r="B2811">
        <v>27202</v>
      </c>
      <c r="C2811">
        <v>585.13</v>
      </c>
      <c r="N2811" s="25">
        <v>73701</v>
      </c>
      <c r="O2811" s="25" t="e">
        <v>#N/A</v>
      </c>
    </row>
    <row r="2812" spans="1:15" x14ac:dyDescent="0.25">
      <c r="A2812" t="s">
        <v>6736</v>
      </c>
      <c r="B2812">
        <v>27222</v>
      </c>
      <c r="C2812">
        <v>1077.82</v>
      </c>
      <c r="N2812" s="25">
        <v>73702</v>
      </c>
      <c r="O2812" s="25" t="e">
        <v>#N/A</v>
      </c>
    </row>
    <row r="2813" spans="1:15" x14ac:dyDescent="0.25">
      <c r="A2813" t="s">
        <v>6736</v>
      </c>
      <c r="B2813">
        <v>27226</v>
      </c>
      <c r="C2813">
        <v>1166.5</v>
      </c>
      <c r="N2813" s="25">
        <v>73706</v>
      </c>
      <c r="O2813" s="25" t="e">
        <v>#N/A</v>
      </c>
    </row>
    <row r="2814" spans="1:15" x14ac:dyDescent="0.25">
      <c r="A2814" t="s">
        <v>6736</v>
      </c>
      <c r="B2814">
        <v>27227</v>
      </c>
      <c r="C2814">
        <v>1831.23</v>
      </c>
      <c r="N2814" s="25">
        <v>73718</v>
      </c>
      <c r="O2814" s="25" t="e">
        <v>#N/A</v>
      </c>
    </row>
    <row r="2815" spans="1:15" x14ac:dyDescent="0.25">
      <c r="A2815" t="s">
        <v>6736</v>
      </c>
      <c r="B2815">
        <v>27228</v>
      </c>
      <c r="C2815">
        <v>2086.88</v>
      </c>
      <c r="N2815" s="25">
        <v>73719</v>
      </c>
      <c r="O2815" s="25" t="e">
        <v>#N/A</v>
      </c>
    </row>
    <row r="2816" spans="1:15" x14ac:dyDescent="0.25">
      <c r="A2816" t="s">
        <v>6736</v>
      </c>
      <c r="B2816">
        <v>27232</v>
      </c>
      <c r="C2816">
        <v>827.33</v>
      </c>
      <c r="N2816" s="25">
        <v>73720</v>
      </c>
      <c r="O2816" s="25" t="e">
        <v>#N/A</v>
      </c>
    </row>
    <row r="2817" spans="1:15" x14ac:dyDescent="0.25">
      <c r="A2817" t="s">
        <v>6736</v>
      </c>
      <c r="B2817">
        <v>27235</v>
      </c>
      <c r="C2817">
        <v>1005.05</v>
      </c>
      <c r="N2817" s="25">
        <v>73721</v>
      </c>
      <c r="O2817" s="25" t="e">
        <v>#N/A</v>
      </c>
    </row>
    <row r="2818" spans="1:15" x14ac:dyDescent="0.25">
      <c r="A2818" t="s">
        <v>6736</v>
      </c>
      <c r="B2818">
        <v>27236</v>
      </c>
      <c r="C2818">
        <v>1321.79</v>
      </c>
      <c r="N2818" s="25">
        <v>73722</v>
      </c>
      <c r="O2818" s="25" t="e">
        <v>#N/A</v>
      </c>
    </row>
    <row r="2819" spans="1:15" x14ac:dyDescent="0.25">
      <c r="A2819" t="s">
        <v>6736</v>
      </c>
      <c r="B2819">
        <v>27238</v>
      </c>
      <c r="C2819">
        <v>508.88</v>
      </c>
      <c r="N2819" s="25">
        <v>73723</v>
      </c>
      <c r="O2819" s="25" t="e">
        <v>#N/A</v>
      </c>
    </row>
    <row r="2820" spans="1:15" x14ac:dyDescent="0.25">
      <c r="A2820" t="s">
        <v>6736</v>
      </c>
      <c r="B2820">
        <v>27240</v>
      </c>
      <c r="C2820">
        <v>1056.4000000000001</v>
      </c>
      <c r="N2820" s="25">
        <v>73725</v>
      </c>
      <c r="O2820" s="25" t="e">
        <v>#N/A</v>
      </c>
    </row>
    <row r="2821" spans="1:15" x14ac:dyDescent="0.25">
      <c r="A2821" t="s">
        <v>6736</v>
      </c>
      <c r="B2821">
        <v>27244</v>
      </c>
      <c r="C2821">
        <v>1360.27</v>
      </c>
      <c r="N2821" s="25">
        <v>74022</v>
      </c>
      <c r="O2821" s="25" t="e">
        <v>#N/A</v>
      </c>
    </row>
    <row r="2822" spans="1:15" x14ac:dyDescent="0.25">
      <c r="A2822" t="s">
        <v>6736</v>
      </c>
      <c r="B2822">
        <v>27245</v>
      </c>
      <c r="C2822">
        <v>1359.88</v>
      </c>
      <c r="N2822" s="25">
        <v>74150</v>
      </c>
      <c r="O2822" s="25" t="e">
        <v>#N/A</v>
      </c>
    </row>
    <row r="2823" spans="1:15" x14ac:dyDescent="0.25">
      <c r="A2823" t="s">
        <v>6736</v>
      </c>
      <c r="B2823">
        <v>27248</v>
      </c>
      <c r="C2823">
        <v>819.9</v>
      </c>
      <c r="N2823" s="25">
        <v>74160</v>
      </c>
      <c r="O2823" s="25" t="e">
        <v>#N/A</v>
      </c>
    </row>
    <row r="2824" spans="1:15" x14ac:dyDescent="0.25">
      <c r="A2824" t="s">
        <v>6736</v>
      </c>
      <c r="B2824">
        <v>27250</v>
      </c>
      <c r="C2824">
        <v>195.43</v>
      </c>
      <c r="N2824" s="25">
        <v>74170</v>
      </c>
      <c r="O2824" s="25" t="e">
        <v>#N/A</v>
      </c>
    </row>
    <row r="2825" spans="1:15" x14ac:dyDescent="0.25">
      <c r="A2825" t="s">
        <v>6736</v>
      </c>
      <c r="B2825">
        <v>27252</v>
      </c>
      <c r="C2825">
        <v>836.69</v>
      </c>
      <c r="N2825" s="25">
        <v>74174</v>
      </c>
      <c r="O2825" s="25" t="e">
        <v>#N/A</v>
      </c>
    </row>
    <row r="2826" spans="1:15" x14ac:dyDescent="0.25">
      <c r="A2826" t="s">
        <v>6736</v>
      </c>
      <c r="B2826">
        <v>27253</v>
      </c>
      <c r="C2826">
        <v>1038.3399999999999</v>
      </c>
      <c r="N2826" s="25">
        <v>74175</v>
      </c>
      <c r="O2826" s="25" t="e">
        <v>#N/A</v>
      </c>
    </row>
    <row r="2827" spans="1:15" x14ac:dyDescent="0.25">
      <c r="A2827" t="s">
        <v>6736</v>
      </c>
      <c r="B2827">
        <v>27254</v>
      </c>
      <c r="C2827">
        <v>1398.91</v>
      </c>
      <c r="N2827" s="25">
        <v>74176</v>
      </c>
      <c r="O2827" s="25" t="e">
        <v>#N/A</v>
      </c>
    </row>
    <row r="2828" spans="1:15" x14ac:dyDescent="0.25">
      <c r="A2828" t="s">
        <v>6736</v>
      </c>
      <c r="B2828">
        <v>27257</v>
      </c>
      <c r="C2828">
        <v>401.08</v>
      </c>
      <c r="N2828" s="25">
        <v>74177</v>
      </c>
      <c r="O2828" s="25" t="e">
        <v>#N/A</v>
      </c>
    </row>
    <row r="2829" spans="1:15" x14ac:dyDescent="0.25">
      <c r="A2829" t="s">
        <v>6736</v>
      </c>
      <c r="B2829">
        <v>27258</v>
      </c>
      <c r="C2829">
        <v>1226.8599999999999</v>
      </c>
      <c r="N2829" s="25">
        <v>74178</v>
      </c>
      <c r="O2829" s="25" t="e">
        <v>#N/A</v>
      </c>
    </row>
    <row r="2830" spans="1:15" x14ac:dyDescent="0.25">
      <c r="A2830" t="s">
        <v>6736</v>
      </c>
      <c r="B2830">
        <v>27259</v>
      </c>
      <c r="C2830">
        <v>1716.85</v>
      </c>
      <c r="N2830" s="25">
        <v>74181</v>
      </c>
      <c r="O2830" s="25" t="e">
        <v>#N/A</v>
      </c>
    </row>
    <row r="2831" spans="1:15" x14ac:dyDescent="0.25">
      <c r="A2831" t="s">
        <v>6736</v>
      </c>
      <c r="B2831">
        <v>27265</v>
      </c>
      <c r="C2831">
        <v>438.97</v>
      </c>
      <c r="N2831" s="25">
        <v>74182</v>
      </c>
      <c r="O2831" s="25" t="e">
        <v>#N/A</v>
      </c>
    </row>
    <row r="2832" spans="1:15" x14ac:dyDescent="0.25">
      <c r="A2832" t="s">
        <v>6736</v>
      </c>
      <c r="B2832">
        <v>27266</v>
      </c>
      <c r="C2832">
        <v>642.84</v>
      </c>
      <c r="N2832" s="25">
        <v>74183</v>
      </c>
      <c r="O2832" s="25" t="e">
        <v>#N/A</v>
      </c>
    </row>
    <row r="2833" spans="1:15" x14ac:dyDescent="0.25">
      <c r="A2833" t="s">
        <v>6736</v>
      </c>
      <c r="B2833">
        <v>27267</v>
      </c>
      <c r="C2833">
        <v>480.85</v>
      </c>
      <c r="N2833" s="25">
        <v>74185</v>
      </c>
      <c r="O2833" s="25" t="e">
        <v>#N/A</v>
      </c>
    </row>
    <row r="2834" spans="1:15" x14ac:dyDescent="0.25">
      <c r="A2834" t="s">
        <v>6736</v>
      </c>
      <c r="B2834">
        <v>27268</v>
      </c>
      <c r="C2834">
        <v>588.25</v>
      </c>
      <c r="N2834" s="25">
        <v>74190</v>
      </c>
      <c r="O2834" s="25" t="e">
        <v>#N/A</v>
      </c>
    </row>
    <row r="2835" spans="1:15" x14ac:dyDescent="0.25">
      <c r="A2835" t="s">
        <v>6736</v>
      </c>
      <c r="B2835">
        <v>27269</v>
      </c>
      <c r="C2835">
        <v>1368.87</v>
      </c>
      <c r="N2835" s="25">
        <v>74210</v>
      </c>
      <c r="O2835" s="25" t="e">
        <v>#N/A</v>
      </c>
    </row>
    <row r="2836" spans="1:15" x14ac:dyDescent="0.25">
      <c r="A2836" t="s">
        <v>6736</v>
      </c>
      <c r="B2836">
        <v>27275</v>
      </c>
      <c r="C2836">
        <v>201</v>
      </c>
      <c r="N2836" s="25">
        <v>74220</v>
      </c>
      <c r="O2836" s="25" t="e">
        <v>#N/A</v>
      </c>
    </row>
    <row r="2837" spans="1:15" x14ac:dyDescent="0.25">
      <c r="A2837" t="s">
        <v>6736</v>
      </c>
      <c r="B2837">
        <v>27279</v>
      </c>
      <c r="C2837">
        <v>771.77</v>
      </c>
      <c r="N2837" s="25">
        <v>74230</v>
      </c>
      <c r="O2837" s="25" t="e">
        <v>#N/A</v>
      </c>
    </row>
    <row r="2838" spans="1:15" x14ac:dyDescent="0.25">
      <c r="A2838" t="s">
        <v>6736</v>
      </c>
      <c r="B2838">
        <v>27280</v>
      </c>
      <c r="C2838">
        <v>1510.93</v>
      </c>
      <c r="N2838" s="25">
        <v>74235</v>
      </c>
      <c r="O2838" s="25" t="e">
        <v>#N/A</v>
      </c>
    </row>
    <row r="2839" spans="1:15" x14ac:dyDescent="0.25">
      <c r="A2839" t="s">
        <v>6736</v>
      </c>
      <c r="B2839">
        <v>27282</v>
      </c>
      <c r="C2839">
        <v>910.69</v>
      </c>
      <c r="N2839" s="25">
        <v>74240</v>
      </c>
      <c r="O2839" s="25" t="e">
        <v>#N/A</v>
      </c>
    </row>
    <row r="2840" spans="1:15" x14ac:dyDescent="0.25">
      <c r="A2840" t="s">
        <v>6736</v>
      </c>
      <c r="B2840">
        <v>27284</v>
      </c>
      <c r="C2840">
        <v>1715.88</v>
      </c>
      <c r="N2840" s="25">
        <v>74241</v>
      </c>
      <c r="O2840" s="25" t="e">
        <v>#N/A</v>
      </c>
    </row>
    <row r="2841" spans="1:15" x14ac:dyDescent="0.25">
      <c r="A2841" t="s">
        <v>6736</v>
      </c>
      <c r="B2841">
        <v>27286</v>
      </c>
      <c r="C2841">
        <v>1804.12</v>
      </c>
      <c r="N2841" s="25">
        <v>74245</v>
      </c>
      <c r="O2841" s="25" t="e">
        <v>#N/A</v>
      </c>
    </row>
    <row r="2842" spans="1:15" x14ac:dyDescent="0.25">
      <c r="A2842" t="s">
        <v>6736</v>
      </c>
      <c r="B2842">
        <v>27290</v>
      </c>
      <c r="C2842">
        <v>1776.75</v>
      </c>
      <c r="N2842" s="25">
        <v>74246</v>
      </c>
      <c r="O2842" s="25" t="e">
        <v>#N/A</v>
      </c>
    </row>
    <row r="2843" spans="1:15" x14ac:dyDescent="0.25">
      <c r="A2843" t="s">
        <v>6736</v>
      </c>
      <c r="B2843">
        <v>27295</v>
      </c>
      <c r="C2843">
        <v>1388.69</v>
      </c>
      <c r="N2843" s="25">
        <v>74247</v>
      </c>
      <c r="O2843" s="25" t="e">
        <v>#N/A</v>
      </c>
    </row>
    <row r="2844" spans="1:15" x14ac:dyDescent="0.25">
      <c r="A2844" t="s">
        <v>6736</v>
      </c>
      <c r="B2844">
        <v>27303</v>
      </c>
      <c r="C2844">
        <v>704.07</v>
      </c>
      <c r="N2844" s="25">
        <v>74249</v>
      </c>
      <c r="O2844" s="25" t="e">
        <v>#N/A</v>
      </c>
    </row>
    <row r="2845" spans="1:15" x14ac:dyDescent="0.25">
      <c r="A2845" t="s">
        <v>6736</v>
      </c>
      <c r="B2845">
        <v>27305</v>
      </c>
      <c r="C2845">
        <v>532.26</v>
      </c>
      <c r="N2845" s="25">
        <v>74250</v>
      </c>
      <c r="O2845" s="25" t="e">
        <v>#N/A</v>
      </c>
    </row>
    <row r="2846" spans="1:15" x14ac:dyDescent="0.25">
      <c r="A2846" t="s">
        <v>6736</v>
      </c>
      <c r="B2846">
        <v>27306</v>
      </c>
      <c r="C2846">
        <v>392.28</v>
      </c>
      <c r="N2846" s="25">
        <v>74251</v>
      </c>
      <c r="O2846" s="25" t="e">
        <v>#N/A</v>
      </c>
    </row>
    <row r="2847" spans="1:15" x14ac:dyDescent="0.25">
      <c r="A2847" t="s">
        <v>6736</v>
      </c>
      <c r="B2847">
        <v>27307</v>
      </c>
      <c r="C2847">
        <v>509.78</v>
      </c>
      <c r="N2847" s="25">
        <v>74260</v>
      </c>
      <c r="O2847" s="25" t="e">
        <v>#N/A</v>
      </c>
    </row>
    <row r="2848" spans="1:15" x14ac:dyDescent="0.25">
      <c r="A2848" t="s">
        <v>6736</v>
      </c>
      <c r="B2848">
        <v>27310</v>
      </c>
      <c r="C2848">
        <v>807.97</v>
      </c>
      <c r="N2848" s="25">
        <v>74261</v>
      </c>
      <c r="O2848" s="25" t="e">
        <v>#N/A</v>
      </c>
    </row>
    <row r="2849" spans="1:15" x14ac:dyDescent="0.25">
      <c r="A2849" t="s">
        <v>6736</v>
      </c>
      <c r="B2849">
        <v>27324</v>
      </c>
      <c r="C2849">
        <v>441.74</v>
      </c>
      <c r="N2849" s="25">
        <v>74262</v>
      </c>
      <c r="O2849" s="25" t="e">
        <v>#N/A</v>
      </c>
    </row>
    <row r="2850" spans="1:15" x14ac:dyDescent="0.25">
      <c r="A2850" t="s">
        <v>6736</v>
      </c>
      <c r="B2850">
        <v>27325</v>
      </c>
      <c r="C2850">
        <v>604.46</v>
      </c>
      <c r="N2850" s="25">
        <v>74270</v>
      </c>
      <c r="O2850" s="25" t="e">
        <v>#N/A</v>
      </c>
    </row>
    <row r="2851" spans="1:15" x14ac:dyDescent="0.25">
      <c r="A2851" t="s">
        <v>6736</v>
      </c>
      <c r="B2851">
        <v>27326</v>
      </c>
      <c r="C2851">
        <v>574.39</v>
      </c>
      <c r="N2851" s="25">
        <v>74280</v>
      </c>
      <c r="O2851" s="25" t="e">
        <v>#N/A</v>
      </c>
    </row>
    <row r="2852" spans="1:15" x14ac:dyDescent="0.25">
      <c r="A2852" t="s">
        <v>6736</v>
      </c>
      <c r="B2852">
        <v>27328</v>
      </c>
      <c r="C2852">
        <v>685.72</v>
      </c>
      <c r="N2852" s="25">
        <v>74283</v>
      </c>
      <c r="O2852" s="25" t="e">
        <v>#N/A</v>
      </c>
    </row>
    <row r="2853" spans="1:15" x14ac:dyDescent="0.25">
      <c r="A2853" t="s">
        <v>6736</v>
      </c>
      <c r="B2853">
        <v>27329</v>
      </c>
      <c r="C2853">
        <v>1143.08</v>
      </c>
      <c r="N2853" s="25">
        <v>74290</v>
      </c>
      <c r="O2853" s="25" t="e">
        <v>#N/A</v>
      </c>
    </row>
    <row r="2854" spans="1:15" x14ac:dyDescent="0.25">
      <c r="A2854" t="s">
        <v>6736</v>
      </c>
      <c r="B2854">
        <v>27330</v>
      </c>
      <c r="C2854">
        <v>463.75</v>
      </c>
      <c r="N2854" s="25">
        <v>74300</v>
      </c>
      <c r="O2854" s="25" t="e">
        <v>#N/A</v>
      </c>
    </row>
    <row r="2855" spans="1:15" x14ac:dyDescent="0.25">
      <c r="A2855" t="s">
        <v>6736</v>
      </c>
      <c r="B2855">
        <v>27331</v>
      </c>
      <c r="C2855">
        <v>525.54999999999995</v>
      </c>
      <c r="N2855" s="25">
        <v>74301</v>
      </c>
      <c r="O2855" s="25" t="e">
        <v>#N/A</v>
      </c>
    </row>
    <row r="2856" spans="1:15" x14ac:dyDescent="0.25">
      <c r="A2856" t="s">
        <v>6736</v>
      </c>
      <c r="B2856">
        <v>27332</v>
      </c>
      <c r="C2856">
        <v>708.33</v>
      </c>
      <c r="N2856" s="25">
        <v>74328</v>
      </c>
      <c r="O2856" s="25" t="e">
        <v>#N/A</v>
      </c>
    </row>
    <row r="2857" spans="1:15" x14ac:dyDescent="0.25">
      <c r="A2857" t="s">
        <v>6736</v>
      </c>
      <c r="B2857">
        <v>27333</v>
      </c>
      <c r="C2857">
        <v>648.52</v>
      </c>
      <c r="N2857" s="25">
        <v>74329</v>
      </c>
      <c r="O2857" s="25" t="e">
        <v>#N/A</v>
      </c>
    </row>
    <row r="2858" spans="1:15" x14ac:dyDescent="0.25">
      <c r="A2858" t="s">
        <v>6736</v>
      </c>
      <c r="B2858">
        <v>27334</v>
      </c>
      <c r="C2858">
        <v>755.11</v>
      </c>
      <c r="N2858" s="25">
        <v>74330</v>
      </c>
      <c r="O2858" s="25" t="e">
        <v>#N/A</v>
      </c>
    </row>
    <row r="2859" spans="1:15" x14ac:dyDescent="0.25">
      <c r="A2859" t="s">
        <v>6736</v>
      </c>
      <c r="B2859">
        <v>27335</v>
      </c>
      <c r="C2859">
        <v>842.96</v>
      </c>
      <c r="N2859" s="25">
        <v>74340</v>
      </c>
      <c r="O2859" s="25" t="e">
        <v>#N/A</v>
      </c>
    </row>
    <row r="2860" spans="1:15" x14ac:dyDescent="0.25">
      <c r="A2860" t="s">
        <v>6736</v>
      </c>
      <c r="B2860">
        <v>27337</v>
      </c>
      <c r="C2860">
        <v>462.94</v>
      </c>
      <c r="N2860" s="25">
        <v>74355</v>
      </c>
      <c r="O2860" s="25" t="e">
        <v>#N/A</v>
      </c>
    </row>
    <row r="2861" spans="1:15" x14ac:dyDescent="0.25">
      <c r="A2861" t="s">
        <v>6736</v>
      </c>
      <c r="B2861">
        <v>27339</v>
      </c>
      <c r="C2861">
        <v>832.39</v>
      </c>
      <c r="N2861" s="25">
        <v>74360</v>
      </c>
      <c r="O2861" s="25" t="e">
        <v>#N/A</v>
      </c>
    </row>
    <row r="2862" spans="1:15" x14ac:dyDescent="0.25">
      <c r="A2862" t="s">
        <v>6736</v>
      </c>
      <c r="B2862">
        <v>27340</v>
      </c>
      <c r="C2862">
        <v>412.8</v>
      </c>
      <c r="N2862" s="25">
        <v>74363</v>
      </c>
      <c r="O2862" s="25" t="e">
        <v>#N/A</v>
      </c>
    </row>
    <row r="2863" spans="1:15" x14ac:dyDescent="0.25">
      <c r="A2863" t="s">
        <v>6736</v>
      </c>
      <c r="B2863">
        <v>27345</v>
      </c>
      <c r="C2863">
        <v>532.14</v>
      </c>
      <c r="N2863" s="25">
        <v>74400</v>
      </c>
      <c r="O2863" s="25" t="e">
        <v>#N/A</v>
      </c>
    </row>
    <row r="2864" spans="1:15" x14ac:dyDescent="0.25">
      <c r="A2864" t="s">
        <v>6736</v>
      </c>
      <c r="B2864">
        <v>27347</v>
      </c>
      <c r="C2864">
        <v>586.47</v>
      </c>
      <c r="N2864" s="25">
        <v>74410</v>
      </c>
      <c r="O2864" s="25" t="e">
        <v>#N/A</v>
      </c>
    </row>
    <row r="2865" spans="1:15" x14ac:dyDescent="0.25">
      <c r="A2865" t="s">
        <v>6736</v>
      </c>
      <c r="B2865">
        <v>27350</v>
      </c>
      <c r="C2865">
        <v>719.68</v>
      </c>
      <c r="N2865" s="25">
        <v>74415</v>
      </c>
      <c r="O2865" s="25" t="e">
        <v>#N/A</v>
      </c>
    </row>
    <row r="2866" spans="1:15" x14ac:dyDescent="0.25">
      <c r="A2866" t="s">
        <v>6736</v>
      </c>
      <c r="B2866">
        <v>27355</v>
      </c>
      <c r="C2866">
        <v>665</v>
      </c>
      <c r="N2866" s="25">
        <v>74420</v>
      </c>
      <c r="O2866" s="25" t="e">
        <v>#N/A</v>
      </c>
    </row>
    <row r="2867" spans="1:15" x14ac:dyDescent="0.25">
      <c r="A2867" t="s">
        <v>6736</v>
      </c>
      <c r="B2867">
        <v>27356</v>
      </c>
      <c r="C2867">
        <v>813.29</v>
      </c>
      <c r="N2867" s="25">
        <v>74425</v>
      </c>
      <c r="O2867" s="25" t="e">
        <v>#N/A</v>
      </c>
    </row>
    <row r="2868" spans="1:15" x14ac:dyDescent="0.25">
      <c r="A2868" t="s">
        <v>6736</v>
      </c>
      <c r="B2868">
        <v>27357</v>
      </c>
      <c r="C2868">
        <v>899.36</v>
      </c>
      <c r="N2868" s="25">
        <v>74430</v>
      </c>
      <c r="O2868" s="25" t="e">
        <v>#N/A</v>
      </c>
    </row>
    <row r="2869" spans="1:15" x14ac:dyDescent="0.25">
      <c r="A2869" t="s">
        <v>6736</v>
      </c>
      <c r="B2869">
        <v>27358</v>
      </c>
      <c r="C2869">
        <v>305.76</v>
      </c>
      <c r="N2869" s="25">
        <v>74440</v>
      </c>
      <c r="O2869" s="25" t="e">
        <v>#N/A</v>
      </c>
    </row>
    <row r="2870" spans="1:15" x14ac:dyDescent="0.25">
      <c r="A2870" t="s">
        <v>6736</v>
      </c>
      <c r="B2870">
        <v>27360</v>
      </c>
      <c r="C2870">
        <v>940.55</v>
      </c>
      <c r="N2870" s="25">
        <v>74445</v>
      </c>
      <c r="O2870" s="25" t="e">
        <v>#N/A</v>
      </c>
    </row>
    <row r="2871" spans="1:15" x14ac:dyDescent="0.25">
      <c r="A2871" t="s">
        <v>6736</v>
      </c>
      <c r="B2871">
        <v>27364</v>
      </c>
      <c r="C2871">
        <v>1723.24</v>
      </c>
      <c r="N2871" s="25">
        <v>74450</v>
      </c>
      <c r="O2871" s="25" t="e">
        <v>#N/A</v>
      </c>
    </row>
    <row r="2872" spans="1:15" x14ac:dyDescent="0.25">
      <c r="A2872" t="s">
        <v>6736</v>
      </c>
      <c r="B2872">
        <v>27365</v>
      </c>
      <c r="C2872">
        <v>2284.87</v>
      </c>
      <c r="N2872" s="25">
        <v>74455</v>
      </c>
      <c r="O2872" s="25" t="e">
        <v>#N/A</v>
      </c>
    </row>
    <row r="2873" spans="1:15" x14ac:dyDescent="0.25">
      <c r="A2873" t="s">
        <v>6736</v>
      </c>
      <c r="B2873">
        <v>27370</v>
      </c>
      <c r="C2873">
        <v>55.23</v>
      </c>
      <c r="N2873" s="25">
        <v>74470</v>
      </c>
      <c r="O2873" s="25" t="e">
        <v>#N/A</v>
      </c>
    </row>
    <row r="2874" spans="1:15" x14ac:dyDescent="0.25">
      <c r="A2874" t="s">
        <v>6736</v>
      </c>
      <c r="B2874">
        <v>27380</v>
      </c>
      <c r="C2874">
        <v>657.44</v>
      </c>
      <c r="N2874" s="25">
        <v>74485</v>
      </c>
      <c r="O2874" s="25" t="e">
        <v>#N/A</v>
      </c>
    </row>
    <row r="2875" spans="1:15" x14ac:dyDescent="0.25">
      <c r="A2875" t="s">
        <v>6736</v>
      </c>
      <c r="B2875">
        <v>27381</v>
      </c>
      <c r="C2875">
        <v>880.03</v>
      </c>
      <c r="N2875" s="25">
        <v>74710</v>
      </c>
      <c r="O2875" s="25" t="e">
        <v>#N/A</v>
      </c>
    </row>
    <row r="2876" spans="1:15" x14ac:dyDescent="0.25">
      <c r="A2876" t="s">
        <v>6736</v>
      </c>
      <c r="B2876">
        <v>27385</v>
      </c>
      <c r="C2876">
        <v>637.28</v>
      </c>
      <c r="N2876" s="25">
        <v>74712</v>
      </c>
      <c r="O2876" s="25" t="e">
        <v>#N/A</v>
      </c>
    </row>
    <row r="2877" spans="1:15" x14ac:dyDescent="0.25">
      <c r="A2877" t="s">
        <v>6736</v>
      </c>
      <c r="B2877">
        <v>27386</v>
      </c>
      <c r="C2877">
        <v>916.47</v>
      </c>
      <c r="N2877" s="25">
        <v>74713</v>
      </c>
      <c r="O2877" s="25" t="e">
        <v>#N/A</v>
      </c>
    </row>
    <row r="2878" spans="1:15" x14ac:dyDescent="0.25">
      <c r="A2878" t="s">
        <v>6736</v>
      </c>
      <c r="B2878">
        <v>27390</v>
      </c>
      <c r="C2878">
        <v>496</v>
      </c>
      <c r="N2878" s="25">
        <v>74740</v>
      </c>
      <c r="O2878" s="25" t="e">
        <v>#N/A</v>
      </c>
    </row>
    <row r="2879" spans="1:15" x14ac:dyDescent="0.25">
      <c r="A2879" t="s">
        <v>6736</v>
      </c>
      <c r="B2879">
        <v>27391</v>
      </c>
      <c r="C2879">
        <v>638.29</v>
      </c>
      <c r="N2879" s="25">
        <v>74742</v>
      </c>
      <c r="O2879" s="25" t="e">
        <v>#N/A</v>
      </c>
    </row>
    <row r="2880" spans="1:15" x14ac:dyDescent="0.25">
      <c r="A2880" t="s">
        <v>6736</v>
      </c>
      <c r="B2880">
        <v>27392</v>
      </c>
      <c r="C2880">
        <v>784.55</v>
      </c>
      <c r="N2880" s="25">
        <v>74775</v>
      </c>
      <c r="O2880" s="25" t="e">
        <v>#N/A</v>
      </c>
    </row>
    <row r="2881" spans="1:15" x14ac:dyDescent="0.25">
      <c r="A2881" t="s">
        <v>6736</v>
      </c>
      <c r="B2881">
        <v>27393</v>
      </c>
      <c r="C2881">
        <v>560.08000000000004</v>
      </c>
      <c r="N2881" s="25">
        <v>75557</v>
      </c>
      <c r="O2881" s="25" t="e">
        <v>#N/A</v>
      </c>
    </row>
    <row r="2882" spans="1:15" x14ac:dyDescent="0.25">
      <c r="A2882" t="s">
        <v>6736</v>
      </c>
      <c r="B2882">
        <v>27394</v>
      </c>
      <c r="C2882">
        <v>702.81</v>
      </c>
      <c r="N2882" s="25">
        <v>75559</v>
      </c>
      <c r="O2882" s="25" t="e">
        <v>#N/A</v>
      </c>
    </row>
    <row r="2883" spans="1:15" x14ac:dyDescent="0.25">
      <c r="A2883" t="s">
        <v>6736</v>
      </c>
      <c r="B2883">
        <v>27395</v>
      </c>
      <c r="C2883">
        <v>970.89</v>
      </c>
      <c r="N2883" s="25">
        <v>75561</v>
      </c>
      <c r="O2883" s="25" t="e">
        <v>#N/A</v>
      </c>
    </row>
    <row r="2884" spans="1:15" x14ac:dyDescent="0.25">
      <c r="A2884" t="s">
        <v>6736</v>
      </c>
      <c r="B2884">
        <v>27396</v>
      </c>
      <c r="C2884">
        <v>681.26</v>
      </c>
      <c r="N2884" s="25">
        <v>75563</v>
      </c>
      <c r="O2884" s="25" t="e">
        <v>#N/A</v>
      </c>
    </row>
    <row r="2885" spans="1:15" x14ac:dyDescent="0.25">
      <c r="A2885" t="s">
        <v>6736</v>
      </c>
      <c r="B2885">
        <v>27397</v>
      </c>
      <c r="C2885">
        <v>997.88</v>
      </c>
      <c r="N2885" s="25">
        <v>75565</v>
      </c>
      <c r="O2885" s="25" t="e">
        <v>#N/A</v>
      </c>
    </row>
    <row r="2886" spans="1:15" x14ac:dyDescent="0.25">
      <c r="A2886" t="s">
        <v>6736</v>
      </c>
      <c r="B2886">
        <v>27400</v>
      </c>
      <c r="C2886">
        <v>767.77</v>
      </c>
      <c r="N2886" s="25">
        <v>75571</v>
      </c>
      <c r="O2886" s="25" t="e">
        <v>#N/A</v>
      </c>
    </row>
    <row r="2887" spans="1:15" x14ac:dyDescent="0.25">
      <c r="A2887" t="s">
        <v>6736</v>
      </c>
      <c r="B2887">
        <v>27403</v>
      </c>
      <c r="C2887">
        <v>707.34</v>
      </c>
      <c r="N2887" s="25">
        <v>75572</v>
      </c>
      <c r="O2887" s="25" t="e">
        <v>#N/A</v>
      </c>
    </row>
    <row r="2888" spans="1:15" x14ac:dyDescent="0.25">
      <c r="A2888" t="s">
        <v>6736</v>
      </c>
      <c r="B2888">
        <v>27405</v>
      </c>
      <c r="C2888">
        <v>745.08</v>
      </c>
      <c r="N2888" s="25">
        <v>75573</v>
      </c>
      <c r="O2888" s="25" t="e">
        <v>#N/A</v>
      </c>
    </row>
    <row r="2889" spans="1:15" x14ac:dyDescent="0.25">
      <c r="A2889" t="s">
        <v>6736</v>
      </c>
      <c r="B2889">
        <v>27407</v>
      </c>
      <c r="C2889">
        <v>857.89</v>
      </c>
      <c r="N2889" s="25">
        <v>75574</v>
      </c>
      <c r="O2889" s="25" t="e">
        <v>#N/A</v>
      </c>
    </row>
    <row r="2890" spans="1:15" x14ac:dyDescent="0.25">
      <c r="A2890" t="s">
        <v>6736</v>
      </c>
      <c r="B2890">
        <v>27409</v>
      </c>
      <c r="C2890">
        <v>1052.03</v>
      </c>
      <c r="N2890" s="25">
        <v>75600</v>
      </c>
      <c r="O2890" s="25" t="e">
        <v>#N/A</v>
      </c>
    </row>
    <row r="2891" spans="1:15" x14ac:dyDescent="0.25">
      <c r="A2891" t="s">
        <v>6736</v>
      </c>
      <c r="B2891">
        <v>27412</v>
      </c>
      <c r="C2891">
        <v>1826.48</v>
      </c>
      <c r="N2891" s="25">
        <v>75605</v>
      </c>
      <c r="O2891" s="25" t="e">
        <v>#N/A</v>
      </c>
    </row>
    <row r="2892" spans="1:15" x14ac:dyDescent="0.25">
      <c r="A2892" t="s">
        <v>6736</v>
      </c>
      <c r="B2892">
        <v>27415</v>
      </c>
      <c r="C2892">
        <v>1514.77</v>
      </c>
      <c r="N2892" s="25">
        <v>75625</v>
      </c>
      <c r="O2892" s="25" t="e">
        <v>#N/A</v>
      </c>
    </row>
    <row r="2893" spans="1:15" x14ac:dyDescent="0.25">
      <c r="A2893" t="s">
        <v>6736</v>
      </c>
      <c r="B2893">
        <v>27416</v>
      </c>
      <c r="C2893">
        <v>1080.43</v>
      </c>
      <c r="N2893" s="25">
        <v>75630</v>
      </c>
      <c r="O2893" s="25" t="e">
        <v>#N/A</v>
      </c>
    </row>
    <row r="2894" spans="1:15" x14ac:dyDescent="0.25">
      <c r="A2894" t="s">
        <v>6736</v>
      </c>
      <c r="B2894">
        <v>27418</v>
      </c>
      <c r="C2894">
        <v>915.09</v>
      </c>
      <c r="N2894" s="25">
        <v>75635</v>
      </c>
      <c r="O2894" s="25" t="e">
        <v>#N/A</v>
      </c>
    </row>
    <row r="2895" spans="1:15" x14ac:dyDescent="0.25">
      <c r="A2895" t="s">
        <v>6736</v>
      </c>
      <c r="B2895">
        <v>27420</v>
      </c>
      <c r="C2895">
        <v>821.89</v>
      </c>
      <c r="N2895" s="25">
        <v>75705</v>
      </c>
      <c r="O2895" s="25" t="e">
        <v>#N/A</v>
      </c>
    </row>
    <row r="2896" spans="1:15" x14ac:dyDescent="0.25">
      <c r="A2896" t="s">
        <v>6736</v>
      </c>
      <c r="B2896">
        <v>27422</v>
      </c>
      <c r="C2896">
        <v>819.29</v>
      </c>
      <c r="N2896" s="25">
        <v>75710</v>
      </c>
      <c r="O2896" s="25" t="e">
        <v>#N/A</v>
      </c>
    </row>
    <row r="2897" spans="1:15" x14ac:dyDescent="0.25">
      <c r="A2897" t="s">
        <v>6736</v>
      </c>
      <c r="B2897">
        <v>27424</v>
      </c>
      <c r="C2897">
        <v>827.11</v>
      </c>
      <c r="N2897" s="25">
        <v>75716</v>
      </c>
      <c r="O2897" s="25" t="e">
        <v>#N/A</v>
      </c>
    </row>
    <row r="2898" spans="1:15" x14ac:dyDescent="0.25">
      <c r="A2898" t="s">
        <v>6736</v>
      </c>
      <c r="B2898">
        <v>27425</v>
      </c>
      <c r="C2898">
        <v>496.91</v>
      </c>
      <c r="N2898" s="25">
        <v>75726</v>
      </c>
      <c r="O2898" s="25" t="e">
        <v>#N/A</v>
      </c>
    </row>
    <row r="2899" spans="1:15" x14ac:dyDescent="0.25">
      <c r="A2899" t="s">
        <v>6736</v>
      </c>
      <c r="B2899">
        <v>27427</v>
      </c>
      <c r="C2899">
        <v>786.29</v>
      </c>
      <c r="N2899" s="25">
        <v>75731</v>
      </c>
      <c r="O2899" s="25" t="e">
        <v>#N/A</v>
      </c>
    </row>
    <row r="2900" spans="1:15" x14ac:dyDescent="0.25">
      <c r="A2900" t="s">
        <v>6736</v>
      </c>
      <c r="B2900">
        <v>27428</v>
      </c>
      <c r="C2900">
        <v>1231.29</v>
      </c>
      <c r="N2900" s="25">
        <v>75733</v>
      </c>
      <c r="O2900" s="25" t="e">
        <v>#N/A</v>
      </c>
    </row>
    <row r="2901" spans="1:15" x14ac:dyDescent="0.25">
      <c r="A2901" t="s">
        <v>6736</v>
      </c>
      <c r="B2901">
        <v>27429</v>
      </c>
      <c r="C2901">
        <v>1376.57</v>
      </c>
      <c r="N2901" s="25">
        <v>75736</v>
      </c>
      <c r="O2901" s="25" t="e">
        <v>#N/A</v>
      </c>
    </row>
    <row r="2902" spans="1:15" x14ac:dyDescent="0.25">
      <c r="A2902" t="s">
        <v>6736</v>
      </c>
      <c r="B2902">
        <v>27430</v>
      </c>
      <c r="C2902">
        <v>816.67</v>
      </c>
      <c r="N2902" s="25">
        <v>75741</v>
      </c>
      <c r="O2902" s="25" t="e">
        <v>#N/A</v>
      </c>
    </row>
    <row r="2903" spans="1:15" x14ac:dyDescent="0.25">
      <c r="A2903" t="s">
        <v>6736</v>
      </c>
      <c r="B2903">
        <v>27435</v>
      </c>
      <c r="C2903">
        <v>891.67</v>
      </c>
      <c r="N2903" s="25">
        <v>75743</v>
      </c>
      <c r="O2903" s="25" t="e">
        <v>#N/A</v>
      </c>
    </row>
    <row r="2904" spans="1:15" x14ac:dyDescent="0.25">
      <c r="A2904" t="s">
        <v>6736</v>
      </c>
      <c r="B2904">
        <v>27437</v>
      </c>
      <c r="C2904">
        <v>730.24</v>
      </c>
      <c r="N2904" s="25">
        <v>75746</v>
      </c>
      <c r="O2904" s="25" t="e">
        <v>#N/A</v>
      </c>
    </row>
    <row r="2905" spans="1:15" x14ac:dyDescent="0.25">
      <c r="A2905" t="s">
        <v>6736</v>
      </c>
      <c r="B2905">
        <v>27438</v>
      </c>
      <c r="C2905">
        <v>928.07</v>
      </c>
      <c r="N2905" s="25">
        <v>75756</v>
      </c>
      <c r="O2905" s="25" t="e">
        <v>#N/A</v>
      </c>
    </row>
    <row r="2906" spans="1:15" x14ac:dyDescent="0.25">
      <c r="A2906" t="s">
        <v>6736</v>
      </c>
      <c r="B2906">
        <v>27440</v>
      </c>
      <c r="C2906">
        <v>882.25</v>
      </c>
      <c r="N2906" s="25">
        <v>75774</v>
      </c>
      <c r="O2906" s="25" t="e">
        <v>#N/A</v>
      </c>
    </row>
    <row r="2907" spans="1:15" x14ac:dyDescent="0.25">
      <c r="A2907" t="s">
        <v>6736</v>
      </c>
      <c r="B2907">
        <v>27441</v>
      </c>
      <c r="C2907">
        <v>909.19</v>
      </c>
      <c r="N2907" s="25">
        <v>75791</v>
      </c>
      <c r="O2907" s="25" t="e">
        <v>#N/A</v>
      </c>
    </row>
    <row r="2908" spans="1:15" x14ac:dyDescent="0.25">
      <c r="A2908" t="s">
        <v>6736</v>
      </c>
      <c r="B2908">
        <v>27442</v>
      </c>
      <c r="C2908">
        <v>959.65</v>
      </c>
      <c r="N2908" s="25">
        <v>75801</v>
      </c>
      <c r="O2908" s="25" t="e">
        <v>#N/A</v>
      </c>
    </row>
    <row r="2909" spans="1:15" x14ac:dyDescent="0.25">
      <c r="A2909" t="s">
        <v>6736</v>
      </c>
      <c r="B2909">
        <v>27443</v>
      </c>
      <c r="C2909">
        <v>890.82</v>
      </c>
      <c r="N2909" s="25">
        <v>75803</v>
      </c>
      <c r="O2909" s="25" t="e">
        <v>#N/A</v>
      </c>
    </row>
    <row r="2910" spans="1:15" x14ac:dyDescent="0.25">
      <c r="A2910" t="s">
        <v>6736</v>
      </c>
      <c r="B2910">
        <v>27445</v>
      </c>
      <c r="C2910">
        <v>1377.43</v>
      </c>
      <c r="N2910" s="25">
        <v>75805</v>
      </c>
      <c r="O2910" s="25" t="e">
        <v>#N/A</v>
      </c>
    </row>
    <row r="2911" spans="1:15" x14ac:dyDescent="0.25">
      <c r="A2911" t="s">
        <v>6736</v>
      </c>
      <c r="B2911">
        <v>27446</v>
      </c>
      <c r="C2911">
        <v>1279.67</v>
      </c>
      <c r="N2911" s="25">
        <v>75807</v>
      </c>
      <c r="O2911" s="25" t="e">
        <v>#N/A</v>
      </c>
    </row>
    <row r="2912" spans="1:15" x14ac:dyDescent="0.25">
      <c r="A2912" t="s">
        <v>6736</v>
      </c>
      <c r="B2912">
        <v>27447</v>
      </c>
      <c r="C2912">
        <v>1496.06</v>
      </c>
      <c r="N2912" s="25">
        <v>75809</v>
      </c>
      <c r="O2912" s="25" t="e">
        <v>#N/A</v>
      </c>
    </row>
    <row r="2913" spans="1:15" x14ac:dyDescent="0.25">
      <c r="A2913" t="s">
        <v>6736</v>
      </c>
      <c r="B2913">
        <v>27448</v>
      </c>
      <c r="C2913">
        <v>854.26</v>
      </c>
      <c r="N2913" s="25">
        <v>75810</v>
      </c>
      <c r="O2913" s="25" t="e">
        <v>#N/A</v>
      </c>
    </row>
    <row r="2914" spans="1:15" x14ac:dyDescent="0.25">
      <c r="A2914" t="s">
        <v>6736</v>
      </c>
      <c r="B2914">
        <v>27450</v>
      </c>
      <c r="C2914">
        <v>1115.44</v>
      </c>
      <c r="N2914" s="25">
        <v>75820</v>
      </c>
      <c r="O2914" s="25" t="e">
        <v>#N/A</v>
      </c>
    </row>
    <row r="2915" spans="1:15" x14ac:dyDescent="0.25">
      <c r="A2915" t="s">
        <v>6736</v>
      </c>
      <c r="B2915">
        <v>27454</v>
      </c>
      <c r="C2915">
        <v>1436.91</v>
      </c>
      <c r="N2915" s="25">
        <v>75822</v>
      </c>
      <c r="O2915" s="25" t="e">
        <v>#N/A</v>
      </c>
    </row>
    <row r="2916" spans="1:15" x14ac:dyDescent="0.25">
      <c r="A2916" t="s">
        <v>6736</v>
      </c>
      <c r="B2916">
        <v>27455</v>
      </c>
      <c r="C2916">
        <v>1039.96</v>
      </c>
      <c r="N2916" s="25">
        <v>75825</v>
      </c>
      <c r="O2916" s="25" t="e">
        <v>#N/A</v>
      </c>
    </row>
    <row r="2917" spans="1:15" x14ac:dyDescent="0.25">
      <c r="A2917" t="s">
        <v>6736</v>
      </c>
      <c r="B2917">
        <v>27457</v>
      </c>
      <c r="C2917">
        <v>1043.68</v>
      </c>
      <c r="N2917" s="25">
        <v>75827</v>
      </c>
      <c r="O2917" s="25" t="e">
        <v>#N/A</v>
      </c>
    </row>
    <row r="2918" spans="1:15" x14ac:dyDescent="0.25">
      <c r="A2918" t="s">
        <v>6736</v>
      </c>
      <c r="B2918">
        <v>27465</v>
      </c>
      <c r="C2918">
        <v>1363.23</v>
      </c>
      <c r="N2918" s="25">
        <v>75831</v>
      </c>
      <c r="O2918" s="25" t="e">
        <v>#N/A</v>
      </c>
    </row>
    <row r="2919" spans="1:15" x14ac:dyDescent="0.25">
      <c r="A2919" t="s">
        <v>6736</v>
      </c>
      <c r="B2919">
        <v>27466</v>
      </c>
      <c r="C2919">
        <v>1301</v>
      </c>
      <c r="N2919" s="25">
        <v>75833</v>
      </c>
      <c r="O2919" s="25" t="e">
        <v>#N/A</v>
      </c>
    </row>
    <row r="2920" spans="1:15" x14ac:dyDescent="0.25">
      <c r="A2920" t="s">
        <v>6736</v>
      </c>
      <c r="B2920">
        <v>27468</v>
      </c>
      <c r="C2920">
        <v>1353.98</v>
      </c>
      <c r="N2920" s="25">
        <v>75840</v>
      </c>
      <c r="O2920" s="25" t="e">
        <v>#N/A</v>
      </c>
    </row>
    <row r="2921" spans="1:15" x14ac:dyDescent="0.25">
      <c r="A2921" t="s">
        <v>6736</v>
      </c>
      <c r="B2921">
        <v>27470</v>
      </c>
      <c r="C2921">
        <v>1298.26</v>
      </c>
      <c r="N2921" s="25">
        <v>75842</v>
      </c>
      <c r="O2921" s="25" t="e">
        <v>#N/A</v>
      </c>
    </row>
    <row r="2922" spans="1:15" x14ac:dyDescent="0.25">
      <c r="A2922" t="s">
        <v>6736</v>
      </c>
      <c r="B2922">
        <v>27472</v>
      </c>
      <c r="C2922">
        <v>1394.1</v>
      </c>
      <c r="N2922" s="25">
        <v>75860</v>
      </c>
      <c r="O2922" s="25" t="e">
        <v>#N/A</v>
      </c>
    </row>
    <row r="2923" spans="1:15" x14ac:dyDescent="0.25">
      <c r="A2923" t="s">
        <v>6736</v>
      </c>
      <c r="B2923">
        <v>27475</v>
      </c>
      <c r="C2923">
        <v>731.84</v>
      </c>
      <c r="N2923" s="25">
        <v>75870</v>
      </c>
      <c r="O2923" s="25" t="e">
        <v>#N/A</v>
      </c>
    </row>
    <row r="2924" spans="1:15" x14ac:dyDescent="0.25">
      <c r="A2924" t="s">
        <v>6736</v>
      </c>
      <c r="B2924">
        <v>27477</v>
      </c>
      <c r="C2924">
        <v>807.83</v>
      </c>
      <c r="N2924" s="25">
        <v>75872</v>
      </c>
      <c r="O2924" s="25" t="e">
        <v>#N/A</v>
      </c>
    </row>
    <row r="2925" spans="1:15" x14ac:dyDescent="0.25">
      <c r="A2925" t="s">
        <v>6736</v>
      </c>
      <c r="B2925">
        <v>27479</v>
      </c>
      <c r="C2925">
        <v>864.58</v>
      </c>
      <c r="N2925" s="25">
        <v>75880</v>
      </c>
      <c r="O2925" s="25" t="e">
        <v>#N/A</v>
      </c>
    </row>
    <row r="2926" spans="1:15" x14ac:dyDescent="0.25">
      <c r="A2926" t="s">
        <v>6736</v>
      </c>
      <c r="B2926">
        <v>27485</v>
      </c>
      <c r="C2926">
        <v>741.15</v>
      </c>
      <c r="N2926" s="25">
        <v>75885</v>
      </c>
      <c r="O2926" s="25" t="e">
        <v>#N/A</v>
      </c>
    </row>
    <row r="2927" spans="1:15" x14ac:dyDescent="0.25">
      <c r="A2927" t="s">
        <v>6736</v>
      </c>
      <c r="B2927">
        <v>27486</v>
      </c>
      <c r="C2927">
        <v>1553.33</v>
      </c>
      <c r="N2927" s="25">
        <v>75887</v>
      </c>
      <c r="O2927" s="25" t="e">
        <v>#N/A</v>
      </c>
    </row>
    <row r="2928" spans="1:15" x14ac:dyDescent="0.25">
      <c r="A2928" t="s">
        <v>6736</v>
      </c>
      <c r="B2928">
        <v>27487</v>
      </c>
      <c r="C2928">
        <v>1940.07</v>
      </c>
      <c r="N2928" s="25">
        <v>75889</v>
      </c>
      <c r="O2928" s="25" t="e">
        <v>#N/A</v>
      </c>
    </row>
    <row r="2929" spans="1:15" x14ac:dyDescent="0.25">
      <c r="A2929" t="s">
        <v>6736</v>
      </c>
      <c r="B2929">
        <v>27488</v>
      </c>
      <c r="C2929">
        <v>1326.31</v>
      </c>
      <c r="N2929" s="25">
        <v>75891</v>
      </c>
      <c r="O2929" s="25" t="e">
        <v>#N/A</v>
      </c>
    </row>
    <row r="2930" spans="1:15" x14ac:dyDescent="0.25">
      <c r="A2930" t="s">
        <v>6736</v>
      </c>
      <c r="B2930">
        <v>27495</v>
      </c>
      <c r="C2930">
        <v>1245.31</v>
      </c>
      <c r="N2930" s="25">
        <v>75893</v>
      </c>
      <c r="O2930" s="25" t="e">
        <v>#N/A</v>
      </c>
    </row>
    <row r="2931" spans="1:15" x14ac:dyDescent="0.25">
      <c r="A2931" t="s">
        <v>6736</v>
      </c>
      <c r="B2931">
        <v>27496</v>
      </c>
      <c r="C2931">
        <v>599.92999999999995</v>
      </c>
      <c r="N2931" s="25">
        <v>75894</v>
      </c>
      <c r="O2931" s="25" t="e">
        <v>#N/A</v>
      </c>
    </row>
    <row r="2932" spans="1:15" x14ac:dyDescent="0.25">
      <c r="A2932" t="s">
        <v>6736</v>
      </c>
      <c r="B2932">
        <v>27497</v>
      </c>
      <c r="C2932">
        <v>639.70000000000005</v>
      </c>
      <c r="N2932" s="25">
        <v>75898</v>
      </c>
      <c r="O2932" s="25" t="e">
        <v>#N/A</v>
      </c>
    </row>
    <row r="2933" spans="1:15" x14ac:dyDescent="0.25">
      <c r="A2933" t="s">
        <v>6736</v>
      </c>
      <c r="B2933">
        <v>27498</v>
      </c>
      <c r="C2933">
        <v>713.95</v>
      </c>
      <c r="N2933" s="25">
        <v>75901</v>
      </c>
      <c r="O2933" s="25" t="e">
        <v>#N/A</v>
      </c>
    </row>
    <row r="2934" spans="1:15" x14ac:dyDescent="0.25">
      <c r="A2934" t="s">
        <v>6736</v>
      </c>
      <c r="B2934">
        <v>27499</v>
      </c>
      <c r="C2934">
        <v>771.11</v>
      </c>
      <c r="N2934" s="25">
        <v>75902</v>
      </c>
      <c r="O2934" s="25" t="e">
        <v>#N/A</v>
      </c>
    </row>
    <row r="2935" spans="1:15" x14ac:dyDescent="0.25">
      <c r="A2935" t="s">
        <v>6736</v>
      </c>
      <c r="B2935">
        <v>27502</v>
      </c>
      <c r="C2935" t="s">
        <v>776</v>
      </c>
      <c r="N2935" s="25">
        <v>75956</v>
      </c>
      <c r="O2935" s="25" t="e">
        <v>#N/A</v>
      </c>
    </row>
    <row r="2936" spans="1:15" x14ac:dyDescent="0.25">
      <c r="A2936" t="s">
        <v>6736</v>
      </c>
      <c r="B2936">
        <v>27503</v>
      </c>
      <c r="C2936" t="s">
        <v>776</v>
      </c>
      <c r="N2936" s="25">
        <v>75957</v>
      </c>
      <c r="O2936" s="25" t="e">
        <v>#N/A</v>
      </c>
    </row>
    <row r="2937" spans="1:15" x14ac:dyDescent="0.25">
      <c r="A2937" t="s">
        <v>6736</v>
      </c>
      <c r="B2937">
        <v>27506</v>
      </c>
      <c r="C2937" t="s">
        <v>776</v>
      </c>
      <c r="N2937" s="25">
        <v>75958</v>
      </c>
      <c r="O2937" s="25" t="e">
        <v>#N/A</v>
      </c>
    </row>
    <row r="2938" spans="1:15" x14ac:dyDescent="0.25">
      <c r="A2938" t="s">
        <v>6736</v>
      </c>
      <c r="B2938">
        <v>27507</v>
      </c>
      <c r="C2938" t="s">
        <v>776</v>
      </c>
      <c r="N2938" s="25">
        <v>75959</v>
      </c>
      <c r="O2938" s="25" t="e">
        <v>#N/A</v>
      </c>
    </row>
    <row r="2939" spans="1:15" x14ac:dyDescent="0.25">
      <c r="A2939" t="s">
        <v>6736</v>
      </c>
      <c r="B2939">
        <v>27509</v>
      </c>
      <c r="C2939" t="s">
        <v>776</v>
      </c>
      <c r="N2939" s="25">
        <v>75962</v>
      </c>
      <c r="O2939" s="25" t="e">
        <v>#N/A</v>
      </c>
    </row>
    <row r="2940" spans="1:15" x14ac:dyDescent="0.25">
      <c r="A2940" t="s">
        <v>6736</v>
      </c>
      <c r="B2940">
        <v>27510</v>
      </c>
      <c r="C2940" t="s">
        <v>776</v>
      </c>
      <c r="N2940" s="25">
        <v>75964</v>
      </c>
      <c r="O2940" s="25" t="e">
        <v>#N/A</v>
      </c>
    </row>
    <row r="2941" spans="1:15" x14ac:dyDescent="0.25">
      <c r="A2941" t="s">
        <v>6736</v>
      </c>
      <c r="B2941">
        <v>27511</v>
      </c>
      <c r="C2941" t="s">
        <v>776</v>
      </c>
      <c r="N2941" s="25">
        <v>75966</v>
      </c>
      <c r="O2941" s="25" t="e">
        <v>#N/A</v>
      </c>
    </row>
    <row r="2942" spans="1:15" x14ac:dyDescent="0.25">
      <c r="A2942" t="s">
        <v>6736</v>
      </c>
      <c r="B2942">
        <v>27513</v>
      </c>
      <c r="C2942" t="s">
        <v>776</v>
      </c>
      <c r="N2942" s="25">
        <v>75968</v>
      </c>
      <c r="O2942" s="25" t="e">
        <v>#N/A</v>
      </c>
    </row>
    <row r="2943" spans="1:15" x14ac:dyDescent="0.25">
      <c r="A2943" t="s">
        <v>6736</v>
      </c>
      <c r="B2943">
        <v>27514</v>
      </c>
      <c r="C2943" t="s">
        <v>776</v>
      </c>
      <c r="N2943" s="25">
        <v>75970</v>
      </c>
      <c r="O2943" s="25" t="e">
        <v>#N/A</v>
      </c>
    </row>
    <row r="2944" spans="1:15" x14ac:dyDescent="0.25">
      <c r="A2944" t="s">
        <v>6736</v>
      </c>
      <c r="B2944">
        <v>27517</v>
      </c>
      <c r="C2944" t="s">
        <v>776</v>
      </c>
      <c r="N2944" s="25">
        <v>75978</v>
      </c>
      <c r="O2944" s="25" t="e">
        <v>#N/A</v>
      </c>
    </row>
    <row r="2945" spans="1:15" x14ac:dyDescent="0.25">
      <c r="A2945" t="s">
        <v>6736</v>
      </c>
      <c r="B2945">
        <v>27519</v>
      </c>
      <c r="C2945" t="s">
        <v>776</v>
      </c>
      <c r="N2945" s="25">
        <v>75984</v>
      </c>
      <c r="O2945" s="25" t="e">
        <v>#N/A</v>
      </c>
    </row>
    <row r="2946" spans="1:15" x14ac:dyDescent="0.25">
      <c r="A2946" t="s">
        <v>6736</v>
      </c>
      <c r="B2946">
        <v>27524</v>
      </c>
      <c r="C2946" t="s">
        <v>776</v>
      </c>
      <c r="N2946" s="25">
        <v>75989</v>
      </c>
      <c r="O2946" s="25" t="e">
        <v>#N/A</v>
      </c>
    </row>
    <row r="2947" spans="1:15" x14ac:dyDescent="0.25">
      <c r="A2947" t="s">
        <v>6736</v>
      </c>
      <c r="B2947">
        <v>27535</v>
      </c>
      <c r="C2947" t="s">
        <v>776</v>
      </c>
      <c r="N2947" s="25">
        <v>76000</v>
      </c>
      <c r="O2947" s="25" t="e">
        <v>#N/A</v>
      </c>
    </row>
    <row r="2948" spans="1:15" x14ac:dyDescent="0.25">
      <c r="A2948" t="s">
        <v>6736</v>
      </c>
      <c r="B2948">
        <v>27536</v>
      </c>
      <c r="C2948" t="s">
        <v>776</v>
      </c>
      <c r="N2948" s="25">
        <v>76001</v>
      </c>
      <c r="O2948" s="25" t="e">
        <v>#N/A</v>
      </c>
    </row>
    <row r="2949" spans="1:15" x14ac:dyDescent="0.25">
      <c r="A2949" t="s">
        <v>6736</v>
      </c>
      <c r="B2949">
        <v>27540</v>
      </c>
      <c r="C2949" t="s">
        <v>776</v>
      </c>
      <c r="N2949" s="25">
        <v>76010</v>
      </c>
      <c r="O2949" s="25" t="e">
        <v>#N/A</v>
      </c>
    </row>
    <row r="2950" spans="1:15" x14ac:dyDescent="0.25">
      <c r="A2950" t="s">
        <v>6736</v>
      </c>
      <c r="B2950">
        <v>27552</v>
      </c>
      <c r="C2950" t="s">
        <v>776</v>
      </c>
      <c r="N2950" s="25">
        <v>76080</v>
      </c>
      <c r="O2950" s="25" t="e">
        <v>#N/A</v>
      </c>
    </row>
    <row r="2951" spans="1:15" x14ac:dyDescent="0.25">
      <c r="A2951" t="s">
        <v>6736</v>
      </c>
      <c r="B2951">
        <v>27556</v>
      </c>
      <c r="C2951" t="s">
        <v>776</v>
      </c>
      <c r="N2951" s="25">
        <v>76098</v>
      </c>
      <c r="O2951" s="25" t="e">
        <v>#N/A</v>
      </c>
    </row>
    <row r="2952" spans="1:15" x14ac:dyDescent="0.25">
      <c r="A2952" t="s">
        <v>6736</v>
      </c>
      <c r="B2952">
        <v>27557</v>
      </c>
      <c r="C2952" t="s">
        <v>776</v>
      </c>
      <c r="N2952" s="25">
        <v>76100</v>
      </c>
      <c r="O2952" s="25" t="e">
        <v>#N/A</v>
      </c>
    </row>
    <row r="2953" spans="1:15" x14ac:dyDescent="0.25">
      <c r="A2953" t="s">
        <v>6736</v>
      </c>
      <c r="B2953">
        <v>27558</v>
      </c>
      <c r="C2953" t="s">
        <v>776</v>
      </c>
      <c r="N2953" s="25">
        <v>76101</v>
      </c>
      <c r="O2953" s="25" t="e">
        <v>#N/A</v>
      </c>
    </row>
    <row r="2954" spans="1:15" x14ac:dyDescent="0.25">
      <c r="A2954" t="s">
        <v>6736</v>
      </c>
      <c r="B2954">
        <v>27562</v>
      </c>
      <c r="C2954" t="s">
        <v>776</v>
      </c>
      <c r="N2954" s="25">
        <v>76102</v>
      </c>
      <c r="O2954" s="25" t="e">
        <v>#N/A</v>
      </c>
    </row>
    <row r="2955" spans="1:15" x14ac:dyDescent="0.25">
      <c r="A2955" t="s">
        <v>6736</v>
      </c>
      <c r="B2955">
        <v>27566</v>
      </c>
      <c r="C2955" t="s">
        <v>776</v>
      </c>
      <c r="N2955" s="25">
        <v>76120</v>
      </c>
      <c r="O2955" s="25" t="e">
        <v>#N/A</v>
      </c>
    </row>
    <row r="2956" spans="1:15" x14ac:dyDescent="0.25">
      <c r="A2956" t="s">
        <v>6736</v>
      </c>
      <c r="B2956">
        <v>27570</v>
      </c>
      <c r="C2956" t="s">
        <v>776</v>
      </c>
      <c r="N2956" s="25">
        <v>76125</v>
      </c>
      <c r="O2956" s="25" t="e">
        <v>#N/A</v>
      </c>
    </row>
    <row r="2957" spans="1:15" x14ac:dyDescent="0.25">
      <c r="A2957" t="s">
        <v>6736</v>
      </c>
      <c r="B2957">
        <v>27580</v>
      </c>
      <c r="C2957" t="s">
        <v>776</v>
      </c>
      <c r="N2957" s="25">
        <v>76376</v>
      </c>
      <c r="O2957" s="25" t="e">
        <v>#N/A</v>
      </c>
    </row>
    <row r="2958" spans="1:15" x14ac:dyDescent="0.25">
      <c r="A2958" t="s">
        <v>6736</v>
      </c>
      <c r="B2958">
        <v>27590</v>
      </c>
      <c r="C2958" t="s">
        <v>776</v>
      </c>
      <c r="N2958" s="25">
        <v>76377</v>
      </c>
      <c r="O2958" s="25" t="e">
        <v>#N/A</v>
      </c>
    </row>
    <row r="2959" spans="1:15" x14ac:dyDescent="0.25">
      <c r="A2959" t="s">
        <v>6736</v>
      </c>
      <c r="B2959">
        <v>27591</v>
      </c>
      <c r="C2959" t="s">
        <v>776</v>
      </c>
      <c r="N2959" s="25">
        <v>76380</v>
      </c>
      <c r="O2959" s="25" t="e">
        <v>#N/A</v>
      </c>
    </row>
    <row r="2960" spans="1:15" x14ac:dyDescent="0.25">
      <c r="A2960" t="s">
        <v>6736</v>
      </c>
      <c r="B2960">
        <v>27592</v>
      </c>
      <c r="C2960" t="s">
        <v>776</v>
      </c>
      <c r="N2960" s="25">
        <v>76506</v>
      </c>
      <c r="O2960" s="25" t="e">
        <v>#N/A</v>
      </c>
    </row>
    <row r="2961" spans="1:15" x14ac:dyDescent="0.25">
      <c r="A2961" t="s">
        <v>6736</v>
      </c>
      <c r="B2961">
        <v>27594</v>
      </c>
      <c r="C2961" t="s">
        <v>776</v>
      </c>
      <c r="N2961" s="25">
        <v>76510</v>
      </c>
      <c r="O2961" s="25" t="e">
        <v>#N/A</v>
      </c>
    </row>
    <row r="2962" spans="1:15" x14ac:dyDescent="0.25">
      <c r="A2962" t="s">
        <v>6736</v>
      </c>
      <c r="B2962">
        <v>27596</v>
      </c>
      <c r="C2962" t="s">
        <v>776</v>
      </c>
      <c r="N2962" s="25">
        <v>76511</v>
      </c>
      <c r="O2962" s="25" t="e">
        <v>#N/A</v>
      </c>
    </row>
    <row r="2963" spans="1:15" x14ac:dyDescent="0.25">
      <c r="A2963" t="s">
        <v>6736</v>
      </c>
      <c r="B2963">
        <v>27598</v>
      </c>
      <c r="C2963" t="s">
        <v>776</v>
      </c>
      <c r="N2963" s="25">
        <v>76512</v>
      </c>
      <c r="O2963" s="25" t="e">
        <v>#N/A</v>
      </c>
    </row>
    <row r="2964" spans="1:15" x14ac:dyDescent="0.25">
      <c r="A2964" t="s">
        <v>6736</v>
      </c>
      <c r="B2964">
        <v>27600</v>
      </c>
      <c r="C2964" t="s">
        <v>776</v>
      </c>
      <c r="N2964" s="25">
        <v>76513</v>
      </c>
      <c r="O2964" s="25" t="e">
        <v>#N/A</v>
      </c>
    </row>
    <row r="2965" spans="1:15" x14ac:dyDescent="0.25">
      <c r="A2965" t="s">
        <v>6736</v>
      </c>
      <c r="B2965">
        <v>27601</v>
      </c>
      <c r="C2965" t="s">
        <v>776</v>
      </c>
      <c r="N2965" s="25">
        <v>76514</v>
      </c>
      <c r="O2965" s="25" t="e">
        <v>#N/A</v>
      </c>
    </row>
    <row r="2966" spans="1:15" x14ac:dyDescent="0.25">
      <c r="A2966" t="s">
        <v>6736</v>
      </c>
      <c r="B2966">
        <v>27602</v>
      </c>
      <c r="C2966" t="s">
        <v>776</v>
      </c>
      <c r="N2966" s="25">
        <v>76516</v>
      </c>
      <c r="O2966" s="25" t="e">
        <v>#N/A</v>
      </c>
    </row>
    <row r="2967" spans="1:15" x14ac:dyDescent="0.25">
      <c r="A2967" t="s">
        <v>6736</v>
      </c>
      <c r="B2967">
        <v>27606</v>
      </c>
      <c r="C2967" t="s">
        <v>776</v>
      </c>
      <c r="N2967" s="25">
        <v>76519</v>
      </c>
      <c r="O2967" s="25" t="e">
        <v>#N/A</v>
      </c>
    </row>
    <row r="2968" spans="1:15" x14ac:dyDescent="0.25">
      <c r="A2968" t="s">
        <v>6736</v>
      </c>
      <c r="B2968">
        <v>27607</v>
      </c>
      <c r="C2968" t="s">
        <v>776</v>
      </c>
      <c r="N2968" s="25">
        <v>76529</v>
      </c>
      <c r="O2968" s="25" t="e">
        <v>#N/A</v>
      </c>
    </row>
    <row r="2969" spans="1:15" x14ac:dyDescent="0.25">
      <c r="A2969" t="s">
        <v>6736</v>
      </c>
      <c r="B2969">
        <v>27610</v>
      </c>
      <c r="C2969" t="s">
        <v>776</v>
      </c>
      <c r="N2969" s="25">
        <v>76536</v>
      </c>
      <c r="O2969" s="25" t="e">
        <v>#N/A</v>
      </c>
    </row>
    <row r="2970" spans="1:15" x14ac:dyDescent="0.25">
      <c r="A2970" t="s">
        <v>6736</v>
      </c>
      <c r="B2970">
        <v>27612</v>
      </c>
      <c r="C2970" t="s">
        <v>776</v>
      </c>
      <c r="N2970" s="25">
        <v>76604</v>
      </c>
      <c r="O2970" s="25" t="e">
        <v>#N/A</v>
      </c>
    </row>
    <row r="2971" spans="1:15" x14ac:dyDescent="0.25">
      <c r="A2971" t="s">
        <v>6736</v>
      </c>
      <c r="B2971">
        <v>27615</v>
      </c>
      <c r="C2971" t="s">
        <v>776</v>
      </c>
      <c r="N2971" s="25">
        <v>76641</v>
      </c>
      <c r="O2971" s="25" t="e">
        <v>#N/A</v>
      </c>
    </row>
    <row r="2972" spans="1:15" x14ac:dyDescent="0.25">
      <c r="A2972" t="s">
        <v>6736</v>
      </c>
      <c r="B2972">
        <v>27616</v>
      </c>
      <c r="C2972" t="s">
        <v>776</v>
      </c>
      <c r="N2972" s="25">
        <v>76642</v>
      </c>
      <c r="O2972" s="25" t="e">
        <v>#N/A</v>
      </c>
    </row>
    <row r="2973" spans="1:15" x14ac:dyDescent="0.25">
      <c r="A2973" t="s">
        <v>6736</v>
      </c>
      <c r="B2973">
        <v>27619</v>
      </c>
      <c r="C2973" t="s">
        <v>776</v>
      </c>
      <c r="N2973" s="25">
        <v>76700</v>
      </c>
      <c r="O2973" s="25" t="e">
        <v>#N/A</v>
      </c>
    </row>
    <row r="2974" spans="1:15" x14ac:dyDescent="0.25">
      <c r="A2974" t="s">
        <v>6736</v>
      </c>
      <c r="B2974">
        <v>27620</v>
      </c>
      <c r="C2974" t="s">
        <v>776</v>
      </c>
      <c r="N2974" s="25">
        <v>76705</v>
      </c>
      <c r="O2974" s="25" t="e">
        <v>#N/A</v>
      </c>
    </row>
    <row r="2975" spans="1:15" x14ac:dyDescent="0.25">
      <c r="A2975" t="s">
        <v>6736</v>
      </c>
      <c r="B2975">
        <v>27625</v>
      </c>
      <c r="C2975" t="s">
        <v>776</v>
      </c>
      <c r="N2975" s="25">
        <v>76770</v>
      </c>
      <c r="O2975" s="25" t="e">
        <v>#N/A</v>
      </c>
    </row>
    <row r="2976" spans="1:15" x14ac:dyDescent="0.25">
      <c r="A2976" t="s">
        <v>6736</v>
      </c>
      <c r="B2976">
        <v>27626</v>
      </c>
      <c r="C2976" t="s">
        <v>776</v>
      </c>
      <c r="N2976" s="25">
        <v>76775</v>
      </c>
      <c r="O2976" s="25" t="e">
        <v>#N/A</v>
      </c>
    </row>
    <row r="2977" spans="1:15" x14ac:dyDescent="0.25">
      <c r="A2977" t="s">
        <v>6736</v>
      </c>
      <c r="B2977">
        <v>27632</v>
      </c>
      <c r="C2977" t="s">
        <v>776</v>
      </c>
      <c r="N2977" s="25">
        <v>76776</v>
      </c>
      <c r="O2977" s="25" t="e">
        <v>#N/A</v>
      </c>
    </row>
    <row r="2978" spans="1:15" x14ac:dyDescent="0.25">
      <c r="A2978" t="s">
        <v>6736</v>
      </c>
      <c r="B2978">
        <v>27634</v>
      </c>
      <c r="C2978" t="s">
        <v>776</v>
      </c>
      <c r="N2978" s="25">
        <v>76800</v>
      </c>
      <c r="O2978" s="25" t="e">
        <v>#N/A</v>
      </c>
    </row>
    <row r="2979" spans="1:15" x14ac:dyDescent="0.25">
      <c r="A2979" t="s">
        <v>6736</v>
      </c>
      <c r="B2979">
        <v>27635</v>
      </c>
      <c r="C2979" t="s">
        <v>776</v>
      </c>
      <c r="N2979" s="25">
        <v>76801</v>
      </c>
      <c r="O2979" s="25" t="e">
        <v>#N/A</v>
      </c>
    </row>
    <row r="2980" spans="1:15" x14ac:dyDescent="0.25">
      <c r="A2980" t="s">
        <v>6736</v>
      </c>
      <c r="B2980">
        <v>27637</v>
      </c>
      <c r="C2980" t="s">
        <v>776</v>
      </c>
      <c r="N2980" s="25">
        <v>76802</v>
      </c>
      <c r="O2980" s="25" t="e">
        <v>#N/A</v>
      </c>
    </row>
    <row r="2981" spans="1:15" x14ac:dyDescent="0.25">
      <c r="A2981" t="s">
        <v>6736</v>
      </c>
      <c r="B2981">
        <v>27638</v>
      </c>
      <c r="C2981" t="s">
        <v>776</v>
      </c>
      <c r="N2981" s="25">
        <v>76805</v>
      </c>
      <c r="O2981" s="25" t="e">
        <v>#N/A</v>
      </c>
    </row>
    <row r="2982" spans="1:15" x14ac:dyDescent="0.25">
      <c r="A2982" t="s">
        <v>6736</v>
      </c>
      <c r="B2982">
        <v>27640</v>
      </c>
      <c r="C2982" t="s">
        <v>776</v>
      </c>
      <c r="N2982" s="25">
        <v>76810</v>
      </c>
      <c r="O2982" s="25" t="e">
        <v>#N/A</v>
      </c>
    </row>
    <row r="2983" spans="1:15" x14ac:dyDescent="0.25">
      <c r="A2983" t="s">
        <v>6736</v>
      </c>
      <c r="B2983">
        <v>27641</v>
      </c>
      <c r="C2983" t="s">
        <v>776</v>
      </c>
      <c r="N2983" s="25">
        <v>76811</v>
      </c>
      <c r="O2983" s="25" t="e">
        <v>#N/A</v>
      </c>
    </row>
    <row r="2984" spans="1:15" x14ac:dyDescent="0.25">
      <c r="A2984" t="s">
        <v>6736</v>
      </c>
      <c r="B2984">
        <v>27645</v>
      </c>
      <c r="C2984" t="s">
        <v>776</v>
      </c>
      <c r="N2984" s="25">
        <v>76812</v>
      </c>
      <c r="O2984" s="25" t="e">
        <v>#N/A</v>
      </c>
    </row>
    <row r="2985" spans="1:15" x14ac:dyDescent="0.25">
      <c r="A2985" t="s">
        <v>6736</v>
      </c>
      <c r="B2985">
        <v>27646</v>
      </c>
      <c r="C2985" t="s">
        <v>776</v>
      </c>
      <c r="N2985" s="25">
        <v>76813</v>
      </c>
      <c r="O2985" s="25" t="e">
        <v>#N/A</v>
      </c>
    </row>
    <row r="2986" spans="1:15" x14ac:dyDescent="0.25">
      <c r="A2986" t="s">
        <v>6736</v>
      </c>
      <c r="B2986">
        <v>27647</v>
      </c>
      <c r="C2986" t="s">
        <v>776</v>
      </c>
      <c r="N2986" s="25">
        <v>76814</v>
      </c>
      <c r="O2986" s="25" t="e">
        <v>#N/A</v>
      </c>
    </row>
    <row r="2987" spans="1:15" x14ac:dyDescent="0.25">
      <c r="A2987" t="s">
        <v>6736</v>
      </c>
      <c r="B2987">
        <v>27650</v>
      </c>
      <c r="C2987" t="s">
        <v>776</v>
      </c>
      <c r="N2987" s="25">
        <v>76815</v>
      </c>
      <c r="O2987" s="25" t="e">
        <v>#N/A</v>
      </c>
    </row>
    <row r="2988" spans="1:15" x14ac:dyDescent="0.25">
      <c r="A2988" t="s">
        <v>6736</v>
      </c>
      <c r="B2988">
        <v>27652</v>
      </c>
      <c r="C2988" t="s">
        <v>776</v>
      </c>
      <c r="N2988" s="25">
        <v>76816</v>
      </c>
      <c r="O2988" s="25" t="e">
        <v>#N/A</v>
      </c>
    </row>
    <row r="2989" spans="1:15" x14ac:dyDescent="0.25">
      <c r="A2989" t="s">
        <v>6736</v>
      </c>
      <c r="B2989">
        <v>27654</v>
      </c>
      <c r="C2989" t="s">
        <v>776</v>
      </c>
      <c r="N2989" s="25">
        <v>76817</v>
      </c>
      <c r="O2989" s="25" t="e">
        <v>#N/A</v>
      </c>
    </row>
    <row r="2990" spans="1:15" x14ac:dyDescent="0.25">
      <c r="A2990" t="s">
        <v>6736</v>
      </c>
      <c r="B2990">
        <v>27658</v>
      </c>
      <c r="C2990" t="s">
        <v>776</v>
      </c>
      <c r="N2990" s="25">
        <v>76818</v>
      </c>
      <c r="O2990" s="25" t="e">
        <v>#N/A</v>
      </c>
    </row>
    <row r="2991" spans="1:15" x14ac:dyDescent="0.25">
      <c r="A2991" t="s">
        <v>6736</v>
      </c>
      <c r="B2991">
        <v>27659</v>
      </c>
      <c r="C2991" t="s">
        <v>776</v>
      </c>
      <c r="N2991" s="25">
        <v>76819</v>
      </c>
      <c r="O2991" s="25" t="e">
        <v>#N/A</v>
      </c>
    </row>
    <row r="2992" spans="1:15" x14ac:dyDescent="0.25">
      <c r="A2992" t="s">
        <v>6736</v>
      </c>
      <c r="B2992">
        <v>27664</v>
      </c>
      <c r="C2992" t="s">
        <v>776</v>
      </c>
      <c r="N2992" s="25">
        <v>76820</v>
      </c>
      <c r="O2992" s="25" t="e">
        <v>#N/A</v>
      </c>
    </row>
    <row r="2993" spans="1:15" x14ac:dyDescent="0.25">
      <c r="A2993" t="s">
        <v>6736</v>
      </c>
      <c r="B2993">
        <v>27665</v>
      </c>
      <c r="C2993" t="s">
        <v>776</v>
      </c>
      <c r="N2993" s="25">
        <v>76821</v>
      </c>
      <c r="O2993" s="25" t="e">
        <v>#N/A</v>
      </c>
    </row>
    <row r="2994" spans="1:15" x14ac:dyDescent="0.25">
      <c r="A2994" t="s">
        <v>6736</v>
      </c>
      <c r="B2994">
        <v>27675</v>
      </c>
      <c r="C2994" t="s">
        <v>776</v>
      </c>
      <c r="N2994" s="25">
        <v>76825</v>
      </c>
      <c r="O2994" s="25" t="e">
        <v>#N/A</v>
      </c>
    </row>
    <row r="2995" spans="1:15" x14ac:dyDescent="0.25">
      <c r="A2995" t="s">
        <v>6736</v>
      </c>
      <c r="B2995">
        <v>27676</v>
      </c>
      <c r="C2995" t="s">
        <v>776</v>
      </c>
      <c r="N2995" s="25">
        <v>76826</v>
      </c>
      <c r="O2995" s="25" t="e">
        <v>#N/A</v>
      </c>
    </row>
    <row r="2996" spans="1:15" x14ac:dyDescent="0.25">
      <c r="A2996" t="s">
        <v>6736</v>
      </c>
      <c r="B2996">
        <v>27680</v>
      </c>
      <c r="C2996" t="s">
        <v>776</v>
      </c>
      <c r="N2996" s="25">
        <v>76827</v>
      </c>
      <c r="O2996" s="25" t="e">
        <v>#N/A</v>
      </c>
    </row>
    <row r="2997" spans="1:15" x14ac:dyDescent="0.25">
      <c r="A2997" t="s">
        <v>6736</v>
      </c>
      <c r="B2997">
        <v>27681</v>
      </c>
      <c r="C2997" t="s">
        <v>776</v>
      </c>
      <c r="N2997" s="25">
        <v>76828</v>
      </c>
      <c r="O2997" s="25" t="e">
        <v>#N/A</v>
      </c>
    </row>
    <row r="2998" spans="1:15" x14ac:dyDescent="0.25">
      <c r="A2998" t="s">
        <v>6736</v>
      </c>
      <c r="B2998">
        <v>27686</v>
      </c>
      <c r="C2998" t="s">
        <v>776</v>
      </c>
      <c r="N2998" s="25">
        <v>76830</v>
      </c>
      <c r="O2998" s="25" t="e">
        <v>#N/A</v>
      </c>
    </row>
    <row r="2999" spans="1:15" x14ac:dyDescent="0.25">
      <c r="A2999" t="s">
        <v>6736</v>
      </c>
      <c r="B2999">
        <v>27687</v>
      </c>
      <c r="C2999" t="s">
        <v>776</v>
      </c>
      <c r="N2999" s="25">
        <v>76831</v>
      </c>
      <c r="O2999" s="25" t="e">
        <v>#N/A</v>
      </c>
    </row>
    <row r="3000" spans="1:15" x14ac:dyDescent="0.25">
      <c r="A3000" t="s">
        <v>6736</v>
      </c>
      <c r="B3000">
        <v>27690</v>
      </c>
      <c r="C3000" t="s">
        <v>776</v>
      </c>
      <c r="N3000" s="25">
        <v>76856</v>
      </c>
      <c r="O3000" s="25" t="e">
        <v>#N/A</v>
      </c>
    </row>
    <row r="3001" spans="1:15" x14ac:dyDescent="0.25">
      <c r="A3001" t="s">
        <v>6736</v>
      </c>
      <c r="B3001">
        <v>27691</v>
      </c>
      <c r="C3001" t="s">
        <v>776</v>
      </c>
      <c r="N3001" s="25">
        <v>76857</v>
      </c>
      <c r="O3001" s="25" t="e">
        <v>#N/A</v>
      </c>
    </row>
    <row r="3002" spans="1:15" x14ac:dyDescent="0.25">
      <c r="A3002" t="s">
        <v>6736</v>
      </c>
      <c r="B3002">
        <v>27692</v>
      </c>
      <c r="C3002" t="s">
        <v>776</v>
      </c>
      <c r="N3002" s="25">
        <v>76870</v>
      </c>
      <c r="O3002" s="25" t="e">
        <v>#N/A</v>
      </c>
    </row>
    <row r="3003" spans="1:15" x14ac:dyDescent="0.25">
      <c r="A3003" t="s">
        <v>6736</v>
      </c>
      <c r="B3003">
        <v>27695</v>
      </c>
      <c r="C3003" t="s">
        <v>776</v>
      </c>
      <c r="N3003" s="25">
        <v>76872</v>
      </c>
      <c r="O3003" s="25" t="e">
        <v>#N/A</v>
      </c>
    </row>
    <row r="3004" spans="1:15" x14ac:dyDescent="0.25">
      <c r="A3004" t="s">
        <v>6736</v>
      </c>
      <c r="B3004">
        <v>27696</v>
      </c>
      <c r="C3004" t="s">
        <v>776</v>
      </c>
      <c r="N3004" s="25">
        <v>76873</v>
      </c>
      <c r="O3004" s="25" t="e">
        <v>#N/A</v>
      </c>
    </row>
    <row r="3005" spans="1:15" x14ac:dyDescent="0.25">
      <c r="A3005" t="s">
        <v>6736</v>
      </c>
      <c r="B3005">
        <v>27698</v>
      </c>
      <c r="C3005" t="s">
        <v>776</v>
      </c>
      <c r="N3005" s="25">
        <v>76881</v>
      </c>
      <c r="O3005" s="25" t="e">
        <v>#N/A</v>
      </c>
    </row>
    <row r="3006" spans="1:15" x14ac:dyDescent="0.25">
      <c r="A3006" t="s">
        <v>6736</v>
      </c>
      <c r="B3006">
        <v>27700</v>
      </c>
      <c r="C3006" t="s">
        <v>776</v>
      </c>
      <c r="N3006" s="25">
        <v>76882</v>
      </c>
      <c r="O3006" s="25" t="e">
        <v>#N/A</v>
      </c>
    </row>
    <row r="3007" spans="1:15" x14ac:dyDescent="0.25">
      <c r="A3007" t="s">
        <v>6736</v>
      </c>
      <c r="B3007">
        <v>27702</v>
      </c>
      <c r="C3007" t="s">
        <v>776</v>
      </c>
      <c r="N3007" s="25">
        <v>76885</v>
      </c>
      <c r="O3007" s="25" t="e">
        <v>#N/A</v>
      </c>
    </row>
    <row r="3008" spans="1:15" x14ac:dyDescent="0.25">
      <c r="A3008" t="s">
        <v>6736</v>
      </c>
      <c r="B3008">
        <v>27703</v>
      </c>
      <c r="C3008" t="s">
        <v>776</v>
      </c>
      <c r="N3008" s="25">
        <v>76886</v>
      </c>
      <c r="O3008" s="25" t="e">
        <v>#N/A</v>
      </c>
    </row>
    <row r="3009" spans="1:15" x14ac:dyDescent="0.25">
      <c r="A3009" t="s">
        <v>6736</v>
      </c>
      <c r="B3009">
        <v>27704</v>
      </c>
      <c r="C3009" t="s">
        <v>776</v>
      </c>
      <c r="N3009" s="25">
        <v>76930</v>
      </c>
      <c r="O3009" s="25" t="e">
        <v>#N/A</v>
      </c>
    </row>
    <row r="3010" spans="1:15" x14ac:dyDescent="0.25">
      <c r="A3010" t="s">
        <v>6736</v>
      </c>
      <c r="B3010">
        <v>27705</v>
      </c>
      <c r="C3010" t="s">
        <v>776</v>
      </c>
      <c r="N3010" s="25">
        <v>76932</v>
      </c>
      <c r="O3010" s="25" t="e">
        <v>#N/A</v>
      </c>
    </row>
    <row r="3011" spans="1:15" x14ac:dyDescent="0.25">
      <c r="A3011" t="s">
        <v>6736</v>
      </c>
      <c r="B3011">
        <v>27707</v>
      </c>
      <c r="C3011" t="s">
        <v>776</v>
      </c>
      <c r="N3011" s="25">
        <v>76936</v>
      </c>
      <c r="O3011" s="25" t="e">
        <v>#N/A</v>
      </c>
    </row>
    <row r="3012" spans="1:15" x14ac:dyDescent="0.25">
      <c r="A3012" t="s">
        <v>6736</v>
      </c>
      <c r="B3012">
        <v>27709</v>
      </c>
      <c r="C3012" t="s">
        <v>776</v>
      </c>
      <c r="N3012" s="25">
        <v>76937</v>
      </c>
      <c r="O3012" s="25" t="e">
        <v>#N/A</v>
      </c>
    </row>
    <row r="3013" spans="1:15" x14ac:dyDescent="0.25">
      <c r="A3013" t="s">
        <v>6736</v>
      </c>
      <c r="B3013">
        <v>27712</v>
      </c>
      <c r="C3013" t="s">
        <v>776</v>
      </c>
      <c r="N3013" s="25">
        <v>76940</v>
      </c>
      <c r="O3013" s="25" t="e">
        <v>#N/A</v>
      </c>
    </row>
    <row r="3014" spans="1:15" x14ac:dyDescent="0.25">
      <c r="A3014" t="s">
        <v>6736</v>
      </c>
      <c r="B3014">
        <v>27715</v>
      </c>
      <c r="C3014" t="s">
        <v>776</v>
      </c>
      <c r="N3014" s="25">
        <v>76941</v>
      </c>
      <c r="O3014" s="25" t="e">
        <v>#N/A</v>
      </c>
    </row>
    <row r="3015" spans="1:15" x14ac:dyDescent="0.25">
      <c r="A3015" t="s">
        <v>6736</v>
      </c>
      <c r="B3015">
        <v>27720</v>
      </c>
      <c r="C3015" t="s">
        <v>776</v>
      </c>
      <c r="N3015" s="25">
        <v>76942</v>
      </c>
      <c r="O3015" s="25" t="e">
        <v>#N/A</v>
      </c>
    </row>
    <row r="3016" spans="1:15" x14ac:dyDescent="0.25">
      <c r="A3016" t="s">
        <v>6736</v>
      </c>
      <c r="B3016">
        <v>27722</v>
      </c>
      <c r="C3016" t="s">
        <v>776</v>
      </c>
      <c r="N3016" s="25">
        <v>76945</v>
      </c>
      <c r="O3016" s="25" t="e">
        <v>#N/A</v>
      </c>
    </row>
    <row r="3017" spans="1:15" x14ac:dyDescent="0.25">
      <c r="A3017" t="s">
        <v>6736</v>
      </c>
      <c r="B3017">
        <v>27724</v>
      </c>
      <c r="C3017" t="s">
        <v>776</v>
      </c>
      <c r="N3017" s="25">
        <v>76946</v>
      </c>
      <c r="O3017" s="25" t="e">
        <v>#N/A</v>
      </c>
    </row>
    <row r="3018" spans="1:15" x14ac:dyDescent="0.25">
      <c r="A3018" t="s">
        <v>6736</v>
      </c>
      <c r="B3018">
        <v>27725</v>
      </c>
      <c r="C3018" t="s">
        <v>776</v>
      </c>
      <c r="N3018" s="25">
        <v>76948</v>
      </c>
      <c r="O3018" s="25" t="e">
        <v>#N/A</v>
      </c>
    </row>
    <row r="3019" spans="1:15" x14ac:dyDescent="0.25">
      <c r="A3019" t="s">
        <v>6736</v>
      </c>
      <c r="B3019">
        <v>27726</v>
      </c>
      <c r="C3019" t="s">
        <v>776</v>
      </c>
      <c r="N3019" s="25">
        <v>76965</v>
      </c>
      <c r="O3019" s="25" t="e">
        <v>#N/A</v>
      </c>
    </row>
    <row r="3020" spans="1:15" x14ac:dyDescent="0.25">
      <c r="A3020" t="s">
        <v>6736</v>
      </c>
      <c r="B3020">
        <v>27727</v>
      </c>
      <c r="C3020" t="s">
        <v>776</v>
      </c>
      <c r="N3020" s="25">
        <v>76970</v>
      </c>
      <c r="O3020" s="25" t="e">
        <v>#N/A</v>
      </c>
    </row>
    <row r="3021" spans="1:15" x14ac:dyDescent="0.25">
      <c r="A3021" t="s">
        <v>6736</v>
      </c>
      <c r="B3021">
        <v>27730</v>
      </c>
      <c r="C3021" t="s">
        <v>776</v>
      </c>
      <c r="N3021" s="25">
        <v>76975</v>
      </c>
      <c r="O3021" s="25" t="e">
        <v>#N/A</v>
      </c>
    </row>
    <row r="3022" spans="1:15" x14ac:dyDescent="0.25">
      <c r="A3022" t="s">
        <v>6736</v>
      </c>
      <c r="B3022">
        <v>27732</v>
      </c>
      <c r="C3022" t="s">
        <v>776</v>
      </c>
      <c r="N3022" s="25">
        <v>76977</v>
      </c>
      <c r="O3022" s="25" t="e">
        <v>#N/A</v>
      </c>
    </row>
    <row r="3023" spans="1:15" x14ac:dyDescent="0.25">
      <c r="A3023" t="s">
        <v>6736</v>
      </c>
      <c r="B3023">
        <v>27734</v>
      </c>
      <c r="C3023" t="s">
        <v>776</v>
      </c>
      <c r="N3023" s="25">
        <v>76998</v>
      </c>
      <c r="O3023" s="25" t="e">
        <v>#N/A</v>
      </c>
    </row>
    <row r="3024" spans="1:15" x14ac:dyDescent="0.25">
      <c r="A3024" t="s">
        <v>6736</v>
      </c>
      <c r="B3024">
        <v>27740</v>
      </c>
      <c r="C3024" t="s">
        <v>776</v>
      </c>
      <c r="N3024" s="25">
        <v>77001</v>
      </c>
      <c r="O3024" s="25" t="e">
        <v>#N/A</v>
      </c>
    </row>
    <row r="3025" spans="1:15" x14ac:dyDescent="0.25">
      <c r="A3025" t="s">
        <v>6736</v>
      </c>
      <c r="B3025">
        <v>27742</v>
      </c>
      <c r="C3025" t="s">
        <v>776</v>
      </c>
      <c r="N3025" s="25">
        <v>77002</v>
      </c>
      <c r="O3025" s="25" t="e">
        <v>#N/A</v>
      </c>
    </row>
    <row r="3026" spans="1:15" x14ac:dyDescent="0.25">
      <c r="A3026" t="s">
        <v>6736</v>
      </c>
      <c r="B3026">
        <v>27745</v>
      </c>
      <c r="C3026" t="s">
        <v>776</v>
      </c>
      <c r="N3026" s="25">
        <v>77003</v>
      </c>
      <c r="O3026" s="25" t="e">
        <v>#N/A</v>
      </c>
    </row>
    <row r="3027" spans="1:15" x14ac:dyDescent="0.25">
      <c r="A3027" t="s">
        <v>6736</v>
      </c>
      <c r="B3027">
        <v>27756</v>
      </c>
      <c r="C3027" t="s">
        <v>776</v>
      </c>
      <c r="N3027" s="25">
        <v>77011</v>
      </c>
      <c r="O3027" s="25" t="e">
        <v>#N/A</v>
      </c>
    </row>
    <row r="3028" spans="1:15" x14ac:dyDescent="0.25">
      <c r="A3028" t="s">
        <v>6736</v>
      </c>
      <c r="B3028">
        <v>27758</v>
      </c>
      <c r="C3028" t="s">
        <v>776</v>
      </c>
      <c r="N3028" s="25">
        <v>77012</v>
      </c>
      <c r="O3028" s="25" t="e">
        <v>#N/A</v>
      </c>
    </row>
    <row r="3029" spans="1:15" x14ac:dyDescent="0.25">
      <c r="A3029" t="s">
        <v>6736</v>
      </c>
      <c r="B3029">
        <v>27759</v>
      </c>
      <c r="C3029" t="s">
        <v>776</v>
      </c>
      <c r="N3029" s="25">
        <v>77013</v>
      </c>
      <c r="O3029" s="25" t="e">
        <v>#N/A</v>
      </c>
    </row>
    <row r="3030" spans="1:15" x14ac:dyDescent="0.25">
      <c r="A3030" t="s">
        <v>6736</v>
      </c>
      <c r="B3030">
        <v>27766</v>
      </c>
      <c r="C3030" t="s">
        <v>776</v>
      </c>
      <c r="N3030" s="25">
        <v>77014</v>
      </c>
      <c r="O3030" s="25" t="e">
        <v>#N/A</v>
      </c>
    </row>
    <row r="3031" spans="1:15" x14ac:dyDescent="0.25">
      <c r="A3031" t="s">
        <v>6736</v>
      </c>
      <c r="B3031">
        <v>27768</v>
      </c>
      <c r="C3031" t="s">
        <v>776</v>
      </c>
      <c r="N3031" s="25">
        <v>77021</v>
      </c>
      <c r="O3031" s="25" t="e">
        <v>#N/A</v>
      </c>
    </row>
    <row r="3032" spans="1:15" x14ac:dyDescent="0.25">
      <c r="A3032" t="s">
        <v>6736</v>
      </c>
      <c r="B3032">
        <v>27769</v>
      </c>
      <c r="C3032" t="s">
        <v>776</v>
      </c>
      <c r="N3032" s="25">
        <v>77022</v>
      </c>
      <c r="O3032" s="25" t="e">
        <v>#N/A</v>
      </c>
    </row>
    <row r="3033" spans="1:15" x14ac:dyDescent="0.25">
      <c r="A3033" t="s">
        <v>6736</v>
      </c>
      <c r="B3033">
        <v>27784</v>
      </c>
      <c r="C3033" t="s">
        <v>776</v>
      </c>
      <c r="N3033" s="25">
        <v>77051</v>
      </c>
      <c r="O3033" s="25" t="e">
        <v>#N/A</v>
      </c>
    </row>
    <row r="3034" spans="1:15" x14ac:dyDescent="0.25">
      <c r="A3034" t="s">
        <v>6736</v>
      </c>
      <c r="B3034">
        <v>27792</v>
      </c>
      <c r="C3034" t="s">
        <v>776</v>
      </c>
      <c r="N3034" s="25">
        <v>77052</v>
      </c>
      <c r="O3034" s="25" t="e">
        <v>#N/A</v>
      </c>
    </row>
    <row r="3035" spans="1:15" x14ac:dyDescent="0.25">
      <c r="A3035" t="s">
        <v>6736</v>
      </c>
      <c r="B3035">
        <v>27814</v>
      </c>
      <c r="C3035" t="s">
        <v>776</v>
      </c>
      <c r="N3035" s="25">
        <v>77053</v>
      </c>
      <c r="O3035" s="25" t="e">
        <v>#N/A</v>
      </c>
    </row>
    <row r="3036" spans="1:15" x14ac:dyDescent="0.25">
      <c r="A3036" t="s">
        <v>6736</v>
      </c>
      <c r="B3036">
        <v>27822</v>
      </c>
      <c r="C3036" t="s">
        <v>776</v>
      </c>
      <c r="N3036" s="25">
        <v>77054</v>
      </c>
      <c r="O3036" s="25" t="e">
        <v>#N/A</v>
      </c>
    </row>
    <row r="3037" spans="1:15" x14ac:dyDescent="0.25">
      <c r="A3037" t="s">
        <v>6736</v>
      </c>
      <c r="B3037">
        <v>27823</v>
      </c>
      <c r="C3037" t="s">
        <v>776</v>
      </c>
      <c r="N3037" s="25">
        <v>77055</v>
      </c>
      <c r="O3037" s="25" t="e">
        <v>#N/A</v>
      </c>
    </row>
    <row r="3038" spans="1:15" x14ac:dyDescent="0.25">
      <c r="A3038" t="s">
        <v>6736</v>
      </c>
      <c r="B3038">
        <v>27826</v>
      </c>
      <c r="C3038" t="s">
        <v>776</v>
      </c>
      <c r="N3038" s="25">
        <v>77056</v>
      </c>
      <c r="O3038" s="25" t="e">
        <v>#N/A</v>
      </c>
    </row>
    <row r="3039" spans="1:15" x14ac:dyDescent="0.25">
      <c r="A3039" t="s">
        <v>6736</v>
      </c>
      <c r="B3039">
        <v>27827</v>
      </c>
      <c r="C3039" t="s">
        <v>776</v>
      </c>
      <c r="N3039" s="25">
        <v>77057</v>
      </c>
      <c r="O3039" s="25" t="e">
        <v>#N/A</v>
      </c>
    </row>
    <row r="3040" spans="1:15" x14ac:dyDescent="0.25">
      <c r="A3040" t="s">
        <v>6736</v>
      </c>
      <c r="B3040">
        <v>27828</v>
      </c>
      <c r="C3040" t="s">
        <v>776</v>
      </c>
      <c r="N3040" s="25">
        <v>77058</v>
      </c>
      <c r="O3040" s="25" t="e">
        <v>#N/A</v>
      </c>
    </row>
    <row r="3041" spans="1:15" x14ac:dyDescent="0.25">
      <c r="A3041" t="s">
        <v>6736</v>
      </c>
      <c r="B3041">
        <v>27829</v>
      </c>
      <c r="C3041" t="s">
        <v>776</v>
      </c>
      <c r="N3041" s="25">
        <v>77059</v>
      </c>
      <c r="O3041" s="25" t="e">
        <v>#N/A</v>
      </c>
    </row>
    <row r="3042" spans="1:15" x14ac:dyDescent="0.25">
      <c r="A3042" t="s">
        <v>6736</v>
      </c>
      <c r="B3042">
        <v>27831</v>
      </c>
      <c r="C3042" t="s">
        <v>776</v>
      </c>
      <c r="N3042" s="25">
        <v>77063</v>
      </c>
      <c r="O3042" s="25" t="e">
        <v>#N/A</v>
      </c>
    </row>
    <row r="3043" spans="1:15" x14ac:dyDescent="0.25">
      <c r="A3043" t="s">
        <v>6736</v>
      </c>
      <c r="B3043">
        <v>27832</v>
      </c>
      <c r="C3043" t="s">
        <v>776</v>
      </c>
      <c r="N3043" s="25">
        <v>77071</v>
      </c>
      <c r="O3043" s="25" t="e">
        <v>#N/A</v>
      </c>
    </row>
    <row r="3044" spans="1:15" x14ac:dyDescent="0.25">
      <c r="A3044" t="s">
        <v>6736</v>
      </c>
      <c r="B3044">
        <v>27840</v>
      </c>
      <c r="C3044" t="s">
        <v>776</v>
      </c>
      <c r="N3044" s="25">
        <v>77072</v>
      </c>
      <c r="O3044" s="25" t="e">
        <v>#N/A</v>
      </c>
    </row>
    <row r="3045" spans="1:15" x14ac:dyDescent="0.25">
      <c r="A3045" t="s">
        <v>6736</v>
      </c>
      <c r="B3045">
        <v>27842</v>
      </c>
      <c r="C3045" t="s">
        <v>776</v>
      </c>
      <c r="N3045" s="25">
        <v>77073</v>
      </c>
      <c r="O3045" s="25" t="e">
        <v>#N/A</v>
      </c>
    </row>
    <row r="3046" spans="1:15" x14ac:dyDescent="0.25">
      <c r="A3046" t="s">
        <v>6736</v>
      </c>
      <c r="B3046">
        <v>27846</v>
      </c>
      <c r="C3046" t="s">
        <v>776</v>
      </c>
      <c r="N3046" s="25">
        <v>77074</v>
      </c>
      <c r="O3046" s="25" t="e">
        <v>#N/A</v>
      </c>
    </row>
    <row r="3047" spans="1:15" x14ac:dyDescent="0.25">
      <c r="A3047" t="s">
        <v>6736</v>
      </c>
      <c r="B3047">
        <v>27848</v>
      </c>
      <c r="C3047" t="s">
        <v>776</v>
      </c>
      <c r="N3047" s="25">
        <v>77075</v>
      </c>
      <c r="O3047" s="25" t="e">
        <v>#N/A</v>
      </c>
    </row>
    <row r="3048" spans="1:15" x14ac:dyDescent="0.25">
      <c r="A3048" t="s">
        <v>6736</v>
      </c>
      <c r="B3048">
        <v>27860</v>
      </c>
      <c r="C3048" t="s">
        <v>776</v>
      </c>
      <c r="N3048" s="25">
        <v>77076</v>
      </c>
      <c r="O3048" s="25" t="e">
        <v>#N/A</v>
      </c>
    </row>
    <row r="3049" spans="1:15" x14ac:dyDescent="0.25">
      <c r="A3049" t="s">
        <v>6736</v>
      </c>
      <c r="B3049">
        <v>27870</v>
      </c>
      <c r="C3049" t="s">
        <v>776</v>
      </c>
      <c r="N3049" s="25">
        <v>77077</v>
      </c>
      <c r="O3049" s="25" t="e">
        <v>#N/A</v>
      </c>
    </row>
    <row r="3050" spans="1:15" x14ac:dyDescent="0.25">
      <c r="A3050" t="s">
        <v>6736</v>
      </c>
      <c r="B3050">
        <v>27871</v>
      </c>
      <c r="C3050" t="s">
        <v>776</v>
      </c>
      <c r="N3050" s="25">
        <v>77078</v>
      </c>
      <c r="O3050" s="25" t="e">
        <v>#N/A</v>
      </c>
    </row>
    <row r="3051" spans="1:15" x14ac:dyDescent="0.25">
      <c r="A3051" t="s">
        <v>6736</v>
      </c>
      <c r="B3051">
        <v>27880</v>
      </c>
      <c r="C3051" t="s">
        <v>776</v>
      </c>
      <c r="N3051" s="25">
        <v>77080</v>
      </c>
      <c r="O3051" s="25" t="e">
        <v>#N/A</v>
      </c>
    </row>
    <row r="3052" spans="1:15" x14ac:dyDescent="0.25">
      <c r="A3052" t="s">
        <v>6736</v>
      </c>
      <c r="B3052">
        <v>27881</v>
      </c>
      <c r="C3052" t="s">
        <v>776</v>
      </c>
      <c r="N3052" s="25">
        <v>77081</v>
      </c>
      <c r="O3052" s="25" t="e">
        <v>#N/A</v>
      </c>
    </row>
    <row r="3053" spans="1:15" x14ac:dyDescent="0.25">
      <c r="A3053" t="s">
        <v>6736</v>
      </c>
      <c r="B3053">
        <v>27882</v>
      </c>
      <c r="C3053" t="s">
        <v>776</v>
      </c>
      <c r="N3053" s="25">
        <v>77084</v>
      </c>
      <c r="O3053" s="25" t="e">
        <v>#N/A</v>
      </c>
    </row>
    <row r="3054" spans="1:15" x14ac:dyDescent="0.25">
      <c r="A3054" t="s">
        <v>6736</v>
      </c>
      <c r="B3054">
        <v>27884</v>
      </c>
      <c r="C3054" t="s">
        <v>776</v>
      </c>
      <c r="N3054" s="25">
        <v>77085</v>
      </c>
      <c r="O3054" s="25" t="e">
        <v>#N/A</v>
      </c>
    </row>
    <row r="3055" spans="1:15" x14ac:dyDescent="0.25">
      <c r="A3055" t="s">
        <v>6736</v>
      </c>
      <c r="B3055">
        <v>27886</v>
      </c>
      <c r="C3055" t="s">
        <v>776</v>
      </c>
      <c r="N3055" s="25">
        <v>77086</v>
      </c>
      <c r="O3055" s="25" t="e">
        <v>#N/A</v>
      </c>
    </row>
    <row r="3056" spans="1:15" x14ac:dyDescent="0.25">
      <c r="A3056" t="s">
        <v>6736</v>
      </c>
      <c r="B3056">
        <v>27888</v>
      </c>
      <c r="C3056" t="s">
        <v>776</v>
      </c>
      <c r="N3056" s="25">
        <v>77261</v>
      </c>
      <c r="O3056" s="25" t="e">
        <v>#N/A</v>
      </c>
    </row>
    <row r="3057" spans="1:15" x14ac:dyDescent="0.25">
      <c r="A3057" t="s">
        <v>6736</v>
      </c>
      <c r="B3057">
        <v>27889</v>
      </c>
      <c r="C3057" t="s">
        <v>776</v>
      </c>
      <c r="N3057" s="25">
        <v>77262</v>
      </c>
      <c r="O3057" s="25" t="e">
        <v>#N/A</v>
      </c>
    </row>
    <row r="3058" spans="1:15" x14ac:dyDescent="0.25">
      <c r="A3058" t="s">
        <v>6736</v>
      </c>
      <c r="B3058">
        <v>27892</v>
      </c>
      <c r="C3058" t="s">
        <v>776</v>
      </c>
      <c r="N3058" s="25">
        <v>77263</v>
      </c>
      <c r="O3058" s="25" t="e">
        <v>#N/A</v>
      </c>
    </row>
    <row r="3059" spans="1:15" x14ac:dyDescent="0.25">
      <c r="A3059" t="s">
        <v>6736</v>
      </c>
      <c r="B3059">
        <v>27893</v>
      </c>
      <c r="C3059" t="s">
        <v>776</v>
      </c>
      <c r="N3059" s="25">
        <v>77280</v>
      </c>
      <c r="O3059" s="25" t="e">
        <v>#N/A</v>
      </c>
    </row>
    <row r="3060" spans="1:15" x14ac:dyDescent="0.25">
      <c r="A3060" t="s">
        <v>6736</v>
      </c>
      <c r="B3060">
        <v>27894</v>
      </c>
      <c r="C3060" t="s">
        <v>776</v>
      </c>
      <c r="N3060" s="25">
        <v>77285</v>
      </c>
      <c r="O3060" s="25" t="e">
        <v>#N/A</v>
      </c>
    </row>
    <row r="3061" spans="1:15" x14ac:dyDescent="0.25">
      <c r="A3061" t="s">
        <v>6736</v>
      </c>
      <c r="B3061">
        <v>28005</v>
      </c>
      <c r="C3061">
        <v>635.29999999999995</v>
      </c>
      <c r="N3061" s="25">
        <v>77290</v>
      </c>
      <c r="O3061" s="25" t="e">
        <v>#N/A</v>
      </c>
    </row>
    <row r="3062" spans="1:15" x14ac:dyDescent="0.25">
      <c r="A3062" t="s">
        <v>6736</v>
      </c>
      <c r="B3062">
        <v>28041</v>
      </c>
      <c r="C3062">
        <v>508.74</v>
      </c>
      <c r="N3062" s="25">
        <v>77293</v>
      </c>
      <c r="O3062" s="25" t="e">
        <v>#N/A</v>
      </c>
    </row>
    <row r="3063" spans="1:15" x14ac:dyDescent="0.25">
      <c r="A3063" t="s">
        <v>6736</v>
      </c>
      <c r="B3063">
        <v>28046</v>
      </c>
      <c r="C3063">
        <v>801.41</v>
      </c>
      <c r="N3063" s="25">
        <v>77295</v>
      </c>
      <c r="O3063" s="25" t="e">
        <v>#N/A</v>
      </c>
    </row>
    <row r="3064" spans="1:15" x14ac:dyDescent="0.25">
      <c r="A3064" t="s">
        <v>6736</v>
      </c>
      <c r="B3064">
        <v>28047</v>
      </c>
      <c r="C3064">
        <v>1178.26</v>
      </c>
      <c r="N3064" s="25">
        <v>77300</v>
      </c>
      <c r="O3064" s="25" t="e">
        <v>#N/A</v>
      </c>
    </row>
    <row r="3065" spans="1:15" x14ac:dyDescent="0.25">
      <c r="A3065" t="s">
        <v>6736</v>
      </c>
      <c r="B3065">
        <v>28055</v>
      </c>
      <c r="C3065">
        <v>411.48</v>
      </c>
      <c r="N3065" s="25">
        <v>77301</v>
      </c>
      <c r="O3065" s="25" t="e">
        <v>#N/A</v>
      </c>
    </row>
    <row r="3066" spans="1:15" x14ac:dyDescent="0.25">
      <c r="A3066" t="s">
        <v>6736</v>
      </c>
      <c r="B3066">
        <v>28102</v>
      </c>
      <c r="C3066">
        <v>670.12</v>
      </c>
      <c r="N3066" s="25">
        <v>77306</v>
      </c>
      <c r="O3066" s="25" t="e">
        <v>#N/A</v>
      </c>
    </row>
    <row r="3067" spans="1:15" x14ac:dyDescent="0.25">
      <c r="A3067" t="s">
        <v>6736</v>
      </c>
      <c r="B3067">
        <v>28103</v>
      </c>
      <c r="C3067">
        <v>429.48</v>
      </c>
      <c r="N3067" s="25">
        <v>77307</v>
      </c>
      <c r="O3067" s="25" t="e">
        <v>#N/A</v>
      </c>
    </row>
    <row r="3068" spans="1:15" x14ac:dyDescent="0.25">
      <c r="A3068" t="s">
        <v>6736</v>
      </c>
      <c r="B3068">
        <v>28106</v>
      </c>
      <c r="C3068">
        <v>510.09</v>
      </c>
      <c r="N3068" s="25">
        <v>77316</v>
      </c>
      <c r="O3068" s="25" t="e">
        <v>#N/A</v>
      </c>
    </row>
    <row r="3069" spans="1:15" x14ac:dyDescent="0.25">
      <c r="A3069" t="s">
        <v>6736</v>
      </c>
      <c r="B3069">
        <v>28130</v>
      </c>
      <c r="C3069">
        <v>707.51</v>
      </c>
      <c r="N3069" s="25">
        <v>77317</v>
      </c>
      <c r="O3069" s="25" t="e">
        <v>#N/A</v>
      </c>
    </row>
    <row r="3070" spans="1:15" x14ac:dyDescent="0.25">
      <c r="A3070" t="s">
        <v>6736</v>
      </c>
      <c r="B3070">
        <v>28171</v>
      </c>
      <c r="C3070">
        <v>922.25</v>
      </c>
      <c r="N3070" s="25">
        <v>77318</v>
      </c>
      <c r="O3070" s="25" t="e">
        <v>#N/A</v>
      </c>
    </row>
    <row r="3071" spans="1:15" x14ac:dyDescent="0.25">
      <c r="A3071" t="s">
        <v>6736</v>
      </c>
      <c r="B3071">
        <v>28173</v>
      </c>
      <c r="C3071">
        <v>832.76</v>
      </c>
      <c r="N3071" s="25">
        <v>77321</v>
      </c>
      <c r="O3071" s="25" t="e">
        <v>#N/A</v>
      </c>
    </row>
    <row r="3072" spans="1:15" x14ac:dyDescent="0.25">
      <c r="A3072" t="s">
        <v>6736</v>
      </c>
      <c r="B3072">
        <v>28175</v>
      </c>
      <c r="C3072">
        <v>536.20000000000005</v>
      </c>
      <c r="N3072" s="25">
        <v>77331</v>
      </c>
      <c r="O3072" s="25" t="e">
        <v>#N/A</v>
      </c>
    </row>
    <row r="3073" spans="1:15" x14ac:dyDescent="0.25">
      <c r="A3073" t="s">
        <v>6736</v>
      </c>
      <c r="B3073">
        <v>28290</v>
      </c>
      <c r="C3073">
        <v>437.06</v>
      </c>
      <c r="N3073" s="25">
        <v>77332</v>
      </c>
      <c r="O3073" s="25" t="e">
        <v>#N/A</v>
      </c>
    </row>
    <row r="3074" spans="1:15" x14ac:dyDescent="0.25">
      <c r="A3074" t="s">
        <v>6736</v>
      </c>
      <c r="B3074">
        <v>28293</v>
      </c>
      <c r="C3074">
        <v>779.92</v>
      </c>
      <c r="N3074" s="25">
        <v>77333</v>
      </c>
      <c r="O3074" s="25" t="e">
        <v>#N/A</v>
      </c>
    </row>
    <row r="3075" spans="1:15" x14ac:dyDescent="0.25">
      <c r="A3075" t="s">
        <v>6736</v>
      </c>
      <c r="B3075">
        <v>28294</v>
      </c>
      <c r="C3075">
        <v>602.24</v>
      </c>
      <c r="N3075" s="25">
        <v>77334</v>
      </c>
      <c r="O3075" s="25" t="e">
        <v>#N/A</v>
      </c>
    </row>
    <row r="3076" spans="1:15" x14ac:dyDescent="0.25">
      <c r="A3076" t="s">
        <v>6736</v>
      </c>
      <c r="B3076">
        <v>28300</v>
      </c>
      <c r="C3076">
        <v>719.73</v>
      </c>
      <c r="N3076" s="25">
        <v>77336</v>
      </c>
      <c r="O3076" s="25" t="e">
        <v>#N/A</v>
      </c>
    </row>
    <row r="3077" spans="1:15" x14ac:dyDescent="0.25">
      <c r="A3077" t="s">
        <v>6736</v>
      </c>
      <c r="B3077">
        <v>28302</v>
      </c>
      <c r="C3077">
        <v>791.57</v>
      </c>
      <c r="N3077" s="25">
        <v>77338</v>
      </c>
      <c r="O3077" s="25" t="e">
        <v>#N/A</v>
      </c>
    </row>
    <row r="3078" spans="1:15" x14ac:dyDescent="0.25">
      <c r="A3078" t="s">
        <v>6736</v>
      </c>
      <c r="B3078">
        <v>28305</v>
      </c>
      <c r="C3078">
        <v>732.39</v>
      </c>
      <c r="N3078" s="25">
        <v>77370</v>
      </c>
      <c r="O3078" s="25" t="e">
        <v>#N/A</v>
      </c>
    </row>
    <row r="3079" spans="1:15" x14ac:dyDescent="0.25">
      <c r="A3079" t="s">
        <v>6736</v>
      </c>
      <c r="B3079">
        <v>28309</v>
      </c>
      <c r="C3079">
        <v>997.53</v>
      </c>
      <c r="N3079" s="25">
        <v>77372</v>
      </c>
      <c r="O3079" s="25" t="e">
        <v>#N/A</v>
      </c>
    </row>
    <row r="3080" spans="1:15" x14ac:dyDescent="0.25">
      <c r="A3080" t="s">
        <v>6736</v>
      </c>
      <c r="B3080">
        <v>28320</v>
      </c>
      <c r="C3080">
        <v>672.55</v>
      </c>
      <c r="N3080" s="25">
        <v>77373</v>
      </c>
      <c r="O3080" s="25" t="e">
        <v>#N/A</v>
      </c>
    </row>
    <row r="3081" spans="1:15" x14ac:dyDescent="0.25">
      <c r="A3081" t="s">
        <v>6736</v>
      </c>
      <c r="B3081">
        <v>28360</v>
      </c>
      <c r="C3081">
        <v>1011.84</v>
      </c>
      <c r="N3081" s="25">
        <v>77401</v>
      </c>
      <c r="O3081" s="25" t="e">
        <v>#N/A</v>
      </c>
    </row>
    <row r="3082" spans="1:15" x14ac:dyDescent="0.25">
      <c r="A3082" t="s">
        <v>6736</v>
      </c>
      <c r="B3082">
        <v>28406</v>
      </c>
      <c r="C3082">
        <v>580.05999999999995</v>
      </c>
      <c r="N3082" s="25">
        <v>77417</v>
      </c>
      <c r="O3082" s="25" t="e">
        <v>#N/A</v>
      </c>
    </row>
    <row r="3083" spans="1:15" x14ac:dyDescent="0.25">
      <c r="A3083" t="s">
        <v>6736</v>
      </c>
      <c r="B3083">
        <v>28415</v>
      </c>
      <c r="C3083">
        <v>1221.49</v>
      </c>
      <c r="N3083" s="25">
        <v>74018</v>
      </c>
      <c r="O3083" s="25" t="e">
        <v>#N/A</v>
      </c>
    </row>
    <row r="3084" spans="1:15" x14ac:dyDescent="0.25">
      <c r="A3084" t="s">
        <v>6736</v>
      </c>
      <c r="B3084">
        <v>28420</v>
      </c>
      <c r="C3084">
        <v>1389.24</v>
      </c>
      <c r="N3084" s="25">
        <v>74019</v>
      </c>
      <c r="O3084" s="25" t="e">
        <v>#N/A</v>
      </c>
    </row>
    <row r="3085" spans="1:15" x14ac:dyDescent="0.25">
      <c r="A3085" t="s">
        <v>6736</v>
      </c>
      <c r="B3085">
        <v>28436</v>
      </c>
      <c r="C3085">
        <v>500.41</v>
      </c>
      <c r="N3085" s="25">
        <v>74021</v>
      </c>
      <c r="O3085" s="25" t="e">
        <v>#N/A</v>
      </c>
    </row>
    <row r="3086" spans="1:15" x14ac:dyDescent="0.25">
      <c r="A3086" t="s">
        <v>6736</v>
      </c>
      <c r="B3086">
        <v>28445</v>
      </c>
      <c r="C3086">
        <v>1172.71</v>
      </c>
      <c r="N3086" s="25">
        <v>77427</v>
      </c>
      <c r="O3086" s="25" t="e">
        <v>#N/A</v>
      </c>
    </row>
    <row r="3087" spans="1:15" x14ac:dyDescent="0.25">
      <c r="A3087" t="s">
        <v>6736</v>
      </c>
      <c r="B3087">
        <v>28446</v>
      </c>
      <c r="C3087">
        <v>1337.53</v>
      </c>
      <c r="N3087" s="25">
        <v>77431</v>
      </c>
      <c r="O3087" s="25" t="e">
        <v>#N/A</v>
      </c>
    </row>
    <row r="3088" spans="1:15" x14ac:dyDescent="0.25">
      <c r="A3088" t="s">
        <v>6736</v>
      </c>
      <c r="B3088">
        <v>28456</v>
      </c>
      <c r="C3088">
        <v>357.98</v>
      </c>
      <c r="N3088" s="25">
        <v>77432</v>
      </c>
      <c r="O3088" s="25" t="e">
        <v>#N/A</v>
      </c>
    </row>
    <row r="3089" spans="1:15" x14ac:dyDescent="0.25">
      <c r="A3089" t="s">
        <v>6736</v>
      </c>
      <c r="B3089">
        <v>28465</v>
      </c>
      <c r="C3089">
        <v>689.06</v>
      </c>
      <c r="N3089" s="25">
        <v>77435</v>
      </c>
      <c r="O3089" s="25" t="e">
        <v>#N/A</v>
      </c>
    </row>
    <row r="3090" spans="1:15" x14ac:dyDescent="0.25">
      <c r="A3090" t="s">
        <v>6736</v>
      </c>
      <c r="B3090">
        <v>28476</v>
      </c>
      <c r="C3090">
        <v>393.6</v>
      </c>
      <c r="N3090" s="25">
        <v>77469</v>
      </c>
      <c r="O3090" s="25" t="e">
        <v>#N/A</v>
      </c>
    </row>
    <row r="3091" spans="1:15" x14ac:dyDescent="0.25">
      <c r="A3091" t="s">
        <v>6736</v>
      </c>
      <c r="B3091">
        <v>28485</v>
      </c>
      <c r="C3091">
        <v>580.45000000000005</v>
      </c>
      <c r="N3091" s="25">
        <v>77470</v>
      </c>
      <c r="O3091" s="25" t="e">
        <v>#N/A</v>
      </c>
    </row>
    <row r="3092" spans="1:15" x14ac:dyDescent="0.25">
      <c r="A3092" t="s">
        <v>6736</v>
      </c>
      <c r="B3092">
        <v>28576</v>
      </c>
      <c r="C3092">
        <v>433.52</v>
      </c>
      <c r="N3092" s="25">
        <v>77600</v>
      </c>
      <c r="O3092" s="25" t="e">
        <v>#N/A</v>
      </c>
    </row>
    <row r="3093" spans="1:15" x14ac:dyDescent="0.25">
      <c r="A3093" t="s">
        <v>6736</v>
      </c>
      <c r="B3093">
        <v>28606</v>
      </c>
      <c r="C3093">
        <v>438.29</v>
      </c>
      <c r="N3093" s="25">
        <v>77605</v>
      </c>
      <c r="O3093" s="25" t="e">
        <v>#N/A</v>
      </c>
    </row>
    <row r="3094" spans="1:15" x14ac:dyDescent="0.25">
      <c r="A3094" t="s">
        <v>6736</v>
      </c>
      <c r="B3094">
        <v>28615</v>
      </c>
      <c r="C3094">
        <v>874.63</v>
      </c>
      <c r="N3094" s="25">
        <v>77610</v>
      </c>
      <c r="O3094" s="25" t="e">
        <v>#N/A</v>
      </c>
    </row>
    <row r="3095" spans="1:15" x14ac:dyDescent="0.25">
      <c r="A3095" t="s">
        <v>6736</v>
      </c>
      <c r="B3095">
        <v>28666</v>
      </c>
      <c r="C3095">
        <v>207.11</v>
      </c>
      <c r="N3095" s="25">
        <v>77615</v>
      </c>
      <c r="O3095" s="25" t="e">
        <v>#N/A</v>
      </c>
    </row>
    <row r="3096" spans="1:15" x14ac:dyDescent="0.25">
      <c r="A3096" t="s">
        <v>6736</v>
      </c>
      <c r="B3096">
        <v>28705</v>
      </c>
      <c r="C3096">
        <v>1378.6</v>
      </c>
      <c r="N3096" s="25">
        <v>77620</v>
      </c>
      <c r="O3096" s="25" t="e">
        <v>#N/A</v>
      </c>
    </row>
    <row r="3097" spans="1:15" x14ac:dyDescent="0.25">
      <c r="A3097" t="s">
        <v>6736</v>
      </c>
      <c r="B3097">
        <v>28715</v>
      </c>
      <c r="C3097">
        <v>1037.05</v>
      </c>
      <c r="N3097" s="25">
        <v>77750</v>
      </c>
      <c r="O3097" s="25" t="e">
        <v>#N/A</v>
      </c>
    </row>
    <row r="3098" spans="1:15" x14ac:dyDescent="0.25">
      <c r="A3098" t="s">
        <v>6736</v>
      </c>
      <c r="B3098">
        <v>28725</v>
      </c>
      <c r="C3098">
        <v>859.82</v>
      </c>
      <c r="N3098" s="25">
        <v>77761</v>
      </c>
      <c r="O3098" s="25" t="e">
        <v>#N/A</v>
      </c>
    </row>
    <row r="3099" spans="1:15" x14ac:dyDescent="0.25">
      <c r="A3099" t="s">
        <v>6736</v>
      </c>
      <c r="B3099">
        <v>28730</v>
      </c>
      <c r="C3099">
        <v>809.56</v>
      </c>
      <c r="N3099" s="25">
        <v>77762</v>
      </c>
      <c r="O3099" s="25" t="e">
        <v>#N/A</v>
      </c>
    </row>
    <row r="3100" spans="1:15" x14ac:dyDescent="0.25">
      <c r="A3100" t="s">
        <v>6736</v>
      </c>
      <c r="B3100">
        <v>28735</v>
      </c>
      <c r="C3100">
        <v>860.79</v>
      </c>
      <c r="N3100" s="25">
        <v>77763</v>
      </c>
      <c r="O3100" s="25" t="e">
        <v>#N/A</v>
      </c>
    </row>
    <row r="3101" spans="1:15" x14ac:dyDescent="0.25">
      <c r="A3101" t="s">
        <v>6736</v>
      </c>
      <c r="B3101">
        <v>28737</v>
      </c>
      <c r="C3101">
        <v>758.81</v>
      </c>
      <c r="N3101" s="25">
        <v>77767</v>
      </c>
      <c r="O3101" s="25" t="e">
        <v>#N/A</v>
      </c>
    </row>
    <row r="3102" spans="1:15" x14ac:dyDescent="0.25">
      <c r="A3102" t="s">
        <v>6736</v>
      </c>
      <c r="B3102">
        <v>28800</v>
      </c>
      <c r="C3102">
        <v>598.25</v>
      </c>
      <c r="N3102" s="25">
        <v>77768</v>
      </c>
      <c r="O3102" s="25" t="e">
        <v>#N/A</v>
      </c>
    </row>
    <row r="3103" spans="1:15" x14ac:dyDescent="0.25">
      <c r="A3103" t="s">
        <v>6736</v>
      </c>
      <c r="B3103">
        <v>28805</v>
      </c>
      <c r="C3103">
        <v>806.5</v>
      </c>
      <c r="N3103" s="25">
        <v>77770</v>
      </c>
      <c r="O3103" s="25" t="e">
        <v>#N/A</v>
      </c>
    </row>
    <row r="3104" spans="1:15" x14ac:dyDescent="0.25">
      <c r="A3104" t="s">
        <v>6736</v>
      </c>
      <c r="B3104">
        <v>28810</v>
      </c>
      <c r="C3104">
        <v>478.72</v>
      </c>
      <c r="N3104" s="25">
        <v>77771</v>
      </c>
      <c r="O3104" s="25" t="e">
        <v>#N/A</v>
      </c>
    </row>
    <row r="3105" spans="1:15" x14ac:dyDescent="0.25">
      <c r="A3105" t="s">
        <v>6736</v>
      </c>
      <c r="B3105">
        <v>29800</v>
      </c>
      <c r="C3105">
        <v>564.94000000000005</v>
      </c>
      <c r="N3105" s="25">
        <v>77772</v>
      </c>
      <c r="O3105" s="25" t="e">
        <v>#N/A</v>
      </c>
    </row>
    <row r="3106" spans="1:15" x14ac:dyDescent="0.25">
      <c r="A3106" t="s">
        <v>6736</v>
      </c>
      <c r="B3106">
        <v>29804</v>
      </c>
      <c r="C3106">
        <v>715.52</v>
      </c>
      <c r="N3106" s="25">
        <v>77778</v>
      </c>
      <c r="O3106" s="25" t="e">
        <v>#N/A</v>
      </c>
    </row>
    <row r="3107" spans="1:15" x14ac:dyDescent="0.25">
      <c r="A3107" t="s">
        <v>6736</v>
      </c>
      <c r="B3107">
        <v>29805</v>
      </c>
      <c r="C3107">
        <v>523.87</v>
      </c>
      <c r="N3107" s="25">
        <v>77789</v>
      </c>
      <c r="O3107" s="25" t="e">
        <v>#N/A</v>
      </c>
    </row>
    <row r="3108" spans="1:15" x14ac:dyDescent="0.25">
      <c r="A3108" t="s">
        <v>6736</v>
      </c>
      <c r="B3108">
        <v>29806</v>
      </c>
      <c r="C3108">
        <v>1174.0899999999999</v>
      </c>
      <c r="N3108" s="25">
        <v>77790</v>
      </c>
      <c r="O3108" s="25" t="e">
        <v>#N/A</v>
      </c>
    </row>
    <row r="3109" spans="1:15" x14ac:dyDescent="0.25">
      <c r="A3109" t="s">
        <v>6736</v>
      </c>
      <c r="B3109">
        <v>29807</v>
      </c>
      <c r="C3109">
        <v>1146.07</v>
      </c>
      <c r="N3109" s="25">
        <v>78012</v>
      </c>
      <c r="O3109" s="25" t="e">
        <v>#N/A</v>
      </c>
    </row>
    <row r="3110" spans="1:15" x14ac:dyDescent="0.25">
      <c r="A3110" t="s">
        <v>6736</v>
      </c>
      <c r="B3110">
        <v>29819</v>
      </c>
      <c r="C3110">
        <v>649.25</v>
      </c>
      <c r="N3110" s="25">
        <v>78013</v>
      </c>
      <c r="O3110" s="25" t="e">
        <v>#N/A</v>
      </c>
    </row>
    <row r="3111" spans="1:15" x14ac:dyDescent="0.25">
      <c r="A3111" t="s">
        <v>6736</v>
      </c>
      <c r="B3111">
        <v>29820</v>
      </c>
      <c r="C3111">
        <v>591.29</v>
      </c>
      <c r="N3111" s="25">
        <v>78014</v>
      </c>
      <c r="O3111" s="25" t="e">
        <v>#N/A</v>
      </c>
    </row>
    <row r="3112" spans="1:15" x14ac:dyDescent="0.25">
      <c r="A3112" t="s">
        <v>6736</v>
      </c>
      <c r="B3112">
        <v>29821</v>
      </c>
      <c r="C3112">
        <v>645.92999999999995</v>
      </c>
      <c r="N3112" s="25">
        <v>78015</v>
      </c>
      <c r="O3112" s="25" t="e">
        <v>#N/A</v>
      </c>
    </row>
    <row r="3113" spans="1:15" x14ac:dyDescent="0.25">
      <c r="A3113" t="s">
        <v>6736</v>
      </c>
      <c r="B3113">
        <v>29822</v>
      </c>
      <c r="C3113">
        <v>627.73</v>
      </c>
      <c r="N3113" s="25">
        <v>78016</v>
      </c>
      <c r="O3113" s="25" t="e">
        <v>#N/A</v>
      </c>
    </row>
    <row r="3114" spans="1:15" x14ac:dyDescent="0.25">
      <c r="A3114" t="s">
        <v>6736</v>
      </c>
      <c r="B3114">
        <v>29823</v>
      </c>
      <c r="C3114">
        <v>684.88</v>
      </c>
      <c r="N3114" s="25">
        <v>78018</v>
      </c>
      <c r="O3114" s="25" t="e">
        <v>#N/A</v>
      </c>
    </row>
    <row r="3115" spans="1:15" x14ac:dyDescent="0.25">
      <c r="A3115" t="s">
        <v>6736</v>
      </c>
      <c r="B3115">
        <v>29824</v>
      </c>
      <c r="C3115">
        <v>738.52</v>
      </c>
      <c r="N3115" s="25">
        <v>78020</v>
      </c>
      <c r="O3115" s="25" t="e">
        <v>#N/A</v>
      </c>
    </row>
    <row r="3116" spans="1:15" x14ac:dyDescent="0.25">
      <c r="A3116" t="s">
        <v>6736</v>
      </c>
      <c r="B3116">
        <v>29825</v>
      </c>
      <c r="C3116">
        <v>639.49</v>
      </c>
      <c r="N3116" s="25">
        <v>78070</v>
      </c>
      <c r="O3116" s="25" t="e">
        <v>#N/A</v>
      </c>
    </row>
    <row r="3117" spans="1:15" x14ac:dyDescent="0.25">
      <c r="A3117" t="s">
        <v>6736</v>
      </c>
      <c r="B3117">
        <v>29826</v>
      </c>
      <c r="C3117">
        <v>193.54</v>
      </c>
      <c r="N3117" s="25">
        <v>78071</v>
      </c>
      <c r="O3117" s="25" t="e">
        <v>#N/A</v>
      </c>
    </row>
    <row r="3118" spans="1:15" x14ac:dyDescent="0.25">
      <c r="A3118" t="s">
        <v>6736</v>
      </c>
      <c r="B3118">
        <v>29827</v>
      </c>
      <c r="C3118">
        <v>1165.83</v>
      </c>
      <c r="N3118" s="25">
        <v>78072</v>
      </c>
      <c r="O3118" s="25" t="e">
        <v>#N/A</v>
      </c>
    </row>
    <row r="3119" spans="1:15" x14ac:dyDescent="0.25">
      <c r="A3119" t="s">
        <v>6736</v>
      </c>
      <c r="B3119">
        <v>29828</v>
      </c>
      <c r="C3119">
        <v>1006.98</v>
      </c>
      <c r="N3119" s="25">
        <v>78075</v>
      </c>
      <c r="O3119" s="25" t="e">
        <v>#N/A</v>
      </c>
    </row>
    <row r="3120" spans="1:15" x14ac:dyDescent="0.25">
      <c r="A3120" t="s">
        <v>6736</v>
      </c>
      <c r="B3120">
        <v>29830</v>
      </c>
      <c r="C3120">
        <v>502.04</v>
      </c>
      <c r="N3120" s="25">
        <v>78102</v>
      </c>
      <c r="O3120" s="25" t="e">
        <v>#N/A</v>
      </c>
    </row>
    <row r="3121" spans="1:15" x14ac:dyDescent="0.25">
      <c r="A3121" t="s">
        <v>6736</v>
      </c>
      <c r="B3121">
        <v>29834</v>
      </c>
      <c r="C3121">
        <v>537.95000000000005</v>
      </c>
      <c r="N3121" s="25">
        <v>78103</v>
      </c>
      <c r="O3121" s="25" t="e">
        <v>#N/A</v>
      </c>
    </row>
    <row r="3122" spans="1:15" x14ac:dyDescent="0.25">
      <c r="A3122" t="s">
        <v>6736</v>
      </c>
      <c r="B3122">
        <v>29835</v>
      </c>
      <c r="C3122">
        <v>560.27</v>
      </c>
      <c r="N3122" s="25">
        <v>78104</v>
      </c>
      <c r="O3122" s="25" t="e">
        <v>#N/A</v>
      </c>
    </row>
    <row r="3123" spans="1:15" x14ac:dyDescent="0.25">
      <c r="A3123" t="s">
        <v>6736</v>
      </c>
      <c r="B3123">
        <v>29836</v>
      </c>
      <c r="C3123">
        <v>629.32000000000005</v>
      </c>
      <c r="N3123" s="25">
        <v>78110</v>
      </c>
      <c r="O3123" s="25" t="e">
        <v>#N/A</v>
      </c>
    </row>
    <row r="3124" spans="1:15" x14ac:dyDescent="0.25">
      <c r="A3124" t="s">
        <v>6736</v>
      </c>
      <c r="B3124">
        <v>29837</v>
      </c>
      <c r="C3124">
        <v>578.75</v>
      </c>
      <c r="N3124" s="25">
        <v>78111</v>
      </c>
      <c r="O3124" s="25" t="e">
        <v>#N/A</v>
      </c>
    </row>
    <row r="3125" spans="1:15" x14ac:dyDescent="0.25">
      <c r="A3125" t="s">
        <v>6736</v>
      </c>
      <c r="B3125">
        <v>29838</v>
      </c>
      <c r="C3125">
        <v>649.09</v>
      </c>
      <c r="N3125" s="25">
        <v>78120</v>
      </c>
      <c r="O3125" s="25" t="e">
        <v>#N/A</v>
      </c>
    </row>
    <row r="3126" spans="1:15" x14ac:dyDescent="0.25">
      <c r="A3126" t="s">
        <v>6736</v>
      </c>
      <c r="B3126">
        <v>29840</v>
      </c>
      <c r="C3126">
        <v>502.24</v>
      </c>
      <c r="N3126" s="25">
        <v>78121</v>
      </c>
      <c r="O3126" s="25" t="e">
        <v>#N/A</v>
      </c>
    </row>
    <row r="3127" spans="1:15" x14ac:dyDescent="0.25">
      <c r="A3127" t="s">
        <v>6736</v>
      </c>
      <c r="B3127">
        <v>29843</v>
      </c>
      <c r="C3127">
        <v>537.1</v>
      </c>
      <c r="N3127" s="25">
        <v>78122</v>
      </c>
      <c r="O3127" s="25" t="e">
        <v>#N/A</v>
      </c>
    </row>
    <row r="3128" spans="1:15" x14ac:dyDescent="0.25">
      <c r="A3128" t="s">
        <v>6736</v>
      </c>
      <c r="B3128">
        <v>29844</v>
      </c>
      <c r="C3128">
        <v>548.08000000000004</v>
      </c>
      <c r="N3128" s="25">
        <v>78130</v>
      </c>
      <c r="O3128" s="25" t="e">
        <v>#N/A</v>
      </c>
    </row>
    <row r="3129" spans="1:15" x14ac:dyDescent="0.25">
      <c r="A3129" t="s">
        <v>6736</v>
      </c>
      <c r="B3129">
        <v>29845</v>
      </c>
      <c r="C3129">
        <v>636.27</v>
      </c>
      <c r="N3129" s="25">
        <v>78135</v>
      </c>
      <c r="O3129" s="25" t="e">
        <v>#N/A</v>
      </c>
    </row>
    <row r="3130" spans="1:15" x14ac:dyDescent="0.25">
      <c r="A3130" t="s">
        <v>6736</v>
      </c>
      <c r="B3130">
        <v>29846</v>
      </c>
      <c r="C3130">
        <v>574.79</v>
      </c>
      <c r="N3130" s="25">
        <v>78140</v>
      </c>
      <c r="O3130" s="25" t="e">
        <v>#N/A</v>
      </c>
    </row>
    <row r="3131" spans="1:15" x14ac:dyDescent="0.25">
      <c r="A3131" t="s">
        <v>6736</v>
      </c>
      <c r="B3131">
        <v>29847</v>
      </c>
      <c r="C3131">
        <v>589.38</v>
      </c>
      <c r="N3131" s="25">
        <v>78185</v>
      </c>
      <c r="O3131" s="25" t="e">
        <v>#N/A</v>
      </c>
    </row>
    <row r="3132" spans="1:15" x14ac:dyDescent="0.25">
      <c r="A3132" t="s">
        <v>6736</v>
      </c>
      <c r="B3132">
        <v>29848</v>
      </c>
      <c r="C3132">
        <v>566.11</v>
      </c>
      <c r="N3132" s="25">
        <v>78191</v>
      </c>
      <c r="O3132" s="25" t="e">
        <v>#N/A</v>
      </c>
    </row>
    <row r="3133" spans="1:15" x14ac:dyDescent="0.25">
      <c r="A3133" t="s">
        <v>6736</v>
      </c>
      <c r="B3133">
        <v>29850</v>
      </c>
      <c r="C3133">
        <v>683.75</v>
      </c>
      <c r="N3133" s="25">
        <v>78195</v>
      </c>
      <c r="O3133" s="25" t="e">
        <v>#N/A</v>
      </c>
    </row>
    <row r="3134" spans="1:15" x14ac:dyDescent="0.25">
      <c r="A3134" t="s">
        <v>6736</v>
      </c>
      <c r="B3134">
        <v>29851</v>
      </c>
      <c r="C3134">
        <v>975.53</v>
      </c>
      <c r="N3134" s="25">
        <v>78201</v>
      </c>
      <c r="O3134" s="25" t="e">
        <v>#N/A</v>
      </c>
    </row>
    <row r="3135" spans="1:15" x14ac:dyDescent="0.25">
      <c r="A3135" t="s">
        <v>6736</v>
      </c>
      <c r="B3135">
        <v>29855</v>
      </c>
      <c r="C3135">
        <v>865.52</v>
      </c>
      <c r="N3135" s="25">
        <v>78202</v>
      </c>
      <c r="O3135" s="25" t="e">
        <v>#N/A</v>
      </c>
    </row>
    <row r="3136" spans="1:15" x14ac:dyDescent="0.25">
      <c r="A3136" t="s">
        <v>6736</v>
      </c>
      <c r="B3136">
        <v>29856</v>
      </c>
      <c r="C3136">
        <v>1102.43</v>
      </c>
      <c r="N3136" s="25">
        <v>78205</v>
      </c>
      <c r="O3136" s="25" t="e">
        <v>#N/A</v>
      </c>
    </row>
    <row r="3137" spans="1:15" x14ac:dyDescent="0.25">
      <c r="A3137" t="s">
        <v>6736</v>
      </c>
      <c r="B3137">
        <v>29860</v>
      </c>
      <c r="C3137">
        <v>731.28</v>
      </c>
      <c r="N3137" s="25">
        <v>78206</v>
      </c>
      <c r="O3137" s="25" t="e">
        <v>#N/A</v>
      </c>
    </row>
    <row r="3138" spans="1:15" x14ac:dyDescent="0.25">
      <c r="A3138" t="s">
        <v>6736</v>
      </c>
      <c r="B3138">
        <v>29861</v>
      </c>
      <c r="C3138">
        <v>795.35</v>
      </c>
      <c r="N3138" s="25">
        <v>78215</v>
      </c>
      <c r="O3138" s="25" t="e">
        <v>#N/A</v>
      </c>
    </row>
    <row r="3139" spans="1:15" x14ac:dyDescent="0.25">
      <c r="A3139" t="s">
        <v>6736</v>
      </c>
      <c r="B3139">
        <v>29862</v>
      </c>
      <c r="C3139">
        <v>892.89</v>
      </c>
      <c r="N3139" s="25">
        <v>78216</v>
      </c>
      <c r="O3139" s="25" t="e">
        <v>#N/A</v>
      </c>
    </row>
    <row r="3140" spans="1:15" x14ac:dyDescent="0.25">
      <c r="A3140" t="s">
        <v>6736</v>
      </c>
      <c r="B3140">
        <v>29863</v>
      </c>
      <c r="C3140">
        <v>892.86</v>
      </c>
      <c r="N3140" s="25">
        <v>78226</v>
      </c>
      <c r="O3140" s="25" t="e">
        <v>#N/A</v>
      </c>
    </row>
    <row r="3141" spans="1:15" x14ac:dyDescent="0.25">
      <c r="A3141" t="s">
        <v>6736</v>
      </c>
      <c r="B3141">
        <v>29866</v>
      </c>
      <c r="C3141">
        <v>1153.4100000000001</v>
      </c>
      <c r="N3141" s="25">
        <v>78227</v>
      </c>
      <c r="O3141" s="25" t="e">
        <v>#N/A</v>
      </c>
    </row>
    <row r="3142" spans="1:15" x14ac:dyDescent="0.25">
      <c r="A3142" t="s">
        <v>6736</v>
      </c>
      <c r="B3142">
        <v>29867</v>
      </c>
      <c r="C3142">
        <v>1396.89</v>
      </c>
      <c r="N3142" s="25">
        <v>78230</v>
      </c>
      <c r="O3142" s="25" t="e">
        <v>#N/A</v>
      </c>
    </row>
    <row r="3143" spans="1:15" x14ac:dyDescent="0.25">
      <c r="A3143" t="s">
        <v>6736</v>
      </c>
      <c r="B3143">
        <v>29868</v>
      </c>
      <c r="C3143">
        <v>1769.99</v>
      </c>
      <c r="N3143" s="25">
        <v>78231</v>
      </c>
      <c r="O3143" s="25" t="e">
        <v>#N/A</v>
      </c>
    </row>
    <row r="3144" spans="1:15" x14ac:dyDescent="0.25">
      <c r="A3144" t="s">
        <v>6736</v>
      </c>
      <c r="B3144">
        <v>29871</v>
      </c>
      <c r="C3144">
        <v>570.87</v>
      </c>
      <c r="N3144" s="25">
        <v>78232</v>
      </c>
      <c r="O3144" s="25" t="e">
        <v>#N/A</v>
      </c>
    </row>
    <row r="3145" spans="1:15" x14ac:dyDescent="0.25">
      <c r="A3145" t="s">
        <v>6736</v>
      </c>
      <c r="B3145">
        <v>29873</v>
      </c>
      <c r="C3145">
        <v>583.88</v>
      </c>
      <c r="N3145" s="25">
        <v>78258</v>
      </c>
      <c r="O3145" s="25" t="e">
        <v>#N/A</v>
      </c>
    </row>
    <row r="3146" spans="1:15" x14ac:dyDescent="0.25">
      <c r="A3146" t="s">
        <v>6736</v>
      </c>
      <c r="B3146">
        <v>29874</v>
      </c>
      <c r="C3146">
        <v>595.22</v>
      </c>
      <c r="N3146" s="25">
        <v>78261</v>
      </c>
      <c r="O3146" s="25" t="e">
        <v>#N/A</v>
      </c>
    </row>
    <row r="3147" spans="1:15" x14ac:dyDescent="0.25">
      <c r="A3147" t="s">
        <v>6736</v>
      </c>
      <c r="B3147">
        <v>29875</v>
      </c>
      <c r="C3147">
        <v>549.29</v>
      </c>
      <c r="N3147" s="25">
        <v>78262</v>
      </c>
      <c r="O3147" s="25" t="e">
        <v>#N/A</v>
      </c>
    </row>
    <row r="3148" spans="1:15" x14ac:dyDescent="0.25">
      <c r="A3148" t="s">
        <v>6736</v>
      </c>
      <c r="B3148">
        <v>29876</v>
      </c>
      <c r="C3148">
        <v>729.26</v>
      </c>
      <c r="N3148" s="25">
        <v>78264</v>
      </c>
      <c r="O3148" s="25" t="e">
        <v>#N/A</v>
      </c>
    </row>
    <row r="3149" spans="1:15" x14ac:dyDescent="0.25">
      <c r="A3149" t="s">
        <v>6736</v>
      </c>
      <c r="B3149">
        <v>29877</v>
      </c>
      <c r="C3149">
        <v>689.64</v>
      </c>
      <c r="N3149" s="25">
        <v>78265</v>
      </c>
      <c r="O3149" s="25" t="e">
        <v>#N/A</v>
      </c>
    </row>
    <row r="3150" spans="1:15" x14ac:dyDescent="0.25">
      <c r="A3150" t="s">
        <v>6736</v>
      </c>
      <c r="B3150">
        <v>29879</v>
      </c>
      <c r="C3150">
        <v>733.72</v>
      </c>
      <c r="N3150" s="25">
        <v>78266</v>
      </c>
      <c r="O3150" s="25" t="e">
        <v>#N/A</v>
      </c>
    </row>
    <row r="3151" spans="1:15" x14ac:dyDescent="0.25">
      <c r="A3151" t="s">
        <v>6736</v>
      </c>
      <c r="B3151">
        <v>29880</v>
      </c>
      <c r="C3151">
        <v>623.45000000000005</v>
      </c>
      <c r="N3151" s="25">
        <v>78270</v>
      </c>
      <c r="O3151" s="25" t="e">
        <v>#N/A</v>
      </c>
    </row>
    <row r="3152" spans="1:15" x14ac:dyDescent="0.25">
      <c r="A3152" t="s">
        <v>6736</v>
      </c>
      <c r="B3152">
        <v>29881</v>
      </c>
      <c r="C3152">
        <v>601.04999999999995</v>
      </c>
      <c r="N3152" s="25">
        <v>78271</v>
      </c>
      <c r="O3152" s="25" t="e">
        <v>#N/A</v>
      </c>
    </row>
    <row r="3153" spans="1:15" x14ac:dyDescent="0.25">
      <c r="A3153" t="s">
        <v>6736</v>
      </c>
      <c r="B3153">
        <v>29882</v>
      </c>
      <c r="C3153">
        <v>776.01</v>
      </c>
      <c r="N3153" s="25">
        <v>78272</v>
      </c>
      <c r="O3153" s="25" t="e">
        <v>#N/A</v>
      </c>
    </row>
    <row r="3154" spans="1:15" x14ac:dyDescent="0.25">
      <c r="A3154" t="s">
        <v>6736</v>
      </c>
      <c r="B3154">
        <v>29883</v>
      </c>
      <c r="C3154">
        <v>931.3</v>
      </c>
      <c r="N3154" s="25">
        <v>78278</v>
      </c>
      <c r="O3154" s="25" t="e">
        <v>#N/A</v>
      </c>
    </row>
    <row r="3155" spans="1:15" x14ac:dyDescent="0.25">
      <c r="A3155" t="s">
        <v>6736</v>
      </c>
      <c r="B3155">
        <v>29884</v>
      </c>
      <c r="C3155">
        <v>681.05</v>
      </c>
      <c r="N3155" s="25">
        <v>78282</v>
      </c>
      <c r="O3155" s="25" t="e">
        <v>#N/A</v>
      </c>
    </row>
    <row r="3156" spans="1:15" x14ac:dyDescent="0.25">
      <c r="A3156" t="s">
        <v>6736</v>
      </c>
      <c r="B3156">
        <v>29885</v>
      </c>
      <c r="C3156">
        <v>832.53</v>
      </c>
      <c r="N3156" s="25">
        <v>78290</v>
      </c>
      <c r="O3156" s="25" t="e">
        <v>#N/A</v>
      </c>
    </row>
    <row r="3157" spans="1:15" x14ac:dyDescent="0.25">
      <c r="A3157" t="s">
        <v>6736</v>
      </c>
      <c r="B3157">
        <v>29886</v>
      </c>
      <c r="C3157">
        <v>706.54</v>
      </c>
      <c r="N3157" s="25">
        <v>78291</v>
      </c>
      <c r="O3157" s="25" t="e">
        <v>#N/A</v>
      </c>
    </row>
    <row r="3158" spans="1:15" x14ac:dyDescent="0.25">
      <c r="A3158" t="s">
        <v>6736</v>
      </c>
      <c r="B3158">
        <v>29887</v>
      </c>
      <c r="C3158">
        <v>827.05</v>
      </c>
      <c r="N3158" s="25">
        <v>78300</v>
      </c>
      <c r="O3158" s="25" t="e">
        <v>#N/A</v>
      </c>
    </row>
    <row r="3159" spans="1:15" x14ac:dyDescent="0.25">
      <c r="A3159" t="s">
        <v>6736</v>
      </c>
      <c r="B3159">
        <v>29888</v>
      </c>
      <c r="C3159">
        <v>1090.02</v>
      </c>
      <c r="N3159" s="25">
        <v>78305</v>
      </c>
      <c r="O3159" s="25" t="e">
        <v>#N/A</v>
      </c>
    </row>
    <row r="3160" spans="1:15" x14ac:dyDescent="0.25">
      <c r="A3160" t="s">
        <v>6736</v>
      </c>
      <c r="B3160">
        <v>29889</v>
      </c>
      <c r="C3160">
        <v>1351.88</v>
      </c>
      <c r="N3160" s="25">
        <v>78306</v>
      </c>
      <c r="O3160" s="25" t="e">
        <v>#N/A</v>
      </c>
    </row>
    <row r="3161" spans="1:15" x14ac:dyDescent="0.25">
      <c r="A3161" t="s">
        <v>6736</v>
      </c>
      <c r="B3161">
        <v>29891</v>
      </c>
      <c r="C3161">
        <v>748.09</v>
      </c>
      <c r="N3161" s="25">
        <v>78315</v>
      </c>
      <c r="O3161" s="25" t="e">
        <v>#N/A</v>
      </c>
    </row>
    <row r="3162" spans="1:15" x14ac:dyDescent="0.25">
      <c r="A3162" t="s">
        <v>6736</v>
      </c>
      <c r="B3162">
        <v>29892</v>
      </c>
      <c r="C3162">
        <v>637.39</v>
      </c>
      <c r="N3162" s="25">
        <v>78320</v>
      </c>
      <c r="O3162" s="25" t="e">
        <v>#N/A</v>
      </c>
    </row>
    <row r="3163" spans="1:15" x14ac:dyDescent="0.25">
      <c r="A3163" t="s">
        <v>6736</v>
      </c>
      <c r="B3163">
        <v>29894</v>
      </c>
      <c r="C3163">
        <v>553.1</v>
      </c>
      <c r="N3163" s="25">
        <v>78414</v>
      </c>
      <c r="O3163" s="25" t="e">
        <v>#N/A</v>
      </c>
    </row>
    <row r="3164" spans="1:15" x14ac:dyDescent="0.25">
      <c r="A3164" t="s">
        <v>6736</v>
      </c>
      <c r="B3164">
        <v>29895</v>
      </c>
      <c r="C3164">
        <v>526.25</v>
      </c>
      <c r="N3164" s="25">
        <v>78428</v>
      </c>
      <c r="O3164" s="25" t="e">
        <v>#N/A</v>
      </c>
    </row>
    <row r="3165" spans="1:15" x14ac:dyDescent="0.25">
      <c r="A3165" t="s">
        <v>6736</v>
      </c>
      <c r="B3165">
        <v>29897</v>
      </c>
      <c r="C3165">
        <v>560.01</v>
      </c>
      <c r="N3165" s="25">
        <v>78445</v>
      </c>
      <c r="O3165" s="25" t="e">
        <v>#N/A</v>
      </c>
    </row>
    <row r="3166" spans="1:15" x14ac:dyDescent="0.25">
      <c r="A3166" t="s">
        <v>6736</v>
      </c>
      <c r="B3166">
        <v>29898</v>
      </c>
      <c r="C3166">
        <v>624.19000000000005</v>
      </c>
      <c r="N3166" s="25">
        <v>78451</v>
      </c>
      <c r="O3166" s="25" t="e">
        <v>#N/A</v>
      </c>
    </row>
    <row r="3167" spans="1:15" x14ac:dyDescent="0.25">
      <c r="A3167" t="s">
        <v>6736</v>
      </c>
      <c r="B3167">
        <v>29899</v>
      </c>
      <c r="C3167">
        <v>1143.27</v>
      </c>
      <c r="N3167" s="25">
        <v>78452</v>
      </c>
      <c r="O3167" s="25" t="e">
        <v>#N/A</v>
      </c>
    </row>
    <row r="3168" spans="1:15" x14ac:dyDescent="0.25">
      <c r="A3168" t="s">
        <v>6736</v>
      </c>
      <c r="B3168">
        <v>29900</v>
      </c>
      <c r="C3168">
        <v>504.29</v>
      </c>
      <c r="N3168" s="25">
        <v>78453</v>
      </c>
      <c r="O3168" s="25" t="e">
        <v>#N/A</v>
      </c>
    </row>
    <row r="3169" spans="1:15" x14ac:dyDescent="0.25">
      <c r="A3169" t="s">
        <v>6736</v>
      </c>
      <c r="B3169">
        <v>29901</v>
      </c>
      <c r="C3169">
        <v>591.79999999999995</v>
      </c>
      <c r="N3169" s="25">
        <v>78454</v>
      </c>
      <c r="O3169" s="25" t="e">
        <v>#N/A</v>
      </c>
    </row>
    <row r="3170" spans="1:15" x14ac:dyDescent="0.25">
      <c r="A3170" t="s">
        <v>6736</v>
      </c>
      <c r="B3170">
        <v>29902</v>
      </c>
      <c r="C3170">
        <v>621.84</v>
      </c>
      <c r="N3170" s="25">
        <v>78456</v>
      </c>
      <c r="O3170" s="25" t="e">
        <v>#N/A</v>
      </c>
    </row>
    <row r="3171" spans="1:15" x14ac:dyDescent="0.25">
      <c r="A3171" t="s">
        <v>6736</v>
      </c>
      <c r="B3171">
        <v>29904</v>
      </c>
      <c r="C3171">
        <v>707.14</v>
      </c>
      <c r="N3171" s="25">
        <v>78457</v>
      </c>
      <c r="O3171" s="25" t="e">
        <v>#N/A</v>
      </c>
    </row>
    <row r="3172" spans="1:15" x14ac:dyDescent="0.25">
      <c r="A3172" t="s">
        <v>6736</v>
      </c>
      <c r="B3172">
        <v>29905</v>
      </c>
      <c r="C3172">
        <v>759.92</v>
      </c>
      <c r="N3172" s="25">
        <v>78458</v>
      </c>
      <c r="O3172" s="25" t="e">
        <v>#N/A</v>
      </c>
    </row>
    <row r="3173" spans="1:15" x14ac:dyDescent="0.25">
      <c r="A3173" t="s">
        <v>6736</v>
      </c>
      <c r="B3173">
        <v>29906</v>
      </c>
      <c r="C3173">
        <v>798.81</v>
      </c>
      <c r="N3173" s="25">
        <v>78459</v>
      </c>
      <c r="O3173" s="25" t="e">
        <v>#N/A</v>
      </c>
    </row>
    <row r="3174" spans="1:15" x14ac:dyDescent="0.25">
      <c r="A3174" t="s">
        <v>6736</v>
      </c>
      <c r="B3174">
        <v>29907</v>
      </c>
      <c r="C3174">
        <v>970.71</v>
      </c>
      <c r="N3174" s="25">
        <v>78466</v>
      </c>
      <c r="O3174" s="25" t="e">
        <v>#N/A</v>
      </c>
    </row>
    <row r="3175" spans="1:15" x14ac:dyDescent="0.25">
      <c r="A3175" t="s">
        <v>6736</v>
      </c>
      <c r="B3175">
        <v>29914</v>
      </c>
      <c r="C3175">
        <v>1098.7</v>
      </c>
      <c r="N3175" s="25">
        <v>78468</v>
      </c>
      <c r="O3175" s="25" t="e">
        <v>#N/A</v>
      </c>
    </row>
    <row r="3176" spans="1:15" x14ac:dyDescent="0.25">
      <c r="A3176" t="s">
        <v>6736</v>
      </c>
      <c r="B3176">
        <v>29915</v>
      </c>
      <c r="C3176">
        <v>1117.27</v>
      </c>
      <c r="N3176" s="25">
        <v>78469</v>
      </c>
      <c r="O3176" s="25" t="e">
        <v>#N/A</v>
      </c>
    </row>
    <row r="3177" spans="1:15" x14ac:dyDescent="0.25">
      <c r="A3177" t="s">
        <v>6736</v>
      </c>
      <c r="B3177">
        <v>29916</v>
      </c>
      <c r="C3177">
        <v>1118.8800000000001</v>
      </c>
      <c r="N3177" s="25">
        <v>78472</v>
      </c>
      <c r="O3177" s="25" t="e">
        <v>#N/A</v>
      </c>
    </row>
    <row r="3178" spans="1:15" x14ac:dyDescent="0.25">
      <c r="A3178" t="s">
        <v>6736</v>
      </c>
      <c r="B3178">
        <v>60200</v>
      </c>
      <c r="C3178">
        <v>729.93</v>
      </c>
      <c r="N3178" s="25">
        <v>78473</v>
      </c>
      <c r="O3178" s="25" t="e">
        <v>#N/A</v>
      </c>
    </row>
    <row r="3179" spans="1:15" x14ac:dyDescent="0.25">
      <c r="A3179" t="s">
        <v>6736</v>
      </c>
      <c r="B3179">
        <v>60210</v>
      </c>
      <c r="C3179">
        <v>781.14</v>
      </c>
      <c r="N3179" s="25">
        <v>78481</v>
      </c>
      <c r="O3179" s="25" t="e">
        <v>#N/A</v>
      </c>
    </row>
    <row r="3180" spans="1:15" x14ac:dyDescent="0.25">
      <c r="A3180" t="s">
        <v>6736</v>
      </c>
      <c r="B3180">
        <v>60212</v>
      </c>
      <c r="C3180">
        <v>1109.68</v>
      </c>
      <c r="N3180" s="25">
        <v>78483</v>
      </c>
      <c r="O3180" s="25" t="e">
        <v>#N/A</v>
      </c>
    </row>
    <row r="3181" spans="1:15" x14ac:dyDescent="0.25">
      <c r="A3181" t="s">
        <v>6736</v>
      </c>
      <c r="B3181">
        <v>60220</v>
      </c>
      <c r="C3181">
        <v>781.44</v>
      </c>
      <c r="N3181" s="25">
        <v>78491</v>
      </c>
      <c r="O3181" s="25" t="e">
        <v>#N/A</v>
      </c>
    </row>
    <row r="3182" spans="1:15" x14ac:dyDescent="0.25">
      <c r="A3182" t="s">
        <v>6736</v>
      </c>
      <c r="B3182">
        <v>60225</v>
      </c>
      <c r="C3182">
        <v>1029.3699999999999</v>
      </c>
      <c r="N3182" s="25">
        <v>78492</v>
      </c>
      <c r="O3182" s="25" t="e">
        <v>#N/A</v>
      </c>
    </row>
    <row r="3183" spans="1:15" x14ac:dyDescent="0.25">
      <c r="A3183" t="s">
        <v>6736</v>
      </c>
      <c r="B3183">
        <v>60240</v>
      </c>
      <c r="C3183">
        <v>1014.27</v>
      </c>
      <c r="N3183" s="25">
        <v>78494</v>
      </c>
      <c r="O3183" s="25" t="e">
        <v>#N/A</v>
      </c>
    </row>
    <row r="3184" spans="1:15" x14ac:dyDescent="0.25">
      <c r="A3184" t="s">
        <v>6736</v>
      </c>
      <c r="B3184">
        <v>60252</v>
      </c>
      <c r="C3184">
        <v>1456.48</v>
      </c>
      <c r="N3184" s="25">
        <v>78496</v>
      </c>
      <c r="O3184" s="25" t="e">
        <v>#N/A</v>
      </c>
    </row>
    <row r="3185" spans="1:15" x14ac:dyDescent="0.25">
      <c r="A3185" t="s">
        <v>6736</v>
      </c>
      <c r="B3185">
        <v>60254</v>
      </c>
      <c r="C3185">
        <v>1844.12</v>
      </c>
      <c r="N3185" s="25">
        <v>78579</v>
      </c>
      <c r="O3185" s="25" t="e">
        <v>#N/A</v>
      </c>
    </row>
    <row r="3186" spans="1:15" x14ac:dyDescent="0.25">
      <c r="A3186" t="s">
        <v>6736</v>
      </c>
      <c r="B3186">
        <v>60260</v>
      </c>
      <c r="C3186">
        <v>1205.19</v>
      </c>
      <c r="N3186" s="25">
        <v>78580</v>
      </c>
      <c r="O3186" s="25" t="e">
        <v>#N/A</v>
      </c>
    </row>
    <row r="3187" spans="1:15" x14ac:dyDescent="0.25">
      <c r="A3187" t="s">
        <v>6736</v>
      </c>
      <c r="B3187">
        <v>60270</v>
      </c>
      <c r="C3187">
        <v>1505.81</v>
      </c>
      <c r="N3187" s="25">
        <v>78582</v>
      </c>
      <c r="O3187" s="25" t="e">
        <v>#N/A</v>
      </c>
    </row>
    <row r="3188" spans="1:15" x14ac:dyDescent="0.25">
      <c r="A3188" t="s">
        <v>6736</v>
      </c>
      <c r="B3188">
        <v>60271</v>
      </c>
      <c r="C3188">
        <v>1166.0999999999999</v>
      </c>
      <c r="N3188" s="25">
        <v>78597</v>
      </c>
      <c r="O3188" s="25" t="e">
        <v>#N/A</v>
      </c>
    </row>
    <row r="3189" spans="1:15" x14ac:dyDescent="0.25">
      <c r="A3189" t="s">
        <v>6736</v>
      </c>
      <c r="B3189">
        <v>60280</v>
      </c>
      <c r="C3189">
        <v>492.73</v>
      </c>
      <c r="N3189" s="25">
        <v>78598</v>
      </c>
      <c r="O3189" s="25" t="e">
        <v>#N/A</v>
      </c>
    </row>
    <row r="3190" spans="1:15" x14ac:dyDescent="0.25">
      <c r="A3190" t="s">
        <v>6736</v>
      </c>
      <c r="B3190">
        <v>60281</v>
      </c>
      <c r="C3190">
        <v>650.76</v>
      </c>
      <c r="N3190" s="25">
        <v>78600</v>
      </c>
      <c r="O3190" s="25" t="e">
        <v>#N/A</v>
      </c>
    </row>
    <row r="3191" spans="1:15" x14ac:dyDescent="0.25">
      <c r="A3191" t="s">
        <v>6736</v>
      </c>
      <c r="B3191">
        <v>60500</v>
      </c>
      <c r="C3191">
        <v>1064.7</v>
      </c>
      <c r="N3191" s="25">
        <v>78601</v>
      </c>
      <c r="O3191" s="25" t="e">
        <v>#N/A</v>
      </c>
    </row>
    <row r="3192" spans="1:15" x14ac:dyDescent="0.25">
      <c r="A3192" t="s">
        <v>6736</v>
      </c>
      <c r="B3192">
        <v>60502</v>
      </c>
      <c r="C3192">
        <v>1418.69</v>
      </c>
      <c r="N3192" s="25">
        <v>78605</v>
      </c>
      <c r="O3192" s="25" t="e">
        <v>#N/A</v>
      </c>
    </row>
    <row r="3193" spans="1:15" x14ac:dyDescent="0.25">
      <c r="A3193" t="s">
        <v>6736</v>
      </c>
      <c r="B3193">
        <v>60505</v>
      </c>
      <c r="C3193">
        <v>1526.59</v>
      </c>
      <c r="N3193" s="25">
        <v>78606</v>
      </c>
      <c r="O3193" s="25" t="e">
        <v>#N/A</v>
      </c>
    </row>
    <row r="3194" spans="1:15" x14ac:dyDescent="0.25">
      <c r="A3194" t="s">
        <v>6736</v>
      </c>
      <c r="B3194">
        <v>60512</v>
      </c>
      <c r="C3194">
        <v>267.73</v>
      </c>
      <c r="N3194" s="25">
        <v>78607</v>
      </c>
      <c r="O3194" s="25" t="e">
        <v>#N/A</v>
      </c>
    </row>
    <row r="3195" spans="1:15" x14ac:dyDescent="0.25">
      <c r="A3195" t="s">
        <v>6736</v>
      </c>
      <c r="B3195">
        <v>60520</v>
      </c>
      <c r="C3195">
        <v>1150.5</v>
      </c>
      <c r="N3195" s="25">
        <v>78608</v>
      </c>
      <c r="O3195" s="25" t="e">
        <v>#N/A</v>
      </c>
    </row>
    <row r="3196" spans="1:15" x14ac:dyDescent="0.25">
      <c r="A3196" t="s">
        <v>6736</v>
      </c>
      <c r="B3196">
        <v>60521</v>
      </c>
      <c r="C3196">
        <v>1238.1600000000001</v>
      </c>
      <c r="N3196" s="25">
        <v>78610</v>
      </c>
      <c r="O3196" s="25" t="e">
        <v>#N/A</v>
      </c>
    </row>
    <row r="3197" spans="1:15" x14ac:dyDescent="0.25">
      <c r="A3197" t="s">
        <v>6736</v>
      </c>
      <c r="B3197">
        <v>60522</v>
      </c>
      <c r="C3197">
        <v>1496.66</v>
      </c>
      <c r="N3197" s="25">
        <v>78630</v>
      </c>
      <c r="O3197" s="25" t="e">
        <v>#N/A</v>
      </c>
    </row>
    <row r="3198" spans="1:15" x14ac:dyDescent="0.25">
      <c r="A3198" t="s">
        <v>6736</v>
      </c>
      <c r="B3198">
        <v>60540</v>
      </c>
      <c r="C3198">
        <v>1165.3399999999999</v>
      </c>
      <c r="N3198" s="25">
        <v>78635</v>
      </c>
      <c r="O3198" s="25" t="e">
        <v>#N/A</v>
      </c>
    </row>
    <row r="3199" spans="1:15" x14ac:dyDescent="0.25">
      <c r="A3199" t="s">
        <v>6736</v>
      </c>
      <c r="B3199">
        <v>60545</v>
      </c>
      <c r="C3199">
        <v>1335.87</v>
      </c>
      <c r="N3199" s="25">
        <v>78645</v>
      </c>
      <c r="O3199" s="25" t="e">
        <v>#N/A</v>
      </c>
    </row>
    <row r="3200" spans="1:15" x14ac:dyDescent="0.25">
      <c r="A3200" t="s">
        <v>6736</v>
      </c>
      <c r="B3200">
        <v>60600</v>
      </c>
      <c r="C3200">
        <v>1534.59</v>
      </c>
      <c r="N3200" s="25">
        <v>78647</v>
      </c>
      <c r="O3200" s="25" t="e">
        <v>#N/A</v>
      </c>
    </row>
    <row r="3201" spans="1:15" x14ac:dyDescent="0.25">
      <c r="A3201" t="s">
        <v>6736</v>
      </c>
      <c r="B3201">
        <v>60605</v>
      </c>
      <c r="C3201">
        <v>1892.74</v>
      </c>
      <c r="N3201" s="25">
        <v>78650</v>
      </c>
      <c r="O3201" s="25" t="e">
        <v>#N/A</v>
      </c>
    </row>
    <row r="3202" spans="1:15" x14ac:dyDescent="0.25">
      <c r="A3202" t="s">
        <v>6736</v>
      </c>
      <c r="B3202">
        <v>60650</v>
      </c>
      <c r="C3202">
        <v>1311.02</v>
      </c>
      <c r="N3202" s="25">
        <v>78660</v>
      </c>
      <c r="O3202" s="25" t="e">
        <v>#N/A</v>
      </c>
    </row>
    <row r="3203" spans="1:15" x14ac:dyDescent="0.25">
      <c r="A3203" t="s">
        <v>6736</v>
      </c>
      <c r="B3203">
        <v>61000</v>
      </c>
      <c r="C3203">
        <v>129.26</v>
      </c>
      <c r="N3203" s="25">
        <v>78700</v>
      </c>
      <c r="O3203" s="25" t="e">
        <v>#N/A</v>
      </c>
    </row>
    <row r="3204" spans="1:15" x14ac:dyDescent="0.25">
      <c r="A3204" t="s">
        <v>6736</v>
      </c>
      <c r="B3204">
        <v>61001</v>
      </c>
      <c r="C3204">
        <v>93.1</v>
      </c>
      <c r="N3204" s="25">
        <v>78701</v>
      </c>
      <c r="O3204" s="25" t="e">
        <v>#N/A</v>
      </c>
    </row>
    <row r="3205" spans="1:15" x14ac:dyDescent="0.25">
      <c r="A3205" t="s">
        <v>6736</v>
      </c>
      <c r="B3205">
        <v>61020</v>
      </c>
      <c r="C3205">
        <v>112.48</v>
      </c>
      <c r="N3205" s="25">
        <v>78707</v>
      </c>
      <c r="O3205" s="25" t="e">
        <v>#N/A</v>
      </c>
    </row>
    <row r="3206" spans="1:15" x14ac:dyDescent="0.25">
      <c r="A3206" t="s">
        <v>6736</v>
      </c>
      <c r="B3206">
        <v>61026</v>
      </c>
      <c r="C3206">
        <v>113.66</v>
      </c>
      <c r="N3206" s="25">
        <v>78708</v>
      </c>
      <c r="O3206" s="25" t="e">
        <v>#N/A</v>
      </c>
    </row>
    <row r="3207" spans="1:15" x14ac:dyDescent="0.25">
      <c r="A3207" t="s">
        <v>6736</v>
      </c>
      <c r="B3207">
        <v>61050</v>
      </c>
      <c r="C3207">
        <v>93.88</v>
      </c>
      <c r="N3207" s="25">
        <v>78709</v>
      </c>
      <c r="O3207" s="25" t="e">
        <v>#N/A</v>
      </c>
    </row>
    <row r="3208" spans="1:15" x14ac:dyDescent="0.25">
      <c r="A3208" t="s">
        <v>6736</v>
      </c>
      <c r="B3208">
        <v>61055</v>
      </c>
      <c r="C3208">
        <v>132.62</v>
      </c>
      <c r="N3208" s="25">
        <v>78710</v>
      </c>
      <c r="O3208" s="25" t="e">
        <v>#N/A</v>
      </c>
    </row>
    <row r="3209" spans="1:15" x14ac:dyDescent="0.25">
      <c r="A3209" t="s">
        <v>6736</v>
      </c>
      <c r="B3209">
        <v>61070</v>
      </c>
      <c r="C3209">
        <v>63.88</v>
      </c>
      <c r="N3209" s="25">
        <v>78725</v>
      </c>
      <c r="O3209" s="25" t="e">
        <v>#N/A</v>
      </c>
    </row>
    <row r="3210" spans="1:15" x14ac:dyDescent="0.25">
      <c r="A3210" t="s">
        <v>6736</v>
      </c>
      <c r="B3210">
        <v>61105</v>
      </c>
      <c r="C3210">
        <v>514.72</v>
      </c>
      <c r="N3210" s="25">
        <v>78730</v>
      </c>
      <c r="O3210" s="25" t="e">
        <v>#N/A</v>
      </c>
    </row>
    <row r="3211" spans="1:15" x14ac:dyDescent="0.25">
      <c r="A3211" t="s">
        <v>6736</v>
      </c>
      <c r="B3211">
        <v>61107</v>
      </c>
      <c r="C3211">
        <v>355.04</v>
      </c>
      <c r="N3211" s="25">
        <v>78740</v>
      </c>
      <c r="O3211" s="25" t="e">
        <v>#N/A</v>
      </c>
    </row>
    <row r="3212" spans="1:15" x14ac:dyDescent="0.25">
      <c r="A3212" t="s">
        <v>6736</v>
      </c>
      <c r="B3212">
        <v>61108</v>
      </c>
      <c r="C3212">
        <v>1023.59</v>
      </c>
      <c r="N3212" s="25">
        <v>78761</v>
      </c>
      <c r="O3212" s="25" t="e">
        <v>#N/A</v>
      </c>
    </row>
    <row r="3213" spans="1:15" x14ac:dyDescent="0.25">
      <c r="A3213" t="s">
        <v>6736</v>
      </c>
      <c r="B3213">
        <v>61120</v>
      </c>
      <c r="C3213">
        <v>840.82</v>
      </c>
      <c r="N3213" s="25">
        <v>78800</v>
      </c>
      <c r="O3213" s="25" t="e">
        <v>#N/A</v>
      </c>
    </row>
    <row r="3214" spans="1:15" x14ac:dyDescent="0.25">
      <c r="A3214" t="s">
        <v>6736</v>
      </c>
      <c r="B3214">
        <v>61140</v>
      </c>
      <c r="C3214">
        <v>1426.01</v>
      </c>
      <c r="N3214" s="25">
        <v>78801</v>
      </c>
      <c r="O3214" s="25" t="e">
        <v>#N/A</v>
      </c>
    </row>
    <row r="3215" spans="1:15" x14ac:dyDescent="0.25">
      <c r="A3215" t="s">
        <v>6736</v>
      </c>
      <c r="B3215">
        <v>61150</v>
      </c>
      <c r="C3215">
        <v>1507.54</v>
      </c>
      <c r="N3215" s="25">
        <v>78802</v>
      </c>
      <c r="O3215" s="25" t="e">
        <v>#N/A</v>
      </c>
    </row>
    <row r="3216" spans="1:15" x14ac:dyDescent="0.25">
      <c r="A3216" t="s">
        <v>6736</v>
      </c>
      <c r="B3216">
        <v>61151</v>
      </c>
      <c r="C3216">
        <v>1126.06</v>
      </c>
      <c r="N3216" s="25">
        <v>78803</v>
      </c>
      <c r="O3216" s="25" t="e">
        <v>#N/A</v>
      </c>
    </row>
    <row r="3217" spans="1:15" x14ac:dyDescent="0.25">
      <c r="A3217" t="s">
        <v>6736</v>
      </c>
      <c r="B3217">
        <v>61154</v>
      </c>
      <c r="C3217">
        <v>1432.33</v>
      </c>
      <c r="N3217" s="25">
        <v>78804</v>
      </c>
      <c r="O3217" s="25" t="e">
        <v>#N/A</v>
      </c>
    </row>
    <row r="3218" spans="1:15" x14ac:dyDescent="0.25">
      <c r="A3218" t="s">
        <v>6736</v>
      </c>
      <c r="B3218">
        <v>61156</v>
      </c>
      <c r="C3218">
        <v>1402.51</v>
      </c>
      <c r="N3218" s="25">
        <v>78805</v>
      </c>
      <c r="O3218" s="25" t="e">
        <v>#N/A</v>
      </c>
    </row>
    <row r="3219" spans="1:15" x14ac:dyDescent="0.25">
      <c r="A3219" t="s">
        <v>6736</v>
      </c>
      <c r="B3219">
        <v>61210</v>
      </c>
      <c r="C3219">
        <v>416</v>
      </c>
      <c r="N3219" s="25">
        <v>78806</v>
      </c>
      <c r="O3219" s="25" t="e">
        <v>#N/A</v>
      </c>
    </row>
    <row r="3220" spans="1:15" x14ac:dyDescent="0.25">
      <c r="A3220" t="s">
        <v>6736</v>
      </c>
      <c r="B3220">
        <v>61215</v>
      </c>
      <c r="C3220">
        <v>573.4</v>
      </c>
      <c r="N3220" s="25">
        <v>78807</v>
      </c>
      <c r="O3220" s="25" t="e">
        <v>#N/A</v>
      </c>
    </row>
    <row r="3221" spans="1:15" x14ac:dyDescent="0.25">
      <c r="A3221" t="s">
        <v>6736</v>
      </c>
      <c r="B3221">
        <v>61250</v>
      </c>
      <c r="C3221">
        <v>908.74</v>
      </c>
      <c r="N3221" s="25">
        <v>78808</v>
      </c>
      <c r="O3221" s="25" t="e">
        <v>#N/A</v>
      </c>
    </row>
    <row r="3222" spans="1:15" x14ac:dyDescent="0.25">
      <c r="A3222" t="s">
        <v>6736</v>
      </c>
      <c r="B3222">
        <v>61253</v>
      </c>
      <c r="C3222">
        <v>903.08</v>
      </c>
      <c r="N3222" s="25">
        <v>78811</v>
      </c>
      <c r="O3222" s="25" t="e">
        <v>#N/A</v>
      </c>
    </row>
    <row r="3223" spans="1:15" x14ac:dyDescent="0.25">
      <c r="A3223" t="s">
        <v>6736</v>
      </c>
      <c r="B3223">
        <v>61304</v>
      </c>
      <c r="C3223">
        <v>1852.44</v>
      </c>
      <c r="N3223" s="25">
        <v>78812</v>
      </c>
      <c r="O3223" s="25" t="e">
        <v>#N/A</v>
      </c>
    </row>
    <row r="3224" spans="1:15" x14ac:dyDescent="0.25">
      <c r="A3224" t="s">
        <v>6736</v>
      </c>
      <c r="B3224">
        <v>61305</v>
      </c>
      <c r="C3224">
        <v>2257.38</v>
      </c>
      <c r="N3224" s="25">
        <v>78813</v>
      </c>
      <c r="O3224" s="25" t="e">
        <v>#N/A</v>
      </c>
    </row>
    <row r="3225" spans="1:15" x14ac:dyDescent="0.25">
      <c r="A3225" t="s">
        <v>6736</v>
      </c>
      <c r="B3225">
        <v>61312</v>
      </c>
      <c r="C3225">
        <v>2342.6999999999998</v>
      </c>
      <c r="N3225" s="25">
        <v>78814</v>
      </c>
      <c r="O3225" s="25" t="e">
        <v>#N/A</v>
      </c>
    </row>
    <row r="3226" spans="1:15" x14ac:dyDescent="0.25">
      <c r="A3226" t="s">
        <v>6736</v>
      </c>
      <c r="B3226">
        <v>61313</v>
      </c>
      <c r="C3226">
        <v>2236.79</v>
      </c>
      <c r="N3226" s="25">
        <v>78815</v>
      </c>
      <c r="O3226" s="25" t="e">
        <v>#N/A</v>
      </c>
    </row>
    <row r="3227" spans="1:15" x14ac:dyDescent="0.25">
      <c r="A3227" t="s">
        <v>6736</v>
      </c>
      <c r="B3227">
        <v>61314</v>
      </c>
      <c r="C3227">
        <v>2053.02</v>
      </c>
      <c r="N3227" s="25">
        <v>78816</v>
      </c>
      <c r="O3227" s="25" t="e">
        <v>#N/A</v>
      </c>
    </row>
    <row r="3228" spans="1:15" x14ac:dyDescent="0.25">
      <c r="A3228" t="s">
        <v>6736</v>
      </c>
      <c r="B3228">
        <v>61315</v>
      </c>
      <c r="C3228">
        <v>2329.4699999999998</v>
      </c>
      <c r="N3228" s="25">
        <v>79005</v>
      </c>
      <c r="O3228" s="25" t="e">
        <v>#N/A</v>
      </c>
    </row>
    <row r="3229" spans="1:15" x14ac:dyDescent="0.25">
      <c r="A3229" t="s">
        <v>6736</v>
      </c>
      <c r="B3229">
        <v>61316</v>
      </c>
      <c r="C3229">
        <v>99.04</v>
      </c>
      <c r="N3229" s="25">
        <v>79101</v>
      </c>
      <c r="O3229" s="25" t="e">
        <v>#N/A</v>
      </c>
    </row>
    <row r="3230" spans="1:15" x14ac:dyDescent="0.25">
      <c r="A3230" t="s">
        <v>6736</v>
      </c>
      <c r="B3230">
        <v>61320</v>
      </c>
      <c r="C3230">
        <v>2141.41</v>
      </c>
      <c r="N3230" s="25">
        <v>79200</v>
      </c>
      <c r="O3230" s="25" t="e">
        <v>#N/A</v>
      </c>
    </row>
    <row r="3231" spans="1:15" x14ac:dyDescent="0.25">
      <c r="A3231" t="s">
        <v>6736</v>
      </c>
      <c r="B3231">
        <v>61321</v>
      </c>
      <c r="C3231">
        <v>2362.9299999999998</v>
      </c>
      <c r="N3231" s="25">
        <v>79300</v>
      </c>
      <c r="O3231" s="25" t="e">
        <v>#N/A</v>
      </c>
    </row>
    <row r="3232" spans="1:15" x14ac:dyDescent="0.25">
      <c r="A3232" t="s">
        <v>6736</v>
      </c>
      <c r="B3232">
        <v>61322</v>
      </c>
      <c r="C3232">
        <v>2678.72</v>
      </c>
      <c r="N3232" s="25">
        <v>79403</v>
      </c>
      <c r="O3232" s="25" t="e">
        <v>#N/A</v>
      </c>
    </row>
    <row r="3233" spans="1:15" x14ac:dyDescent="0.25">
      <c r="A3233" t="s">
        <v>6736</v>
      </c>
      <c r="B3233">
        <v>61323</v>
      </c>
      <c r="C3233">
        <v>2710.09</v>
      </c>
      <c r="N3233" s="25">
        <v>79440</v>
      </c>
      <c r="O3233" s="25" t="e">
        <v>#N/A</v>
      </c>
    </row>
    <row r="3234" spans="1:15" x14ac:dyDescent="0.25">
      <c r="A3234" t="s">
        <v>6736</v>
      </c>
      <c r="B3234">
        <v>61330</v>
      </c>
      <c r="C3234">
        <v>1789.78</v>
      </c>
      <c r="N3234" s="25">
        <v>79445</v>
      </c>
      <c r="O3234" s="25" t="e">
        <v>#N/A</v>
      </c>
    </row>
    <row r="3235" spans="1:15" x14ac:dyDescent="0.25">
      <c r="A3235" t="s">
        <v>6736</v>
      </c>
      <c r="B3235">
        <v>61332</v>
      </c>
      <c r="C3235">
        <v>1964.96</v>
      </c>
      <c r="N3235" s="21">
        <v>90460</v>
      </c>
      <c r="O3235" s="21" t="e">
        <v>#N/A</v>
      </c>
    </row>
    <row r="3236" spans="1:15" x14ac:dyDescent="0.25">
      <c r="A3236" t="s">
        <v>6736</v>
      </c>
      <c r="B3236">
        <v>61333</v>
      </c>
      <c r="C3236">
        <v>2027.2</v>
      </c>
      <c r="N3236" s="21">
        <v>90461</v>
      </c>
      <c r="O3236" s="21" t="e">
        <v>#N/A</v>
      </c>
    </row>
    <row r="3237" spans="1:15" x14ac:dyDescent="0.25">
      <c r="A3237" t="s">
        <v>6736</v>
      </c>
      <c r="B3237">
        <v>61340</v>
      </c>
      <c r="C3237">
        <v>1605.83</v>
      </c>
      <c r="N3237" s="21">
        <v>90471</v>
      </c>
      <c r="O3237" s="21" t="e">
        <v>#N/A</v>
      </c>
    </row>
    <row r="3238" spans="1:15" x14ac:dyDescent="0.25">
      <c r="A3238" t="s">
        <v>6736</v>
      </c>
      <c r="B3238">
        <v>61343</v>
      </c>
      <c r="C3238">
        <v>2470.9299999999998</v>
      </c>
      <c r="N3238" s="21">
        <v>90472</v>
      </c>
      <c r="O3238" s="21" t="e">
        <v>#N/A</v>
      </c>
    </row>
    <row r="3239" spans="1:15" x14ac:dyDescent="0.25">
      <c r="A3239" t="s">
        <v>6736</v>
      </c>
      <c r="B3239">
        <v>61345</v>
      </c>
      <c r="C3239">
        <v>2290.9499999999998</v>
      </c>
      <c r="N3239" s="21">
        <v>90473</v>
      </c>
      <c r="O3239" s="21" t="e">
        <v>#N/A</v>
      </c>
    </row>
    <row r="3240" spans="1:15" x14ac:dyDescent="0.25">
      <c r="A3240" t="s">
        <v>6736</v>
      </c>
      <c r="B3240">
        <v>61450</v>
      </c>
      <c r="C3240">
        <v>2166.17</v>
      </c>
      <c r="N3240" s="21">
        <v>90474</v>
      </c>
      <c r="O3240" s="21" t="e">
        <v>#N/A</v>
      </c>
    </row>
    <row r="3241" spans="1:15" x14ac:dyDescent="0.25">
      <c r="A3241" t="s">
        <v>6736</v>
      </c>
      <c r="B3241">
        <v>61458</v>
      </c>
      <c r="C3241">
        <v>2259.54</v>
      </c>
      <c r="N3241" s="21">
        <v>90785</v>
      </c>
      <c r="O3241" s="21">
        <v>13.87</v>
      </c>
    </row>
    <row r="3242" spans="1:15" x14ac:dyDescent="0.25">
      <c r="A3242" t="s">
        <v>6736</v>
      </c>
      <c r="B3242">
        <v>61460</v>
      </c>
      <c r="C3242">
        <v>2382.15</v>
      </c>
      <c r="N3242" s="21">
        <v>90791</v>
      </c>
      <c r="O3242" s="21">
        <v>158.06</v>
      </c>
    </row>
    <row r="3243" spans="1:15" x14ac:dyDescent="0.25">
      <c r="A3243" t="s">
        <v>6736</v>
      </c>
      <c r="B3243">
        <v>61480</v>
      </c>
      <c r="C3243">
        <v>1778.24</v>
      </c>
      <c r="N3243" s="21">
        <v>90792</v>
      </c>
      <c r="O3243" s="21">
        <v>180.84</v>
      </c>
    </row>
    <row r="3244" spans="1:15" x14ac:dyDescent="0.25">
      <c r="A3244" t="s">
        <v>6736</v>
      </c>
      <c r="B3244">
        <v>61500</v>
      </c>
      <c r="C3244">
        <v>1478.47</v>
      </c>
      <c r="N3244" s="21">
        <v>90832</v>
      </c>
      <c r="O3244" s="21">
        <v>69.61</v>
      </c>
    </row>
    <row r="3245" spans="1:15" x14ac:dyDescent="0.25">
      <c r="A3245" t="s">
        <v>6736</v>
      </c>
      <c r="B3245">
        <v>61501</v>
      </c>
      <c r="C3245">
        <v>1291.3</v>
      </c>
      <c r="N3245" s="21">
        <v>90833</v>
      </c>
      <c r="O3245" s="21">
        <v>65.16</v>
      </c>
    </row>
    <row r="3246" spans="1:15" x14ac:dyDescent="0.25">
      <c r="A3246" t="s">
        <v>6736</v>
      </c>
      <c r="B3246">
        <v>61510</v>
      </c>
      <c r="C3246">
        <v>2460.89</v>
      </c>
      <c r="N3246" s="21">
        <v>90834</v>
      </c>
      <c r="O3246" s="21">
        <v>92.36</v>
      </c>
    </row>
    <row r="3247" spans="1:15" x14ac:dyDescent="0.25">
      <c r="A3247" t="s">
        <v>6736</v>
      </c>
      <c r="B3247">
        <v>61512</v>
      </c>
      <c r="C3247">
        <v>2867.01</v>
      </c>
      <c r="N3247" s="21">
        <v>90836</v>
      </c>
      <c r="O3247" s="21">
        <v>82.6</v>
      </c>
    </row>
    <row r="3248" spans="1:15" x14ac:dyDescent="0.25">
      <c r="A3248" t="s">
        <v>6736</v>
      </c>
      <c r="B3248">
        <v>61514</v>
      </c>
      <c r="C3248">
        <v>2137.4699999999998</v>
      </c>
      <c r="N3248" s="21">
        <v>90837</v>
      </c>
      <c r="O3248" s="21">
        <v>135.66999999999999</v>
      </c>
    </row>
    <row r="3249" spans="1:15" x14ac:dyDescent="0.25">
      <c r="A3249" t="s">
        <v>6736</v>
      </c>
      <c r="B3249">
        <v>61516</v>
      </c>
      <c r="C3249">
        <v>2086.6</v>
      </c>
      <c r="N3249" s="21">
        <v>90838</v>
      </c>
      <c r="O3249" s="21">
        <v>109.7</v>
      </c>
    </row>
    <row r="3250" spans="1:15" x14ac:dyDescent="0.25">
      <c r="A3250" t="s">
        <v>6736</v>
      </c>
      <c r="B3250">
        <v>61517</v>
      </c>
      <c r="C3250">
        <v>99.07</v>
      </c>
      <c r="N3250" s="21">
        <v>90839</v>
      </c>
      <c r="O3250" s="21">
        <v>131.16</v>
      </c>
    </row>
    <row r="3251" spans="1:15" x14ac:dyDescent="0.25">
      <c r="A3251" t="s">
        <v>6736</v>
      </c>
      <c r="B3251">
        <v>61518</v>
      </c>
      <c r="C3251">
        <v>3101.49</v>
      </c>
      <c r="N3251" s="21">
        <v>90840</v>
      </c>
      <c r="O3251" s="21">
        <v>65.849999999999994</v>
      </c>
    </row>
    <row r="3252" spans="1:15" x14ac:dyDescent="0.25">
      <c r="A3252" t="s">
        <v>6736</v>
      </c>
      <c r="B3252">
        <v>61519</v>
      </c>
      <c r="C3252">
        <v>3293.28</v>
      </c>
      <c r="N3252" s="21">
        <v>90845</v>
      </c>
      <c r="O3252" s="21">
        <v>87.81</v>
      </c>
    </row>
    <row r="3253" spans="1:15" x14ac:dyDescent="0.25">
      <c r="A3253" t="s">
        <v>6736</v>
      </c>
      <c r="B3253">
        <v>61520</v>
      </c>
      <c r="C3253">
        <v>4228.53</v>
      </c>
      <c r="N3253" s="21">
        <v>90846</v>
      </c>
      <c r="O3253" s="21">
        <v>99.86</v>
      </c>
    </row>
    <row r="3254" spans="1:15" x14ac:dyDescent="0.25">
      <c r="A3254" t="s">
        <v>6736</v>
      </c>
      <c r="B3254">
        <v>61521</v>
      </c>
      <c r="C3254">
        <v>3541.14</v>
      </c>
      <c r="N3254" s="21">
        <v>90847</v>
      </c>
      <c r="O3254" s="21">
        <v>104.14</v>
      </c>
    </row>
    <row r="3255" spans="1:15" x14ac:dyDescent="0.25">
      <c r="A3255" t="s">
        <v>6736</v>
      </c>
      <c r="B3255">
        <v>61522</v>
      </c>
      <c r="C3255">
        <v>2440.4299999999998</v>
      </c>
      <c r="N3255" s="21">
        <v>90849</v>
      </c>
      <c r="O3255" s="21">
        <v>30.6</v>
      </c>
    </row>
    <row r="3256" spans="1:15" x14ac:dyDescent="0.25">
      <c r="A3256" t="s">
        <v>6736</v>
      </c>
      <c r="B3256">
        <v>61524</v>
      </c>
      <c r="C3256">
        <v>2330.4699999999998</v>
      </c>
      <c r="N3256" s="21">
        <v>90853</v>
      </c>
      <c r="O3256" s="21">
        <v>24.51</v>
      </c>
    </row>
    <row r="3257" spans="1:15" x14ac:dyDescent="0.25">
      <c r="A3257" t="s">
        <v>6736</v>
      </c>
      <c r="B3257">
        <v>61526</v>
      </c>
      <c r="C3257">
        <v>4130.3599999999997</v>
      </c>
      <c r="N3257" s="21">
        <v>90865</v>
      </c>
      <c r="O3257" s="21">
        <v>129.63999999999999</v>
      </c>
    </row>
    <row r="3258" spans="1:15" x14ac:dyDescent="0.25">
      <c r="A3258" t="s">
        <v>6736</v>
      </c>
      <c r="B3258">
        <v>61530</v>
      </c>
      <c r="C3258">
        <v>3481.38</v>
      </c>
      <c r="N3258" s="21">
        <v>90870</v>
      </c>
      <c r="O3258" s="21">
        <v>110.88</v>
      </c>
    </row>
    <row r="3259" spans="1:15" x14ac:dyDescent="0.25">
      <c r="A3259" t="s">
        <v>6736</v>
      </c>
      <c r="B3259">
        <v>61531</v>
      </c>
      <c r="C3259">
        <v>1372.46</v>
      </c>
      <c r="N3259" s="21">
        <v>90880</v>
      </c>
      <c r="O3259" s="21">
        <v>91.74</v>
      </c>
    </row>
    <row r="3260" spans="1:15" x14ac:dyDescent="0.25">
      <c r="A3260" t="s">
        <v>6736</v>
      </c>
      <c r="B3260">
        <v>61533</v>
      </c>
      <c r="C3260">
        <v>1712.38</v>
      </c>
      <c r="N3260" s="21">
        <v>90901</v>
      </c>
      <c r="O3260" s="21">
        <v>20.11</v>
      </c>
    </row>
    <row r="3261" spans="1:15" x14ac:dyDescent="0.25">
      <c r="A3261" t="s">
        <v>6736</v>
      </c>
      <c r="B3261">
        <v>61534</v>
      </c>
      <c r="C3261">
        <v>1829.24</v>
      </c>
      <c r="N3261" s="21">
        <v>90911</v>
      </c>
      <c r="O3261" s="21" t="e">
        <v>#N/A</v>
      </c>
    </row>
    <row r="3262" spans="1:15" x14ac:dyDescent="0.25">
      <c r="A3262" t="s">
        <v>6736</v>
      </c>
      <c r="B3262">
        <v>61535</v>
      </c>
      <c r="C3262">
        <v>1122.8599999999999</v>
      </c>
      <c r="N3262" s="21">
        <v>90935</v>
      </c>
      <c r="O3262" s="21" t="e">
        <v>#N/A</v>
      </c>
    </row>
    <row r="3263" spans="1:15" x14ac:dyDescent="0.25">
      <c r="A3263" t="s">
        <v>6736</v>
      </c>
      <c r="B3263">
        <v>61536</v>
      </c>
      <c r="C3263">
        <v>2919</v>
      </c>
      <c r="N3263" s="21">
        <v>90937</v>
      </c>
      <c r="O3263" s="21" t="e">
        <v>#N/A</v>
      </c>
    </row>
    <row r="3264" spans="1:15" x14ac:dyDescent="0.25">
      <c r="A3264" t="s">
        <v>6736</v>
      </c>
      <c r="B3264">
        <v>61537</v>
      </c>
      <c r="C3264">
        <v>2768.64</v>
      </c>
      <c r="N3264" s="21">
        <v>90945</v>
      </c>
      <c r="O3264" s="21" t="e">
        <v>#N/A</v>
      </c>
    </row>
    <row r="3265" spans="1:15" x14ac:dyDescent="0.25">
      <c r="A3265" t="s">
        <v>6736</v>
      </c>
      <c r="B3265">
        <v>61538</v>
      </c>
      <c r="C3265">
        <v>3013.13</v>
      </c>
      <c r="N3265" s="21">
        <v>90947</v>
      </c>
      <c r="O3265" s="21" t="e">
        <v>#N/A</v>
      </c>
    </row>
    <row r="3266" spans="1:15" x14ac:dyDescent="0.25">
      <c r="A3266" t="s">
        <v>6736</v>
      </c>
      <c r="B3266">
        <v>61539</v>
      </c>
      <c r="C3266">
        <v>2641.66</v>
      </c>
      <c r="N3266" s="21">
        <v>90951</v>
      </c>
      <c r="O3266" s="21" t="e">
        <v>#N/A</v>
      </c>
    </row>
    <row r="3267" spans="1:15" x14ac:dyDescent="0.25">
      <c r="A3267" t="s">
        <v>6736</v>
      </c>
      <c r="B3267">
        <v>61540</v>
      </c>
      <c r="C3267">
        <v>2471.11</v>
      </c>
      <c r="N3267" s="21">
        <v>90954</v>
      </c>
      <c r="O3267" s="21" t="e">
        <v>#N/A</v>
      </c>
    </row>
    <row r="3268" spans="1:15" x14ac:dyDescent="0.25">
      <c r="A3268" t="s">
        <v>6736</v>
      </c>
      <c r="B3268">
        <v>61541</v>
      </c>
      <c r="C3268">
        <v>2432.0500000000002</v>
      </c>
      <c r="N3268" s="21">
        <v>90955</v>
      </c>
      <c r="O3268" s="21" t="e">
        <v>#N/A</v>
      </c>
    </row>
    <row r="3269" spans="1:15" x14ac:dyDescent="0.25">
      <c r="A3269" t="s">
        <v>6736</v>
      </c>
      <c r="B3269">
        <v>61543</v>
      </c>
      <c r="C3269">
        <v>2379.12</v>
      </c>
      <c r="N3269" s="21">
        <v>90956</v>
      </c>
      <c r="O3269" s="21" t="e">
        <v>#N/A</v>
      </c>
    </row>
    <row r="3270" spans="1:15" x14ac:dyDescent="0.25">
      <c r="A3270" t="s">
        <v>6736</v>
      </c>
      <c r="B3270">
        <v>61544</v>
      </c>
      <c r="C3270">
        <v>2153.09</v>
      </c>
      <c r="N3270" s="21">
        <v>90957</v>
      </c>
      <c r="O3270" s="21" t="e">
        <v>#N/A</v>
      </c>
    </row>
    <row r="3271" spans="1:15" x14ac:dyDescent="0.25">
      <c r="A3271" t="s">
        <v>6736</v>
      </c>
      <c r="B3271">
        <v>61545</v>
      </c>
      <c r="C3271">
        <v>3603.89</v>
      </c>
      <c r="N3271" s="21">
        <v>90958</v>
      </c>
      <c r="O3271" s="21" t="e">
        <v>#N/A</v>
      </c>
    </row>
    <row r="3272" spans="1:15" x14ac:dyDescent="0.25">
      <c r="A3272" t="s">
        <v>6736</v>
      </c>
      <c r="B3272">
        <v>61546</v>
      </c>
      <c r="C3272">
        <v>2611.5100000000002</v>
      </c>
      <c r="N3272" s="21">
        <v>90959</v>
      </c>
      <c r="O3272" s="21" t="e">
        <v>#N/A</v>
      </c>
    </row>
    <row r="3273" spans="1:15" x14ac:dyDescent="0.25">
      <c r="A3273" t="s">
        <v>6736</v>
      </c>
      <c r="B3273">
        <v>61548</v>
      </c>
      <c r="C3273">
        <v>1761.53</v>
      </c>
      <c r="N3273" s="21">
        <v>90960</v>
      </c>
      <c r="O3273" s="21" t="e">
        <v>#N/A</v>
      </c>
    </row>
    <row r="3274" spans="1:15" x14ac:dyDescent="0.25">
      <c r="A3274" t="s">
        <v>6736</v>
      </c>
      <c r="B3274">
        <v>61550</v>
      </c>
      <c r="C3274">
        <v>1065.57</v>
      </c>
      <c r="N3274" s="21">
        <v>90961</v>
      </c>
      <c r="O3274" s="21" t="e">
        <v>#N/A</v>
      </c>
    </row>
    <row r="3275" spans="1:15" x14ac:dyDescent="0.25">
      <c r="A3275" t="s">
        <v>6736</v>
      </c>
      <c r="B3275">
        <v>61552</v>
      </c>
      <c r="C3275">
        <v>1275.25</v>
      </c>
      <c r="N3275" s="21">
        <v>90962</v>
      </c>
      <c r="O3275" s="21" t="e">
        <v>#N/A</v>
      </c>
    </row>
    <row r="3276" spans="1:15" x14ac:dyDescent="0.25">
      <c r="A3276" t="s">
        <v>6736</v>
      </c>
      <c r="B3276">
        <v>61556</v>
      </c>
      <c r="C3276">
        <v>1763.24</v>
      </c>
      <c r="N3276" s="21">
        <v>90963</v>
      </c>
      <c r="O3276" s="21" t="e">
        <v>#N/A</v>
      </c>
    </row>
    <row r="3277" spans="1:15" x14ac:dyDescent="0.25">
      <c r="A3277" t="s">
        <v>6736</v>
      </c>
      <c r="B3277">
        <v>61557</v>
      </c>
      <c r="C3277">
        <v>1795.88</v>
      </c>
      <c r="N3277" s="21">
        <v>90964</v>
      </c>
      <c r="O3277" s="21" t="e">
        <v>#N/A</v>
      </c>
    </row>
    <row r="3278" spans="1:15" x14ac:dyDescent="0.25">
      <c r="A3278" t="s">
        <v>6736</v>
      </c>
      <c r="B3278">
        <v>61558</v>
      </c>
      <c r="C3278">
        <v>2126.0100000000002</v>
      </c>
      <c r="N3278" s="21">
        <v>90965</v>
      </c>
      <c r="O3278" s="21" t="e">
        <v>#N/A</v>
      </c>
    </row>
    <row r="3279" spans="1:15" x14ac:dyDescent="0.25">
      <c r="A3279" t="s">
        <v>6736</v>
      </c>
      <c r="B3279">
        <v>61559</v>
      </c>
      <c r="C3279">
        <v>2339.38</v>
      </c>
      <c r="N3279" s="21">
        <v>90966</v>
      </c>
      <c r="O3279" s="21" t="e">
        <v>#N/A</v>
      </c>
    </row>
    <row r="3280" spans="1:15" x14ac:dyDescent="0.25">
      <c r="A3280" t="s">
        <v>6736</v>
      </c>
      <c r="B3280">
        <v>61563</v>
      </c>
      <c r="C3280">
        <v>2142.6</v>
      </c>
      <c r="N3280" s="21">
        <v>90967</v>
      </c>
      <c r="O3280" s="21" t="e">
        <v>#N/A</v>
      </c>
    </row>
    <row r="3281" spans="1:15" x14ac:dyDescent="0.25">
      <c r="A3281" t="s">
        <v>6736</v>
      </c>
      <c r="B3281">
        <v>61564</v>
      </c>
      <c r="C3281">
        <v>2588.1</v>
      </c>
      <c r="N3281" s="21">
        <v>90968</v>
      </c>
      <c r="O3281" s="21" t="e">
        <v>#N/A</v>
      </c>
    </row>
    <row r="3282" spans="1:15" x14ac:dyDescent="0.25">
      <c r="A3282" t="s">
        <v>6736</v>
      </c>
      <c r="B3282">
        <v>61566</v>
      </c>
      <c r="C3282">
        <v>2530.21</v>
      </c>
      <c r="N3282" s="21">
        <v>90969</v>
      </c>
      <c r="O3282" s="21" t="e">
        <v>#N/A</v>
      </c>
    </row>
    <row r="3283" spans="1:15" x14ac:dyDescent="0.25">
      <c r="A3283" t="s">
        <v>6736</v>
      </c>
      <c r="B3283">
        <v>61567</v>
      </c>
      <c r="C3283">
        <v>2900.61</v>
      </c>
      <c r="N3283" s="21">
        <v>90970</v>
      </c>
      <c r="O3283" s="21" t="e">
        <v>#N/A</v>
      </c>
    </row>
    <row r="3284" spans="1:15" x14ac:dyDescent="0.25">
      <c r="A3284" t="s">
        <v>6736</v>
      </c>
      <c r="B3284">
        <v>61570</v>
      </c>
      <c r="C3284">
        <v>2101.79</v>
      </c>
      <c r="N3284" s="21">
        <v>90997</v>
      </c>
      <c r="O3284" s="21" t="e">
        <v>#N/A</v>
      </c>
    </row>
    <row r="3285" spans="1:15" x14ac:dyDescent="0.25">
      <c r="A3285" t="s">
        <v>6736</v>
      </c>
      <c r="B3285">
        <v>61571</v>
      </c>
      <c r="C3285">
        <v>2239.29</v>
      </c>
      <c r="N3285" s="21">
        <v>91010</v>
      </c>
      <c r="O3285" s="21" t="e">
        <v>#N/A</v>
      </c>
    </row>
    <row r="3286" spans="1:15" x14ac:dyDescent="0.25">
      <c r="A3286" t="s">
        <v>6736</v>
      </c>
      <c r="B3286">
        <v>61575</v>
      </c>
      <c r="C3286">
        <v>2370.88</v>
      </c>
      <c r="N3286" s="21">
        <v>91013</v>
      </c>
      <c r="O3286" s="21" t="e">
        <v>#N/A</v>
      </c>
    </row>
    <row r="3287" spans="1:15" x14ac:dyDescent="0.25">
      <c r="A3287" t="s">
        <v>6736</v>
      </c>
      <c r="B3287">
        <v>61576</v>
      </c>
      <c r="C3287">
        <v>4031.66</v>
      </c>
      <c r="N3287" s="21">
        <v>91020</v>
      </c>
      <c r="O3287" s="21" t="e">
        <v>#N/A</v>
      </c>
    </row>
    <row r="3288" spans="1:15" x14ac:dyDescent="0.25">
      <c r="A3288" t="s">
        <v>6736</v>
      </c>
      <c r="B3288">
        <v>61580</v>
      </c>
      <c r="C3288">
        <v>2801</v>
      </c>
      <c r="N3288" s="21">
        <v>91022</v>
      </c>
      <c r="O3288" s="21" t="e">
        <v>#N/A</v>
      </c>
    </row>
    <row r="3289" spans="1:15" x14ac:dyDescent="0.25">
      <c r="A3289" t="s">
        <v>6736</v>
      </c>
      <c r="B3289">
        <v>61581</v>
      </c>
      <c r="C3289">
        <v>2956.8</v>
      </c>
      <c r="N3289" s="21">
        <v>91030</v>
      </c>
      <c r="O3289" s="21" t="e">
        <v>#N/A</v>
      </c>
    </row>
    <row r="3290" spans="1:15" x14ac:dyDescent="0.25">
      <c r="A3290" t="s">
        <v>6736</v>
      </c>
      <c r="B3290">
        <v>61582</v>
      </c>
      <c r="C3290">
        <v>3268.69</v>
      </c>
      <c r="N3290" s="21">
        <v>91034</v>
      </c>
      <c r="O3290" s="21" t="e">
        <v>#N/A</v>
      </c>
    </row>
    <row r="3291" spans="1:15" x14ac:dyDescent="0.25">
      <c r="A3291" t="s">
        <v>6736</v>
      </c>
      <c r="B3291">
        <v>61583</v>
      </c>
      <c r="C3291">
        <v>3257.4</v>
      </c>
      <c r="N3291" s="21">
        <v>91035</v>
      </c>
      <c r="O3291" s="21" t="e">
        <v>#N/A</v>
      </c>
    </row>
    <row r="3292" spans="1:15" x14ac:dyDescent="0.25">
      <c r="A3292" t="s">
        <v>6736</v>
      </c>
      <c r="B3292">
        <v>61584</v>
      </c>
      <c r="C3292">
        <v>3216.38</v>
      </c>
      <c r="N3292" s="21">
        <v>91037</v>
      </c>
      <c r="O3292" s="21" t="e">
        <v>#N/A</v>
      </c>
    </row>
    <row r="3293" spans="1:15" x14ac:dyDescent="0.25">
      <c r="A3293" t="s">
        <v>6736</v>
      </c>
      <c r="B3293">
        <v>61585</v>
      </c>
      <c r="C3293">
        <v>3642.67</v>
      </c>
      <c r="N3293" s="21">
        <v>91038</v>
      </c>
      <c r="O3293" s="21" t="e">
        <v>#N/A</v>
      </c>
    </row>
    <row r="3294" spans="1:15" x14ac:dyDescent="0.25">
      <c r="A3294" t="s">
        <v>6736</v>
      </c>
      <c r="B3294">
        <v>61586</v>
      </c>
      <c r="C3294">
        <v>2725.31</v>
      </c>
      <c r="N3294" s="21">
        <v>91040</v>
      </c>
      <c r="O3294" s="21" t="e">
        <v>#N/A</v>
      </c>
    </row>
    <row r="3295" spans="1:15" x14ac:dyDescent="0.25">
      <c r="A3295" t="s">
        <v>6736</v>
      </c>
      <c r="B3295">
        <v>61590</v>
      </c>
      <c r="C3295">
        <v>3383.5</v>
      </c>
      <c r="N3295" s="21">
        <v>91065</v>
      </c>
      <c r="O3295" s="21" t="e">
        <v>#N/A</v>
      </c>
    </row>
    <row r="3296" spans="1:15" x14ac:dyDescent="0.25">
      <c r="A3296" t="s">
        <v>6736</v>
      </c>
      <c r="B3296">
        <v>61591</v>
      </c>
      <c r="C3296">
        <v>3454.59</v>
      </c>
      <c r="N3296" s="21">
        <v>91110</v>
      </c>
      <c r="O3296" s="21" t="e">
        <v>#N/A</v>
      </c>
    </row>
    <row r="3297" spans="1:15" x14ac:dyDescent="0.25">
      <c r="A3297" t="s">
        <v>6736</v>
      </c>
      <c r="B3297">
        <v>61592</v>
      </c>
      <c r="C3297">
        <v>3572.46</v>
      </c>
      <c r="N3297" s="21">
        <v>91111</v>
      </c>
      <c r="O3297" s="21" t="e">
        <v>#N/A</v>
      </c>
    </row>
    <row r="3298" spans="1:15" x14ac:dyDescent="0.25">
      <c r="A3298" t="s">
        <v>6736</v>
      </c>
      <c r="B3298">
        <v>61595</v>
      </c>
      <c r="C3298">
        <v>2638.2</v>
      </c>
      <c r="N3298" s="21">
        <v>91112</v>
      </c>
      <c r="O3298" s="21" t="e">
        <v>#N/A</v>
      </c>
    </row>
    <row r="3299" spans="1:15" x14ac:dyDescent="0.25">
      <c r="A3299" t="s">
        <v>6736</v>
      </c>
      <c r="B3299">
        <v>61596</v>
      </c>
      <c r="C3299">
        <v>2696.78</v>
      </c>
      <c r="N3299" s="21">
        <v>91117</v>
      </c>
      <c r="O3299" s="21" t="e">
        <v>#N/A</v>
      </c>
    </row>
    <row r="3300" spans="1:15" x14ac:dyDescent="0.25">
      <c r="A3300" t="s">
        <v>6736</v>
      </c>
      <c r="B3300">
        <v>61597</v>
      </c>
      <c r="C3300">
        <v>3158.6</v>
      </c>
      <c r="N3300" s="21">
        <v>91120</v>
      </c>
      <c r="O3300" s="21" t="e">
        <v>#N/A</v>
      </c>
    </row>
    <row r="3301" spans="1:15" x14ac:dyDescent="0.25">
      <c r="A3301" t="s">
        <v>6736</v>
      </c>
      <c r="B3301">
        <v>61598</v>
      </c>
      <c r="C3301">
        <v>3203.4</v>
      </c>
      <c r="N3301" s="21">
        <v>91122</v>
      </c>
      <c r="O3301" s="21" t="e">
        <v>#N/A</v>
      </c>
    </row>
    <row r="3302" spans="1:15" x14ac:dyDescent="0.25">
      <c r="A3302" t="s">
        <v>6736</v>
      </c>
      <c r="B3302">
        <v>61600</v>
      </c>
      <c r="C3302">
        <v>2387.33</v>
      </c>
      <c r="N3302" s="21">
        <v>91132</v>
      </c>
      <c r="O3302" s="21" t="e">
        <v>#N/A</v>
      </c>
    </row>
    <row r="3303" spans="1:15" x14ac:dyDescent="0.25">
      <c r="A3303" t="s">
        <v>6736</v>
      </c>
      <c r="B3303">
        <v>61601</v>
      </c>
      <c r="C3303">
        <v>2725.37</v>
      </c>
      <c r="N3303" s="21">
        <v>91133</v>
      </c>
      <c r="O3303" s="21" t="e">
        <v>#N/A</v>
      </c>
    </row>
    <row r="3304" spans="1:15" x14ac:dyDescent="0.25">
      <c r="A3304" t="s">
        <v>6736</v>
      </c>
      <c r="B3304">
        <v>61605</v>
      </c>
      <c r="C3304">
        <v>2417.71</v>
      </c>
      <c r="N3304" s="21">
        <v>91200</v>
      </c>
      <c r="O3304" s="21" t="e">
        <v>#N/A</v>
      </c>
    </row>
    <row r="3305" spans="1:15" x14ac:dyDescent="0.25">
      <c r="A3305" t="s">
        <v>6736</v>
      </c>
      <c r="B3305">
        <v>61606</v>
      </c>
      <c r="C3305">
        <v>3349.2</v>
      </c>
      <c r="N3305" s="21">
        <v>92002</v>
      </c>
      <c r="O3305" s="21">
        <v>48.81</v>
      </c>
    </row>
    <row r="3306" spans="1:15" x14ac:dyDescent="0.25">
      <c r="A3306" t="s">
        <v>6736</v>
      </c>
      <c r="B3306">
        <v>61607</v>
      </c>
      <c r="C3306">
        <v>3030.26</v>
      </c>
      <c r="N3306" s="21">
        <v>92004</v>
      </c>
      <c r="O3306" s="21">
        <v>100.12</v>
      </c>
    </row>
    <row r="3307" spans="1:15" x14ac:dyDescent="0.25">
      <c r="A3307" t="s">
        <v>6736</v>
      </c>
      <c r="B3307">
        <v>61608</v>
      </c>
      <c r="C3307">
        <v>3654.18</v>
      </c>
      <c r="N3307" s="21">
        <v>92012</v>
      </c>
      <c r="O3307" s="21">
        <v>53.95</v>
      </c>
    </row>
    <row r="3308" spans="1:15" x14ac:dyDescent="0.25">
      <c r="A3308" t="s">
        <v>6736</v>
      </c>
      <c r="B3308">
        <v>61610</v>
      </c>
      <c r="C3308">
        <v>1701.03</v>
      </c>
      <c r="N3308" s="21">
        <v>92014</v>
      </c>
      <c r="O3308" s="21">
        <v>81.08</v>
      </c>
    </row>
    <row r="3309" spans="1:15" x14ac:dyDescent="0.25">
      <c r="A3309" t="s">
        <v>6736</v>
      </c>
      <c r="B3309">
        <v>61611</v>
      </c>
      <c r="C3309">
        <v>425.35</v>
      </c>
      <c r="N3309" s="21">
        <v>92018</v>
      </c>
      <c r="O3309" s="21" t="e">
        <v>#N/A</v>
      </c>
    </row>
    <row r="3310" spans="1:15" x14ac:dyDescent="0.25">
      <c r="A3310" t="s">
        <v>6736</v>
      </c>
      <c r="B3310">
        <v>61612</v>
      </c>
      <c r="C3310">
        <v>1598.58</v>
      </c>
      <c r="N3310" s="21">
        <v>92019</v>
      </c>
      <c r="O3310" s="21" t="e">
        <v>#N/A</v>
      </c>
    </row>
    <row r="3311" spans="1:15" x14ac:dyDescent="0.25">
      <c r="A3311" t="s">
        <v>6736</v>
      </c>
      <c r="B3311">
        <v>61613</v>
      </c>
      <c r="C3311">
        <v>3627.84</v>
      </c>
      <c r="N3311" s="21">
        <v>92020</v>
      </c>
      <c r="O3311" s="21">
        <v>21.75</v>
      </c>
    </row>
    <row r="3312" spans="1:15" x14ac:dyDescent="0.25">
      <c r="A3312" t="s">
        <v>6736</v>
      </c>
      <c r="B3312">
        <v>61615</v>
      </c>
      <c r="C3312">
        <v>2524.3000000000002</v>
      </c>
      <c r="N3312" s="21">
        <v>92025</v>
      </c>
      <c r="O3312" s="21" t="e">
        <v>#N/A</v>
      </c>
    </row>
    <row r="3313" spans="1:15" x14ac:dyDescent="0.25">
      <c r="A3313" t="s">
        <v>6736</v>
      </c>
      <c r="B3313">
        <v>61616</v>
      </c>
      <c r="C3313">
        <v>3745.21</v>
      </c>
      <c r="N3313" s="21">
        <v>92060</v>
      </c>
      <c r="O3313" s="21" t="e">
        <v>#N/A</v>
      </c>
    </row>
    <row r="3314" spans="1:15" x14ac:dyDescent="0.25">
      <c r="A3314" t="s">
        <v>6736</v>
      </c>
      <c r="B3314">
        <v>61618</v>
      </c>
      <c r="C3314">
        <v>1454.98</v>
      </c>
      <c r="N3314" s="21">
        <v>92065</v>
      </c>
      <c r="O3314" s="21" t="e">
        <v>#N/A</v>
      </c>
    </row>
    <row r="3315" spans="1:15" x14ac:dyDescent="0.25">
      <c r="A3315" t="s">
        <v>6736</v>
      </c>
      <c r="B3315">
        <v>61619</v>
      </c>
      <c r="C3315">
        <v>1611.01</v>
      </c>
      <c r="N3315" s="21">
        <v>92071</v>
      </c>
      <c r="O3315" s="21">
        <v>34.35</v>
      </c>
    </row>
    <row r="3316" spans="1:15" x14ac:dyDescent="0.25">
      <c r="A3316" t="s">
        <v>6736</v>
      </c>
      <c r="B3316">
        <v>61623</v>
      </c>
      <c r="C3316">
        <v>628.28</v>
      </c>
      <c r="N3316" s="21">
        <v>92072</v>
      </c>
      <c r="O3316" s="21">
        <v>100.14</v>
      </c>
    </row>
    <row r="3317" spans="1:15" x14ac:dyDescent="0.25">
      <c r="A3317" t="s">
        <v>6736</v>
      </c>
      <c r="B3317">
        <v>61624</v>
      </c>
      <c r="C3317">
        <v>1261.6199999999999</v>
      </c>
      <c r="N3317" s="21">
        <v>92081</v>
      </c>
      <c r="O3317" s="21" t="e">
        <v>#N/A</v>
      </c>
    </row>
    <row r="3318" spans="1:15" x14ac:dyDescent="0.25">
      <c r="A3318" t="s">
        <v>6736</v>
      </c>
      <c r="B3318">
        <v>61626</v>
      </c>
      <c r="C3318">
        <v>944.4</v>
      </c>
      <c r="N3318" s="21">
        <v>92082</v>
      </c>
      <c r="O3318" s="21" t="e">
        <v>#N/A</v>
      </c>
    </row>
    <row r="3319" spans="1:15" x14ac:dyDescent="0.25">
      <c r="A3319" t="s">
        <v>6736</v>
      </c>
      <c r="B3319">
        <v>61630</v>
      </c>
      <c r="C3319">
        <v>1473.41</v>
      </c>
      <c r="N3319" s="21">
        <v>92083</v>
      </c>
      <c r="O3319" s="21" t="e">
        <v>#N/A</v>
      </c>
    </row>
    <row r="3320" spans="1:15" x14ac:dyDescent="0.25">
      <c r="A3320" t="s">
        <v>6736</v>
      </c>
      <c r="B3320">
        <v>61635</v>
      </c>
      <c r="C3320">
        <v>1579.9</v>
      </c>
      <c r="N3320" s="21">
        <v>92100</v>
      </c>
      <c r="O3320" s="21">
        <v>34.35</v>
      </c>
    </row>
    <row r="3321" spans="1:15" x14ac:dyDescent="0.25">
      <c r="A3321" t="s">
        <v>6736</v>
      </c>
      <c r="B3321">
        <v>61645</v>
      </c>
      <c r="C3321">
        <v>852.41</v>
      </c>
      <c r="N3321" s="21">
        <v>92132</v>
      </c>
      <c r="O3321" s="21" t="e">
        <v>#N/A</v>
      </c>
    </row>
    <row r="3322" spans="1:15" x14ac:dyDescent="0.25">
      <c r="A3322" t="s">
        <v>6736</v>
      </c>
      <c r="B3322">
        <v>61650</v>
      </c>
      <c r="C3322">
        <v>568.94000000000005</v>
      </c>
      <c r="N3322" s="21">
        <v>92133</v>
      </c>
      <c r="O3322" s="21" t="e">
        <v>#N/A</v>
      </c>
    </row>
    <row r="3323" spans="1:15" x14ac:dyDescent="0.25">
      <c r="A3323" t="s">
        <v>6736</v>
      </c>
      <c r="B3323">
        <v>61651</v>
      </c>
      <c r="C3323">
        <v>241.61</v>
      </c>
      <c r="N3323" s="21">
        <v>92134</v>
      </c>
      <c r="O3323" s="21" t="e">
        <v>#N/A</v>
      </c>
    </row>
    <row r="3324" spans="1:15" x14ac:dyDescent="0.25">
      <c r="A3324" t="s">
        <v>6736</v>
      </c>
      <c r="B3324">
        <v>61680</v>
      </c>
      <c r="C3324">
        <v>2522.2399999999998</v>
      </c>
      <c r="N3324" s="21">
        <v>92136</v>
      </c>
      <c r="O3324" s="21" t="e">
        <v>#N/A</v>
      </c>
    </row>
    <row r="3325" spans="1:15" x14ac:dyDescent="0.25">
      <c r="A3325" t="s">
        <v>6736</v>
      </c>
      <c r="B3325">
        <v>61682</v>
      </c>
      <c r="C3325">
        <v>4676.17</v>
      </c>
      <c r="N3325" s="21">
        <v>92140</v>
      </c>
      <c r="O3325" s="21" t="e">
        <v>#N/A</v>
      </c>
    </row>
    <row r="3326" spans="1:15" x14ac:dyDescent="0.25">
      <c r="A3326" t="s">
        <v>6736</v>
      </c>
      <c r="B3326">
        <v>61684</v>
      </c>
      <c r="C3326">
        <v>3219.12</v>
      </c>
      <c r="N3326" s="21">
        <v>92145</v>
      </c>
      <c r="O3326" s="21" t="e">
        <v>#N/A</v>
      </c>
    </row>
    <row r="3327" spans="1:15" x14ac:dyDescent="0.25">
      <c r="A3327" t="s">
        <v>6736</v>
      </c>
      <c r="B3327">
        <v>61686</v>
      </c>
      <c r="C3327">
        <v>5047.05</v>
      </c>
      <c r="N3327" s="21">
        <v>92225</v>
      </c>
      <c r="O3327" s="21" t="e">
        <v>#N/A</v>
      </c>
    </row>
    <row r="3328" spans="1:15" x14ac:dyDescent="0.25">
      <c r="A3328" t="s">
        <v>6736</v>
      </c>
      <c r="B3328">
        <v>61690</v>
      </c>
      <c r="C3328">
        <v>2439.69</v>
      </c>
      <c r="N3328" s="21">
        <v>92226</v>
      </c>
      <c r="O3328" s="21" t="e">
        <v>#N/A</v>
      </c>
    </row>
    <row r="3329" spans="1:15" x14ac:dyDescent="0.25">
      <c r="A3329" t="s">
        <v>6736</v>
      </c>
      <c r="B3329">
        <v>61692</v>
      </c>
      <c r="C3329">
        <v>4102.8900000000003</v>
      </c>
      <c r="N3329" s="21">
        <v>92227</v>
      </c>
      <c r="O3329" s="21" t="e">
        <v>#N/A</v>
      </c>
    </row>
    <row r="3330" spans="1:15" x14ac:dyDescent="0.25">
      <c r="A3330" t="s">
        <v>6736</v>
      </c>
      <c r="B3330">
        <v>61697</v>
      </c>
      <c r="C3330">
        <v>4754.95</v>
      </c>
      <c r="N3330" s="21">
        <v>92228</v>
      </c>
      <c r="O3330" s="21" t="e">
        <v>#N/A</v>
      </c>
    </row>
    <row r="3331" spans="1:15" x14ac:dyDescent="0.25">
      <c r="A3331" t="s">
        <v>6736</v>
      </c>
      <c r="B3331">
        <v>61698</v>
      </c>
      <c r="C3331">
        <v>5214.6099999999997</v>
      </c>
      <c r="N3331" s="21">
        <v>92230</v>
      </c>
      <c r="O3331" s="21">
        <v>36.97</v>
      </c>
    </row>
    <row r="3332" spans="1:15" x14ac:dyDescent="0.25">
      <c r="A3332" t="s">
        <v>6736</v>
      </c>
      <c r="B3332">
        <v>61700</v>
      </c>
      <c r="C3332">
        <v>3825.57</v>
      </c>
      <c r="N3332" s="21">
        <v>92235</v>
      </c>
      <c r="O3332" s="21" t="e">
        <v>#N/A</v>
      </c>
    </row>
    <row r="3333" spans="1:15" x14ac:dyDescent="0.25">
      <c r="A3333" t="s">
        <v>6736</v>
      </c>
      <c r="B3333">
        <v>61702</v>
      </c>
      <c r="C3333">
        <v>4517.96</v>
      </c>
      <c r="N3333" s="21">
        <v>92240</v>
      </c>
      <c r="O3333" s="21" t="e">
        <v>#N/A</v>
      </c>
    </row>
    <row r="3334" spans="1:15" x14ac:dyDescent="0.25">
      <c r="A3334" t="s">
        <v>6736</v>
      </c>
      <c r="B3334">
        <v>61703</v>
      </c>
      <c r="C3334">
        <v>1538.89</v>
      </c>
      <c r="N3334" s="21">
        <v>92250</v>
      </c>
      <c r="O3334" s="21" t="e">
        <v>#N/A</v>
      </c>
    </row>
    <row r="3335" spans="1:15" x14ac:dyDescent="0.25">
      <c r="A3335" t="s">
        <v>6736</v>
      </c>
      <c r="B3335">
        <v>61705</v>
      </c>
      <c r="C3335">
        <v>2886.67</v>
      </c>
      <c r="N3335" s="21">
        <v>92260</v>
      </c>
      <c r="O3335" s="21">
        <v>11.19</v>
      </c>
    </row>
    <row r="3336" spans="1:15" x14ac:dyDescent="0.25">
      <c r="A3336" t="s">
        <v>6736</v>
      </c>
      <c r="B3336">
        <v>61708</v>
      </c>
      <c r="C3336">
        <v>2332.5100000000002</v>
      </c>
      <c r="N3336" s="21">
        <v>92265</v>
      </c>
      <c r="O3336" s="21" t="e">
        <v>#N/A</v>
      </c>
    </row>
    <row r="3337" spans="1:15" x14ac:dyDescent="0.25">
      <c r="A3337" t="s">
        <v>6736</v>
      </c>
      <c r="B3337">
        <v>61710</v>
      </c>
      <c r="C3337">
        <v>2435.04</v>
      </c>
      <c r="N3337" s="21">
        <v>92270</v>
      </c>
      <c r="O3337" s="21" t="e">
        <v>#N/A</v>
      </c>
    </row>
    <row r="3338" spans="1:15" x14ac:dyDescent="0.25">
      <c r="A3338" t="s">
        <v>6736</v>
      </c>
      <c r="B3338">
        <v>61711</v>
      </c>
      <c r="C3338">
        <v>2918.72</v>
      </c>
      <c r="N3338" s="21">
        <v>92275</v>
      </c>
      <c r="O3338" s="21" t="e">
        <v>#N/A</v>
      </c>
    </row>
    <row r="3339" spans="1:15" x14ac:dyDescent="0.25">
      <c r="A3339" t="s">
        <v>6736</v>
      </c>
      <c r="B3339">
        <v>61720</v>
      </c>
      <c r="C3339">
        <v>1438.21</v>
      </c>
      <c r="N3339" s="21">
        <v>92283</v>
      </c>
      <c r="O3339" s="21" t="e">
        <v>#N/A</v>
      </c>
    </row>
    <row r="3340" spans="1:15" x14ac:dyDescent="0.25">
      <c r="A3340" t="s">
        <v>6736</v>
      </c>
      <c r="B3340">
        <v>61735</v>
      </c>
      <c r="C3340">
        <v>1775.97</v>
      </c>
      <c r="N3340" s="21">
        <v>92284</v>
      </c>
      <c r="O3340" s="21" t="e">
        <v>#N/A</v>
      </c>
    </row>
    <row r="3341" spans="1:15" x14ac:dyDescent="0.25">
      <c r="A3341" t="s">
        <v>6736</v>
      </c>
      <c r="B3341">
        <v>61750</v>
      </c>
      <c r="C3341">
        <v>1585.59</v>
      </c>
      <c r="N3341" s="21">
        <v>92285</v>
      </c>
      <c r="O3341" s="21" t="e">
        <v>#N/A</v>
      </c>
    </row>
    <row r="3342" spans="1:15" x14ac:dyDescent="0.25">
      <c r="A3342" t="s">
        <v>6736</v>
      </c>
      <c r="B3342">
        <v>61751</v>
      </c>
      <c r="C3342">
        <v>1560.73</v>
      </c>
      <c r="N3342" s="21">
        <v>92286</v>
      </c>
      <c r="O3342" s="21" t="e">
        <v>#N/A</v>
      </c>
    </row>
    <row r="3343" spans="1:15" x14ac:dyDescent="0.25">
      <c r="A3343" t="s">
        <v>6736</v>
      </c>
      <c r="B3343">
        <v>61760</v>
      </c>
      <c r="C3343">
        <v>1789.21</v>
      </c>
      <c r="N3343" s="21">
        <v>92287</v>
      </c>
      <c r="O3343" s="21" t="e">
        <v>#N/A</v>
      </c>
    </row>
    <row r="3344" spans="1:15" x14ac:dyDescent="0.25">
      <c r="A3344" t="s">
        <v>6736</v>
      </c>
      <c r="B3344">
        <v>61770</v>
      </c>
      <c r="C3344">
        <v>1825.18</v>
      </c>
      <c r="N3344" s="21">
        <v>92311</v>
      </c>
      <c r="O3344" s="21">
        <v>55.13</v>
      </c>
    </row>
    <row r="3345" spans="1:15" x14ac:dyDescent="0.25">
      <c r="A3345" t="s">
        <v>6736</v>
      </c>
      <c r="B3345">
        <v>61781</v>
      </c>
      <c r="C3345">
        <v>265.08</v>
      </c>
      <c r="N3345" s="21">
        <v>92312</v>
      </c>
      <c r="O3345" s="21">
        <v>63.75</v>
      </c>
    </row>
    <row r="3346" spans="1:15" x14ac:dyDescent="0.25">
      <c r="A3346" t="s">
        <v>6736</v>
      </c>
      <c r="B3346">
        <v>61782</v>
      </c>
      <c r="C3346">
        <v>193.83</v>
      </c>
      <c r="N3346" s="21">
        <v>92313</v>
      </c>
      <c r="O3346" s="21">
        <v>45.69</v>
      </c>
    </row>
    <row r="3347" spans="1:15" x14ac:dyDescent="0.25">
      <c r="A3347" t="s">
        <v>6736</v>
      </c>
      <c r="B3347">
        <v>61783</v>
      </c>
      <c r="C3347">
        <v>260.82</v>
      </c>
      <c r="N3347" s="21">
        <v>92315</v>
      </c>
      <c r="O3347" s="21">
        <v>22.28</v>
      </c>
    </row>
    <row r="3348" spans="1:15" x14ac:dyDescent="0.25">
      <c r="A3348" t="s">
        <v>6736</v>
      </c>
      <c r="B3348">
        <v>61790</v>
      </c>
      <c r="C3348">
        <v>995.71</v>
      </c>
      <c r="N3348" s="21">
        <v>92316</v>
      </c>
      <c r="O3348" s="21">
        <v>33.43</v>
      </c>
    </row>
    <row r="3349" spans="1:15" x14ac:dyDescent="0.25">
      <c r="A3349" t="s">
        <v>6736</v>
      </c>
      <c r="B3349">
        <v>61791</v>
      </c>
      <c r="C3349">
        <v>1201.81</v>
      </c>
      <c r="N3349" s="21">
        <v>92317</v>
      </c>
      <c r="O3349" s="21">
        <v>22.28</v>
      </c>
    </row>
    <row r="3350" spans="1:15" x14ac:dyDescent="0.25">
      <c r="A3350" t="s">
        <v>6736</v>
      </c>
      <c r="B3350">
        <v>61796</v>
      </c>
      <c r="C3350">
        <v>1146.1400000000001</v>
      </c>
      <c r="N3350" s="21">
        <v>92325</v>
      </c>
      <c r="O3350" s="21" t="e">
        <v>#N/A</v>
      </c>
    </row>
    <row r="3351" spans="1:15" x14ac:dyDescent="0.25">
      <c r="A3351" t="s">
        <v>6736</v>
      </c>
      <c r="B3351">
        <v>61797</v>
      </c>
      <c r="C3351">
        <v>249.17</v>
      </c>
      <c r="N3351" s="21">
        <v>92326</v>
      </c>
      <c r="O3351" s="21" t="e">
        <v>#N/A</v>
      </c>
    </row>
    <row r="3352" spans="1:15" x14ac:dyDescent="0.25">
      <c r="A3352" t="s">
        <v>6736</v>
      </c>
      <c r="B3352">
        <v>61798</v>
      </c>
      <c r="C3352">
        <v>1560.32</v>
      </c>
      <c r="N3352" s="21">
        <v>92502</v>
      </c>
      <c r="O3352" s="21" t="e">
        <v>#N/A</v>
      </c>
    </row>
    <row r="3353" spans="1:15" x14ac:dyDescent="0.25">
      <c r="A3353" t="s">
        <v>6736</v>
      </c>
      <c r="B3353">
        <v>61799</v>
      </c>
      <c r="C3353">
        <v>343.23</v>
      </c>
      <c r="N3353" s="21">
        <v>92504</v>
      </c>
      <c r="O3353" s="21">
        <v>10.11</v>
      </c>
    </row>
    <row r="3354" spans="1:15" x14ac:dyDescent="0.25">
      <c r="A3354" t="s">
        <v>6736</v>
      </c>
      <c r="B3354">
        <v>61800</v>
      </c>
      <c r="C3354">
        <v>174.47</v>
      </c>
      <c r="N3354" s="21">
        <v>92507</v>
      </c>
      <c r="O3354" s="21" t="e">
        <v>#N/A</v>
      </c>
    </row>
    <row r="3355" spans="1:15" x14ac:dyDescent="0.25">
      <c r="A3355" t="s">
        <v>6736</v>
      </c>
      <c r="B3355">
        <v>61850</v>
      </c>
      <c r="C3355">
        <v>1111.3800000000001</v>
      </c>
      <c r="N3355" s="21">
        <v>92508</v>
      </c>
      <c r="O3355" s="21" t="e">
        <v>#N/A</v>
      </c>
    </row>
    <row r="3356" spans="1:15" x14ac:dyDescent="0.25">
      <c r="A3356" t="s">
        <v>6736</v>
      </c>
      <c r="B3356">
        <v>61860</v>
      </c>
      <c r="C3356">
        <v>1771.21</v>
      </c>
      <c r="N3356" s="21">
        <v>92511</v>
      </c>
      <c r="O3356" s="21">
        <v>40.75</v>
      </c>
    </row>
    <row r="3357" spans="1:15" x14ac:dyDescent="0.25">
      <c r="A3357" t="s">
        <v>6736</v>
      </c>
      <c r="B3357">
        <v>61863</v>
      </c>
      <c r="C3357">
        <v>1694.07</v>
      </c>
      <c r="N3357" s="21">
        <v>92512</v>
      </c>
      <c r="O3357" s="21">
        <v>29.12</v>
      </c>
    </row>
    <row r="3358" spans="1:15" x14ac:dyDescent="0.25">
      <c r="A3358" t="s">
        <v>6736</v>
      </c>
      <c r="B3358">
        <v>61864</v>
      </c>
      <c r="C3358">
        <v>321.18</v>
      </c>
      <c r="N3358" s="21">
        <v>92516</v>
      </c>
      <c r="O3358" s="21">
        <v>24.51</v>
      </c>
    </row>
    <row r="3359" spans="1:15" x14ac:dyDescent="0.25">
      <c r="A3359" t="s">
        <v>6736</v>
      </c>
      <c r="B3359">
        <v>61867</v>
      </c>
      <c r="C3359">
        <v>2566.63</v>
      </c>
      <c r="N3359" s="21">
        <v>92520</v>
      </c>
      <c r="O3359" s="21">
        <v>42.64</v>
      </c>
    </row>
    <row r="3360" spans="1:15" x14ac:dyDescent="0.25">
      <c r="A3360" t="s">
        <v>6736</v>
      </c>
      <c r="B3360">
        <v>61868</v>
      </c>
      <c r="C3360">
        <v>563.02</v>
      </c>
      <c r="N3360" s="21">
        <v>92521</v>
      </c>
      <c r="O3360" s="21" t="e">
        <v>#N/A</v>
      </c>
    </row>
    <row r="3361" spans="1:15" x14ac:dyDescent="0.25">
      <c r="A3361" t="s">
        <v>6736</v>
      </c>
      <c r="B3361">
        <v>61870</v>
      </c>
      <c r="C3361">
        <v>1289.2</v>
      </c>
      <c r="N3361" s="21">
        <v>92522</v>
      </c>
      <c r="O3361" s="21" t="e">
        <v>#N/A</v>
      </c>
    </row>
    <row r="3362" spans="1:15" x14ac:dyDescent="0.25">
      <c r="A3362" t="s">
        <v>6736</v>
      </c>
      <c r="B3362">
        <v>61880</v>
      </c>
      <c r="C3362">
        <v>645.12</v>
      </c>
      <c r="N3362" s="21">
        <v>92523</v>
      </c>
      <c r="O3362" s="21" t="e">
        <v>#N/A</v>
      </c>
    </row>
    <row r="3363" spans="1:15" x14ac:dyDescent="0.25">
      <c r="A3363" t="s">
        <v>6736</v>
      </c>
      <c r="B3363">
        <v>61885</v>
      </c>
      <c r="C3363">
        <v>582.11</v>
      </c>
      <c r="N3363" s="21">
        <v>92524</v>
      </c>
      <c r="O3363" s="21" t="e">
        <v>#N/A</v>
      </c>
    </row>
    <row r="3364" spans="1:15" x14ac:dyDescent="0.25">
      <c r="A3364" t="s">
        <v>6736</v>
      </c>
      <c r="B3364">
        <v>61886</v>
      </c>
      <c r="C3364">
        <v>954.82</v>
      </c>
      <c r="N3364" s="21">
        <v>92526</v>
      </c>
      <c r="O3364" s="21" t="e">
        <v>#N/A</v>
      </c>
    </row>
    <row r="3365" spans="1:15" x14ac:dyDescent="0.25">
      <c r="A3365" t="s">
        <v>6736</v>
      </c>
      <c r="B3365">
        <v>61888</v>
      </c>
      <c r="C3365">
        <v>446.34</v>
      </c>
      <c r="N3365" s="21">
        <v>92537</v>
      </c>
      <c r="O3365" s="21" t="e">
        <v>#N/A</v>
      </c>
    </row>
    <row r="3366" spans="1:15" x14ac:dyDescent="0.25">
      <c r="A3366" t="s">
        <v>6736</v>
      </c>
      <c r="B3366">
        <v>62000</v>
      </c>
      <c r="C3366">
        <v>1166.56</v>
      </c>
      <c r="N3366" s="21">
        <v>92538</v>
      </c>
      <c r="O3366" s="21" t="e">
        <v>#N/A</v>
      </c>
    </row>
    <row r="3367" spans="1:15" x14ac:dyDescent="0.25">
      <c r="A3367" t="s">
        <v>6736</v>
      </c>
      <c r="B3367">
        <v>62005</v>
      </c>
      <c r="C3367">
        <v>1397.88</v>
      </c>
      <c r="N3367" s="21">
        <v>92540</v>
      </c>
      <c r="O3367" s="21" t="e">
        <v>#N/A</v>
      </c>
    </row>
    <row r="3368" spans="1:15" x14ac:dyDescent="0.25">
      <c r="A3368" t="s">
        <v>6736</v>
      </c>
      <c r="B3368">
        <v>62010</v>
      </c>
      <c r="C3368">
        <v>1723.41</v>
      </c>
      <c r="N3368" s="21">
        <v>92541</v>
      </c>
      <c r="O3368" s="21" t="e">
        <v>#N/A</v>
      </c>
    </row>
    <row r="3369" spans="1:15" x14ac:dyDescent="0.25">
      <c r="A3369" t="s">
        <v>6736</v>
      </c>
      <c r="B3369">
        <v>62100</v>
      </c>
      <c r="C3369">
        <v>1790.12</v>
      </c>
      <c r="N3369" s="21">
        <v>92542</v>
      </c>
      <c r="O3369" s="21" t="e">
        <v>#N/A</v>
      </c>
    </row>
    <row r="3370" spans="1:15" x14ac:dyDescent="0.25">
      <c r="A3370" t="s">
        <v>6736</v>
      </c>
      <c r="B3370">
        <v>62115</v>
      </c>
      <c r="C3370">
        <v>1437.84</v>
      </c>
      <c r="N3370" s="21">
        <v>92544</v>
      </c>
      <c r="O3370" s="21" t="e">
        <v>#N/A</v>
      </c>
    </row>
    <row r="3371" spans="1:15" x14ac:dyDescent="0.25">
      <c r="A3371" t="s">
        <v>6736</v>
      </c>
      <c r="B3371">
        <v>62117</v>
      </c>
      <c r="C3371">
        <v>1798.06</v>
      </c>
      <c r="N3371" s="21">
        <v>92545</v>
      </c>
      <c r="O3371" s="21" t="e">
        <v>#N/A</v>
      </c>
    </row>
    <row r="3372" spans="1:15" x14ac:dyDescent="0.25">
      <c r="A3372" t="s">
        <v>6736</v>
      </c>
      <c r="B3372">
        <v>62120</v>
      </c>
      <c r="C3372">
        <v>1853.99</v>
      </c>
      <c r="N3372" s="21">
        <v>92546</v>
      </c>
      <c r="O3372" s="21" t="e">
        <v>#N/A</v>
      </c>
    </row>
    <row r="3373" spans="1:15" x14ac:dyDescent="0.25">
      <c r="A3373" t="s">
        <v>6736</v>
      </c>
      <c r="B3373">
        <v>62121</v>
      </c>
      <c r="C3373">
        <v>1784.03</v>
      </c>
      <c r="N3373" s="21">
        <v>92547</v>
      </c>
      <c r="O3373" s="21" t="e">
        <v>#N/A</v>
      </c>
    </row>
    <row r="3374" spans="1:15" x14ac:dyDescent="0.25">
      <c r="A3374" t="s">
        <v>6736</v>
      </c>
      <c r="B3374">
        <v>62140</v>
      </c>
      <c r="C3374">
        <v>1159.8499999999999</v>
      </c>
      <c r="N3374" s="21">
        <v>92548</v>
      </c>
      <c r="O3374" s="21" t="e">
        <v>#N/A</v>
      </c>
    </row>
    <row r="3375" spans="1:15" x14ac:dyDescent="0.25">
      <c r="A3375" t="s">
        <v>6736</v>
      </c>
      <c r="B3375">
        <v>62141</v>
      </c>
      <c r="C3375">
        <v>1277.33</v>
      </c>
      <c r="N3375" s="21">
        <v>92550</v>
      </c>
      <c r="O3375" s="21" t="e">
        <v>#N/A</v>
      </c>
    </row>
    <row r="3376" spans="1:15" x14ac:dyDescent="0.25">
      <c r="A3376" t="s">
        <v>6736</v>
      </c>
      <c r="B3376">
        <v>62142</v>
      </c>
      <c r="C3376">
        <v>998.81</v>
      </c>
      <c r="N3376" s="21">
        <v>92552</v>
      </c>
      <c r="O3376" s="21" t="e">
        <v>#N/A</v>
      </c>
    </row>
    <row r="3377" spans="1:15" x14ac:dyDescent="0.25">
      <c r="A3377" t="s">
        <v>6736</v>
      </c>
      <c r="B3377">
        <v>62143</v>
      </c>
      <c r="C3377">
        <v>1168.9000000000001</v>
      </c>
      <c r="N3377" s="21">
        <v>92553</v>
      </c>
      <c r="O3377" s="21" t="e">
        <v>#N/A</v>
      </c>
    </row>
    <row r="3378" spans="1:15" x14ac:dyDescent="0.25">
      <c r="A3378" t="s">
        <v>6736</v>
      </c>
      <c r="B3378">
        <v>62145</v>
      </c>
      <c r="C3378">
        <v>1586.4</v>
      </c>
      <c r="N3378" s="21">
        <v>92555</v>
      </c>
      <c r="O3378" s="21" t="e">
        <v>#N/A</v>
      </c>
    </row>
    <row r="3379" spans="1:15" x14ac:dyDescent="0.25">
      <c r="A3379" t="s">
        <v>6736</v>
      </c>
      <c r="B3379">
        <v>62146</v>
      </c>
      <c r="C3379">
        <v>1400.04</v>
      </c>
      <c r="N3379" s="21">
        <v>92556</v>
      </c>
      <c r="O3379" s="21" t="e">
        <v>#N/A</v>
      </c>
    </row>
    <row r="3380" spans="1:15" x14ac:dyDescent="0.25">
      <c r="A3380" t="s">
        <v>6736</v>
      </c>
      <c r="B3380">
        <v>62147</v>
      </c>
      <c r="C3380">
        <v>1590.24</v>
      </c>
      <c r="N3380" s="21">
        <v>92557</v>
      </c>
      <c r="O3380" s="21">
        <v>34</v>
      </c>
    </row>
    <row r="3381" spans="1:15" x14ac:dyDescent="0.25">
      <c r="A3381" t="s">
        <v>6736</v>
      </c>
      <c r="B3381">
        <v>62148</v>
      </c>
      <c r="C3381">
        <v>143.65</v>
      </c>
      <c r="N3381" s="21">
        <v>92561</v>
      </c>
      <c r="O3381" s="21" t="e">
        <v>#N/A</v>
      </c>
    </row>
    <row r="3382" spans="1:15" x14ac:dyDescent="0.25">
      <c r="A3382" t="s">
        <v>6736</v>
      </c>
      <c r="B3382">
        <v>62160</v>
      </c>
      <c r="C3382">
        <v>214.88</v>
      </c>
      <c r="N3382" s="21">
        <v>92562</v>
      </c>
      <c r="O3382" s="21" t="e">
        <v>#N/A</v>
      </c>
    </row>
    <row r="3383" spans="1:15" x14ac:dyDescent="0.25">
      <c r="A3383" t="s">
        <v>6736</v>
      </c>
      <c r="B3383">
        <v>62161</v>
      </c>
      <c r="C3383">
        <v>1714.49</v>
      </c>
      <c r="N3383" s="21">
        <v>92563</v>
      </c>
      <c r="O3383" s="21" t="e">
        <v>#N/A</v>
      </c>
    </row>
    <row r="3384" spans="1:15" x14ac:dyDescent="0.25">
      <c r="A3384" t="s">
        <v>6736</v>
      </c>
      <c r="B3384">
        <v>62162</v>
      </c>
      <c r="C3384">
        <v>2128.56</v>
      </c>
      <c r="N3384" s="21">
        <v>92564</v>
      </c>
      <c r="O3384" s="21" t="e">
        <v>#N/A</v>
      </c>
    </row>
    <row r="3385" spans="1:15" x14ac:dyDescent="0.25">
      <c r="A3385" t="s">
        <v>6736</v>
      </c>
      <c r="B3385">
        <v>62163</v>
      </c>
      <c r="C3385">
        <v>1245.92</v>
      </c>
      <c r="N3385" s="21">
        <v>92565</v>
      </c>
      <c r="O3385" s="21" t="e">
        <v>#N/A</v>
      </c>
    </row>
    <row r="3386" spans="1:15" x14ac:dyDescent="0.25">
      <c r="A3386" t="s">
        <v>6736</v>
      </c>
      <c r="B3386">
        <v>62164</v>
      </c>
      <c r="C3386">
        <v>2341.7199999999998</v>
      </c>
      <c r="N3386" s="21">
        <v>92567</v>
      </c>
      <c r="O3386" s="21">
        <v>11.58</v>
      </c>
    </row>
    <row r="3387" spans="1:15" x14ac:dyDescent="0.25">
      <c r="A3387" t="s">
        <v>6736</v>
      </c>
      <c r="B3387">
        <v>62165</v>
      </c>
      <c r="C3387">
        <v>1728.5</v>
      </c>
      <c r="N3387" s="21">
        <v>92568</v>
      </c>
      <c r="O3387" s="21">
        <v>16.23</v>
      </c>
    </row>
    <row r="3388" spans="1:15" x14ac:dyDescent="0.25">
      <c r="A3388" t="s">
        <v>6736</v>
      </c>
      <c r="B3388">
        <v>62180</v>
      </c>
      <c r="C3388">
        <v>1798.91</v>
      </c>
      <c r="N3388" s="21">
        <v>92570</v>
      </c>
      <c r="O3388" s="21">
        <v>31.1</v>
      </c>
    </row>
    <row r="3389" spans="1:15" x14ac:dyDescent="0.25">
      <c r="A3389" t="s">
        <v>6736</v>
      </c>
      <c r="B3389">
        <v>62190</v>
      </c>
      <c r="C3389">
        <v>992.16</v>
      </c>
      <c r="N3389" s="21">
        <v>92571</v>
      </c>
      <c r="O3389" s="21" t="e">
        <v>#N/A</v>
      </c>
    </row>
    <row r="3390" spans="1:15" x14ac:dyDescent="0.25">
      <c r="A3390" t="s">
        <v>6736</v>
      </c>
      <c r="B3390">
        <v>62192</v>
      </c>
      <c r="C3390">
        <v>1098.51</v>
      </c>
      <c r="N3390" s="21">
        <v>92572</v>
      </c>
      <c r="O3390" s="21" t="e">
        <v>#N/A</v>
      </c>
    </row>
    <row r="3391" spans="1:15" x14ac:dyDescent="0.25">
      <c r="A3391" t="s">
        <v>6736</v>
      </c>
      <c r="B3391">
        <v>62194</v>
      </c>
      <c r="C3391">
        <v>521.9</v>
      </c>
      <c r="N3391" s="21">
        <v>92575</v>
      </c>
      <c r="O3391" s="21" t="e">
        <v>#N/A</v>
      </c>
    </row>
    <row r="3392" spans="1:15" x14ac:dyDescent="0.25">
      <c r="A3392" t="s">
        <v>6736</v>
      </c>
      <c r="B3392">
        <v>62200</v>
      </c>
      <c r="C3392">
        <v>1552.33</v>
      </c>
      <c r="N3392" s="21">
        <v>92576</v>
      </c>
      <c r="O3392" s="21" t="e">
        <v>#N/A</v>
      </c>
    </row>
    <row r="3393" spans="1:15" x14ac:dyDescent="0.25">
      <c r="A3393" t="s">
        <v>6736</v>
      </c>
      <c r="B3393">
        <v>62201</v>
      </c>
      <c r="C3393">
        <v>1363.37</v>
      </c>
      <c r="N3393" s="21">
        <v>92577</v>
      </c>
      <c r="O3393" s="21" t="e">
        <v>#N/A</v>
      </c>
    </row>
    <row r="3394" spans="1:15" x14ac:dyDescent="0.25">
      <c r="A3394" t="s">
        <v>6736</v>
      </c>
      <c r="B3394">
        <v>62220</v>
      </c>
      <c r="C3394">
        <v>1159.04</v>
      </c>
      <c r="N3394" s="21">
        <v>92579</v>
      </c>
      <c r="O3394" s="21">
        <v>39.81</v>
      </c>
    </row>
    <row r="3395" spans="1:15" x14ac:dyDescent="0.25">
      <c r="A3395" t="s">
        <v>6736</v>
      </c>
      <c r="B3395">
        <v>62223</v>
      </c>
      <c r="C3395">
        <v>1180.76</v>
      </c>
      <c r="N3395" s="21">
        <v>92582</v>
      </c>
      <c r="O3395" s="21" t="e">
        <v>#N/A</v>
      </c>
    </row>
    <row r="3396" spans="1:15" x14ac:dyDescent="0.25">
      <c r="A3396" t="s">
        <v>6736</v>
      </c>
      <c r="B3396">
        <v>62225</v>
      </c>
      <c r="C3396">
        <v>593.36</v>
      </c>
      <c r="N3396" s="21">
        <v>92583</v>
      </c>
      <c r="O3396" s="21" t="e">
        <v>#N/A</v>
      </c>
    </row>
    <row r="3397" spans="1:15" x14ac:dyDescent="0.25">
      <c r="A3397" t="s">
        <v>6736</v>
      </c>
      <c r="B3397">
        <v>62230</v>
      </c>
      <c r="C3397">
        <v>948.81</v>
      </c>
      <c r="N3397" s="21">
        <v>92584</v>
      </c>
      <c r="O3397" s="21" t="e">
        <v>#N/A</v>
      </c>
    </row>
    <row r="3398" spans="1:15" x14ac:dyDescent="0.25">
      <c r="A3398" t="s">
        <v>6736</v>
      </c>
      <c r="B3398">
        <v>62252</v>
      </c>
      <c r="C3398">
        <v>96.48</v>
      </c>
      <c r="N3398" s="21">
        <v>92585</v>
      </c>
      <c r="O3398" s="21" t="e">
        <v>#N/A</v>
      </c>
    </row>
    <row r="3399" spans="1:15" x14ac:dyDescent="0.25">
      <c r="A3399" t="s">
        <v>6736</v>
      </c>
      <c r="B3399">
        <v>62256</v>
      </c>
      <c r="C3399">
        <v>675.17</v>
      </c>
      <c r="N3399" s="21">
        <v>92586</v>
      </c>
      <c r="O3399" s="21" t="e">
        <v>#N/A</v>
      </c>
    </row>
    <row r="3400" spans="1:15" x14ac:dyDescent="0.25">
      <c r="A3400" t="s">
        <v>6736</v>
      </c>
      <c r="B3400">
        <v>62258</v>
      </c>
      <c r="C3400">
        <v>1267.24</v>
      </c>
      <c r="N3400" s="21">
        <v>92587</v>
      </c>
      <c r="O3400" s="21" t="e">
        <v>#N/A</v>
      </c>
    </row>
    <row r="3401" spans="1:15" x14ac:dyDescent="0.25">
      <c r="A3401" t="s">
        <v>6736</v>
      </c>
      <c r="B3401">
        <v>62268</v>
      </c>
      <c r="C3401">
        <v>283.77999999999997</v>
      </c>
      <c r="N3401" s="21">
        <v>92588</v>
      </c>
      <c r="O3401" s="21" t="e">
        <v>#N/A</v>
      </c>
    </row>
    <row r="3402" spans="1:15" x14ac:dyDescent="0.25">
      <c r="A3402" t="s">
        <v>6736</v>
      </c>
      <c r="B3402">
        <v>62269</v>
      </c>
      <c r="C3402">
        <v>296.32</v>
      </c>
      <c r="N3402" s="21">
        <v>92596</v>
      </c>
      <c r="O3402" s="21" t="e">
        <v>#N/A</v>
      </c>
    </row>
    <row r="3403" spans="1:15" x14ac:dyDescent="0.25">
      <c r="A3403" t="s">
        <v>6736</v>
      </c>
      <c r="B3403">
        <v>62287</v>
      </c>
      <c r="C3403">
        <v>625.78</v>
      </c>
      <c r="N3403" s="21">
        <v>92597</v>
      </c>
      <c r="O3403" s="21" t="e">
        <v>#N/A</v>
      </c>
    </row>
    <row r="3404" spans="1:15" x14ac:dyDescent="0.25">
      <c r="A3404" t="s">
        <v>6736</v>
      </c>
      <c r="B3404">
        <v>62292</v>
      </c>
      <c r="C3404">
        <v>641.48</v>
      </c>
      <c r="N3404" s="21">
        <v>92601</v>
      </c>
      <c r="O3404" s="21">
        <v>131.41999999999999</v>
      </c>
    </row>
    <row r="3405" spans="1:15" x14ac:dyDescent="0.25">
      <c r="A3405" t="s">
        <v>6736</v>
      </c>
      <c r="B3405">
        <v>62294</v>
      </c>
      <c r="C3405">
        <v>864.99</v>
      </c>
      <c r="N3405" s="21">
        <v>92602</v>
      </c>
      <c r="O3405" s="21">
        <v>74.569999999999993</v>
      </c>
    </row>
    <row r="3406" spans="1:15" x14ac:dyDescent="0.25">
      <c r="A3406" t="s">
        <v>6736</v>
      </c>
      <c r="B3406">
        <v>62310</v>
      </c>
      <c r="C3406">
        <v>119.04</v>
      </c>
      <c r="N3406" s="21">
        <v>92603</v>
      </c>
      <c r="O3406" s="21">
        <v>127.75</v>
      </c>
    </row>
    <row r="3407" spans="1:15" x14ac:dyDescent="0.25">
      <c r="A3407" t="s">
        <v>6736</v>
      </c>
      <c r="B3407">
        <v>62311</v>
      </c>
      <c r="C3407">
        <v>98.23</v>
      </c>
      <c r="N3407" s="21">
        <v>92604</v>
      </c>
      <c r="O3407" s="21">
        <v>71.290000000000006</v>
      </c>
    </row>
    <row r="3408" spans="1:15" x14ac:dyDescent="0.25">
      <c r="A3408" t="s">
        <v>6736</v>
      </c>
      <c r="B3408">
        <v>62318</v>
      </c>
      <c r="C3408">
        <v>107.7</v>
      </c>
      <c r="N3408" s="21">
        <v>92607</v>
      </c>
      <c r="O3408" s="21" t="e">
        <v>#N/A</v>
      </c>
    </row>
    <row r="3409" spans="1:15" x14ac:dyDescent="0.25">
      <c r="A3409" t="s">
        <v>6736</v>
      </c>
      <c r="B3409">
        <v>62319</v>
      </c>
      <c r="C3409">
        <v>104.28</v>
      </c>
      <c r="N3409" s="21">
        <v>92608</v>
      </c>
      <c r="O3409" s="21" t="e">
        <v>#N/A</v>
      </c>
    </row>
    <row r="3410" spans="1:15" x14ac:dyDescent="0.25">
      <c r="A3410" t="s">
        <v>6736</v>
      </c>
      <c r="B3410">
        <v>62350</v>
      </c>
      <c r="C3410">
        <v>444.96</v>
      </c>
      <c r="N3410" s="21">
        <v>92609</v>
      </c>
      <c r="O3410" s="21" t="e">
        <v>#N/A</v>
      </c>
    </row>
    <row r="3411" spans="1:15" x14ac:dyDescent="0.25">
      <c r="A3411" t="s">
        <v>6736</v>
      </c>
      <c r="B3411">
        <v>62351</v>
      </c>
      <c r="C3411">
        <v>972.81</v>
      </c>
      <c r="N3411" s="21">
        <v>92610</v>
      </c>
      <c r="O3411" s="21">
        <v>75.33</v>
      </c>
    </row>
    <row r="3412" spans="1:15" x14ac:dyDescent="0.25">
      <c r="A3412" t="s">
        <v>6736</v>
      </c>
      <c r="B3412">
        <v>62355</v>
      </c>
      <c r="C3412">
        <v>300.52999999999997</v>
      </c>
      <c r="N3412" s="21">
        <v>92611</v>
      </c>
      <c r="O3412" s="21" t="e">
        <v>#N/A</v>
      </c>
    </row>
    <row r="3413" spans="1:15" x14ac:dyDescent="0.25">
      <c r="A3413" t="s">
        <v>6736</v>
      </c>
      <c r="B3413">
        <v>62360</v>
      </c>
      <c r="C3413">
        <v>347.42</v>
      </c>
      <c r="N3413" s="21">
        <v>92612</v>
      </c>
      <c r="O3413" s="21">
        <v>71.150000000000006</v>
      </c>
    </row>
    <row r="3414" spans="1:15" x14ac:dyDescent="0.25">
      <c r="A3414" t="s">
        <v>6736</v>
      </c>
      <c r="B3414">
        <v>62361</v>
      </c>
      <c r="C3414">
        <v>400.81</v>
      </c>
      <c r="N3414" s="21">
        <v>92613</v>
      </c>
      <c r="O3414" s="21" t="e">
        <v>#N/A</v>
      </c>
    </row>
    <row r="3415" spans="1:15" x14ac:dyDescent="0.25">
      <c r="A3415" t="s">
        <v>6736</v>
      </c>
      <c r="B3415">
        <v>62362</v>
      </c>
      <c r="C3415">
        <v>430.35</v>
      </c>
      <c r="N3415" s="21">
        <v>92614</v>
      </c>
      <c r="O3415" s="21">
        <v>70.349999999999994</v>
      </c>
    </row>
    <row r="3416" spans="1:15" x14ac:dyDescent="0.25">
      <c r="A3416" t="s">
        <v>6736</v>
      </c>
      <c r="B3416">
        <v>62365</v>
      </c>
      <c r="C3416">
        <v>331.57</v>
      </c>
      <c r="N3416" s="21">
        <v>92615</v>
      </c>
      <c r="O3416" s="21" t="e">
        <v>#N/A</v>
      </c>
    </row>
    <row r="3417" spans="1:15" x14ac:dyDescent="0.25">
      <c r="A3417" t="s">
        <v>6736</v>
      </c>
      <c r="B3417">
        <v>63001</v>
      </c>
      <c r="C3417">
        <v>1392.71</v>
      </c>
      <c r="N3417" s="21">
        <v>92616</v>
      </c>
      <c r="O3417" s="21">
        <v>105.81</v>
      </c>
    </row>
    <row r="3418" spans="1:15" x14ac:dyDescent="0.25">
      <c r="A3418" t="s">
        <v>6736</v>
      </c>
      <c r="B3418">
        <v>63003</v>
      </c>
      <c r="C3418">
        <v>1384.56</v>
      </c>
      <c r="N3418" s="21">
        <v>92617</v>
      </c>
      <c r="O3418" s="21">
        <v>43.28</v>
      </c>
    </row>
    <row r="3419" spans="1:15" x14ac:dyDescent="0.25">
      <c r="A3419" t="s">
        <v>6736</v>
      </c>
      <c r="B3419">
        <v>63005</v>
      </c>
      <c r="C3419">
        <v>1323.42</v>
      </c>
      <c r="N3419" s="21">
        <v>92620</v>
      </c>
      <c r="O3419" s="21">
        <v>84.97</v>
      </c>
    </row>
    <row r="3420" spans="1:15" x14ac:dyDescent="0.25">
      <c r="A3420" t="s">
        <v>6736</v>
      </c>
      <c r="B3420">
        <v>63011</v>
      </c>
      <c r="C3420">
        <v>1219.72</v>
      </c>
      <c r="N3420" s="21">
        <v>92621</v>
      </c>
      <c r="O3420" s="21">
        <v>19.899999999999999</v>
      </c>
    </row>
    <row r="3421" spans="1:15" x14ac:dyDescent="0.25">
      <c r="A3421" t="s">
        <v>6736</v>
      </c>
      <c r="B3421">
        <v>63012</v>
      </c>
      <c r="C3421">
        <v>1332.09</v>
      </c>
      <c r="N3421" s="21">
        <v>92625</v>
      </c>
      <c r="O3421" s="21">
        <v>65.48</v>
      </c>
    </row>
    <row r="3422" spans="1:15" x14ac:dyDescent="0.25">
      <c r="A3422" t="s">
        <v>6736</v>
      </c>
      <c r="B3422">
        <v>63015</v>
      </c>
      <c r="C3422">
        <v>1666.24</v>
      </c>
      <c r="N3422" s="21">
        <v>92626</v>
      </c>
      <c r="O3422" s="21">
        <v>80</v>
      </c>
    </row>
    <row r="3423" spans="1:15" x14ac:dyDescent="0.25">
      <c r="A3423" t="s">
        <v>6736</v>
      </c>
      <c r="B3423">
        <v>63016</v>
      </c>
      <c r="C3423">
        <v>1700.15</v>
      </c>
      <c r="N3423" s="21">
        <v>92627</v>
      </c>
      <c r="O3423" s="21">
        <v>18.82</v>
      </c>
    </row>
    <row r="3424" spans="1:15" x14ac:dyDescent="0.25">
      <c r="A3424" t="s">
        <v>6736</v>
      </c>
      <c r="B3424">
        <v>63017</v>
      </c>
      <c r="C3424">
        <v>1405.63</v>
      </c>
      <c r="N3424" s="21">
        <v>92640</v>
      </c>
      <c r="O3424" s="21">
        <v>100.29</v>
      </c>
    </row>
    <row r="3425" spans="1:15" x14ac:dyDescent="0.25">
      <c r="A3425" t="s">
        <v>6736</v>
      </c>
      <c r="B3425">
        <v>63020</v>
      </c>
      <c r="C3425">
        <v>1298.51</v>
      </c>
      <c r="N3425" s="21">
        <v>92920</v>
      </c>
      <c r="O3425" s="21" t="e">
        <v>#N/A</v>
      </c>
    </row>
    <row r="3426" spans="1:15" x14ac:dyDescent="0.25">
      <c r="A3426" t="s">
        <v>6736</v>
      </c>
      <c r="B3426">
        <v>63030</v>
      </c>
      <c r="C3426">
        <v>1083.19</v>
      </c>
      <c r="N3426" s="21">
        <v>92924</v>
      </c>
      <c r="O3426" s="21" t="e">
        <v>#N/A</v>
      </c>
    </row>
    <row r="3427" spans="1:15" x14ac:dyDescent="0.25">
      <c r="A3427" t="s">
        <v>6736</v>
      </c>
      <c r="B3427">
        <v>63035</v>
      </c>
      <c r="C3427">
        <v>213.51</v>
      </c>
      <c r="N3427" s="21">
        <v>92928</v>
      </c>
      <c r="O3427" s="21" t="e">
        <v>#N/A</v>
      </c>
    </row>
    <row r="3428" spans="1:15" x14ac:dyDescent="0.25">
      <c r="A3428" t="s">
        <v>6736</v>
      </c>
      <c r="B3428">
        <v>63040</v>
      </c>
      <c r="C3428">
        <v>1554.7</v>
      </c>
      <c r="N3428" s="21">
        <v>92933</v>
      </c>
      <c r="O3428" s="21" t="e">
        <v>#N/A</v>
      </c>
    </row>
    <row r="3429" spans="1:15" x14ac:dyDescent="0.25">
      <c r="A3429" t="s">
        <v>6736</v>
      </c>
      <c r="B3429">
        <v>63042</v>
      </c>
      <c r="C3429">
        <v>1445</v>
      </c>
      <c r="N3429" s="21">
        <v>92937</v>
      </c>
      <c r="O3429" s="21" t="e">
        <v>#N/A</v>
      </c>
    </row>
    <row r="3430" spans="1:15" x14ac:dyDescent="0.25">
      <c r="A3430" t="s">
        <v>6736</v>
      </c>
      <c r="B3430">
        <v>63045</v>
      </c>
      <c r="C3430">
        <v>1445.18</v>
      </c>
      <c r="N3430" s="21">
        <v>92941</v>
      </c>
      <c r="O3430" s="21" t="e">
        <v>#N/A</v>
      </c>
    </row>
    <row r="3431" spans="1:15" x14ac:dyDescent="0.25">
      <c r="A3431" t="s">
        <v>6736</v>
      </c>
      <c r="B3431">
        <v>63046</v>
      </c>
      <c r="C3431">
        <v>1365.4</v>
      </c>
      <c r="N3431" s="21">
        <v>92943</v>
      </c>
      <c r="O3431" s="21" t="e">
        <v>#N/A</v>
      </c>
    </row>
    <row r="3432" spans="1:15" x14ac:dyDescent="0.25">
      <c r="A3432" t="s">
        <v>6736</v>
      </c>
      <c r="B3432">
        <v>63047</v>
      </c>
      <c r="C3432">
        <v>1233.18</v>
      </c>
      <c r="N3432" s="21">
        <v>92950</v>
      </c>
      <c r="O3432" s="21">
        <v>191.98</v>
      </c>
    </row>
    <row r="3433" spans="1:15" x14ac:dyDescent="0.25">
      <c r="A3433" t="s">
        <v>6736</v>
      </c>
      <c r="B3433">
        <v>63048</v>
      </c>
      <c r="C3433">
        <v>235.98</v>
      </c>
      <c r="N3433" s="21">
        <v>92953</v>
      </c>
      <c r="O3433" s="21" t="e">
        <v>#N/A</v>
      </c>
    </row>
    <row r="3434" spans="1:15" x14ac:dyDescent="0.25">
      <c r="A3434" t="s">
        <v>6736</v>
      </c>
      <c r="B3434">
        <v>63050</v>
      </c>
      <c r="C3434">
        <v>1662.74</v>
      </c>
      <c r="N3434" s="21">
        <v>92960</v>
      </c>
      <c r="O3434" s="21">
        <v>115.11</v>
      </c>
    </row>
    <row r="3435" spans="1:15" x14ac:dyDescent="0.25">
      <c r="A3435" t="s">
        <v>6736</v>
      </c>
      <c r="B3435">
        <v>63051</v>
      </c>
      <c r="C3435">
        <v>1908.25</v>
      </c>
      <c r="N3435" s="21">
        <v>92961</v>
      </c>
      <c r="O3435" s="21" t="e">
        <v>#N/A</v>
      </c>
    </row>
    <row r="3436" spans="1:15" x14ac:dyDescent="0.25">
      <c r="A3436" t="s">
        <v>6736</v>
      </c>
      <c r="B3436">
        <v>63055</v>
      </c>
      <c r="C3436">
        <v>1824.83</v>
      </c>
      <c r="N3436" s="21">
        <v>92970</v>
      </c>
      <c r="O3436" s="21" t="e">
        <v>#N/A</v>
      </c>
    </row>
    <row r="3437" spans="1:15" x14ac:dyDescent="0.25">
      <c r="A3437" t="s">
        <v>6736</v>
      </c>
      <c r="B3437">
        <v>63056</v>
      </c>
      <c r="C3437">
        <v>1654.97</v>
      </c>
      <c r="N3437" s="21">
        <v>92971</v>
      </c>
      <c r="O3437" s="21" t="e">
        <v>#N/A</v>
      </c>
    </row>
    <row r="3438" spans="1:15" x14ac:dyDescent="0.25">
      <c r="A3438" t="s">
        <v>6736</v>
      </c>
      <c r="B3438">
        <v>63057</v>
      </c>
      <c r="C3438">
        <v>357.02</v>
      </c>
      <c r="N3438" s="21">
        <v>92973</v>
      </c>
      <c r="O3438" s="21" t="e">
        <v>#N/A</v>
      </c>
    </row>
    <row r="3439" spans="1:15" x14ac:dyDescent="0.25">
      <c r="A3439" t="s">
        <v>6736</v>
      </c>
      <c r="B3439">
        <v>63064</v>
      </c>
      <c r="C3439">
        <v>1977.4</v>
      </c>
      <c r="N3439" s="21">
        <v>92974</v>
      </c>
      <c r="O3439" s="21" t="e">
        <v>#N/A</v>
      </c>
    </row>
    <row r="3440" spans="1:15" x14ac:dyDescent="0.25">
      <c r="A3440" t="s">
        <v>6736</v>
      </c>
      <c r="B3440">
        <v>63066</v>
      </c>
      <c r="C3440">
        <v>233.94</v>
      </c>
      <c r="N3440" s="21">
        <v>92975</v>
      </c>
      <c r="O3440" s="21" t="e">
        <v>#N/A</v>
      </c>
    </row>
    <row r="3441" spans="1:15" x14ac:dyDescent="0.25">
      <c r="A3441" t="s">
        <v>6736</v>
      </c>
      <c r="B3441">
        <v>63075</v>
      </c>
      <c r="C3441">
        <v>1515.46</v>
      </c>
      <c r="N3441" s="21">
        <v>92977</v>
      </c>
      <c r="O3441" s="21" t="e">
        <v>#N/A</v>
      </c>
    </row>
    <row r="3442" spans="1:15" x14ac:dyDescent="0.25">
      <c r="A3442" t="s">
        <v>6736</v>
      </c>
      <c r="B3442">
        <v>63076</v>
      </c>
      <c r="C3442">
        <v>275.54000000000002</v>
      </c>
      <c r="N3442" s="21">
        <v>92978</v>
      </c>
      <c r="O3442" s="21" t="e">
        <v>#N/A</v>
      </c>
    </row>
    <row r="3443" spans="1:15" x14ac:dyDescent="0.25">
      <c r="A3443" t="s">
        <v>6736</v>
      </c>
      <c r="B3443">
        <v>63077</v>
      </c>
      <c r="C3443">
        <v>1670.54</v>
      </c>
      <c r="N3443" s="21">
        <v>92979</v>
      </c>
      <c r="O3443" s="21" t="e">
        <v>#N/A</v>
      </c>
    </row>
    <row r="3444" spans="1:15" x14ac:dyDescent="0.25">
      <c r="A3444" t="s">
        <v>6736</v>
      </c>
      <c r="B3444">
        <v>63078</v>
      </c>
      <c r="C3444">
        <v>215.23</v>
      </c>
      <c r="N3444" s="21">
        <v>92986</v>
      </c>
      <c r="O3444" s="21" t="e">
        <v>#N/A</v>
      </c>
    </row>
    <row r="3445" spans="1:15" x14ac:dyDescent="0.25">
      <c r="A3445" t="s">
        <v>6736</v>
      </c>
      <c r="B3445">
        <v>63081</v>
      </c>
      <c r="C3445">
        <v>1963.07</v>
      </c>
      <c r="N3445" s="21">
        <v>92987</v>
      </c>
      <c r="O3445" s="21" t="e">
        <v>#N/A</v>
      </c>
    </row>
    <row r="3446" spans="1:15" x14ac:dyDescent="0.25">
      <c r="A3446" t="s">
        <v>6736</v>
      </c>
      <c r="B3446">
        <v>63082</v>
      </c>
      <c r="C3446">
        <v>297.27</v>
      </c>
      <c r="N3446" s="21">
        <v>92990</v>
      </c>
      <c r="O3446" s="21" t="e">
        <v>#N/A</v>
      </c>
    </row>
    <row r="3447" spans="1:15" x14ac:dyDescent="0.25">
      <c r="A3447" t="s">
        <v>6736</v>
      </c>
      <c r="B3447">
        <v>63085</v>
      </c>
      <c r="C3447">
        <v>2128.23</v>
      </c>
      <c r="N3447" s="21">
        <v>92997</v>
      </c>
      <c r="O3447" s="21" t="e">
        <v>#N/A</v>
      </c>
    </row>
    <row r="3448" spans="1:15" x14ac:dyDescent="0.25">
      <c r="A3448" t="s">
        <v>6736</v>
      </c>
      <c r="B3448">
        <v>63086</v>
      </c>
      <c r="C3448">
        <v>211.76</v>
      </c>
      <c r="N3448" s="21">
        <v>92998</v>
      </c>
      <c r="O3448" s="21" t="e">
        <v>#N/A</v>
      </c>
    </row>
    <row r="3449" spans="1:15" x14ac:dyDescent="0.25">
      <c r="A3449" t="s">
        <v>6736</v>
      </c>
      <c r="B3449">
        <v>63087</v>
      </c>
      <c r="C3449">
        <v>2678.76</v>
      </c>
      <c r="N3449" s="21">
        <v>93000</v>
      </c>
      <c r="O3449" s="21" t="e">
        <v>#N/A</v>
      </c>
    </row>
    <row r="3450" spans="1:15" x14ac:dyDescent="0.25">
      <c r="A3450" t="s">
        <v>6736</v>
      </c>
      <c r="B3450">
        <v>63088</v>
      </c>
      <c r="C3450">
        <v>288.72000000000003</v>
      </c>
      <c r="N3450" s="21">
        <v>93005</v>
      </c>
      <c r="O3450" s="21" t="e">
        <v>#N/A</v>
      </c>
    </row>
    <row r="3451" spans="1:15" x14ac:dyDescent="0.25">
      <c r="A3451" t="s">
        <v>6736</v>
      </c>
      <c r="B3451">
        <v>63090</v>
      </c>
      <c r="C3451">
        <v>2167.88</v>
      </c>
      <c r="N3451" s="21">
        <v>93010</v>
      </c>
      <c r="O3451" s="21" t="e">
        <v>#N/A</v>
      </c>
    </row>
    <row r="3452" spans="1:15" x14ac:dyDescent="0.25">
      <c r="A3452" t="s">
        <v>6736</v>
      </c>
      <c r="B3452">
        <v>63091</v>
      </c>
      <c r="C3452">
        <v>196.12</v>
      </c>
      <c r="N3452" s="21">
        <v>93015</v>
      </c>
      <c r="O3452" s="21" t="e">
        <v>#N/A</v>
      </c>
    </row>
    <row r="3453" spans="1:15" x14ac:dyDescent="0.25">
      <c r="A3453" t="s">
        <v>6736</v>
      </c>
      <c r="B3453">
        <v>63101</v>
      </c>
      <c r="C3453">
        <v>2588.4499999999998</v>
      </c>
      <c r="N3453" s="21">
        <v>93016</v>
      </c>
      <c r="O3453" s="21" t="e">
        <v>#N/A</v>
      </c>
    </row>
    <row r="3454" spans="1:15" x14ac:dyDescent="0.25">
      <c r="A3454" t="s">
        <v>6736</v>
      </c>
      <c r="B3454">
        <v>63102</v>
      </c>
      <c r="C3454">
        <v>2533.37</v>
      </c>
      <c r="N3454" s="21">
        <v>93017</v>
      </c>
      <c r="O3454" s="21" t="e">
        <v>#N/A</v>
      </c>
    </row>
    <row r="3455" spans="1:15" x14ac:dyDescent="0.25">
      <c r="A3455" t="s">
        <v>6736</v>
      </c>
      <c r="B3455">
        <v>63103</v>
      </c>
      <c r="C3455">
        <v>326.93</v>
      </c>
      <c r="N3455" s="21">
        <v>93018</v>
      </c>
      <c r="O3455" s="21" t="e">
        <v>#N/A</v>
      </c>
    </row>
    <row r="3456" spans="1:15" x14ac:dyDescent="0.25">
      <c r="A3456" t="s">
        <v>6736</v>
      </c>
      <c r="B3456">
        <v>63170</v>
      </c>
      <c r="C3456">
        <v>1803.64</v>
      </c>
      <c r="N3456" s="21">
        <v>93024</v>
      </c>
      <c r="O3456" s="21" t="e">
        <v>#N/A</v>
      </c>
    </row>
    <row r="3457" spans="1:15" x14ac:dyDescent="0.25">
      <c r="A3457" t="s">
        <v>6736</v>
      </c>
      <c r="B3457">
        <v>63172</v>
      </c>
      <c r="C3457">
        <v>1558.01</v>
      </c>
      <c r="N3457" s="21">
        <v>93025</v>
      </c>
      <c r="O3457" s="21" t="e">
        <v>#N/A</v>
      </c>
    </row>
    <row r="3458" spans="1:15" x14ac:dyDescent="0.25">
      <c r="A3458" t="s">
        <v>6736</v>
      </c>
      <c r="B3458">
        <v>63173</v>
      </c>
      <c r="C3458">
        <v>1928.83</v>
      </c>
      <c r="N3458" s="21">
        <v>93040</v>
      </c>
      <c r="O3458" s="21" t="e">
        <v>#N/A</v>
      </c>
    </row>
    <row r="3459" spans="1:15" x14ac:dyDescent="0.25">
      <c r="A3459" t="s">
        <v>6736</v>
      </c>
      <c r="B3459">
        <v>63180</v>
      </c>
      <c r="C3459">
        <v>1682.84</v>
      </c>
      <c r="N3459" s="21">
        <v>93041</v>
      </c>
      <c r="O3459" s="21" t="e">
        <v>#N/A</v>
      </c>
    </row>
    <row r="3460" spans="1:15" x14ac:dyDescent="0.25">
      <c r="A3460" t="s">
        <v>6736</v>
      </c>
      <c r="B3460">
        <v>63182</v>
      </c>
      <c r="C3460">
        <v>1542.57</v>
      </c>
      <c r="N3460" s="21">
        <v>93042</v>
      </c>
      <c r="O3460" s="21" t="e">
        <v>#N/A</v>
      </c>
    </row>
    <row r="3461" spans="1:15" x14ac:dyDescent="0.25">
      <c r="A3461" t="s">
        <v>6736</v>
      </c>
      <c r="B3461">
        <v>63185</v>
      </c>
      <c r="C3461">
        <v>1264.5999999999999</v>
      </c>
      <c r="N3461" s="21">
        <v>93050</v>
      </c>
      <c r="O3461" s="21" t="e">
        <v>#N/A</v>
      </c>
    </row>
    <row r="3462" spans="1:15" x14ac:dyDescent="0.25">
      <c r="A3462" t="s">
        <v>6736</v>
      </c>
      <c r="B3462">
        <v>63190</v>
      </c>
      <c r="C3462">
        <v>1401.23</v>
      </c>
      <c r="N3462" s="21">
        <v>93224</v>
      </c>
      <c r="O3462" s="21" t="e">
        <v>#N/A</v>
      </c>
    </row>
    <row r="3463" spans="1:15" x14ac:dyDescent="0.25">
      <c r="A3463" t="s">
        <v>6736</v>
      </c>
      <c r="B3463">
        <v>63191</v>
      </c>
      <c r="C3463">
        <v>1524.67</v>
      </c>
      <c r="N3463" s="21">
        <v>93225</v>
      </c>
      <c r="O3463" s="21" t="e">
        <v>#N/A</v>
      </c>
    </row>
    <row r="3464" spans="1:15" x14ac:dyDescent="0.25">
      <c r="A3464" t="s">
        <v>6736</v>
      </c>
      <c r="B3464">
        <v>63194</v>
      </c>
      <c r="C3464">
        <v>1809.33</v>
      </c>
      <c r="N3464" s="21">
        <v>93226</v>
      </c>
      <c r="O3464" s="21" t="e">
        <v>#N/A</v>
      </c>
    </row>
    <row r="3465" spans="1:15" x14ac:dyDescent="0.25">
      <c r="A3465" t="s">
        <v>6736</v>
      </c>
      <c r="B3465">
        <v>63195</v>
      </c>
      <c r="C3465">
        <v>1740.32</v>
      </c>
      <c r="N3465" s="21">
        <v>93227</v>
      </c>
      <c r="O3465" s="21" t="e">
        <v>#N/A</v>
      </c>
    </row>
    <row r="3466" spans="1:15" x14ac:dyDescent="0.25">
      <c r="A3466" t="s">
        <v>6736</v>
      </c>
      <c r="B3466">
        <v>63196</v>
      </c>
      <c r="C3466">
        <v>1551.02</v>
      </c>
      <c r="N3466" s="21">
        <v>93228</v>
      </c>
      <c r="O3466" s="21" t="e">
        <v>#N/A</v>
      </c>
    </row>
    <row r="3467" spans="1:15" x14ac:dyDescent="0.25">
      <c r="A3467" t="s">
        <v>6736</v>
      </c>
      <c r="B3467">
        <v>63197</v>
      </c>
      <c r="C3467">
        <v>1937.75</v>
      </c>
      <c r="N3467" s="21">
        <v>93229</v>
      </c>
      <c r="O3467" s="21" t="e">
        <v>#N/A</v>
      </c>
    </row>
    <row r="3468" spans="1:15" x14ac:dyDescent="0.25">
      <c r="A3468" t="s">
        <v>6736</v>
      </c>
      <c r="B3468">
        <v>63198</v>
      </c>
      <c r="C3468">
        <v>1826.09</v>
      </c>
      <c r="N3468" s="21">
        <v>93260</v>
      </c>
      <c r="O3468" s="21" t="e">
        <v>#N/A</v>
      </c>
    </row>
    <row r="3469" spans="1:15" x14ac:dyDescent="0.25">
      <c r="A3469" t="s">
        <v>6736</v>
      </c>
      <c r="B3469">
        <v>63199</v>
      </c>
      <c r="C3469">
        <v>1916.07</v>
      </c>
      <c r="N3469" s="21">
        <v>93261</v>
      </c>
      <c r="O3469" s="21" t="e">
        <v>#N/A</v>
      </c>
    </row>
    <row r="3470" spans="1:15" x14ac:dyDescent="0.25">
      <c r="A3470" t="s">
        <v>6736</v>
      </c>
      <c r="B3470">
        <v>63200</v>
      </c>
      <c r="C3470">
        <v>1725.28</v>
      </c>
      <c r="N3470" s="21">
        <v>93268</v>
      </c>
      <c r="O3470" s="21" t="e">
        <v>#N/A</v>
      </c>
    </row>
    <row r="3471" spans="1:15" x14ac:dyDescent="0.25">
      <c r="A3471" t="s">
        <v>6736</v>
      </c>
      <c r="B3471">
        <v>63250</v>
      </c>
      <c r="C3471">
        <v>3142.55</v>
      </c>
      <c r="N3471" s="21">
        <v>93270</v>
      </c>
      <c r="O3471" s="21" t="e">
        <v>#N/A</v>
      </c>
    </row>
    <row r="3472" spans="1:15" x14ac:dyDescent="0.25">
      <c r="A3472" t="s">
        <v>6736</v>
      </c>
      <c r="B3472">
        <v>63251</v>
      </c>
      <c r="C3472">
        <v>3423.08</v>
      </c>
      <c r="N3472" s="21">
        <v>93271</v>
      </c>
      <c r="O3472" s="21" t="e">
        <v>#N/A</v>
      </c>
    </row>
    <row r="3473" spans="1:15" x14ac:dyDescent="0.25">
      <c r="A3473" t="s">
        <v>6736</v>
      </c>
      <c r="B3473">
        <v>63252</v>
      </c>
      <c r="C3473">
        <v>3418.77</v>
      </c>
      <c r="N3473" s="21">
        <v>93272</v>
      </c>
      <c r="O3473" s="21" t="e">
        <v>#N/A</v>
      </c>
    </row>
    <row r="3474" spans="1:15" x14ac:dyDescent="0.25">
      <c r="A3474" t="s">
        <v>6736</v>
      </c>
      <c r="B3474">
        <v>63265</v>
      </c>
      <c r="C3474">
        <v>1875.21</v>
      </c>
      <c r="N3474" s="21">
        <v>93278</v>
      </c>
      <c r="O3474" s="21" t="e">
        <v>#N/A</v>
      </c>
    </row>
    <row r="3475" spans="1:15" x14ac:dyDescent="0.25">
      <c r="A3475" t="s">
        <v>6736</v>
      </c>
      <c r="B3475">
        <v>63266</v>
      </c>
      <c r="C3475">
        <v>1927.06</v>
      </c>
      <c r="N3475" s="21">
        <v>93279</v>
      </c>
      <c r="O3475" s="21" t="e">
        <v>#N/A</v>
      </c>
    </row>
    <row r="3476" spans="1:15" x14ac:dyDescent="0.25">
      <c r="A3476" t="s">
        <v>6736</v>
      </c>
      <c r="B3476">
        <v>63267</v>
      </c>
      <c r="C3476">
        <v>1534.06</v>
      </c>
      <c r="N3476" s="21">
        <v>93280</v>
      </c>
      <c r="O3476" s="21" t="e">
        <v>#N/A</v>
      </c>
    </row>
    <row r="3477" spans="1:15" x14ac:dyDescent="0.25">
      <c r="A3477" t="s">
        <v>6736</v>
      </c>
      <c r="B3477">
        <v>63268</v>
      </c>
      <c r="C3477">
        <v>1613.06</v>
      </c>
      <c r="N3477" s="21">
        <v>93281</v>
      </c>
      <c r="O3477" s="21" t="e">
        <v>#N/A</v>
      </c>
    </row>
    <row r="3478" spans="1:15" x14ac:dyDescent="0.25">
      <c r="A3478" t="s">
        <v>6736</v>
      </c>
      <c r="B3478">
        <v>63270</v>
      </c>
      <c r="C3478">
        <v>2345.0500000000002</v>
      </c>
      <c r="N3478" s="21">
        <v>93282</v>
      </c>
      <c r="O3478" s="21" t="e">
        <v>#N/A</v>
      </c>
    </row>
    <row r="3479" spans="1:15" x14ac:dyDescent="0.25">
      <c r="A3479" t="s">
        <v>6736</v>
      </c>
      <c r="B3479">
        <v>63271</v>
      </c>
      <c r="C3479">
        <v>2322.0500000000002</v>
      </c>
      <c r="N3479" s="21">
        <v>93283</v>
      </c>
      <c r="O3479" s="21" t="e">
        <v>#N/A</v>
      </c>
    </row>
    <row r="3480" spans="1:15" x14ac:dyDescent="0.25">
      <c r="A3480" t="s">
        <v>6736</v>
      </c>
      <c r="B3480">
        <v>63272</v>
      </c>
      <c r="C3480">
        <v>2116.91</v>
      </c>
      <c r="N3480" s="21">
        <v>93284</v>
      </c>
      <c r="O3480" s="21" t="e">
        <v>#N/A</v>
      </c>
    </row>
    <row r="3481" spans="1:15" x14ac:dyDescent="0.25">
      <c r="A3481" t="s">
        <v>6736</v>
      </c>
      <c r="B3481">
        <v>63273</v>
      </c>
      <c r="C3481">
        <v>2099.13</v>
      </c>
      <c r="N3481" s="21">
        <v>93285</v>
      </c>
      <c r="O3481" s="21" t="e">
        <v>#N/A</v>
      </c>
    </row>
    <row r="3482" spans="1:15" x14ac:dyDescent="0.25">
      <c r="A3482" t="s">
        <v>6736</v>
      </c>
      <c r="B3482">
        <v>63275</v>
      </c>
      <c r="C3482">
        <v>2018.74</v>
      </c>
      <c r="N3482" s="21">
        <v>93286</v>
      </c>
      <c r="O3482" s="21" t="e">
        <v>#N/A</v>
      </c>
    </row>
    <row r="3483" spans="1:15" x14ac:dyDescent="0.25">
      <c r="A3483" t="s">
        <v>6736</v>
      </c>
      <c r="B3483">
        <v>63276</v>
      </c>
      <c r="C3483">
        <v>2003.05</v>
      </c>
      <c r="N3483" s="21">
        <v>93287</v>
      </c>
      <c r="O3483" s="21" t="e">
        <v>#N/A</v>
      </c>
    </row>
    <row r="3484" spans="1:15" x14ac:dyDescent="0.25">
      <c r="A3484" t="s">
        <v>6736</v>
      </c>
      <c r="B3484">
        <v>63277</v>
      </c>
      <c r="C3484">
        <v>1735.78</v>
      </c>
      <c r="N3484" s="21">
        <v>93288</v>
      </c>
      <c r="O3484" s="21" t="e">
        <v>#N/A</v>
      </c>
    </row>
    <row r="3485" spans="1:15" x14ac:dyDescent="0.25">
      <c r="A3485" t="s">
        <v>6736</v>
      </c>
      <c r="B3485">
        <v>63278</v>
      </c>
      <c r="C3485">
        <v>1799.18</v>
      </c>
      <c r="N3485" s="21">
        <v>93289</v>
      </c>
      <c r="O3485" s="21" t="e">
        <v>#N/A</v>
      </c>
    </row>
    <row r="3486" spans="1:15" x14ac:dyDescent="0.25">
      <c r="A3486" t="s">
        <v>6736</v>
      </c>
      <c r="B3486">
        <v>63280</v>
      </c>
      <c r="C3486">
        <v>2376.29</v>
      </c>
      <c r="N3486" s="21">
        <v>93290</v>
      </c>
      <c r="O3486" s="21" t="e">
        <v>#N/A</v>
      </c>
    </row>
    <row r="3487" spans="1:15" x14ac:dyDescent="0.25">
      <c r="A3487" t="s">
        <v>6736</v>
      </c>
      <c r="B3487">
        <v>63281</v>
      </c>
      <c r="C3487">
        <v>2346.33</v>
      </c>
      <c r="N3487" s="21">
        <v>93291</v>
      </c>
      <c r="O3487" s="21" t="e">
        <v>#N/A</v>
      </c>
    </row>
    <row r="3488" spans="1:15" x14ac:dyDescent="0.25">
      <c r="A3488" t="s">
        <v>6736</v>
      </c>
      <c r="B3488">
        <v>63282</v>
      </c>
      <c r="C3488">
        <v>2208.62</v>
      </c>
      <c r="N3488" s="21">
        <v>93292</v>
      </c>
      <c r="O3488" s="21" t="e">
        <v>#N/A</v>
      </c>
    </row>
    <row r="3489" spans="1:15" x14ac:dyDescent="0.25">
      <c r="A3489" t="s">
        <v>6736</v>
      </c>
      <c r="B3489">
        <v>63283</v>
      </c>
      <c r="C3489">
        <v>2126.0700000000002</v>
      </c>
      <c r="N3489" s="21">
        <v>93293</v>
      </c>
      <c r="O3489" s="21" t="e">
        <v>#N/A</v>
      </c>
    </row>
    <row r="3490" spans="1:15" x14ac:dyDescent="0.25">
      <c r="A3490" t="s">
        <v>6736</v>
      </c>
      <c r="B3490">
        <v>63285</v>
      </c>
      <c r="C3490">
        <v>2952.98</v>
      </c>
      <c r="N3490" s="21">
        <v>93294</v>
      </c>
      <c r="O3490" s="21" t="e">
        <v>#N/A</v>
      </c>
    </row>
    <row r="3491" spans="1:15" x14ac:dyDescent="0.25">
      <c r="A3491" t="s">
        <v>6736</v>
      </c>
      <c r="B3491">
        <v>63286</v>
      </c>
      <c r="C3491">
        <v>2907.27</v>
      </c>
      <c r="N3491" s="21">
        <v>93295</v>
      </c>
      <c r="O3491" s="21" t="e">
        <v>#N/A</v>
      </c>
    </row>
    <row r="3492" spans="1:15" x14ac:dyDescent="0.25">
      <c r="A3492" t="s">
        <v>6736</v>
      </c>
      <c r="B3492">
        <v>63287</v>
      </c>
      <c r="C3492">
        <v>3107.5</v>
      </c>
      <c r="N3492" s="21">
        <v>93296</v>
      </c>
      <c r="O3492" s="21" t="e">
        <v>#N/A</v>
      </c>
    </row>
    <row r="3493" spans="1:15" x14ac:dyDescent="0.25">
      <c r="A3493" t="s">
        <v>6736</v>
      </c>
      <c r="B3493">
        <v>63290</v>
      </c>
      <c r="C3493">
        <v>3100.63</v>
      </c>
      <c r="N3493" s="21">
        <v>93297</v>
      </c>
      <c r="O3493" s="21" t="e">
        <v>#N/A</v>
      </c>
    </row>
    <row r="3494" spans="1:15" x14ac:dyDescent="0.25">
      <c r="A3494" t="s">
        <v>6736</v>
      </c>
      <c r="B3494">
        <v>63295</v>
      </c>
      <c r="C3494">
        <v>375.26</v>
      </c>
      <c r="N3494" s="21">
        <v>93298</v>
      </c>
      <c r="O3494" s="21" t="e">
        <v>#N/A</v>
      </c>
    </row>
    <row r="3495" spans="1:15" x14ac:dyDescent="0.25">
      <c r="A3495" t="s">
        <v>6736</v>
      </c>
      <c r="B3495">
        <v>63300</v>
      </c>
      <c r="C3495">
        <v>2059.08</v>
      </c>
      <c r="N3495" s="21">
        <v>93303</v>
      </c>
      <c r="O3495" s="21" t="e">
        <v>#N/A</v>
      </c>
    </row>
    <row r="3496" spans="1:15" x14ac:dyDescent="0.25">
      <c r="A3496" t="s">
        <v>6736</v>
      </c>
      <c r="B3496">
        <v>63301</v>
      </c>
      <c r="C3496">
        <v>2484.4299999999998</v>
      </c>
      <c r="N3496" s="21">
        <v>93304</v>
      </c>
      <c r="O3496" s="21" t="e">
        <v>#N/A</v>
      </c>
    </row>
    <row r="3497" spans="1:15" x14ac:dyDescent="0.25">
      <c r="A3497" t="s">
        <v>6736</v>
      </c>
      <c r="B3497">
        <v>63302</v>
      </c>
      <c r="C3497">
        <v>2445.77</v>
      </c>
      <c r="N3497" s="21">
        <v>93306</v>
      </c>
      <c r="O3497" s="21" t="e">
        <v>#N/A</v>
      </c>
    </row>
    <row r="3498" spans="1:15" x14ac:dyDescent="0.25">
      <c r="A3498" t="s">
        <v>6736</v>
      </c>
      <c r="B3498">
        <v>63303</v>
      </c>
      <c r="C3498">
        <v>2600.4899999999998</v>
      </c>
      <c r="N3498" s="21">
        <v>93307</v>
      </c>
      <c r="O3498" s="21" t="e">
        <v>#N/A</v>
      </c>
    </row>
    <row r="3499" spans="1:15" x14ac:dyDescent="0.25">
      <c r="A3499" t="s">
        <v>6736</v>
      </c>
      <c r="B3499">
        <v>63304</v>
      </c>
      <c r="C3499">
        <v>2625.04</v>
      </c>
      <c r="N3499" s="21">
        <v>93308</v>
      </c>
      <c r="O3499" s="21" t="e">
        <v>#N/A</v>
      </c>
    </row>
    <row r="3500" spans="1:15" x14ac:dyDescent="0.25">
      <c r="A3500" t="s">
        <v>6736</v>
      </c>
      <c r="B3500">
        <v>63305</v>
      </c>
      <c r="C3500">
        <v>2722.13</v>
      </c>
      <c r="N3500" s="21">
        <v>93312</v>
      </c>
      <c r="O3500" s="21" t="e">
        <v>#N/A</v>
      </c>
    </row>
    <row r="3501" spans="1:15" x14ac:dyDescent="0.25">
      <c r="A3501" t="s">
        <v>6736</v>
      </c>
      <c r="B3501">
        <v>63306</v>
      </c>
      <c r="C3501">
        <v>2575.66</v>
      </c>
      <c r="N3501" s="21">
        <v>93313</v>
      </c>
      <c r="O3501" s="21" t="e">
        <v>#N/A</v>
      </c>
    </row>
    <row r="3502" spans="1:15" x14ac:dyDescent="0.25">
      <c r="A3502" t="s">
        <v>6736</v>
      </c>
      <c r="B3502">
        <v>63307</v>
      </c>
      <c r="C3502">
        <v>2583.21</v>
      </c>
      <c r="N3502" s="21">
        <v>93314</v>
      </c>
      <c r="O3502" s="21" t="e">
        <v>#N/A</v>
      </c>
    </row>
    <row r="3503" spans="1:15" x14ac:dyDescent="0.25">
      <c r="A3503" t="s">
        <v>6736</v>
      </c>
      <c r="B3503">
        <v>63308</v>
      </c>
      <c r="C3503">
        <v>362.8</v>
      </c>
      <c r="N3503" s="21">
        <v>93315</v>
      </c>
      <c r="O3503" s="21" t="e">
        <v>#N/A</v>
      </c>
    </row>
    <row r="3504" spans="1:15" x14ac:dyDescent="0.25">
      <c r="A3504" t="s">
        <v>6736</v>
      </c>
      <c r="B3504">
        <v>63600</v>
      </c>
      <c r="C3504">
        <v>998.96</v>
      </c>
      <c r="N3504" s="21">
        <v>93316</v>
      </c>
      <c r="O3504" s="21" t="e">
        <v>#N/A</v>
      </c>
    </row>
    <row r="3505" spans="1:15" x14ac:dyDescent="0.25">
      <c r="A3505" t="s">
        <v>6736</v>
      </c>
      <c r="B3505">
        <v>63610</v>
      </c>
      <c r="C3505">
        <v>464.98</v>
      </c>
      <c r="N3505" s="21">
        <v>93317</v>
      </c>
      <c r="O3505" s="21" t="e">
        <v>#N/A</v>
      </c>
    </row>
    <row r="3506" spans="1:15" x14ac:dyDescent="0.25">
      <c r="A3506" t="s">
        <v>6736</v>
      </c>
      <c r="B3506">
        <v>63615</v>
      </c>
      <c r="C3506">
        <v>1071.71</v>
      </c>
      <c r="N3506" s="21">
        <v>93318</v>
      </c>
      <c r="O3506" s="21" t="e">
        <v>#N/A</v>
      </c>
    </row>
    <row r="3507" spans="1:15" x14ac:dyDescent="0.25">
      <c r="A3507" t="s">
        <v>6736</v>
      </c>
      <c r="B3507">
        <v>63620</v>
      </c>
      <c r="C3507">
        <v>1260.6400000000001</v>
      </c>
      <c r="N3507" s="21">
        <v>93320</v>
      </c>
      <c r="O3507" s="21" t="e">
        <v>#N/A</v>
      </c>
    </row>
    <row r="3508" spans="1:15" x14ac:dyDescent="0.25">
      <c r="A3508" t="s">
        <v>6736</v>
      </c>
      <c r="B3508">
        <v>63621</v>
      </c>
      <c r="C3508">
        <v>286.51</v>
      </c>
      <c r="N3508" s="21">
        <v>93321</v>
      </c>
      <c r="O3508" s="21" t="e">
        <v>#N/A</v>
      </c>
    </row>
    <row r="3509" spans="1:15" x14ac:dyDescent="0.25">
      <c r="A3509" t="s">
        <v>6736</v>
      </c>
      <c r="B3509">
        <v>63655</v>
      </c>
      <c r="C3509">
        <v>926.27</v>
      </c>
      <c r="N3509" s="21">
        <v>93325</v>
      </c>
      <c r="O3509" s="21" t="e">
        <v>#N/A</v>
      </c>
    </row>
    <row r="3510" spans="1:15" x14ac:dyDescent="0.25">
      <c r="A3510" t="s">
        <v>6736</v>
      </c>
      <c r="B3510">
        <v>63662</v>
      </c>
      <c r="C3510">
        <v>934.41</v>
      </c>
      <c r="N3510" s="21">
        <v>93350</v>
      </c>
      <c r="O3510" s="21" t="e">
        <v>#N/A</v>
      </c>
    </row>
    <row r="3511" spans="1:15" x14ac:dyDescent="0.25">
      <c r="A3511" t="s">
        <v>6736</v>
      </c>
      <c r="B3511">
        <v>63664</v>
      </c>
      <c r="C3511">
        <v>962.23</v>
      </c>
      <c r="N3511" s="21">
        <v>93351</v>
      </c>
      <c r="O3511" s="21" t="e">
        <v>#N/A</v>
      </c>
    </row>
    <row r="3512" spans="1:15" x14ac:dyDescent="0.25">
      <c r="A3512" t="s">
        <v>6736</v>
      </c>
      <c r="B3512">
        <v>63685</v>
      </c>
      <c r="C3512">
        <v>408.57</v>
      </c>
      <c r="N3512" s="21">
        <v>93352</v>
      </c>
      <c r="O3512" s="21" t="e">
        <v>#N/A</v>
      </c>
    </row>
    <row r="3513" spans="1:15" x14ac:dyDescent="0.25">
      <c r="A3513" t="s">
        <v>6736</v>
      </c>
      <c r="B3513">
        <v>63688</v>
      </c>
      <c r="C3513">
        <v>411.41</v>
      </c>
      <c r="N3513" s="21">
        <v>93355</v>
      </c>
      <c r="O3513" s="21" t="e">
        <v>#N/A</v>
      </c>
    </row>
    <row r="3514" spans="1:15" x14ac:dyDescent="0.25">
      <c r="A3514" t="s">
        <v>6736</v>
      </c>
      <c r="B3514">
        <v>63700</v>
      </c>
      <c r="C3514">
        <v>1294.31</v>
      </c>
      <c r="N3514" s="21">
        <v>93451</v>
      </c>
      <c r="O3514" s="21" t="e">
        <v>#N/A</v>
      </c>
    </row>
    <row r="3515" spans="1:15" x14ac:dyDescent="0.25">
      <c r="A3515" t="s">
        <v>6736</v>
      </c>
      <c r="B3515">
        <v>63702</v>
      </c>
      <c r="C3515">
        <v>1410.91</v>
      </c>
      <c r="N3515" s="21">
        <v>93452</v>
      </c>
      <c r="O3515" s="21" t="e">
        <v>#N/A</v>
      </c>
    </row>
    <row r="3516" spans="1:15" x14ac:dyDescent="0.25">
      <c r="A3516" t="s">
        <v>6736</v>
      </c>
      <c r="B3516">
        <v>63704</v>
      </c>
      <c r="C3516">
        <v>1867.99</v>
      </c>
      <c r="N3516" s="21">
        <v>93453</v>
      </c>
      <c r="O3516" s="21" t="e">
        <v>#N/A</v>
      </c>
    </row>
    <row r="3517" spans="1:15" x14ac:dyDescent="0.25">
      <c r="A3517" t="s">
        <v>6736</v>
      </c>
      <c r="B3517">
        <v>63706</v>
      </c>
      <c r="C3517">
        <v>1889.63</v>
      </c>
      <c r="N3517" s="21">
        <v>93454</v>
      </c>
      <c r="O3517" s="21" t="e">
        <v>#N/A</v>
      </c>
    </row>
    <row r="3518" spans="1:15" x14ac:dyDescent="0.25">
      <c r="A3518" t="s">
        <v>6736</v>
      </c>
      <c r="B3518">
        <v>63707</v>
      </c>
      <c r="C3518">
        <v>1028.05</v>
      </c>
      <c r="N3518" s="21">
        <v>93455</v>
      </c>
      <c r="O3518" s="21" t="e">
        <v>#N/A</v>
      </c>
    </row>
    <row r="3519" spans="1:15" x14ac:dyDescent="0.25">
      <c r="A3519" t="s">
        <v>6736</v>
      </c>
      <c r="B3519">
        <v>63709</v>
      </c>
      <c r="C3519">
        <v>1230.1199999999999</v>
      </c>
      <c r="N3519" s="21">
        <v>93456</v>
      </c>
      <c r="O3519" s="21" t="e">
        <v>#N/A</v>
      </c>
    </row>
    <row r="3520" spans="1:15" x14ac:dyDescent="0.25">
      <c r="A3520" t="s">
        <v>6736</v>
      </c>
      <c r="B3520">
        <v>63710</v>
      </c>
      <c r="C3520">
        <v>1210.71</v>
      </c>
      <c r="N3520" s="21">
        <v>93457</v>
      </c>
      <c r="O3520" s="21" t="e">
        <v>#N/A</v>
      </c>
    </row>
    <row r="3521" spans="1:15" x14ac:dyDescent="0.25">
      <c r="A3521" t="s">
        <v>6736</v>
      </c>
      <c r="B3521">
        <v>63740</v>
      </c>
      <c r="C3521">
        <v>1060.24</v>
      </c>
      <c r="N3521" s="21">
        <v>93458</v>
      </c>
      <c r="O3521" s="21" t="e">
        <v>#N/A</v>
      </c>
    </row>
    <row r="3522" spans="1:15" x14ac:dyDescent="0.25">
      <c r="A3522" t="s">
        <v>6736</v>
      </c>
      <c r="B3522">
        <v>63741</v>
      </c>
      <c r="C3522">
        <v>758.59</v>
      </c>
      <c r="N3522" s="21">
        <v>93459</v>
      </c>
      <c r="O3522" s="21" t="e">
        <v>#N/A</v>
      </c>
    </row>
    <row r="3523" spans="1:15" x14ac:dyDescent="0.25">
      <c r="A3523" t="s">
        <v>6736</v>
      </c>
      <c r="B3523">
        <v>63744</v>
      </c>
      <c r="C3523">
        <v>755.42</v>
      </c>
      <c r="N3523" s="21">
        <v>93460</v>
      </c>
      <c r="O3523" s="21" t="e">
        <v>#N/A</v>
      </c>
    </row>
    <row r="3524" spans="1:15" x14ac:dyDescent="0.25">
      <c r="A3524" t="s">
        <v>6736</v>
      </c>
      <c r="B3524">
        <v>63746</v>
      </c>
      <c r="C3524">
        <v>680.47</v>
      </c>
      <c r="N3524" s="21">
        <v>93461</v>
      </c>
      <c r="O3524" s="21" t="e">
        <v>#N/A</v>
      </c>
    </row>
    <row r="3525" spans="1:15" x14ac:dyDescent="0.25">
      <c r="A3525" t="s">
        <v>6736</v>
      </c>
      <c r="B3525">
        <v>64402</v>
      </c>
      <c r="C3525">
        <v>86.23</v>
      </c>
      <c r="N3525" s="21">
        <v>93462</v>
      </c>
      <c r="O3525" s="21" t="e">
        <v>#N/A</v>
      </c>
    </row>
    <row r="3526" spans="1:15" x14ac:dyDescent="0.25">
      <c r="A3526" t="s">
        <v>6736</v>
      </c>
      <c r="B3526">
        <v>64410</v>
      </c>
      <c r="C3526">
        <v>75.3</v>
      </c>
      <c r="N3526" s="21">
        <v>93463</v>
      </c>
      <c r="O3526" s="21" t="e">
        <v>#N/A</v>
      </c>
    </row>
    <row r="3527" spans="1:15" x14ac:dyDescent="0.25">
      <c r="A3527" t="s">
        <v>6736</v>
      </c>
      <c r="B3527">
        <v>64413</v>
      </c>
      <c r="C3527">
        <v>88.6</v>
      </c>
      <c r="N3527" s="21">
        <v>93464</v>
      </c>
      <c r="O3527" s="21" t="e">
        <v>#N/A</v>
      </c>
    </row>
    <row r="3528" spans="1:15" x14ac:dyDescent="0.25">
      <c r="A3528" t="s">
        <v>6736</v>
      </c>
      <c r="B3528">
        <v>64416</v>
      </c>
      <c r="C3528">
        <v>84.38</v>
      </c>
      <c r="N3528" s="21">
        <v>93503</v>
      </c>
      <c r="O3528" s="21" t="e">
        <v>#N/A</v>
      </c>
    </row>
    <row r="3529" spans="1:15" x14ac:dyDescent="0.25">
      <c r="A3529" t="s">
        <v>6736</v>
      </c>
      <c r="B3529">
        <v>64446</v>
      </c>
      <c r="C3529">
        <v>84.78</v>
      </c>
      <c r="N3529" s="21">
        <v>93505</v>
      </c>
      <c r="O3529" s="21" t="e">
        <v>#N/A</v>
      </c>
    </row>
    <row r="3530" spans="1:15" x14ac:dyDescent="0.25">
      <c r="A3530" t="s">
        <v>6736</v>
      </c>
      <c r="B3530">
        <v>64448</v>
      </c>
      <c r="C3530">
        <v>76.17</v>
      </c>
      <c r="N3530" s="21">
        <v>93530</v>
      </c>
      <c r="O3530" s="21" t="e">
        <v>#N/A</v>
      </c>
    </row>
    <row r="3531" spans="1:15" x14ac:dyDescent="0.25">
      <c r="A3531" t="s">
        <v>6736</v>
      </c>
      <c r="B3531">
        <v>64449</v>
      </c>
      <c r="C3531">
        <v>90.38</v>
      </c>
      <c r="N3531" s="21">
        <v>93531</v>
      </c>
      <c r="O3531" s="21" t="e">
        <v>#N/A</v>
      </c>
    </row>
    <row r="3532" spans="1:15" x14ac:dyDescent="0.25">
      <c r="A3532" t="s">
        <v>6736</v>
      </c>
      <c r="B3532">
        <v>64508</v>
      </c>
      <c r="C3532">
        <v>80.8</v>
      </c>
      <c r="N3532" s="21">
        <v>93532</v>
      </c>
      <c r="O3532" s="21" t="e">
        <v>#N/A</v>
      </c>
    </row>
    <row r="3533" spans="1:15" x14ac:dyDescent="0.25">
      <c r="A3533" t="s">
        <v>6736</v>
      </c>
      <c r="B3533">
        <v>64550</v>
      </c>
      <c r="C3533">
        <v>9.41</v>
      </c>
      <c r="N3533" s="21">
        <v>93533</v>
      </c>
      <c r="O3533" s="21" t="e">
        <v>#N/A</v>
      </c>
    </row>
    <row r="3534" spans="1:15" x14ac:dyDescent="0.25">
      <c r="A3534" t="s">
        <v>6736</v>
      </c>
      <c r="B3534">
        <v>64568</v>
      </c>
      <c r="C3534">
        <v>733.54</v>
      </c>
      <c r="N3534" s="21">
        <v>93561</v>
      </c>
      <c r="O3534" s="21" t="e">
        <v>#N/A</v>
      </c>
    </row>
    <row r="3535" spans="1:15" x14ac:dyDescent="0.25">
      <c r="A3535" t="s">
        <v>6736</v>
      </c>
      <c r="B3535">
        <v>64569</v>
      </c>
      <c r="C3535">
        <v>874.94</v>
      </c>
      <c r="N3535" s="21">
        <v>93562</v>
      </c>
      <c r="O3535" s="21" t="e">
        <v>#N/A</v>
      </c>
    </row>
    <row r="3536" spans="1:15" x14ac:dyDescent="0.25">
      <c r="A3536" t="s">
        <v>6736</v>
      </c>
      <c r="B3536">
        <v>64570</v>
      </c>
      <c r="C3536">
        <v>725.65</v>
      </c>
      <c r="N3536" s="21">
        <v>93563</v>
      </c>
      <c r="O3536" s="21" t="e">
        <v>#N/A</v>
      </c>
    </row>
    <row r="3537" spans="1:15" x14ac:dyDescent="0.25">
      <c r="A3537" t="s">
        <v>6736</v>
      </c>
      <c r="B3537">
        <v>64575</v>
      </c>
      <c r="C3537">
        <v>353.27</v>
      </c>
      <c r="N3537" s="21">
        <v>93564</v>
      </c>
      <c r="O3537" s="21" t="e">
        <v>#N/A</v>
      </c>
    </row>
    <row r="3538" spans="1:15" x14ac:dyDescent="0.25">
      <c r="A3538" t="s">
        <v>6736</v>
      </c>
      <c r="B3538">
        <v>64580</v>
      </c>
      <c r="C3538">
        <v>334.99</v>
      </c>
      <c r="N3538" s="21">
        <v>93565</v>
      </c>
      <c r="O3538" s="21" t="e">
        <v>#N/A</v>
      </c>
    </row>
    <row r="3539" spans="1:15" x14ac:dyDescent="0.25">
      <c r="A3539" t="s">
        <v>6736</v>
      </c>
      <c r="B3539">
        <v>64581</v>
      </c>
      <c r="C3539">
        <v>721.86</v>
      </c>
      <c r="N3539" s="21">
        <v>93566</v>
      </c>
      <c r="O3539" s="21" t="e">
        <v>#N/A</v>
      </c>
    </row>
    <row r="3540" spans="1:15" x14ac:dyDescent="0.25">
      <c r="A3540" t="s">
        <v>6736</v>
      </c>
      <c r="B3540">
        <v>64702</v>
      </c>
      <c r="C3540">
        <v>552.64</v>
      </c>
      <c r="N3540" s="21">
        <v>93567</v>
      </c>
      <c r="O3540" s="21" t="e">
        <v>#N/A</v>
      </c>
    </row>
    <row r="3541" spans="1:15" x14ac:dyDescent="0.25">
      <c r="A3541" t="s">
        <v>6736</v>
      </c>
      <c r="B3541">
        <v>64704</v>
      </c>
      <c r="C3541">
        <v>349.93</v>
      </c>
      <c r="N3541" s="21">
        <v>93568</v>
      </c>
      <c r="O3541" s="21" t="e">
        <v>#N/A</v>
      </c>
    </row>
    <row r="3542" spans="1:15" x14ac:dyDescent="0.25">
      <c r="A3542" t="s">
        <v>6736</v>
      </c>
      <c r="B3542">
        <v>64708</v>
      </c>
      <c r="C3542">
        <v>550.51</v>
      </c>
      <c r="N3542" s="21">
        <v>93571</v>
      </c>
      <c r="O3542" s="21" t="e">
        <v>#N/A</v>
      </c>
    </row>
    <row r="3543" spans="1:15" x14ac:dyDescent="0.25">
      <c r="A3543" t="s">
        <v>6736</v>
      </c>
      <c r="B3543">
        <v>64712</v>
      </c>
      <c r="C3543">
        <v>634.20000000000005</v>
      </c>
      <c r="N3543" s="21">
        <v>93572</v>
      </c>
      <c r="O3543" s="21" t="e">
        <v>#N/A</v>
      </c>
    </row>
    <row r="3544" spans="1:15" x14ac:dyDescent="0.25">
      <c r="A3544" t="s">
        <v>6736</v>
      </c>
      <c r="B3544">
        <v>64713</v>
      </c>
      <c r="C3544">
        <v>797.97</v>
      </c>
      <c r="N3544" s="21">
        <v>93580</v>
      </c>
      <c r="O3544" s="21" t="e">
        <v>#N/A</v>
      </c>
    </row>
    <row r="3545" spans="1:15" x14ac:dyDescent="0.25">
      <c r="A3545" t="s">
        <v>6736</v>
      </c>
      <c r="B3545">
        <v>64714</v>
      </c>
      <c r="C3545">
        <v>702.36</v>
      </c>
      <c r="N3545" s="21">
        <v>93581</v>
      </c>
      <c r="O3545" s="21" t="e">
        <v>#N/A</v>
      </c>
    </row>
    <row r="3546" spans="1:15" x14ac:dyDescent="0.25">
      <c r="A3546" t="s">
        <v>6736</v>
      </c>
      <c r="B3546">
        <v>64716</v>
      </c>
      <c r="C3546">
        <v>596.22</v>
      </c>
      <c r="N3546" s="21">
        <v>93582</v>
      </c>
      <c r="O3546" s="21" t="e">
        <v>#N/A</v>
      </c>
    </row>
    <row r="3547" spans="1:15" x14ac:dyDescent="0.25">
      <c r="A3547" t="s">
        <v>6736</v>
      </c>
      <c r="B3547">
        <v>64718</v>
      </c>
      <c r="C3547">
        <v>656.12</v>
      </c>
      <c r="N3547" s="21">
        <v>93583</v>
      </c>
      <c r="O3547" s="21" t="e">
        <v>#N/A</v>
      </c>
    </row>
    <row r="3548" spans="1:15" x14ac:dyDescent="0.25">
      <c r="A3548" t="s">
        <v>6736</v>
      </c>
      <c r="B3548">
        <v>64719</v>
      </c>
      <c r="C3548">
        <v>443.39</v>
      </c>
      <c r="N3548" s="21">
        <v>93600</v>
      </c>
      <c r="O3548" s="21" t="e">
        <v>#N/A</v>
      </c>
    </row>
    <row r="3549" spans="1:15" x14ac:dyDescent="0.25">
      <c r="A3549" t="s">
        <v>6736</v>
      </c>
      <c r="B3549">
        <v>64722</v>
      </c>
      <c r="C3549">
        <v>409.32</v>
      </c>
      <c r="N3549" s="21">
        <v>93602</v>
      </c>
      <c r="O3549" s="21" t="e">
        <v>#N/A</v>
      </c>
    </row>
    <row r="3550" spans="1:15" x14ac:dyDescent="0.25">
      <c r="A3550" t="s">
        <v>6736</v>
      </c>
      <c r="B3550">
        <v>64726</v>
      </c>
      <c r="C3550">
        <v>301.24</v>
      </c>
      <c r="N3550" s="21">
        <v>93603</v>
      </c>
      <c r="O3550" s="21" t="e">
        <v>#N/A</v>
      </c>
    </row>
    <row r="3551" spans="1:15" x14ac:dyDescent="0.25">
      <c r="A3551" t="s">
        <v>6736</v>
      </c>
      <c r="B3551">
        <v>64727</v>
      </c>
      <c r="C3551">
        <v>202.78</v>
      </c>
      <c r="N3551" s="21">
        <v>93609</v>
      </c>
      <c r="O3551" s="21" t="e">
        <v>#N/A</v>
      </c>
    </row>
    <row r="3552" spans="1:15" x14ac:dyDescent="0.25">
      <c r="A3552" t="s">
        <v>6736</v>
      </c>
      <c r="B3552">
        <v>64732</v>
      </c>
      <c r="C3552">
        <v>415.19</v>
      </c>
      <c r="N3552" s="21">
        <v>93610</v>
      </c>
      <c r="O3552" s="21" t="e">
        <v>#N/A</v>
      </c>
    </row>
    <row r="3553" spans="1:15" x14ac:dyDescent="0.25">
      <c r="A3553" t="s">
        <v>6736</v>
      </c>
      <c r="B3553">
        <v>64734</v>
      </c>
      <c r="C3553">
        <v>457.61</v>
      </c>
      <c r="N3553" s="21">
        <v>93612</v>
      </c>
      <c r="O3553" s="21" t="e">
        <v>#N/A</v>
      </c>
    </row>
    <row r="3554" spans="1:15" x14ac:dyDescent="0.25">
      <c r="A3554" t="s">
        <v>6736</v>
      </c>
      <c r="B3554">
        <v>64736</v>
      </c>
      <c r="C3554">
        <v>440.6</v>
      </c>
      <c r="N3554" s="21">
        <v>93613</v>
      </c>
      <c r="O3554" s="21" t="e">
        <v>#N/A</v>
      </c>
    </row>
    <row r="3555" spans="1:15" x14ac:dyDescent="0.25">
      <c r="A3555" t="s">
        <v>6736</v>
      </c>
      <c r="B3555">
        <v>64738</v>
      </c>
      <c r="C3555">
        <v>466.71</v>
      </c>
      <c r="N3555" s="21">
        <v>93615</v>
      </c>
      <c r="O3555" s="21" t="e">
        <v>#N/A</v>
      </c>
    </row>
    <row r="3556" spans="1:15" x14ac:dyDescent="0.25">
      <c r="A3556" t="s">
        <v>6736</v>
      </c>
      <c r="B3556">
        <v>64740</v>
      </c>
      <c r="C3556">
        <v>507.09</v>
      </c>
      <c r="N3556" s="21">
        <v>93616</v>
      </c>
      <c r="O3556" s="21" t="e">
        <v>#N/A</v>
      </c>
    </row>
    <row r="3557" spans="1:15" x14ac:dyDescent="0.25">
      <c r="A3557" t="s">
        <v>6736</v>
      </c>
      <c r="B3557">
        <v>64742</v>
      </c>
      <c r="C3557">
        <v>536.22</v>
      </c>
      <c r="N3557" s="21">
        <v>93618</v>
      </c>
      <c r="O3557" s="21" t="e">
        <v>#N/A</v>
      </c>
    </row>
    <row r="3558" spans="1:15" x14ac:dyDescent="0.25">
      <c r="A3558" t="s">
        <v>6736</v>
      </c>
      <c r="B3558">
        <v>64744</v>
      </c>
      <c r="C3558">
        <v>551.80999999999995</v>
      </c>
      <c r="N3558" s="21">
        <v>93619</v>
      </c>
      <c r="O3558" s="21" t="e">
        <v>#N/A</v>
      </c>
    </row>
    <row r="3559" spans="1:15" x14ac:dyDescent="0.25">
      <c r="A3559" t="s">
        <v>6736</v>
      </c>
      <c r="B3559">
        <v>64746</v>
      </c>
      <c r="C3559">
        <v>497.21</v>
      </c>
      <c r="N3559" s="21">
        <v>93620</v>
      </c>
      <c r="O3559" s="21" t="e">
        <v>#N/A</v>
      </c>
    </row>
    <row r="3560" spans="1:15" x14ac:dyDescent="0.25">
      <c r="A3560" t="s">
        <v>6736</v>
      </c>
      <c r="B3560">
        <v>64755</v>
      </c>
      <c r="C3560">
        <v>1016.18</v>
      </c>
      <c r="N3560" s="21">
        <v>93621</v>
      </c>
      <c r="O3560" s="21" t="e">
        <v>#N/A</v>
      </c>
    </row>
    <row r="3561" spans="1:15" x14ac:dyDescent="0.25">
      <c r="A3561" t="s">
        <v>6736</v>
      </c>
      <c r="B3561">
        <v>64760</v>
      </c>
      <c r="C3561">
        <v>557.65</v>
      </c>
      <c r="N3561" s="21">
        <v>93622</v>
      </c>
      <c r="O3561" s="21" t="e">
        <v>#N/A</v>
      </c>
    </row>
    <row r="3562" spans="1:15" x14ac:dyDescent="0.25">
      <c r="A3562" t="s">
        <v>6736</v>
      </c>
      <c r="B3562">
        <v>64763</v>
      </c>
      <c r="C3562">
        <v>558.99</v>
      </c>
      <c r="N3562" s="21">
        <v>93623</v>
      </c>
      <c r="O3562" s="21" t="e">
        <v>#N/A</v>
      </c>
    </row>
    <row r="3563" spans="1:15" x14ac:dyDescent="0.25">
      <c r="A3563" t="s">
        <v>6736</v>
      </c>
      <c r="B3563">
        <v>64766</v>
      </c>
      <c r="C3563">
        <v>661.61</v>
      </c>
      <c r="N3563" s="21">
        <v>93624</v>
      </c>
      <c r="O3563" s="21" t="e">
        <v>#N/A</v>
      </c>
    </row>
    <row r="3564" spans="1:15" x14ac:dyDescent="0.25">
      <c r="A3564" t="s">
        <v>6736</v>
      </c>
      <c r="B3564">
        <v>64771</v>
      </c>
      <c r="C3564">
        <v>662.23</v>
      </c>
      <c r="N3564" s="21">
        <v>93631</v>
      </c>
      <c r="O3564" s="21" t="e">
        <v>#N/A</v>
      </c>
    </row>
    <row r="3565" spans="1:15" x14ac:dyDescent="0.25">
      <c r="A3565" t="s">
        <v>6736</v>
      </c>
      <c r="B3565">
        <v>64772</v>
      </c>
      <c r="C3565">
        <v>620.02</v>
      </c>
      <c r="N3565" s="21">
        <v>93640</v>
      </c>
      <c r="O3565" s="21" t="e">
        <v>#N/A</v>
      </c>
    </row>
    <row r="3566" spans="1:15" x14ac:dyDescent="0.25">
      <c r="A3566" t="s">
        <v>6736</v>
      </c>
      <c r="B3566">
        <v>64774</v>
      </c>
      <c r="C3566">
        <v>460.43</v>
      </c>
      <c r="N3566" s="21">
        <v>93641</v>
      </c>
      <c r="O3566" s="21" t="e">
        <v>#N/A</v>
      </c>
    </row>
    <row r="3567" spans="1:15" x14ac:dyDescent="0.25">
      <c r="A3567" t="s">
        <v>6736</v>
      </c>
      <c r="B3567">
        <v>64776</v>
      </c>
      <c r="C3567">
        <v>432.06</v>
      </c>
      <c r="N3567" s="21">
        <v>93642</v>
      </c>
      <c r="O3567" s="21" t="e">
        <v>#N/A</v>
      </c>
    </row>
    <row r="3568" spans="1:15" x14ac:dyDescent="0.25">
      <c r="A3568" t="s">
        <v>6736</v>
      </c>
      <c r="B3568">
        <v>64778</v>
      </c>
      <c r="C3568">
        <v>154.91999999999999</v>
      </c>
      <c r="N3568" s="21">
        <v>93644</v>
      </c>
      <c r="O3568" s="21" t="e">
        <v>#N/A</v>
      </c>
    </row>
    <row r="3569" spans="1:15" x14ac:dyDescent="0.25">
      <c r="A3569" t="s">
        <v>6736</v>
      </c>
      <c r="B3569">
        <v>64782</v>
      </c>
      <c r="C3569">
        <v>497.94</v>
      </c>
      <c r="N3569" s="21">
        <v>93650</v>
      </c>
      <c r="O3569" s="21" t="e">
        <v>#N/A</v>
      </c>
    </row>
    <row r="3570" spans="1:15" x14ac:dyDescent="0.25">
      <c r="A3570" t="s">
        <v>6736</v>
      </c>
      <c r="B3570">
        <v>64783</v>
      </c>
      <c r="C3570">
        <v>242.96</v>
      </c>
      <c r="N3570" s="21">
        <v>93653</v>
      </c>
      <c r="O3570" s="21" t="e">
        <v>#N/A</v>
      </c>
    </row>
    <row r="3571" spans="1:15" x14ac:dyDescent="0.25">
      <c r="A3571" t="s">
        <v>6736</v>
      </c>
      <c r="B3571">
        <v>64784</v>
      </c>
      <c r="C3571">
        <v>806.25</v>
      </c>
      <c r="N3571" s="21">
        <v>93654</v>
      </c>
      <c r="O3571" s="21" t="e">
        <v>#N/A</v>
      </c>
    </row>
    <row r="3572" spans="1:15" x14ac:dyDescent="0.25">
      <c r="A3572" t="s">
        <v>6736</v>
      </c>
      <c r="B3572">
        <v>64786</v>
      </c>
      <c r="C3572">
        <v>1183.93</v>
      </c>
      <c r="N3572" s="21">
        <v>93655</v>
      </c>
      <c r="O3572" s="21" t="e">
        <v>#N/A</v>
      </c>
    </row>
    <row r="3573" spans="1:15" x14ac:dyDescent="0.25">
      <c r="A3573" t="s">
        <v>6736</v>
      </c>
      <c r="B3573">
        <v>64787</v>
      </c>
      <c r="C3573">
        <v>266.56</v>
      </c>
      <c r="N3573" s="21">
        <v>93656</v>
      </c>
      <c r="O3573" s="21" t="e">
        <v>#N/A</v>
      </c>
    </row>
    <row r="3574" spans="1:15" x14ac:dyDescent="0.25">
      <c r="A3574" t="s">
        <v>6736</v>
      </c>
      <c r="B3574">
        <v>64788</v>
      </c>
      <c r="C3574">
        <v>442.61</v>
      </c>
      <c r="N3574" s="21">
        <v>93657</v>
      </c>
      <c r="O3574" s="21" t="e">
        <v>#N/A</v>
      </c>
    </row>
    <row r="3575" spans="1:15" x14ac:dyDescent="0.25">
      <c r="A3575" t="s">
        <v>6736</v>
      </c>
      <c r="B3575">
        <v>64790</v>
      </c>
      <c r="C3575">
        <v>929.58</v>
      </c>
      <c r="N3575" s="21">
        <v>93660</v>
      </c>
      <c r="O3575" s="21" t="e">
        <v>#N/A</v>
      </c>
    </row>
    <row r="3576" spans="1:15" x14ac:dyDescent="0.25">
      <c r="A3576" t="s">
        <v>6736</v>
      </c>
      <c r="B3576">
        <v>64792</v>
      </c>
      <c r="C3576">
        <v>1343.57</v>
      </c>
      <c r="N3576" s="21">
        <v>93662</v>
      </c>
      <c r="O3576" s="21" t="e">
        <v>#N/A</v>
      </c>
    </row>
    <row r="3577" spans="1:15" x14ac:dyDescent="0.25">
      <c r="A3577" t="s">
        <v>6736</v>
      </c>
      <c r="B3577">
        <v>64795</v>
      </c>
      <c r="C3577">
        <v>212.99</v>
      </c>
      <c r="N3577" s="21">
        <v>93701</v>
      </c>
      <c r="O3577" s="21" t="e">
        <v>#N/A</v>
      </c>
    </row>
    <row r="3578" spans="1:15" x14ac:dyDescent="0.25">
      <c r="A3578" t="s">
        <v>6736</v>
      </c>
      <c r="B3578">
        <v>64802</v>
      </c>
      <c r="C3578">
        <v>734.26</v>
      </c>
      <c r="N3578" s="21">
        <v>93702</v>
      </c>
      <c r="O3578" s="21" t="e">
        <v>#N/A</v>
      </c>
    </row>
    <row r="3579" spans="1:15" x14ac:dyDescent="0.25">
      <c r="A3579" t="s">
        <v>6736</v>
      </c>
      <c r="B3579">
        <v>64804</v>
      </c>
      <c r="C3579">
        <v>1104.29</v>
      </c>
      <c r="N3579" s="21">
        <v>93724</v>
      </c>
      <c r="O3579" s="21" t="e">
        <v>#N/A</v>
      </c>
    </row>
    <row r="3580" spans="1:15" x14ac:dyDescent="0.25">
      <c r="A3580" t="s">
        <v>6736</v>
      </c>
      <c r="B3580">
        <v>64809</v>
      </c>
      <c r="C3580">
        <v>1130.53</v>
      </c>
      <c r="N3580" s="21">
        <v>93750</v>
      </c>
      <c r="O3580" s="21">
        <v>42.34</v>
      </c>
    </row>
    <row r="3581" spans="1:15" x14ac:dyDescent="0.25">
      <c r="A3581" t="s">
        <v>6736</v>
      </c>
      <c r="B3581">
        <v>64818</v>
      </c>
      <c r="C3581">
        <v>670.35</v>
      </c>
      <c r="N3581" s="21">
        <v>93784</v>
      </c>
      <c r="O3581" s="21" t="e">
        <v>#N/A</v>
      </c>
    </row>
    <row r="3582" spans="1:15" x14ac:dyDescent="0.25">
      <c r="A3582" t="s">
        <v>6736</v>
      </c>
      <c r="B3582">
        <v>64820</v>
      </c>
      <c r="C3582">
        <v>798.04</v>
      </c>
      <c r="N3582" s="21">
        <v>93786</v>
      </c>
      <c r="O3582" s="21" t="e">
        <v>#N/A</v>
      </c>
    </row>
    <row r="3583" spans="1:15" x14ac:dyDescent="0.25">
      <c r="A3583" t="s">
        <v>6736</v>
      </c>
      <c r="B3583">
        <v>64821</v>
      </c>
      <c r="C3583">
        <v>760.64</v>
      </c>
      <c r="N3583" s="21">
        <v>93788</v>
      </c>
      <c r="O3583" s="21" t="e">
        <v>#N/A</v>
      </c>
    </row>
    <row r="3584" spans="1:15" x14ac:dyDescent="0.25">
      <c r="A3584" t="s">
        <v>6736</v>
      </c>
      <c r="B3584">
        <v>64822</v>
      </c>
      <c r="C3584">
        <v>760.64</v>
      </c>
      <c r="N3584" s="21">
        <v>93790</v>
      </c>
      <c r="O3584" s="21" t="e">
        <v>#N/A</v>
      </c>
    </row>
    <row r="3585" spans="1:15" x14ac:dyDescent="0.25">
      <c r="A3585" t="s">
        <v>6736</v>
      </c>
      <c r="B3585">
        <v>64823</v>
      </c>
      <c r="C3585">
        <v>864.51</v>
      </c>
      <c r="N3585" s="21">
        <v>93797</v>
      </c>
      <c r="O3585" s="21">
        <v>9.35</v>
      </c>
    </row>
    <row r="3586" spans="1:15" x14ac:dyDescent="0.25">
      <c r="A3586" t="s">
        <v>6736</v>
      </c>
      <c r="B3586">
        <v>64831</v>
      </c>
      <c r="C3586">
        <v>758.23</v>
      </c>
      <c r="N3586" s="21">
        <v>93798</v>
      </c>
      <c r="O3586" s="21">
        <v>14.35</v>
      </c>
    </row>
    <row r="3587" spans="1:15" x14ac:dyDescent="0.25">
      <c r="A3587" t="s">
        <v>6736</v>
      </c>
      <c r="B3587">
        <v>64832</v>
      </c>
      <c r="C3587">
        <v>371.64</v>
      </c>
      <c r="N3587" s="21">
        <v>93880</v>
      </c>
      <c r="O3587" s="21" t="e">
        <v>#N/A</v>
      </c>
    </row>
    <row r="3588" spans="1:15" x14ac:dyDescent="0.25">
      <c r="A3588" t="s">
        <v>6736</v>
      </c>
      <c r="B3588">
        <v>64834</v>
      </c>
      <c r="C3588">
        <v>817.27</v>
      </c>
      <c r="N3588" s="21">
        <v>93882</v>
      </c>
      <c r="O3588" s="21" t="e">
        <v>#N/A</v>
      </c>
    </row>
    <row r="3589" spans="1:15" x14ac:dyDescent="0.25">
      <c r="A3589" t="s">
        <v>6736</v>
      </c>
      <c r="B3589">
        <v>64835</v>
      </c>
      <c r="C3589">
        <v>891.59</v>
      </c>
      <c r="N3589" s="21">
        <v>93886</v>
      </c>
      <c r="O3589" s="21" t="e">
        <v>#N/A</v>
      </c>
    </row>
    <row r="3590" spans="1:15" x14ac:dyDescent="0.25">
      <c r="A3590" t="s">
        <v>6736</v>
      </c>
      <c r="B3590">
        <v>64836</v>
      </c>
      <c r="C3590">
        <v>894.79</v>
      </c>
      <c r="N3590" s="21">
        <v>93888</v>
      </c>
      <c r="O3590" s="21" t="e">
        <v>#N/A</v>
      </c>
    </row>
    <row r="3591" spans="1:15" x14ac:dyDescent="0.25">
      <c r="A3591" t="s">
        <v>6736</v>
      </c>
      <c r="B3591">
        <v>64837</v>
      </c>
      <c r="C3591">
        <v>409.38</v>
      </c>
      <c r="N3591" s="21">
        <v>93890</v>
      </c>
      <c r="O3591" s="21" t="e">
        <v>#N/A</v>
      </c>
    </row>
    <row r="3592" spans="1:15" x14ac:dyDescent="0.25">
      <c r="A3592" t="s">
        <v>6736</v>
      </c>
      <c r="B3592">
        <v>64840</v>
      </c>
      <c r="C3592">
        <v>1125.69</v>
      </c>
      <c r="N3592" s="21">
        <v>93892</v>
      </c>
      <c r="O3592" s="21" t="e">
        <v>#N/A</v>
      </c>
    </row>
    <row r="3593" spans="1:15" x14ac:dyDescent="0.25">
      <c r="A3593" t="s">
        <v>6736</v>
      </c>
      <c r="B3593">
        <v>64856</v>
      </c>
      <c r="C3593">
        <v>1120.05</v>
      </c>
      <c r="N3593" s="21">
        <v>93893</v>
      </c>
      <c r="O3593" s="21" t="e">
        <v>#N/A</v>
      </c>
    </row>
    <row r="3594" spans="1:15" x14ac:dyDescent="0.25">
      <c r="A3594" t="s">
        <v>6736</v>
      </c>
      <c r="B3594">
        <v>64857</v>
      </c>
      <c r="C3594">
        <v>1163.78</v>
      </c>
      <c r="N3594" s="21">
        <v>93922</v>
      </c>
      <c r="O3594" s="21" t="e">
        <v>#N/A</v>
      </c>
    </row>
    <row r="3595" spans="1:15" x14ac:dyDescent="0.25">
      <c r="A3595" t="s">
        <v>6736</v>
      </c>
      <c r="B3595">
        <v>64858</v>
      </c>
      <c r="C3595">
        <v>1247.83</v>
      </c>
      <c r="N3595" s="21">
        <v>93923</v>
      </c>
      <c r="O3595" s="21" t="e">
        <v>#N/A</v>
      </c>
    </row>
    <row r="3596" spans="1:15" x14ac:dyDescent="0.25">
      <c r="A3596" t="s">
        <v>6736</v>
      </c>
      <c r="B3596">
        <v>64859</v>
      </c>
      <c r="C3596">
        <v>278.38</v>
      </c>
      <c r="N3596" s="21">
        <v>93924</v>
      </c>
      <c r="O3596" s="21" t="e">
        <v>#N/A</v>
      </c>
    </row>
    <row r="3597" spans="1:15" x14ac:dyDescent="0.25">
      <c r="A3597" t="s">
        <v>6736</v>
      </c>
      <c r="B3597">
        <v>64861</v>
      </c>
      <c r="C3597">
        <v>1460.84</v>
      </c>
      <c r="N3597" s="21">
        <v>93925</v>
      </c>
      <c r="O3597" s="21" t="e">
        <v>#N/A</v>
      </c>
    </row>
    <row r="3598" spans="1:15" x14ac:dyDescent="0.25">
      <c r="A3598" t="s">
        <v>6736</v>
      </c>
      <c r="B3598">
        <v>64862</v>
      </c>
      <c r="C3598">
        <v>1722.04</v>
      </c>
      <c r="N3598" s="21">
        <v>93926</v>
      </c>
      <c r="O3598" s="21" t="e">
        <v>#N/A</v>
      </c>
    </row>
    <row r="3599" spans="1:15" x14ac:dyDescent="0.25">
      <c r="A3599" t="s">
        <v>6736</v>
      </c>
      <c r="B3599">
        <v>64864</v>
      </c>
      <c r="C3599">
        <v>972.1</v>
      </c>
      <c r="N3599" s="21">
        <v>93930</v>
      </c>
      <c r="O3599" s="21" t="e">
        <v>#N/A</v>
      </c>
    </row>
    <row r="3600" spans="1:15" x14ac:dyDescent="0.25">
      <c r="A3600" t="s">
        <v>6736</v>
      </c>
      <c r="B3600">
        <v>64865</v>
      </c>
      <c r="C3600">
        <v>1251.46</v>
      </c>
      <c r="N3600" s="21">
        <v>93931</v>
      </c>
      <c r="O3600" s="21" t="e">
        <v>#N/A</v>
      </c>
    </row>
    <row r="3601" spans="1:15" x14ac:dyDescent="0.25">
      <c r="A3601" t="s">
        <v>6736</v>
      </c>
      <c r="B3601">
        <v>64866</v>
      </c>
      <c r="C3601">
        <v>1276.81</v>
      </c>
      <c r="N3601" s="21">
        <v>93965</v>
      </c>
      <c r="O3601" s="21" t="e">
        <v>#N/A</v>
      </c>
    </row>
    <row r="3602" spans="1:15" x14ac:dyDescent="0.25">
      <c r="A3602" t="s">
        <v>6736</v>
      </c>
      <c r="B3602">
        <v>64868</v>
      </c>
      <c r="C3602">
        <v>1125.2</v>
      </c>
      <c r="N3602" s="21">
        <v>93970</v>
      </c>
      <c r="O3602" s="21" t="e">
        <v>#N/A</v>
      </c>
    </row>
    <row r="3603" spans="1:15" x14ac:dyDescent="0.25">
      <c r="A3603" t="s">
        <v>6736</v>
      </c>
      <c r="B3603">
        <v>64872</v>
      </c>
      <c r="C3603">
        <v>133.43</v>
      </c>
      <c r="N3603" s="21">
        <v>93971</v>
      </c>
      <c r="O3603" s="21" t="e">
        <v>#N/A</v>
      </c>
    </row>
    <row r="3604" spans="1:15" x14ac:dyDescent="0.25">
      <c r="A3604" t="s">
        <v>6736</v>
      </c>
      <c r="B3604">
        <v>64874</v>
      </c>
      <c r="C3604">
        <v>188.84</v>
      </c>
      <c r="N3604" s="21">
        <v>93975</v>
      </c>
      <c r="O3604" s="21" t="e">
        <v>#N/A</v>
      </c>
    </row>
    <row r="3605" spans="1:15" x14ac:dyDescent="0.25">
      <c r="A3605" t="s">
        <v>6736</v>
      </c>
      <c r="B3605">
        <v>64876</v>
      </c>
      <c r="C3605">
        <v>193.59</v>
      </c>
      <c r="N3605" s="21">
        <v>93976</v>
      </c>
      <c r="O3605" s="21" t="e">
        <v>#N/A</v>
      </c>
    </row>
    <row r="3606" spans="1:15" x14ac:dyDescent="0.25">
      <c r="A3606" t="s">
        <v>6736</v>
      </c>
      <c r="B3606">
        <v>64885</v>
      </c>
      <c r="C3606">
        <v>1270.6500000000001</v>
      </c>
      <c r="N3606" s="21">
        <v>93978</v>
      </c>
      <c r="O3606" s="21" t="e">
        <v>#N/A</v>
      </c>
    </row>
    <row r="3607" spans="1:15" x14ac:dyDescent="0.25">
      <c r="A3607" t="s">
        <v>6736</v>
      </c>
      <c r="B3607">
        <v>64886</v>
      </c>
      <c r="C3607">
        <v>1438.86</v>
      </c>
      <c r="N3607" s="21">
        <v>93979</v>
      </c>
      <c r="O3607" s="21" t="e">
        <v>#N/A</v>
      </c>
    </row>
    <row r="3608" spans="1:15" x14ac:dyDescent="0.25">
      <c r="A3608" t="s">
        <v>6736</v>
      </c>
      <c r="B3608">
        <v>64890</v>
      </c>
      <c r="C3608">
        <v>1204.48</v>
      </c>
      <c r="N3608" s="21">
        <v>93980</v>
      </c>
      <c r="O3608" s="21" t="e">
        <v>#N/A</v>
      </c>
    </row>
    <row r="3609" spans="1:15" x14ac:dyDescent="0.25">
      <c r="A3609" t="s">
        <v>6736</v>
      </c>
      <c r="B3609">
        <v>64891</v>
      </c>
      <c r="C3609">
        <v>1287.56</v>
      </c>
      <c r="N3609" s="21">
        <v>93981</v>
      </c>
      <c r="O3609" s="21" t="e">
        <v>#N/A</v>
      </c>
    </row>
    <row r="3610" spans="1:15" x14ac:dyDescent="0.25">
      <c r="A3610" t="s">
        <v>6736</v>
      </c>
      <c r="B3610">
        <v>64892</v>
      </c>
      <c r="C3610">
        <v>1152.04</v>
      </c>
      <c r="N3610" s="21">
        <v>93982</v>
      </c>
      <c r="O3610" s="21" t="e">
        <v>#N/A</v>
      </c>
    </row>
    <row r="3611" spans="1:15" x14ac:dyDescent="0.25">
      <c r="A3611" t="s">
        <v>6736</v>
      </c>
      <c r="B3611">
        <v>64893</v>
      </c>
      <c r="C3611">
        <v>1253.18</v>
      </c>
      <c r="N3611" s="21">
        <v>93990</v>
      </c>
      <c r="O3611" s="21" t="e">
        <v>#N/A</v>
      </c>
    </row>
    <row r="3612" spans="1:15" x14ac:dyDescent="0.25">
      <c r="A3612" t="s">
        <v>6736</v>
      </c>
      <c r="B3612">
        <v>64895</v>
      </c>
      <c r="C3612">
        <v>1475.93</v>
      </c>
      <c r="N3612" s="21">
        <v>94002</v>
      </c>
      <c r="O3612" s="21" t="e">
        <v>#N/A</v>
      </c>
    </row>
    <row r="3613" spans="1:15" x14ac:dyDescent="0.25">
      <c r="A3613" t="s">
        <v>6736</v>
      </c>
      <c r="B3613">
        <v>64896</v>
      </c>
      <c r="C3613">
        <v>1584.96</v>
      </c>
      <c r="N3613" s="21">
        <v>94003</v>
      </c>
      <c r="O3613" s="21" t="e">
        <v>#N/A</v>
      </c>
    </row>
    <row r="3614" spans="1:15" x14ac:dyDescent="0.25">
      <c r="A3614" t="s">
        <v>6736</v>
      </c>
      <c r="B3614">
        <v>64897</v>
      </c>
      <c r="C3614">
        <v>1370.69</v>
      </c>
      <c r="N3614" s="21">
        <v>94004</v>
      </c>
      <c r="O3614" s="21" t="e">
        <v>#N/A</v>
      </c>
    </row>
    <row r="3615" spans="1:15" x14ac:dyDescent="0.25">
      <c r="A3615" t="s">
        <v>6736</v>
      </c>
      <c r="B3615">
        <v>64898</v>
      </c>
      <c r="C3615">
        <v>1507.3</v>
      </c>
      <c r="N3615" s="21">
        <v>94010</v>
      </c>
      <c r="O3615" s="21" t="e">
        <v>#N/A</v>
      </c>
    </row>
    <row r="3616" spans="1:15" x14ac:dyDescent="0.25">
      <c r="A3616" t="s">
        <v>6736</v>
      </c>
      <c r="B3616">
        <v>64901</v>
      </c>
      <c r="C3616">
        <v>613.79</v>
      </c>
      <c r="N3616" s="21">
        <v>94011</v>
      </c>
      <c r="O3616" s="21" t="e">
        <v>#N/A</v>
      </c>
    </row>
    <row r="3617" spans="1:15" x14ac:dyDescent="0.25">
      <c r="A3617" t="s">
        <v>6736</v>
      </c>
      <c r="B3617">
        <v>64902</v>
      </c>
      <c r="C3617">
        <v>723.62</v>
      </c>
      <c r="N3617" s="21">
        <v>94012</v>
      </c>
      <c r="O3617" s="21" t="e">
        <v>#N/A</v>
      </c>
    </row>
    <row r="3618" spans="1:15" x14ac:dyDescent="0.25">
      <c r="A3618" t="s">
        <v>6736</v>
      </c>
      <c r="B3618">
        <v>64905</v>
      </c>
      <c r="C3618">
        <v>1136.01</v>
      </c>
      <c r="N3618" s="21">
        <v>94013</v>
      </c>
      <c r="O3618" s="21" t="e">
        <v>#N/A</v>
      </c>
    </row>
    <row r="3619" spans="1:15" x14ac:dyDescent="0.25">
      <c r="A3619" t="s">
        <v>6736</v>
      </c>
      <c r="B3619">
        <v>64907</v>
      </c>
      <c r="C3619">
        <v>1524</v>
      </c>
      <c r="N3619" s="21">
        <v>94014</v>
      </c>
      <c r="O3619" s="21" t="e">
        <v>#N/A</v>
      </c>
    </row>
    <row r="3620" spans="1:15" x14ac:dyDescent="0.25">
      <c r="A3620" t="s">
        <v>6736</v>
      </c>
      <c r="B3620">
        <v>64910</v>
      </c>
      <c r="C3620">
        <v>912.09</v>
      </c>
      <c r="N3620" s="21">
        <v>94015</v>
      </c>
      <c r="O3620" s="21" t="e">
        <v>#N/A</v>
      </c>
    </row>
    <row r="3621" spans="1:15" x14ac:dyDescent="0.25">
      <c r="A3621" t="s">
        <v>6736</v>
      </c>
      <c r="B3621">
        <v>64911</v>
      </c>
      <c r="C3621">
        <v>1118.8499999999999</v>
      </c>
      <c r="N3621" s="21">
        <v>94016</v>
      </c>
      <c r="O3621" s="21" t="e">
        <v>#N/A</v>
      </c>
    </row>
    <row r="3622" spans="1:15" x14ac:dyDescent="0.25">
      <c r="A3622" t="s">
        <v>6736</v>
      </c>
      <c r="B3622">
        <v>65091</v>
      </c>
      <c r="C3622">
        <v>696.36</v>
      </c>
      <c r="N3622" s="21">
        <v>94060</v>
      </c>
      <c r="O3622" s="21" t="e">
        <v>#N/A</v>
      </c>
    </row>
    <row r="3623" spans="1:15" x14ac:dyDescent="0.25">
      <c r="A3623" t="s">
        <v>6736</v>
      </c>
      <c r="B3623">
        <v>65093</v>
      </c>
      <c r="C3623">
        <v>689.1</v>
      </c>
      <c r="N3623" s="21">
        <v>94070</v>
      </c>
      <c r="O3623" s="21" t="e">
        <v>#N/A</v>
      </c>
    </row>
    <row r="3624" spans="1:15" x14ac:dyDescent="0.25">
      <c r="A3624" t="s">
        <v>6736</v>
      </c>
      <c r="B3624">
        <v>65101</v>
      </c>
      <c r="C3624">
        <v>809.35</v>
      </c>
      <c r="N3624" s="21">
        <v>94200</v>
      </c>
      <c r="O3624" s="21" t="e">
        <v>#N/A</v>
      </c>
    </row>
    <row r="3625" spans="1:15" x14ac:dyDescent="0.25">
      <c r="A3625" t="s">
        <v>6736</v>
      </c>
      <c r="B3625">
        <v>65103</v>
      </c>
      <c r="C3625">
        <v>844.44</v>
      </c>
      <c r="N3625" s="21">
        <v>94250</v>
      </c>
      <c r="O3625" s="21" t="e">
        <v>#N/A</v>
      </c>
    </row>
    <row r="3626" spans="1:15" x14ac:dyDescent="0.25">
      <c r="A3626" t="s">
        <v>6736</v>
      </c>
      <c r="B3626">
        <v>65105</v>
      </c>
      <c r="C3626">
        <v>930.25</v>
      </c>
      <c r="N3626" s="21">
        <v>94375</v>
      </c>
      <c r="O3626" s="21" t="e">
        <v>#N/A</v>
      </c>
    </row>
    <row r="3627" spans="1:15" x14ac:dyDescent="0.25">
      <c r="A3627" t="s">
        <v>6736</v>
      </c>
      <c r="B3627">
        <v>65110</v>
      </c>
      <c r="C3627">
        <v>1335.9</v>
      </c>
      <c r="N3627" s="21">
        <v>94400</v>
      </c>
      <c r="O3627" s="21" t="e">
        <v>#N/A</v>
      </c>
    </row>
    <row r="3628" spans="1:15" x14ac:dyDescent="0.25">
      <c r="A3628" t="s">
        <v>6736</v>
      </c>
      <c r="B3628">
        <v>65112</v>
      </c>
      <c r="C3628">
        <v>1551.79</v>
      </c>
      <c r="N3628" s="21">
        <v>94450</v>
      </c>
      <c r="O3628" s="21" t="e">
        <v>#N/A</v>
      </c>
    </row>
    <row r="3629" spans="1:15" x14ac:dyDescent="0.25">
      <c r="A3629" t="s">
        <v>6736</v>
      </c>
      <c r="B3629">
        <v>65114</v>
      </c>
      <c r="C3629">
        <v>1628.97</v>
      </c>
      <c r="N3629" s="21">
        <v>94452</v>
      </c>
      <c r="O3629" s="21" t="e">
        <v>#N/A</v>
      </c>
    </row>
    <row r="3630" spans="1:15" x14ac:dyDescent="0.25">
      <c r="A3630" t="s">
        <v>6736</v>
      </c>
      <c r="B3630">
        <v>65130</v>
      </c>
      <c r="C3630">
        <v>802.08</v>
      </c>
      <c r="N3630" s="21">
        <v>94453</v>
      </c>
      <c r="O3630" s="21" t="e">
        <v>#N/A</v>
      </c>
    </row>
    <row r="3631" spans="1:15" x14ac:dyDescent="0.25">
      <c r="A3631" t="s">
        <v>6736</v>
      </c>
      <c r="B3631">
        <v>65135</v>
      </c>
      <c r="C3631">
        <v>813.89</v>
      </c>
      <c r="N3631" s="21">
        <v>94610</v>
      </c>
      <c r="O3631" s="21" t="e">
        <v>#N/A</v>
      </c>
    </row>
    <row r="3632" spans="1:15" x14ac:dyDescent="0.25">
      <c r="A3632" t="s">
        <v>6736</v>
      </c>
      <c r="B3632">
        <v>65140</v>
      </c>
      <c r="C3632">
        <v>884.45</v>
      </c>
      <c r="N3632" s="21">
        <v>94620</v>
      </c>
      <c r="O3632" s="21" t="e">
        <v>#N/A</v>
      </c>
    </row>
    <row r="3633" spans="1:15" x14ac:dyDescent="0.25">
      <c r="A3633" t="s">
        <v>6736</v>
      </c>
      <c r="B3633">
        <v>65150</v>
      </c>
      <c r="C3633">
        <v>628.14</v>
      </c>
      <c r="N3633" s="21">
        <v>94621</v>
      </c>
      <c r="O3633" s="21" t="e">
        <v>#N/A</v>
      </c>
    </row>
    <row r="3634" spans="1:15" x14ac:dyDescent="0.25">
      <c r="A3634" t="s">
        <v>6736</v>
      </c>
      <c r="B3634">
        <v>65155</v>
      </c>
      <c r="C3634">
        <v>926</v>
      </c>
      <c r="N3634" s="21">
        <v>94640</v>
      </c>
      <c r="O3634" s="21" t="e">
        <v>#N/A</v>
      </c>
    </row>
    <row r="3635" spans="1:15" x14ac:dyDescent="0.25">
      <c r="A3635" t="s">
        <v>6736</v>
      </c>
      <c r="B3635">
        <v>65175</v>
      </c>
      <c r="C3635">
        <v>721.21</v>
      </c>
      <c r="N3635" s="21">
        <v>94644</v>
      </c>
      <c r="O3635" s="21" t="e">
        <v>#N/A</v>
      </c>
    </row>
    <row r="3636" spans="1:15" x14ac:dyDescent="0.25">
      <c r="A3636" t="s">
        <v>6736</v>
      </c>
      <c r="B3636">
        <v>65205</v>
      </c>
      <c r="C3636">
        <v>47.76</v>
      </c>
      <c r="N3636" s="21">
        <v>94645</v>
      </c>
      <c r="O3636" s="21" t="e">
        <v>#N/A</v>
      </c>
    </row>
    <row r="3637" spans="1:15" x14ac:dyDescent="0.25">
      <c r="A3637" t="s">
        <v>6736</v>
      </c>
      <c r="B3637">
        <v>65235</v>
      </c>
      <c r="C3637">
        <v>778.15</v>
      </c>
      <c r="N3637" s="21">
        <v>94660</v>
      </c>
      <c r="O3637" s="21">
        <v>39.1</v>
      </c>
    </row>
    <row r="3638" spans="1:15" x14ac:dyDescent="0.25">
      <c r="A3638" t="s">
        <v>6736</v>
      </c>
      <c r="B3638">
        <v>65260</v>
      </c>
      <c r="C3638">
        <v>1049.17</v>
      </c>
      <c r="N3638" s="21">
        <v>94662</v>
      </c>
      <c r="O3638" s="21" t="e">
        <v>#N/A</v>
      </c>
    </row>
    <row r="3639" spans="1:15" x14ac:dyDescent="0.25">
      <c r="A3639" t="s">
        <v>6736</v>
      </c>
      <c r="B3639">
        <v>65265</v>
      </c>
      <c r="C3639">
        <v>1181.52</v>
      </c>
      <c r="N3639" s="21">
        <v>94664</v>
      </c>
      <c r="O3639" s="21" t="e">
        <v>#N/A</v>
      </c>
    </row>
    <row r="3640" spans="1:15" x14ac:dyDescent="0.25">
      <c r="A3640" t="s">
        <v>6736</v>
      </c>
      <c r="B3640">
        <v>65273</v>
      </c>
      <c r="C3640">
        <v>416.07</v>
      </c>
      <c r="N3640" s="21">
        <v>94667</v>
      </c>
      <c r="O3640" s="21" t="e">
        <v>#N/A</v>
      </c>
    </row>
    <row r="3641" spans="1:15" x14ac:dyDescent="0.25">
      <c r="A3641" t="s">
        <v>6736</v>
      </c>
      <c r="B3641">
        <v>65280</v>
      </c>
      <c r="C3641">
        <v>732.71</v>
      </c>
      <c r="N3641" s="21">
        <v>94668</v>
      </c>
      <c r="O3641" s="21" t="e">
        <v>#N/A</v>
      </c>
    </row>
    <row r="3642" spans="1:15" x14ac:dyDescent="0.25">
      <c r="A3642" t="s">
        <v>6736</v>
      </c>
      <c r="B3642">
        <v>65285</v>
      </c>
      <c r="C3642">
        <v>1208.79</v>
      </c>
      <c r="N3642" s="21">
        <v>94669</v>
      </c>
      <c r="O3642" s="21" t="e">
        <v>#N/A</v>
      </c>
    </row>
    <row r="3643" spans="1:15" x14ac:dyDescent="0.25">
      <c r="A3643" t="s">
        <v>6736</v>
      </c>
      <c r="B3643">
        <v>65290</v>
      </c>
      <c r="C3643">
        <v>533.88</v>
      </c>
      <c r="N3643" s="21">
        <v>94680</v>
      </c>
      <c r="O3643" s="21" t="e">
        <v>#N/A</v>
      </c>
    </row>
    <row r="3644" spans="1:15" x14ac:dyDescent="0.25">
      <c r="A3644" t="s">
        <v>6736</v>
      </c>
      <c r="B3644">
        <v>65710</v>
      </c>
      <c r="C3644">
        <v>1208.9100000000001</v>
      </c>
      <c r="N3644" s="21">
        <v>94681</v>
      </c>
      <c r="O3644" s="21" t="e">
        <v>#N/A</v>
      </c>
    </row>
    <row r="3645" spans="1:15" x14ac:dyDescent="0.25">
      <c r="A3645" t="s">
        <v>6736</v>
      </c>
      <c r="B3645">
        <v>65730</v>
      </c>
      <c r="C3645">
        <v>1339.69</v>
      </c>
      <c r="N3645" s="21">
        <v>94690</v>
      </c>
      <c r="O3645" s="21" t="e">
        <v>#N/A</v>
      </c>
    </row>
    <row r="3646" spans="1:15" x14ac:dyDescent="0.25">
      <c r="A3646" t="s">
        <v>6736</v>
      </c>
      <c r="B3646">
        <v>65750</v>
      </c>
      <c r="C3646">
        <v>1345.33</v>
      </c>
      <c r="N3646" s="21">
        <v>94726</v>
      </c>
      <c r="O3646" s="21" t="e">
        <v>#N/A</v>
      </c>
    </row>
    <row r="3647" spans="1:15" x14ac:dyDescent="0.25">
      <c r="A3647" t="s">
        <v>6736</v>
      </c>
      <c r="B3647">
        <v>65755</v>
      </c>
      <c r="C3647">
        <v>1338.08</v>
      </c>
      <c r="N3647" s="21">
        <v>94727</v>
      </c>
      <c r="O3647" s="21" t="e">
        <v>#N/A</v>
      </c>
    </row>
    <row r="3648" spans="1:15" x14ac:dyDescent="0.25">
      <c r="A3648" t="s">
        <v>6736</v>
      </c>
      <c r="B3648">
        <v>65756</v>
      </c>
      <c r="C3648">
        <v>1290.3599999999999</v>
      </c>
      <c r="N3648" s="21">
        <v>94728</v>
      </c>
      <c r="O3648" s="21" t="e">
        <v>#N/A</v>
      </c>
    </row>
    <row r="3649" spans="1:15" x14ac:dyDescent="0.25">
      <c r="A3649" t="s">
        <v>6736</v>
      </c>
      <c r="B3649">
        <v>65770</v>
      </c>
      <c r="C3649">
        <v>1529.86</v>
      </c>
      <c r="N3649" s="21">
        <v>94729</v>
      </c>
      <c r="O3649" s="21" t="e">
        <v>#N/A</v>
      </c>
    </row>
    <row r="3650" spans="1:15" x14ac:dyDescent="0.25">
      <c r="A3650" t="s">
        <v>6736</v>
      </c>
      <c r="B3650">
        <v>65775</v>
      </c>
      <c r="C3650">
        <v>603.79999999999995</v>
      </c>
      <c r="N3650" s="21">
        <v>94750</v>
      </c>
      <c r="O3650" s="21" t="e">
        <v>#N/A</v>
      </c>
    </row>
    <row r="3651" spans="1:15" x14ac:dyDescent="0.25">
      <c r="A3651" t="s">
        <v>6736</v>
      </c>
      <c r="B3651">
        <v>65780</v>
      </c>
      <c r="C3651">
        <v>791.42</v>
      </c>
      <c r="N3651" s="21">
        <v>94760</v>
      </c>
      <c r="O3651" s="21" t="e">
        <v>#N/A</v>
      </c>
    </row>
    <row r="3652" spans="1:15" x14ac:dyDescent="0.25">
      <c r="A3652" t="s">
        <v>6736</v>
      </c>
      <c r="B3652">
        <v>65781</v>
      </c>
      <c r="C3652">
        <v>1454.77</v>
      </c>
      <c r="N3652" s="21">
        <v>94761</v>
      </c>
      <c r="O3652" s="21" t="e">
        <v>#N/A</v>
      </c>
    </row>
    <row r="3653" spans="1:15" x14ac:dyDescent="0.25">
      <c r="A3653" t="s">
        <v>6736</v>
      </c>
      <c r="B3653">
        <v>65782</v>
      </c>
      <c r="C3653">
        <v>1255.6600000000001</v>
      </c>
      <c r="N3653" s="21">
        <v>94762</v>
      </c>
      <c r="O3653" s="21" t="e">
        <v>#N/A</v>
      </c>
    </row>
    <row r="3654" spans="1:15" x14ac:dyDescent="0.25">
      <c r="A3654" t="s">
        <v>6736</v>
      </c>
      <c r="B3654">
        <v>65810</v>
      </c>
      <c r="C3654">
        <v>509.51</v>
      </c>
      <c r="N3654" s="21">
        <v>94770</v>
      </c>
      <c r="O3654" s="21" t="e">
        <v>#N/A</v>
      </c>
    </row>
    <row r="3655" spans="1:15" x14ac:dyDescent="0.25">
      <c r="A3655" t="s">
        <v>6736</v>
      </c>
      <c r="B3655">
        <v>65820</v>
      </c>
      <c r="C3655">
        <v>821.22</v>
      </c>
      <c r="N3655" s="21">
        <v>94780</v>
      </c>
      <c r="O3655" s="21">
        <v>25.13</v>
      </c>
    </row>
    <row r="3656" spans="1:15" x14ac:dyDescent="0.25">
      <c r="A3656" t="s">
        <v>6736</v>
      </c>
      <c r="B3656">
        <v>65850</v>
      </c>
      <c r="C3656">
        <v>916.03</v>
      </c>
      <c r="N3656" s="21">
        <v>94781</v>
      </c>
      <c r="O3656" s="21">
        <v>8.61</v>
      </c>
    </row>
    <row r="3657" spans="1:15" x14ac:dyDescent="0.25">
      <c r="A3657" t="s">
        <v>6736</v>
      </c>
      <c r="B3657">
        <v>65865</v>
      </c>
      <c r="C3657">
        <v>518.16</v>
      </c>
      <c r="N3657" s="21">
        <v>95004</v>
      </c>
      <c r="O3657" s="21" t="e">
        <v>#N/A</v>
      </c>
    </row>
    <row r="3658" spans="1:15" x14ac:dyDescent="0.25">
      <c r="A3658" t="s">
        <v>6736</v>
      </c>
      <c r="B3658">
        <v>65870</v>
      </c>
      <c r="C3658">
        <v>646.75</v>
      </c>
      <c r="N3658" s="21">
        <v>95012</v>
      </c>
      <c r="O3658" s="21" t="e">
        <v>#N/A</v>
      </c>
    </row>
    <row r="3659" spans="1:15" x14ac:dyDescent="0.25">
      <c r="A3659" t="s">
        <v>6736</v>
      </c>
      <c r="B3659">
        <v>65875</v>
      </c>
      <c r="C3659">
        <v>689.91</v>
      </c>
      <c r="N3659" s="21">
        <v>95017</v>
      </c>
      <c r="O3659" s="21">
        <v>3.95</v>
      </c>
    </row>
    <row r="3660" spans="1:15" x14ac:dyDescent="0.25">
      <c r="A3660" t="s">
        <v>6736</v>
      </c>
      <c r="B3660">
        <v>65880</v>
      </c>
      <c r="C3660">
        <v>723.33</v>
      </c>
      <c r="N3660" s="21">
        <v>95018</v>
      </c>
      <c r="O3660" s="21">
        <v>7.56</v>
      </c>
    </row>
    <row r="3661" spans="1:15" x14ac:dyDescent="0.25">
      <c r="A3661" t="s">
        <v>6736</v>
      </c>
      <c r="B3661">
        <v>65900</v>
      </c>
      <c r="C3661">
        <v>1048.8900000000001</v>
      </c>
      <c r="N3661" s="21">
        <v>95024</v>
      </c>
      <c r="O3661" s="21">
        <v>1.08</v>
      </c>
    </row>
    <row r="3662" spans="1:15" x14ac:dyDescent="0.25">
      <c r="A3662" t="s">
        <v>6736</v>
      </c>
      <c r="B3662">
        <v>65920</v>
      </c>
      <c r="C3662">
        <v>862.77</v>
      </c>
      <c r="N3662" s="21">
        <v>95027</v>
      </c>
      <c r="O3662" s="21" t="e">
        <v>#N/A</v>
      </c>
    </row>
    <row r="3663" spans="1:15" x14ac:dyDescent="0.25">
      <c r="A3663" t="s">
        <v>6736</v>
      </c>
      <c r="B3663">
        <v>65930</v>
      </c>
      <c r="C3663">
        <v>696.25</v>
      </c>
      <c r="N3663" s="21">
        <v>95028</v>
      </c>
      <c r="O3663" s="21" t="e">
        <v>#N/A</v>
      </c>
    </row>
    <row r="3664" spans="1:15" x14ac:dyDescent="0.25">
      <c r="A3664" t="s">
        <v>6736</v>
      </c>
      <c r="B3664">
        <v>66150</v>
      </c>
      <c r="C3664">
        <v>960.68</v>
      </c>
      <c r="N3664" s="21">
        <v>95044</v>
      </c>
      <c r="O3664" s="21" t="e">
        <v>#N/A</v>
      </c>
    </row>
    <row r="3665" spans="1:15" x14ac:dyDescent="0.25">
      <c r="A3665" t="s">
        <v>6736</v>
      </c>
      <c r="B3665">
        <v>66155</v>
      </c>
      <c r="C3665">
        <v>959.91</v>
      </c>
      <c r="N3665" s="21">
        <v>95052</v>
      </c>
      <c r="O3665" s="21" t="e">
        <v>#N/A</v>
      </c>
    </row>
    <row r="3666" spans="1:15" x14ac:dyDescent="0.25">
      <c r="A3666" t="s">
        <v>6736</v>
      </c>
      <c r="B3666">
        <v>66160</v>
      </c>
      <c r="C3666">
        <v>1080.73</v>
      </c>
      <c r="N3666" s="21">
        <v>95056</v>
      </c>
      <c r="O3666" s="21" t="e">
        <v>#N/A</v>
      </c>
    </row>
    <row r="3667" spans="1:15" x14ac:dyDescent="0.25">
      <c r="A3667" t="s">
        <v>6736</v>
      </c>
      <c r="B3667">
        <v>66170</v>
      </c>
      <c r="C3667">
        <v>1065.51</v>
      </c>
      <c r="N3667" s="21">
        <v>95060</v>
      </c>
      <c r="O3667" s="21" t="e">
        <v>#N/A</v>
      </c>
    </row>
    <row r="3668" spans="1:15" x14ac:dyDescent="0.25">
      <c r="A3668" t="s">
        <v>6736</v>
      </c>
      <c r="B3668">
        <v>66172</v>
      </c>
      <c r="C3668">
        <v>1349.94</v>
      </c>
      <c r="N3668" s="21">
        <v>95065</v>
      </c>
      <c r="O3668" s="21" t="e">
        <v>#N/A</v>
      </c>
    </row>
    <row r="3669" spans="1:15" x14ac:dyDescent="0.25">
      <c r="A3669" t="s">
        <v>6736</v>
      </c>
      <c r="B3669">
        <v>66174</v>
      </c>
      <c r="C3669">
        <v>1033.52</v>
      </c>
      <c r="N3669" s="21">
        <v>95070</v>
      </c>
      <c r="O3669" s="21" t="e">
        <v>#N/A</v>
      </c>
    </row>
    <row r="3670" spans="1:15" x14ac:dyDescent="0.25">
      <c r="A3670" t="s">
        <v>6736</v>
      </c>
      <c r="B3670">
        <v>66175</v>
      </c>
      <c r="C3670">
        <v>1082.33</v>
      </c>
      <c r="N3670" s="21">
        <v>95071</v>
      </c>
      <c r="O3670" s="21" t="e">
        <v>#N/A</v>
      </c>
    </row>
    <row r="3671" spans="1:15" x14ac:dyDescent="0.25">
      <c r="A3671" t="s">
        <v>6736</v>
      </c>
      <c r="B3671">
        <v>66179</v>
      </c>
      <c r="C3671">
        <v>1177.53</v>
      </c>
      <c r="N3671" s="21">
        <v>95076</v>
      </c>
      <c r="O3671" s="21">
        <v>78.11</v>
      </c>
    </row>
    <row r="3672" spans="1:15" x14ac:dyDescent="0.25">
      <c r="A3672" t="s">
        <v>6736</v>
      </c>
      <c r="B3672">
        <v>66180</v>
      </c>
      <c r="C3672">
        <v>1242.3399999999999</v>
      </c>
      <c r="N3672" s="21">
        <v>95079</v>
      </c>
      <c r="O3672" s="21">
        <v>71.98</v>
      </c>
    </row>
    <row r="3673" spans="1:15" x14ac:dyDescent="0.25">
      <c r="A3673" t="s">
        <v>6736</v>
      </c>
      <c r="B3673">
        <v>66183</v>
      </c>
      <c r="C3673">
        <v>1126.5</v>
      </c>
      <c r="N3673" s="21">
        <v>95115</v>
      </c>
      <c r="O3673" s="21" t="e">
        <v>#N/A</v>
      </c>
    </row>
    <row r="3674" spans="1:15" x14ac:dyDescent="0.25">
      <c r="A3674" t="s">
        <v>6736</v>
      </c>
      <c r="B3674">
        <v>66184</v>
      </c>
      <c r="C3674">
        <v>859.84</v>
      </c>
      <c r="N3674" s="21">
        <v>95117</v>
      </c>
      <c r="O3674" s="21" t="e">
        <v>#N/A</v>
      </c>
    </row>
    <row r="3675" spans="1:15" x14ac:dyDescent="0.25">
      <c r="A3675" t="s">
        <v>6736</v>
      </c>
      <c r="B3675">
        <v>66185</v>
      </c>
      <c r="C3675">
        <v>925.05</v>
      </c>
      <c r="N3675" s="21">
        <v>95144</v>
      </c>
      <c r="O3675" s="21">
        <v>3.6</v>
      </c>
    </row>
    <row r="3676" spans="1:15" x14ac:dyDescent="0.25">
      <c r="A3676" t="s">
        <v>6736</v>
      </c>
      <c r="B3676">
        <v>66220</v>
      </c>
      <c r="C3676">
        <v>817.3</v>
      </c>
      <c r="N3676" s="21">
        <v>95145</v>
      </c>
      <c r="O3676" s="21">
        <v>3.22</v>
      </c>
    </row>
    <row r="3677" spans="1:15" x14ac:dyDescent="0.25">
      <c r="A3677" t="s">
        <v>6736</v>
      </c>
      <c r="B3677">
        <v>66225</v>
      </c>
      <c r="C3677">
        <v>1015.78</v>
      </c>
      <c r="N3677" s="21">
        <v>95146</v>
      </c>
      <c r="O3677" s="21">
        <v>3.22</v>
      </c>
    </row>
    <row r="3678" spans="1:15" x14ac:dyDescent="0.25">
      <c r="A3678" t="s">
        <v>6736</v>
      </c>
      <c r="B3678">
        <v>66500</v>
      </c>
      <c r="C3678">
        <v>389.14</v>
      </c>
      <c r="N3678" s="21">
        <v>95147</v>
      </c>
      <c r="O3678" s="21">
        <v>3.22</v>
      </c>
    </row>
    <row r="3679" spans="1:15" x14ac:dyDescent="0.25">
      <c r="A3679" t="s">
        <v>6736</v>
      </c>
      <c r="B3679">
        <v>66505</v>
      </c>
      <c r="C3679">
        <v>426.77</v>
      </c>
      <c r="N3679" s="21">
        <v>95148</v>
      </c>
      <c r="O3679" s="21">
        <v>3.22</v>
      </c>
    </row>
    <row r="3680" spans="1:15" x14ac:dyDescent="0.25">
      <c r="A3680" t="s">
        <v>6736</v>
      </c>
      <c r="B3680">
        <v>66600</v>
      </c>
      <c r="C3680">
        <v>911.01</v>
      </c>
      <c r="N3680" s="21">
        <v>95149</v>
      </c>
      <c r="O3680" s="21">
        <v>3.22</v>
      </c>
    </row>
    <row r="3681" spans="1:15" x14ac:dyDescent="0.25">
      <c r="A3681" t="s">
        <v>6736</v>
      </c>
      <c r="B3681">
        <v>66605</v>
      </c>
      <c r="C3681">
        <v>1152.96</v>
      </c>
      <c r="N3681" s="21">
        <v>95165</v>
      </c>
      <c r="O3681" s="21">
        <v>3.6</v>
      </c>
    </row>
    <row r="3682" spans="1:15" x14ac:dyDescent="0.25">
      <c r="A3682" t="s">
        <v>6736</v>
      </c>
      <c r="B3682">
        <v>66625</v>
      </c>
      <c r="C3682">
        <v>470.34</v>
      </c>
      <c r="N3682" s="21">
        <v>95170</v>
      </c>
      <c r="O3682" s="21">
        <v>3.22</v>
      </c>
    </row>
    <row r="3683" spans="1:15" x14ac:dyDescent="0.25">
      <c r="A3683" t="s">
        <v>6736</v>
      </c>
      <c r="B3683">
        <v>66630</v>
      </c>
      <c r="C3683">
        <v>622.58000000000004</v>
      </c>
      <c r="N3683" s="21">
        <v>95180</v>
      </c>
      <c r="O3683" s="21">
        <v>108.56</v>
      </c>
    </row>
    <row r="3684" spans="1:15" x14ac:dyDescent="0.25">
      <c r="A3684" t="s">
        <v>6736</v>
      </c>
      <c r="B3684">
        <v>66635</v>
      </c>
      <c r="C3684">
        <v>628.69000000000005</v>
      </c>
      <c r="N3684" s="21">
        <v>95250</v>
      </c>
      <c r="O3684" s="21" t="e">
        <v>#N/A</v>
      </c>
    </row>
    <row r="3685" spans="1:15" x14ac:dyDescent="0.25">
      <c r="A3685" t="s">
        <v>6736</v>
      </c>
      <c r="B3685">
        <v>66680</v>
      </c>
      <c r="C3685">
        <v>567.03</v>
      </c>
      <c r="N3685" s="21">
        <v>95251</v>
      </c>
      <c r="O3685" s="21" t="e">
        <v>#N/A</v>
      </c>
    </row>
    <row r="3686" spans="1:15" x14ac:dyDescent="0.25">
      <c r="A3686" t="s">
        <v>6736</v>
      </c>
      <c r="B3686">
        <v>66682</v>
      </c>
      <c r="C3686">
        <v>699.73</v>
      </c>
      <c r="N3686" s="21">
        <v>95782</v>
      </c>
      <c r="O3686" s="21" t="e">
        <v>#N/A</v>
      </c>
    </row>
    <row r="3687" spans="1:15" x14ac:dyDescent="0.25">
      <c r="A3687" t="s">
        <v>6736</v>
      </c>
      <c r="B3687">
        <v>66711</v>
      </c>
      <c r="C3687">
        <v>703.18</v>
      </c>
      <c r="N3687" s="21">
        <v>95783</v>
      </c>
      <c r="O3687" s="21" t="e">
        <v>#N/A</v>
      </c>
    </row>
    <row r="3688" spans="1:15" x14ac:dyDescent="0.25">
      <c r="A3688" t="s">
        <v>6736</v>
      </c>
      <c r="B3688">
        <v>66820</v>
      </c>
      <c r="C3688">
        <v>433.19</v>
      </c>
      <c r="N3688" s="21">
        <v>95800</v>
      </c>
      <c r="O3688" s="21" t="e">
        <v>#N/A</v>
      </c>
    </row>
    <row r="3689" spans="1:15" x14ac:dyDescent="0.25">
      <c r="A3689" t="s">
        <v>6736</v>
      </c>
      <c r="B3689">
        <v>66825</v>
      </c>
      <c r="C3689">
        <v>833.33</v>
      </c>
      <c r="N3689" s="21">
        <v>95801</v>
      </c>
      <c r="O3689" s="21" t="e">
        <v>#N/A</v>
      </c>
    </row>
    <row r="3690" spans="1:15" x14ac:dyDescent="0.25">
      <c r="A3690" t="s">
        <v>6736</v>
      </c>
      <c r="B3690">
        <v>66830</v>
      </c>
      <c r="C3690">
        <v>777.28</v>
      </c>
      <c r="N3690" s="21">
        <v>95803</v>
      </c>
      <c r="O3690" s="21" t="e">
        <v>#N/A</v>
      </c>
    </row>
    <row r="3691" spans="1:15" x14ac:dyDescent="0.25">
      <c r="A3691" t="s">
        <v>6736</v>
      </c>
      <c r="B3691">
        <v>66840</v>
      </c>
      <c r="C3691">
        <v>761.01</v>
      </c>
      <c r="N3691" s="21">
        <v>95805</v>
      </c>
      <c r="O3691" s="21" t="e">
        <v>#N/A</v>
      </c>
    </row>
    <row r="3692" spans="1:15" x14ac:dyDescent="0.25">
      <c r="A3692" t="s">
        <v>6736</v>
      </c>
      <c r="B3692">
        <v>66850</v>
      </c>
      <c r="C3692">
        <v>865.54</v>
      </c>
      <c r="N3692" s="21">
        <v>95806</v>
      </c>
      <c r="O3692" s="21" t="e">
        <v>#N/A</v>
      </c>
    </row>
    <row r="3693" spans="1:15" x14ac:dyDescent="0.25">
      <c r="A3693" t="s">
        <v>6736</v>
      </c>
      <c r="B3693">
        <v>66852</v>
      </c>
      <c r="C3693">
        <v>921.6</v>
      </c>
      <c r="N3693" s="21">
        <v>95807</v>
      </c>
      <c r="O3693" s="21" t="e">
        <v>#N/A</v>
      </c>
    </row>
    <row r="3694" spans="1:15" x14ac:dyDescent="0.25">
      <c r="A3694" t="s">
        <v>6736</v>
      </c>
      <c r="B3694">
        <v>66920</v>
      </c>
      <c r="C3694">
        <v>823.18</v>
      </c>
      <c r="N3694" s="21">
        <v>95808</v>
      </c>
      <c r="O3694" s="21" t="e">
        <v>#N/A</v>
      </c>
    </row>
    <row r="3695" spans="1:15" x14ac:dyDescent="0.25">
      <c r="A3695" t="s">
        <v>6736</v>
      </c>
      <c r="B3695">
        <v>66930</v>
      </c>
      <c r="C3695">
        <v>934.96</v>
      </c>
      <c r="N3695" s="21">
        <v>95810</v>
      </c>
      <c r="O3695" s="21" t="e">
        <v>#N/A</v>
      </c>
    </row>
    <row r="3696" spans="1:15" x14ac:dyDescent="0.25">
      <c r="A3696" t="s">
        <v>6736</v>
      </c>
      <c r="B3696">
        <v>66940</v>
      </c>
      <c r="C3696">
        <v>854.52</v>
      </c>
      <c r="N3696" s="21">
        <v>95811</v>
      </c>
      <c r="O3696" s="21" t="e">
        <v>#N/A</v>
      </c>
    </row>
    <row r="3697" spans="1:15" x14ac:dyDescent="0.25">
      <c r="A3697" t="s">
        <v>6736</v>
      </c>
      <c r="B3697">
        <v>66982</v>
      </c>
      <c r="C3697">
        <v>866.43</v>
      </c>
      <c r="N3697" s="21">
        <v>95812</v>
      </c>
      <c r="O3697" s="21" t="e">
        <v>#N/A</v>
      </c>
    </row>
    <row r="3698" spans="1:15" x14ac:dyDescent="0.25">
      <c r="A3698" t="s">
        <v>6736</v>
      </c>
      <c r="B3698">
        <v>66983</v>
      </c>
      <c r="C3698">
        <v>804.94</v>
      </c>
      <c r="N3698" s="21">
        <v>95813</v>
      </c>
      <c r="O3698" s="21" t="e">
        <v>#N/A</v>
      </c>
    </row>
    <row r="3699" spans="1:15" x14ac:dyDescent="0.25">
      <c r="A3699" t="s">
        <v>6736</v>
      </c>
      <c r="B3699">
        <v>66984</v>
      </c>
      <c r="C3699">
        <v>698.2</v>
      </c>
      <c r="N3699" s="21">
        <v>95816</v>
      </c>
      <c r="O3699" s="21" t="e">
        <v>#N/A</v>
      </c>
    </row>
    <row r="3700" spans="1:15" x14ac:dyDescent="0.25">
      <c r="A3700" t="s">
        <v>6736</v>
      </c>
      <c r="B3700">
        <v>66985</v>
      </c>
      <c r="C3700">
        <v>841.87</v>
      </c>
      <c r="N3700" s="21">
        <v>95819</v>
      </c>
      <c r="O3700" s="21" t="e">
        <v>#N/A</v>
      </c>
    </row>
    <row r="3701" spans="1:15" x14ac:dyDescent="0.25">
      <c r="A3701" t="s">
        <v>6736</v>
      </c>
      <c r="B3701">
        <v>66986</v>
      </c>
      <c r="C3701">
        <v>991.39</v>
      </c>
      <c r="N3701" s="21">
        <v>95822</v>
      </c>
      <c r="O3701" s="21" t="e">
        <v>#N/A</v>
      </c>
    </row>
    <row r="3702" spans="1:15" x14ac:dyDescent="0.25">
      <c r="A3702" t="s">
        <v>6736</v>
      </c>
      <c r="B3702">
        <v>66990</v>
      </c>
      <c r="C3702">
        <v>97.97</v>
      </c>
      <c r="N3702" s="21">
        <v>95824</v>
      </c>
      <c r="O3702" s="21" t="e">
        <v>#N/A</v>
      </c>
    </row>
    <row r="3703" spans="1:15" x14ac:dyDescent="0.25">
      <c r="A3703" t="s">
        <v>6736</v>
      </c>
      <c r="B3703">
        <v>67005</v>
      </c>
      <c r="C3703">
        <v>517.72</v>
      </c>
      <c r="N3703" s="21">
        <v>95827</v>
      </c>
      <c r="O3703" s="21" t="e">
        <v>#N/A</v>
      </c>
    </row>
    <row r="3704" spans="1:15" x14ac:dyDescent="0.25">
      <c r="A3704" t="s">
        <v>6736</v>
      </c>
      <c r="B3704">
        <v>67010</v>
      </c>
      <c r="C3704">
        <v>593.16999999999996</v>
      </c>
      <c r="N3704" s="21">
        <v>95829</v>
      </c>
      <c r="O3704" s="21" t="e">
        <v>#N/A</v>
      </c>
    </row>
    <row r="3705" spans="1:15" x14ac:dyDescent="0.25">
      <c r="A3705" t="s">
        <v>6736</v>
      </c>
      <c r="B3705">
        <v>67015</v>
      </c>
      <c r="C3705">
        <v>635.17999999999995</v>
      </c>
      <c r="N3705" s="21">
        <v>95830</v>
      </c>
      <c r="O3705" s="21">
        <v>97.04</v>
      </c>
    </row>
    <row r="3706" spans="1:15" x14ac:dyDescent="0.25">
      <c r="A3706" t="s">
        <v>6736</v>
      </c>
      <c r="B3706">
        <v>67027</v>
      </c>
      <c r="C3706">
        <v>930.09</v>
      </c>
      <c r="N3706" s="21">
        <v>95831</v>
      </c>
      <c r="O3706" s="21" t="e">
        <v>#N/A</v>
      </c>
    </row>
    <row r="3707" spans="1:15" x14ac:dyDescent="0.25">
      <c r="A3707" t="s">
        <v>6736</v>
      </c>
      <c r="B3707">
        <v>67030</v>
      </c>
      <c r="C3707">
        <v>584.16999999999996</v>
      </c>
      <c r="N3707" s="21">
        <v>95832</v>
      </c>
      <c r="O3707" s="21" t="e">
        <v>#N/A</v>
      </c>
    </row>
    <row r="3708" spans="1:15" x14ac:dyDescent="0.25">
      <c r="A3708" t="s">
        <v>6736</v>
      </c>
      <c r="B3708">
        <v>67036</v>
      </c>
      <c r="C3708">
        <v>984.2</v>
      </c>
      <c r="N3708" s="21">
        <v>95833</v>
      </c>
      <c r="O3708" s="21" t="e">
        <v>#N/A</v>
      </c>
    </row>
    <row r="3709" spans="1:15" x14ac:dyDescent="0.25">
      <c r="A3709" t="s">
        <v>6736</v>
      </c>
      <c r="B3709">
        <v>67039</v>
      </c>
      <c r="C3709">
        <v>1053.19</v>
      </c>
      <c r="N3709" s="21">
        <v>95834</v>
      </c>
      <c r="O3709" s="21" t="e">
        <v>#N/A</v>
      </c>
    </row>
    <row r="3710" spans="1:15" x14ac:dyDescent="0.25">
      <c r="A3710" t="s">
        <v>6736</v>
      </c>
      <c r="B3710">
        <v>67040</v>
      </c>
      <c r="C3710">
        <v>1137.43</v>
      </c>
      <c r="N3710" s="21">
        <v>95851</v>
      </c>
      <c r="O3710" s="21">
        <v>8.26</v>
      </c>
    </row>
    <row r="3711" spans="1:15" x14ac:dyDescent="0.25">
      <c r="A3711" t="s">
        <v>6736</v>
      </c>
      <c r="B3711">
        <v>67041</v>
      </c>
      <c r="C3711">
        <v>1255.58</v>
      </c>
      <c r="N3711" s="21">
        <v>95852</v>
      </c>
      <c r="O3711" s="21">
        <v>5.74</v>
      </c>
    </row>
    <row r="3712" spans="1:15" x14ac:dyDescent="0.25">
      <c r="A3712" t="s">
        <v>6736</v>
      </c>
      <c r="B3712">
        <v>67042</v>
      </c>
      <c r="C3712">
        <v>1255.98</v>
      </c>
      <c r="N3712" s="21">
        <v>95857</v>
      </c>
      <c r="O3712" s="21">
        <v>30.32</v>
      </c>
    </row>
    <row r="3713" spans="1:15" x14ac:dyDescent="0.25">
      <c r="A3713" t="s">
        <v>6736</v>
      </c>
      <c r="B3713">
        <v>67043</v>
      </c>
      <c r="C3713">
        <v>1325.36</v>
      </c>
      <c r="N3713" s="21">
        <v>95860</v>
      </c>
      <c r="O3713" s="21" t="e">
        <v>#N/A</v>
      </c>
    </row>
    <row r="3714" spans="1:15" x14ac:dyDescent="0.25">
      <c r="A3714" t="s">
        <v>6736</v>
      </c>
      <c r="B3714">
        <v>67107</v>
      </c>
      <c r="C3714">
        <v>1109.23</v>
      </c>
      <c r="N3714" s="21">
        <v>95861</v>
      </c>
      <c r="O3714" s="21" t="e">
        <v>#N/A</v>
      </c>
    </row>
    <row r="3715" spans="1:15" x14ac:dyDescent="0.25">
      <c r="A3715" t="s">
        <v>6736</v>
      </c>
      <c r="B3715">
        <v>67108</v>
      </c>
      <c r="C3715">
        <v>1424.51</v>
      </c>
      <c r="N3715" s="21">
        <v>95863</v>
      </c>
      <c r="O3715" s="21" t="e">
        <v>#N/A</v>
      </c>
    </row>
    <row r="3716" spans="1:15" x14ac:dyDescent="0.25">
      <c r="A3716" t="s">
        <v>6736</v>
      </c>
      <c r="B3716">
        <v>67113</v>
      </c>
      <c r="C3716">
        <v>1539.41</v>
      </c>
      <c r="N3716" s="21">
        <v>95864</v>
      </c>
      <c r="O3716" s="21" t="e">
        <v>#N/A</v>
      </c>
    </row>
    <row r="3717" spans="1:15" x14ac:dyDescent="0.25">
      <c r="A3717" t="s">
        <v>6736</v>
      </c>
      <c r="B3717">
        <v>67115</v>
      </c>
      <c r="C3717">
        <v>547.52</v>
      </c>
      <c r="N3717" s="21">
        <v>95865</v>
      </c>
      <c r="O3717" s="21" t="e">
        <v>#N/A</v>
      </c>
    </row>
    <row r="3718" spans="1:15" x14ac:dyDescent="0.25">
      <c r="A3718" t="s">
        <v>6736</v>
      </c>
      <c r="B3718">
        <v>67121</v>
      </c>
      <c r="C3718">
        <v>991.42</v>
      </c>
      <c r="N3718" s="21">
        <v>95866</v>
      </c>
      <c r="O3718" s="21" t="e">
        <v>#N/A</v>
      </c>
    </row>
    <row r="3719" spans="1:15" x14ac:dyDescent="0.25">
      <c r="A3719" t="s">
        <v>6736</v>
      </c>
      <c r="B3719">
        <v>67218</v>
      </c>
      <c r="C3719">
        <v>1504.62</v>
      </c>
      <c r="N3719" s="21">
        <v>95867</v>
      </c>
      <c r="O3719" s="21" t="e">
        <v>#N/A</v>
      </c>
    </row>
    <row r="3720" spans="1:15" x14ac:dyDescent="0.25">
      <c r="A3720" t="s">
        <v>6736</v>
      </c>
      <c r="B3720">
        <v>67229</v>
      </c>
      <c r="C3720">
        <v>1214.92</v>
      </c>
      <c r="N3720" s="21">
        <v>95868</v>
      </c>
      <c r="O3720" s="21" t="e">
        <v>#N/A</v>
      </c>
    </row>
    <row r="3721" spans="1:15" x14ac:dyDescent="0.25">
      <c r="A3721" t="s">
        <v>6736</v>
      </c>
      <c r="B3721">
        <v>67250</v>
      </c>
      <c r="C3721">
        <v>854.9</v>
      </c>
      <c r="N3721" s="21">
        <v>95869</v>
      </c>
      <c r="O3721" s="21" t="e">
        <v>#N/A</v>
      </c>
    </row>
    <row r="3722" spans="1:15" x14ac:dyDescent="0.25">
      <c r="A3722" t="s">
        <v>6736</v>
      </c>
      <c r="B3722">
        <v>67255</v>
      </c>
      <c r="C3722">
        <v>748.24</v>
      </c>
      <c r="N3722" s="21">
        <v>95870</v>
      </c>
      <c r="O3722" s="21" t="e">
        <v>#N/A</v>
      </c>
    </row>
    <row r="3723" spans="1:15" x14ac:dyDescent="0.25">
      <c r="A3723" t="s">
        <v>6736</v>
      </c>
      <c r="B3723">
        <v>67311</v>
      </c>
      <c r="C3723">
        <v>653.80999999999995</v>
      </c>
      <c r="N3723" s="21">
        <v>95872</v>
      </c>
      <c r="O3723" s="21" t="e">
        <v>#N/A</v>
      </c>
    </row>
    <row r="3724" spans="1:15" x14ac:dyDescent="0.25">
      <c r="A3724" t="s">
        <v>6736</v>
      </c>
      <c r="B3724">
        <v>67312</v>
      </c>
      <c r="C3724">
        <v>776.97</v>
      </c>
      <c r="N3724" s="21">
        <v>95873</v>
      </c>
      <c r="O3724" s="21" t="e">
        <v>#N/A</v>
      </c>
    </row>
    <row r="3725" spans="1:15" x14ac:dyDescent="0.25">
      <c r="A3725" t="s">
        <v>6736</v>
      </c>
      <c r="B3725">
        <v>67314</v>
      </c>
      <c r="C3725">
        <v>735.86</v>
      </c>
      <c r="N3725" s="21">
        <v>95874</v>
      </c>
      <c r="O3725" s="21" t="e">
        <v>#N/A</v>
      </c>
    </row>
    <row r="3726" spans="1:15" x14ac:dyDescent="0.25">
      <c r="A3726" t="s">
        <v>6736</v>
      </c>
      <c r="B3726">
        <v>67316</v>
      </c>
      <c r="C3726">
        <v>874.22</v>
      </c>
      <c r="N3726" s="21">
        <v>95875</v>
      </c>
      <c r="O3726" s="21" t="e">
        <v>#N/A</v>
      </c>
    </row>
    <row r="3727" spans="1:15" x14ac:dyDescent="0.25">
      <c r="A3727" t="s">
        <v>6736</v>
      </c>
      <c r="B3727">
        <v>67318</v>
      </c>
      <c r="C3727">
        <v>769.7</v>
      </c>
      <c r="N3727" s="21">
        <v>95885</v>
      </c>
      <c r="O3727" s="21" t="e">
        <v>#N/A</v>
      </c>
    </row>
    <row r="3728" spans="1:15" x14ac:dyDescent="0.25">
      <c r="A3728" t="s">
        <v>6736</v>
      </c>
      <c r="B3728">
        <v>67320</v>
      </c>
      <c r="C3728">
        <v>349.53</v>
      </c>
      <c r="N3728" s="21">
        <v>95886</v>
      </c>
      <c r="O3728" s="21" t="e">
        <v>#N/A</v>
      </c>
    </row>
    <row r="3729" spans="1:15" x14ac:dyDescent="0.25">
      <c r="A3729" t="s">
        <v>6736</v>
      </c>
      <c r="B3729">
        <v>67331</v>
      </c>
      <c r="C3729">
        <v>331.59</v>
      </c>
      <c r="N3729" s="21">
        <v>95887</v>
      </c>
      <c r="O3729" s="21" t="e">
        <v>#N/A</v>
      </c>
    </row>
    <row r="3730" spans="1:15" x14ac:dyDescent="0.25">
      <c r="A3730" t="s">
        <v>6736</v>
      </c>
      <c r="B3730">
        <v>67332</v>
      </c>
      <c r="C3730">
        <v>359.82</v>
      </c>
      <c r="N3730" s="21">
        <v>95905</v>
      </c>
      <c r="O3730" s="21" t="e">
        <v>#N/A</v>
      </c>
    </row>
    <row r="3731" spans="1:15" x14ac:dyDescent="0.25">
      <c r="A3731" t="s">
        <v>6736</v>
      </c>
      <c r="B3731">
        <v>67334</v>
      </c>
      <c r="C3731">
        <v>327.06</v>
      </c>
      <c r="N3731" s="21">
        <v>95907</v>
      </c>
      <c r="O3731" s="21" t="e">
        <v>#N/A</v>
      </c>
    </row>
    <row r="3732" spans="1:15" x14ac:dyDescent="0.25">
      <c r="A3732" t="s">
        <v>6736</v>
      </c>
      <c r="B3732">
        <v>67335</v>
      </c>
      <c r="C3732">
        <v>160.84</v>
      </c>
      <c r="N3732" s="21">
        <v>95908</v>
      </c>
      <c r="O3732" s="21" t="e">
        <v>#N/A</v>
      </c>
    </row>
    <row r="3733" spans="1:15" x14ac:dyDescent="0.25">
      <c r="A3733" t="s">
        <v>6736</v>
      </c>
      <c r="B3733">
        <v>67340</v>
      </c>
      <c r="C3733">
        <v>388.82</v>
      </c>
      <c r="N3733" s="21">
        <v>95909</v>
      </c>
      <c r="O3733" s="21" t="e">
        <v>#N/A</v>
      </c>
    </row>
    <row r="3734" spans="1:15" x14ac:dyDescent="0.25">
      <c r="A3734" t="s">
        <v>6736</v>
      </c>
      <c r="B3734">
        <v>67343</v>
      </c>
      <c r="C3734">
        <v>714.87</v>
      </c>
      <c r="N3734" s="21">
        <v>95910</v>
      </c>
      <c r="O3734" s="21" t="e">
        <v>#N/A</v>
      </c>
    </row>
    <row r="3735" spans="1:15" x14ac:dyDescent="0.25">
      <c r="A3735" t="s">
        <v>6736</v>
      </c>
      <c r="B3735">
        <v>67346</v>
      </c>
      <c r="C3735">
        <v>210.96</v>
      </c>
      <c r="N3735" s="21">
        <v>95911</v>
      </c>
      <c r="O3735" s="21" t="e">
        <v>#N/A</v>
      </c>
    </row>
    <row r="3736" spans="1:15" x14ac:dyDescent="0.25">
      <c r="A3736" t="s">
        <v>6736</v>
      </c>
      <c r="B3736">
        <v>67400</v>
      </c>
      <c r="C3736">
        <v>1018.6</v>
      </c>
      <c r="N3736" s="21">
        <v>95912</v>
      </c>
      <c r="O3736" s="21" t="e">
        <v>#N/A</v>
      </c>
    </row>
    <row r="3737" spans="1:15" x14ac:dyDescent="0.25">
      <c r="A3737" t="s">
        <v>6736</v>
      </c>
      <c r="B3737">
        <v>67405</v>
      </c>
      <c r="C3737">
        <v>871.98</v>
      </c>
      <c r="N3737" s="21">
        <v>95913</v>
      </c>
      <c r="O3737" s="21" t="e">
        <v>#N/A</v>
      </c>
    </row>
    <row r="3738" spans="1:15" x14ac:dyDescent="0.25">
      <c r="A3738" t="s">
        <v>6736</v>
      </c>
      <c r="B3738">
        <v>67412</v>
      </c>
      <c r="C3738">
        <v>932.07</v>
      </c>
      <c r="N3738" s="21">
        <v>95921</v>
      </c>
      <c r="O3738" s="21" t="e">
        <v>#N/A</v>
      </c>
    </row>
    <row r="3739" spans="1:15" x14ac:dyDescent="0.25">
      <c r="A3739" t="s">
        <v>6736</v>
      </c>
      <c r="B3739">
        <v>67413</v>
      </c>
      <c r="C3739">
        <v>937.86</v>
      </c>
      <c r="N3739" s="21">
        <v>95922</v>
      </c>
      <c r="O3739" s="21" t="e">
        <v>#N/A</v>
      </c>
    </row>
    <row r="3740" spans="1:15" x14ac:dyDescent="0.25">
      <c r="A3740" t="s">
        <v>6736</v>
      </c>
      <c r="B3740">
        <v>67414</v>
      </c>
      <c r="C3740">
        <v>1445.7</v>
      </c>
      <c r="N3740" s="21">
        <v>95923</v>
      </c>
      <c r="O3740" s="21" t="e">
        <v>#N/A</v>
      </c>
    </row>
    <row r="3741" spans="1:15" x14ac:dyDescent="0.25">
      <c r="A3741" t="s">
        <v>6736</v>
      </c>
      <c r="B3741">
        <v>67415</v>
      </c>
      <c r="C3741">
        <v>113.17</v>
      </c>
      <c r="N3741" s="21">
        <v>95924</v>
      </c>
      <c r="O3741" s="21" t="e">
        <v>#N/A</v>
      </c>
    </row>
    <row r="3742" spans="1:15" x14ac:dyDescent="0.25">
      <c r="A3742" t="s">
        <v>6736</v>
      </c>
      <c r="B3742">
        <v>67420</v>
      </c>
      <c r="C3742">
        <v>1765.76</v>
      </c>
      <c r="N3742" s="21">
        <v>95925</v>
      </c>
      <c r="O3742" s="21" t="e">
        <v>#N/A</v>
      </c>
    </row>
    <row r="3743" spans="1:15" x14ac:dyDescent="0.25">
      <c r="A3743" t="s">
        <v>6736</v>
      </c>
      <c r="B3743">
        <v>67430</v>
      </c>
      <c r="C3743">
        <v>1357.15</v>
      </c>
      <c r="N3743" s="21">
        <v>95926</v>
      </c>
      <c r="O3743" s="21" t="e">
        <v>#N/A</v>
      </c>
    </row>
    <row r="3744" spans="1:15" x14ac:dyDescent="0.25">
      <c r="A3744" t="s">
        <v>6736</v>
      </c>
      <c r="B3744">
        <v>67440</v>
      </c>
      <c r="C3744">
        <v>1317.6</v>
      </c>
      <c r="N3744" s="21">
        <v>95927</v>
      </c>
      <c r="O3744" s="21" t="e">
        <v>#N/A</v>
      </c>
    </row>
    <row r="3745" spans="1:15" x14ac:dyDescent="0.25">
      <c r="A3745" t="s">
        <v>6736</v>
      </c>
      <c r="B3745">
        <v>67445</v>
      </c>
      <c r="C3745">
        <v>1528.72</v>
      </c>
      <c r="N3745" s="21">
        <v>95928</v>
      </c>
      <c r="O3745" s="21" t="e">
        <v>#N/A</v>
      </c>
    </row>
    <row r="3746" spans="1:15" x14ac:dyDescent="0.25">
      <c r="A3746" t="s">
        <v>6736</v>
      </c>
      <c r="B3746">
        <v>67450</v>
      </c>
      <c r="C3746">
        <v>1373.9</v>
      </c>
      <c r="N3746" s="21">
        <v>95929</v>
      </c>
      <c r="O3746" s="21" t="e">
        <v>#N/A</v>
      </c>
    </row>
    <row r="3747" spans="1:15" x14ac:dyDescent="0.25">
      <c r="A3747" t="s">
        <v>6736</v>
      </c>
      <c r="B3747">
        <v>67550</v>
      </c>
      <c r="C3747">
        <v>1055.95</v>
      </c>
      <c r="N3747" s="21">
        <v>95930</v>
      </c>
      <c r="O3747" s="21" t="e">
        <v>#N/A</v>
      </c>
    </row>
    <row r="3748" spans="1:15" x14ac:dyDescent="0.25">
      <c r="A3748" t="s">
        <v>6736</v>
      </c>
      <c r="B3748">
        <v>67560</v>
      </c>
      <c r="C3748">
        <v>1081.81</v>
      </c>
      <c r="N3748" s="21">
        <v>95933</v>
      </c>
      <c r="O3748" s="21" t="e">
        <v>#N/A</v>
      </c>
    </row>
    <row r="3749" spans="1:15" x14ac:dyDescent="0.25">
      <c r="A3749" t="s">
        <v>6736</v>
      </c>
      <c r="B3749">
        <v>67570</v>
      </c>
      <c r="C3749">
        <v>1272.98</v>
      </c>
      <c r="N3749" s="21">
        <v>95937</v>
      </c>
      <c r="O3749" s="21" t="e">
        <v>#N/A</v>
      </c>
    </row>
    <row r="3750" spans="1:15" x14ac:dyDescent="0.25">
      <c r="A3750" t="s">
        <v>6736</v>
      </c>
      <c r="B3750">
        <v>67808</v>
      </c>
      <c r="C3750">
        <v>404.41</v>
      </c>
      <c r="N3750" s="21">
        <v>95938</v>
      </c>
      <c r="O3750" s="21" t="e">
        <v>#N/A</v>
      </c>
    </row>
    <row r="3751" spans="1:15" x14ac:dyDescent="0.25">
      <c r="A3751" t="s">
        <v>6736</v>
      </c>
      <c r="B3751">
        <v>67835</v>
      </c>
      <c r="C3751">
        <v>478.94</v>
      </c>
      <c r="N3751" s="21">
        <v>95939</v>
      </c>
      <c r="O3751" s="21" t="e">
        <v>#N/A</v>
      </c>
    </row>
    <row r="3752" spans="1:15" x14ac:dyDescent="0.25">
      <c r="A3752" t="s">
        <v>6736</v>
      </c>
      <c r="B3752">
        <v>67902</v>
      </c>
      <c r="C3752">
        <v>789.56</v>
      </c>
      <c r="N3752" s="21">
        <v>95940</v>
      </c>
      <c r="O3752" s="21" t="e">
        <v>#N/A</v>
      </c>
    </row>
    <row r="3753" spans="1:15" x14ac:dyDescent="0.25">
      <c r="A3753" t="s">
        <v>6736</v>
      </c>
      <c r="B3753">
        <v>67906</v>
      </c>
      <c r="C3753">
        <v>553.34</v>
      </c>
      <c r="N3753" s="21">
        <v>95950</v>
      </c>
      <c r="O3753" s="21" t="e">
        <v>#N/A</v>
      </c>
    </row>
    <row r="3754" spans="1:15" x14ac:dyDescent="0.25">
      <c r="A3754" t="s">
        <v>6736</v>
      </c>
      <c r="B3754">
        <v>67911</v>
      </c>
      <c r="C3754">
        <v>614.48</v>
      </c>
      <c r="N3754" s="21">
        <v>95951</v>
      </c>
      <c r="O3754" s="21" t="e">
        <v>#N/A</v>
      </c>
    </row>
    <row r="3755" spans="1:15" x14ac:dyDescent="0.25">
      <c r="A3755" t="s">
        <v>6736</v>
      </c>
      <c r="B3755">
        <v>67971</v>
      </c>
      <c r="C3755">
        <v>789.33</v>
      </c>
      <c r="N3755" s="21">
        <v>95953</v>
      </c>
      <c r="O3755" s="21" t="e">
        <v>#N/A</v>
      </c>
    </row>
    <row r="3756" spans="1:15" x14ac:dyDescent="0.25">
      <c r="A3756" t="s">
        <v>6736</v>
      </c>
      <c r="B3756">
        <v>67973</v>
      </c>
      <c r="C3756">
        <v>1014.32</v>
      </c>
      <c r="N3756" s="21">
        <v>95954</v>
      </c>
      <c r="O3756" s="21" t="e">
        <v>#N/A</v>
      </c>
    </row>
    <row r="3757" spans="1:15" x14ac:dyDescent="0.25">
      <c r="A3757" t="s">
        <v>6736</v>
      </c>
      <c r="B3757">
        <v>67974</v>
      </c>
      <c r="C3757">
        <v>1012.41</v>
      </c>
      <c r="N3757" s="21">
        <v>95955</v>
      </c>
      <c r="O3757" s="21" t="e">
        <v>#N/A</v>
      </c>
    </row>
    <row r="3758" spans="1:15" x14ac:dyDescent="0.25">
      <c r="A3758" t="s">
        <v>6736</v>
      </c>
      <c r="B3758">
        <v>67975</v>
      </c>
      <c r="C3758">
        <v>747.04</v>
      </c>
      <c r="N3758" s="21">
        <v>95956</v>
      </c>
      <c r="O3758" s="21" t="e">
        <v>#N/A</v>
      </c>
    </row>
    <row r="3759" spans="1:15" x14ac:dyDescent="0.25">
      <c r="A3759" t="s">
        <v>6736</v>
      </c>
      <c r="B3759">
        <v>68325</v>
      </c>
      <c r="C3759">
        <v>720.27</v>
      </c>
      <c r="N3759" s="21">
        <v>95957</v>
      </c>
      <c r="O3759" s="21" t="e">
        <v>#N/A</v>
      </c>
    </row>
    <row r="3760" spans="1:15" x14ac:dyDescent="0.25">
      <c r="A3760" t="s">
        <v>6736</v>
      </c>
      <c r="B3760">
        <v>68326</v>
      </c>
      <c r="C3760">
        <v>706.18</v>
      </c>
      <c r="N3760" s="21">
        <v>95958</v>
      </c>
      <c r="O3760" s="21" t="e">
        <v>#N/A</v>
      </c>
    </row>
    <row r="3761" spans="1:15" x14ac:dyDescent="0.25">
      <c r="A3761" t="s">
        <v>6736</v>
      </c>
      <c r="B3761">
        <v>68328</v>
      </c>
      <c r="C3761">
        <v>773.67</v>
      </c>
      <c r="N3761" s="21">
        <v>95961</v>
      </c>
      <c r="O3761" s="21" t="e">
        <v>#N/A</v>
      </c>
    </row>
    <row r="3762" spans="1:15" x14ac:dyDescent="0.25">
      <c r="A3762" t="s">
        <v>6736</v>
      </c>
      <c r="B3762">
        <v>68335</v>
      </c>
      <c r="C3762">
        <v>708.07</v>
      </c>
      <c r="N3762" s="21">
        <v>95962</v>
      </c>
      <c r="O3762" s="21" t="e">
        <v>#N/A</v>
      </c>
    </row>
    <row r="3763" spans="1:15" x14ac:dyDescent="0.25">
      <c r="A3763" t="s">
        <v>6736</v>
      </c>
      <c r="B3763">
        <v>68362</v>
      </c>
      <c r="C3763">
        <v>717.59</v>
      </c>
      <c r="N3763" s="21">
        <v>95965</v>
      </c>
      <c r="O3763" s="21" t="e">
        <v>#N/A</v>
      </c>
    </row>
    <row r="3764" spans="1:15" x14ac:dyDescent="0.25">
      <c r="A3764" t="s">
        <v>6736</v>
      </c>
      <c r="B3764">
        <v>68371</v>
      </c>
      <c r="C3764">
        <v>452.59</v>
      </c>
      <c r="N3764" s="21">
        <v>95966</v>
      </c>
      <c r="O3764" s="21" t="e">
        <v>#N/A</v>
      </c>
    </row>
    <row r="3765" spans="1:15" x14ac:dyDescent="0.25">
      <c r="A3765" t="s">
        <v>6736</v>
      </c>
      <c r="B3765">
        <v>68500</v>
      </c>
      <c r="C3765">
        <v>1065.6400000000001</v>
      </c>
      <c r="N3765" s="21">
        <v>95967</v>
      </c>
      <c r="O3765" s="21" t="e">
        <v>#N/A</v>
      </c>
    </row>
    <row r="3766" spans="1:15" x14ac:dyDescent="0.25">
      <c r="A3766" t="s">
        <v>6736</v>
      </c>
      <c r="B3766">
        <v>68505</v>
      </c>
      <c r="C3766">
        <v>1059.07</v>
      </c>
      <c r="N3766" s="21">
        <v>95970</v>
      </c>
      <c r="O3766" s="21">
        <v>19.79</v>
      </c>
    </row>
    <row r="3767" spans="1:15" x14ac:dyDescent="0.25">
      <c r="A3767" t="s">
        <v>6736</v>
      </c>
      <c r="B3767">
        <v>68520</v>
      </c>
      <c r="C3767">
        <v>752.72</v>
      </c>
      <c r="N3767" s="21">
        <v>95971</v>
      </c>
      <c r="O3767" s="21">
        <v>41.29</v>
      </c>
    </row>
    <row r="3768" spans="1:15" x14ac:dyDescent="0.25">
      <c r="A3768" t="s">
        <v>6736</v>
      </c>
      <c r="B3768">
        <v>68525</v>
      </c>
      <c r="C3768">
        <v>285.43</v>
      </c>
      <c r="N3768" s="21">
        <v>95972</v>
      </c>
      <c r="O3768" s="21">
        <v>43.03</v>
      </c>
    </row>
    <row r="3769" spans="1:15" x14ac:dyDescent="0.25">
      <c r="A3769" t="s">
        <v>6736</v>
      </c>
      <c r="B3769">
        <v>68540</v>
      </c>
      <c r="C3769">
        <v>1017</v>
      </c>
      <c r="N3769" s="21">
        <v>95974</v>
      </c>
      <c r="O3769" s="21" t="e">
        <v>#N/A</v>
      </c>
    </row>
    <row r="3770" spans="1:15" x14ac:dyDescent="0.25">
      <c r="A3770" t="s">
        <v>6736</v>
      </c>
      <c r="B3770">
        <v>68550</v>
      </c>
      <c r="C3770">
        <v>1207.53</v>
      </c>
      <c r="N3770" s="21">
        <v>95975</v>
      </c>
      <c r="O3770" s="21" t="e">
        <v>#N/A</v>
      </c>
    </row>
    <row r="3771" spans="1:15" x14ac:dyDescent="0.25">
      <c r="A3771" t="s">
        <v>6736</v>
      </c>
      <c r="B3771">
        <v>68700</v>
      </c>
      <c r="C3771">
        <v>660.27</v>
      </c>
      <c r="N3771" s="21">
        <v>95978</v>
      </c>
      <c r="O3771" s="21" t="e">
        <v>#N/A</v>
      </c>
    </row>
    <row r="3772" spans="1:15" x14ac:dyDescent="0.25">
      <c r="A3772" t="s">
        <v>6736</v>
      </c>
      <c r="B3772">
        <v>68720</v>
      </c>
      <c r="C3772">
        <v>826.58</v>
      </c>
      <c r="N3772" s="21">
        <v>95979</v>
      </c>
      <c r="O3772" s="21" t="e">
        <v>#N/A</v>
      </c>
    </row>
    <row r="3773" spans="1:15" x14ac:dyDescent="0.25">
      <c r="A3773" t="s">
        <v>6736</v>
      </c>
      <c r="B3773">
        <v>68745</v>
      </c>
      <c r="C3773">
        <v>830.47</v>
      </c>
      <c r="N3773" s="21">
        <v>95980</v>
      </c>
      <c r="O3773" s="21" t="e">
        <v>#N/A</v>
      </c>
    </row>
    <row r="3774" spans="1:15" x14ac:dyDescent="0.25">
      <c r="A3774" t="s">
        <v>6736</v>
      </c>
      <c r="B3774">
        <v>68750</v>
      </c>
      <c r="C3774">
        <v>860.29</v>
      </c>
      <c r="N3774" s="21">
        <v>95981</v>
      </c>
      <c r="O3774" s="21">
        <v>19.100000000000001</v>
      </c>
    </row>
    <row r="3775" spans="1:15" x14ac:dyDescent="0.25">
      <c r="A3775" t="s">
        <v>6736</v>
      </c>
      <c r="B3775">
        <v>68770</v>
      </c>
      <c r="C3775">
        <v>686.95</v>
      </c>
      <c r="N3775" s="21">
        <v>95982</v>
      </c>
      <c r="O3775" s="21">
        <v>38.82</v>
      </c>
    </row>
    <row r="3776" spans="1:15" x14ac:dyDescent="0.25">
      <c r="A3776" t="s">
        <v>6736</v>
      </c>
      <c r="B3776">
        <v>68811</v>
      </c>
      <c r="C3776">
        <v>183.73</v>
      </c>
      <c r="N3776" s="21">
        <v>95990</v>
      </c>
      <c r="O3776" s="21" t="e">
        <v>#N/A</v>
      </c>
    </row>
    <row r="3777" spans="1:15" x14ac:dyDescent="0.25">
      <c r="A3777" t="s">
        <v>6736</v>
      </c>
      <c r="B3777">
        <v>69120</v>
      </c>
      <c r="C3777">
        <v>454.93</v>
      </c>
      <c r="N3777" s="21">
        <v>95991</v>
      </c>
      <c r="O3777" s="21">
        <v>42.74</v>
      </c>
    </row>
    <row r="3778" spans="1:15" x14ac:dyDescent="0.25">
      <c r="A3778" t="s">
        <v>6736</v>
      </c>
      <c r="B3778">
        <v>69140</v>
      </c>
      <c r="C3778">
        <v>988.47</v>
      </c>
      <c r="N3778" s="21">
        <v>95992</v>
      </c>
      <c r="O3778" s="21">
        <v>38.450000000000003</v>
      </c>
    </row>
    <row r="3779" spans="1:15" x14ac:dyDescent="0.25">
      <c r="A3779" t="s">
        <v>6736</v>
      </c>
      <c r="B3779">
        <v>69150</v>
      </c>
      <c r="C3779">
        <v>1165.93</v>
      </c>
      <c r="N3779" s="21">
        <v>96000</v>
      </c>
      <c r="O3779" s="21" t="e">
        <v>#N/A</v>
      </c>
    </row>
    <row r="3780" spans="1:15" x14ac:dyDescent="0.25">
      <c r="A3780" t="s">
        <v>6736</v>
      </c>
      <c r="B3780">
        <v>69155</v>
      </c>
      <c r="C3780">
        <v>1853.2</v>
      </c>
      <c r="N3780" s="21">
        <v>96001</v>
      </c>
      <c r="O3780" s="21" t="e">
        <v>#N/A</v>
      </c>
    </row>
    <row r="3781" spans="1:15" x14ac:dyDescent="0.25">
      <c r="A3781" t="s">
        <v>6736</v>
      </c>
      <c r="B3781">
        <v>69205</v>
      </c>
      <c r="C3781">
        <v>113.47</v>
      </c>
      <c r="N3781" s="21">
        <v>96002</v>
      </c>
      <c r="O3781" s="21" t="e">
        <v>#N/A</v>
      </c>
    </row>
    <row r="3782" spans="1:15" x14ac:dyDescent="0.25">
      <c r="A3782" t="s">
        <v>6736</v>
      </c>
      <c r="B3782">
        <v>69209</v>
      </c>
      <c r="C3782">
        <v>14.49</v>
      </c>
      <c r="N3782" s="21">
        <v>96003</v>
      </c>
      <c r="O3782" s="21" t="e">
        <v>#N/A</v>
      </c>
    </row>
    <row r="3783" spans="1:15" x14ac:dyDescent="0.25">
      <c r="A3783" t="s">
        <v>6736</v>
      </c>
      <c r="B3783">
        <v>69310</v>
      </c>
      <c r="C3783">
        <v>1228.28</v>
      </c>
      <c r="N3783" s="21">
        <v>96004</v>
      </c>
      <c r="O3783" s="21" t="e">
        <v>#N/A</v>
      </c>
    </row>
    <row r="3784" spans="1:15" x14ac:dyDescent="0.25">
      <c r="A3784" t="s">
        <v>6736</v>
      </c>
      <c r="B3784">
        <v>69320</v>
      </c>
      <c r="C3784">
        <v>1733.23</v>
      </c>
      <c r="N3784" s="21">
        <v>96020</v>
      </c>
      <c r="O3784" s="21" t="e">
        <v>#N/A</v>
      </c>
    </row>
    <row r="3785" spans="1:15" x14ac:dyDescent="0.25">
      <c r="A3785" t="s">
        <v>6736</v>
      </c>
      <c r="B3785">
        <v>69421</v>
      </c>
      <c r="C3785">
        <v>166.5</v>
      </c>
      <c r="N3785" s="21">
        <v>96101</v>
      </c>
      <c r="O3785" s="21" t="e">
        <v>#N/A</v>
      </c>
    </row>
    <row r="3786" spans="1:15" x14ac:dyDescent="0.25">
      <c r="A3786" t="s">
        <v>6736</v>
      </c>
      <c r="B3786">
        <v>69436</v>
      </c>
      <c r="C3786">
        <v>178.94</v>
      </c>
      <c r="N3786" s="21">
        <v>96102</v>
      </c>
      <c r="O3786" s="21" t="e">
        <v>#N/A</v>
      </c>
    </row>
    <row r="3787" spans="1:15" x14ac:dyDescent="0.25">
      <c r="A3787" t="s">
        <v>6736</v>
      </c>
      <c r="B3787">
        <v>69440</v>
      </c>
      <c r="C3787">
        <v>773.37</v>
      </c>
      <c r="N3787" s="21">
        <v>96103</v>
      </c>
      <c r="O3787" s="21" t="e">
        <v>#N/A</v>
      </c>
    </row>
    <row r="3788" spans="1:15" x14ac:dyDescent="0.25">
      <c r="A3788" t="s">
        <v>6736</v>
      </c>
      <c r="B3788">
        <v>69450</v>
      </c>
      <c r="C3788">
        <v>612.59</v>
      </c>
      <c r="N3788" s="21">
        <v>96105</v>
      </c>
      <c r="O3788" s="21" t="e">
        <v>#N/A</v>
      </c>
    </row>
    <row r="3789" spans="1:15" x14ac:dyDescent="0.25">
      <c r="A3789" t="s">
        <v>6736</v>
      </c>
      <c r="B3789">
        <v>69501</v>
      </c>
      <c r="C3789">
        <v>819.27</v>
      </c>
      <c r="N3789" s="21">
        <v>96111</v>
      </c>
      <c r="O3789" s="21" t="e">
        <v>#N/A</v>
      </c>
    </row>
    <row r="3790" spans="1:15" x14ac:dyDescent="0.25">
      <c r="A3790" t="s">
        <v>6736</v>
      </c>
      <c r="B3790">
        <v>69502</v>
      </c>
      <c r="C3790">
        <v>1084.57</v>
      </c>
      <c r="N3790" s="21">
        <v>96116</v>
      </c>
      <c r="O3790" s="21">
        <v>84.62</v>
      </c>
    </row>
    <row r="3791" spans="1:15" x14ac:dyDescent="0.25">
      <c r="A3791" t="s">
        <v>6736</v>
      </c>
      <c r="B3791">
        <v>69505</v>
      </c>
      <c r="C3791">
        <v>1350.18</v>
      </c>
      <c r="N3791" s="21">
        <v>96118</v>
      </c>
      <c r="O3791" s="21" t="e">
        <v>#N/A</v>
      </c>
    </row>
    <row r="3792" spans="1:15" x14ac:dyDescent="0.25">
      <c r="A3792" t="s">
        <v>6736</v>
      </c>
      <c r="B3792">
        <v>69511</v>
      </c>
      <c r="C3792">
        <v>1378.43</v>
      </c>
      <c r="N3792" s="21">
        <v>96119</v>
      </c>
      <c r="O3792" s="21" t="e">
        <v>#N/A</v>
      </c>
    </row>
    <row r="3793" spans="1:15" x14ac:dyDescent="0.25">
      <c r="A3793" t="s">
        <v>6736</v>
      </c>
      <c r="B3793">
        <v>69530</v>
      </c>
      <c r="C3793">
        <v>1850.7</v>
      </c>
      <c r="N3793" s="21">
        <v>96120</v>
      </c>
      <c r="O3793" s="21" t="e">
        <v>#N/A</v>
      </c>
    </row>
    <row r="3794" spans="1:15" x14ac:dyDescent="0.25">
      <c r="A3794" t="s">
        <v>6736</v>
      </c>
      <c r="B3794">
        <v>69535</v>
      </c>
      <c r="C3794">
        <v>2984.72</v>
      </c>
      <c r="N3794" s="21">
        <v>96125</v>
      </c>
      <c r="O3794" s="21" t="e">
        <v>#N/A</v>
      </c>
    </row>
    <row r="3795" spans="1:15" x14ac:dyDescent="0.25">
      <c r="A3795" t="s">
        <v>6736</v>
      </c>
      <c r="B3795">
        <v>69550</v>
      </c>
      <c r="C3795">
        <v>1170.0899999999999</v>
      </c>
      <c r="N3795" s="21">
        <v>96127</v>
      </c>
      <c r="O3795" s="21" t="e">
        <v>#N/A</v>
      </c>
    </row>
    <row r="3796" spans="1:15" x14ac:dyDescent="0.25">
      <c r="A3796" t="s">
        <v>6736</v>
      </c>
      <c r="B3796">
        <v>69552</v>
      </c>
      <c r="C3796">
        <v>1745.73</v>
      </c>
      <c r="N3796" s="21">
        <v>96150</v>
      </c>
      <c r="O3796" s="21" t="e">
        <v>#N/A</v>
      </c>
    </row>
    <row r="3797" spans="1:15" x14ac:dyDescent="0.25">
      <c r="A3797" t="s">
        <v>6736</v>
      </c>
      <c r="B3797">
        <v>69554</v>
      </c>
      <c r="C3797">
        <v>2700.09</v>
      </c>
      <c r="N3797" s="21">
        <v>96151</v>
      </c>
      <c r="O3797" s="21" t="e">
        <v>#N/A</v>
      </c>
    </row>
    <row r="3798" spans="1:15" x14ac:dyDescent="0.25">
      <c r="A3798" t="s">
        <v>6736</v>
      </c>
      <c r="B3798">
        <v>69601</v>
      </c>
      <c r="C3798">
        <v>1167.47</v>
      </c>
      <c r="N3798" s="21">
        <v>96152</v>
      </c>
      <c r="O3798" s="21" t="e">
        <v>#N/A</v>
      </c>
    </row>
    <row r="3799" spans="1:15" x14ac:dyDescent="0.25">
      <c r="A3799" t="s">
        <v>6736</v>
      </c>
      <c r="B3799">
        <v>69602</v>
      </c>
      <c r="C3799">
        <v>1215.04</v>
      </c>
      <c r="N3799" s="21">
        <v>96153</v>
      </c>
      <c r="O3799" s="21" t="e">
        <v>#N/A</v>
      </c>
    </row>
    <row r="3800" spans="1:15" x14ac:dyDescent="0.25">
      <c r="A3800" t="s">
        <v>6736</v>
      </c>
      <c r="B3800">
        <v>69603</v>
      </c>
      <c r="C3800">
        <v>1428.31</v>
      </c>
      <c r="N3800" s="21">
        <v>96154</v>
      </c>
      <c r="O3800" s="21" t="e">
        <v>#N/A</v>
      </c>
    </row>
    <row r="3801" spans="1:15" x14ac:dyDescent="0.25">
      <c r="A3801" t="s">
        <v>6736</v>
      </c>
      <c r="B3801">
        <v>69604</v>
      </c>
      <c r="C3801">
        <v>1241.5899999999999</v>
      </c>
      <c r="N3801" s="21">
        <v>96360</v>
      </c>
      <c r="O3801" s="21" t="e">
        <v>#N/A</v>
      </c>
    </row>
    <row r="3802" spans="1:15" x14ac:dyDescent="0.25">
      <c r="A3802" t="s">
        <v>6736</v>
      </c>
      <c r="B3802">
        <v>69605</v>
      </c>
      <c r="C3802">
        <v>1746.72</v>
      </c>
      <c r="N3802" s="21">
        <v>96361</v>
      </c>
      <c r="O3802" s="21" t="e">
        <v>#N/A</v>
      </c>
    </row>
    <row r="3803" spans="1:15" x14ac:dyDescent="0.25">
      <c r="A3803" t="s">
        <v>6736</v>
      </c>
      <c r="B3803">
        <v>69631</v>
      </c>
      <c r="C3803">
        <v>991.34</v>
      </c>
      <c r="N3803" s="21">
        <v>96365</v>
      </c>
      <c r="O3803" s="21" t="e">
        <v>#N/A</v>
      </c>
    </row>
    <row r="3804" spans="1:15" x14ac:dyDescent="0.25">
      <c r="A3804" t="s">
        <v>6736</v>
      </c>
      <c r="B3804">
        <v>69632</v>
      </c>
      <c r="C3804">
        <v>1204.3599999999999</v>
      </c>
      <c r="N3804" s="21">
        <v>96366</v>
      </c>
      <c r="O3804" s="21" t="e">
        <v>#N/A</v>
      </c>
    </row>
    <row r="3805" spans="1:15" x14ac:dyDescent="0.25">
      <c r="A3805" t="s">
        <v>6736</v>
      </c>
      <c r="B3805">
        <v>69633</v>
      </c>
      <c r="C3805">
        <v>1170.0999999999999</v>
      </c>
      <c r="N3805" s="21">
        <v>96367</v>
      </c>
      <c r="O3805" s="21" t="e">
        <v>#N/A</v>
      </c>
    </row>
    <row r="3806" spans="1:15" x14ac:dyDescent="0.25">
      <c r="A3806" t="s">
        <v>6736</v>
      </c>
      <c r="B3806">
        <v>69635</v>
      </c>
      <c r="C3806">
        <v>1388.23</v>
      </c>
      <c r="N3806" s="21">
        <v>96368</v>
      </c>
      <c r="O3806" s="21" t="e">
        <v>#N/A</v>
      </c>
    </row>
    <row r="3807" spans="1:15" x14ac:dyDescent="0.25">
      <c r="A3807" t="s">
        <v>6736</v>
      </c>
      <c r="B3807">
        <v>69636</v>
      </c>
      <c r="C3807">
        <v>1551.15</v>
      </c>
      <c r="N3807" s="21">
        <v>96369</v>
      </c>
      <c r="O3807" s="21" t="e">
        <v>#N/A</v>
      </c>
    </row>
    <row r="3808" spans="1:15" x14ac:dyDescent="0.25">
      <c r="A3808" t="s">
        <v>6736</v>
      </c>
      <c r="B3808">
        <v>69637</v>
      </c>
      <c r="C3808">
        <v>1542.7</v>
      </c>
      <c r="N3808" s="21">
        <v>96370</v>
      </c>
      <c r="O3808" s="21" t="e">
        <v>#N/A</v>
      </c>
    </row>
    <row r="3809" spans="1:15" x14ac:dyDescent="0.25">
      <c r="A3809" t="s">
        <v>6736</v>
      </c>
      <c r="B3809">
        <v>69641</v>
      </c>
      <c r="C3809">
        <v>1163.94</v>
      </c>
      <c r="N3809" s="21">
        <v>96371</v>
      </c>
      <c r="O3809" s="21" t="e">
        <v>#N/A</v>
      </c>
    </row>
    <row r="3810" spans="1:15" x14ac:dyDescent="0.25">
      <c r="A3810" t="s">
        <v>6736</v>
      </c>
      <c r="B3810">
        <v>69642</v>
      </c>
      <c r="C3810">
        <v>1491.03</v>
      </c>
      <c r="N3810" s="21">
        <v>96372</v>
      </c>
      <c r="O3810" s="21" t="e">
        <v>#N/A</v>
      </c>
    </row>
    <row r="3811" spans="1:15" x14ac:dyDescent="0.25">
      <c r="A3811" t="s">
        <v>6736</v>
      </c>
      <c r="B3811">
        <v>69643</v>
      </c>
      <c r="C3811">
        <v>1366.83</v>
      </c>
      <c r="N3811" s="21">
        <v>96373</v>
      </c>
      <c r="O3811" s="21" t="e">
        <v>#N/A</v>
      </c>
    </row>
    <row r="3812" spans="1:15" x14ac:dyDescent="0.25">
      <c r="A3812" t="s">
        <v>6736</v>
      </c>
      <c r="B3812">
        <v>69644</v>
      </c>
      <c r="C3812">
        <v>1655.96</v>
      </c>
      <c r="N3812" s="21">
        <v>96374</v>
      </c>
      <c r="O3812" s="21" t="e">
        <v>#N/A</v>
      </c>
    </row>
    <row r="3813" spans="1:15" x14ac:dyDescent="0.25">
      <c r="A3813" t="s">
        <v>6736</v>
      </c>
      <c r="B3813">
        <v>69645</v>
      </c>
      <c r="C3813">
        <v>1629.66</v>
      </c>
      <c r="N3813" s="21">
        <v>96375</v>
      </c>
      <c r="O3813" s="21" t="e">
        <v>#N/A</v>
      </c>
    </row>
    <row r="3814" spans="1:15" x14ac:dyDescent="0.25">
      <c r="A3814" t="s">
        <v>6736</v>
      </c>
      <c r="B3814">
        <v>69646</v>
      </c>
      <c r="C3814">
        <v>1728.99</v>
      </c>
      <c r="N3814" s="21">
        <v>96401</v>
      </c>
      <c r="O3814" s="21" t="e">
        <v>#N/A</v>
      </c>
    </row>
    <row r="3815" spans="1:15" x14ac:dyDescent="0.25">
      <c r="A3815" t="s">
        <v>6736</v>
      </c>
      <c r="B3815">
        <v>69650</v>
      </c>
      <c r="C3815">
        <v>901.27</v>
      </c>
      <c r="N3815" s="21">
        <v>96402</v>
      </c>
      <c r="O3815" s="21" t="e">
        <v>#N/A</v>
      </c>
    </row>
    <row r="3816" spans="1:15" x14ac:dyDescent="0.25">
      <c r="A3816" t="s">
        <v>6736</v>
      </c>
      <c r="B3816">
        <v>69660</v>
      </c>
      <c r="C3816">
        <v>1034.6400000000001</v>
      </c>
      <c r="N3816" s="21">
        <v>96405</v>
      </c>
      <c r="O3816" s="21">
        <v>31.11</v>
      </c>
    </row>
    <row r="3817" spans="1:15" x14ac:dyDescent="0.25">
      <c r="A3817" t="s">
        <v>6736</v>
      </c>
      <c r="B3817">
        <v>69661</v>
      </c>
      <c r="C3817">
        <v>1347.86</v>
      </c>
      <c r="N3817" s="21">
        <v>96406</v>
      </c>
      <c r="O3817" s="21">
        <v>47.75</v>
      </c>
    </row>
    <row r="3818" spans="1:15" x14ac:dyDescent="0.25">
      <c r="A3818" t="s">
        <v>6736</v>
      </c>
      <c r="B3818">
        <v>69662</v>
      </c>
      <c r="C3818">
        <v>1291.03</v>
      </c>
      <c r="N3818" s="21">
        <v>96409</v>
      </c>
      <c r="O3818" s="21" t="e">
        <v>#N/A</v>
      </c>
    </row>
    <row r="3819" spans="1:15" x14ac:dyDescent="0.25">
      <c r="A3819" t="s">
        <v>6736</v>
      </c>
      <c r="B3819">
        <v>69666</v>
      </c>
      <c r="C3819">
        <v>904.14</v>
      </c>
      <c r="N3819" s="21">
        <v>96411</v>
      </c>
      <c r="O3819" s="21" t="e">
        <v>#N/A</v>
      </c>
    </row>
    <row r="3820" spans="1:15" x14ac:dyDescent="0.25">
      <c r="A3820" t="s">
        <v>6736</v>
      </c>
      <c r="B3820">
        <v>69667</v>
      </c>
      <c r="C3820">
        <v>904.5</v>
      </c>
      <c r="N3820" s="21">
        <v>96413</v>
      </c>
      <c r="O3820" s="21" t="e">
        <v>#N/A</v>
      </c>
    </row>
    <row r="3821" spans="1:15" x14ac:dyDescent="0.25">
      <c r="A3821" t="s">
        <v>6736</v>
      </c>
      <c r="B3821">
        <v>69670</v>
      </c>
      <c r="C3821">
        <v>1059.0899999999999</v>
      </c>
      <c r="N3821" s="21">
        <v>96415</v>
      </c>
      <c r="O3821" s="21" t="e">
        <v>#N/A</v>
      </c>
    </row>
    <row r="3822" spans="1:15" x14ac:dyDescent="0.25">
      <c r="A3822" t="s">
        <v>6736</v>
      </c>
      <c r="B3822">
        <v>69676</v>
      </c>
      <c r="C3822">
        <v>930.67</v>
      </c>
      <c r="N3822" s="21">
        <v>96416</v>
      </c>
      <c r="O3822" s="21" t="e">
        <v>#N/A</v>
      </c>
    </row>
    <row r="3823" spans="1:15" x14ac:dyDescent="0.25">
      <c r="A3823" t="s">
        <v>6736</v>
      </c>
      <c r="B3823">
        <v>69700</v>
      </c>
      <c r="C3823">
        <v>766.46</v>
      </c>
      <c r="N3823" s="21">
        <v>96417</v>
      </c>
      <c r="O3823" s="21" t="e">
        <v>#N/A</v>
      </c>
    </row>
    <row r="3824" spans="1:15" x14ac:dyDescent="0.25">
      <c r="A3824" t="s">
        <v>6736</v>
      </c>
      <c r="B3824">
        <v>69711</v>
      </c>
      <c r="C3824">
        <v>966.27</v>
      </c>
      <c r="N3824" s="21">
        <v>96420</v>
      </c>
      <c r="O3824" s="21" t="e">
        <v>#N/A</v>
      </c>
    </row>
    <row r="3825" spans="1:15" x14ac:dyDescent="0.25">
      <c r="A3825" t="s">
        <v>6736</v>
      </c>
      <c r="B3825">
        <v>69714</v>
      </c>
      <c r="C3825">
        <v>1201.1199999999999</v>
      </c>
      <c r="N3825" s="21">
        <v>96422</v>
      </c>
      <c r="O3825" s="21" t="e">
        <v>#N/A</v>
      </c>
    </row>
    <row r="3826" spans="1:15" x14ac:dyDescent="0.25">
      <c r="A3826" t="s">
        <v>6736</v>
      </c>
      <c r="B3826">
        <v>69715</v>
      </c>
      <c r="C3826">
        <v>1477.04</v>
      </c>
      <c r="N3826" s="21">
        <v>96423</v>
      </c>
      <c r="O3826" s="21" t="e">
        <v>#N/A</v>
      </c>
    </row>
    <row r="3827" spans="1:15" x14ac:dyDescent="0.25">
      <c r="A3827" t="s">
        <v>6736</v>
      </c>
      <c r="B3827">
        <v>69717</v>
      </c>
      <c r="C3827">
        <v>1260.31</v>
      </c>
      <c r="N3827" s="21">
        <v>96425</v>
      </c>
      <c r="O3827" s="21" t="e">
        <v>#N/A</v>
      </c>
    </row>
    <row r="3828" spans="1:15" x14ac:dyDescent="0.25">
      <c r="A3828" t="s">
        <v>6736</v>
      </c>
      <c r="B3828">
        <v>69718</v>
      </c>
      <c r="C3828">
        <v>1491.81</v>
      </c>
      <c r="N3828" s="21">
        <v>96440</v>
      </c>
      <c r="O3828" s="21">
        <v>143.44</v>
      </c>
    </row>
    <row r="3829" spans="1:15" x14ac:dyDescent="0.25">
      <c r="A3829" t="s">
        <v>6736</v>
      </c>
      <c r="B3829">
        <v>69720</v>
      </c>
      <c r="C3829">
        <v>1361.92</v>
      </c>
      <c r="N3829" s="21">
        <v>96446</v>
      </c>
      <c r="O3829" s="21">
        <v>26.87</v>
      </c>
    </row>
    <row r="3830" spans="1:15" x14ac:dyDescent="0.25">
      <c r="A3830" t="s">
        <v>6736</v>
      </c>
      <c r="B3830">
        <v>69725</v>
      </c>
      <c r="C3830">
        <v>2087.2600000000002</v>
      </c>
      <c r="N3830" s="21">
        <v>96450</v>
      </c>
      <c r="O3830" s="21">
        <v>81.53</v>
      </c>
    </row>
    <row r="3831" spans="1:15" x14ac:dyDescent="0.25">
      <c r="A3831" t="s">
        <v>6736</v>
      </c>
      <c r="B3831">
        <v>69740</v>
      </c>
      <c r="C3831">
        <v>1298.6500000000001</v>
      </c>
      <c r="N3831" s="21">
        <v>96521</v>
      </c>
      <c r="O3831" s="21" t="e">
        <v>#N/A</v>
      </c>
    </row>
    <row r="3832" spans="1:15" x14ac:dyDescent="0.25">
      <c r="A3832" t="s">
        <v>6736</v>
      </c>
      <c r="B3832">
        <v>69745</v>
      </c>
      <c r="C3832">
        <v>1559.27</v>
      </c>
      <c r="N3832" s="21">
        <v>96522</v>
      </c>
      <c r="O3832" s="21" t="e">
        <v>#N/A</v>
      </c>
    </row>
    <row r="3833" spans="1:15" x14ac:dyDescent="0.25">
      <c r="A3833" t="s">
        <v>6736</v>
      </c>
      <c r="B3833">
        <v>69805</v>
      </c>
      <c r="C3833">
        <v>1172.81</v>
      </c>
      <c r="N3833" s="21">
        <v>96523</v>
      </c>
      <c r="O3833" s="21" t="e">
        <v>#N/A</v>
      </c>
    </row>
    <row r="3834" spans="1:15" x14ac:dyDescent="0.25">
      <c r="A3834" t="s">
        <v>6736</v>
      </c>
      <c r="B3834">
        <v>69806</v>
      </c>
      <c r="C3834">
        <v>1053.75</v>
      </c>
      <c r="N3834" s="21">
        <v>96542</v>
      </c>
      <c r="O3834" s="21">
        <v>44.85</v>
      </c>
    </row>
    <row r="3835" spans="1:15" x14ac:dyDescent="0.25">
      <c r="A3835" t="s">
        <v>6736</v>
      </c>
      <c r="B3835">
        <v>69905</v>
      </c>
      <c r="C3835">
        <v>1025.8599999999999</v>
      </c>
      <c r="N3835" s="21">
        <v>96567</v>
      </c>
      <c r="O3835" s="21" t="e">
        <v>#N/A</v>
      </c>
    </row>
    <row r="3836" spans="1:15" x14ac:dyDescent="0.25">
      <c r="A3836" t="s">
        <v>6736</v>
      </c>
      <c r="B3836">
        <v>69910</v>
      </c>
      <c r="C3836">
        <v>1132.71</v>
      </c>
      <c r="N3836" s="21">
        <v>96570</v>
      </c>
      <c r="O3836" s="21" t="e">
        <v>#N/A</v>
      </c>
    </row>
    <row r="3837" spans="1:15" x14ac:dyDescent="0.25">
      <c r="A3837" t="s">
        <v>6736</v>
      </c>
      <c r="B3837">
        <v>69915</v>
      </c>
      <c r="C3837">
        <v>1707.61</v>
      </c>
      <c r="N3837" s="21">
        <v>96571</v>
      </c>
      <c r="O3837" s="21" t="e">
        <v>#N/A</v>
      </c>
    </row>
    <row r="3838" spans="1:15" x14ac:dyDescent="0.25">
      <c r="A3838" t="s">
        <v>6736</v>
      </c>
      <c r="B3838">
        <v>69930</v>
      </c>
      <c r="C3838">
        <v>1360.41</v>
      </c>
      <c r="N3838" s="21">
        <v>96900</v>
      </c>
      <c r="O3838" s="21" t="e">
        <v>#N/A</v>
      </c>
    </row>
    <row r="3839" spans="1:15" x14ac:dyDescent="0.25">
      <c r="A3839" t="s">
        <v>6736</v>
      </c>
      <c r="B3839">
        <v>69950</v>
      </c>
      <c r="C3839">
        <v>1974.11</v>
      </c>
      <c r="N3839" s="21">
        <v>96904</v>
      </c>
      <c r="O3839" s="21" t="e">
        <v>#N/A</v>
      </c>
    </row>
    <row r="3840" spans="1:15" x14ac:dyDescent="0.25">
      <c r="A3840" t="s">
        <v>6736</v>
      </c>
      <c r="B3840">
        <v>69955</v>
      </c>
      <c r="C3840">
        <v>2214.1999999999998</v>
      </c>
      <c r="N3840" s="21">
        <v>96910</v>
      </c>
      <c r="O3840" s="21" t="e">
        <v>#N/A</v>
      </c>
    </row>
    <row r="3841" spans="1:15" x14ac:dyDescent="0.25">
      <c r="A3841" t="s">
        <v>6736</v>
      </c>
      <c r="B3841">
        <v>69960</v>
      </c>
      <c r="C3841">
        <v>2125.91</v>
      </c>
      <c r="N3841" s="21">
        <v>96912</v>
      </c>
      <c r="O3841" s="21" t="e">
        <v>#N/A</v>
      </c>
    </row>
    <row r="3842" spans="1:15" x14ac:dyDescent="0.25">
      <c r="A3842" t="s">
        <v>6736</v>
      </c>
      <c r="B3842">
        <v>69970</v>
      </c>
      <c r="C3842">
        <v>2377.6799999999998</v>
      </c>
      <c r="N3842" s="21">
        <v>96913</v>
      </c>
      <c r="O3842" s="21" t="e">
        <v>#N/A</v>
      </c>
    </row>
    <row r="3843" spans="1:15" x14ac:dyDescent="0.25">
      <c r="A3843" t="s">
        <v>6736</v>
      </c>
      <c r="B3843">
        <v>69990</v>
      </c>
      <c r="C3843">
        <v>245.7</v>
      </c>
      <c r="N3843" s="21">
        <v>96920</v>
      </c>
      <c r="O3843" s="21">
        <v>67.77</v>
      </c>
    </row>
    <row r="3844" spans="1:15" x14ac:dyDescent="0.25">
      <c r="A3844" t="s">
        <v>6736</v>
      </c>
      <c r="B3844">
        <v>70010</v>
      </c>
      <c r="C3844">
        <v>66.099999999999994</v>
      </c>
      <c r="N3844" s="21">
        <v>96921</v>
      </c>
      <c r="O3844" s="21">
        <v>76.78</v>
      </c>
    </row>
    <row r="3845" spans="1:15" x14ac:dyDescent="0.25">
      <c r="A3845" t="s">
        <v>6736</v>
      </c>
      <c r="B3845">
        <v>70015</v>
      </c>
      <c r="C3845">
        <v>169.57</v>
      </c>
      <c r="N3845" s="21">
        <v>96922</v>
      </c>
      <c r="O3845" s="21">
        <v>124.22</v>
      </c>
    </row>
    <row r="3846" spans="1:15" x14ac:dyDescent="0.25">
      <c r="A3846" t="s">
        <v>6736</v>
      </c>
      <c r="B3846">
        <v>70030</v>
      </c>
      <c r="C3846">
        <v>30.78</v>
      </c>
      <c r="N3846" s="21">
        <v>97001</v>
      </c>
      <c r="O3846" s="21" t="e">
        <v>#N/A</v>
      </c>
    </row>
    <row r="3847" spans="1:15" x14ac:dyDescent="0.25">
      <c r="A3847" t="s">
        <v>6736</v>
      </c>
      <c r="B3847">
        <v>70100</v>
      </c>
      <c r="C3847">
        <v>36.39</v>
      </c>
      <c r="N3847" s="21">
        <v>97002</v>
      </c>
      <c r="O3847" s="21" t="e">
        <v>#N/A</v>
      </c>
    </row>
    <row r="3848" spans="1:15" x14ac:dyDescent="0.25">
      <c r="A3848" t="s">
        <v>6736</v>
      </c>
      <c r="B3848">
        <v>70110</v>
      </c>
      <c r="C3848">
        <v>41.78</v>
      </c>
      <c r="N3848" s="21">
        <v>97003</v>
      </c>
      <c r="O3848" s="21" t="e">
        <v>#N/A</v>
      </c>
    </row>
    <row r="3849" spans="1:15" x14ac:dyDescent="0.25">
      <c r="A3849" t="s">
        <v>6736</v>
      </c>
      <c r="B3849">
        <v>70120</v>
      </c>
      <c r="C3849">
        <v>37.6</v>
      </c>
      <c r="N3849" s="21">
        <v>97004</v>
      </c>
      <c r="O3849" s="21" t="e">
        <v>#N/A</v>
      </c>
    </row>
    <row r="3850" spans="1:15" x14ac:dyDescent="0.25">
      <c r="A3850" t="s">
        <v>6736</v>
      </c>
      <c r="B3850">
        <v>70130</v>
      </c>
      <c r="C3850">
        <v>60.37</v>
      </c>
      <c r="N3850" s="21">
        <v>97012</v>
      </c>
      <c r="O3850" s="21" t="e">
        <v>#N/A</v>
      </c>
    </row>
    <row r="3851" spans="1:15" x14ac:dyDescent="0.25">
      <c r="A3851" t="s">
        <v>6736</v>
      </c>
      <c r="B3851">
        <v>70134</v>
      </c>
      <c r="C3851">
        <v>56.76</v>
      </c>
      <c r="N3851" s="21">
        <v>97016</v>
      </c>
      <c r="O3851" s="21" t="e">
        <v>#N/A</v>
      </c>
    </row>
    <row r="3852" spans="1:15" x14ac:dyDescent="0.25">
      <c r="A3852" t="s">
        <v>6736</v>
      </c>
      <c r="B3852">
        <v>70140</v>
      </c>
      <c r="C3852">
        <v>32.729999999999997</v>
      </c>
      <c r="N3852" s="21">
        <v>97018</v>
      </c>
      <c r="O3852" s="21" t="e">
        <v>#N/A</v>
      </c>
    </row>
    <row r="3853" spans="1:15" x14ac:dyDescent="0.25">
      <c r="A3853" t="s">
        <v>6736</v>
      </c>
      <c r="B3853">
        <v>70150</v>
      </c>
      <c r="C3853">
        <v>45.77</v>
      </c>
      <c r="N3853" s="21">
        <v>97022</v>
      </c>
      <c r="O3853" s="21" t="e">
        <v>#N/A</v>
      </c>
    </row>
    <row r="3854" spans="1:15" x14ac:dyDescent="0.25">
      <c r="A3854" t="s">
        <v>6736</v>
      </c>
      <c r="B3854">
        <v>70160</v>
      </c>
      <c r="C3854">
        <v>36.020000000000003</v>
      </c>
      <c r="N3854" s="21">
        <v>97024</v>
      </c>
      <c r="O3854" s="21" t="e">
        <v>#N/A</v>
      </c>
    </row>
    <row r="3855" spans="1:15" x14ac:dyDescent="0.25">
      <c r="A3855" t="s">
        <v>6736</v>
      </c>
      <c r="B3855">
        <v>70170</v>
      </c>
      <c r="C3855">
        <v>0</v>
      </c>
      <c r="N3855" s="21">
        <v>97026</v>
      </c>
      <c r="O3855" s="21" t="e">
        <v>#N/A</v>
      </c>
    </row>
    <row r="3856" spans="1:15" x14ac:dyDescent="0.25">
      <c r="A3856" t="s">
        <v>6736</v>
      </c>
      <c r="B3856">
        <v>70190</v>
      </c>
      <c r="C3856">
        <v>39.5</v>
      </c>
      <c r="N3856" s="21">
        <v>97028</v>
      </c>
      <c r="O3856" s="21" t="e">
        <v>#N/A</v>
      </c>
    </row>
    <row r="3857" spans="1:15" x14ac:dyDescent="0.25">
      <c r="A3857" t="s">
        <v>6736</v>
      </c>
      <c r="B3857">
        <v>70200</v>
      </c>
      <c r="C3857">
        <v>46.5</v>
      </c>
      <c r="N3857" s="21">
        <v>97032</v>
      </c>
      <c r="O3857" s="21" t="e">
        <v>#N/A</v>
      </c>
    </row>
    <row r="3858" spans="1:15" x14ac:dyDescent="0.25">
      <c r="A3858" t="s">
        <v>6736</v>
      </c>
      <c r="B3858">
        <v>70210</v>
      </c>
      <c r="C3858">
        <v>32.799999999999997</v>
      </c>
      <c r="N3858" s="21">
        <v>97033</v>
      </c>
      <c r="O3858" s="21" t="e">
        <v>#N/A</v>
      </c>
    </row>
    <row r="3859" spans="1:15" x14ac:dyDescent="0.25">
      <c r="A3859" t="s">
        <v>6736</v>
      </c>
      <c r="B3859">
        <v>70220</v>
      </c>
      <c r="C3859">
        <v>41.37</v>
      </c>
      <c r="N3859" s="21">
        <v>97034</v>
      </c>
      <c r="O3859" s="21" t="e">
        <v>#N/A</v>
      </c>
    </row>
    <row r="3860" spans="1:15" x14ac:dyDescent="0.25">
      <c r="A3860" t="s">
        <v>6736</v>
      </c>
      <c r="B3860">
        <v>70240</v>
      </c>
      <c r="C3860">
        <v>33.130000000000003</v>
      </c>
      <c r="N3860" s="21">
        <v>97035</v>
      </c>
      <c r="O3860" s="21" t="e">
        <v>#N/A</v>
      </c>
    </row>
    <row r="3861" spans="1:15" x14ac:dyDescent="0.25">
      <c r="A3861" t="s">
        <v>6736</v>
      </c>
      <c r="B3861">
        <v>70250</v>
      </c>
      <c r="C3861">
        <v>39.799999999999997</v>
      </c>
      <c r="N3861" s="21">
        <v>97036</v>
      </c>
      <c r="O3861" s="21" t="e">
        <v>#N/A</v>
      </c>
    </row>
    <row r="3862" spans="1:15" x14ac:dyDescent="0.25">
      <c r="A3862" t="s">
        <v>6736</v>
      </c>
      <c r="B3862">
        <v>70260</v>
      </c>
      <c r="C3862">
        <v>50.3</v>
      </c>
      <c r="N3862" s="21">
        <v>97110</v>
      </c>
      <c r="O3862" s="21" t="e">
        <v>#N/A</v>
      </c>
    </row>
    <row r="3863" spans="1:15" x14ac:dyDescent="0.25">
      <c r="A3863" t="s">
        <v>6736</v>
      </c>
      <c r="B3863">
        <v>70300</v>
      </c>
      <c r="C3863">
        <v>16.53</v>
      </c>
      <c r="N3863" s="21">
        <v>97112</v>
      </c>
      <c r="O3863" s="21" t="e">
        <v>#N/A</v>
      </c>
    </row>
    <row r="3864" spans="1:15" x14ac:dyDescent="0.25">
      <c r="A3864" t="s">
        <v>6736</v>
      </c>
      <c r="B3864">
        <v>70310</v>
      </c>
      <c r="C3864">
        <v>40.89</v>
      </c>
      <c r="N3864" s="21">
        <v>97113</v>
      </c>
      <c r="O3864" s="21" t="e">
        <v>#N/A</v>
      </c>
    </row>
    <row r="3865" spans="1:15" x14ac:dyDescent="0.25">
      <c r="A3865" t="s">
        <v>6736</v>
      </c>
      <c r="B3865">
        <v>70320</v>
      </c>
      <c r="C3865">
        <v>58.4</v>
      </c>
      <c r="N3865" s="21">
        <v>97116</v>
      </c>
      <c r="O3865" s="21" t="e">
        <v>#N/A</v>
      </c>
    </row>
    <row r="3866" spans="1:15" x14ac:dyDescent="0.25">
      <c r="A3866" t="s">
        <v>6736</v>
      </c>
      <c r="B3866">
        <v>70328</v>
      </c>
      <c r="C3866">
        <v>33.97</v>
      </c>
      <c r="N3866" s="21">
        <v>97124</v>
      </c>
      <c r="O3866" s="21" t="e">
        <v>#N/A</v>
      </c>
    </row>
    <row r="3867" spans="1:15" x14ac:dyDescent="0.25">
      <c r="A3867" t="s">
        <v>6736</v>
      </c>
      <c r="B3867">
        <v>70330</v>
      </c>
      <c r="C3867">
        <v>52.29</v>
      </c>
      <c r="N3867" s="21">
        <v>97140</v>
      </c>
      <c r="O3867" s="21" t="e">
        <v>#N/A</v>
      </c>
    </row>
    <row r="3868" spans="1:15" x14ac:dyDescent="0.25">
      <c r="A3868" t="s">
        <v>6736</v>
      </c>
      <c r="B3868">
        <v>70332</v>
      </c>
      <c r="C3868">
        <v>89.84</v>
      </c>
      <c r="N3868" s="21">
        <v>97150</v>
      </c>
      <c r="O3868" s="21" t="e">
        <v>#N/A</v>
      </c>
    </row>
    <row r="3869" spans="1:15" x14ac:dyDescent="0.25">
      <c r="A3869" t="s">
        <v>6736</v>
      </c>
      <c r="B3869">
        <v>70336</v>
      </c>
      <c r="C3869">
        <v>357.9</v>
      </c>
      <c r="N3869" s="21">
        <v>97530</v>
      </c>
      <c r="O3869" s="21" t="e">
        <v>#N/A</v>
      </c>
    </row>
    <row r="3870" spans="1:15" x14ac:dyDescent="0.25">
      <c r="A3870" t="s">
        <v>6736</v>
      </c>
      <c r="B3870">
        <v>70350</v>
      </c>
      <c r="C3870">
        <v>21.91</v>
      </c>
      <c r="N3870" s="21">
        <v>97532</v>
      </c>
      <c r="O3870" s="21" t="e">
        <v>#N/A</v>
      </c>
    </row>
    <row r="3871" spans="1:15" x14ac:dyDescent="0.25">
      <c r="A3871" t="s">
        <v>6736</v>
      </c>
      <c r="B3871">
        <v>70355</v>
      </c>
      <c r="C3871">
        <v>22.61</v>
      </c>
      <c r="N3871" s="21">
        <v>97533</v>
      </c>
      <c r="O3871" s="21" t="e">
        <v>#N/A</v>
      </c>
    </row>
    <row r="3872" spans="1:15" x14ac:dyDescent="0.25">
      <c r="A3872" t="s">
        <v>6736</v>
      </c>
      <c r="B3872">
        <v>70360</v>
      </c>
      <c r="C3872">
        <v>31.19</v>
      </c>
      <c r="N3872" s="21">
        <v>97535</v>
      </c>
      <c r="O3872" s="21" t="e">
        <v>#N/A</v>
      </c>
    </row>
    <row r="3873" spans="1:15" x14ac:dyDescent="0.25">
      <c r="A3873" t="s">
        <v>6736</v>
      </c>
      <c r="B3873">
        <v>70370</v>
      </c>
      <c r="C3873">
        <v>87.84</v>
      </c>
      <c r="N3873" s="21">
        <v>97537</v>
      </c>
      <c r="O3873" s="21" t="e">
        <v>#N/A</v>
      </c>
    </row>
    <row r="3874" spans="1:15" x14ac:dyDescent="0.25">
      <c r="A3874" t="s">
        <v>6736</v>
      </c>
      <c r="B3874">
        <v>70371</v>
      </c>
      <c r="C3874">
        <v>100.44</v>
      </c>
      <c r="N3874" s="21">
        <v>97542</v>
      </c>
      <c r="O3874" s="21" t="e">
        <v>#N/A</v>
      </c>
    </row>
    <row r="3875" spans="1:15" x14ac:dyDescent="0.25">
      <c r="A3875" t="s">
        <v>6736</v>
      </c>
      <c r="B3875">
        <v>70380</v>
      </c>
      <c r="C3875">
        <v>40.049999999999997</v>
      </c>
      <c r="N3875" s="21">
        <v>97545</v>
      </c>
      <c r="O3875" s="21" t="e">
        <v>#N/A</v>
      </c>
    </row>
    <row r="3876" spans="1:15" x14ac:dyDescent="0.25">
      <c r="A3876" t="s">
        <v>6736</v>
      </c>
      <c r="B3876">
        <v>70390</v>
      </c>
      <c r="C3876">
        <v>104.94</v>
      </c>
      <c r="N3876" s="21">
        <v>97546</v>
      </c>
      <c r="O3876" s="21" t="e">
        <v>#N/A</v>
      </c>
    </row>
    <row r="3877" spans="1:15" x14ac:dyDescent="0.25">
      <c r="A3877" t="s">
        <v>6736</v>
      </c>
      <c r="B3877">
        <v>70450</v>
      </c>
      <c r="C3877">
        <v>128.6</v>
      </c>
      <c r="N3877" s="21">
        <v>97597</v>
      </c>
      <c r="O3877" s="21">
        <v>37.549999999999997</v>
      </c>
    </row>
    <row r="3878" spans="1:15" x14ac:dyDescent="0.25">
      <c r="A3878" t="s">
        <v>6736</v>
      </c>
      <c r="B3878">
        <v>70460</v>
      </c>
      <c r="C3878">
        <v>179.14</v>
      </c>
      <c r="N3878" s="21">
        <v>97598</v>
      </c>
      <c r="O3878" s="21">
        <v>26.14</v>
      </c>
    </row>
    <row r="3879" spans="1:15" x14ac:dyDescent="0.25">
      <c r="A3879" t="s">
        <v>6736</v>
      </c>
      <c r="B3879">
        <v>70470</v>
      </c>
      <c r="C3879">
        <v>212.86</v>
      </c>
      <c r="N3879" s="21">
        <v>97605</v>
      </c>
      <c r="O3879" s="21">
        <v>26.18</v>
      </c>
    </row>
    <row r="3880" spans="1:15" x14ac:dyDescent="0.25">
      <c r="A3880" t="s">
        <v>6736</v>
      </c>
      <c r="B3880">
        <v>70480</v>
      </c>
      <c r="C3880">
        <v>259.95999999999998</v>
      </c>
      <c r="N3880" s="21">
        <v>97606</v>
      </c>
      <c r="O3880" s="21">
        <v>28.32</v>
      </c>
    </row>
    <row r="3881" spans="1:15" x14ac:dyDescent="0.25">
      <c r="A3881" t="s">
        <v>6736</v>
      </c>
      <c r="B3881">
        <v>70481</v>
      </c>
      <c r="C3881">
        <v>307.92</v>
      </c>
      <c r="N3881" s="21">
        <v>97610</v>
      </c>
      <c r="O3881" s="21">
        <v>19</v>
      </c>
    </row>
    <row r="3882" spans="1:15" x14ac:dyDescent="0.25">
      <c r="A3882" t="s">
        <v>6736</v>
      </c>
      <c r="B3882">
        <v>70482</v>
      </c>
      <c r="C3882">
        <v>336.26</v>
      </c>
      <c r="N3882" s="21">
        <v>97750</v>
      </c>
      <c r="O3882" s="21" t="e">
        <v>#N/A</v>
      </c>
    </row>
    <row r="3883" spans="1:15" x14ac:dyDescent="0.25">
      <c r="A3883" t="s">
        <v>6736</v>
      </c>
      <c r="B3883">
        <v>70486</v>
      </c>
      <c r="C3883">
        <v>155.58000000000001</v>
      </c>
      <c r="N3883" s="21">
        <v>97755</v>
      </c>
      <c r="O3883" s="21" t="e">
        <v>#N/A</v>
      </c>
    </row>
    <row r="3884" spans="1:15" x14ac:dyDescent="0.25">
      <c r="A3884" t="s">
        <v>6736</v>
      </c>
      <c r="B3884">
        <v>70487</v>
      </c>
      <c r="C3884">
        <v>186.79</v>
      </c>
      <c r="N3884" s="21">
        <v>97760</v>
      </c>
      <c r="O3884" s="21" t="e">
        <v>#N/A</v>
      </c>
    </row>
    <row r="3885" spans="1:15" x14ac:dyDescent="0.25">
      <c r="A3885" t="s">
        <v>6736</v>
      </c>
      <c r="B3885">
        <v>70488</v>
      </c>
      <c r="C3885">
        <v>227.77</v>
      </c>
      <c r="N3885" s="21">
        <v>97761</v>
      </c>
      <c r="O3885" s="21" t="e">
        <v>#N/A</v>
      </c>
    </row>
    <row r="3886" spans="1:15" x14ac:dyDescent="0.25">
      <c r="A3886" t="s">
        <v>6736</v>
      </c>
      <c r="B3886">
        <v>70490</v>
      </c>
      <c r="C3886">
        <v>214.04</v>
      </c>
      <c r="N3886" s="21">
        <v>97762</v>
      </c>
      <c r="O3886" s="21" t="e">
        <v>#N/A</v>
      </c>
    </row>
    <row r="3887" spans="1:15" x14ac:dyDescent="0.25">
      <c r="A3887" t="s">
        <v>6736</v>
      </c>
      <c r="B3887">
        <v>70491</v>
      </c>
      <c r="C3887">
        <v>262</v>
      </c>
      <c r="N3887" s="21">
        <v>97802</v>
      </c>
      <c r="O3887" s="21">
        <v>35</v>
      </c>
    </row>
    <row r="3888" spans="1:15" x14ac:dyDescent="0.25">
      <c r="A3888" t="s">
        <v>6736</v>
      </c>
      <c r="B3888">
        <v>70492</v>
      </c>
      <c r="C3888">
        <v>309.68</v>
      </c>
      <c r="N3888" s="21">
        <v>97803</v>
      </c>
      <c r="O3888" s="21">
        <v>29.52</v>
      </c>
    </row>
    <row r="3889" spans="1:15" x14ac:dyDescent="0.25">
      <c r="A3889" t="s">
        <v>6736</v>
      </c>
      <c r="B3889">
        <v>70496</v>
      </c>
      <c r="C3889">
        <v>327.10000000000002</v>
      </c>
      <c r="N3889" s="21">
        <v>97804</v>
      </c>
      <c r="O3889" s="21">
        <v>16.760000000000002</v>
      </c>
    </row>
    <row r="3890" spans="1:15" x14ac:dyDescent="0.25">
      <c r="A3890" t="s">
        <v>6736</v>
      </c>
      <c r="B3890">
        <v>70498</v>
      </c>
      <c r="C3890">
        <v>325.89</v>
      </c>
      <c r="N3890" s="21">
        <v>98925</v>
      </c>
      <c r="O3890" s="21">
        <v>24.81</v>
      </c>
    </row>
    <row r="3891" spans="1:15" x14ac:dyDescent="0.25">
      <c r="A3891" t="s">
        <v>6736</v>
      </c>
      <c r="B3891">
        <v>70540</v>
      </c>
      <c r="C3891">
        <v>401.87</v>
      </c>
      <c r="N3891" s="21">
        <v>98926</v>
      </c>
      <c r="O3891" s="21">
        <v>37.04</v>
      </c>
    </row>
    <row r="3892" spans="1:15" x14ac:dyDescent="0.25">
      <c r="A3892" t="s">
        <v>6736</v>
      </c>
      <c r="B3892">
        <v>70542</v>
      </c>
      <c r="C3892">
        <v>449.22</v>
      </c>
      <c r="N3892" s="21">
        <v>98927</v>
      </c>
      <c r="O3892" s="21">
        <v>48.51</v>
      </c>
    </row>
    <row r="3893" spans="1:15" x14ac:dyDescent="0.25">
      <c r="A3893" t="s">
        <v>6736</v>
      </c>
      <c r="B3893">
        <v>70543</v>
      </c>
      <c r="C3893">
        <v>549.20000000000005</v>
      </c>
      <c r="N3893" s="21">
        <v>98928</v>
      </c>
      <c r="O3893" s="21">
        <v>61.77</v>
      </c>
    </row>
    <row r="3894" spans="1:15" x14ac:dyDescent="0.25">
      <c r="A3894" t="s">
        <v>6736</v>
      </c>
      <c r="B3894">
        <v>70544</v>
      </c>
      <c r="C3894">
        <v>439.47</v>
      </c>
      <c r="N3894" s="21">
        <v>98929</v>
      </c>
      <c r="O3894" s="21">
        <v>73.959999999999994</v>
      </c>
    </row>
    <row r="3895" spans="1:15" x14ac:dyDescent="0.25">
      <c r="A3895" t="s">
        <v>6736</v>
      </c>
      <c r="B3895">
        <v>70545</v>
      </c>
      <c r="C3895">
        <v>433.84</v>
      </c>
      <c r="N3895" s="21">
        <v>98940</v>
      </c>
      <c r="O3895" s="21">
        <v>23.4</v>
      </c>
    </row>
    <row r="3896" spans="1:15" x14ac:dyDescent="0.25">
      <c r="A3896" t="s">
        <v>6736</v>
      </c>
      <c r="B3896">
        <v>70546</v>
      </c>
      <c r="C3896">
        <v>671.31</v>
      </c>
      <c r="N3896" s="21">
        <v>98941</v>
      </c>
      <c r="O3896" s="21">
        <v>36.01</v>
      </c>
    </row>
    <row r="3897" spans="1:15" x14ac:dyDescent="0.25">
      <c r="A3897" t="s">
        <v>6736</v>
      </c>
      <c r="B3897">
        <v>70547</v>
      </c>
      <c r="C3897">
        <v>441.09</v>
      </c>
      <c r="N3897" s="21">
        <v>98942</v>
      </c>
      <c r="O3897" s="21">
        <v>48.62</v>
      </c>
    </row>
    <row r="3898" spans="1:15" x14ac:dyDescent="0.25">
      <c r="A3898" t="s">
        <v>6736</v>
      </c>
      <c r="B3898">
        <v>70548</v>
      </c>
      <c r="C3898">
        <v>463.24</v>
      </c>
      <c r="N3898" s="21">
        <v>99170</v>
      </c>
      <c r="O3898" s="21">
        <v>90.12</v>
      </c>
    </row>
    <row r="3899" spans="1:15" x14ac:dyDescent="0.25">
      <c r="A3899" t="s">
        <v>6736</v>
      </c>
      <c r="B3899">
        <v>70549</v>
      </c>
      <c r="C3899">
        <v>675.34</v>
      </c>
      <c r="N3899" s="21">
        <v>99175</v>
      </c>
      <c r="O3899" s="21" t="e">
        <v>#N/A</v>
      </c>
    </row>
    <row r="3900" spans="1:15" x14ac:dyDescent="0.25">
      <c r="A3900" t="s">
        <v>6736</v>
      </c>
      <c r="B3900">
        <v>70551</v>
      </c>
      <c r="C3900">
        <v>255.6</v>
      </c>
      <c r="N3900" s="21">
        <v>99183</v>
      </c>
      <c r="O3900" s="21" t="e">
        <v>#N/A</v>
      </c>
    </row>
    <row r="3901" spans="1:15" x14ac:dyDescent="0.25">
      <c r="A3901" t="s">
        <v>6736</v>
      </c>
      <c r="B3901">
        <v>70552</v>
      </c>
      <c r="C3901">
        <v>355.59</v>
      </c>
      <c r="N3901" s="21">
        <v>99184</v>
      </c>
      <c r="O3901" s="21" t="e">
        <v>#N/A</v>
      </c>
    </row>
    <row r="3902" spans="1:15" x14ac:dyDescent="0.25">
      <c r="A3902" t="s">
        <v>6736</v>
      </c>
      <c r="B3902">
        <v>70553</v>
      </c>
      <c r="C3902">
        <v>419.38</v>
      </c>
      <c r="N3902" s="21">
        <v>99195</v>
      </c>
      <c r="O3902" s="21" t="e">
        <v>#N/A</v>
      </c>
    </row>
    <row r="3903" spans="1:15" x14ac:dyDescent="0.25">
      <c r="A3903" t="s">
        <v>6736</v>
      </c>
      <c r="B3903">
        <v>70554</v>
      </c>
      <c r="C3903">
        <v>502.99</v>
      </c>
      <c r="N3903" s="21">
        <v>99201</v>
      </c>
      <c r="O3903" s="21" t="e">
        <v>#N/A</v>
      </c>
    </row>
    <row r="3904" spans="1:15" x14ac:dyDescent="0.25">
      <c r="A3904" t="s">
        <v>6736</v>
      </c>
      <c r="B3904">
        <v>70555</v>
      </c>
      <c r="C3904">
        <v>0</v>
      </c>
      <c r="N3904" s="21">
        <v>99202</v>
      </c>
      <c r="O3904" s="21">
        <v>51.11</v>
      </c>
    </row>
    <row r="3905" spans="1:15" x14ac:dyDescent="0.25">
      <c r="A3905" t="s">
        <v>6736</v>
      </c>
      <c r="B3905">
        <v>70557</v>
      </c>
      <c r="C3905">
        <v>0</v>
      </c>
      <c r="N3905" s="21">
        <v>99203</v>
      </c>
      <c r="O3905" s="21">
        <v>88.08</v>
      </c>
    </row>
    <row r="3906" spans="1:15" x14ac:dyDescent="0.25">
      <c r="A3906" t="s">
        <v>6736</v>
      </c>
      <c r="B3906">
        <v>70558</v>
      </c>
      <c r="C3906">
        <v>0</v>
      </c>
      <c r="N3906" s="21">
        <v>99204</v>
      </c>
      <c r="O3906" s="21">
        <v>141.72999999999999</v>
      </c>
    </row>
    <row r="3907" spans="1:15" x14ac:dyDescent="0.25">
      <c r="A3907" t="s">
        <v>6736</v>
      </c>
      <c r="B3907">
        <v>70559</v>
      </c>
      <c r="C3907">
        <v>0</v>
      </c>
      <c r="N3907" s="21">
        <v>99205</v>
      </c>
      <c r="O3907" s="21">
        <v>192.54</v>
      </c>
    </row>
    <row r="3908" spans="1:15" x14ac:dyDescent="0.25">
      <c r="A3908" t="s">
        <v>6736</v>
      </c>
      <c r="B3908">
        <v>71045</v>
      </c>
      <c r="C3908">
        <v>21.53</v>
      </c>
      <c r="N3908" s="21">
        <v>99211</v>
      </c>
      <c r="O3908" s="21">
        <v>9.35</v>
      </c>
    </row>
    <row r="3909" spans="1:15" x14ac:dyDescent="0.25">
      <c r="A3909" t="s">
        <v>6736</v>
      </c>
      <c r="B3909">
        <v>71046</v>
      </c>
      <c r="C3909">
        <v>33.06</v>
      </c>
      <c r="N3909" s="21">
        <v>99212</v>
      </c>
      <c r="O3909" s="21">
        <v>37.75</v>
      </c>
    </row>
    <row r="3910" spans="1:15" x14ac:dyDescent="0.25">
      <c r="A3910" t="s">
        <v>6736</v>
      </c>
      <c r="B3910">
        <v>71047</v>
      </c>
      <c r="C3910">
        <v>42.24</v>
      </c>
      <c r="N3910" s="21">
        <v>99213</v>
      </c>
      <c r="O3910" s="21">
        <v>70.16</v>
      </c>
    </row>
    <row r="3911" spans="1:15" x14ac:dyDescent="0.25">
      <c r="A3911" t="s">
        <v>6736</v>
      </c>
      <c r="B3911">
        <v>71048</v>
      </c>
      <c r="C3911">
        <v>45.26</v>
      </c>
      <c r="N3911" s="21">
        <v>99214</v>
      </c>
      <c r="O3911" s="21">
        <v>103.64</v>
      </c>
    </row>
    <row r="3912" spans="1:15" x14ac:dyDescent="0.25">
      <c r="A3912" t="s">
        <v>6736</v>
      </c>
      <c r="B3912">
        <v>71100</v>
      </c>
      <c r="C3912">
        <v>36.24</v>
      </c>
      <c r="N3912" s="21">
        <v>99215</v>
      </c>
      <c r="O3912" s="21">
        <v>152.31</v>
      </c>
    </row>
    <row r="3913" spans="1:15" x14ac:dyDescent="0.25">
      <c r="A3913" t="s">
        <v>6736</v>
      </c>
      <c r="B3913">
        <v>71101</v>
      </c>
      <c r="C3913">
        <v>40.08</v>
      </c>
      <c r="N3913" s="21">
        <v>99217</v>
      </c>
      <c r="O3913" s="21" t="e">
        <v>#N/A</v>
      </c>
    </row>
    <row r="3914" spans="1:15" x14ac:dyDescent="0.25">
      <c r="A3914" t="s">
        <v>6736</v>
      </c>
      <c r="B3914">
        <v>71110</v>
      </c>
      <c r="C3914">
        <v>41.3</v>
      </c>
      <c r="N3914" s="21">
        <v>99218</v>
      </c>
      <c r="O3914" s="21" t="e">
        <v>#N/A</v>
      </c>
    </row>
    <row r="3915" spans="1:15" x14ac:dyDescent="0.25">
      <c r="A3915" t="s">
        <v>6736</v>
      </c>
      <c r="B3915">
        <v>71111</v>
      </c>
      <c r="C3915">
        <v>52.79</v>
      </c>
      <c r="N3915" s="21">
        <v>99219</v>
      </c>
      <c r="O3915" s="21" t="e">
        <v>#N/A</v>
      </c>
    </row>
    <row r="3916" spans="1:15" x14ac:dyDescent="0.25">
      <c r="A3916" t="s">
        <v>6736</v>
      </c>
      <c r="B3916">
        <v>71120</v>
      </c>
      <c r="C3916">
        <v>32.69</v>
      </c>
      <c r="N3916" s="21">
        <v>99220</v>
      </c>
      <c r="O3916" s="21" t="e">
        <v>#N/A</v>
      </c>
    </row>
    <row r="3917" spans="1:15" x14ac:dyDescent="0.25">
      <c r="A3917" t="s">
        <v>6736</v>
      </c>
      <c r="B3917">
        <v>71130</v>
      </c>
      <c r="C3917">
        <v>39.869999999999997</v>
      </c>
      <c r="N3917" s="21">
        <v>99221</v>
      </c>
      <c r="O3917" s="21" t="e">
        <v>#N/A</v>
      </c>
    </row>
    <row r="3918" spans="1:15" x14ac:dyDescent="0.25">
      <c r="A3918" t="s">
        <v>6736</v>
      </c>
      <c r="B3918">
        <v>71250</v>
      </c>
      <c r="C3918">
        <v>200.88</v>
      </c>
      <c r="N3918" s="21">
        <v>99222</v>
      </c>
      <c r="O3918" s="21" t="e">
        <v>#N/A</v>
      </c>
    </row>
    <row r="3919" spans="1:15" x14ac:dyDescent="0.25">
      <c r="A3919" t="s">
        <v>6736</v>
      </c>
      <c r="B3919">
        <v>71260</v>
      </c>
      <c r="C3919">
        <v>255.26</v>
      </c>
      <c r="N3919" s="21">
        <v>99223</v>
      </c>
      <c r="O3919" s="21" t="e">
        <v>#N/A</v>
      </c>
    </row>
    <row r="3920" spans="1:15" x14ac:dyDescent="0.25">
      <c r="A3920" t="s">
        <v>6736</v>
      </c>
      <c r="B3920">
        <v>71270</v>
      </c>
      <c r="C3920">
        <v>306.70999999999998</v>
      </c>
      <c r="N3920" s="21">
        <v>99224</v>
      </c>
      <c r="O3920" s="21" t="e">
        <v>#N/A</v>
      </c>
    </row>
    <row r="3921" spans="1:15" x14ac:dyDescent="0.25">
      <c r="A3921" t="s">
        <v>6736</v>
      </c>
      <c r="B3921">
        <v>71275</v>
      </c>
      <c r="C3921">
        <v>332.89</v>
      </c>
      <c r="N3921" s="21">
        <v>99225</v>
      </c>
      <c r="O3921" s="21" t="e">
        <v>#N/A</v>
      </c>
    </row>
    <row r="3922" spans="1:15" x14ac:dyDescent="0.25">
      <c r="A3922" t="s">
        <v>6736</v>
      </c>
      <c r="B3922">
        <v>71550</v>
      </c>
      <c r="C3922">
        <v>463.5</v>
      </c>
      <c r="N3922" s="21">
        <v>99226</v>
      </c>
      <c r="O3922" s="21" t="e">
        <v>#N/A</v>
      </c>
    </row>
    <row r="3923" spans="1:15" x14ac:dyDescent="0.25">
      <c r="A3923" t="s">
        <v>6736</v>
      </c>
      <c r="B3923">
        <v>71551</v>
      </c>
      <c r="C3923">
        <v>512.46</v>
      </c>
      <c r="N3923" s="21">
        <v>99231</v>
      </c>
      <c r="O3923" s="21" t="e">
        <v>#N/A</v>
      </c>
    </row>
    <row r="3924" spans="1:15" x14ac:dyDescent="0.25">
      <c r="A3924" t="s">
        <v>6736</v>
      </c>
      <c r="B3924">
        <v>71552</v>
      </c>
      <c r="C3924">
        <v>648.27</v>
      </c>
      <c r="N3924" s="21">
        <v>99232</v>
      </c>
      <c r="O3924" s="21" t="e">
        <v>#N/A</v>
      </c>
    </row>
    <row r="3925" spans="1:15" x14ac:dyDescent="0.25">
      <c r="A3925" t="s">
        <v>6736</v>
      </c>
      <c r="B3925">
        <v>71555</v>
      </c>
      <c r="C3925">
        <v>443.31</v>
      </c>
      <c r="N3925" s="21">
        <v>99233</v>
      </c>
      <c r="O3925" s="21" t="e">
        <v>#N/A</v>
      </c>
    </row>
    <row r="3926" spans="1:15" x14ac:dyDescent="0.25">
      <c r="A3926" t="s">
        <v>6736</v>
      </c>
      <c r="B3926">
        <v>72020</v>
      </c>
      <c r="C3926">
        <v>24.41</v>
      </c>
      <c r="N3926" s="21">
        <v>99234</v>
      </c>
      <c r="O3926" s="21" t="e">
        <v>#N/A</v>
      </c>
    </row>
    <row r="3927" spans="1:15" x14ac:dyDescent="0.25">
      <c r="A3927" t="s">
        <v>6736</v>
      </c>
      <c r="B3927">
        <v>72040</v>
      </c>
      <c r="C3927">
        <v>36.65</v>
      </c>
      <c r="N3927" s="21">
        <v>99235</v>
      </c>
      <c r="O3927" s="21" t="e">
        <v>#N/A</v>
      </c>
    </row>
    <row r="3928" spans="1:15" x14ac:dyDescent="0.25">
      <c r="A3928" t="s">
        <v>6736</v>
      </c>
      <c r="B3928">
        <v>72050</v>
      </c>
      <c r="C3928">
        <v>49.61</v>
      </c>
      <c r="N3928" s="21">
        <v>99236</v>
      </c>
      <c r="O3928" s="21" t="e">
        <v>#N/A</v>
      </c>
    </row>
    <row r="3929" spans="1:15" x14ac:dyDescent="0.25">
      <c r="A3929" t="s">
        <v>6736</v>
      </c>
      <c r="B3929">
        <v>72052</v>
      </c>
      <c r="C3929">
        <v>62.32</v>
      </c>
      <c r="N3929" s="21">
        <v>99238</v>
      </c>
      <c r="O3929" s="21" t="e">
        <v>#N/A</v>
      </c>
    </row>
    <row r="3930" spans="1:15" x14ac:dyDescent="0.25">
      <c r="A3930" t="s">
        <v>6736</v>
      </c>
      <c r="B3930">
        <v>72070</v>
      </c>
      <c r="C3930">
        <v>37.450000000000003</v>
      </c>
      <c r="N3930" s="21">
        <v>99239</v>
      </c>
      <c r="O3930" s="21" t="e">
        <v>#N/A</v>
      </c>
    </row>
    <row r="3931" spans="1:15" x14ac:dyDescent="0.25">
      <c r="A3931" t="s">
        <v>6736</v>
      </c>
      <c r="B3931">
        <v>72072</v>
      </c>
      <c r="C3931">
        <v>38.26</v>
      </c>
      <c r="N3931" s="21">
        <v>99281</v>
      </c>
      <c r="O3931" s="21" t="e">
        <v>#N/A</v>
      </c>
    </row>
    <row r="3932" spans="1:15" x14ac:dyDescent="0.25">
      <c r="A3932" t="s">
        <v>6736</v>
      </c>
      <c r="B3932">
        <v>72074</v>
      </c>
      <c r="C3932">
        <v>43.5</v>
      </c>
      <c r="N3932" s="21">
        <v>99282</v>
      </c>
      <c r="O3932" s="21" t="e">
        <v>#N/A</v>
      </c>
    </row>
    <row r="3933" spans="1:15" x14ac:dyDescent="0.25">
      <c r="A3933" t="s">
        <v>6736</v>
      </c>
      <c r="B3933">
        <v>72080</v>
      </c>
      <c r="C3933">
        <v>33.83</v>
      </c>
      <c r="N3933" s="21">
        <v>99283</v>
      </c>
      <c r="O3933" s="21" t="e">
        <v>#N/A</v>
      </c>
    </row>
    <row r="3934" spans="1:15" x14ac:dyDescent="0.25">
      <c r="A3934" t="s">
        <v>6736</v>
      </c>
      <c r="B3934">
        <v>72081</v>
      </c>
      <c r="C3934">
        <v>42.94</v>
      </c>
      <c r="N3934" s="21">
        <v>99284</v>
      </c>
      <c r="O3934" s="21" t="e">
        <v>#N/A</v>
      </c>
    </row>
    <row r="3935" spans="1:15" x14ac:dyDescent="0.25">
      <c r="A3935" t="s">
        <v>6736</v>
      </c>
      <c r="B3935">
        <v>72082</v>
      </c>
      <c r="C3935">
        <v>69.34</v>
      </c>
      <c r="N3935" s="21">
        <v>99285</v>
      </c>
      <c r="O3935" s="21" t="e">
        <v>#N/A</v>
      </c>
    </row>
    <row r="3936" spans="1:15" x14ac:dyDescent="0.25">
      <c r="A3936" t="s">
        <v>6736</v>
      </c>
      <c r="B3936">
        <v>72083</v>
      </c>
      <c r="C3936">
        <v>75.239999999999995</v>
      </c>
      <c r="N3936" s="21">
        <v>99291</v>
      </c>
      <c r="O3936" s="21">
        <v>225.82</v>
      </c>
    </row>
    <row r="3937" spans="1:15" x14ac:dyDescent="0.25">
      <c r="A3937" t="s">
        <v>6736</v>
      </c>
      <c r="B3937">
        <v>72084</v>
      </c>
      <c r="C3937">
        <v>89.93</v>
      </c>
      <c r="N3937" s="21">
        <v>99292</v>
      </c>
      <c r="O3937" s="21">
        <v>113.44</v>
      </c>
    </row>
    <row r="3938" spans="1:15" x14ac:dyDescent="0.25">
      <c r="A3938" t="s">
        <v>6736</v>
      </c>
      <c r="B3938">
        <v>72100</v>
      </c>
      <c r="C3938">
        <v>38.659999999999997</v>
      </c>
      <c r="N3938" s="21">
        <v>99304</v>
      </c>
      <c r="O3938" s="21" t="e">
        <v>#N/A</v>
      </c>
    </row>
    <row r="3939" spans="1:15" x14ac:dyDescent="0.25">
      <c r="A3939" t="s">
        <v>6736</v>
      </c>
      <c r="B3939">
        <v>72110</v>
      </c>
      <c r="C3939">
        <v>54.04</v>
      </c>
      <c r="N3939" s="21">
        <v>99305</v>
      </c>
      <c r="O3939" s="21" t="e">
        <v>#N/A</v>
      </c>
    </row>
    <row r="3940" spans="1:15" x14ac:dyDescent="0.25">
      <c r="A3940" t="s">
        <v>6736</v>
      </c>
      <c r="B3940">
        <v>72114</v>
      </c>
      <c r="C3940">
        <v>69.31</v>
      </c>
      <c r="N3940" s="21">
        <v>99306</v>
      </c>
      <c r="O3940" s="21" t="e">
        <v>#N/A</v>
      </c>
    </row>
    <row r="3941" spans="1:15" x14ac:dyDescent="0.25">
      <c r="A3941" t="s">
        <v>6736</v>
      </c>
      <c r="B3941">
        <v>72120</v>
      </c>
      <c r="C3941">
        <v>44.7</v>
      </c>
      <c r="N3941" s="21">
        <v>99307</v>
      </c>
      <c r="O3941" s="21" t="e">
        <v>#N/A</v>
      </c>
    </row>
    <row r="3942" spans="1:15" x14ac:dyDescent="0.25">
      <c r="A3942" t="s">
        <v>6736</v>
      </c>
      <c r="B3942">
        <v>72125</v>
      </c>
      <c r="C3942">
        <v>205.13</v>
      </c>
      <c r="N3942" s="21">
        <v>99308</v>
      </c>
      <c r="O3942" s="21" t="e">
        <v>#N/A</v>
      </c>
    </row>
    <row r="3943" spans="1:15" x14ac:dyDescent="0.25">
      <c r="A3943" t="s">
        <v>6736</v>
      </c>
      <c r="B3943">
        <v>72126</v>
      </c>
      <c r="C3943">
        <v>254.93</v>
      </c>
      <c r="N3943" s="21">
        <v>99309</v>
      </c>
      <c r="O3943" s="21" t="e">
        <v>#N/A</v>
      </c>
    </row>
    <row r="3944" spans="1:15" x14ac:dyDescent="0.25">
      <c r="A3944" t="s">
        <v>6736</v>
      </c>
      <c r="B3944">
        <v>72127</v>
      </c>
      <c r="C3944">
        <v>302.27999999999997</v>
      </c>
      <c r="N3944" s="21">
        <v>99310</v>
      </c>
      <c r="O3944" s="21" t="e">
        <v>#N/A</v>
      </c>
    </row>
    <row r="3945" spans="1:15" x14ac:dyDescent="0.25">
      <c r="A3945" t="s">
        <v>6736</v>
      </c>
      <c r="B3945">
        <v>72128</v>
      </c>
      <c r="C3945">
        <v>200.55</v>
      </c>
      <c r="N3945" s="21">
        <v>99315</v>
      </c>
      <c r="O3945" s="21" t="e">
        <v>#N/A</v>
      </c>
    </row>
    <row r="3946" spans="1:15" x14ac:dyDescent="0.25">
      <c r="A3946" t="s">
        <v>6736</v>
      </c>
      <c r="B3946">
        <v>72129</v>
      </c>
      <c r="C3946">
        <v>255.34</v>
      </c>
      <c r="N3946" s="21">
        <v>99316</v>
      </c>
      <c r="O3946" s="21" t="e">
        <v>#N/A</v>
      </c>
    </row>
    <row r="3947" spans="1:15" x14ac:dyDescent="0.25">
      <c r="A3947" t="s">
        <v>6736</v>
      </c>
      <c r="B3947">
        <v>72130</v>
      </c>
      <c r="C3947">
        <v>304.3</v>
      </c>
      <c r="N3947" s="21">
        <v>99318</v>
      </c>
      <c r="O3947" s="21" t="e">
        <v>#N/A</v>
      </c>
    </row>
    <row r="3948" spans="1:15" x14ac:dyDescent="0.25">
      <c r="A3948" t="s">
        <v>6736</v>
      </c>
      <c r="B3948">
        <v>72131</v>
      </c>
      <c r="C3948">
        <v>199.75</v>
      </c>
      <c r="N3948" s="21">
        <v>99324</v>
      </c>
      <c r="O3948" s="21" t="e">
        <v>#N/A</v>
      </c>
    </row>
    <row r="3949" spans="1:15" x14ac:dyDescent="0.25">
      <c r="A3949" t="s">
        <v>6736</v>
      </c>
      <c r="B3949">
        <v>72132</v>
      </c>
      <c r="C3949">
        <v>254.53</v>
      </c>
      <c r="N3949" s="21">
        <v>99325</v>
      </c>
      <c r="O3949" s="21" t="e">
        <v>#N/A</v>
      </c>
    </row>
    <row r="3950" spans="1:15" x14ac:dyDescent="0.25">
      <c r="A3950" t="s">
        <v>6736</v>
      </c>
      <c r="B3950">
        <v>72133</v>
      </c>
      <c r="C3950">
        <v>301.87</v>
      </c>
      <c r="N3950" s="21">
        <v>99326</v>
      </c>
      <c r="O3950" s="21" t="e">
        <v>#N/A</v>
      </c>
    </row>
    <row r="3951" spans="1:15" x14ac:dyDescent="0.25">
      <c r="A3951" t="s">
        <v>6736</v>
      </c>
      <c r="B3951">
        <v>72141</v>
      </c>
      <c r="C3951">
        <v>248.34</v>
      </c>
      <c r="N3951" s="21">
        <v>99327</v>
      </c>
      <c r="O3951" s="21" t="e">
        <v>#N/A</v>
      </c>
    </row>
    <row r="3952" spans="1:15" x14ac:dyDescent="0.25">
      <c r="A3952" t="s">
        <v>6736</v>
      </c>
      <c r="B3952">
        <v>72142</v>
      </c>
      <c r="C3952">
        <v>361.62</v>
      </c>
      <c r="N3952" s="21">
        <v>99328</v>
      </c>
      <c r="O3952" s="21" t="e">
        <v>#N/A</v>
      </c>
    </row>
    <row r="3953" spans="1:15" x14ac:dyDescent="0.25">
      <c r="A3953" t="s">
        <v>6736</v>
      </c>
      <c r="B3953">
        <v>72146</v>
      </c>
      <c r="C3953">
        <v>248.34</v>
      </c>
      <c r="N3953" s="21">
        <v>99334</v>
      </c>
      <c r="O3953" s="21" t="e">
        <v>#N/A</v>
      </c>
    </row>
    <row r="3954" spans="1:15" x14ac:dyDescent="0.25">
      <c r="A3954" t="s">
        <v>6736</v>
      </c>
      <c r="B3954">
        <v>72147</v>
      </c>
      <c r="C3954">
        <v>357.61</v>
      </c>
      <c r="N3954" s="21">
        <v>99335</v>
      </c>
      <c r="O3954" s="21" t="e">
        <v>#N/A</v>
      </c>
    </row>
    <row r="3955" spans="1:15" x14ac:dyDescent="0.25">
      <c r="A3955" t="s">
        <v>6736</v>
      </c>
      <c r="B3955">
        <v>72148</v>
      </c>
      <c r="C3955">
        <v>247.13</v>
      </c>
      <c r="N3955" s="21">
        <v>99336</v>
      </c>
      <c r="O3955" s="21" t="e">
        <v>#N/A</v>
      </c>
    </row>
    <row r="3956" spans="1:15" x14ac:dyDescent="0.25">
      <c r="A3956" t="s">
        <v>6736</v>
      </c>
      <c r="B3956">
        <v>72149</v>
      </c>
      <c r="C3956">
        <v>357.19</v>
      </c>
      <c r="N3956" s="21">
        <v>99337</v>
      </c>
      <c r="O3956" s="21" t="e">
        <v>#N/A</v>
      </c>
    </row>
    <row r="3957" spans="1:15" x14ac:dyDescent="0.25">
      <c r="A3957" t="s">
        <v>6736</v>
      </c>
      <c r="B3957">
        <v>72156</v>
      </c>
      <c r="C3957">
        <v>421.4</v>
      </c>
      <c r="N3957" s="21">
        <v>99341</v>
      </c>
      <c r="O3957" s="21" t="e">
        <v>#N/A</v>
      </c>
    </row>
    <row r="3958" spans="1:15" x14ac:dyDescent="0.25">
      <c r="A3958" t="s">
        <v>6736</v>
      </c>
      <c r="B3958">
        <v>72157</v>
      </c>
      <c r="C3958">
        <v>422.2</v>
      </c>
      <c r="N3958" s="21">
        <v>99342</v>
      </c>
      <c r="O3958" s="21" t="e">
        <v>#N/A</v>
      </c>
    </row>
    <row r="3959" spans="1:15" x14ac:dyDescent="0.25">
      <c r="A3959" t="s">
        <v>6736</v>
      </c>
      <c r="B3959">
        <v>72158</v>
      </c>
      <c r="C3959">
        <v>420.59</v>
      </c>
      <c r="N3959" s="21">
        <v>99343</v>
      </c>
      <c r="O3959" s="21" t="e">
        <v>#N/A</v>
      </c>
    </row>
    <row r="3960" spans="1:15" x14ac:dyDescent="0.25">
      <c r="A3960" t="s">
        <v>6736</v>
      </c>
      <c r="B3960">
        <v>72159</v>
      </c>
      <c r="C3960">
        <v>465.48</v>
      </c>
      <c r="N3960" s="21">
        <v>99344</v>
      </c>
      <c r="O3960" s="21" t="e">
        <v>#N/A</v>
      </c>
    </row>
    <row r="3961" spans="1:15" x14ac:dyDescent="0.25">
      <c r="A3961" t="s">
        <v>6736</v>
      </c>
      <c r="B3961">
        <v>72170</v>
      </c>
      <c r="C3961">
        <v>35.22</v>
      </c>
      <c r="N3961" s="21">
        <v>99345</v>
      </c>
      <c r="O3961" s="21" t="e">
        <v>#N/A</v>
      </c>
    </row>
    <row r="3962" spans="1:15" x14ac:dyDescent="0.25">
      <c r="A3962" t="s">
        <v>6736</v>
      </c>
      <c r="B3962">
        <v>72190</v>
      </c>
      <c r="C3962">
        <v>42.32</v>
      </c>
      <c r="N3962" s="21">
        <v>99347</v>
      </c>
      <c r="O3962" s="21" t="e">
        <v>#N/A</v>
      </c>
    </row>
    <row r="3963" spans="1:15" x14ac:dyDescent="0.25">
      <c r="A3963" t="s">
        <v>6736</v>
      </c>
      <c r="B3963">
        <v>72191</v>
      </c>
      <c r="C3963">
        <v>339.36</v>
      </c>
      <c r="N3963" s="21">
        <v>99348</v>
      </c>
      <c r="O3963" s="21" t="e">
        <v>#N/A</v>
      </c>
    </row>
    <row r="3964" spans="1:15" x14ac:dyDescent="0.25">
      <c r="A3964" t="s">
        <v>6736</v>
      </c>
      <c r="B3964">
        <v>72192</v>
      </c>
      <c r="C3964">
        <v>161.56</v>
      </c>
      <c r="N3964" s="21">
        <v>99349</v>
      </c>
      <c r="O3964" s="21" t="e">
        <v>#N/A</v>
      </c>
    </row>
    <row r="3965" spans="1:15" x14ac:dyDescent="0.25">
      <c r="A3965" t="s">
        <v>6736</v>
      </c>
      <c r="B3965">
        <v>72193</v>
      </c>
      <c r="C3965">
        <v>251.93</v>
      </c>
      <c r="N3965" s="21">
        <v>99350</v>
      </c>
      <c r="O3965" s="21" t="e">
        <v>#N/A</v>
      </c>
    </row>
    <row r="3966" spans="1:15" x14ac:dyDescent="0.25">
      <c r="A3966" t="s">
        <v>6736</v>
      </c>
      <c r="B3966">
        <v>72194</v>
      </c>
      <c r="C3966">
        <v>290.77999999999997</v>
      </c>
      <c r="N3966" s="21">
        <v>99354</v>
      </c>
      <c r="O3966" s="21" t="e">
        <v>#N/A</v>
      </c>
    </row>
    <row r="3967" spans="1:15" x14ac:dyDescent="0.25">
      <c r="A3967" t="s">
        <v>6736</v>
      </c>
      <c r="B3967">
        <v>72195</v>
      </c>
      <c r="C3967">
        <v>419.2</v>
      </c>
      <c r="N3967" s="21">
        <v>99355</v>
      </c>
      <c r="O3967" s="21" t="e">
        <v>#N/A</v>
      </c>
    </row>
    <row r="3968" spans="1:15" x14ac:dyDescent="0.25">
      <c r="A3968" t="s">
        <v>6736</v>
      </c>
      <c r="B3968">
        <v>72196</v>
      </c>
      <c r="C3968">
        <v>459.69</v>
      </c>
      <c r="N3968" s="21">
        <v>99356</v>
      </c>
      <c r="O3968" s="21" t="e">
        <v>#N/A</v>
      </c>
    </row>
    <row r="3969" spans="1:15" x14ac:dyDescent="0.25">
      <c r="A3969" t="s">
        <v>6736</v>
      </c>
      <c r="B3969">
        <v>72197</v>
      </c>
      <c r="C3969">
        <v>564.5</v>
      </c>
      <c r="N3969" s="21">
        <v>99357</v>
      </c>
      <c r="O3969" s="21" t="e">
        <v>#N/A</v>
      </c>
    </row>
    <row r="3970" spans="1:15" x14ac:dyDescent="0.25">
      <c r="A3970" t="s">
        <v>6736</v>
      </c>
      <c r="B3970">
        <v>72198</v>
      </c>
      <c r="C3970">
        <v>447.36</v>
      </c>
      <c r="N3970" s="21">
        <v>99406</v>
      </c>
      <c r="O3970" s="21">
        <v>12.57</v>
      </c>
    </row>
    <row r="3971" spans="1:15" x14ac:dyDescent="0.25">
      <c r="A3971" t="s">
        <v>6736</v>
      </c>
      <c r="B3971">
        <v>72200</v>
      </c>
      <c r="C3971">
        <v>31.59</v>
      </c>
      <c r="N3971" s="21">
        <v>99407</v>
      </c>
      <c r="O3971" s="21">
        <v>26.6</v>
      </c>
    </row>
    <row r="3972" spans="1:15" x14ac:dyDescent="0.25">
      <c r="A3972" t="s">
        <v>6736</v>
      </c>
      <c r="B3972">
        <v>72202</v>
      </c>
      <c r="C3972">
        <v>36.35</v>
      </c>
      <c r="N3972" s="21">
        <v>99415</v>
      </c>
      <c r="O3972" s="21" t="e">
        <v>#N/A</v>
      </c>
    </row>
    <row r="3973" spans="1:15" x14ac:dyDescent="0.25">
      <c r="A3973" t="s">
        <v>6736</v>
      </c>
      <c r="B3973">
        <v>72220</v>
      </c>
      <c r="C3973">
        <v>31.19</v>
      </c>
      <c r="N3973" s="21">
        <v>99416</v>
      </c>
      <c r="O3973" s="21" t="e">
        <v>#N/A</v>
      </c>
    </row>
    <row r="3974" spans="1:15" x14ac:dyDescent="0.25">
      <c r="A3974" t="s">
        <v>6736</v>
      </c>
      <c r="B3974">
        <v>72240</v>
      </c>
      <c r="C3974">
        <v>107.44</v>
      </c>
      <c r="N3974" s="21">
        <v>99455</v>
      </c>
      <c r="O3974" s="21" t="e">
        <v>#N/A</v>
      </c>
    </row>
    <row r="3975" spans="1:15" x14ac:dyDescent="0.25">
      <c r="A3975" t="s">
        <v>6736</v>
      </c>
      <c r="B3975">
        <v>72255</v>
      </c>
      <c r="C3975">
        <v>107.02</v>
      </c>
      <c r="N3975" s="21">
        <v>99456</v>
      </c>
      <c r="O3975" s="21" t="e">
        <v>#N/A</v>
      </c>
    </row>
    <row r="3976" spans="1:15" x14ac:dyDescent="0.25">
      <c r="A3976" t="s">
        <v>6736</v>
      </c>
      <c r="B3976">
        <v>72265</v>
      </c>
      <c r="C3976">
        <v>101.28</v>
      </c>
      <c r="N3976" s="21">
        <v>99460</v>
      </c>
      <c r="O3976" s="21" t="e">
        <v>#N/A</v>
      </c>
    </row>
    <row r="3977" spans="1:15" x14ac:dyDescent="0.25">
      <c r="A3977" t="s">
        <v>6736</v>
      </c>
      <c r="B3977">
        <v>72270</v>
      </c>
      <c r="C3977">
        <v>139.33000000000001</v>
      </c>
      <c r="N3977" s="21">
        <v>99461</v>
      </c>
      <c r="O3977" s="21">
        <v>65.319999999999993</v>
      </c>
    </row>
    <row r="3978" spans="1:15" x14ac:dyDescent="0.25">
      <c r="A3978" t="s">
        <v>6736</v>
      </c>
      <c r="B3978">
        <v>72275</v>
      </c>
      <c r="C3978">
        <v>128.13</v>
      </c>
      <c r="N3978" s="21">
        <v>99462</v>
      </c>
      <c r="O3978" s="21" t="e">
        <v>#N/A</v>
      </c>
    </row>
    <row r="3979" spans="1:15" x14ac:dyDescent="0.25">
      <c r="A3979" t="s">
        <v>6736</v>
      </c>
      <c r="B3979">
        <v>72285</v>
      </c>
      <c r="C3979">
        <v>125.04</v>
      </c>
      <c r="N3979" s="21">
        <v>99463</v>
      </c>
      <c r="O3979" s="21" t="e">
        <v>#N/A</v>
      </c>
    </row>
    <row r="3980" spans="1:15" x14ac:dyDescent="0.25">
      <c r="A3980" t="s">
        <v>6736</v>
      </c>
      <c r="B3980">
        <v>72295</v>
      </c>
      <c r="C3980">
        <v>108.92</v>
      </c>
      <c r="N3980" s="21">
        <v>99464</v>
      </c>
      <c r="O3980" s="21" t="e">
        <v>#N/A</v>
      </c>
    </row>
    <row r="3981" spans="1:15" x14ac:dyDescent="0.25">
      <c r="A3981" t="s">
        <v>6736</v>
      </c>
      <c r="B3981">
        <v>73000</v>
      </c>
      <c r="C3981">
        <v>30.42</v>
      </c>
      <c r="N3981" s="21">
        <v>99465</v>
      </c>
      <c r="O3981" s="21" t="e">
        <v>#N/A</v>
      </c>
    </row>
    <row r="3982" spans="1:15" x14ac:dyDescent="0.25">
      <c r="A3982" t="s">
        <v>6736</v>
      </c>
      <c r="B3982">
        <v>73010</v>
      </c>
      <c r="C3982">
        <v>33.200000000000003</v>
      </c>
      <c r="N3982" s="21">
        <v>99466</v>
      </c>
      <c r="O3982" s="21" t="e">
        <v>#N/A</v>
      </c>
    </row>
    <row r="3983" spans="1:15" x14ac:dyDescent="0.25">
      <c r="A3983" t="s">
        <v>6736</v>
      </c>
      <c r="B3983">
        <v>73020</v>
      </c>
      <c r="C3983">
        <v>25.22</v>
      </c>
      <c r="N3983" s="21">
        <v>99467</v>
      </c>
      <c r="O3983" s="21" t="e">
        <v>#N/A</v>
      </c>
    </row>
    <row r="3984" spans="1:15" x14ac:dyDescent="0.25">
      <c r="A3984" t="s">
        <v>6736</v>
      </c>
      <c r="B3984">
        <v>73030</v>
      </c>
      <c r="C3984">
        <v>31.96</v>
      </c>
      <c r="N3984" s="21">
        <v>99468</v>
      </c>
      <c r="O3984" s="21" t="e">
        <v>#N/A</v>
      </c>
    </row>
    <row r="3985" spans="1:15" x14ac:dyDescent="0.25">
      <c r="A3985" t="s">
        <v>6736</v>
      </c>
      <c r="B3985">
        <v>73040</v>
      </c>
      <c r="C3985">
        <v>111.2</v>
      </c>
      <c r="N3985" s="21">
        <v>99469</v>
      </c>
      <c r="O3985" s="21" t="e">
        <v>#N/A</v>
      </c>
    </row>
    <row r="3986" spans="1:15" x14ac:dyDescent="0.25">
      <c r="A3986" t="s">
        <v>6736</v>
      </c>
      <c r="B3986">
        <v>73050</v>
      </c>
      <c r="C3986">
        <v>39.14</v>
      </c>
      <c r="N3986" s="21">
        <v>99471</v>
      </c>
      <c r="O3986" s="21" t="e">
        <v>#N/A</v>
      </c>
    </row>
    <row r="3987" spans="1:15" x14ac:dyDescent="0.25">
      <c r="A3987" t="s">
        <v>6736</v>
      </c>
      <c r="B3987">
        <v>73060</v>
      </c>
      <c r="C3987">
        <v>32.03</v>
      </c>
      <c r="N3987" s="21">
        <v>99472</v>
      </c>
      <c r="O3987" s="21" t="e">
        <v>#N/A</v>
      </c>
    </row>
    <row r="3988" spans="1:15" x14ac:dyDescent="0.25">
      <c r="A3988" t="s">
        <v>6736</v>
      </c>
      <c r="B3988">
        <v>73070</v>
      </c>
      <c r="C3988">
        <v>30.05</v>
      </c>
      <c r="N3988" s="21">
        <v>99475</v>
      </c>
      <c r="O3988" s="21" t="e">
        <v>#N/A</v>
      </c>
    </row>
    <row r="3989" spans="1:15" x14ac:dyDescent="0.25">
      <c r="A3989" t="s">
        <v>6736</v>
      </c>
      <c r="B3989">
        <v>73080</v>
      </c>
      <c r="C3989">
        <v>34.409999999999997</v>
      </c>
      <c r="N3989" s="21">
        <v>99476</v>
      </c>
      <c r="O3989" s="21" t="e">
        <v>#N/A</v>
      </c>
    </row>
    <row r="3990" spans="1:15" x14ac:dyDescent="0.25">
      <c r="A3990" t="s">
        <v>6736</v>
      </c>
      <c r="B3990">
        <v>73085</v>
      </c>
      <c r="C3990">
        <v>107.97</v>
      </c>
      <c r="N3990" s="21">
        <v>99477</v>
      </c>
      <c r="O3990" s="21" t="e">
        <v>#N/A</v>
      </c>
    </row>
    <row r="3991" spans="1:15" x14ac:dyDescent="0.25">
      <c r="A3991" t="s">
        <v>6736</v>
      </c>
      <c r="B3991">
        <v>73090</v>
      </c>
      <c r="C3991">
        <v>28.4</v>
      </c>
      <c r="N3991" s="21">
        <v>99478</v>
      </c>
      <c r="O3991" s="21" t="e">
        <v>#N/A</v>
      </c>
    </row>
    <row r="3992" spans="1:15" x14ac:dyDescent="0.25">
      <c r="A3992" t="s">
        <v>6736</v>
      </c>
      <c r="B3992">
        <v>73092</v>
      </c>
      <c r="C3992">
        <v>30.01</v>
      </c>
      <c r="N3992" s="21">
        <v>99479</v>
      </c>
      <c r="O3992" s="21" t="e">
        <v>#N/A</v>
      </c>
    </row>
    <row r="3993" spans="1:15" x14ac:dyDescent="0.25">
      <c r="A3993" t="s">
        <v>6736</v>
      </c>
      <c r="B3993">
        <v>73100</v>
      </c>
      <c r="C3993">
        <v>32.03</v>
      </c>
      <c r="N3993" s="21">
        <v>99480</v>
      </c>
      <c r="O3993" s="21" t="e">
        <v>#N/A</v>
      </c>
    </row>
    <row r="3994" spans="1:15" x14ac:dyDescent="0.25">
      <c r="A3994" t="s">
        <v>6736</v>
      </c>
      <c r="B3994">
        <v>73110</v>
      </c>
      <c r="C3994">
        <v>39.24</v>
      </c>
      <c r="N3994" s="21">
        <v>99490</v>
      </c>
      <c r="O3994" s="21">
        <v>53.61</v>
      </c>
    </row>
    <row r="3995" spans="1:15" x14ac:dyDescent="0.25">
      <c r="A3995" t="s">
        <v>6736</v>
      </c>
      <c r="B3995">
        <v>73115</v>
      </c>
      <c r="C3995">
        <v>118.84</v>
      </c>
      <c r="N3995" s="21">
        <v>99495</v>
      </c>
      <c r="O3995" s="21">
        <v>148.63</v>
      </c>
    </row>
    <row r="3996" spans="1:15" x14ac:dyDescent="0.25">
      <c r="A3996" t="s">
        <v>6736</v>
      </c>
      <c r="B3996">
        <v>73120</v>
      </c>
      <c r="C3996">
        <v>28.81</v>
      </c>
      <c r="N3996" s="21">
        <v>99496</v>
      </c>
      <c r="O3996" s="21">
        <v>202.59</v>
      </c>
    </row>
    <row r="3997" spans="1:15" x14ac:dyDescent="0.25">
      <c r="A3997" t="s">
        <v>6736</v>
      </c>
      <c r="B3997">
        <v>73130</v>
      </c>
      <c r="C3997">
        <v>34.01</v>
      </c>
      <c r="N3997" s="21">
        <v>99497</v>
      </c>
      <c r="O3997" s="21">
        <v>80.25</v>
      </c>
    </row>
    <row r="3998" spans="1:15" x14ac:dyDescent="0.25">
      <c r="A3998" t="s">
        <v>6736</v>
      </c>
      <c r="B3998">
        <v>73140</v>
      </c>
      <c r="C3998">
        <v>34.96</v>
      </c>
      <c r="N3998" s="21">
        <v>99498</v>
      </c>
      <c r="O3998" s="21">
        <v>75.959999999999994</v>
      </c>
    </row>
    <row r="3999" spans="1:15" x14ac:dyDescent="0.25">
      <c r="A3999" t="s">
        <v>6736</v>
      </c>
      <c r="B3999">
        <v>73200</v>
      </c>
      <c r="C3999">
        <v>199.34</v>
      </c>
      <c r="N3999" s="21">
        <v>90371</v>
      </c>
      <c r="O3999" s="21" t="e">
        <v>#N/A</v>
      </c>
    </row>
    <row r="4000" spans="1:15" x14ac:dyDescent="0.25">
      <c r="A4000" t="s">
        <v>6736</v>
      </c>
      <c r="B4000">
        <v>73201</v>
      </c>
      <c r="C4000">
        <v>248.3</v>
      </c>
      <c r="N4000" s="21">
        <v>90375</v>
      </c>
      <c r="O4000" s="21" t="e">
        <v>#N/A</v>
      </c>
    </row>
    <row r="4001" spans="1:15" x14ac:dyDescent="0.25">
      <c r="A4001" t="s">
        <v>6736</v>
      </c>
      <c r="B4001">
        <v>73202</v>
      </c>
      <c r="C4001">
        <v>310.12</v>
      </c>
      <c r="N4001" s="21">
        <v>90376</v>
      </c>
      <c r="O4001" s="21" t="e">
        <v>#N/A</v>
      </c>
    </row>
    <row r="4002" spans="1:15" x14ac:dyDescent="0.25">
      <c r="A4002" t="s">
        <v>6736</v>
      </c>
      <c r="B4002">
        <v>73206</v>
      </c>
      <c r="C4002">
        <v>364.35</v>
      </c>
      <c r="N4002" s="21">
        <v>90585</v>
      </c>
      <c r="O4002" s="21" t="e">
        <v>#N/A</v>
      </c>
    </row>
    <row r="4003" spans="1:15" x14ac:dyDescent="0.25">
      <c r="A4003" t="s">
        <v>6736</v>
      </c>
      <c r="B4003">
        <v>73218</v>
      </c>
      <c r="C4003">
        <v>407.91</v>
      </c>
      <c r="N4003" s="21">
        <v>90586</v>
      </c>
      <c r="O4003" s="21" t="e">
        <v>#N/A</v>
      </c>
    </row>
    <row r="4004" spans="1:15" x14ac:dyDescent="0.25">
      <c r="A4004" t="s">
        <v>6736</v>
      </c>
      <c r="B4004">
        <v>73219</v>
      </c>
      <c r="C4004">
        <v>452.04</v>
      </c>
      <c r="N4004" s="21">
        <v>90630</v>
      </c>
      <c r="O4004" s="21" t="e">
        <v>#N/A</v>
      </c>
    </row>
    <row r="4005" spans="1:15" x14ac:dyDescent="0.25">
      <c r="A4005" t="s">
        <v>6736</v>
      </c>
      <c r="B4005">
        <v>73220</v>
      </c>
      <c r="C4005">
        <v>558.05999999999995</v>
      </c>
      <c r="N4005" s="21">
        <v>90632</v>
      </c>
      <c r="O4005" s="21" t="e">
        <v>#N/A</v>
      </c>
    </row>
    <row r="4006" spans="1:15" x14ac:dyDescent="0.25">
      <c r="A4006" t="s">
        <v>6736</v>
      </c>
      <c r="B4006">
        <v>73221</v>
      </c>
      <c r="C4006">
        <v>262.5</v>
      </c>
      <c r="N4006" s="21">
        <v>90656</v>
      </c>
      <c r="O4006" s="21" t="e">
        <v>#N/A</v>
      </c>
    </row>
    <row r="4007" spans="1:15" x14ac:dyDescent="0.25">
      <c r="A4007" t="s">
        <v>6736</v>
      </c>
      <c r="B4007">
        <v>73222</v>
      </c>
      <c r="C4007">
        <v>422.24</v>
      </c>
      <c r="N4007" s="21">
        <v>90657</v>
      </c>
      <c r="O4007" s="21" t="e">
        <v>#N/A</v>
      </c>
    </row>
    <row r="4008" spans="1:15" x14ac:dyDescent="0.25">
      <c r="A4008" t="s">
        <v>6736</v>
      </c>
      <c r="B4008">
        <v>73223</v>
      </c>
      <c r="C4008">
        <v>523.01</v>
      </c>
      <c r="N4008" s="21">
        <v>90661</v>
      </c>
      <c r="O4008" s="21" t="e">
        <v>#N/A</v>
      </c>
    </row>
    <row r="4009" spans="1:15" x14ac:dyDescent="0.25">
      <c r="A4009" t="s">
        <v>6736</v>
      </c>
      <c r="B4009">
        <v>73225</v>
      </c>
      <c r="C4009">
        <v>452.44</v>
      </c>
      <c r="N4009" s="21">
        <v>90662</v>
      </c>
      <c r="O4009" s="21" t="e">
        <v>#N/A</v>
      </c>
    </row>
    <row r="4010" spans="1:15" x14ac:dyDescent="0.25">
      <c r="A4010" t="s">
        <v>6736</v>
      </c>
      <c r="B4010">
        <v>73501</v>
      </c>
      <c r="C4010">
        <v>32.76</v>
      </c>
      <c r="N4010" s="21">
        <v>90670</v>
      </c>
      <c r="O4010" s="21" t="e">
        <v>#N/A</v>
      </c>
    </row>
    <row r="4011" spans="1:15" x14ac:dyDescent="0.25">
      <c r="A4011" t="s">
        <v>6736</v>
      </c>
      <c r="B4011">
        <v>73502</v>
      </c>
      <c r="C4011">
        <v>45.91</v>
      </c>
      <c r="N4011" s="21">
        <v>90672</v>
      </c>
      <c r="O4011" s="21" t="e">
        <v>#N/A</v>
      </c>
    </row>
    <row r="4012" spans="1:15" x14ac:dyDescent="0.25">
      <c r="A4012" t="s">
        <v>6736</v>
      </c>
      <c r="B4012">
        <v>73503</v>
      </c>
      <c r="C4012">
        <v>57.4</v>
      </c>
      <c r="N4012" s="21">
        <v>90673</v>
      </c>
      <c r="O4012" s="21" t="e">
        <v>#N/A</v>
      </c>
    </row>
    <row r="4013" spans="1:15" x14ac:dyDescent="0.25">
      <c r="A4013" t="s">
        <v>6736</v>
      </c>
      <c r="B4013">
        <v>73521</v>
      </c>
      <c r="C4013">
        <v>43.9</v>
      </c>
      <c r="N4013" s="21">
        <v>90675</v>
      </c>
      <c r="O4013" s="21" t="e">
        <v>#N/A</v>
      </c>
    </row>
    <row r="4014" spans="1:15" x14ac:dyDescent="0.25">
      <c r="A4014" t="s">
        <v>6736</v>
      </c>
      <c r="B4014">
        <v>73522</v>
      </c>
      <c r="C4014">
        <v>54.11</v>
      </c>
      <c r="N4014" s="21">
        <v>90685</v>
      </c>
      <c r="O4014" s="21" t="e">
        <v>#N/A</v>
      </c>
    </row>
    <row r="4015" spans="1:15" x14ac:dyDescent="0.25">
      <c r="A4015" t="s">
        <v>6736</v>
      </c>
      <c r="B4015">
        <v>73523</v>
      </c>
      <c r="C4015">
        <v>62.9</v>
      </c>
      <c r="N4015" s="21">
        <v>90686</v>
      </c>
      <c r="O4015" s="21" t="e">
        <v>#N/A</v>
      </c>
    </row>
    <row r="4016" spans="1:15" x14ac:dyDescent="0.25">
      <c r="A4016" t="s">
        <v>6736</v>
      </c>
      <c r="B4016">
        <v>73525</v>
      </c>
      <c r="C4016">
        <v>112.8</v>
      </c>
      <c r="N4016" s="21">
        <v>90687</v>
      </c>
      <c r="O4016" s="21" t="e">
        <v>#N/A</v>
      </c>
    </row>
    <row r="4017" spans="1:15" x14ac:dyDescent="0.25">
      <c r="A4017" t="s">
        <v>6736</v>
      </c>
      <c r="B4017">
        <v>73551</v>
      </c>
      <c r="C4017">
        <v>30.82</v>
      </c>
      <c r="N4017" s="21">
        <v>90688</v>
      </c>
      <c r="O4017" s="21" t="e">
        <v>#N/A</v>
      </c>
    </row>
    <row r="4018" spans="1:15" x14ac:dyDescent="0.25">
      <c r="A4018" t="s">
        <v>6736</v>
      </c>
      <c r="B4018">
        <v>73552</v>
      </c>
      <c r="C4018">
        <v>35.99</v>
      </c>
      <c r="N4018" s="21">
        <v>90691</v>
      </c>
      <c r="O4018" s="21" t="e">
        <v>#N/A</v>
      </c>
    </row>
    <row r="4019" spans="1:15" x14ac:dyDescent="0.25">
      <c r="A4019" t="s">
        <v>6736</v>
      </c>
      <c r="B4019">
        <v>73560</v>
      </c>
      <c r="C4019">
        <v>34.450000000000003</v>
      </c>
      <c r="N4019" s="21">
        <v>90714</v>
      </c>
      <c r="O4019" s="21" t="e">
        <v>#N/A</v>
      </c>
    </row>
    <row r="4020" spans="1:15" x14ac:dyDescent="0.25">
      <c r="A4020" t="s">
        <v>6736</v>
      </c>
      <c r="B4020">
        <v>73562</v>
      </c>
      <c r="C4020">
        <v>39.61</v>
      </c>
      <c r="N4020" s="21">
        <v>90715</v>
      </c>
      <c r="O4020" s="21" t="e">
        <v>#N/A</v>
      </c>
    </row>
    <row r="4021" spans="1:15" x14ac:dyDescent="0.25">
      <c r="A4021" t="s">
        <v>6736</v>
      </c>
      <c r="B4021">
        <v>73564</v>
      </c>
      <c r="C4021">
        <v>43.5</v>
      </c>
      <c r="N4021" s="21">
        <v>90732</v>
      </c>
      <c r="O4021" s="21" t="e">
        <v>#N/A</v>
      </c>
    </row>
    <row r="4022" spans="1:15" x14ac:dyDescent="0.25">
      <c r="A4022" t="s">
        <v>6736</v>
      </c>
      <c r="B4022">
        <v>73565</v>
      </c>
      <c r="C4022">
        <v>39.68</v>
      </c>
      <c r="N4022" s="21">
        <v>90740</v>
      </c>
      <c r="O4022" s="21" t="e">
        <v>#N/A</v>
      </c>
    </row>
    <row r="4023" spans="1:15" x14ac:dyDescent="0.25">
      <c r="A4023" t="s">
        <v>6736</v>
      </c>
      <c r="B4023">
        <v>73580</v>
      </c>
      <c r="C4023">
        <v>128.51</v>
      </c>
      <c r="N4023" s="21">
        <v>90743</v>
      </c>
      <c r="O4023" s="21" t="e">
        <v>#N/A</v>
      </c>
    </row>
    <row r="4024" spans="1:15" x14ac:dyDescent="0.25">
      <c r="A4024" t="s">
        <v>6736</v>
      </c>
      <c r="B4024">
        <v>73590</v>
      </c>
      <c r="C4024">
        <v>31.63</v>
      </c>
      <c r="N4024" s="21">
        <v>90744</v>
      </c>
      <c r="O4024" s="21" t="e">
        <v>#N/A</v>
      </c>
    </row>
    <row r="4025" spans="1:15" x14ac:dyDescent="0.25">
      <c r="A4025" t="s">
        <v>6736</v>
      </c>
      <c r="B4025">
        <v>73592</v>
      </c>
      <c r="C4025">
        <v>30.82</v>
      </c>
      <c r="N4025" s="21">
        <v>90746</v>
      </c>
      <c r="O4025" s="21" t="e">
        <v>#N/A</v>
      </c>
    </row>
    <row r="4026" spans="1:15" x14ac:dyDescent="0.25">
      <c r="A4026" t="s">
        <v>6736</v>
      </c>
      <c r="B4026">
        <v>73600</v>
      </c>
      <c r="C4026">
        <v>33.24</v>
      </c>
      <c r="N4026" s="21">
        <v>90747</v>
      </c>
      <c r="O4026" s="21" t="e">
        <v>#N/A</v>
      </c>
    </row>
    <row r="4027" spans="1:15" x14ac:dyDescent="0.25">
      <c r="A4027" t="s">
        <v>6736</v>
      </c>
      <c r="B4027">
        <v>73610</v>
      </c>
      <c r="C4027">
        <v>34.409999999999997</v>
      </c>
    </row>
    <row r="4028" spans="1:15" x14ac:dyDescent="0.25">
      <c r="A4028" t="s">
        <v>6736</v>
      </c>
      <c r="B4028">
        <v>73615</v>
      </c>
      <c r="C4028">
        <v>116.44</v>
      </c>
    </row>
    <row r="4029" spans="1:15" x14ac:dyDescent="0.25">
      <c r="A4029" t="s">
        <v>6736</v>
      </c>
      <c r="B4029">
        <v>73620</v>
      </c>
      <c r="C4029">
        <v>28.81</v>
      </c>
    </row>
    <row r="4030" spans="1:15" x14ac:dyDescent="0.25">
      <c r="A4030" t="s">
        <v>6736</v>
      </c>
      <c r="B4030">
        <v>73630</v>
      </c>
      <c r="C4030">
        <v>31.99</v>
      </c>
    </row>
    <row r="4031" spans="1:15" x14ac:dyDescent="0.25">
      <c r="A4031" t="s">
        <v>6736</v>
      </c>
      <c r="B4031">
        <v>73650</v>
      </c>
      <c r="C4031">
        <v>30.01</v>
      </c>
    </row>
    <row r="4032" spans="1:15" x14ac:dyDescent="0.25">
      <c r="A4032" t="s">
        <v>6736</v>
      </c>
      <c r="B4032">
        <v>73660</v>
      </c>
      <c r="C4032">
        <v>31.33</v>
      </c>
    </row>
    <row r="4033" spans="1:3" x14ac:dyDescent="0.25">
      <c r="A4033" t="s">
        <v>6736</v>
      </c>
      <c r="B4033">
        <v>73700</v>
      </c>
      <c r="C4033">
        <v>199.34</v>
      </c>
    </row>
    <row r="4034" spans="1:3" x14ac:dyDescent="0.25">
      <c r="A4034" t="s">
        <v>6736</v>
      </c>
      <c r="B4034">
        <v>73701</v>
      </c>
      <c r="C4034">
        <v>251.93</v>
      </c>
    </row>
    <row r="4035" spans="1:3" x14ac:dyDescent="0.25">
      <c r="A4035" t="s">
        <v>6736</v>
      </c>
      <c r="B4035">
        <v>73702</v>
      </c>
      <c r="C4035">
        <v>306.49</v>
      </c>
    </row>
    <row r="4036" spans="1:3" x14ac:dyDescent="0.25">
      <c r="A4036" t="s">
        <v>6736</v>
      </c>
      <c r="B4036">
        <v>73706</v>
      </c>
      <c r="C4036">
        <v>392.19</v>
      </c>
    </row>
    <row r="4037" spans="1:3" x14ac:dyDescent="0.25">
      <c r="A4037" t="s">
        <v>6736</v>
      </c>
      <c r="B4037">
        <v>73718</v>
      </c>
      <c r="C4037">
        <v>407.91</v>
      </c>
    </row>
    <row r="4038" spans="1:3" x14ac:dyDescent="0.25">
      <c r="A4038" t="s">
        <v>6736</v>
      </c>
      <c r="B4038">
        <v>73719</v>
      </c>
      <c r="C4038">
        <v>451.64</v>
      </c>
    </row>
    <row r="4039" spans="1:3" x14ac:dyDescent="0.25">
      <c r="A4039" t="s">
        <v>6736</v>
      </c>
      <c r="B4039">
        <v>73720</v>
      </c>
      <c r="C4039">
        <v>561.28</v>
      </c>
    </row>
    <row r="4040" spans="1:3" x14ac:dyDescent="0.25">
      <c r="A4040" t="s">
        <v>6736</v>
      </c>
      <c r="B4040">
        <v>73721</v>
      </c>
      <c r="C4040">
        <v>262.89999999999998</v>
      </c>
    </row>
    <row r="4041" spans="1:3" x14ac:dyDescent="0.25">
      <c r="A4041" t="s">
        <v>6736</v>
      </c>
      <c r="B4041">
        <v>73722</v>
      </c>
      <c r="C4041">
        <v>426.26</v>
      </c>
    </row>
    <row r="4042" spans="1:3" x14ac:dyDescent="0.25">
      <c r="A4042" t="s">
        <v>6736</v>
      </c>
      <c r="B4042">
        <v>73723</v>
      </c>
      <c r="C4042">
        <v>525.03</v>
      </c>
    </row>
    <row r="4043" spans="1:3" x14ac:dyDescent="0.25">
      <c r="A4043" t="s">
        <v>6736</v>
      </c>
      <c r="B4043">
        <v>73725</v>
      </c>
      <c r="C4043">
        <v>448.09</v>
      </c>
    </row>
    <row r="4044" spans="1:3" x14ac:dyDescent="0.25">
      <c r="A4044" t="s">
        <v>6736</v>
      </c>
      <c r="B4044">
        <v>74022</v>
      </c>
      <c r="C4044">
        <v>49.17</v>
      </c>
    </row>
    <row r="4045" spans="1:3" x14ac:dyDescent="0.25">
      <c r="A4045" t="s">
        <v>6736</v>
      </c>
      <c r="B4045">
        <v>74150</v>
      </c>
      <c r="C4045">
        <v>165.22</v>
      </c>
    </row>
    <row r="4046" spans="1:3" x14ac:dyDescent="0.25">
      <c r="A4046" t="s">
        <v>6736</v>
      </c>
      <c r="B4046">
        <v>74160</v>
      </c>
      <c r="C4046">
        <v>256.77</v>
      </c>
    </row>
    <row r="4047" spans="1:3" x14ac:dyDescent="0.25">
      <c r="A4047" t="s">
        <v>6736</v>
      </c>
      <c r="B4047">
        <v>74170</v>
      </c>
      <c r="C4047">
        <v>292.14</v>
      </c>
    </row>
    <row r="4048" spans="1:3" x14ac:dyDescent="0.25">
      <c r="A4048" t="s">
        <v>6736</v>
      </c>
      <c r="B4048">
        <v>74174</v>
      </c>
      <c r="C4048">
        <v>432.19</v>
      </c>
    </row>
    <row r="4049" spans="1:3" x14ac:dyDescent="0.25">
      <c r="A4049" t="s">
        <v>6736</v>
      </c>
      <c r="B4049">
        <v>74175</v>
      </c>
      <c r="C4049">
        <v>340.95</v>
      </c>
    </row>
    <row r="4050" spans="1:3" x14ac:dyDescent="0.25">
      <c r="A4050" t="s">
        <v>6736</v>
      </c>
      <c r="B4050">
        <v>74176</v>
      </c>
      <c r="C4050">
        <v>220.81</v>
      </c>
    </row>
    <row r="4051" spans="1:3" x14ac:dyDescent="0.25">
      <c r="A4051" t="s">
        <v>6736</v>
      </c>
      <c r="B4051">
        <v>74177</v>
      </c>
      <c r="C4051">
        <v>345.79</v>
      </c>
    </row>
    <row r="4052" spans="1:3" x14ac:dyDescent="0.25">
      <c r="A4052" t="s">
        <v>6736</v>
      </c>
      <c r="B4052">
        <v>74178</v>
      </c>
      <c r="C4052">
        <v>392.62</v>
      </c>
    </row>
    <row r="4053" spans="1:3" x14ac:dyDescent="0.25">
      <c r="A4053" t="s">
        <v>6736</v>
      </c>
      <c r="B4053">
        <v>74181</v>
      </c>
      <c r="C4053">
        <v>372.07</v>
      </c>
    </row>
    <row r="4054" spans="1:3" x14ac:dyDescent="0.25">
      <c r="A4054" t="s">
        <v>6736</v>
      </c>
      <c r="B4054">
        <v>74182</v>
      </c>
      <c r="C4054">
        <v>507.63</v>
      </c>
    </row>
    <row r="4055" spans="1:3" x14ac:dyDescent="0.25">
      <c r="A4055" t="s">
        <v>6736</v>
      </c>
      <c r="B4055">
        <v>74183</v>
      </c>
      <c r="C4055">
        <v>565.30999999999995</v>
      </c>
    </row>
    <row r="4056" spans="1:3" x14ac:dyDescent="0.25">
      <c r="A4056" t="s">
        <v>6736</v>
      </c>
      <c r="B4056">
        <v>74185</v>
      </c>
      <c r="C4056">
        <v>449.78</v>
      </c>
    </row>
    <row r="4057" spans="1:3" x14ac:dyDescent="0.25">
      <c r="A4057" t="s">
        <v>6736</v>
      </c>
      <c r="B4057">
        <v>74190</v>
      </c>
      <c r="C4057">
        <v>0</v>
      </c>
    </row>
    <row r="4058" spans="1:3" x14ac:dyDescent="0.25">
      <c r="A4058" t="s">
        <v>6736</v>
      </c>
      <c r="B4058">
        <v>74210</v>
      </c>
      <c r="C4058">
        <v>86.48</v>
      </c>
    </row>
    <row r="4059" spans="1:3" x14ac:dyDescent="0.25">
      <c r="A4059" t="s">
        <v>6736</v>
      </c>
      <c r="B4059">
        <v>74220</v>
      </c>
      <c r="C4059">
        <v>98.6</v>
      </c>
    </row>
    <row r="4060" spans="1:3" x14ac:dyDescent="0.25">
      <c r="A4060" t="s">
        <v>6736</v>
      </c>
      <c r="B4060">
        <v>74230</v>
      </c>
      <c r="C4060">
        <v>143.06</v>
      </c>
    </row>
    <row r="4061" spans="1:3" x14ac:dyDescent="0.25">
      <c r="A4061" t="s">
        <v>6736</v>
      </c>
      <c r="B4061">
        <v>74235</v>
      </c>
      <c r="C4061">
        <v>0</v>
      </c>
    </row>
    <row r="4062" spans="1:3" x14ac:dyDescent="0.25">
      <c r="A4062" t="s">
        <v>6736</v>
      </c>
      <c r="B4062">
        <v>74240</v>
      </c>
      <c r="C4062">
        <v>125.56</v>
      </c>
    </row>
    <row r="4063" spans="1:3" x14ac:dyDescent="0.25">
      <c r="A4063" t="s">
        <v>6736</v>
      </c>
      <c r="B4063">
        <v>74241</v>
      </c>
      <c r="C4063">
        <v>130.79</v>
      </c>
    </row>
    <row r="4064" spans="1:3" x14ac:dyDescent="0.25">
      <c r="A4064" t="s">
        <v>6736</v>
      </c>
      <c r="B4064">
        <v>74245</v>
      </c>
      <c r="C4064">
        <v>190.82</v>
      </c>
    </row>
    <row r="4065" spans="1:3" x14ac:dyDescent="0.25">
      <c r="A4065" t="s">
        <v>6736</v>
      </c>
      <c r="B4065">
        <v>74246</v>
      </c>
      <c r="C4065">
        <v>141.66999999999999</v>
      </c>
    </row>
    <row r="4066" spans="1:3" x14ac:dyDescent="0.25">
      <c r="A4066" t="s">
        <v>6736</v>
      </c>
      <c r="B4066">
        <v>74247</v>
      </c>
      <c r="C4066">
        <v>156.97999999999999</v>
      </c>
    </row>
    <row r="4067" spans="1:3" x14ac:dyDescent="0.25">
      <c r="A4067" t="s">
        <v>6736</v>
      </c>
      <c r="B4067">
        <v>74249</v>
      </c>
      <c r="C4067">
        <v>204.91</v>
      </c>
    </row>
    <row r="4068" spans="1:3" x14ac:dyDescent="0.25">
      <c r="A4068" t="s">
        <v>6736</v>
      </c>
      <c r="B4068">
        <v>74250</v>
      </c>
      <c r="C4068">
        <v>115.88</v>
      </c>
    </row>
    <row r="4069" spans="1:3" x14ac:dyDescent="0.25">
      <c r="A4069" t="s">
        <v>6736</v>
      </c>
      <c r="B4069">
        <v>74251</v>
      </c>
      <c r="C4069">
        <v>471.16</v>
      </c>
    </row>
    <row r="4070" spans="1:3" x14ac:dyDescent="0.25">
      <c r="A4070" t="s">
        <v>6736</v>
      </c>
      <c r="B4070">
        <v>74260</v>
      </c>
      <c r="C4070">
        <v>397.74</v>
      </c>
    </row>
    <row r="4071" spans="1:3" x14ac:dyDescent="0.25">
      <c r="A4071" t="s">
        <v>6736</v>
      </c>
      <c r="B4071">
        <v>74261</v>
      </c>
      <c r="C4071">
        <v>541.42999999999995</v>
      </c>
    </row>
    <row r="4072" spans="1:3" x14ac:dyDescent="0.25">
      <c r="A4072" t="s">
        <v>6736</v>
      </c>
      <c r="B4072">
        <v>74262</v>
      </c>
      <c r="C4072">
        <v>602.70000000000005</v>
      </c>
    </row>
    <row r="4073" spans="1:3" x14ac:dyDescent="0.25">
      <c r="A4073" t="s">
        <v>6736</v>
      </c>
      <c r="B4073">
        <v>74270</v>
      </c>
      <c r="C4073">
        <v>167.85</v>
      </c>
    </row>
    <row r="4074" spans="1:3" x14ac:dyDescent="0.25">
      <c r="A4074" t="s">
        <v>6736</v>
      </c>
      <c r="B4074">
        <v>74280</v>
      </c>
      <c r="C4074">
        <v>237.24</v>
      </c>
    </row>
    <row r="4075" spans="1:3" x14ac:dyDescent="0.25">
      <c r="A4075" t="s">
        <v>6736</v>
      </c>
      <c r="B4075">
        <v>74283</v>
      </c>
      <c r="C4075">
        <v>225.42</v>
      </c>
    </row>
    <row r="4076" spans="1:3" x14ac:dyDescent="0.25">
      <c r="A4076" t="s">
        <v>6736</v>
      </c>
      <c r="B4076">
        <v>74290</v>
      </c>
      <c r="C4076">
        <v>78.17</v>
      </c>
    </row>
    <row r="4077" spans="1:3" x14ac:dyDescent="0.25">
      <c r="A4077" t="s">
        <v>6736</v>
      </c>
      <c r="B4077">
        <v>74300</v>
      </c>
      <c r="C4077">
        <v>0</v>
      </c>
    </row>
    <row r="4078" spans="1:3" x14ac:dyDescent="0.25">
      <c r="A4078" t="s">
        <v>6736</v>
      </c>
      <c r="B4078">
        <v>74301</v>
      </c>
      <c r="C4078">
        <v>0</v>
      </c>
    </row>
    <row r="4079" spans="1:3" x14ac:dyDescent="0.25">
      <c r="A4079" t="s">
        <v>6736</v>
      </c>
      <c r="B4079">
        <v>74328</v>
      </c>
      <c r="C4079">
        <v>0</v>
      </c>
    </row>
    <row r="4080" spans="1:3" x14ac:dyDescent="0.25">
      <c r="A4080" t="s">
        <v>6736</v>
      </c>
      <c r="B4080">
        <v>74329</v>
      </c>
      <c r="C4080">
        <v>0</v>
      </c>
    </row>
    <row r="4081" spans="1:3" x14ac:dyDescent="0.25">
      <c r="A4081" t="s">
        <v>6736</v>
      </c>
      <c r="B4081">
        <v>74330</v>
      </c>
      <c r="C4081">
        <v>0</v>
      </c>
    </row>
    <row r="4082" spans="1:3" x14ac:dyDescent="0.25">
      <c r="A4082" t="s">
        <v>6736</v>
      </c>
      <c r="B4082">
        <v>74340</v>
      </c>
      <c r="C4082">
        <v>0</v>
      </c>
    </row>
    <row r="4083" spans="1:3" x14ac:dyDescent="0.25">
      <c r="A4083" t="s">
        <v>6736</v>
      </c>
      <c r="B4083">
        <v>74355</v>
      </c>
      <c r="C4083">
        <v>0</v>
      </c>
    </row>
    <row r="4084" spans="1:3" x14ac:dyDescent="0.25">
      <c r="A4084" t="s">
        <v>6736</v>
      </c>
      <c r="B4084">
        <v>74360</v>
      </c>
      <c r="C4084">
        <v>0</v>
      </c>
    </row>
    <row r="4085" spans="1:3" x14ac:dyDescent="0.25">
      <c r="A4085" t="s">
        <v>6736</v>
      </c>
      <c r="B4085">
        <v>74363</v>
      </c>
      <c r="C4085">
        <v>0</v>
      </c>
    </row>
    <row r="4086" spans="1:3" x14ac:dyDescent="0.25">
      <c r="A4086" t="s">
        <v>6736</v>
      </c>
      <c r="B4086">
        <v>74400</v>
      </c>
      <c r="C4086">
        <v>122.66</v>
      </c>
    </row>
    <row r="4087" spans="1:3" x14ac:dyDescent="0.25">
      <c r="A4087" t="s">
        <v>6736</v>
      </c>
      <c r="B4087">
        <v>74410</v>
      </c>
      <c r="C4087">
        <v>120.65</v>
      </c>
    </row>
    <row r="4088" spans="1:3" x14ac:dyDescent="0.25">
      <c r="A4088" t="s">
        <v>6736</v>
      </c>
      <c r="B4088">
        <v>74415</v>
      </c>
      <c r="C4088">
        <v>152.87</v>
      </c>
    </row>
    <row r="4089" spans="1:3" x14ac:dyDescent="0.25">
      <c r="A4089" t="s">
        <v>6736</v>
      </c>
      <c r="B4089">
        <v>74420</v>
      </c>
      <c r="C4089">
        <v>0</v>
      </c>
    </row>
    <row r="4090" spans="1:3" x14ac:dyDescent="0.25">
      <c r="A4090" t="s">
        <v>6736</v>
      </c>
      <c r="B4090">
        <v>74425</v>
      </c>
      <c r="C4090">
        <v>0</v>
      </c>
    </row>
    <row r="4091" spans="1:3" x14ac:dyDescent="0.25">
      <c r="A4091" t="s">
        <v>6736</v>
      </c>
      <c r="B4091">
        <v>74430</v>
      </c>
      <c r="C4091">
        <v>41.51</v>
      </c>
    </row>
    <row r="4092" spans="1:3" x14ac:dyDescent="0.25">
      <c r="A4092" t="s">
        <v>6736</v>
      </c>
      <c r="B4092">
        <v>74440</v>
      </c>
      <c r="C4092">
        <v>90.45</v>
      </c>
    </row>
    <row r="4093" spans="1:3" x14ac:dyDescent="0.25">
      <c r="A4093" t="s">
        <v>6736</v>
      </c>
      <c r="B4093">
        <v>74445</v>
      </c>
      <c r="C4093">
        <v>0</v>
      </c>
    </row>
    <row r="4094" spans="1:3" x14ac:dyDescent="0.25">
      <c r="A4094" t="s">
        <v>6736</v>
      </c>
      <c r="B4094">
        <v>74450</v>
      </c>
      <c r="C4094">
        <v>0</v>
      </c>
    </row>
    <row r="4095" spans="1:3" x14ac:dyDescent="0.25">
      <c r="A4095" t="s">
        <v>6736</v>
      </c>
      <c r="B4095">
        <v>74455</v>
      </c>
      <c r="C4095">
        <v>91.02</v>
      </c>
    </row>
    <row r="4096" spans="1:3" x14ac:dyDescent="0.25">
      <c r="A4096" t="s">
        <v>6736</v>
      </c>
      <c r="B4096">
        <v>74470</v>
      </c>
      <c r="C4096">
        <v>0</v>
      </c>
    </row>
    <row r="4097" spans="1:3" x14ac:dyDescent="0.25">
      <c r="A4097" t="s">
        <v>6736</v>
      </c>
      <c r="B4097">
        <v>74485</v>
      </c>
      <c r="C4097">
        <v>102.35</v>
      </c>
    </row>
    <row r="4098" spans="1:3" x14ac:dyDescent="0.25">
      <c r="A4098" t="s">
        <v>6736</v>
      </c>
      <c r="B4098">
        <v>74710</v>
      </c>
      <c r="C4098">
        <v>40.229999999999997</v>
      </c>
    </row>
    <row r="4099" spans="1:3" x14ac:dyDescent="0.25">
      <c r="A4099" t="s">
        <v>6736</v>
      </c>
      <c r="B4099">
        <v>74712</v>
      </c>
      <c r="C4099">
        <v>534.80999999999995</v>
      </c>
    </row>
    <row r="4100" spans="1:3" x14ac:dyDescent="0.25">
      <c r="A4100" t="s">
        <v>6736</v>
      </c>
      <c r="B4100">
        <v>74713</v>
      </c>
      <c r="C4100">
        <v>256.11</v>
      </c>
    </row>
    <row r="4101" spans="1:3" x14ac:dyDescent="0.25">
      <c r="A4101" t="s">
        <v>6736</v>
      </c>
      <c r="B4101">
        <v>74740</v>
      </c>
      <c r="C4101">
        <v>83.19</v>
      </c>
    </row>
    <row r="4102" spans="1:3" x14ac:dyDescent="0.25">
      <c r="A4102" t="s">
        <v>6736</v>
      </c>
      <c r="B4102">
        <v>74742</v>
      </c>
      <c r="C4102">
        <v>0</v>
      </c>
    </row>
    <row r="4103" spans="1:3" x14ac:dyDescent="0.25">
      <c r="A4103" t="s">
        <v>6736</v>
      </c>
      <c r="B4103">
        <v>74775</v>
      </c>
      <c r="C4103">
        <v>0</v>
      </c>
    </row>
    <row r="4104" spans="1:3" x14ac:dyDescent="0.25">
      <c r="A4104" t="s">
        <v>6736</v>
      </c>
      <c r="B4104">
        <v>75557</v>
      </c>
      <c r="C4104">
        <v>351.94</v>
      </c>
    </row>
    <row r="4105" spans="1:3" x14ac:dyDescent="0.25">
      <c r="A4105" t="s">
        <v>6736</v>
      </c>
      <c r="B4105">
        <v>75559</v>
      </c>
      <c r="C4105">
        <v>483.12</v>
      </c>
    </row>
    <row r="4106" spans="1:3" x14ac:dyDescent="0.25">
      <c r="A4106" t="s">
        <v>6736</v>
      </c>
      <c r="B4106">
        <v>75561</v>
      </c>
      <c r="C4106">
        <v>469.85</v>
      </c>
    </row>
    <row r="4107" spans="1:3" x14ac:dyDescent="0.25">
      <c r="A4107" t="s">
        <v>6736</v>
      </c>
      <c r="B4107">
        <v>75563</v>
      </c>
      <c r="C4107">
        <v>557.42999999999995</v>
      </c>
    </row>
    <row r="4108" spans="1:3" x14ac:dyDescent="0.25">
      <c r="A4108" t="s">
        <v>6736</v>
      </c>
      <c r="B4108">
        <v>75565</v>
      </c>
      <c r="C4108">
        <v>61.12</v>
      </c>
    </row>
    <row r="4109" spans="1:3" x14ac:dyDescent="0.25">
      <c r="A4109" t="s">
        <v>6736</v>
      </c>
      <c r="B4109">
        <v>75571</v>
      </c>
      <c r="C4109">
        <v>111.46</v>
      </c>
    </row>
    <row r="4110" spans="1:3" x14ac:dyDescent="0.25">
      <c r="A4110" t="s">
        <v>6736</v>
      </c>
      <c r="B4110">
        <v>75572</v>
      </c>
      <c r="C4110">
        <v>315.43</v>
      </c>
    </row>
    <row r="4111" spans="1:3" x14ac:dyDescent="0.25">
      <c r="A4111" t="s">
        <v>6736</v>
      </c>
      <c r="B4111">
        <v>75573</v>
      </c>
      <c r="C4111">
        <v>433.76</v>
      </c>
    </row>
    <row r="4112" spans="1:3" x14ac:dyDescent="0.25">
      <c r="A4112" t="s">
        <v>6736</v>
      </c>
      <c r="B4112">
        <v>75574</v>
      </c>
      <c r="C4112">
        <v>465.72</v>
      </c>
    </row>
    <row r="4113" spans="1:3" x14ac:dyDescent="0.25">
      <c r="A4113" t="s">
        <v>6736</v>
      </c>
      <c r="B4113">
        <v>75600</v>
      </c>
      <c r="C4113">
        <v>222.53</v>
      </c>
    </row>
    <row r="4114" spans="1:3" x14ac:dyDescent="0.25">
      <c r="A4114" t="s">
        <v>6736</v>
      </c>
      <c r="B4114">
        <v>75605</v>
      </c>
      <c r="C4114">
        <v>153.68</v>
      </c>
    </row>
    <row r="4115" spans="1:3" x14ac:dyDescent="0.25">
      <c r="A4115" t="s">
        <v>6736</v>
      </c>
      <c r="B4115">
        <v>75625</v>
      </c>
      <c r="C4115">
        <v>153.24</v>
      </c>
    </row>
    <row r="4116" spans="1:3" x14ac:dyDescent="0.25">
      <c r="A4116" t="s">
        <v>6736</v>
      </c>
      <c r="B4116">
        <v>75630</v>
      </c>
      <c r="C4116">
        <v>187.9</v>
      </c>
    </row>
    <row r="4117" spans="1:3" x14ac:dyDescent="0.25">
      <c r="A4117" t="s">
        <v>6736</v>
      </c>
      <c r="B4117">
        <v>75635</v>
      </c>
      <c r="C4117">
        <v>422.59</v>
      </c>
    </row>
    <row r="4118" spans="1:3" x14ac:dyDescent="0.25">
      <c r="A4118" t="s">
        <v>6736</v>
      </c>
      <c r="B4118">
        <v>75705</v>
      </c>
      <c r="C4118">
        <v>269.74</v>
      </c>
    </row>
    <row r="4119" spans="1:3" x14ac:dyDescent="0.25">
      <c r="A4119" t="s">
        <v>6736</v>
      </c>
      <c r="B4119">
        <v>75710</v>
      </c>
      <c r="C4119">
        <v>182.23</v>
      </c>
    </row>
    <row r="4120" spans="1:3" x14ac:dyDescent="0.25">
      <c r="A4120" t="s">
        <v>6736</v>
      </c>
      <c r="B4120">
        <v>75716</v>
      </c>
      <c r="C4120">
        <v>208.98</v>
      </c>
    </row>
    <row r="4121" spans="1:3" x14ac:dyDescent="0.25">
      <c r="A4121" t="s">
        <v>6736</v>
      </c>
      <c r="B4121">
        <v>75726</v>
      </c>
      <c r="C4121">
        <v>166.19</v>
      </c>
    </row>
    <row r="4122" spans="1:3" x14ac:dyDescent="0.25">
      <c r="A4122" t="s">
        <v>6736</v>
      </c>
      <c r="B4122">
        <v>75731</v>
      </c>
      <c r="C4122">
        <v>191.98</v>
      </c>
    </row>
    <row r="4123" spans="1:3" x14ac:dyDescent="0.25">
      <c r="A4123" t="s">
        <v>6736</v>
      </c>
      <c r="B4123">
        <v>75733</v>
      </c>
      <c r="C4123">
        <v>204.66</v>
      </c>
    </row>
    <row r="4124" spans="1:3" x14ac:dyDescent="0.25">
      <c r="A4124" t="s">
        <v>6736</v>
      </c>
      <c r="B4124">
        <v>75736</v>
      </c>
      <c r="C4124">
        <v>179.04</v>
      </c>
    </row>
    <row r="4125" spans="1:3" x14ac:dyDescent="0.25">
      <c r="A4125" t="s">
        <v>6736</v>
      </c>
      <c r="B4125">
        <v>75741</v>
      </c>
      <c r="C4125">
        <v>167.59</v>
      </c>
    </row>
    <row r="4126" spans="1:3" x14ac:dyDescent="0.25">
      <c r="A4126" t="s">
        <v>6736</v>
      </c>
      <c r="B4126">
        <v>75743</v>
      </c>
      <c r="C4126">
        <v>187.25</v>
      </c>
    </row>
    <row r="4127" spans="1:3" x14ac:dyDescent="0.25">
      <c r="A4127" t="s">
        <v>6736</v>
      </c>
      <c r="B4127">
        <v>75746</v>
      </c>
      <c r="C4127">
        <v>169.01</v>
      </c>
    </row>
    <row r="4128" spans="1:3" x14ac:dyDescent="0.25">
      <c r="A4128" t="s">
        <v>6736</v>
      </c>
      <c r="B4128">
        <v>75756</v>
      </c>
      <c r="C4128">
        <v>186.24</v>
      </c>
    </row>
    <row r="4129" spans="1:3" x14ac:dyDescent="0.25">
      <c r="A4129" t="s">
        <v>6736</v>
      </c>
      <c r="B4129">
        <v>75774</v>
      </c>
      <c r="C4129">
        <v>98.55</v>
      </c>
    </row>
    <row r="4130" spans="1:3" x14ac:dyDescent="0.25">
      <c r="A4130" t="s">
        <v>6736</v>
      </c>
      <c r="B4130">
        <v>75791</v>
      </c>
      <c r="C4130">
        <v>363.33</v>
      </c>
    </row>
    <row r="4131" spans="1:3" x14ac:dyDescent="0.25">
      <c r="A4131" t="s">
        <v>6736</v>
      </c>
      <c r="B4131">
        <v>75801</v>
      </c>
      <c r="C4131">
        <v>0</v>
      </c>
    </row>
    <row r="4132" spans="1:3" x14ac:dyDescent="0.25">
      <c r="A4132" t="s">
        <v>6736</v>
      </c>
      <c r="B4132">
        <v>75803</v>
      </c>
      <c r="C4132">
        <v>0</v>
      </c>
    </row>
    <row r="4133" spans="1:3" x14ac:dyDescent="0.25">
      <c r="A4133" t="s">
        <v>6736</v>
      </c>
      <c r="B4133">
        <v>75805</v>
      </c>
      <c r="C4133">
        <v>0</v>
      </c>
    </row>
    <row r="4134" spans="1:3" x14ac:dyDescent="0.25">
      <c r="A4134" t="s">
        <v>6736</v>
      </c>
      <c r="B4134">
        <v>75807</v>
      </c>
      <c r="C4134">
        <v>0</v>
      </c>
    </row>
    <row r="4135" spans="1:3" x14ac:dyDescent="0.25">
      <c r="A4135" t="s">
        <v>6736</v>
      </c>
      <c r="B4135">
        <v>75809</v>
      </c>
      <c r="C4135">
        <v>111.05</v>
      </c>
    </row>
    <row r="4136" spans="1:3" x14ac:dyDescent="0.25">
      <c r="A4136" t="s">
        <v>6736</v>
      </c>
      <c r="B4136">
        <v>75810</v>
      </c>
      <c r="C4136">
        <v>0</v>
      </c>
    </row>
    <row r="4137" spans="1:3" x14ac:dyDescent="0.25">
      <c r="A4137" t="s">
        <v>6736</v>
      </c>
      <c r="B4137">
        <v>75820</v>
      </c>
      <c r="C4137">
        <v>128.72</v>
      </c>
    </row>
    <row r="4138" spans="1:3" x14ac:dyDescent="0.25">
      <c r="A4138" t="s">
        <v>6736</v>
      </c>
      <c r="B4138">
        <v>75822</v>
      </c>
      <c r="C4138">
        <v>152.77000000000001</v>
      </c>
    </row>
    <row r="4139" spans="1:3" x14ac:dyDescent="0.25">
      <c r="A4139" t="s">
        <v>6736</v>
      </c>
      <c r="B4139">
        <v>75825</v>
      </c>
      <c r="C4139">
        <v>151.22</v>
      </c>
    </row>
    <row r="4140" spans="1:3" x14ac:dyDescent="0.25">
      <c r="A4140" t="s">
        <v>6736</v>
      </c>
      <c r="B4140">
        <v>75827</v>
      </c>
      <c r="C4140">
        <v>154.03</v>
      </c>
    </row>
    <row r="4141" spans="1:3" x14ac:dyDescent="0.25">
      <c r="A4141" t="s">
        <v>6736</v>
      </c>
      <c r="B4141">
        <v>75831</v>
      </c>
      <c r="C4141">
        <v>156.5</v>
      </c>
    </row>
    <row r="4142" spans="1:3" x14ac:dyDescent="0.25">
      <c r="A4142" t="s">
        <v>6736</v>
      </c>
      <c r="B4142">
        <v>75833</v>
      </c>
      <c r="C4142">
        <v>182.12</v>
      </c>
    </row>
    <row r="4143" spans="1:3" x14ac:dyDescent="0.25">
      <c r="A4143" t="s">
        <v>6736</v>
      </c>
      <c r="B4143">
        <v>75840</v>
      </c>
      <c r="C4143">
        <v>165.01</v>
      </c>
    </row>
    <row r="4144" spans="1:3" x14ac:dyDescent="0.25">
      <c r="A4144" t="s">
        <v>6736</v>
      </c>
      <c r="B4144">
        <v>75842</v>
      </c>
      <c r="C4144">
        <v>199.97</v>
      </c>
    </row>
    <row r="4145" spans="1:3" x14ac:dyDescent="0.25">
      <c r="A4145" t="s">
        <v>6736</v>
      </c>
      <c r="B4145">
        <v>75860</v>
      </c>
      <c r="C4145">
        <v>158.93</v>
      </c>
    </row>
    <row r="4146" spans="1:3" x14ac:dyDescent="0.25">
      <c r="A4146" t="s">
        <v>6736</v>
      </c>
      <c r="B4146">
        <v>75870</v>
      </c>
      <c r="C4146">
        <v>164.2</v>
      </c>
    </row>
    <row r="4147" spans="1:3" x14ac:dyDescent="0.25">
      <c r="A4147" t="s">
        <v>6736</v>
      </c>
      <c r="B4147">
        <v>75872</v>
      </c>
      <c r="C4147">
        <v>155.72</v>
      </c>
    </row>
    <row r="4148" spans="1:3" x14ac:dyDescent="0.25">
      <c r="A4148" t="s">
        <v>6736</v>
      </c>
      <c r="B4148">
        <v>75880</v>
      </c>
      <c r="C4148">
        <v>159.76</v>
      </c>
    </row>
    <row r="4149" spans="1:3" x14ac:dyDescent="0.25">
      <c r="A4149" t="s">
        <v>6736</v>
      </c>
      <c r="B4149">
        <v>75885</v>
      </c>
      <c r="C4149">
        <v>175.17</v>
      </c>
    </row>
    <row r="4150" spans="1:3" x14ac:dyDescent="0.25">
      <c r="A4150" t="s">
        <v>6736</v>
      </c>
      <c r="B4150">
        <v>75887</v>
      </c>
      <c r="C4150">
        <v>176.39</v>
      </c>
    </row>
    <row r="4151" spans="1:3" x14ac:dyDescent="0.25">
      <c r="A4151" t="s">
        <v>6736</v>
      </c>
      <c r="B4151">
        <v>75889</v>
      </c>
      <c r="C4151">
        <v>160.16</v>
      </c>
    </row>
    <row r="4152" spans="1:3" x14ac:dyDescent="0.25">
      <c r="A4152" t="s">
        <v>6736</v>
      </c>
      <c r="B4152">
        <v>75891</v>
      </c>
      <c r="C4152">
        <v>161.37</v>
      </c>
    </row>
    <row r="4153" spans="1:3" x14ac:dyDescent="0.25">
      <c r="A4153" t="s">
        <v>6736</v>
      </c>
      <c r="B4153">
        <v>75893</v>
      </c>
      <c r="C4153">
        <v>132.94999999999999</v>
      </c>
    </row>
    <row r="4154" spans="1:3" x14ac:dyDescent="0.25">
      <c r="A4154" t="s">
        <v>6736</v>
      </c>
      <c r="B4154">
        <v>75894</v>
      </c>
      <c r="C4154">
        <v>0</v>
      </c>
    </row>
    <row r="4155" spans="1:3" x14ac:dyDescent="0.25">
      <c r="A4155" t="s">
        <v>6736</v>
      </c>
      <c r="B4155">
        <v>75898</v>
      </c>
      <c r="C4155">
        <v>0</v>
      </c>
    </row>
    <row r="4156" spans="1:3" x14ac:dyDescent="0.25">
      <c r="A4156" t="s">
        <v>6736</v>
      </c>
      <c r="B4156">
        <v>75901</v>
      </c>
      <c r="C4156">
        <v>199.59</v>
      </c>
    </row>
    <row r="4157" spans="1:3" x14ac:dyDescent="0.25">
      <c r="A4157" t="s">
        <v>6736</v>
      </c>
      <c r="B4157">
        <v>75902</v>
      </c>
      <c r="C4157">
        <v>80.319999999999993</v>
      </c>
    </row>
    <row r="4158" spans="1:3" x14ac:dyDescent="0.25">
      <c r="A4158" t="s">
        <v>6736</v>
      </c>
      <c r="B4158">
        <v>75956</v>
      </c>
      <c r="C4158">
        <v>0</v>
      </c>
    </row>
    <row r="4159" spans="1:3" x14ac:dyDescent="0.25">
      <c r="A4159" t="s">
        <v>6736</v>
      </c>
      <c r="B4159">
        <v>75957</v>
      </c>
      <c r="C4159">
        <v>0</v>
      </c>
    </row>
    <row r="4160" spans="1:3" x14ac:dyDescent="0.25">
      <c r="A4160" t="s">
        <v>6736</v>
      </c>
      <c r="B4160">
        <v>75958</v>
      </c>
      <c r="C4160">
        <v>0</v>
      </c>
    </row>
    <row r="4161" spans="1:3" x14ac:dyDescent="0.25">
      <c r="A4161" t="s">
        <v>6736</v>
      </c>
      <c r="B4161">
        <v>75959</v>
      </c>
      <c r="C4161">
        <v>0</v>
      </c>
    </row>
    <row r="4162" spans="1:3" x14ac:dyDescent="0.25">
      <c r="A4162" t="s">
        <v>6736</v>
      </c>
      <c r="B4162">
        <v>75962</v>
      </c>
      <c r="C4162">
        <v>157.88</v>
      </c>
    </row>
    <row r="4163" spans="1:3" x14ac:dyDescent="0.25">
      <c r="A4163" t="s">
        <v>6736</v>
      </c>
      <c r="B4163">
        <v>75964</v>
      </c>
      <c r="C4163">
        <v>99.34</v>
      </c>
    </row>
    <row r="4164" spans="1:3" x14ac:dyDescent="0.25">
      <c r="A4164" t="s">
        <v>6736</v>
      </c>
      <c r="B4164">
        <v>75966</v>
      </c>
      <c r="C4164">
        <v>190.08</v>
      </c>
    </row>
    <row r="4165" spans="1:3" x14ac:dyDescent="0.25">
      <c r="A4165" t="s">
        <v>6736</v>
      </c>
      <c r="B4165">
        <v>75968</v>
      </c>
      <c r="C4165">
        <v>98.15</v>
      </c>
    </row>
    <row r="4166" spans="1:3" x14ac:dyDescent="0.25">
      <c r="A4166" t="s">
        <v>6736</v>
      </c>
      <c r="B4166">
        <v>75970</v>
      </c>
      <c r="C4166">
        <v>0</v>
      </c>
    </row>
    <row r="4167" spans="1:3" x14ac:dyDescent="0.25">
      <c r="A4167" t="s">
        <v>6736</v>
      </c>
      <c r="B4167">
        <v>75978</v>
      </c>
      <c r="C4167">
        <v>155.86000000000001</v>
      </c>
    </row>
    <row r="4168" spans="1:3" x14ac:dyDescent="0.25">
      <c r="A4168" t="s">
        <v>6736</v>
      </c>
      <c r="B4168">
        <v>75984</v>
      </c>
      <c r="C4168">
        <v>118.2</v>
      </c>
    </row>
    <row r="4169" spans="1:3" x14ac:dyDescent="0.25">
      <c r="A4169" t="s">
        <v>6736</v>
      </c>
      <c r="B4169">
        <v>75989</v>
      </c>
      <c r="C4169">
        <v>132.99</v>
      </c>
    </row>
    <row r="4170" spans="1:3" x14ac:dyDescent="0.25">
      <c r="A4170" t="s">
        <v>6736</v>
      </c>
      <c r="B4170">
        <v>76000</v>
      </c>
      <c r="C4170">
        <v>52.93</v>
      </c>
    </row>
    <row r="4171" spans="1:3" x14ac:dyDescent="0.25">
      <c r="A4171" t="s">
        <v>6736</v>
      </c>
      <c r="B4171">
        <v>76001</v>
      </c>
      <c r="C4171">
        <v>0</v>
      </c>
    </row>
    <row r="4172" spans="1:3" x14ac:dyDescent="0.25">
      <c r="A4172" t="s">
        <v>6736</v>
      </c>
      <c r="B4172">
        <v>76010</v>
      </c>
      <c r="C4172">
        <v>28.73</v>
      </c>
    </row>
    <row r="4173" spans="1:3" x14ac:dyDescent="0.25">
      <c r="A4173" t="s">
        <v>6736</v>
      </c>
      <c r="B4173">
        <v>76080</v>
      </c>
      <c r="C4173">
        <v>60.85</v>
      </c>
    </row>
    <row r="4174" spans="1:3" x14ac:dyDescent="0.25">
      <c r="A4174" t="s">
        <v>6736</v>
      </c>
      <c r="B4174">
        <v>76098</v>
      </c>
      <c r="C4174">
        <v>18.329999999999998</v>
      </c>
    </row>
    <row r="4175" spans="1:3" x14ac:dyDescent="0.25">
      <c r="A4175" t="s">
        <v>6736</v>
      </c>
      <c r="B4175">
        <v>76100</v>
      </c>
      <c r="C4175">
        <v>102.58</v>
      </c>
    </row>
    <row r="4176" spans="1:3" x14ac:dyDescent="0.25">
      <c r="A4176" t="s">
        <v>6736</v>
      </c>
      <c r="B4176">
        <v>76101</v>
      </c>
      <c r="C4176">
        <v>146.91</v>
      </c>
    </row>
    <row r="4177" spans="1:3" x14ac:dyDescent="0.25">
      <c r="A4177" t="s">
        <v>6736</v>
      </c>
      <c r="B4177">
        <v>76102</v>
      </c>
      <c r="C4177">
        <v>195.22</v>
      </c>
    </row>
    <row r="4178" spans="1:3" x14ac:dyDescent="0.25">
      <c r="A4178" t="s">
        <v>6736</v>
      </c>
      <c r="B4178">
        <v>76120</v>
      </c>
      <c r="C4178">
        <v>93.26</v>
      </c>
    </row>
    <row r="4179" spans="1:3" x14ac:dyDescent="0.25">
      <c r="A4179" t="s">
        <v>6736</v>
      </c>
      <c r="B4179">
        <v>76125</v>
      </c>
      <c r="C4179">
        <v>0</v>
      </c>
    </row>
    <row r="4180" spans="1:3" x14ac:dyDescent="0.25">
      <c r="A4180" t="s">
        <v>6736</v>
      </c>
      <c r="B4180">
        <v>76376</v>
      </c>
      <c r="C4180">
        <v>25.44</v>
      </c>
    </row>
    <row r="4181" spans="1:3" x14ac:dyDescent="0.25">
      <c r="A4181" t="s">
        <v>6736</v>
      </c>
      <c r="B4181">
        <v>76377</v>
      </c>
      <c r="C4181">
        <v>78.06</v>
      </c>
    </row>
    <row r="4182" spans="1:3" x14ac:dyDescent="0.25">
      <c r="A4182" t="s">
        <v>6736</v>
      </c>
      <c r="B4182">
        <v>76380</v>
      </c>
      <c r="C4182">
        <v>162.36000000000001</v>
      </c>
    </row>
    <row r="4183" spans="1:3" x14ac:dyDescent="0.25">
      <c r="A4183" t="s">
        <v>6736</v>
      </c>
      <c r="B4183">
        <v>76506</v>
      </c>
      <c r="C4183">
        <v>133.01</v>
      </c>
    </row>
    <row r="4184" spans="1:3" x14ac:dyDescent="0.25">
      <c r="A4184" t="s">
        <v>6736</v>
      </c>
      <c r="B4184">
        <v>76510</v>
      </c>
      <c r="C4184">
        <v>188.16</v>
      </c>
    </row>
    <row r="4185" spans="1:3" x14ac:dyDescent="0.25">
      <c r="A4185" t="s">
        <v>6736</v>
      </c>
      <c r="B4185">
        <v>76511</v>
      </c>
      <c r="C4185">
        <v>111.81</v>
      </c>
    </row>
    <row r="4186" spans="1:3" x14ac:dyDescent="0.25">
      <c r="A4186" t="s">
        <v>6736</v>
      </c>
      <c r="B4186">
        <v>76512</v>
      </c>
      <c r="C4186">
        <v>102.14</v>
      </c>
    </row>
    <row r="4187" spans="1:3" x14ac:dyDescent="0.25">
      <c r="A4187" t="s">
        <v>6736</v>
      </c>
      <c r="B4187">
        <v>76513</v>
      </c>
      <c r="C4187">
        <v>105.96</v>
      </c>
    </row>
    <row r="4188" spans="1:3" x14ac:dyDescent="0.25">
      <c r="A4188" t="s">
        <v>6736</v>
      </c>
      <c r="B4188">
        <v>76514</v>
      </c>
      <c r="C4188">
        <v>16.690000000000001</v>
      </c>
    </row>
    <row r="4189" spans="1:3" x14ac:dyDescent="0.25">
      <c r="A4189" t="s">
        <v>6736</v>
      </c>
      <c r="B4189">
        <v>76516</v>
      </c>
      <c r="C4189">
        <v>87.46</v>
      </c>
    </row>
    <row r="4190" spans="1:3" x14ac:dyDescent="0.25">
      <c r="A4190" t="s">
        <v>6736</v>
      </c>
      <c r="B4190">
        <v>76519</v>
      </c>
      <c r="C4190">
        <v>93.5</v>
      </c>
    </row>
    <row r="4191" spans="1:3" x14ac:dyDescent="0.25">
      <c r="A4191" t="s">
        <v>6736</v>
      </c>
      <c r="B4191">
        <v>76529</v>
      </c>
      <c r="C4191">
        <v>88.16</v>
      </c>
    </row>
    <row r="4192" spans="1:3" x14ac:dyDescent="0.25">
      <c r="A4192" t="s">
        <v>6736</v>
      </c>
      <c r="B4192">
        <v>76536</v>
      </c>
      <c r="C4192">
        <v>130.47</v>
      </c>
    </row>
    <row r="4193" spans="1:3" x14ac:dyDescent="0.25">
      <c r="A4193" t="s">
        <v>6736</v>
      </c>
      <c r="B4193">
        <v>76604</v>
      </c>
      <c r="C4193">
        <v>98.28</v>
      </c>
    </row>
    <row r="4194" spans="1:3" x14ac:dyDescent="0.25">
      <c r="A4194" t="s">
        <v>6736</v>
      </c>
      <c r="B4194">
        <v>76641</v>
      </c>
      <c r="C4194">
        <v>119.77</v>
      </c>
    </row>
    <row r="4195" spans="1:3" x14ac:dyDescent="0.25">
      <c r="A4195" t="s">
        <v>6736</v>
      </c>
      <c r="B4195">
        <v>76642</v>
      </c>
      <c r="C4195">
        <v>98.2</v>
      </c>
    </row>
    <row r="4196" spans="1:3" x14ac:dyDescent="0.25">
      <c r="A4196" t="s">
        <v>6736</v>
      </c>
      <c r="B4196">
        <v>76700</v>
      </c>
      <c r="C4196">
        <v>136.81</v>
      </c>
    </row>
    <row r="4197" spans="1:3" x14ac:dyDescent="0.25">
      <c r="A4197" t="s">
        <v>6736</v>
      </c>
      <c r="B4197">
        <v>76705</v>
      </c>
      <c r="C4197">
        <v>102.16</v>
      </c>
    </row>
    <row r="4198" spans="1:3" x14ac:dyDescent="0.25">
      <c r="A4198" t="s">
        <v>6736</v>
      </c>
      <c r="B4198">
        <v>76770</v>
      </c>
      <c r="C4198">
        <v>126.59</v>
      </c>
    </row>
    <row r="4199" spans="1:3" x14ac:dyDescent="0.25">
      <c r="A4199" t="s">
        <v>6736</v>
      </c>
      <c r="B4199">
        <v>76775</v>
      </c>
      <c r="C4199">
        <v>63.93</v>
      </c>
    </row>
    <row r="4200" spans="1:3" x14ac:dyDescent="0.25">
      <c r="A4200" t="s">
        <v>6736</v>
      </c>
      <c r="B4200">
        <v>76776</v>
      </c>
      <c r="C4200">
        <v>176.06</v>
      </c>
    </row>
    <row r="4201" spans="1:3" x14ac:dyDescent="0.25">
      <c r="A4201" t="s">
        <v>6736</v>
      </c>
      <c r="B4201">
        <v>76800</v>
      </c>
      <c r="C4201">
        <v>156.86000000000001</v>
      </c>
    </row>
    <row r="4202" spans="1:3" x14ac:dyDescent="0.25">
      <c r="A4202" t="s">
        <v>6736</v>
      </c>
      <c r="B4202">
        <v>76801</v>
      </c>
      <c r="C4202">
        <v>136.94</v>
      </c>
    </row>
    <row r="4203" spans="1:3" x14ac:dyDescent="0.25">
      <c r="A4203" t="s">
        <v>6736</v>
      </c>
      <c r="B4203">
        <v>76802</v>
      </c>
      <c r="C4203">
        <v>71.069999999999993</v>
      </c>
    </row>
    <row r="4204" spans="1:3" x14ac:dyDescent="0.25">
      <c r="A4204" t="s">
        <v>6736</v>
      </c>
      <c r="B4204">
        <v>76805</v>
      </c>
      <c r="C4204">
        <v>158.68</v>
      </c>
    </row>
    <row r="4205" spans="1:3" x14ac:dyDescent="0.25">
      <c r="A4205" t="s">
        <v>6736</v>
      </c>
      <c r="B4205">
        <v>76810</v>
      </c>
      <c r="C4205">
        <v>103.15</v>
      </c>
    </row>
    <row r="4206" spans="1:3" x14ac:dyDescent="0.25">
      <c r="A4206" t="s">
        <v>6736</v>
      </c>
      <c r="B4206">
        <v>76811</v>
      </c>
      <c r="C4206">
        <v>201.22</v>
      </c>
    </row>
    <row r="4207" spans="1:3" x14ac:dyDescent="0.25">
      <c r="A4207" t="s">
        <v>6736</v>
      </c>
      <c r="B4207">
        <v>76812</v>
      </c>
      <c r="C4207">
        <v>229.87</v>
      </c>
    </row>
    <row r="4208" spans="1:3" x14ac:dyDescent="0.25">
      <c r="A4208" t="s">
        <v>6736</v>
      </c>
      <c r="B4208">
        <v>76813</v>
      </c>
      <c r="C4208">
        <v>134.19999999999999</v>
      </c>
    </row>
    <row r="4209" spans="1:3" x14ac:dyDescent="0.25">
      <c r="A4209" t="s">
        <v>6736</v>
      </c>
      <c r="B4209">
        <v>76814</v>
      </c>
      <c r="C4209">
        <v>89.38</v>
      </c>
    </row>
    <row r="4210" spans="1:3" x14ac:dyDescent="0.25">
      <c r="A4210" t="s">
        <v>6736</v>
      </c>
      <c r="B4210">
        <v>76815</v>
      </c>
      <c r="C4210">
        <v>93.88</v>
      </c>
    </row>
    <row r="4211" spans="1:3" x14ac:dyDescent="0.25">
      <c r="A4211" t="s">
        <v>6736</v>
      </c>
      <c r="B4211">
        <v>76816</v>
      </c>
      <c r="C4211">
        <v>128.57</v>
      </c>
    </row>
    <row r="4212" spans="1:3" x14ac:dyDescent="0.25">
      <c r="A4212" t="s">
        <v>6736</v>
      </c>
      <c r="B4212">
        <v>76817</v>
      </c>
      <c r="C4212">
        <v>108.41</v>
      </c>
    </row>
    <row r="4213" spans="1:3" x14ac:dyDescent="0.25">
      <c r="A4213" t="s">
        <v>6736</v>
      </c>
      <c r="B4213">
        <v>76818</v>
      </c>
      <c r="C4213">
        <v>135.47</v>
      </c>
    </row>
    <row r="4214" spans="1:3" x14ac:dyDescent="0.25">
      <c r="A4214" t="s">
        <v>6736</v>
      </c>
      <c r="B4214">
        <v>76819</v>
      </c>
      <c r="C4214">
        <v>98.66</v>
      </c>
    </row>
    <row r="4215" spans="1:3" x14ac:dyDescent="0.25">
      <c r="A4215" t="s">
        <v>6736</v>
      </c>
      <c r="B4215">
        <v>76820</v>
      </c>
      <c r="C4215">
        <v>52.12</v>
      </c>
    </row>
    <row r="4216" spans="1:3" x14ac:dyDescent="0.25">
      <c r="A4216" t="s">
        <v>6736</v>
      </c>
      <c r="B4216">
        <v>76821</v>
      </c>
      <c r="C4216">
        <v>103.74</v>
      </c>
    </row>
    <row r="4217" spans="1:3" x14ac:dyDescent="0.25">
      <c r="A4217" t="s">
        <v>6736</v>
      </c>
      <c r="B4217">
        <v>76825</v>
      </c>
      <c r="C4217">
        <v>309.66000000000003</v>
      </c>
    </row>
    <row r="4218" spans="1:3" x14ac:dyDescent="0.25">
      <c r="A4218" t="s">
        <v>6736</v>
      </c>
      <c r="B4218">
        <v>76826</v>
      </c>
      <c r="C4218">
        <v>183.46</v>
      </c>
    </row>
    <row r="4219" spans="1:3" x14ac:dyDescent="0.25">
      <c r="A4219" t="s">
        <v>6736</v>
      </c>
      <c r="B4219">
        <v>76827</v>
      </c>
      <c r="C4219">
        <v>84.47</v>
      </c>
    </row>
    <row r="4220" spans="1:3" x14ac:dyDescent="0.25">
      <c r="A4220" t="s">
        <v>6736</v>
      </c>
      <c r="B4220">
        <v>76828</v>
      </c>
      <c r="C4220">
        <v>59.16</v>
      </c>
    </row>
    <row r="4221" spans="1:3" x14ac:dyDescent="0.25">
      <c r="A4221" t="s">
        <v>6736</v>
      </c>
      <c r="B4221">
        <v>76830</v>
      </c>
      <c r="C4221">
        <v>136.84</v>
      </c>
    </row>
    <row r="4222" spans="1:3" x14ac:dyDescent="0.25">
      <c r="A4222" t="s">
        <v>6736</v>
      </c>
      <c r="B4222">
        <v>76831</v>
      </c>
      <c r="C4222">
        <v>132.69</v>
      </c>
    </row>
    <row r="4223" spans="1:3" x14ac:dyDescent="0.25">
      <c r="A4223" t="s">
        <v>6736</v>
      </c>
      <c r="B4223">
        <v>76856</v>
      </c>
      <c r="C4223">
        <v>122.74</v>
      </c>
    </row>
    <row r="4224" spans="1:3" x14ac:dyDescent="0.25">
      <c r="A4224" t="s">
        <v>6736</v>
      </c>
      <c r="B4224">
        <v>76857</v>
      </c>
      <c r="C4224">
        <v>52.54</v>
      </c>
    </row>
    <row r="4225" spans="1:3" x14ac:dyDescent="0.25">
      <c r="A4225" t="s">
        <v>6736</v>
      </c>
      <c r="B4225">
        <v>76870</v>
      </c>
      <c r="C4225">
        <v>74.58</v>
      </c>
    </row>
    <row r="4226" spans="1:3" x14ac:dyDescent="0.25">
      <c r="A4226" t="s">
        <v>6736</v>
      </c>
      <c r="B4226">
        <v>76872</v>
      </c>
      <c r="C4226">
        <v>104.64</v>
      </c>
    </row>
    <row r="4227" spans="1:3" x14ac:dyDescent="0.25">
      <c r="A4227" t="s">
        <v>6736</v>
      </c>
      <c r="B4227">
        <v>76873</v>
      </c>
      <c r="C4227">
        <v>185.69</v>
      </c>
    </row>
    <row r="4228" spans="1:3" x14ac:dyDescent="0.25">
      <c r="A4228" t="s">
        <v>6736</v>
      </c>
      <c r="B4228">
        <v>76881</v>
      </c>
      <c r="C4228">
        <v>128.19999999999999</v>
      </c>
    </row>
    <row r="4229" spans="1:3" x14ac:dyDescent="0.25">
      <c r="A4229" t="s">
        <v>6736</v>
      </c>
      <c r="B4229">
        <v>76882</v>
      </c>
      <c r="C4229">
        <v>39.28</v>
      </c>
    </row>
    <row r="4230" spans="1:3" x14ac:dyDescent="0.25">
      <c r="A4230" t="s">
        <v>6736</v>
      </c>
      <c r="B4230">
        <v>76885</v>
      </c>
      <c r="C4230">
        <v>163.63999999999999</v>
      </c>
    </row>
    <row r="4231" spans="1:3" x14ac:dyDescent="0.25">
      <c r="A4231" t="s">
        <v>6736</v>
      </c>
      <c r="B4231">
        <v>76886</v>
      </c>
      <c r="C4231">
        <v>118.57</v>
      </c>
    </row>
    <row r="4232" spans="1:3" x14ac:dyDescent="0.25">
      <c r="A4232" t="s">
        <v>6736</v>
      </c>
      <c r="B4232">
        <v>76930</v>
      </c>
      <c r="C4232">
        <v>0</v>
      </c>
    </row>
    <row r="4233" spans="1:3" x14ac:dyDescent="0.25">
      <c r="A4233" t="s">
        <v>6736</v>
      </c>
      <c r="B4233">
        <v>76932</v>
      </c>
      <c r="C4233">
        <v>0</v>
      </c>
    </row>
    <row r="4234" spans="1:3" x14ac:dyDescent="0.25">
      <c r="A4234" t="s">
        <v>6736</v>
      </c>
      <c r="B4234">
        <v>76936</v>
      </c>
      <c r="C4234">
        <v>303.08</v>
      </c>
    </row>
    <row r="4235" spans="1:3" x14ac:dyDescent="0.25">
      <c r="A4235" t="s">
        <v>6736</v>
      </c>
      <c r="B4235">
        <v>76937</v>
      </c>
      <c r="C4235">
        <v>34.75</v>
      </c>
    </row>
    <row r="4236" spans="1:3" x14ac:dyDescent="0.25">
      <c r="A4236" t="s">
        <v>6736</v>
      </c>
      <c r="B4236">
        <v>76940</v>
      </c>
      <c r="C4236">
        <v>0</v>
      </c>
    </row>
    <row r="4237" spans="1:3" x14ac:dyDescent="0.25">
      <c r="A4237" t="s">
        <v>6736</v>
      </c>
      <c r="B4237">
        <v>76941</v>
      </c>
      <c r="C4237">
        <v>0</v>
      </c>
    </row>
    <row r="4238" spans="1:3" x14ac:dyDescent="0.25">
      <c r="A4238" t="s">
        <v>6736</v>
      </c>
      <c r="B4238">
        <v>76942</v>
      </c>
      <c r="C4238">
        <v>66.819999999999993</v>
      </c>
    </row>
    <row r="4239" spans="1:3" x14ac:dyDescent="0.25">
      <c r="A4239" t="s">
        <v>6736</v>
      </c>
      <c r="B4239">
        <v>76945</v>
      </c>
      <c r="C4239">
        <v>0</v>
      </c>
    </row>
    <row r="4240" spans="1:3" x14ac:dyDescent="0.25">
      <c r="A4240" t="s">
        <v>6736</v>
      </c>
      <c r="B4240">
        <v>76946</v>
      </c>
      <c r="C4240">
        <v>36.049999999999997</v>
      </c>
    </row>
    <row r="4241" spans="1:3" x14ac:dyDescent="0.25">
      <c r="A4241" t="s">
        <v>6736</v>
      </c>
      <c r="B4241">
        <v>76948</v>
      </c>
      <c r="C4241">
        <v>76.88</v>
      </c>
    </row>
    <row r="4242" spans="1:3" x14ac:dyDescent="0.25">
      <c r="A4242" t="s">
        <v>6736</v>
      </c>
      <c r="B4242">
        <v>76965</v>
      </c>
      <c r="C4242">
        <v>97.85</v>
      </c>
    </row>
    <row r="4243" spans="1:3" x14ac:dyDescent="0.25">
      <c r="A4243" t="s">
        <v>6736</v>
      </c>
      <c r="B4243">
        <v>76970</v>
      </c>
      <c r="C4243">
        <v>104.47</v>
      </c>
    </row>
    <row r="4244" spans="1:3" x14ac:dyDescent="0.25">
      <c r="A4244" t="s">
        <v>6736</v>
      </c>
      <c r="B4244">
        <v>76975</v>
      </c>
      <c r="C4244">
        <v>0</v>
      </c>
    </row>
    <row r="4245" spans="1:3" x14ac:dyDescent="0.25">
      <c r="A4245" t="s">
        <v>6736</v>
      </c>
      <c r="B4245">
        <v>76977</v>
      </c>
      <c r="C4245">
        <v>7.85</v>
      </c>
    </row>
    <row r="4246" spans="1:3" x14ac:dyDescent="0.25">
      <c r="A4246" t="s">
        <v>6736</v>
      </c>
      <c r="B4246">
        <v>76998</v>
      </c>
      <c r="C4246">
        <v>0</v>
      </c>
    </row>
    <row r="4247" spans="1:3" x14ac:dyDescent="0.25">
      <c r="A4247" t="s">
        <v>6736</v>
      </c>
      <c r="B4247">
        <v>77001</v>
      </c>
      <c r="C4247">
        <v>78.36</v>
      </c>
    </row>
    <row r="4248" spans="1:3" x14ac:dyDescent="0.25">
      <c r="A4248" t="s">
        <v>6736</v>
      </c>
      <c r="B4248">
        <v>77002</v>
      </c>
      <c r="C4248">
        <v>103.54</v>
      </c>
    </row>
    <row r="4249" spans="1:3" x14ac:dyDescent="0.25">
      <c r="A4249" t="s">
        <v>6736</v>
      </c>
      <c r="B4249">
        <v>77003</v>
      </c>
      <c r="C4249">
        <v>94.88</v>
      </c>
    </row>
    <row r="4250" spans="1:3" x14ac:dyDescent="0.25">
      <c r="A4250" t="s">
        <v>6736</v>
      </c>
      <c r="B4250">
        <v>77011</v>
      </c>
      <c r="C4250">
        <v>248.52</v>
      </c>
    </row>
    <row r="4251" spans="1:3" x14ac:dyDescent="0.25">
      <c r="A4251" t="s">
        <v>6736</v>
      </c>
      <c r="B4251">
        <v>77012</v>
      </c>
      <c r="C4251">
        <v>137.53</v>
      </c>
    </row>
    <row r="4252" spans="1:3" x14ac:dyDescent="0.25">
      <c r="A4252" t="s">
        <v>6736</v>
      </c>
      <c r="B4252">
        <v>77013</v>
      </c>
      <c r="C4252">
        <v>0</v>
      </c>
    </row>
    <row r="4253" spans="1:3" x14ac:dyDescent="0.25">
      <c r="A4253" t="s">
        <v>6736</v>
      </c>
      <c r="B4253">
        <v>77014</v>
      </c>
      <c r="C4253">
        <v>130.62</v>
      </c>
    </row>
    <row r="4254" spans="1:3" x14ac:dyDescent="0.25">
      <c r="A4254" t="s">
        <v>6736</v>
      </c>
      <c r="B4254">
        <v>77021</v>
      </c>
      <c r="C4254">
        <v>451.68</v>
      </c>
    </row>
    <row r="4255" spans="1:3" x14ac:dyDescent="0.25">
      <c r="A4255" t="s">
        <v>6736</v>
      </c>
      <c r="B4255">
        <v>77022</v>
      </c>
      <c r="C4255">
        <v>0</v>
      </c>
    </row>
    <row r="4256" spans="1:3" x14ac:dyDescent="0.25">
      <c r="A4256" t="s">
        <v>6736</v>
      </c>
      <c r="B4256">
        <v>77051</v>
      </c>
      <c r="C4256">
        <v>9.0500000000000007</v>
      </c>
    </row>
    <row r="4257" spans="1:3" x14ac:dyDescent="0.25">
      <c r="A4257" t="s">
        <v>6736</v>
      </c>
      <c r="B4257">
        <v>77052</v>
      </c>
      <c r="C4257">
        <v>9.0500000000000007</v>
      </c>
    </row>
    <row r="4258" spans="1:3" x14ac:dyDescent="0.25">
      <c r="A4258" t="s">
        <v>6736</v>
      </c>
      <c r="B4258">
        <v>77053</v>
      </c>
      <c r="C4258">
        <v>64.73</v>
      </c>
    </row>
    <row r="4259" spans="1:3" x14ac:dyDescent="0.25">
      <c r="A4259" t="s">
        <v>6736</v>
      </c>
      <c r="B4259">
        <v>77054</v>
      </c>
      <c r="C4259">
        <v>85.34</v>
      </c>
    </row>
    <row r="4260" spans="1:3" x14ac:dyDescent="0.25">
      <c r="A4260" t="s">
        <v>6736</v>
      </c>
      <c r="B4260">
        <v>77055</v>
      </c>
      <c r="C4260">
        <v>98.94</v>
      </c>
    </row>
    <row r="4261" spans="1:3" x14ac:dyDescent="0.25">
      <c r="A4261" t="s">
        <v>6736</v>
      </c>
      <c r="B4261">
        <v>77056</v>
      </c>
      <c r="C4261">
        <v>127.32</v>
      </c>
    </row>
    <row r="4262" spans="1:3" x14ac:dyDescent="0.25">
      <c r="A4262" t="s">
        <v>6736</v>
      </c>
      <c r="B4262">
        <v>77057</v>
      </c>
      <c r="C4262">
        <v>90.48</v>
      </c>
    </row>
    <row r="4263" spans="1:3" x14ac:dyDescent="0.25">
      <c r="A4263" t="s">
        <v>6736</v>
      </c>
      <c r="B4263">
        <v>77058</v>
      </c>
      <c r="C4263">
        <v>603.85</v>
      </c>
    </row>
    <row r="4264" spans="1:3" x14ac:dyDescent="0.25">
      <c r="A4264" t="s">
        <v>6736</v>
      </c>
      <c r="B4264">
        <v>77059</v>
      </c>
      <c r="C4264">
        <v>600.63</v>
      </c>
    </row>
    <row r="4265" spans="1:3" x14ac:dyDescent="0.25">
      <c r="A4265" t="s">
        <v>6736</v>
      </c>
      <c r="B4265">
        <v>77063</v>
      </c>
      <c r="C4265">
        <v>60.65</v>
      </c>
    </row>
    <row r="4266" spans="1:3" x14ac:dyDescent="0.25">
      <c r="A4266" t="s">
        <v>6736</v>
      </c>
      <c r="B4266">
        <v>77071</v>
      </c>
      <c r="C4266">
        <v>53.22</v>
      </c>
    </row>
    <row r="4267" spans="1:3" x14ac:dyDescent="0.25">
      <c r="A4267" t="s">
        <v>6736</v>
      </c>
      <c r="B4267">
        <v>77072</v>
      </c>
      <c r="C4267">
        <v>25.48</v>
      </c>
    </row>
    <row r="4268" spans="1:3" x14ac:dyDescent="0.25">
      <c r="A4268" t="s">
        <v>6736</v>
      </c>
      <c r="B4268">
        <v>77073</v>
      </c>
      <c r="C4268">
        <v>39.68</v>
      </c>
    </row>
    <row r="4269" spans="1:3" x14ac:dyDescent="0.25">
      <c r="A4269" t="s">
        <v>6736</v>
      </c>
      <c r="B4269">
        <v>77074</v>
      </c>
      <c r="C4269">
        <v>71.25</v>
      </c>
    </row>
    <row r="4270" spans="1:3" x14ac:dyDescent="0.25">
      <c r="A4270" t="s">
        <v>6736</v>
      </c>
      <c r="B4270">
        <v>77075</v>
      </c>
      <c r="C4270">
        <v>97.1</v>
      </c>
    </row>
    <row r="4271" spans="1:3" x14ac:dyDescent="0.25">
      <c r="A4271" t="s">
        <v>6736</v>
      </c>
      <c r="B4271">
        <v>77076</v>
      </c>
      <c r="C4271">
        <v>106.19</v>
      </c>
    </row>
    <row r="4272" spans="1:3" x14ac:dyDescent="0.25">
      <c r="A4272" t="s">
        <v>6736</v>
      </c>
      <c r="B4272">
        <v>77077</v>
      </c>
      <c r="C4272">
        <v>41.15</v>
      </c>
    </row>
    <row r="4273" spans="1:3" x14ac:dyDescent="0.25">
      <c r="A4273" t="s">
        <v>6736</v>
      </c>
      <c r="B4273">
        <v>77078</v>
      </c>
      <c r="C4273">
        <v>127.98</v>
      </c>
    </row>
    <row r="4274" spans="1:3" x14ac:dyDescent="0.25">
      <c r="A4274" t="s">
        <v>6736</v>
      </c>
      <c r="B4274">
        <v>77080</v>
      </c>
      <c r="C4274">
        <v>45.98</v>
      </c>
    </row>
    <row r="4275" spans="1:3" x14ac:dyDescent="0.25">
      <c r="A4275" t="s">
        <v>6736</v>
      </c>
      <c r="B4275">
        <v>77081</v>
      </c>
      <c r="C4275">
        <v>31.01</v>
      </c>
    </row>
    <row r="4276" spans="1:3" x14ac:dyDescent="0.25">
      <c r="A4276" t="s">
        <v>6736</v>
      </c>
      <c r="B4276">
        <v>77084</v>
      </c>
      <c r="C4276">
        <v>436.41</v>
      </c>
    </row>
    <row r="4277" spans="1:3" x14ac:dyDescent="0.25">
      <c r="A4277" t="s">
        <v>6736</v>
      </c>
      <c r="B4277">
        <v>77085</v>
      </c>
      <c r="C4277">
        <v>62.93</v>
      </c>
    </row>
    <row r="4278" spans="1:3" x14ac:dyDescent="0.25">
      <c r="A4278" t="s">
        <v>6736</v>
      </c>
      <c r="B4278">
        <v>77086</v>
      </c>
      <c r="C4278">
        <v>39.65</v>
      </c>
    </row>
    <row r="4279" spans="1:3" x14ac:dyDescent="0.25">
      <c r="A4279" t="s">
        <v>6736</v>
      </c>
      <c r="B4279">
        <v>77261</v>
      </c>
      <c r="C4279">
        <v>81.11</v>
      </c>
    </row>
    <row r="4280" spans="1:3" x14ac:dyDescent="0.25">
      <c r="A4280" t="s">
        <v>6736</v>
      </c>
      <c r="B4280">
        <v>77262</v>
      </c>
      <c r="C4280">
        <v>121.15</v>
      </c>
    </row>
    <row r="4281" spans="1:3" x14ac:dyDescent="0.25">
      <c r="A4281" t="s">
        <v>6736</v>
      </c>
      <c r="B4281">
        <v>77263</v>
      </c>
      <c r="C4281">
        <v>176.98</v>
      </c>
    </row>
    <row r="4282" spans="1:3" x14ac:dyDescent="0.25">
      <c r="A4282" t="s">
        <v>6736</v>
      </c>
      <c r="B4282">
        <v>77280</v>
      </c>
      <c r="C4282">
        <v>308</v>
      </c>
    </row>
    <row r="4283" spans="1:3" x14ac:dyDescent="0.25">
      <c r="A4283" t="s">
        <v>6736</v>
      </c>
      <c r="B4283">
        <v>77285</v>
      </c>
      <c r="C4283">
        <v>485.97</v>
      </c>
    </row>
    <row r="4284" spans="1:3" x14ac:dyDescent="0.25">
      <c r="A4284" t="s">
        <v>6736</v>
      </c>
      <c r="B4284">
        <v>77290</v>
      </c>
      <c r="C4284">
        <v>579.98</v>
      </c>
    </row>
    <row r="4285" spans="1:3" x14ac:dyDescent="0.25">
      <c r="A4285" t="s">
        <v>6736</v>
      </c>
      <c r="B4285">
        <v>77293</v>
      </c>
      <c r="C4285">
        <v>522.78</v>
      </c>
    </row>
    <row r="4286" spans="1:3" x14ac:dyDescent="0.25">
      <c r="A4286" t="s">
        <v>6736</v>
      </c>
      <c r="B4286">
        <v>77295</v>
      </c>
      <c r="C4286">
        <v>542.23</v>
      </c>
    </row>
    <row r="4287" spans="1:3" x14ac:dyDescent="0.25">
      <c r="A4287" t="s">
        <v>6736</v>
      </c>
      <c r="B4287">
        <v>77300</v>
      </c>
      <c r="C4287">
        <v>73.459999999999994</v>
      </c>
    </row>
    <row r="4288" spans="1:3" x14ac:dyDescent="0.25">
      <c r="A4288" t="s">
        <v>6736</v>
      </c>
      <c r="B4288">
        <v>77301</v>
      </c>
      <c r="C4288">
        <v>2192.4899999999998</v>
      </c>
    </row>
    <row r="4289" spans="1:3" x14ac:dyDescent="0.25">
      <c r="A4289" t="s">
        <v>6736</v>
      </c>
      <c r="B4289">
        <v>77306</v>
      </c>
      <c r="C4289">
        <v>164.87</v>
      </c>
    </row>
    <row r="4290" spans="1:3" x14ac:dyDescent="0.25">
      <c r="A4290" t="s">
        <v>6736</v>
      </c>
      <c r="B4290">
        <v>77307</v>
      </c>
      <c r="C4290">
        <v>317.70999999999998</v>
      </c>
    </row>
    <row r="4291" spans="1:3" x14ac:dyDescent="0.25">
      <c r="A4291" t="s">
        <v>6736</v>
      </c>
      <c r="B4291">
        <v>77316</v>
      </c>
      <c r="C4291">
        <v>209.57</v>
      </c>
    </row>
    <row r="4292" spans="1:3" x14ac:dyDescent="0.25">
      <c r="A4292" t="s">
        <v>6736</v>
      </c>
      <c r="B4292">
        <v>77317</v>
      </c>
      <c r="C4292">
        <v>272.83999999999997</v>
      </c>
    </row>
    <row r="4293" spans="1:3" x14ac:dyDescent="0.25">
      <c r="A4293" t="s">
        <v>6736</v>
      </c>
      <c r="B4293">
        <v>77318</v>
      </c>
      <c r="C4293">
        <v>392.59</v>
      </c>
    </row>
    <row r="4294" spans="1:3" x14ac:dyDescent="0.25">
      <c r="A4294" t="s">
        <v>6736</v>
      </c>
      <c r="B4294">
        <v>77321</v>
      </c>
      <c r="C4294">
        <v>102.07</v>
      </c>
    </row>
    <row r="4295" spans="1:3" x14ac:dyDescent="0.25">
      <c r="A4295" t="s">
        <v>6736</v>
      </c>
      <c r="B4295">
        <v>77331</v>
      </c>
      <c r="C4295">
        <v>69.33</v>
      </c>
    </row>
    <row r="4296" spans="1:3" x14ac:dyDescent="0.25">
      <c r="A4296" t="s">
        <v>6736</v>
      </c>
      <c r="B4296">
        <v>77332</v>
      </c>
      <c r="C4296">
        <v>92.28</v>
      </c>
    </row>
    <row r="4297" spans="1:3" x14ac:dyDescent="0.25">
      <c r="A4297" t="s">
        <v>6736</v>
      </c>
      <c r="B4297">
        <v>77333</v>
      </c>
      <c r="C4297">
        <v>57.35</v>
      </c>
    </row>
    <row r="4298" spans="1:3" x14ac:dyDescent="0.25">
      <c r="A4298" t="s">
        <v>6736</v>
      </c>
      <c r="B4298">
        <v>77334</v>
      </c>
      <c r="C4298">
        <v>169.09</v>
      </c>
    </row>
    <row r="4299" spans="1:3" x14ac:dyDescent="0.25">
      <c r="A4299" t="s">
        <v>6736</v>
      </c>
      <c r="B4299">
        <v>77336</v>
      </c>
      <c r="C4299">
        <v>90.14</v>
      </c>
    </row>
    <row r="4300" spans="1:3" x14ac:dyDescent="0.25">
      <c r="A4300" t="s">
        <v>6736</v>
      </c>
      <c r="B4300">
        <v>77338</v>
      </c>
      <c r="C4300">
        <v>561.95000000000005</v>
      </c>
    </row>
    <row r="4301" spans="1:3" x14ac:dyDescent="0.25">
      <c r="A4301" t="s">
        <v>6736</v>
      </c>
      <c r="B4301">
        <v>77370</v>
      </c>
      <c r="C4301">
        <v>138.41</v>
      </c>
    </row>
    <row r="4302" spans="1:3" x14ac:dyDescent="0.25">
      <c r="A4302" t="s">
        <v>6736</v>
      </c>
      <c r="B4302">
        <v>77372</v>
      </c>
      <c r="C4302">
        <v>1219.07</v>
      </c>
    </row>
    <row r="4303" spans="1:3" x14ac:dyDescent="0.25">
      <c r="A4303" t="s">
        <v>6736</v>
      </c>
      <c r="B4303">
        <v>77373</v>
      </c>
      <c r="C4303">
        <v>1549.72</v>
      </c>
    </row>
    <row r="4304" spans="1:3" x14ac:dyDescent="0.25">
      <c r="A4304" t="s">
        <v>6736</v>
      </c>
      <c r="B4304">
        <v>77401</v>
      </c>
      <c r="C4304">
        <v>27.38</v>
      </c>
    </row>
    <row r="4305" spans="1:3" x14ac:dyDescent="0.25">
      <c r="A4305" t="s">
        <v>6736</v>
      </c>
      <c r="B4305">
        <v>77417</v>
      </c>
      <c r="C4305">
        <v>12.47</v>
      </c>
    </row>
    <row r="4306" spans="1:3" x14ac:dyDescent="0.25">
      <c r="A4306" t="s">
        <v>6736</v>
      </c>
      <c r="B4306">
        <v>74018</v>
      </c>
      <c r="C4306">
        <v>29.65</v>
      </c>
    </row>
    <row r="4307" spans="1:3" x14ac:dyDescent="0.25">
      <c r="A4307" t="s">
        <v>6736</v>
      </c>
      <c r="B4307">
        <v>74019</v>
      </c>
      <c r="C4307">
        <v>36.130000000000003</v>
      </c>
    </row>
    <row r="4308" spans="1:3" x14ac:dyDescent="0.25">
      <c r="A4308" t="s">
        <v>6736</v>
      </c>
      <c r="B4308">
        <v>74021</v>
      </c>
      <c r="C4308">
        <v>42.35</v>
      </c>
    </row>
    <row r="4309" spans="1:3" x14ac:dyDescent="0.25">
      <c r="A4309" t="s">
        <v>6736</v>
      </c>
      <c r="B4309">
        <v>77427</v>
      </c>
      <c r="C4309">
        <v>198.7</v>
      </c>
    </row>
    <row r="4310" spans="1:3" x14ac:dyDescent="0.25">
      <c r="A4310" t="s">
        <v>6736</v>
      </c>
      <c r="B4310">
        <v>77431</v>
      </c>
      <c r="C4310">
        <v>109.36</v>
      </c>
    </row>
    <row r="4311" spans="1:3" x14ac:dyDescent="0.25">
      <c r="A4311" t="s">
        <v>6736</v>
      </c>
      <c r="B4311">
        <v>77432</v>
      </c>
      <c r="C4311">
        <v>446.62</v>
      </c>
    </row>
    <row r="4312" spans="1:3" x14ac:dyDescent="0.25">
      <c r="A4312" t="s">
        <v>6736</v>
      </c>
      <c r="B4312">
        <v>77435</v>
      </c>
      <c r="C4312">
        <v>673.81</v>
      </c>
    </row>
    <row r="4313" spans="1:3" x14ac:dyDescent="0.25">
      <c r="A4313" t="s">
        <v>6736</v>
      </c>
      <c r="B4313">
        <v>77469</v>
      </c>
      <c r="C4313">
        <v>345.48</v>
      </c>
    </row>
    <row r="4314" spans="1:3" x14ac:dyDescent="0.25">
      <c r="A4314" t="s">
        <v>6736</v>
      </c>
      <c r="B4314">
        <v>77470</v>
      </c>
      <c r="C4314">
        <v>170.01</v>
      </c>
    </row>
    <row r="4315" spans="1:3" x14ac:dyDescent="0.25">
      <c r="A4315" t="s">
        <v>6736</v>
      </c>
      <c r="B4315">
        <v>77600</v>
      </c>
      <c r="C4315">
        <v>472.79</v>
      </c>
    </row>
    <row r="4316" spans="1:3" x14ac:dyDescent="0.25">
      <c r="A4316" t="s">
        <v>6736</v>
      </c>
      <c r="B4316">
        <v>77605</v>
      </c>
      <c r="C4316">
        <v>900.31</v>
      </c>
    </row>
    <row r="4317" spans="1:3" x14ac:dyDescent="0.25">
      <c r="A4317" t="s">
        <v>6736</v>
      </c>
      <c r="B4317">
        <v>77610</v>
      </c>
      <c r="C4317">
        <v>1123.02</v>
      </c>
    </row>
    <row r="4318" spans="1:3" x14ac:dyDescent="0.25">
      <c r="A4318" t="s">
        <v>6736</v>
      </c>
      <c r="B4318">
        <v>77615</v>
      </c>
      <c r="C4318">
        <v>1200.69</v>
      </c>
    </row>
    <row r="4319" spans="1:3" x14ac:dyDescent="0.25">
      <c r="A4319" t="s">
        <v>6736</v>
      </c>
      <c r="B4319">
        <v>77620</v>
      </c>
      <c r="C4319">
        <v>430.91</v>
      </c>
    </row>
    <row r="4320" spans="1:3" x14ac:dyDescent="0.25">
      <c r="A4320" t="s">
        <v>6736</v>
      </c>
      <c r="B4320">
        <v>77750</v>
      </c>
      <c r="C4320">
        <v>404.32</v>
      </c>
    </row>
    <row r="4321" spans="1:3" x14ac:dyDescent="0.25">
      <c r="A4321" t="s">
        <v>6736</v>
      </c>
      <c r="B4321">
        <v>77761</v>
      </c>
      <c r="C4321">
        <v>428.99</v>
      </c>
    </row>
    <row r="4322" spans="1:3" x14ac:dyDescent="0.25">
      <c r="A4322" t="s">
        <v>6736</v>
      </c>
      <c r="B4322">
        <v>77762</v>
      </c>
      <c r="C4322">
        <v>568.69000000000005</v>
      </c>
    </row>
    <row r="4323" spans="1:3" x14ac:dyDescent="0.25">
      <c r="A4323" t="s">
        <v>6736</v>
      </c>
      <c r="B4323">
        <v>77763</v>
      </c>
      <c r="C4323">
        <v>803.42</v>
      </c>
    </row>
    <row r="4324" spans="1:3" x14ac:dyDescent="0.25">
      <c r="A4324" t="s">
        <v>6736</v>
      </c>
      <c r="B4324">
        <v>77767</v>
      </c>
      <c r="C4324">
        <v>251.92</v>
      </c>
    </row>
    <row r="4325" spans="1:3" x14ac:dyDescent="0.25">
      <c r="A4325" t="s">
        <v>6736</v>
      </c>
      <c r="B4325">
        <v>77768</v>
      </c>
      <c r="C4325">
        <v>395.63</v>
      </c>
    </row>
    <row r="4326" spans="1:3" x14ac:dyDescent="0.25">
      <c r="A4326" t="s">
        <v>6736</v>
      </c>
      <c r="B4326">
        <v>77770</v>
      </c>
      <c r="C4326">
        <v>357.8</v>
      </c>
    </row>
    <row r="4327" spans="1:3" x14ac:dyDescent="0.25">
      <c r="A4327" t="s">
        <v>6736</v>
      </c>
      <c r="B4327">
        <v>77771</v>
      </c>
      <c r="C4327">
        <v>665.22</v>
      </c>
    </row>
    <row r="4328" spans="1:3" x14ac:dyDescent="0.25">
      <c r="A4328" t="s">
        <v>6736</v>
      </c>
      <c r="B4328">
        <v>77772</v>
      </c>
      <c r="C4328">
        <v>1017.84</v>
      </c>
    </row>
    <row r="4329" spans="1:3" x14ac:dyDescent="0.25">
      <c r="A4329" t="s">
        <v>6736</v>
      </c>
      <c r="B4329">
        <v>77778</v>
      </c>
      <c r="C4329">
        <v>858.55</v>
      </c>
    </row>
    <row r="4330" spans="1:3" x14ac:dyDescent="0.25">
      <c r="A4330" t="s">
        <v>6736</v>
      </c>
      <c r="B4330">
        <v>77789</v>
      </c>
      <c r="C4330">
        <v>131.99</v>
      </c>
    </row>
    <row r="4331" spans="1:3" x14ac:dyDescent="0.25">
      <c r="A4331" t="s">
        <v>6736</v>
      </c>
      <c r="B4331">
        <v>77790</v>
      </c>
      <c r="C4331">
        <v>16.91</v>
      </c>
    </row>
    <row r="4332" spans="1:3" x14ac:dyDescent="0.25">
      <c r="A4332" t="s">
        <v>6736</v>
      </c>
      <c r="B4332">
        <v>78012</v>
      </c>
      <c r="C4332">
        <v>91.93</v>
      </c>
    </row>
    <row r="4333" spans="1:3" x14ac:dyDescent="0.25">
      <c r="A4333" t="s">
        <v>6736</v>
      </c>
      <c r="B4333">
        <v>78013</v>
      </c>
      <c r="C4333">
        <v>222.57</v>
      </c>
    </row>
    <row r="4334" spans="1:3" x14ac:dyDescent="0.25">
      <c r="A4334" t="s">
        <v>6736</v>
      </c>
      <c r="B4334">
        <v>78014</v>
      </c>
      <c r="C4334">
        <v>281.7</v>
      </c>
    </row>
    <row r="4335" spans="1:3" x14ac:dyDescent="0.25">
      <c r="A4335" t="s">
        <v>6736</v>
      </c>
      <c r="B4335">
        <v>78015</v>
      </c>
      <c r="C4335">
        <v>255.72</v>
      </c>
    </row>
    <row r="4336" spans="1:3" x14ac:dyDescent="0.25">
      <c r="A4336" t="s">
        <v>6736</v>
      </c>
      <c r="B4336">
        <v>78016</v>
      </c>
      <c r="C4336">
        <v>324.48</v>
      </c>
    </row>
    <row r="4337" spans="1:3" x14ac:dyDescent="0.25">
      <c r="A4337" t="s">
        <v>6736</v>
      </c>
      <c r="B4337">
        <v>78018</v>
      </c>
      <c r="C4337">
        <v>363.77</v>
      </c>
    </row>
    <row r="4338" spans="1:3" x14ac:dyDescent="0.25">
      <c r="A4338" t="s">
        <v>6736</v>
      </c>
      <c r="B4338">
        <v>78020</v>
      </c>
      <c r="C4338">
        <v>95.68</v>
      </c>
    </row>
    <row r="4339" spans="1:3" x14ac:dyDescent="0.25">
      <c r="A4339" t="s">
        <v>6736</v>
      </c>
      <c r="B4339">
        <v>78070</v>
      </c>
      <c r="C4339">
        <v>348.69</v>
      </c>
    </row>
    <row r="4340" spans="1:3" x14ac:dyDescent="0.25">
      <c r="A4340" t="s">
        <v>6736</v>
      </c>
      <c r="B4340">
        <v>78071</v>
      </c>
      <c r="C4340">
        <v>415.7</v>
      </c>
    </row>
    <row r="4341" spans="1:3" x14ac:dyDescent="0.25">
      <c r="A4341" t="s">
        <v>6736</v>
      </c>
      <c r="B4341">
        <v>78072</v>
      </c>
      <c r="C4341">
        <v>479.1</v>
      </c>
    </row>
    <row r="4342" spans="1:3" x14ac:dyDescent="0.25">
      <c r="A4342" t="s">
        <v>6736</v>
      </c>
      <c r="B4342">
        <v>78075</v>
      </c>
      <c r="C4342">
        <v>499.14</v>
      </c>
    </row>
    <row r="4343" spans="1:3" x14ac:dyDescent="0.25">
      <c r="A4343" t="s">
        <v>6736</v>
      </c>
      <c r="B4343">
        <v>78102</v>
      </c>
      <c r="C4343">
        <v>196.94</v>
      </c>
    </row>
    <row r="4344" spans="1:3" x14ac:dyDescent="0.25">
      <c r="A4344" t="s">
        <v>6736</v>
      </c>
      <c r="B4344">
        <v>78103</v>
      </c>
      <c r="C4344">
        <v>258.24</v>
      </c>
    </row>
    <row r="4345" spans="1:3" x14ac:dyDescent="0.25">
      <c r="A4345" t="s">
        <v>6736</v>
      </c>
      <c r="B4345">
        <v>78104</v>
      </c>
      <c r="C4345">
        <v>284.64999999999998</v>
      </c>
    </row>
    <row r="4346" spans="1:3" x14ac:dyDescent="0.25">
      <c r="A4346" t="s">
        <v>6736</v>
      </c>
      <c r="B4346">
        <v>78110</v>
      </c>
      <c r="C4346">
        <v>109.23</v>
      </c>
    </row>
    <row r="4347" spans="1:3" x14ac:dyDescent="0.25">
      <c r="A4347" t="s">
        <v>6736</v>
      </c>
      <c r="B4347">
        <v>78111</v>
      </c>
      <c r="C4347">
        <v>111.95</v>
      </c>
    </row>
    <row r="4348" spans="1:3" x14ac:dyDescent="0.25">
      <c r="A4348" t="s">
        <v>6736</v>
      </c>
      <c r="B4348">
        <v>78120</v>
      </c>
      <c r="C4348">
        <v>109.09</v>
      </c>
    </row>
    <row r="4349" spans="1:3" x14ac:dyDescent="0.25">
      <c r="A4349" t="s">
        <v>6736</v>
      </c>
      <c r="B4349">
        <v>78121</v>
      </c>
      <c r="C4349">
        <v>118.42</v>
      </c>
    </row>
    <row r="4350" spans="1:3" x14ac:dyDescent="0.25">
      <c r="A4350" t="s">
        <v>6736</v>
      </c>
      <c r="B4350">
        <v>78122</v>
      </c>
      <c r="C4350">
        <v>112.72</v>
      </c>
    </row>
    <row r="4351" spans="1:3" x14ac:dyDescent="0.25">
      <c r="A4351" t="s">
        <v>6736</v>
      </c>
      <c r="B4351">
        <v>78130</v>
      </c>
      <c r="C4351">
        <v>194.71</v>
      </c>
    </row>
    <row r="4352" spans="1:3" x14ac:dyDescent="0.25">
      <c r="A4352" t="s">
        <v>6736</v>
      </c>
      <c r="B4352">
        <v>78135</v>
      </c>
      <c r="C4352">
        <v>410.89</v>
      </c>
    </row>
    <row r="4353" spans="1:3" x14ac:dyDescent="0.25">
      <c r="A4353" t="s">
        <v>6736</v>
      </c>
      <c r="B4353">
        <v>78140</v>
      </c>
      <c r="C4353">
        <v>157.65</v>
      </c>
    </row>
    <row r="4354" spans="1:3" x14ac:dyDescent="0.25">
      <c r="A4354" t="s">
        <v>6736</v>
      </c>
      <c r="B4354">
        <v>78185</v>
      </c>
      <c r="C4354">
        <v>247.03</v>
      </c>
    </row>
    <row r="4355" spans="1:3" x14ac:dyDescent="0.25">
      <c r="A4355" t="s">
        <v>6736</v>
      </c>
      <c r="B4355">
        <v>78191</v>
      </c>
      <c r="C4355">
        <v>194.71</v>
      </c>
    </row>
    <row r="4356" spans="1:3" x14ac:dyDescent="0.25">
      <c r="A4356" t="s">
        <v>6736</v>
      </c>
      <c r="B4356">
        <v>78195</v>
      </c>
      <c r="C4356">
        <v>413.27</v>
      </c>
    </row>
    <row r="4357" spans="1:3" x14ac:dyDescent="0.25">
      <c r="A4357" t="s">
        <v>6736</v>
      </c>
      <c r="B4357">
        <v>78201</v>
      </c>
      <c r="C4357">
        <v>218.69</v>
      </c>
    </row>
    <row r="4358" spans="1:3" x14ac:dyDescent="0.25">
      <c r="A4358" t="s">
        <v>6736</v>
      </c>
      <c r="B4358">
        <v>78202</v>
      </c>
      <c r="C4358">
        <v>234.96</v>
      </c>
    </row>
    <row r="4359" spans="1:3" x14ac:dyDescent="0.25">
      <c r="A4359" t="s">
        <v>6736</v>
      </c>
      <c r="B4359">
        <v>78205</v>
      </c>
      <c r="C4359">
        <v>245.51</v>
      </c>
    </row>
    <row r="4360" spans="1:3" x14ac:dyDescent="0.25">
      <c r="A4360" t="s">
        <v>6736</v>
      </c>
      <c r="B4360">
        <v>78206</v>
      </c>
      <c r="C4360">
        <v>398.44</v>
      </c>
    </row>
    <row r="4361" spans="1:3" x14ac:dyDescent="0.25">
      <c r="A4361" t="s">
        <v>6736</v>
      </c>
      <c r="B4361">
        <v>78215</v>
      </c>
      <c r="C4361">
        <v>226.56</v>
      </c>
    </row>
    <row r="4362" spans="1:3" x14ac:dyDescent="0.25">
      <c r="A4362" t="s">
        <v>6736</v>
      </c>
      <c r="B4362">
        <v>78216</v>
      </c>
      <c r="C4362">
        <v>145.31</v>
      </c>
    </row>
    <row r="4363" spans="1:3" x14ac:dyDescent="0.25">
      <c r="A4363" t="s">
        <v>6736</v>
      </c>
      <c r="B4363">
        <v>78226</v>
      </c>
      <c r="C4363">
        <v>386.76</v>
      </c>
    </row>
    <row r="4364" spans="1:3" x14ac:dyDescent="0.25">
      <c r="A4364" t="s">
        <v>6736</v>
      </c>
      <c r="B4364">
        <v>78227</v>
      </c>
      <c r="C4364">
        <v>525.12</v>
      </c>
    </row>
    <row r="4365" spans="1:3" x14ac:dyDescent="0.25">
      <c r="A4365" t="s">
        <v>6736</v>
      </c>
      <c r="B4365">
        <v>78230</v>
      </c>
      <c r="C4365">
        <v>163.89</v>
      </c>
    </row>
    <row r="4366" spans="1:3" x14ac:dyDescent="0.25">
      <c r="A4366" t="s">
        <v>6736</v>
      </c>
      <c r="B4366">
        <v>78231</v>
      </c>
      <c r="C4366">
        <v>150.72</v>
      </c>
    </row>
    <row r="4367" spans="1:3" x14ac:dyDescent="0.25">
      <c r="A4367" t="s">
        <v>6736</v>
      </c>
      <c r="B4367">
        <v>78232</v>
      </c>
      <c r="C4367">
        <v>113.87</v>
      </c>
    </row>
    <row r="4368" spans="1:3" x14ac:dyDescent="0.25">
      <c r="A4368" t="s">
        <v>6736</v>
      </c>
      <c r="B4368">
        <v>78258</v>
      </c>
      <c r="C4368">
        <v>257.47000000000003</v>
      </c>
    </row>
    <row r="4369" spans="1:3" x14ac:dyDescent="0.25">
      <c r="A4369" t="s">
        <v>6736</v>
      </c>
      <c r="B4369">
        <v>78261</v>
      </c>
      <c r="C4369">
        <v>289.07</v>
      </c>
    </row>
    <row r="4370" spans="1:3" x14ac:dyDescent="0.25">
      <c r="A4370" t="s">
        <v>6736</v>
      </c>
      <c r="B4370">
        <v>78262</v>
      </c>
      <c r="C4370">
        <v>284.27999999999997</v>
      </c>
    </row>
    <row r="4371" spans="1:3" x14ac:dyDescent="0.25">
      <c r="A4371" t="s">
        <v>6736</v>
      </c>
      <c r="B4371">
        <v>78264</v>
      </c>
      <c r="C4371">
        <v>389.98</v>
      </c>
    </row>
    <row r="4372" spans="1:3" x14ac:dyDescent="0.25">
      <c r="A4372" t="s">
        <v>6736</v>
      </c>
      <c r="B4372">
        <v>78265</v>
      </c>
      <c r="C4372">
        <v>464.82</v>
      </c>
    </row>
    <row r="4373" spans="1:3" x14ac:dyDescent="0.25">
      <c r="A4373" t="s">
        <v>6736</v>
      </c>
      <c r="B4373">
        <v>78266</v>
      </c>
      <c r="C4373">
        <v>551.86</v>
      </c>
    </row>
    <row r="4374" spans="1:3" x14ac:dyDescent="0.25">
      <c r="A4374" t="s">
        <v>6736</v>
      </c>
      <c r="B4374">
        <v>78270</v>
      </c>
      <c r="C4374">
        <v>117.66</v>
      </c>
    </row>
    <row r="4375" spans="1:3" x14ac:dyDescent="0.25">
      <c r="A4375" t="s">
        <v>6736</v>
      </c>
      <c r="B4375">
        <v>78271</v>
      </c>
      <c r="C4375">
        <v>104.77</v>
      </c>
    </row>
    <row r="4376" spans="1:3" x14ac:dyDescent="0.25">
      <c r="A4376" t="s">
        <v>6736</v>
      </c>
      <c r="B4376">
        <v>78272</v>
      </c>
      <c r="C4376">
        <v>112.17</v>
      </c>
    </row>
    <row r="4377" spans="1:3" x14ac:dyDescent="0.25">
      <c r="A4377" t="s">
        <v>6736</v>
      </c>
      <c r="B4377">
        <v>78278</v>
      </c>
      <c r="C4377">
        <v>405.99</v>
      </c>
    </row>
    <row r="4378" spans="1:3" x14ac:dyDescent="0.25">
      <c r="A4378" t="s">
        <v>6736</v>
      </c>
      <c r="B4378">
        <v>78282</v>
      </c>
      <c r="C4378">
        <v>0</v>
      </c>
    </row>
    <row r="4379" spans="1:3" x14ac:dyDescent="0.25">
      <c r="A4379" t="s">
        <v>6736</v>
      </c>
      <c r="B4379">
        <v>78290</v>
      </c>
      <c r="C4379">
        <v>389.39</v>
      </c>
    </row>
    <row r="4380" spans="1:3" x14ac:dyDescent="0.25">
      <c r="A4380" t="s">
        <v>6736</v>
      </c>
      <c r="B4380">
        <v>78291</v>
      </c>
      <c r="C4380">
        <v>292.42</v>
      </c>
    </row>
    <row r="4381" spans="1:3" x14ac:dyDescent="0.25">
      <c r="A4381" t="s">
        <v>6736</v>
      </c>
      <c r="B4381">
        <v>78300</v>
      </c>
      <c r="C4381">
        <v>209.97</v>
      </c>
    </row>
    <row r="4382" spans="1:3" x14ac:dyDescent="0.25">
      <c r="A4382" t="s">
        <v>6736</v>
      </c>
      <c r="B4382">
        <v>78305</v>
      </c>
      <c r="C4382">
        <v>268.01</v>
      </c>
    </row>
    <row r="4383" spans="1:3" x14ac:dyDescent="0.25">
      <c r="A4383" t="s">
        <v>6736</v>
      </c>
      <c r="B4383">
        <v>78306</v>
      </c>
      <c r="C4383">
        <v>292.88</v>
      </c>
    </row>
    <row r="4384" spans="1:3" x14ac:dyDescent="0.25">
      <c r="A4384" t="s">
        <v>6736</v>
      </c>
      <c r="B4384">
        <v>78315</v>
      </c>
      <c r="C4384">
        <v>403.46</v>
      </c>
    </row>
    <row r="4385" spans="1:3" x14ac:dyDescent="0.25">
      <c r="A4385" t="s">
        <v>6736</v>
      </c>
      <c r="B4385">
        <v>78320</v>
      </c>
      <c r="C4385">
        <v>263.63</v>
      </c>
    </row>
    <row r="4386" spans="1:3" x14ac:dyDescent="0.25">
      <c r="A4386" t="s">
        <v>6736</v>
      </c>
      <c r="B4386">
        <v>78414</v>
      </c>
      <c r="C4386">
        <v>0</v>
      </c>
    </row>
    <row r="4387" spans="1:3" x14ac:dyDescent="0.25">
      <c r="A4387" t="s">
        <v>6736</v>
      </c>
      <c r="B4387">
        <v>78428</v>
      </c>
      <c r="C4387">
        <v>208.6</v>
      </c>
    </row>
    <row r="4388" spans="1:3" x14ac:dyDescent="0.25">
      <c r="A4388" t="s">
        <v>6736</v>
      </c>
      <c r="B4388">
        <v>78445</v>
      </c>
      <c r="C4388">
        <v>203.61</v>
      </c>
    </row>
    <row r="4389" spans="1:3" x14ac:dyDescent="0.25">
      <c r="A4389" t="s">
        <v>6736</v>
      </c>
      <c r="B4389">
        <v>78451</v>
      </c>
      <c r="C4389">
        <v>395.32</v>
      </c>
    </row>
    <row r="4390" spans="1:3" x14ac:dyDescent="0.25">
      <c r="A4390" t="s">
        <v>6736</v>
      </c>
      <c r="B4390">
        <v>78452</v>
      </c>
      <c r="C4390">
        <v>548.69000000000005</v>
      </c>
    </row>
    <row r="4391" spans="1:3" x14ac:dyDescent="0.25">
      <c r="A4391" t="s">
        <v>6736</v>
      </c>
      <c r="B4391">
        <v>78453</v>
      </c>
      <c r="C4391">
        <v>353.19</v>
      </c>
    </row>
    <row r="4392" spans="1:3" x14ac:dyDescent="0.25">
      <c r="A4392" t="s">
        <v>6736</v>
      </c>
      <c r="B4392">
        <v>78454</v>
      </c>
      <c r="C4392">
        <v>508.22</v>
      </c>
    </row>
    <row r="4393" spans="1:3" x14ac:dyDescent="0.25">
      <c r="A4393" t="s">
        <v>6736</v>
      </c>
      <c r="B4393">
        <v>78456</v>
      </c>
      <c r="C4393">
        <v>366.89</v>
      </c>
    </row>
    <row r="4394" spans="1:3" x14ac:dyDescent="0.25">
      <c r="A4394" t="s">
        <v>6736</v>
      </c>
      <c r="B4394">
        <v>78457</v>
      </c>
      <c r="C4394">
        <v>217.85</v>
      </c>
    </row>
    <row r="4395" spans="1:3" x14ac:dyDescent="0.25">
      <c r="A4395" t="s">
        <v>6736</v>
      </c>
      <c r="B4395">
        <v>78458</v>
      </c>
      <c r="C4395">
        <v>192.88</v>
      </c>
    </row>
    <row r="4396" spans="1:3" x14ac:dyDescent="0.25">
      <c r="A4396" t="s">
        <v>6736</v>
      </c>
      <c r="B4396">
        <v>78459</v>
      </c>
      <c r="C4396">
        <v>0</v>
      </c>
    </row>
    <row r="4397" spans="1:3" x14ac:dyDescent="0.25">
      <c r="A4397" t="s">
        <v>6736</v>
      </c>
      <c r="B4397">
        <v>78466</v>
      </c>
      <c r="C4397">
        <v>221.01</v>
      </c>
    </row>
    <row r="4398" spans="1:3" x14ac:dyDescent="0.25">
      <c r="A4398" t="s">
        <v>6736</v>
      </c>
      <c r="B4398">
        <v>78468</v>
      </c>
      <c r="C4398">
        <v>229.07</v>
      </c>
    </row>
    <row r="4399" spans="1:3" x14ac:dyDescent="0.25">
      <c r="A4399" t="s">
        <v>6736</v>
      </c>
      <c r="B4399">
        <v>78469</v>
      </c>
      <c r="C4399">
        <v>262.06</v>
      </c>
    </row>
    <row r="4400" spans="1:3" x14ac:dyDescent="0.25">
      <c r="A4400" t="s">
        <v>6736</v>
      </c>
      <c r="B4400">
        <v>78472</v>
      </c>
      <c r="C4400">
        <v>265.45999999999998</v>
      </c>
    </row>
    <row r="4401" spans="1:3" x14ac:dyDescent="0.25">
      <c r="A4401" t="s">
        <v>6736</v>
      </c>
      <c r="B4401">
        <v>78473</v>
      </c>
      <c r="C4401">
        <v>333.36</v>
      </c>
    </row>
    <row r="4402" spans="1:3" x14ac:dyDescent="0.25">
      <c r="A4402" t="s">
        <v>6736</v>
      </c>
      <c r="B4402">
        <v>78481</v>
      </c>
      <c r="C4402">
        <v>200.63</v>
      </c>
    </row>
    <row r="4403" spans="1:3" x14ac:dyDescent="0.25">
      <c r="A4403" t="s">
        <v>6736</v>
      </c>
      <c r="B4403">
        <v>78483</v>
      </c>
      <c r="C4403">
        <v>277.39</v>
      </c>
    </row>
    <row r="4404" spans="1:3" x14ac:dyDescent="0.25">
      <c r="A4404" t="s">
        <v>6736</v>
      </c>
      <c r="B4404">
        <v>78491</v>
      </c>
      <c r="C4404">
        <v>0</v>
      </c>
    </row>
    <row r="4405" spans="1:3" x14ac:dyDescent="0.25">
      <c r="A4405" t="s">
        <v>6736</v>
      </c>
      <c r="B4405">
        <v>78492</v>
      </c>
      <c r="C4405">
        <v>0</v>
      </c>
    </row>
    <row r="4406" spans="1:3" x14ac:dyDescent="0.25">
      <c r="A4406" t="s">
        <v>6736</v>
      </c>
      <c r="B4406">
        <v>78494</v>
      </c>
      <c r="C4406">
        <v>259.07</v>
      </c>
    </row>
    <row r="4407" spans="1:3" x14ac:dyDescent="0.25">
      <c r="A4407" t="s">
        <v>6736</v>
      </c>
      <c r="B4407">
        <v>78496</v>
      </c>
      <c r="C4407">
        <v>49.73</v>
      </c>
    </row>
    <row r="4408" spans="1:3" x14ac:dyDescent="0.25">
      <c r="A4408" t="s">
        <v>6736</v>
      </c>
      <c r="B4408">
        <v>78579</v>
      </c>
      <c r="C4408">
        <v>217.31</v>
      </c>
    </row>
    <row r="4409" spans="1:3" x14ac:dyDescent="0.25">
      <c r="A4409" t="s">
        <v>6736</v>
      </c>
      <c r="B4409">
        <v>78580</v>
      </c>
      <c r="C4409">
        <v>278.42</v>
      </c>
    </row>
    <row r="4410" spans="1:3" x14ac:dyDescent="0.25">
      <c r="A4410" t="s">
        <v>6736</v>
      </c>
      <c r="B4410">
        <v>78582</v>
      </c>
      <c r="C4410">
        <v>389.58</v>
      </c>
    </row>
    <row r="4411" spans="1:3" x14ac:dyDescent="0.25">
      <c r="A4411" t="s">
        <v>6736</v>
      </c>
      <c r="B4411">
        <v>78597</v>
      </c>
      <c r="C4411">
        <v>234.49</v>
      </c>
    </row>
    <row r="4412" spans="1:3" x14ac:dyDescent="0.25">
      <c r="A4412" t="s">
        <v>6736</v>
      </c>
      <c r="B4412">
        <v>78598</v>
      </c>
      <c r="C4412">
        <v>357.36</v>
      </c>
    </row>
    <row r="4413" spans="1:3" x14ac:dyDescent="0.25">
      <c r="A4413" t="s">
        <v>6736</v>
      </c>
      <c r="B4413">
        <v>78600</v>
      </c>
      <c r="C4413">
        <v>215.86</v>
      </c>
    </row>
    <row r="4414" spans="1:3" x14ac:dyDescent="0.25">
      <c r="A4414" t="s">
        <v>6736</v>
      </c>
      <c r="B4414">
        <v>78601</v>
      </c>
      <c r="C4414">
        <v>249.04</v>
      </c>
    </row>
    <row r="4415" spans="1:3" x14ac:dyDescent="0.25">
      <c r="A4415" t="s">
        <v>6736</v>
      </c>
      <c r="B4415">
        <v>78605</v>
      </c>
      <c r="C4415">
        <v>231.65</v>
      </c>
    </row>
    <row r="4416" spans="1:3" x14ac:dyDescent="0.25">
      <c r="A4416" t="s">
        <v>6736</v>
      </c>
      <c r="B4416">
        <v>78606</v>
      </c>
      <c r="C4416">
        <v>386.32</v>
      </c>
    </row>
    <row r="4417" spans="1:3" x14ac:dyDescent="0.25">
      <c r="A4417" t="s">
        <v>6736</v>
      </c>
      <c r="B4417">
        <v>78607</v>
      </c>
      <c r="C4417">
        <v>407.13</v>
      </c>
    </row>
    <row r="4418" spans="1:3" x14ac:dyDescent="0.25">
      <c r="A4418" t="s">
        <v>6736</v>
      </c>
      <c r="B4418">
        <v>78608</v>
      </c>
      <c r="C4418">
        <v>0</v>
      </c>
    </row>
    <row r="4419" spans="1:3" x14ac:dyDescent="0.25">
      <c r="A4419" t="s">
        <v>6736</v>
      </c>
      <c r="B4419">
        <v>78610</v>
      </c>
      <c r="C4419">
        <v>204.29</v>
      </c>
    </row>
    <row r="4420" spans="1:3" x14ac:dyDescent="0.25">
      <c r="A4420" t="s">
        <v>6736</v>
      </c>
      <c r="B4420">
        <v>78630</v>
      </c>
      <c r="C4420">
        <v>395.03</v>
      </c>
    </row>
    <row r="4421" spans="1:3" x14ac:dyDescent="0.25">
      <c r="A4421" t="s">
        <v>6736</v>
      </c>
      <c r="B4421">
        <v>78635</v>
      </c>
      <c r="C4421">
        <v>395.69</v>
      </c>
    </row>
    <row r="4422" spans="1:3" x14ac:dyDescent="0.25">
      <c r="A4422" t="s">
        <v>6736</v>
      </c>
      <c r="B4422">
        <v>78645</v>
      </c>
      <c r="C4422">
        <v>376.9</v>
      </c>
    </row>
    <row r="4423" spans="1:3" x14ac:dyDescent="0.25">
      <c r="A4423" t="s">
        <v>6736</v>
      </c>
      <c r="B4423">
        <v>78647</v>
      </c>
      <c r="C4423">
        <v>407.52</v>
      </c>
    </row>
    <row r="4424" spans="1:3" x14ac:dyDescent="0.25">
      <c r="A4424" t="s">
        <v>6736</v>
      </c>
      <c r="B4424">
        <v>78650</v>
      </c>
      <c r="C4424">
        <v>384.41</v>
      </c>
    </row>
    <row r="4425" spans="1:3" x14ac:dyDescent="0.25">
      <c r="A4425" t="s">
        <v>6736</v>
      </c>
      <c r="B4425">
        <v>78660</v>
      </c>
      <c r="C4425">
        <v>209.5</v>
      </c>
    </row>
    <row r="4426" spans="1:3" x14ac:dyDescent="0.25">
      <c r="A4426" t="s">
        <v>6736</v>
      </c>
      <c r="B4426">
        <v>78700</v>
      </c>
      <c r="C4426">
        <v>200.13</v>
      </c>
    </row>
    <row r="4427" spans="1:3" x14ac:dyDescent="0.25">
      <c r="A4427" t="s">
        <v>6736</v>
      </c>
      <c r="B4427">
        <v>78701</v>
      </c>
      <c r="C4427">
        <v>245.5</v>
      </c>
    </row>
    <row r="4428" spans="1:3" x14ac:dyDescent="0.25">
      <c r="A4428" t="s">
        <v>6736</v>
      </c>
      <c r="B4428">
        <v>78707</v>
      </c>
      <c r="C4428">
        <v>269.16000000000003</v>
      </c>
    </row>
    <row r="4429" spans="1:3" x14ac:dyDescent="0.25">
      <c r="A4429" t="s">
        <v>6736</v>
      </c>
      <c r="B4429">
        <v>78708</v>
      </c>
      <c r="C4429">
        <v>199.36</v>
      </c>
    </row>
    <row r="4430" spans="1:3" x14ac:dyDescent="0.25">
      <c r="A4430" t="s">
        <v>6736</v>
      </c>
      <c r="B4430">
        <v>78709</v>
      </c>
      <c r="C4430">
        <v>421.38</v>
      </c>
    </row>
    <row r="4431" spans="1:3" x14ac:dyDescent="0.25">
      <c r="A4431" t="s">
        <v>6736</v>
      </c>
      <c r="B4431">
        <v>78710</v>
      </c>
      <c r="C4431">
        <v>232.39</v>
      </c>
    </row>
    <row r="4432" spans="1:3" x14ac:dyDescent="0.25">
      <c r="A4432" t="s">
        <v>6736</v>
      </c>
      <c r="B4432">
        <v>78725</v>
      </c>
      <c r="C4432">
        <v>125.86</v>
      </c>
    </row>
    <row r="4433" spans="1:3" x14ac:dyDescent="0.25">
      <c r="A4433" t="s">
        <v>6736</v>
      </c>
      <c r="B4433">
        <v>78730</v>
      </c>
      <c r="C4433">
        <v>88.86</v>
      </c>
    </row>
    <row r="4434" spans="1:3" x14ac:dyDescent="0.25">
      <c r="A4434" t="s">
        <v>6736</v>
      </c>
      <c r="B4434">
        <v>78740</v>
      </c>
      <c r="C4434">
        <v>253.67</v>
      </c>
    </row>
    <row r="4435" spans="1:3" x14ac:dyDescent="0.25">
      <c r="A4435" t="s">
        <v>6736</v>
      </c>
      <c r="B4435">
        <v>78761</v>
      </c>
      <c r="C4435">
        <v>242.27</v>
      </c>
    </row>
    <row r="4436" spans="1:3" x14ac:dyDescent="0.25">
      <c r="A4436" t="s">
        <v>6736</v>
      </c>
      <c r="B4436">
        <v>78800</v>
      </c>
      <c r="C4436">
        <v>221.88</v>
      </c>
    </row>
    <row r="4437" spans="1:3" x14ac:dyDescent="0.25">
      <c r="A4437" t="s">
        <v>6736</v>
      </c>
      <c r="B4437">
        <v>78801</v>
      </c>
      <c r="C4437">
        <v>303.17</v>
      </c>
    </row>
    <row r="4438" spans="1:3" x14ac:dyDescent="0.25">
      <c r="A4438" t="s">
        <v>6736</v>
      </c>
      <c r="B4438">
        <v>78802</v>
      </c>
      <c r="C4438">
        <v>378.27</v>
      </c>
    </row>
    <row r="4439" spans="1:3" x14ac:dyDescent="0.25">
      <c r="A4439" t="s">
        <v>6736</v>
      </c>
      <c r="B4439">
        <v>78803</v>
      </c>
      <c r="C4439">
        <v>395.16</v>
      </c>
    </row>
    <row r="4440" spans="1:3" x14ac:dyDescent="0.25">
      <c r="A4440" t="s">
        <v>6736</v>
      </c>
      <c r="B4440">
        <v>78804</v>
      </c>
      <c r="C4440">
        <v>661.84</v>
      </c>
    </row>
    <row r="4441" spans="1:3" x14ac:dyDescent="0.25">
      <c r="A4441" t="s">
        <v>6736</v>
      </c>
      <c r="B4441">
        <v>78805</v>
      </c>
      <c r="C4441">
        <v>211.18</v>
      </c>
    </row>
    <row r="4442" spans="1:3" x14ac:dyDescent="0.25">
      <c r="A4442" t="s">
        <v>6736</v>
      </c>
      <c r="B4442">
        <v>78806</v>
      </c>
      <c r="C4442">
        <v>387.94</v>
      </c>
    </row>
    <row r="4443" spans="1:3" x14ac:dyDescent="0.25">
      <c r="A4443" t="s">
        <v>6736</v>
      </c>
      <c r="B4443">
        <v>78807</v>
      </c>
      <c r="C4443">
        <v>395.16</v>
      </c>
    </row>
    <row r="4444" spans="1:3" x14ac:dyDescent="0.25">
      <c r="A4444" t="s">
        <v>6736</v>
      </c>
      <c r="B4444">
        <v>78808</v>
      </c>
      <c r="C4444">
        <v>52.08</v>
      </c>
    </row>
    <row r="4445" spans="1:3" x14ac:dyDescent="0.25">
      <c r="A4445" t="s">
        <v>6736</v>
      </c>
      <c r="B4445">
        <v>78811</v>
      </c>
      <c r="C4445">
        <v>0</v>
      </c>
    </row>
    <row r="4446" spans="1:3" x14ac:dyDescent="0.25">
      <c r="A4446" t="s">
        <v>6736</v>
      </c>
      <c r="B4446">
        <v>78812</v>
      </c>
      <c r="C4446">
        <v>0</v>
      </c>
    </row>
    <row r="4447" spans="1:3" x14ac:dyDescent="0.25">
      <c r="A4447" t="s">
        <v>6736</v>
      </c>
      <c r="B4447">
        <v>78813</v>
      </c>
      <c r="C4447">
        <v>0</v>
      </c>
    </row>
    <row r="4448" spans="1:3" x14ac:dyDescent="0.25">
      <c r="A4448" t="s">
        <v>6736</v>
      </c>
      <c r="B4448">
        <v>78814</v>
      </c>
      <c r="C4448">
        <v>0</v>
      </c>
    </row>
    <row r="4449" spans="1:3" x14ac:dyDescent="0.25">
      <c r="A4449" t="s">
        <v>6736</v>
      </c>
      <c r="B4449">
        <v>78815</v>
      </c>
      <c r="C4449">
        <v>0</v>
      </c>
    </row>
    <row r="4450" spans="1:3" x14ac:dyDescent="0.25">
      <c r="A4450" t="s">
        <v>6736</v>
      </c>
      <c r="B4450">
        <v>78816</v>
      </c>
      <c r="C4450">
        <v>0</v>
      </c>
    </row>
    <row r="4451" spans="1:3" x14ac:dyDescent="0.25">
      <c r="A4451" t="s">
        <v>6736</v>
      </c>
      <c r="B4451">
        <v>79005</v>
      </c>
      <c r="C4451">
        <v>150.12</v>
      </c>
    </row>
    <row r="4452" spans="1:3" x14ac:dyDescent="0.25">
      <c r="A4452" t="s">
        <v>6736</v>
      </c>
      <c r="B4452">
        <v>79101</v>
      </c>
      <c r="C4452">
        <v>156.41</v>
      </c>
    </row>
    <row r="4453" spans="1:3" x14ac:dyDescent="0.25">
      <c r="A4453" t="s">
        <v>6736</v>
      </c>
      <c r="B4453">
        <v>79200</v>
      </c>
      <c r="C4453">
        <v>175.62</v>
      </c>
    </row>
    <row r="4454" spans="1:3" x14ac:dyDescent="0.25">
      <c r="A4454" t="s">
        <v>6736</v>
      </c>
      <c r="B4454">
        <v>79300</v>
      </c>
      <c r="C4454">
        <v>0</v>
      </c>
    </row>
    <row r="4455" spans="1:3" x14ac:dyDescent="0.25">
      <c r="A4455" t="s">
        <v>6736</v>
      </c>
      <c r="B4455">
        <v>79403</v>
      </c>
      <c r="C4455">
        <v>212.51</v>
      </c>
    </row>
    <row r="4456" spans="1:3" x14ac:dyDescent="0.25">
      <c r="A4456" t="s">
        <v>6736</v>
      </c>
      <c r="B4456">
        <v>79440</v>
      </c>
      <c r="C4456">
        <v>158.72999999999999</v>
      </c>
    </row>
    <row r="4457" spans="1:3" x14ac:dyDescent="0.25">
      <c r="A4457" t="s">
        <v>6736</v>
      </c>
      <c r="B4457">
        <v>79445</v>
      </c>
      <c r="C4457">
        <v>0</v>
      </c>
    </row>
    <row r="4458" spans="1:3" x14ac:dyDescent="0.25">
      <c r="A4458" t="s">
        <v>6736</v>
      </c>
      <c r="B4458">
        <v>90460</v>
      </c>
      <c r="C4458">
        <v>27.98</v>
      </c>
    </row>
    <row r="4459" spans="1:3" x14ac:dyDescent="0.25">
      <c r="A4459" t="s">
        <v>6736</v>
      </c>
      <c r="B4459">
        <v>90461</v>
      </c>
      <c r="C4459">
        <v>13.55</v>
      </c>
    </row>
    <row r="4460" spans="1:3" x14ac:dyDescent="0.25">
      <c r="A4460" t="s">
        <v>6736</v>
      </c>
      <c r="B4460">
        <v>90471</v>
      </c>
      <c r="C4460">
        <v>27.98</v>
      </c>
    </row>
    <row r="4461" spans="1:3" x14ac:dyDescent="0.25">
      <c r="A4461" t="s">
        <v>6736</v>
      </c>
      <c r="B4461">
        <v>90472</v>
      </c>
      <c r="C4461">
        <v>13.55</v>
      </c>
    </row>
    <row r="4462" spans="1:3" x14ac:dyDescent="0.25">
      <c r="A4462" t="s">
        <v>6736</v>
      </c>
      <c r="B4462">
        <v>90473</v>
      </c>
      <c r="C4462">
        <v>27.98</v>
      </c>
    </row>
    <row r="4463" spans="1:3" x14ac:dyDescent="0.25">
      <c r="A4463" t="s">
        <v>6736</v>
      </c>
      <c r="B4463">
        <v>90474</v>
      </c>
      <c r="C4463">
        <v>13.55</v>
      </c>
    </row>
    <row r="4464" spans="1:3" x14ac:dyDescent="0.25">
      <c r="A4464" t="s">
        <v>6736</v>
      </c>
      <c r="B4464">
        <v>90911</v>
      </c>
      <c r="C4464">
        <v>47.49</v>
      </c>
    </row>
    <row r="4465" spans="1:3" x14ac:dyDescent="0.25">
      <c r="A4465" t="s">
        <v>6736</v>
      </c>
      <c r="B4465">
        <v>90935</v>
      </c>
      <c r="C4465">
        <v>77.17</v>
      </c>
    </row>
    <row r="4466" spans="1:3" x14ac:dyDescent="0.25">
      <c r="A4466" t="s">
        <v>6736</v>
      </c>
      <c r="B4466">
        <v>90937</v>
      </c>
      <c r="C4466">
        <v>110.72</v>
      </c>
    </row>
    <row r="4467" spans="1:3" x14ac:dyDescent="0.25">
      <c r="A4467" t="s">
        <v>6736</v>
      </c>
      <c r="B4467">
        <v>90945</v>
      </c>
      <c r="C4467">
        <v>92.18</v>
      </c>
    </row>
    <row r="4468" spans="1:3" x14ac:dyDescent="0.25">
      <c r="A4468" t="s">
        <v>6736</v>
      </c>
      <c r="B4468">
        <v>90947</v>
      </c>
      <c r="C4468">
        <v>132.16999999999999</v>
      </c>
    </row>
    <row r="4469" spans="1:3" x14ac:dyDescent="0.25">
      <c r="A4469" t="s">
        <v>6736</v>
      </c>
      <c r="B4469">
        <v>90951</v>
      </c>
      <c r="C4469">
        <v>1004.9</v>
      </c>
    </row>
    <row r="4470" spans="1:3" x14ac:dyDescent="0.25">
      <c r="A4470" t="s">
        <v>6736</v>
      </c>
      <c r="B4470">
        <v>90954</v>
      </c>
      <c r="C4470">
        <v>869.18</v>
      </c>
    </row>
    <row r="4471" spans="1:3" x14ac:dyDescent="0.25">
      <c r="A4471" t="s">
        <v>6736</v>
      </c>
      <c r="B4471">
        <v>90955</v>
      </c>
      <c r="C4471">
        <v>487.89</v>
      </c>
    </row>
    <row r="4472" spans="1:3" x14ac:dyDescent="0.25">
      <c r="A4472" t="s">
        <v>6736</v>
      </c>
      <c r="B4472">
        <v>90956</v>
      </c>
      <c r="C4472">
        <v>340.78</v>
      </c>
    </row>
    <row r="4473" spans="1:3" x14ac:dyDescent="0.25">
      <c r="A4473" t="s">
        <v>6736</v>
      </c>
      <c r="B4473">
        <v>90957</v>
      </c>
      <c r="C4473">
        <v>688.12</v>
      </c>
    </row>
    <row r="4474" spans="1:3" x14ac:dyDescent="0.25">
      <c r="A4474" t="s">
        <v>6736</v>
      </c>
      <c r="B4474">
        <v>90958</v>
      </c>
      <c r="C4474">
        <v>465.77</v>
      </c>
    </row>
    <row r="4475" spans="1:3" x14ac:dyDescent="0.25">
      <c r="A4475" t="s">
        <v>6736</v>
      </c>
      <c r="B4475">
        <v>90959</v>
      </c>
      <c r="C4475">
        <v>317.05</v>
      </c>
    </row>
    <row r="4476" spans="1:3" x14ac:dyDescent="0.25">
      <c r="A4476" t="s">
        <v>6736</v>
      </c>
      <c r="B4476">
        <v>90960</v>
      </c>
      <c r="C4476">
        <v>304.12</v>
      </c>
    </row>
    <row r="4477" spans="1:3" x14ac:dyDescent="0.25">
      <c r="A4477" t="s">
        <v>6736</v>
      </c>
      <c r="B4477">
        <v>90961</v>
      </c>
      <c r="C4477">
        <v>255.92</v>
      </c>
    </row>
    <row r="4478" spans="1:3" x14ac:dyDescent="0.25">
      <c r="A4478" t="s">
        <v>6736</v>
      </c>
      <c r="B4478">
        <v>90962</v>
      </c>
      <c r="C4478">
        <v>197.95</v>
      </c>
    </row>
    <row r="4479" spans="1:3" x14ac:dyDescent="0.25">
      <c r="A4479" t="s">
        <v>6736</v>
      </c>
      <c r="B4479">
        <v>90963</v>
      </c>
      <c r="C4479">
        <v>580.5</v>
      </c>
    </row>
    <row r="4480" spans="1:3" x14ac:dyDescent="0.25">
      <c r="A4480" t="s">
        <v>6736</v>
      </c>
      <c r="B4480">
        <v>90964</v>
      </c>
      <c r="C4480">
        <v>507.93</v>
      </c>
    </row>
    <row r="4481" spans="1:3" x14ac:dyDescent="0.25">
      <c r="A4481" t="s">
        <v>6736</v>
      </c>
      <c r="B4481">
        <v>90965</v>
      </c>
      <c r="C4481">
        <v>483.41</v>
      </c>
    </row>
    <row r="4482" spans="1:3" x14ac:dyDescent="0.25">
      <c r="A4482" t="s">
        <v>6736</v>
      </c>
      <c r="B4482">
        <v>90966</v>
      </c>
      <c r="C4482">
        <v>255.13</v>
      </c>
    </row>
    <row r="4483" spans="1:3" x14ac:dyDescent="0.25">
      <c r="A4483" t="s">
        <v>6736</v>
      </c>
      <c r="B4483">
        <v>90967</v>
      </c>
      <c r="C4483">
        <v>19.260000000000002</v>
      </c>
    </row>
    <row r="4484" spans="1:3" x14ac:dyDescent="0.25">
      <c r="A4484" t="s">
        <v>6736</v>
      </c>
      <c r="B4484">
        <v>90968</v>
      </c>
      <c r="C4484">
        <v>16.62</v>
      </c>
    </row>
    <row r="4485" spans="1:3" x14ac:dyDescent="0.25">
      <c r="A4485" t="s">
        <v>6736</v>
      </c>
      <c r="B4485">
        <v>90969</v>
      </c>
      <c r="C4485">
        <v>16.260000000000002</v>
      </c>
    </row>
    <row r="4486" spans="1:3" x14ac:dyDescent="0.25">
      <c r="A4486" t="s">
        <v>6736</v>
      </c>
      <c r="B4486">
        <v>90970</v>
      </c>
      <c r="C4486">
        <v>8.35</v>
      </c>
    </row>
    <row r="4487" spans="1:3" x14ac:dyDescent="0.25">
      <c r="A4487" t="s">
        <v>6736</v>
      </c>
      <c r="B4487">
        <v>90997</v>
      </c>
      <c r="C4487">
        <v>99.61</v>
      </c>
    </row>
    <row r="4488" spans="1:3" x14ac:dyDescent="0.25">
      <c r="A4488" t="s">
        <v>6736</v>
      </c>
      <c r="B4488">
        <v>91010</v>
      </c>
      <c r="C4488">
        <v>195.5</v>
      </c>
    </row>
    <row r="4489" spans="1:3" x14ac:dyDescent="0.25">
      <c r="A4489" t="s">
        <v>6736</v>
      </c>
      <c r="B4489">
        <v>91013</v>
      </c>
      <c r="C4489">
        <v>25.52</v>
      </c>
    </row>
    <row r="4490" spans="1:3" x14ac:dyDescent="0.25">
      <c r="A4490" t="s">
        <v>6736</v>
      </c>
      <c r="B4490">
        <v>91020</v>
      </c>
      <c r="C4490">
        <v>260.58</v>
      </c>
    </row>
    <row r="4491" spans="1:3" x14ac:dyDescent="0.25">
      <c r="A4491" t="s">
        <v>6736</v>
      </c>
      <c r="B4491">
        <v>91022</v>
      </c>
      <c r="C4491">
        <v>184.88</v>
      </c>
    </row>
    <row r="4492" spans="1:3" x14ac:dyDescent="0.25">
      <c r="A4492" t="s">
        <v>6736</v>
      </c>
      <c r="B4492">
        <v>91030</v>
      </c>
      <c r="C4492">
        <v>151.35</v>
      </c>
    </row>
    <row r="4493" spans="1:3" x14ac:dyDescent="0.25">
      <c r="A4493" t="s">
        <v>6736</v>
      </c>
      <c r="B4493">
        <v>91034</v>
      </c>
      <c r="C4493">
        <v>211.92</v>
      </c>
    </row>
    <row r="4494" spans="1:3" x14ac:dyDescent="0.25">
      <c r="A4494" t="s">
        <v>6736</v>
      </c>
      <c r="B4494">
        <v>91035</v>
      </c>
      <c r="C4494">
        <v>539.53</v>
      </c>
    </row>
    <row r="4495" spans="1:3" x14ac:dyDescent="0.25">
      <c r="A4495" t="s">
        <v>6736</v>
      </c>
      <c r="B4495">
        <v>91037</v>
      </c>
      <c r="C4495">
        <v>178.52</v>
      </c>
    </row>
    <row r="4496" spans="1:3" x14ac:dyDescent="0.25">
      <c r="A4496" t="s">
        <v>6736</v>
      </c>
      <c r="B4496">
        <v>91038</v>
      </c>
      <c r="C4496">
        <v>505.92</v>
      </c>
    </row>
    <row r="4497" spans="1:3" x14ac:dyDescent="0.25">
      <c r="A4497" t="s">
        <v>6736</v>
      </c>
      <c r="B4497">
        <v>91040</v>
      </c>
      <c r="C4497">
        <v>489.9</v>
      </c>
    </row>
    <row r="4498" spans="1:3" x14ac:dyDescent="0.25">
      <c r="A4498" t="s">
        <v>6736</v>
      </c>
      <c r="B4498">
        <v>91065</v>
      </c>
      <c r="C4498">
        <v>87.87</v>
      </c>
    </row>
    <row r="4499" spans="1:3" x14ac:dyDescent="0.25">
      <c r="A4499" t="s">
        <v>6736</v>
      </c>
      <c r="B4499">
        <v>91110</v>
      </c>
      <c r="C4499">
        <v>988.51</v>
      </c>
    </row>
    <row r="4500" spans="1:3" x14ac:dyDescent="0.25">
      <c r="A4500" t="s">
        <v>6736</v>
      </c>
      <c r="B4500">
        <v>91111</v>
      </c>
      <c r="C4500">
        <v>818.46</v>
      </c>
    </row>
    <row r="4501" spans="1:3" x14ac:dyDescent="0.25">
      <c r="A4501" t="s">
        <v>6736</v>
      </c>
      <c r="B4501">
        <v>91112</v>
      </c>
      <c r="C4501">
        <v>1218.8499999999999</v>
      </c>
    </row>
    <row r="4502" spans="1:3" x14ac:dyDescent="0.25">
      <c r="A4502" t="s">
        <v>6736</v>
      </c>
      <c r="B4502">
        <v>91117</v>
      </c>
      <c r="C4502">
        <v>149.33000000000001</v>
      </c>
    </row>
    <row r="4503" spans="1:3" x14ac:dyDescent="0.25">
      <c r="A4503" t="s">
        <v>6736</v>
      </c>
      <c r="B4503">
        <v>91120</v>
      </c>
      <c r="C4503">
        <v>478.98</v>
      </c>
    </row>
    <row r="4504" spans="1:3" x14ac:dyDescent="0.25">
      <c r="A4504" t="s">
        <v>6736</v>
      </c>
      <c r="B4504">
        <v>91122</v>
      </c>
      <c r="C4504">
        <v>251.67</v>
      </c>
    </row>
    <row r="4505" spans="1:3" x14ac:dyDescent="0.25">
      <c r="A4505" t="s">
        <v>6736</v>
      </c>
      <c r="B4505">
        <v>91132</v>
      </c>
      <c r="C4505">
        <v>173.66</v>
      </c>
    </row>
    <row r="4506" spans="1:3" x14ac:dyDescent="0.25">
      <c r="A4506" t="s">
        <v>6736</v>
      </c>
      <c r="B4506">
        <v>91133</v>
      </c>
      <c r="C4506">
        <v>192.94</v>
      </c>
    </row>
    <row r="4507" spans="1:3" x14ac:dyDescent="0.25">
      <c r="A4507" t="s">
        <v>6736</v>
      </c>
      <c r="B4507">
        <v>91200</v>
      </c>
      <c r="C4507">
        <v>34.86</v>
      </c>
    </row>
    <row r="4508" spans="1:3" x14ac:dyDescent="0.25">
      <c r="A4508" t="s">
        <v>6736</v>
      </c>
      <c r="B4508">
        <v>92018</v>
      </c>
      <c r="C4508">
        <v>156.47</v>
      </c>
    </row>
    <row r="4509" spans="1:3" x14ac:dyDescent="0.25">
      <c r="A4509" t="s">
        <v>6736</v>
      </c>
      <c r="B4509">
        <v>92019</v>
      </c>
      <c r="C4509">
        <v>77.02</v>
      </c>
    </row>
    <row r="4510" spans="1:3" x14ac:dyDescent="0.25">
      <c r="A4510" t="s">
        <v>6736</v>
      </c>
      <c r="B4510">
        <v>92025</v>
      </c>
      <c r="C4510">
        <v>41.82</v>
      </c>
    </row>
    <row r="4511" spans="1:3" x14ac:dyDescent="0.25">
      <c r="A4511" t="s">
        <v>6736</v>
      </c>
      <c r="B4511">
        <v>92060</v>
      </c>
      <c r="C4511">
        <v>71.22</v>
      </c>
    </row>
    <row r="4512" spans="1:3" x14ac:dyDescent="0.25">
      <c r="A4512" t="s">
        <v>6736</v>
      </c>
      <c r="B4512">
        <v>92065</v>
      </c>
      <c r="C4512">
        <v>59.07</v>
      </c>
    </row>
    <row r="4513" spans="1:3" x14ac:dyDescent="0.25">
      <c r="A4513" t="s">
        <v>6736</v>
      </c>
      <c r="B4513">
        <v>92081</v>
      </c>
      <c r="C4513">
        <v>37.17</v>
      </c>
    </row>
    <row r="4514" spans="1:3" x14ac:dyDescent="0.25">
      <c r="A4514" t="s">
        <v>6736</v>
      </c>
      <c r="B4514">
        <v>92082</v>
      </c>
      <c r="C4514">
        <v>52.92</v>
      </c>
    </row>
    <row r="4515" spans="1:3" x14ac:dyDescent="0.25">
      <c r="A4515" t="s">
        <v>6736</v>
      </c>
      <c r="B4515">
        <v>92083</v>
      </c>
      <c r="C4515">
        <v>71.09</v>
      </c>
    </row>
    <row r="4516" spans="1:3" x14ac:dyDescent="0.25">
      <c r="A4516" t="s">
        <v>6736</v>
      </c>
      <c r="B4516">
        <v>92132</v>
      </c>
      <c r="C4516">
        <v>38.200000000000003</v>
      </c>
    </row>
    <row r="4517" spans="1:3" x14ac:dyDescent="0.25">
      <c r="A4517" t="s">
        <v>6736</v>
      </c>
      <c r="B4517">
        <v>92133</v>
      </c>
      <c r="C4517">
        <v>48.13</v>
      </c>
    </row>
    <row r="4518" spans="1:3" x14ac:dyDescent="0.25">
      <c r="A4518" t="s">
        <v>6736</v>
      </c>
      <c r="B4518">
        <v>92134</v>
      </c>
      <c r="C4518">
        <v>49.34</v>
      </c>
    </row>
    <row r="4519" spans="1:3" x14ac:dyDescent="0.25">
      <c r="A4519" t="s">
        <v>6736</v>
      </c>
      <c r="B4519">
        <v>92136</v>
      </c>
      <c r="C4519">
        <v>100.35</v>
      </c>
    </row>
    <row r="4520" spans="1:3" x14ac:dyDescent="0.25">
      <c r="A4520" t="s">
        <v>6736</v>
      </c>
      <c r="B4520">
        <v>92140</v>
      </c>
      <c r="C4520">
        <v>28.78</v>
      </c>
    </row>
    <row r="4521" spans="1:3" x14ac:dyDescent="0.25">
      <c r="A4521" t="s">
        <v>6736</v>
      </c>
      <c r="B4521">
        <v>92145</v>
      </c>
      <c r="C4521">
        <v>16.690000000000001</v>
      </c>
    </row>
    <row r="4522" spans="1:3" x14ac:dyDescent="0.25">
      <c r="A4522" t="s">
        <v>6736</v>
      </c>
      <c r="B4522">
        <v>92225</v>
      </c>
      <c r="C4522">
        <v>22.79</v>
      </c>
    </row>
    <row r="4523" spans="1:3" x14ac:dyDescent="0.25">
      <c r="A4523" t="s">
        <v>6736</v>
      </c>
      <c r="B4523">
        <v>92226</v>
      </c>
      <c r="C4523">
        <v>20.56</v>
      </c>
    </row>
    <row r="4524" spans="1:3" x14ac:dyDescent="0.25">
      <c r="A4524" t="s">
        <v>6736</v>
      </c>
      <c r="B4524">
        <v>92227</v>
      </c>
      <c r="C4524">
        <v>16.5</v>
      </c>
    </row>
    <row r="4525" spans="1:3" x14ac:dyDescent="0.25">
      <c r="A4525" t="s">
        <v>6736</v>
      </c>
      <c r="B4525">
        <v>92228</v>
      </c>
      <c r="C4525">
        <v>37.72</v>
      </c>
    </row>
    <row r="4526" spans="1:3" x14ac:dyDescent="0.25">
      <c r="A4526" t="s">
        <v>6736</v>
      </c>
      <c r="B4526">
        <v>92235</v>
      </c>
      <c r="C4526">
        <v>121.54</v>
      </c>
    </row>
    <row r="4527" spans="1:3" x14ac:dyDescent="0.25">
      <c r="A4527" t="s">
        <v>6736</v>
      </c>
      <c r="B4527">
        <v>92240</v>
      </c>
      <c r="C4527">
        <v>285.64</v>
      </c>
    </row>
    <row r="4528" spans="1:3" x14ac:dyDescent="0.25">
      <c r="A4528" t="s">
        <v>6736</v>
      </c>
      <c r="B4528">
        <v>92250</v>
      </c>
      <c r="C4528">
        <v>87.82</v>
      </c>
    </row>
    <row r="4529" spans="1:3" x14ac:dyDescent="0.25">
      <c r="A4529" t="s">
        <v>6736</v>
      </c>
      <c r="B4529">
        <v>92265</v>
      </c>
      <c r="C4529">
        <v>86.87</v>
      </c>
    </row>
    <row r="4530" spans="1:3" x14ac:dyDescent="0.25">
      <c r="A4530" t="s">
        <v>6736</v>
      </c>
      <c r="B4530">
        <v>92270</v>
      </c>
      <c r="C4530">
        <v>100.97</v>
      </c>
    </row>
    <row r="4531" spans="1:3" x14ac:dyDescent="0.25">
      <c r="A4531" t="s">
        <v>6736</v>
      </c>
      <c r="B4531">
        <v>92275</v>
      </c>
      <c r="C4531">
        <v>164.72</v>
      </c>
    </row>
    <row r="4532" spans="1:3" x14ac:dyDescent="0.25">
      <c r="A4532" t="s">
        <v>6736</v>
      </c>
      <c r="B4532">
        <v>92283</v>
      </c>
      <c r="C4532">
        <v>62.2</v>
      </c>
    </row>
    <row r="4533" spans="1:3" x14ac:dyDescent="0.25">
      <c r="A4533" t="s">
        <v>6736</v>
      </c>
      <c r="B4533">
        <v>92284</v>
      </c>
      <c r="C4533">
        <v>68.8</v>
      </c>
    </row>
    <row r="4534" spans="1:3" x14ac:dyDescent="0.25">
      <c r="A4534" t="s">
        <v>6736</v>
      </c>
      <c r="B4534">
        <v>92285</v>
      </c>
      <c r="C4534">
        <v>23.16</v>
      </c>
    </row>
    <row r="4535" spans="1:3" x14ac:dyDescent="0.25">
      <c r="A4535" t="s">
        <v>6736</v>
      </c>
      <c r="B4535">
        <v>92286</v>
      </c>
      <c r="C4535">
        <v>42.04</v>
      </c>
    </row>
    <row r="4536" spans="1:3" x14ac:dyDescent="0.25">
      <c r="A4536" t="s">
        <v>6736</v>
      </c>
      <c r="B4536">
        <v>92287</v>
      </c>
      <c r="C4536">
        <v>153.35</v>
      </c>
    </row>
    <row r="4537" spans="1:3" x14ac:dyDescent="0.25">
      <c r="A4537" t="s">
        <v>6736</v>
      </c>
      <c r="B4537">
        <v>92325</v>
      </c>
      <c r="C4537">
        <v>47.52</v>
      </c>
    </row>
    <row r="4538" spans="1:3" x14ac:dyDescent="0.25">
      <c r="A4538" t="s">
        <v>6736</v>
      </c>
      <c r="B4538">
        <v>92326</v>
      </c>
      <c r="C4538">
        <v>39.86</v>
      </c>
    </row>
    <row r="4539" spans="1:3" x14ac:dyDescent="0.25">
      <c r="A4539" t="s">
        <v>6736</v>
      </c>
      <c r="B4539">
        <v>92502</v>
      </c>
      <c r="C4539">
        <v>106.03</v>
      </c>
    </row>
    <row r="4540" spans="1:3" x14ac:dyDescent="0.25">
      <c r="A4540" t="s">
        <v>6736</v>
      </c>
      <c r="B4540">
        <v>92507</v>
      </c>
      <c r="C4540">
        <v>85.11</v>
      </c>
    </row>
    <row r="4541" spans="1:3" x14ac:dyDescent="0.25">
      <c r="A4541" t="s">
        <v>6736</v>
      </c>
      <c r="B4541">
        <v>92508</v>
      </c>
      <c r="C4541">
        <v>25.39</v>
      </c>
    </row>
    <row r="4542" spans="1:3" x14ac:dyDescent="0.25">
      <c r="A4542" t="s">
        <v>6736</v>
      </c>
      <c r="B4542">
        <v>92521</v>
      </c>
      <c r="C4542">
        <v>119.71</v>
      </c>
    </row>
    <row r="4543" spans="1:3" x14ac:dyDescent="0.25">
      <c r="A4543" t="s">
        <v>6736</v>
      </c>
      <c r="B4543">
        <v>92522</v>
      </c>
      <c r="C4543">
        <v>99.67</v>
      </c>
    </row>
    <row r="4544" spans="1:3" x14ac:dyDescent="0.25">
      <c r="A4544" t="s">
        <v>6736</v>
      </c>
      <c r="B4544">
        <v>92523</v>
      </c>
      <c r="C4544">
        <v>209.43</v>
      </c>
    </row>
    <row r="4545" spans="1:3" x14ac:dyDescent="0.25">
      <c r="A4545" t="s">
        <v>6736</v>
      </c>
      <c r="B4545">
        <v>92524</v>
      </c>
      <c r="C4545">
        <v>96.45</v>
      </c>
    </row>
    <row r="4546" spans="1:3" x14ac:dyDescent="0.25">
      <c r="A4546" t="s">
        <v>6736</v>
      </c>
      <c r="B4546">
        <v>92526</v>
      </c>
      <c r="C4546">
        <v>93.02</v>
      </c>
    </row>
    <row r="4547" spans="1:3" x14ac:dyDescent="0.25">
      <c r="A4547" t="s">
        <v>6736</v>
      </c>
      <c r="B4547">
        <v>92537</v>
      </c>
      <c r="C4547">
        <v>43.73</v>
      </c>
    </row>
    <row r="4548" spans="1:3" x14ac:dyDescent="0.25">
      <c r="A4548" t="s">
        <v>6736</v>
      </c>
      <c r="B4548">
        <v>92538</v>
      </c>
      <c r="C4548">
        <v>22.26</v>
      </c>
    </row>
    <row r="4549" spans="1:3" x14ac:dyDescent="0.25">
      <c r="A4549" t="s">
        <v>6736</v>
      </c>
      <c r="B4549">
        <v>92540</v>
      </c>
      <c r="C4549">
        <v>110.16</v>
      </c>
    </row>
    <row r="4550" spans="1:3" x14ac:dyDescent="0.25">
      <c r="A4550" t="s">
        <v>6736</v>
      </c>
      <c r="B4550">
        <v>92541</v>
      </c>
      <c r="C4550">
        <v>25.93</v>
      </c>
    </row>
    <row r="4551" spans="1:3" x14ac:dyDescent="0.25">
      <c r="A4551" t="s">
        <v>6736</v>
      </c>
      <c r="B4551">
        <v>92542</v>
      </c>
      <c r="C4551">
        <v>30.06</v>
      </c>
    </row>
    <row r="4552" spans="1:3" x14ac:dyDescent="0.25">
      <c r="A4552" t="s">
        <v>6736</v>
      </c>
      <c r="B4552">
        <v>92544</v>
      </c>
      <c r="C4552">
        <v>17.940000000000001</v>
      </c>
    </row>
    <row r="4553" spans="1:3" x14ac:dyDescent="0.25">
      <c r="A4553" t="s">
        <v>6736</v>
      </c>
      <c r="B4553">
        <v>92545</v>
      </c>
      <c r="C4553">
        <v>16.399999999999999</v>
      </c>
    </row>
    <row r="4554" spans="1:3" x14ac:dyDescent="0.25">
      <c r="A4554" t="s">
        <v>6736</v>
      </c>
      <c r="B4554">
        <v>92546</v>
      </c>
      <c r="C4554">
        <v>116.14</v>
      </c>
    </row>
    <row r="4555" spans="1:3" x14ac:dyDescent="0.25">
      <c r="A4555" t="s">
        <v>6736</v>
      </c>
      <c r="B4555">
        <v>92547</v>
      </c>
      <c r="C4555">
        <v>6.85</v>
      </c>
    </row>
    <row r="4556" spans="1:3" x14ac:dyDescent="0.25">
      <c r="A4556" t="s">
        <v>6736</v>
      </c>
      <c r="B4556">
        <v>92548</v>
      </c>
      <c r="C4556">
        <v>114.58</v>
      </c>
    </row>
    <row r="4557" spans="1:3" x14ac:dyDescent="0.25">
      <c r="A4557" t="s">
        <v>6736</v>
      </c>
      <c r="B4557">
        <v>92550</v>
      </c>
      <c r="C4557">
        <v>22.89</v>
      </c>
    </row>
    <row r="4558" spans="1:3" x14ac:dyDescent="0.25">
      <c r="A4558" t="s">
        <v>6736</v>
      </c>
      <c r="B4558">
        <v>92552</v>
      </c>
      <c r="C4558">
        <v>35.43</v>
      </c>
    </row>
    <row r="4559" spans="1:3" x14ac:dyDescent="0.25">
      <c r="A4559" t="s">
        <v>6736</v>
      </c>
      <c r="B4559">
        <v>92553</v>
      </c>
      <c r="C4559">
        <v>42.28</v>
      </c>
    </row>
    <row r="4560" spans="1:3" x14ac:dyDescent="0.25">
      <c r="A4560" t="s">
        <v>6736</v>
      </c>
      <c r="B4560">
        <v>92555</v>
      </c>
      <c r="C4560">
        <v>26.57</v>
      </c>
    </row>
    <row r="4561" spans="1:3" x14ac:dyDescent="0.25">
      <c r="A4561" t="s">
        <v>6736</v>
      </c>
      <c r="B4561">
        <v>92556</v>
      </c>
      <c r="C4561">
        <v>42.28</v>
      </c>
    </row>
    <row r="4562" spans="1:3" x14ac:dyDescent="0.25">
      <c r="A4562" t="s">
        <v>6736</v>
      </c>
      <c r="B4562">
        <v>92561</v>
      </c>
      <c r="C4562">
        <v>43.07</v>
      </c>
    </row>
    <row r="4563" spans="1:3" x14ac:dyDescent="0.25">
      <c r="A4563" t="s">
        <v>6736</v>
      </c>
      <c r="B4563">
        <v>92562</v>
      </c>
      <c r="C4563">
        <v>52.75</v>
      </c>
    </row>
    <row r="4564" spans="1:3" x14ac:dyDescent="0.25">
      <c r="A4564" t="s">
        <v>6736</v>
      </c>
      <c r="B4564">
        <v>92563</v>
      </c>
      <c r="C4564">
        <v>35.03</v>
      </c>
    </row>
    <row r="4565" spans="1:3" x14ac:dyDescent="0.25">
      <c r="A4565" t="s">
        <v>6736</v>
      </c>
      <c r="B4565">
        <v>92564</v>
      </c>
      <c r="C4565">
        <v>31.81</v>
      </c>
    </row>
    <row r="4566" spans="1:3" x14ac:dyDescent="0.25">
      <c r="A4566" t="s">
        <v>6736</v>
      </c>
      <c r="B4566">
        <v>92565</v>
      </c>
      <c r="C4566">
        <v>18.11</v>
      </c>
    </row>
    <row r="4567" spans="1:3" x14ac:dyDescent="0.25">
      <c r="A4567" t="s">
        <v>6736</v>
      </c>
      <c r="B4567">
        <v>92571</v>
      </c>
      <c r="C4567">
        <v>31</v>
      </c>
    </row>
    <row r="4568" spans="1:3" x14ac:dyDescent="0.25">
      <c r="A4568" t="s">
        <v>6736</v>
      </c>
      <c r="B4568">
        <v>92572</v>
      </c>
      <c r="C4568">
        <v>40.67</v>
      </c>
    </row>
    <row r="4569" spans="1:3" x14ac:dyDescent="0.25">
      <c r="A4569" t="s">
        <v>6736</v>
      </c>
      <c r="B4569">
        <v>92575</v>
      </c>
      <c r="C4569">
        <v>82.15</v>
      </c>
    </row>
    <row r="4570" spans="1:3" x14ac:dyDescent="0.25">
      <c r="A4570" t="s">
        <v>6736</v>
      </c>
      <c r="B4570">
        <v>92576</v>
      </c>
      <c r="C4570">
        <v>40.67</v>
      </c>
    </row>
    <row r="4571" spans="1:3" x14ac:dyDescent="0.25">
      <c r="A4571" t="s">
        <v>6736</v>
      </c>
      <c r="B4571">
        <v>92577</v>
      </c>
      <c r="C4571">
        <v>18.920000000000002</v>
      </c>
    </row>
    <row r="4572" spans="1:3" x14ac:dyDescent="0.25">
      <c r="A4572" t="s">
        <v>6736</v>
      </c>
      <c r="B4572">
        <v>92582</v>
      </c>
      <c r="C4572">
        <v>76.91</v>
      </c>
    </row>
    <row r="4573" spans="1:3" x14ac:dyDescent="0.25">
      <c r="A4573" t="s">
        <v>6736</v>
      </c>
      <c r="B4573">
        <v>92583</v>
      </c>
      <c r="C4573">
        <v>59.6</v>
      </c>
    </row>
    <row r="4574" spans="1:3" x14ac:dyDescent="0.25">
      <c r="A4574" t="s">
        <v>6736</v>
      </c>
      <c r="B4574">
        <v>92584</v>
      </c>
      <c r="C4574">
        <v>83.35</v>
      </c>
    </row>
    <row r="4575" spans="1:3" x14ac:dyDescent="0.25">
      <c r="A4575" t="s">
        <v>6736</v>
      </c>
      <c r="B4575">
        <v>92585</v>
      </c>
      <c r="C4575">
        <v>152.43</v>
      </c>
    </row>
    <row r="4576" spans="1:3" x14ac:dyDescent="0.25">
      <c r="A4576" t="s">
        <v>6736</v>
      </c>
      <c r="B4576">
        <v>92586</v>
      </c>
      <c r="C4576">
        <v>97.05</v>
      </c>
    </row>
    <row r="4577" spans="1:3" x14ac:dyDescent="0.25">
      <c r="A4577" t="s">
        <v>6736</v>
      </c>
      <c r="B4577">
        <v>92587</v>
      </c>
      <c r="C4577">
        <v>23.29</v>
      </c>
    </row>
    <row r="4578" spans="1:3" x14ac:dyDescent="0.25">
      <c r="A4578" t="s">
        <v>6736</v>
      </c>
      <c r="B4578">
        <v>92588</v>
      </c>
      <c r="C4578">
        <v>35.47</v>
      </c>
    </row>
    <row r="4579" spans="1:3" x14ac:dyDescent="0.25">
      <c r="A4579" t="s">
        <v>6736</v>
      </c>
      <c r="B4579">
        <v>92596</v>
      </c>
      <c r="C4579">
        <v>47.91</v>
      </c>
    </row>
    <row r="4580" spans="1:3" x14ac:dyDescent="0.25">
      <c r="A4580" t="s">
        <v>6736</v>
      </c>
      <c r="B4580">
        <v>92597</v>
      </c>
      <c r="C4580">
        <v>77.569999999999993</v>
      </c>
    </row>
    <row r="4581" spans="1:3" x14ac:dyDescent="0.25">
      <c r="A4581" t="s">
        <v>6736</v>
      </c>
      <c r="B4581">
        <v>92607</v>
      </c>
      <c r="C4581">
        <v>137.07</v>
      </c>
    </row>
    <row r="4582" spans="1:3" x14ac:dyDescent="0.25">
      <c r="A4582" t="s">
        <v>6736</v>
      </c>
      <c r="B4582">
        <v>92608</v>
      </c>
      <c r="C4582">
        <v>57.47</v>
      </c>
    </row>
    <row r="4583" spans="1:3" x14ac:dyDescent="0.25">
      <c r="A4583" t="s">
        <v>6736</v>
      </c>
      <c r="B4583">
        <v>92609</v>
      </c>
      <c r="C4583">
        <v>120.24</v>
      </c>
    </row>
    <row r="4584" spans="1:3" x14ac:dyDescent="0.25">
      <c r="A4584" t="s">
        <v>6736</v>
      </c>
      <c r="B4584">
        <v>92611</v>
      </c>
      <c r="C4584">
        <v>94.18</v>
      </c>
    </row>
    <row r="4585" spans="1:3" x14ac:dyDescent="0.25">
      <c r="A4585" t="s">
        <v>6736</v>
      </c>
      <c r="B4585">
        <v>92613</v>
      </c>
      <c r="C4585">
        <v>41.29</v>
      </c>
    </row>
    <row r="4586" spans="1:3" x14ac:dyDescent="0.25">
      <c r="A4586" t="s">
        <v>6736</v>
      </c>
      <c r="B4586">
        <v>92615</v>
      </c>
      <c r="C4586">
        <v>35.96</v>
      </c>
    </row>
    <row r="4587" spans="1:3" x14ac:dyDescent="0.25">
      <c r="A4587" t="s">
        <v>6736</v>
      </c>
      <c r="B4587">
        <v>92920</v>
      </c>
      <c r="C4587">
        <v>600.16999999999996</v>
      </c>
    </row>
    <row r="4588" spans="1:3" x14ac:dyDescent="0.25">
      <c r="A4588" t="s">
        <v>6736</v>
      </c>
      <c r="B4588">
        <v>92924</v>
      </c>
      <c r="C4588">
        <v>712.89</v>
      </c>
    </row>
    <row r="4589" spans="1:3" x14ac:dyDescent="0.25">
      <c r="A4589" t="s">
        <v>6736</v>
      </c>
      <c r="B4589">
        <v>92928</v>
      </c>
      <c r="C4589">
        <v>666.35</v>
      </c>
    </row>
    <row r="4590" spans="1:3" x14ac:dyDescent="0.25">
      <c r="A4590" t="s">
        <v>6736</v>
      </c>
      <c r="B4590">
        <v>92933</v>
      </c>
      <c r="C4590">
        <v>745.38</v>
      </c>
    </row>
    <row r="4591" spans="1:3" x14ac:dyDescent="0.25">
      <c r="A4591" t="s">
        <v>6736</v>
      </c>
      <c r="B4591">
        <v>92937</v>
      </c>
      <c r="C4591">
        <v>665.98</v>
      </c>
    </row>
    <row r="4592" spans="1:3" x14ac:dyDescent="0.25">
      <c r="A4592" t="s">
        <v>6736</v>
      </c>
      <c r="B4592">
        <v>92941</v>
      </c>
      <c r="C4592">
        <v>746.91</v>
      </c>
    </row>
    <row r="4593" spans="1:3" x14ac:dyDescent="0.25">
      <c r="A4593" t="s">
        <v>6736</v>
      </c>
      <c r="B4593">
        <v>92943</v>
      </c>
      <c r="C4593">
        <v>746.52</v>
      </c>
    </row>
    <row r="4594" spans="1:3" x14ac:dyDescent="0.25">
      <c r="A4594" t="s">
        <v>6736</v>
      </c>
      <c r="B4594">
        <v>92953</v>
      </c>
      <c r="C4594">
        <v>12.04</v>
      </c>
    </row>
    <row r="4595" spans="1:3" x14ac:dyDescent="0.25">
      <c r="A4595" t="s">
        <v>6736</v>
      </c>
      <c r="B4595">
        <v>92961</v>
      </c>
      <c r="C4595">
        <v>286.05</v>
      </c>
    </row>
    <row r="4596" spans="1:3" x14ac:dyDescent="0.25">
      <c r="A4596" t="s">
        <v>6736</v>
      </c>
      <c r="B4596">
        <v>92970</v>
      </c>
      <c r="C4596">
        <v>204.62</v>
      </c>
    </row>
    <row r="4597" spans="1:3" x14ac:dyDescent="0.25">
      <c r="A4597" t="s">
        <v>6736</v>
      </c>
      <c r="B4597">
        <v>92971</v>
      </c>
      <c r="C4597">
        <v>111.17</v>
      </c>
    </row>
    <row r="4598" spans="1:3" x14ac:dyDescent="0.25">
      <c r="A4598" t="s">
        <v>6736</v>
      </c>
      <c r="B4598">
        <v>92973</v>
      </c>
      <c r="C4598">
        <v>194.76</v>
      </c>
    </row>
    <row r="4599" spans="1:3" x14ac:dyDescent="0.25">
      <c r="A4599" t="s">
        <v>6736</v>
      </c>
      <c r="B4599">
        <v>92974</v>
      </c>
      <c r="C4599">
        <v>177.72</v>
      </c>
    </row>
    <row r="4600" spans="1:3" x14ac:dyDescent="0.25">
      <c r="A4600" t="s">
        <v>6736</v>
      </c>
      <c r="B4600">
        <v>92975</v>
      </c>
      <c r="C4600">
        <v>429.19</v>
      </c>
    </row>
    <row r="4601" spans="1:3" x14ac:dyDescent="0.25">
      <c r="A4601" t="s">
        <v>6736</v>
      </c>
      <c r="B4601">
        <v>92977</v>
      </c>
      <c r="C4601">
        <v>70.33</v>
      </c>
    </row>
    <row r="4602" spans="1:3" x14ac:dyDescent="0.25">
      <c r="A4602" t="s">
        <v>6736</v>
      </c>
      <c r="B4602">
        <v>92978</v>
      </c>
      <c r="C4602">
        <v>0</v>
      </c>
    </row>
    <row r="4603" spans="1:3" x14ac:dyDescent="0.25">
      <c r="A4603" t="s">
        <v>6736</v>
      </c>
      <c r="B4603">
        <v>92979</v>
      </c>
      <c r="C4603">
        <v>0</v>
      </c>
    </row>
    <row r="4604" spans="1:3" x14ac:dyDescent="0.25">
      <c r="A4604" t="s">
        <v>6736</v>
      </c>
      <c r="B4604">
        <v>92986</v>
      </c>
      <c r="C4604">
        <v>1470.83</v>
      </c>
    </row>
    <row r="4605" spans="1:3" x14ac:dyDescent="0.25">
      <c r="A4605" t="s">
        <v>6736</v>
      </c>
      <c r="B4605">
        <v>92987</v>
      </c>
      <c r="C4605">
        <v>1516.67</v>
      </c>
    </row>
    <row r="4606" spans="1:3" x14ac:dyDescent="0.25">
      <c r="A4606" t="s">
        <v>6736</v>
      </c>
      <c r="B4606">
        <v>92990</v>
      </c>
      <c r="C4606">
        <v>1198.0899999999999</v>
      </c>
    </row>
    <row r="4607" spans="1:3" x14ac:dyDescent="0.25">
      <c r="A4607" t="s">
        <v>6736</v>
      </c>
      <c r="B4607">
        <v>92997</v>
      </c>
      <c r="C4607">
        <v>721.31</v>
      </c>
    </row>
    <row r="4608" spans="1:3" x14ac:dyDescent="0.25">
      <c r="A4608" t="s">
        <v>6736</v>
      </c>
      <c r="B4608">
        <v>92998</v>
      </c>
      <c r="C4608">
        <v>355.09</v>
      </c>
    </row>
    <row r="4609" spans="1:3" x14ac:dyDescent="0.25">
      <c r="A4609" t="s">
        <v>6736</v>
      </c>
      <c r="B4609">
        <v>93000</v>
      </c>
      <c r="C4609">
        <v>18.7</v>
      </c>
    </row>
    <row r="4610" spans="1:3" x14ac:dyDescent="0.25">
      <c r="A4610" t="s">
        <v>6736</v>
      </c>
      <c r="B4610">
        <v>93005</v>
      </c>
      <c r="C4610">
        <v>9.65</v>
      </c>
    </row>
    <row r="4611" spans="1:3" x14ac:dyDescent="0.25">
      <c r="A4611" t="s">
        <v>6736</v>
      </c>
      <c r="B4611">
        <v>93010</v>
      </c>
      <c r="C4611">
        <v>9.0500000000000007</v>
      </c>
    </row>
    <row r="4612" spans="1:3" x14ac:dyDescent="0.25">
      <c r="A4612" t="s">
        <v>6736</v>
      </c>
      <c r="B4612">
        <v>93015</v>
      </c>
      <c r="C4612">
        <v>83.87</v>
      </c>
    </row>
    <row r="4613" spans="1:3" x14ac:dyDescent="0.25">
      <c r="A4613" t="s">
        <v>6736</v>
      </c>
      <c r="B4613">
        <v>93016</v>
      </c>
      <c r="C4613">
        <v>23.74</v>
      </c>
    </row>
    <row r="4614" spans="1:3" x14ac:dyDescent="0.25">
      <c r="A4614" t="s">
        <v>6736</v>
      </c>
      <c r="B4614">
        <v>93017</v>
      </c>
      <c r="C4614">
        <v>44.7</v>
      </c>
    </row>
    <row r="4615" spans="1:3" x14ac:dyDescent="0.25">
      <c r="A4615" t="s">
        <v>6736</v>
      </c>
      <c r="B4615">
        <v>93018</v>
      </c>
      <c r="C4615">
        <v>15.43</v>
      </c>
    </row>
    <row r="4616" spans="1:3" x14ac:dyDescent="0.25">
      <c r="A4616" t="s">
        <v>6736</v>
      </c>
      <c r="B4616">
        <v>93024</v>
      </c>
      <c r="C4616">
        <v>123.02</v>
      </c>
    </row>
    <row r="4617" spans="1:3" x14ac:dyDescent="0.25">
      <c r="A4617" t="s">
        <v>6736</v>
      </c>
      <c r="B4617">
        <v>93025</v>
      </c>
      <c r="C4617">
        <v>178.52</v>
      </c>
    </row>
    <row r="4618" spans="1:3" x14ac:dyDescent="0.25">
      <c r="A4618" t="s">
        <v>6736</v>
      </c>
      <c r="B4618">
        <v>93040</v>
      </c>
      <c r="C4618">
        <v>13.94</v>
      </c>
    </row>
    <row r="4619" spans="1:3" x14ac:dyDescent="0.25">
      <c r="A4619" t="s">
        <v>6736</v>
      </c>
      <c r="B4619">
        <v>93041</v>
      </c>
      <c r="C4619">
        <v>6.43</v>
      </c>
    </row>
    <row r="4620" spans="1:3" x14ac:dyDescent="0.25">
      <c r="A4620" t="s">
        <v>6736</v>
      </c>
      <c r="B4620">
        <v>93042</v>
      </c>
      <c r="C4620">
        <v>7.51</v>
      </c>
    </row>
    <row r="4621" spans="1:3" x14ac:dyDescent="0.25">
      <c r="A4621" t="s">
        <v>6736</v>
      </c>
      <c r="B4621">
        <v>93050</v>
      </c>
      <c r="C4621">
        <v>19.100000000000001</v>
      </c>
    </row>
    <row r="4622" spans="1:3" x14ac:dyDescent="0.25">
      <c r="A4622" t="s">
        <v>6736</v>
      </c>
      <c r="B4622">
        <v>93224</v>
      </c>
      <c r="C4622">
        <v>101.61</v>
      </c>
    </row>
    <row r="4623" spans="1:3" x14ac:dyDescent="0.25">
      <c r="A4623" t="s">
        <v>6736</v>
      </c>
      <c r="B4623">
        <v>93225</v>
      </c>
      <c r="C4623">
        <v>30.2</v>
      </c>
    </row>
    <row r="4624" spans="1:3" x14ac:dyDescent="0.25">
      <c r="A4624" t="s">
        <v>6736</v>
      </c>
      <c r="B4624">
        <v>93226</v>
      </c>
      <c r="C4624">
        <v>43.09</v>
      </c>
    </row>
    <row r="4625" spans="1:3" x14ac:dyDescent="0.25">
      <c r="A4625" t="s">
        <v>6736</v>
      </c>
      <c r="B4625">
        <v>93227</v>
      </c>
      <c r="C4625">
        <v>28.32</v>
      </c>
    </row>
    <row r="4626" spans="1:3" x14ac:dyDescent="0.25">
      <c r="A4626" t="s">
        <v>6736</v>
      </c>
      <c r="B4626">
        <v>93228</v>
      </c>
      <c r="C4626">
        <v>27.91</v>
      </c>
    </row>
    <row r="4627" spans="1:3" x14ac:dyDescent="0.25">
      <c r="A4627" t="s">
        <v>6736</v>
      </c>
      <c r="B4627">
        <v>93229</v>
      </c>
      <c r="C4627">
        <v>825.66</v>
      </c>
    </row>
    <row r="4628" spans="1:3" x14ac:dyDescent="0.25">
      <c r="A4628" t="s">
        <v>6736</v>
      </c>
      <c r="B4628">
        <v>93260</v>
      </c>
      <c r="C4628">
        <v>73.040000000000006</v>
      </c>
    </row>
    <row r="4629" spans="1:3" x14ac:dyDescent="0.25">
      <c r="A4629" t="s">
        <v>6736</v>
      </c>
      <c r="B4629">
        <v>93261</v>
      </c>
      <c r="C4629">
        <v>66.19</v>
      </c>
    </row>
    <row r="4630" spans="1:3" x14ac:dyDescent="0.25">
      <c r="A4630" t="s">
        <v>6736</v>
      </c>
      <c r="B4630">
        <v>93268</v>
      </c>
      <c r="C4630">
        <v>231.31</v>
      </c>
    </row>
    <row r="4631" spans="1:3" x14ac:dyDescent="0.25">
      <c r="A4631" t="s">
        <v>6736</v>
      </c>
      <c r="B4631">
        <v>93270</v>
      </c>
      <c r="C4631">
        <v>10.46</v>
      </c>
    </row>
    <row r="4632" spans="1:3" x14ac:dyDescent="0.25">
      <c r="A4632" t="s">
        <v>6736</v>
      </c>
      <c r="B4632">
        <v>93271</v>
      </c>
      <c r="C4632">
        <v>193.73</v>
      </c>
    </row>
    <row r="4633" spans="1:3" x14ac:dyDescent="0.25">
      <c r="A4633" t="s">
        <v>6736</v>
      </c>
      <c r="B4633">
        <v>93272</v>
      </c>
      <c r="C4633">
        <v>27.11</v>
      </c>
    </row>
    <row r="4634" spans="1:3" x14ac:dyDescent="0.25">
      <c r="A4634" t="s">
        <v>6736</v>
      </c>
      <c r="B4634">
        <v>93278</v>
      </c>
      <c r="C4634">
        <v>33.32</v>
      </c>
    </row>
    <row r="4635" spans="1:3" x14ac:dyDescent="0.25">
      <c r="A4635" t="s">
        <v>6736</v>
      </c>
      <c r="B4635">
        <v>93279</v>
      </c>
      <c r="C4635">
        <v>54.03</v>
      </c>
    </row>
    <row r="4636" spans="1:3" x14ac:dyDescent="0.25">
      <c r="A4636" t="s">
        <v>6736</v>
      </c>
      <c r="B4636">
        <v>93280</v>
      </c>
      <c r="C4636">
        <v>63.25</v>
      </c>
    </row>
    <row r="4637" spans="1:3" x14ac:dyDescent="0.25">
      <c r="A4637" t="s">
        <v>6736</v>
      </c>
      <c r="B4637">
        <v>93281</v>
      </c>
      <c r="C4637">
        <v>74.06</v>
      </c>
    </row>
    <row r="4638" spans="1:3" x14ac:dyDescent="0.25">
      <c r="A4638" t="s">
        <v>6736</v>
      </c>
      <c r="B4638">
        <v>93282</v>
      </c>
      <c r="C4638">
        <v>68.2</v>
      </c>
    </row>
    <row r="4639" spans="1:3" x14ac:dyDescent="0.25">
      <c r="A4639" t="s">
        <v>6736</v>
      </c>
      <c r="B4639">
        <v>93283</v>
      </c>
      <c r="C4639">
        <v>88.46</v>
      </c>
    </row>
    <row r="4640" spans="1:3" x14ac:dyDescent="0.25">
      <c r="A4640" t="s">
        <v>6736</v>
      </c>
      <c r="B4640">
        <v>93284</v>
      </c>
      <c r="C4640">
        <v>97.76</v>
      </c>
    </row>
    <row r="4641" spans="1:3" x14ac:dyDescent="0.25">
      <c r="A4641" t="s">
        <v>6736</v>
      </c>
      <c r="B4641">
        <v>93285</v>
      </c>
      <c r="C4641">
        <v>46.03</v>
      </c>
    </row>
    <row r="4642" spans="1:3" x14ac:dyDescent="0.25">
      <c r="A4642" t="s">
        <v>6736</v>
      </c>
      <c r="B4642">
        <v>93286</v>
      </c>
      <c r="C4642">
        <v>29.92</v>
      </c>
    </row>
    <row r="4643" spans="1:3" x14ac:dyDescent="0.25">
      <c r="A4643" t="s">
        <v>6736</v>
      </c>
      <c r="B4643">
        <v>93287</v>
      </c>
      <c r="C4643">
        <v>39.44</v>
      </c>
    </row>
    <row r="4644" spans="1:3" x14ac:dyDescent="0.25">
      <c r="A4644" t="s">
        <v>6736</v>
      </c>
      <c r="B4644">
        <v>93288</v>
      </c>
      <c r="C4644">
        <v>40.31</v>
      </c>
    </row>
    <row r="4645" spans="1:3" x14ac:dyDescent="0.25">
      <c r="A4645" t="s">
        <v>6736</v>
      </c>
      <c r="B4645">
        <v>93289</v>
      </c>
      <c r="C4645">
        <v>70.77</v>
      </c>
    </row>
    <row r="4646" spans="1:3" x14ac:dyDescent="0.25">
      <c r="A4646" t="s">
        <v>6736</v>
      </c>
      <c r="B4646">
        <v>93290</v>
      </c>
      <c r="C4646">
        <v>33.869999999999997</v>
      </c>
    </row>
    <row r="4647" spans="1:3" x14ac:dyDescent="0.25">
      <c r="A4647" t="s">
        <v>6736</v>
      </c>
      <c r="B4647">
        <v>93291</v>
      </c>
      <c r="C4647">
        <v>39.51</v>
      </c>
    </row>
    <row r="4648" spans="1:3" x14ac:dyDescent="0.25">
      <c r="A4648" t="s">
        <v>6736</v>
      </c>
      <c r="B4648">
        <v>93292</v>
      </c>
      <c r="C4648">
        <v>35.479999999999997</v>
      </c>
    </row>
    <row r="4649" spans="1:3" x14ac:dyDescent="0.25">
      <c r="A4649" t="s">
        <v>6736</v>
      </c>
      <c r="B4649">
        <v>93293</v>
      </c>
      <c r="C4649">
        <v>59.25</v>
      </c>
    </row>
    <row r="4650" spans="1:3" x14ac:dyDescent="0.25">
      <c r="A4650" t="s">
        <v>6736</v>
      </c>
      <c r="B4650">
        <v>93294</v>
      </c>
      <c r="C4650">
        <v>36.29</v>
      </c>
    </row>
    <row r="4651" spans="1:3" x14ac:dyDescent="0.25">
      <c r="A4651" t="s">
        <v>6736</v>
      </c>
      <c r="B4651">
        <v>93295</v>
      </c>
      <c r="C4651">
        <v>72.2</v>
      </c>
    </row>
    <row r="4652" spans="1:3" x14ac:dyDescent="0.25">
      <c r="A4652" t="s">
        <v>6736</v>
      </c>
      <c r="B4652">
        <v>93296</v>
      </c>
      <c r="C4652">
        <v>29.39</v>
      </c>
    </row>
    <row r="4653" spans="1:3" x14ac:dyDescent="0.25">
      <c r="A4653" t="s">
        <v>6736</v>
      </c>
      <c r="B4653">
        <v>93297</v>
      </c>
      <c r="C4653">
        <v>28.31</v>
      </c>
    </row>
    <row r="4654" spans="1:3" x14ac:dyDescent="0.25">
      <c r="A4654" t="s">
        <v>6736</v>
      </c>
      <c r="B4654">
        <v>93298</v>
      </c>
      <c r="C4654">
        <v>28.31</v>
      </c>
    </row>
    <row r="4655" spans="1:3" x14ac:dyDescent="0.25">
      <c r="A4655" t="s">
        <v>6736</v>
      </c>
      <c r="B4655">
        <v>93303</v>
      </c>
      <c r="C4655">
        <v>266.33999999999997</v>
      </c>
    </row>
    <row r="4656" spans="1:3" x14ac:dyDescent="0.25">
      <c r="A4656" t="s">
        <v>6736</v>
      </c>
      <c r="B4656">
        <v>93304</v>
      </c>
      <c r="C4656">
        <v>174.5</v>
      </c>
    </row>
    <row r="4657" spans="1:3" x14ac:dyDescent="0.25">
      <c r="A4657" t="s">
        <v>6736</v>
      </c>
      <c r="B4657">
        <v>93306</v>
      </c>
      <c r="C4657">
        <v>254.26</v>
      </c>
    </row>
    <row r="4658" spans="1:3" x14ac:dyDescent="0.25">
      <c r="A4658" t="s">
        <v>6736</v>
      </c>
      <c r="B4658">
        <v>93307</v>
      </c>
      <c r="C4658">
        <v>144.88999999999999</v>
      </c>
    </row>
    <row r="4659" spans="1:3" x14ac:dyDescent="0.25">
      <c r="A4659" t="s">
        <v>6736</v>
      </c>
      <c r="B4659">
        <v>93308</v>
      </c>
      <c r="C4659">
        <v>139.85</v>
      </c>
    </row>
    <row r="4660" spans="1:3" x14ac:dyDescent="0.25">
      <c r="A4660" t="s">
        <v>6736</v>
      </c>
      <c r="B4660">
        <v>93312</v>
      </c>
      <c r="C4660">
        <v>338.72</v>
      </c>
    </row>
    <row r="4661" spans="1:3" x14ac:dyDescent="0.25">
      <c r="A4661" t="s">
        <v>6736</v>
      </c>
      <c r="B4661">
        <v>93313</v>
      </c>
      <c r="C4661">
        <v>23.9</v>
      </c>
    </row>
    <row r="4662" spans="1:3" x14ac:dyDescent="0.25">
      <c r="A4662" t="s">
        <v>6736</v>
      </c>
      <c r="B4662">
        <v>93314</v>
      </c>
      <c r="C4662">
        <v>333.39</v>
      </c>
    </row>
    <row r="4663" spans="1:3" x14ac:dyDescent="0.25">
      <c r="A4663" t="s">
        <v>6736</v>
      </c>
      <c r="B4663">
        <v>93315</v>
      </c>
      <c r="C4663">
        <v>0</v>
      </c>
    </row>
    <row r="4664" spans="1:3" x14ac:dyDescent="0.25">
      <c r="A4664" t="s">
        <v>6736</v>
      </c>
      <c r="B4664">
        <v>93316</v>
      </c>
      <c r="C4664">
        <v>40.770000000000003</v>
      </c>
    </row>
    <row r="4665" spans="1:3" x14ac:dyDescent="0.25">
      <c r="A4665" t="s">
        <v>6736</v>
      </c>
      <c r="B4665">
        <v>93317</v>
      </c>
      <c r="C4665">
        <v>0</v>
      </c>
    </row>
    <row r="4666" spans="1:3" x14ac:dyDescent="0.25">
      <c r="A4666" t="s">
        <v>6736</v>
      </c>
      <c r="B4666">
        <v>93318</v>
      </c>
      <c r="C4666">
        <v>0</v>
      </c>
    </row>
    <row r="4667" spans="1:3" x14ac:dyDescent="0.25">
      <c r="A4667" t="s">
        <v>6736</v>
      </c>
      <c r="B4667">
        <v>93320</v>
      </c>
      <c r="C4667">
        <v>60.26</v>
      </c>
    </row>
    <row r="4668" spans="1:3" x14ac:dyDescent="0.25">
      <c r="A4668" t="s">
        <v>6736</v>
      </c>
      <c r="B4668">
        <v>93321</v>
      </c>
      <c r="C4668">
        <v>30.47</v>
      </c>
    </row>
    <row r="4669" spans="1:3" x14ac:dyDescent="0.25">
      <c r="A4669" t="s">
        <v>6736</v>
      </c>
      <c r="B4669">
        <v>93325</v>
      </c>
      <c r="C4669">
        <v>28.75</v>
      </c>
    </row>
    <row r="4670" spans="1:3" x14ac:dyDescent="0.25">
      <c r="A4670" t="s">
        <v>6736</v>
      </c>
      <c r="B4670">
        <v>93350</v>
      </c>
      <c r="C4670">
        <v>268.58999999999997</v>
      </c>
    </row>
    <row r="4671" spans="1:3" x14ac:dyDescent="0.25">
      <c r="A4671" t="s">
        <v>6736</v>
      </c>
      <c r="B4671">
        <v>93351</v>
      </c>
      <c r="C4671">
        <v>301.76</v>
      </c>
    </row>
    <row r="4672" spans="1:3" x14ac:dyDescent="0.25">
      <c r="A4672" t="s">
        <v>6736</v>
      </c>
      <c r="B4672">
        <v>93352</v>
      </c>
      <c r="C4672">
        <v>37.96</v>
      </c>
    </row>
    <row r="4673" spans="1:3" x14ac:dyDescent="0.25">
      <c r="A4673" t="s">
        <v>6736</v>
      </c>
      <c r="B4673">
        <v>93355</v>
      </c>
      <c r="C4673">
        <v>241.91</v>
      </c>
    </row>
    <row r="4674" spans="1:3" x14ac:dyDescent="0.25">
      <c r="A4674" t="s">
        <v>6736</v>
      </c>
      <c r="B4674">
        <v>93451</v>
      </c>
      <c r="C4674">
        <v>884.19</v>
      </c>
    </row>
    <row r="4675" spans="1:3" x14ac:dyDescent="0.25">
      <c r="A4675" t="s">
        <v>6736</v>
      </c>
      <c r="B4675">
        <v>93452</v>
      </c>
      <c r="C4675">
        <v>990.02</v>
      </c>
    </row>
    <row r="4676" spans="1:3" x14ac:dyDescent="0.25">
      <c r="A4676" t="s">
        <v>6736</v>
      </c>
      <c r="B4676">
        <v>93453</v>
      </c>
      <c r="C4676">
        <v>1277.07</v>
      </c>
    </row>
    <row r="4677" spans="1:3" x14ac:dyDescent="0.25">
      <c r="A4677" t="s">
        <v>6736</v>
      </c>
      <c r="B4677">
        <v>93454</v>
      </c>
      <c r="C4677">
        <v>1005.11</v>
      </c>
    </row>
    <row r="4678" spans="1:3" x14ac:dyDescent="0.25">
      <c r="A4678" t="s">
        <v>6736</v>
      </c>
      <c r="B4678">
        <v>93455</v>
      </c>
      <c r="C4678">
        <v>1170.19</v>
      </c>
    </row>
    <row r="4679" spans="1:3" x14ac:dyDescent="0.25">
      <c r="A4679" t="s">
        <v>6736</v>
      </c>
      <c r="B4679">
        <v>93456</v>
      </c>
      <c r="C4679">
        <v>1258.8900000000001</v>
      </c>
    </row>
    <row r="4680" spans="1:3" x14ac:dyDescent="0.25">
      <c r="A4680" t="s">
        <v>6736</v>
      </c>
      <c r="B4680">
        <v>93457</v>
      </c>
      <c r="C4680">
        <v>1423.2</v>
      </c>
    </row>
    <row r="4681" spans="1:3" x14ac:dyDescent="0.25">
      <c r="A4681" t="s">
        <v>6736</v>
      </c>
      <c r="B4681">
        <v>93458</v>
      </c>
      <c r="C4681">
        <v>1205.6500000000001</v>
      </c>
    </row>
    <row r="4682" spans="1:3" x14ac:dyDescent="0.25">
      <c r="A4682" t="s">
        <v>6736</v>
      </c>
      <c r="B4682">
        <v>93459</v>
      </c>
      <c r="C4682">
        <v>1331.67</v>
      </c>
    </row>
    <row r="4683" spans="1:3" x14ac:dyDescent="0.25">
      <c r="A4683" t="s">
        <v>6736</v>
      </c>
      <c r="B4683">
        <v>93460</v>
      </c>
      <c r="C4683">
        <v>1427.48</v>
      </c>
    </row>
    <row r="4684" spans="1:3" x14ac:dyDescent="0.25">
      <c r="A4684" t="s">
        <v>6736</v>
      </c>
      <c r="B4684">
        <v>93461</v>
      </c>
      <c r="C4684">
        <v>1633.63</v>
      </c>
    </row>
    <row r="4685" spans="1:3" x14ac:dyDescent="0.25">
      <c r="A4685" t="s">
        <v>6736</v>
      </c>
      <c r="B4685">
        <v>93462</v>
      </c>
      <c r="C4685">
        <v>230.07</v>
      </c>
    </row>
    <row r="4686" spans="1:3" x14ac:dyDescent="0.25">
      <c r="A4686" t="s">
        <v>6736</v>
      </c>
      <c r="B4686">
        <v>93463</v>
      </c>
      <c r="C4686">
        <v>105.86</v>
      </c>
    </row>
    <row r="4687" spans="1:3" x14ac:dyDescent="0.25">
      <c r="A4687" t="s">
        <v>6736</v>
      </c>
      <c r="B4687">
        <v>93464</v>
      </c>
      <c r="C4687">
        <v>306.01</v>
      </c>
    </row>
    <row r="4688" spans="1:3" x14ac:dyDescent="0.25">
      <c r="A4688" t="s">
        <v>6736</v>
      </c>
      <c r="B4688">
        <v>93503</v>
      </c>
      <c r="C4688">
        <v>138.30000000000001</v>
      </c>
    </row>
    <row r="4689" spans="1:3" x14ac:dyDescent="0.25">
      <c r="A4689" t="s">
        <v>6736</v>
      </c>
      <c r="B4689">
        <v>93505</v>
      </c>
      <c r="C4689">
        <v>855.28</v>
      </c>
    </row>
    <row r="4690" spans="1:3" x14ac:dyDescent="0.25">
      <c r="A4690" t="s">
        <v>6736</v>
      </c>
      <c r="B4690">
        <v>93530</v>
      </c>
      <c r="C4690">
        <v>0</v>
      </c>
    </row>
    <row r="4691" spans="1:3" x14ac:dyDescent="0.25">
      <c r="A4691" t="s">
        <v>6736</v>
      </c>
      <c r="B4691">
        <v>93531</v>
      </c>
      <c r="C4691">
        <v>0</v>
      </c>
    </row>
    <row r="4692" spans="1:3" x14ac:dyDescent="0.25">
      <c r="A4692" t="s">
        <v>6736</v>
      </c>
      <c r="B4692">
        <v>93532</v>
      </c>
      <c r="C4692">
        <v>0</v>
      </c>
    </row>
    <row r="4693" spans="1:3" x14ac:dyDescent="0.25">
      <c r="A4693" t="s">
        <v>6736</v>
      </c>
      <c r="B4693">
        <v>93533</v>
      </c>
      <c r="C4693">
        <v>0</v>
      </c>
    </row>
    <row r="4694" spans="1:3" x14ac:dyDescent="0.25">
      <c r="A4694" t="s">
        <v>6736</v>
      </c>
      <c r="B4694">
        <v>93561</v>
      </c>
      <c r="C4694">
        <v>0</v>
      </c>
    </row>
    <row r="4695" spans="1:3" x14ac:dyDescent="0.25">
      <c r="A4695" t="s">
        <v>6736</v>
      </c>
      <c r="B4695">
        <v>93562</v>
      </c>
      <c r="C4695">
        <v>0</v>
      </c>
    </row>
    <row r="4696" spans="1:3" x14ac:dyDescent="0.25">
      <c r="A4696" t="s">
        <v>6736</v>
      </c>
      <c r="B4696">
        <v>93563</v>
      </c>
      <c r="C4696">
        <v>64.239999999999995</v>
      </c>
    </row>
    <row r="4697" spans="1:3" x14ac:dyDescent="0.25">
      <c r="A4697" t="s">
        <v>6736</v>
      </c>
      <c r="B4697">
        <v>93564</v>
      </c>
      <c r="C4697">
        <v>67.33</v>
      </c>
    </row>
    <row r="4698" spans="1:3" x14ac:dyDescent="0.25">
      <c r="A4698" t="s">
        <v>6736</v>
      </c>
      <c r="B4698">
        <v>93565</v>
      </c>
      <c r="C4698">
        <v>50.28</v>
      </c>
    </row>
    <row r="4699" spans="1:3" x14ac:dyDescent="0.25">
      <c r="A4699" t="s">
        <v>6736</v>
      </c>
      <c r="B4699">
        <v>93566</v>
      </c>
      <c r="C4699">
        <v>50.66</v>
      </c>
    </row>
    <row r="4700" spans="1:3" x14ac:dyDescent="0.25">
      <c r="A4700" t="s">
        <v>6736</v>
      </c>
      <c r="B4700">
        <v>93567</v>
      </c>
      <c r="C4700">
        <v>57.48</v>
      </c>
    </row>
    <row r="4701" spans="1:3" x14ac:dyDescent="0.25">
      <c r="A4701" t="s">
        <v>6736</v>
      </c>
      <c r="B4701">
        <v>93568</v>
      </c>
      <c r="C4701">
        <v>51.79</v>
      </c>
    </row>
    <row r="4702" spans="1:3" x14ac:dyDescent="0.25">
      <c r="A4702" t="s">
        <v>6736</v>
      </c>
      <c r="B4702">
        <v>93571</v>
      </c>
      <c r="C4702">
        <v>0</v>
      </c>
    </row>
    <row r="4703" spans="1:3" x14ac:dyDescent="0.25">
      <c r="A4703" t="s">
        <v>6736</v>
      </c>
      <c r="B4703">
        <v>93572</v>
      </c>
      <c r="C4703">
        <v>0</v>
      </c>
    </row>
    <row r="4704" spans="1:3" x14ac:dyDescent="0.25">
      <c r="A4704" t="s">
        <v>6736</v>
      </c>
      <c r="B4704">
        <v>93580</v>
      </c>
      <c r="C4704">
        <v>1074.6600000000001</v>
      </c>
    </row>
    <row r="4705" spans="1:3" x14ac:dyDescent="0.25">
      <c r="A4705" t="s">
        <v>6736</v>
      </c>
      <c r="B4705">
        <v>93581</v>
      </c>
      <c r="C4705">
        <v>1466.27</v>
      </c>
    </row>
    <row r="4706" spans="1:3" x14ac:dyDescent="0.25">
      <c r="A4706" t="s">
        <v>6736</v>
      </c>
      <c r="B4706">
        <v>93582</v>
      </c>
      <c r="C4706">
        <v>733.83</v>
      </c>
    </row>
    <row r="4707" spans="1:3" x14ac:dyDescent="0.25">
      <c r="A4707" t="s">
        <v>6736</v>
      </c>
      <c r="B4707">
        <v>93583</v>
      </c>
      <c r="C4707">
        <v>829.36</v>
      </c>
    </row>
    <row r="4708" spans="1:3" x14ac:dyDescent="0.25">
      <c r="A4708" t="s">
        <v>6736</v>
      </c>
      <c r="B4708">
        <v>93600</v>
      </c>
      <c r="C4708">
        <v>0</v>
      </c>
    </row>
    <row r="4709" spans="1:3" x14ac:dyDescent="0.25">
      <c r="A4709" t="s">
        <v>6736</v>
      </c>
      <c r="B4709">
        <v>93602</v>
      </c>
      <c r="C4709">
        <v>0</v>
      </c>
    </row>
    <row r="4710" spans="1:3" x14ac:dyDescent="0.25">
      <c r="A4710" t="s">
        <v>6736</v>
      </c>
      <c r="B4710">
        <v>93603</v>
      </c>
      <c r="C4710">
        <v>0</v>
      </c>
    </row>
    <row r="4711" spans="1:3" x14ac:dyDescent="0.25">
      <c r="A4711" t="s">
        <v>6736</v>
      </c>
      <c r="B4711">
        <v>93609</v>
      </c>
      <c r="C4711">
        <v>0</v>
      </c>
    </row>
    <row r="4712" spans="1:3" x14ac:dyDescent="0.25">
      <c r="A4712" t="s">
        <v>6736</v>
      </c>
      <c r="B4712">
        <v>93610</v>
      </c>
      <c r="C4712">
        <v>0</v>
      </c>
    </row>
    <row r="4713" spans="1:3" x14ac:dyDescent="0.25">
      <c r="A4713" t="s">
        <v>6736</v>
      </c>
      <c r="B4713">
        <v>93612</v>
      </c>
      <c r="C4713">
        <v>0</v>
      </c>
    </row>
    <row r="4714" spans="1:3" x14ac:dyDescent="0.25">
      <c r="A4714" t="s">
        <v>6736</v>
      </c>
      <c r="B4714">
        <v>93613</v>
      </c>
      <c r="C4714">
        <v>437.37</v>
      </c>
    </row>
    <row r="4715" spans="1:3" x14ac:dyDescent="0.25">
      <c r="A4715" t="s">
        <v>6736</v>
      </c>
      <c r="B4715">
        <v>93615</v>
      </c>
      <c r="C4715">
        <v>0</v>
      </c>
    </row>
    <row r="4716" spans="1:3" x14ac:dyDescent="0.25">
      <c r="A4716" t="s">
        <v>6736</v>
      </c>
      <c r="B4716">
        <v>93616</v>
      </c>
      <c r="C4716">
        <v>0</v>
      </c>
    </row>
    <row r="4717" spans="1:3" x14ac:dyDescent="0.25">
      <c r="A4717" t="s">
        <v>6736</v>
      </c>
      <c r="B4717">
        <v>93618</v>
      </c>
      <c r="C4717">
        <v>0</v>
      </c>
    </row>
    <row r="4718" spans="1:3" x14ac:dyDescent="0.25">
      <c r="A4718" t="s">
        <v>6736</v>
      </c>
      <c r="B4718">
        <v>93619</v>
      </c>
      <c r="C4718">
        <v>0</v>
      </c>
    </row>
    <row r="4719" spans="1:3" x14ac:dyDescent="0.25">
      <c r="A4719" t="s">
        <v>6736</v>
      </c>
      <c r="B4719">
        <v>93620</v>
      </c>
      <c r="C4719">
        <v>0</v>
      </c>
    </row>
    <row r="4720" spans="1:3" x14ac:dyDescent="0.25">
      <c r="A4720" t="s">
        <v>6736</v>
      </c>
      <c r="B4720">
        <v>93621</v>
      </c>
      <c r="C4720">
        <v>0</v>
      </c>
    </row>
    <row r="4721" spans="1:3" x14ac:dyDescent="0.25">
      <c r="A4721" t="s">
        <v>6736</v>
      </c>
      <c r="B4721">
        <v>93622</v>
      </c>
      <c r="C4721">
        <v>0</v>
      </c>
    </row>
    <row r="4722" spans="1:3" x14ac:dyDescent="0.25">
      <c r="A4722" t="s">
        <v>6736</v>
      </c>
      <c r="B4722">
        <v>93623</v>
      </c>
      <c r="C4722">
        <v>0</v>
      </c>
    </row>
    <row r="4723" spans="1:3" x14ac:dyDescent="0.25">
      <c r="A4723" t="s">
        <v>6736</v>
      </c>
      <c r="B4723">
        <v>93624</v>
      </c>
      <c r="C4723">
        <v>0</v>
      </c>
    </row>
    <row r="4724" spans="1:3" x14ac:dyDescent="0.25">
      <c r="A4724" t="s">
        <v>6736</v>
      </c>
      <c r="B4724">
        <v>93631</v>
      </c>
      <c r="C4724">
        <v>0</v>
      </c>
    </row>
    <row r="4725" spans="1:3" x14ac:dyDescent="0.25">
      <c r="A4725" t="s">
        <v>6736</v>
      </c>
      <c r="B4725">
        <v>93640</v>
      </c>
      <c r="C4725">
        <v>0</v>
      </c>
    </row>
    <row r="4726" spans="1:3" x14ac:dyDescent="0.25">
      <c r="A4726" t="s">
        <v>6736</v>
      </c>
      <c r="B4726">
        <v>93641</v>
      </c>
      <c r="C4726">
        <v>0</v>
      </c>
    </row>
    <row r="4727" spans="1:3" x14ac:dyDescent="0.25">
      <c r="A4727" t="s">
        <v>6736</v>
      </c>
      <c r="B4727">
        <v>93642</v>
      </c>
      <c r="C4727">
        <v>470.22</v>
      </c>
    </row>
    <row r="4728" spans="1:3" x14ac:dyDescent="0.25">
      <c r="A4728" t="s">
        <v>6736</v>
      </c>
      <c r="B4728">
        <v>93644</v>
      </c>
      <c r="C4728">
        <v>305.48</v>
      </c>
    </row>
    <row r="4729" spans="1:3" x14ac:dyDescent="0.25">
      <c r="A4729" t="s">
        <v>6736</v>
      </c>
      <c r="B4729">
        <v>93650</v>
      </c>
      <c r="C4729">
        <v>664.29</v>
      </c>
    </row>
    <row r="4730" spans="1:3" x14ac:dyDescent="0.25">
      <c r="A4730" t="s">
        <v>6736</v>
      </c>
      <c r="B4730">
        <v>93653</v>
      </c>
      <c r="C4730">
        <v>933.62</v>
      </c>
    </row>
    <row r="4731" spans="1:3" x14ac:dyDescent="0.25">
      <c r="A4731" t="s">
        <v>6736</v>
      </c>
      <c r="B4731">
        <v>93654</v>
      </c>
      <c r="C4731">
        <v>1243.74</v>
      </c>
    </row>
    <row r="4732" spans="1:3" x14ac:dyDescent="0.25">
      <c r="A4732" t="s">
        <v>6736</v>
      </c>
      <c r="B4732">
        <v>93655</v>
      </c>
      <c r="C4732">
        <v>466.81</v>
      </c>
    </row>
    <row r="4733" spans="1:3" x14ac:dyDescent="0.25">
      <c r="A4733" t="s">
        <v>6736</v>
      </c>
      <c r="B4733">
        <v>93656</v>
      </c>
      <c r="C4733">
        <v>1244.48</v>
      </c>
    </row>
    <row r="4734" spans="1:3" x14ac:dyDescent="0.25">
      <c r="A4734" t="s">
        <v>6736</v>
      </c>
      <c r="B4734">
        <v>93657</v>
      </c>
      <c r="C4734">
        <v>466.8</v>
      </c>
    </row>
    <row r="4735" spans="1:3" x14ac:dyDescent="0.25">
      <c r="A4735" t="s">
        <v>6736</v>
      </c>
      <c r="B4735">
        <v>93660</v>
      </c>
      <c r="C4735">
        <v>172.77</v>
      </c>
    </row>
    <row r="4736" spans="1:3" x14ac:dyDescent="0.25">
      <c r="A4736" t="s">
        <v>6736</v>
      </c>
      <c r="B4736">
        <v>93662</v>
      </c>
      <c r="C4736">
        <v>0</v>
      </c>
    </row>
    <row r="4737" spans="1:3" x14ac:dyDescent="0.25">
      <c r="A4737" t="s">
        <v>6736</v>
      </c>
      <c r="B4737">
        <v>93701</v>
      </c>
      <c r="C4737">
        <v>27.38</v>
      </c>
    </row>
    <row r="4738" spans="1:3" x14ac:dyDescent="0.25">
      <c r="A4738" t="s">
        <v>6736</v>
      </c>
      <c r="B4738">
        <v>93702</v>
      </c>
      <c r="C4738">
        <v>122.84</v>
      </c>
    </row>
    <row r="4739" spans="1:3" x14ac:dyDescent="0.25">
      <c r="A4739" t="s">
        <v>6736</v>
      </c>
      <c r="B4739">
        <v>93724</v>
      </c>
      <c r="C4739">
        <v>290.83</v>
      </c>
    </row>
    <row r="4740" spans="1:3" x14ac:dyDescent="0.25">
      <c r="A4740" t="s">
        <v>6736</v>
      </c>
      <c r="B4740">
        <v>93784</v>
      </c>
      <c r="C4740">
        <v>59.83</v>
      </c>
    </row>
    <row r="4741" spans="1:3" x14ac:dyDescent="0.25">
      <c r="A4741" t="s">
        <v>6736</v>
      </c>
      <c r="B4741">
        <v>93786</v>
      </c>
      <c r="C4741">
        <v>33.82</v>
      </c>
    </row>
    <row r="4742" spans="1:3" x14ac:dyDescent="0.25">
      <c r="A4742" t="s">
        <v>6736</v>
      </c>
      <c r="B4742">
        <v>93788</v>
      </c>
      <c r="C4742">
        <v>6.03</v>
      </c>
    </row>
    <row r="4743" spans="1:3" x14ac:dyDescent="0.25">
      <c r="A4743" t="s">
        <v>6736</v>
      </c>
      <c r="B4743">
        <v>93790</v>
      </c>
      <c r="C4743">
        <v>19.98</v>
      </c>
    </row>
    <row r="4744" spans="1:3" x14ac:dyDescent="0.25">
      <c r="A4744" t="s">
        <v>6736</v>
      </c>
      <c r="B4744">
        <v>93880</v>
      </c>
      <c r="C4744">
        <v>229.03</v>
      </c>
    </row>
    <row r="4745" spans="1:3" x14ac:dyDescent="0.25">
      <c r="A4745" t="s">
        <v>6736</v>
      </c>
      <c r="B4745">
        <v>93882</v>
      </c>
      <c r="C4745">
        <v>146.34</v>
      </c>
    </row>
    <row r="4746" spans="1:3" x14ac:dyDescent="0.25">
      <c r="A4746" t="s">
        <v>6736</v>
      </c>
      <c r="B4746">
        <v>93886</v>
      </c>
      <c r="C4746">
        <v>318.87</v>
      </c>
    </row>
    <row r="4747" spans="1:3" x14ac:dyDescent="0.25">
      <c r="A4747" t="s">
        <v>6736</v>
      </c>
      <c r="B4747">
        <v>93888</v>
      </c>
      <c r="C4747">
        <v>167.32</v>
      </c>
    </row>
    <row r="4748" spans="1:3" x14ac:dyDescent="0.25">
      <c r="A4748" t="s">
        <v>6736</v>
      </c>
      <c r="B4748">
        <v>93890</v>
      </c>
      <c r="C4748">
        <v>327.02</v>
      </c>
    </row>
    <row r="4749" spans="1:3" x14ac:dyDescent="0.25">
      <c r="A4749" t="s">
        <v>6736</v>
      </c>
      <c r="B4749">
        <v>93892</v>
      </c>
      <c r="C4749">
        <v>379.18</v>
      </c>
    </row>
    <row r="4750" spans="1:3" x14ac:dyDescent="0.25">
      <c r="A4750" t="s">
        <v>6736</v>
      </c>
      <c r="B4750">
        <v>93893</v>
      </c>
      <c r="C4750">
        <v>396.14</v>
      </c>
    </row>
    <row r="4751" spans="1:3" x14ac:dyDescent="0.25">
      <c r="A4751" t="s">
        <v>6736</v>
      </c>
      <c r="B4751">
        <v>93922</v>
      </c>
      <c r="C4751">
        <v>100.96</v>
      </c>
    </row>
    <row r="4752" spans="1:3" x14ac:dyDescent="0.25">
      <c r="A4752" t="s">
        <v>6736</v>
      </c>
      <c r="B4752">
        <v>93923</v>
      </c>
      <c r="C4752">
        <v>157</v>
      </c>
    </row>
    <row r="4753" spans="1:3" x14ac:dyDescent="0.25">
      <c r="A4753" t="s">
        <v>6736</v>
      </c>
      <c r="B4753">
        <v>93924</v>
      </c>
      <c r="C4753">
        <v>197.1</v>
      </c>
    </row>
    <row r="4754" spans="1:3" x14ac:dyDescent="0.25">
      <c r="A4754" t="s">
        <v>6736</v>
      </c>
      <c r="B4754">
        <v>93925</v>
      </c>
      <c r="C4754">
        <v>295.11</v>
      </c>
    </row>
    <row r="4755" spans="1:3" x14ac:dyDescent="0.25">
      <c r="A4755" t="s">
        <v>6736</v>
      </c>
      <c r="B4755">
        <v>93926</v>
      </c>
      <c r="C4755">
        <v>173.74</v>
      </c>
    </row>
    <row r="4756" spans="1:3" x14ac:dyDescent="0.25">
      <c r="A4756" t="s">
        <v>6736</v>
      </c>
      <c r="B4756">
        <v>93930</v>
      </c>
      <c r="C4756">
        <v>236.68</v>
      </c>
    </row>
    <row r="4757" spans="1:3" x14ac:dyDescent="0.25">
      <c r="A4757" t="s">
        <v>6736</v>
      </c>
      <c r="B4757">
        <v>93931</v>
      </c>
      <c r="C4757">
        <v>146.36000000000001</v>
      </c>
    </row>
    <row r="4758" spans="1:3" x14ac:dyDescent="0.25">
      <c r="A4758" t="s">
        <v>6736</v>
      </c>
      <c r="B4758">
        <v>93965</v>
      </c>
      <c r="C4758">
        <v>136.05000000000001</v>
      </c>
    </row>
    <row r="4759" spans="1:3" x14ac:dyDescent="0.25">
      <c r="A4759" t="s">
        <v>6736</v>
      </c>
      <c r="B4759">
        <v>93970</v>
      </c>
      <c r="C4759">
        <v>223.36</v>
      </c>
    </row>
    <row r="4760" spans="1:3" x14ac:dyDescent="0.25">
      <c r="A4760" t="s">
        <v>6736</v>
      </c>
      <c r="B4760">
        <v>93971</v>
      </c>
      <c r="C4760">
        <v>136.49</v>
      </c>
    </row>
    <row r="4761" spans="1:3" x14ac:dyDescent="0.25">
      <c r="A4761" t="s">
        <v>6736</v>
      </c>
      <c r="B4761">
        <v>93975</v>
      </c>
      <c r="C4761">
        <v>319.55</v>
      </c>
    </row>
    <row r="4762" spans="1:3" x14ac:dyDescent="0.25">
      <c r="A4762" t="s">
        <v>6736</v>
      </c>
      <c r="B4762">
        <v>93976</v>
      </c>
      <c r="C4762">
        <v>183.96</v>
      </c>
    </row>
    <row r="4763" spans="1:3" x14ac:dyDescent="0.25">
      <c r="A4763" t="s">
        <v>6736</v>
      </c>
      <c r="B4763">
        <v>93978</v>
      </c>
      <c r="C4763">
        <v>216.93</v>
      </c>
    </row>
    <row r="4764" spans="1:3" x14ac:dyDescent="0.25">
      <c r="A4764" t="s">
        <v>6736</v>
      </c>
      <c r="B4764">
        <v>93979</v>
      </c>
      <c r="C4764">
        <v>135.88</v>
      </c>
    </row>
    <row r="4765" spans="1:3" x14ac:dyDescent="0.25">
      <c r="A4765" t="s">
        <v>6736</v>
      </c>
      <c r="B4765">
        <v>93980</v>
      </c>
      <c r="C4765">
        <v>133.21</v>
      </c>
    </row>
    <row r="4766" spans="1:3" x14ac:dyDescent="0.25">
      <c r="A4766" t="s">
        <v>6736</v>
      </c>
      <c r="B4766">
        <v>93981</v>
      </c>
      <c r="C4766">
        <v>82.13</v>
      </c>
    </row>
    <row r="4767" spans="1:3" x14ac:dyDescent="0.25">
      <c r="A4767" t="s">
        <v>6736</v>
      </c>
      <c r="B4767">
        <v>93982</v>
      </c>
      <c r="C4767">
        <v>48.02</v>
      </c>
    </row>
    <row r="4768" spans="1:3" x14ac:dyDescent="0.25">
      <c r="A4768" t="s">
        <v>6736</v>
      </c>
      <c r="B4768">
        <v>93990</v>
      </c>
      <c r="C4768">
        <v>183.77</v>
      </c>
    </row>
    <row r="4769" spans="1:3" x14ac:dyDescent="0.25">
      <c r="A4769" t="s">
        <v>6736</v>
      </c>
      <c r="B4769">
        <v>94002</v>
      </c>
      <c r="C4769">
        <v>99.01</v>
      </c>
    </row>
    <row r="4770" spans="1:3" x14ac:dyDescent="0.25">
      <c r="A4770" t="s">
        <v>6736</v>
      </c>
      <c r="B4770">
        <v>94003</v>
      </c>
      <c r="C4770">
        <v>71.489999999999995</v>
      </c>
    </row>
    <row r="4771" spans="1:3" x14ac:dyDescent="0.25">
      <c r="A4771" t="s">
        <v>6736</v>
      </c>
      <c r="B4771">
        <v>94004</v>
      </c>
      <c r="C4771">
        <v>52.32</v>
      </c>
    </row>
    <row r="4772" spans="1:3" x14ac:dyDescent="0.25">
      <c r="A4772" t="s">
        <v>6736</v>
      </c>
      <c r="B4772">
        <v>94010</v>
      </c>
      <c r="C4772">
        <v>40.450000000000003</v>
      </c>
    </row>
    <row r="4773" spans="1:3" x14ac:dyDescent="0.25">
      <c r="A4773" t="s">
        <v>6736</v>
      </c>
      <c r="B4773">
        <v>94011</v>
      </c>
      <c r="C4773">
        <v>109.89</v>
      </c>
    </row>
    <row r="4774" spans="1:3" x14ac:dyDescent="0.25">
      <c r="A4774" t="s">
        <v>6736</v>
      </c>
      <c r="B4774">
        <v>94012</v>
      </c>
      <c r="C4774">
        <v>167.95</v>
      </c>
    </row>
    <row r="4775" spans="1:3" x14ac:dyDescent="0.25">
      <c r="A4775" t="s">
        <v>6736</v>
      </c>
      <c r="B4775">
        <v>94013</v>
      </c>
      <c r="C4775">
        <v>36.97</v>
      </c>
    </row>
    <row r="4776" spans="1:3" x14ac:dyDescent="0.25">
      <c r="A4776" t="s">
        <v>6736</v>
      </c>
      <c r="B4776">
        <v>94014</v>
      </c>
      <c r="C4776">
        <v>62.15</v>
      </c>
    </row>
    <row r="4777" spans="1:3" x14ac:dyDescent="0.25">
      <c r="A4777" t="s">
        <v>6736</v>
      </c>
      <c r="B4777">
        <v>94015</v>
      </c>
      <c r="C4777">
        <v>35.03</v>
      </c>
    </row>
    <row r="4778" spans="1:3" x14ac:dyDescent="0.25">
      <c r="A4778" t="s">
        <v>6736</v>
      </c>
      <c r="B4778">
        <v>94016</v>
      </c>
      <c r="C4778">
        <v>27.11</v>
      </c>
    </row>
    <row r="4779" spans="1:3" x14ac:dyDescent="0.25">
      <c r="A4779" t="s">
        <v>6736</v>
      </c>
      <c r="B4779">
        <v>94060</v>
      </c>
      <c r="C4779">
        <v>68.290000000000006</v>
      </c>
    </row>
    <row r="4780" spans="1:3" x14ac:dyDescent="0.25">
      <c r="A4780" t="s">
        <v>6736</v>
      </c>
      <c r="B4780">
        <v>94070</v>
      </c>
      <c r="C4780">
        <v>65.87</v>
      </c>
    </row>
    <row r="4781" spans="1:3" x14ac:dyDescent="0.25">
      <c r="A4781" t="s">
        <v>6736</v>
      </c>
      <c r="B4781">
        <v>94200</v>
      </c>
      <c r="C4781">
        <v>28.18</v>
      </c>
    </row>
    <row r="4782" spans="1:3" x14ac:dyDescent="0.25">
      <c r="A4782" t="s">
        <v>6736</v>
      </c>
      <c r="B4782">
        <v>94250</v>
      </c>
      <c r="C4782">
        <v>29.39</v>
      </c>
    </row>
    <row r="4783" spans="1:3" x14ac:dyDescent="0.25">
      <c r="A4783" t="s">
        <v>6736</v>
      </c>
      <c r="B4783">
        <v>94375</v>
      </c>
      <c r="C4783">
        <v>43.58</v>
      </c>
    </row>
    <row r="4784" spans="1:3" x14ac:dyDescent="0.25">
      <c r="A4784" t="s">
        <v>6736</v>
      </c>
      <c r="B4784">
        <v>94400</v>
      </c>
      <c r="C4784">
        <v>62.17</v>
      </c>
    </row>
    <row r="4785" spans="1:3" x14ac:dyDescent="0.25">
      <c r="A4785" t="s">
        <v>6736</v>
      </c>
      <c r="B4785">
        <v>94450</v>
      </c>
      <c r="C4785">
        <v>76.27</v>
      </c>
    </row>
    <row r="4786" spans="1:3" x14ac:dyDescent="0.25">
      <c r="A4786" t="s">
        <v>6736</v>
      </c>
      <c r="B4786">
        <v>94452</v>
      </c>
      <c r="C4786">
        <v>64.52</v>
      </c>
    </row>
    <row r="4787" spans="1:3" x14ac:dyDescent="0.25">
      <c r="A4787" t="s">
        <v>6736</v>
      </c>
      <c r="B4787">
        <v>94453</v>
      </c>
      <c r="C4787">
        <v>89.56</v>
      </c>
    </row>
    <row r="4788" spans="1:3" x14ac:dyDescent="0.25">
      <c r="A4788" t="s">
        <v>6736</v>
      </c>
      <c r="B4788">
        <v>94610</v>
      </c>
      <c r="C4788">
        <v>63.83</v>
      </c>
    </row>
    <row r="4789" spans="1:3" x14ac:dyDescent="0.25">
      <c r="A4789" t="s">
        <v>6736</v>
      </c>
      <c r="B4789">
        <v>94620</v>
      </c>
      <c r="C4789">
        <v>61.7</v>
      </c>
    </row>
    <row r="4790" spans="1:3" x14ac:dyDescent="0.25">
      <c r="A4790" t="s">
        <v>6736</v>
      </c>
      <c r="B4790">
        <v>94621</v>
      </c>
      <c r="C4790">
        <v>180.91</v>
      </c>
    </row>
    <row r="4791" spans="1:3" x14ac:dyDescent="0.25">
      <c r="A4791" t="s">
        <v>6736</v>
      </c>
      <c r="B4791">
        <v>94640</v>
      </c>
      <c r="C4791">
        <v>20.93</v>
      </c>
    </row>
    <row r="4792" spans="1:3" x14ac:dyDescent="0.25">
      <c r="A4792" t="s">
        <v>6736</v>
      </c>
      <c r="B4792">
        <v>94644</v>
      </c>
      <c r="C4792">
        <v>49.93</v>
      </c>
    </row>
    <row r="4793" spans="1:3" x14ac:dyDescent="0.25">
      <c r="A4793" t="s">
        <v>6736</v>
      </c>
      <c r="B4793">
        <v>94645</v>
      </c>
      <c r="C4793">
        <v>16.100000000000001</v>
      </c>
    </row>
    <row r="4794" spans="1:3" x14ac:dyDescent="0.25">
      <c r="A4794" t="s">
        <v>6736</v>
      </c>
      <c r="B4794">
        <v>94662</v>
      </c>
      <c r="C4794">
        <v>39.89</v>
      </c>
    </row>
    <row r="4795" spans="1:3" x14ac:dyDescent="0.25">
      <c r="A4795" t="s">
        <v>6736</v>
      </c>
      <c r="B4795">
        <v>94664</v>
      </c>
      <c r="C4795">
        <v>19.72</v>
      </c>
    </row>
    <row r="4796" spans="1:3" x14ac:dyDescent="0.25">
      <c r="A4796" t="s">
        <v>6736</v>
      </c>
      <c r="B4796">
        <v>94667</v>
      </c>
      <c r="C4796">
        <v>29.78</v>
      </c>
    </row>
    <row r="4797" spans="1:3" x14ac:dyDescent="0.25">
      <c r="A4797" t="s">
        <v>6736</v>
      </c>
      <c r="B4797">
        <v>94668</v>
      </c>
      <c r="C4797">
        <v>33</v>
      </c>
    </row>
    <row r="4798" spans="1:3" x14ac:dyDescent="0.25">
      <c r="A4798" t="s">
        <v>6736</v>
      </c>
      <c r="B4798">
        <v>94669</v>
      </c>
      <c r="C4798">
        <v>37.44</v>
      </c>
    </row>
    <row r="4799" spans="1:3" x14ac:dyDescent="0.25">
      <c r="A4799" t="s">
        <v>6736</v>
      </c>
      <c r="B4799">
        <v>94680</v>
      </c>
      <c r="C4799">
        <v>64.3</v>
      </c>
    </row>
    <row r="4800" spans="1:3" x14ac:dyDescent="0.25">
      <c r="A4800" t="s">
        <v>6736</v>
      </c>
      <c r="B4800">
        <v>94681</v>
      </c>
      <c r="C4800">
        <v>59.28</v>
      </c>
    </row>
    <row r="4801" spans="1:3" x14ac:dyDescent="0.25">
      <c r="A4801" t="s">
        <v>6736</v>
      </c>
      <c r="B4801">
        <v>94690</v>
      </c>
      <c r="C4801">
        <v>56.52</v>
      </c>
    </row>
    <row r="4802" spans="1:3" x14ac:dyDescent="0.25">
      <c r="A4802" t="s">
        <v>6736</v>
      </c>
      <c r="B4802">
        <v>94726</v>
      </c>
      <c r="C4802">
        <v>59.06</v>
      </c>
    </row>
    <row r="4803" spans="1:3" x14ac:dyDescent="0.25">
      <c r="A4803" t="s">
        <v>6736</v>
      </c>
      <c r="B4803">
        <v>94727</v>
      </c>
      <c r="C4803">
        <v>46.98</v>
      </c>
    </row>
    <row r="4804" spans="1:3" x14ac:dyDescent="0.25">
      <c r="A4804" t="s">
        <v>6736</v>
      </c>
      <c r="B4804">
        <v>94728</v>
      </c>
      <c r="C4804">
        <v>44.96</v>
      </c>
    </row>
    <row r="4805" spans="1:3" x14ac:dyDescent="0.25">
      <c r="A4805" t="s">
        <v>6736</v>
      </c>
      <c r="B4805">
        <v>94729</v>
      </c>
      <c r="C4805">
        <v>61.33</v>
      </c>
    </row>
    <row r="4806" spans="1:3" x14ac:dyDescent="0.25">
      <c r="A4806" t="s">
        <v>6736</v>
      </c>
      <c r="B4806">
        <v>94750</v>
      </c>
      <c r="C4806">
        <v>90.99</v>
      </c>
    </row>
    <row r="4807" spans="1:3" x14ac:dyDescent="0.25">
      <c r="A4807" t="s">
        <v>6736</v>
      </c>
      <c r="B4807">
        <v>94760</v>
      </c>
      <c r="C4807">
        <v>3.61</v>
      </c>
    </row>
    <row r="4808" spans="1:3" x14ac:dyDescent="0.25">
      <c r="A4808" t="s">
        <v>6736</v>
      </c>
      <c r="B4808">
        <v>94761</v>
      </c>
      <c r="C4808">
        <v>5.63</v>
      </c>
    </row>
    <row r="4809" spans="1:3" x14ac:dyDescent="0.25">
      <c r="A4809" t="s">
        <v>6736</v>
      </c>
      <c r="B4809">
        <v>94762</v>
      </c>
      <c r="C4809">
        <v>27.78</v>
      </c>
    </row>
    <row r="4810" spans="1:3" x14ac:dyDescent="0.25">
      <c r="A4810" t="s">
        <v>6736</v>
      </c>
      <c r="B4810">
        <v>94770</v>
      </c>
      <c r="C4810">
        <v>7.91</v>
      </c>
    </row>
    <row r="4811" spans="1:3" x14ac:dyDescent="0.25">
      <c r="A4811" t="s">
        <v>6736</v>
      </c>
      <c r="B4811">
        <v>95004</v>
      </c>
      <c r="C4811">
        <v>7.6</v>
      </c>
    </row>
    <row r="4812" spans="1:3" x14ac:dyDescent="0.25">
      <c r="A4812" t="s">
        <v>6736</v>
      </c>
      <c r="B4812">
        <v>95012</v>
      </c>
      <c r="C4812">
        <v>21.74</v>
      </c>
    </row>
    <row r="4813" spans="1:3" x14ac:dyDescent="0.25">
      <c r="A4813" t="s">
        <v>6736</v>
      </c>
      <c r="B4813">
        <v>95027</v>
      </c>
      <c r="C4813">
        <v>5.19</v>
      </c>
    </row>
    <row r="4814" spans="1:3" x14ac:dyDescent="0.25">
      <c r="A4814" t="s">
        <v>6736</v>
      </c>
      <c r="B4814">
        <v>95028</v>
      </c>
      <c r="C4814">
        <v>15.29</v>
      </c>
    </row>
    <row r="4815" spans="1:3" x14ac:dyDescent="0.25">
      <c r="A4815" t="s">
        <v>6736</v>
      </c>
      <c r="B4815">
        <v>95044</v>
      </c>
      <c r="C4815">
        <v>6.43</v>
      </c>
    </row>
    <row r="4816" spans="1:3" x14ac:dyDescent="0.25">
      <c r="A4816" t="s">
        <v>6736</v>
      </c>
      <c r="B4816">
        <v>95052</v>
      </c>
      <c r="C4816">
        <v>7.64</v>
      </c>
    </row>
    <row r="4817" spans="1:3" x14ac:dyDescent="0.25">
      <c r="A4817" t="s">
        <v>6736</v>
      </c>
      <c r="B4817">
        <v>95056</v>
      </c>
      <c r="C4817">
        <v>50.32</v>
      </c>
    </row>
    <row r="4818" spans="1:3" x14ac:dyDescent="0.25">
      <c r="A4818" t="s">
        <v>6736</v>
      </c>
      <c r="B4818">
        <v>95060</v>
      </c>
      <c r="C4818">
        <v>39.86</v>
      </c>
    </row>
    <row r="4819" spans="1:3" x14ac:dyDescent="0.25">
      <c r="A4819" t="s">
        <v>6736</v>
      </c>
      <c r="B4819">
        <v>95065</v>
      </c>
      <c r="C4819">
        <v>28.99</v>
      </c>
    </row>
    <row r="4820" spans="1:3" x14ac:dyDescent="0.25">
      <c r="A4820" t="s">
        <v>6736</v>
      </c>
      <c r="B4820">
        <v>95070</v>
      </c>
      <c r="C4820">
        <v>34.619999999999997</v>
      </c>
    </row>
    <row r="4821" spans="1:3" x14ac:dyDescent="0.25">
      <c r="A4821" t="s">
        <v>6736</v>
      </c>
      <c r="B4821">
        <v>95071</v>
      </c>
      <c r="C4821">
        <v>39.85</v>
      </c>
    </row>
    <row r="4822" spans="1:3" x14ac:dyDescent="0.25">
      <c r="A4822" t="s">
        <v>6736</v>
      </c>
      <c r="B4822">
        <v>95115</v>
      </c>
      <c r="C4822">
        <v>10.06</v>
      </c>
    </row>
    <row r="4823" spans="1:3" x14ac:dyDescent="0.25">
      <c r="A4823" t="s">
        <v>6736</v>
      </c>
      <c r="B4823">
        <v>95117</v>
      </c>
      <c r="C4823">
        <v>11.67</v>
      </c>
    </row>
    <row r="4824" spans="1:3" x14ac:dyDescent="0.25">
      <c r="A4824" t="s">
        <v>6736</v>
      </c>
      <c r="B4824">
        <v>95250</v>
      </c>
      <c r="C4824">
        <v>179.6</v>
      </c>
    </row>
    <row r="4825" spans="1:3" x14ac:dyDescent="0.25">
      <c r="A4825" t="s">
        <v>6736</v>
      </c>
      <c r="B4825">
        <v>95251</v>
      </c>
      <c r="C4825">
        <v>46.44</v>
      </c>
    </row>
    <row r="4826" spans="1:3" x14ac:dyDescent="0.25">
      <c r="A4826" t="s">
        <v>6736</v>
      </c>
      <c r="B4826">
        <v>95782</v>
      </c>
      <c r="C4826">
        <v>1160.05</v>
      </c>
    </row>
    <row r="4827" spans="1:3" x14ac:dyDescent="0.25">
      <c r="A4827" t="s">
        <v>6736</v>
      </c>
      <c r="B4827">
        <v>95783</v>
      </c>
      <c r="C4827">
        <v>1215.6500000000001</v>
      </c>
    </row>
    <row r="4828" spans="1:3" x14ac:dyDescent="0.25">
      <c r="A4828" t="s">
        <v>6736</v>
      </c>
      <c r="B4828">
        <v>95800</v>
      </c>
      <c r="C4828">
        <v>199.19</v>
      </c>
    </row>
    <row r="4829" spans="1:3" x14ac:dyDescent="0.25">
      <c r="A4829" t="s">
        <v>6736</v>
      </c>
      <c r="B4829">
        <v>95801</v>
      </c>
      <c r="C4829">
        <v>99.46</v>
      </c>
    </row>
    <row r="4830" spans="1:3" x14ac:dyDescent="0.25">
      <c r="A4830" t="s">
        <v>6736</v>
      </c>
      <c r="B4830">
        <v>95803</v>
      </c>
      <c r="C4830">
        <v>157.83000000000001</v>
      </c>
    </row>
    <row r="4831" spans="1:3" x14ac:dyDescent="0.25">
      <c r="A4831" t="s">
        <v>6736</v>
      </c>
      <c r="B4831">
        <v>95805</v>
      </c>
      <c r="C4831">
        <v>482.54</v>
      </c>
    </row>
    <row r="4832" spans="1:3" x14ac:dyDescent="0.25">
      <c r="A4832" t="s">
        <v>6736</v>
      </c>
      <c r="B4832">
        <v>95806</v>
      </c>
      <c r="C4832">
        <v>187.18</v>
      </c>
    </row>
    <row r="4833" spans="1:3" x14ac:dyDescent="0.25">
      <c r="A4833" t="s">
        <v>6736</v>
      </c>
      <c r="B4833">
        <v>95807</v>
      </c>
      <c r="C4833">
        <v>540.24</v>
      </c>
    </row>
    <row r="4834" spans="1:3" x14ac:dyDescent="0.25">
      <c r="A4834" t="s">
        <v>6736</v>
      </c>
      <c r="B4834">
        <v>95808</v>
      </c>
      <c r="C4834">
        <v>712.16</v>
      </c>
    </row>
    <row r="4835" spans="1:3" x14ac:dyDescent="0.25">
      <c r="A4835" t="s">
        <v>6736</v>
      </c>
      <c r="B4835">
        <v>95810</v>
      </c>
      <c r="C4835">
        <v>700.93</v>
      </c>
    </row>
    <row r="4836" spans="1:3" x14ac:dyDescent="0.25">
      <c r="A4836" t="s">
        <v>6736</v>
      </c>
      <c r="B4836">
        <v>95811</v>
      </c>
      <c r="C4836">
        <v>736.8</v>
      </c>
    </row>
    <row r="4837" spans="1:3" x14ac:dyDescent="0.25">
      <c r="A4837" t="s">
        <v>6736</v>
      </c>
      <c r="B4837">
        <v>95812</v>
      </c>
      <c r="C4837">
        <v>393.18</v>
      </c>
    </row>
    <row r="4838" spans="1:3" x14ac:dyDescent="0.25">
      <c r="A4838" t="s">
        <v>6736</v>
      </c>
      <c r="B4838">
        <v>95813</v>
      </c>
      <c r="C4838">
        <v>475</v>
      </c>
    </row>
    <row r="4839" spans="1:3" x14ac:dyDescent="0.25">
      <c r="A4839" t="s">
        <v>6736</v>
      </c>
      <c r="B4839">
        <v>95816</v>
      </c>
      <c r="C4839">
        <v>408.49</v>
      </c>
    </row>
    <row r="4840" spans="1:3" x14ac:dyDescent="0.25">
      <c r="A4840" t="s">
        <v>6736</v>
      </c>
      <c r="B4840">
        <v>95819</v>
      </c>
      <c r="C4840">
        <v>467.68</v>
      </c>
    </row>
    <row r="4841" spans="1:3" x14ac:dyDescent="0.25">
      <c r="A4841" t="s">
        <v>6736</v>
      </c>
      <c r="B4841">
        <v>95822</v>
      </c>
      <c r="C4841">
        <v>420.97</v>
      </c>
    </row>
    <row r="4842" spans="1:3" x14ac:dyDescent="0.25">
      <c r="A4842" t="s">
        <v>6736</v>
      </c>
      <c r="B4842">
        <v>95824</v>
      </c>
      <c r="C4842">
        <v>0</v>
      </c>
    </row>
    <row r="4843" spans="1:3" x14ac:dyDescent="0.25">
      <c r="A4843" t="s">
        <v>6736</v>
      </c>
      <c r="B4843">
        <v>95827</v>
      </c>
      <c r="C4843">
        <v>790.64</v>
      </c>
    </row>
    <row r="4844" spans="1:3" x14ac:dyDescent="0.25">
      <c r="A4844" t="s">
        <v>6736</v>
      </c>
      <c r="B4844">
        <v>95829</v>
      </c>
      <c r="C4844">
        <v>2121.98</v>
      </c>
    </row>
    <row r="4845" spans="1:3" x14ac:dyDescent="0.25">
      <c r="A4845" t="s">
        <v>6736</v>
      </c>
      <c r="B4845">
        <v>95831</v>
      </c>
      <c r="C4845">
        <v>16.28</v>
      </c>
    </row>
    <row r="4846" spans="1:3" x14ac:dyDescent="0.25">
      <c r="A4846" t="s">
        <v>6736</v>
      </c>
      <c r="B4846">
        <v>95832</v>
      </c>
      <c r="C4846">
        <v>17.04</v>
      </c>
    </row>
    <row r="4847" spans="1:3" x14ac:dyDescent="0.25">
      <c r="A4847" t="s">
        <v>6736</v>
      </c>
      <c r="B4847">
        <v>95833</v>
      </c>
      <c r="C4847">
        <v>22.86</v>
      </c>
    </row>
    <row r="4848" spans="1:3" x14ac:dyDescent="0.25">
      <c r="A4848" t="s">
        <v>6736</v>
      </c>
      <c r="B4848">
        <v>95834</v>
      </c>
      <c r="C4848">
        <v>33.65</v>
      </c>
    </row>
    <row r="4849" spans="1:3" x14ac:dyDescent="0.25">
      <c r="A4849" t="s">
        <v>6736</v>
      </c>
      <c r="B4849">
        <v>95860</v>
      </c>
      <c r="C4849">
        <v>135.47</v>
      </c>
    </row>
    <row r="4850" spans="1:3" x14ac:dyDescent="0.25">
      <c r="A4850" t="s">
        <v>6736</v>
      </c>
      <c r="B4850">
        <v>95861</v>
      </c>
      <c r="C4850">
        <v>189.72</v>
      </c>
    </row>
    <row r="4851" spans="1:3" x14ac:dyDescent="0.25">
      <c r="A4851" t="s">
        <v>6736</v>
      </c>
      <c r="B4851">
        <v>95863</v>
      </c>
      <c r="C4851">
        <v>235.66</v>
      </c>
    </row>
    <row r="4852" spans="1:3" x14ac:dyDescent="0.25">
      <c r="A4852" t="s">
        <v>6736</v>
      </c>
      <c r="B4852">
        <v>95864</v>
      </c>
      <c r="C4852">
        <v>266.58999999999997</v>
      </c>
    </row>
    <row r="4853" spans="1:3" x14ac:dyDescent="0.25">
      <c r="A4853" t="s">
        <v>6736</v>
      </c>
      <c r="B4853">
        <v>95865</v>
      </c>
      <c r="C4853">
        <v>158.57</v>
      </c>
    </row>
    <row r="4854" spans="1:3" x14ac:dyDescent="0.25">
      <c r="A4854" t="s">
        <v>6736</v>
      </c>
      <c r="B4854">
        <v>95866</v>
      </c>
      <c r="C4854">
        <v>147.71</v>
      </c>
    </row>
    <row r="4855" spans="1:3" x14ac:dyDescent="0.25">
      <c r="A4855" t="s">
        <v>6736</v>
      </c>
      <c r="B4855">
        <v>95867</v>
      </c>
      <c r="C4855">
        <v>104.66</v>
      </c>
    </row>
    <row r="4856" spans="1:3" x14ac:dyDescent="0.25">
      <c r="A4856" t="s">
        <v>6736</v>
      </c>
      <c r="B4856">
        <v>95868</v>
      </c>
      <c r="C4856">
        <v>146.72</v>
      </c>
    </row>
    <row r="4857" spans="1:3" x14ac:dyDescent="0.25">
      <c r="A4857" t="s">
        <v>6736</v>
      </c>
      <c r="B4857">
        <v>95869</v>
      </c>
      <c r="C4857">
        <v>104.57</v>
      </c>
    </row>
    <row r="4858" spans="1:3" x14ac:dyDescent="0.25">
      <c r="A4858" t="s">
        <v>6736</v>
      </c>
      <c r="B4858">
        <v>95870</v>
      </c>
      <c r="C4858">
        <v>104.57</v>
      </c>
    </row>
    <row r="4859" spans="1:3" x14ac:dyDescent="0.25">
      <c r="A4859" t="s">
        <v>6736</v>
      </c>
      <c r="B4859">
        <v>95872</v>
      </c>
      <c r="C4859">
        <v>213.03</v>
      </c>
    </row>
    <row r="4860" spans="1:3" x14ac:dyDescent="0.25">
      <c r="A4860" t="s">
        <v>6736</v>
      </c>
      <c r="B4860">
        <v>95873</v>
      </c>
      <c r="C4860">
        <v>82.44</v>
      </c>
    </row>
    <row r="4861" spans="1:3" x14ac:dyDescent="0.25">
      <c r="A4861" t="s">
        <v>6736</v>
      </c>
      <c r="B4861">
        <v>95874</v>
      </c>
      <c r="C4861">
        <v>82.03</v>
      </c>
    </row>
    <row r="4862" spans="1:3" x14ac:dyDescent="0.25">
      <c r="A4862" t="s">
        <v>6736</v>
      </c>
      <c r="B4862">
        <v>95875</v>
      </c>
      <c r="C4862">
        <v>138.15</v>
      </c>
    </row>
    <row r="4863" spans="1:3" x14ac:dyDescent="0.25">
      <c r="A4863" t="s">
        <v>6736</v>
      </c>
      <c r="B4863">
        <v>95885</v>
      </c>
      <c r="C4863">
        <v>65.59</v>
      </c>
    </row>
    <row r="4864" spans="1:3" x14ac:dyDescent="0.25">
      <c r="A4864" t="s">
        <v>6736</v>
      </c>
      <c r="B4864">
        <v>95886</v>
      </c>
      <c r="C4864">
        <v>100.79</v>
      </c>
    </row>
    <row r="4865" spans="1:3" x14ac:dyDescent="0.25">
      <c r="A4865" t="s">
        <v>6736</v>
      </c>
      <c r="B4865">
        <v>95887</v>
      </c>
      <c r="C4865">
        <v>89.65</v>
      </c>
    </row>
    <row r="4866" spans="1:3" x14ac:dyDescent="0.25">
      <c r="A4866" t="s">
        <v>6736</v>
      </c>
      <c r="B4866">
        <v>95905</v>
      </c>
      <c r="C4866">
        <v>79.55</v>
      </c>
    </row>
    <row r="4867" spans="1:3" x14ac:dyDescent="0.25">
      <c r="A4867" t="s">
        <v>6736</v>
      </c>
      <c r="B4867">
        <v>95907</v>
      </c>
      <c r="C4867">
        <v>105.1</v>
      </c>
    </row>
    <row r="4868" spans="1:3" x14ac:dyDescent="0.25">
      <c r="A4868" t="s">
        <v>6736</v>
      </c>
      <c r="B4868">
        <v>95908</v>
      </c>
      <c r="C4868">
        <v>130.37</v>
      </c>
    </row>
    <row r="4869" spans="1:3" x14ac:dyDescent="0.25">
      <c r="A4869" t="s">
        <v>6736</v>
      </c>
      <c r="B4869">
        <v>95909</v>
      </c>
      <c r="C4869">
        <v>158.87</v>
      </c>
    </row>
    <row r="4870" spans="1:3" x14ac:dyDescent="0.25">
      <c r="A4870" t="s">
        <v>6736</v>
      </c>
      <c r="B4870">
        <v>95910</v>
      </c>
      <c r="C4870">
        <v>211.82</v>
      </c>
    </row>
    <row r="4871" spans="1:3" x14ac:dyDescent="0.25">
      <c r="A4871" t="s">
        <v>6736</v>
      </c>
      <c r="B4871">
        <v>95911</v>
      </c>
      <c r="C4871">
        <v>255.52</v>
      </c>
    </row>
    <row r="4872" spans="1:3" x14ac:dyDescent="0.25">
      <c r="A4872" t="s">
        <v>6736</v>
      </c>
      <c r="B4872">
        <v>95912</v>
      </c>
      <c r="C4872">
        <v>285.12</v>
      </c>
    </row>
    <row r="4873" spans="1:3" x14ac:dyDescent="0.25">
      <c r="A4873" t="s">
        <v>6736</v>
      </c>
      <c r="B4873">
        <v>95913</v>
      </c>
      <c r="C4873">
        <v>325.77</v>
      </c>
    </row>
    <row r="4874" spans="1:3" x14ac:dyDescent="0.25">
      <c r="A4874" t="s">
        <v>6736</v>
      </c>
      <c r="B4874">
        <v>95921</v>
      </c>
      <c r="C4874">
        <v>95</v>
      </c>
    </row>
    <row r="4875" spans="1:3" x14ac:dyDescent="0.25">
      <c r="A4875" t="s">
        <v>6736</v>
      </c>
      <c r="B4875">
        <v>95922</v>
      </c>
      <c r="C4875">
        <v>111.3</v>
      </c>
    </row>
    <row r="4876" spans="1:3" x14ac:dyDescent="0.25">
      <c r="A4876" t="s">
        <v>6736</v>
      </c>
      <c r="B4876">
        <v>95923</v>
      </c>
      <c r="C4876">
        <v>183.59</v>
      </c>
    </row>
    <row r="4877" spans="1:3" x14ac:dyDescent="0.25">
      <c r="A4877" t="s">
        <v>6736</v>
      </c>
      <c r="B4877">
        <v>95924</v>
      </c>
      <c r="C4877">
        <v>163.22999999999999</v>
      </c>
    </row>
    <row r="4878" spans="1:3" x14ac:dyDescent="0.25">
      <c r="A4878" t="s">
        <v>6736</v>
      </c>
      <c r="B4878">
        <v>95925</v>
      </c>
      <c r="C4878">
        <v>175.24</v>
      </c>
    </row>
    <row r="4879" spans="1:3" x14ac:dyDescent="0.25">
      <c r="A4879" t="s">
        <v>6736</v>
      </c>
      <c r="B4879">
        <v>95926</v>
      </c>
      <c r="C4879">
        <v>154.69</v>
      </c>
    </row>
    <row r="4880" spans="1:3" x14ac:dyDescent="0.25">
      <c r="A4880" t="s">
        <v>6736</v>
      </c>
      <c r="B4880">
        <v>95927</v>
      </c>
      <c r="C4880">
        <v>159.91999999999999</v>
      </c>
    </row>
    <row r="4881" spans="1:3" x14ac:dyDescent="0.25">
      <c r="A4881" t="s">
        <v>6736</v>
      </c>
      <c r="B4881">
        <v>95928</v>
      </c>
      <c r="C4881">
        <v>250.29</v>
      </c>
    </row>
    <row r="4882" spans="1:3" x14ac:dyDescent="0.25">
      <c r="A4882" t="s">
        <v>6736</v>
      </c>
      <c r="B4882">
        <v>95929</v>
      </c>
      <c r="C4882">
        <v>252.28</v>
      </c>
    </row>
    <row r="4883" spans="1:3" x14ac:dyDescent="0.25">
      <c r="A4883" t="s">
        <v>6736</v>
      </c>
      <c r="B4883">
        <v>95930</v>
      </c>
      <c r="C4883">
        <v>146.13</v>
      </c>
    </row>
    <row r="4884" spans="1:3" x14ac:dyDescent="0.25">
      <c r="A4884" t="s">
        <v>6736</v>
      </c>
      <c r="B4884">
        <v>95933</v>
      </c>
      <c r="C4884">
        <v>83.23</v>
      </c>
    </row>
    <row r="4885" spans="1:3" x14ac:dyDescent="0.25">
      <c r="A4885" t="s">
        <v>6736</v>
      </c>
      <c r="B4885">
        <v>95937</v>
      </c>
      <c r="C4885">
        <v>90.27</v>
      </c>
    </row>
    <row r="4886" spans="1:3" x14ac:dyDescent="0.25">
      <c r="A4886" t="s">
        <v>6736</v>
      </c>
      <c r="B4886">
        <v>95938</v>
      </c>
      <c r="C4886">
        <v>385.92</v>
      </c>
    </row>
    <row r="4887" spans="1:3" x14ac:dyDescent="0.25">
      <c r="A4887" t="s">
        <v>6736</v>
      </c>
      <c r="B4887">
        <v>95939</v>
      </c>
      <c r="C4887">
        <v>562.11</v>
      </c>
    </row>
    <row r="4888" spans="1:3" x14ac:dyDescent="0.25">
      <c r="A4888" t="s">
        <v>6736</v>
      </c>
      <c r="B4888">
        <v>95940</v>
      </c>
      <c r="C4888">
        <v>35.25</v>
      </c>
    </row>
    <row r="4889" spans="1:3" x14ac:dyDescent="0.25">
      <c r="A4889" t="s">
        <v>6736</v>
      </c>
      <c r="B4889">
        <v>95950</v>
      </c>
      <c r="C4889">
        <v>371.47</v>
      </c>
    </row>
    <row r="4890" spans="1:3" x14ac:dyDescent="0.25">
      <c r="A4890" t="s">
        <v>6736</v>
      </c>
      <c r="B4890">
        <v>95951</v>
      </c>
      <c r="C4890">
        <v>0</v>
      </c>
    </row>
    <row r="4891" spans="1:3" x14ac:dyDescent="0.25">
      <c r="A4891" t="s">
        <v>6736</v>
      </c>
      <c r="B4891">
        <v>95953</v>
      </c>
      <c r="C4891">
        <v>469.65</v>
      </c>
    </row>
    <row r="4892" spans="1:3" x14ac:dyDescent="0.25">
      <c r="A4892" t="s">
        <v>6736</v>
      </c>
      <c r="B4892">
        <v>95954</v>
      </c>
      <c r="C4892">
        <v>504.57</v>
      </c>
    </row>
    <row r="4893" spans="1:3" x14ac:dyDescent="0.25">
      <c r="A4893" t="s">
        <v>6736</v>
      </c>
      <c r="B4893">
        <v>95955</v>
      </c>
      <c r="C4893">
        <v>242.81</v>
      </c>
    </row>
    <row r="4894" spans="1:3" x14ac:dyDescent="0.25">
      <c r="A4894" t="s">
        <v>6736</v>
      </c>
      <c r="B4894">
        <v>95956</v>
      </c>
      <c r="C4894">
        <v>1857.58</v>
      </c>
    </row>
    <row r="4895" spans="1:3" x14ac:dyDescent="0.25">
      <c r="A4895" t="s">
        <v>6736</v>
      </c>
      <c r="B4895">
        <v>95957</v>
      </c>
      <c r="C4895">
        <v>351.64</v>
      </c>
    </row>
    <row r="4896" spans="1:3" x14ac:dyDescent="0.25">
      <c r="A4896" t="s">
        <v>6736</v>
      </c>
      <c r="B4896">
        <v>95958</v>
      </c>
      <c r="C4896">
        <v>636.9</v>
      </c>
    </row>
    <row r="4897" spans="1:3" x14ac:dyDescent="0.25">
      <c r="A4897" t="s">
        <v>6736</v>
      </c>
      <c r="B4897">
        <v>95961</v>
      </c>
      <c r="C4897">
        <v>324.52</v>
      </c>
    </row>
    <row r="4898" spans="1:3" x14ac:dyDescent="0.25">
      <c r="A4898" t="s">
        <v>6736</v>
      </c>
      <c r="B4898">
        <v>95962</v>
      </c>
      <c r="C4898">
        <v>287.08</v>
      </c>
    </row>
    <row r="4899" spans="1:3" x14ac:dyDescent="0.25">
      <c r="A4899" t="s">
        <v>6736</v>
      </c>
      <c r="B4899">
        <v>95965</v>
      </c>
      <c r="C4899">
        <v>0</v>
      </c>
    </row>
    <row r="4900" spans="1:3" x14ac:dyDescent="0.25">
      <c r="A4900" t="s">
        <v>6736</v>
      </c>
      <c r="B4900">
        <v>95966</v>
      </c>
      <c r="C4900">
        <v>0</v>
      </c>
    </row>
    <row r="4901" spans="1:3" x14ac:dyDescent="0.25">
      <c r="A4901" t="s">
        <v>6736</v>
      </c>
      <c r="B4901">
        <v>95967</v>
      </c>
      <c r="C4901">
        <v>0</v>
      </c>
    </row>
    <row r="4902" spans="1:3" x14ac:dyDescent="0.25">
      <c r="A4902" t="s">
        <v>6736</v>
      </c>
      <c r="B4902">
        <v>95974</v>
      </c>
      <c r="C4902">
        <v>176.6</v>
      </c>
    </row>
    <row r="4903" spans="1:3" x14ac:dyDescent="0.25">
      <c r="A4903" t="s">
        <v>6736</v>
      </c>
      <c r="B4903">
        <v>95975</v>
      </c>
      <c r="C4903">
        <v>100.06</v>
      </c>
    </row>
    <row r="4904" spans="1:3" x14ac:dyDescent="0.25">
      <c r="A4904" t="s">
        <v>6736</v>
      </c>
      <c r="B4904">
        <v>95978</v>
      </c>
      <c r="C4904">
        <v>208.15</v>
      </c>
    </row>
    <row r="4905" spans="1:3" x14ac:dyDescent="0.25">
      <c r="A4905" t="s">
        <v>6736</v>
      </c>
      <c r="B4905">
        <v>95979</v>
      </c>
      <c r="C4905">
        <v>96.65</v>
      </c>
    </row>
    <row r="4906" spans="1:3" x14ac:dyDescent="0.25">
      <c r="A4906" t="s">
        <v>6736</v>
      </c>
      <c r="B4906">
        <v>95980</v>
      </c>
      <c r="C4906">
        <v>50.09</v>
      </c>
    </row>
    <row r="4907" spans="1:3" x14ac:dyDescent="0.25">
      <c r="A4907" t="s">
        <v>6736</v>
      </c>
      <c r="B4907">
        <v>95990</v>
      </c>
      <c r="C4907">
        <v>104.29</v>
      </c>
    </row>
    <row r="4908" spans="1:3" x14ac:dyDescent="0.25">
      <c r="A4908" t="s">
        <v>6736</v>
      </c>
      <c r="B4908">
        <v>96000</v>
      </c>
      <c r="C4908">
        <v>102.16</v>
      </c>
    </row>
    <row r="4909" spans="1:3" x14ac:dyDescent="0.25">
      <c r="A4909" t="s">
        <v>6736</v>
      </c>
      <c r="B4909">
        <v>96001</v>
      </c>
      <c r="C4909">
        <v>114.48</v>
      </c>
    </row>
    <row r="4910" spans="1:3" x14ac:dyDescent="0.25">
      <c r="A4910" t="s">
        <v>6736</v>
      </c>
      <c r="B4910">
        <v>96002</v>
      </c>
      <c r="C4910">
        <v>23.47</v>
      </c>
    </row>
    <row r="4911" spans="1:3" x14ac:dyDescent="0.25">
      <c r="A4911" t="s">
        <v>6736</v>
      </c>
      <c r="B4911">
        <v>96003</v>
      </c>
      <c r="C4911">
        <v>18.399999999999999</v>
      </c>
    </row>
    <row r="4912" spans="1:3" x14ac:dyDescent="0.25">
      <c r="A4912" t="s">
        <v>6736</v>
      </c>
      <c r="B4912">
        <v>96004</v>
      </c>
      <c r="C4912">
        <v>125.87</v>
      </c>
    </row>
    <row r="4913" spans="1:3" x14ac:dyDescent="0.25">
      <c r="A4913" t="s">
        <v>6736</v>
      </c>
      <c r="B4913">
        <v>96020</v>
      </c>
      <c r="C4913">
        <v>0</v>
      </c>
    </row>
    <row r="4914" spans="1:3" x14ac:dyDescent="0.25">
      <c r="A4914" t="s">
        <v>6736</v>
      </c>
      <c r="B4914">
        <v>96101</v>
      </c>
      <c r="C4914">
        <v>83.48</v>
      </c>
    </row>
    <row r="4915" spans="1:3" x14ac:dyDescent="0.25">
      <c r="A4915" t="s">
        <v>6736</v>
      </c>
      <c r="B4915">
        <v>96102</v>
      </c>
      <c r="C4915">
        <v>24.76</v>
      </c>
    </row>
    <row r="4916" spans="1:3" x14ac:dyDescent="0.25">
      <c r="A4916" t="s">
        <v>6736</v>
      </c>
      <c r="B4916">
        <v>96103</v>
      </c>
      <c r="C4916">
        <v>28.74</v>
      </c>
    </row>
    <row r="4917" spans="1:3" x14ac:dyDescent="0.25">
      <c r="A4917" t="s">
        <v>6736</v>
      </c>
      <c r="B4917">
        <v>96105</v>
      </c>
      <c r="C4917">
        <v>115.68</v>
      </c>
    </row>
    <row r="4918" spans="1:3" x14ac:dyDescent="0.25">
      <c r="A4918" t="s">
        <v>6736</v>
      </c>
      <c r="B4918">
        <v>96111</v>
      </c>
      <c r="C4918">
        <v>130.30000000000001</v>
      </c>
    </row>
    <row r="4919" spans="1:3" x14ac:dyDescent="0.25">
      <c r="A4919" t="s">
        <v>6736</v>
      </c>
      <c r="B4919">
        <v>96118</v>
      </c>
      <c r="C4919">
        <v>82.67</v>
      </c>
    </row>
    <row r="4920" spans="1:3" x14ac:dyDescent="0.25">
      <c r="A4920" t="s">
        <v>6736</v>
      </c>
      <c r="B4920">
        <v>96119</v>
      </c>
      <c r="C4920">
        <v>24.99</v>
      </c>
    </row>
    <row r="4921" spans="1:3" x14ac:dyDescent="0.25">
      <c r="A4921" t="s">
        <v>6736</v>
      </c>
      <c r="B4921">
        <v>96120</v>
      </c>
      <c r="C4921">
        <v>27.93</v>
      </c>
    </row>
    <row r="4922" spans="1:3" x14ac:dyDescent="0.25">
      <c r="A4922" t="s">
        <v>6736</v>
      </c>
      <c r="B4922">
        <v>96125</v>
      </c>
      <c r="C4922">
        <v>127.15</v>
      </c>
    </row>
    <row r="4923" spans="1:3" x14ac:dyDescent="0.25">
      <c r="A4923" t="s">
        <v>6736</v>
      </c>
      <c r="B4923">
        <v>96127</v>
      </c>
      <c r="C4923">
        <v>6.03</v>
      </c>
    </row>
    <row r="4924" spans="1:3" x14ac:dyDescent="0.25">
      <c r="A4924" t="s">
        <v>6736</v>
      </c>
      <c r="B4924">
        <v>96150</v>
      </c>
      <c r="C4924">
        <v>22.35</v>
      </c>
    </row>
    <row r="4925" spans="1:3" x14ac:dyDescent="0.25">
      <c r="A4925" t="s">
        <v>6736</v>
      </c>
      <c r="B4925">
        <v>96151</v>
      </c>
      <c r="C4925">
        <v>21.22</v>
      </c>
    </row>
    <row r="4926" spans="1:3" x14ac:dyDescent="0.25">
      <c r="A4926" t="s">
        <v>6736</v>
      </c>
      <c r="B4926">
        <v>96152</v>
      </c>
      <c r="C4926">
        <v>20.48</v>
      </c>
    </row>
    <row r="4927" spans="1:3" x14ac:dyDescent="0.25">
      <c r="A4927" t="s">
        <v>6736</v>
      </c>
      <c r="B4927">
        <v>96153</v>
      </c>
      <c r="C4927">
        <v>4.87</v>
      </c>
    </row>
    <row r="4928" spans="1:3" x14ac:dyDescent="0.25">
      <c r="A4928" t="s">
        <v>6736</v>
      </c>
      <c r="B4928">
        <v>96154</v>
      </c>
      <c r="C4928">
        <v>20.11</v>
      </c>
    </row>
    <row r="4929" spans="1:3" x14ac:dyDescent="0.25">
      <c r="A4929" t="s">
        <v>6736</v>
      </c>
      <c r="B4929">
        <v>96360</v>
      </c>
      <c r="C4929">
        <v>64.2</v>
      </c>
    </row>
    <row r="4930" spans="1:3" x14ac:dyDescent="0.25">
      <c r="A4930" t="s">
        <v>6736</v>
      </c>
      <c r="B4930">
        <v>96361</v>
      </c>
      <c r="C4930">
        <v>16.989999999999998</v>
      </c>
    </row>
    <row r="4931" spans="1:3" x14ac:dyDescent="0.25">
      <c r="A4931" t="s">
        <v>6736</v>
      </c>
      <c r="B4931">
        <v>96365</v>
      </c>
      <c r="C4931">
        <v>77.739999999999995</v>
      </c>
    </row>
    <row r="4932" spans="1:3" x14ac:dyDescent="0.25">
      <c r="A4932" t="s">
        <v>6736</v>
      </c>
      <c r="B4932">
        <v>96366</v>
      </c>
      <c r="C4932">
        <v>20.69</v>
      </c>
    </row>
    <row r="4933" spans="1:3" x14ac:dyDescent="0.25">
      <c r="A4933" t="s">
        <v>6736</v>
      </c>
      <c r="B4933">
        <v>96367</v>
      </c>
      <c r="C4933">
        <v>33.94</v>
      </c>
    </row>
    <row r="4934" spans="1:3" x14ac:dyDescent="0.25">
      <c r="A4934" t="s">
        <v>6736</v>
      </c>
      <c r="B4934">
        <v>96368</v>
      </c>
      <c r="C4934">
        <v>22.74</v>
      </c>
    </row>
    <row r="4935" spans="1:3" x14ac:dyDescent="0.25">
      <c r="A4935" t="s">
        <v>6736</v>
      </c>
      <c r="B4935">
        <v>96369</v>
      </c>
      <c r="C4935">
        <v>217.53</v>
      </c>
    </row>
    <row r="4936" spans="1:3" x14ac:dyDescent="0.25">
      <c r="A4936" t="s">
        <v>6736</v>
      </c>
      <c r="B4936">
        <v>96370</v>
      </c>
      <c r="C4936">
        <v>16.260000000000002</v>
      </c>
    </row>
    <row r="4937" spans="1:3" x14ac:dyDescent="0.25">
      <c r="A4937" t="s">
        <v>6736</v>
      </c>
      <c r="B4937">
        <v>96371</v>
      </c>
      <c r="C4937">
        <v>82.57</v>
      </c>
    </row>
    <row r="4938" spans="1:3" x14ac:dyDescent="0.25">
      <c r="A4938" t="s">
        <v>6736</v>
      </c>
      <c r="B4938">
        <v>96372</v>
      </c>
      <c r="C4938">
        <v>27.98</v>
      </c>
    </row>
    <row r="4939" spans="1:3" x14ac:dyDescent="0.25">
      <c r="A4939" t="s">
        <v>6736</v>
      </c>
      <c r="B4939">
        <v>96373</v>
      </c>
      <c r="C4939">
        <v>21.53</v>
      </c>
    </row>
    <row r="4940" spans="1:3" x14ac:dyDescent="0.25">
      <c r="A4940" t="s">
        <v>6736</v>
      </c>
      <c r="B4940">
        <v>96374</v>
      </c>
      <c r="C4940">
        <v>63.75</v>
      </c>
    </row>
    <row r="4941" spans="1:3" x14ac:dyDescent="0.25">
      <c r="A4941" t="s">
        <v>6736</v>
      </c>
      <c r="B4941">
        <v>96375</v>
      </c>
      <c r="C4941">
        <v>25.01</v>
      </c>
    </row>
    <row r="4942" spans="1:3" x14ac:dyDescent="0.25">
      <c r="A4942" t="s">
        <v>6736</v>
      </c>
      <c r="B4942">
        <v>96401</v>
      </c>
      <c r="C4942">
        <v>83.77</v>
      </c>
    </row>
    <row r="4943" spans="1:3" x14ac:dyDescent="0.25">
      <c r="A4943" t="s">
        <v>6736</v>
      </c>
      <c r="B4943">
        <v>96402</v>
      </c>
      <c r="C4943">
        <v>35.950000000000003</v>
      </c>
    </row>
    <row r="4944" spans="1:3" x14ac:dyDescent="0.25">
      <c r="A4944" t="s">
        <v>6736</v>
      </c>
      <c r="B4944">
        <v>96409</v>
      </c>
      <c r="C4944">
        <v>124.73</v>
      </c>
    </row>
    <row r="4945" spans="1:3" x14ac:dyDescent="0.25">
      <c r="A4945" t="s">
        <v>6736</v>
      </c>
      <c r="B4945">
        <v>96411</v>
      </c>
      <c r="C4945">
        <v>69.72</v>
      </c>
    </row>
    <row r="4946" spans="1:3" x14ac:dyDescent="0.25">
      <c r="A4946" t="s">
        <v>6736</v>
      </c>
      <c r="B4946">
        <v>96413</v>
      </c>
      <c r="C4946">
        <v>152.36000000000001</v>
      </c>
    </row>
    <row r="4947" spans="1:3" x14ac:dyDescent="0.25">
      <c r="A4947" t="s">
        <v>6736</v>
      </c>
      <c r="B4947">
        <v>96415</v>
      </c>
      <c r="C4947">
        <v>31.52</v>
      </c>
    </row>
    <row r="4948" spans="1:3" x14ac:dyDescent="0.25">
      <c r="A4948" t="s">
        <v>6736</v>
      </c>
      <c r="B4948">
        <v>96416</v>
      </c>
      <c r="C4948">
        <v>158.66</v>
      </c>
    </row>
    <row r="4949" spans="1:3" x14ac:dyDescent="0.25">
      <c r="A4949" t="s">
        <v>6736</v>
      </c>
      <c r="B4949">
        <v>96417</v>
      </c>
      <c r="C4949">
        <v>70.09</v>
      </c>
    </row>
    <row r="4950" spans="1:3" x14ac:dyDescent="0.25">
      <c r="A4950" t="s">
        <v>6736</v>
      </c>
      <c r="B4950">
        <v>96420</v>
      </c>
      <c r="C4950">
        <v>118.93</v>
      </c>
    </row>
    <row r="4951" spans="1:3" x14ac:dyDescent="0.25">
      <c r="A4951" t="s">
        <v>6736</v>
      </c>
      <c r="B4951">
        <v>96422</v>
      </c>
      <c r="C4951">
        <v>191.8</v>
      </c>
    </row>
    <row r="4952" spans="1:3" x14ac:dyDescent="0.25">
      <c r="A4952" t="s">
        <v>6736</v>
      </c>
      <c r="B4952">
        <v>96423</v>
      </c>
      <c r="C4952">
        <v>88.35</v>
      </c>
    </row>
    <row r="4953" spans="1:3" x14ac:dyDescent="0.25">
      <c r="A4953" t="s">
        <v>6736</v>
      </c>
      <c r="B4953">
        <v>96425</v>
      </c>
      <c r="C4953">
        <v>205.07</v>
      </c>
    </row>
    <row r="4954" spans="1:3" x14ac:dyDescent="0.25">
      <c r="A4954" t="s">
        <v>6736</v>
      </c>
      <c r="B4954">
        <v>96521</v>
      </c>
      <c r="C4954">
        <v>155.85</v>
      </c>
    </row>
    <row r="4955" spans="1:3" x14ac:dyDescent="0.25">
      <c r="A4955" t="s">
        <v>6736</v>
      </c>
      <c r="B4955">
        <v>96522</v>
      </c>
      <c r="C4955">
        <v>127.64</v>
      </c>
    </row>
    <row r="4956" spans="1:3" x14ac:dyDescent="0.25">
      <c r="A4956" t="s">
        <v>6736</v>
      </c>
      <c r="B4956">
        <v>96523</v>
      </c>
      <c r="C4956">
        <v>28.04</v>
      </c>
    </row>
    <row r="4957" spans="1:3" x14ac:dyDescent="0.25">
      <c r="A4957" t="s">
        <v>6736</v>
      </c>
      <c r="B4957">
        <v>96567</v>
      </c>
      <c r="C4957">
        <v>153.44</v>
      </c>
    </row>
    <row r="4958" spans="1:3" x14ac:dyDescent="0.25">
      <c r="A4958" t="s">
        <v>6736</v>
      </c>
      <c r="B4958">
        <v>96570</v>
      </c>
      <c r="C4958">
        <v>62.27</v>
      </c>
    </row>
    <row r="4959" spans="1:3" x14ac:dyDescent="0.25">
      <c r="A4959" t="s">
        <v>6736</v>
      </c>
      <c r="B4959">
        <v>96571</v>
      </c>
      <c r="C4959">
        <v>28.98</v>
      </c>
    </row>
    <row r="4960" spans="1:3" x14ac:dyDescent="0.25">
      <c r="A4960" t="s">
        <v>6736</v>
      </c>
      <c r="B4960">
        <v>96900</v>
      </c>
      <c r="C4960">
        <v>23.35</v>
      </c>
    </row>
    <row r="4961" spans="1:3" x14ac:dyDescent="0.25">
      <c r="A4961" t="s">
        <v>6736</v>
      </c>
      <c r="B4961">
        <v>96904</v>
      </c>
      <c r="C4961">
        <v>71.27</v>
      </c>
    </row>
    <row r="4962" spans="1:3" x14ac:dyDescent="0.25">
      <c r="A4962" t="s">
        <v>6736</v>
      </c>
      <c r="B4962">
        <v>96910</v>
      </c>
      <c r="C4962">
        <v>80.95</v>
      </c>
    </row>
    <row r="4963" spans="1:3" x14ac:dyDescent="0.25">
      <c r="A4963" t="s">
        <v>6736</v>
      </c>
      <c r="B4963">
        <v>96912</v>
      </c>
      <c r="C4963">
        <v>103.51</v>
      </c>
    </row>
    <row r="4964" spans="1:3" x14ac:dyDescent="0.25">
      <c r="A4964" t="s">
        <v>6736</v>
      </c>
      <c r="B4964">
        <v>96913</v>
      </c>
      <c r="C4964">
        <v>148.6</v>
      </c>
    </row>
    <row r="4965" spans="1:3" x14ac:dyDescent="0.25">
      <c r="A4965" t="s">
        <v>6736</v>
      </c>
      <c r="B4965">
        <v>97001</v>
      </c>
      <c r="C4965">
        <v>81.03</v>
      </c>
    </row>
    <row r="4966" spans="1:3" x14ac:dyDescent="0.25">
      <c r="A4966" t="s">
        <v>6736</v>
      </c>
      <c r="B4966">
        <v>97002</v>
      </c>
      <c r="C4966">
        <v>45.36</v>
      </c>
    </row>
    <row r="4967" spans="1:3" x14ac:dyDescent="0.25">
      <c r="A4967" t="s">
        <v>6736</v>
      </c>
      <c r="B4967">
        <v>97003</v>
      </c>
      <c r="C4967">
        <v>91.91</v>
      </c>
    </row>
    <row r="4968" spans="1:3" x14ac:dyDescent="0.25">
      <c r="A4968" t="s">
        <v>6736</v>
      </c>
      <c r="B4968">
        <v>97004</v>
      </c>
      <c r="C4968">
        <v>57.44</v>
      </c>
    </row>
    <row r="4969" spans="1:3" x14ac:dyDescent="0.25">
      <c r="A4969" t="s">
        <v>6736</v>
      </c>
      <c r="B4969">
        <v>97012</v>
      </c>
      <c r="C4969">
        <v>17.22</v>
      </c>
    </row>
    <row r="4970" spans="1:3" x14ac:dyDescent="0.25">
      <c r="A4970" t="s">
        <v>6736</v>
      </c>
      <c r="B4970">
        <v>97016</v>
      </c>
      <c r="C4970">
        <v>21.09</v>
      </c>
    </row>
    <row r="4971" spans="1:3" x14ac:dyDescent="0.25">
      <c r="A4971" t="s">
        <v>6736</v>
      </c>
      <c r="B4971">
        <v>97018</v>
      </c>
      <c r="C4971">
        <v>12.26</v>
      </c>
    </row>
    <row r="4972" spans="1:3" x14ac:dyDescent="0.25">
      <c r="A4972" t="s">
        <v>6736</v>
      </c>
      <c r="B4972">
        <v>97022</v>
      </c>
      <c r="C4972">
        <v>25.96</v>
      </c>
    </row>
    <row r="4973" spans="1:3" x14ac:dyDescent="0.25">
      <c r="A4973" t="s">
        <v>6736</v>
      </c>
      <c r="B4973">
        <v>97024</v>
      </c>
      <c r="C4973">
        <v>7.02</v>
      </c>
    </row>
    <row r="4974" spans="1:3" x14ac:dyDescent="0.25">
      <c r="A4974" t="s">
        <v>6736</v>
      </c>
      <c r="B4974">
        <v>97026</v>
      </c>
      <c r="C4974">
        <v>6.62</v>
      </c>
    </row>
    <row r="4975" spans="1:3" x14ac:dyDescent="0.25">
      <c r="A4975" t="s">
        <v>6736</v>
      </c>
      <c r="B4975">
        <v>97028</v>
      </c>
      <c r="C4975">
        <v>8.16</v>
      </c>
    </row>
    <row r="4976" spans="1:3" x14ac:dyDescent="0.25">
      <c r="A4976" t="s">
        <v>6736</v>
      </c>
      <c r="B4976">
        <v>97032</v>
      </c>
      <c r="C4976">
        <v>20.84</v>
      </c>
    </row>
    <row r="4977" spans="1:3" x14ac:dyDescent="0.25">
      <c r="A4977" t="s">
        <v>6736</v>
      </c>
      <c r="B4977">
        <v>97033</v>
      </c>
      <c r="C4977">
        <v>28.86</v>
      </c>
    </row>
    <row r="4978" spans="1:3" x14ac:dyDescent="0.25">
      <c r="A4978" t="s">
        <v>6736</v>
      </c>
      <c r="B4978">
        <v>97034</v>
      </c>
      <c r="C4978">
        <v>19.78</v>
      </c>
    </row>
    <row r="4979" spans="1:3" x14ac:dyDescent="0.25">
      <c r="A4979" t="s">
        <v>6736</v>
      </c>
      <c r="B4979">
        <v>97035</v>
      </c>
      <c r="C4979">
        <v>13.74</v>
      </c>
    </row>
    <row r="4980" spans="1:3" x14ac:dyDescent="0.25">
      <c r="A4980" t="s">
        <v>6736</v>
      </c>
      <c r="B4980">
        <v>97036</v>
      </c>
      <c r="C4980">
        <v>36.450000000000003</v>
      </c>
    </row>
    <row r="4981" spans="1:3" x14ac:dyDescent="0.25">
      <c r="A4981" t="s">
        <v>6736</v>
      </c>
      <c r="B4981">
        <v>97110</v>
      </c>
      <c r="C4981">
        <v>35.020000000000003</v>
      </c>
    </row>
    <row r="4982" spans="1:3" x14ac:dyDescent="0.25">
      <c r="A4982" t="s">
        <v>6736</v>
      </c>
      <c r="B4982">
        <v>97112</v>
      </c>
      <c r="C4982">
        <v>36.630000000000003</v>
      </c>
    </row>
    <row r="4983" spans="1:3" x14ac:dyDescent="0.25">
      <c r="A4983" t="s">
        <v>6736</v>
      </c>
      <c r="B4983">
        <v>97113</v>
      </c>
      <c r="C4983">
        <v>47.15</v>
      </c>
    </row>
    <row r="4984" spans="1:3" x14ac:dyDescent="0.25">
      <c r="A4984" t="s">
        <v>6736</v>
      </c>
      <c r="B4984">
        <v>97116</v>
      </c>
      <c r="C4984">
        <v>30.78</v>
      </c>
    </row>
    <row r="4985" spans="1:3" x14ac:dyDescent="0.25">
      <c r="A4985" t="s">
        <v>6736</v>
      </c>
      <c r="B4985">
        <v>97124</v>
      </c>
      <c r="C4985">
        <v>28.54</v>
      </c>
    </row>
    <row r="4986" spans="1:3" x14ac:dyDescent="0.25">
      <c r="A4986" t="s">
        <v>6736</v>
      </c>
      <c r="B4986">
        <v>97140</v>
      </c>
      <c r="C4986">
        <v>32.28</v>
      </c>
    </row>
    <row r="4987" spans="1:3" x14ac:dyDescent="0.25">
      <c r="A4987" t="s">
        <v>6736</v>
      </c>
      <c r="B4987">
        <v>97150</v>
      </c>
      <c r="C4987">
        <v>18.690000000000001</v>
      </c>
    </row>
    <row r="4988" spans="1:3" x14ac:dyDescent="0.25">
      <c r="A4988" t="s">
        <v>6736</v>
      </c>
      <c r="B4988">
        <v>97530</v>
      </c>
      <c r="C4988">
        <v>37.89</v>
      </c>
    </row>
    <row r="4989" spans="1:3" x14ac:dyDescent="0.25">
      <c r="A4989" t="s">
        <v>6736</v>
      </c>
      <c r="B4989">
        <v>97532</v>
      </c>
      <c r="C4989">
        <v>28.62</v>
      </c>
    </row>
    <row r="4990" spans="1:3" x14ac:dyDescent="0.25">
      <c r="A4990" t="s">
        <v>6736</v>
      </c>
      <c r="B4990">
        <v>97533</v>
      </c>
      <c r="C4990">
        <v>31.44</v>
      </c>
    </row>
    <row r="4991" spans="1:3" x14ac:dyDescent="0.25">
      <c r="A4991" t="s">
        <v>6736</v>
      </c>
      <c r="B4991">
        <v>97535</v>
      </c>
      <c r="C4991">
        <v>38.24</v>
      </c>
    </row>
    <row r="4992" spans="1:3" x14ac:dyDescent="0.25">
      <c r="A4992" t="s">
        <v>6736</v>
      </c>
      <c r="B4992">
        <v>97537</v>
      </c>
      <c r="C4992">
        <v>32.6</v>
      </c>
    </row>
    <row r="4993" spans="1:3" x14ac:dyDescent="0.25">
      <c r="A4993" t="s">
        <v>6736</v>
      </c>
      <c r="B4993">
        <v>97542</v>
      </c>
      <c r="C4993">
        <v>33.409999999999997</v>
      </c>
    </row>
    <row r="4994" spans="1:3" x14ac:dyDescent="0.25">
      <c r="A4994" t="s">
        <v>6736</v>
      </c>
      <c r="B4994">
        <v>97545</v>
      </c>
      <c r="C4994">
        <v>0</v>
      </c>
    </row>
    <row r="4995" spans="1:3" x14ac:dyDescent="0.25">
      <c r="A4995" t="s">
        <v>6736</v>
      </c>
      <c r="B4995">
        <v>97546</v>
      </c>
      <c r="C4995">
        <v>0</v>
      </c>
    </row>
    <row r="4996" spans="1:3" x14ac:dyDescent="0.25">
      <c r="A4996" t="s">
        <v>6736</v>
      </c>
      <c r="B4996">
        <v>97750</v>
      </c>
      <c r="C4996">
        <v>35.82</v>
      </c>
    </row>
    <row r="4997" spans="1:3" x14ac:dyDescent="0.25">
      <c r="A4997" t="s">
        <v>6736</v>
      </c>
      <c r="B4997">
        <v>97755</v>
      </c>
      <c r="C4997">
        <v>38.44</v>
      </c>
    </row>
    <row r="4998" spans="1:3" x14ac:dyDescent="0.25">
      <c r="A4998" t="s">
        <v>6736</v>
      </c>
      <c r="B4998">
        <v>97760</v>
      </c>
      <c r="C4998">
        <v>41.46</v>
      </c>
    </row>
    <row r="4999" spans="1:3" x14ac:dyDescent="0.25">
      <c r="A4999" t="s">
        <v>6736</v>
      </c>
      <c r="B4999">
        <v>97761</v>
      </c>
      <c r="C4999">
        <v>35.82</v>
      </c>
    </row>
    <row r="5000" spans="1:3" x14ac:dyDescent="0.25">
      <c r="A5000" t="s">
        <v>6736</v>
      </c>
      <c r="B5000">
        <v>97762</v>
      </c>
      <c r="C5000">
        <v>53.07</v>
      </c>
    </row>
    <row r="5001" spans="1:3" x14ac:dyDescent="0.25">
      <c r="A5001" t="s">
        <v>6736</v>
      </c>
      <c r="B5001">
        <v>99175</v>
      </c>
      <c r="C5001">
        <v>19.32</v>
      </c>
    </row>
    <row r="5002" spans="1:3" x14ac:dyDescent="0.25">
      <c r="A5002" t="s">
        <v>6736</v>
      </c>
      <c r="B5002">
        <v>99183</v>
      </c>
      <c r="C5002">
        <v>118.21</v>
      </c>
    </row>
    <row r="5003" spans="1:3" x14ac:dyDescent="0.25">
      <c r="A5003" t="s">
        <v>6736</v>
      </c>
      <c r="B5003">
        <v>99184</v>
      </c>
      <c r="C5003">
        <v>244.97</v>
      </c>
    </row>
    <row r="5004" spans="1:3" x14ac:dyDescent="0.25">
      <c r="A5004" t="s">
        <v>6736</v>
      </c>
      <c r="B5004">
        <v>99195</v>
      </c>
      <c r="C5004">
        <v>113.51</v>
      </c>
    </row>
    <row r="5005" spans="1:3" x14ac:dyDescent="0.25">
      <c r="A5005" t="s">
        <v>6736</v>
      </c>
      <c r="B5005">
        <v>99201</v>
      </c>
      <c r="C5005">
        <v>28.43</v>
      </c>
    </row>
    <row r="5006" spans="1:3" x14ac:dyDescent="0.25">
      <c r="A5006" t="s">
        <v>6736</v>
      </c>
      <c r="B5006">
        <v>99217</v>
      </c>
      <c r="C5006">
        <v>77.88</v>
      </c>
    </row>
    <row r="5007" spans="1:3" x14ac:dyDescent="0.25">
      <c r="A5007" t="s">
        <v>6736</v>
      </c>
      <c r="B5007">
        <v>99218</v>
      </c>
      <c r="C5007">
        <v>106.12</v>
      </c>
    </row>
    <row r="5008" spans="1:3" x14ac:dyDescent="0.25">
      <c r="A5008" t="s">
        <v>6736</v>
      </c>
      <c r="B5008">
        <v>99219</v>
      </c>
      <c r="C5008">
        <v>144.33000000000001</v>
      </c>
    </row>
    <row r="5009" spans="1:3" x14ac:dyDescent="0.25">
      <c r="A5009" t="s">
        <v>6736</v>
      </c>
      <c r="B5009">
        <v>99220</v>
      </c>
      <c r="C5009">
        <v>197.21</v>
      </c>
    </row>
    <row r="5010" spans="1:3" x14ac:dyDescent="0.25">
      <c r="A5010" t="s">
        <v>6736</v>
      </c>
      <c r="B5010">
        <v>99221</v>
      </c>
      <c r="C5010">
        <v>108.09</v>
      </c>
    </row>
    <row r="5011" spans="1:3" x14ac:dyDescent="0.25">
      <c r="A5011" t="s">
        <v>6736</v>
      </c>
      <c r="B5011">
        <v>99222</v>
      </c>
      <c r="C5011">
        <v>145.87</v>
      </c>
    </row>
    <row r="5012" spans="1:3" x14ac:dyDescent="0.25">
      <c r="A5012" t="s">
        <v>6736</v>
      </c>
      <c r="B5012">
        <v>99223</v>
      </c>
      <c r="C5012">
        <v>215.81</v>
      </c>
    </row>
    <row r="5013" spans="1:3" x14ac:dyDescent="0.25">
      <c r="A5013" t="s">
        <v>6736</v>
      </c>
      <c r="B5013">
        <v>99224</v>
      </c>
      <c r="C5013">
        <v>42.32</v>
      </c>
    </row>
    <row r="5014" spans="1:3" x14ac:dyDescent="0.25">
      <c r="A5014" t="s">
        <v>6736</v>
      </c>
      <c r="B5014">
        <v>99225</v>
      </c>
      <c r="C5014">
        <v>77.48</v>
      </c>
    </row>
    <row r="5015" spans="1:3" x14ac:dyDescent="0.25">
      <c r="A5015" t="s">
        <v>6736</v>
      </c>
      <c r="B5015">
        <v>99226</v>
      </c>
      <c r="C5015">
        <v>111.9</v>
      </c>
    </row>
    <row r="5016" spans="1:3" x14ac:dyDescent="0.25">
      <c r="A5016" t="s">
        <v>6736</v>
      </c>
      <c r="B5016">
        <v>99231</v>
      </c>
      <c r="C5016">
        <v>41.91</v>
      </c>
    </row>
    <row r="5017" spans="1:3" x14ac:dyDescent="0.25">
      <c r="A5017" t="s">
        <v>6736</v>
      </c>
      <c r="B5017">
        <v>99232</v>
      </c>
      <c r="C5017">
        <v>76.680000000000007</v>
      </c>
    </row>
    <row r="5018" spans="1:3" x14ac:dyDescent="0.25">
      <c r="A5018" t="s">
        <v>6736</v>
      </c>
      <c r="B5018">
        <v>99233</v>
      </c>
      <c r="C5018">
        <v>110.68</v>
      </c>
    </row>
    <row r="5019" spans="1:3" x14ac:dyDescent="0.25">
      <c r="A5019" t="s">
        <v>6736</v>
      </c>
      <c r="B5019">
        <v>99234</v>
      </c>
      <c r="C5019">
        <v>142.44</v>
      </c>
    </row>
    <row r="5020" spans="1:3" x14ac:dyDescent="0.25">
      <c r="A5020" t="s">
        <v>6736</v>
      </c>
      <c r="B5020">
        <v>99235</v>
      </c>
      <c r="C5020">
        <v>179.84</v>
      </c>
    </row>
    <row r="5021" spans="1:3" x14ac:dyDescent="0.25">
      <c r="A5021" t="s">
        <v>6736</v>
      </c>
      <c r="B5021">
        <v>99236</v>
      </c>
      <c r="C5021">
        <v>231.51</v>
      </c>
    </row>
    <row r="5022" spans="1:3" x14ac:dyDescent="0.25">
      <c r="A5022" t="s">
        <v>6736</v>
      </c>
      <c r="B5022">
        <v>99238</v>
      </c>
      <c r="C5022">
        <v>77.489999999999995</v>
      </c>
    </row>
    <row r="5023" spans="1:3" x14ac:dyDescent="0.25">
      <c r="A5023" t="s">
        <v>6736</v>
      </c>
      <c r="B5023">
        <v>99239</v>
      </c>
      <c r="C5023">
        <v>114.69</v>
      </c>
    </row>
    <row r="5024" spans="1:3" x14ac:dyDescent="0.25">
      <c r="A5024" t="s">
        <v>6736</v>
      </c>
      <c r="B5024">
        <v>99281</v>
      </c>
      <c r="C5024">
        <v>22.51</v>
      </c>
    </row>
    <row r="5025" spans="1:3" x14ac:dyDescent="0.25">
      <c r="A5025" t="s">
        <v>6736</v>
      </c>
      <c r="B5025">
        <v>99282</v>
      </c>
      <c r="C5025">
        <v>43.88</v>
      </c>
    </row>
    <row r="5026" spans="1:3" x14ac:dyDescent="0.25">
      <c r="A5026" t="s">
        <v>6736</v>
      </c>
      <c r="B5026">
        <v>99283</v>
      </c>
      <c r="C5026">
        <v>65.540000000000006</v>
      </c>
    </row>
    <row r="5027" spans="1:3" x14ac:dyDescent="0.25">
      <c r="A5027" t="s">
        <v>6736</v>
      </c>
      <c r="B5027">
        <v>99284</v>
      </c>
      <c r="C5027">
        <v>124.27</v>
      </c>
    </row>
    <row r="5028" spans="1:3" x14ac:dyDescent="0.25">
      <c r="A5028" t="s">
        <v>6736</v>
      </c>
      <c r="B5028">
        <v>99285</v>
      </c>
      <c r="C5028">
        <v>183.33</v>
      </c>
    </row>
    <row r="5029" spans="1:3" x14ac:dyDescent="0.25">
      <c r="A5029" t="s">
        <v>6736</v>
      </c>
      <c r="B5029">
        <v>99304</v>
      </c>
      <c r="C5029">
        <v>97.91</v>
      </c>
    </row>
    <row r="5030" spans="1:3" x14ac:dyDescent="0.25">
      <c r="A5030" t="s">
        <v>6736</v>
      </c>
      <c r="B5030">
        <v>99305</v>
      </c>
      <c r="C5030">
        <v>139.22999999999999</v>
      </c>
    </row>
    <row r="5031" spans="1:3" x14ac:dyDescent="0.25">
      <c r="A5031" t="s">
        <v>6736</v>
      </c>
      <c r="B5031">
        <v>99306</v>
      </c>
      <c r="C5031">
        <v>177.32</v>
      </c>
    </row>
    <row r="5032" spans="1:3" x14ac:dyDescent="0.25">
      <c r="A5032" t="s">
        <v>6736</v>
      </c>
      <c r="B5032">
        <v>99307</v>
      </c>
      <c r="C5032">
        <v>47.97</v>
      </c>
    </row>
    <row r="5033" spans="1:3" x14ac:dyDescent="0.25">
      <c r="A5033" t="s">
        <v>6736</v>
      </c>
      <c r="B5033">
        <v>99308</v>
      </c>
      <c r="C5033">
        <v>74.290000000000006</v>
      </c>
    </row>
    <row r="5034" spans="1:3" x14ac:dyDescent="0.25">
      <c r="A5034" t="s">
        <v>6736</v>
      </c>
      <c r="B5034">
        <v>99309</v>
      </c>
      <c r="C5034">
        <v>97.84</v>
      </c>
    </row>
    <row r="5035" spans="1:3" x14ac:dyDescent="0.25">
      <c r="A5035" t="s">
        <v>6736</v>
      </c>
      <c r="B5035">
        <v>99310</v>
      </c>
      <c r="C5035">
        <v>145.25</v>
      </c>
    </row>
    <row r="5036" spans="1:3" x14ac:dyDescent="0.25">
      <c r="A5036" t="s">
        <v>6736</v>
      </c>
      <c r="B5036">
        <v>99315</v>
      </c>
      <c r="C5036">
        <v>78.290000000000006</v>
      </c>
    </row>
    <row r="5037" spans="1:3" x14ac:dyDescent="0.25">
      <c r="A5037" t="s">
        <v>6736</v>
      </c>
      <c r="B5037">
        <v>99316</v>
      </c>
      <c r="C5037">
        <v>113.07</v>
      </c>
    </row>
    <row r="5038" spans="1:3" x14ac:dyDescent="0.25">
      <c r="A5038" t="s">
        <v>6736</v>
      </c>
      <c r="B5038">
        <v>99318</v>
      </c>
      <c r="C5038">
        <v>102.5</v>
      </c>
    </row>
    <row r="5039" spans="1:3" x14ac:dyDescent="0.25">
      <c r="A5039" t="s">
        <v>6736</v>
      </c>
      <c r="B5039">
        <v>99324</v>
      </c>
      <c r="C5039">
        <v>59.13</v>
      </c>
    </row>
    <row r="5040" spans="1:3" x14ac:dyDescent="0.25">
      <c r="A5040" t="s">
        <v>6736</v>
      </c>
      <c r="B5040">
        <v>99325</v>
      </c>
      <c r="C5040">
        <v>85.87</v>
      </c>
    </row>
    <row r="5041" spans="1:3" x14ac:dyDescent="0.25">
      <c r="A5041" t="s">
        <v>6736</v>
      </c>
      <c r="B5041">
        <v>99326</v>
      </c>
      <c r="C5041">
        <v>148.27000000000001</v>
      </c>
    </row>
    <row r="5042" spans="1:3" x14ac:dyDescent="0.25">
      <c r="A5042" t="s">
        <v>6736</v>
      </c>
      <c r="B5042">
        <v>99327</v>
      </c>
      <c r="C5042">
        <v>198</v>
      </c>
    </row>
    <row r="5043" spans="1:3" x14ac:dyDescent="0.25">
      <c r="A5043" t="s">
        <v>6736</v>
      </c>
      <c r="B5043">
        <v>99328</v>
      </c>
      <c r="C5043">
        <v>231.14</v>
      </c>
    </row>
    <row r="5044" spans="1:3" x14ac:dyDescent="0.25">
      <c r="A5044" t="s">
        <v>6736</v>
      </c>
      <c r="B5044">
        <v>99334</v>
      </c>
      <c r="C5044">
        <v>64.56</v>
      </c>
    </row>
    <row r="5045" spans="1:3" x14ac:dyDescent="0.25">
      <c r="A5045" t="s">
        <v>6736</v>
      </c>
      <c r="B5045">
        <v>99335</v>
      </c>
      <c r="C5045">
        <v>101.65</v>
      </c>
    </row>
    <row r="5046" spans="1:3" x14ac:dyDescent="0.25">
      <c r="A5046" t="s">
        <v>6736</v>
      </c>
      <c r="B5046">
        <v>99336</v>
      </c>
      <c r="C5046">
        <v>143.65</v>
      </c>
    </row>
    <row r="5047" spans="1:3" x14ac:dyDescent="0.25">
      <c r="A5047" t="s">
        <v>6736</v>
      </c>
      <c r="B5047">
        <v>99337</v>
      </c>
      <c r="C5047">
        <v>205.6</v>
      </c>
    </row>
    <row r="5048" spans="1:3" x14ac:dyDescent="0.25">
      <c r="A5048" t="s">
        <v>6736</v>
      </c>
      <c r="B5048">
        <v>99341</v>
      </c>
      <c r="C5048">
        <v>58.73</v>
      </c>
    </row>
    <row r="5049" spans="1:3" x14ac:dyDescent="0.25">
      <c r="A5049" t="s">
        <v>6736</v>
      </c>
      <c r="B5049">
        <v>99342</v>
      </c>
      <c r="C5049">
        <v>84.26</v>
      </c>
    </row>
    <row r="5050" spans="1:3" x14ac:dyDescent="0.25">
      <c r="A5050" t="s">
        <v>6736</v>
      </c>
      <c r="B5050">
        <v>99343</v>
      </c>
      <c r="C5050">
        <v>138.15</v>
      </c>
    </row>
    <row r="5051" spans="1:3" x14ac:dyDescent="0.25">
      <c r="A5051" t="s">
        <v>6736</v>
      </c>
      <c r="B5051">
        <v>99344</v>
      </c>
      <c r="C5051">
        <v>194.25</v>
      </c>
    </row>
    <row r="5052" spans="1:3" x14ac:dyDescent="0.25">
      <c r="A5052" t="s">
        <v>6736</v>
      </c>
      <c r="B5052">
        <v>99345</v>
      </c>
      <c r="C5052">
        <v>235.53</v>
      </c>
    </row>
    <row r="5053" spans="1:3" x14ac:dyDescent="0.25">
      <c r="A5053" t="s">
        <v>6736</v>
      </c>
      <c r="B5053">
        <v>99347</v>
      </c>
      <c r="C5053">
        <v>59.17</v>
      </c>
    </row>
    <row r="5054" spans="1:3" x14ac:dyDescent="0.25">
      <c r="A5054" t="s">
        <v>6736</v>
      </c>
      <c r="B5054">
        <v>99348</v>
      </c>
      <c r="C5054">
        <v>89.74</v>
      </c>
    </row>
    <row r="5055" spans="1:3" x14ac:dyDescent="0.25">
      <c r="A5055" t="s">
        <v>6736</v>
      </c>
      <c r="B5055">
        <v>99349</v>
      </c>
      <c r="C5055">
        <v>136.87</v>
      </c>
    </row>
    <row r="5056" spans="1:3" x14ac:dyDescent="0.25">
      <c r="A5056" t="s">
        <v>6736</v>
      </c>
      <c r="B5056">
        <v>99350</v>
      </c>
      <c r="C5056">
        <v>189.77</v>
      </c>
    </row>
    <row r="5057" spans="1:3" x14ac:dyDescent="0.25">
      <c r="A5057" t="s">
        <v>6736</v>
      </c>
      <c r="B5057">
        <v>99354</v>
      </c>
      <c r="C5057">
        <v>99.03</v>
      </c>
    </row>
    <row r="5058" spans="1:3" x14ac:dyDescent="0.25">
      <c r="A5058" t="s">
        <v>6736</v>
      </c>
      <c r="B5058">
        <v>99355</v>
      </c>
      <c r="C5058">
        <v>95.82</v>
      </c>
    </row>
    <row r="5059" spans="1:3" x14ac:dyDescent="0.25">
      <c r="A5059" t="s">
        <v>6736</v>
      </c>
      <c r="B5059">
        <v>99356</v>
      </c>
      <c r="C5059">
        <v>98.06</v>
      </c>
    </row>
    <row r="5060" spans="1:3" x14ac:dyDescent="0.25">
      <c r="A5060" t="s">
        <v>6736</v>
      </c>
      <c r="B5060">
        <v>99357</v>
      </c>
      <c r="C5060">
        <v>97.26</v>
      </c>
    </row>
    <row r="5061" spans="1:3" x14ac:dyDescent="0.25">
      <c r="A5061" t="s">
        <v>6736</v>
      </c>
      <c r="B5061">
        <v>99415</v>
      </c>
      <c r="C5061">
        <v>10.06</v>
      </c>
    </row>
    <row r="5062" spans="1:3" x14ac:dyDescent="0.25">
      <c r="A5062" t="s">
        <v>6736</v>
      </c>
      <c r="B5062">
        <v>99416</v>
      </c>
      <c r="C5062">
        <v>5.63</v>
      </c>
    </row>
    <row r="5063" spans="1:3" x14ac:dyDescent="0.25">
      <c r="A5063" t="s">
        <v>6736</v>
      </c>
      <c r="B5063">
        <v>99455</v>
      </c>
      <c r="C5063">
        <v>0</v>
      </c>
    </row>
    <row r="5064" spans="1:3" x14ac:dyDescent="0.25">
      <c r="A5064" t="s">
        <v>6736</v>
      </c>
      <c r="B5064">
        <v>99456</v>
      </c>
      <c r="C5064">
        <v>0</v>
      </c>
    </row>
    <row r="5065" spans="1:3" x14ac:dyDescent="0.25">
      <c r="A5065" t="s">
        <v>6736</v>
      </c>
      <c r="B5065">
        <v>99460</v>
      </c>
      <c r="C5065">
        <v>102.54</v>
      </c>
    </row>
    <row r="5066" spans="1:3" x14ac:dyDescent="0.25">
      <c r="A5066" t="s">
        <v>6736</v>
      </c>
      <c r="B5066">
        <v>99462</v>
      </c>
      <c r="C5066">
        <v>44.46</v>
      </c>
    </row>
    <row r="5067" spans="1:3" x14ac:dyDescent="0.25">
      <c r="A5067" t="s">
        <v>6736</v>
      </c>
      <c r="B5067">
        <v>99463</v>
      </c>
      <c r="C5067">
        <v>127.54</v>
      </c>
    </row>
    <row r="5068" spans="1:3" x14ac:dyDescent="0.25">
      <c r="A5068" t="s">
        <v>6736</v>
      </c>
      <c r="B5068">
        <v>99464</v>
      </c>
      <c r="C5068">
        <v>75.86</v>
      </c>
    </row>
    <row r="5069" spans="1:3" x14ac:dyDescent="0.25">
      <c r="A5069" t="s">
        <v>6736</v>
      </c>
      <c r="B5069">
        <v>99465</v>
      </c>
      <c r="C5069">
        <v>162.88</v>
      </c>
    </row>
    <row r="5070" spans="1:3" x14ac:dyDescent="0.25">
      <c r="A5070" t="s">
        <v>6736</v>
      </c>
      <c r="B5070">
        <v>99466</v>
      </c>
      <c r="C5070">
        <v>244.24</v>
      </c>
    </row>
    <row r="5071" spans="1:3" x14ac:dyDescent="0.25">
      <c r="A5071" t="s">
        <v>6736</v>
      </c>
      <c r="B5071">
        <v>99467</v>
      </c>
      <c r="C5071">
        <v>123.76</v>
      </c>
    </row>
    <row r="5072" spans="1:3" x14ac:dyDescent="0.25">
      <c r="A5072" t="s">
        <v>6736</v>
      </c>
      <c r="B5072">
        <v>99468</v>
      </c>
      <c r="C5072">
        <v>1004.39</v>
      </c>
    </row>
    <row r="5073" spans="1:3" x14ac:dyDescent="0.25">
      <c r="A5073" t="s">
        <v>6736</v>
      </c>
      <c r="B5073">
        <v>99469</v>
      </c>
      <c r="C5073">
        <v>423.5</v>
      </c>
    </row>
    <row r="5074" spans="1:3" x14ac:dyDescent="0.25">
      <c r="A5074" t="s">
        <v>6736</v>
      </c>
      <c r="B5074">
        <v>99471</v>
      </c>
      <c r="C5074">
        <v>937.62</v>
      </c>
    </row>
    <row r="5075" spans="1:3" x14ac:dyDescent="0.25">
      <c r="A5075" t="s">
        <v>6736</v>
      </c>
      <c r="B5075">
        <v>99472</v>
      </c>
      <c r="C5075">
        <v>436.26</v>
      </c>
    </row>
    <row r="5076" spans="1:3" x14ac:dyDescent="0.25">
      <c r="A5076" t="s">
        <v>6736</v>
      </c>
      <c r="B5076">
        <v>99475</v>
      </c>
      <c r="C5076">
        <v>614</v>
      </c>
    </row>
    <row r="5077" spans="1:3" x14ac:dyDescent="0.25">
      <c r="A5077" t="s">
        <v>6736</v>
      </c>
      <c r="B5077">
        <v>99476</v>
      </c>
      <c r="C5077">
        <v>369.51</v>
      </c>
    </row>
    <row r="5078" spans="1:3" x14ac:dyDescent="0.25">
      <c r="A5078" t="s">
        <v>6736</v>
      </c>
      <c r="B5078">
        <v>99477</v>
      </c>
      <c r="C5078">
        <v>380.85</v>
      </c>
    </row>
    <row r="5079" spans="1:3" x14ac:dyDescent="0.25">
      <c r="A5079" t="s">
        <v>6736</v>
      </c>
      <c r="B5079">
        <v>99478</v>
      </c>
      <c r="C5079">
        <v>145.41</v>
      </c>
    </row>
    <row r="5080" spans="1:3" x14ac:dyDescent="0.25">
      <c r="A5080" t="s">
        <v>6736</v>
      </c>
      <c r="B5080">
        <v>99479</v>
      </c>
      <c r="C5080">
        <v>132.63</v>
      </c>
    </row>
    <row r="5081" spans="1:3" x14ac:dyDescent="0.25">
      <c r="A5081" t="s">
        <v>6736</v>
      </c>
      <c r="B5081">
        <v>99480</v>
      </c>
      <c r="C5081">
        <v>126.96</v>
      </c>
    </row>
    <row r="5082" spans="1:3" x14ac:dyDescent="0.25">
      <c r="A5082" t="s">
        <v>6736</v>
      </c>
      <c r="B5082">
        <v>90371</v>
      </c>
    </row>
    <row r="5083" spans="1:3" x14ac:dyDescent="0.25">
      <c r="A5083" t="s">
        <v>6736</v>
      </c>
      <c r="B5083">
        <v>90375</v>
      </c>
    </row>
    <row r="5084" spans="1:3" x14ac:dyDescent="0.25">
      <c r="A5084" t="s">
        <v>6736</v>
      </c>
      <c r="B5084">
        <v>90376</v>
      </c>
    </row>
    <row r="5085" spans="1:3" x14ac:dyDescent="0.25">
      <c r="A5085" t="s">
        <v>6736</v>
      </c>
      <c r="B5085">
        <v>90585</v>
      </c>
    </row>
    <row r="5086" spans="1:3" x14ac:dyDescent="0.25">
      <c r="A5086" t="s">
        <v>6736</v>
      </c>
      <c r="B5086">
        <v>90586</v>
      </c>
    </row>
    <row r="5087" spans="1:3" x14ac:dyDescent="0.25">
      <c r="A5087" t="s">
        <v>6736</v>
      </c>
      <c r="B5087">
        <v>90630</v>
      </c>
    </row>
    <row r="5088" spans="1:3" x14ac:dyDescent="0.25">
      <c r="A5088" t="s">
        <v>6736</v>
      </c>
      <c r="B5088">
        <v>90632</v>
      </c>
    </row>
    <row r="5089" spans="1:2" x14ac:dyDescent="0.25">
      <c r="A5089" t="s">
        <v>6736</v>
      </c>
      <c r="B5089">
        <v>90656</v>
      </c>
    </row>
    <row r="5090" spans="1:2" x14ac:dyDescent="0.25">
      <c r="A5090" t="s">
        <v>6736</v>
      </c>
      <c r="B5090">
        <v>90657</v>
      </c>
    </row>
    <row r="5091" spans="1:2" x14ac:dyDescent="0.25">
      <c r="A5091" t="s">
        <v>6736</v>
      </c>
      <c r="B5091">
        <v>90661</v>
      </c>
    </row>
    <row r="5092" spans="1:2" x14ac:dyDescent="0.25">
      <c r="A5092" t="s">
        <v>6736</v>
      </c>
      <c r="B5092">
        <v>90662</v>
      </c>
    </row>
    <row r="5093" spans="1:2" x14ac:dyDescent="0.25">
      <c r="A5093" t="s">
        <v>6736</v>
      </c>
      <c r="B5093">
        <v>90670</v>
      </c>
    </row>
    <row r="5094" spans="1:2" x14ac:dyDescent="0.25">
      <c r="A5094" t="s">
        <v>6736</v>
      </c>
      <c r="B5094">
        <v>90672</v>
      </c>
    </row>
    <row r="5095" spans="1:2" x14ac:dyDescent="0.25">
      <c r="A5095" t="s">
        <v>6736</v>
      </c>
      <c r="B5095">
        <v>90673</v>
      </c>
    </row>
    <row r="5096" spans="1:2" x14ac:dyDescent="0.25">
      <c r="A5096" t="s">
        <v>6736</v>
      </c>
      <c r="B5096">
        <v>90675</v>
      </c>
    </row>
    <row r="5097" spans="1:2" x14ac:dyDescent="0.25">
      <c r="A5097" t="s">
        <v>6736</v>
      </c>
      <c r="B5097">
        <v>90685</v>
      </c>
    </row>
    <row r="5098" spans="1:2" x14ac:dyDescent="0.25">
      <c r="A5098" t="s">
        <v>6736</v>
      </c>
      <c r="B5098">
        <v>90686</v>
      </c>
    </row>
    <row r="5099" spans="1:2" x14ac:dyDescent="0.25">
      <c r="A5099" t="s">
        <v>6736</v>
      </c>
      <c r="B5099">
        <v>90687</v>
      </c>
    </row>
    <row r="5100" spans="1:2" x14ac:dyDescent="0.25">
      <c r="A5100" t="s">
        <v>6736</v>
      </c>
      <c r="B5100">
        <v>90688</v>
      </c>
    </row>
    <row r="5101" spans="1:2" x14ac:dyDescent="0.25">
      <c r="A5101" t="s">
        <v>6736</v>
      </c>
      <c r="B5101">
        <v>90691</v>
      </c>
    </row>
    <row r="5102" spans="1:2" x14ac:dyDescent="0.25">
      <c r="A5102" t="s">
        <v>6736</v>
      </c>
      <c r="B5102">
        <v>90714</v>
      </c>
    </row>
    <row r="5103" spans="1:2" x14ac:dyDescent="0.25">
      <c r="A5103" t="s">
        <v>6736</v>
      </c>
      <c r="B5103">
        <v>90715</v>
      </c>
    </row>
    <row r="5104" spans="1:2" x14ac:dyDescent="0.25">
      <c r="A5104" t="s">
        <v>6736</v>
      </c>
      <c r="B5104">
        <v>90732</v>
      </c>
    </row>
    <row r="5105" spans="1:2" x14ac:dyDescent="0.25">
      <c r="A5105" t="s">
        <v>6736</v>
      </c>
      <c r="B5105">
        <v>90740</v>
      </c>
    </row>
    <row r="5106" spans="1:2" x14ac:dyDescent="0.25">
      <c r="A5106" t="s">
        <v>6736</v>
      </c>
      <c r="B5106">
        <v>90743</v>
      </c>
    </row>
    <row r="5107" spans="1:2" x14ac:dyDescent="0.25">
      <c r="A5107" t="s">
        <v>6736</v>
      </c>
      <c r="B5107">
        <v>90744</v>
      </c>
    </row>
    <row r="5108" spans="1:2" x14ac:dyDescent="0.25">
      <c r="A5108" t="s">
        <v>6736</v>
      </c>
      <c r="B5108">
        <v>90746</v>
      </c>
    </row>
    <row r="5109" spans="1:2" x14ac:dyDescent="0.25">
      <c r="A5109" t="s">
        <v>6736</v>
      </c>
      <c r="B5109">
        <v>90747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K6587"/>
  <sheetViews>
    <sheetView topLeftCell="A3984" workbookViewId="0">
      <selection activeCell="I7" sqref="I7:J4028"/>
    </sheetView>
  </sheetViews>
  <sheetFormatPr defaultRowHeight="15" x14ac:dyDescent="0.25"/>
  <cols>
    <col min="9" max="9" width="12" bestFit="1" customWidth="1"/>
    <col min="10" max="10" width="14.140625" style="56" bestFit="1" customWidth="1"/>
    <col min="11" max="11" width="10.42578125" customWidth="1"/>
  </cols>
  <sheetData>
    <row r="2" spans="5:11" x14ac:dyDescent="0.25">
      <c r="E2" t="s">
        <v>9228</v>
      </c>
      <c r="F2" t="s">
        <v>9229</v>
      </c>
      <c r="I2" s="1" t="s">
        <v>9228</v>
      </c>
      <c r="J2" s="42" t="s">
        <v>9229</v>
      </c>
      <c r="K2" t="s">
        <v>9230</v>
      </c>
    </row>
    <row r="3" spans="5:11" hidden="1" x14ac:dyDescent="0.25">
      <c r="I3" s="1" t="s">
        <v>0</v>
      </c>
      <c r="J3" s="42" t="s">
        <v>4</v>
      </c>
    </row>
    <row r="4" spans="5:11" hidden="1" x14ac:dyDescent="0.25">
      <c r="E4">
        <v>11004</v>
      </c>
      <c r="F4" t="e">
        <v>#N/A</v>
      </c>
      <c r="I4" s="1"/>
      <c r="J4" s="42"/>
    </row>
    <row r="5" spans="5:11" hidden="1" x14ac:dyDescent="0.25">
      <c r="E5">
        <v>11005</v>
      </c>
      <c r="F5" t="e">
        <v>#N/A</v>
      </c>
      <c r="I5" s="57">
        <v>11000</v>
      </c>
      <c r="J5" s="59">
        <v>31.13</v>
      </c>
      <c r="K5" t="e">
        <f>VLOOKUP(I5,$E$4:$F$3113,1,FALSE)</f>
        <v>#N/A</v>
      </c>
    </row>
    <row r="6" spans="5:11" hidden="1" x14ac:dyDescent="0.25">
      <c r="E6">
        <v>11006</v>
      </c>
      <c r="F6" t="e">
        <v>#N/A</v>
      </c>
      <c r="I6" s="57">
        <v>11001</v>
      </c>
      <c r="J6" s="59">
        <v>15.62</v>
      </c>
      <c r="K6" t="e">
        <f t="shared" ref="K6:K69" si="0">VLOOKUP(I6,$E$4:$F$3113,1,FALSE)</f>
        <v>#N/A</v>
      </c>
    </row>
    <row r="7" spans="5:11" x14ac:dyDescent="0.25">
      <c r="E7">
        <v>11008</v>
      </c>
      <c r="F7" t="e">
        <v>#N/A</v>
      </c>
      <c r="I7" s="57">
        <v>11004</v>
      </c>
      <c r="J7" s="59">
        <v>646.6</v>
      </c>
      <c r="K7">
        <f t="shared" si="0"/>
        <v>11004</v>
      </c>
    </row>
    <row r="8" spans="5:11" x14ac:dyDescent="0.25">
      <c r="E8">
        <v>11100</v>
      </c>
      <c r="F8" t="e">
        <v>#N/A</v>
      </c>
      <c r="I8" s="57">
        <v>11005</v>
      </c>
      <c r="J8" s="59">
        <v>883.71</v>
      </c>
      <c r="K8">
        <f t="shared" si="0"/>
        <v>11005</v>
      </c>
    </row>
    <row r="9" spans="5:11" x14ac:dyDescent="0.25">
      <c r="E9">
        <v>11101</v>
      </c>
      <c r="F9" t="e">
        <v>#N/A</v>
      </c>
      <c r="I9" s="57">
        <v>11006</v>
      </c>
      <c r="J9" s="59">
        <v>794.2</v>
      </c>
      <c r="K9">
        <f t="shared" si="0"/>
        <v>11006</v>
      </c>
    </row>
    <row r="10" spans="5:11" x14ac:dyDescent="0.25">
      <c r="E10">
        <v>11960</v>
      </c>
      <c r="F10" t="e">
        <v>#N/A</v>
      </c>
      <c r="I10" s="57">
        <v>11008</v>
      </c>
      <c r="J10" s="59">
        <v>310.81</v>
      </c>
      <c r="K10">
        <f t="shared" si="0"/>
        <v>11008</v>
      </c>
    </row>
    <row r="11" spans="5:11" hidden="1" x14ac:dyDescent="0.25">
      <c r="E11">
        <v>11970</v>
      </c>
      <c r="F11" t="e">
        <v>#N/A</v>
      </c>
      <c r="I11" s="57">
        <v>11010</v>
      </c>
      <c r="J11" s="59">
        <v>318.08999999999997</v>
      </c>
      <c r="K11" t="e">
        <f t="shared" si="0"/>
        <v>#N/A</v>
      </c>
    </row>
    <row r="12" spans="5:11" hidden="1" x14ac:dyDescent="0.25">
      <c r="E12">
        <v>11971</v>
      </c>
      <c r="F12" t="e">
        <v>#N/A</v>
      </c>
      <c r="I12" s="57">
        <v>11011</v>
      </c>
      <c r="J12" s="59">
        <v>336.89</v>
      </c>
      <c r="K12" t="e">
        <f t="shared" si="0"/>
        <v>#N/A</v>
      </c>
    </row>
    <row r="13" spans="5:11" hidden="1" x14ac:dyDescent="0.25">
      <c r="E13">
        <v>20005</v>
      </c>
      <c r="F13" t="e">
        <v>#N/A</v>
      </c>
      <c r="I13" s="57">
        <v>11012</v>
      </c>
      <c r="J13" s="59">
        <v>476.64</v>
      </c>
      <c r="K13" t="e">
        <f t="shared" si="0"/>
        <v>#N/A</v>
      </c>
    </row>
    <row r="14" spans="5:11" hidden="1" x14ac:dyDescent="0.25">
      <c r="E14">
        <v>20100</v>
      </c>
      <c r="F14" t="e">
        <v>#N/A</v>
      </c>
      <c r="I14" s="57">
        <v>11042</v>
      </c>
      <c r="J14" s="59">
        <v>68.25</v>
      </c>
      <c r="K14" t="e">
        <f t="shared" si="0"/>
        <v>#N/A</v>
      </c>
    </row>
    <row r="15" spans="5:11" hidden="1" x14ac:dyDescent="0.25">
      <c r="E15">
        <v>20150</v>
      </c>
      <c r="F15" t="e">
        <v>#N/A</v>
      </c>
      <c r="I15" s="57">
        <v>11043</v>
      </c>
      <c r="J15" s="59">
        <v>171.94</v>
      </c>
      <c r="K15" t="e">
        <f t="shared" si="0"/>
        <v>#N/A</v>
      </c>
    </row>
    <row r="16" spans="5:11" hidden="1" x14ac:dyDescent="0.25">
      <c r="E16">
        <v>20240</v>
      </c>
      <c r="F16" t="e">
        <v>#N/A</v>
      </c>
      <c r="I16" s="57">
        <v>11044</v>
      </c>
      <c r="J16" s="59">
        <v>255.69</v>
      </c>
      <c r="K16" t="e">
        <f t="shared" si="0"/>
        <v>#N/A</v>
      </c>
    </row>
    <row r="17" spans="5:11" hidden="1" x14ac:dyDescent="0.25">
      <c r="E17">
        <v>20245</v>
      </c>
      <c r="F17" t="e">
        <v>#N/A</v>
      </c>
      <c r="I17" s="57">
        <v>11045</v>
      </c>
      <c r="J17" s="59">
        <v>29.33</v>
      </c>
      <c r="K17" t="e">
        <f t="shared" si="0"/>
        <v>#N/A</v>
      </c>
    </row>
    <row r="18" spans="5:11" hidden="1" x14ac:dyDescent="0.25">
      <c r="E18">
        <v>20250</v>
      </c>
      <c r="F18" t="e">
        <v>#N/A</v>
      </c>
      <c r="I18" s="57">
        <v>11046</v>
      </c>
      <c r="J18" s="59">
        <v>62.68</v>
      </c>
      <c r="K18" t="e">
        <f t="shared" si="0"/>
        <v>#N/A</v>
      </c>
    </row>
    <row r="19" spans="5:11" hidden="1" x14ac:dyDescent="0.25">
      <c r="E19">
        <v>20251</v>
      </c>
      <c r="F19" t="e">
        <v>#N/A</v>
      </c>
      <c r="I19" s="57">
        <v>11047</v>
      </c>
      <c r="J19" s="59">
        <v>110.83</v>
      </c>
      <c r="K19" t="e">
        <f t="shared" si="0"/>
        <v>#N/A</v>
      </c>
    </row>
    <row r="20" spans="5:11" hidden="1" x14ac:dyDescent="0.25">
      <c r="E20">
        <v>20555</v>
      </c>
      <c r="F20" t="e">
        <v>#N/A</v>
      </c>
      <c r="I20" s="57">
        <v>11055</v>
      </c>
      <c r="J20" s="59">
        <v>17.350000000000001</v>
      </c>
      <c r="K20" t="e">
        <f t="shared" si="0"/>
        <v>#N/A</v>
      </c>
    </row>
    <row r="21" spans="5:11" hidden="1" x14ac:dyDescent="0.25">
      <c r="E21">
        <v>20660</v>
      </c>
      <c r="F21" t="e">
        <v>#N/A</v>
      </c>
      <c r="I21" s="57">
        <v>11056</v>
      </c>
      <c r="J21" s="59">
        <v>24.52</v>
      </c>
      <c r="K21" t="e">
        <f t="shared" si="0"/>
        <v>#N/A</v>
      </c>
    </row>
    <row r="22" spans="5:11" hidden="1" x14ac:dyDescent="0.25">
      <c r="E22">
        <v>20661</v>
      </c>
      <c r="F22" t="e">
        <v>#N/A</v>
      </c>
      <c r="I22" s="57">
        <v>11057</v>
      </c>
      <c r="J22" s="59">
        <v>32.58</v>
      </c>
      <c r="K22" t="e">
        <f t="shared" si="0"/>
        <v>#N/A</v>
      </c>
    </row>
    <row r="23" spans="5:11" x14ac:dyDescent="0.25">
      <c r="E23">
        <v>20662</v>
      </c>
      <c r="F23" t="e">
        <v>#N/A</v>
      </c>
      <c r="I23" s="57">
        <v>11100</v>
      </c>
      <c r="J23" s="59">
        <v>54.21</v>
      </c>
      <c r="K23">
        <f t="shared" si="0"/>
        <v>11100</v>
      </c>
    </row>
    <row r="24" spans="5:11" x14ac:dyDescent="0.25">
      <c r="E24">
        <v>20663</v>
      </c>
      <c r="F24" t="e">
        <v>#N/A</v>
      </c>
      <c r="I24" s="57">
        <v>11101</v>
      </c>
      <c r="J24" s="59">
        <v>27.73</v>
      </c>
      <c r="K24">
        <f t="shared" si="0"/>
        <v>11101</v>
      </c>
    </row>
    <row r="25" spans="5:11" hidden="1" x14ac:dyDescent="0.25">
      <c r="E25">
        <v>20664</v>
      </c>
      <c r="F25" t="e">
        <v>#N/A</v>
      </c>
      <c r="I25" s="57">
        <v>11200</v>
      </c>
      <c r="J25" s="59">
        <v>81.25</v>
      </c>
      <c r="K25" t="e">
        <f t="shared" si="0"/>
        <v>#N/A</v>
      </c>
    </row>
    <row r="26" spans="5:11" hidden="1" x14ac:dyDescent="0.25">
      <c r="E26">
        <v>20690</v>
      </c>
      <c r="F26" t="e">
        <v>#N/A</v>
      </c>
      <c r="I26" s="57">
        <v>11201</v>
      </c>
      <c r="J26" s="59">
        <v>18.84</v>
      </c>
      <c r="K26" t="e">
        <f t="shared" si="0"/>
        <v>#N/A</v>
      </c>
    </row>
    <row r="27" spans="5:11" hidden="1" x14ac:dyDescent="0.25">
      <c r="E27">
        <v>20692</v>
      </c>
      <c r="F27" t="e">
        <v>#N/A</v>
      </c>
      <c r="I27" s="57">
        <v>11300</v>
      </c>
      <c r="J27" s="59">
        <v>39.19</v>
      </c>
      <c r="K27" t="e">
        <f t="shared" si="0"/>
        <v>#N/A</v>
      </c>
    </row>
    <row r="28" spans="5:11" hidden="1" x14ac:dyDescent="0.25">
      <c r="E28">
        <v>20693</v>
      </c>
      <c r="F28" t="e">
        <v>#N/A</v>
      </c>
      <c r="I28" s="57">
        <v>11301</v>
      </c>
      <c r="J28" s="59">
        <v>59.17</v>
      </c>
      <c r="K28" t="e">
        <f t="shared" si="0"/>
        <v>#N/A</v>
      </c>
    </row>
    <row r="29" spans="5:11" hidden="1" x14ac:dyDescent="0.25">
      <c r="E29">
        <v>20696</v>
      </c>
      <c r="F29" t="e">
        <v>#N/A</v>
      </c>
      <c r="I29" s="57">
        <v>11302</v>
      </c>
      <c r="J29" s="59">
        <v>70.05</v>
      </c>
      <c r="K29" t="e">
        <f t="shared" si="0"/>
        <v>#N/A</v>
      </c>
    </row>
    <row r="30" spans="5:11" hidden="1" x14ac:dyDescent="0.25">
      <c r="E30">
        <v>20697</v>
      </c>
      <c r="F30" t="e">
        <v>#N/A</v>
      </c>
      <c r="I30" s="57">
        <v>11303</v>
      </c>
      <c r="J30" s="59">
        <v>82.38</v>
      </c>
      <c r="K30" t="e">
        <f t="shared" si="0"/>
        <v>#N/A</v>
      </c>
    </row>
    <row r="31" spans="5:11" hidden="1" x14ac:dyDescent="0.25">
      <c r="E31">
        <v>20802</v>
      </c>
      <c r="F31" t="e">
        <v>#N/A</v>
      </c>
      <c r="I31" s="57">
        <v>11305</v>
      </c>
      <c r="J31" s="59">
        <v>42.57</v>
      </c>
      <c r="K31" t="e">
        <f t="shared" si="0"/>
        <v>#N/A</v>
      </c>
    </row>
    <row r="32" spans="5:11" hidden="1" x14ac:dyDescent="0.25">
      <c r="E32">
        <v>20805</v>
      </c>
      <c r="F32" t="e">
        <v>#N/A</v>
      </c>
      <c r="I32" s="57">
        <v>11306</v>
      </c>
      <c r="J32" s="59">
        <v>57.41</v>
      </c>
      <c r="K32" t="e">
        <f t="shared" si="0"/>
        <v>#N/A</v>
      </c>
    </row>
    <row r="33" spans="5:11" hidden="1" x14ac:dyDescent="0.25">
      <c r="E33">
        <v>20808</v>
      </c>
      <c r="F33" t="e">
        <v>#N/A</v>
      </c>
      <c r="I33" s="57">
        <v>11307</v>
      </c>
      <c r="J33" s="59">
        <v>74.02</v>
      </c>
      <c r="K33" t="e">
        <f t="shared" si="0"/>
        <v>#N/A</v>
      </c>
    </row>
    <row r="34" spans="5:11" hidden="1" x14ac:dyDescent="0.25">
      <c r="E34">
        <v>20816</v>
      </c>
      <c r="F34" t="e">
        <v>#N/A</v>
      </c>
      <c r="I34" s="57">
        <v>11308</v>
      </c>
      <c r="J34" s="59">
        <v>81.16</v>
      </c>
      <c r="K34" t="e">
        <f t="shared" si="0"/>
        <v>#N/A</v>
      </c>
    </row>
    <row r="35" spans="5:11" hidden="1" x14ac:dyDescent="0.25">
      <c r="E35">
        <v>20822</v>
      </c>
      <c r="F35" t="e">
        <v>#N/A</v>
      </c>
      <c r="I35" s="57">
        <v>11310</v>
      </c>
      <c r="J35" s="59">
        <v>52.68</v>
      </c>
      <c r="K35" t="e">
        <f t="shared" si="0"/>
        <v>#N/A</v>
      </c>
    </row>
    <row r="36" spans="5:11" hidden="1" x14ac:dyDescent="0.25">
      <c r="E36">
        <v>20824</v>
      </c>
      <c r="F36" t="e">
        <v>#N/A</v>
      </c>
      <c r="I36" s="57">
        <v>11311</v>
      </c>
      <c r="J36" s="59">
        <v>72.66</v>
      </c>
      <c r="K36" t="e">
        <f t="shared" si="0"/>
        <v>#N/A</v>
      </c>
    </row>
    <row r="37" spans="5:11" hidden="1" x14ac:dyDescent="0.25">
      <c r="E37">
        <v>20827</v>
      </c>
      <c r="F37" t="e">
        <v>#N/A</v>
      </c>
      <c r="I37" s="57">
        <v>11312</v>
      </c>
      <c r="J37" s="59">
        <v>86.65</v>
      </c>
      <c r="K37" t="e">
        <f t="shared" si="0"/>
        <v>#N/A</v>
      </c>
    </row>
    <row r="38" spans="5:11" hidden="1" x14ac:dyDescent="0.25">
      <c r="E38">
        <v>20838</v>
      </c>
      <c r="F38" t="e">
        <v>#N/A</v>
      </c>
      <c r="I38" s="57">
        <v>11313</v>
      </c>
      <c r="J38" s="59">
        <v>111.72</v>
      </c>
      <c r="K38" t="e">
        <f t="shared" si="0"/>
        <v>#N/A</v>
      </c>
    </row>
    <row r="39" spans="5:11" hidden="1" x14ac:dyDescent="0.25">
      <c r="E39">
        <v>20902</v>
      </c>
      <c r="F39" t="e">
        <v>#N/A</v>
      </c>
      <c r="I39" s="57">
        <v>11400</v>
      </c>
      <c r="J39" s="59">
        <v>89.44</v>
      </c>
      <c r="K39" t="e">
        <f t="shared" si="0"/>
        <v>#N/A</v>
      </c>
    </row>
    <row r="40" spans="5:11" hidden="1" x14ac:dyDescent="0.25">
      <c r="E40">
        <v>20910</v>
      </c>
      <c r="F40" t="e">
        <v>#N/A</v>
      </c>
      <c r="I40" s="57">
        <v>11401</v>
      </c>
      <c r="J40" s="59">
        <v>114.91</v>
      </c>
      <c r="K40" t="e">
        <f t="shared" si="0"/>
        <v>#N/A</v>
      </c>
    </row>
    <row r="41" spans="5:11" hidden="1" x14ac:dyDescent="0.25">
      <c r="E41">
        <v>20912</v>
      </c>
      <c r="F41" t="e">
        <v>#N/A</v>
      </c>
      <c r="I41" s="57">
        <v>11402</v>
      </c>
      <c r="J41" s="59">
        <v>127.01</v>
      </c>
      <c r="K41" t="e">
        <f t="shared" si="0"/>
        <v>#N/A</v>
      </c>
    </row>
    <row r="42" spans="5:11" hidden="1" x14ac:dyDescent="0.25">
      <c r="E42">
        <v>20920</v>
      </c>
      <c r="F42" t="e">
        <v>#N/A</v>
      </c>
      <c r="I42" s="57">
        <v>11403</v>
      </c>
      <c r="J42" s="59">
        <v>163.89</v>
      </c>
      <c r="K42" t="e">
        <f t="shared" si="0"/>
        <v>#N/A</v>
      </c>
    </row>
    <row r="43" spans="5:11" hidden="1" x14ac:dyDescent="0.25">
      <c r="E43">
        <v>20924</v>
      </c>
      <c r="F43" t="e">
        <v>#N/A</v>
      </c>
      <c r="I43" s="57">
        <v>11404</v>
      </c>
      <c r="J43" s="59">
        <v>180.39</v>
      </c>
      <c r="K43" t="e">
        <f t="shared" si="0"/>
        <v>#N/A</v>
      </c>
    </row>
    <row r="44" spans="5:11" hidden="1" x14ac:dyDescent="0.25">
      <c r="E44">
        <v>20926</v>
      </c>
      <c r="F44" t="e">
        <v>#N/A</v>
      </c>
      <c r="I44" s="57">
        <v>11406</v>
      </c>
      <c r="J44" s="59">
        <v>275.99</v>
      </c>
      <c r="K44" t="e">
        <f t="shared" si="0"/>
        <v>#N/A</v>
      </c>
    </row>
    <row r="45" spans="5:11" hidden="1" x14ac:dyDescent="0.25">
      <c r="E45">
        <v>20931</v>
      </c>
      <c r="F45" t="e">
        <v>#N/A</v>
      </c>
      <c r="I45" s="57">
        <v>11420</v>
      </c>
      <c r="J45" s="59">
        <v>89.48</v>
      </c>
      <c r="K45" t="e">
        <f t="shared" si="0"/>
        <v>#N/A</v>
      </c>
    </row>
    <row r="46" spans="5:11" hidden="1" x14ac:dyDescent="0.25">
      <c r="E46">
        <v>20937</v>
      </c>
      <c r="F46" t="e">
        <v>#N/A</v>
      </c>
      <c r="I46" s="57">
        <v>11421</v>
      </c>
      <c r="J46" s="59">
        <v>121.23</v>
      </c>
      <c r="K46" t="e">
        <f t="shared" si="0"/>
        <v>#N/A</v>
      </c>
    </row>
    <row r="47" spans="5:11" hidden="1" x14ac:dyDescent="0.25">
      <c r="E47">
        <v>20938</v>
      </c>
      <c r="F47" t="e">
        <v>#N/A</v>
      </c>
      <c r="I47" s="57">
        <v>11422</v>
      </c>
      <c r="J47" s="59">
        <v>151.27000000000001</v>
      </c>
      <c r="K47" t="e">
        <f t="shared" si="0"/>
        <v>#N/A</v>
      </c>
    </row>
    <row r="48" spans="5:11" hidden="1" x14ac:dyDescent="0.25">
      <c r="E48">
        <v>20939</v>
      </c>
      <c r="F48" t="e">
        <v>#N/A</v>
      </c>
      <c r="I48" s="57">
        <v>11423</v>
      </c>
      <c r="J48" s="59">
        <v>173.26</v>
      </c>
      <c r="K48" t="e">
        <f t="shared" si="0"/>
        <v>#N/A</v>
      </c>
    </row>
    <row r="49" spans="5:11" hidden="1" x14ac:dyDescent="0.25">
      <c r="E49">
        <v>20955</v>
      </c>
      <c r="F49" t="e">
        <v>#N/A</v>
      </c>
      <c r="I49" s="57">
        <v>11424</v>
      </c>
      <c r="J49" s="59">
        <v>199.36</v>
      </c>
      <c r="K49" t="e">
        <f t="shared" si="0"/>
        <v>#N/A</v>
      </c>
    </row>
    <row r="50" spans="5:11" hidden="1" x14ac:dyDescent="0.25">
      <c r="E50">
        <v>20956</v>
      </c>
      <c r="F50" t="e">
        <v>#N/A</v>
      </c>
      <c r="I50" s="57">
        <v>11426</v>
      </c>
      <c r="J50" s="59">
        <v>307.07</v>
      </c>
      <c r="K50" t="e">
        <f t="shared" si="0"/>
        <v>#N/A</v>
      </c>
    </row>
    <row r="51" spans="5:11" hidden="1" x14ac:dyDescent="0.25">
      <c r="E51">
        <v>20957</v>
      </c>
      <c r="F51" t="e">
        <v>#N/A</v>
      </c>
      <c r="I51" s="57">
        <v>11440</v>
      </c>
      <c r="J51" s="59">
        <v>113.91</v>
      </c>
      <c r="K51" t="e">
        <f t="shared" si="0"/>
        <v>#N/A</v>
      </c>
    </row>
    <row r="52" spans="5:11" hidden="1" x14ac:dyDescent="0.25">
      <c r="E52">
        <v>20962</v>
      </c>
      <c r="F52" t="e">
        <v>#N/A</v>
      </c>
      <c r="I52" s="57">
        <v>11441</v>
      </c>
      <c r="J52" s="59">
        <v>145.31</v>
      </c>
      <c r="K52" t="e">
        <f t="shared" si="0"/>
        <v>#N/A</v>
      </c>
    </row>
    <row r="53" spans="5:11" hidden="1" x14ac:dyDescent="0.25">
      <c r="E53">
        <v>20969</v>
      </c>
      <c r="F53" t="e">
        <v>#N/A</v>
      </c>
      <c r="I53" s="57">
        <v>11442</v>
      </c>
      <c r="J53" s="59">
        <v>160.49</v>
      </c>
      <c r="K53" t="e">
        <f t="shared" si="0"/>
        <v>#N/A</v>
      </c>
    </row>
    <row r="54" spans="5:11" hidden="1" x14ac:dyDescent="0.25">
      <c r="E54">
        <v>20970</v>
      </c>
      <c r="F54" t="e">
        <v>#N/A</v>
      </c>
      <c r="I54" s="57">
        <v>11443</v>
      </c>
      <c r="J54" s="59">
        <v>196.76</v>
      </c>
      <c r="K54" t="e">
        <f t="shared" si="0"/>
        <v>#N/A</v>
      </c>
    </row>
    <row r="55" spans="5:11" hidden="1" x14ac:dyDescent="0.25">
      <c r="E55">
        <v>20972</v>
      </c>
      <c r="F55" t="e">
        <v>#N/A</v>
      </c>
      <c r="I55" s="57">
        <v>11444</v>
      </c>
      <c r="J55" s="59">
        <v>251.22</v>
      </c>
      <c r="K55" t="e">
        <f t="shared" si="0"/>
        <v>#N/A</v>
      </c>
    </row>
    <row r="56" spans="5:11" hidden="1" x14ac:dyDescent="0.25">
      <c r="E56">
        <v>20973</v>
      </c>
      <c r="F56" t="e">
        <v>#N/A</v>
      </c>
      <c r="I56" s="57">
        <v>11446</v>
      </c>
      <c r="J56" s="59">
        <v>360.59</v>
      </c>
      <c r="K56" t="e">
        <f t="shared" si="0"/>
        <v>#N/A</v>
      </c>
    </row>
    <row r="57" spans="5:11" hidden="1" x14ac:dyDescent="0.25">
      <c r="E57">
        <v>20975</v>
      </c>
      <c r="F57" t="e">
        <v>#N/A</v>
      </c>
      <c r="I57" s="57">
        <v>11450</v>
      </c>
      <c r="J57" s="59">
        <v>284.01</v>
      </c>
      <c r="K57" t="e">
        <f t="shared" si="0"/>
        <v>#N/A</v>
      </c>
    </row>
    <row r="58" spans="5:11" hidden="1" x14ac:dyDescent="0.25">
      <c r="E58">
        <v>20985</v>
      </c>
      <c r="F58" t="e">
        <v>#N/A</v>
      </c>
      <c r="I58" s="57">
        <v>11451</v>
      </c>
      <c r="J58" s="59">
        <v>362.93</v>
      </c>
      <c r="K58" t="e">
        <f t="shared" si="0"/>
        <v>#N/A</v>
      </c>
    </row>
    <row r="59" spans="5:11" hidden="1" x14ac:dyDescent="0.25">
      <c r="E59">
        <v>21010</v>
      </c>
      <c r="F59" t="e">
        <v>#N/A</v>
      </c>
      <c r="I59" s="57">
        <v>11462</v>
      </c>
      <c r="J59" s="59">
        <v>270.79000000000002</v>
      </c>
      <c r="K59" t="e">
        <f t="shared" si="0"/>
        <v>#N/A</v>
      </c>
    </row>
    <row r="60" spans="5:11" hidden="1" x14ac:dyDescent="0.25">
      <c r="E60">
        <v>21012</v>
      </c>
      <c r="F60" t="e">
        <v>#N/A</v>
      </c>
      <c r="I60" s="57">
        <v>11463</v>
      </c>
      <c r="J60" s="59">
        <v>364.31</v>
      </c>
      <c r="K60" t="e">
        <f t="shared" si="0"/>
        <v>#N/A</v>
      </c>
    </row>
    <row r="61" spans="5:11" hidden="1" x14ac:dyDescent="0.25">
      <c r="E61">
        <v>21014</v>
      </c>
      <c r="F61" t="e">
        <v>#N/A</v>
      </c>
      <c r="I61" s="57">
        <v>11470</v>
      </c>
      <c r="J61" s="59">
        <v>313.91000000000003</v>
      </c>
      <c r="K61" t="e">
        <f t="shared" si="0"/>
        <v>#N/A</v>
      </c>
    </row>
    <row r="62" spans="5:11" hidden="1" x14ac:dyDescent="0.25">
      <c r="E62">
        <v>21015</v>
      </c>
      <c r="F62" t="e">
        <v>#N/A</v>
      </c>
      <c r="I62" s="57">
        <v>11471</v>
      </c>
      <c r="J62" s="59">
        <v>390.18</v>
      </c>
      <c r="K62" t="e">
        <f t="shared" si="0"/>
        <v>#N/A</v>
      </c>
    </row>
    <row r="63" spans="5:11" hidden="1" x14ac:dyDescent="0.25">
      <c r="E63">
        <v>21016</v>
      </c>
      <c r="F63" t="e">
        <v>#N/A</v>
      </c>
      <c r="I63" s="57">
        <v>11600</v>
      </c>
      <c r="J63" s="59">
        <v>132.59</v>
      </c>
      <c r="K63" t="e">
        <f t="shared" si="0"/>
        <v>#N/A</v>
      </c>
    </row>
    <row r="64" spans="5:11" hidden="1" x14ac:dyDescent="0.25">
      <c r="E64">
        <v>21044</v>
      </c>
      <c r="F64" t="e">
        <v>#N/A</v>
      </c>
      <c r="I64" s="57">
        <v>11601</v>
      </c>
      <c r="J64" s="59">
        <v>164.9</v>
      </c>
      <c r="K64" t="e">
        <f t="shared" si="0"/>
        <v>#N/A</v>
      </c>
    </row>
    <row r="65" spans="5:11" hidden="1" x14ac:dyDescent="0.25">
      <c r="E65">
        <v>21045</v>
      </c>
      <c r="F65" t="e">
        <v>#N/A</v>
      </c>
      <c r="I65" s="57">
        <v>11602</v>
      </c>
      <c r="J65" s="59">
        <v>181.48</v>
      </c>
      <c r="K65" t="e">
        <f t="shared" si="0"/>
        <v>#N/A</v>
      </c>
    </row>
    <row r="66" spans="5:11" hidden="1" x14ac:dyDescent="0.25">
      <c r="E66">
        <v>21046</v>
      </c>
      <c r="F66" t="e">
        <v>#N/A</v>
      </c>
      <c r="I66" s="57">
        <v>11603</v>
      </c>
      <c r="J66" s="59">
        <v>218</v>
      </c>
      <c r="K66" t="e">
        <f t="shared" si="0"/>
        <v>#N/A</v>
      </c>
    </row>
    <row r="67" spans="5:11" hidden="1" x14ac:dyDescent="0.25">
      <c r="E67">
        <v>21047</v>
      </c>
      <c r="F67" t="e">
        <v>#N/A</v>
      </c>
      <c r="I67" s="57">
        <v>11604</v>
      </c>
      <c r="J67" s="59">
        <v>239.77</v>
      </c>
      <c r="K67" t="e">
        <f t="shared" si="0"/>
        <v>#N/A</v>
      </c>
    </row>
    <row r="68" spans="5:11" hidden="1" x14ac:dyDescent="0.25">
      <c r="E68">
        <v>21048</v>
      </c>
      <c r="F68" t="e">
        <v>#N/A</v>
      </c>
      <c r="I68" s="57">
        <v>11606</v>
      </c>
      <c r="J68" s="59">
        <v>357.63</v>
      </c>
      <c r="K68" t="e">
        <f t="shared" si="0"/>
        <v>#N/A</v>
      </c>
    </row>
    <row r="69" spans="5:11" hidden="1" x14ac:dyDescent="0.25">
      <c r="E69">
        <v>21049</v>
      </c>
      <c r="F69" t="e">
        <v>#N/A</v>
      </c>
      <c r="I69" s="57">
        <v>11620</v>
      </c>
      <c r="J69" s="59">
        <v>134.22</v>
      </c>
      <c r="K69" t="e">
        <f t="shared" si="0"/>
        <v>#N/A</v>
      </c>
    </row>
    <row r="70" spans="5:11" hidden="1" x14ac:dyDescent="0.25">
      <c r="E70">
        <v>21050</v>
      </c>
      <c r="F70" t="e">
        <v>#N/A</v>
      </c>
      <c r="I70" s="57">
        <v>11621</v>
      </c>
      <c r="J70" s="59">
        <v>166.15</v>
      </c>
      <c r="K70" t="e">
        <f t="shared" ref="K70:K133" si="1">VLOOKUP(I70,$E$4:$F$3113,1,FALSE)</f>
        <v>#N/A</v>
      </c>
    </row>
    <row r="71" spans="5:11" hidden="1" x14ac:dyDescent="0.25">
      <c r="E71">
        <v>21060</v>
      </c>
      <c r="F71" t="e">
        <v>#N/A</v>
      </c>
      <c r="I71" s="57">
        <v>11622</v>
      </c>
      <c r="J71" s="59">
        <v>190.05</v>
      </c>
      <c r="K71" t="e">
        <f t="shared" si="1"/>
        <v>#N/A</v>
      </c>
    </row>
    <row r="72" spans="5:11" hidden="1" x14ac:dyDescent="0.25">
      <c r="E72">
        <v>21070</v>
      </c>
      <c r="F72" t="e">
        <v>#N/A</v>
      </c>
      <c r="I72" s="57">
        <v>11623</v>
      </c>
      <c r="J72" s="59">
        <v>236.18</v>
      </c>
      <c r="K72" t="e">
        <f t="shared" si="1"/>
        <v>#N/A</v>
      </c>
    </row>
    <row r="73" spans="5:11" hidden="1" x14ac:dyDescent="0.25">
      <c r="E73">
        <v>21122</v>
      </c>
      <c r="F73" t="e">
        <v>#N/A</v>
      </c>
      <c r="I73" s="57">
        <v>11624</v>
      </c>
      <c r="J73" s="59">
        <v>267.64</v>
      </c>
      <c r="K73" t="e">
        <f t="shared" si="1"/>
        <v>#N/A</v>
      </c>
    </row>
    <row r="74" spans="5:11" hidden="1" x14ac:dyDescent="0.25">
      <c r="E74">
        <v>21123</v>
      </c>
      <c r="F74" t="e">
        <v>#N/A</v>
      </c>
      <c r="I74" s="57">
        <v>11626</v>
      </c>
      <c r="J74" s="59">
        <v>327.63</v>
      </c>
      <c r="K74" t="e">
        <f t="shared" si="1"/>
        <v>#N/A</v>
      </c>
    </row>
    <row r="75" spans="5:11" hidden="1" x14ac:dyDescent="0.25">
      <c r="E75">
        <v>21137</v>
      </c>
      <c r="F75" t="e">
        <v>#N/A</v>
      </c>
      <c r="I75" s="57">
        <v>11640</v>
      </c>
      <c r="J75" s="59">
        <v>138.81</v>
      </c>
      <c r="K75" t="e">
        <f t="shared" si="1"/>
        <v>#N/A</v>
      </c>
    </row>
    <row r="76" spans="5:11" hidden="1" x14ac:dyDescent="0.25">
      <c r="E76">
        <v>21138</v>
      </c>
      <c r="F76" t="e">
        <v>#N/A</v>
      </c>
      <c r="I76" s="57">
        <v>11641</v>
      </c>
      <c r="J76" s="59">
        <v>173.05</v>
      </c>
      <c r="K76" t="e">
        <f t="shared" si="1"/>
        <v>#N/A</v>
      </c>
    </row>
    <row r="77" spans="5:11" hidden="1" x14ac:dyDescent="0.25">
      <c r="E77">
        <v>21139</v>
      </c>
      <c r="F77" t="e">
        <v>#N/A</v>
      </c>
      <c r="I77" s="57">
        <v>11642</v>
      </c>
      <c r="J77" s="59">
        <v>204.02</v>
      </c>
      <c r="K77" t="e">
        <f t="shared" si="1"/>
        <v>#N/A</v>
      </c>
    </row>
    <row r="78" spans="5:11" hidden="1" x14ac:dyDescent="0.25">
      <c r="E78">
        <v>21141</v>
      </c>
      <c r="F78" t="e">
        <v>#N/A</v>
      </c>
      <c r="I78" s="57">
        <v>11643</v>
      </c>
      <c r="J78" s="59">
        <v>255.76</v>
      </c>
      <c r="K78" t="e">
        <f t="shared" si="1"/>
        <v>#N/A</v>
      </c>
    </row>
    <row r="79" spans="5:11" hidden="1" x14ac:dyDescent="0.25">
      <c r="E79">
        <v>21142</v>
      </c>
      <c r="F79" t="e">
        <v>#N/A</v>
      </c>
      <c r="I79" s="57">
        <v>11644</v>
      </c>
      <c r="J79" s="59">
        <v>317.38</v>
      </c>
      <c r="K79" t="e">
        <f t="shared" si="1"/>
        <v>#N/A</v>
      </c>
    </row>
    <row r="80" spans="5:11" hidden="1" x14ac:dyDescent="0.25">
      <c r="E80">
        <v>21143</v>
      </c>
      <c r="F80" t="e">
        <v>#N/A</v>
      </c>
      <c r="I80" s="57">
        <v>11646</v>
      </c>
      <c r="J80" s="59">
        <v>439.58</v>
      </c>
      <c r="K80" t="e">
        <f t="shared" si="1"/>
        <v>#N/A</v>
      </c>
    </row>
    <row r="81" spans="5:11" hidden="1" x14ac:dyDescent="0.25">
      <c r="E81">
        <v>21145</v>
      </c>
      <c r="F81" t="e">
        <v>#N/A</v>
      </c>
      <c r="I81" s="57">
        <v>11719</v>
      </c>
      <c r="J81" s="59">
        <v>8.3000000000000007</v>
      </c>
      <c r="K81" t="e">
        <f t="shared" si="1"/>
        <v>#N/A</v>
      </c>
    </row>
    <row r="82" spans="5:11" hidden="1" x14ac:dyDescent="0.25">
      <c r="E82">
        <v>21146</v>
      </c>
      <c r="F82" t="e">
        <v>#N/A</v>
      </c>
      <c r="I82" s="57">
        <v>11720</v>
      </c>
      <c r="J82" s="59">
        <v>15.86</v>
      </c>
      <c r="K82" t="e">
        <f t="shared" si="1"/>
        <v>#N/A</v>
      </c>
    </row>
    <row r="83" spans="5:11" hidden="1" x14ac:dyDescent="0.25">
      <c r="E83">
        <v>21147</v>
      </c>
      <c r="F83" t="e">
        <v>#N/A</v>
      </c>
      <c r="I83" s="57">
        <v>11721</v>
      </c>
      <c r="J83" s="59">
        <v>26.88</v>
      </c>
      <c r="K83" t="e">
        <f t="shared" si="1"/>
        <v>#N/A</v>
      </c>
    </row>
    <row r="84" spans="5:11" hidden="1" x14ac:dyDescent="0.25">
      <c r="E84">
        <v>21150</v>
      </c>
      <c r="F84" t="e">
        <v>#N/A</v>
      </c>
      <c r="I84" s="57">
        <v>11730</v>
      </c>
      <c r="J84" s="59">
        <v>60.39</v>
      </c>
      <c r="K84" t="e">
        <f t="shared" si="1"/>
        <v>#N/A</v>
      </c>
    </row>
    <row r="85" spans="5:11" hidden="1" x14ac:dyDescent="0.25">
      <c r="E85">
        <v>21151</v>
      </c>
      <c r="F85" t="e">
        <v>#N/A</v>
      </c>
      <c r="I85" s="57">
        <v>11732</v>
      </c>
      <c r="J85" s="59">
        <v>19.34</v>
      </c>
      <c r="K85" t="e">
        <f t="shared" si="1"/>
        <v>#N/A</v>
      </c>
    </row>
    <row r="86" spans="5:11" hidden="1" x14ac:dyDescent="0.25">
      <c r="E86">
        <v>21154</v>
      </c>
      <c r="F86" t="e">
        <v>#N/A</v>
      </c>
      <c r="I86" s="57">
        <v>11740</v>
      </c>
      <c r="J86" s="59">
        <v>35.979999999999997</v>
      </c>
      <c r="K86" t="e">
        <f t="shared" si="1"/>
        <v>#N/A</v>
      </c>
    </row>
    <row r="87" spans="5:11" hidden="1" x14ac:dyDescent="0.25">
      <c r="E87">
        <v>21155</v>
      </c>
      <c r="F87" t="e">
        <v>#N/A</v>
      </c>
      <c r="I87" s="57">
        <v>11750</v>
      </c>
      <c r="J87" s="59">
        <v>110.87</v>
      </c>
      <c r="K87" t="e">
        <f t="shared" si="1"/>
        <v>#N/A</v>
      </c>
    </row>
    <row r="88" spans="5:11" hidden="1" x14ac:dyDescent="0.25">
      <c r="E88">
        <v>21159</v>
      </c>
      <c r="F88" t="e">
        <v>#N/A</v>
      </c>
      <c r="I88" s="57">
        <v>11755</v>
      </c>
      <c r="J88" s="59">
        <v>84.09</v>
      </c>
      <c r="K88" t="e">
        <f t="shared" si="1"/>
        <v>#N/A</v>
      </c>
    </row>
    <row r="89" spans="5:11" hidden="1" x14ac:dyDescent="0.25">
      <c r="E89">
        <v>21160</v>
      </c>
      <c r="F89" t="e">
        <v>#N/A</v>
      </c>
      <c r="I89" s="57">
        <v>11760</v>
      </c>
      <c r="J89" s="59">
        <v>124.97</v>
      </c>
      <c r="K89" t="e">
        <f t="shared" si="1"/>
        <v>#N/A</v>
      </c>
    </row>
    <row r="90" spans="5:11" hidden="1" x14ac:dyDescent="0.25">
      <c r="E90">
        <v>21172</v>
      </c>
      <c r="F90" t="e">
        <v>#N/A</v>
      </c>
      <c r="I90" s="57">
        <v>11762</v>
      </c>
      <c r="J90" s="59">
        <v>200.33</v>
      </c>
      <c r="K90" t="e">
        <f t="shared" si="1"/>
        <v>#N/A</v>
      </c>
    </row>
    <row r="91" spans="5:11" hidden="1" x14ac:dyDescent="0.25">
      <c r="E91">
        <v>21175</v>
      </c>
      <c r="F91" t="e">
        <v>#N/A</v>
      </c>
      <c r="I91" s="57">
        <v>11765</v>
      </c>
      <c r="J91" s="59">
        <v>102.32</v>
      </c>
      <c r="K91" t="e">
        <f t="shared" si="1"/>
        <v>#N/A</v>
      </c>
    </row>
    <row r="92" spans="5:11" hidden="1" x14ac:dyDescent="0.25">
      <c r="E92">
        <v>21179</v>
      </c>
      <c r="F92" t="e">
        <v>#N/A</v>
      </c>
      <c r="I92" s="57">
        <v>11770</v>
      </c>
      <c r="J92" s="59">
        <v>206.47</v>
      </c>
      <c r="K92" t="e">
        <f t="shared" si="1"/>
        <v>#N/A</v>
      </c>
    </row>
    <row r="93" spans="5:11" hidden="1" x14ac:dyDescent="0.25">
      <c r="E93">
        <v>21180</v>
      </c>
      <c r="F93" t="e">
        <v>#N/A</v>
      </c>
      <c r="I93" s="57">
        <v>11771</v>
      </c>
      <c r="J93" s="59">
        <v>488.59</v>
      </c>
      <c r="K93" t="e">
        <f t="shared" si="1"/>
        <v>#N/A</v>
      </c>
    </row>
    <row r="94" spans="5:11" hidden="1" x14ac:dyDescent="0.25">
      <c r="E94">
        <v>21181</v>
      </c>
      <c r="F94" t="e">
        <v>#N/A</v>
      </c>
      <c r="I94" s="57">
        <v>11772</v>
      </c>
      <c r="J94" s="59">
        <v>643.91</v>
      </c>
      <c r="K94" t="e">
        <f t="shared" si="1"/>
        <v>#N/A</v>
      </c>
    </row>
    <row r="95" spans="5:11" hidden="1" x14ac:dyDescent="0.25">
      <c r="E95">
        <v>21182</v>
      </c>
      <c r="F95" t="e">
        <v>#N/A</v>
      </c>
      <c r="I95" s="57">
        <v>11900</v>
      </c>
      <c r="J95" s="59">
        <v>34.590000000000003</v>
      </c>
      <c r="K95" t="e">
        <f t="shared" si="1"/>
        <v>#N/A</v>
      </c>
    </row>
    <row r="96" spans="5:11" hidden="1" x14ac:dyDescent="0.25">
      <c r="E96">
        <v>21183</v>
      </c>
      <c r="F96" t="e">
        <v>#N/A</v>
      </c>
      <c r="I96" s="57">
        <v>11901</v>
      </c>
      <c r="J96" s="59">
        <v>53.84</v>
      </c>
      <c r="K96" t="e">
        <f t="shared" si="1"/>
        <v>#N/A</v>
      </c>
    </row>
    <row r="97" spans="5:11" hidden="1" x14ac:dyDescent="0.25">
      <c r="E97">
        <v>21184</v>
      </c>
      <c r="F97" t="e">
        <v>#N/A</v>
      </c>
      <c r="I97" s="57">
        <v>11920</v>
      </c>
      <c r="J97" s="59">
        <v>126.66</v>
      </c>
      <c r="K97" t="e">
        <f t="shared" si="1"/>
        <v>#N/A</v>
      </c>
    </row>
    <row r="98" spans="5:11" hidden="1" x14ac:dyDescent="0.25">
      <c r="E98">
        <v>21188</v>
      </c>
      <c r="F98" t="e">
        <v>#N/A</v>
      </c>
      <c r="I98" s="57">
        <v>11921</v>
      </c>
      <c r="J98" s="59">
        <v>148.15</v>
      </c>
      <c r="K98" t="e">
        <f t="shared" si="1"/>
        <v>#N/A</v>
      </c>
    </row>
    <row r="99" spans="5:11" hidden="1" x14ac:dyDescent="0.25">
      <c r="E99">
        <v>21193</v>
      </c>
      <c r="F99" t="e">
        <v>#N/A</v>
      </c>
      <c r="I99" s="57">
        <v>11922</v>
      </c>
      <c r="J99" s="59">
        <v>33.21</v>
      </c>
      <c r="K99" t="e">
        <f t="shared" si="1"/>
        <v>#N/A</v>
      </c>
    </row>
    <row r="100" spans="5:11" hidden="1" x14ac:dyDescent="0.25">
      <c r="E100">
        <v>21194</v>
      </c>
      <c r="F100" t="e">
        <v>#N/A</v>
      </c>
      <c r="I100" s="57">
        <v>11950</v>
      </c>
      <c r="J100" s="59">
        <v>52.22</v>
      </c>
      <c r="K100" t="e">
        <f t="shared" si="1"/>
        <v>#N/A</v>
      </c>
    </row>
    <row r="101" spans="5:11" hidden="1" x14ac:dyDescent="0.25">
      <c r="E101">
        <v>21195</v>
      </c>
      <c r="F101" t="e">
        <v>#N/A</v>
      </c>
      <c r="I101" s="57">
        <v>11951</v>
      </c>
      <c r="J101" s="59">
        <v>79.400000000000006</v>
      </c>
      <c r="K101" t="e">
        <f t="shared" si="1"/>
        <v>#N/A</v>
      </c>
    </row>
    <row r="102" spans="5:11" hidden="1" x14ac:dyDescent="0.25">
      <c r="E102">
        <v>21196</v>
      </c>
      <c r="F102" t="e">
        <v>#N/A</v>
      </c>
      <c r="I102" s="57">
        <v>11952</v>
      </c>
      <c r="J102" s="59">
        <v>107.07</v>
      </c>
      <c r="K102" t="e">
        <f t="shared" si="1"/>
        <v>#N/A</v>
      </c>
    </row>
    <row r="103" spans="5:11" hidden="1" x14ac:dyDescent="0.25">
      <c r="E103">
        <v>21198</v>
      </c>
      <c r="F103" t="e">
        <v>#N/A</v>
      </c>
      <c r="I103" s="57">
        <v>11954</v>
      </c>
      <c r="J103" s="59">
        <v>125.6</v>
      </c>
      <c r="K103" t="e">
        <f t="shared" si="1"/>
        <v>#N/A</v>
      </c>
    </row>
    <row r="104" spans="5:11" x14ac:dyDescent="0.25">
      <c r="E104">
        <v>21199</v>
      </c>
      <c r="F104" t="e">
        <v>#N/A</v>
      </c>
      <c r="I104" s="57">
        <v>11960</v>
      </c>
      <c r="J104" s="59">
        <v>1057.79</v>
      </c>
      <c r="K104">
        <f t="shared" si="1"/>
        <v>11960</v>
      </c>
    </row>
    <row r="105" spans="5:11" x14ac:dyDescent="0.25">
      <c r="E105">
        <v>21206</v>
      </c>
      <c r="F105" t="e">
        <v>#N/A</v>
      </c>
      <c r="I105" s="57">
        <v>11970</v>
      </c>
      <c r="J105" s="59">
        <v>676.55</v>
      </c>
      <c r="K105">
        <f t="shared" si="1"/>
        <v>11970</v>
      </c>
    </row>
    <row r="106" spans="5:11" x14ac:dyDescent="0.25">
      <c r="E106">
        <v>21230</v>
      </c>
      <c r="F106" t="e">
        <v>#N/A</v>
      </c>
      <c r="I106" s="57">
        <v>11971</v>
      </c>
      <c r="J106" s="59">
        <v>352.76</v>
      </c>
      <c r="K106">
        <f t="shared" si="1"/>
        <v>11971</v>
      </c>
    </row>
    <row r="107" spans="5:11" hidden="1" x14ac:dyDescent="0.25">
      <c r="E107">
        <v>21240</v>
      </c>
      <c r="F107" t="e">
        <v>#N/A</v>
      </c>
      <c r="I107" s="57">
        <v>11976</v>
      </c>
      <c r="J107" s="59">
        <v>102.98</v>
      </c>
      <c r="K107" t="e">
        <f t="shared" si="1"/>
        <v>#N/A</v>
      </c>
    </row>
    <row r="108" spans="5:11" hidden="1" x14ac:dyDescent="0.25">
      <c r="E108">
        <v>21242</v>
      </c>
      <c r="F108" t="e">
        <v>#N/A</v>
      </c>
      <c r="I108" s="57">
        <v>11980</v>
      </c>
      <c r="J108" s="59">
        <v>61.89</v>
      </c>
      <c r="K108" t="e">
        <f t="shared" si="1"/>
        <v>#N/A</v>
      </c>
    </row>
    <row r="109" spans="5:11" hidden="1" x14ac:dyDescent="0.25">
      <c r="E109">
        <v>21243</v>
      </c>
      <c r="F109" t="e">
        <v>#N/A</v>
      </c>
      <c r="I109" s="57">
        <v>11981</v>
      </c>
      <c r="J109" s="59">
        <v>92.88</v>
      </c>
      <c r="K109" t="e">
        <f t="shared" si="1"/>
        <v>#N/A</v>
      </c>
    </row>
    <row r="110" spans="5:11" hidden="1" x14ac:dyDescent="0.25">
      <c r="E110">
        <v>21244</v>
      </c>
      <c r="F110" t="e">
        <v>#N/A</v>
      </c>
      <c r="I110" s="57">
        <v>11982</v>
      </c>
      <c r="J110" s="59">
        <v>110.82</v>
      </c>
      <c r="K110" t="e">
        <f t="shared" si="1"/>
        <v>#N/A</v>
      </c>
    </row>
    <row r="111" spans="5:11" hidden="1" x14ac:dyDescent="0.25">
      <c r="E111">
        <v>21246</v>
      </c>
      <c r="F111" t="e">
        <v>#N/A</v>
      </c>
      <c r="I111" s="57">
        <v>11983</v>
      </c>
      <c r="J111" s="59">
        <v>196.55</v>
      </c>
      <c r="K111" t="e">
        <f t="shared" si="1"/>
        <v>#N/A</v>
      </c>
    </row>
    <row r="112" spans="5:11" x14ac:dyDescent="0.25">
      <c r="E112">
        <v>21247</v>
      </c>
      <c r="F112" t="e">
        <v>#N/A</v>
      </c>
      <c r="I112" s="24">
        <v>20005</v>
      </c>
      <c r="J112" s="44">
        <v>257.14999999999998</v>
      </c>
      <c r="K112">
        <f t="shared" si="1"/>
        <v>20005</v>
      </c>
    </row>
    <row r="113" spans="5:11" x14ac:dyDescent="0.25">
      <c r="E113">
        <v>21255</v>
      </c>
      <c r="F113" t="e">
        <v>#N/A</v>
      </c>
      <c r="I113" s="24">
        <v>20100</v>
      </c>
      <c r="J113" s="44">
        <v>667.06</v>
      </c>
      <c r="K113">
        <f t="shared" si="1"/>
        <v>20100</v>
      </c>
    </row>
    <row r="114" spans="5:11" hidden="1" x14ac:dyDescent="0.25">
      <c r="E114">
        <v>21256</v>
      </c>
      <c r="F114" t="e">
        <v>#N/A</v>
      </c>
      <c r="I114" s="24">
        <v>20101</v>
      </c>
      <c r="J114" s="44">
        <v>229.95</v>
      </c>
      <c r="K114" t="e">
        <f t="shared" si="1"/>
        <v>#N/A</v>
      </c>
    </row>
    <row r="115" spans="5:11" hidden="1" x14ac:dyDescent="0.25">
      <c r="E115">
        <v>21260</v>
      </c>
      <c r="F115" t="e">
        <v>#N/A</v>
      </c>
      <c r="I115" s="24">
        <v>20102</v>
      </c>
      <c r="J115" s="44">
        <v>282.27999999999997</v>
      </c>
      <c r="K115" t="e">
        <f t="shared" si="1"/>
        <v>#N/A</v>
      </c>
    </row>
    <row r="116" spans="5:11" hidden="1" x14ac:dyDescent="0.25">
      <c r="E116">
        <v>21261</v>
      </c>
      <c r="F116" t="e">
        <v>#N/A</v>
      </c>
      <c r="I116" s="24">
        <v>20103</v>
      </c>
      <c r="J116" s="44">
        <v>383.31</v>
      </c>
      <c r="K116" t="e">
        <f t="shared" si="1"/>
        <v>#N/A</v>
      </c>
    </row>
    <row r="117" spans="5:11" x14ac:dyDescent="0.25">
      <c r="E117">
        <v>21263</v>
      </c>
      <c r="F117" t="e">
        <v>#N/A</v>
      </c>
      <c r="I117" s="24">
        <v>20150</v>
      </c>
      <c r="J117" s="44">
        <v>990.4</v>
      </c>
      <c r="K117">
        <f t="shared" si="1"/>
        <v>20150</v>
      </c>
    </row>
    <row r="118" spans="5:11" hidden="1" x14ac:dyDescent="0.25">
      <c r="E118">
        <v>21267</v>
      </c>
      <c r="F118" t="e">
        <v>#N/A</v>
      </c>
      <c r="I118" s="24">
        <v>20200</v>
      </c>
      <c r="J118" s="44">
        <v>105.48</v>
      </c>
      <c r="K118" t="e">
        <f t="shared" si="1"/>
        <v>#N/A</v>
      </c>
    </row>
    <row r="119" spans="5:11" hidden="1" x14ac:dyDescent="0.25">
      <c r="E119">
        <v>21268</v>
      </c>
      <c r="F119" t="e">
        <v>#N/A</v>
      </c>
      <c r="I119" s="24">
        <v>20205</v>
      </c>
      <c r="J119" s="44">
        <v>172.45</v>
      </c>
      <c r="K119" t="e">
        <f t="shared" si="1"/>
        <v>#N/A</v>
      </c>
    </row>
    <row r="120" spans="5:11" hidden="1" x14ac:dyDescent="0.25">
      <c r="E120">
        <v>21275</v>
      </c>
      <c r="F120" t="e">
        <v>#N/A</v>
      </c>
      <c r="I120" s="24">
        <v>20206</v>
      </c>
      <c r="J120" s="44">
        <v>65.209999999999994</v>
      </c>
      <c r="K120" t="e">
        <f t="shared" si="1"/>
        <v>#N/A</v>
      </c>
    </row>
    <row r="121" spans="5:11" hidden="1" x14ac:dyDescent="0.25">
      <c r="E121">
        <v>21280</v>
      </c>
      <c r="F121" t="e">
        <v>#N/A</v>
      </c>
      <c r="I121" s="24">
        <v>20220</v>
      </c>
      <c r="J121" s="44">
        <v>79.89</v>
      </c>
      <c r="K121" t="e">
        <f t="shared" si="1"/>
        <v>#N/A</v>
      </c>
    </row>
    <row r="122" spans="5:11" hidden="1" x14ac:dyDescent="0.25">
      <c r="E122">
        <v>21282</v>
      </c>
      <c r="F122" t="e">
        <v>#N/A</v>
      </c>
      <c r="I122" s="24">
        <v>20225</v>
      </c>
      <c r="J122" s="44">
        <v>119.55</v>
      </c>
      <c r="K122" t="e">
        <f t="shared" si="1"/>
        <v>#N/A</v>
      </c>
    </row>
    <row r="123" spans="5:11" x14ac:dyDescent="0.25">
      <c r="E123">
        <v>21295</v>
      </c>
      <c r="F123" t="e">
        <v>#N/A</v>
      </c>
      <c r="I123" s="24">
        <v>20240</v>
      </c>
      <c r="J123" s="44">
        <v>169.42</v>
      </c>
      <c r="K123">
        <f t="shared" si="1"/>
        <v>20240</v>
      </c>
    </row>
    <row r="124" spans="5:11" x14ac:dyDescent="0.25">
      <c r="E124">
        <v>21296</v>
      </c>
      <c r="F124" t="e">
        <v>#N/A</v>
      </c>
      <c r="I124" s="24">
        <v>20245</v>
      </c>
      <c r="J124" s="44">
        <v>567.42999999999995</v>
      </c>
      <c r="K124">
        <f t="shared" si="1"/>
        <v>20245</v>
      </c>
    </row>
    <row r="125" spans="5:11" x14ac:dyDescent="0.25">
      <c r="E125">
        <v>21310</v>
      </c>
      <c r="F125" t="e">
        <v>#N/A</v>
      </c>
      <c r="I125" s="24">
        <v>20250</v>
      </c>
      <c r="J125" s="44">
        <v>433.6</v>
      </c>
      <c r="K125">
        <f t="shared" si="1"/>
        <v>20250</v>
      </c>
    </row>
    <row r="126" spans="5:11" x14ac:dyDescent="0.25">
      <c r="E126">
        <v>21325</v>
      </c>
      <c r="F126" t="e">
        <v>#N/A</v>
      </c>
      <c r="I126" s="24">
        <v>20251</v>
      </c>
      <c r="J126" s="44">
        <v>470.63</v>
      </c>
      <c r="K126">
        <f t="shared" si="1"/>
        <v>20251</v>
      </c>
    </row>
    <row r="127" spans="5:11" hidden="1" x14ac:dyDescent="0.25">
      <c r="E127">
        <v>21330</v>
      </c>
      <c r="F127" t="e">
        <v>#N/A</v>
      </c>
      <c r="I127" s="24">
        <v>20500</v>
      </c>
      <c r="J127" s="44">
        <v>92.74</v>
      </c>
      <c r="K127" t="e">
        <f t="shared" si="1"/>
        <v>#N/A</v>
      </c>
    </row>
    <row r="128" spans="5:11" hidden="1" x14ac:dyDescent="0.25">
      <c r="E128">
        <v>21335</v>
      </c>
      <c r="F128" t="e">
        <v>#N/A</v>
      </c>
      <c r="I128" s="24">
        <v>20501</v>
      </c>
      <c r="J128" s="44">
        <v>41.5</v>
      </c>
      <c r="K128" t="e">
        <f t="shared" si="1"/>
        <v>#N/A</v>
      </c>
    </row>
    <row r="129" spans="5:11" hidden="1" x14ac:dyDescent="0.25">
      <c r="E129">
        <v>21336</v>
      </c>
      <c r="F129" t="e">
        <v>#N/A</v>
      </c>
      <c r="I129" s="24">
        <v>20520</v>
      </c>
      <c r="J129" s="44">
        <v>161.63</v>
      </c>
      <c r="K129" t="e">
        <f t="shared" si="1"/>
        <v>#N/A</v>
      </c>
    </row>
    <row r="130" spans="5:11" hidden="1" x14ac:dyDescent="0.25">
      <c r="E130">
        <v>21338</v>
      </c>
      <c r="F130" t="e">
        <v>#N/A</v>
      </c>
      <c r="I130" s="24">
        <v>20525</v>
      </c>
      <c r="J130" s="44">
        <v>274.51</v>
      </c>
      <c r="K130" t="e">
        <f t="shared" si="1"/>
        <v>#N/A</v>
      </c>
    </row>
    <row r="131" spans="5:11" hidden="1" x14ac:dyDescent="0.25">
      <c r="E131">
        <v>21339</v>
      </c>
      <c r="F131" t="e">
        <v>#N/A</v>
      </c>
      <c r="I131" s="24">
        <v>20526</v>
      </c>
      <c r="J131" s="44">
        <v>62.9</v>
      </c>
      <c r="K131" t="e">
        <f t="shared" si="1"/>
        <v>#N/A</v>
      </c>
    </row>
    <row r="132" spans="5:11" hidden="1" x14ac:dyDescent="0.25">
      <c r="E132">
        <v>21340</v>
      </c>
      <c r="F132" t="e">
        <v>#N/A</v>
      </c>
      <c r="I132" s="24">
        <v>20527</v>
      </c>
      <c r="J132" s="44">
        <v>73.13</v>
      </c>
      <c r="K132" t="e">
        <f t="shared" si="1"/>
        <v>#N/A</v>
      </c>
    </row>
    <row r="133" spans="5:11" hidden="1" x14ac:dyDescent="0.25">
      <c r="E133">
        <v>21343</v>
      </c>
      <c r="F133" t="e">
        <v>#N/A</v>
      </c>
      <c r="I133" s="24">
        <v>20550</v>
      </c>
      <c r="J133" s="44">
        <v>45.54</v>
      </c>
      <c r="K133" t="e">
        <f t="shared" si="1"/>
        <v>#N/A</v>
      </c>
    </row>
    <row r="134" spans="5:11" hidden="1" x14ac:dyDescent="0.25">
      <c r="E134">
        <v>21344</v>
      </c>
      <c r="F134" t="e">
        <v>#N/A</v>
      </c>
      <c r="I134" s="24">
        <v>20551</v>
      </c>
      <c r="J134" s="44">
        <v>46.36</v>
      </c>
      <c r="K134" t="e">
        <f t="shared" ref="K134:K197" si="2">VLOOKUP(I134,$E$4:$F$3113,1,FALSE)</f>
        <v>#N/A</v>
      </c>
    </row>
    <row r="135" spans="5:11" hidden="1" x14ac:dyDescent="0.25">
      <c r="E135">
        <v>21346</v>
      </c>
      <c r="F135" t="e">
        <v>#N/A</v>
      </c>
      <c r="I135" s="24">
        <v>20552</v>
      </c>
      <c r="J135" s="44">
        <v>41.45</v>
      </c>
      <c r="K135" t="e">
        <f t="shared" si="2"/>
        <v>#N/A</v>
      </c>
    </row>
    <row r="136" spans="5:11" hidden="1" x14ac:dyDescent="0.25">
      <c r="E136">
        <v>21347</v>
      </c>
      <c r="F136" t="e">
        <v>#N/A</v>
      </c>
      <c r="I136" s="24">
        <v>20553</v>
      </c>
      <c r="J136" s="44">
        <v>47.16</v>
      </c>
      <c r="K136" t="e">
        <f t="shared" si="2"/>
        <v>#N/A</v>
      </c>
    </row>
    <row r="137" spans="5:11" x14ac:dyDescent="0.25">
      <c r="E137">
        <v>21348</v>
      </c>
      <c r="F137" t="e">
        <v>#N/A</v>
      </c>
      <c r="I137" s="24">
        <v>20555</v>
      </c>
      <c r="J137" s="44">
        <v>357.33</v>
      </c>
      <c r="K137">
        <f t="shared" si="2"/>
        <v>20555</v>
      </c>
    </row>
    <row r="138" spans="5:11" hidden="1" x14ac:dyDescent="0.25">
      <c r="E138">
        <v>21360</v>
      </c>
      <c r="F138" t="e">
        <v>#N/A</v>
      </c>
      <c r="I138" s="24">
        <v>20600</v>
      </c>
      <c r="J138" s="44">
        <v>38.630000000000003</v>
      </c>
      <c r="K138" t="e">
        <f t="shared" si="2"/>
        <v>#N/A</v>
      </c>
    </row>
    <row r="139" spans="5:11" hidden="1" x14ac:dyDescent="0.25">
      <c r="E139">
        <v>21365</v>
      </c>
      <c r="F139" t="e">
        <v>#N/A</v>
      </c>
      <c r="I139" s="24">
        <v>20604</v>
      </c>
      <c r="J139" s="44">
        <v>49.86</v>
      </c>
      <c r="K139" t="e">
        <f t="shared" si="2"/>
        <v>#N/A</v>
      </c>
    </row>
    <row r="140" spans="5:11" hidden="1" x14ac:dyDescent="0.25">
      <c r="E140">
        <v>21366</v>
      </c>
      <c r="F140" t="e">
        <v>#N/A</v>
      </c>
      <c r="I140" s="24">
        <v>20605</v>
      </c>
      <c r="J140" s="44">
        <v>40.56</v>
      </c>
      <c r="K140" t="e">
        <f t="shared" si="2"/>
        <v>#N/A</v>
      </c>
    </row>
    <row r="141" spans="5:11" hidden="1" x14ac:dyDescent="0.25">
      <c r="E141">
        <v>21385</v>
      </c>
      <c r="F141" t="e">
        <v>#N/A</v>
      </c>
      <c r="I141" s="24">
        <v>20606</v>
      </c>
      <c r="J141" s="44">
        <v>57.09</v>
      </c>
      <c r="K141" t="e">
        <f t="shared" si="2"/>
        <v>#N/A</v>
      </c>
    </row>
    <row r="142" spans="5:11" hidden="1" x14ac:dyDescent="0.25">
      <c r="E142">
        <v>21386</v>
      </c>
      <c r="F142" t="e">
        <v>#N/A</v>
      </c>
      <c r="I142" s="24">
        <v>20610</v>
      </c>
      <c r="J142" s="44">
        <v>50.19</v>
      </c>
      <c r="K142" t="e">
        <f t="shared" si="2"/>
        <v>#N/A</v>
      </c>
    </row>
    <row r="143" spans="5:11" hidden="1" x14ac:dyDescent="0.25">
      <c r="E143">
        <v>21387</v>
      </c>
      <c r="F143" t="e">
        <v>#N/A</v>
      </c>
      <c r="I143" s="24">
        <v>20611</v>
      </c>
      <c r="J143" s="44">
        <v>67.16</v>
      </c>
      <c r="K143" t="e">
        <f t="shared" si="2"/>
        <v>#N/A</v>
      </c>
    </row>
    <row r="144" spans="5:11" hidden="1" x14ac:dyDescent="0.25">
      <c r="E144">
        <v>21390</v>
      </c>
      <c r="F144" t="e">
        <v>#N/A</v>
      </c>
      <c r="I144" s="24">
        <v>20612</v>
      </c>
      <c r="J144" s="44">
        <v>45.72</v>
      </c>
      <c r="K144" t="e">
        <f t="shared" si="2"/>
        <v>#N/A</v>
      </c>
    </row>
    <row r="145" spans="5:11" hidden="1" x14ac:dyDescent="0.25">
      <c r="E145">
        <v>21395</v>
      </c>
      <c r="F145" t="e">
        <v>#N/A</v>
      </c>
      <c r="I145" s="24">
        <v>20615</v>
      </c>
      <c r="J145" s="44">
        <v>180.19</v>
      </c>
      <c r="K145" t="e">
        <f t="shared" si="2"/>
        <v>#N/A</v>
      </c>
    </row>
    <row r="146" spans="5:11" hidden="1" x14ac:dyDescent="0.25">
      <c r="E146">
        <v>21406</v>
      </c>
      <c r="F146" t="e">
        <v>#N/A</v>
      </c>
      <c r="I146" s="24">
        <v>20650</v>
      </c>
      <c r="J146" s="44">
        <v>172.3</v>
      </c>
      <c r="K146" t="e">
        <f t="shared" si="2"/>
        <v>#N/A</v>
      </c>
    </row>
    <row r="147" spans="5:11" x14ac:dyDescent="0.25">
      <c r="E147">
        <v>21407</v>
      </c>
      <c r="F147" t="e">
        <v>#N/A</v>
      </c>
      <c r="I147" s="24">
        <v>20660</v>
      </c>
      <c r="J147" s="44">
        <v>271.27999999999997</v>
      </c>
      <c r="K147">
        <f t="shared" si="2"/>
        <v>20660</v>
      </c>
    </row>
    <row r="148" spans="5:11" x14ac:dyDescent="0.25">
      <c r="E148">
        <v>21408</v>
      </c>
      <c r="F148" t="e">
        <v>#N/A</v>
      </c>
      <c r="I148" s="24">
        <v>20661</v>
      </c>
      <c r="J148" s="44">
        <v>566.51</v>
      </c>
      <c r="K148">
        <f t="shared" si="2"/>
        <v>20661</v>
      </c>
    </row>
    <row r="149" spans="5:11" x14ac:dyDescent="0.25">
      <c r="E149">
        <v>21422</v>
      </c>
      <c r="F149" t="e">
        <v>#N/A</v>
      </c>
      <c r="I149" s="24">
        <v>20662</v>
      </c>
      <c r="J149" s="44">
        <v>476.52</v>
      </c>
      <c r="K149">
        <f t="shared" si="2"/>
        <v>20662</v>
      </c>
    </row>
    <row r="150" spans="5:11" x14ac:dyDescent="0.25">
      <c r="E150">
        <v>21423</v>
      </c>
      <c r="F150" t="e">
        <v>#N/A</v>
      </c>
      <c r="I150" s="24">
        <v>20663</v>
      </c>
      <c r="J150" s="44">
        <v>520.14</v>
      </c>
      <c r="K150">
        <f t="shared" si="2"/>
        <v>20663</v>
      </c>
    </row>
    <row r="151" spans="5:11" x14ac:dyDescent="0.25">
      <c r="E151">
        <v>21431</v>
      </c>
      <c r="F151" t="e">
        <v>#N/A</v>
      </c>
      <c r="I151" s="24">
        <v>20664</v>
      </c>
      <c r="J151" s="44">
        <v>982.24</v>
      </c>
      <c r="K151">
        <f t="shared" si="2"/>
        <v>20664</v>
      </c>
    </row>
    <row r="152" spans="5:11" hidden="1" x14ac:dyDescent="0.25">
      <c r="E152">
        <v>21432</v>
      </c>
      <c r="F152" t="e">
        <v>#N/A</v>
      </c>
      <c r="I152" s="24">
        <v>20665</v>
      </c>
      <c r="J152" s="44">
        <v>99.33</v>
      </c>
      <c r="K152" t="e">
        <f t="shared" si="2"/>
        <v>#N/A</v>
      </c>
    </row>
    <row r="153" spans="5:11" hidden="1" x14ac:dyDescent="0.25">
      <c r="E153">
        <v>21433</v>
      </c>
      <c r="F153" t="e">
        <v>#N/A</v>
      </c>
      <c r="I153" s="24">
        <v>20670</v>
      </c>
      <c r="J153" s="44">
        <v>163.22</v>
      </c>
      <c r="K153" t="e">
        <f t="shared" si="2"/>
        <v>#N/A</v>
      </c>
    </row>
    <row r="154" spans="5:11" hidden="1" x14ac:dyDescent="0.25">
      <c r="E154">
        <v>21435</v>
      </c>
      <c r="F154" t="e">
        <v>#N/A</v>
      </c>
      <c r="I154" s="24">
        <v>20680</v>
      </c>
      <c r="J154" s="44">
        <v>467.99</v>
      </c>
      <c r="K154" t="e">
        <f t="shared" si="2"/>
        <v>#N/A</v>
      </c>
    </row>
    <row r="155" spans="5:11" x14ac:dyDescent="0.25">
      <c r="E155">
        <v>21436</v>
      </c>
      <c r="F155" t="e">
        <v>#N/A</v>
      </c>
      <c r="I155" s="24">
        <v>20690</v>
      </c>
      <c r="J155" s="44">
        <v>655.21</v>
      </c>
      <c r="K155">
        <f t="shared" si="2"/>
        <v>20690</v>
      </c>
    </row>
    <row r="156" spans="5:11" x14ac:dyDescent="0.25">
      <c r="E156">
        <v>21454</v>
      </c>
      <c r="F156" t="e">
        <v>#N/A</v>
      </c>
      <c r="I156" s="24">
        <v>20692</v>
      </c>
      <c r="J156" s="44">
        <v>1234.3900000000001</v>
      </c>
      <c r="K156">
        <f t="shared" si="2"/>
        <v>20692</v>
      </c>
    </row>
    <row r="157" spans="5:11" x14ac:dyDescent="0.25">
      <c r="E157">
        <v>21465</v>
      </c>
      <c r="F157" t="e">
        <v>#N/A</v>
      </c>
      <c r="I157" s="24">
        <v>20693</v>
      </c>
      <c r="J157" s="44">
        <v>493.02</v>
      </c>
      <c r="K157">
        <f t="shared" si="2"/>
        <v>20693</v>
      </c>
    </row>
    <row r="158" spans="5:11" hidden="1" x14ac:dyDescent="0.25">
      <c r="E158">
        <v>21470</v>
      </c>
      <c r="F158" t="e">
        <v>#N/A</v>
      </c>
      <c r="I158" s="24">
        <v>20694</v>
      </c>
      <c r="J158" s="44">
        <v>375.21</v>
      </c>
      <c r="K158" t="e">
        <f t="shared" si="2"/>
        <v>#N/A</v>
      </c>
    </row>
    <row r="159" spans="5:11" x14ac:dyDescent="0.25">
      <c r="E159">
        <v>21490</v>
      </c>
      <c r="F159" t="e">
        <v>#N/A</v>
      </c>
      <c r="I159" s="24">
        <v>20696</v>
      </c>
      <c r="J159" s="44">
        <v>1328.64</v>
      </c>
      <c r="K159">
        <f t="shared" si="2"/>
        <v>20696</v>
      </c>
    </row>
    <row r="160" spans="5:11" x14ac:dyDescent="0.25">
      <c r="E160">
        <v>21495</v>
      </c>
      <c r="F160" t="e">
        <v>#N/A</v>
      </c>
      <c r="I160" s="24">
        <v>20697</v>
      </c>
      <c r="J160" s="44">
        <v>2265.7199999999998</v>
      </c>
      <c r="K160">
        <f t="shared" si="2"/>
        <v>20697</v>
      </c>
    </row>
    <row r="161" spans="5:11" x14ac:dyDescent="0.25">
      <c r="E161">
        <v>21502</v>
      </c>
      <c r="F161" t="e">
        <v>#N/A</v>
      </c>
      <c r="I161" s="24">
        <v>20802</v>
      </c>
      <c r="J161" s="44">
        <v>2630.28</v>
      </c>
      <c r="K161">
        <f t="shared" si="2"/>
        <v>20802</v>
      </c>
    </row>
    <row r="162" spans="5:11" x14ac:dyDescent="0.25">
      <c r="E162">
        <v>21510</v>
      </c>
      <c r="F162" t="e">
        <v>#N/A</v>
      </c>
      <c r="I162" s="24">
        <v>20805</v>
      </c>
      <c r="J162" s="44">
        <v>3638.45</v>
      </c>
      <c r="K162">
        <f t="shared" si="2"/>
        <v>20805</v>
      </c>
    </row>
    <row r="163" spans="5:11" x14ac:dyDescent="0.25">
      <c r="E163">
        <v>21552</v>
      </c>
      <c r="F163" t="e">
        <v>#N/A</v>
      </c>
      <c r="I163" s="24">
        <v>20808</v>
      </c>
      <c r="J163" s="44">
        <v>4429.3900000000003</v>
      </c>
      <c r="K163">
        <f t="shared" si="2"/>
        <v>20808</v>
      </c>
    </row>
    <row r="164" spans="5:11" x14ac:dyDescent="0.25">
      <c r="E164">
        <v>21554</v>
      </c>
      <c r="F164" t="e">
        <v>#N/A</v>
      </c>
      <c r="I164" s="24">
        <v>20816</v>
      </c>
      <c r="J164" s="44">
        <v>2282.56</v>
      </c>
      <c r="K164">
        <f t="shared" si="2"/>
        <v>20816</v>
      </c>
    </row>
    <row r="165" spans="5:11" x14ac:dyDescent="0.25">
      <c r="E165">
        <v>21556</v>
      </c>
      <c r="F165" t="e">
        <v>#N/A</v>
      </c>
      <c r="I165" s="24">
        <v>20822</v>
      </c>
      <c r="J165" s="44">
        <v>1976.34</v>
      </c>
      <c r="K165">
        <f t="shared" si="2"/>
        <v>20822</v>
      </c>
    </row>
    <row r="166" spans="5:11" x14ac:dyDescent="0.25">
      <c r="E166">
        <v>21557</v>
      </c>
      <c r="F166" t="e">
        <v>#N/A</v>
      </c>
      <c r="I166" s="24">
        <v>20824</v>
      </c>
      <c r="J166" s="44">
        <v>2241.67</v>
      </c>
      <c r="K166">
        <f t="shared" si="2"/>
        <v>20824</v>
      </c>
    </row>
    <row r="167" spans="5:11" x14ac:dyDescent="0.25">
      <c r="E167">
        <v>21558</v>
      </c>
      <c r="F167" t="e">
        <v>#N/A</v>
      </c>
      <c r="I167" s="24">
        <v>20827</v>
      </c>
      <c r="J167" s="44">
        <v>2016.22</v>
      </c>
      <c r="K167">
        <f t="shared" si="2"/>
        <v>20827</v>
      </c>
    </row>
    <row r="168" spans="5:11" x14ac:dyDescent="0.25">
      <c r="E168">
        <v>21600</v>
      </c>
      <c r="F168" t="e">
        <v>#N/A</v>
      </c>
      <c r="I168" s="24">
        <v>20838</v>
      </c>
      <c r="J168" s="44">
        <v>2657.9</v>
      </c>
      <c r="K168">
        <f t="shared" si="2"/>
        <v>20838</v>
      </c>
    </row>
    <row r="169" spans="5:11" hidden="1" x14ac:dyDescent="0.25">
      <c r="E169">
        <v>21610</v>
      </c>
      <c r="F169" t="e">
        <v>#N/A</v>
      </c>
      <c r="I169" s="24">
        <v>20900</v>
      </c>
      <c r="J169" s="44">
        <v>209.3</v>
      </c>
      <c r="K169" t="e">
        <f t="shared" si="2"/>
        <v>#N/A</v>
      </c>
    </row>
    <row r="170" spans="5:11" x14ac:dyDescent="0.25">
      <c r="E170">
        <v>21615</v>
      </c>
      <c r="F170" t="e">
        <v>#N/A</v>
      </c>
      <c r="I170" s="24">
        <v>20902</v>
      </c>
      <c r="J170" s="44">
        <v>315.20999999999998</v>
      </c>
      <c r="K170">
        <f t="shared" si="2"/>
        <v>20902</v>
      </c>
    </row>
    <row r="171" spans="5:11" x14ac:dyDescent="0.25">
      <c r="E171">
        <v>21616</v>
      </c>
      <c r="F171" t="e">
        <v>#N/A</v>
      </c>
      <c r="I171" s="24">
        <v>20910</v>
      </c>
      <c r="J171" s="44">
        <v>454.89</v>
      </c>
      <c r="K171">
        <f t="shared" si="2"/>
        <v>20910</v>
      </c>
    </row>
    <row r="172" spans="5:11" x14ac:dyDescent="0.25">
      <c r="E172">
        <v>21620</v>
      </c>
      <c r="F172" t="e">
        <v>#N/A</v>
      </c>
      <c r="I172" s="24">
        <v>20912</v>
      </c>
      <c r="J172" s="44">
        <v>532</v>
      </c>
      <c r="K172">
        <f t="shared" si="2"/>
        <v>20912</v>
      </c>
    </row>
    <row r="173" spans="5:11" x14ac:dyDescent="0.25">
      <c r="E173">
        <v>21627</v>
      </c>
      <c r="F173" t="e">
        <v>#N/A</v>
      </c>
      <c r="I173" s="24">
        <v>20920</v>
      </c>
      <c r="J173" s="44">
        <v>435.65</v>
      </c>
      <c r="K173">
        <f t="shared" si="2"/>
        <v>20920</v>
      </c>
    </row>
    <row r="174" spans="5:11" hidden="1" x14ac:dyDescent="0.25">
      <c r="E174">
        <v>21630</v>
      </c>
      <c r="F174" t="e">
        <v>#N/A</v>
      </c>
      <c r="I174" s="24">
        <v>20922</v>
      </c>
      <c r="J174" s="44">
        <v>554.4</v>
      </c>
      <c r="K174" t="e">
        <f t="shared" si="2"/>
        <v>#N/A</v>
      </c>
    </row>
    <row r="175" spans="5:11" x14ac:dyDescent="0.25">
      <c r="E175">
        <v>21632</v>
      </c>
      <c r="F175" t="e">
        <v>#N/A</v>
      </c>
      <c r="I175" s="24">
        <v>20924</v>
      </c>
      <c r="J175" s="44">
        <v>559.79</v>
      </c>
      <c r="K175">
        <f t="shared" si="2"/>
        <v>20924</v>
      </c>
    </row>
    <row r="176" spans="5:11" x14ac:dyDescent="0.25">
      <c r="E176">
        <v>21685</v>
      </c>
      <c r="F176" t="e">
        <v>#N/A</v>
      </c>
      <c r="I176" s="24">
        <v>20926</v>
      </c>
      <c r="J176" s="44">
        <v>476.2</v>
      </c>
      <c r="K176">
        <f t="shared" si="2"/>
        <v>20926</v>
      </c>
    </row>
    <row r="177" spans="5:11" x14ac:dyDescent="0.25">
      <c r="E177">
        <v>21700</v>
      </c>
      <c r="F177" t="e">
        <v>#N/A</v>
      </c>
      <c r="I177" s="24">
        <v>20931</v>
      </c>
      <c r="J177" s="44">
        <v>125.28</v>
      </c>
      <c r="K177">
        <f t="shared" si="2"/>
        <v>20931</v>
      </c>
    </row>
    <row r="178" spans="5:11" x14ac:dyDescent="0.25">
      <c r="E178">
        <v>21705</v>
      </c>
      <c r="F178" t="e">
        <v>#N/A</v>
      </c>
      <c r="I178" s="24">
        <v>20937</v>
      </c>
      <c r="J178" s="44">
        <v>186.06</v>
      </c>
      <c r="K178">
        <f t="shared" si="2"/>
        <v>20937</v>
      </c>
    </row>
    <row r="179" spans="5:11" x14ac:dyDescent="0.25">
      <c r="E179">
        <v>21720</v>
      </c>
      <c r="F179" t="e">
        <v>#N/A</v>
      </c>
      <c r="I179" s="24">
        <v>20938</v>
      </c>
      <c r="J179" s="44">
        <v>205.55</v>
      </c>
      <c r="K179">
        <f t="shared" si="2"/>
        <v>20938</v>
      </c>
    </row>
    <row r="180" spans="5:11" x14ac:dyDescent="0.25">
      <c r="E180">
        <v>21725</v>
      </c>
      <c r="F180" t="e">
        <v>#N/A</v>
      </c>
      <c r="I180" s="24">
        <v>20939</v>
      </c>
      <c r="J180" s="44">
        <v>74.92</v>
      </c>
      <c r="K180">
        <f t="shared" si="2"/>
        <v>20939</v>
      </c>
    </row>
    <row r="181" spans="5:11" hidden="1" x14ac:dyDescent="0.25">
      <c r="E181">
        <v>21740</v>
      </c>
      <c r="F181" t="e">
        <v>#N/A</v>
      </c>
      <c r="I181" s="24">
        <v>20950</v>
      </c>
      <c r="J181" s="44">
        <v>101.14</v>
      </c>
      <c r="K181" t="e">
        <f t="shared" si="2"/>
        <v>#N/A</v>
      </c>
    </row>
    <row r="182" spans="5:11" x14ac:dyDescent="0.25">
      <c r="E182">
        <v>21750</v>
      </c>
      <c r="F182" t="e">
        <v>#N/A</v>
      </c>
      <c r="I182" s="24">
        <v>20955</v>
      </c>
      <c r="J182" s="44">
        <v>2764.28</v>
      </c>
      <c r="K182">
        <f t="shared" si="2"/>
        <v>20955</v>
      </c>
    </row>
    <row r="183" spans="5:11" x14ac:dyDescent="0.25">
      <c r="E183">
        <v>21811</v>
      </c>
      <c r="F183" t="e">
        <v>#N/A</v>
      </c>
      <c r="I183" s="24">
        <v>20956</v>
      </c>
      <c r="J183" s="44">
        <v>2930.4</v>
      </c>
      <c r="K183">
        <f t="shared" si="2"/>
        <v>20956</v>
      </c>
    </row>
    <row r="184" spans="5:11" x14ac:dyDescent="0.25">
      <c r="E184">
        <v>21812</v>
      </c>
      <c r="F184" t="e">
        <v>#N/A</v>
      </c>
      <c r="I184" s="24">
        <v>20957</v>
      </c>
      <c r="J184" s="44">
        <v>2691.87</v>
      </c>
      <c r="K184">
        <f t="shared" si="2"/>
        <v>20957</v>
      </c>
    </row>
    <row r="185" spans="5:11" x14ac:dyDescent="0.25">
      <c r="E185">
        <v>21813</v>
      </c>
      <c r="F185" t="e">
        <v>#N/A</v>
      </c>
      <c r="I185" s="24">
        <v>20962</v>
      </c>
      <c r="J185" s="44">
        <v>2314.02</v>
      </c>
      <c r="K185">
        <f t="shared" si="2"/>
        <v>20962</v>
      </c>
    </row>
    <row r="186" spans="5:11" x14ac:dyDescent="0.25">
      <c r="E186">
        <v>21825</v>
      </c>
      <c r="F186" t="e">
        <v>#N/A</v>
      </c>
      <c r="I186" s="24">
        <v>20969</v>
      </c>
      <c r="J186" s="44">
        <v>3050.87</v>
      </c>
      <c r="K186">
        <f t="shared" si="2"/>
        <v>20969</v>
      </c>
    </row>
    <row r="187" spans="5:11" x14ac:dyDescent="0.25">
      <c r="E187">
        <v>21931</v>
      </c>
      <c r="F187" t="e">
        <v>#N/A</v>
      </c>
      <c r="I187" s="24">
        <v>20970</v>
      </c>
      <c r="J187" s="44">
        <v>3231.97</v>
      </c>
      <c r="K187">
        <f t="shared" si="2"/>
        <v>20970</v>
      </c>
    </row>
    <row r="188" spans="5:11" x14ac:dyDescent="0.25">
      <c r="E188">
        <v>21932</v>
      </c>
      <c r="F188" t="e">
        <v>#N/A</v>
      </c>
      <c r="I188" s="24">
        <v>20972</v>
      </c>
      <c r="J188" s="44">
        <v>2584.69</v>
      </c>
      <c r="K188">
        <f t="shared" si="2"/>
        <v>20972</v>
      </c>
    </row>
    <row r="189" spans="5:11" x14ac:dyDescent="0.25">
      <c r="E189">
        <v>21933</v>
      </c>
      <c r="F189" t="e">
        <v>#N/A</v>
      </c>
      <c r="I189" s="24">
        <v>20973</v>
      </c>
      <c r="J189" s="44">
        <v>2890.36</v>
      </c>
      <c r="K189">
        <f t="shared" si="2"/>
        <v>20973</v>
      </c>
    </row>
    <row r="190" spans="5:11" hidden="1" x14ac:dyDescent="0.25">
      <c r="E190">
        <v>21935</v>
      </c>
      <c r="F190" t="e">
        <v>#N/A</v>
      </c>
      <c r="I190" s="24">
        <v>20974</v>
      </c>
      <c r="J190" s="44">
        <v>56.01</v>
      </c>
      <c r="K190" t="e">
        <f t="shared" si="2"/>
        <v>#N/A</v>
      </c>
    </row>
    <row r="191" spans="5:11" x14ac:dyDescent="0.25">
      <c r="E191">
        <v>21936</v>
      </c>
      <c r="F191" t="e">
        <v>#N/A</v>
      </c>
      <c r="I191" s="24">
        <v>20975</v>
      </c>
      <c r="J191" s="44">
        <v>197.32</v>
      </c>
      <c r="K191">
        <f t="shared" si="2"/>
        <v>20975</v>
      </c>
    </row>
    <row r="192" spans="5:11" hidden="1" x14ac:dyDescent="0.25">
      <c r="E192">
        <v>22010</v>
      </c>
      <c r="F192" t="e">
        <v>#N/A</v>
      </c>
      <c r="I192" s="24">
        <v>20979</v>
      </c>
      <c r="J192" s="44">
        <v>35.14</v>
      </c>
      <c r="K192" t="e">
        <f t="shared" si="2"/>
        <v>#N/A</v>
      </c>
    </row>
    <row r="193" spans="5:11" hidden="1" x14ac:dyDescent="0.25">
      <c r="E193">
        <v>22015</v>
      </c>
      <c r="F193" t="e">
        <v>#N/A</v>
      </c>
      <c r="I193" s="24">
        <v>20982</v>
      </c>
      <c r="J193" s="44">
        <v>417.63</v>
      </c>
      <c r="K193" t="e">
        <f t="shared" si="2"/>
        <v>#N/A</v>
      </c>
    </row>
    <row r="194" spans="5:11" hidden="1" x14ac:dyDescent="0.25">
      <c r="E194">
        <v>22100</v>
      </c>
      <c r="F194" t="e">
        <v>#N/A</v>
      </c>
      <c r="I194" s="24">
        <v>20983</v>
      </c>
      <c r="J194" s="44">
        <v>446.81</v>
      </c>
      <c r="K194" t="e">
        <f t="shared" si="2"/>
        <v>#N/A</v>
      </c>
    </row>
    <row r="195" spans="5:11" x14ac:dyDescent="0.25">
      <c r="E195">
        <v>22101</v>
      </c>
      <c r="F195" t="e">
        <v>#N/A</v>
      </c>
      <c r="I195" s="24">
        <v>20985</v>
      </c>
      <c r="J195" s="44">
        <v>162.01</v>
      </c>
      <c r="K195">
        <f t="shared" si="2"/>
        <v>20985</v>
      </c>
    </row>
    <row r="196" spans="5:11" x14ac:dyDescent="0.25">
      <c r="E196">
        <v>22102</v>
      </c>
      <c r="F196" t="e">
        <v>#N/A</v>
      </c>
      <c r="I196" s="24">
        <v>21010</v>
      </c>
      <c r="J196" s="44">
        <v>820.41</v>
      </c>
      <c r="K196">
        <f t="shared" si="2"/>
        <v>21010</v>
      </c>
    </row>
    <row r="197" spans="5:11" hidden="1" x14ac:dyDescent="0.25">
      <c r="E197">
        <v>22103</v>
      </c>
      <c r="F197" t="e">
        <v>#N/A</v>
      </c>
      <c r="I197" s="24">
        <v>21011</v>
      </c>
      <c r="J197" s="44">
        <v>288.69</v>
      </c>
      <c r="K197" t="e">
        <f t="shared" si="2"/>
        <v>#N/A</v>
      </c>
    </row>
    <row r="198" spans="5:11" x14ac:dyDescent="0.25">
      <c r="E198">
        <v>22110</v>
      </c>
      <c r="F198" t="e">
        <v>#N/A</v>
      </c>
      <c r="I198" s="24">
        <v>21012</v>
      </c>
      <c r="J198" s="44">
        <v>375.66</v>
      </c>
      <c r="K198">
        <f t="shared" ref="K198:K261" si="3">VLOOKUP(I198,$E$4:$F$3113,1,FALSE)</f>
        <v>21012</v>
      </c>
    </row>
    <row r="199" spans="5:11" hidden="1" x14ac:dyDescent="0.25">
      <c r="E199">
        <v>22112</v>
      </c>
      <c r="F199" t="e">
        <v>#N/A</v>
      </c>
      <c r="I199" s="24">
        <v>21013</v>
      </c>
      <c r="J199" s="44">
        <v>444.22</v>
      </c>
      <c r="K199" t="e">
        <f t="shared" si="3"/>
        <v>#N/A</v>
      </c>
    </row>
    <row r="200" spans="5:11" x14ac:dyDescent="0.25">
      <c r="E200">
        <v>22114</v>
      </c>
      <c r="F200" t="e">
        <v>#N/A</v>
      </c>
      <c r="I200" s="24">
        <v>21014</v>
      </c>
      <c r="J200" s="44">
        <v>576.99</v>
      </c>
      <c r="K200">
        <f t="shared" si="3"/>
        <v>21014</v>
      </c>
    </row>
    <row r="201" spans="5:11" x14ac:dyDescent="0.25">
      <c r="E201">
        <v>22116</v>
      </c>
      <c r="F201" t="e">
        <v>#N/A</v>
      </c>
      <c r="I201" s="24">
        <v>21015</v>
      </c>
      <c r="J201" s="44">
        <v>785.64</v>
      </c>
      <c r="K201">
        <f t="shared" si="3"/>
        <v>21015</v>
      </c>
    </row>
    <row r="202" spans="5:11" x14ac:dyDescent="0.25">
      <c r="E202">
        <v>22206</v>
      </c>
      <c r="F202" t="e">
        <v>#N/A</v>
      </c>
      <c r="I202" s="24">
        <v>21016</v>
      </c>
      <c r="J202" s="44">
        <v>1130.1500000000001</v>
      </c>
      <c r="K202">
        <f t="shared" si="3"/>
        <v>21016</v>
      </c>
    </row>
    <row r="203" spans="5:11" hidden="1" x14ac:dyDescent="0.25">
      <c r="E203">
        <v>22207</v>
      </c>
      <c r="F203" t="e">
        <v>#N/A</v>
      </c>
      <c r="I203" s="24">
        <v>21025</v>
      </c>
      <c r="J203" s="44">
        <v>842.5</v>
      </c>
      <c r="K203" t="e">
        <f t="shared" si="3"/>
        <v>#N/A</v>
      </c>
    </row>
    <row r="204" spans="5:11" hidden="1" x14ac:dyDescent="0.25">
      <c r="E204">
        <v>22208</v>
      </c>
      <c r="F204" t="e">
        <v>#N/A</v>
      </c>
      <c r="I204" s="24">
        <v>21026</v>
      </c>
      <c r="J204" s="44">
        <v>560.87</v>
      </c>
      <c r="K204" t="e">
        <f t="shared" si="3"/>
        <v>#N/A</v>
      </c>
    </row>
    <row r="205" spans="5:11" hidden="1" x14ac:dyDescent="0.25">
      <c r="E205">
        <v>22210</v>
      </c>
      <c r="F205" t="e">
        <v>#N/A</v>
      </c>
      <c r="I205" s="24">
        <v>21029</v>
      </c>
      <c r="J205" s="44">
        <v>709.46</v>
      </c>
      <c r="K205" t="e">
        <f t="shared" si="3"/>
        <v>#N/A</v>
      </c>
    </row>
    <row r="206" spans="5:11" hidden="1" x14ac:dyDescent="0.25">
      <c r="E206">
        <v>22212</v>
      </c>
      <c r="F206" t="e">
        <v>#N/A</v>
      </c>
      <c r="I206" s="24">
        <v>21030</v>
      </c>
      <c r="J206" s="44">
        <v>470.78</v>
      </c>
      <c r="K206" t="e">
        <f t="shared" si="3"/>
        <v>#N/A</v>
      </c>
    </row>
    <row r="207" spans="5:11" hidden="1" x14ac:dyDescent="0.25">
      <c r="E207">
        <v>22214</v>
      </c>
      <c r="F207" t="e">
        <v>#N/A</v>
      </c>
      <c r="I207" s="24">
        <v>21031</v>
      </c>
      <c r="J207" s="44">
        <v>333.49</v>
      </c>
      <c r="K207" t="e">
        <f t="shared" si="3"/>
        <v>#N/A</v>
      </c>
    </row>
    <row r="208" spans="5:11" hidden="1" x14ac:dyDescent="0.25">
      <c r="E208">
        <v>22216</v>
      </c>
      <c r="F208" t="e">
        <v>#N/A</v>
      </c>
      <c r="I208" s="24">
        <v>21032</v>
      </c>
      <c r="J208" s="44">
        <v>330.11</v>
      </c>
      <c r="K208" t="e">
        <f t="shared" si="3"/>
        <v>#N/A</v>
      </c>
    </row>
    <row r="209" spans="5:11" hidden="1" x14ac:dyDescent="0.25">
      <c r="E209">
        <v>22220</v>
      </c>
      <c r="F209" t="e">
        <v>#N/A</v>
      </c>
      <c r="I209" s="24">
        <v>21034</v>
      </c>
      <c r="J209" s="44">
        <v>1285.3900000000001</v>
      </c>
      <c r="K209" t="e">
        <f t="shared" si="3"/>
        <v>#N/A</v>
      </c>
    </row>
    <row r="210" spans="5:11" hidden="1" x14ac:dyDescent="0.25">
      <c r="E210">
        <v>22222</v>
      </c>
      <c r="F210" t="e">
        <v>#N/A</v>
      </c>
      <c r="I210" s="24">
        <v>21040</v>
      </c>
      <c r="J210" s="44">
        <v>471.59</v>
      </c>
      <c r="K210" t="e">
        <f t="shared" si="3"/>
        <v>#N/A</v>
      </c>
    </row>
    <row r="211" spans="5:11" x14ac:dyDescent="0.25">
      <c r="E211">
        <v>22224</v>
      </c>
      <c r="F211" t="e">
        <v>#N/A</v>
      </c>
      <c r="I211" s="24">
        <v>21044</v>
      </c>
      <c r="J211" s="44">
        <v>974.03</v>
      </c>
      <c r="K211">
        <f t="shared" si="3"/>
        <v>21044</v>
      </c>
    </row>
    <row r="212" spans="5:11" x14ac:dyDescent="0.25">
      <c r="E212">
        <v>22226</v>
      </c>
      <c r="F212" t="e">
        <v>#N/A</v>
      </c>
      <c r="I212" s="24">
        <v>21045</v>
      </c>
      <c r="J212" s="44">
        <v>1363.81</v>
      </c>
      <c r="K212">
        <f t="shared" si="3"/>
        <v>21045</v>
      </c>
    </row>
    <row r="213" spans="5:11" x14ac:dyDescent="0.25">
      <c r="E213">
        <v>22305</v>
      </c>
      <c r="F213" t="e">
        <v>#N/A</v>
      </c>
      <c r="I213" s="24">
        <v>21046</v>
      </c>
      <c r="J213" s="44">
        <v>1255.5999999999999</v>
      </c>
      <c r="K213">
        <f t="shared" si="3"/>
        <v>21046</v>
      </c>
    </row>
    <row r="214" spans="5:11" x14ac:dyDescent="0.25">
      <c r="E214">
        <v>22318</v>
      </c>
      <c r="F214" t="e">
        <v>#N/A</v>
      </c>
      <c r="I214" s="24">
        <v>21047</v>
      </c>
      <c r="J214" s="44">
        <v>1468.76</v>
      </c>
      <c r="K214">
        <f t="shared" si="3"/>
        <v>21047</v>
      </c>
    </row>
    <row r="215" spans="5:11" x14ac:dyDescent="0.25">
      <c r="E215">
        <v>22319</v>
      </c>
      <c r="F215" t="e">
        <v>#N/A</v>
      </c>
      <c r="I215" s="24">
        <v>21048</v>
      </c>
      <c r="J215" s="44">
        <v>1286.75</v>
      </c>
      <c r="K215">
        <f t="shared" si="3"/>
        <v>21048</v>
      </c>
    </row>
    <row r="216" spans="5:11" x14ac:dyDescent="0.25">
      <c r="E216">
        <v>22325</v>
      </c>
      <c r="F216" t="e">
        <v>#N/A</v>
      </c>
      <c r="I216" s="24">
        <v>21049</v>
      </c>
      <c r="J216" s="44">
        <v>1342.3</v>
      </c>
      <c r="K216">
        <f t="shared" si="3"/>
        <v>21049</v>
      </c>
    </row>
    <row r="217" spans="5:11" x14ac:dyDescent="0.25">
      <c r="E217">
        <v>22326</v>
      </c>
      <c r="F217" t="e">
        <v>#N/A</v>
      </c>
      <c r="I217" s="24">
        <v>21050</v>
      </c>
      <c r="J217" s="44">
        <v>935.65</v>
      </c>
      <c r="K217">
        <f t="shared" si="3"/>
        <v>21050</v>
      </c>
    </row>
    <row r="218" spans="5:11" x14ac:dyDescent="0.25">
      <c r="E218">
        <v>22327</v>
      </c>
      <c r="F218" t="e">
        <v>#N/A</v>
      </c>
      <c r="I218" s="24">
        <v>21060</v>
      </c>
      <c r="J218" s="44">
        <v>886.27</v>
      </c>
      <c r="K218">
        <f t="shared" si="3"/>
        <v>21060</v>
      </c>
    </row>
    <row r="219" spans="5:11" x14ac:dyDescent="0.25">
      <c r="E219">
        <v>22328</v>
      </c>
      <c r="F219" t="e">
        <v>#N/A</v>
      </c>
      <c r="I219" s="24">
        <v>21070</v>
      </c>
      <c r="J219" s="44">
        <v>678.92</v>
      </c>
      <c r="K219">
        <f t="shared" si="3"/>
        <v>21070</v>
      </c>
    </row>
    <row r="220" spans="5:11" hidden="1" x14ac:dyDescent="0.25">
      <c r="E220">
        <v>22505</v>
      </c>
      <c r="F220" t="e">
        <v>#N/A</v>
      </c>
      <c r="I220" s="24">
        <v>21073</v>
      </c>
      <c r="J220" s="44">
        <v>282.98</v>
      </c>
      <c r="K220" t="e">
        <f t="shared" si="3"/>
        <v>#N/A</v>
      </c>
    </row>
    <row r="221" spans="5:11" hidden="1" x14ac:dyDescent="0.25">
      <c r="E221">
        <v>22532</v>
      </c>
      <c r="F221" t="e">
        <v>#N/A</v>
      </c>
      <c r="I221" s="24">
        <v>21076</v>
      </c>
      <c r="J221" s="44">
        <v>934.41</v>
      </c>
      <c r="K221" t="e">
        <f t="shared" si="3"/>
        <v>#N/A</v>
      </c>
    </row>
    <row r="222" spans="5:11" hidden="1" x14ac:dyDescent="0.25">
      <c r="E222">
        <v>22533</v>
      </c>
      <c r="F222" t="e">
        <v>#N/A</v>
      </c>
      <c r="I222" s="24">
        <v>21077</v>
      </c>
      <c r="J222" s="44">
        <v>2346.9499999999998</v>
      </c>
      <c r="K222" t="e">
        <f t="shared" si="3"/>
        <v>#N/A</v>
      </c>
    </row>
    <row r="223" spans="5:11" hidden="1" x14ac:dyDescent="0.25">
      <c r="E223">
        <v>22534</v>
      </c>
      <c r="F223" t="e">
        <v>#N/A</v>
      </c>
      <c r="I223" s="24">
        <v>21079</v>
      </c>
      <c r="J223" s="44">
        <v>1562.4</v>
      </c>
      <c r="K223" t="e">
        <f t="shared" si="3"/>
        <v>#N/A</v>
      </c>
    </row>
    <row r="224" spans="5:11" hidden="1" x14ac:dyDescent="0.25">
      <c r="E224">
        <v>22548</v>
      </c>
      <c r="F224" t="e">
        <v>#N/A</v>
      </c>
      <c r="I224" s="24">
        <v>21080</v>
      </c>
      <c r="J224" s="44">
        <v>1738.16</v>
      </c>
      <c r="K224" t="e">
        <f t="shared" si="3"/>
        <v>#N/A</v>
      </c>
    </row>
    <row r="225" spans="5:11" hidden="1" x14ac:dyDescent="0.25">
      <c r="E225">
        <v>22551</v>
      </c>
      <c r="F225" t="e">
        <v>#N/A</v>
      </c>
      <c r="I225" s="24">
        <v>21081</v>
      </c>
      <c r="J225" s="44">
        <v>1599.84</v>
      </c>
      <c r="K225" t="e">
        <f t="shared" si="3"/>
        <v>#N/A</v>
      </c>
    </row>
    <row r="226" spans="5:11" hidden="1" x14ac:dyDescent="0.25">
      <c r="E226">
        <v>22552</v>
      </c>
      <c r="F226" t="e">
        <v>#N/A</v>
      </c>
      <c r="I226" s="24">
        <v>21082</v>
      </c>
      <c r="J226" s="44">
        <v>1503.13</v>
      </c>
      <c r="K226" t="e">
        <f t="shared" si="3"/>
        <v>#N/A</v>
      </c>
    </row>
    <row r="227" spans="5:11" hidden="1" x14ac:dyDescent="0.25">
      <c r="E227">
        <v>22554</v>
      </c>
      <c r="F227" t="e">
        <v>#N/A</v>
      </c>
      <c r="I227" s="24">
        <v>21083</v>
      </c>
      <c r="J227" s="44">
        <v>1395.5</v>
      </c>
      <c r="K227" t="e">
        <f t="shared" si="3"/>
        <v>#N/A</v>
      </c>
    </row>
    <row r="228" spans="5:11" hidden="1" x14ac:dyDescent="0.25">
      <c r="E228">
        <v>22556</v>
      </c>
      <c r="F228" t="e">
        <v>#N/A</v>
      </c>
      <c r="I228" s="24">
        <v>21084</v>
      </c>
      <c r="J228" s="44">
        <v>1618.13</v>
      </c>
      <c r="K228" t="e">
        <f t="shared" si="3"/>
        <v>#N/A</v>
      </c>
    </row>
    <row r="229" spans="5:11" hidden="1" x14ac:dyDescent="0.25">
      <c r="E229">
        <v>22558</v>
      </c>
      <c r="F229" t="e">
        <v>#N/A</v>
      </c>
      <c r="I229" s="24">
        <v>21085</v>
      </c>
      <c r="J229" s="44">
        <v>633.34</v>
      </c>
      <c r="K229" t="e">
        <f t="shared" si="3"/>
        <v>#N/A</v>
      </c>
    </row>
    <row r="230" spans="5:11" hidden="1" x14ac:dyDescent="0.25">
      <c r="E230">
        <v>22585</v>
      </c>
      <c r="F230" t="e">
        <v>#N/A</v>
      </c>
      <c r="I230" s="24">
        <v>21086</v>
      </c>
      <c r="J230" s="44">
        <v>1739.13</v>
      </c>
      <c r="K230" t="e">
        <f t="shared" si="3"/>
        <v>#N/A</v>
      </c>
    </row>
    <row r="231" spans="5:11" hidden="1" x14ac:dyDescent="0.25">
      <c r="E231">
        <v>22586</v>
      </c>
      <c r="F231" t="e">
        <v>#N/A</v>
      </c>
      <c r="I231" s="24">
        <v>21087</v>
      </c>
      <c r="J231" s="44">
        <v>1735.12</v>
      </c>
      <c r="K231" t="e">
        <f t="shared" si="3"/>
        <v>#N/A</v>
      </c>
    </row>
    <row r="232" spans="5:11" hidden="1" x14ac:dyDescent="0.25">
      <c r="E232">
        <v>22590</v>
      </c>
      <c r="F232" t="e">
        <v>#N/A</v>
      </c>
      <c r="I232" s="24">
        <v>21100</v>
      </c>
      <c r="J232" s="44">
        <v>563.66999999999996</v>
      </c>
      <c r="K232" t="e">
        <f t="shared" si="3"/>
        <v>#N/A</v>
      </c>
    </row>
    <row r="233" spans="5:11" hidden="1" x14ac:dyDescent="0.25">
      <c r="E233">
        <v>22595</v>
      </c>
      <c r="F233" t="e">
        <v>#N/A</v>
      </c>
      <c r="I233" s="24">
        <v>21110</v>
      </c>
      <c r="J233" s="44">
        <v>765.15</v>
      </c>
      <c r="K233" t="e">
        <f t="shared" si="3"/>
        <v>#N/A</v>
      </c>
    </row>
    <row r="234" spans="5:11" hidden="1" x14ac:dyDescent="0.25">
      <c r="E234">
        <v>22600</v>
      </c>
      <c r="F234" t="e">
        <v>#N/A</v>
      </c>
      <c r="I234" s="24">
        <v>21116</v>
      </c>
      <c r="J234" s="44">
        <v>48.13</v>
      </c>
      <c r="K234" t="e">
        <f t="shared" si="3"/>
        <v>#N/A</v>
      </c>
    </row>
    <row r="235" spans="5:11" hidden="1" x14ac:dyDescent="0.25">
      <c r="E235">
        <v>22610</v>
      </c>
      <c r="F235" t="e">
        <v>#N/A</v>
      </c>
      <c r="I235" s="24">
        <v>21120</v>
      </c>
      <c r="J235" s="44">
        <v>587.26</v>
      </c>
      <c r="K235" t="e">
        <f t="shared" si="3"/>
        <v>#N/A</v>
      </c>
    </row>
    <row r="236" spans="5:11" hidden="1" x14ac:dyDescent="0.25">
      <c r="E236">
        <v>22612</v>
      </c>
      <c r="F236" t="e">
        <v>#N/A</v>
      </c>
      <c r="I236" s="24">
        <v>21121</v>
      </c>
      <c r="J236" s="44">
        <v>758.65</v>
      </c>
      <c r="K236" t="e">
        <f t="shared" si="3"/>
        <v>#N/A</v>
      </c>
    </row>
    <row r="237" spans="5:11" x14ac:dyDescent="0.25">
      <c r="E237">
        <v>22614</v>
      </c>
      <c r="F237" t="e">
        <v>#N/A</v>
      </c>
      <c r="I237" s="24">
        <v>21122</v>
      </c>
      <c r="J237" s="44">
        <v>733.04</v>
      </c>
      <c r="K237">
        <f t="shared" si="3"/>
        <v>21122</v>
      </c>
    </row>
    <row r="238" spans="5:11" x14ac:dyDescent="0.25">
      <c r="E238">
        <v>22630</v>
      </c>
      <c r="F238" t="e">
        <v>#N/A</v>
      </c>
      <c r="I238" s="24">
        <v>21123</v>
      </c>
      <c r="J238" s="44">
        <v>1046.1300000000001</v>
      </c>
      <c r="K238">
        <f t="shared" si="3"/>
        <v>21123</v>
      </c>
    </row>
    <row r="239" spans="5:11" hidden="1" x14ac:dyDescent="0.25">
      <c r="E239">
        <v>22632</v>
      </c>
      <c r="F239" t="e">
        <v>#N/A</v>
      </c>
      <c r="I239" s="24">
        <v>21125</v>
      </c>
      <c r="J239" s="44">
        <v>875.1</v>
      </c>
      <c r="K239" t="e">
        <f t="shared" si="3"/>
        <v>#N/A</v>
      </c>
    </row>
    <row r="240" spans="5:11" hidden="1" x14ac:dyDescent="0.25">
      <c r="E240">
        <v>22633</v>
      </c>
      <c r="F240" t="e">
        <v>#N/A</v>
      </c>
      <c r="I240" s="24">
        <v>21127</v>
      </c>
      <c r="J240" s="44">
        <v>997.65</v>
      </c>
      <c r="K240" t="e">
        <f t="shared" si="3"/>
        <v>#N/A</v>
      </c>
    </row>
    <row r="241" spans="5:11" x14ac:dyDescent="0.25">
      <c r="E241">
        <v>22634</v>
      </c>
      <c r="F241" t="e">
        <v>#N/A</v>
      </c>
      <c r="I241" s="24">
        <v>21137</v>
      </c>
      <c r="J241" s="44">
        <v>838.43</v>
      </c>
      <c r="K241">
        <f t="shared" si="3"/>
        <v>21137</v>
      </c>
    </row>
    <row r="242" spans="5:11" x14ac:dyDescent="0.25">
      <c r="E242">
        <v>22800</v>
      </c>
      <c r="F242" t="e">
        <v>#N/A</v>
      </c>
      <c r="I242" s="24">
        <v>21138</v>
      </c>
      <c r="J242" s="44">
        <v>983.69</v>
      </c>
      <c r="K242">
        <f t="shared" si="3"/>
        <v>21138</v>
      </c>
    </row>
    <row r="243" spans="5:11" x14ac:dyDescent="0.25">
      <c r="E243">
        <v>22802</v>
      </c>
      <c r="F243" t="e">
        <v>#N/A</v>
      </c>
      <c r="I243" s="24">
        <v>21139</v>
      </c>
      <c r="J243" s="44">
        <v>1048.53</v>
      </c>
      <c r="K243">
        <f t="shared" si="3"/>
        <v>21139</v>
      </c>
    </row>
    <row r="244" spans="5:11" x14ac:dyDescent="0.25">
      <c r="E244">
        <v>22804</v>
      </c>
      <c r="F244" t="e">
        <v>#N/A</v>
      </c>
      <c r="I244" s="24">
        <v>21141</v>
      </c>
      <c r="J244" s="44">
        <v>1490.74</v>
      </c>
      <c r="K244">
        <f t="shared" si="3"/>
        <v>21141</v>
      </c>
    </row>
    <row r="245" spans="5:11" x14ac:dyDescent="0.25">
      <c r="E245">
        <v>22808</v>
      </c>
      <c r="F245" t="e">
        <v>#N/A</v>
      </c>
      <c r="I245" s="24">
        <v>21142</v>
      </c>
      <c r="J245" s="44">
        <v>1563.64</v>
      </c>
      <c r="K245">
        <f t="shared" si="3"/>
        <v>21142</v>
      </c>
    </row>
    <row r="246" spans="5:11" x14ac:dyDescent="0.25">
      <c r="E246">
        <v>22810</v>
      </c>
      <c r="F246" t="e">
        <v>#N/A</v>
      </c>
      <c r="I246" s="24">
        <v>21143</v>
      </c>
      <c r="J246" s="44">
        <v>1571.48</v>
      </c>
      <c r="K246">
        <f t="shared" si="3"/>
        <v>21143</v>
      </c>
    </row>
    <row r="247" spans="5:11" x14ac:dyDescent="0.25">
      <c r="E247">
        <v>22812</v>
      </c>
      <c r="F247" t="e">
        <v>#N/A</v>
      </c>
      <c r="I247" s="24">
        <v>21145</v>
      </c>
      <c r="J247" s="44">
        <v>1751.23</v>
      </c>
      <c r="K247">
        <f t="shared" si="3"/>
        <v>21145</v>
      </c>
    </row>
    <row r="248" spans="5:11" x14ac:dyDescent="0.25">
      <c r="E248">
        <v>22818</v>
      </c>
      <c r="F248" t="e">
        <v>#N/A</v>
      </c>
      <c r="I248" s="24">
        <v>21146</v>
      </c>
      <c r="J248" s="44">
        <v>1710.59</v>
      </c>
      <c r="K248">
        <f t="shared" si="3"/>
        <v>21146</v>
      </c>
    </row>
    <row r="249" spans="5:11" x14ac:dyDescent="0.25">
      <c r="E249">
        <v>22819</v>
      </c>
      <c r="F249" t="e">
        <v>#N/A</v>
      </c>
      <c r="I249" s="24">
        <v>21147</v>
      </c>
      <c r="J249" s="44">
        <v>1939.12</v>
      </c>
      <c r="K249">
        <f t="shared" si="3"/>
        <v>21147</v>
      </c>
    </row>
    <row r="250" spans="5:11" x14ac:dyDescent="0.25">
      <c r="E250">
        <v>22830</v>
      </c>
      <c r="F250" t="e">
        <v>#N/A</v>
      </c>
      <c r="I250" s="24">
        <v>21150</v>
      </c>
      <c r="J250" s="44">
        <v>1861.56</v>
      </c>
      <c r="K250">
        <f t="shared" si="3"/>
        <v>21150</v>
      </c>
    </row>
    <row r="251" spans="5:11" x14ac:dyDescent="0.25">
      <c r="E251">
        <v>22840</v>
      </c>
      <c r="F251" t="e">
        <v>#N/A</v>
      </c>
      <c r="I251" s="24">
        <v>21151</v>
      </c>
      <c r="J251" s="44">
        <v>2250.2199999999998</v>
      </c>
      <c r="K251">
        <f t="shared" si="3"/>
        <v>21151</v>
      </c>
    </row>
    <row r="252" spans="5:11" x14ac:dyDescent="0.25">
      <c r="E252">
        <v>22842</v>
      </c>
      <c r="F252" t="e">
        <v>#N/A</v>
      </c>
      <c r="I252" s="24">
        <v>21154</v>
      </c>
      <c r="J252" s="44">
        <v>2312.36</v>
      </c>
      <c r="K252">
        <f t="shared" si="3"/>
        <v>21154</v>
      </c>
    </row>
    <row r="253" spans="5:11" x14ac:dyDescent="0.25">
      <c r="E253">
        <v>22843</v>
      </c>
      <c r="F253" t="e">
        <v>#N/A</v>
      </c>
      <c r="I253" s="24">
        <v>21155</v>
      </c>
      <c r="J253" s="44">
        <v>2388.6</v>
      </c>
      <c r="K253">
        <f t="shared" si="3"/>
        <v>21155</v>
      </c>
    </row>
    <row r="254" spans="5:11" x14ac:dyDescent="0.25">
      <c r="E254">
        <v>22844</v>
      </c>
      <c r="F254" t="e">
        <v>#N/A</v>
      </c>
      <c r="I254" s="24">
        <v>21159</v>
      </c>
      <c r="J254" s="44">
        <v>2752.8</v>
      </c>
      <c r="K254">
        <f t="shared" si="3"/>
        <v>21159</v>
      </c>
    </row>
    <row r="255" spans="5:11" x14ac:dyDescent="0.25">
      <c r="E255">
        <v>22845</v>
      </c>
      <c r="F255" t="e">
        <v>#N/A</v>
      </c>
      <c r="I255" s="24">
        <v>21160</v>
      </c>
      <c r="J255" s="44">
        <v>3520.62</v>
      </c>
      <c r="K255">
        <f t="shared" si="3"/>
        <v>21160</v>
      </c>
    </row>
    <row r="256" spans="5:11" x14ac:dyDescent="0.25">
      <c r="E256">
        <v>22846</v>
      </c>
      <c r="F256" t="e">
        <v>#N/A</v>
      </c>
      <c r="I256" s="24">
        <v>21172</v>
      </c>
      <c r="J256" s="44">
        <v>2001.07</v>
      </c>
      <c r="K256">
        <f t="shared" si="3"/>
        <v>21172</v>
      </c>
    </row>
    <row r="257" spans="5:11" x14ac:dyDescent="0.25">
      <c r="E257">
        <v>22847</v>
      </c>
      <c r="F257" t="e">
        <v>#N/A</v>
      </c>
      <c r="I257" s="24">
        <v>21175</v>
      </c>
      <c r="J257" s="44">
        <v>2372.87</v>
      </c>
      <c r="K257">
        <f t="shared" si="3"/>
        <v>21175</v>
      </c>
    </row>
    <row r="258" spans="5:11" x14ac:dyDescent="0.25">
      <c r="E258">
        <v>22848</v>
      </c>
      <c r="F258" t="e">
        <v>#N/A</v>
      </c>
      <c r="I258" s="24">
        <v>21179</v>
      </c>
      <c r="J258" s="44">
        <v>1602.57</v>
      </c>
      <c r="K258">
        <f t="shared" si="3"/>
        <v>21179</v>
      </c>
    </row>
    <row r="259" spans="5:11" x14ac:dyDescent="0.25">
      <c r="E259">
        <v>22849</v>
      </c>
      <c r="F259" t="e">
        <v>#N/A</v>
      </c>
      <c r="I259" s="24">
        <v>21180</v>
      </c>
      <c r="J259" s="44">
        <v>1700.92</v>
      </c>
      <c r="K259">
        <f t="shared" si="3"/>
        <v>21180</v>
      </c>
    </row>
    <row r="260" spans="5:11" x14ac:dyDescent="0.25">
      <c r="E260">
        <v>22850</v>
      </c>
      <c r="F260" t="e">
        <v>#N/A</v>
      </c>
      <c r="I260" s="24">
        <v>21181</v>
      </c>
      <c r="J260" s="44">
        <v>817.74</v>
      </c>
      <c r="K260">
        <f t="shared" si="3"/>
        <v>21181</v>
      </c>
    </row>
    <row r="261" spans="5:11" x14ac:dyDescent="0.25">
      <c r="E261">
        <v>22851</v>
      </c>
      <c r="F261" t="e">
        <v>#N/A</v>
      </c>
      <c r="I261" s="24">
        <v>21182</v>
      </c>
      <c r="J261" s="44">
        <v>2138.21</v>
      </c>
      <c r="K261">
        <f t="shared" si="3"/>
        <v>21182</v>
      </c>
    </row>
    <row r="262" spans="5:11" x14ac:dyDescent="0.25">
      <c r="E262">
        <v>22852</v>
      </c>
      <c r="F262" t="e">
        <v>#N/A</v>
      </c>
      <c r="I262" s="24">
        <v>21183</v>
      </c>
      <c r="J262" s="44">
        <v>2552.0100000000002</v>
      </c>
      <c r="K262">
        <f t="shared" ref="K262:K325" si="4">VLOOKUP(I262,$E$4:$F$3113,1,FALSE)</f>
        <v>21183</v>
      </c>
    </row>
    <row r="263" spans="5:11" x14ac:dyDescent="0.25">
      <c r="E263">
        <v>22853</v>
      </c>
      <c r="F263" t="e">
        <v>#N/A</v>
      </c>
      <c r="I263" s="24">
        <v>21184</v>
      </c>
      <c r="J263" s="44">
        <v>2339.5700000000002</v>
      </c>
      <c r="K263">
        <f t="shared" si="4"/>
        <v>21184</v>
      </c>
    </row>
    <row r="264" spans="5:11" x14ac:dyDescent="0.25">
      <c r="E264">
        <v>22855</v>
      </c>
      <c r="F264" t="e">
        <v>#N/A</v>
      </c>
      <c r="I264" s="24">
        <v>21188</v>
      </c>
      <c r="J264" s="44">
        <v>1793.33</v>
      </c>
      <c r="K264">
        <f t="shared" si="4"/>
        <v>21188</v>
      </c>
    </row>
    <row r="265" spans="5:11" x14ac:dyDescent="0.25">
      <c r="E265">
        <v>22856</v>
      </c>
      <c r="F265" t="e">
        <v>#N/A</v>
      </c>
      <c r="I265" s="24">
        <v>21193</v>
      </c>
      <c r="J265" s="44">
        <v>1344.8</v>
      </c>
      <c r="K265">
        <f t="shared" si="4"/>
        <v>21193</v>
      </c>
    </row>
    <row r="266" spans="5:11" x14ac:dyDescent="0.25">
      <c r="E266">
        <v>22857</v>
      </c>
      <c r="F266" t="e">
        <v>#N/A</v>
      </c>
      <c r="I266" s="24">
        <v>21194</v>
      </c>
      <c r="J266" s="44">
        <v>1593.55</v>
      </c>
      <c r="K266">
        <f t="shared" si="4"/>
        <v>21194</v>
      </c>
    </row>
    <row r="267" spans="5:11" x14ac:dyDescent="0.25">
      <c r="E267">
        <v>22858</v>
      </c>
      <c r="F267" t="e">
        <v>#N/A</v>
      </c>
      <c r="I267" s="24">
        <v>21195</v>
      </c>
      <c r="J267" s="44">
        <v>1490.43</v>
      </c>
      <c r="K267">
        <f t="shared" si="4"/>
        <v>21195</v>
      </c>
    </row>
    <row r="268" spans="5:11" x14ac:dyDescent="0.25">
      <c r="E268">
        <v>22861</v>
      </c>
      <c r="F268" t="e">
        <v>#N/A</v>
      </c>
      <c r="I268" s="24">
        <v>21196</v>
      </c>
      <c r="J268" s="44">
        <v>1653.72</v>
      </c>
      <c r="K268">
        <f t="shared" si="4"/>
        <v>21196</v>
      </c>
    </row>
    <row r="269" spans="5:11" x14ac:dyDescent="0.25">
      <c r="E269">
        <v>22862</v>
      </c>
      <c r="F269" t="e">
        <v>#N/A</v>
      </c>
      <c r="I269" s="24">
        <v>21198</v>
      </c>
      <c r="J269" s="44">
        <v>1306.08</v>
      </c>
      <c r="K269">
        <f t="shared" si="4"/>
        <v>21198</v>
      </c>
    </row>
    <row r="270" spans="5:11" x14ac:dyDescent="0.25">
      <c r="E270">
        <v>22864</v>
      </c>
      <c r="F270" t="e">
        <v>#N/A</v>
      </c>
      <c r="I270" s="24">
        <v>21199</v>
      </c>
      <c r="J270" s="44">
        <v>1186</v>
      </c>
      <c r="K270">
        <f t="shared" si="4"/>
        <v>21199</v>
      </c>
    </row>
    <row r="271" spans="5:11" x14ac:dyDescent="0.25">
      <c r="E271">
        <v>22865</v>
      </c>
      <c r="F271" t="e">
        <v>#N/A</v>
      </c>
      <c r="I271" s="24">
        <v>21206</v>
      </c>
      <c r="J271" s="44">
        <v>1313.75</v>
      </c>
      <c r="K271">
        <f t="shared" si="4"/>
        <v>21206</v>
      </c>
    </row>
    <row r="272" spans="5:11" hidden="1" x14ac:dyDescent="0.25">
      <c r="E272">
        <v>22900</v>
      </c>
      <c r="F272" t="e">
        <v>#N/A</v>
      </c>
      <c r="I272" s="24">
        <v>21208</v>
      </c>
      <c r="J272" s="44">
        <v>933.34</v>
      </c>
      <c r="K272" t="e">
        <f t="shared" si="4"/>
        <v>#N/A</v>
      </c>
    </row>
    <row r="273" spans="5:11" hidden="1" x14ac:dyDescent="0.25">
      <c r="E273">
        <v>22901</v>
      </c>
      <c r="F273" t="e">
        <v>#N/A</v>
      </c>
      <c r="I273" s="24">
        <v>21209</v>
      </c>
      <c r="J273" s="44">
        <v>689.57</v>
      </c>
      <c r="K273" t="e">
        <f t="shared" si="4"/>
        <v>#N/A</v>
      </c>
    </row>
    <row r="274" spans="5:11" hidden="1" x14ac:dyDescent="0.25">
      <c r="E274">
        <v>22903</v>
      </c>
      <c r="F274" t="e">
        <v>#N/A</v>
      </c>
      <c r="I274" s="24">
        <v>21210</v>
      </c>
      <c r="J274" s="44">
        <v>971.12</v>
      </c>
      <c r="K274" t="e">
        <f t="shared" si="4"/>
        <v>#N/A</v>
      </c>
    </row>
    <row r="275" spans="5:11" hidden="1" x14ac:dyDescent="0.25">
      <c r="E275">
        <v>22904</v>
      </c>
      <c r="F275" t="e">
        <v>#N/A</v>
      </c>
      <c r="I275" s="24">
        <v>21215</v>
      </c>
      <c r="J275" s="44">
        <v>1009.34</v>
      </c>
      <c r="K275" t="e">
        <f t="shared" si="4"/>
        <v>#N/A</v>
      </c>
    </row>
    <row r="276" spans="5:11" x14ac:dyDescent="0.25">
      <c r="E276">
        <v>22905</v>
      </c>
      <c r="F276" t="e">
        <v>#N/A</v>
      </c>
      <c r="I276" s="24">
        <v>21230</v>
      </c>
      <c r="J276" s="44">
        <v>787.35</v>
      </c>
      <c r="K276">
        <f t="shared" si="4"/>
        <v>21230</v>
      </c>
    </row>
    <row r="277" spans="5:11" hidden="1" x14ac:dyDescent="0.25">
      <c r="E277">
        <v>23020</v>
      </c>
      <c r="F277" t="e">
        <v>#N/A</v>
      </c>
      <c r="I277" s="24">
        <v>21235</v>
      </c>
      <c r="J277" s="44">
        <v>631.11</v>
      </c>
      <c r="K277" t="e">
        <f t="shared" si="4"/>
        <v>#N/A</v>
      </c>
    </row>
    <row r="278" spans="5:11" x14ac:dyDescent="0.25">
      <c r="E278">
        <v>23035</v>
      </c>
      <c r="F278" t="e">
        <v>#N/A</v>
      </c>
      <c r="I278" s="24">
        <v>21240</v>
      </c>
      <c r="J278" s="44">
        <v>1250.54</v>
      </c>
      <c r="K278">
        <f t="shared" si="4"/>
        <v>21240</v>
      </c>
    </row>
    <row r="279" spans="5:11" x14ac:dyDescent="0.25">
      <c r="E279">
        <v>23040</v>
      </c>
      <c r="F279" t="e">
        <v>#N/A</v>
      </c>
      <c r="I279" s="24">
        <v>21242</v>
      </c>
      <c r="J279" s="44">
        <v>1145.79</v>
      </c>
      <c r="K279">
        <f t="shared" si="4"/>
        <v>21242</v>
      </c>
    </row>
    <row r="280" spans="5:11" x14ac:dyDescent="0.25">
      <c r="E280">
        <v>23044</v>
      </c>
      <c r="F280" t="e">
        <v>#N/A</v>
      </c>
      <c r="I280" s="24">
        <v>21243</v>
      </c>
      <c r="J280" s="44">
        <v>1893.93</v>
      </c>
      <c r="K280">
        <f t="shared" si="4"/>
        <v>21243</v>
      </c>
    </row>
    <row r="281" spans="5:11" x14ac:dyDescent="0.25">
      <c r="E281">
        <v>23071</v>
      </c>
      <c r="F281" t="e">
        <v>#N/A</v>
      </c>
      <c r="I281" s="24">
        <v>21244</v>
      </c>
      <c r="J281" s="44">
        <v>1193.19</v>
      </c>
      <c r="K281">
        <f t="shared" si="4"/>
        <v>21244</v>
      </c>
    </row>
    <row r="282" spans="5:11" hidden="1" x14ac:dyDescent="0.25">
      <c r="E282">
        <v>23073</v>
      </c>
      <c r="F282" t="e">
        <v>#N/A</v>
      </c>
      <c r="I282" s="24">
        <v>21245</v>
      </c>
      <c r="J282" s="44">
        <v>983.41</v>
      </c>
      <c r="K282" t="e">
        <f t="shared" si="4"/>
        <v>#N/A</v>
      </c>
    </row>
    <row r="283" spans="5:11" x14ac:dyDescent="0.25">
      <c r="E283">
        <v>23076</v>
      </c>
      <c r="F283" t="e">
        <v>#N/A</v>
      </c>
      <c r="I283" s="24">
        <v>21246</v>
      </c>
      <c r="J283" s="44">
        <v>966.98</v>
      </c>
      <c r="K283">
        <f t="shared" si="4"/>
        <v>21246</v>
      </c>
    </row>
    <row r="284" spans="5:11" x14ac:dyDescent="0.25">
      <c r="E284">
        <v>23077</v>
      </c>
      <c r="F284" t="e">
        <v>#N/A</v>
      </c>
      <c r="I284" s="24">
        <v>21247</v>
      </c>
      <c r="J284" s="44">
        <v>1717.97</v>
      </c>
      <c r="K284">
        <f t="shared" si="4"/>
        <v>21247</v>
      </c>
    </row>
    <row r="285" spans="5:11" hidden="1" x14ac:dyDescent="0.25">
      <c r="E285">
        <v>23078</v>
      </c>
      <c r="F285" t="e">
        <v>#N/A</v>
      </c>
      <c r="I285" s="24">
        <v>21248</v>
      </c>
      <c r="J285" s="44">
        <v>1014.68</v>
      </c>
      <c r="K285" t="e">
        <f t="shared" si="4"/>
        <v>#N/A</v>
      </c>
    </row>
    <row r="286" spans="5:11" hidden="1" x14ac:dyDescent="0.25">
      <c r="E286">
        <v>23100</v>
      </c>
      <c r="F286" t="e">
        <v>#N/A</v>
      </c>
      <c r="I286" s="24">
        <v>21249</v>
      </c>
      <c r="J286" s="44">
        <v>1440.08</v>
      </c>
      <c r="K286" t="e">
        <f t="shared" si="4"/>
        <v>#N/A</v>
      </c>
    </row>
    <row r="287" spans="5:11" x14ac:dyDescent="0.25">
      <c r="E287">
        <v>23101</v>
      </c>
      <c r="F287" t="e">
        <v>#N/A</v>
      </c>
      <c r="I287" s="24">
        <v>21255</v>
      </c>
      <c r="J287" s="44">
        <v>1549.75</v>
      </c>
      <c r="K287">
        <f t="shared" si="4"/>
        <v>21255</v>
      </c>
    </row>
    <row r="288" spans="5:11" x14ac:dyDescent="0.25">
      <c r="E288">
        <v>23105</v>
      </c>
      <c r="F288" t="e">
        <v>#N/A</v>
      </c>
      <c r="I288" s="24">
        <v>21256</v>
      </c>
      <c r="J288" s="44">
        <v>1328.98</v>
      </c>
      <c r="K288">
        <f t="shared" si="4"/>
        <v>21256</v>
      </c>
    </row>
    <row r="289" spans="5:11" x14ac:dyDescent="0.25">
      <c r="E289">
        <v>23106</v>
      </c>
      <c r="F289" t="e">
        <v>#N/A</v>
      </c>
      <c r="I289" s="24">
        <v>21260</v>
      </c>
      <c r="J289" s="44">
        <v>1549.86</v>
      </c>
      <c r="K289">
        <f t="shared" si="4"/>
        <v>21260</v>
      </c>
    </row>
    <row r="290" spans="5:11" x14ac:dyDescent="0.25">
      <c r="E290">
        <v>23107</v>
      </c>
      <c r="F290" t="e">
        <v>#N/A</v>
      </c>
      <c r="I290" s="24">
        <v>21261</v>
      </c>
      <c r="J290" s="44">
        <v>2322.8000000000002</v>
      </c>
      <c r="K290">
        <f t="shared" si="4"/>
        <v>21261</v>
      </c>
    </row>
    <row r="291" spans="5:11" x14ac:dyDescent="0.25">
      <c r="E291">
        <v>23120</v>
      </c>
      <c r="F291" t="e">
        <v>#N/A</v>
      </c>
      <c r="I291" s="24">
        <v>21263</v>
      </c>
      <c r="J291" s="44">
        <v>2146.98</v>
      </c>
      <c r="K291">
        <f t="shared" si="4"/>
        <v>21263</v>
      </c>
    </row>
    <row r="292" spans="5:11" x14ac:dyDescent="0.25">
      <c r="E292">
        <v>23125</v>
      </c>
      <c r="F292" t="e">
        <v>#N/A</v>
      </c>
      <c r="I292" s="24">
        <v>21267</v>
      </c>
      <c r="J292" s="44">
        <v>1740.5</v>
      </c>
      <c r="K292">
        <f t="shared" si="4"/>
        <v>21267</v>
      </c>
    </row>
    <row r="293" spans="5:11" x14ac:dyDescent="0.25">
      <c r="E293">
        <v>23130</v>
      </c>
      <c r="F293" t="e">
        <v>#N/A</v>
      </c>
      <c r="I293" s="24">
        <v>21268</v>
      </c>
      <c r="J293" s="44">
        <v>1920.49</v>
      </c>
      <c r="K293">
        <f t="shared" si="4"/>
        <v>21268</v>
      </c>
    </row>
    <row r="294" spans="5:11" hidden="1" x14ac:dyDescent="0.25">
      <c r="E294">
        <v>23140</v>
      </c>
      <c r="F294" t="e">
        <v>#N/A</v>
      </c>
      <c r="I294" s="24">
        <v>21270</v>
      </c>
      <c r="J294" s="44">
        <v>793.91</v>
      </c>
      <c r="K294" t="e">
        <f t="shared" si="4"/>
        <v>#N/A</v>
      </c>
    </row>
    <row r="295" spans="5:11" x14ac:dyDescent="0.25">
      <c r="E295">
        <v>23145</v>
      </c>
      <c r="F295" t="e">
        <v>#N/A</v>
      </c>
      <c r="I295" s="24">
        <v>21275</v>
      </c>
      <c r="J295" s="44">
        <v>924.51</v>
      </c>
      <c r="K295">
        <f t="shared" si="4"/>
        <v>21275</v>
      </c>
    </row>
    <row r="296" spans="5:11" x14ac:dyDescent="0.25">
      <c r="E296">
        <v>23146</v>
      </c>
      <c r="F296" t="e">
        <v>#N/A</v>
      </c>
      <c r="I296" s="24">
        <v>21280</v>
      </c>
      <c r="J296" s="44">
        <v>626.53</v>
      </c>
      <c r="K296">
        <f t="shared" si="4"/>
        <v>21280</v>
      </c>
    </row>
    <row r="297" spans="5:11" x14ac:dyDescent="0.25">
      <c r="E297">
        <v>23150</v>
      </c>
      <c r="F297" t="e">
        <v>#N/A</v>
      </c>
      <c r="I297" s="24">
        <v>21282</v>
      </c>
      <c r="J297" s="44">
        <v>421.9</v>
      </c>
      <c r="K297">
        <f t="shared" si="4"/>
        <v>21282</v>
      </c>
    </row>
    <row r="298" spans="5:11" x14ac:dyDescent="0.25">
      <c r="E298">
        <v>23155</v>
      </c>
      <c r="F298" t="e">
        <v>#N/A</v>
      </c>
      <c r="I298" s="24">
        <v>21295</v>
      </c>
      <c r="J298" s="44">
        <v>201.51</v>
      </c>
      <c r="K298">
        <f t="shared" si="4"/>
        <v>21295</v>
      </c>
    </row>
    <row r="299" spans="5:11" x14ac:dyDescent="0.25">
      <c r="E299">
        <v>23156</v>
      </c>
      <c r="F299" t="e">
        <v>#N/A</v>
      </c>
      <c r="I299" s="24">
        <v>21296</v>
      </c>
      <c r="J299" s="44">
        <v>482.66</v>
      </c>
      <c r="K299">
        <f t="shared" si="4"/>
        <v>21296</v>
      </c>
    </row>
    <row r="300" spans="5:11" x14ac:dyDescent="0.25">
      <c r="E300">
        <v>23170</v>
      </c>
      <c r="F300" t="e">
        <v>#N/A</v>
      </c>
      <c r="I300" s="24">
        <v>21310</v>
      </c>
      <c r="J300" s="44">
        <v>29.24</v>
      </c>
      <c r="K300">
        <f t="shared" si="4"/>
        <v>21310</v>
      </c>
    </row>
    <row r="301" spans="5:11" hidden="1" x14ac:dyDescent="0.25">
      <c r="E301">
        <v>23172</v>
      </c>
      <c r="F301" t="e">
        <v>#N/A</v>
      </c>
      <c r="I301" s="24">
        <v>21315</v>
      </c>
      <c r="J301" s="44">
        <v>169.13</v>
      </c>
      <c r="K301" t="e">
        <f t="shared" si="4"/>
        <v>#N/A</v>
      </c>
    </row>
    <row r="302" spans="5:11" hidden="1" x14ac:dyDescent="0.25">
      <c r="E302">
        <v>23174</v>
      </c>
      <c r="F302" t="e">
        <v>#N/A</v>
      </c>
      <c r="I302" s="24">
        <v>21320</v>
      </c>
      <c r="J302" s="44">
        <v>150.01</v>
      </c>
      <c r="K302" t="e">
        <f t="shared" si="4"/>
        <v>#N/A</v>
      </c>
    </row>
    <row r="303" spans="5:11" x14ac:dyDescent="0.25">
      <c r="E303">
        <v>23180</v>
      </c>
      <c r="F303" t="e">
        <v>#N/A</v>
      </c>
      <c r="I303" s="24">
        <v>21325</v>
      </c>
      <c r="J303" s="44">
        <v>532.82000000000005</v>
      </c>
      <c r="K303">
        <f t="shared" si="4"/>
        <v>21325</v>
      </c>
    </row>
    <row r="304" spans="5:11" x14ac:dyDescent="0.25">
      <c r="E304">
        <v>23182</v>
      </c>
      <c r="F304" t="e">
        <v>#N/A</v>
      </c>
      <c r="I304" s="24">
        <v>21330</v>
      </c>
      <c r="J304" s="44">
        <v>635.51</v>
      </c>
      <c r="K304">
        <f t="shared" si="4"/>
        <v>21330</v>
      </c>
    </row>
    <row r="305" spans="5:11" x14ac:dyDescent="0.25">
      <c r="E305">
        <v>23184</v>
      </c>
      <c r="F305" t="e">
        <v>#N/A</v>
      </c>
      <c r="I305" s="24">
        <v>21335</v>
      </c>
      <c r="J305" s="44">
        <v>810.3</v>
      </c>
      <c r="K305">
        <f t="shared" si="4"/>
        <v>21335</v>
      </c>
    </row>
    <row r="306" spans="5:11" x14ac:dyDescent="0.25">
      <c r="E306">
        <v>23190</v>
      </c>
      <c r="F306" t="e">
        <v>#N/A</v>
      </c>
      <c r="I306" s="24">
        <v>21336</v>
      </c>
      <c r="J306" s="44">
        <v>721.69</v>
      </c>
      <c r="K306">
        <f t="shared" si="4"/>
        <v>21336</v>
      </c>
    </row>
    <row r="307" spans="5:11" hidden="1" x14ac:dyDescent="0.25">
      <c r="E307">
        <v>23195</v>
      </c>
      <c r="F307" t="e">
        <v>#N/A</v>
      </c>
      <c r="I307" s="24">
        <v>21337</v>
      </c>
      <c r="J307" s="44">
        <v>329.58</v>
      </c>
      <c r="K307" t="e">
        <f t="shared" si="4"/>
        <v>#N/A</v>
      </c>
    </row>
    <row r="308" spans="5:11" x14ac:dyDescent="0.25">
      <c r="E308">
        <v>23200</v>
      </c>
      <c r="F308" t="e">
        <v>#N/A</v>
      </c>
      <c r="I308" s="24">
        <v>21338</v>
      </c>
      <c r="J308" s="44">
        <v>810.9</v>
      </c>
      <c r="K308">
        <f t="shared" si="4"/>
        <v>21338</v>
      </c>
    </row>
    <row r="309" spans="5:11" x14ac:dyDescent="0.25">
      <c r="E309">
        <v>23210</v>
      </c>
      <c r="F309" t="e">
        <v>#N/A</v>
      </c>
      <c r="I309" s="24">
        <v>21339</v>
      </c>
      <c r="J309" s="44">
        <v>861.09</v>
      </c>
      <c r="K309">
        <f t="shared" si="4"/>
        <v>21339</v>
      </c>
    </row>
    <row r="310" spans="5:11" x14ac:dyDescent="0.25">
      <c r="E310">
        <v>23220</v>
      </c>
      <c r="F310" t="e">
        <v>#N/A</v>
      </c>
      <c r="I310" s="24">
        <v>21340</v>
      </c>
      <c r="J310" s="44">
        <v>832.68</v>
      </c>
      <c r="K310">
        <f t="shared" si="4"/>
        <v>21340</v>
      </c>
    </row>
    <row r="311" spans="5:11" x14ac:dyDescent="0.25">
      <c r="E311">
        <v>23333</v>
      </c>
      <c r="F311" t="e">
        <v>#N/A</v>
      </c>
      <c r="I311" s="24">
        <v>21343</v>
      </c>
      <c r="J311" s="44">
        <v>1342.61</v>
      </c>
      <c r="K311">
        <f t="shared" si="4"/>
        <v>21343</v>
      </c>
    </row>
    <row r="312" spans="5:11" x14ac:dyDescent="0.25">
      <c r="E312">
        <v>23334</v>
      </c>
      <c r="F312" t="e">
        <v>#N/A</v>
      </c>
      <c r="I312" s="24">
        <v>21344</v>
      </c>
      <c r="J312" s="44">
        <v>1541.32</v>
      </c>
      <c r="K312">
        <f t="shared" si="4"/>
        <v>21344</v>
      </c>
    </row>
    <row r="313" spans="5:11" hidden="1" x14ac:dyDescent="0.25">
      <c r="E313">
        <v>23335</v>
      </c>
      <c r="F313" t="e">
        <v>#N/A</v>
      </c>
      <c r="I313" s="24">
        <v>21345</v>
      </c>
      <c r="J313" s="44">
        <v>725.55</v>
      </c>
      <c r="K313" t="e">
        <f t="shared" si="4"/>
        <v>#N/A</v>
      </c>
    </row>
    <row r="314" spans="5:11" x14ac:dyDescent="0.25">
      <c r="E314">
        <v>23395</v>
      </c>
      <c r="F314" t="e">
        <v>#N/A</v>
      </c>
      <c r="I314" s="24">
        <v>21346</v>
      </c>
      <c r="J314" s="44">
        <v>1013.92</v>
      </c>
      <c r="K314">
        <f t="shared" si="4"/>
        <v>21346</v>
      </c>
    </row>
    <row r="315" spans="5:11" x14ac:dyDescent="0.25">
      <c r="E315">
        <v>23397</v>
      </c>
      <c r="F315" t="e">
        <v>#N/A</v>
      </c>
      <c r="I315" s="24">
        <v>21347</v>
      </c>
      <c r="J315" s="44">
        <v>1267.42</v>
      </c>
      <c r="K315">
        <f t="shared" si="4"/>
        <v>21347</v>
      </c>
    </row>
    <row r="316" spans="5:11" x14ac:dyDescent="0.25">
      <c r="E316">
        <v>23400</v>
      </c>
      <c r="F316" t="e">
        <v>#N/A</v>
      </c>
      <c r="I316" s="24">
        <v>21348</v>
      </c>
      <c r="J316" s="44">
        <v>1334.05</v>
      </c>
      <c r="K316">
        <f t="shared" si="4"/>
        <v>21348</v>
      </c>
    </row>
    <row r="317" spans="5:11" hidden="1" x14ac:dyDescent="0.25">
      <c r="E317">
        <v>23405</v>
      </c>
      <c r="F317" t="e">
        <v>#N/A</v>
      </c>
      <c r="I317" s="24">
        <v>21355</v>
      </c>
      <c r="J317" s="44">
        <v>356.26</v>
      </c>
      <c r="K317" t="e">
        <f t="shared" si="4"/>
        <v>#N/A</v>
      </c>
    </row>
    <row r="318" spans="5:11" hidden="1" x14ac:dyDescent="0.25">
      <c r="E318">
        <v>23406</v>
      </c>
      <c r="F318" t="e">
        <v>#N/A</v>
      </c>
      <c r="I318" s="24">
        <v>21356</v>
      </c>
      <c r="J318" s="44">
        <v>421.58</v>
      </c>
      <c r="K318" t="e">
        <f t="shared" si="4"/>
        <v>#N/A</v>
      </c>
    </row>
    <row r="319" spans="5:11" x14ac:dyDescent="0.25">
      <c r="E319">
        <v>23410</v>
      </c>
      <c r="F319" t="e">
        <v>#N/A</v>
      </c>
      <c r="I319" s="24">
        <v>21360</v>
      </c>
      <c r="J319" s="44">
        <v>598.79</v>
      </c>
      <c r="K319">
        <f t="shared" si="4"/>
        <v>21360</v>
      </c>
    </row>
    <row r="320" spans="5:11" x14ac:dyDescent="0.25">
      <c r="E320">
        <v>23412</v>
      </c>
      <c r="F320" t="e">
        <v>#N/A</v>
      </c>
      <c r="I320" s="24">
        <v>21365</v>
      </c>
      <c r="J320" s="44">
        <v>1230.4000000000001</v>
      </c>
      <c r="K320">
        <f t="shared" si="4"/>
        <v>21365</v>
      </c>
    </row>
    <row r="321" spans="5:11" x14ac:dyDescent="0.25">
      <c r="E321">
        <v>23415</v>
      </c>
      <c r="F321" t="e">
        <v>#N/A</v>
      </c>
      <c r="I321" s="24">
        <v>21366</v>
      </c>
      <c r="J321" s="44">
        <v>1275.33</v>
      </c>
      <c r="K321">
        <f t="shared" si="4"/>
        <v>21366</v>
      </c>
    </row>
    <row r="322" spans="5:11" x14ac:dyDescent="0.25">
      <c r="E322">
        <v>23420</v>
      </c>
      <c r="F322" t="e">
        <v>#N/A</v>
      </c>
      <c r="I322" s="24">
        <v>21385</v>
      </c>
      <c r="J322" s="44">
        <v>755.59</v>
      </c>
      <c r="K322">
        <f t="shared" si="4"/>
        <v>21385</v>
      </c>
    </row>
    <row r="323" spans="5:11" x14ac:dyDescent="0.25">
      <c r="E323">
        <v>23430</v>
      </c>
      <c r="F323" t="e">
        <v>#N/A</v>
      </c>
      <c r="I323" s="24">
        <v>21386</v>
      </c>
      <c r="J323" s="44">
        <v>768.52</v>
      </c>
      <c r="K323">
        <f t="shared" si="4"/>
        <v>21386</v>
      </c>
    </row>
    <row r="324" spans="5:11" x14ac:dyDescent="0.25">
      <c r="E324">
        <v>23440</v>
      </c>
      <c r="F324" t="e">
        <v>#N/A</v>
      </c>
      <c r="I324" s="24">
        <v>21387</v>
      </c>
      <c r="J324" s="44">
        <v>789.31</v>
      </c>
      <c r="K324">
        <f t="shared" si="4"/>
        <v>21387</v>
      </c>
    </row>
    <row r="325" spans="5:11" x14ac:dyDescent="0.25">
      <c r="E325">
        <v>23450</v>
      </c>
      <c r="F325" t="e">
        <v>#N/A</v>
      </c>
      <c r="I325" s="24">
        <v>21390</v>
      </c>
      <c r="J325" s="44">
        <v>878.31</v>
      </c>
      <c r="K325">
        <f t="shared" si="4"/>
        <v>21390</v>
      </c>
    </row>
    <row r="326" spans="5:11" x14ac:dyDescent="0.25">
      <c r="E326">
        <v>23455</v>
      </c>
      <c r="F326" t="e">
        <v>#N/A</v>
      </c>
      <c r="I326" s="24">
        <v>21395</v>
      </c>
      <c r="J326" s="44">
        <v>1107.24</v>
      </c>
      <c r="K326">
        <f t="shared" ref="K326:K389" si="5">VLOOKUP(I326,$E$4:$F$3113,1,FALSE)</f>
        <v>21395</v>
      </c>
    </row>
    <row r="327" spans="5:11" hidden="1" x14ac:dyDescent="0.25">
      <c r="E327">
        <v>23460</v>
      </c>
      <c r="F327" t="e">
        <v>#N/A</v>
      </c>
      <c r="I327" s="24">
        <v>21400</v>
      </c>
      <c r="J327" s="44">
        <v>175.19</v>
      </c>
      <c r="K327" t="e">
        <f t="shared" si="5"/>
        <v>#N/A</v>
      </c>
    </row>
    <row r="328" spans="5:11" hidden="1" x14ac:dyDescent="0.25">
      <c r="E328">
        <v>23462</v>
      </c>
      <c r="F328" t="e">
        <v>#N/A</v>
      </c>
      <c r="I328" s="24">
        <v>21401</v>
      </c>
      <c r="J328" s="44">
        <v>318.42</v>
      </c>
      <c r="K328" t="e">
        <f t="shared" si="5"/>
        <v>#N/A</v>
      </c>
    </row>
    <row r="329" spans="5:11" x14ac:dyDescent="0.25">
      <c r="E329">
        <v>23465</v>
      </c>
      <c r="F329" t="e">
        <v>#N/A</v>
      </c>
      <c r="I329" s="24">
        <v>21406</v>
      </c>
      <c r="J329" s="44">
        <v>574.65</v>
      </c>
      <c r="K329">
        <f t="shared" si="5"/>
        <v>21406</v>
      </c>
    </row>
    <row r="330" spans="5:11" x14ac:dyDescent="0.25">
      <c r="E330">
        <v>23466</v>
      </c>
      <c r="F330" t="e">
        <v>#N/A</v>
      </c>
      <c r="I330" s="24">
        <v>21407</v>
      </c>
      <c r="J330" s="44">
        <v>714.5</v>
      </c>
      <c r="K330">
        <f t="shared" si="5"/>
        <v>21407</v>
      </c>
    </row>
    <row r="331" spans="5:11" x14ac:dyDescent="0.25">
      <c r="E331">
        <v>23470</v>
      </c>
      <c r="F331" t="e">
        <v>#N/A</v>
      </c>
      <c r="I331" s="24">
        <v>21408</v>
      </c>
      <c r="J331" s="44">
        <v>967.07</v>
      </c>
      <c r="K331">
        <f t="shared" si="5"/>
        <v>21408</v>
      </c>
    </row>
    <row r="332" spans="5:11" hidden="1" x14ac:dyDescent="0.25">
      <c r="E332">
        <v>23472</v>
      </c>
      <c r="F332" t="e">
        <v>#N/A</v>
      </c>
      <c r="I332" s="24">
        <v>21421</v>
      </c>
      <c r="J332" s="44">
        <v>719.11</v>
      </c>
      <c r="K332" t="e">
        <f t="shared" si="5"/>
        <v>#N/A</v>
      </c>
    </row>
    <row r="333" spans="5:11" x14ac:dyDescent="0.25">
      <c r="E333">
        <v>23473</v>
      </c>
      <c r="F333" t="e">
        <v>#N/A</v>
      </c>
      <c r="I333" s="24">
        <v>21422</v>
      </c>
      <c r="J333" s="44">
        <v>750.82</v>
      </c>
      <c r="K333">
        <f t="shared" si="5"/>
        <v>21422</v>
      </c>
    </row>
    <row r="334" spans="5:11" x14ac:dyDescent="0.25">
      <c r="E334">
        <v>23474</v>
      </c>
      <c r="F334" t="e">
        <v>#N/A</v>
      </c>
      <c r="I334" s="24">
        <v>21423</v>
      </c>
      <c r="J334" s="44">
        <v>909.49</v>
      </c>
      <c r="K334">
        <f t="shared" si="5"/>
        <v>21423</v>
      </c>
    </row>
    <row r="335" spans="5:11" x14ac:dyDescent="0.25">
      <c r="E335">
        <v>23480</v>
      </c>
      <c r="F335" t="e">
        <v>#N/A</v>
      </c>
      <c r="I335" s="24">
        <v>21431</v>
      </c>
      <c r="J335" s="44">
        <v>830.49</v>
      </c>
      <c r="K335">
        <f t="shared" si="5"/>
        <v>21431</v>
      </c>
    </row>
    <row r="336" spans="5:11" x14ac:dyDescent="0.25">
      <c r="E336">
        <v>23485</v>
      </c>
      <c r="F336" t="e">
        <v>#N/A</v>
      </c>
      <c r="I336" s="24">
        <v>21432</v>
      </c>
      <c r="J336" s="44">
        <v>729.24</v>
      </c>
      <c r="K336">
        <f t="shared" si="5"/>
        <v>21432</v>
      </c>
    </row>
    <row r="337" spans="5:11" x14ac:dyDescent="0.25">
      <c r="E337">
        <v>23490</v>
      </c>
      <c r="F337" t="e">
        <v>#N/A</v>
      </c>
      <c r="I337" s="24">
        <v>21433</v>
      </c>
      <c r="J337" s="44">
        <v>1914</v>
      </c>
      <c r="K337">
        <f t="shared" si="5"/>
        <v>21433</v>
      </c>
    </row>
    <row r="338" spans="5:11" x14ac:dyDescent="0.25">
      <c r="E338">
        <v>23491</v>
      </c>
      <c r="F338" t="e">
        <v>#N/A</v>
      </c>
      <c r="I338" s="24">
        <v>21435</v>
      </c>
      <c r="J338" s="44">
        <v>1392.39</v>
      </c>
      <c r="K338">
        <f t="shared" si="5"/>
        <v>21435</v>
      </c>
    </row>
    <row r="339" spans="5:11" x14ac:dyDescent="0.25">
      <c r="E339">
        <v>23515</v>
      </c>
      <c r="F339" t="e">
        <v>#N/A</v>
      </c>
      <c r="I339" s="24">
        <v>21436</v>
      </c>
      <c r="J339" s="44">
        <v>2305.77</v>
      </c>
      <c r="K339">
        <f t="shared" si="5"/>
        <v>21436</v>
      </c>
    </row>
    <row r="340" spans="5:11" hidden="1" x14ac:dyDescent="0.25">
      <c r="E340">
        <v>23530</v>
      </c>
      <c r="F340" t="e">
        <v>#N/A</v>
      </c>
      <c r="I340" s="24">
        <v>21440</v>
      </c>
      <c r="J340" s="44">
        <v>533.96</v>
      </c>
      <c r="K340" t="e">
        <f t="shared" si="5"/>
        <v>#N/A</v>
      </c>
    </row>
    <row r="341" spans="5:11" hidden="1" x14ac:dyDescent="0.25">
      <c r="E341">
        <v>23532</v>
      </c>
      <c r="F341" t="e">
        <v>#N/A</v>
      </c>
      <c r="I341" s="24">
        <v>21445</v>
      </c>
      <c r="J341" s="44">
        <v>708.94</v>
      </c>
      <c r="K341" t="e">
        <f t="shared" si="5"/>
        <v>#N/A</v>
      </c>
    </row>
    <row r="342" spans="5:11" hidden="1" x14ac:dyDescent="0.25">
      <c r="E342">
        <v>23550</v>
      </c>
      <c r="F342" t="e">
        <v>#N/A</v>
      </c>
      <c r="I342" s="24">
        <v>21450</v>
      </c>
      <c r="J342" s="44">
        <v>564.76</v>
      </c>
      <c r="K342" t="e">
        <f t="shared" si="5"/>
        <v>#N/A</v>
      </c>
    </row>
    <row r="343" spans="5:11" hidden="1" x14ac:dyDescent="0.25">
      <c r="E343">
        <v>23552</v>
      </c>
      <c r="F343" t="e">
        <v>#N/A</v>
      </c>
      <c r="I343" s="24">
        <v>21451</v>
      </c>
      <c r="J343" s="44">
        <v>725.77</v>
      </c>
      <c r="K343" t="e">
        <f t="shared" si="5"/>
        <v>#N/A</v>
      </c>
    </row>
    <row r="344" spans="5:11" hidden="1" x14ac:dyDescent="0.25">
      <c r="E344">
        <v>23585</v>
      </c>
      <c r="F344" t="e">
        <v>#N/A</v>
      </c>
      <c r="I344" s="24">
        <v>21452</v>
      </c>
      <c r="J344" s="44">
        <v>401.38</v>
      </c>
      <c r="K344" t="e">
        <f t="shared" si="5"/>
        <v>#N/A</v>
      </c>
    </row>
    <row r="345" spans="5:11" hidden="1" x14ac:dyDescent="0.25">
      <c r="E345">
        <v>23615</v>
      </c>
      <c r="F345" t="e">
        <v>#N/A</v>
      </c>
      <c r="I345" s="24">
        <v>21453</v>
      </c>
      <c r="J345" s="44">
        <v>888.8</v>
      </c>
      <c r="K345" t="e">
        <f t="shared" si="5"/>
        <v>#N/A</v>
      </c>
    </row>
    <row r="346" spans="5:11" x14ac:dyDescent="0.25">
      <c r="E346">
        <v>23616</v>
      </c>
      <c r="F346" t="e">
        <v>#N/A</v>
      </c>
      <c r="I346" s="24">
        <v>21454</v>
      </c>
      <c r="J346" s="44">
        <v>663.28</v>
      </c>
      <c r="K346">
        <f t="shared" si="5"/>
        <v>21454</v>
      </c>
    </row>
    <row r="347" spans="5:11" hidden="1" x14ac:dyDescent="0.25">
      <c r="E347">
        <v>23630</v>
      </c>
      <c r="F347" t="e">
        <v>#N/A</v>
      </c>
      <c r="I347" s="24">
        <v>21461</v>
      </c>
      <c r="J347" s="44">
        <v>1062.8</v>
      </c>
      <c r="K347" t="e">
        <f t="shared" si="5"/>
        <v>#N/A</v>
      </c>
    </row>
    <row r="348" spans="5:11" hidden="1" x14ac:dyDescent="0.25">
      <c r="E348">
        <v>23655</v>
      </c>
      <c r="F348" t="e">
        <v>#N/A</v>
      </c>
      <c r="I348" s="24">
        <v>21462</v>
      </c>
      <c r="J348" s="44">
        <v>1181.6099999999999</v>
      </c>
      <c r="K348" t="e">
        <f t="shared" si="5"/>
        <v>#N/A</v>
      </c>
    </row>
    <row r="349" spans="5:11" x14ac:dyDescent="0.25">
      <c r="E349">
        <v>23660</v>
      </c>
      <c r="F349" t="e">
        <v>#N/A</v>
      </c>
      <c r="I349" s="24">
        <v>21465</v>
      </c>
      <c r="J349" s="44">
        <v>1068.01</v>
      </c>
      <c r="K349">
        <f t="shared" si="5"/>
        <v>21465</v>
      </c>
    </row>
    <row r="350" spans="5:11" x14ac:dyDescent="0.25">
      <c r="E350">
        <v>23670</v>
      </c>
      <c r="F350" t="e">
        <v>#N/A</v>
      </c>
      <c r="I350" s="24">
        <v>21470</v>
      </c>
      <c r="J350" s="44">
        <v>1340.15</v>
      </c>
      <c r="K350">
        <f t="shared" si="5"/>
        <v>21470</v>
      </c>
    </row>
    <row r="351" spans="5:11" hidden="1" x14ac:dyDescent="0.25">
      <c r="E351">
        <v>23680</v>
      </c>
      <c r="F351" t="e">
        <v>#N/A</v>
      </c>
      <c r="I351" s="24">
        <v>21480</v>
      </c>
      <c r="J351" s="44">
        <v>34.76</v>
      </c>
      <c r="K351" t="e">
        <f t="shared" si="5"/>
        <v>#N/A</v>
      </c>
    </row>
    <row r="352" spans="5:11" hidden="1" x14ac:dyDescent="0.25">
      <c r="E352">
        <v>23700</v>
      </c>
      <c r="F352" t="e">
        <v>#N/A</v>
      </c>
      <c r="I352" s="24">
        <v>21485</v>
      </c>
      <c r="J352" s="44">
        <v>667.47</v>
      </c>
      <c r="K352" t="e">
        <f t="shared" si="5"/>
        <v>#N/A</v>
      </c>
    </row>
    <row r="353" spans="5:11" x14ac:dyDescent="0.25">
      <c r="E353">
        <v>23800</v>
      </c>
      <c r="F353" t="e">
        <v>#N/A</v>
      </c>
      <c r="I353" s="24">
        <v>21490</v>
      </c>
      <c r="J353" s="44">
        <v>1018.28</v>
      </c>
      <c r="K353">
        <f t="shared" si="5"/>
        <v>21490</v>
      </c>
    </row>
    <row r="354" spans="5:11" x14ac:dyDescent="0.25">
      <c r="E354">
        <v>23802</v>
      </c>
      <c r="F354" t="e">
        <v>#N/A</v>
      </c>
      <c r="I354" s="24">
        <v>21495</v>
      </c>
      <c r="J354" s="44">
        <v>795.77</v>
      </c>
      <c r="K354">
        <f t="shared" si="5"/>
        <v>21495</v>
      </c>
    </row>
    <row r="355" spans="5:11" hidden="1" x14ac:dyDescent="0.25">
      <c r="E355">
        <v>23900</v>
      </c>
      <c r="F355" t="e">
        <v>#N/A</v>
      </c>
      <c r="I355" s="24">
        <v>21497</v>
      </c>
      <c r="J355" s="44">
        <v>696.16</v>
      </c>
      <c r="K355" t="e">
        <f t="shared" si="5"/>
        <v>#N/A</v>
      </c>
    </row>
    <row r="356" spans="5:11" hidden="1" x14ac:dyDescent="0.25">
      <c r="E356">
        <v>23920</v>
      </c>
      <c r="F356" t="e">
        <v>#N/A</v>
      </c>
      <c r="I356" s="24">
        <v>21501</v>
      </c>
      <c r="J356" s="44">
        <v>358.15</v>
      </c>
      <c r="K356" t="e">
        <f t="shared" si="5"/>
        <v>#N/A</v>
      </c>
    </row>
    <row r="357" spans="5:11" x14ac:dyDescent="0.25">
      <c r="E357">
        <v>23921</v>
      </c>
      <c r="F357" t="e">
        <v>#N/A</v>
      </c>
      <c r="I357" s="24">
        <v>21502</v>
      </c>
      <c r="J357" s="44">
        <v>589.41</v>
      </c>
      <c r="K357">
        <f t="shared" si="5"/>
        <v>21502</v>
      </c>
    </row>
    <row r="358" spans="5:11" x14ac:dyDescent="0.25">
      <c r="E358">
        <v>23935</v>
      </c>
      <c r="F358" t="e">
        <v>#N/A</v>
      </c>
      <c r="I358" s="24">
        <v>21510</v>
      </c>
      <c r="J358" s="44">
        <v>496.32</v>
      </c>
      <c r="K358">
        <f t="shared" si="5"/>
        <v>21510</v>
      </c>
    </row>
    <row r="359" spans="5:11" hidden="1" x14ac:dyDescent="0.25">
      <c r="E359">
        <v>24000</v>
      </c>
      <c r="F359" t="e">
        <v>#N/A</v>
      </c>
      <c r="I359" s="24">
        <v>21550</v>
      </c>
      <c r="J359" s="44">
        <v>175.32</v>
      </c>
      <c r="K359" t="e">
        <f t="shared" si="5"/>
        <v>#N/A</v>
      </c>
    </row>
    <row r="360" spans="5:11" x14ac:dyDescent="0.25">
      <c r="E360">
        <v>24006</v>
      </c>
      <c r="F360" t="e">
        <v>#N/A</v>
      </c>
      <c r="I360" s="24">
        <v>21552</v>
      </c>
      <c r="J360" s="44">
        <v>494.14</v>
      </c>
      <c r="K360">
        <f t="shared" si="5"/>
        <v>21552</v>
      </c>
    </row>
    <row r="361" spans="5:11" x14ac:dyDescent="0.25">
      <c r="E361">
        <v>24071</v>
      </c>
      <c r="F361" t="e">
        <v>#N/A</v>
      </c>
      <c r="I361" s="24">
        <v>21554</v>
      </c>
      <c r="J361" s="44">
        <v>808.71</v>
      </c>
      <c r="K361">
        <f t="shared" si="5"/>
        <v>21554</v>
      </c>
    </row>
    <row r="362" spans="5:11" hidden="1" x14ac:dyDescent="0.25">
      <c r="E362">
        <v>24073</v>
      </c>
      <c r="F362" t="e">
        <v>#N/A</v>
      </c>
      <c r="I362" s="24">
        <v>21555</v>
      </c>
      <c r="J362" s="44">
        <v>340.06</v>
      </c>
      <c r="K362" t="e">
        <f t="shared" si="5"/>
        <v>#N/A</v>
      </c>
    </row>
    <row r="363" spans="5:11" x14ac:dyDescent="0.25">
      <c r="E363">
        <v>24076</v>
      </c>
      <c r="F363" t="e">
        <v>#N/A</v>
      </c>
      <c r="I363" s="24">
        <v>21556</v>
      </c>
      <c r="J363" s="44">
        <v>586.61</v>
      </c>
      <c r="K363">
        <f t="shared" si="5"/>
        <v>21556</v>
      </c>
    </row>
    <row r="364" spans="5:11" x14ac:dyDescent="0.25">
      <c r="E364">
        <v>24077</v>
      </c>
      <c r="F364" t="e">
        <v>#N/A</v>
      </c>
      <c r="I364" s="24">
        <v>21557</v>
      </c>
      <c r="J364" s="44">
        <v>1058.45</v>
      </c>
      <c r="K364">
        <f t="shared" si="5"/>
        <v>21557</v>
      </c>
    </row>
    <row r="365" spans="5:11" x14ac:dyDescent="0.25">
      <c r="E365">
        <v>24079</v>
      </c>
      <c r="F365" t="e">
        <v>#N/A</v>
      </c>
      <c r="I365" s="24">
        <v>21558</v>
      </c>
      <c r="J365" s="44">
        <v>1486.1</v>
      </c>
      <c r="K365">
        <f t="shared" si="5"/>
        <v>21558</v>
      </c>
    </row>
    <row r="366" spans="5:11" x14ac:dyDescent="0.25">
      <c r="E366">
        <v>24100</v>
      </c>
      <c r="F366" t="e">
        <v>#N/A</v>
      </c>
      <c r="I366" s="24">
        <v>21600</v>
      </c>
      <c r="J366" s="44">
        <v>620.17999999999995</v>
      </c>
      <c r="K366">
        <f t="shared" si="5"/>
        <v>21600</v>
      </c>
    </row>
    <row r="367" spans="5:11" x14ac:dyDescent="0.25">
      <c r="E367">
        <v>24101</v>
      </c>
      <c r="F367" t="e">
        <v>#N/A</v>
      </c>
      <c r="I367" s="24">
        <v>21610</v>
      </c>
      <c r="J367" s="44">
        <v>1333.19</v>
      </c>
      <c r="K367">
        <f t="shared" si="5"/>
        <v>21610</v>
      </c>
    </row>
    <row r="368" spans="5:11" x14ac:dyDescent="0.25">
      <c r="E368">
        <v>24102</v>
      </c>
      <c r="F368" t="e">
        <v>#N/A</v>
      </c>
      <c r="I368" s="24">
        <v>21615</v>
      </c>
      <c r="J368" s="44">
        <v>681.79</v>
      </c>
      <c r="K368">
        <f t="shared" si="5"/>
        <v>21615</v>
      </c>
    </row>
    <row r="369" spans="5:11" x14ac:dyDescent="0.25">
      <c r="E369">
        <v>24105</v>
      </c>
      <c r="F369" t="e">
        <v>#N/A</v>
      </c>
      <c r="I369" s="24">
        <v>21616</v>
      </c>
      <c r="J369" s="44">
        <v>828.15</v>
      </c>
      <c r="K369">
        <f t="shared" si="5"/>
        <v>21616</v>
      </c>
    </row>
    <row r="370" spans="5:11" x14ac:dyDescent="0.25">
      <c r="E370">
        <v>24110</v>
      </c>
      <c r="F370" t="e">
        <v>#N/A</v>
      </c>
      <c r="I370" s="24">
        <v>21620</v>
      </c>
      <c r="J370" s="44">
        <v>558.41999999999996</v>
      </c>
      <c r="K370">
        <f t="shared" si="5"/>
        <v>21620</v>
      </c>
    </row>
    <row r="371" spans="5:11" x14ac:dyDescent="0.25">
      <c r="E371">
        <v>24115</v>
      </c>
      <c r="F371" t="e">
        <v>#N/A</v>
      </c>
      <c r="I371" s="24">
        <v>21627</v>
      </c>
      <c r="J371" s="44">
        <v>599.82000000000005</v>
      </c>
      <c r="K371">
        <f t="shared" si="5"/>
        <v>21627</v>
      </c>
    </row>
    <row r="372" spans="5:11" x14ac:dyDescent="0.25">
      <c r="E372">
        <v>24116</v>
      </c>
      <c r="F372" t="e">
        <v>#N/A</v>
      </c>
      <c r="I372" s="24">
        <v>21630</v>
      </c>
      <c r="J372" s="44">
        <v>1336.12</v>
      </c>
      <c r="K372">
        <f t="shared" si="5"/>
        <v>21630</v>
      </c>
    </row>
    <row r="373" spans="5:11" x14ac:dyDescent="0.25">
      <c r="E373">
        <v>24120</v>
      </c>
      <c r="F373" t="e">
        <v>#N/A</v>
      </c>
      <c r="I373" s="24">
        <v>21632</v>
      </c>
      <c r="J373" s="44">
        <v>1334.18</v>
      </c>
      <c r="K373">
        <f t="shared" si="5"/>
        <v>21632</v>
      </c>
    </row>
    <row r="374" spans="5:11" x14ac:dyDescent="0.25">
      <c r="E374">
        <v>24125</v>
      </c>
      <c r="F374" t="e">
        <v>#N/A</v>
      </c>
      <c r="I374" s="24">
        <v>21685</v>
      </c>
      <c r="J374" s="44">
        <v>1108.68</v>
      </c>
      <c r="K374">
        <f t="shared" si="5"/>
        <v>21685</v>
      </c>
    </row>
    <row r="375" spans="5:11" x14ac:dyDescent="0.25">
      <c r="E375">
        <v>24126</v>
      </c>
      <c r="F375" t="e">
        <v>#N/A</v>
      </c>
      <c r="I375" s="24">
        <v>21700</v>
      </c>
      <c r="J375" s="44">
        <v>408.69</v>
      </c>
      <c r="K375">
        <f t="shared" si="5"/>
        <v>21700</v>
      </c>
    </row>
    <row r="376" spans="5:11" x14ac:dyDescent="0.25">
      <c r="E376">
        <v>24130</v>
      </c>
      <c r="F376" t="e">
        <v>#N/A</v>
      </c>
      <c r="I376" s="24">
        <v>21705</v>
      </c>
      <c r="J376" s="44">
        <v>606.91</v>
      </c>
      <c r="K376">
        <f t="shared" si="5"/>
        <v>21705</v>
      </c>
    </row>
    <row r="377" spans="5:11" x14ac:dyDescent="0.25">
      <c r="E377">
        <v>24134</v>
      </c>
      <c r="F377" t="e">
        <v>#N/A</v>
      </c>
      <c r="I377" s="24">
        <v>21720</v>
      </c>
      <c r="J377" s="44">
        <v>503.76</v>
      </c>
      <c r="K377">
        <f t="shared" si="5"/>
        <v>21720</v>
      </c>
    </row>
    <row r="378" spans="5:11" x14ac:dyDescent="0.25">
      <c r="E378">
        <v>24136</v>
      </c>
      <c r="F378" t="e">
        <v>#N/A</v>
      </c>
      <c r="I378" s="24">
        <v>21725</v>
      </c>
      <c r="J378" s="44">
        <v>587.72</v>
      </c>
      <c r="K378">
        <f t="shared" si="5"/>
        <v>21725</v>
      </c>
    </row>
    <row r="379" spans="5:11" x14ac:dyDescent="0.25">
      <c r="E379">
        <v>24138</v>
      </c>
      <c r="F379" t="e">
        <v>#N/A</v>
      </c>
      <c r="I379" s="24">
        <v>21740</v>
      </c>
      <c r="J379" s="44">
        <v>1125.07</v>
      </c>
      <c r="K379">
        <f t="shared" si="5"/>
        <v>21740</v>
      </c>
    </row>
    <row r="380" spans="5:11" x14ac:dyDescent="0.25">
      <c r="E380">
        <v>24140</v>
      </c>
      <c r="F380" t="e">
        <v>#N/A</v>
      </c>
      <c r="I380" s="24">
        <v>21750</v>
      </c>
      <c r="J380" s="44">
        <v>754.25</v>
      </c>
      <c r="K380">
        <f t="shared" si="5"/>
        <v>21750</v>
      </c>
    </row>
    <row r="381" spans="5:11" x14ac:dyDescent="0.25">
      <c r="E381">
        <v>24145</v>
      </c>
      <c r="F381" t="e">
        <v>#N/A</v>
      </c>
      <c r="I381" s="24">
        <v>21811</v>
      </c>
      <c r="J381" s="44">
        <v>672.01</v>
      </c>
      <c r="K381">
        <f t="shared" si="5"/>
        <v>21811</v>
      </c>
    </row>
    <row r="382" spans="5:11" x14ac:dyDescent="0.25">
      <c r="E382">
        <v>24147</v>
      </c>
      <c r="F382" t="e">
        <v>#N/A</v>
      </c>
      <c r="I382" s="24">
        <v>21812</v>
      </c>
      <c r="J382" s="44">
        <v>805.62</v>
      </c>
      <c r="K382">
        <f t="shared" si="5"/>
        <v>21812</v>
      </c>
    </row>
    <row r="383" spans="5:11" x14ac:dyDescent="0.25">
      <c r="E383">
        <v>24149</v>
      </c>
      <c r="F383" t="e">
        <v>#N/A</v>
      </c>
      <c r="I383" s="24">
        <v>21813</v>
      </c>
      <c r="J383" s="44">
        <v>1048.22</v>
      </c>
      <c r="K383">
        <f t="shared" si="5"/>
        <v>21813</v>
      </c>
    </row>
    <row r="384" spans="5:11" hidden="1" x14ac:dyDescent="0.25">
      <c r="E384">
        <v>24150</v>
      </c>
      <c r="F384" t="e">
        <v>#N/A</v>
      </c>
      <c r="I384" s="24">
        <v>21820</v>
      </c>
      <c r="J384" s="44">
        <v>160.78</v>
      </c>
      <c r="K384" t="e">
        <f t="shared" si="5"/>
        <v>#N/A</v>
      </c>
    </row>
    <row r="385" spans="5:11" x14ac:dyDescent="0.25">
      <c r="E385">
        <v>24152</v>
      </c>
      <c r="F385" t="e">
        <v>#N/A</v>
      </c>
      <c r="I385" s="24">
        <v>21825</v>
      </c>
      <c r="J385" s="44">
        <v>599.58000000000004</v>
      </c>
      <c r="K385">
        <f t="shared" si="5"/>
        <v>21825</v>
      </c>
    </row>
    <row r="386" spans="5:11" hidden="1" x14ac:dyDescent="0.25">
      <c r="E386">
        <v>24155</v>
      </c>
      <c r="F386" t="e">
        <v>#N/A</v>
      </c>
      <c r="I386" s="24">
        <v>21920</v>
      </c>
      <c r="J386" s="44">
        <v>178.12</v>
      </c>
      <c r="K386" t="e">
        <f t="shared" si="5"/>
        <v>#N/A</v>
      </c>
    </row>
    <row r="387" spans="5:11" hidden="1" x14ac:dyDescent="0.25">
      <c r="E387">
        <v>24160</v>
      </c>
      <c r="F387" t="e">
        <v>#N/A</v>
      </c>
      <c r="I387" s="24">
        <v>21925</v>
      </c>
      <c r="J387" s="44">
        <v>393.06</v>
      </c>
      <c r="K387" t="e">
        <f t="shared" si="5"/>
        <v>#N/A</v>
      </c>
    </row>
    <row r="388" spans="5:11" hidden="1" x14ac:dyDescent="0.25">
      <c r="E388">
        <v>24164</v>
      </c>
      <c r="F388" t="e">
        <v>#N/A</v>
      </c>
      <c r="I388" s="24">
        <v>21930</v>
      </c>
      <c r="J388" s="44">
        <v>404.33</v>
      </c>
      <c r="K388" t="e">
        <f t="shared" si="5"/>
        <v>#N/A</v>
      </c>
    </row>
    <row r="389" spans="5:11" x14ac:dyDescent="0.25">
      <c r="E389">
        <v>24300</v>
      </c>
      <c r="F389" t="e">
        <v>#N/A</v>
      </c>
      <c r="I389" s="24">
        <v>21931</v>
      </c>
      <c r="J389" s="44">
        <v>519.58000000000004</v>
      </c>
      <c r="K389">
        <f t="shared" si="5"/>
        <v>21931</v>
      </c>
    </row>
    <row r="390" spans="5:11" x14ac:dyDescent="0.25">
      <c r="E390">
        <v>24301</v>
      </c>
      <c r="F390" t="e">
        <v>#N/A</v>
      </c>
      <c r="I390" s="24">
        <v>21932</v>
      </c>
      <c r="J390" s="44">
        <v>731.77</v>
      </c>
      <c r="K390">
        <f t="shared" ref="K390:K453" si="6">VLOOKUP(I390,$E$4:$F$3113,1,FALSE)</f>
        <v>21932</v>
      </c>
    </row>
    <row r="391" spans="5:11" x14ac:dyDescent="0.25">
      <c r="E391">
        <v>24305</v>
      </c>
      <c r="F391" t="e">
        <v>#N/A</v>
      </c>
      <c r="I391" s="24">
        <v>21933</v>
      </c>
      <c r="J391" s="44">
        <v>814.12</v>
      </c>
      <c r="K391">
        <f t="shared" si="6"/>
        <v>21933</v>
      </c>
    </row>
    <row r="392" spans="5:11" x14ac:dyDescent="0.25">
      <c r="E392">
        <v>24310</v>
      </c>
      <c r="F392" t="e">
        <v>#N/A</v>
      </c>
      <c r="I392" s="24">
        <v>21935</v>
      </c>
      <c r="J392" s="44">
        <v>1132.07</v>
      </c>
      <c r="K392">
        <f t="shared" si="6"/>
        <v>21935</v>
      </c>
    </row>
    <row r="393" spans="5:11" x14ac:dyDescent="0.25">
      <c r="E393">
        <v>24320</v>
      </c>
      <c r="F393" t="e">
        <v>#N/A</v>
      </c>
      <c r="I393" s="24">
        <v>21936</v>
      </c>
      <c r="J393" s="44">
        <v>1555.27</v>
      </c>
      <c r="K393">
        <f t="shared" si="6"/>
        <v>21936</v>
      </c>
    </row>
    <row r="394" spans="5:11" x14ac:dyDescent="0.25">
      <c r="E394">
        <v>24330</v>
      </c>
      <c r="F394" t="e">
        <v>#N/A</v>
      </c>
      <c r="I394" s="24">
        <v>22010</v>
      </c>
      <c r="J394" s="44">
        <v>1059.93</v>
      </c>
      <c r="K394">
        <f t="shared" si="6"/>
        <v>22010</v>
      </c>
    </row>
    <row r="395" spans="5:11" x14ac:dyDescent="0.25">
      <c r="E395">
        <v>24331</v>
      </c>
      <c r="F395" t="e">
        <v>#N/A</v>
      </c>
      <c r="I395" s="24">
        <v>22015</v>
      </c>
      <c r="J395" s="44">
        <v>1025.22</v>
      </c>
      <c r="K395">
        <f t="shared" si="6"/>
        <v>22015</v>
      </c>
    </row>
    <row r="396" spans="5:11" x14ac:dyDescent="0.25">
      <c r="E396">
        <v>24332</v>
      </c>
      <c r="F396" t="e">
        <v>#N/A</v>
      </c>
      <c r="I396" s="24">
        <v>22100</v>
      </c>
      <c r="J396" s="44">
        <v>974.05</v>
      </c>
      <c r="K396">
        <f t="shared" si="6"/>
        <v>22100</v>
      </c>
    </row>
    <row r="397" spans="5:11" x14ac:dyDescent="0.25">
      <c r="E397">
        <v>24340</v>
      </c>
      <c r="F397" t="e">
        <v>#N/A</v>
      </c>
      <c r="I397" s="24">
        <v>22101</v>
      </c>
      <c r="J397" s="44">
        <v>948.17</v>
      </c>
      <c r="K397">
        <f t="shared" si="6"/>
        <v>22101</v>
      </c>
    </row>
    <row r="398" spans="5:11" x14ac:dyDescent="0.25">
      <c r="E398">
        <v>24341</v>
      </c>
      <c r="F398" t="e">
        <v>#N/A</v>
      </c>
      <c r="I398" s="24">
        <v>22102</v>
      </c>
      <c r="J398" s="44">
        <v>875.84</v>
      </c>
      <c r="K398">
        <f t="shared" si="6"/>
        <v>22102</v>
      </c>
    </row>
    <row r="399" spans="5:11" x14ac:dyDescent="0.25">
      <c r="E399">
        <v>24342</v>
      </c>
      <c r="F399" t="e">
        <v>#N/A</v>
      </c>
      <c r="I399" s="24">
        <v>22103</v>
      </c>
      <c r="J399" s="44">
        <v>154.80000000000001</v>
      </c>
      <c r="K399">
        <f t="shared" si="6"/>
        <v>22103</v>
      </c>
    </row>
    <row r="400" spans="5:11" x14ac:dyDescent="0.25">
      <c r="E400">
        <v>24343</v>
      </c>
      <c r="F400" t="e">
        <v>#N/A</v>
      </c>
      <c r="I400" s="24">
        <v>22110</v>
      </c>
      <c r="J400" s="44">
        <v>1167.6500000000001</v>
      </c>
      <c r="K400">
        <f t="shared" si="6"/>
        <v>22110</v>
      </c>
    </row>
    <row r="401" spans="5:11" x14ac:dyDescent="0.25">
      <c r="E401">
        <v>24344</v>
      </c>
      <c r="F401" t="e">
        <v>#N/A</v>
      </c>
      <c r="I401" s="24">
        <v>22112</v>
      </c>
      <c r="J401" s="44">
        <v>1096.75</v>
      </c>
      <c r="K401">
        <f t="shared" si="6"/>
        <v>22112</v>
      </c>
    </row>
    <row r="402" spans="5:11" x14ac:dyDescent="0.25">
      <c r="E402">
        <v>24345</v>
      </c>
      <c r="F402" t="e">
        <v>#N/A</v>
      </c>
      <c r="I402" s="24">
        <v>22114</v>
      </c>
      <c r="J402" s="44">
        <v>1101.6199999999999</v>
      </c>
      <c r="K402">
        <f t="shared" si="6"/>
        <v>22114</v>
      </c>
    </row>
    <row r="403" spans="5:11" x14ac:dyDescent="0.25">
      <c r="E403">
        <v>24346</v>
      </c>
      <c r="F403" t="e">
        <v>#N/A</v>
      </c>
      <c r="I403" s="24">
        <v>22116</v>
      </c>
      <c r="J403" s="44">
        <v>157.56</v>
      </c>
      <c r="K403">
        <f t="shared" si="6"/>
        <v>22116</v>
      </c>
    </row>
    <row r="404" spans="5:11" x14ac:dyDescent="0.25">
      <c r="E404">
        <v>24357</v>
      </c>
      <c r="F404" t="e">
        <v>#N/A</v>
      </c>
      <c r="I404" s="24">
        <v>22206</v>
      </c>
      <c r="J404" s="44">
        <v>2713.2</v>
      </c>
      <c r="K404">
        <f t="shared" si="6"/>
        <v>22206</v>
      </c>
    </row>
    <row r="405" spans="5:11" x14ac:dyDescent="0.25">
      <c r="E405">
        <v>24358</v>
      </c>
      <c r="F405" t="e">
        <v>#N/A</v>
      </c>
      <c r="I405" s="24">
        <v>22207</v>
      </c>
      <c r="J405" s="44">
        <v>2658.19</v>
      </c>
      <c r="K405">
        <f t="shared" si="6"/>
        <v>22207</v>
      </c>
    </row>
    <row r="406" spans="5:11" x14ac:dyDescent="0.25">
      <c r="E406">
        <v>24359</v>
      </c>
      <c r="F406" t="e">
        <v>#N/A</v>
      </c>
      <c r="I406" s="24">
        <v>22208</v>
      </c>
      <c r="J406" s="44">
        <v>646.89</v>
      </c>
      <c r="K406">
        <f t="shared" si="6"/>
        <v>22208</v>
      </c>
    </row>
    <row r="407" spans="5:11" x14ac:dyDescent="0.25">
      <c r="E407">
        <v>24360</v>
      </c>
      <c r="F407" t="e">
        <v>#N/A</v>
      </c>
      <c r="I407" s="24">
        <v>22210</v>
      </c>
      <c r="J407" s="44">
        <v>1989.66</v>
      </c>
      <c r="K407">
        <f t="shared" si="6"/>
        <v>22210</v>
      </c>
    </row>
    <row r="408" spans="5:11" x14ac:dyDescent="0.25">
      <c r="E408">
        <v>24361</v>
      </c>
      <c r="F408" t="e">
        <v>#N/A</v>
      </c>
      <c r="I408" s="24">
        <v>22212</v>
      </c>
      <c r="J408" s="44">
        <v>1647.55</v>
      </c>
      <c r="K408">
        <f t="shared" si="6"/>
        <v>22212</v>
      </c>
    </row>
    <row r="409" spans="5:11" x14ac:dyDescent="0.25">
      <c r="E409">
        <v>24362</v>
      </c>
      <c r="F409" t="e">
        <v>#N/A</v>
      </c>
      <c r="I409" s="24">
        <v>22214</v>
      </c>
      <c r="J409" s="44">
        <v>1653.81</v>
      </c>
      <c r="K409">
        <f t="shared" si="6"/>
        <v>22214</v>
      </c>
    </row>
    <row r="410" spans="5:11" x14ac:dyDescent="0.25">
      <c r="E410">
        <v>24363</v>
      </c>
      <c r="F410" t="e">
        <v>#N/A</v>
      </c>
      <c r="I410" s="24">
        <v>22216</v>
      </c>
      <c r="J410" s="44">
        <v>403.36</v>
      </c>
      <c r="K410">
        <f t="shared" si="6"/>
        <v>22216</v>
      </c>
    </row>
    <row r="411" spans="5:11" x14ac:dyDescent="0.25">
      <c r="E411">
        <v>24365</v>
      </c>
      <c r="F411" t="e">
        <v>#N/A</v>
      </c>
      <c r="I411" s="24">
        <v>22220</v>
      </c>
      <c r="J411" s="44">
        <v>1776.94</v>
      </c>
      <c r="K411">
        <f t="shared" si="6"/>
        <v>22220</v>
      </c>
    </row>
    <row r="412" spans="5:11" x14ac:dyDescent="0.25">
      <c r="E412">
        <v>24366</v>
      </c>
      <c r="F412" t="e">
        <v>#N/A</v>
      </c>
      <c r="I412" s="24">
        <v>22222</v>
      </c>
      <c r="J412" s="44">
        <v>1723.07</v>
      </c>
      <c r="K412">
        <f t="shared" si="6"/>
        <v>22222</v>
      </c>
    </row>
    <row r="413" spans="5:11" x14ac:dyDescent="0.25">
      <c r="E413">
        <v>24370</v>
      </c>
      <c r="F413" t="e">
        <v>#N/A</v>
      </c>
      <c r="I413" s="24">
        <v>22224</v>
      </c>
      <c r="J413" s="44">
        <v>1756.69</v>
      </c>
      <c r="K413">
        <f t="shared" si="6"/>
        <v>22224</v>
      </c>
    </row>
    <row r="414" spans="5:11" x14ac:dyDescent="0.25">
      <c r="E414">
        <v>24371</v>
      </c>
      <c r="F414" t="e">
        <v>#N/A</v>
      </c>
      <c r="I414" s="24">
        <v>22226</v>
      </c>
      <c r="J414" s="44">
        <v>402.54</v>
      </c>
      <c r="K414">
        <f t="shared" si="6"/>
        <v>22226</v>
      </c>
    </row>
    <row r="415" spans="5:11" x14ac:dyDescent="0.25">
      <c r="E415">
        <v>24400</v>
      </c>
      <c r="F415" t="e">
        <v>#N/A</v>
      </c>
      <c r="I415" s="24">
        <v>22305</v>
      </c>
      <c r="J415" s="44">
        <v>191.66</v>
      </c>
      <c r="K415">
        <f t="shared" si="6"/>
        <v>22305</v>
      </c>
    </row>
    <row r="416" spans="5:11" hidden="1" x14ac:dyDescent="0.25">
      <c r="E416">
        <v>24410</v>
      </c>
      <c r="F416" t="e">
        <v>#N/A</v>
      </c>
      <c r="I416" s="24">
        <v>22310</v>
      </c>
      <c r="J416" s="44">
        <v>312.92</v>
      </c>
      <c r="K416" t="e">
        <f t="shared" si="6"/>
        <v>#N/A</v>
      </c>
    </row>
    <row r="417" spans="5:11" hidden="1" x14ac:dyDescent="0.25">
      <c r="E417">
        <v>24420</v>
      </c>
      <c r="F417" t="e">
        <v>#N/A</v>
      </c>
      <c r="I417" s="24">
        <v>22315</v>
      </c>
      <c r="J417" s="44">
        <v>858.41</v>
      </c>
      <c r="K417" t="e">
        <f t="shared" si="6"/>
        <v>#N/A</v>
      </c>
    </row>
    <row r="418" spans="5:11" x14ac:dyDescent="0.25">
      <c r="E418">
        <v>24430</v>
      </c>
      <c r="F418" t="e">
        <v>#N/A</v>
      </c>
      <c r="I418" s="24">
        <v>22318</v>
      </c>
      <c r="J418" s="44">
        <v>1839.58</v>
      </c>
      <c r="K418">
        <f t="shared" si="6"/>
        <v>22318</v>
      </c>
    </row>
    <row r="419" spans="5:11" x14ac:dyDescent="0.25">
      <c r="E419">
        <v>24435</v>
      </c>
      <c r="F419" t="e">
        <v>#N/A</v>
      </c>
      <c r="I419" s="24">
        <v>22319</v>
      </c>
      <c r="J419" s="44">
        <v>2042.64</v>
      </c>
      <c r="K419">
        <f t="shared" si="6"/>
        <v>22319</v>
      </c>
    </row>
    <row r="420" spans="5:11" x14ac:dyDescent="0.25">
      <c r="E420">
        <v>24470</v>
      </c>
      <c r="F420" t="e">
        <v>#N/A</v>
      </c>
      <c r="I420" s="24">
        <v>22325</v>
      </c>
      <c r="J420" s="44">
        <v>1603.79</v>
      </c>
      <c r="K420">
        <f t="shared" si="6"/>
        <v>22325</v>
      </c>
    </row>
    <row r="421" spans="5:11" x14ac:dyDescent="0.25">
      <c r="E421">
        <v>24495</v>
      </c>
      <c r="F421" t="e">
        <v>#N/A</v>
      </c>
      <c r="I421" s="24">
        <v>22326</v>
      </c>
      <c r="J421" s="44">
        <v>1665.59</v>
      </c>
      <c r="K421">
        <f t="shared" si="6"/>
        <v>22326</v>
      </c>
    </row>
    <row r="422" spans="5:11" x14ac:dyDescent="0.25">
      <c r="E422">
        <v>24498</v>
      </c>
      <c r="F422" t="e">
        <v>#N/A</v>
      </c>
      <c r="I422" s="24">
        <v>22327</v>
      </c>
      <c r="J422" s="44">
        <v>1677.23</v>
      </c>
      <c r="K422">
        <f t="shared" si="6"/>
        <v>22327</v>
      </c>
    </row>
    <row r="423" spans="5:11" x14ac:dyDescent="0.25">
      <c r="E423">
        <v>24515</v>
      </c>
      <c r="F423" t="e">
        <v>#N/A</v>
      </c>
      <c r="I423" s="24">
        <v>22328</v>
      </c>
      <c r="J423" s="44">
        <v>314.81</v>
      </c>
      <c r="K423">
        <f t="shared" si="6"/>
        <v>22328</v>
      </c>
    </row>
    <row r="424" spans="5:11" x14ac:dyDescent="0.25">
      <c r="E424">
        <v>24516</v>
      </c>
      <c r="F424" t="e">
        <v>#N/A</v>
      </c>
      <c r="I424" s="24">
        <v>22505</v>
      </c>
      <c r="J424" s="44">
        <v>141.07</v>
      </c>
      <c r="K424">
        <f t="shared" si="6"/>
        <v>22505</v>
      </c>
    </row>
    <row r="425" spans="5:11" hidden="1" x14ac:dyDescent="0.25">
      <c r="E425">
        <v>24538</v>
      </c>
      <c r="F425" t="e">
        <v>#N/A</v>
      </c>
      <c r="I425" s="24">
        <v>22510</v>
      </c>
      <c r="J425" s="44">
        <v>496.84</v>
      </c>
      <c r="K425" t="e">
        <f t="shared" si="6"/>
        <v>#N/A</v>
      </c>
    </row>
    <row r="426" spans="5:11" hidden="1" x14ac:dyDescent="0.25">
      <c r="E426">
        <v>24545</v>
      </c>
      <c r="F426" t="e">
        <v>#N/A</v>
      </c>
      <c r="I426" s="24">
        <v>22511</v>
      </c>
      <c r="J426" s="44">
        <v>466.72</v>
      </c>
      <c r="K426" t="e">
        <f t="shared" si="6"/>
        <v>#N/A</v>
      </c>
    </row>
    <row r="427" spans="5:11" hidden="1" x14ac:dyDescent="0.25">
      <c r="E427">
        <v>24546</v>
      </c>
      <c r="F427" t="e">
        <v>#N/A</v>
      </c>
      <c r="I427" s="24">
        <v>22512</v>
      </c>
      <c r="J427" s="44">
        <v>230.24</v>
      </c>
      <c r="K427" t="e">
        <f t="shared" si="6"/>
        <v>#N/A</v>
      </c>
    </row>
    <row r="428" spans="5:11" hidden="1" x14ac:dyDescent="0.25">
      <c r="E428">
        <v>24566</v>
      </c>
      <c r="F428" t="e">
        <v>#N/A</v>
      </c>
      <c r="I428" s="24">
        <v>22513</v>
      </c>
      <c r="J428" s="44">
        <v>594.75</v>
      </c>
      <c r="K428" t="e">
        <f t="shared" si="6"/>
        <v>#N/A</v>
      </c>
    </row>
    <row r="429" spans="5:11" hidden="1" x14ac:dyDescent="0.25">
      <c r="E429">
        <v>24575</v>
      </c>
      <c r="F429" t="e">
        <v>#N/A</v>
      </c>
      <c r="I429" s="24">
        <v>22514</v>
      </c>
      <c r="J429" s="44">
        <v>554.59</v>
      </c>
      <c r="K429" t="e">
        <f t="shared" si="6"/>
        <v>#N/A</v>
      </c>
    </row>
    <row r="430" spans="5:11" hidden="1" x14ac:dyDescent="0.25">
      <c r="E430">
        <v>24579</v>
      </c>
      <c r="F430" t="e">
        <v>#N/A</v>
      </c>
      <c r="I430" s="24">
        <v>22515</v>
      </c>
      <c r="J430" s="44">
        <v>250.07</v>
      </c>
      <c r="K430" t="e">
        <f t="shared" si="6"/>
        <v>#N/A</v>
      </c>
    </row>
    <row r="431" spans="5:11" x14ac:dyDescent="0.25">
      <c r="E431">
        <v>24582</v>
      </c>
      <c r="F431" t="e">
        <v>#N/A</v>
      </c>
      <c r="I431" s="24">
        <v>22532</v>
      </c>
      <c r="J431" s="44">
        <v>1983.62</v>
      </c>
      <c r="K431">
        <f t="shared" si="6"/>
        <v>22532</v>
      </c>
    </row>
    <row r="432" spans="5:11" x14ac:dyDescent="0.25">
      <c r="E432">
        <v>24586</v>
      </c>
      <c r="F432" t="e">
        <v>#N/A</v>
      </c>
      <c r="I432" s="24">
        <v>22533</v>
      </c>
      <c r="J432" s="44">
        <v>1835.64</v>
      </c>
      <c r="K432">
        <f t="shared" si="6"/>
        <v>22533</v>
      </c>
    </row>
    <row r="433" spans="5:11" x14ac:dyDescent="0.25">
      <c r="E433">
        <v>24587</v>
      </c>
      <c r="F433" t="e">
        <v>#N/A</v>
      </c>
      <c r="I433" s="24">
        <v>22534</v>
      </c>
      <c r="J433" s="44">
        <v>400.64</v>
      </c>
      <c r="K433">
        <f t="shared" si="6"/>
        <v>22534</v>
      </c>
    </row>
    <row r="434" spans="5:11" x14ac:dyDescent="0.25">
      <c r="E434">
        <v>24605</v>
      </c>
      <c r="F434" t="e">
        <v>#N/A</v>
      </c>
      <c r="I434" s="24">
        <v>22548</v>
      </c>
      <c r="J434" s="44">
        <v>2217.96</v>
      </c>
      <c r="K434">
        <f t="shared" si="6"/>
        <v>22548</v>
      </c>
    </row>
    <row r="435" spans="5:11" x14ac:dyDescent="0.25">
      <c r="E435">
        <v>24615</v>
      </c>
      <c r="F435" t="e">
        <v>#N/A</v>
      </c>
      <c r="I435" s="24">
        <v>22551</v>
      </c>
      <c r="J435" s="44">
        <v>1914.21</v>
      </c>
      <c r="K435">
        <f t="shared" si="6"/>
        <v>22551</v>
      </c>
    </row>
    <row r="436" spans="5:11" x14ac:dyDescent="0.25">
      <c r="E436">
        <v>24620</v>
      </c>
      <c r="F436" t="e">
        <v>#N/A</v>
      </c>
      <c r="I436" s="24">
        <v>22552</v>
      </c>
      <c r="J436" s="44">
        <v>446.16</v>
      </c>
      <c r="K436">
        <f t="shared" si="6"/>
        <v>22552</v>
      </c>
    </row>
    <row r="437" spans="5:11" x14ac:dyDescent="0.25">
      <c r="E437">
        <v>24635</v>
      </c>
      <c r="F437" t="e">
        <v>#N/A</v>
      </c>
      <c r="I437" s="24">
        <v>22554</v>
      </c>
      <c r="J437" s="44">
        <v>1402.41</v>
      </c>
      <c r="K437">
        <f t="shared" si="6"/>
        <v>22554</v>
      </c>
    </row>
    <row r="438" spans="5:11" x14ac:dyDescent="0.25">
      <c r="E438">
        <v>24665</v>
      </c>
      <c r="F438" t="e">
        <v>#N/A</v>
      </c>
      <c r="I438" s="24">
        <v>22556</v>
      </c>
      <c r="J438" s="44">
        <v>1856.14</v>
      </c>
      <c r="K438">
        <f t="shared" si="6"/>
        <v>22556</v>
      </c>
    </row>
    <row r="439" spans="5:11" x14ac:dyDescent="0.25">
      <c r="E439">
        <v>24666</v>
      </c>
      <c r="F439" t="e">
        <v>#N/A</v>
      </c>
      <c r="I439" s="24">
        <v>22558</v>
      </c>
      <c r="J439" s="44">
        <v>1711.06</v>
      </c>
      <c r="K439">
        <f t="shared" si="6"/>
        <v>22558</v>
      </c>
    </row>
    <row r="440" spans="5:11" x14ac:dyDescent="0.25">
      <c r="E440">
        <v>24685</v>
      </c>
      <c r="F440" t="e">
        <v>#N/A</v>
      </c>
      <c r="I440" s="24">
        <v>22585</v>
      </c>
      <c r="J440" s="44">
        <v>366.59</v>
      </c>
      <c r="K440">
        <f t="shared" si="6"/>
        <v>22585</v>
      </c>
    </row>
    <row r="441" spans="5:11" x14ac:dyDescent="0.25">
      <c r="E441">
        <v>24800</v>
      </c>
      <c r="F441" t="e">
        <v>#N/A</v>
      </c>
      <c r="I441" s="24">
        <v>22586</v>
      </c>
      <c r="J441" s="44">
        <v>2014.6</v>
      </c>
      <c r="K441">
        <f t="shared" si="6"/>
        <v>22586</v>
      </c>
    </row>
    <row r="442" spans="5:11" x14ac:dyDescent="0.25">
      <c r="E442">
        <v>24802</v>
      </c>
      <c r="F442" t="e">
        <v>#N/A</v>
      </c>
      <c r="I442" s="24">
        <v>22590</v>
      </c>
      <c r="J442" s="44">
        <v>1770.81</v>
      </c>
      <c r="K442">
        <f t="shared" si="6"/>
        <v>22590</v>
      </c>
    </row>
    <row r="443" spans="5:11" x14ac:dyDescent="0.25">
      <c r="E443">
        <v>24900</v>
      </c>
      <c r="F443" t="e">
        <v>#N/A</v>
      </c>
      <c r="I443" s="24">
        <v>22595</v>
      </c>
      <c r="J443" s="44">
        <v>1689.62</v>
      </c>
      <c r="K443">
        <f t="shared" si="6"/>
        <v>22595</v>
      </c>
    </row>
    <row r="444" spans="5:11" x14ac:dyDescent="0.25">
      <c r="E444">
        <v>24920</v>
      </c>
      <c r="F444" t="e">
        <v>#N/A</v>
      </c>
      <c r="I444" s="24">
        <v>22600</v>
      </c>
      <c r="J444" s="44">
        <v>1442.55</v>
      </c>
      <c r="K444">
        <f t="shared" si="6"/>
        <v>22600</v>
      </c>
    </row>
    <row r="445" spans="5:11" x14ac:dyDescent="0.25">
      <c r="E445">
        <v>24925</v>
      </c>
      <c r="F445" t="e">
        <v>#N/A</v>
      </c>
      <c r="I445" s="24">
        <v>22610</v>
      </c>
      <c r="J445" s="44">
        <v>1411.72</v>
      </c>
      <c r="K445">
        <f t="shared" si="6"/>
        <v>22610</v>
      </c>
    </row>
    <row r="446" spans="5:11" x14ac:dyDescent="0.25">
      <c r="E446">
        <v>24930</v>
      </c>
      <c r="F446" t="e">
        <v>#N/A</v>
      </c>
      <c r="I446" s="24">
        <v>22612</v>
      </c>
      <c r="J446" s="44">
        <v>1769.33</v>
      </c>
      <c r="K446">
        <f t="shared" si="6"/>
        <v>22612</v>
      </c>
    </row>
    <row r="447" spans="5:11" x14ac:dyDescent="0.25">
      <c r="E447">
        <v>24931</v>
      </c>
      <c r="F447" t="e">
        <v>#N/A</v>
      </c>
      <c r="I447" s="24">
        <v>22614</v>
      </c>
      <c r="J447" s="44">
        <v>436.57</v>
      </c>
      <c r="K447">
        <f t="shared" si="6"/>
        <v>22614</v>
      </c>
    </row>
    <row r="448" spans="5:11" x14ac:dyDescent="0.25">
      <c r="E448">
        <v>24935</v>
      </c>
      <c r="F448" t="e">
        <v>#N/A</v>
      </c>
      <c r="I448" s="24">
        <v>22630</v>
      </c>
      <c r="J448" s="44">
        <v>1752.5</v>
      </c>
      <c r="K448">
        <f t="shared" si="6"/>
        <v>22630</v>
      </c>
    </row>
    <row r="449" spans="5:11" x14ac:dyDescent="0.25">
      <c r="E449">
        <v>25000</v>
      </c>
      <c r="F449" t="e">
        <v>#N/A</v>
      </c>
      <c r="I449" s="24">
        <v>22632</v>
      </c>
      <c r="J449" s="44">
        <v>358.62</v>
      </c>
      <c r="K449">
        <f t="shared" si="6"/>
        <v>22632</v>
      </c>
    </row>
    <row r="450" spans="5:11" x14ac:dyDescent="0.25">
      <c r="E450">
        <v>25001</v>
      </c>
      <c r="F450" t="e">
        <v>#N/A</v>
      </c>
      <c r="I450" s="24">
        <v>22633</v>
      </c>
      <c r="J450" s="44">
        <v>2065.1</v>
      </c>
      <c r="K450">
        <f t="shared" si="6"/>
        <v>22633</v>
      </c>
    </row>
    <row r="451" spans="5:11" x14ac:dyDescent="0.25">
      <c r="E451">
        <v>25020</v>
      </c>
      <c r="F451" t="e">
        <v>#N/A</v>
      </c>
      <c r="I451" s="24">
        <v>22634</v>
      </c>
      <c r="J451" s="44">
        <v>554.17999999999995</v>
      </c>
      <c r="K451">
        <f t="shared" si="6"/>
        <v>22634</v>
      </c>
    </row>
    <row r="452" spans="5:11" x14ac:dyDescent="0.25">
      <c r="E452">
        <v>25023</v>
      </c>
      <c r="F452" t="e">
        <v>#N/A</v>
      </c>
      <c r="I452" s="24">
        <v>22800</v>
      </c>
      <c r="J452" s="44">
        <v>1503.63</v>
      </c>
      <c r="K452">
        <f t="shared" si="6"/>
        <v>22800</v>
      </c>
    </row>
    <row r="453" spans="5:11" x14ac:dyDescent="0.25">
      <c r="E453">
        <v>25024</v>
      </c>
      <c r="F453" t="e">
        <v>#N/A</v>
      </c>
      <c r="I453" s="24">
        <v>22802</v>
      </c>
      <c r="J453" s="44">
        <v>2328.46</v>
      </c>
      <c r="K453">
        <f t="shared" si="6"/>
        <v>22802</v>
      </c>
    </row>
    <row r="454" spans="5:11" x14ac:dyDescent="0.25">
      <c r="E454">
        <v>25025</v>
      </c>
      <c r="F454" t="e">
        <v>#N/A</v>
      </c>
      <c r="I454" s="24">
        <v>22804</v>
      </c>
      <c r="J454" s="44">
        <v>2691.57</v>
      </c>
      <c r="K454">
        <f t="shared" ref="K454:K517" si="7">VLOOKUP(I454,$E$4:$F$3113,1,FALSE)</f>
        <v>22804</v>
      </c>
    </row>
    <row r="455" spans="5:11" x14ac:dyDescent="0.25">
      <c r="E455">
        <v>25028</v>
      </c>
      <c r="F455" t="e">
        <v>#N/A</v>
      </c>
      <c r="I455" s="24">
        <v>22808</v>
      </c>
      <c r="J455" s="44">
        <v>2043.5</v>
      </c>
      <c r="K455">
        <f t="shared" si="7"/>
        <v>22808</v>
      </c>
    </row>
    <row r="456" spans="5:11" x14ac:dyDescent="0.25">
      <c r="E456">
        <v>25031</v>
      </c>
      <c r="F456" t="e">
        <v>#N/A</v>
      </c>
      <c r="I456" s="24">
        <v>22810</v>
      </c>
      <c r="J456" s="44">
        <v>2252.9</v>
      </c>
      <c r="K456">
        <f t="shared" si="7"/>
        <v>22810</v>
      </c>
    </row>
    <row r="457" spans="5:11" x14ac:dyDescent="0.25">
      <c r="E457">
        <v>25035</v>
      </c>
      <c r="F457" t="e">
        <v>#N/A</v>
      </c>
      <c r="I457" s="24">
        <v>22812</v>
      </c>
      <c r="J457" s="44">
        <v>2682.85</v>
      </c>
      <c r="K457">
        <f t="shared" si="7"/>
        <v>22812</v>
      </c>
    </row>
    <row r="458" spans="5:11" x14ac:dyDescent="0.25">
      <c r="E458">
        <v>25040</v>
      </c>
      <c r="F458" t="e">
        <v>#N/A</v>
      </c>
      <c r="I458" s="24">
        <v>22818</v>
      </c>
      <c r="J458" s="44">
        <v>2402.5700000000002</v>
      </c>
      <c r="K458">
        <f t="shared" si="7"/>
        <v>22818</v>
      </c>
    </row>
    <row r="459" spans="5:11" x14ac:dyDescent="0.25">
      <c r="E459">
        <v>25066</v>
      </c>
      <c r="F459" t="e">
        <v>#N/A</v>
      </c>
      <c r="I459" s="24">
        <v>22819</v>
      </c>
      <c r="J459" s="44">
        <v>3101.91</v>
      </c>
      <c r="K459">
        <f t="shared" si="7"/>
        <v>22819</v>
      </c>
    </row>
    <row r="460" spans="5:11" x14ac:dyDescent="0.25">
      <c r="E460">
        <v>25071</v>
      </c>
      <c r="F460" t="e">
        <v>#N/A</v>
      </c>
      <c r="I460" s="24">
        <v>22830</v>
      </c>
      <c r="J460" s="44">
        <v>906.12</v>
      </c>
      <c r="K460">
        <f t="shared" si="7"/>
        <v>22830</v>
      </c>
    </row>
    <row r="461" spans="5:11" x14ac:dyDescent="0.25">
      <c r="E461">
        <v>25073</v>
      </c>
      <c r="F461" t="e">
        <v>#N/A</v>
      </c>
      <c r="I461" s="24">
        <v>22840</v>
      </c>
      <c r="J461" s="44">
        <v>848.35</v>
      </c>
      <c r="K461">
        <f t="shared" si="7"/>
        <v>22840</v>
      </c>
    </row>
    <row r="462" spans="5:11" x14ac:dyDescent="0.25">
      <c r="E462">
        <v>25076</v>
      </c>
      <c r="F462" t="e">
        <v>#N/A</v>
      </c>
      <c r="I462" s="24">
        <v>22842</v>
      </c>
      <c r="J462" s="44">
        <v>851.03</v>
      </c>
      <c r="K462">
        <f t="shared" si="7"/>
        <v>22842</v>
      </c>
    </row>
    <row r="463" spans="5:11" x14ac:dyDescent="0.25">
      <c r="E463">
        <v>25077</v>
      </c>
      <c r="F463" t="e">
        <v>#N/A</v>
      </c>
      <c r="I463" s="24">
        <v>22843</v>
      </c>
      <c r="J463" s="44">
        <v>909.24</v>
      </c>
      <c r="K463">
        <f t="shared" si="7"/>
        <v>22843</v>
      </c>
    </row>
    <row r="464" spans="5:11" x14ac:dyDescent="0.25">
      <c r="E464">
        <v>25078</v>
      </c>
      <c r="F464" t="e">
        <v>#N/A</v>
      </c>
      <c r="I464" s="24">
        <v>22844</v>
      </c>
      <c r="J464" s="44">
        <v>1094.31</v>
      </c>
      <c r="K464">
        <f t="shared" si="7"/>
        <v>22844</v>
      </c>
    </row>
    <row r="465" spans="5:11" x14ac:dyDescent="0.25">
      <c r="E465">
        <v>25085</v>
      </c>
      <c r="F465" t="e">
        <v>#N/A</v>
      </c>
      <c r="I465" s="24">
        <v>22845</v>
      </c>
      <c r="J465" s="44">
        <v>816.88</v>
      </c>
      <c r="K465">
        <f t="shared" si="7"/>
        <v>22845</v>
      </c>
    </row>
    <row r="466" spans="5:11" x14ac:dyDescent="0.25">
      <c r="E466">
        <v>25100</v>
      </c>
      <c r="F466" t="e">
        <v>#N/A</v>
      </c>
      <c r="I466" s="24">
        <v>22846</v>
      </c>
      <c r="J466" s="44">
        <v>848.49</v>
      </c>
      <c r="K466">
        <f t="shared" si="7"/>
        <v>22846</v>
      </c>
    </row>
    <row r="467" spans="5:11" x14ac:dyDescent="0.25">
      <c r="E467">
        <v>25101</v>
      </c>
      <c r="F467" t="e">
        <v>#N/A</v>
      </c>
      <c r="I467" s="24">
        <v>22847</v>
      </c>
      <c r="J467" s="44">
        <v>920.82</v>
      </c>
      <c r="K467">
        <f t="shared" si="7"/>
        <v>22847</v>
      </c>
    </row>
    <row r="468" spans="5:11" x14ac:dyDescent="0.25">
      <c r="E468">
        <v>25105</v>
      </c>
      <c r="F468" t="e">
        <v>#N/A</v>
      </c>
      <c r="I468" s="24">
        <v>22848</v>
      </c>
      <c r="J468" s="44">
        <v>399.93</v>
      </c>
      <c r="K468">
        <f t="shared" si="7"/>
        <v>22848</v>
      </c>
    </row>
    <row r="469" spans="5:11" x14ac:dyDescent="0.25">
      <c r="E469">
        <v>25107</v>
      </c>
      <c r="F469" t="e">
        <v>#N/A</v>
      </c>
      <c r="I469" s="24">
        <v>22849</v>
      </c>
      <c r="J469" s="44">
        <v>1447.92</v>
      </c>
      <c r="K469">
        <f t="shared" si="7"/>
        <v>22849</v>
      </c>
    </row>
    <row r="470" spans="5:11" x14ac:dyDescent="0.25">
      <c r="E470">
        <v>25109</v>
      </c>
      <c r="F470" t="e">
        <v>#N/A</v>
      </c>
      <c r="I470" s="24">
        <v>22850</v>
      </c>
      <c r="J470" s="44">
        <v>806.81</v>
      </c>
      <c r="K470">
        <f t="shared" si="7"/>
        <v>22850</v>
      </c>
    </row>
    <row r="471" spans="5:11" x14ac:dyDescent="0.25">
      <c r="E471">
        <v>25110</v>
      </c>
      <c r="F471" t="e">
        <v>#N/A</v>
      </c>
      <c r="I471" s="24">
        <v>22851</v>
      </c>
      <c r="J471" s="44">
        <v>454.82</v>
      </c>
      <c r="K471">
        <f t="shared" si="7"/>
        <v>22851</v>
      </c>
    </row>
    <row r="472" spans="5:11" x14ac:dyDescent="0.25">
      <c r="E472">
        <v>25111</v>
      </c>
      <c r="F472" t="e">
        <v>#N/A</v>
      </c>
      <c r="I472" s="24">
        <v>22852</v>
      </c>
      <c r="J472" s="44">
        <v>773.6</v>
      </c>
      <c r="K472">
        <f t="shared" si="7"/>
        <v>22852</v>
      </c>
    </row>
    <row r="473" spans="5:11" x14ac:dyDescent="0.25">
      <c r="E473">
        <v>25112</v>
      </c>
      <c r="F473" t="e">
        <v>#N/A</v>
      </c>
      <c r="I473" s="24">
        <v>22853</v>
      </c>
      <c r="J473" s="44">
        <v>285</v>
      </c>
      <c r="K473">
        <f t="shared" si="7"/>
        <v>22853</v>
      </c>
    </row>
    <row r="474" spans="5:11" x14ac:dyDescent="0.25">
      <c r="E474">
        <v>25115</v>
      </c>
      <c r="F474" t="e">
        <v>#N/A</v>
      </c>
      <c r="I474" s="24">
        <v>22855</v>
      </c>
      <c r="J474" s="44">
        <v>1236.56</v>
      </c>
      <c r="K474">
        <f t="shared" si="7"/>
        <v>22855</v>
      </c>
    </row>
    <row r="475" spans="5:11" x14ac:dyDescent="0.25">
      <c r="E475">
        <v>25116</v>
      </c>
      <c r="F475" t="e">
        <v>#N/A</v>
      </c>
      <c r="I475" s="24">
        <v>22856</v>
      </c>
      <c r="J475" s="44">
        <v>1808.1</v>
      </c>
      <c r="K475">
        <f t="shared" si="7"/>
        <v>22856</v>
      </c>
    </row>
    <row r="476" spans="5:11" x14ac:dyDescent="0.25">
      <c r="E476">
        <v>25118</v>
      </c>
      <c r="F476" t="e">
        <v>#N/A</v>
      </c>
      <c r="I476" s="24">
        <v>22857</v>
      </c>
      <c r="J476" s="44">
        <v>2193.27</v>
      </c>
      <c r="K476">
        <f t="shared" si="7"/>
        <v>22857</v>
      </c>
    </row>
    <row r="477" spans="5:11" x14ac:dyDescent="0.25">
      <c r="E477">
        <v>25119</v>
      </c>
      <c r="F477" t="e">
        <v>#N/A</v>
      </c>
      <c r="I477" s="24">
        <v>22858</v>
      </c>
      <c r="J477" s="44">
        <v>559.54999999999995</v>
      </c>
      <c r="K477">
        <f t="shared" si="7"/>
        <v>22858</v>
      </c>
    </row>
    <row r="478" spans="5:11" x14ac:dyDescent="0.25">
      <c r="E478">
        <v>25120</v>
      </c>
      <c r="F478" t="e">
        <v>#N/A</v>
      </c>
      <c r="I478" s="24">
        <v>22861</v>
      </c>
      <c r="J478" s="44">
        <v>2227.92</v>
      </c>
      <c r="K478">
        <f t="shared" si="7"/>
        <v>22861</v>
      </c>
    </row>
    <row r="479" spans="5:11" x14ac:dyDescent="0.25">
      <c r="E479">
        <v>25125</v>
      </c>
      <c r="F479" t="e">
        <v>#N/A</v>
      </c>
      <c r="I479" s="24">
        <v>22862</v>
      </c>
      <c r="J479" s="44">
        <v>2202.5100000000002</v>
      </c>
      <c r="K479">
        <f t="shared" si="7"/>
        <v>22862</v>
      </c>
    </row>
    <row r="480" spans="5:11" x14ac:dyDescent="0.25">
      <c r="E480">
        <v>25126</v>
      </c>
      <c r="F480" t="e">
        <v>#N/A</v>
      </c>
      <c r="I480" s="24">
        <v>22864</v>
      </c>
      <c r="J480" s="44">
        <v>2308.15</v>
      </c>
      <c r="K480">
        <f t="shared" si="7"/>
        <v>22864</v>
      </c>
    </row>
    <row r="481" spans="5:11" x14ac:dyDescent="0.25">
      <c r="E481">
        <v>25130</v>
      </c>
      <c r="F481" t="e">
        <v>#N/A</v>
      </c>
      <c r="I481" s="24">
        <v>22865</v>
      </c>
      <c r="J481" s="44">
        <v>2267.92</v>
      </c>
      <c r="K481">
        <f t="shared" si="7"/>
        <v>22865</v>
      </c>
    </row>
    <row r="482" spans="5:11" x14ac:dyDescent="0.25">
      <c r="E482">
        <v>25135</v>
      </c>
      <c r="F482" t="e">
        <v>#N/A</v>
      </c>
      <c r="I482" s="24">
        <v>22900</v>
      </c>
      <c r="J482" s="44">
        <v>623.99</v>
      </c>
      <c r="K482">
        <f t="shared" si="7"/>
        <v>22900</v>
      </c>
    </row>
    <row r="483" spans="5:11" x14ac:dyDescent="0.25">
      <c r="E483">
        <v>25136</v>
      </c>
      <c r="F483" t="e">
        <v>#N/A</v>
      </c>
      <c r="I483" s="24">
        <v>22901</v>
      </c>
      <c r="J483" s="44">
        <v>733.86</v>
      </c>
      <c r="K483">
        <f t="shared" si="7"/>
        <v>22901</v>
      </c>
    </row>
    <row r="484" spans="5:11" hidden="1" x14ac:dyDescent="0.25">
      <c r="E484">
        <v>25145</v>
      </c>
      <c r="F484" t="e">
        <v>#N/A</v>
      </c>
      <c r="I484" s="24">
        <v>22902</v>
      </c>
      <c r="J484" s="44">
        <v>367.18</v>
      </c>
      <c r="K484" t="e">
        <f t="shared" si="7"/>
        <v>#N/A</v>
      </c>
    </row>
    <row r="485" spans="5:11" x14ac:dyDescent="0.25">
      <c r="E485">
        <v>25150</v>
      </c>
      <c r="F485" t="e">
        <v>#N/A</v>
      </c>
      <c r="I485" s="24">
        <v>22903</v>
      </c>
      <c r="J485" s="44">
        <v>485.2</v>
      </c>
      <c r="K485">
        <f t="shared" si="7"/>
        <v>22903</v>
      </c>
    </row>
    <row r="486" spans="5:11" x14ac:dyDescent="0.25">
      <c r="E486">
        <v>25151</v>
      </c>
      <c r="F486" t="e">
        <v>#N/A</v>
      </c>
      <c r="I486" s="24">
        <v>22904</v>
      </c>
      <c r="J486" s="44">
        <v>1155.6400000000001</v>
      </c>
      <c r="K486">
        <f t="shared" si="7"/>
        <v>22904</v>
      </c>
    </row>
    <row r="487" spans="5:11" x14ac:dyDescent="0.25">
      <c r="E487">
        <v>25170</v>
      </c>
      <c r="F487" t="e">
        <v>#N/A</v>
      </c>
      <c r="I487" s="24">
        <v>22905</v>
      </c>
      <c r="J487" s="44">
        <v>1464.23</v>
      </c>
      <c r="K487">
        <f t="shared" si="7"/>
        <v>22905</v>
      </c>
    </row>
    <row r="488" spans="5:11" hidden="1" x14ac:dyDescent="0.25">
      <c r="E488">
        <v>25210</v>
      </c>
      <c r="F488" t="e">
        <v>#N/A</v>
      </c>
      <c r="I488" s="24">
        <v>23000</v>
      </c>
      <c r="J488" s="44">
        <v>411.84</v>
      </c>
      <c r="K488" t="e">
        <f t="shared" si="7"/>
        <v>#N/A</v>
      </c>
    </row>
    <row r="489" spans="5:11" x14ac:dyDescent="0.25">
      <c r="E489">
        <v>25215</v>
      </c>
      <c r="F489" t="e">
        <v>#N/A</v>
      </c>
      <c r="I489" s="24">
        <v>23020</v>
      </c>
      <c r="J489" s="44">
        <v>760.92</v>
      </c>
      <c r="K489">
        <f t="shared" si="7"/>
        <v>23020</v>
      </c>
    </row>
    <row r="490" spans="5:11" hidden="1" x14ac:dyDescent="0.25">
      <c r="E490">
        <v>25230</v>
      </c>
      <c r="F490" t="e">
        <v>#N/A</v>
      </c>
      <c r="I490" s="24">
        <v>23030</v>
      </c>
      <c r="J490" s="44">
        <v>283.14999999999998</v>
      </c>
      <c r="K490" t="e">
        <f t="shared" si="7"/>
        <v>#N/A</v>
      </c>
    </row>
    <row r="491" spans="5:11" hidden="1" x14ac:dyDescent="0.25">
      <c r="E491">
        <v>25240</v>
      </c>
      <c r="F491" t="e">
        <v>#N/A</v>
      </c>
      <c r="I491" s="24">
        <v>23031</v>
      </c>
      <c r="J491" s="44">
        <v>243.1</v>
      </c>
      <c r="K491" t="e">
        <f t="shared" si="7"/>
        <v>#N/A</v>
      </c>
    </row>
    <row r="492" spans="5:11" x14ac:dyDescent="0.25">
      <c r="E492">
        <v>25248</v>
      </c>
      <c r="F492" t="e">
        <v>#N/A</v>
      </c>
      <c r="I492" s="24">
        <v>23035</v>
      </c>
      <c r="J492" s="44">
        <v>747.98</v>
      </c>
      <c r="K492">
        <f t="shared" si="7"/>
        <v>23035</v>
      </c>
    </row>
    <row r="493" spans="5:11" x14ac:dyDescent="0.25">
      <c r="E493">
        <v>25250</v>
      </c>
      <c r="F493" t="e">
        <v>#N/A</v>
      </c>
      <c r="I493" s="24">
        <v>23040</v>
      </c>
      <c r="J493" s="44">
        <v>795.22</v>
      </c>
      <c r="K493">
        <f t="shared" si="7"/>
        <v>23040</v>
      </c>
    </row>
    <row r="494" spans="5:11" x14ac:dyDescent="0.25">
      <c r="E494">
        <v>25251</v>
      </c>
      <c r="F494" t="e">
        <v>#N/A</v>
      </c>
      <c r="I494" s="24">
        <v>23044</v>
      </c>
      <c r="J494" s="44">
        <v>629.02</v>
      </c>
      <c r="K494">
        <f t="shared" si="7"/>
        <v>23044</v>
      </c>
    </row>
    <row r="495" spans="5:11" hidden="1" x14ac:dyDescent="0.25">
      <c r="E495">
        <v>25259</v>
      </c>
      <c r="F495" t="e">
        <v>#N/A</v>
      </c>
      <c r="I495" s="24">
        <v>23065</v>
      </c>
      <c r="J495" s="44">
        <v>185.45</v>
      </c>
      <c r="K495" t="e">
        <f t="shared" si="7"/>
        <v>#N/A</v>
      </c>
    </row>
    <row r="496" spans="5:11" hidden="1" x14ac:dyDescent="0.25">
      <c r="E496">
        <v>25260</v>
      </c>
      <c r="F496" t="e">
        <v>#N/A</v>
      </c>
      <c r="I496" s="24">
        <v>23066</v>
      </c>
      <c r="J496" s="44">
        <v>395.94</v>
      </c>
      <c r="K496" t="e">
        <f t="shared" si="7"/>
        <v>#N/A</v>
      </c>
    </row>
    <row r="497" spans="5:11" x14ac:dyDescent="0.25">
      <c r="E497">
        <v>25263</v>
      </c>
      <c r="F497" t="e">
        <v>#N/A</v>
      </c>
      <c r="I497" s="24">
        <v>23071</v>
      </c>
      <c r="J497" s="44">
        <v>464.53</v>
      </c>
      <c r="K497">
        <f t="shared" si="7"/>
        <v>23071</v>
      </c>
    </row>
    <row r="498" spans="5:11" x14ac:dyDescent="0.25">
      <c r="E498">
        <v>25265</v>
      </c>
      <c r="F498" t="e">
        <v>#N/A</v>
      </c>
      <c r="I498" s="24">
        <v>23073</v>
      </c>
      <c r="J498" s="44">
        <v>766.14</v>
      </c>
      <c r="K498">
        <f t="shared" si="7"/>
        <v>23073</v>
      </c>
    </row>
    <row r="499" spans="5:11" hidden="1" x14ac:dyDescent="0.25">
      <c r="E499">
        <v>25270</v>
      </c>
      <c r="F499" t="e">
        <v>#N/A</v>
      </c>
      <c r="I499" s="24">
        <v>23075</v>
      </c>
      <c r="J499" s="44">
        <v>362</v>
      </c>
      <c r="K499" t="e">
        <f t="shared" si="7"/>
        <v>#N/A</v>
      </c>
    </row>
    <row r="500" spans="5:11" x14ac:dyDescent="0.25">
      <c r="E500">
        <v>25272</v>
      </c>
      <c r="F500" t="e">
        <v>#N/A</v>
      </c>
      <c r="I500" s="24">
        <v>23076</v>
      </c>
      <c r="J500" s="44">
        <v>597.79</v>
      </c>
      <c r="K500">
        <f t="shared" si="7"/>
        <v>23076</v>
      </c>
    </row>
    <row r="501" spans="5:11" x14ac:dyDescent="0.25">
      <c r="E501">
        <v>25274</v>
      </c>
      <c r="F501" t="e">
        <v>#N/A</v>
      </c>
      <c r="I501" s="24">
        <v>23077</v>
      </c>
      <c r="J501" s="44">
        <v>1263.21</v>
      </c>
      <c r="K501">
        <f t="shared" si="7"/>
        <v>23077</v>
      </c>
    </row>
    <row r="502" spans="5:11" x14ac:dyDescent="0.25">
      <c r="E502">
        <v>25275</v>
      </c>
      <c r="F502" t="e">
        <v>#N/A</v>
      </c>
      <c r="I502" s="24">
        <v>23078</v>
      </c>
      <c r="J502" s="44">
        <v>1582</v>
      </c>
      <c r="K502">
        <f t="shared" si="7"/>
        <v>23078</v>
      </c>
    </row>
    <row r="503" spans="5:11" x14ac:dyDescent="0.25">
      <c r="E503">
        <v>25280</v>
      </c>
      <c r="F503" t="e">
        <v>#N/A</v>
      </c>
      <c r="I503" s="24">
        <v>23100</v>
      </c>
      <c r="J503" s="44">
        <v>551.80999999999995</v>
      </c>
      <c r="K503">
        <f t="shared" si="7"/>
        <v>23100</v>
      </c>
    </row>
    <row r="504" spans="5:11" x14ac:dyDescent="0.25">
      <c r="E504">
        <v>25290</v>
      </c>
      <c r="F504" t="e">
        <v>#N/A</v>
      </c>
      <c r="I504" s="24">
        <v>23101</v>
      </c>
      <c r="J504" s="44">
        <v>503.28</v>
      </c>
      <c r="K504">
        <f t="shared" si="7"/>
        <v>23101</v>
      </c>
    </row>
    <row r="505" spans="5:11" x14ac:dyDescent="0.25">
      <c r="E505">
        <v>25295</v>
      </c>
      <c r="F505" t="e">
        <v>#N/A</v>
      </c>
      <c r="I505" s="24">
        <v>23105</v>
      </c>
      <c r="J505" s="44">
        <v>705.06</v>
      </c>
      <c r="K505">
        <f t="shared" si="7"/>
        <v>23105</v>
      </c>
    </row>
    <row r="506" spans="5:11" x14ac:dyDescent="0.25">
      <c r="E506">
        <v>25300</v>
      </c>
      <c r="F506" t="e">
        <v>#N/A</v>
      </c>
      <c r="I506" s="24">
        <v>23106</v>
      </c>
      <c r="J506" s="44">
        <v>544.82000000000005</v>
      </c>
      <c r="K506">
        <f t="shared" si="7"/>
        <v>23106</v>
      </c>
    </row>
    <row r="507" spans="5:11" x14ac:dyDescent="0.25">
      <c r="E507">
        <v>25301</v>
      </c>
      <c r="F507" t="e">
        <v>#N/A</v>
      </c>
      <c r="I507" s="24">
        <v>23107</v>
      </c>
      <c r="J507" s="44">
        <v>728.18</v>
      </c>
      <c r="K507">
        <f t="shared" si="7"/>
        <v>23107</v>
      </c>
    </row>
    <row r="508" spans="5:11" x14ac:dyDescent="0.25">
      <c r="E508">
        <v>25310</v>
      </c>
      <c r="F508" t="e">
        <v>#N/A</v>
      </c>
      <c r="I508" s="24">
        <v>23120</v>
      </c>
      <c r="J508" s="44">
        <v>646.79999999999995</v>
      </c>
      <c r="K508">
        <f t="shared" si="7"/>
        <v>23120</v>
      </c>
    </row>
    <row r="509" spans="5:11" x14ac:dyDescent="0.25">
      <c r="E509">
        <v>25312</v>
      </c>
      <c r="F509" t="e">
        <v>#N/A</v>
      </c>
      <c r="I509" s="24">
        <v>23125</v>
      </c>
      <c r="J509" s="44">
        <v>783.89</v>
      </c>
      <c r="K509">
        <f t="shared" si="7"/>
        <v>23125</v>
      </c>
    </row>
    <row r="510" spans="5:11" x14ac:dyDescent="0.25">
      <c r="E510">
        <v>25315</v>
      </c>
      <c r="F510" t="e">
        <v>#N/A</v>
      </c>
      <c r="I510" s="24">
        <v>23130</v>
      </c>
      <c r="J510" s="44">
        <v>675.49</v>
      </c>
      <c r="K510">
        <f t="shared" si="7"/>
        <v>23130</v>
      </c>
    </row>
    <row r="511" spans="5:11" x14ac:dyDescent="0.25">
      <c r="E511">
        <v>25316</v>
      </c>
      <c r="F511" t="e">
        <v>#N/A</v>
      </c>
      <c r="I511" s="24">
        <v>23140</v>
      </c>
      <c r="J511" s="44">
        <v>590.16</v>
      </c>
      <c r="K511">
        <f t="shared" si="7"/>
        <v>23140</v>
      </c>
    </row>
    <row r="512" spans="5:11" x14ac:dyDescent="0.25">
      <c r="E512">
        <v>25320</v>
      </c>
      <c r="F512" t="e">
        <v>#N/A</v>
      </c>
      <c r="I512" s="24">
        <v>23145</v>
      </c>
      <c r="J512" s="44">
        <v>768.3</v>
      </c>
      <c r="K512">
        <f t="shared" si="7"/>
        <v>23145</v>
      </c>
    </row>
    <row r="513" spans="5:11" x14ac:dyDescent="0.25">
      <c r="E513">
        <v>25332</v>
      </c>
      <c r="F513" t="e">
        <v>#N/A</v>
      </c>
      <c r="I513" s="24">
        <v>23146</v>
      </c>
      <c r="J513" s="44">
        <v>686.02</v>
      </c>
      <c r="K513">
        <f t="shared" si="7"/>
        <v>23146</v>
      </c>
    </row>
    <row r="514" spans="5:11" x14ac:dyDescent="0.25">
      <c r="E514">
        <v>25335</v>
      </c>
      <c r="F514" t="e">
        <v>#N/A</v>
      </c>
      <c r="I514" s="24">
        <v>23150</v>
      </c>
      <c r="J514" s="44">
        <v>725.24</v>
      </c>
      <c r="K514">
        <f t="shared" si="7"/>
        <v>23150</v>
      </c>
    </row>
    <row r="515" spans="5:11" x14ac:dyDescent="0.25">
      <c r="E515">
        <v>25337</v>
      </c>
      <c r="F515" t="e">
        <v>#N/A</v>
      </c>
      <c r="I515" s="24">
        <v>23155</v>
      </c>
      <c r="J515" s="44">
        <v>876.69</v>
      </c>
      <c r="K515">
        <f t="shared" si="7"/>
        <v>23155</v>
      </c>
    </row>
    <row r="516" spans="5:11" x14ac:dyDescent="0.25">
      <c r="E516">
        <v>25350</v>
      </c>
      <c r="F516" t="e">
        <v>#N/A</v>
      </c>
      <c r="I516" s="24">
        <v>23156</v>
      </c>
      <c r="J516" s="44">
        <v>746.95</v>
      </c>
      <c r="K516">
        <f t="shared" si="7"/>
        <v>23156</v>
      </c>
    </row>
    <row r="517" spans="5:11" x14ac:dyDescent="0.25">
      <c r="E517">
        <v>25355</v>
      </c>
      <c r="F517" t="e">
        <v>#N/A</v>
      </c>
      <c r="I517" s="24">
        <v>23170</v>
      </c>
      <c r="J517" s="44">
        <v>613.96</v>
      </c>
      <c r="K517">
        <f t="shared" si="7"/>
        <v>23170</v>
      </c>
    </row>
    <row r="518" spans="5:11" x14ac:dyDescent="0.25">
      <c r="E518">
        <v>25360</v>
      </c>
      <c r="F518" t="e">
        <v>#N/A</v>
      </c>
      <c r="I518" s="24">
        <v>23172</v>
      </c>
      <c r="J518" s="44">
        <v>626.14</v>
      </c>
      <c r="K518">
        <f t="shared" ref="K518:K581" si="8">VLOOKUP(I518,$E$4:$F$3113,1,FALSE)</f>
        <v>23172</v>
      </c>
    </row>
    <row r="519" spans="5:11" x14ac:dyDescent="0.25">
      <c r="E519">
        <v>25365</v>
      </c>
      <c r="F519" t="e">
        <v>#N/A</v>
      </c>
      <c r="I519" s="24">
        <v>23174</v>
      </c>
      <c r="J519" s="44">
        <v>829.15</v>
      </c>
      <c r="K519">
        <f t="shared" si="8"/>
        <v>23174</v>
      </c>
    </row>
    <row r="520" spans="5:11" x14ac:dyDescent="0.25">
      <c r="E520">
        <v>25370</v>
      </c>
      <c r="F520" t="e">
        <v>#N/A</v>
      </c>
      <c r="I520" s="24">
        <v>23180</v>
      </c>
      <c r="J520" s="44">
        <v>736.8</v>
      </c>
      <c r="K520">
        <f t="shared" si="8"/>
        <v>23180</v>
      </c>
    </row>
    <row r="521" spans="5:11" x14ac:dyDescent="0.25">
      <c r="E521">
        <v>25375</v>
      </c>
      <c r="F521" t="e">
        <v>#N/A</v>
      </c>
      <c r="I521" s="24">
        <v>23182</v>
      </c>
      <c r="J521" s="44">
        <v>720.29</v>
      </c>
      <c r="K521">
        <f t="shared" si="8"/>
        <v>23182</v>
      </c>
    </row>
    <row r="522" spans="5:11" x14ac:dyDescent="0.25">
      <c r="E522">
        <v>25390</v>
      </c>
      <c r="F522" t="e">
        <v>#N/A</v>
      </c>
      <c r="I522" s="24">
        <v>23184</v>
      </c>
      <c r="J522" s="44">
        <v>811.98</v>
      </c>
      <c r="K522">
        <f t="shared" si="8"/>
        <v>23184</v>
      </c>
    </row>
    <row r="523" spans="5:11" x14ac:dyDescent="0.25">
      <c r="E523">
        <v>25391</v>
      </c>
      <c r="F523" t="e">
        <v>#N/A</v>
      </c>
      <c r="I523" s="24">
        <v>23190</v>
      </c>
      <c r="J523" s="44">
        <v>628.34</v>
      </c>
      <c r="K523">
        <f t="shared" si="8"/>
        <v>23190</v>
      </c>
    </row>
    <row r="524" spans="5:11" x14ac:dyDescent="0.25">
      <c r="E524">
        <v>25392</v>
      </c>
      <c r="F524" t="e">
        <v>#N/A</v>
      </c>
      <c r="I524" s="24">
        <v>23195</v>
      </c>
      <c r="J524" s="44">
        <v>831.13</v>
      </c>
      <c r="K524">
        <f t="shared" si="8"/>
        <v>23195</v>
      </c>
    </row>
    <row r="525" spans="5:11" x14ac:dyDescent="0.25">
      <c r="E525">
        <v>25393</v>
      </c>
      <c r="F525" t="e">
        <v>#N/A</v>
      </c>
      <c r="I525" s="24">
        <v>23200</v>
      </c>
      <c r="J525" s="44">
        <v>1640.54</v>
      </c>
      <c r="K525">
        <f t="shared" si="8"/>
        <v>23200</v>
      </c>
    </row>
    <row r="526" spans="5:11" x14ac:dyDescent="0.25">
      <c r="E526">
        <v>25394</v>
      </c>
      <c r="F526" t="e">
        <v>#N/A</v>
      </c>
      <c r="I526" s="24">
        <v>23210</v>
      </c>
      <c r="J526" s="44">
        <v>1956.36</v>
      </c>
      <c r="K526">
        <f t="shared" si="8"/>
        <v>23210</v>
      </c>
    </row>
    <row r="527" spans="5:11" x14ac:dyDescent="0.25">
      <c r="E527">
        <v>25400</v>
      </c>
      <c r="F527" t="e">
        <v>#N/A</v>
      </c>
      <c r="I527" s="24">
        <v>23220</v>
      </c>
      <c r="J527" s="44">
        <v>2139.63</v>
      </c>
      <c r="K527">
        <f t="shared" si="8"/>
        <v>23220</v>
      </c>
    </row>
    <row r="528" spans="5:11" hidden="1" x14ac:dyDescent="0.25">
      <c r="E528">
        <v>25405</v>
      </c>
      <c r="F528" t="e">
        <v>#N/A</v>
      </c>
      <c r="I528" s="24">
        <v>23330</v>
      </c>
      <c r="J528" s="44">
        <v>166.82</v>
      </c>
      <c r="K528" t="e">
        <f t="shared" si="8"/>
        <v>#N/A</v>
      </c>
    </row>
    <row r="529" spans="5:11" x14ac:dyDescent="0.25">
      <c r="E529">
        <v>25415</v>
      </c>
      <c r="F529" t="e">
        <v>#N/A</v>
      </c>
      <c r="I529" s="24">
        <v>23333</v>
      </c>
      <c r="J529" s="44">
        <v>500.41</v>
      </c>
      <c r="K529">
        <f t="shared" si="8"/>
        <v>23333</v>
      </c>
    </row>
    <row r="530" spans="5:11" x14ac:dyDescent="0.25">
      <c r="E530">
        <v>25420</v>
      </c>
      <c r="F530" t="e">
        <v>#N/A</v>
      </c>
      <c r="I530" s="24">
        <v>23334</v>
      </c>
      <c r="J530" s="44">
        <v>1189.26</v>
      </c>
      <c r="K530">
        <f t="shared" si="8"/>
        <v>23334</v>
      </c>
    </row>
    <row r="531" spans="5:11" x14ac:dyDescent="0.25">
      <c r="E531">
        <v>25425</v>
      </c>
      <c r="F531" t="e">
        <v>#N/A</v>
      </c>
      <c r="I531" s="24">
        <v>23335</v>
      </c>
      <c r="J531" s="44">
        <v>1413.1</v>
      </c>
      <c r="K531">
        <f t="shared" si="8"/>
        <v>23335</v>
      </c>
    </row>
    <row r="532" spans="5:11" hidden="1" x14ac:dyDescent="0.25">
      <c r="E532">
        <v>25426</v>
      </c>
      <c r="F532" t="e">
        <v>#N/A</v>
      </c>
      <c r="I532" s="24">
        <v>23350</v>
      </c>
      <c r="J532" s="44">
        <v>55.52</v>
      </c>
      <c r="K532" t="e">
        <f t="shared" si="8"/>
        <v>#N/A</v>
      </c>
    </row>
    <row r="533" spans="5:11" x14ac:dyDescent="0.25">
      <c r="E533">
        <v>25430</v>
      </c>
      <c r="F533" t="e">
        <v>#N/A</v>
      </c>
      <c r="I533" s="24">
        <v>23395</v>
      </c>
      <c r="J533" s="44">
        <v>1419.41</v>
      </c>
      <c r="K533">
        <f t="shared" si="8"/>
        <v>23395</v>
      </c>
    </row>
    <row r="534" spans="5:11" x14ac:dyDescent="0.25">
      <c r="E534">
        <v>25431</v>
      </c>
      <c r="F534" t="e">
        <v>#N/A</v>
      </c>
      <c r="I534" s="24">
        <v>23397</v>
      </c>
      <c r="J534" s="44">
        <v>1258.52</v>
      </c>
      <c r="K534">
        <f t="shared" si="8"/>
        <v>23397</v>
      </c>
    </row>
    <row r="535" spans="5:11" x14ac:dyDescent="0.25">
      <c r="E535">
        <v>25440</v>
      </c>
      <c r="F535" t="e">
        <v>#N/A</v>
      </c>
      <c r="I535" s="24">
        <v>23400</v>
      </c>
      <c r="J535" s="44">
        <v>1072.58</v>
      </c>
      <c r="K535">
        <f t="shared" si="8"/>
        <v>23400</v>
      </c>
    </row>
    <row r="536" spans="5:11" x14ac:dyDescent="0.25">
      <c r="E536">
        <v>25441</v>
      </c>
      <c r="F536" t="e">
        <v>#N/A</v>
      </c>
      <c r="I536" s="24">
        <v>23405</v>
      </c>
      <c r="J536" s="44">
        <v>689.98</v>
      </c>
      <c r="K536">
        <f t="shared" si="8"/>
        <v>23405</v>
      </c>
    </row>
    <row r="537" spans="5:11" x14ac:dyDescent="0.25">
      <c r="E537">
        <v>25442</v>
      </c>
      <c r="F537" t="e">
        <v>#N/A</v>
      </c>
      <c r="I537" s="24">
        <v>23406</v>
      </c>
      <c r="J537" s="44">
        <v>847.45</v>
      </c>
      <c r="K537">
        <f t="shared" si="8"/>
        <v>23406</v>
      </c>
    </row>
    <row r="538" spans="5:11" x14ac:dyDescent="0.25">
      <c r="E538">
        <v>25443</v>
      </c>
      <c r="F538" t="e">
        <v>#N/A</v>
      </c>
      <c r="I538" s="24">
        <v>23410</v>
      </c>
      <c r="J538" s="44">
        <v>908.19</v>
      </c>
      <c r="K538">
        <f t="shared" si="8"/>
        <v>23410</v>
      </c>
    </row>
    <row r="539" spans="5:11" x14ac:dyDescent="0.25">
      <c r="E539">
        <v>25444</v>
      </c>
      <c r="F539" t="e">
        <v>#N/A</v>
      </c>
      <c r="I539" s="24">
        <v>23412</v>
      </c>
      <c r="J539" s="44">
        <v>941.59</v>
      </c>
      <c r="K539">
        <f t="shared" si="8"/>
        <v>23412</v>
      </c>
    </row>
    <row r="540" spans="5:11" x14ac:dyDescent="0.25">
      <c r="E540">
        <v>25445</v>
      </c>
      <c r="F540" t="e">
        <v>#N/A</v>
      </c>
      <c r="I540" s="24">
        <v>23415</v>
      </c>
      <c r="J540" s="44">
        <v>770.58</v>
      </c>
      <c r="K540">
        <f t="shared" si="8"/>
        <v>23415</v>
      </c>
    </row>
    <row r="541" spans="5:11" x14ac:dyDescent="0.25">
      <c r="E541">
        <v>25446</v>
      </c>
      <c r="F541" t="e">
        <v>#N/A</v>
      </c>
      <c r="I541" s="24">
        <v>23420</v>
      </c>
      <c r="J541" s="44">
        <v>1070.74</v>
      </c>
      <c r="K541">
        <f t="shared" si="8"/>
        <v>23420</v>
      </c>
    </row>
    <row r="542" spans="5:11" x14ac:dyDescent="0.25">
      <c r="E542">
        <v>25447</v>
      </c>
      <c r="F542" t="e">
        <v>#N/A</v>
      </c>
      <c r="I542" s="24">
        <v>23430</v>
      </c>
      <c r="J542" s="44">
        <v>824.3</v>
      </c>
      <c r="K542">
        <f t="shared" si="8"/>
        <v>23430</v>
      </c>
    </row>
    <row r="543" spans="5:11" x14ac:dyDescent="0.25">
      <c r="E543">
        <v>25449</v>
      </c>
      <c r="F543" t="e">
        <v>#N/A</v>
      </c>
      <c r="I543" s="24">
        <v>23440</v>
      </c>
      <c r="J543" s="44">
        <v>833.76</v>
      </c>
      <c r="K543">
        <f t="shared" si="8"/>
        <v>23440</v>
      </c>
    </row>
    <row r="544" spans="5:11" x14ac:dyDescent="0.25">
      <c r="E544">
        <v>25450</v>
      </c>
      <c r="F544" t="e">
        <v>#N/A</v>
      </c>
      <c r="I544" s="24">
        <v>23450</v>
      </c>
      <c r="J544" s="44">
        <v>1042.3499999999999</v>
      </c>
      <c r="K544">
        <f t="shared" si="8"/>
        <v>23450</v>
      </c>
    </row>
    <row r="545" spans="5:11" x14ac:dyDescent="0.25">
      <c r="E545">
        <v>25455</v>
      </c>
      <c r="F545" t="e">
        <v>#N/A</v>
      </c>
      <c r="I545" s="24">
        <v>23455</v>
      </c>
      <c r="J545" s="44">
        <v>1102.3399999999999</v>
      </c>
      <c r="K545">
        <f t="shared" si="8"/>
        <v>23455</v>
      </c>
    </row>
    <row r="546" spans="5:11" x14ac:dyDescent="0.25">
      <c r="E546">
        <v>25490</v>
      </c>
      <c r="F546" t="e">
        <v>#N/A</v>
      </c>
      <c r="I546" s="24">
        <v>23460</v>
      </c>
      <c r="J546" s="44">
        <v>1204.06</v>
      </c>
      <c r="K546">
        <f t="shared" si="8"/>
        <v>23460</v>
      </c>
    </row>
    <row r="547" spans="5:11" x14ac:dyDescent="0.25">
      <c r="E547">
        <v>25491</v>
      </c>
      <c r="F547" t="e">
        <v>#N/A</v>
      </c>
      <c r="I547" s="24">
        <v>23462</v>
      </c>
      <c r="J547" s="44">
        <v>1168.79</v>
      </c>
      <c r="K547">
        <f t="shared" si="8"/>
        <v>23462</v>
      </c>
    </row>
    <row r="548" spans="5:11" x14ac:dyDescent="0.25">
      <c r="E548">
        <v>25492</v>
      </c>
      <c r="F548" t="e">
        <v>#N/A</v>
      </c>
      <c r="I548" s="24">
        <v>23465</v>
      </c>
      <c r="J548" s="44">
        <v>1227.0999999999999</v>
      </c>
      <c r="K548">
        <f t="shared" si="8"/>
        <v>23465</v>
      </c>
    </row>
    <row r="549" spans="5:11" x14ac:dyDescent="0.25">
      <c r="E549">
        <v>25515</v>
      </c>
      <c r="F549" t="e">
        <v>#N/A</v>
      </c>
      <c r="I549" s="24">
        <v>23466</v>
      </c>
      <c r="J549" s="44">
        <v>1235.8499999999999</v>
      </c>
      <c r="K549">
        <f t="shared" si="8"/>
        <v>23466</v>
      </c>
    </row>
    <row r="550" spans="5:11" x14ac:dyDescent="0.25">
      <c r="E550">
        <v>25525</v>
      </c>
      <c r="F550" t="e">
        <v>#N/A</v>
      </c>
      <c r="I550" s="24">
        <v>23470</v>
      </c>
      <c r="J550" s="44">
        <v>1327.65</v>
      </c>
      <c r="K550">
        <f t="shared" si="8"/>
        <v>23470</v>
      </c>
    </row>
    <row r="551" spans="5:11" x14ac:dyDescent="0.25">
      <c r="E551">
        <v>25526</v>
      </c>
      <c r="F551" t="e">
        <v>#N/A</v>
      </c>
      <c r="I551" s="24">
        <v>23472</v>
      </c>
      <c r="J551" s="44">
        <v>1607.14</v>
      </c>
      <c r="K551">
        <f t="shared" si="8"/>
        <v>23472</v>
      </c>
    </row>
    <row r="552" spans="5:11" x14ac:dyDescent="0.25">
      <c r="E552">
        <v>25545</v>
      </c>
      <c r="F552" t="e">
        <v>#N/A</v>
      </c>
      <c r="I552" s="24">
        <v>23473</v>
      </c>
      <c r="J552" s="44">
        <v>1793.91</v>
      </c>
      <c r="K552">
        <f t="shared" si="8"/>
        <v>23473</v>
      </c>
    </row>
    <row r="553" spans="5:11" x14ac:dyDescent="0.25">
      <c r="E553">
        <v>25574</v>
      </c>
      <c r="F553" t="e">
        <v>#N/A</v>
      </c>
      <c r="I553" s="24">
        <v>23474</v>
      </c>
      <c r="J553" s="44">
        <v>1937.33</v>
      </c>
      <c r="K553">
        <f t="shared" si="8"/>
        <v>23474</v>
      </c>
    </row>
    <row r="554" spans="5:11" x14ac:dyDescent="0.25">
      <c r="E554">
        <v>25575</v>
      </c>
      <c r="F554" t="e">
        <v>#N/A</v>
      </c>
      <c r="I554" s="24">
        <v>23480</v>
      </c>
      <c r="J554" s="44">
        <v>906.72</v>
      </c>
      <c r="K554">
        <f t="shared" si="8"/>
        <v>23480</v>
      </c>
    </row>
    <row r="555" spans="5:11" x14ac:dyDescent="0.25">
      <c r="E555">
        <v>25606</v>
      </c>
      <c r="F555" t="e">
        <v>#N/A</v>
      </c>
      <c r="I555" s="24">
        <v>23485</v>
      </c>
      <c r="J555" s="44">
        <v>1052.8499999999999</v>
      </c>
      <c r="K555">
        <f t="shared" si="8"/>
        <v>23485</v>
      </c>
    </row>
    <row r="556" spans="5:11" x14ac:dyDescent="0.25">
      <c r="E556">
        <v>25607</v>
      </c>
      <c r="F556" t="e">
        <v>#N/A</v>
      </c>
      <c r="I556" s="24">
        <v>23490</v>
      </c>
      <c r="J556" s="44">
        <v>928.82</v>
      </c>
      <c r="K556">
        <f t="shared" si="8"/>
        <v>23490</v>
      </c>
    </row>
    <row r="557" spans="5:11" x14ac:dyDescent="0.25">
      <c r="E557">
        <v>25608</v>
      </c>
      <c r="F557" t="e">
        <v>#N/A</v>
      </c>
      <c r="I557" s="24">
        <v>23491</v>
      </c>
      <c r="J557" s="44">
        <v>1117.96</v>
      </c>
      <c r="K557">
        <f t="shared" si="8"/>
        <v>23491</v>
      </c>
    </row>
    <row r="558" spans="5:11" hidden="1" x14ac:dyDescent="0.25">
      <c r="E558">
        <v>25609</v>
      </c>
      <c r="F558" t="e">
        <v>#N/A</v>
      </c>
      <c r="I558" s="24">
        <v>23500</v>
      </c>
      <c r="J558" s="44">
        <v>246.57</v>
      </c>
      <c r="K558" t="e">
        <f t="shared" si="8"/>
        <v>#N/A</v>
      </c>
    </row>
    <row r="559" spans="5:11" hidden="1" x14ac:dyDescent="0.25">
      <c r="E559">
        <v>25628</v>
      </c>
      <c r="F559" t="e">
        <v>#N/A</v>
      </c>
      <c r="I559" s="24">
        <v>23505</v>
      </c>
      <c r="J559" s="44">
        <v>368.84</v>
      </c>
      <c r="K559" t="e">
        <f t="shared" si="8"/>
        <v>#N/A</v>
      </c>
    </row>
    <row r="560" spans="5:11" x14ac:dyDescent="0.25">
      <c r="E560">
        <v>25645</v>
      </c>
      <c r="F560" t="e">
        <v>#N/A</v>
      </c>
      <c r="I560" s="24">
        <v>23515</v>
      </c>
      <c r="J560" s="44">
        <v>796.3</v>
      </c>
      <c r="K560">
        <f t="shared" si="8"/>
        <v>23515</v>
      </c>
    </row>
    <row r="561" spans="5:11" hidden="1" x14ac:dyDescent="0.25">
      <c r="E561">
        <v>25651</v>
      </c>
      <c r="F561" t="e">
        <v>#N/A</v>
      </c>
      <c r="I561" s="24">
        <v>23520</v>
      </c>
      <c r="J561" s="44">
        <v>252.67</v>
      </c>
      <c r="K561" t="e">
        <f t="shared" si="8"/>
        <v>#N/A</v>
      </c>
    </row>
    <row r="562" spans="5:11" hidden="1" x14ac:dyDescent="0.25">
      <c r="E562">
        <v>25652</v>
      </c>
      <c r="F562" t="e">
        <v>#N/A</v>
      </c>
      <c r="I562" s="24">
        <v>23525</v>
      </c>
      <c r="J562" s="44">
        <v>385.08</v>
      </c>
      <c r="K562" t="e">
        <f t="shared" si="8"/>
        <v>#N/A</v>
      </c>
    </row>
    <row r="563" spans="5:11" x14ac:dyDescent="0.25">
      <c r="E563">
        <v>25660</v>
      </c>
      <c r="F563" t="e">
        <v>#N/A</v>
      </c>
      <c r="I563" s="24">
        <v>23530</v>
      </c>
      <c r="J563" s="44">
        <v>608.24</v>
      </c>
      <c r="K563">
        <f t="shared" si="8"/>
        <v>23530</v>
      </c>
    </row>
    <row r="564" spans="5:11" x14ac:dyDescent="0.25">
      <c r="E564">
        <v>25670</v>
      </c>
      <c r="F564" t="e">
        <v>#N/A</v>
      </c>
      <c r="I564" s="24">
        <v>23532</v>
      </c>
      <c r="J564" s="44">
        <v>685.31</v>
      </c>
      <c r="K564">
        <f t="shared" si="8"/>
        <v>23532</v>
      </c>
    </row>
    <row r="565" spans="5:11" hidden="1" x14ac:dyDescent="0.25">
      <c r="E565">
        <v>25671</v>
      </c>
      <c r="F565" t="e">
        <v>#N/A</v>
      </c>
      <c r="I565" s="24">
        <v>23540</v>
      </c>
      <c r="J565" s="44">
        <v>252.87</v>
      </c>
      <c r="K565" t="e">
        <f t="shared" si="8"/>
        <v>#N/A</v>
      </c>
    </row>
    <row r="566" spans="5:11" hidden="1" x14ac:dyDescent="0.25">
      <c r="E566">
        <v>25676</v>
      </c>
      <c r="F566" t="e">
        <v>#N/A</v>
      </c>
      <c r="I566" s="24">
        <v>23545</v>
      </c>
      <c r="J566" s="44">
        <v>341.5</v>
      </c>
      <c r="K566" t="e">
        <f t="shared" si="8"/>
        <v>#N/A</v>
      </c>
    </row>
    <row r="567" spans="5:11" x14ac:dyDescent="0.25">
      <c r="E567">
        <v>25680</v>
      </c>
      <c r="F567" t="e">
        <v>#N/A</v>
      </c>
      <c r="I567" s="24">
        <v>23550</v>
      </c>
      <c r="J567" s="44">
        <v>622.79</v>
      </c>
      <c r="K567">
        <f t="shared" si="8"/>
        <v>23550</v>
      </c>
    </row>
    <row r="568" spans="5:11" x14ac:dyDescent="0.25">
      <c r="E568">
        <v>25685</v>
      </c>
      <c r="F568" t="e">
        <v>#N/A</v>
      </c>
      <c r="I568" s="24">
        <v>23552</v>
      </c>
      <c r="J568" s="44">
        <v>723.53</v>
      </c>
      <c r="K568">
        <f t="shared" si="8"/>
        <v>23552</v>
      </c>
    </row>
    <row r="569" spans="5:11" hidden="1" x14ac:dyDescent="0.25">
      <c r="E569">
        <v>25690</v>
      </c>
      <c r="F569" t="e">
        <v>#N/A</v>
      </c>
      <c r="I569" s="24">
        <v>23570</v>
      </c>
      <c r="J569" s="44">
        <v>265.29000000000002</v>
      </c>
      <c r="K569" t="e">
        <f t="shared" si="8"/>
        <v>#N/A</v>
      </c>
    </row>
    <row r="570" spans="5:11" hidden="1" x14ac:dyDescent="0.25">
      <c r="E570">
        <v>25695</v>
      </c>
      <c r="F570" t="e">
        <v>#N/A</v>
      </c>
      <c r="I570" s="24">
        <v>23575</v>
      </c>
      <c r="J570" s="44">
        <v>414.37</v>
      </c>
      <c r="K570" t="e">
        <f t="shared" si="8"/>
        <v>#N/A</v>
      </c>
    </row>
    <row r="571" spans="5:11" x14ac:dyDescent="0.25">
      <c r="E571">
        <v>25800</v>
      </c>
      <c r="F571" t="e">
        <v>#N/A</v>
      </c>
      <c r="I571" s="24">
        <v>23585</v>
      </c>
      <c r="J571" s="44">
        <v>1082.26</v>
      </c>
      <c r="K571">
        <f t="shared" si="8"/>
        <v>23585</v>
      </c>
    </row>
    <row r="572" spans="5:11" hidden="1" x14ac:dyDescent="0.25">
      <c r="E572">
        <v>25805</v>
      </c>
      <c r="F572" t="e">
        <v>#N/A</v>
      </c>
      <c r="I572" s="24">
        <v>23600</v>
      </c>
      <c r="J572" s="44">
        <v>341.41</v>
      </c>
      <c r="K572" t="e">
        <f t="shared" si="8"/>
        <v>#N/A</v>
      </c>
    </row>
    <row r="573" spans="5:11" hidden="1" x14ac:dyDescent="0.25">
      <c r="E573">
        <v>25810</v>
      </c>
      <c r="F573" t="e">
        <v>#N/A</v>
      </c>
      <c r="I573" s="24">
        <v>23605</v>
      </c>
      <c r="J573" s="44">
        <v>469.26</v>
      </c>
      <c r="K573" t="e">
        <f t="shared" si="8"/>
        <v>#N/A</v>
      </c>
    </row>
    <row r="574" spans="5:11" x14ac:dyDescent="0.25">
      <c r="E574">
        <v>25820</v>
      </c>
      <c r="F574" t="e">
        <v>#N/A</v>
      </c>
      <c r="I574" s="24">
        <v>23615</v>
      </c>
      <c r="J574" s="44">
        <v>977.23</v>
      </c>
      <c r="K574">
        <f t="shared" si="8"/>
        <v>23615</v>
      </c>
    </row>
    <row r="575" spans="5:11" x14ac:dyDescent="0.25">
      <c r="E575">
        <v>25825</v>
      </c>
      <c r="F575" t="e">
        <v>#N/A</v>
      </c>
      <c r="I575" s="24">
        <v>23616</v>
      </c>
      <c r="J575" s="44">
        <v>1370.49</v>
      </c>
      <c r="K575">
        <f t="shared" si="8"/>
        <v>23616</v>
      </c>
    </row>
    <row r="576" spans="5:11" hidden="1" x14ac:dyDescent="0.25">
      <c r="E576">
        <v>25830</v>
      </c>
      <c r="F576" t="e">
        <v>#N/A</v>
      </c>
      <c r="I576" s="24">
        <v>23620</v>
      </c>
      <c r="J576" s="44">
        <v>284.31</v>
      </c>
      <c r="K576" t="e">
        <f t="shared" si="8"/>
        <v>#N/A</v>
      </c>
    </row>
    <row r="577" spans="5:11" hidden="1" x14ac:dyDescent="0.25">
      <c r="E577">
        <v>25900</v>
      </c>
      <c r="F577" t="e">
        <v>#N/A</v>
      </c>
      <c r="I577" s="24">
        <v>23625</v>
      </c>
      <c r="J577" s="44">
        <v>389.56</v>
      </c>
      <c r="K577" t="e">
        <f t="shared" si="8"/>
        <v>#N/A</v>
      </c>
    </row>
    <row r="578" spans="5:11" x14ac:dyDescent="0.25">
      <c r="E578">
        <v>25905</v>
      </c>
      <c r="F578" t="e">
        <v>#N/A</v>
      </c>
      <c r="I578" s="24">
        <v>23630</v>
      </c>
      <c r="J578" s="44">
        <v>863.83</v>
      </c>
      <c r="K578">
        <f t="shared" si="8"/>
        <v>23630</v>
      </c>
    </row>
    <row r="579" spans="5:11" hidden="1" x14ac:dyDescent="0.25">
      <c r="E579">
        <v>25907</v>
      </c>
      <c r="F579" t="e">
        <v>#N/A</v>
      </c>
      <c r="I579" s="24">
        <v>23650</v>
      </c>
      <c r="J579" s="44">
        <v>316.58</v>
      </c>
      <c r="K579" t="e">
        <f t="shared" si="8"/>
        <v>#N/A</v>
      </c>
    </row>
    <row r="580" spans="5:11" x14ac:dyDescent="0.25">
      <c r="E580">
        <v>25909</v>
      </c>
      <c r="F580" t="e">
        <v>#N/A</v>
      </c>
      <c r="I580" s="24">
        <v>23655</v>
      </c>
      <c r="J580" s="44">
        <v>443.81</v>
      </c>
      <c r="K580">
        <f t="shared" si="8"/>
        <v>23655</v>
      </c>
    </row>
    <row r="581" spans="5:11" x14ac:dyDescent="0.25">
      <c r="E581">
        <v>25915</v>
      </c>
      <c r="F581" t="e">
        <v>#N/A</v>
      </c>
      <c r="I581" s="24">
        <v>23660</v>
      </c>
      <c r="J581" s="44">
        <v>642.57000000000005</v>
      </c>
      <c r="K581">
        <f t="shared" si="8"/>
        <v>23660</v>
      </c>
    </row>
    <row r="582" spans="5:11" hidden="1" x14ac:dyDescent="0.25">
      <c r="E582">
        <v>25920</v>
      </c>
      <c r="F582" t="e">
        <v>#N/A</v>
      </c>
      <c r="I582" s="24">
        <v>23665</v>
      </c>
      <c r="J582" s="44">
        <v>436.96</v>
      </c>
      <c r="K582" t="e">
        <f t="shared" ref="K582:K645" si="9">VLOOKUP(I582,$E$4:$F$3113,1,FALSE)</f>
        <v>#N/A</v>
      </c>
    </row>
    <row r="583" spans="5:11" x14ac:dyDescent="0.25">
      <c r="E583">
        <v>25922</v>
      </c>
      <c r="F583" t="e">
        <v>#N/A</v>
      </c>
      <c r="I583" s="24">
        <v>23670</v>
      </c>
      <c r="J583" s="44">
        <v>967.23</v>
      </c>
      <c r="K583">
        <f t="shared" si="9"/>
        <v>23670</v>
      </c>
    </row>
    <row r="584" spans="5:11" hidden="1" x14ac:dyDescent="0.25">
      <c r="E584">
        <v>25924</v>
      </c>
      <c r="F584" t="e">
        <v>#N/A</v>
      </c>
      <c r="I584" s="24">
        <v>23675</v>
      </c>
      <c r="J584" s="44">
        <v>553.65</v>
      </c>
      <c r="K584" t="e">
        <f t="shared" si="9"/>
        <v>#N/A</v>
      </c>
    </row>
    <row r="585" spans="5:11" x14ac:dyDescent="0.25">
      <c r="E585">
        <v>25927</v>
      </c>
      <c r="F585" t="e">
        <v>#N/A</v>
      </c>
      <c r="I585" s="24">
        <v>23680</v>
      </c>
      <c r="J585" s="44">
        <v>1024.75</v>
      </c>
      <c r="K585">
        <f t="shared" si="9"/>
        <v>23680</v>
      </c>
    </row>
    <row r="586" spans="5:11" x14ac:dyDescent="0.25">
      <c r="E586">
        <v>25929</v>
      </c>
      <c r="F586" t="e">
        <v>#N/A</v>
      </c>
      <c r="I586" s="24">
        <v>23700</v>
      </c>
      <c r="J586" s="44">
        <v>217.32</v>
      </c>
      <c r="K586">
        <f t="shared" si="9"/>
        <v>23700</v>
      </c>
    </row>
    <row r="587" spans="5:11" x14ac:dyDescent="0.25">
      <c r="E587">
        <v>25931</v>
      </c>
      <c r="F587" t="e">
        <v>#N/A</v>
      </c>
      <c r="I587" s="24">
        <v>23800</v>
      </c>
      <c r="J587" s="44">
        <v>1133.32</v>
      </c>
      <c r="K587">
        <f t="shared" si="9"/>
        <v>23800</v>
      </c>
    </row>
    <row r="588" spans="5:11" x14ac:dyDescent="0.25">
      <c r="E588">
        <v>26020</v>
      </c>
      <c r="F588" t="e">
        <v>#N/A</v>
      </c>
      <c r="I588" s="24">
        <v>23802</v>
      </c>
      <c r="J588" s="44">
        <v>1394.16</v>
      </c>
      <c r="K588">
        <f t="shared" si="9"/>
        <v>23802</v>
      </c>
    </row>
    <row r="589" spans="5:11" x14ac:dyDescent="0.25">
      <c r="E589">
        <v>26025</v>
      </c>
      <c r="F589" t="e">
        <v>#N/A</v>
      </c>
      <c r="I589" s="24">
        <v>23900</v>
      </c>
      <c r="J589" s="44">
        <v>1532.54</v>
      </c>
      <c r="K589">
        <f t="shared" si="9"/>
        <v>23900</v>
      </c>
    </row>
    <row r="590" spans="5:11" x14ac:dyDescent="0.25">
      <c r="E590">
        <v>26030</v>
      </c>
      <c r="F590" t="e">
        <v>#N/A</v>
      </c>
      <c r="I590" s="24">
        <v>23920</v>
      </c>
      <c r="J590" s="44">
        <v>1241.1300000000001</v>
      </c>
      <c r="K590">
        <f t="shared" si="9"/>
        <v>23920</v>
      </c>
    </row>
    <row r="591" spans="5:11" x14ac:dyDescent="0.25">
      <c r="E591">
        <v>26034</v>
      </c>
      <c r="F591" t="e">
        <v>#N/A</v>
      </c>
      <c r="I591" s="24">
        <v>23921</v>
      </c>
      <c r="J591" s="44">
        <v>519</v>
      </c>
      <c r="K591">
        <f t="shared" si="9"/>
        <v>23921</v>
      </c>
    </row>
    <row r="592" spans="5:11" hidden="1" x14ac:dyDescent="0.25">
      <c r="E592">
        <v>26035</v>
      </c>
      <c r="F592" t="e">
        <v>#N/A</v>
      </c>
      <c r="I592" s="24">
        <v>23930</v>
      </c>
      <c r="J592" s="44">
        <v>238.24</v>
      </c>
      <c r="K592" t="e">
        <f t="shared" si="9"/>
        <v>#N/A</v>
      </c>
    </row>
    <row r="593" spans="5:11" hidden="1" x14ac:dyDescent="0.25">
      <c r="E593">
        <v>26037</v>
      </c>
      <c r="F593" t="e">
        <v>#N/A</v>
      </c>
      <c r="I593" s="24">
        <v>23931</v>
      </c>
      <c r="J593" s="44">
        <v>177.47</v>
      </c>
      <c r="K593" t="e">
        <f t="shared" si="9"/>
        <v>#N/A</v>
      </c>
    </row>
    <row r="594" spans="5:11" x14ac:dyDescent="0.25">
      <c r="E594">
        <v>26040</v>
      </c>
      <c r="F594" t="e">
        <v>#N/A</v>
      </c>
      <c r="I594" s="24">
        <v>23935</v>
      </c>
      <c r="J594" s="44">
        <v>560.05999999999995</v>
      </c>
      <c r="K594">
        <f t="shared" si="9"/>
        <v>23935</v>
      </c>
    </row>
    <row r="595" spans="5:11" x14ac:dyDescent="0.25">
      <c r="E595">
        <v>26045</v>
      </c>
      <c r="F595" t="e">
        <v>#N/A</v>
      </c>
      <c r="I595" s="24">
        <v>24000</v>
      </c>
      <c r="J595" s="44">
        <v>526.99</v>
      </c>
      <c r="K595">
        <f t="shared" si="9"/>
        <v>24000</v>
      </c>
    </row>
    <row r="596" spans="5:11" x14ac:dyDescent="0.25">
      <c r="E596">
        <v>26060</v>
      </c>
      <c r="F596" t="e">
        <v>#N/A</v>
      </c>
      <c r="I596" s="24">
        <v>24006</v>
      </c>
      <c r="J596" s="44">
        <v>779.29</v>
      </c>
      <c r="K596">
        <f t="shared" si="9"/>
        <v>24006</v>
      </c>
    </row>
    <row r="597" spans="5:11" hidden="1" x14ac:dyDescent="0.25">
      <c r="E597">
        <v>26070</v>
      </c>
      <c r="F597" t="e">
        <v>#N/A</v>
      </c>
      <c r="I597" s="24">
        <v>24065</v>
      </c>
      <c r="J597" s="44">
        <v>186.1</v>
      </c>
      <c r="K597" t="e">
        <f t="shared" si="9"/>
        <v>#N/A</v>
      </c>
    </row>
    <row r="598" spans="5:11" hidden="1" x14ac:dyDescent="0.25">
      <c r="E598">
        <v>26075</v>
      </c>
      <c r="F598" t="e">
        <v>#N/A</v>
      </c>
      <c r="I598" s="24">
        <v>24066</v>
      </c>
      <c r="J598" s="44">
        <v>460.72</v>
      </c>
      <c r="K598" t="e">
        <f t="shared" si="9"/>
        <v>#N/A</v>
      </c>
    </row>
    <row r="599" spans="5:11" x14ac:dyDescent="0.25">
      <c r="E599">
        <v>26080</v>
      </c>
      <c r="F599" t="e">
        <v>#N/A</v>
      </c>
      <c r="I599" s="24">
        <v>24071</v>
      </c>
      <c r="J599" s="44">
        <v>449.27</v>
      </c>
      <c r="K599">
        <f t="shared" si="9"/>
        <v>24071</v>
      </c>
    </row>
    <row r="600" spans="5:11" x14ac:dyDescent="0.25">
      <c r="E600">
        <v>26100</v>
      </c>
      <c r="F600" t="e">
        <v>#N/A</v>
      </c>
      <c r="I600" s="24">
        <v>24073</v>
      </c>
      <c r="J600" s="44">
        <v>764.19</v>
      </c>
      <c r="K600">
        <f t="shared" si="9"/>
        <v>24073</v>
      </c>
    </row>
    <row r="601" spans="5:11" hidden="1" x14ac:dyDescent="0.25">
      <c r="E601">
        <v>26105</v>
      </c>
      <c r="F601" t="e">
        <v>#N/A</v>
      </c>
      <c r="I601" s="24">
        <v>24075</v>
      </c>
      <c r="J601" s="44">
        <v>365.93</v>
      </c>
      <c r="K601" t="e">
        <f t="shared" si="9"/>
        <v>#N/A</v>
      </c>
    </row>
    <row r="602" spans="5:11" x14ac:dyDescent="0.25">
      <c r="E602">
        <v>26110</v>
      </c>
      <c r="F602" t="e">
        <v>#N/A</v>
      </c>
      <c r="I602" s="24">
        <v>24076</v>
      </c>
      <c r="J602" s="44">
        <v>600.66999999999996</v>
      </c>
      <c r="K602">
        <f t="shared" si="9"/>
        <v>24076</v>
      </c>
    </row>
    <row r="603" spans="5:11" x14ac:dyDescent="0.25">
      <c r="E603">
        <v>26111</v>
      </c>
      <c r="F603" t="e">
        <v>#N/A</v>
      </c>
      <c r="I603" s="24">
        <v>24077</v>
      </c>
      <c r="J603" s="44">
        <v>1142.19</v>
      </c>
      <c r="K603">
        <f t="shared" si="9"/>
        <v>24077</v>
      </c>
    </row>
    <row r="604" spans="5:11" x14ac:dyDescent="0.25">
      <c r="E604">
        <v>26113</v>
      </c>
      <c r="F604" t="e">
        <v>#N/A</v>
      </c>
      <c r="I604" s="24">
        <v>24079</v>
      </c>
      <c r="J604" s="44">
        <v>1457.81</v>
      </c>
      <c r="K604">
        <f t="shared" si="9"/>
        <v>24079</v>
      </c>
    </row>
    <row r="605" spans="5:11" x14ac:dyDescent="0.25">
      <c r="E605">
        <v>26116</v>
      </c>
      <c r="F605" t="e">
        <v>#N/A</v>
      </c>
      <c r="I605" s="24">
        <v>24100</v>
      </c>
      <c r="J605" s="44">
        <v>463.08</v>
      </c>
      <c r="K605">
        <f t="shared" si="9"/>
        <v>24100</v>
      </c>
    </row>
    <row r="606" spans="5:11" x14ac:dyDescent="0.25">
      <c r="E606">
        <v>26117</v>
      </c>
      <c r="F606" t="e">
        <v>#N/A</v>
      </c>
      <c r="I606" s="24">
        <v>24101</v>
      </c>
      <c r="J606" s="44">
        <v>553.51</v>
      </c>
      <c r="K606">
        <f t="shared" si="9"/>
        <v>24101</v>
      </c>
    </row>
    <row r="607" spans="5:11" x14ac:dyDescent="0.25">
      <c r="E607">
        <v>26118</v>
      </c>
      <c r="F607" t="e">
        <v>#N/A</v>
      </c>
      <c r="I607" s="24">
        <v>24102</v>
      </c>
      <c r="J607" s="44">
        <v>680.58</v>
      </c>
      <c r="K607">
        <f t="shared" si="9"/>
        <v>24102</v>
      </c>
    </row>
    <row r="608" spans="5:11" x14ac:dyDescent="0.25">
      <c r="E608">
        <v>26121</v>
      </c>
      <c r="F608" t="e">
        <v>#N/A</v>
      </c>
      <c r="I608" s="24">
        <v>24105</v>
      </c>
      <c r="J608" s="44">
        <v>389.52</v>
      </c>
      <c r="K608">
        <f t="shared" si="9"/>
        <v>24105</v>
      </c>
    </row>
    <row r="609" spans="5:11" x14ac:dyDescent="0.25">
      <c r="E609">
        <v>26123</v>
      </c>
      <c r="F609" t="e">
        <v>#N/A</v>
      </c>
      <c r="I609" s="24">
        <v>24110</v>
      </c>
      <c r="J609" s="44">
        <v>641.27</v>
      </c>
      <c r="K609">
        <f t="shared" si="9"/>
        <v>24110</v>
      </c>
    </row>
    <row r="610" spans="5:11" x14ac:dyDescent="0.25">
      <c r="E610">
        <v>26125</v>
      </c>
      <c r="F610" t="e">
        <v>#N/A</v>
      </c>
      <c r="I610" s="24">
        <v>24115</v>
      </c>
      <c r="J610" s="44">
        <v>815.08</v>
      </c>
      <c r="K610">
        <f t="shared" si="9"/>
        <v>24115</v>
      </c>
    </row>
    <row r="611" spans="5:11" x14ac:dyDescent="0.25">
      <c r="E611">
        <v>26130</v>
      </c>
      <c r="F611" t="e">
        <v>#N/A</v>
      </c>
      <c r="I611" s="24">
        <v>24116</v>
      </c>
      <c r="J611" s="44">
        <v>952.4</v>
      </c>
      <c r="K611">
        <f t="shared" si="9"/>
        <v>24116</v>
      </c>
    </row>
    <row r="612" spans="5:11" x14ac:dyDescent="0.25">
      <c r="E612">
        <v>26135</v>
      </c>
      <c r="F612" t="e">
        <v>#N/A</v>
      </c>
      <c r="I612" s="24">
        <v>24120</v>
      </c>
      <c r="J612" s="44">
        <v>584.58000000000004</v>
      </c>
      <c r="K612">
        <f t="shared" si="9"/>
        <v>24120</v>
      </c>
    </row>
    <row r="613" spans="5:11" x14ac:dyDescent="0.25">
      <c r="E613">
        <v>26140</v>
      </c>
      <c r="F613" t="e">
        <v>#N/A</v>
      </c>
      <c r="I613" s="24">
        <v>24125</v>
      </c>
      <c r="J613" s="44">
        <v>677.96</v>
      </c>
      <c r="K613">
        <f t="shared" si="9"/>
        <v>24125</v>
      </c>
    </row>
    <row r="614" spans="5:11" x14ac:dyDescent="0.25">
      <c r="E614">
        <v>26145</v>
      </c>
      <c r="F614" t="e">
        <v>#N/A</v>
      </c>
      <c r="I614" s="24">
        <v>24126</v>
      </c>
      <c r="J614" s="44">
        <v>718.13</v>
      </c>
      <c r="K614">
        <f t="shared" si="9"/>
        <v>24126</v>
      </c>
    </row>
    <row r="615" spans="5:11" x14ac:dyDescent="0.25">
      <c r="E615">
        <v>26170</v>
      </c>
      <c r="F615" t="e">
        <v>#N/A</v>
      </c>
      <c r="I615" s="24">
        <v>24130</v>
      </c>
      <c r="J615" s="44">
        <v>561.91</v>
      </c>
      <c r="K615">
        <f t="shared" si="9"/>
        <v>24130</v>
      </c>
    </row>
    <row r="616" spans="5:11" x14ac:dyDescent="0.25">
      <c r="E616">
        <v>26180</v>
      </c>
      <c r="F616" t="e">
        <v>#N/A</v>
      </c>
      <c r="I616" s="24">
        <v>24134</v>
      </c>
      <c r="J616" s="44">
        <v>824.82</v>
      </c>
      <c r="K616">
        <f t="shared" si="9"/>
        <v>24134</v>
      </c>
    </row>
    <row r="617" spans="5:11" x14ac:dyDescent="0.25">
      <c r="E617">
        <v>26185</v>
      </c>
      <c r="F617" t="e">
        <v>#N/A</v>
      </c>
      <c r="I617" s="24">
        <v>24136</v>
      </c>
      <c r="J617" s="44">
        <v>691.27</v>
      </c>
      <c r="K617">
        <f t="shared" si="9"/>
        <v>24136</v>
      </c>
    </row>
    <row r="618" spans="5:11" x14ac:dyDescent="0.25">
      <c r="E618">
        <v>26200</v>
      </c>
      <c r="F618" t="e">
        <v>#N/A</v>
      </c>
      <c r="I618" s="24">
        <v>24138</v>
      </c>
      <c r="J618" s="44">
        <v>744.38</v>
      </c>
      <c r="K618">
        <f t="shared" si="9"/>
        <v>24138</v>
      </c>
    </row>
    <row r="619" spans="5:11" x14ac:dyDescent="0.25">
      <c r="E619">
        <v>26205</v>
      </c>
      <c r="F619" t="e">
        <v>#N/A</v>
      </c>
      <c r="I619" s="24">
        <v>24140</v>
      </c>
      <c r="J619" s="44">
        <v>773.1</v>
      </c>
      <c r="K619">
        <f t="shared" si="9"/>
        <v>24140</v>
      </c>
    </row>
    <row r="620" spans="5:11" x14ac:dyDescent="0.25">
      <c r="E620">
        <v>26210</v>
      </c>
      <c r="F620" t="e">
        <v>#N/A</v>
      </c>
      <c r="I620" s="24">
        <v>24145</v>
      </c>
      <c r="J620" s="44">
        <v>654.78</v>
      </c>
      <c r="K620">
        <f t="shared" si="9"/>
        <v>24145</v>
      </c>
    </row>
    <row r="621" spans="5:11" x14ac:dyDescent="0.25">
      <c r="E621">
        <v>26215</v>
      </c>
      <c r="F621" t="e">
        <v>#N/A</v>
      </c>
      <c r="I621" s="24">
        <v>24147</v>
      </c>
      <c r="J621" s="44">
        <v>687.75</v>
      </c>
      <c r="K621">
        <f t="shared" si="9"/>
        <v>24147</v>
      </c>
    </row>
    <row r="622" spans="5:11" x14ac:dyDescent="0.25">
      <c r="E622">
        <v>26230</v>
      </c>
      <c r="F622" t="e">
        <v>#N/A</v>
      </c>
      <c r="I622" s="24">
        <v>24149</v>
      </c>
      <c r="J622" s="44">
        <v>1297.9100000000001</v>
      </c>
      <c r="K622">
        <f t="shared" si="9"/>
        <v>24149</v>
      </c>
    </row>
    <row r="623" spans="5:11" x14ac:dyDescent="0.25">
      <c r="E623">
        <v>26235</v>
      </c>
      <c r="F623" t="e">
        <v>#N/A</v>
      </c>
      <c r="I623" s="24">
        <v>24150</v>
      </c>
      <c r="J623" s="44">
        <v>1720.11</v>
      </c>
      <c r="K623">
        <f t="shared" si="9"/>
        <v>24150</v>
      </c>
    </row>
    <row r="624" spans="5:11" x14ac:dyDescent="0.25">
      <c r="E624">
        <v>26236</v>
      </c>
      <c r="F624" t="e">
        <v>#N/A</v>
      </c>
      <c r="I624" s="24">
        <v>24152</v>
      </c>
      <c r="J624" s="44">
        <v>1460.26</v>
      </c>
      <c r="K624">
        <f t="shared" si="9"/>
        <v>24152</v>
      </c>
    </row>
    <row r="625" spans="5:11" x14ac:dyDescent="0.25">
      <c r="E625">
        <v>26250</v>
      </c>
      <c r="F625" t="e">
        <v>#N/A</v>
      </c>
      <c r="I625" s="24">
        <v>24155</v>
      </c>
      <c r="J625" s="44">
        <v>931.25</v>
      </c>
      <c r="K625">
        <f t="shared" si="9"/>
        <v>24155</v>
      </c>
    </row>
    <row r="626" spans="5:11" x14ac:dyDescent="0.25">
      <c r="E626">
        <v>26260</v>
      </c>
      <c r="F626" t="e">
        <v>#N/A</v>
      </c>
      <c r="I626" s="24">
        <v>24160</v>
      </c>
      <c r="J626" s="44">
        <v>1395.3</v>
      </c>
      <c r="K626">
        <f t="shared" si="9"/>
        <v>24160</v>
      </c>
    </row>
    <row r="627" spans="5:11" x14ac:dyDescent="0.25">
      <c r="E627">
        <v>26262</v>
      </c>
      <c r="F627" t="e">
        <v>#N/A</v>
      </c>
      <c r="I627" s="24">
        <v>24164</v>
      </c>
      <c r="J627" s="44">
        <v>807.49</v>
      </c>
      <c r="K627">
        <f t="shared" si="9"/>
        <v>24164</v>
      </c>
    </row>
    <row r="628" spans="5:11" hidden="1" x14ac:dyDescent="0.25">
      <c r="E628">
        <v>26320</v>
      </c>
      <c r="F628" t="e">
        <v>#N/A</v>
      </c>
      <c r="I628" s="24">
        <v>24200</v>
      </c>
      <c r="J628" s="44">
        <v>154.66999999999999</v>
      </c>
      <c r="K628" t="e">
        <f t="shared" si="9"/>
        <v>#N/A</v>
      </c>
    </row>
    <row r="629" spans="5:11" hidden="1" x14ac:dyDescent="0.25">
      <c r="E629">
        <v>26340</v>
      </c>
      <c r="F629" t="e">
        <v>#N/A</v>
      </c>
      <c r="I629" s="24">
        <v>24201</v>
      </c>
      <c r="J629" s="44">
        <v>399.63</v>
      </c>
      <c r="K629" t="e">
        <f t="shared" si="9"/>
        <v>#N/A</v>
      </c>
    </row>
    <row r="630" spans="5:11" hidden="1" x14ac:dyDescent="0.25">
      <c r="E630">
        <v>26350</v>
      </c>
      <c r="F630" t="e">
        <v>#N/A</v>
      </c>
      <c r="I630" s="24">
        <v>24220</v>
      </c>
      <c r="J630" s="44">
        <v>75.3</v>
      </c>
      <c r="K630" t="e">
        <f t="shared" si="9"/>
        <v>#N/A</v>
      </c>
    </row>
    <row r="631" spans="5:11" x14ac:dyDescent="0.25">
      <c r="E631">
        <v>26352</v>
      </c>
      <c r="F631" t="e">
        <v>#N/A</v>
      </c>
      <c r="I631" s="24">
        <v>24300</v>
      </c>
      <c r="J631" s="44">
        <v>465.51</v>
      </c>
      <c r="K631">
        <f t="shared" si="9"/>
        <v>24300</v>
      </c>
    </row>
    <row r="632" spans="5:11" x14ac:dyDescent="0.25">
      <c r="E632">
        <v>26356</v>
      </c>
      <c r="F632" t="e">
        <v>#N/A</v>
      </c>
      <c r="I632" s="24">
        <v>24301</v>
      </c>
      <c r="J632" s="44">
        <v>827.18</v>
      </c>
      <c r="K632">
        <f t="shared" si="9"/>
        <v>24301</v>
      </c>
    </row>
    <row r="633" spans="5:11" x14ac:dyDescent="0.25">
      <c r="E633">
        <v>26357</v>
      </c>
      <c r="F633" t="e">
        <v>#N/A</v>
      </c>
      <c r="I633" s="24">
        <v>24305</v>
      </c>
      <c r="J633" s="44">
        <v>636.41999999999996</v>
      </c>
      <c r="K633">
        <f t="shared" si="9"/>
        <v>24305</v>
      </c>
    </row>
    <row r="634" spans="5:11" x14ac:dyDescent="0.25">
      <c r="E634">
        <v>26358</v>
      </c>
      <c r="F634" t="e">
        <v>#N/A</v>
      </c>
      <c r="I634" s="24">
        <v>24310</v>
      </c>
      <c r="J634" s="44">
        <v>520.89</v>
      </c>
      <c r="K634">
        <f t="shared" si="9"/>
        <v>24310</v>
      </c>
    </row>
    <row r="635" spans="5:11" x14ac:dyDescent="0.25">
      <c r="E635">
        <v>26370</v>
      </c>
      <c r="F635" t="e">
        <v>#N/A</v>
      </c>
      <c r="I635" s="24">
        <v>24320</v>
      </c>
      <c r="J635" s="44">
        <v>862.99</v>
      </c>
      <c r="K635">
        <f t="shared" si="9"/>
        <v>24320</v>
      </c>
    </row>
    <row r="636" spans="5:11" x14ac:dyDescent="0.25">
      <c r="E636">
        <v>26372</v>
      </c>
      <c r="F636" t="e">
        <v>#N/A</v>
      </c>
      <c r="I636" s="24">
        <v>24330</v>
      </c>
      <c r="J636" s="44">
        <v>793.39</v>
      </c>
      <c r="K636">
        <f t="shared" si="9"/>
        <v>24330</v>
      </c>
    </row>
    <row r="637" spans="5:11" x14ac:dyDescent="0.25">
      <c r="E637">
        <v>26373</v>
      </c>
      <c r="F637" t="e">
        <v>#N/A</v>
      </c>
      <c r="I637" s="24">
        <v>24331</v>
      </c>
      <c r="J637" s="44">
        <v>868.69</v>
      </c>
      <c r="K637">
        <f t="shared" si="9"/>
        <v>24331</v>
      </c>
    </row>
    <row r="638" spans="5:11" x14ac:dyDescent="0.25">
      <c r="E638">
        <v>26390</v>
      </c>
      <c r="F638" t="e">
        <v>#N/A</v>
      </c>
      <c r="I638" s="24">
        <v>24332</v>
      </c>
      <c r="J638" s="44">
        <v>676.94</v>
      </c>
      <c r="K638">
        <f t="shared" si="9"/>
        <v>24332</v>
      </c>
    </row>
    <row r="639" spans="5:11" x14ac:dyDescent="0.25">
      <c r="E639">
        <v>26392</v>
      </c>
      <c r="F639" t="e">
        <v>#N/A</v>
      </c>
      <c r="I639" s="24">
        <v>24340</v>
      </c>
      <c r="J639" s="44">
        <v>676.81</v>
      </c>
      <c r="K639">
        <f t="shared" si="9"/>
        <v>24340</v>
      </c>
    </row>
    <row r="640" spans="5:11" x14ac:dyDescent="0.25">
      <c r="E640">
        <v>26410</v>
      </c>
      <c r="F640" t="e">
        <v>#N/A</v>
      </c>
      <c r="I640" s="24">
        <v>24341</v>
      </c>
      <c r="J640" s="44">
        <v>826.48</v>
      </c>
      <c r="K640">
        <f t="shared" si="9"/>
        <v>24341</v>
      </c>
    </row>
    <row r="641" spans="5:11" x14ac:dyDescent="0.25">
      <c r="E641">
        <v>26412</v>
      </c>
      <c r="F641" t="e">
        <v>#N/A</v>
      </c>
      <c r="I641" s="24">
        <v>24342</v>
      </c>
      <c r="J641" s="44">
        <v>855.93</v>
      </c>
      <c r="K641">
        <f t="shared" si="9"/>
        <v>24342</v>
      </c>
    </row>
    <row r="642" spans="5:11" x14ac:dyDescent="0.25">
      <c r="E642">
        <v>26415</v>
      </c>
      <c r="F642" t="e">
        <v>#N/A</v>
      </c>
      <c r="I642" s="24">
        <v>24343</v>
      </c>
      <c r="J642" s="44">
        <v>780.68</v>
      </c>
      <c r="K642">
        <f t="shared" si="9"/>
        <v>24343</v>
      </c>
    </row>
    <row r="643" spans="5:11" x14ac:dyDescent="0.25">
      <c r="E643">
        <v>26416</v>
      </c>
      <c r="F643" t="e">
        <v>#N/A</v>
      </c>
      <c r="I643" s="24">
        <v>24344</v>
      </c>
      <c r="J643" s="44">
        <v>1211.25</v>
      </c>
      <c r="K643">
        <f t="shared" si="9"/>
        <v>24344</v>
      </c>
    </row>
    <row r="644" spans="5:11" x14ac:dyDescent="0.25">
      <c r="E644">
        <v>26418</v>
      </c>
      <c r="F644" t="e">
        <v>#N/A</v>
      </c>
      <c r="I644" s="24">
        <v>24345</v>
      </c>
      <c r="J644" s="44">
        <v>777.83</v>
      </c>
      <c r="K644">
        <f t="shared" si="9"/>
        <v>24345</v>
      </c>
    </row>
    <row r="645" spans="5:11" x14ac:dyDescent="0.25">
      <c r="E645">
        <v>26420</v>
      </c>
      <c r="F645" t="e">
        <v>#N/A</v>
      </c>
      <c r="I645" s="24">
        <v>24346</v>
      </c>
      <c r="J645" s="44">
        <v>1209</v>
      </c>
      <c r="K645">
        <f t="shared" si="9"/>
        <v>24346</v>
      </c>
    </row>
    <row r="646" spans="5:11" x14ac:dyDescent="0.25">
      <c r="E646">
        <v>26426</v>
      </c>
      <c r="F646" t="e">
        <v>#N/A</v>
      </c>
      <c r="I646" s="24">
        <v>24357</v>
      </c>
      <c r="J646" s="44">
        <v>474.43</v>
      </c>
      <c r="K646">
        <f t="shared" ref="K646:K709" si="10">VLOOKUP(I646,$E$4:$F$3113,1,FALSE)</f>
        <v>24357</v>
      </c>
    </row>
    <row r="647" spans="5:11" x14ac:dyDescent="0.25">
      <c r="E647">
        <v>26428</v>
      </c>
      <c r="F647" t="e">
        <v>#N/A</v>
      </c>
      <c r="I647" s="24">
        <v>24358</v>
      </c>
      <c r="J647" s="44">
        <v>577.16</v>
      </c>
      <c r="K647">
        <f t="shared" si="10"/>
        <v>24358</v>
      </c>
    </row>
    <row r="648" spans="5:11" x14ac:dyDescent="0.25">
      <c r="E648">
        <v>26432</v>
      </c>
      <c r="F648" t="e">
        <v>#N/A</v>
      </c>
      <c r="I648" s="24">
        <v>24359</v>
      </c>
      <c r="J648" s="44">
        <v>727.42</v>
      </c>
      <c r="K648">
        <f t="shared" si="10"/>
        <v>24359</v>
      </c>
    </row>
    <row r="649" spans="5:11" x14ac:dyDescent="0.25">
      <c r="E649">
        <v>26433</v>
      </c>
      <c r="F649" t="e">
        <v>#N/A</v>
      </c>
      <c r="I649" s="24">
        <v>24360</v>
      </c>
      <c r="J649" s="44">
        <v>977.05</v>
      </c>
      <c r="K649">
        <f t="shared" si="10"/>
        <v>24360</v>
      </c>
    </row>
    <row r="650" spans="5:11" x14ac:dyDescent="0.25">
      <c r="E650">
        <v>26434</v>
      </c>
      <c r="F650" t="e">
        <v>#N/A</v>
      </c>
      <c r="I650" s="24">
        <v>24361</v>
      </c>
      <c r="J650" s="44">
        <v>1100.75</v>
      </c>
      <c r="K650">
        <f t="shared" si="10"/>
        <v>24361</v>
      </c>
    </row>
    <row r="651" spans="5:11" x14ac:dyDescent="0.25">
      <c r="E651">
        <v>26437</v>
      </c>
      <c r="F651" t="e">
        <v>#N/A</v>
      </c>
      <c r="I651" s="24">
        <v>24362</v>
      </c>
      <c r="J651" s="44">
        <v>1170.93</v>
      </c>
      <c r="K651">
        <f t="shared" si="10"/>
        <v>24362</v>
      </c>
    </row>
    <row r="652" spans="5:11" x14ac:dyDescent="0.25">
      <c r="E652">
        <v>26440</v>
      </c>
      <c r="F652" t="e">
        <v>#N/A</v>
      </c>
      <c r="I652" s="24">
        <v>24363</v>
      </c>
      <c r="J652" s="44">
        <v>1604.52</v>
      </c>
      <c r="K652">
        <f t="shared" si="10"/>
        <v>24363</v>
      </c>
    </row>
    <row r="653" spans="5:11" x14ac:dyDescent="0.25">
      <c r="E653">
        <v>26442</v>
      </c>
      <c r="F653" t="e">
        <v>#N/A</v>
      </c>
      <c r="I653" s="24">
        <v>24365</v>
      </c>
      <c r="J653" s="44">
        <v>702.87</v>
      </c>
      <c r="K653">
        <f t="shared" si="10"/>
        <v>24365</v>
      </c>
    </row>
    <row r="654" spans="5:11" x14ac:dyDescent="0.25">
      <c r="E654">
        <v>26445</v>
      </c>
      <c r="F654" t="e">
        <v>#N/A</v>
      </c>
      <c r="I654" s="24">
        <v>24366</v>
      </c>
      <c r="J654" s="44">
        <v>750.1</v>
      </c>
      <c r="K654">
        <f t="shared" si="10"/>
        <v>24366</v>
      </c>
    </row>
    <row r="655" spans="5:11" x14ac:dyDescent="0.25">
      <c r="E655">
        <v>26449</v>
      </c>
      <c r="F655" t="e">
        <v>#N/A</v>
      </c>
      <c r="I655" s="24">
        <v>24370</v>
      </c>
      <c r="J655" s="44">
        <v>1713.77</v>
      </c>
      <c r="K655">
        <f t="shared" si="10"/>
        <v>24370</v>
      </c>
    </row>
    <row r="656" spans="5:11" x14ac:dyDescent="0.25">
      <c r="E656">
        <v>26450</v>
      </c>
      <c r="F656" t="e">
        <v>#N/A</v>
      </c>
      <c r="I656" s="24">
        <v>24371</v>
      </c>
      <c r="J656" s="44">
        <v>1964.57</v>
      </c>
      <c r="K656">
        <f t="shared" si="10"/>
        <v>24371</v>
      </c>
    </row>
    <row r="657" spans="5:11" x14ac:dyDescent="0.25">
      <c r="E657">
        <v>26455</v>
      </c>
      <c r="F657" t="e">
        <v>#N/A</v>
      </c>
      <c r="I657" s="24">
        <v>24400</v>
      </c>
      <c r="J657" s="44">
        <v>901.59</v>
      </c>
      <c r="K657">
        <f t="shared" si="10"/>
        <v>24400</v>
      </c>
    </row>
    <row r="658" spans="5:11" x14ac:dyDescent="0.25">
      <c r="E658">
        <v>26460</v>
      </c>
      <c r="F658" t="e">
        <v>#N/A</v>
      </c>
      <c r="I658" s="24">
        <v>24410</v>
      </c>
      <c r="J658" s="44">
        <v>1168.1099999999999</v>
      </c>
      <c r="K658">
        <f t="shared" si="10"/>
        <v>24410</v>
      </c>
    </row>
    <row r="659" spans="5:11" x14ac:dyDescent="0.25">
      <c r="E659">
        <v>26471</v>
      </c>
      <c r="F659" t="e">
        <v>#N/A</v>
      </c>
      <c r="I659" s="24">
        <v>24420</v>
      </c>
      <c r="J659" s="44">
        <v>1083.22</v>
      </c>
      <c r="K659">
        <f t="shared" si="10"/>
        <v>24420</v>
      </c>
    </row>
    <row r="660" spans="5:11" x14ac:dyDescent="0.25">
      <c r="E660">
        <v>26474</v>
      </c>
      <c r="F660" t="e">
        <v>#N/A</v>
      </c>
      <c r="I660" s="24">
        <v>24430</v>
      </c>
      <c r="J660" s="44">
        <v>1165.77</v>
      </c>
      <c r="K660">
        <f t="shared" si="10"/>
        <v>24430</v>
      </c>
    </row>
    <row r="661" spans="5:11" x14ac:dyDescent="0.25">
      <c r="E661">
        <v>26476</v>
      </c>
      <c r="F661" t="e">
        <v>#N/A</v>
      </c>
      <c r="I661" s="24">
        <v>24435</v>
      </c>
      <c r="J661" s="44">
        <v>1190.0999999999999</v>
      </c>
      <c r="K661">
        <f t="shared" si="10"/>
        <v>24435</v>
      </c>
    </row>
    <row r="662" spans="5:11" x14ac:dyDescent="0.25">
      <c r="E662">
        <v>26477</v>
      </c>
      <c r="F662" t="e">
        <v>#N/A</v>
      </c>
      <c r="I662" s="24">
        <v>24470</v>
      </c>
      <c r="J662" s="44">
        <v>621.45000000000005</v>
      </c>
      <c r="K662">
        <f t="shared" si="10"/>
        <v>24470</v>
      </c>
    </row>
    <row r="663" spans="5:11" x14ac:dyDescent="0.25">
      <c r="E663">
        <v>26478</v>
      </c>
      <c r="F663" t="e">
        <v>#N/A</v>
      </c>
      <c r="I663" s="24">
        <v>24495</v>
      </c>
      <c r="J663" s="44">
        <v>721.62</v>
      </c>
      <c r="K663">
        <f t="shared" si="10"/>
        <v>24495</v>
      </c>
    </row>
    <row r="664" spans="5:11" x14ac:dyDescent="0.25">
      <c r="E664">
        <v>26479</v>
      </c>
      <c r="F664" t="e">
        <v>#N/A</v>
      </c>
      <c r="I664" s="24">
        <v>24498</v>
      </c>
      <c r="J664" s="44">
        <v>955.96</v>
      </c>
      <c r="K664">
        <f t="shared" si="10"/>
        <v>24498</v>
      </c>
    </row>
    <row r="665" spans="5:11" hidden="1" x14ac:dyDescent="0.25">
      <c r="E665">
        <v>26480</v>
      </c>
      <c r="F665" t="e">
        <v>#N/A</v>
      </c>
      <c r="I665" s="24">
        <v>24500</v>
      </c>
      <c r="J665" s="44">
        <v>361.2</v>
      </c>
      <c r="K665" t="e">
        <f t="shared" si="10"/>
        <v>#N/A</v>
      </c>
    </row>
    <row r="666" spans="5:11" hidden="1" x14ac:dyDescent="0.25">
      <c r="E666">
        <v>26483</v>
      </c>
      <c r="F666" t="e">
        <v>#N/A</v>
      </c>
      <c r="I666" s="24">
        <v>24505</v>
      </c>
      <c r="J666" s="44">
        <v>498.61</v>
      </c>
      <c r="K666" t="e">
        <f t="shared" si="10"/>
        <v>#N/A</v>
      </c>
    </row>
    <row r="667" spans="5:11" x14ac:dyDescent="0.25">
      <c r="E667">
        <v>26485</v>
      </c>
      <c r="F667" t="e">
        <v>#N/A</v>
      </c>
      <c r="I667" s="24">
        <v>24515</v>
      </c>
      <c r="J667" s="44">
        <v>967.86</v>
      </c>
      <c r="K667">
        <f t="shared" si="10"/>
        <v>24515</v>
      </c>
    </row>
    <row r="668" spans="5:11" x14ac:dyDescent="0.25">
      <c r="E668">
        <v>26489</v>
      </c>
      <c r="F668" t="e">
        <v>#N/A</v>
      </c>
      <c r="I668" s="24">
        <v>24516</v>
      </c>
      <c r="J668" s="44">
        <v>949.82</v>
      </c>
      <c r="K668">
        <f t="shared" si="10"/>
        <v>24516</v>
      </c>
    </row>
    <row r="669" spans="5:11" hidden="1" x14ac:dyDescent="0.25">
      <c r="E669">
        <v>26490</v>
      </c>
      <c r="F669" t="e">
        <v>#N/A</v>
      </c>
      <c r="I669" s="24">
        <v>24530</v>
      </c>
      <c r="J669" s="44">
        <v>381.46</v>
      </c>
      <c r="K669" t="e">
        <f t="shared" si="10"/>
        <v>#N/A</v>
      </c>
    </row>
    <row r="670" spans="5:11" hidden="1" x14ac:dyDescent="0.25">
      <c r="E670">
        <v>26492</v>
      </c>
      <c r="F670" t="e">
        <v>#N/A</v>
      </c>
      <c r="I670" s="24">
        <v>24535</v>
      </c>
      <c r="J670" s="44">
        <v>625.72</v>
      </c>
      <c r="K670" t="e">
        <f t="shared" si="10"/>
        <v>#N/A</v>
      </c>
    </row>
    <row r="671" spans="5:11" x14ac:dyDescent="0.25">
      <c r="E671">
        <v>26494</v>
      </c>
      <c r="F671" t="e">
        <v>#N/A</v>
      </c>
      <c r="I671" s="24">
        <v>24538</v>
      </c>
      <c r="J671" s="44">
        <v>822.08</v>
      </c>
      <c r="K671">
        <f t="shared" si="10"/>
        <v>24538</v>
      </c>
    </row>
    <row r="672" spans="5:11" x14ac:dyDescent="0.25">
      <c r="E672">
        <v>26496</v>
      </c>
      <c r="F672" t="e">
        <v>#N/A</v>
      </c>
      <c r="I672" s="24">
        <v>24545</v>
      </c>
      <c r="J672" s="44">
        <v>1025.95</v>
      </c>
      <c r="K672">
        <f t="shared" si="10"/>
        <v>24545</v>
      </c>
    </row>
    <row r="673" spans="5:11" x14ac:dyDescent="0.25">
      <c r="E673">
        <v>26497</v>
      </c>
      <c r="F673" t="e">
        <v>#N/A</v>
      </c>
      <c r="I673" s="24">
        <v>24546</v>
      </c>
      <c r="J673" s="44">
        <v>1146.9100000000001</v>
      </c>
      <c r="K673">
        <f t="shared" si="10"/>
        <v>24546</v>
      </c>
    </row>
    <row r="674" spans="5:11" hidden="1" x14ac:dyDescent="0.25">
      <c r="E674">
        <v>26498</v>
      </c>
      <c r="F674" t="e">
        <v>#N/A</v>
      </c>
      <c r="I674" s="24">
        <v>24560</v>
      </c>
      <c r="J674" s="44">
        <v>317.37</v>
      </c>
      <c r="K674" t="e">
        <f t="shared" si="10"/>
        <v>#N/A</v>
      </c>
    </row>
    <row r="675" spans="5:11" hidden="1" x14ac:dyDescent="0.25">
      <c r="E675">
        <v>26499</v>
      </c>
      <c r="F675" t="e">
        <v>#N/A</v>
      </c>
      <c r="I675" s="24">
        <v>24565</v>
      </c>
      <c r="J675" s="44">
        <v>537.70000000000005</v>
      </c>
      <c r="K675" t="e">
        <f t="shared" si="10"/>
        <v>#N/A</v>
      </c>
    </row>
    <row r="676" spans="5:11" x14ac:dyDescent="0.25">
      <c r="E676">
        <v>26500</v>
      </c>
      <c r="F676" t="e">
        <v>#N/A</v>
      </c>
      <c r="I676" s="24">
        <v>24566</v>
      </c>
      <c r="J676" s="44">
        <v>794.58</v>
      </c>
      <c r="K676">
        <f t="shared" si="10"/>
        <v>24566</v>
      </c>
    </row>
    <row r="677" spans="5:11" x14ac:dyDescent="0.25">
      <c r="E677">
        <v>26502</v>
      </c>
      <c r="F677" t="e">
        <v>#N/A</v>
      </c>
      <c r="I677" s="24">
        <v>24575</v>
      </c>
      <c r="J677" s="44">
        <v>807.13</v>
      </c>
      <c r="K677">
        <f t="shared" si="10"/>
        <v>24575</v>
      </c>
    </row>
    <row r="678" spans="5:11" hidden="1" x14ac:dyDescent="0.25">
      <c r="E678">
        <v>26508</v>
      </c>
      <c r="F678" t="e">
        <v>#N/A</v>
      </c>
      <c r="I678" s="24">
        <v>24576</v>
      </c>
      <c r="J678" s="44">
        <v>338.37</v>
      </c>
      <c r="K678" t="e">
        <f t="shared" si="10"/>
        <v>#N/A</v>
      </c>
    </row>
    <row r="679" spans="5:11" hidden="1" x14ac:dyDescent="0.25">
      <c r="E679">
        <v>26510</v>
      </c>
      <c r="F679" t="e">
        <v>#N/A</v>
      </c>
      <c r="I679" s="24">
        <v>24577</v>
      </c>
      <c r="J679" s="44">
        <v>551.37</v>
      </c>
      <c r="K679" t="e">
        <f t="shared" si="10"/>
        <v>#N/A</v>
      </c>
    </row>
    <row r="680" spans="5:11" x14ac:dyDescent="0.25">
      <c r="E680">
        <v>26516</v>
      </c>
      <c r="F680" t="e">
        <v>#N/A</v>
      </c>
      <c r="I680" s="24">
        <v>24579</v>
      </c>
      <c r="J680" s="44">
        <v>923.34</v>
      </c>
      <c r="K680">
        <f t="shared" si="10"/>
        <v>24579</v>
      </c>
    </row>
    <row r="681" spans="5:11" x14ac:dyDescent="0.25">
      <c r="E681">
        <v>26517</v>
      </c>
      <c r="F681" t="e">
        <v>#N/A</v>
      </c>
      <c r="I681" s="24">
        <v>24582</v>
      </c>
      <c r="J681" s="44">
        <v>892.07</v>
      </c>
      <c r="K681">
        <f t="shared" si="10"/>
        <v>24582</v>
      </c>
    </row>
    <row r="682" spans="5:11" x14ac:dyDescent="0.25">
      <c r="E682">
        <v>26518</v>
      </c>
      <c r="F682" t="e">
        <v>#N/A</v>
      </c>
      <c r="I682" s="24">
        <v>24586</v>
      </c>
      <c r="J682" s="44">
        <v>1194.79</v>
      </c>
      <c r="K682">
        <f t="shared" si="10"/>
        <v>24586</v>
      </c>
    </row>
    <row r="683" spans="5:11" x14ac:dyDescent="0.25">
      <c r="E683">
        <v>26520</v>
      </c>
      <c r="F683" t="e">
        <v>#N/A</v>
      </c>
      <c r="I683" s="24">
        <v>24587</v>
      </c>
      <c r="J683" s="44">
        <v>1192.04</v>
      </c>
      <c r="K683">
        <f t="shared" si="10"/>
        <v>24587</v>
      </c>
    </row>
    <row r="684" spans="5:11" hidden="1" x14ac:dyDescent="0.25">
      <c r="E684">
        <v>26525</v>
      </c>
      <c r="F684" t="e">
        <v>#N/A</v>
      </c>
      <c r="I684" s="24">
        <v>24600</v>
      </c>
      <c r="J684" s="44">
        <v>365.74</v>
      </c>
      <c r="K684" t="e">
        <f t="shared" si="10"/>
        <v>#N/A</v>
      </c>
    </row>
    <row r="685" spans="5:11" x14ac:dyDescent="0.25">
      <c r="E685">
        <v>26530</v>
      </c>
      <c r="F685" t="e">
        <v>#N/A</v>
      </c>
      <c r="I685" s="24">
        <v>24605</v>
      </c>
      <c r="J685" s="44">
        <v>520.16999999999996</v>
      </c>
      <c r="K685">
        <f t="shared" si="10"/>
        <v>24605</v>
      </c>
    </row>
    <row r="686" spans="5:11" x14ac:dyDescent="0.25">
      <c r="E686">
        <v>26531</v>
      </c>
      <c r="F686" t="e">
        <v>#N/A</v>
      </c>
      <c r="I686" s="24">
        <v>24615</v>
      </c>
      <c r="J686" s="44">
        <v>786.12</v>
      </c>
      <c r="K686">
        <f t="shared" si="10"/>
        <v>24615</v>
      </c>
    </row>
    <row r="687" spans="5:11" x14ac:dyDescent="0.25">
      <c r="E687">
        <v>26535</v>
      </c>
      <c r="F687" t="e">
        <v>#N/A</v>
      </c>
      <c r="I687" s="24">
        <v>24620</v>
      </c>
      <c r="J687" s="44">
        <v>605.71</v>
      </c>
      <c r="K687">
        <f t="shared" si="10"/>
        <v>24620</v>
      </c>
    </row>
    <row r="688" spans="5:11" x14ac:dyDescent="0.25">
      <c r="E688">
        <v>26536</v>
      </c>
      <c r="F688" t="e">
        <v>#N/A</v>
      </c>
      <c r="I688" s="24">
        <v>24635</v>
      </c>
      <c r="J688" s="44">
        <v>744.13</v>
      </c>
      <c r="K688">
        <f t="shared" si="10"/>
        <v>24635</v>
      </c>
    </row>
    <row r="689" spans="5:11" hidden="1" x14ac:dyDescent="0.25">
      <c r="E689">
        <v>26540</v>
      </c>
      <c r="F689" t="e">
        <v>#N/A</v>
      </c>
      <c r="I689" s="24">
        <v>24640</v>
      </c>
      <c r="J689" s="44">
        <v>101.21</v>
      </c>
      <c r="K689" t="e">
        <f t="shared" si="10"/>
        <v>#N/A</v>
      </c>
    </row>
    <row r="690" spans="5:11" hidden="1" x14ac:dyDescent="0.25">
      <c r="E690">
        <v>26541</v>
      </c>
      <c r="F690" t="e">
        <v>#N/A</v>
      </c>
      <c r="I690" s="24">
        <v>24650</v>
      </c>
      <c r="J690" s="44">
        <v>266.33</v>
      </c>
      <c r="K690" t="e">
        <f t="shared" si="10"/>
        <v>#N/A</v>
      </c>
    </row>
    <row r="691" spans="5:11" hidden="1" x14ac:dyDescent="0.25">
      <c r="E691">
        <v>26542</v>
      </c>
      <c r="F691" t="e">
        <v>#N/A</v>
      </c>
      <c r="I691" s="24">
        <v>24655</v>
      </c>
      <c r="J691" s="44">
        <v>437.19</v>
      </c>
      <c r="K691" t="e">
        <f t="shared" si="10"/>
        <v>#N/A</v>
      </c>
    </row>
    <row r="692" spans="5:11" x14ac:dyDescent="0.25">
      <c r="E692">
        <v>26545</v>
      </c>
      <c r="F692" t="e">
        <v>#N/A</v>
      </c>
      <c r="I692" s="24">
        <v>24665</v>
      </c>
      <c r="J692" s="44">
        <v>720.87</v>
      </c>
      <c r="K692">
        <f t="shared" si="10"/>
        <v>24665</v>
      </c>
    </row>
    <row r="693" spans="5:11" x14ac:dyDescent="0.25">
      <c r="E693">
        <v>26546</v>
      </c>
      <c r="F693" t="e">
        <v>#N/A</v>
      </c>
      <c r="I693" s="24">
        <v>24666</v>
      </c>
      <c r="J693" s="44">
        <v>809.78</v>
      </c>
      <c r="K693">
        <f t="shared" si="10"/>
        <v>24666</v>
      </c>
    </row>
    <row r="694" spans="5:11" hidden="1" x14ac:dyDescent="0.25">
      <c r="E694">
        <v>26548</v>
      </c>
      <c r="F694" t="e">
        <v>#N/A</v>
      </c>
      <c r="I694" s="24">
        <v>24670</v>
      </c>
      <c r="J694" s="44">
        <v>291.05</v>
      </c>
      <c r="K694" t="e">
        <f t="shared" si="10"/>
        <v>#N/A</v>
      </c>
    </row>
    <row r="695" spans="5:11" hidden="1" x14ac:dyDescent="0.25">
      <c r="E695">
        <v>26550</v>
      </c>
      <c r="F695" t="e">
        <v>#N/A</v>
      </c>
      <c r="I695" s="24">
        <v>24675</v>
      </c>
      <c r="J695" s="44">
        <v>456.98</v>
      </c>
      <c r="K695" t="e">
        <f t="shared" si="10"/>
        <v>#N/A</v>
      </c>
    </row>
    <row r="696" spans="5:11" x14ac:dyDescent="0.25">
      <c r="E696">
        <v>26551</v>
      </c>
      <c r="F696" t="e">
        <v>#N/A</v>
      </c>
      <c r="I696" s="24">
        <v>24685</v>
      </c>
      <c r="J696" s="44">
        <v>723.61</v>
      </c>
      <c r="K696">
        <f t="shared" si="10"/>
        <v>24685</v>
      </c>
    </row>
    <row r="697" spans="5:11" x14ac:dyDescent="0.25">
      <c r="E697">
        <v>26553</v>
      </c>
      <c r="F697" t="e">
        <v>#N/A</v>
      </c>
      <c r="I697" s="24">
        <v>24800</v>
      </c>
      <c r="J697" s="44">
        <v>916.88</v>
      </c>
      <c r="K697">
        <f t="shared" si="10"/>
        <v>24800</v>
      </c>
    </row>
    <row r="698" spans="5:11" x14ac:dyDescent="0.25">
      <c r="E698">
        <v>26554</v>
      </c>
      <c r="F698" t="e">
        <v>#N/A</v>
      </c>
      <c r="I698" s="24">
        <v>24802</v>
      </c>
      <c r="J698" s="44">
        <v>1079.23</v>
      </c>
      <c r="K698">
        <f t="shared" si="10"/>
        <v>24802</v>
      </c>
    </row>
    <row r="699" spans="5:11" x14ac:dyDescent="0.25">
      <c r="E699">
        <v>26555</v>
      </c>
      <c r="F699" t="e">
        <v>#N/A</v>
      </c>
      <c r="I699" s="24">
        <v>24900</v>
      </c>
      <c r="J699" s="44">
        <v>807.64</v>
      </c>
      <c r="K699">
        <f t="shared" si="10"/>
        <v>24900</v>
      </c>
    </row>
    <row r="700" spans="5:11" x14ac:dyDescent="0.25">
      <c r="E700">
        <v>26556</v>
      </c>
      <c r="F700" t="e">
        <v>#N/A</v>
      </c>
      <c r="I700" s="24">
        <v>24920</v>
      </c>
      <c r="J700" s="44">
        <v>807.47</v>
      </c>
      <c r="K700">
        <f t="shared" si="10"/>
        <v>24920</v>
      </c>
    </row>
    <row r="701" spans="5:11" x14ac:dyDescent="0.25">
      <c r="E701">
        <v>26560</v>
      </c>
      <c r="F701" t="e">
        <v>#N/A</v>
      </c>
      <c r="I701" s="24">
        <v>24925</v>
      </c>
      <c r="J701" s="44">
        <v>606.35</v>
      </c>
      <c r="K701">
        <f t="shared" si="10"/>
        <v>24925</v>
      </c>
    </row>
    <row r="702" spans="5:11" x14ac:dyDescent="0.25">
      <c r="E702">
        <v>26561</v>
      </c>
      <c r="F702" t="e">
        <v>#N/A</v>
      </c>
      <c r="I702" s="24">
        <v>24930</v>
      </c>
      <c r="J702" s="44">
        <v>848.58</v>
      </c>
      <c r="K702">
        <f t="shared" si="10"/>
        <v>24930</v>
      </c>
    </row>
    <row r="703" spans="5:11" x14ac:dyDescent="0.25">
      <c r="E703">
        <v>26562</v>
      </c>
      <c r="F703" t="e">
        <v>#N/A</v>
      </c>
      <c r="I703" s="24">
        <v>24931</v>
      </c>
      <c r="J703" s="44">
        <v>877.62</v>
      </c>
      <c r="K703">
        <f t="shared" si="10"/>
        <v>24931</v>
      </c>
    </row>
    <row r="704" spans="5:11" x14ac:dyDescent="0.25">
      <c r="E704">
        <v>26565</v>
      </c>
      <c r="F704" t="e">
        <v>#N/A</v>
      </c>
      <c r="I704" s="24">
        <v>24935</v>
      </c>
      <c r="J704" s="44">
        <v>1223.81</v>
      </c>
      <c r="K704">
        <f t="shared" si="10"/>
        <v>24935</v>
      </c>
    </row>
    <row r="705" spans="5:11" x14ac:dyDescent="0.25">
      <c r="E705">
        <v>26567</v>
      </c>
      <c r="F705" t="e">
        <v>#N/A</v>
      </c>
      <c r="I705" s="24">
        <v>25000</v>
      </c>
      <c r="J705" s="44">
        <v>373.93</v>
      </c>
      <c r="K705">
        <f t="shared" si="10"/>
        <v>25000</v>
      </c>
    </row>
    <row r="706" spans="5:11" x14ac:dyDescent="0.25">
      <c r="E706">
        <v>26568</v>
      </c>
      <c r="F706" t="e">
        <v>#N/A</v>
      </c>
      <c r="I706" s="24">
        <v>25001</v>
      </c>
      <c r="J706" s="44">
        <v>379.09</v>
      </c>
      <c r="K706">
        <f t="shared" si="10"/>
        <v>25001</v>
      </c>
    </row>
    <row r="707" spans="5:11" x14ac:dyDescent="0.25">
      <c r="E707">
        <v>26580</v>
      </c>
      <c r="F707" t="e">
        <v>#N/A</v>
      </c>
      <c r="I707" s="24">
        <v>25020</v>
      </c>
      <c r="J707" s="44">
        <v>637.89</v>
      </c>
      <c r="K707">
        <f t="shared" si="10"/>
        <v>25020</v>
      </c>
    </row>
    <row r="708" spans="5:11" x14ac:dyDescent="0.25">
      <c r="E708">
        <v>26587</v>
      </c>
      <c r="F708" t="e">
        <v>#N/A</v>
      </c>
      <c r="I708" s="24">
        <v>25023</v>
      </c>
      <c r="J708" s="44">
        <v>1217.1500000000001</v>
      </c>
      <c r="K708">
        <f t="shared" si="10"/>
        <v>25023</v>
      </c>
    </row>
    <row r="709" spans="5:11" x14ac:dyDescent="0.25">
      <c r="E709">
        <v>26590</v>
      </c>
      <c r="F709" t="e">
        <v>#N/A</v>
      </c>
      <c r="I709" s="24">
        <v>25024</v>
      </c>
      <c r="J709" s="44">
        <v>852.46</v>
      </c>
      <c r="K709">
        <f t="shared" si="10"/>
        <v>25024</v>
      </c>
    </row>
    <row r="710" spans="5:11" x14ac:dyDescent="0.25">
      <c r="E710">
        <v>26591</v>
      </c>
      <c r="F710" t="e">
        <v>#N/A</v>
      </c>
      <c r="I710" s="24">
        <v>25025</v>
      </c>
      <c r="J710" s="44">
        <v>1328.02</v>
      </c>
      <c r="K710">
        <f t="shared" ref="K710:K773" si="11">VLOOKUP(I710,$E$4:$F$3113,1,FALSE)</f>
        <v>25025</v>
      </c>
    </row>
    <row r="711" spans="5:11" x14ac:dyDescent="0.25">
      <c r="E711">
        <v>26593</v>
      </c>
      <c r="F711" t="e">
        <v>#N/A</v>
      </c>
      <c r="I711" s="24">
        <v>25028</v>
      </c>
      <c r="J711" s="44">
        <v>581.53</v>
      </c>
      <c r="K711">
        <f t="shared" si="11"/>
        <v>25028</v>
      </c>
    </row>
    <row r="712" spans="5:11" x14ac:dyDescent="0.25">
      <c r="E712">
        <v>26596</v>
      </c>
      <c r="F712" t="e">
        <v>#N/A</v>
      </c>
      <c r="I712" s="24">
        <v>25031</v>
      </c>
      <c r="J712" s="44">
        <v>397.37</v>
      </c>
      <c r="K712">
        <f t="shared" si="11"/>
        <v>25031</v>
      </c>
    </row>
    <row r="713" spans="5:11" x14ac:dyDescent="0.25">
      <c r="E713">
        <v>26607</v>
      </c>
      <c r="F713" t="e">
        <v>#N/A</v>
      </c>
      <c r="I713" s="24">
        <v>25035</v>
      </c>
      <c r="J713" s="44">
        <v>638.64</v>
      </c>
      <c r="K713">
        <f t="shared" si="11"/>
        <v>25035</v>
      </c>
    </row>
    <row r="714" spans="5:11" x14ac:dyDescent="0.25">
      <c r="E714">
        <v>26608</v>
      </c>
      <c r="F714" t="e">
        <v>#N/A</v>
      </c>
      <c r="I714" s="24">
        <v>25040</v>
      </c>
      <c r="J714" s="44">
        <v>620.33000000000004</v>
      </c>
      <c r="K714">
        <f t="shared" si="11"/>
        <v>25040</v>
      </c>
    </row>
    <row r="715" spans="5:11" hidden="1" x14ac:dyDescent="0.25">
      <c r="E715">
        <v>26615</v>
      </c>
      <c r="F715" t="e">
        <v>#N/A</v>
      </c>
      <c r="I715" s="24">
        <v>25065</v>
      </c>
      <c r="J715" s="44">
        <v>181.22</v>
      </c>
      <c r="K715" t="e">
        <f t="shared" si="11"/>
        <v>#N/A</v>
      </c>
    </row>
    <row r="716" spans="5:11" x14ac:dyDescent="0.25">
      <c r="E716">
        <v>26650</v>
      </c>
      <c r="F716" t="e">
        <v>#N/A</v>
      </c>
      <c r="I716" s="24">
        <v>25066</v>
      </c>
      <c r="J716" s="44">
        <v>397.72</v>
      </c>
      <c r="K716">
        <f t="shared" si="11"/>
        <v>25066</v>
      </c>
    </row>
    <row r="717" spans="5:11" x14ac:dyDescent="0.25">
      <c r="E717">
        <v>26665</v>
      </c>
      <c r="F717" t="e">
        <v>#N/A</v>
      </c>
      <c r="I717" s="24">
        <v>25071</v>
      </c>
      <c r="J717" s="44">
        <v>470.68</v>
      </c>
      <c r="K717">
        <f t="shared" si="11"/>
        <v>25071</v>
      </c>
    </row>
    <row r="718" spans="5:11" x14ac:dyDescent="0.25">
      <c r="E718">
        <v>26676</v>
      </c>
      <c r="F718" t="e">
        <v>#N/A</v>
      </c>
      <c r="I718" s="24">
        <v>25073</v>
      </c>
      <c r="J718" s="44">
        <v>587.75</v>
      </c>
      <c r="K718">
        <f t="shared" si="11"/>
        <v>25073</v>
      </c>
    </row>
    <row r="719" spans="5:11" hidden="1" x14ac:dyDescent="0.25">
      <c r="E719">
        <v>26685</v>
      </c>
      <c r="F719" t="e">
        <v>#N/A</v>
      </c>
      <c r="I719" s="24">
        <v>25075</v>
      </c>
      <c r="J719" s="44">
        <v>350.94</v>
      </c>
      <c r="K719" t="e">
        <f t="shared" si="11"/>
        <v>#N/A</v>
      </c>
    </row>
    <row r="720" spans="5:11" x14ac:dyDescent="0.25">
      <c r="E720">
        <v>26686</v>
      </c>
      <c r="F720" t="e">
        <v>#N/A</v>
      </c>
      <c r="I720" s="24">
        <v>25076</v>
      </c>
      <c r="J720" s="44">
        <v>570.78</v>
      </c>
      <c r="K720">
        <f t="shared" si="11"/>
        <v>25076</v>
      </c>
    </row>
    <row r="721" spans="5:11" x14ac:dyDescent="0.25">
      <c r="E721">
        <v>26706</v>
      </c>
      <c r="F721" t="e">
        <v>#N/A</v>
      </c>
      <c r="I721" s="24">
        <v>25077</v>
      </c>
      <c r="J721" s="44">
        <v>976.21</v>
      </c>
      <c r="K721">
        <f t="shared" si="11"/>
        <v>25077</v>
      </c>
    </row>
    <row r="722" spans="5:11" x14ac:dyDescent="0.25">
      <c r="E722">
        <v>26715</v>
      </c>
      <c r="F722" t="e">
        <v>#N/A</v>
      </c>
      <c r="I722" s="24">
        <v>25078</v>
      </c>
      <c r="J722" s="44">
        <v>1282.22</v>
      </c>
      <c r="K722">
        <f t="shared" si="11"/>
        <v>25078</v>
      </c>
    </row>
    <row r="723" spans="5:11" x14ac:dyDescent="0.25">
      <c r="E723">
        <v>26727</v>
      </c>
      <c r="F723" t="e">
        <v>#N/A</v>
      </c>
      <c r="I723" s="24">
        <v>25085</v>
      </c>
      <c r="J723" s="44">
        <v>496.48</v>
      </c>
      <c r="K723">
        <f t="shared" si="11"/>
        <v>25085</v>
      </c>
    </row>
    <row r="724" spans="5:11" x14ac:dyDescent="0.25">
      <c r="E724">
        <v>26735</v>
      </c>
      <c r="F724" t="e">
        <v>#N/A</v>
      </c>
      <c r="I724" s="24">
        <v>25100</v>
      </c>
      <c r="J724" s="44">
        <v>382.15</v>
      </c>
      <c r="K724">
        <f t="shared" si="11"/>
        <v>25100</v>
      </c>
    </row>
    <row r="725" spans="5:11" x14ac:dyDescent="0.25">
      <c r="E725">
        <v>26746</v>
      </c>
      <c r="F725" t="e">
        <v>#N/A</v>
      </c>
      <c r="I725" s="24">
        <v>25101</v>
      </c>
      <c r="J725" s="44">
        <v>445.61</v>
      </c>
      <c r="K725">
        <f t="shared" si="11"/>
        <v>25101</v>
      </c>
    </row>
    <row r="726" spans="5:11" x14ac:dyDescent="0.25">
      <c r="E726">
        <v>26756</v>
      </c>
      <c r="F726" t="e">
        <v>#N/A</v>
      </c>
      <c r="I726" s="24">
        <v>25105</v>
      </c>
      <c r="J726" s="44">
        <v>532.54</v>
      </c>
      <c r="K726">
        <f t="shared" si="11"/>
        <v>25105</v>
      </c>
    </row>
    <row r="727" spans="5:11" x14ac:dyDescent="0.25">
      <c r="E727">
        <v>26765</v>
      </c>
      <c r="F727" t="e">
        <v>#N/A</v>
      </c>
      <c r="I727" s="24">
        <v>25107</v>
      </c>
      <c r="J727" s="44">
        <v>679.99</v>
      </c>
      <c r="K727">
        <f t="shared" si="11"/>
        <v>25107</v>
      </c>
    </row>
    <row r="728" spans="5:11" x14ac:dyDescent="0.25">
      <c r="E728">
        <v>26776</v>
      </c>
      <c r="F728" t="e">
        <v>#N/A</v>
      </c>
      <c r="I728" s="24">
        <v>25109</v>
      </c>
      <c r="J728" s="44">
        <v>593.11</v>
      </c>
      <c r="K728">
        <f t="shared" si="11"/>
        <v>25109</v>
      </c>
    </row>
    <row r="729" spans="5:11" x14ac:dyDescent="0.25">
      <c r="E729">
        <v>26785</v>
      </c>
      <c r="F729" t="e">
        <v>#N/A</v>
      </c>
      <c r="I729" s="24">
        <v>25110</v>
      </c>
      <c r="J729" s="44">
        <v>378.88</v>
      </c>
      <c r="K729">
        <f t="shared" si="11"/>
        <v>25110</v>
      </c>
    </row>
    <row r="730" spans="5:11" x14ac:dyDescent="0.25">
      <c r="E730">
        <v>26820</v>
      </c>
      <c r="F730" t="e">
        <v>#N/A</v>
      </c>
      <c r="I730" s="24">
        <v>25111</v>
      </c>
      <c r="J730" s="44">
        <v>355.06</v>
      </c>
      <c r="K730">
        <f t="shared" si="11"/>
        <v>25111</v>
      </c>
    </row>
    <row r="731" spans="5:11" x14ac:dyDescent="0.25">
      <c r="E731">
        <v>26841</v>
      </c>
      <c r="F731" t="e">
        <v>#N/A</v>
      </c>
      <c r="I731" s="24">
        <v>25112</v>
      </c>
      <c r="J731" s="44">
        <v>427.24</v>
      </c>
      <c r="K731">
        <f t="shared" si="11"/>
        <v>25112</v>
      </c>
    </row>
    <row r="732" spans="5:11" x14ac:dyDescent="0.25">
      <c r="E732">
        <v>26842</v>
      </c>
      <c r="F732" t="e">
        <v>#N/A</v>
      </c>
      <c r="I732" s="24">
        <v>25115</v>
      </c>
      <c r="J732" s="44">
        <v>836.43</v>
      </c>
      <c r="K732">
        <f t="shared" si="11"/>
        <v>25115</v>
      </c>
    </row>
    <row r="733" spans="5:11" x14ac:dyDescent="0.25">
      <c r="E733">
        <v>26843</v>
      </c>
      <c r="F733" t="e">
        <v>#N/A</v>
      </c>
      <c r="I733" s="24">
        <v>25116</v>
      </c>
      <c r="J733" s="44">
        <v>662.04</v>
      </c>
      <c r="K733">
        <f t="shared" si="11"/>
        <v>25116</v>
      </c>
    </row>
    <row r="734" spans="5:11" x14ac:dyDescent="0.25">
      <c r="E734">
        <v>26844</v>
      </c>
      <c r="F734" t="e">
        <v>#N/A</v>
      </c>
      <c r="I734" s="24">
        <v>25118</v>
      </c>
      <c r="J734" s="44">
        <v>421.85</v>
      </c>
      <c r="K734">
        <f t="shared" si="11"/>
        <v>25118</v>
      </c>
    </row>
    <row r="735" spans="5:11" x14ac:dyDescent="0.25">
      <c r="E735">
        <v>26850</v>
      </c>
      <c r="F735" t="e">
        <v>#N/A</v>
      </c>
      <c r="I735" s="24">
        <v>25119</v>
      </c>
      <c r="J735" s="44">
        <v>545.91</v>
      </c>
      <c r="K735">
        <f t="shared" si="11"/>
        <v>25119</v>
      </c>
    </row>
    <row r="736" spans="5:11" x14ac:dyDescent="0.25">
      <c r="E736">
        <v>26852</v>
      </c>
      <c r="F736" t="e">
        <v>#N/A</v>
      </c>
      <c r="I736" s="24">
        <v>25120</v>
      </c>
      <c r="J736" s="44">
        <v>548.88</v>
      </c>
      <c r="K736">
        <f t="shared" si="11"/>
        <v>25120</v>
      </c>
    </row>
    <row r="737" spans="5:11" x14ac:dyDescent="0.25">
      <c r="E737">
        <v>26860</v>
      </c>
      <c r="F737" t="e">
        <v>#N/A</v>
      </c>
      <c r="I737" s="24">
        <v>25125</v>
      </c>
      <c r="J737" s="44">
        <v>640.86</v>
      </c>
      <c r="K737">
        <f t="shared" si="11"/>
        <v>25125</v>
      </c>
    </row>
    <row r="738" spans="5:11" x14ac:dyDescent="0.25">
      <c r="E738">
        <v>26861</v>
      </c>
      <c r="F738" t="e">
        <v>#N/A</v>
      </c>
      <c r="I738" s="24">
        <v>25126</v>
      </c>
      <c r="J738" s="44">
        <v>656.27</v>
      </c>
      <c r="K738">
        <f t="shared" si="11"/>
        <v>25126</v>
      </c>
    </row>
    <row r="739" spans="5:11" x14ac:dyDescent="0.25">
      <c r="E739">
        <v>26862</v>
      </c>
      <c r="F739" t="e">
        <v>#N/A</v>
      </c>
      <c r="I739" s="24">
        <v>25130</v>
      </c>
      <c r="J739" s="44">
        <v>492.92</v>
      </c>
      <c r="K739">
        <f t="shared" si="11"/>
        <v>25130</v>
      </c>
    </row>
    <row r="740" spans="5:11" x14ac:dyDescent="0.25">
      <c r="E740">
        <v>26863</v>
      </c>
      <c r="F740" t="e">
        <v>#N/A</v>
      </c>
      <c r="I740" s="24">
        <v>25135</v>
      </c>
      <c r="J740" s="44">
        <v>611.29</v>
      </c>
      <c r="K740">
        <f t="shared" si="11"/>
        <v>25135</v>
      </c>
    </row>
    <row r="741" spans="5:11" x14ac:dyDescent="0.25">
      <c r="E741">
        <v>26910</v>
      </c>
      <c r="F741" t="e">
        <v>#N/A</v>
      </c>
      <c r="I741" s="24">
        <v>25136</v>
      </c>
      <c r="J741" s="44">
        <v>541.16</v>
      </c>
      <c r="K741">
        <f t="shared" si="11"/>
        <v>25136</v>
      </c>
    </row>
    <row r="742" spans="5:11" x14ac:dyDescent="0.25">
      <c r="E742">
        <v>26951</v>
      </c>
      <c r="F742" t="e">
        <v>#N/A</v>
      </c>
      <c r="I742" s="24">
        <v>25145</v>
      </c>
      <c r="J742" s="44">
        <v>571.85</v>
      </c>
      <c r="K742">
        <f t="shared" si="11"/>
        <v>25145</v>
      </c>
    </row>
    <row r="743" spans="5:11" x14ac:dyDescent="0.25">
      <c r="E743">
        <v>26952</v>
      </c>
      <c r="F743" t="e">
        <v>#N/A</v>
      </c>
      <c r="I743" s="24">
        <v>25150</v>
      </c>
      <c r="J743" s="44">
        <v>625.1</v>
      </c>
      <c r="K743">
        <f t="shared" si="11"/>
        <v>25150</v>
      </c>
    </row>
    <row r="744" spans="5:11" x14ac:dyDescent="0.25">
      <c r="E744">
        <v>26990</v>
      </c>
      <c r="F744" t="e">
        <v>#N/A</v>
      </c>
      <c r="I744" s="24">
        <v>25151</v>
      </c>
      <c r="J744" s="44">
        <v>644.04999999999995</v>
      </c>
      <c r="K744">
        <f t="shared" si="11"/>
        <v>25151</v>
      </c>
    </row>
    <row r="745" spans="5:11" x14ac:dyDescent="0.25">
      <c r="E745">
        <v>26992</v>
      </c>
      <c r="F745" t="e">
        <v>#N/A</v>
      </c>
      <c r="I745" s="24">
        <v>25170</v>
      </c>
      <c r="J745" s="44">
        <v>1633.88</v>
      </c>
      <c r="K745">
        <f t="shared" si="11"/>
        <v>25170</v>
      </c>
    </row>
    <row r="746" spans="5:11" x14ac:dyDescent="0.25">
      <c r="E746">
        <v>27000</v>
      </c>
      <c r="F746" t="e">
        <v>#N/A</v>
      </c>
      <c r="I746" s="24">
        <v>25210</v>
      </c>
      <c r="J746" s="44">
        <v>537.85</v>
      </c>
      <c r="K746">
        <f t="shared" si="11"/>
        <v>25210</v>
      </c>
    </row>
    <row r="747" spans="5:11" x14ac:dyDescent="0.25">
      <c r="E747">
        <v>27001</v>
      </c>
      <c r="F747" t="e">
        <v>#N/A</v>
      </c>
      <c r="I747" s="24">
        <v>25215</v>
      </c>
      <c r="J747" s="44">
        <v>680.75</v>
      </c>
      <c r="K747">
        <f t="shared" si="11"/>
        <v>25215</v>
      </c>
    </row>
    <row r="748" spans="5:11" x14ac:dyDescent="0.25">
      <c r="E748">
        <v>27003</v>
      </c>
      <c r="F748" t="e">
        <v>#N/A</v>
      </c>
      <c r="I748" s="24">
        <v>25230</v>
      </c>
      <c r="J748" s="44">
        <v>477.78</v>
      </c>
      <c r="K748">
        <f t="shared" si="11"/>
        <v>25230</v>
      </c>
    </row>
    <row r="749" spans="5:11" x14ac:dyDescent="0.25">
      <c r="E749">
        <v>27005</v>
      </c>
      <c r="F749" t="e">
        <v>#N/A</v>
      </c>
      <c r="I749" s="24">
        <v>25240</v>
      </c>
      <c r="J749" s="44">
        <v>472.05</v>
      </c>
      <c r="K749">
        <f t="shared" si="11"/>
        <v>25240</v>
      </c>
    </row>
    <row r="750" spans="5:11" hidden="1" x14ac:dyDescent="0.25">
      <c r="E750">
        <v>27006</v>
      </c>
      <c r="F750" t="e">
        <v>#N/A</v>
      </c>
      <c r="I750" s="24">
        <v>25246</v>
      </c>
      <c r="J750" s="44">
        <v>82.04</v>
      </c>
      <c r="K750" t="e">
        <f t="shared" si="11"/>
        <v>#N/A</v>
      </c>
    </row>
    <row r="751" spans="5:11" x14ac:dyDescent="0.25">
      <c r="E751">
        <v>27025</v>
      </c>
      <c r="F751" t="e">
        <v>#N/A</v>
      </c>
      <c r="I751" s="24">
        <v>25248</v>
      </c>
      <c r="J751" s="44">
        <v>459.37</v>
      </c>
      <c r="K751">
        <f t="shared" si="11"/>
        <v>25248</v>
      </c>
    </row>
    <row r="752" spans="5:11" x14ac:dyDescent="0.25">
      <c r="E752">
        <v>27027</v>
      </c>
      <c r="F752" t="e">
        <v>#N/A</v>
      </c>
      <c r="I752" s="24">
        <v>25250</v>
      </c>
      <c r="J752" s="44">
        <v>577.79</v>
      </c>
      <c r="K752">
        <f t="shared" si="11"/>
        <v>25250</v>
      </c>
    </row>
    <row r="753" spans="5:11" x14ac:dyDescent="0.25">
      <c r="E753">
        <v>27030</v>
      </c>
      <c r="F753" t="e">
        <v>#N/A</v>
      </c>
      <c r="I753" s="24">
        <v>25251</v>
      </c>
      <c r="J753" s="44">
        <v>791.65</v>
      </c>
      <c r="K753">
        <f t="shared" si="11"/>
        <v>25251</v>
      </c>
    </row>
    <row r="754" spans="5:11" x14ac:dyDescent="0.25">
      <c r="E754">
        <v>27033</v>
      </c>
      <c r="F754" t="e">
        <v>#N/A</v>
      </c>
      <c r="I754" s="24">
        <v>25259</v>
      </c>
      <c r="J754" s="44">
        <v>461.9</v>
      </c>
      <c r="K754">
        <f t="shared" si="11"/>
        <v>25259</v>
      </c>
    </row>
    <row r="755" spans="5:11" x14ac:dyDescent="0.25">
      <c r="E755">
        <v>27035</v>
      </c>
      <c r="F755" t="e">
        <v>#N/A</v>
      </c>
      <c r="I755" s="24">
        <v>25260</v>
      </c>
      <c r="J755" s="44">
        <v>695.59</v>
      </c>
      <c r="K755">
        <f t="shared" si="11"/>
        <v>25260</v>
      </c>
    </row>
    <row r="756" spans="5:11" x14ac:dyDescent="0.25">
      <c r="E756">
        <v>27036</v>
      </c>
      <c r="F756" t="e">
        <v>#N/A</v>
      </c>
      <c r="I756" s="24">
        <v>25263</v>
      </c>
      <c r="J756" s="44">
        <v>685.56</v>
      </c>
      <c r="K756">
        <f t="shared" si="11"/>
        <v>25263</v>
      </c>
    </row>
    <row r="757" spans="5:11" x14ac:dyDescent="0.25">
      <c r="E757">
        <v>27041</v>
      </c>
      <c r="F757" t="e">
        <v>#N/A</v>
      </c>
      <c r="I757" s="24">
        <v>25265</v>
      </c>
      <c r="J757" s="44">
        <v>825.3</v>
      </c>
      <c r="K757">
        <f t="shared" si="11"/>
        <v>25265</v>
      </c>
    </row>
    <row r="758" spans="5:11" x14ac:dyDescent="0.25">
      <c r="E758">
        <v>27043</v>
      </c>
      <c r="F758" t="e">
        <v>#N/A</v>
      </c>
      <c r="I758" s="24">
        <v>25270</v>
      </c>
      <c r="J758" s="44">
        <v>540.04999999999995</v>
      </c>
      <c r="K758">
        <f t="shared" si="11"/>
        <v>25270</v>
      </c>
    </row>
    <row r="759" spans="5:11" x14ac:dyDescent="0.25">
      <c r="E759">
        <v>27045</v>
      </c>
      <c r="F759" t="e">
        <v>#N/A</v>
      </c>
      <c r="I759" s="24">
        <v>25272</v>
      </c>
      <c r="J759" s="44">
        <v>609.72</v>
      </c>
      <c r="K759">
        <f t="shared" si="11"/>
        <v>25272</v>
      </c>
    </row>
    <row r="760" spans="5:11" x14ac:dyDescent="0.25">
      <c r="E760">
        <v>27048</v>
      </c>
      <c r="F760" t="e">
        <v>#N/A</v>
      </c>
      <c r="I760" s="24">
        <v>25274</v>
      </c>
      <c r="J760" s="44">
        <v>731.66</v>
      </c>
      <c r="K760">
        <f t="shared" si="11"/>
        <v>25274</v>
      </c>
    </row>
    <row r="761" spans="5:11" x14ac:dyDescent="0.25">
      <c r="E761">
        <v>27049</v>
      </c>
      <c r="F761" t="e">
        <v>#N/A</v>
      </c>
      <c r="I761" s="24">
        <v>25275</v>
      </c>
      <c r="J761" s="44">
        <v>740.84</v>
      </c>
      <c r="K761">
        <f t="shared" si="11"/>
        <v>25275</v>
      </c>
    </row>
    <row r="762" spans="5:11" x14ac:dyDescent="0.25">
      <c r="E762">
        <v>27050</v>
      </c>
      <c r="F762" t="e">
        <v>#N/A</v>
      </c>
      <c r="I762" s="24">
        <v>25280</v>
      </c>
      <c r="J762" s="44">
        <v>620.83000000000004</v>
      </c>
      <c r="K762">
        <f t="shared" si="11"/>
        <v>25280</v>
      </c>
    </row>
    <row r="763" spans="5:11" x14ac:dyDescent="0.25">
      <c r="E763">
        <v>27052</v>
      </c>
      <c r="F763" t="e">
        <v>#N/A</v>
      </c>
      <c r="I763" s="24">
        <v>25290</v>
      </c>
      <c r="J763" s="44">
        <v>482</v>
      </c>
      <c r="K763">
        <f t="shared" si="11"/>
        <v>25290</v>
      </c>
    </row>
    <row r="764" spans="5:11" x14ac:dyDescent="0.25">
      <c r="E764">
        <v>27054</v>
      </c>
      <c r="F764" t="e">
        <v>#N/A</v>
      </c>
      <c r="I764" s="24">
        <v>25295</v>
      </c>
      <c r="J764" s="44">
        <v>577.37</v>
      </c>
      <c r="K764">
        <f t="shared" si="11"/>
        <v>25295</v>
      </c>
    </row>
    <row r="765" spans="5:11" x14ac:dyDescent="0.25">
      <c r="E765">
        <v>27057</v>
      </c>
      <c r="F765" t="e">
        <v>#N/A</v>
      </c>
      <c r="I765" s="24">
        <v>25300</v>
      </c>
      <c r="J765" s="44">
        <v>751.91</v>
      </c>
      <c r="K765">
        <f t="shared" si="11"/>
        <v>25300</v>
      </c>
    </row>
    <row r="766" spans="5:11" x14ac:dyDescent="0.25">
      <c r="E766">
        <v>27059</v>
      </c>
      <c r="F766" t="e">
        <v>#N/A</v>
      </c>
      <c r="I766" s="24">
        <v>25301</v>
      </c>
      <c r="J766" s="44">
        <v>709.18</v>
      </c>
      <c r="K766">
        <f t="shared" si="11"/>
        <v>25301</v>
      </c>
    </row>
    <row r="767" spans="5:11" x14ac:dyDescent="0.25">
      <c r="E767">
        <v>27060</v>
      </c>
      <c r="F767" t="e">
        <v>#N/A</v>
      </c>
      <c r="I767" s="24">
        <v>25310</v>
      </c>
      <c r="J767" s="44">
        <v>683.79</v>
      </c>
      <c r="K767">
        <f t="shared" si="11"/>
        <v>25310</v>
      </c>
    </row>
    <row r="768" spans="5:11" x14ac:dyDescent="0.25">
      <c r="E768">
        <v>27062</v>
      </c>
      <c r="F768" t="e">
        <v>#N/A</v>
      </c>
      <c r="I768" s="24">
        <v>25312</v>
      </c>
      <c r="J768" s="44">
        <v>787.96</v>
      </c>
      <c r="K768">
        <f t="shared" si="11"/>
        <v>25312</v>
      </c>
    </row>
    <row r="769" spans="5:11" x14ac:dyDescent="0.25">
      <c r="E769">
        <v>27065</v>
      </c>
      <c r="F769" t="e">
        <v>#N/A</v>
      </c>
      <c r="I769" s="24">
        <v>25315</v>
      </c>
      <c r="J769" s="44">
        <v>850.45</v>
      </c>
      <c r="K769">
        <f t="shared" si="11"/>
        <v>25315</v>
      </c>
    </row>
    <row r="770" spans="5:11" x14ac:dyDescent="0.25">
      <c r="E770">
        <v>27066</v>
      </c>
      <c r="F770" t="e">
        <v>#N/A</v>
      </c>
      <c r="I770" s="24">
        <v>25316</v>
      </c>
      <c r="J770" s="44">
        <v>1009.03</v>
      </c>
      <c r="K770">
        <f t="shared" si="11"/>
        <v>25316</v>
      </c>
    </row>
    <row r="771" spans="5:11" x14ac:dyDescent="0.25">
      <c r="E771">
        <v>27067</v>
      </c>
      <c r="F771" t="e">
        <v>#N/A</v>
      </c>
      <c r="I771" s="24">
        <v>25320</v>
      </c>
      <c r="J771" s="44">
        <v>1090.1199999999999</v>
      </c>
      <c r="K771">
        <f t="shared" si="11"/>
        <v>25320</v>
      </c>
    </row>
    <row r="772" spans="5:11" x14ac:dyDescent="0.25">
      <c r="E772">
        <v>27070</v>
      </c>
      <c r="F772" t="e">
        <v>#N/A</v>
      </c>
      <c r="I772" s="24">
        <v>25332</v>
      </c>
      <c r="J772" s="44">
        <v>927.22</v>
      </c>
      <c r="K772">
        <f t="shared" si="11"/>
        <v>25332</v>
      </c>
    </row>
    <row r="773" spans="5:11" x14ac:dyDescent="0.25">
      <c r="E773">
        <v>27071</v>
      </c>
      <c r="F773" t="e">
        <v>#N/A</v>
      </c>
      <c r="I773" s="24">
        <v>25335</v>
      </c>
      <c r="J773" s="44">
        <v>883.45</v>
      </c>
      <c r="K773">
        <f t="shared" si="11"/>
        <v>25335</v>
      </c>
    </row>
    <row r="774" spans="5:11" x14ac:dyDescent="0.25">
      <c r="E774">
        <v>27075</v>
      </c>
      <c r="F774" t="e">
        <v>#N/A</v>
      </c>
      <c r="I774" s="24">
        <v>25337</v>
      </c>
      <c r="J774" s="44">
        <v>981.23</v>
      </c>
      <c r="K774">
        <f t="shared" ref="K774:K837" si="12">VLOOKUP(I774,$E$4:$F$3113,1,FALSE)</f>
        <v>25337</v>
      </c>
    </row>
    <row r="775" spans="5:11" x14ac:dyDescent="0.25">
      <c r="E775">
        <v>27076</v>
      </c>
      <c r="F775" t="e">
        <v>#N/A</v>
      </c>
      <c r="I775" s="24">
        <v>25350</v>
      </c>
      <c r="J775" s="44">
        <v>742.77</v>
      </c>
      <c r="K775">
        <f t="shared" si="12"/>
        <v>25350</v>
      </c>
    </row>
    <row r="776" spans="5:11" x14ac:dyDescent="0.25">
      <c r="E776">
        <v>27077</v>
      </c>
      <c r="F776" t="e">
        <v>#N/A</v>
      </c>
      <c r="I776" s="24">
        <v>25355</v>
      </c>
      <c r="J776" s="44">
        <v>829.37</v>
      </c>
      <c r="K776">
        <f t="shared" si="12"/>
        <v>25355</v>
      </c>
    </row>
    <row r="777" spans="5:11" x14ac:dyDescent="0.25">
      <c r="E777">
        <v>27078</v>
      </c>
      <c r="F777" t="e">
        <v>#N/A</v>
      </c>
      <c r="I777" s="24">
        <v>25360</v>
      </c>
      <c r="J777" s="44">
        <v>721.09</v>
      </c>
      <c r="K777">
        <f t="shared" si="12"/>
        <v>25360</v>
      </c>
    </row>
    <row r="778" spans="5:11" x14ac:dyDescent="0.25">
      <c r="E778">
        <v>27080</v>
      </c>
      <c r="F778" t="e">
        <v>#N/A</v>
      </c>
      <c r="I778" s="24">
        <v>25365</v>
      </c>
      <c r="J778" s="44">
        <v>1005.91</v>
      </c>
      <c r="K778">
        <f t="shared" si="12"/>
        <v>25365</v>
      </c>
    </row>
    <row r="779" spans="5:11" x14ac:dyDescent="0.25">
      <c r="E779">
        <v>27087</v>
      </c>
      <c r="F779" t="e">
        <v>#N/A</v>
      </c>
      <c r="I779" s="24">
        <v>25370</v>
      </c>
      <c r="J779" s="44">
        <v>1110.93</v>
      </c>
      <c r="K779">
        <f t="shared" si="12"/>
        <v>25370</v>
      </c>
    </row>
    <row r="780" spans="5:11" x14ac:dyDescent="0.25">
      <c r="E780">
        <v>27090</v>
      </c>
      <c r="F780" t="e">
        <v>#N/A</v>
      </c>
      <c r="I780" s="24">
        <v>25375</v>
      </c>
      <c r="J780" s="44">
        <v>1051.6600000000001</v>
      </c>
      <c r="K780">
        <f t="shared" si="12"/>
        <v>25375</v>
      </c>
    </row>
    <row r="781" spans="5:11" x14ac:dyDescent="0.25">
      <c r="E781">
        <v>27091</v>
      </c>
      <c r="F781" t="e">
        <v>#N/A</v>
      </c>
      <c r="I781" s="24">
        <v>25390</v>
      </c>
      <c r="J781" s="44">
        <v>847.81</v>
      </c>
      <c r="K781">
        <f t="shared" si="12"/>
        <v>25390</v>
      </c>
    </row>
    <row r="782" spans="5:11" x14ac:dyDescent="0.25">
      <c r="E782">
        <v>27097</v>
      </c>
      <c r="F782" t="e">
        <v>#N/A</v>
      </c>
      <c r="I782" s="24">
        <v>25391</v>
      </c>
      <c r="J782" s="44">
        <v>1099.2</v>
      </c>
      <c r="K782">
        <f t="shared" si="12"/>
        <v>25391</v>
      </c>
    </row>
    <row r="783" spans="5:11" x14ac:dyDescent="0.25">
      <c r="E783">
        <v>27098</v>
      </c>
      <c r="F783" t="e">
        <v>#N/A</v>
      </c>
      <c r="I783" s="24">
        <v>25392</v>
      </c>
      <c r="J783" s="44">
        <v>951.49</v>
      </c>
      <c r="K783">
        <f t="shared" si="12"/>
        <v>25392</v>
      </c>
    </row>
    <row r="784" spans="5:11" x14ac:dyDescent="0.25">
      <c r="E784">
        <v>27100</v>
      </c>
      <c r="F784" t="e">
        <v>#N/A</v>
      </c>
      <c r="I784" s="24">
        <v>25393</v>
      </c>
      <c r="J784" s="44">
        <v>1247.48</v>
      </c>
      <c r="K784">
        <f t="shared" si="12"/>
        <v>25393</v>
      </c>
    </row>
    <row r="785" spans="5:11" x14ac:dyDescent="0.25">
      <c r="E785">
        <v>27105</v>
      </c>
      <c r="F785" t="e">
        <v>#N/A</v>
      </c>
      <c r="I785" s="24">
        <v>25394</v>
      </c>
      <c r="J785" s="44">
        <v>859.9</v>
      </c>
      <c r="K785">
        <f t="shared" si="12"/>
        <v>25394</v>
      </c>
    </row>
    <row r="786" spans="5:11" x14ac:dyDescent="0.25">
      <c r="E786">
        <v>27110</v>
      </c>
      <c r="F786" t="e">
        <v>#N/A</v>
      </c>
      <c r="I786" s="24">
        <v>25400</v>
      </c>
      <c r="J786" s="44">
        <v>885.78</v>
      </c>
      <c r="K786">
        <f t="shared" si="12"/>
        <v>25400</v>
      </c>
    </row>
    <row r="787" spans="5:11" x14ac:dyDescent="0.25">
      <c r="E787">
        <v>27111</v>
      </c>
      <c r="F787" t="e">
        <v>#N/A</v>
      </c>
      <c r="I787" s="24">
        <v>25405</v>
      </c>
      <c r="J787" s="44">
        <v>1142.26</v>
      </c>
      <c r="K787">
        <f t="shared" si="12"/>
        <v>25405</v>
      </c>
    </row>
    <row r="788" spans="5:11" x14ac:dyDescent="0.25">
      <c r="E788">
        <v>27120</v>
      </c>
      <c r="F788" t="e">
        <v>#N/A</v>
      </c>
      <c r="I788" s="24">
        <v>25415</v>
      </c>
      <c r="J788" s="44">
        <v>1061.6500000000001</v>
      </c>
      <c r="K788">
        <f t="shared" si="12"/>
        <v>25415</v>
      </c>
    </row>
    <row r="789" spans="5:11" x14ac:dyDescent="0.25">
      <c r="E789">
        <v>27122</v>
      </c>
      <c r="F789" t="e">
        <v>#N/A</v>
      </c>
      <c r="I789" s="24">
        <v>25420</v>
      </c>
      <c r="J789" s="44">
        <v>1286.5</v>
      </c>
      <c r="K789">
        <f t="shared" si="12"/>
        <v>25420</v>
      </c>
    </row>
    <row r="790" spans="5:11" x14ac:dyDescent="0.25">
      <c r="E790">
        <v>27125</v>
      </c>
      <c r="F790" t="e">
        <v>#N/A</v>
      </c>
      <c r="I790" s="24">
        <v>25425</v>
      </c>
      <c r="J790" s="44">
        <v>1063.08</v>
      </c>
      <c r="K790">
        <f t="shared" si="12"/>
        <v>25425</v>
      </c>
    </row>
    <row r="791" spans="5:11" x14ac:dyDescent="0.25">
      <c r="E791">
        <v>27130</v>
      </c>
      <c r="F791" t="e">
        <v>#N/A</v>
      </c>
      <c r="I791" s="24">
        <v>25426</v>
      </c>
      <c r="J791" s="44">
        <v>1240.31</v>
      </c>
      <c r="K791">
        <f t="shared" si="12"/>
        <v>25426</v>
      </c>
    </row>
    <row r="792" spans="5:11" x14ac:dyDescent="0.25">
      <c r="E792">
        <v>27132</v>
      </c>
      <c r="F792" t="e">
        <v>#N/A</v>
      </c>
      <c r="I792" s="24">
        <v>25430</v>
      </c>
      <c r="J792" s="44">
        <v>808.6</v>
      </c>
      <c r="K792">
        <f t="shared" si="12"/>
        <v>25430</v>
      </c>
    </row>
    <row r="793" spans="5:11" x14ac:dyDescent="0.25">
      <c r="E793">
        <v>27134</v>
      </c>
      <c r="F793" t="e">
        <v>#N/A</v>
      </c>
      <c r="I793" s="24">
        <v>25431</v>
      </c>
      <c r="J793" s="44">
        <v>867.44</v>
      </c>
      <c r="K793">
        <f t="shared" si="12"/>
        <v>25431</v>
      </c>
    </row>
    <row r="794" spans="5:11" x14ac:dyDescent="0.25">
      <c r="E794">
        <v>27137</v>
      </c>
      <c r="F794" t="e">
        <v>#N/A</v>
      </c>
      <c r="I794" s="24">
        <v>25440</v>
      </c>
      <c r="J794" s="44">
        <v>844.27</v>
      </c>
      <c r="K794">
        <f t="shared" si="12"/>
        <v>25440</v>
      </c>
    </row>
    <row r="795" spans="5:11" x14ac:dyDescent="0.25">
      <c r="E795">
        <v>27138</v>
      </c>
      <c r="F795" t="e">
        <v>#N/A</v>
      </c>
      <c r="I795" s="24">
        <v>25441</v>
      </c>
      <c r="J795" s="44">
        <v>1028.8599999999999</v>
      </c>
      <c r="K795">
        <f t="shared" si="12"/>
        <v>25441</v>
      </c>
    </row>
    <row r="796" spans="5:11" x14ac:dyDescent="0.25">
      <c r="E796">
        <v>27140</v>
      </c>
      <c r="F796" t="e">
        <v>#N/A</v>
      </c>
      <c r="I796" s="24">
        <v>25442</v>
      </c>
      <c r="J796" s="44">
        <v>888.17</v>
      </c>
      <c r="K796">
        <f t="shared" si="12"/>
        <v>25442</v>
      </c>
    </row>
    <row r="797" spans="5:11" x14ac:dyDescent="0.25">
      <c r="E797">
        <v>27146</v>
      </c>
      <c r="F797" t="e">
        <v>#N/A</v>
      </c>
      <c r="I797" s="24">
        <v>25443</v>
      </c>
      <c r="J797" s="44">
        <v>863.36</v>
      </c>
      <c r="K797">
        <f t="shared" si="12"/>
        <v>25443</v>
      </c>
    </row>
    <row r="798" spans="5:11" x14ac:dyDescent="0.25">
      <c r="E798">
        <v>27147</v>
      </c>
      <c r="F798" t="e">
        <v>#N/A</v>
      </c>
      <c r="I798" s="24">
        <v>25444</v>
      </c>
      <c r="J798" s="44">
        <v>912.41</v>
      </c>
      <c r="K798">
        <f t="shared" si="12"/>
        <v>25444</v>
      </c>
    </row>
    <row r="799" spans="5:11" x14ac:dyDescent="0.25">
      <c r="E799">
        <v>27151</v>
      </c>
      <c r="F799" t="e">
        <v>#N/A</v>
      </c>
      <c r="I799" s="24">
        <v>25445</v>
      </c>
      <c r="J799" s="44">
        <v>796.05</v>
      </c>
      <c r="K799">
        <f t="shared" si="12"/>
        <v>25445</v>
      </c>
    </row>
    <row r="800" spans="5:11" x14ac:dyDescent="0.25">
      <c r="E800">
        <v>27156</v>
      </c>
      <c r="F800" t="e">
        <v>#N/A</v>
      </c>
      <c r="I800" s="24">
        <v>25446</v>
      </c>
      <c r="J800" s="44">
        <v>1287.97</v>
      </c>
      <c r="K800">
        <f t="shared" si="12"/>
        <v>25446</v>
      </c>
    </row>
    <row r="801" spans="5:11" x14ac:dyDescent="0.25">
      <c r="E801">
        <v>27158</v>
      </c>
      <c r="F801" t="e">
        <v>#N/A</v>
      </c>
      <c r="I801" s="24">
        <v>25447</v>
      </c>
      <c r="J801" s="44">
        <v>912.61</v>
      </c>
      <c r="K801">
        <f t="shared" si="12"/>
        <v>25447</v>
      </c>
    </row>
    <row r="802" spans="5:11" x14ac:dyDescent="0.25">
      <c r="E802">
        <v>27161</v>
      </c>
      <c r="F802" t="e">
        <v>#N/A</v>
      </c>
      <c r="I802" s="24">
        <v>25449</v>
      </c>
      <c r="J802" s="44">
        <v>1137.42</v>
      </c>
      <c r="K802">
        <f t="shared" si="12"/>
        <v>25449</v>
      </c>
    </row>
    <row r="803" spans="5:11" x14ac:dyDescent="0.25">
      <c r="E803">
        <v>27165</v>
      </c>
      <c r="F803" t="e">
        <v>#N/A</v>
      </c>
      <c r="I803" s="24">
        <v>25450</v>
      </c>
      <c r="J803" s="44">
        <v>568.32000000000005</v>
      </c>
      <c r="K803">
        <f t="shared" si="12"/>
        <v>25450</v>
      </c>
    </row>
    <row r="804" spans="5:11" x14ac:dyDescent="0.25">
      <c r="E804">
        <v>27170</v>
      </c>
      <c r="F804" t="e">
        <v>#N/A</v>
      </c>
      <c r="I804" s="24">
        <v>25455</v>
      </c>
      <c r="J804" s="44">
        <v>672.49</v>
      </c>
      <c r="K804">
        <f t="shared" si="12"/>
        <v>25455</v>
      </c>
    </row>
    <row r="805" spans="5:11" x14ac:dyDescent="0.25">
      <c r="E805">
        <v>27175</v>
      </c>
      <c r="F805" t="e">
        <v>#N/A</v>
      </c>
      <c r="I805" s="24">
        <v>25490</v>
      </c>
      <c r="J805" s="44">
        <v>794.42</v>
      </c>
      <c r="K805">
        <f t="shared" si="12"/>
        <v>25490</v>
      </c>
    </row>
    <row r="806" spans="5:11" x14ac:dyDescent="0.25">
      <c r="E806">
        <v>27176</v>
      </c>
      <c r="F806" t="e">
        <v>#N/A</v>
      </c>
      <c r="I806" s="24">
        <v>25491</v>
      </c>
      <c r="J806" s="44">
        <v>816.99</v>
      </c>
      <c r="K806">
        <f t="shared" si="12"/>
        <v>25491</v>
      </c>
    </row>
    <row r="807" spans="5:11" x14ac:dyDescent="0.25">
      <c r="E807">
        <v>27177</v>
      </c>
      <c r="F807" t="e">
        <v>#N/A</v>
      </c>
      <c r="I807" s="24">
        <v>25492</v>
      </c>
      <c r="J807" s="44">
        <v>998.68</v>
      </c>
      <c r="K807">
        <f t="shared" si="12"/>
        <v>25492</v>
      </c>
    </row>
    <row r="808" spans="5:11" hidden="1" x14ac:dyDescent="0.25">
      <c r="E808">
        <v>27178</v>
      </c>
      <c r="F808" t="e">
        <v>#N/A</v>
      </c>
      <c r="I808" s="24">
        <v>25500</v>
      </c>
      <c r="J808" s="44">
        <v>277.73</v>
      </c>
      <c r="K808" t="e">
        <f t="shared" si="12"/>
        <v>#N/A</v>
      </c>
    </row>
    <row r="809" spans="5:11" hidden="1" x14ac:dyDescent="0.25">
      <c r="E809">
        <v>27179</v>
      </c>
      <c r="F809" t="e">
        <v>#N/A</v>
      </c>
      <c r="I809" s="24">
        <v>25505</v>
      </c>
      <c r="J809" s="44">
        <v>508.52</v>
      </c>
      <c r="K809" t="e">
        <f t="shared" si="12"/>
        <v>#N/A</v>
      </c>
    </row>
    <row r="810" spans="5:11" x14ac:dyDescent="0.25">
      <c r="E810">
        <v>27181</v>
      </c>
      <c r="F810" t="e">
        <v>#N/A</v>
      </c>
      <c r="I810" s="24">
        <v>25515</v>
      </c>
      <c r="J810" s="44">
        <v>739.29</v>
      </c>
      <c r="K810">
        <f t="shared" si="12"/>
        <v>25515</v>
      </c>
    </row>
    <row r="811" spans="5:11" hidden="1" x14ac:dyDescent="0.25">
      <c r="E811">
        <v>27185</v>
      </c>
      <c r="F811" t="e">
        <v>#N/A</v>
      </c>
      <c r="I811" s="24">
        <v>25520</v>
      </c>
      <c r="J811" s="44">
        <v>585.75</v>
      </c>
      <c r="K811" t="e">
        <f t="shared" si="12"/>
        <v>#N/A</v>
      </c>
    </row>
    <row r="812" spans="5:11" x14ac:dyDescent="0.25">
      <c r="E812">
        <v>27187</v>
      </c>
      <c r="F812" t="e">
        <v>#N/A</v>
      </c>
      <c r="I812" s="24">
        <v>25525</v>
      </c>
      <c r="J812" s="44">
        <v>866.36</v>
      </c>
      <c r="K812">
        <f t="shared" si="12"/>
        <v>25525</v>
      </c>
    </row>
    <row r="813" spans="5:11" x14ac:dyDescent="0.25">
      <c r="E813">
        <v>27193</v>
      </c>
      <c r="F813" t="e">
        <v>#N/A</v>
      </c>
      <c r="I813" s="24">
        <v>25526</v>
      </c>
      <c r="J813" s="44">
        <v>1050.1400000000001</v>
      </c>
      <c r="K813">
        <f t="shared" si="12"/>
        <v>25526</v>
      </c>
    </row>
    <row r="814" spans="5:11" hidden="1" x14ac:dyDescent="0.25">
      <c r="E814">
        <v>27194</v>
      </c>
      <c r="F814" t="e">
        <v>#N/A</v>
      </c>
      <c r="I814" s="24">
        <v>25530</v>
      </c>
      <c r="J814" s="44">
        <v>263.76</v>
      </c>
      <c r="K814" t="e">
        <f t="shared" si="12"/>
        <v>#N/A</v>
      </c>
    </row>
    <row r="815" spans="5:11" hidden="1" x14ac:dyDescent="0.25">
      <c r="E815">
        <v>27202</v>
      </c>
      <c r="F815" t="e">
        <v>#N/A</v>
      </c>
      <c r="I815" s="24">
        <v>25535</v>
      </c>
      <c r="J815" s="44">
        <v>499.95</v>
      </c>
      <c r="K815" t="e">
        <f t="shared" si="12"/>
        <v>#N/A</v>
      </c>
    </row>
    <row r="816" spans="5:11" x14ac:dyDescent="0.25">
      <c r="E816">
        <v>27222</v>
      </c>
      <c r="F816" t="e">
        <v>#N/A</v>
      </c>
      <c r="I816" s="24">
        <v>25545</v>
      </c>
      <c r="J816" s="44">
        <v>688.64</v>
      </c>
      <c r="K816">
        <f t="shared" si="12"/>
        <v>25545</v>
      </c>
    </row>
    <row r="817" spans="5:11" hidden="1" x14ac:dyDescent="0.25">
      <c r="E817">
        <v>27226</v>
      </c>
      <c r="F817" t="e">
        <v>#N/A</v>
      </c>
      <c r="I817" s="24">
        <v>25560</v>
      </c>
      <c r="J817" s="44">
        <v>277.77</v>
      </c>
      <c r="K817" t="e">
        <f t="shared" si="12"/>
        <v>#N/A</v>
      </c>
    </row>
    <row r="818" spans="5:11" hidden="1" x14ac:dyDescent="0.25">
      <c r="E818">
        <v>27227</v>
      </c>
      <c r="F818" t="e">
        <v>#N/A</v>
      </c>
      <c r="I818" s="24">
        <v>25565</v>
      </c>
      <c r="J818" s="44">
        <v>517.87</v>
      </c>
      <c r="K818" t="e">
        <f t="shared" si="12"/>
        <v>#N/A</v>
      </c>
    </row>
    <row r="819" spans="5:11" x14ac:dyDescent="0.25">
      <c r="E819">
        <v>27228</v>
      </c>
      <c r="F819" t="e">
        <v>#N/A</v>
      </c>
      <c r="I819" s="24">
        <v>25574</v>
      </c>
      <c r="J819" s="44">
        <v>742.92</v>
      </c>
      <c r="K819">
        <f t="shared" si="12"/>
        <v>25574</v>
      </c>
    </row>
    <row r="820" spans="5:11" x14ac:dyDescent="0.25">
      <c r="E820">
        <v>27232</v>
      </c>
      <c r="F820" t="e">
        <v>#N/A</v>
      </c>
      <c r="I820" s="24">
        <v>25575</v>
      </c>
      <c r="J820" s="44">
        <v>994.99</v>
      </c>
      <c r="K820">
        <f t="shared" si="12"/>
        <v>25575</v>
      </c>
    </row>
    <row r="821" spans="5:11" hidden="1" x14ac:dyDescent="0.25">
      <c r="E821">
        <v>27235</v>
      </c>
      <c r="F821" t="e">
        <v>#N/A</v>
      </c>
      <c r="I821" s="24">
        <v>25600</v>
      </c>
      <c r="J821" s="44">
        <v>344.69</v>
      </c>
      <c r="K821" t="e">
        <f t="shared" si="12"/>
        <v>#N/A</v>
      </c>
    </row>
    <row r="822" spans="5:11" hidden="1" x14ac:dyDescent="0.25">
      <c r="E822">
        <v>27236</v>
      </c>
      <c r="F822" t="e">
        <v>#N/A</v>
      </c>
      <c r="I822" s="24">
        <v>25605</v>
      </c>
      <c r="J822" s="44">
        <v>566.28</v>
      </c>
      <c r="K822" t="e">
        <f t="shared" si="12"/>
        <v>#N/A</v>
      </c>
    </row>
    <row r="823" spans="5:11" x14ac:dyDescent="0.25">
      <c r="E823">
        <v>27238</v>
      </c>
      <c r="F823" t="e">
        <v>#N/A</v>
      </c>
      <c r="I823" s="24">
        <v>25606</v>
      </c>
      <c r="J823" s="44">
        <v>733.45</v>
      </c>
      <c r="K823">
        <f t="shared" si="12"/>
        <v>25606</v>
      </c>
    </row>
    <row r="824" spans="5:11" x14ac:dyDescent="0.25">
      <c r="E824">
        <v>27240</v>
      </c>
      <c r="F824" t="e">
        <v>#N/A</v>
      </c>
      <c r="I824" s="24">
        <v>25607</v>
      </c>
      <c r="J824" s="44">
        <v>812.14</v>
      </c>
      <c r="K824">
        <f t="shared" si="12"/>
        <v>25607</v>
      </c>
    </row>
    <row r="825" spans="5:11" x14ac:dyDescent="0.25">
      <c r="E825">
        <v>27244</v>
      </c>
      <c r="F825" t="e">
        <v>#N/A</v>
      </c>
      <c r="I825" s="24">
        <v>25608</v>
      </c>
      <c r="J825" s="44">
        <v>909.5</v>
      </c>
      <c r="K825">
        <f t="shared" si="12"/>
        <v>25608</v>
      </c>
    </row>
    <row r="826" spans="5:11" x14ac:dyDescent="0.25">
      <c r="E826">
        <v>27245</v>
      </c>
      <c r="F826" t="e">
        <v>#N/A</v>
      </c>
      <c r="I826" s="24">
        <v>25609</v>
      </c>
      <c r="J826" s="44">
        <v>1155.48</v>
      </c>
      <c r="K826">
        <f t="shared" si="12"/>
        <v>25609</v>
      </c>
    </row>
    <row r="827" spans="5:11" hidden="1" x14ac:dyDescent="0.25">
      <c r="E827">
        <v>27248</v>
      </c>
      <c r="F827" t="e">
        <v>#N/A</v>
      </c>
      <c r="I827" s="24">
        <v>25622</v>
      </c>
      <c r="J827" s="44">
        <v>306.81</v>
      </c>
      <c r="K827" t="e">
        <f t="shared" si="12"/>
        <v>#N/A</v>
      </c>
    </row>
    <row r="828" spans="5:11" hidden="1" x14ac:dyDescent="0.25">
      <c r="E828">
        <v>27250</v>
      </c>
      <c r="F828" t="e">
        <v>#N/A</v>
      </c>
      <c r="I828" s="24">
        <v>25624</v>
      </c>
      <c r="J828" s="44">
        <v>479.6</v>
      </c>
      <c r="K828" t="e">
        <f t="shared" si="12"/>
        <v>#N/A</v>
      </c>
    </row>
    <row r="829" spans="5:11" x14ac:dyDescent="0.25">
      <c r="E829">
        <v>27252</v>
      </c>
      <c r="F829" t="e">
        <v>#N/A</v>
      </c>
      <c r="I829" s="24">
        <v>25628</v>
      </c>
      <c r="J829" s="44">
        <v>795.29</v>
      </c>
      <c r="K829">
        <f t="shared" si="12"/>
        <v>25628</v>
      </c>
    </row>
    <row r="830" spans="5:11" hidden="1" x14ac:dyDescent="0.25">
      <c r="E830">
        <v>27253</v>
      </c>
      <c r="F830" t="e">
        <v>#N/A</v>
      </c>
      <c r="I830" s="24">
        <v>25630</v>
      </c>
      <c r="J830" s="44">
        <v>309.92</v>
      </c>
      <c r="K830" t="e">
        <f t="shared" si="12"/>
        <v>#N/A</v>
      </c>
    </row>
    <row r="831" spans="5:11" hidden="1" x14ac:dyDescent="0.25">
      <c r="E831">
        <v>27254</v>
      </c>
      <c r="F831" t="e">
        <v>#N/A</v>
      </c>
      <c r="I831" s="24">
        <v>25635</v>
      </c>
      <c r="J831" s="44">
        <v>419.6</v>
      </c>
      <c r="K831" t="e">
        <f t="shared" si="12"/>
        <v>#N/A</v>
      </c>
    </row>
    <row r="832" spans="5:11" x14ac:dyDescent="0.25">
      <c r="E832">
        <v>27257</v>
      </c>
      <c r="F832" t="e">
        <v>#N/A</v>
      </c>
      <c r="I832" s="24">
        <v>25645</v>
      </c>
      <c r="J832" s="44">
        <v>626.52</v>
      </c>
      <c r="K832">
        <f t="shared" si="12"/>
        <v>25645</v>
      </c>
    </row>
    <row r="833" spans="5:11" hidden="1" x14ac:dyDescent="0.25">
      <c r="E833">
        <v>27258</v>
      </c>
      <c r="F833" t="e">
        <v>#N/A</v>
      </c>
      <c r="I833" s="24">
        <v>25650</v>
      </c>
      <c r="J833" s="44">
        <v>331.74</v>
      </c>
      <c r="K833" t="e">
        <f t="shared" si="12"/>
        <v>#N/A</v>
      </c>
    </row>
    <row r="834" spans="5:11" x14ac:dyDescent="0.25">
      <c r="E834">
        <v>27259</v>
      </c>
      <c r="F834" t="e">
        <v>#N/A</v>
      </c>
      <c r="I834" s="24">
        <v>25651</v>
      </c>
      <c r="J834" s="44">
        <v>535.72</v>
      </c>
      <c r="K834">
        <f t="shared" si="12"/>
        <v>25651</v>
      </c>
    </row>
    <row r="835" spans="5:11" x14ac:dyDescent="0.25">
      <c r="E835">
        <v>27265</v>
      </c>
      <c r="F835" t="e">
        <v>#N/A</v>
      </c>
      <c r="I835" s="24">
        <v>25652</v>
      </c>
      <c r="J835" s="44">
        <v>689.38</v>
      </c>
      <c r="K835">
        <f t="shared" si="12"/>
        <v>25652</v>
      </c>
    </row>
    <row r="836" spans="5:11" x14ac:dyDescent="0.25">
      <c r="E836">
        <v>27266</v>
      </c>
      <c r="F836" t="e">
        <v>#N/A</v>
      </c>
      <c r="I836" s="24">
        <v>25660</v>
      </c>
      <c r="J836" s="44">
        <v>449.96</v>
      </c>
      <c r="K836">
        <f t="shared" si="12"/>
        <v>25660</v>
      </c>
    </row>
    <row r="837" spans="5:11" x14ac:dyDescent="0.25">
      <c r="E837">
        <v>27267</v>
      </c>
      <c r="F837" t="e">
        <v>#N/A</v>
      </c>
      <c r="I837" s="24">
        <v>25670</v>
      </c>
      <c r="J837" s="44">
        <v>668.78</v>
      </c>
      <c r="K837">
        <f t="shared" si="12"/>
        <v>25670</v>
      </c>
    </row>
    <row r="838" spans="5:11" x14ac:dyDescent="0.25">
      <c r="E838">
        <v>27268</v>
      </c>
      <c r="F838" t="e">
        <v>#N/A</v>
      </c>
      <c r="I838" s="24">
        <v>25671</v>
      </c>
      <c r="J838" s="44">
        <v>586.69000000000005</v>
      </c>
      <c r="K838">
        <f t="shared" ref="K838:K901" si="13">VLOOKUP(I838,$E$4:$F$3113,1,FALSE)</f>
        <v>25671</v>
      </c>
    </row>
    <row r="839" spans="5:11" hidden="1" x14ac:dyDescent="0.25">
      <c r="E839">
        <v>27269</v>
      </c>
      <c r="F839" t="e">
        <v>#N/A</v>
      </c>
      <c r="I839" s="24">
        <v>25675</v>
      </c>
      <c r="J839" s="44">
        <v>435.47</v>
      </c>
      <c r="K839" t="e">
        <f t="shared" si="13"/>
        <v>#N/A</v>
      </c>
    </row>
    <row r="840" spans="5:11" x14ac:dyDescent="0.25">
      <c r="E840">
        <v>27275</v>
      </c>
      <c r="F840" t="e">
        <v>#N/A</v>
      </c>
      <c r="I840" s="24">
        <v>25676</v>
      </c>
      <c r="J840" s="44">
        <v>691.78</v>
      </c>
      <c r="K840">
        <f t="shared" si="13"/>
        <v>25676</v>
      </c>
    </row>
    <row r="841" spans="5:11" x14ac:dyDescent="0.25">
      <c r="E841">
        <v>27279</v>
      </c>
      <c r="F841" t="e">
        <v>#N/A</v>
      </c>
      <c r="I841" s="24">
        <v>25680</v>
      </c>
      <c r="J841" s="44">
        <v>520.62</v>
      </c>
      <c r="K841">
        <f t="shared" si="13"/>
        <v>25680</v>
      </c>
    </row>
    <row r="842" spans="5:11" x14ac:dyDescent="0.25">
      <c r="E842">
        <v>27280</v>
      </c>
      <c r="F842" t="e">
        <v>#N/A</v>
      </c>
      <c r="I842" s="24">
        <v>25685</v>
      </c>
      <c r="J842" s="44">
        <v>808.41</v>
      </c>
      <c r="K842">
        <f t="shared" si="13"/>
        <v>25685</v>
      </c>
    </row>
    <row r="843" spans="5:11" x14ac:dyDescent="0.25">
      <c r="E843">
        <v>27282</v>
      </c>
      <c r="F843" t="e">
        <v>#N/A</v>
      </c>
      <c r="I843" s="24">
        <v>25690</v>
      </c>
      <c r="J843" s="44">
        <v>526.33000000000004</v>
      </c>
      <c r="K843">
        <f t="shared" si="13"/>
        <v>25690</v>
      </c>
    </row>
    <row r="844" spans="5:11" x14ac:dyDescent="0.25">
      <c r="E844">
        <v>27284</v>
      </c>
      <c r="F844" t="e">
        <v>#N/A</v>
      </c>
      <c r="I844" s="24">
        <v>25695</v>
      </c>
      <c r="J844" s="44">
        <v>699.64</v>
      </c>
      <c r="K844">
        <f t="shared" si="13"/>
        <v>25695</v>
      </c>
    </row>
    <row r="845" spans="5:11" x14ac:dyDescent="0.25">
      <c r="E845">
        <v>27286</v>
      </c>
      <c r="F845" t="e">
        <v>#N/A</v>
      </c>
      <c r="I845" s="24">
        <v>25800</v>
      </c>
      <c r="J845" s="44">
        <v>806.7</v>
      </c>
      <c r="K845">
        <f t="shared" si="13"/>
        <v>25800</v>
      </c>
    </row>
    <row r="846" spans="5:11" x14ac:dyDescent="0.25">
      <c r="E846">
        <v>27290</v>
      </c>
      <c r="F846" t="e">
        <v>#N/A</v>
      </c>
      <c r="I846" s="24">
        <v>25805</v>
      </c>
      <c r="J846" s="44">
        <v>932.59</v>
      </c>
      <c r="K846">
        <f t="shared" si="13"/>
        <v>25805</v>
      </c>
    </row>
    <row r="847" spans="5:11" x14ac:dyDescent="0.25">
      <c r="E847">
        <v>27295</v>
      </c>
      <c r="F847" t="e">
        <v>#N/A</v>
      </c>
      <c r="I847" s="24">
        <v>25810</v>
      </c>
      <c r="J847" s="44">
        <v>956.27</v>
      </c>
      <c r="K847">
        <f t="shared" si="13"/>
        <v>25810</v>
      </c>
    </row>
    <row r="848" spans="5:11" x14ac:dyDescent="0.25">
      <c r="E848">
        <v>27303</v>
      </c>
      <c r="F848" t="e">
        <v>#N/A</v>
      </c>
      <c r="I848" s="24">
        <v>25820</v>
      </c>
      <c r="J848" s="44">
        <v>679.41</v>
      </c>
      <c r="K848">
        <f t="shared" si="13"/>
        <v>25820</v>
      </c>
    </row>
    <row r="849" spans="5:11" x14ac:dyDescent="0.25">
      <c r="E849">
        <v>27305</v>
      </c>
      <c r="F849" t="e">
        <v>#N/A</v>
      </c>
      <c r="I849" s="24">
        <v>25825</v>
      </c>
      <c r="J849" s="44">
        <v>835.99</v>
      </c>
      <c r="K849">
        <f t="shared" si="13"/>
        <v>25825</v>
      </c>
    </row>
    <row r="850" spans="5:11" x14ac:dyDescent="0.25">
      <c r="E850">
        <v>27306</v>
      </c>
      <c r="F850" t="e">
        <v>#N/A</v>
      </c>
      <c r="I850" s="24">
        <v>25830</v>
      </c>
      <c r="J850" s="44">
        <v>1047.72</v>
      </c>
      <c r="K850">
        <f t="shared" si="13"/>
        <v>25830</v>
      </c>
    </row>
    <row r="851" spans="5:11" x14ac:dyDescent="0.25">
      <c r="E851">
        <v>27307</v>
      </c>
      <c r="F851" t="e">
        <v>#N/A</v>
      </c>
      <c r="I851" s="24">
        <v>25900</v>
      </c>
      <c r="J851" s="44">
        <v>781.73</v>
      </c>
      <c r="K851">
        <f t="shared" si="13"/>
        <v>25900</v>
      </c>
    </row>
    <row r="852" spans="5:11" x14ac:dyDescent="0.25">
      <c r="E852">
        <v>27310</v>
      </c>
      <c r="F852" t="e">
        <v>#N/A</v>
      </c>
      <c r="I852" s="24">
        <v>25905</v>
      </c>
      <c r="J852" s="44">
        <v>712.36</v>
      </c>
      <c r="K852">
        <f t="shared" si="13"/>
        <v>25905</v>
      </c>
    </row>
    <row r="853" spans="5:11" x14ac:dyDescent="0.25">
      <c r="E853">
        <v>27324</v>
      </c>
      <c r="F853" t="e">
        <v>#N/A</v>
      </c>
      <c r="I853" s="24">
        <v>25907</v>
      </c>
      <c r="J853" s="44">
        <v>641.29</v>
      </c>
      <c r="K853">
        <f t="shared" si="13"/>
        <v>25907</v>
      </c>
    </row>
    <row r="854" spans="5:11" x14ac:dyDescent="0.25">
      <c r="E854">
        <v>27325</v>
      </c>
      <c r="F854" t="e">
        <v>#N/A</v>
      </c>
      <c r="I854" s="24">
        <v>25909</v>
      </c>
      <c r="J854" s="44">
        <v>756.56</v>
      </c>
      <c r="K854">
        <f t="shared" si="13"/>
        <v>25909</v>
      </c>
    </row>
    <row r="855" spans="5:11" x14ac:dyDescent="0.25">
      <c r="E855">
        <v>27326</v>
      </c>
      <c r="F855" t="e">
        <v>#N/A</v>
      </c>
      <c r="I855" s="24">
        <v>25915</v>
      </c>
      <c r="J855" s="44">
        <v>1299.43</v>
      </c>
      <c r="K855">
        <f t="shared" si="13"/>
        <v>25915</v>
      </c>
    </row>
    <row r="856" spans="5:11" x14ac:dyDescent="0.25">
      <c r="E856">
        <v>27328</v>
      </c>
      <c r="F856" t="e">
        <v>#N/A</v>
      </c>
      <c r="I856" s="24">
        <v>25920</v>
      </c>
      <c r="J856" s="44">
        <v>767.3</v>
      </c>
      <c r="K856">
        <f t="shared" si="13"/>
        <v>25920</v>
      </c>
    </row>
    <row r="857" spans="5:11" x14ac:dyDescent="0.25">
      <c r="E857">
        <v>27329</v>
      </c>
      <c r="F857" t="e">
        <v>#N/A</v>
      </c>
      <c r="I857" s="24">
        <v>25922</v>
      </c>
      <c r="J857" s="44">
        <v>632.82000000000005</v>
      </c>
      <c r="K857">
        <f t="shared" si="13"/>
        <v>25922</v>
      </c>
    </row>
    <row r="858" spans="5:11" x14ac:dyDescent="0.25">
      <c r="E858">
        <v>27330</v>
      </c>
      <c r="F858" t="e">
        <v>#N/A</v>
      </c>
      <c r="I858" s="24">
        <v>25924</v>
      </c>
      <c r="J858" s="44">
        <v>669.67</v>
      </c>
      <c r="K858">
        <f t="shared" si="13"/>
        <v>25924</v>
      </c>
    </row>
    <row r="859" spans="5:11" x14ac:dyDescent="0.25">
      <c r="E859">
        <v>27331</v>
      </c>
      <c r="F859" t="e">
        <v>#N/A</v>
      </c>
      <c r="I859" s="24">
        <v>25927</v>
      </c>
      <c r="J859" s="44">
        <v>901.98</v>
      </c>
      <c r="K859">
        <f t="shared" si="13"/>
        <v>25927</v>
      </c>
    </row>
    <row r="860" spans="5:11" x14ac:dyDescent="0.25">
      <c r="E860">
        <v>27332</v>
      </c>
      <c r="F860" t="e">
        <v>#N/A</v>
      </c>
      <c r="I860" s="24">
        <v>25929</v>
      </c>
      <c r="J860" s="44">
        <v>652.67999999999995</v>
      </c>
      <c r="K860">
        <f t="shared" si="13"/>
        <v>25929</v>
      </c>
    </row>
    <row r="861" spans="5:11" x14ac:dyDescent="0.25">
      <c r="E861">
        <v>27333</v>
      </c>
      <c r="F861" t="e">
        <v>#N/A</v>
      </c>
      <c r="I861" s="24">
        <v>25931</v>
      </c>
      <c r="J861" s="44">
        <v>734.49</v>
      </c>
      <c r="K861">
        <f t="shared" si="13"/>
        <v>25931</v>
      </c>
    </row>
    <row r="862" spans="5:11" hidden="1" x14ac:dyDescent="0.25">
      <c r="E862">
        <v>27334</v>
      </c>
      <c r="F862" t="e">
        <v>#N/A</v>
      </c>
      <c r="I862" s="24">
        <v>26010</v>
      </c>
      <c r="J862" s="44">
        <v>151.91999999999999</v>
      </c>
      <c r="K862" t="e">
        <f t="shared" si="13"/>
        <v>#N/A</v>
      </c>
    </row>
    <row r="863" spans="5:11" hidden="1" x14ac:dyDescent="0.25">
      <c r="E863">
        <v>27335</v>
      </c>
      <c r="F863" t="e">
        <v>#N/A</v>
      </c>
      <c r="I863" s="24">
        <v>26011</v>
      </c>
      <c r="J863" s="44">
        <v>204.56</v>
      </c>
      <c r="K863" t="e">
        <f t="shared" si="13"/>
        <v>#N/A</v>
      </c>
    </row>
    <row r="864" spans="5:11" x14ac:dyDescent="0.25">
      <c r="E864">
        <v>27337</v>
      </c>
      <c r="F864" t="e">
        <v>#N/A</v>
      </c>
      <c r="I864" s="24">
        <v>26020</v>
      </c>
      <c r="J864" s="44">
        <v>480.08</v>
      </c>
      <c r="K864">
        <f t="shared" si="13"/>
        <v>26020</v>
      </c>
    </row>
    <row r="865" spans="5:11" x14ac:dyDescent="0.25">
      <c r="E865">
        <v>27339</v>
      </c>
      <c r="F865" t="e">
        <v>#N/A</v>
      </c>
      <c r="I865" s="24">
        <v>26025</v>
      </c>
      <c r="J865" s="44">
        <v>467.19</v>
      </c>
      <c r="K865">
        <f t="shared" si="13"/>
        <v>26025</v>
      </c>
    </row>
    <row r="866" spans="5:11" x14ac:dyDescent="0.25">
      <c r="E866">
        <v>27340</v>
      </c>
      <c r="F866" t="e">
        <v>#N/A</v>
      </c>
      <c r="I866" s="24">
        <v>26030</v>
      </c>
      <c r="J866" s="44">
        <v>542.92999999999995</v>
      </c>
      <c r="K866">
        <f t="shared" si="13"/>
        <v>26030</v>
      </c>
    </row>
    <row r="867" spans="5:11" x14ac:dyDescent="0.25">
      <c r="E867">
        <v>27345</v>
      </c>
      <c r="F867" t="e">
        <v>#N/A</v>
      </c>
      <c r="I867" s="24">
        <v>26034</v>
      </c>
      <c r="J867" s="44">
        <v>593.77</v>
      </c>
      <c r="K867">
        <f t="shared" si="13"/>
        <v>26034</v>
      </c>
    </row>
    <row r="868" spans="5:11" x14ac:dyDescent="0.25">
      <c r="E868">
        <v>27347</v>
      </c>
      <c r="F868" t="e">
        <v>#N/A</v>
      </c>
      <c r="I868" s="24">
        <v>26035</v>
      </c>
      <c r="J868" s="44">
        <v>942.52</v>
      </c>
      <c r="K868">
        <f t="shared" si="13"/>
        <v>26035</v>
      </c>
    </row>
    <row r="869" spans="5:11" x14ac:dyDescent="0.25">
      <c r="E869">
        <v>27350</v>
      </c>
      <c r="F869" t="e">
        <v>#N/A</v>
      </c>
      <c r="I869" s="24">
        <v>26037</v>
      </c>
      <c r="J869" s="44">
        <v>625.27</v>
      </c>
      <c r="K869">
        <f t="shared" si="13"/>
        <v>26037</v>
      </c>
    </row>
    <row r="870" spans="5:11" x14ac:dyDescent="0.25">
      <c r="E870">
        <v>27355</v>
      </c>
      <c r="F870" t="e">
        <v>#N/A</v>
      </c>
      <c r="I870" s="24">
        <v>26040</v>
      </c>
      <c r="J870" s="44">
        <v>344.92</v>
      </c>
      <c r="K870">
        <f t="shared" si="13"/>
        <v>26040</v>
      </c>
    </row>
    <row r="871" spans="5:11" x14ac:dyDescent="0.25">
      <c r="E871">
        <v>27356</v>
      </c>
      <c r="F871" t="e">
        <v>#N/A</v>
      </c>
      <c r="I871" s="24">
        <v>26045</v>
      </c>
      <c r="J871" s="44">
        <v>518.22</v>
      </c>
      <c r="K871">
        <f t="shared" si="13"/>
        <v>26045</v>
      </c>
    </row>
    <row r="872" spans="5:11" hidden="1" x14ac:dyDescent="0.25">
      <c r="E872">
        <v>27357</v>
      </c>
      <c r="F872" t="e">
        <v>#N/A</v>
      </c>
      <c r="I872" s="24">
        <v>26055</v>
      </c>
      <c r="J872" s="44">
        <v>344.6</v>
      </c>
      <c r="K872" t="e">
        <f t="shared" si="13"/>
        <v>#N/A</v>
      </c>
    </row>
    <row r="873" spans="5:11" x14ac:dyDescent="0.25">
      <c r="E873">
        <v>27358</v>
      </c>
      <c r="F873" t="e">
        <v>#N/A</v>
      </c>
      <c r="I873" s="24">
        <v>26060</v>
      </c>
      <c r="J873" s="44">
        <v>293.43</v>
      </c>
      <c r="K873">
        <f t="shared" si="13"/>
        <v>26060</v>
      </c>
    </row>
    <row r="874" spans="5:11" x14ac:dyDescent="0.25">
      <c r="E874">
        <v>27360</v>
      </c>
      <c r="F874" t="e">
        <v>#N/A</v>
      </c>
      <c r="I874" s="24">
        <v>26070</v>
      </c>
      <c r="J874" s="44">
        <v>346.46</v>
      </c>
      <c r="K874">
        <f t="shared" si="13"/>
        <v>26070</v>
      </c>
    </row>
    <row r="875" spans="5:11" x14ac:dyDescent="0.25">
      <c r="E875">
        <v>27364</v>
      </c>
      <c r="F875" t="e">
        <v>#N/A</v>
      </c>
      <c r="I875" s="24">
        <v>26075</v>
      </c>
      <c r="J875" s="44">
        <v>367.77</v>
      </c>
      <c r="K875">
        <f t="shared" si="13"/>
        <v>26075</v>
      </c>
    </row>
    <row r="876" spans="5:11" x14ac:dyDescent="0.25">
      <c r="E876">
        <v>27365</v>
      </c>
      <c r="F876" t="e">
        <v>#N/A</v>
      </c>
      <c r="I876" s="24">
        <v>26080</v>
      </c>
      <c r="J876" s="44">
        <v>432.08</v>
      </c>
      <c r="K876">
        <f t="shared" si="13"/>
        <v>26080</v>
      </c>
    </row>
    <row r="877" spans="5:11" x14ac:dyDescent="0.25">
      <c r="E877">
        <v>27370</v>
      </c>
      <c r="F877" t="e">
        <v>#N/A</v>
      </c>
      <c r="I877" s="24">
        <v>26100</v>
      </c>
      <c r="J877" s="44">
        <v>369.34</v>
      </c>
      <c r="K877">
        <f t="shared" si="13"/>
        <v>26100</v>
      </c>
    </row>
    <row r="878" spans="5:11" x14ac:dyDescent="0.25">
      <c r="E878">
        <v>27380</v>
      </c>
      <c r="F878" t="e">
        <v>#N/A</v>
      </c>
      <c r="I878" s="24">
        <v>26105</v>
      </c>
      <c r="J878" s="44">
        <v>368.46</v>
      </c>
      <c r="K878">
        <f t="shared" si="13"/>
        <v>26105</v>
      </c>
    </row>
    <row r="879" spans="5:11" x14ac:dyDescent="0.25">
      <c r="E879">
        <v>27381</v>
      </c>
      <c r="F879" t="e">
        <v>#N/A</v>
      </c>
      <c r="I879" s="24">
        <v>26110</v>
      </c>
      <c r="J879" s="44">
        <v>355.46</v>
      </c>
      <c r="K879">
        <f t="shared" si="13"/>
        <v>26110</v>
      </c>
    </row>
    <row r="880" spans="5:11" x14ac:dyDescent="0.25">
      <c r="E880">
        <v>27385</v>
      </c>
      <c r="F880" t="e">
        <v>#N/A</v>
      </c>
      <c r="I880" s="24">
        <v>26111</v>
      </c>
      <c r="J880" s="44">
        <v>461.47</v>
      </c>
      <c r="K880">
        <f t="shared" si="13"/>
        <v>26111</v>
      </c>
    </row>
    <row r="881" spans="5:11" x14ac:dyDescent="0.25">
      <c r="E881">
        <v>27386</v>
      </c>
      <c r="F881" t="e">
        <v>#N/A</v>
      </c>
      <c r="I881" s="24">
        <v>26113</v>
      </c>
      <c r="J881" s="44">
        <v>605.22</v>
      </c>
      <c r="K881">
        <f t="shared" si="13"/>
        <v>26113</v>
      </c>
    </row>
    <row r="882" spans="5:11" hidden="1" x14ac:dyDescent="0.25">
      <c r="E882">
        <v>27390</v>
      </c>
      <c r="F882" t="e">
        <v>#N/A</v>
      </c>
      <c r="I882" s="24">
        <v>26115</v>
      </c>
      <c r="J882" s="44">
        <v>368.36</v>
      </c>
      <c r="K882" t="e">
        <f t="shared" si="13"/>
        <v>#N/A</v>
      </c>
    </row>
    <row r="883" spans="5:11" x14ac:dyDescent="0.25">
      <c r="E883">
        <v>27391</v>
      </c>
      <c r="F883" t="e">
        <v>#N/A</v>
      </c>
      <c r="I883" s="24">
        <v>26116</v>
      </c>
      <c r="J883" s="44">
        <v>582.12</v>
      </c>
      <c r="K883">
        <f t="shared" si="13"/>
        <v>26116</v>
      </c>
    </row>
    <row r="884" spans="5:11" x14ac:dyDescent="0.25">
      <c r="E884">
        <v>27392</v>
      </c>
      <c r="F884" t="e">
        <v>#N/A</v>
      </c>
      <c r="I884" s="24">
        <v>26117</v>
      </c>
      <c r="J884" s="44">
        <v>826.56</v>
      </c>
      <c r="K884">
        <f t="shared" si="13"/>
        <v>26117</v>
      </c>
    </row>
    <row r="885" spans="5:11" x14ac:dyDescent="0.25">
      <c r="E885">
        <v>27393</v>
      </c>
      <c r="F885" t="e">
        <v>#N/A</v>
      </c>
      <c r="I885" s="24">
        <v>26118</v>
      </c>
      <c r="J885" s="44">
        <v>1159.1099999999999</v>
      </c>
      <c r="K885">
        <f t="shared" si="13"/>
        <v>26118</v>
      </c>
    </row>
    <row r="886" spans="5:11" x14ac:dyDescent="0.25">
      <c r="E886">
        <v>27394</v>
      </c>
      <c r="F886" t="e">
        <v>#N/A</v>
      </c>
      <c r="I886" s="24">
        <v>26121</v>
      </c>
      <c r="J886" s="44">
        <v>658.89</v>
      </c>
      <c r="K886">
        <f t="shared" si="13"/>
        <v>26121</v>
      </c>
    </row>
    <row r="887" spans="5:11" x14ac:dyDescent="0.25">
      <c r="E887">
        <v>27395</v>
      </c>
      <c r="F887" t="e">
        <v>#N/A</v>
      </c>
      <c r="I887" s="24">
        <v>26123</v>
      </c>
      <c r="J887" s="44">
        <v>920.4</v>
      </c>
      <c r="K887">
        <f t="shared" si="13"/>
        <v>26123</v>
      </c>
    </row>
    <row r="888" spans="5:11" x14ac:dyDescent="0.25">
      <c r="E888">
        <v>27396</v>
      </c>
      <c r="F888" t="e">
        <v>#N/A</v>
      </c>
      <c r="I888" s="24">
        <v>26125</v>
      </c>
      <c r="J888" s="44">
        <v>301.08</v>
      </c>
      <c r="K888">
        <f t="shared" si="13"/>
        <v>26125</v>
      </c>
    </row>
    <row r="889" spans="5:11" x14ac:dyDescent="0.25">
      <c r="E889">
        <v>27397</v>
      </c>
      <c r="F889" t="e">
        <v>#N/A</v>
      </c>
      <c r="I889" s="24">
        <v>26130</v>
      </c>
      <c r="J889" s="44">
        <v>511.86</v>
      </c>
      <c r="K889">
        <f t="shared" si="13"/>
        <v>26130</v>
      </c>
    </row>
    <row r="890" spans="5:11" x14ac:dyDescent="0.25">
      <c r="E890">
        <v>27400</v>
      </c>
      <c r="F890" t="e">
        <v>#N/A</v>
      </c>
      <c r="I890" s="24">
        <v>26135</v>
      </c>
      <c r="J890" s="44">
        <v>605.67999999999995</v>
      </c>
      <c r="K890">
        <f t="shared" si="13"/>
        <v>26135</v>
      </c>
    </row>
    <row r="891" spans="5:11" x14ac:dyDescent="0.25">
      <c r="E891">
        <v>27403</v>
      </c>
      <c r="F891" t="e">
        <v>#N/A</v>
      </c>
      <c r="I891" s="24">
        <v>26140</v>
      </c>
      <c r="J891" s="44">
        <v>556.28</v>
      </c>
      <c r="K891">
        <f t="shared" si="13"/>
        <v>26140</v>
      </c>
    </row>
    <row r="892" spans="5:11" x14ac:dyDescent="0.25">
      <c r="E892">
        <v>27405</v>
      </c>
      <c r="F892" t="e">
        <v>#N/A</v>
      </c>
      <c r="I892" s="24">
        <v>26145</v>
      </c>
      <c r="J892" s="44">
        <v>564.53</v>
      </c>
      <c r="K892">
        <f t="shared" si="13"/>
        <v>26145</v>
      </c>
    </row>
    <row r="893" spans="5:11" hidden="1" x14ac:dyDescent="0.25">
      <c r="E893">
        <v>27407</v>
      </c>
      <c r="F893" t="e">
        <v>#N/A</v>
      </c>
      <c r="I893" s="24">
        <v>26160</v>
      </c>
      <c r="J893" s="44">
        <v>370.25</v>
      </c>
      <c r="K893" t="e">
        <f t="shared" si="13"/>
        <v>#N/A</v>
      </c>
    </row>
    <row r="894" spans="5:11" x14ac:dyDescent="0.25">
      <c r="E894">
        <v>27409</v>
      </c>
      <c r="F894" t="e">
        <v>#N/A</v>
      </c>
      <c r="I894" s="24">
        <v>26170</v>
      </c>
      <c r="J894" s="44">
        <v>446.98</v>
      </c>
      <c r="K894">
        <f t="shared" si="13"/>
        <v>26170</v>
      </c>
    </row>
    <row r="895" spans="5:11" x14ac:dyDescent="0.25">
      <c r="E895">
        <v>27412</v>
      </c>
      <c r="F895" t="e">
        <v>#N/A</v>
      </c>
      <c r="I895" s="24">
        <v>26180</v>
      </c>
      <c r="J895" s="44">
        <v>488.82</v>
      </c>
      <c r="K895">
        <f t="shared" si="13"/>
        <v>26180</v>
      </c>
    </row>
    <row r="896" spans="5:11" x14ac:dyDescent="0.25">
      <c r="E896">
        <v>27415</v>
      </c>
      <c r="F896" t="e">
        <v>#N/A</v>
      </c>
      <c r="I896" s="24">
        <v>26185</v>
      </c>
      <c r="J896" s="44">
        <v>600.91</v>
      </c>
      <c r="K896">
        <f t="shared" si="13"/>
        <v>26185</v>
      </c>
    </row>
    <row r="897" spans="5:11" x14ac:dyDescent="0.25">
      <c r="E897">
        <v>27416</v>
      </c>
      <c r="F897" t="e">
        <v>#N/A</v>
      </c>
      <c r="I897" s="24">
        <v>26200</v>
      </c>
      <c r="J897" s="44">
        <v>496.88</v>
      </c>
      <c r="K897">
        <f t="shared" si="13"/>
        <v>26200</v>
      </c>
    </row>
    <row r="898" spans="5:11" x14ac:dyDescent="0.25">
      <c r="E898">
        <v>27418</v>
      </c>
      <c r="F898" t="e">
        <v>#N/A</v>
      </c>
      <c r="I898" s="24">
        <v>26205</v>
      </c>
      <c r="J898" s="44">
        <v>665.99</v>
      </c>
      <c r="K898">
        <f t="shared" si="13"/>
        <v>26205</v>
      </c>
    </row>
    <row r="899" spans="5:11" x14ac:dyDescent="0.25">
      <c r="E899">
        <v>27420</v>
      </c>
      <c r="F899" t="e">
        <v>#N/A</v>
      </c>
      <c r="I899" s="24">
        <v>26210</v>
      </c>
      <c r="J899" s="44">
        <v>488.46</v>
      </c>
      <c r="K899">
        <f t="shared" si="13"/>
        <v>26210</v>
      </c>
    </row>
    <row r="900" spans="5:11" x14ac:dyDescent="0.25">
      <c r="E900">
        <v>27422</v>
      </c>
      <c r="F900" t="e">
        <v>#N/A</v>
      </c>
      <c r="I900" s="24">
        <v>26215</v>
      </c>
      <c r="J900" s="44">
        <v>622.61</v>
      </c>
      <c r="K900">
        <f t="shared" si="13"/>
        <v>26215</v>
      </c>
    </row>
    <row r="901" spans="5:11" x14ac:dyDescent="0.25">
      <c r="E901">
        <v>27424</v>
      </c>
      <c r="F901" t="e">
        <v>#N/A</v>
      </c>
      <c r="I901" s="24">
        <v>26230</v>
      </c>
      <c r="J901" s="44">
        <v>549.77</v>
      </c>
      <c r="K901">
        <f t="shared" si="13"/>
        <v>26230</v>
      </c>
    </row>
    <row r="902" spans="5:11" x14ac:dyDescent="0.25">
      <c r="E902">
        <v>27425</v>
      </c>
      <c r="F902" t="e">
        <v>#N/A</v>
      </c>
      <c r="I902" s="24">
        <v>26235</v>
      </c>
      <c r="J902" s="44">
        <v>544.26</v>
      </c>
      <c r="K902">
        <f t="shared" ref="K902:K965" si="14">VLOOKUP(I902,$E$4:$F$3113,1,FALSE)</f>
        <v>26235</v>
      </c>
    </row>
    <row r="903" spans="5:11" x14ac:dyDescent="0.25">
      <c r="E903">
        <v>27427</v>
      </c>
      <c r="F903" t="e">
        <v>#N/A</v>
      </c>
      <c r="I903" s="24">
        <v>26236</v>
      </c>
      <c r="J903" s="44">
        <v>487.52</v>
      </c>
      <c r="K903">
        <f t="shared" si="14"/>
        <v>26236</v>
      </c>
    </row>
    <row r="904" spans="5:11" x14ac:dyDescent="0.25">
      <c r="E904">
        <v>27428</v>
      </c>
      <c r="F904" t="e">
        <v>#N/A</v>
      </c>
      <c r="I904" s="24">
        <v>26250</v>
      </c>
      <c r="J904" s="44">
        <v>1188.1400000000001</v>
      </c>
      <c r="K904">
        <f t="shared" si="14"/>
        <v>26250</v>
      </c>
    </row>
    <row r="905" spans="5:11" x14ac:dyDescent="0.25">
      <c r="E905">
        <v>27429</v>
      </c>
      <c r="F905" t="e">
        <v>#N/A</v>
      </c>
      <c r="I905" s="24">
        <v>26260</v>
      </c>
      <c r="J905" s="44">
        <v>882.88</v>
      </c>
      <c r="K905">
        <f t="shared" si="14"/>
        <v>26260</v>
      </c>
    </row>
    <row r="906" spans="5:11" x14ac:dyDescent="0.25">
      <c r="E906">
        <v>27430</v>
      </c>
      <c r="F906" t="e">
        <v>#N/A</v>
      </c>
      <c r="I906" s="24">
        <v>26262</v>
      </c>
      <c r="J906" s="44">
        <v>690.13</v>
      </c>
      <c r="K906">
        <f t="shared" si="14"/>
        <v>26262</v>
      </c>
    </row>
    <row r="907" spans="5:11" x14ac:dyDescent="0.25">
      <c r="E907">
        <v>27435</v>
      </c>
      <c r="F907" t="e">
        <v>#N/A</v>
      </c>
      <c r="I907" s="24">
        <v>26320</v>
      </c>
      <c r="J907" s="44">
        <v>383.55</v>
      </c>
      <c r="K907">
        <f t="shared" si="14"/>
        <v>26320</v>
      </c>
    </row>
    <row r="908" spans="5:11" x14ac:dyDescent="0.25">
      <c r="E908">
        <v>27437</v>
      </c>
      <c r="F908" t="e">
        <v>#N/A</v>
      </c>
      <c r="I908" s="24">
        <v>26340</v>
      </c>
      <c r="J908" s="44">
        <v>372.38</v>
      </c>
      <c r="K908">
        <f t="shared" si="14"/>
        <v>26340</v>
      </c>
    </row>
    <row r="909" spans="5:11" hidden="1" x14ac:dyDescent="0.25">
      <c r="E909">
        <v>27438</v>
      </c>
      <c r="F909" t="e">
        <v>#N/A</v>
      </c>
      <c r="I909" s="24">
        <v>26341</v>
      </c>
      <c r="J909" s="44">
        <v>82.73</v>
      </c>
      <c r="K909" t="e">
        <f t="shared" si="14"/>
        <v>#N/A</v>
      </c>
    </row>
    <row r="910" spans="5:11" x14ac:dyDescent="0.25">
      <c r="E910">
        <v>27440</v>
      </c>
      <c r="F910" t="e">
        <v>#N/A</v>
      </c>
      <c r="I910" s="24">
        <v>26350</v>
      </c>
      <c r="J910" s="44">
        <v>782.73</v>
      </c>
      <c r="K910">
        <f t="shared" si="14"/>
        <v>26350</v>
      </c>
    </row>
    <row r="911" spans="5:11" x14ac:dyDescent="0.25">
      <c r="E911">
        <v>27441</v>
      </c>
      <c r="F911" t="e">
        <v>#N/A</v>
      </c>
      <c r="I911" s="24">
        <v>26352</v>
      </c>
      <c r="J911" s="44">
        <v>900.24</v>
      </c>
      <c r="K911">
        <f t="shared" si="14"/>
        <v>26352</v>
      </c>
    </row>
    <row r="912" spans="5:11" x14ac:dyDescent="0.25">
      <c r="E912">
        <v>27442</v>
      </c>
      <c r="F912" t="e">
        <v>#N/A</v>
      </c>
      <c r="I912" s="24">
        <v>26356</v>
      </c>
      <c r="J912" s="44">
        <v>970.98</v>
      </c>
      <c r="K912">
        <f t="shared" si="14"/>
        <v>26356</v>
      </c>
    </row>
    <row r="913" spans="5:11" x14ac:dyDescent="0.25">
      <c r="E913">
        <v>27443</v>
      </c>
      <c r="F913" t="e">
        <v>#N/A</v>
      </c>
      <c r="I913" s="24">
        <v>26357</v>
      </c>
      <c r="J913" s="44">
        <v>950.51</v>
      </c>
      <c r="K913">
        <f t="shared" si="14"/>
        <v>26357</v>
      </c>
    </row>
    <row r="914" spans="5:11" x14ac:dyDescent="0.25">
      <c r="E914">
        <v>27445</v>
      </c>
      <c r="F914" t="e">
        <v>#N/A</v>
      </c>
      <c r="I914" s="24">
        <v>26358</v>
      </c>
      <c r="J914" s="44">
        <v>1054.72</v>
      </c>
      <c r="K914">
        <f t="shared" si="14"/>
        <v>26358</v>
      </c>
    </row>
    <row r="915" spans="5:11" x14ac:dyDescent="0.25">
      <c r="E915">
        <v>27446</v>
      </c>
      <c r="F915" t="e">
        <v>#N/A</v>
      </c>
      <c r="I915" s="24">
        <v>26370</v>
      </c>
      <c r="J915" s="44">
        <v>830.64</v>
      </c>
      <c r="K915">
        <f t="shared" si="14"/>
        <v>26370</v>
      </c>
    </row>
    <row r="916" spans="5:11" x14ac:dyDescent="0.25">
      <c r="E916">
        <v>27447</v>
      </c>
      <c r="F916" t="e">
        <v>#N/A</v>
      </c>
      <c r="I916" s="24">
        <v>26372</v>
      </c>
      <c r="J916" s="44">
        <v>965.29</v>
      </c>
      <c r="K916">
        <f t="shared" si="14"/>
        <v>26372</v>
      </c>
    </row>
    <row r="917" spans="5:11" x14ac:dyDescent="0.25">
      <c r="E917">
        <v>27448</v>
      </c>
      <c r="F917" t="e">
        <v>#N/A</v>
      </c>
      <c r="I917" s="24">
        <v>26373</v>
      </c>
      <c r="J917" s="44">
        <v>928.05</v>
      </c>
      <c r="K917">
        <f t="shared" si="14"/>
        <v>26373</v>
      </c>
    </row>
    <row r="918" spans="5:11" x14ac:dyDescent="0.25">
      <c r="E918">
        <v>27450</v>
      </c>
      <c r="F918" t="e">
        <v>#N/A</v>
      </c>
      <c r="I918" s="24">
        <v>26390</v>
      </c>
      <c r="J918" s="44">
        <v>918.03</v>
      </c>
      <c r="K918">
        <f t="shared" si="14"/>
        <v>26390</v>
      </c>
    </row>
    <row r="919" spans="5:11" x14ac:dyDescent="0.25">
      <c r="E919">
        <v>27454</v>
      </c>
      <c r="F919" t="e">
        <v>#N/A</v>
      </c>
      <c r="I919" s="24">
        <v>26392</v>
      </c>
      <c r="J919" s="44">
        <v>1061.04</v>
      </c>
      <c r="K919">
        <f t="shared" si="14"/>
        <v>26392</v>
      </c>
    </row>
    <row r="920" spans="5:11" x14ac:dyDescent="0.25">
      <c r="E920">
        <v>27455</v>
      </c>
      <c r="F920" t="e">
        <v>#N/A</v>
      </c>
      <c r="I920" s="24">
        <v>26410</v>
      </c>
      <c r="J920" s="44">
        <v>622.65</v>
      </c>
      <c r="K920">
        <f t="shared" si="14"/>
        <v>26410</v>
      </c>
    </row>
    <row r="921" spans="5:11" x14ac:dyDescent="0.25">
      <c r="E921">
        <v>27457</v>
      </c>
      <c r="F921" t="e">
        <v>#N/A</v>
      </c>
      <c r="I921" s="24">
        <v>26412</v>
      </c>
      <c r="J921" s="44">
        <v>747.85</v>
      </c>
      <c r="K921">
        <f t="shared" si="14"/>
        <v>26412</v>
      </c>
    </row>
    <row r="922" spans="5:11" x14ac:dyDescent="0.25">
      <c r="E922">
        <v>27465</v>
      </c>
      <c r="F922" t="e">
        <v>#N/A</v>
      </c>
      <c r="I922" s="24">
        <v>26415</v>
      </c>
      <c r="J922" s="44">
        <v>841.25</v>
      </c>
      <c r="K922">
        <f t="shared" si="14"/>
        <v>26415</v>
      </c>
    </row>
    <row r="923" spans="5:11" x14ac:dyDescent="0.25">
      <c r="E923">
        <v>27466</v>
      </c>
      <c r="F923" t="e">
        <v>#N/A</v>
      </c>
      <c r="I923" s="24">
        <v>26416</v>
      </c>
      <c r="J923" s="44">
        <v>787.51</v>
      </c>
      <c r="K923">
        <f t="shared" si="14"/>
        <v>26416</v>
      </c>
    </row>
    <row r="924" spans="5:11" x14ac:dyDescent="0.25">
      <c r="E924">
        <v>27468</v>
      </c>
      <c r="F924" t="e">
        <v>#N/A</v>
      </c>
      <c r="I924" s="24">
        <v>26418</v>
      </c>
      <c r="J924" s="44">
        <v>636.70000000000005</v>
      </c>
      <c r="K924">
        <f t="shared" si="14"/>
        <v>26418</v>
      </c>
    </row>
    <row r="925" spans="5:11" x14ac:dyDescent="0.25">
      <c r="E925">
        <v>27470</v>
      </c>
      <c r="F925" t="e">
        <v>#N/A</v>
      </c>
      <c r="I925" s="24">
        <v>26420</v>
      </c>
      <c r="J925" s="44">
        <v>775.56</v>
      </c>
      <c r="K925">
        <f t="shared" si="14"/>
        <v>26420</v>
      </c>
    </row>
    <row r="926" spans="5:11" x14ac:dyDescent="0.25">
      <c r="E926">
        <v>27472</v>
      </c>
      <c r="F926" t="e">
        <v>#N/A</v>
      </c>
      <c r="I926" s="24">
        <v>26426</v>
      </c>
      <c r="J926" s="44">
        <v>552.71</v>
      </c>
      <c r="K926">
        <f t="shared" si="14"/>
        <v>26426</v>
      </c>
    </row>
    <row r="927" spans="5:11" x14ac:dyDescent="0.25">
      <c r="E927">
        <v>27475</v>
      </c>
      <c r="F927" t="e">
        <v>#N/A</v>
      </c>
      <c r="I927" s="24">
        <v>26428</v>
      </c>
      <c r="J927" s="44">
        <v>828.06</v>
      </c>
      <c r="K927">
        <f t="shared" si="14"/>
        <v>26428</v>
      </c>
    </row>
    <row r="928" spans="5:11" x14ac:dyDescent="0.25">
      <c r="E928">
        <v>27477</v>
      </c>
      <c r="F928" t="e">
        <v>#N/A</v>
      </c>
      <c r="I928" s="24">
        <v>26432</v>
      </c>
      <c r="J928" s="44">
        <v>548.86</v>
      </c>
      <c r="K928">
        <f t="shared" si="14"/>
        <v>26432</v>
      </c>
    </row>
    <row r="929" spans="5:11" x14ac:dyDescent="0.25">
      <c r="E929">
        <v>27479</v>
      </c>
      <c r="F929" t="e">
        <v>#N/A</v>
      </c>
      <c r="I929" s="24">
        <v>26433</v>
      </c>
      <c r="J929" s="44">
        <v>583.86</v>
      </c>
      <c r="K929">
        <f t="shared" si="14"/>
        <v>26433</v>
      </c>
    </row>
    <row r="930" spans="5:11" x14ac:dyDescent="0.25">
      <c r="E930">
        <v>27485</v>
      </c>
      <c r="F930" t="e">
        <v>#N/A</v>
      </c>
      <c r="I930" s="24">
        <v>26434</v>
      </c>
      <c r="J930" s="44">
        <v>710.33</v>
      </c>
      <c r="K930">
        <f t="shared" si="14"/>
        <v>26434</v>
      </c>
    </row>
    <row r="931" spans="5:11" x14ac:dyDescent="0.25">
      <c r="E931">
        <v>27486</v>
      </c>
      <c r="F931" t="e">
        <v>#N/A</v>
      </c>
      <c r="I931" s="24">
        <v>26437</v>
      </c>
      <c r="J931" s="44">
        <v>682.86</v>
      </c>
      <c r="K931">
        <f t="shared" si="14"/>
        <v>26437</v>
      </c>
    </row>
    <row r="932" spans="5:11" x14ac:dyDescent="0.25">
      <c r="E932">
        <v>27487</v>
      </c>
      <c r="F932" t="e">
        <v>#N/A</v>
      </c>
      <c r="I932" s="24">
        <v>26440</v>
      </c>
      <c r="J932" s="44">
        <v>680.83</v>
      </c>
      <c r="K932">
        <f t="shared" si="14"/>
        <v>26440</v>
      </c>
    </row>
    <row r="933" spans="5:11" x14ac:dyDescent="0.25">
      <c r="E933">
        <v>27488</v>
      </c>
      <c r="F933" t="e">
        <v>#N/A</v>
      </c>
      <c r="I933" s="24">
        <v>26442</v>
      </c>
      <c r="J933" s="44">
        <v>1057.26</v>
      </c>
      <c r="K933">
        <f t="shared" si="14"/>
        <v>26442</v>
      </c>
    </row>
    <row r="934" spans="5:11" x14ac:dyDescent="0.25">
      <c r="E934">
        <v>27495</v>
      </c>
      <c r="F934" t="e">
        <v>#N/A</v>
      </c>
      <c r="I934" s="24">
        <v>26445</v>
      </c>
      <c r="J934" s="44">
        <v>635.16999999999996</v>
      </c>
      <c r="K934">
        <f t="shared" si="14"/>
        <v>26445</v>
      </c>
    </row>
    <row r="935" spans="5:11" x14ac:dyDescent="0.25">
      <c r="E935">
        <v>27496</v>
      </c>
      <c r="F935" t="e">
        <v>#N/A</v>
      </c>
      <c r="I935" s="24">
        <v>26449</v>
      </c>
      <c r="J935" s="44">
        <v>766.88</v>
      </c>
      <c r="K935">
        <f t="shared" si="14"/>
        <v>26449</v>
      </c>
    </row>
    <row r="936" spans="5:11" x14ac:dyDescent="0.25">
      <c r="E936">
        <v>27497</v>
      </c>
      <c r="F936" t="e">
        <v>#N/A</v>
      </c>
      <c r="I936" s="24">
        <v>26450</v>
      </c>
      <c r="J936" s="44">
        <v>448.37</v>
      </c>
      <c r="K936">
        <f t="shared" si="14"/>
        <v>26450</v>
      </c>
    </row>
    <row r="937" spans="5:11" x14ac:dyDescent="0.25">
      <c r="E937">
        <v>27498</v>
      </c>
      <c r="F937" t="e">
        <v>#N/A</v>
      </c>
      <c r="I937" s="24">
        <v>26455</v>
      </c>
      <c r="J937" s="44">
        <v>441.29</v>
      </c>
      <c r="K937">
        <f t="shared" si="14"/>
        <v>26455</v>
      </c>
    </row>
    <row r="938" spans="5:11" x14ac:dyDescent="0.25">
      <c r="E938">
        <v>27499</v>
      </c>
      <c r="F938" t="e">
        <v>#N/A</v>
      </c>
      <c r="I938" s="24">
        <v>26460</v>
      </c>
      <c r="J938" s="44">
        <v>433.06</v>
      </c>
      <c r="K938">
        <f t="shared" si="14"/>
        <v>26460</v>
      </c>
    </row>
    <row r="939" spans="5:11" x14ac:dyDescent="0.25">
      <c r="E939">
        <v>27502</v>
      </c>
      <c r="F939" t="e">
        <v>#N/A</v>
      </c>
      <c r="I939" s="24">
        <v>26471</v>
      </c>
      <c r="J939" s="44">
        <v>672.81</v>
      </c>
      <c r="K939">
        <f t="shared" si="14"/>
        <v>26471</v>
      </c>
    </row>
    <row r="940" spans="5:11" x14ac:dyDescent="0.25">
      <c r="E940">
        <v>27503</v>
      </c>
      <c r="F940" t="e">
        <v>#N/A</v>
      </c>
      <c r="I940" s="24">
        <v>26474</v>
      </c>
      <c r="J940" s="44">
        <v>661.29</v>
      </c>
      <c r="K940">
        <f t="shared" si="14"/>
        <v>26474</v>
      </c>
    </row>
    <row r="941" spans="5:11" x14ac:dyDescent="0.25">
      <c r="E941">
        <v>27506</v>
      </c>
      <c r="F941" t="e">
        <v>#N/A</v>
      </c>
      <c r="I941" s="24">
        <v>26476</v>
      </c>
      <c r="J941" s="44">
        <v>634.72</v>
      </c>
      <c r="K941">
        <f t="shared" si="14"/>
        <v>26476</v>
      </c>
    </row>
    <row r="942" spans="5:11" x14ac:dyDescent="0.25">
      <c r="E942">
        <v>27507</v>
      </c>
      <c r="F942" t="e">
        <v>#N/A</v>
      </c>
      <c r="I942" s="24">
        <v>26477</v>
      </c>
      <c r="J942" s="44">
        <v>637.13</v>
      </c>
      <c r="K942">
        <f t="shared" si="14"/>
        <v>26477</v>
      </c>
    </row>
    <row r="943" spans="5:11" x14ac:dyDescent="0.25">
      <c r="E943">
        <v>27509</v>
      </c>
      <c r="F943" t="e">
        <v>#N/A</v>
      </c>
      <c r="I943" s="24">
        <v>26478</v>
      </c>
      <c r="J943" s="44">
        <v>680.17</v>
      </c>
      <c r="K943">
        <f t="shared" si="14"/>
        <v>26478</v>
      </c>
    </row>
    <row r="944" spans="5:11" x14ac:dyDescent="0.25">
      <c r="E944">
        <v>27510</v>
      </c>
      <c r="F944" t="e">
        <v>#N/A</v>
      </c>
      <c r="I944" s="24">
        <v>26479</v>
      </c>
      <c r="J944" s="44">
        <v>671.28</v>
      </c>
      <c r="K944">
        <f t="shared" si="14"/>
        <v>26479</v>
      </c>
    </row>
    <row r="945" spans="5:11" x14ac:dyDescent="0.25">
      <c r="E945">
        <v>27511</v>
      </c>
      <c r="F945" t="e">
        <v>#N/A</v>
      </c>
      <c r="I945" s="24">
        <v>26480</v>
      </c>
      <c r="J945" s="44">
        <v>824.54</v>
      </c>
      <c r="K945">
        <f t="shared" si="14"/>
        <v>26480</v>
      </c>
    </row>
    <row r="946" spans="5:11" x14ac:dyDescent="0.25">
      <c r="E946">
        <v>27513</v>
      </c>
      <c r="F946" t="e">
        <v>#N/A</v>
      </c>
      <c r="I946" s="24">
        <v>26483</v>
      </c>
      <c r="J946" s="44">
        <v>924.33</v>
      </c>
      <c r="K946">
        <f t="shared" si="14"/>
        <v>26483</v>
      </c>
    </row>
    <row r="947" spans="5:11" x14ac:dyDescent="0.25">
      <c r="E947">
        <v>27514</v>
      </c>
      <c r="F947" t="e">
        <v>#N/A</v>
      </c>
      <c r="I947" s="24">
        <v>26485</v>
      </c>
      <c r="J947" s="44">
        <v>885.52</v>
      </c>
      <c r="K947">
        <f t="shared" si="14"/>
        <v>26485</v>
      </c>
    </row>
    <row r="948" spans="5:11" x14ac:dyDescent="0.25">
      <c r="E948">
        <v>27517</v>
      </c>
      <c r="F948" t="e">
        <v>#N/A</v>
      </c>
      <c r="I948" s="24">
        <v>26489</v>
      </c>
      <c r="J948" s="44">
        <v>996.74</v>
      </c>
      <c r="K948">
        <f t="shared" si="14"/>
        <v>26489</v>
      </c>
    </row>
    <row r="949" spans="5:11" x14ac:dyDescent="0.25">
      <c r="E949">
        <v>27519</v>
      </c>
      <c r="F949" t="e">
        <v>#N/A</v>
      </c>
      <c r="I949" s="24">
        <v>26490</v>
      </c>
      <c r="J949" s="44">
        <v>859.93</v>
      </c>
      <c r="K949">
        <f t="shared" si="14"/>
        <v>26490</v>
      </c>
    </row>
    <row r="950" spans="5:11" x14ac:dyDescent="0.25">
      <c r="E950">
        <v>27524</v>
      </c>
      <c r="F950" t="e">
        <v>#N/A</v>
      </c>
      <c r="I950" s="24">
        <v>26492</v>
      </c>
      <c r="J950" s="44">
        <v>953.23</v>
      </c>
      <c r="K950">
        <f t="shared" si="14"/>
        <v>26492</v>
      </c>
    </row>
    <row r="951" spans="5:11" x14ac:dyDescent="0.25">
      <c r="E951">
        <v>27535</v>
      </c>
      <c r="F951" t="e">
        <v>#N/A</v>
      </c>
      <c r="I951" s="24">
        <v>26494</v>
      </c>
      <c r="J951" s="44">
        <v>863.66</v>
      </c>
      <c r="K951">
        <f t="shared" si="14"/>
        <v>26494</v>
      </c>
    </row>
    <row r="952" spans="5:11" x14ac:dyDescent="0.25">
      <c r="E952">
        <v>27536</v>
      </c>
      <c r="F952" t="e">
        <v>#N/A</v>
      </c>
      <c r="I952" s="24">
        <v>26496</v>
      </c>
      <c r="J952" s="44">
        <v>937.22</v>
      </c>
      <c r="K952">
        <f t="shared" si="14"/>
        <v>26496</v>
      </c>
    </row>
    <row r="953" spans="5:11" x14ac:dyDescent="0.25">
      <c r="E953">
        <v>27540</v>
      </c>
      <c r="F953" t="e">
        <v>#N/A</v>
      </c>
      <c r="I953" s="24">
        <v>26497</v>
      </c>
      <c r="J953" s="44">
        <v>950.2</v>
      </c>
      <c r="K953">
        <f t="shared" si="14"/>
        <v>26497</v>
      </c>
    </row>
    <row r="954" spans="5:11" x14ac:dyDescent="0.25">
      <c r="E954">
        <v>27552</v>
      </c>
      <c r="F954" t="e">
        <v>#N/A</v>
      </c>
      <c r="I954" s="24">
        <v>26498</v>
      </c>
      <c r="J954" s="44">
        <v>1252.56</v>
      </c>
      <c r="K954">
        <f t="shared" si="14"/>
        <v>26498</v>
      </c>
    </row>
    <row r="955" spans="5:11" x14ac:dyDescent="0.25">
      <c r="E955">
        <v>27556</v>
      </c>
      <c r="F955" t="e">
        <v>#N/A</v>
      </c>
      <c r="I955" s="24">
        <v>26499</v>
      </c>
      <c r="J955" s="44">
        <v>911</v>
      </c>
      <c r="K955">
        <f t="shared" si="14"/>
        <v>26499</v>
      </c>
    </row>
    <row r="956" spans="5:11" x14ac:dyDescent="0.25">
      <c r="E956">
        <v>27557</v>
      </c>
      <c r="F956" t="e">
        <v>#N/A</v>
      </c>
      <c r="I956" s="24">
        <v>26500</v>
      </c>
      <c r="J956" s="44">
        <v>682.36</v>
      </c>
      <c r="K956">
        <f t="shared" si="14"/>
        <v>26500</v>
      </c>
    </row>
    <row r="957" spans="5:11" x14ac:dyDescent="0.25">
      <c r="E957">
        <v>27558</v>
      </c>
      <c r="F957" t="e">
        <v>#N/A</v>
      </c>
      <c r="I957" s="24">
        <v>26502</v>
      </c>
      <c r="J957" s="44">
        <v>761.86</v>
      </c>
      <c r="K957">
        <f t="shared" si="14"/>
        <v>26502</v>
      </c>
    </row>
    <row r="958" spans="5:11" x14ac:dyDescent="0.25">
      <c r="E958">
        <v>27562</v>
      </c>
      <c r="F958" t="e">
        <v>#N/A</v>
      </c>
      <c r="I958" s="24">
        <v>26508</v>
      </c>
      <c r="J958" s="44">
        <v>705.38</v>
      </c>
      <c r="K958">
        <f t="shared" si="14"/>
        <v>26508</v>
      </c>
    </row>
    <row r="959" spans="5:11" x14ac:dyDescent="0.25">
      <c r="E959">
        <v>27566</v>
      </c>
      <c r="F959" t="e">
        <v>#N/A</v>
      </c>
      <c r="I959" s="24">
        <v>26510</v>
      </c>
      <c r="J959" s="44">
        <v>651.04999999999995</v>
      </c>
      <c r="K959">
        <f t="shared" si="14"/>
        <v>26510</v>
      </c>
    </row>
    <row r="960" spans="5:11" x14ac:dyDescent="0.25">
      <c r="E960">
        <v>27570</v>
      </c>
      <c r="F960" t="e">
        <v>#N/A</v>
      </c>
      <c r="I960" s="24">
        <v>26516</v>
      </c>
      <c r="J960" s="44">
        <v>765.33</v>
      </c>
      <c r="K960">
        <f t="shared" si="14"/>
        <v>26516</v>
      </c>
    </row>
    <row r="961" spans="5:11" x14ac:dyDescent="0.25">
      <c r="E961">
        <v>27580</v>
      </c>
      <c r="F961" t="e">
        <v>#N/A</v>
      </c>
      <c r="I961" s="24">
        <v>26517</v>
      </c>
      <c r="J961" s="44">
        <v>902.96</v>
      </c>
      <c r="K961">
        <f t="shared" si="14"/>
        <v>26517</v>
      </c>
    </row>
    <row r="962" spans="5:11" x14ac:dyDescent="0.25">
      <c r="E962">
        <v>27590</v>
      </c>
      <c r="F962" t="e">
        <v>#N/A</v>
      </c>
      <c r="I962" s="24">
        <v>26518</v>
      </c>
      <c r="J962" s="44">
        <v>901.06</v>
      </c>
      <c r="K962">
        <f t="shared" si="14"/>
        <v>26518</v>
      </c>
    </row>
    <row r="963" spans="5:11" x14ac:dyDescent="0.25">
      <c r="E963">
        <v>27591</v>
      </c>
      <c r="F963" t="e">
        <v>#N/A</v>
      </c>
      <c r="I963" s="24">
        <v>26520</v>
      </c>
      <c r="J963" s="44">
        <v>715.48</v>
      </c>
      <c r="K963">
        <f t="shared" si="14"/>
        <v>26520</v>
      </c>
    </row>
    <row r="964" spans="5:11" x14ac:dyDescent="0.25">
      <c r="E964">
        <v>27592</v>
      </c>
      <c r="F964" t="e">
        <v>#N/A</v>
      </c>
      <c r="I964" s="24">
        <v>26525</v>
      </c>
      <c r="J964" s="44">
        <v>716.16</v>
      </c>
      <c r="K964">
        <f t="shared" si="14"/>
        <v>26525</v>
      </c>
    </row>
    <row r="965" spans="5:11" x14ac:dyDescent="0.25">
      <c r="E965">
        <v>27594</v>
      </c>
      <c r="F965" t="e">
        <v>#N/A</v>
      </c>
      <c r="I965" s="24">
        <v>26530</v>
      </c>
      <c r="J965" s="44">
        <v>591.69000000000005</v>
      </c>
      <c r="K965">
        <f t="shared" si="14"/>
        <v>26530</v>
      </c>
    </row>
    <row r="966" spans="5:11" x14ac:dyDescent="0.25">
      <c r="E966">
        <v>27596</v>
      </c>
      <c r="F966" t="e">
        <v>#N/A</v>
      </c>
      <c r="I966" s="24">
        <v>26531</v>
      </c>
      <c r="J966" s="44">
        <v>688.04</v>
      </c>
      <c r="K966">
        <f t="shared" ref="K966:K1029" si="15">VLOOKUP(I966,$E$4:$F$3113,1,FALSE)</f>
        <v>26531</v>
      </c>
    </row>
    <row r="967" spans="5:11" x14ac:dyDescent="0.25">
      <c r="E967">
        <v>27598</v>
      </c>
      <c r="F967" t="e">
        <v>#N/A</v>
      </c>
      <c r="I967" s="24">
        <v>26535</v>
      </c>
      <c r="J967" s="44">
        <v>464.11</v>
      </c>
      <c r="K967">
        <f t="shared" si="15"/>
        <v>26535</v>
      </c>
    </row>
    <row r="968" spans="5:11" x14ac:dyDescent="0.25">
      <c r="E968">
        <v>27600</v>
      </c>
      <c r="F968" t="e">
        <v>#N/A</v>
      </c>
      <c r="I968" s="24">
        <v>26536</v>
      </c>
      <c r="J968" s="44">
        <v>782.3</v>
      </c>
      <c r="K968">
        <f t="shared" si="15"/>
        <v>26536</v>
      </c>
    </row>
    <row r="969" spans="5:11" x14ac:dyDescent="0.25">
      <c r="E969">
        <v>27601</v>
      </c>
      <c r="F969" t="e">
        <v>#N/A</v>
      </c>
      <c r="I969" s="24">
        <v>26540</v>
      </c>
      <c r="J969" s="44">
        <v>719.26</v>
      </c>
      <c r="K969">
        <f t="shared" si="15"/>
        <v>26540</v>
      </c>
    </row>
    <row r="970" spans="5:11" x14ac:dyDescent="0.25">
      <c r="E970">
        <v>27602</v>
      </c>
      <c r="F970" t="e">
        <v>#N/A</v>
      </c>
      <c r="I970" s="24">
        <v>26541</v>
      </c>
      <c r="J970" s="44">
        <v>875.97</v>
      </c>
      <c r="K970">
        <f t="shared" si="15"/>
        <v>26541</v>
      </c>
    </row>
    <row r="971" spans="5:11" x14ac:dyDescent="0.25">
      <c r="E971">
        <v>27606</v>
      </c>
      <c r="F971" t="e">
        <v>#N/A</v>
      </c>
      <c r="I971" s="24">
        <v>26542</v>
      </c>
      <c r="J971" s="44">
        <v>741.32</v>
      </c>
      <c r="K971">
        <f t="shared" si="15"/>
        <v>26542</v>
      </c>
    </row>
    <row r="972" spans="5:11" x14ac:dyDescent="0.25">
      <c r="E972">
        <v>27607</v>
      </c>
      <c r="F972" t="e">
        <v>#N/A</v>
      </c>
      <c r="I972" s="24">
        <v>26545</v>
      </c>
      <c r="J972" s="44">
        <v>754.82</v>
      </c>
      <c r="K972">
        <f t="shared" si="15"/>
        <v>26545</v>
      </c>
    </row>
    <row r="973" spans="5:11" x14ac:dyDescent="0.25">
      <c r="E973">
        <v>27610</v>
      </c>
      <c r="F973" t="e">
        <v>#N/A</v>
      </c>
      <c r="I973" s="24">
        <v>26546</v>
      </c>
      <c r="J973" s="44">
        <v>1087.01</v>
      </c>
      <c r="K973">
        <f t="shared" si="15"/>
        <v>26546</v>
      </c>
    </row>
    <row r="974" spans="5:11" x14ac:dyDescent="0.25">
      <c r="E974">
        <v>27612</v>
      </c>
      <c r="F974" t="e">
        <v>#N/A</v>
      </c>
      <c r="I974" s="24">
        <v>26548</v>
      </c>
      <c r="J974" s="44">
        <v>830.74</v>
      </c>
      <c r="K974">
        <f t="shared" si="15"/>
        <v>26548</v>
      </c>
    </row>
    <row r="975" spans="5:11" x14ac:dyDescent="0.25">
      <c r="E975">
        <v>27615</v>
      </c>
      <c r="F975" t="e">
        <v>#N/A</v>
      </c>
      <c r="I975" s="24">
        <v>26550</v>
      </c>
      <c r="J975" s="44">
        <v>1687.52</v>
      </c>
      <c r="K975">
        <f t="shared" si="15"/>
        <v>26550</v>
      </c>
    </row>
    <row r="976" spans="5:11" x14ac:dyDescent="0.25">
      <c r="E976">
        <v>27616</v>
      </c>
      <c r="F976" t="e">
        <v>#N/A</v>
      </c>
      <c r="I976" s="24">
        <v>26551</v>
      </c>
      <c r="J976" s="44">
        <v>3101.72</v>
      </c>
      <c r="K976">
        <f t="shared" si="15"/>
        <v>26551</v>
      </c>
    </row>
    <row r="977" spans="5:11" x14ac:dyDescent="0.25">
      <c r="E977">
        <v>27619</v>
      </c>
      <c r="F977" t="e">
        <v>#N/A</v>
      </c>
      <c r="I977" s="24">
        <v>26553</v>
      </c>
      <c r="J977" s="44">
        <v>3601.38</v>
      </c>
      <c r="K977">
        <f t="shared" si="15"/>
        <v>26553</v>
      </c>
    </row>
    <row r="978" spans="5:11" x14ac:dyDescent="0.25">
      <c r="E978">
        <v>27620</v>
      </c>
      <c r="F978" t="e">
        <v>#N/A</v>
      </c>
      <c r="I978" s="24">
        <v>26554</v>
      </c>
      <c r="J978" s="44">
        <v>3605.43</v>
      </c>
      <c r="K978">
        <f t="shared" si="15"/>
        <v>26554</v>
      </c>
    </row>
    <row r="979" spans="5:11" x14ac:dyDescent="0.25">
      <c r="E979">
        <v>27625</v>
      </c>
      <c r="F979" t="e">
        <v>#N/A</v>
      </c>
      <c r="I979" s="24">
        <v>26555</v>
      </c>
      <c r="J979" s="44">
        <v>1470.44</v>
      </c>
      <c r="K979">
        <f t="shared" si="15"/>
        <v>26555</v>
      </c>
    </row>
    <row r="980" spans="5:11" x14ac:dyDescent="0.25">
      <c r="E980">
        <v>27626</v>
      </c>
      <c r="F980" t="e">
        <v>#N/A</v>
      </c>
      <c r="I980" s="24">
        <v>26556</v>
      </c>
      <c r="J980" s="44">
        <v>3743.14</v>
      </c>
      <c r="K980">
        <f t="shared" si="15"/>
        <v>26556</v>
      </c>
    </row>
    <row r="981" spans="5:11" x14ac:dyDescent="0.25">
      <c r="E981">
        <v>27632</v>
      </c>
      <c r="F981" t="e">
        <v>#N/A</v>
      </c>
      <c r="I981" s="24">
        <v>26560</v>
      </c>
      <c r="J981" s="44">
        <v>614.28</v>
      </c>
      <c r="K981">
        <f t="shared" si="15"/>
        <v>26560</v>
      </c>
    </row>
    <row r="982" spans="5:11" x14ac:dyDescent="0.25">
      <c r="E982">
        <v>27634</v>
      </c>
      <c r="F982" t="e">
        <v>#N/A</v>
      </c>
      <c r="I982" s="24">
        <v>26561</v>
      </c>
      <c r="J982" s="44">
        <v>1016.83</v>
      </c>
      <c r="K982">
        <f t="shared" si="15"/>
        <v>26561</v>
      </c>
    </row>
    <row r="983" spans="5:11" x14ac:dyDescent="0.25">
      <c r="E983">
        <v>27635</v>
      </c>
      <c r="F983" t="e">
        <v>#N/A</v>
      </c>
      <c r="I983" s="24">
        <v>26562</v>
      </c>
      <c r="J983" s="44">
        <v>1474.25</v>
      </c>
      <c r="K983">
        <f t="shared" si="15"/>
        <v>26562</v>
      </c>
    </row>
    <row r="984" spans="5:11" x14ac:dyDescent="0.25">
      <c r="E984">
        <v>27637</v>
      </c>
      <c r="F984" t="e">
        <v>#N/A</v>
      </c>
      <c r="I984" s="24">
        <v>26565</v>
      </c>
      <c r="J984" s="44">
        <v>741.04</v>
      </c>
      <c r="K984">
        <f t="shared" si="15"/>
        <v>26565</v>
      </c>
    </row>
    <row r="985" spans="5:11" x14ac:dyDescent="0.25">
      <c r="E985">
        <v>27638</v>
      </c>
      <c r="F985" t="e">
        <v>#N/A</v>
      </c>
      <c r="I985" s="24">
        <v>26567</v>
      </c>
      <c r="J985" s="44">
        <v>745.18</v>
      </c>
      <c r="K985">
        <f t="shared" si="15"/>
        <v>26567</v>
      </c>
    </row>
    <row r="986" spans="5:11" x14ac:dyDescent="0.25">
      <c r="E986">
        <v>27640</v>
      </c>
      <c r="F986" t="e">
        <v>#N/A</v>
      </c>
      <c r="I986" s="24">
        <v>26568</v>
      </c>
      <c r="J986" s="44">
        <v>988.79</v>
      </c>
      <c r="K986">
        <f t="shared" si="15"/>
        <v>26568</v>
      </c>
    </row>
    <row r="987" spans="5:11" x14ac:dyDescent="0.25">
      <c r="E987">
        <v>27641</v>
      </c>
      <c r="F987" t="e">
        <v>#N/A</v>
      </c>
      <c r="I987" s="24">
        <v>26580</v>
      </c>
      <c r="J987" s="44">
        <v>1602.37</v>
      </c>
      <c r="K987">
        <f t="shared" si="15"/>
        <v>26580</v>
      </c>
    </row>
    <row r="988" spans="5:11" x14ac:dyDescent="0.25">
      <c r="E988">
        <v>27645</v>
      </c>
      <c r="F988" t="e">
        <v>#N/A</v>
      </c>
      <c r="I988" s="24">
        <v>26587</v>
      </c>
      <c r="J988" s="44">
        <v>997.46</v>
      </c>
      <c r="K988">
        <f t="shared" si="15"/>
        <v>26587</v>
      </c>
    </row>
    <row r="989" spans="5:11" x14ac:dyDescent="0.25">
      <c r="E989">
        <v>27646</v>
      </c>
      <c r="F989" t="e">
        <v>#N/A</v>
      </c>
      <c r="I989" s="24">
        <v>26590</v>
      </c>
      <c r="J989" s="44">
        <v>1477.4</v>
      </c>
      <c r="K989">
        <f t="shared" si="15"/>
        <v>26590</v>
      </c>
    </row>
    <row r="990" spans="5:11" x14ac:dyDescent="0.25">
      <c r="E990">
        <v>27647</v>
      </c>
      <c r="F990" t="e">
        <v>#N/A</v>
      </c>
      <c r="I990" s="24">
        <v>26591</v>
      </c>
      <c r="J990" s="44">
        <v>479.78</v>
      </c>
      <c r="K990">
        <f t="shared" si="15"/>
        <v>26591</v>
      </c>
    </row>
    <row r="991" spans="5:11" x14ac:dyDescent="0.25">
      <c r="E991">
        <v>27650</v>
      </c>
      <c r="F991" t="e">
        <v>#N/A</v>
      </c>
      <c r="I991" s="24">
        <v>26593</v>
      </c>
      <c r="J991" s="44">
        <v>657.81</v>
      </c>
      <c r="K991">
        <f t="shared" si="15"/>
        <v>26593</v>
      </c>
    </row>
    <row r="992" spans="5:11" x14ac:dyDescent="0.25">
      <c r="E992">
        <v>27652</v>
      </c>
      <c r="F992" t="e">
        <v>#N/A</v>
      </c>
      <c r="I992" s="24">
        <v>26596</v>
      </c>
      <c r="J992" s="44">
        <v>822.64</v>
      </c>
      <c r="K992">
        <f t="shared" si="15"/>
        <v>26596</v>
      </c>
    </row>
    <row r="993" spans="5:11" hidden="1" x14ac:dyDescent="0.25">
      <c r="E993">
        <v>27654</v>
      </c>
      <c r="F993" t="e">
        <v>#N/A</v>
      </c>
      <c r="I993" s="24">
        <v>26600</v>
      </c>
      <c r="J993" s="44">
        <v>307.13</v>
      </c>
      <c r="K993" t="e">
        <f t="shared" si="15"/>
        <v>#N/A</v>
      </c>
    </row>
    <row r="994" spans="5:11" hidden="1" x14ac:dyDescent="0.25">
      <c r="E994">
        <v>27658</v>
      </c>
      <c r="F994" t="e">
        <v>#N/A</v>
      </c>
      <c r="I994" s="24">
        <v>26605</v>
      </c>
      <c r="J994" s="44">
        <v>324.39999999999998</v>
      </c>
      <c r="K994" t="e">
        <f t="shared" si="15"/>
        <v>#N/A</v>
      </c>
    </row>
    <row r="995" spans="5:11" x14ac:dyDescent="0.25">
      <c r="E995">
        <v>27659</v>
      </c>
      <c r="F995" t="e">
        <v>#N/A</v>
      </c>
      <c r="I995" s="24">
        <v>26607</v>
      </c>
      <c r="J995" s="44">
        <v>502.34</v>
      </c>
      <c r="K995">
        <f t="shared" si="15"/>
        <v>26607</v>
      </c>
    </row>
    <row r="996" spans="5:11" x14ac:dyDescent="0.25">
      <c r="E996">
        <v>27664</v>
      </c>
      <c r="F996" t="e">
        <v>#N/A</v>
      </c>
      <c r="I996" s="24">
        <v>26608</v>
      </c>
      <c r="J996" s="44">
        <v>527.03</v>
      </c>
      <c r="K996">
        <f t="shared" si="15"/>
        <v>26608</v>
      </c>
    </row>
    <row r="997" spans="5:11" x14ac:dyDescent="0.25">
      <c r="E997">
        <v>27665</v>
      </c>
      <c r="F997" t="e">
        <v>#N/A</v>
      </c>
      <c r="I997" s="24">
        <v>26615</v>
      </c>
      <c r="J997" s="44">
        <v>637.22</v>
      </c>
      <c r="K997">
        <f t="shared" si="15"/>
        <v>26615</v>
      </c>
    </row>
    <row r="998" spans="5:11" hidden="1" x14ac:dyDescent="0.25">
      <c r="E998">
        <v>27675</v>
      </c>
      <c r="F998" t="e">
        <v>#N/A</v>
      </c>
      <c r="I998" s="24">
        <v>26641</v>
      </c>
      <c r="J998" s="44">
        <v>369.07</v>
      </c>
      <c r="K998" t="e">
        <f t="shared" si="15"/>
        <v>#N/A</v>
      </c>
    </row>
    <row r="999" spans="5:11" hidden="1" x14ac:dyDescent="0.25">
      <c r="E999">
        <v>27676</v>
      </c>
      <c r="F999" t="e">
        <v>#N/A</v>
      </c>
      <c r="I999" s="24">
        <v>26645</v>
      </c>
      <c r="J999" s="44">
        <v>427.59</v>
      </c>
      <c r="K999" t="e">
        <f t="shared" si="15"/>
        <v>#N/A</v>
      </c>
    </row>
    <row r="1000" spans="5:11" x14ac:dyDescent="0.25">
      <c r="E1000">
        <v>27680</v>
      </c>
      <c r="F1000" t="e">
        <v>#N/A</v>
      </c>
      <c r="I1000" s="24">
        <v>26650</v>
      </c>
      <c r="J1000" s="44">
        <v>528.98</v>
      </c>
      <c r="K1000">
        <f t="shared" si="15"/>
        <v>26650</v>
      </c>
    </row>
    <row r="1001" spans="5:11" x14ac:dyDescent="0.25">
      <c r="E1001">
        <v>27681</v>
      </c>
      <c r="F1001" t="e">
        <v>#N/A</v>
      </c>
      <c r="I1001" s="24">
        <v>26665</v>
      </c>
      <c r="J1001" s="44">
        <v>699.39</v>
      </c>
      <c r="K1001">
        <f t="shared" si="15"/>
        <v>26665</v>
      </c>
    </row>
    <row r="1002" spans="5:11" hidden="1" x14ac:dyDescent="0.25">
      <c r="E1002">
        <v>27686</v>
      </c>
      <c r="F1002" t="e">
        <v>#N/A</v>
      </c>
      <c r="I1002" s="24">
        <v>26670</v>
      </c>
      <c r="J1002" s="44">
        <v>337.97</v>
      </c>
      <c r="K1002" t="e">
        <f t="shared" si="15"/>
        <v>#N/A</v>
      </c>
    </row>
    <row r="1003" spans="5:11" hidden="1" x14ac:dyDescent="0.25">
      <c r="E1003">
        <v>27687</v>
      </c>
      <c r="F1003" t="e">
        <v>#N/A</v>
      </c>
      <c r="I1003" s="24">
        <v>26675</v>
      </c>
      <c r="J1003" s="44">
        <v>457.99</v>
      </c>
      <c r="K1003" t="e">
        <f t="shared" si="15"/>
        <v>#N/A</v>
      </c>
    </row>
    <row r="1004" spans="5:11" x14ac:dyDescent="0.25">
      <c r="E1004">
        <v>27690</v>
      </c>
      <c r="F1004" t="e">
        <v>#N/A</v>
      </c>
      <c r="I1004" s="24">
        <v>26676</v>
      </c>
      <c r="J1004" s="44">
        <v>553.69000000000005</v>
      </c>
      <c r="K1004">
        <f t="shared" si="15"/>
        <v>26676</v>
      </c>
    </row>
    <row r="1005" spans="5:11" x14ac:dyDescent="0.25">
      <c r="E1005">
        <v>27691</v>
      </c>
      <c r="F1005" t="e">
        <v>#N/A</v>
      </c>
      <c r="I1005" s="24">
        <v>26685</v>
      </c>
      <c r="J1005" s="44">
        <v>637.25</v>
      </c>
      <c r="K1005">
        <f t="shared" si="15"/>
        <v>26685</v>
      </c>
    </row>
    <row r="1006" spans="5:11" x14ac:dyDescent="0.25">
      <c r="E1006">
        <v>27692</v>
      </c>
      <c r="F1006" t="e">
        <v>#N/A</v>
      </c>
      <c r="I1006" s="24">
        <v>26686</v>
      </c>
      <c r="J1006" s="44">
        <v>689.25</v>
      </c>
      <c r="K1006">
        <f t="shared" si="15"/>
        <v>26686</v>
      </c>
    </row>
    <row r="1007" spans="5:11" hidden="1" x14ac:dyDescent="0.25">
      <c r="E1007">
        <v>27695</v>
      </c>
      <c r="F1007" t="e">
        <v>#N/A</v>
      </c>
      <c r="I1007" s="24">
        <v>26700</v>
      </c>
      <c r="J1007" s="44">
        <v>331.97</v>
      </c>
      <c r="K1007" t="e">
        <f t="shared" si="15"/>
        <v>#N/A</v>
      </c>
    </row>
    <row r="1008" spans="5:11" hidden="1" x14ac:dyDescent="0.25">
      <c r="E1008">
        <v>27696</v>
      </c>
      <c r="F1008" t="e">
        <v>#N/A</v>
      </c>
      <c r="I1008" s="24">
        <v>26705</v>
      </c>
      <c r="J1008" s="44">
        <v>421.56</v>
      </c>
      <c r="K1008" t="e">
        <f t="shared" si="15"/>
        <v>#N/A</v>
      </c>
    </row>
    <row r="1009" spans="5:11" x14ac:dyDescent="0.25">
      <c r="E1009">
        <v>27698</v>
      </c>
      <c r="F1009" t="e">
        <v>#N/A</v>
      </c>
      <c r="I1009" s="24">
        <v>26706</v>
      </c>
      <c r="J1009" s="44">
        <v>486.08</v>
      </c>
      <c r="K1009">
        <f t="shared" si="15"/>
        <v>26706</v>
      </c>
    </row>
    <row r="1010" spans="5:11" x14ac:dyDescent="0.25">
      <c r="E1010">
        <v>27700</v>
      </c>
      <c r="F1010" t="e">
        <v>#N/A</v>
      </c>
      <c r="I1010" s="24">
        <v>26715</v>
      </c>
      <c r="J1010" s="44">
        <v>632.20000000000005</v>
      </c>
      <c r="K1010">
        <f t="shared" si="15"/>
        <v>26715</v>
      </c>
    </row>
    <row r="1011" spans="5:11" hidden="1" x14ac:dyDescent="0.25">
      <c r="E1011">
        <v>27702</v>
      </c>
      <c r="F1011" t="e">
        <v>#N/A</v>
      </c>
      <c r="I1011" s="24">
        <v>26720</v>
      </c>
      <c r="J1011" s="44">
        <v>204</v>
      </c>
      <c r="K1011" t="e">
        <f t="shared" si="15"/>
        <v>#N/A</v>
      </c>
    </row>
    <row r="1012" spans="5:11" hidden="1" x14ac:dyDescent="0.25">
      <c r="E1012">
        <v>27703</v>
      </c>
      <c r="F1012" t="e">
        <v>#N/A</v>
      </c>
      <c r="I1012" s="24">
        <v>26725</v>
      </c>
      <c r="J1012" s="44">
        <v>334.79</v>
      </c>
      <c r="K1012" t="e">
        <f t="shared" si="15"/>
        <v>#N/A</v>
      </c>
    </row>
    <row r="1013" spans="5:11" x14ac:dyDescent="0.25">
      <c r="E1013">
        <v>27704</v>
      </c>
      <c r="F1013" t="e">
        <v>#N/A</v>
      </c>
      <c r="I1013" s="24">
        <v>26727</v>
      </c>
      <c r="J1013" s="44">
        <v>518.66</v>
      </c>
      <c r="K1013">
        <f t="shared" si="15"/>
        <v>26727</v>
      </c>
    </row>
    <row r="1014" spans="5:11" x14ac:dyDescent="0.25">
      <c r="E1014">
        <v>27705</v>
      </c>
      <c r="F1014" t="e">
        <v>#N/A</v>
      </c>
      <c r="I1014" s="24">
        <v>26735</v>
      </c>
      <c r="J1014" s="44">
        <v>659.26</v>
      </c>
      <c r="K1014">
        <f t="shared" si="15"/>
        <v>26735</v>
      </c>
    </row>
    <row r="1015" spans="5:11" hidden="1" x14ac:dyDescent="0.25">
      <c r="E1015">
        <v>27707</v>
      </c>
      <c r="F1015" t="e">
        <v>#N/A</v>
      </c>
      <c r="I1015" s="24">
        <v>26740</v>
      </c>
      <c r="J1015" s="44">
        <v>239.44</v>
      </c>
      <c r="K1015" t="e">
        <f t="shared" si="15"/>
        <v>#N/A</v>
      </c>
    </row>
    <row r="1016" spans="5:11" hidden="1" x14ac:dyDescent="0.25">
      <c r="E1016">
        <v>27709</v>
      </c>
      <c r="F1016" t="e">
        <v>#N/A</v>
      </c>
      <c r="I1016" s="24">
        <v>26742</v>
      </c>
      <c r="J1016" s="44">
        <v>368.29</v>
      </c>
      <c r="K1016" t="e">
        <f t="shared" si="15"/>
        <v>#N/A</v>
      </c>
    </row>
    <row r="1017" spans="5:11" x14ac:dyDescent="0.25">
      <c r="E1017">
        <v>27712</v>
      </c>
      <c r="F1017" t="e">
        <v>#N/A</v>
      </c>
      <c r="I1017" s="24">
        <v>26746</v>
      </c>
      <c r="J1017" s="44">
        <v>818.17</v>
      </c>
      <c r="K1017">
        <f t="shared" si="15"/>
        <v>26746</v>
      </c>
    </row>
    <row r="1018" spans="5:11" hidden="1" x14ac:dyDescent="0.25">
      <c r="E1018">
        <v>27715</v>
      </c>
      <c r="F1018" t="e">
        <v>#N/A</v>
      </c>
      <c r="I1018" s="24">
        <v>26750</v>
      </c>
      <c r="J1018" s="44">
        <v>203.87</v>
      </c>
      <c r="K1018" t="e">
        <f t="shared" si="15"/>
        <v>#N/A</v>
      </c>
    </row>
    <row r="1019" spans="5:11" hidden="1" x14ac:dyDescent="0.25">
      <c r="E1019">
        <v>27720</v>
      </c>
      <c r="F1019" t="e">
        <v>#N/A</v>
      </c>
      <c r="I1019" s="24">
        <v>26755</v>
      </c>
      <c r="J1019" s="44">
        <v>299.95</v>
      </c>
      <c r="K1019" t="e">
        <f t="shared" si="15"/>
        <v>#N/A</v>
      </c>
    </row>
    <row r="1020" spans="5:11" x14ac:dyDescent="0.25">
      <c r="E1020">
        <v>27722</v>
      </c>
      <c r="F1020" t="e">
        <v>#N/A</v>
      </c>
      <c r="I1020" s="24">
        <v>26756</v>
      </c>
      <c r="J1020" s="44">
        <v>462.28</v>
      </c>
      <c r="K1020">
        <f t="shared" si="15"/>
        <v>26756</v>
      </c>
    </row>
    <row r="1021" spans="5:11" x14ac:dyDescent="0.25">
      <c r="E1021">
        <v>27724</v>
      </c>
      <c r="F1021" t="e">
        <v>#N/A</v>
      </c>
      <c r="I1021" s="24">
        <v>26765</v>
      </c>
      <c r="J1021" s="44">
        <v>554.46</v>
      </c>
      <c r="K1021">
        <f t="shared" si="15"/>
        <v>26765</v>
      </c>
    </row>
    <row r="1022" spans="5:11" hidden="1" x14ac:dyDescent="0.25">
      <c r="E1022">
        <v>27725</v>
      </c>
      <c r="F1022" t="e">
        <v>#N/A</v>
      </c>
      <c r="I1022" s="24">
        <v>26770</v>
      </c>
      <c r="J1022" s="44">
        <v>279.38</v>
      </c>
      <c r="K1022" t="e">
        <f t="shared" si="15"/>
        <v>#N/A</v>
      </c>
    </row>
    <row r="1023" spans="5:11" hidden="1" x14ac:dyDescent="0.25">
      <c r="E1023">
        <v>27726</v>
      </c>
      <c r="F1023" t="e">
        <v>#N/A</v>
      </c>
      <c r="I1023" s="24">
        <v>26775</v>
      </c>
      <c r="J1023" s="44">
        <v>381.94</v>
      </c>
      <c r="K1023" t="e">
        <f t="shared" si="15"/>
        <v>#N/A</v>
      </c>
    </row>
    <row r="1024" spans="5:11" x14ac:dyDescent="0.25">
      <c r="E1024">
        <v>27727</v>
      </c>
      <c r="F1024" t="e">
        <v>#N/A</v>
      </c>
      <c r="I1024" s="24">
        <v>26776</v>
      </c>
      <c r="J1024" s="44">
        <v>489.69</v>
      </c>
      <c r="K1024">
        <f t="shared" si="15"/>
        <v>26776</v>
      </c>
    </row>
    <row r="1025" spans="5:11" x14ac:dyDescent="0.25">
      <c r="E1025">
        <v>27730</v>
      </c>
      <c r="F1025" t="e">
        <v>#N/A</v>
      </c>
      <c r="I1025" s="24">
        <v>26785</v>
      </c>
      <c r="J1025" s="44">
        <v>605.6</v>
      </c>
      <c r="K1025">
        <f t="shared" si="15"/>
        <v>26785</v>
      </c>
    </row>
    <row r="1026" spans="5:11" x14ac:dyDescent="0.25">
      <c r="E1026">
        <v>27732</v>
      </c>
      <c r="F1026" t="e">
        <v>#N/A</v>
      </c>
      <c r="I1026" s="24">
        <v>26820</v>
      </c>
      <c r="J1026" s="44">
        <v>862.66</v>
      </c>
      <c r="K1026">
        <f t="shared" si="15"/>
        <v>26820</v>
      </c>
    </row>
    <row r="1027" spans="5:11" x14ac:dyDescent="0.25">
      <c r="E1027">
        <v>27734</v>
      </c>
      <c r="F1027" t="e">
        <v>#N/A</v>
      </c>
      <c r="I1027" s="24">
        <v>26841</v>
      </c>
      <c r="J1027" s="44">
        <v>795.3</v>
      </c>
      <c r="K1027">
        <f t="shared" si="15"/>
        <v>26841</v>
      </c>
    </row>
    <row r="1028" spans="5:11" x14ac:dyDescent="0.25">
      <c r="E1028">
        <v>27740</v>
      </c>
      <c r="F1028" t="e">
        <v>#N/A</v>
      </c>
      <c r="I1028" s="24">
        <v>26842</v>
      </c>
      <c r="J1028" s="44">
        <v>859.41</v>
      </c>
      <c r="K1028">
        <f t="shared" si="15"/>
        <v>26842</v>
      </c>
    </row>
    <row r="1029" spans="5:11" x14ac:dyDescent="0.25">
      <c r="E1029">
        <v>27742</v>
      </c>
      <c r="F1029" t="e">
        <v>#N/A</v>
      </c>
      <c r="I1029" s="24">
        <v>26843</v>
      </c>
      <c r="J1029" s="44">
        <v>810.78</v>
      </c>
      <c r="K1029">
        <f t="shared" si="15"/>
        <v>26843</v>
      </c>
    </row>
    <row r="1030" spans="5:11" x14ac:dyDescent="0.25">
      <c r="E1030">
        <v>27745</v>
      </c>
      <c r="F1030" t="e">
        <v>#N/A</v>
      </c>
      <c r="I1030" s="24">
        <v>26844</v>
      </c>
      <c r="J1030" s="44">
        <v>886.75</v>
      </c>
      <c r="K1030">
        <f t="shared" ref="K1030:K1093" si="16">VLOOKUP(I1030,$E$4:$F$3113,1,FALSE)</f>
        <v>26844</v>
      </c>
    </row>
    <row r="1031" spans="5:11" x14ac:dyDescent="0.25">
      <c r="E1031">
        <v>27756</v>
      </c>
      <c r="F1031" t="e">
        <v>#N/A</v>
      </c>
      <c r="I1031" s="24">
        <v>26850</v>
      </c>
      <c r="J1031" s="44">
        <v>756.7</v>
      </c>
      <c r="K1031">
        <f t="shared" si="16"/>
        <v>26850</v>
      </c>
    </row>
    <row r="1032" spans="5:11" x14ac:dyDescent="0.25">
      <c r="E1032">
        <v>27758</v>
      </c>
      <c r="F1032" t="e">
        <v>#N/A</v>
      </c>
      <c r="I1032" s="24">
        <v>26852</v>
      </c>
      <c r="J1032" s="44">
        <v>869.14</v>
      </c>
      <c r="K1032">
        <f t="shared" si="16"/>
        <v>26852</v>
      </c>
    </row>
    <row r="1033" spans="5:11" x14ac:dyDescent="0.25">
      <c r="E1033">
        <v>27759</v>
      </c>
      <c r="F1033" t="e">
        <v>#N/A</v>
      </c>
      <c r="I1033" s="24">
        <v>26860</v>
      </c>
      <c r="J1033" s="44">
        <v>620.64</v>
      </c>
      <c r="K1033">
        <f t="shared" si="16"/>
        <v>26860</v>
      </c>
    </row>
    <row r="1034" spans="5:11" x14ac:dyDescent="0.25">
      <c r="E1034">
        <v>27766</v>
      </c>
      <c r="F1034" t="e">
        <v>#N/A</v>
      </c>
      <c r="I1034" s="24">
        <v>26861</v>
      </c>
      <c r="J1034" s="44">
        <v>113.4</v>
      </c>
      <c r="K1034">
        <f t="shared" si="16"/>
        <v>26861</v>
      </c>
    </row>
    <row r="1035" spans="5:11" x14ac:dyDescent="0.25">
      <c r="E1035">
        <v>27768</v>
      </c>
      <c r="F1035" t="e">
        <v>#N/A</v>
      </c>
      <c r="I1035" s="24">
        <v>26862</v>
      </c>
      <c r="J1035" s="44">
        <v>794.55</v>
      </c>
      <c r="K1035">
        <f t="shared" si="16"/>
        <v>26862</v>
      </c>
    </row>
    <row r="1036" spans="5:11" x14ac:dyDescent="0.25">
      <c r="E1036">
        <v>27769</v>
      </c>
      <c r="F1036" t="e">
        <v>#N/A</v>
      </c>
      <c r="I1036" s="24">
        <v>26863</v>
      </c>
      <c r="J1036" s="44">
        <v>252.93</v>
      </c>
      <c r="K1036">
        <f t="shared" si="16"/>
        <v>26863</v>
      </c>
    </row>
    <row r="1037" spans="5:11" x14ac:dyDescent="0.25">
      <c r="E1037">
        <v>27784</v>
      </c>
      <c r="F1037" t="e">
        <v>#N/A</v>
      </c>
      <c r="I1037" s="24">
        <v>26910</v>
      </c>
      <c r="J1037" s="44">
        <v>788.31</v>
      </c>
      <c r="K1037">
        <f t="shared" si="16"/>
        <v>26910</v>
      </c>
    </row>
    <row r="1038" spans="5:11" x14ac:dyDescent="0.25">
      <c r="E1038">
        <v>27792</v>
      </c>
      <c r="F1038" t="e">
        <v>#N/A</v>
      </c>
      <c r="I1038" s="24">
        <v>26951</v>
      </c>
      <c r="J1038" s="44">
        <v>718.47</v>
      </c>
      <c r="K1038">
        <f t="shared" si="16"/>
        <v>26951</v>
      </c>
    </row>
    <row r="1039" spans="5:11" x14ac:dyDescent="0.25">
      <c r="E1039">
        <v>27814</v>
      </c>
      <c r="F1039" t="e">
        <v>#N/A</v>
      </c>
      <c r="I1039" s="24">
        <v>26952</v>
      </c>
      <c r="J1039" s="44">
        <v>706.8</v>
      </c>
      <c r="K1039">
        <f t="shared" si="16"/>
        <v>26952</v>
      </c>
    </row>
    <row r="1040" spans="5:11" x14ac:dyDescent="0.25">
      <c r="E1040">
        <v>27822</v>
      </c>
      <c r="F1040" t="e">
        <v>#N/A</v>
      </c>
      <c r="I1040" s="24">
        <v>26990</v>
      </c>
      <c r="J1040" s="44">
        <v>691.27</v>
      </c>
      <c r="K1040">
        <f t="shared" si="16"/>
        <v>26990</v>
      </c>
    </row>
    <row r="1041" spans="5:11" hidden="1" x14ac:dyDescent="0.25">
      <c r="E1041">
        <v>27823</v>
      </c>
      <c r="F1041" t="e">
        <v>#N/A</v>
      </c>
      <c r="I1041" s="24">
        <v>26991</v>
      </c>
      <c r="J1041" s="44">
        <v>575.59</v>
      </c>
      <c r="K1041" t="e">
        <f t="shared" si="16"/>
        <v>#N/A</v>
      </c>
    </row>
    <row r="1042" spans="5:11" x14ac:dyDescent="0.25">
      <c r="E1042">
        <v>27826</v>
      </c>
      <c r="F1042" t="e">
        <v>#N/A</v>
      </c>
      <c r="I1042" s="24">
        <v>26992</v>
      </c>
      <c r="J1042" s="44">
        <v>1058.22</v>
      </c>
      <c r="K1042">
        <f t="shared" si="16"/>
        <v>26992</v>
      </c>
    </row>
    <row r="1043" spans="5:11" x14ac:dyDescent="0.25">
      <c r="E1043">
        <v>27827</v>
      </c>
      <c r="F1043" t="e">
        <v>#N/A</v>
      </c>
      <c r="I1043" s="24">
        <v>27000</v>
      </c>
      <c r="J1043" s="44">
        <v>459.21</v>
      </c>
      <c r="K1043">
        <f t="shared" si="16"/>
        <v>27000</v>
      </c>
    </row>
    <row r="1044" spans="5:11" x14ac:dyDescent="0.25">
      <c r="E1044">
        <v>27828</v>
      </c>
      <c r="F1044" t="e">
        <v>#N/A</v>
      </c>
      <c r="I1044" s="24">
        <v>27001</v>
      </c>
      <c r="J1044" s="44">
        <v>592.6</v>
      </c>
      <c r="K1044">
        <f t="shared" si="16"/>
        <v>27001</v>
      </c>
    </row>
    <row r="1045" spans="5:11" x14ac:dyDescent="0.25">
      <c r="E1045">
        <v>27829</v>
      </c>
      <c r="F1045" t="e">
        <v>#N/A</v>
      </c>
      <c r="I1045" s="24">
        <v>27003</v>
      </c>
      <c r="J1045" s="44">
        <v>658.44</v>
      </c>
      <c r="K1045">
        <f t="shared" si="16"/>
        <v>27003</v>
      </c>
    </row>
    <row r="1046" spans="5:11" x14ac:dyDescent="0.25">
      <c r="E1046">
        <v>27831</v>
      </c>
      <c r="F1046" t="e">
        <v>#N/A</v>
      </c>
      <c r="I1046" s="24">
        <v>27005</v>
      </c>
      <c r="J1046" s="44">
        <v>798.52</v>
      </c>
      <c r="K1046">
        <f t="shared" si="16"/>
        <v>27005</v>
      </c>
    </row>
    <row r="1047" spans="5:11" x14ac:dyDescent="0.25">
      <c r="E1047">
        <v>27832</v>
      </c>
      <c r="F1047" t="e">
        <v>#N/A</v>
      </c>
      <c r="I1047" s="24">
        <v>27006</v>
      </c>
      <c r="J1047" s="44">
        <v>811.67</v>
      </c>
      <c r="K1047">
        <f t="shared" si="16"/>
        <v>27006</v>
      </c>
    </row>
    <row r="1048" spans="5:11" x14ac:dyDescent="0.25">
      <c r="E1048">
        <v>27840</v>
      </c>
      <c r="F1048" t="e">
        <v>#N/A</v>
      </c>
      <c r="I1048" s="24">
        <v>27025</v>
      </c>
      <c r="J1048" s="44">
        <v>1010.09</v>
      </c>
      <c r="K1048">
        <f t="shared" si="16"/>
        <v>27025</v>
      </c>
    </row>
    <row r="1049" spans="5:11" x14ac:dyDescent="0.25">
      <c r="E1049">
        <v>27842</v>
      </c>
      <c r="F1049" t="e">
        <v>#N/A</v>
      </c>
      <c r="I1049" s="24">
        <v>27027</v>
      </c>
      <c r="J1049" s="44">
        <v>993.28</v>
      </c>
      <c r="K1049">
        <f t="shared" si="16"/>
        <v>27027</v>
      </c>
    </row>
    <row r="1050" spans="5:11" x14ac:dyDescent="0.25">
      <c r="E1050">
        <v>27846</v>
      </c>
      <c r="F1050" t="e">
        <v>#N/A</v>
      </c>
      <c r="I1050" s="24">
        <v>27030</v>
      </c>
      <c r="J1050" s="44">
        <v>1032.47</v>
      </c>
      <c r="K1050">
        <f t="shared" si="16"/>
        <v>27030</v>
      </c>
    </row>
    <row r="1051" spans="5:11" x14ac:dyDescent="0.25">
      <c r="E1051">
        <v>27848</v>
      </c>
      <c r="F1051" t="e">
        <v>#N/A</v>
      </c>
      <c r="I1051" s="24">
        <v>27033</v>
      </c>
      <c r="J1051" s="44">
        <v>1072.5899999999999</v>
      </c>
      <c r="K1051">
        <f t="shared" si="16"/>
        <v>27033</v>
      </c>
    </row>
    <row r="1052" spans="5:11" x14ac:dyDescent="0.25">
      <c r="E1052">
        <v>27860</v>
      </c>
      <c r="F1052" t="e">
        <v>#N/A</v>
      </c>
      <c r="I1052" s="24">
        <v>27035</v>
      </c>
      <c r="J1052" s="44">
        <v>1265.4100000000001</v>
      </c>
      <c r="K1052">
        <f t="shared" si="16"/>
        <v>27035</v>
      </c>
    </row>
    <row r="1053" spans="5:11" x14ac:dyDescent="0.25">
      <c r="E1053">
        <v>27870</v>
      </c>
      <c r="F1053" t="e">
        <v>#N/A</v>
      </c>
      <c r="I1053" s="24">
        <v>27036</v>
      </c>
      <c r="J1053" s="44">
        <v>1114.68</v>
      </c>
      <c r="K1053">
        <f t="shared" si="16"/>
        <v>27036</v>
      </c>
    </row>
    <row r="1054" spans="5:11" hidden="1" x14ac:dyDescent="0.25">
      <c r="E1054">
        <v>27871</v>
      </c>
      <c r="F1054" t="e">
        <v>#N/A</v>
      </c>
      <c r="I1054" s="24">
        <v>27040</v>
      </c>
      <c r="J1054" s="44">
        <v>220.57</v>
      </c>
      <c r="K1054" t="e">
        <f t="shared" si="16"/>
        <v>#N/A</v>
      </c>
    </row>
    <row r="1055" spans="5:11" x14ac:dyDescent="0.25">
      <c r="E1055">
        <v>27880</v>
      </c>
      <c r="F1055" t="e">
        <v>#N/A</v>
      </c>
      <c r="I1055" s="24">
        <v>27041</v>
      </c>
      <c r="J1055" s="44">
        <v>759.52</v>
      </c>
      <c r="K1055">
        <f t="shared" si="16"/>
        <v>27041</v>
      </c>
    </row>
    <row r="1056" spans="5:11" x14ac:dyDescent="0.25">
      <c r="E1056">
        <v>27881</v>
      </c>
      <c r="F1056" t="e">
        <v>#N/A</v>
      </c>
      <c r="I1056" s="24">
        <v>27043</v>
      </c>
      <c r="J1056" s="44">
        <v>519.55999999999995</v>
      </c>
      <c r="K1056">
        <f t="shared" si="16"/>
        <v>27043</v>
      </c>
    </row>
    <row r="1057" spans="5:11" x14ac:dyDescent="0.25">
      <c r="E1057">
        <v>27882</v>
      </c>
      <c r="F1057" t="e">
        <v>#N/A</v>
      </c>
      <c r="I1057" s="24">
        <v>27045</v>
      </c>
      <c r="J1057" s="44">
        <v>827.2</v>
      </c>
      <c r="K1057">
        <f t="shared" si="16"/>
        <v>27045</v>
      </c>
    </row>
    <row r="1058" spans="5:11" hidden="1" x14ac:dyDescent="0.25">
      <c r="E1058">
        <v>27884</v>
      </c>
      <c r="F1058" t="e">
        <v>#N/A</v>
      </c>
      <c r="I1058" s="24">
        <v>27047</v>
      </c>
      <c r="J1058" s="44">
        <v>400.68</v>
      </c>
      <c r="K1058" t="e">
        <f t="shared" si="16"/>
        <v>#N/A</v>
      </c>
    </row>
    <row r="1059" spans="5:11" x14ac:dyDescent="0.25">
      <c r="E1059">
        <v>27886</v>
      </c>
      <c r="F1059" t="e">
        <v>#N/A</v>
      </c>
      <c r="I1059" s="24">
        <v>27048</v>
      </c>
      <c r="J1059" s="44">
        <v>675.2</v>
      </c>
      <c r="K1059">
        <f t="shared" si="16"/>
        <v>27048</v>
      </c>
    </row>
    <row r="1060" spans="5:11" x14ac:dyDescent="0.25">
      <c r="E1060">
        <v>27888</v>
      </c>
      <c r="F1060" t="e">
        <v>#N/A</v>
      </c>
      <c r="I1060" s="24">
        <v>27049</v>
      </c>
      <c r="J1060" s="44">
        <v>1484.83</v>
      </c>
      <c r="K1060">
        <f t="shared" si="16"/>
        <v>27049</v>
      </c>
    </row>
    <row r="1061" spans="5:11" x14ac:dyDescent="0.25">
      <c r="E1061">
        <v>27889</v>
      </c>
      <c r="F1061" t="e">
        <v>#N/A</v>
      </c>
      <c r="I1061" s="24">
        <v>27050</v>
      </c>
      <c r="J1061" s="44">
        <v>425.05</v>
      </c>
      <c r="K1061">
        <f t="shared" si="16"/>
        <v>27050</v>
      </c>
    </row>
    <row r="1062" spans="5:11" x14ac:dyDescent="0.25">
      <c r="E1062">
        <v>27892</v>
      </c>
      <c r="F1062" t="e">
        <v>#N/A</v>
      </c>
      <c r="I1062" s="24">
        <v>27052</v>
      </c>
      <c r="J1062" s="44">
        <v>638.16999999999996</v>
      </c>
      <c r="K1062">
        <f t="shared" si="16"/>
        <v>27052</v>
      </c>
    </row>
    <row r="1063" spans="5:11" x14ac:dyDescent="0.25">
      <c r="E1063">
        <v>27893</v>
      </c>
      <c r="F1063" t="e">
        <v>#N/A</v>
      </c>
      <c r="I1063" s="24">
        <v>27054</v>
      </c>
      <c r="J1063" s="44">
        <v>756.66</v>
      </c>
      <c r="K1063">
        <f t="shared" si="16"/>
        <v>27054</v>
      </c>
    </row>
    <row r="1064" spans="5:11" x14ac:dyDescent="0.25">
      <c r="E1064">
        <v>27894</v>
      </c>
      <c r="F1064" t="e">
        <v>#N/A</v>
      </c>
      <c r="I1064" s="24">
        <v>27057</v>
      </c>
      <c r="J1064" s="44">
        <v>1118.9100000000001</v>
      </c>
      <c r="K1064">
        <f t="shared" si="16"/>
        <v>27057</v>
      </c>
    </row>
    <row r="1065" spans="5:11" x14ac:dyDescent="0.25">
      <c r="E1065">
        <v>28005</v>
      </c>
      <c r="F1065" t="e">
        <v>#N/A</v>
      </c>
      <c r="I1065" s="24">
        <v>27059</v>
      </c>
      <c r="J1065" s="44">
        <v>2003.54</v>
      </c>
      <c r="K1065">
        <f t="shared" si="16"/>
        <v>27059</v>
      </c>
    </row>
    <row r="1066" spans="5:11" x14ac:dyDescent="0.25">
      <c r="E1066">
        <v>28041</v>
      </c>
      <c r="F1066" t="e">
        <v>#N/A</v>
      </c>
      <c r="I1066" s="24">
        <v>27060</v>
      </c>
      <c r="J1066" s="44">
        <v>512.41</v>
      </c>
      <c r="K1066">
        <f t="shared" si="16"/>
        <v>27060</v>
      </c>
    </row>
    <row r="1067" spans="5:11" x14ac:dyDescent="0.25">
      <c r="E1067">
        <v>28046</v>
      </c>
      <c r="F1067" t="e">
        <v>#N/A</v>
      </c>
      <c r="I1067" s="24">
        <v>27062</v>
      </c>
      <c r="J1067" s="44">
        <v>505.6</v>
      </c>
      <c r="K1067">
        <f t="shared" si="16"/>
        <v>27062</v>
      </c>
    </row>
    <row r="1068" spans="5:11" x14ac:dyDescent="0.25">
      <c r="E1068">
        <v>28047</v>
      </c>
      <c r="F1068" t="e">
        <v>#N/A</v>
      </c>
      <c r="I1068" s="24">
        <v>27065</v>
      </c>
      <c r="J1068" s="44">
        <v>565.86</v>
      </c>
      <c r="K1068">
        <f t="shared" si="16"/>
        <v>27065</v>
      </c>
    </row>
    <row r="1069" spans="5:11" x14ac:dyDescent="0.25">
      <c r="E1069">
        <v>28055</v>
      </c>
      <c r="F1069" t="e">
        <v>#N/A</v>
      </c>
      <c r="I1069" s="24">
        <v>27066</v>
      </c>
      <c r="J1069" s="44">
        <v>895.27</v>
      </c>
      <c r="K1069">
        <f t="shared" si="16"/>
        <v>27066</v>
      </c>
    </row>
    <row r="1070" spans="5:11" x14ac:dyDescent="0.25">
      <c r="E1070">
        <v>28102</v>
      </c>
      <c r="F1070" t="e">
        <v>#N/A</v>
      </c>
      <c r="I1070" s="24">
        <v>27067</v>
      </c>
      <c r="J1070" s="44">
        <v>1130.81</v>
      </c>
      <c r="K1070">
        <f t="shared" si="16"/>
        <v>27067</v>
      </c>
    </row>
    <row r="1071" spans="5:11" x14ac:dyDescent="0.25">
      <c r="E1071">
        <v>28103</v>
      </c>
      <c r="F1071" t="e">
        <v>#N/A</v>
      </c>
      <c r="I1071" s="24">
        <v>27070</v>
      </c>
      <c r="J1071" s="44">
        <v>936.18</v>
      </c>
      <c r="K1071">
        <f t="shared" si="16"/>
        <v>27070</v>
      </c>
    </row>
    <row r="1072" spans="5:11" x14ac:dyDescent="0.25">
      <c r="E1072">
        <v>28106</v>
      </c>
      <c r="F1072" t="e">
        <v>#N/A</v>
      </c>
      <c r="I1072" s="24">
        <v>27071</v>
      </c>
      <c r="J1072" s="44">
        <v>1013.49</v>
      </c>
      <c r="K1072">
        <f t="shared" si="16"/>
        <v>27071</v>
      </c>
    </row>
    <row r="1073" spans="5:11" x14ac:dyDescent="0.25">
      <c r="E1073">
        <v>28130</v>
      </c>
      <c r="F1073" t="e">
        <v>#N/A</v>
      </c>
      <c r="I1073" s="24">
        <v>27075</v>
      </c>
      <c r="J1073" s="44">
        <v>2312.29</v>
      </c>
      <c r="K1073">
        <f t="shared" si="16"/>
        <v>27075</v>
      </c>
    </row>
    <row r="1074" spans="5:11" x14ac:dyDescent="0.25">
      <c r="E1074">
        <v>28171</v>
      </c>
      <c r="F1074" t="e">
        <v>#N/A</v>
      </c>
      <c r="I1074" s="24">
        <v>27076</v>
      </c>
      <c r="J1074" s="44">
        <v>2787.88</v>
      </c>
      <c r="K1074">
        <f t="shared" si="16"/>
        <v>27076</v>
      </c>
    </row>
    <row r="1075" spans="5:11" x14ac:dyDescent="0.25">
      <c r="E1075">
        <v>28173</v>
      </c>
      <c r="F1075" t="e">
        <v>#N/A</v>
      </c>
      <c r="I1075" s="24">
        <v>27077</v>
      </c>
      <c r="J1075" s="44">
        <v>3134.22</v>
      </c>
      <c r="K1075">
        <f t="shared" si="16"/>
        <v>27077</v>
      </c>
    </row>
    <row r="1076" spans="5:11" x14ac:dyDescent="0.25">
      <c r="E1076">
        <v>28175</v>
      </c>
      <c r="F1076" t="e">
        <v>#N/A</v>
      </c>
      <c r="I1076" s="24">
        <v>27078</v>
      </c>
      <c r="J1076" s="44">
        <v>2277.21</v>
      </c>
      <c r="K1076">
        <f t="shared" si="16"/>
        <v>27078</v>
      </c>
    </row>
    <row r="1077" spans="5:11" x14ac:dyDescent="0.25">
      <c r="E1077">
        <v>28290</v>
      </c>
      <c r="F1077" t="e">
        <v>#N/A</v>
      </c>
      <c r="I1077" s="24">
        <v>27080</v>
      </c>
      <c r="J1077" s="44">
        <v>567.54</v>
      </c>
      <c r="K1077">
        <f t="shared" si="16"/>
        <v>27080</v>
      </c>
    </row>
    <row r="1078" spans="5:11" hidden="1" x14ac:dyDescent="0.25">
      <c r="E1078">
        <v>28293</v>
      </c>
      <c r="F1078" t="e">
        <v>#N/A</v>
      </c>
      <c r="I1078" s="24">
        <v>27086</v>
      </c>
      <c r="J1078" s="44">
        <v>184.37</v>
      </c>
      <c r="K1078" t="e">
        <f t="shared" si="16"/>
        <v>#N/A</v>
      </c>
    </row>
    <row r="1079" spans="5:11" x14ac:dyDescent="0.25">
      <c r="E1079">
        <v>28294</v>
      </c>
      <c r="F1079" t="e">
        <v>#N/A</v>
      </c>
      <c r="I1079" s="24">
        <v>27087</v>
      </c>
      <c r="J1079" s="44">
        <v>691.24</v>
      </c>
      <c r="K1079">
        <f t="shared" si="16"/>
        <v>27087</v>
      </c>
    </row>
    <row r="1080" spans="5:11" x14ac:dyDescent="0.25">
      <c r="E1080">
        <v>28300</v>
      </c>
      <c r="F1080" t="e">
        <v>#N/A</v>
      </c>
      <c r="I1080" s="24">
        <v>27090</v>
      </c>
      <c r="J1080" s="44">
        <v>916.72</v>
      </c>
      <c r="K1080">
        <f t="shared" si="16"/>
        <v>27090</v>
      </c>
    </row>
    <row r="1081" spans="5:11" x14ac:dyDescent="0.25">
      <c r="E1081">
        <v>28302</v>
      </c>
      <c r="F1081" t="e">
        <v>#N/A</v>
      </c>
      <c r="I1081" s="24">
        <v>27091</v>
      </c>
      <c r="J1081" s="44">
        <v>1763.27</v>
      </c>
      <c r="K1081">
        <f t="shared" si="16"/>
        <v>27091</v>
      </c>
    </row>
    <row r="1082" spans="5:11" hidden="1" x14ac:dyDescent="0.25">
      <c r="E1082">
        <v>28305</v>
      </c>
      <c r="F1082" t="e">
        <v>#N/A</v>
      </c>
      <c r="I1082" s="24">
        <v>27093</v>
      </c>
      <c r="J1082" s="44">
        <v>76.540000000000006</v>
      </c>
      <c r="K1082" t="e">
        <f t="shared" si="16"/>
        <v>#N/A</v>
      </c>
    </row>
    <row r="1083" spans="5:11" hidden="1" x14ac:dyDescent="0.25">
      <c r="E1083">
        <v>28309</v>
      </c>
      <c r="F1083" t="e">
        <v>#N/A</v>
      </c>
      <c r="I1083" s="24">
        <v>27095</v>
      </c>
      <c r="J1083" s="44">
        <v>90.26</v>
      </c>
      <c r="K1083" t="e">
        <f t="shared" si="16"/>
        <v>#N/A</v>
      </c>
    </row>
    <row r="1084" spans="5:11" hidden="1" x14ac:dyDescent="0.25">
      <c r="E1084">
        <v>28320</v>
      </c>
      <c r="F1084" t="e">
        <v>#N/A</v>
      </c>
      <c r="I1084" s="24">
        <v>27096</v>
      </c>
      <c r="J1084" s="44">
        <v>92.42</v>
      </c>
      <c r="K1084" t="e">
        <f t="shared" si="16"/>
        <v>#N/A</v>
      </c>
    </row>
    <row r="1085" spans="5:11" x14ac:dyDescent="0.25">
      <c r="E1085">
        <v>28360</v>
      </c>
      <c r="F1085" t="e">
        <v>#N/A</v>
      </c>
      <c r="I1085" s="24">
        <v>27097</v>
      </c>
      <c r="J1085" s="44">
        <v>743.13</v>
      </c>
      <c r="K1085">
        <f t="shared" si="16"/>
        <v>27097</v>
      </c>
    </row>
    <row r="1086" spans="5:11" x14ac:dyDescent="0.25">
      <c r="E1086">
        <v>28406</v>
      </c>
      <c r="F1086" t="e">
        <v>#N/A</v>
      </c>
      <c r="I1086" s="24">
        <v>27098</v>
      </c>
      <c r="J1086" s="44">
        <v>737.89</v>
      </c>
      <c r="K1086">
        <f t="shared" si="16"/>
        <v>27098</v>
      </c>
    </row>
    <row r="1087" spans="5:11" x14ac:dyDescent="0.25">
      <c r="E1087">
        <v>28415</v>
      </c>
      <c r="F1087" t="e">
        <v>#N/A</v>
      </c>
      <c r="I1087" s="24">
        <v>27100</v>
      </c>
      <c r="J1087" s="44">
        <v>903.62</v>
      </c>
      <c r="K1087">
        <f t="shared" si="16"/>
        <v>27100</v>
      </c>
    </row>
    <row r="1088" spans="5:11" x14ac:dyDescent="0.25">
      <c r="E1088">
        <v>28420</v>
      </c>
      <c r="F1088" t="e">
        <v>#N/A</v>
      </c>
      <c r="I1088" s="24">
        <v>27105</v>
      </c>
      <c r="J1088" s="44">
        <v>957.96</v>
      </c>
      <c r="K1088">
        <f t="shared" si="16"/>
        <v>27105</v>
      </c>
    </row>
    <row r="1089" spans="5:11" x14ac:dyDescent="0.25">
      <c r="E1089">
        <v>28436</v>
      </c>
      <c r="F1089" t="e">
        <v>#N/A</v>
      </c>
      <c r="I1089" s="24">
        <v>27110</v>
      </c>
      <c r="J1089" s="44">
        <v>1068.2</v>
      </c>
      <c r="K1089">
        <f t="shared" si="16"/>
        <v>27110</v>
      </c>
    </row>
    <row r="1090" spans="5:11" x14ac:dyDescent="0.25">
      <c r="E1090">
        <v>28445</v>
      </c>
      <c r="F1090" t="e">
        <v>#N/A</v>
      </c>
      <c r="I1090" s="24">
        <v>27111</v>
      </c>
      <c r="J1090" s="44">
        <v>994.47</v>
      </c>
      <c r="K1090">
        <f t="shared" si="16"/>
        <v>27111</v>
      </c>
    </row>
    <row r="1091" spans="5:11" x14ac:dyDescent="0.25">
      <c r="E1091">
        <v>28446</v>
      </c>
      <c r="F1091" t="e">
        <v>#N/A</v>
      </c>
      <c r="I1091" s="24">
        <v>27120</v>
      </c>
      <c r="J1091" s="44">
        <v>1436.21</v>
      </c>
      <c r="K1091">
        <f t="shared" si="16"/>
        <v>27120</v>
      </c>
    </row>
    <row r="1092" spans="5:11" x14ac:dyDescent="0.25">
      <c r="E1092">
        <v>28456</v>
      </c>
      <c r="F1092" t="e">
        <v>#N/A</v>
      </c>
      <c r="I1092" s="24">
        <v>27122</v>
      </c>
      <c r="J1092" s="44">
        <v>1213.6400000000001</v>
      </c>
      <c r="K1092">
        <f t="shared" si="16"/>
        <v>27122</v>
      </c>
    </row>
    <row r="1093" spans="5:11" x14ac:dyDescent="0.25">
      <c r="E1093">
        <v>28465</v>
      </c>
      <c r="F1093" t="e">
        <v>#N/A</v>
      </c>
      <c r="I1093" s="24">
        <v>27125</v>
      </c>
      <c r="J1093" s="44">
        <v>1252.18</v>
      </c>
      <c r="K1093">
        <f t="shared" si="16"/>
        <v>27125</v>
      </c>
    </row>
    <row r="1094" spans="5:11" x14ac:dyDescent="0.25">
      <c r="E1094">
        <v>28476</v>
      </c>
      <c r="F1094" t="e">
        <v>#N/A</v>
      </c>
      <c r="I1094" s="24">
        <v>27130</v>
      </c>
      <c r="J1094" s="44">
        <v>1496.46</v>
      </c>
      <c r="K1094">
        <f t="shared" ref="K1094:K1157" si="17">VLOOKUP(I1094,$E$4:$F$3113,1,FALSE)</f>
        <v>27130</v>
      </c>
    </row>
    <row r="1095" spans="5:11" x14ac:dyDescent="0.25">
      <c r="E1095">
        <v>28485</v>
      </c>
      <c r="F1095" t="e">
        <v>#N/A</v>
      </c>
      <c r="I1095" s="24">
        <v>27132</v>
      </c>
      <c r="J1095" s="44">
        <v>1848.01</v>
      </c>
      <c r="K1095">
        <f t="shared" si="17"/>
        <v>27132</v>
      </c>
    </row>
    <row r="1096" spans="5:11" x14ac:dyDescent="0.25">
      <c r="E1096">
        <v>28576</v>
      </c>
      <c r="F1096" t="e">
        <v>#N/A</v>
      </c>
      <c r="I1096" s="24">
        <v>27134</v>
      </c>
      <c r="J1096" s="44">
        <v>2113.23</v>
      </c>
      <c r="K1096">
        <f t="shared" si="17"/>
        <v>27134</v>
      </c>
    </row>
    <row r="1097" spans="5:11" x14ac:dyDescent="0.25">
      <c r="E1097">
        <v>28606</v>
      </c>
      <c r="F1097" t="e">
        <v>#N/A</v>
      </c>
      <c r="I1097" s="24">
        <v>27137</v>
      </c>
      <c r="J1097" s="44">
        <v>1625.42</v>
      </c>
      <c r="K1097">
        <f t="shared" si="17"/>
        <v>27137</v>
      </c>
    </row>
    <row r="1098" spans="5:11" x14ac:dyDescent="0.25">
      <c r="E1098">
        <v>28615</v>
      </c>
      <c r="F1098" t="e">
        <v>#N/A</v>
      </c>
      <c r="I1098" s="24">
        <v>27138</v>
      </c>
      <c r="J1098" s="44">
        <v>1688.48</v>
      </c>
      <c r="K1098">
        <f t="shared" si="17"/>
        <v>27138</v>
      </c>
    </row>
    <row r="1099" spans="5:11" x14ac:dyDescent="0.25">
      <c r="E1099">
        <v>28666</v>
      </c>
      <c r="F1099" t="e">
        <v>#N/A</v>
      </c>
      <c r="I1099" s="24">
        <v>27140</v>
      </c>
      <c r="J1099" s="44">
        <v>987.11</v>
      </c>
      <c r="K1099">
        <f t="shared" si="17"/>
        <v>27140</v>
      </c>
    </row>
    <row r="1100" spans="5:11" x14ac:dyDescent="0.25">
      <c r="E1100">
        <v>28705</v>
      </c>
      <c r="F1100" t="e">
        <v>#N/A</v>
      </c>
      <c r="I1100" s="24">
        <v>27146</v>
      </c>
      <c r="J1100" s="44">
        <v>1421.72</v>
      </c>
      <c r="K1100">
        <f t="shared" si="17"/>
        <v>27146</v>
      </c>
    </row>
    <row r="1101" spans="5:11" x14ac:dyDescent="0.25">
      <c r="E1101">
        <v>28715</v>
      </c>
      <c r="F1101" t="e">
        <v>#N/A</v>
      </c>
      <c r="I1101" s="24">
        <v>27147</v>
      </c>
      <c r="J1101" s="44">
        <v>1625.56</v>
      </c>
      <c r="K1101">
        <f t="shared" si="17"/>
        <v>27147</v>
      </c>
    </row>
    <row r="1102" spans="5:11" x14ac:dyDescent="0.25">
      <c r="E1102">
        <v>28725</v>
      </c>
      <c r="F1102" t="e">
        <v>#N/A</v>
      </c>
      <c r="I1102" s="24">
        <v>27151</v>
      </c>
      <c r="J1102" s="44">
        <v>1753.6</v>
      </c>
      <c r="K1102">
        <f t="shared" si="17"/>
        <v>27151</v>
      </c>
    </row>
    <row r="1103" spans="5:11" x14ac:dyDescent="0.25">
      <c r="E1103">
        <v>28730</v>
      </c>
      <c r="F1103" t="e">
        <v>#N/A</v>
      </c>
      <c r="I1103" s="24">
        <v>27156</v>
      </c>
      <c r="J1103" s="44">
        <v>1895.98</v>
      </c>
      <c r="K1103">
        <f t="shared" si="17"/>
        <v>27156</v>
      </c>
    </row>
    <row r="1104" spans="5:11" x14ac:dyDescent="0.25">
      <c r="E1104">
        <v>28735</v>
      </c>
      <c r="F1104" t="e">
        <v>#N/A</v>
      </c>
      <c r="I1104" s="24">
        <v>27158</v>
      </c>
      <c r="J1104" s="44">
        <v>1573.98</v>
      </c>
      <c r="K1104">
        <f t="shared" si="17"/>
        <v>27158</v>
      </c>
    </row>
    <row r="1105" spans="5:11" x14ac:dyDescent="0.25">
      <c r="E1105">
        <v>28737</v>
      </c>
      <c r="F1105" t="e">
        <v>#N/A</v>
      </c>
      <c r="I1105" s="24">
        <v>27161</v>
      </c>
      <c r="J1105" s="44">
        <v>1341.32</v>
      </c>
      <c r="K1105">
        <f t="shared" si="17"/>
        <v>27161</v>
      </c>
    </row>
    <row r="1106" spans="5:11" x14ac:dyDescent="0.25">
      <c r="E1106">
        <v>28800</v>
      </c>
      <c r="F1106" t="e">
        <v>#N/A</v>
      </c>
      <c r="I1106" s="24">
        <v>27165</v>
      </c>
      <c r="J1106" s="44">
        <v>1517.85</v>
      </c>
      <c r="K1106">
        <f t="shared" si="17"/>
        <v>27165</v>
      </c>
    </row>
    <row r="1107" spans="5:11" x14ac:dyDescent="0.25">
      <c r="E1107">
        <v>28805</v>
      </c>
      <c r="F1107" t="e">
        <v>#N/A</v>
      </c>
      <c r="I1107" s="24">
        <v>27170</v>
      </c>
      <c r="J1107" s="44">
        <v>1297.6300000000001</v>
      </c>
      <c r="K1107">
        <f t="shared" si="17"/>
        <v>27170</v>
      </c>
    </row>
    <row r="1108" spans="5:11" x14ac:dyDescent="0.25">
      <c r="E1108">
        <v>28810</v>
      </c>
      <c r="F1108" t="e">
        <v>#N/A</v>
      </c>
      <c r="I1108" s="24">
        <v>27175</v>
      </c>
      <c r="J1108" s="44">
        <v>737.37</v>
      </c>
      <c r="K1108">
        <f t="shared" si="17"/>
        <v>27175</v>
      </c>
    </row>
    <row r="1109" spans="5:11" x14ac:dyDescent="0.25">
      <c r="E1109">
        <v>29800</v>
      </c>
      <c r="F1109" t="e">
        <v>#N/A</v>
      </c>
      <c r="I1109" s="24">
        <v>27176</v>
      </c>
      <c r="J1109" s="44">
        <v>993.42</v>
      </c>
      <c r="K1109">
        <f t="shared" si="17"/>
        <v>27176</v>
      </c>
    </row>
    <row r="1110" spans="5:11" x14ac:dyDescent="0.25">
      <c r="E1110">
        <v>29804</v>
      </c>
      <c r="F1110" t="e">
        <v>#N/A</v>
      </c>
      <c r="I1110" s="24">
        <v>27177</v>
      </c>
      <c r="J1110" s="44">
        <v>1231.6199999999999</v>
      </c>
      <c r="K1110">
        <f t="shared" si="17"/>
        <v>27177</v>
      </c>
    </row>
    <row r="1111" spans="5:11" x14ac:dyDescent="0.25">
      <c r="E1111">
        <v>29805</v>
      </c>
      <c r="F1111" t="e">
        <v>#N/A</v>
      </c>
      <c r="I1111" s="24">
        <v>27178</v>
      </c>
      <c r="J1111" s="44">
        <v>1015</v>
      </c>
      <c r="K1111">
        <f t="shared" si="17"/>
        <v>27178</v>
      </c>
    </row>
    <row r="1112" spans="5:11" x14ac:dyDescent="0.25">
      <c r="E1112">
        <v>29806</v>
      </c>
      <c r="F1112" t="e">
        <v>#N/A</v>
      </c>
      <c r="I1112" s="24">
        <v>27179</v>
      </c>
      <c r="J1112" s="44">
        <v>1078.6400000000001</v>
      </c>
      <c r="K1112">
        <f t="shared" si="17"/>
        <v>27179</v>
      </c>
    </row>
    <row r="1113" spans="5:11" x14ac:dyDescent="0.25">
      <c r="E1113">
        <v>29807</v>
      </c>
      <c r="F1113" t="e">
        <v>#N/A</v>
      </c>
      <c r="I1113" s="24">
        <v>27181</v>
      </c>
      <c r="J1113" s="44">
        <v>1056.6600000000001</v>
      </c>
      <c r="K1113">
        <f t="shared" si="17"/>
        <v>27181</v>
      </c>
    </row>
    <row r="1114" spans="5:11" x14ac:dyDescent="0.25">
      <c r="E1114">
        <v>29819</v>
      </c>
      <c r="F1114" t="e">
        <v>#N/A</v>
      </c>
      <c r="I1114" s="24">
        <v>27185</v>
      </c>
      <c r="J1114" s="44">
        <v>667.76</v>
      </c>
      <c r="K1114">
        <f t="shared" si="17"/>
        <v>27185</v>
      </c>
    </row>
    <row r="1115" spans="5:11" x14ac:dyDescent="0.25">
      <c r="E1115">
        <v>29820</v>
      </c>
      <c r="F1115" t="e">
        <v>#N/A</v>
      </c>
      <c r="I1115" s="24">
        <v>27187</v>
      </c>
      <c r="J1115" s="44">
        <v>1095.07</v>
      </c>
      <c r="K1115">
        <f t="shared" si="17"/>
        <v>27187</v>
      </c>
    </row>
    <row r="1116" spans="5:11" x14ac:dyDescent="0.25">
      <c r="E1116">
        <v>29821</v>
      </c>
      <c r="F1116" t="e">
        <v>#N/A</v>
      </c>
      <c r="I1116" s="24">
        <v>27193</v>
      </c>
      <c r="J1116" s="44">
        <v>527.32000000000005</v>
      </c>
      <c r="K1116">
        <f t="shared" si="17"/>
        <v>27193</v>
      </c>
    </row>
    <row r="1117" spans="5:11" x14ac:dyDescent="0.25">
      <c r="E1117">
        <v>29822</v>
      </c>
      <c r="F1117" t="e">
        <v>#N/A</v>
      </c>
      <c r="I1117" s="24">
        <v>27194</v>
      </c>
      <c r="J1117" s="44">
        <v>779.17</v>
      </c>
      <c r="K1117">
        <f t="shared" si="17"/>
        <v>27194</v>
      </c>
    </row>
    <row r="1118" spans="5:11" hidden="1" x14ac:dyDescent="0.25">
      <c r="E1118">
        <v>29823</v>
      </c>
      <c r="F1118" t="e">
        <v>#N/A</v>
      </c>
      <c r="I1118" s="24">
        <v>27200</v>
      </c>
      <c r="J1118" s="44">
        <v>209</v>
      </c>
      <c r="K1118" t="e">
        <f t="shared" si="17"/>
        <v>#N/A</v>
      </c>
    </row>
    <row r="1119" spans="5:11" x14ac:dyDescent="0.25">
      <c r="E1119">
        <v>29824</v>
      </c>
      <c r="F1119" t="e">
        <v>#N/A</v>
      </c>
      <c r="I1119" s="24">
        <v>27202</v>
      </c>
      <c r="J1119" s="44">
        <v>585.13</v>
      </c>
      <c r="K1119">
        <f t="shared" si="17"/>
        <v>27202</v>
      </c>
    </row>
    <row r="1120" spans="5:11" hidden="1" x14ac:dyDescent="0.25">
      <c r="E1120">
        <v>29825</v>
      </c>
      <c r="F1120" t="e">
        <v>#N/A</v>
      </c>
      <c r="I1120" s="24">
        <v>27220</v>
      </c>
      <c r="J1120" s="44">
        <v>581.26</v>
      </c>
      <c r="K1120" t="e">
        <f t="shared" si="17"/>
        <v>#N/A</v>
      </c>
    </row>
    <row r="1121" spans="5:11" x14ac:dyDescent="0.25">
      <c r="E1121">
        <v>29826</v>
      </c>
      <c r="F1121" t="e">
        <v>#N/A</v>
      </c>
      <c r="I1121" s="24">
        <v>27222</v>
      </c>
      <c r="J1121" s="44">
        <v>1077.82</v>
      </c>
      <c r="K1121">
        <f t="shared" si="17"/>
        <v>27222</v>
      </c>
    </row>
    <row r="1122" spans="5:11" x14ac:dyDescent="0.25">
      <c r="E1122">
        <v>29827</v>
      </c>
      <c r="F1122" t="e">
        <v>#N/A</v>
      </c>
      <c r="I1122" s="24">
        <v>27226</v>
      </c>
      <c r="J1122" s="44">
        <v>1166.5</v>
      </c>
      <c r="K1122">
        <f t="shared" si="17"/>
        <v>27226</v>
      </c>
    </row>
    <row r="1123" spans="5:11" x14ac:dyDescent="0.25">
      <c r="E1123">
        <v>29828</v>
      </c>
      <c r="F1123" t="e">
        <v>#N/A</v>
      </c>
      <c r="I1123" s="24">
        <v>27227</v>
      </c>
      <c r="J1123" s="44">
        <v>1831.23</v>
      </c>
      <c r="K1123">
        <f t="shared" si="17"/>
        <v>27227</v>
      </c>
    </row>
    <row r="1124" spans="5:11" x14ac:dyDescent="0.25">
      <c r="E1124">
        <v>29830</v>
      </c>
      <c r="F1124" t="e">
        <v>#N/A</v>
      </c>
      <c r="I1124" s="24">
        <v>27228</v>
      </c>
      <c r="J1124" s="44">
        <v>2086.88</v>
      </c>
      <c r="K1124">
        <f t="shared" si="17"/>
        <v>27228</v>
      </c>
    </row>
    <row r="1125" spans="5:11" hidden="1" x14ac:dyDescent="0.25">
      <c r="E1125">
        <v>29834</v>
      </c>
      <c r="F1125" t="e">
        <v>#N/A</v>
      </c>
      <c r="I1125" s="24">
        <v>27230</v>
      </c>
      <c r="J1125" s="44">
        <v>521.55999999999995</v>
      </c>
      <c r="K1125" t="e">
        <f t="shared" si="17"/>
        <v>#N/A</v>
      </c>
    </row>
    <row r="1126" spans="5:11" x14ac:dyDescent="0.25">
      <c r="E1126">
        <v>29835</v>
      </c>
      <c r="F1126" t="e">
        <v>#N/A</v>
      </c>
      <c r="I1126" s="24">
        <v>27232</v>
      </c>
      <c r="J1126" s="44">
        <v>827.33</v>
      </c>
      <c r="K1126">
        <f t="shared" si="17"/>
        <v>27232</v>
      </c>
    </row>
    <row r="1127" spans="5:11" x14ac:dyDescent="0.25">
      <c r="E1127">
        <v>29836</v>
      </c>
      <c r="F1127" t="e">
        <v>#N/A</v>
      </c>
      <c r="I1127" s="24">
        <v>27235</v>
      </c>
      <c r="J1127" s="44">
        <v>1005.05</v>
      </c>
      <c r="K1127">
        <f t="shared" si="17"/>
        <v>27235</v>
      </c>
    </row>
    <row r="1128" spans="5:11" x14ac:dyDescent="0.25">
      <c r="E1128">
        <v>29837</v>
      </c>
      <c r="F1128" t="e">
        <v>#N/A</v>
      </c>
      <c r="I1128" s="24">
        <v>27236</v>
      </c>
      <c r="J1128" s="44">
        <v>1321.79</v>
      </c>
      <c r="K1128">
        <f t="shared" si="17"/>
        <v>27236</v>
      </c>
    </row>
    <row r="1129" spans="5:11" x14ac:dyDescent="0.25">
      <c r="E1129">
        <v>29838</v>
      </c>
      <c r="F1129" t="e">
        <v>#N/A</v>
      </c>
      <c r="I1129" s="24">
        <v>27238</v>
      </c>
      <c r="J1129" s="44">
        <v>508.88</v>
      </c>
      <c r="K1129">
        <f t="shared" si="17"/>
        <v>27238</v>
      </c>
    </row>
    <row r="1130" spans="5:11" x14ac:dyDescent="0.25">
      <c r="E1130">
        <v>29840</v>
      </c>
      <c r="F1130" t="e">
        <v>#N/A</v>
      </c>
      <c r="I1130" s="24">
        <v>27240</v>
      </c>
      <c r="J1130" s="44">
        <v>1056.4000000000001</v>
      </c>
      <c r="K1130">
        <f t="shared" si="17"/>
        <v>27240</v>
      </c>
    </row>
    <row r="1131" spans="5:11" x14ac:dyDescent="0.25">
      <c r="E1131">
        <v>29843</v>
      </c>
      <c r="F1131" t="e">
        <v>#N/A</v>
      </c>
      <c r="I1131" s="24">
        <v>27244</v>
      </c>
      <c r="J1131" s="44">
        <v>1360.27</v>
      </c>
      <c r="K1131">
        <f t="shared" si="17"/>
        <v>27244</v>
      </c>
    </row>
    <row r="1132" spans="5:11" x14ac:dyDescent="0.25">
      <c r="E1132">
        <v>29844</v>
      </c>
      <c r="F1132" t="e">
        <v>#N/A</v>
      </c>
      <c r="I1132" s="24">
        <v>27245</v>
      </c>
      <c r="J1132" s="44">
        <v>1359.88</v>
      </c>
      <c r="K1132">
        <f t="shared" si="17"/>
        <v>27245</v>
      </c>
    </row>
    <row r="1133" spans="5:11" hidden="1" x14ac:dyDescent="0.25">
      <c r="E1133">
        <v>29845</v>
      </c>
      <c r="F1133" t="e">
        <v>#N/A</v>
      </c>
      <c r="I1133" s="24">
        <v>27246</v>
      </c>
      <c r="J1133" s="44">
        <v>428.21</v>
      </c>
      <c r="K1133" t="e">
        <f t="shared" si="17"/>
        <v>#N/A</v>
      </c>
    </row>
    <row r="1134" spans="5:11" x14ac:dyDescent="0.25">
      <c r="E1134">
        <v>29846</v>
      </c>
      <c r="F1134" t="e">
        <v>#N/A</v>
      </c>
      <c r="I1134" s="24">
        <v>27248</v>
      </c>
      <c r="J1134" s="44">
        <v>819.9</v>
      </c>
      <c r="K1134">
        <f t="shared" si="17"/>
        <v>27248</v>
      </c>
    </row>
    <row r="1135" spans="5:11" x14ac:dyDescent="0.25">
      <c r="E1135">
        <v>29847</v>
      </c>
      <c r="F1135" t="e">
        <v>#N/A</v>
      </c>
      <c r="I1135" s="24">
        <v>27250</v>
      </c>
      <c r="J1135" s="44">
        <v>195.43</v>
      </c>
      <c r="K1135">
        <f t="shared" si="17"/>
        <v>27250</v>
      </c>
    </row>
    <row r="1136" spans="5:11" x14ac:dyDescent="0.25">
      <c r="E1136">
        <v>29848</v>
      </c>
      <c r="F1136" t="e">
        <v>#N/A</v>
      </c>
      <c r="I1136" s="24">
        <v>27252</v>
      </c>
      <c r="J1136" s="44">
        <v>836.69</v>
      </c>
      <c r="K1136">
        <f t="shared" si="17"/>
        <v>27252</v>
      </c>
    </row>
    <row r="1137" spans="5:11" x14ac:dyDescent="0.25">
      <c r="E1137">
        <v>29850</v>
      </c>
      <c r="F1137" t="e">
        <v>#N/A</v>
      </c>
      <c r="I1137" s="24">
        <v>27253</v>
      </c>
      <c r="J1137" s="44">
        <v>1038.3399999999999</v>
      </c>
      <c r="K1137">
        <f t="shared" si="17"/>
        <v>27253</v>
      </c>
    </row>
    <row r="1138" spans="5:11" x14ac:dyDescent="0.25">
      <c r="E1138">
        <v>29851</v>
      </c>
      <c r="F1138" t="e">
        <v>#N/A</v>
      </c>
      <c r="I1138" s="24">
        <v>27254</v>
      </c>
      <c r="J1138" s="44">
        <v>1398.91</v>
      </c>
      <c r="K1138">
        <f t="shared" si="17"/>
        <v>27254</v>
      </c>
    </row>
    <row r="1139" spans="5:11" hidden="1" x14ac:dyDescent="0.25">
      <c r="E1139">
        <v>29855</v>
      </c>
      <c r="F1139" t="e">
        <v>#N/A</v>
      </c>
      <c r="I1139" s="24">
        <v>27256</v>
      </c>
      <c r="J1139" s="44">
        <v>254.92</v>
      </c>
      <c r="K1139" t="e">
        <f t="shared" si="17"/>
        <v>#N/A</v>
      </c>
    </row>
    <row r="1140" spans="5:11" x14ac:dyDescent="0.25">
      <c r="E1140">
        <v>29856</v>
      </c>
      <c r="F1140" t="e">
        <v>#N/A</v>
      </c>
      <c r="I1140" s="24">
        <v>27257</v>
      </c>
      <c r="J1140" s="44">
        <v>401.08</v>
      </c>
      <c r="K1140">
        <f t="shared" si="17"/>
        <v>27257</v>
      </c>
    </row>
    <row r="1141" spans="5:11" x14ac:dyDescent="0.25">
      <c r="E1141">
        <v>29860</v>
      </c>
      <c r="F1141" t="e">
        <v>#N/A</v>
      </c>
      <c r="I1141" s="24">
        <v>27258</v>
      </c>
      <c r="J1141" s="44">
        <v>1226.8599999999999</v>
      </c>
      <c r="K1141">
        <f t="shared" si="17"/>
        <v>27258</v>
      </c>
    </row>
    <row r="1142" spans="5:11" x14ac:dyDescent="0.25">
      <c r="E1142">
        <v>29861</v>
      </c>
      <c r="F1142" t="e">
        <v>#N/A</v>
      </c>
      <c r="I1142" s="24">
        <v>27259</v>
      </c>
      <c r="J1142" s="44">
        <v>1716.85</v>
      </c>
      <c r="K1142">
        <f t="shared" si="17"/>
        <v>27259</v>
      </c>
    </row>
    <row r="1143" spans="5:11" x14ac:dyDescent="0.25">
      <c r="E1143">
        <v>29862</v>
      </c>
      <c r="F1143" t="e">
        <v>#N/A</v>
      </c>
      <c r="I1143" s="24">
        <v>27265</v>
      </c>
      <c r="J1143" s="44">
        <v>438.97</v>
      </c>
      <c r="K1143">
        <f t="shared" si="17"/>
        <v>27265</v>
      </c>
    </row>
    <row r="1144" spans="5:11" x14ac:dyDescent="0.25">
      <c r="E1144">
        <v>29863</v>
      </c>
      <c r="F1144" t="e">
        <v>#N/A</v>
      </c>
      <c r="I1144" s="24">
        <v>27266</v>
      </c>
      <c r="J1144" s="44">
        <v>642.84</v>
      </c>
      <c r="K1144">
        <f t="shared" si="17"/>
        <v>27266</v>
      </c>
    </row>
    <row r="1145" spans="5:11" x14ac:dyDescent="0.25">
      <c r="E1145">
        <v>29866</v>
      </c>
      <c r="F1145" t="e">
        <v>#N/A</v>
      </c>
      <c r="I1145" s="24">
        <v>27267</v>
      </c>
      <c r="J1145" s="44">
        <v>480.85</v>
      </c>
      <c r="K1145">
        <f t="shared" si="17"/>
        <v>27267</v>
      </c>
    </row>
    <row r="1146" spans="5:11" x14ac:dyDescent="0.25">
      <c r="E1146">
        <v>29867</v>
      </c>
      <c r="F1146" t="e">
        <v>#N/A</v>
      </c>
      <c r="I1146" s="24">
        <v>27268</v>
      </c>
      <c r="J1146" s="44">
        <v>588.25</v>
      </c>
      <c r="K1146">
        <f t="shared" si="17"/>
        <v>27268</v>
      </c>
    </row>
    <row r="1147" spans="5:11" x14ac:dyDescent="0.25">
      <c r="E1147">
        <v>29868</v>
      </c>
      <c r="F1147" t="e">
        <v>#N/A</v>
      </c>
      <c r="I1147" s="24">
        <v>27269</v>
      </c>
      <c r="J1147" s="44">
        <v>1368.87</v>
      </c>
      <c r="K1147">
        <f t="shared" si="17"/>
        <v>27269</v>
      </c>
    </row>
    <row r="1148" spans="5:11" x14ac:dyDescent="0.25">
      <c r="E1148">
        <v>29871</v>
      </c>
      <c r="F1148" t="e">
        <v>#N/A</v>
      </c>
      <c r="I1148" s="24">
        <v>27275</v>
      </c>
      <c r="J1148" s="44">
        <v>201</v>
      </c>
      <c r="K1148">
        <f t="shared" si="17"/>
        <v>27275</v>
      </c>
    </row>
    <row r="1149" spans="5:11" x14ac:dyDescent="0.25">
      <c r="E1149">
        <v>29873</v>
      </c>
      <c r="F1149" t="e">
        <v>#N/A</v>
      </c>
      <c r="I1149" s="24">
        <v>27279</v>
      </c>
      <c r="J1149" s="44">
        <v>771.77</v>
      </c>
      <c r="K1149">
        <f t="shared" si="17"/>
        <v>27279</v>
      </c>
    </row>
    <row r="1150" spans="5:11" x14ac:dyDescent="0.25">
      <c r="E1150">
        <v>29874</v>
      </c>
      <c r="F1150" t="e">
        <v>#N/A</v>
      </c>
      <c r="I1150" s="24">
        <v>27280</v>
      </c>
      <c r="J1150" s="44">
        <v>1510.93</v>
      </c>
      <c r="K1150">
        <f t="shared" si="17"/>
        <v>27280</v>
      </c>
    </row>
    <row r="1151" spans="5:11" x14ac:dyDescent="0.25">
      <c r="E1151">
        <v>29875</v>
      </c>
      <c r="F1151" t="e">
        <v>#N/A</v>
      </c>
      <c r="I1151" s="24">
        <v>27282</v>
      </c>
      <c r="J1151" s="44">
        <v>910.69</v>
      </c>
      <c r="K1151">
        <f t="shared" si="17"/>
        <v>27282</v>
      </c>
    </row>
    <row r="1152" spans="5:11" x14ac:dyDescent="0.25">
      <c r="E1152">
        <v>29876</v>
      </c>
      <c r="F1152" t="e">
        <v>#N/A</v>
      </c>
      <c r="I1152" s="24">
        <v>27284</v>
      </c>
      <c r="J1152" s="44">
        <v>1715.88</v>
      </c>
      <c r="K1152">
        <f t="shared" si="17"/>
        <v>27284</v>
      </c>
    </row>
    <row r="1153" spans="5:11" x14ac:dyDescent="0.25">
      <c r="E1153">
        <v>29877</v>
      </c>
      <c r="F1153" t="e">
        <v>#N/A</v>
      </c>
      <c r="I1153" s="24">
        <v>27286</v>
      </c>
      <c r="J1153" s="44">
        <v>1804.12</v>
      </c>
      <c r="K1153">
        <f t="shared" si="17"/>
        <v>27286</v>
      </c>
    </row>
    <row r="1154" spans="5:11" x14ac:dyDescent="0.25">
      <c r="E1154">
        <v>29879</v>
      </c>
      <c r="F1154" t="e">
        <v>#N/A</v>
      </c>
      <c r="I1154" s="24">
        <v>27290</v>
      </c>
      <c r="J1154" s="44">
        <v>1776.75</v>
      </c>
      <c r="K1154">
        <f t="shared" si="17"/>
        <v>27290</v>
      </c>
    </row>
    <row r="1155" spans="5:11" x14ac:dyDescent="0.25">
      <c r="E1155">
        <v>29880</v>
      </c>
      <c r="F1155" t="e">
        <v>#N/A</v>
      </c>
      <c r="I1155" s="24">
        <v>27295</v>
      </c>
      <c r="J1155" s="44">
        <v>1388.69</v>
      </c>
      <c r="K1155">
        <f t="shared" si="17"/>
        <v>27295</v>
      </c>
    </row>
    <row r="1156" spans="5:11" hidden="1" x14ac:dyDescent="0.25">
      <c r="E1156">
        <v>29881</v>
      </c>
      <c r="F1156" t="e">
        <v>#N/A</v>
      </c>
      <c r="I1156" s="24">
        <v>27301</v>
      </c>
      <c r="J1156" s="44">
        <v>554.37</v>
      </c>
      <c r="K1156" t="e">
        <f t="shared" si="17"/>
        <v>#N/A</v>
      </c>
    </row>
    <row r="1157" spans="5:11" x14ac:dyDescent="0.25">
      <c r="E1157">
        <v>29882</v>
      </c>
      <c r="F1157" t="e">
        <v>#N/A</v>
      </c>
      <c r="I1157" s="24">
        <v>27303</v>
      </c>
      <c r="J1157" s="44">
        <v>704.07</v>
      </c>
      <c r="K1157">
        <f t="shared" si="17"/>
        <v>27303</v>
      </c>
    </row>
    <row r="1158" spans="5:11" x14ac:dyDescent="0.25">
      <c r="E1158">
        <v>29883</v>
      </c>
      <c r="F1158" t="e">
        <v>#N/A</v>
      </c>
      <c r="I1158" s="24">
        <v>27305</v>
      </c>
      <c r="J1158" s="44">
        <v>532.26</v>
      </c>
      <c r="K1158">
        <f t="shared" ref="K1158:K1221" si="18">VLOOKUP(I1158,$E$4:$F$3113,1,FALSE)</f>
        <v>27305</v>
      </c>
    </row>
    <row r="1159" spans="5:11" x14ac:dyDescent="0.25">
      <c r="E1159">
        <v>29884</v>
      </c>
      <c r="F1159" t="e">
        <v>#N/A</v>
      </c>
      <c r="I1159" s="24">
        <v>27306</v>
      </c>
      <c r="J1159" s="44">
        <v>392.28</v>
      </c>
      <c r="K1159">
        <f t="shared" si="18"/>
        <v>27306</v>
      </c>
    </row>
    <row r="1160" spans="5:11" x14ac:dyDescent="0.25">
      <c r="E1160">
        <v>29885</v>
      </c>
      <c r="F1160" t="e">
        <v>#N/A</v>
      </c>
      <c r="I1160" s="24">
        <v>27307</v>
      </c>
      <c r="J1160" s="44">
        <v>509.78</v>
      </c>
      <c r="K1160">
        <f t="shared" si="18"/>
        <v>27307</v>
      </c>
    </row>
    <row r="1161" spans="5:11" x14ac:dyDescent="0.25">
      <c r="E1161">
        <v>29886</v>
      </c>
      <c r="F1161" t="e">
        <v>#N/A</v>
      </c>
      <c r="I1161" s="24">
        <v>27310</v>
      </c>
      <c r="J1161" s="44">
        <v>807.97</v>
      </c>
      <c r="K1161">
        <f t="shared" si="18"/>
        <v>27310</v>
      </c>
    </row>
    <row r="1162" spans="5:11" hidden="1" x14ac:dyDescent="0.25">
      <c r="E1162">
        <v>29887</v>
      </c>
      <c r="F1162" t="e">
        <v>#N/A</v>
      </c>
      <c r="I1162" s="24">
        <v>27323</v>
      </c>
      <c r="J1162" s="44">
        <v>197.38</v>
      </c>
      <c r="K1162" t="e">
        <f t="shared" si="18"/>
        <v>#N/A</v>
      </c>
    </row>
    <row r="1163" spans="5:11" x14ac:dyDescent="0.25">
      <c r="E1163">
        <v>29888</v>
      </c>
      <c r="F1163" t="e">
        <v>#N/A</v>
      </c>
      <c r="I1163" s="24">
        <v>27324</v>
      </c>
      <c r="J1163" s="44">
        <v>441.74</v>
      </c>
      <c r="K1163">
        <f t="shared" si="18"/>
        <v>27324</v>
      </c>
    </row>
    <row r="1164" spans="5:11" x14ac:dyDescent="0.25">
      <c r="E1164">
        <v>29889</v>
      </c>
      <c r="F1164" t="e">
        <v>#N/A</v>
      </c>
      <c r="I1164" s="24">
        <v>27325</v>
      </c>
      <c r="J1164" s="44">
        <v>604.46</v>
      </c>
      <c r="K1164">
        <f t="shared" si="18"/>
        <v>27325</v>
      </c>
    </row>
    <row r="1165" spans="5:11" x14ac:dyDescent="0.25">
      <c r="E1165">
        <v>29891</v>
      </c>
      <c r="F1165" t="e">
        <v>#N/A</v>
      </c>
      <c r="I1165" s="24">
        <v>27326</v>
      </c>
      <c r="J1165" s="44">
        <v>574.39</v>
      </c>
      <c r="K1165">
        <f t="shared" si="18"/>
        <v>27326</v>
      </c>
    </row>
    <row r="1166" spans="5:11" hidden="1" x14ac:dyDescent="0.25">
      <c r="E1166">
        <v>29892</v>
      </c>
      <c r="F1166" t="e">
        <v>#N/A</v>
      </c>
      <c r="I1166" s="24">
        <v>27327</v>
      </c>
      <c r="J1166" s="44">
        <v>348.47</v>
      </c>
      <c r="K1166" t="e">
        <f t="shared" si="18"/>
        <v>#N/A</v>
      </c>
    </row>
    <row r="1167" spans="5:11" x14ac:dyDescent="0.25">
      <c r="E1167">
        <v>29894</v>
      </c>
      <c r="F1167" t="e">
        <v>#N/A</v>
      </c>
      <c r="I1167" s="24">
        <v>27328</v>
      </c>
      <c r="J1167" s="44">
        <v>685.72</v>
      </c>
      <c r="K1167">
        <f t="shared" si="18"/>
        <v>27328</v>
      </c>
    </row>
    <row r="1168" spans="5:11" x14ac:dyDescent="0.25">
      <c r="E1168">
        <v>29895</v>
      </c>
      <c r="F1168" t="e">
        <v>#N/A</v>
      </c>
      <c r="I1168" s="24">
        <v>27329</v>
      </c>
      <c r="J1168" s="44">
        <v>1143.08</v>
      </c>
      <c r="K1168">
        <f t="shared" si="18"/>
        <v>27329</v>
      </c>
    </row>
    <row r="1169" spans="5:11" x14ac:dyDescent="0.25">
      <c r="E1169">
        <v>29897</v>
      </c>
      <c r="F1169" t="e">
        <v>#N/A</v>
      </c>
      <c r="I1169" s="24">
        <v>27330</v>
      </c>
      <c r="J1169" s="44">
        <v>463.75</v>
      </c>
      <c r="K1169">
        <f t="shared" si="18"/>
        <v>27330</v>
      </c>
    </row>
    <row r="1170" spans="5:11" x14ac:dyDescent="0.25">
      <c r="E1170">
        <v>29898</v>
      </c>
      <c r="F1170" t="e">
        <v>#N/A</v>
      </c>
      <c r="I1170" s="24">
        <v>27331</v>
      </c>
      <c r="J1170" s="44">
        <v>525.54999999999995</v>
      </c>
      <c r="K1170">
        <f t="shared" si="18"/>
        <v>27331</v>
      </c>
    </row>
    <row r="1171" spans="5:11" x14ac:dyDescent="0.25">
      <c r="E1171">
        <v>29899</v>
      </c>
      <c r="F1171" t="e">
        <v>#N/A</v>
      </c>
      <c r="I1171" s="24">
        <v>27332</v>
      </c>
      <c r="J1171" s="44">
        <v>708.33</v>
      </c>
      <c r="K1171">
        <f t="shared" si="18"/>
        <v>27332</v>
      </c>
    </row>
    <row r="1172" spans="5:11" x14ac:dyDescent="0.25">
      <c r="E1172">
        <v>29900</v>
      </c>
      <c r="F1172" t="e">
        <v>#N/A</v>
      </c>
      <c r="I1172" s="24">
        <v>27333</v>
      </c>
      <c r="J1172" s="44">
        <v>648.52</v>
      </c>
      <c r="K1172">
        <f t="shared" si="18"/>
        <v>27333</v>
      </c>
    </row>
    <row r="1173" spans="5:11" x14ac:dyDescent="0.25">
      <c r="E1173">
        <v>29901</v>
      </c>
      <c r="F1173" t="e">
        <v>#N/A</v>
      </c>
      <c r="I1173" s="24">
        <v>27334</v>
      </c>
      <c r="J1173" s="44">
        <v>755.11</v>
      </c>
      <c r="K1173">
        <f t="shared" si="18"/>
        <v>27334</v>
      </c>
    </row>
    <row r="1174" spans="5:11" x14ac:dyDescent="0.25">
      <c r="E1174">
        <v>29902</v>
      </c>
      <c r="F1174" t="e">
        <v>#N/A</v>
      </c>
      <c r="I1174" s="24">
        <v>27335</v>
      </c>
      <c r="J1174" s="44">
        <v>842.96</v>
      </c>
      <c r="K1174">
        <f t="shared" si="18"/>
        <v>27335</v>
      </c>
    </row>
    <row r="1175" spans="5:11" x14ac:dyDescent="0.25">
      <c r="E1175">
        <v>29904</v>
      </c>
      <c r="F1175" t="e">
        <v>#N/A</v>
      </c>
      <c r="I1175" s="24">
        <v>27337</v>
      </c>
      <c r="J1175" s="44">
        <v>462.94</v>
      </c>
      <c r="K1175">
        <f t="shared" si="18"/>
        <v>27337</v>
      </c>
    </row>
    <row r="1176" spans="5:11" x14ac:dyDescent="0.25">
      <c r="E1176">
        <v>29905</v>
      </c>
      <c r="F1176" t="e">
        <v>#N/A</v>
      </c>
      <c r="I1176" s="24">
        <v>27339</v>
      </c>
      <c r="J1176" s="44">
        <v>832.39</v>
      </c>
      <c r="K1176">
        <f t="shared" si="18"/>
        <v>27339</v>
      </c>
    </row>
    <row r="1177" spans="5:11" x14ac:dyDescent="0.25">
      <c r="E1177">
        <v>29906</v>
      </c>
      <c r="F1177" t="e">
        <v>#N/A</v>
      </c>
      <c r="I1177" s="24">
        <v>27340</v>
      </c>
      <c r="J1177" s="44">
        <v>412.8</v>
      </c>
      <c r="K1177">
        <f t="shared" si="18"/>
        <v>27340</v>
      </c>
    </row>
    <row r="1178" spans="5:11" x14ac:dyDescent="0.25">
      <c r="E1178">
        <v>29907</v>
      </c>
      <c r="F1178" t="e">
        <v>#N/A</v>
      </c>
      <c r="I1178" s="24">
        <v>27345</v>
      </c>
      <c r="J1178" s="44">
        <v>532.14</v>
      </c>
      <c r="K1178">
        <f t="shared" si="18"/>
        <v>27345</v>
      </c>
    </row>
    <row r="1179" spans="5:11" x14ac:dyDescent="0.25">
      <c r="E1179">
        <v>29914</v>
      </c>
      <c r="F1179" t="e">
        <v>#N/A</v>
      </c>
      <c r="I1179" s="24">
        <v>27347</v>
      </c>
      <c r="J1179" s="44">
        <v>586.47</v>
      </c>
      <c r="K1179">
        <f t="shared" si="18"/>
        <v>27347</v>
      </c>
    </row>
    <row r="1180" spans="5:11" x14ac:dyDescent="0.25">
      <c r="E1180">
        <v>29915</v>
      </c>
      <c r="F1180" t="e">
        <v>#N/A</v>
      </c>
      <c r="I1180" s="24">
        <v>27350</v>
      </c>
      <c r="J1180" s="44">
        <v>719.68</v>
      </c>
      <c r="K1180">
        <f t="shared" si="18"/>
        <v>27350</v>
      </c>
    </row>
    <row r="1181" spans="5:11" x14ac:dyDescent="0.25">
      <c r="E1181">
        <v>29916</v>
      </c>
      <c r="F1181" t="e">
        <v>#N/A</v>
      </c>
      <c r="I1181" s="24">
        <v>27355</v>
      </c>
      <c r="J1181" s="44">
        <v>665</v>
      </c>
      <c r="K1181">
        <f t="shared" si="18"/>
        <v>27355</v>
      </c>
    </row>
    <row r="1182" spans="5:11" x14ac:dyDescent="0.25">
      <c r="E1182">
        <v>60200</v>
      </c>
      <c r="F1182" t="e">
        <v>#N/A</v>
      </c>
      <c r="I1182" s="24">
        <v>27356</v>
      </c>
      <c r="J1182" s="44">
        <v>813.29</v>
      </c>
      <c r="K1182">
        <f t="shared" si="18"/>
        <v>27356</v>
      </c>
    </row>
    <row r="1183" spans="5:11" x14ac:dyDescent="0.25">
      <c r="E1183">
        <v>60210</v>
      </c>
      <c r="F1183" t="e">
        <v>#N/A</v>
      </c>
      <c r="I1183" s="24">
        <v>27357</v>
      </c>
      <c r="J1183" s="44">
        <v>899.36</v>
      </c>
      <c r="K1183">
        <f t="shared" si="18"/>
        <v>27357</v>
      </c>
    </row>
    <row r="1184" spans="5:11" x14ac:dyDescent="0.25">
      <c r="E1184">
        <v>60212</v>
      </c>
      <c r="F1184" t="e">
        <v>#N/A</v>
      </c>
      <c r="I1184" s="24">
        <v>27358</v>
      </c>
      <c r="J1184" s="44">
        <v>305.76</v>
      </c>
      <c r="K1184">
        <f t="shared" si="18"/>
        <v>27358</v>
      </c>
    </row>
    <row r="1185" spans="5:11" x14ac:dyDescent="0.25">
      <c r="E1185">
        <v>60220</v>
      </c>
      <c r="F1185" t="e">
        <v>#N/A</v>
      </c>
      <c r="I1185" s="24">
        <v>27360</v>
      </c>
      <c r="J1185" s="44">
        <v>940.55</v>
      </c>
      <c r="K1185">
        <f t="shared" si="18"/>
        <v>27360</v>
      </c>
    </row>
    <row r="1186" spans="5:11" x14ac:dyDescent="0.25">
      <c r="E1186">
        <v>60225</v>
      </c>
      <c r="F1186" t="e">
        <v>#N/A</v>
      </c>
      <c r="I1186" s="24">
        <v>27364</v>
      </c>
      <c r="J1186" s="44">
        <v>1723.24</v>
      </c>
      <c r="K1186">
        <f t="shared" si="18"/>
        <v>27364</v>
      </c>
    </row>
    <row r="1187" spans="5:11" x14ac:dyDescent="0.25">
      <c r="E1187">
        <v>60240</v>
      </c>
      <c r="F1187" t="e">
        <v>#N/A</v>
      </c>
      <c r="I1187" s="24">
        <v>27365</v>
      </c>
      <c r="J1187" s="44">
        <v>2284.87</v>
      </c>
      <c r="K1187">
        <f t="shared" si="18"/>
        <v>27365</v>
      </c>
    </row>
    <row r="1188" spans="5:11" x14ac:dyDescent="0.25">
      <c r="E1188">
        <v>60252</v>
      </c>
      <c r="F1188" t="e">
        <v>#N/A</v>
      </c>
      <c r="I1188" s="24">
        <v>27370</v>
      </c>
      <c r="J1188" s="44">
        <v>55.23</v>
      </c>
      <c r="K1188">
        <f t="shared" si="18"/>
        <v>27370</v>
      </c>
    </row>
    <row r="1189" spans="5:11" hidden="1" x14ac:dyDescent="0.25">
      <c r="E1189">
        <v>60254</v>
      </c>
      <c r="F1189" t="e">
        <v>#N/A</v>
      </c>
      <c r="I1189" s="24">
        <v>27372</v>
      </c>
      <c r="J1189" s="44">
        <v>446.5</v>
      </c>
      <c r="K1189" t="e">
        <f t="shared" si="18"/>
        <v>#N/A</v>
      </c>
    </row>
    <row r="1190" spans="5:11" x14ac:dyDescent="0.25">
      <c r="E1190">
        <v>60260</v>
      </c>
      <c r="F1190" t="e">
        <v>#N/A</v>
      </c>
      <c r="I1190" s="24">
        <v>27380</v>
      </c>
      <c r="J1190" s="44">
        <v>657.44</v>
      </c>
      <c r="K1190">
        <f t="shared" si="18"/>
        <v>27380</v>
      </c>
    </row>
    <row r="1191" spans="5:11" x14ac:dyDescent="0.25">
      <c r="E1191">
        <v>60270</v>
      </c>
      <c r="F1191" t="e">
        <v>#N/A</v>
      </c>
      <c r="I1191" s="24">
        <v>27381</v>
      </c>
      <c r="J1191" s="44">
        <v>880.03</v>
      </c>
      <c r="K1191">
        <f t="shared" si="18"/>
        <v>27381</v>
      </c>
    </row>
    <row r="1192" spans="5:11" x14ac:dyDescent="0.25">
      <c r="E1192">
        <v>60271</v>
      </c>
      <c r="F1192" t="e">
        <v>#N/A</v>
      </c>
      <c r="I1192" s="24">
        <v>27385</v>
      </c>
      <c r="J1192" s="44">
        <v>637.28</v>
      </c>
      <c r="K1192">
        <f t="shared" si="18"/>
        <v>27385</v>
      </c>
    </row>
    <row r="1193" spans="5:11" x14ac:dyDescent="0.25">
      <c r="E1193">
        <v>60280</v>
      </c>
      <c r="F1193" t="e">
        <v>#N/A</v>
      </c>
      <c r="I1193" s="24">
        <v>27386</v>
      </c>
      <c r="J1193" s="44">
        <v>916.47</v>
      </c>
      <c r="K1193">
        <f t="shared" si="18"/>
        <v>27386</v>
      </c>
    </row>
    <row r="1194" spans="5:11" x14ac:dyDescent="0.25">
      <c r="E1194">
        <v>60281</v>
      </c>
      <c r="F1194" t="e">
        <v>#N/A</v>
      </c>
      <c r="I1194" s="24">
        <v>27390</v>
      </c>
      <c r="J1194" s="44">
        <v>496</v>
      </c>
      <c r="K1194">
        <f t="shared" si="18"/>
        <v>27390</v>
      </c>
    </row>
    <row r="1195" spans="5:11" x14ac:dyDescent="0.25">
      <c r="E1195">
        <v>60500</v>
      </c>
      <c r="F1195" t="e">
        <v>#N/A</v>
      </c>
      <c r="I1195" s="24">
        <v>27391</v>
      </c>
      <c r="J1195" s="44">
        <v>638.29</v>
      </c>
      <c r="K1195">
        <f t="shared" si="18"/>
        <v>27391</v>
      </c>
    </row>
    <row r="1196" spans="5:11" x14ac:dyDescent="0.25">
      <c r="E1196">
        <v>60502</v>
      </c>
      <c r="F1196" t="e">
        <v>#N/A</v>
      </c>
      <c r="I1196" s="24">
        <v>27392</v>
      </c>
      <c r="J1196" s="44">
        <v>784.55</v>
      </c>
      <c r="K1196">
        <f t="shared" si="18"/>
        <v>27392</v>
      </c>
    </row>
    <row r="1197" spans="5:11" x14ac:dyDescent="0.25">
      <c r="E1197">
        <v>60505</v>
      </c>
      <c r="F1197" t="e">
        <v>#N/A</v>
      </c>
      <c r="I1197" s="24">
        <v>27393</v>
      </c>
      <c r="J1197" s="44">
        <v>560.08000000000004</v>
      </c>
      <c r="K1197">
        <f t="shared" si="18"/>
        <v>27393</v>
      </c>
    </row>
    <row r="1198" spans="5:11" x14ac:dyDescent="0.25">
      <c r="E1198">
        <v>60512</v>
      </c>
      <c r="F1198" t="e">
        <v>#N/A</v>
      </c>
      <c r="I1198" s="24">
        <v>27394</v>
      </c>
      <c r="J1198" s="44">
        <v>702.81</v>
      </c>
      <c r="K1198">
        <f t="shared" si="18"/>
        <v>27394</v>
      </c>
    </row>
    <row r="1199" spans="5:11" x14ac:dyDescent="0.25">
      <c r="E1199">
        <v>60520</v>
      </c>
      <c r="F1199" t="e">
        <v>#N/A</v>
      </c>
      <c r="I1199" s="24">
        <v>27395</v>
      </c>
      <c r="J1199" s="44">
        <v>970.89</v>
      </c>
      <c r="K1199">
        <f t="shared" si="18"/>
        <v>27395</v>
      </c>
    </row>
    <row r="1200" spans="5:11" x14ac:dyDescent="0.25">
      <c r="E1200">
        <v>60521</v>
      </c>
      <c r="F1200" t="e">
        <v>#N/A</v>
      </c>
      <c r="I1200" s="24">
        <v>27396</v>
      </c>
      <c r="J1200" s="44">
        <v>681.26</v>
      </c>
      <c r="K1200">
        <f t="shared" si="18"/>
        <v>27396</v>
      </c>
    </row>
    <row r="1201" spans="5:11" x14ac:dyDescent="0.25">
      <c r="E1201">
        <v>60522</v>
      </c>
      <c r="F1201" t="e">
        <v>#N/A</v>
      </c>
      <c r="I1201" s="24">
        <v>27397</v>
      </c>
      <c r="J1201" s="44">
        <v>997.88</v>
      </c>
      <c r="K1201">
        <f t="shared" si="18"/>
        <v>27397</v>
      </c>
    </row>
    <row r="1202" spans="5:11" x14ac:dyDescent="0.25">
      <c r="E1202">
        <v>60540</v>
      </c>
      <c r="F1202" t="e">
        <v>#N/A</v>
      </c>
      <c r="I1202" s="24">
        <v>27400</v>
      </c>
      <c r="J1202" s="44">
        <v>767.77</v>
      </c>
      <c r="K1202">
        <f t="shared" si="18"/>
        <v>27400</v>
      </c>
    </row>
    <row r="1203" spans="5:11" x14ac:dyDescent="0.25">
      <c r="E1203">
        <v>60545</v>
      </c>
      <c r="F1203" t="e">
        <v>#N/A</v>
      </c>
      <c r="I1203" s="24">
        <v>27403</v>
      </c>
      <c r="J1203" s="44">
        <v>707.34</v>
      </c>
      <c r="K1203">
        <f t="shared" si="18"/>
        <v>27403</v>
      </c>
    </row>
    <row r="1204" spans="5:11" x14ac:dyDescent="0.25">
      <c r="E1204">
        <v>60600</v>
      </c>
      <c r="F1204" t="e">
        <v>#N/A</v>
      </c>
      <c r="I1204" s="24">
        <v>27405</v>
      </c>
      <c r="J1204" s="44">
        <v>745.08</v>
      </c>
      <c r="K1204">
        <f t="shared" si="18"/>
        <v>27405</v>
      </c>
    </row>
    <row r="1205" spans="5:11" x14ac:dyDescent="0.25">
      <c r="E1205">
        <v>60605</v>
      </c>
      <c r="F1205" t="e">
        <v>#N/A</v>
      </c>
      <c r="I1205" s="24">
        <v>27407</v>
      </c>
      <c r="J1205" s="44">
        <v>857.89</v>
      </c>
      <c r="K1205">
        <f t="shared" si="18"/>
        <v>27407</v>
      </c>
    </row>
    <row r="1206" spans="5:11" x14ac:dyDescent="0.25">
      <c r="E1206">
        <v>60650</v>
      </c>
      <c r="F1206" t="e">
        <v>#N/A</v>
      </c>
      <c r="I1206" s="24">
        <v>27409</v>
      </c>
      <c r="J1206" s="44">
        <v>1052.03</v>
      </c>
      <c r="K1206">
        <f t="shared" si="18"/>
        <v>27409</v>
      </c>
    </row>
    <row r="1207" spans="5:11" x14ac:dyDescent="0.25">
      <c r="E1207">
        <v>61000</v>
      </c>
      <c r="F1207" t="e">
        <v>#N/A</v>
      </c>
      <c r="I1207" s="24">
        <v>27412</v>
      </c>
      <c r="J1207" s="44">
        <v>1826.48</v>
      </c>
      <c r="K1207">
        <f t="shared" si="18"/>
        <v>27412</v>
      </c>
    </row>
    <row r="1208" spans="5:11" x14ac:dyDescent="0.25">
      <c r="E1208">
        <v>61001</v>
      </c>
      <c r="F1208" t="e">
        <v>#N/A</v>
      </c>
      <c r="I1208" s="24">
        <v>27415</v>
      </c>
      <c r="J1208" s="44">
        <v>1514.77</v>
      </c>
      <c r="K1208">
        <f t="shared" si="18"/>
        <v>27415</v>
      </c>
    </row>
    <row r="1209" spans="5:11" x14ac:dyDescent="0.25">
      <c r="E1209">
        <v>61020</v>
      </c>
      <c r="F1209" t="e">
        <v>#N/A</v>
      </c>
      <c r="I1209" s="24">
        <v>27416</v>
      </c>
      <c r="J1209" s="44">
        <v>1080.43</v>
      </c>
      <c r="K1209">
        <f t="shared" si="18"/>
        <v>27416</v>
      </c>
    </row>
    <row r="1210" spans="5:11" x14ac:dyDescent="0.25">
      <c r="E1210">
        <v>61026</v>
      </c>
      <c r="F1210" t="e">
        <v>#N/A</v>
      </c>
      <c r="I1210" s="24">
        <v>27418</v>
      </c>
      <c r="J1210" s="44">
        <v>915.09</v>
      </c>
      <c r="K1210">
        <f t="shared" si="18"/>
        <v>27418</v>
      </c>
    </row>
    <row r="1211" spans="5:11" x14ac:dyDescent="0.25">
      <c r="E1211">
        <v>61050</v>
      </c>
      <c r="F1211" t="e">
        <v>#N/A</v>
      </c>
      <c r="I1211" s="24">
        <v>27420</v>
      </c>
      <c r="J1211" s="44">
        <v>821.89</v>
      </c>
      <c r="K1211">
        <f t="shared" si="18"/>
        <v>27420</v>
      </c>
    </row>
    <row r="1212" spans="5:11" x14ac:dyDescent="0.25">
      <c r="E1212">
        <v>61055</v>
      </c>
      <c r="F1212" t="e">
        <v>#N/A</v>
      </c>
      <c r="I1212" s="24">
        <v>27422</v>
      </c>
      <c r="J1212" s="44">
        <v>819.29</v>
      </c>
      <c r="K1212">
        <f t="shared" si="18"/>
        <v>27422</v>
      </c>
    </row>
    <row r="1213" spans="5:11" x14ac:dyDescent="0.25">
      <c r="E1213">
        <v>61070</v>
      </c>
      <c r="F1213" t="e">
        <v>#N/A</v>
      </c>
      <c r="I1213" s="24">
        <v>27424</v>
      </c>
      <c r="J1213" s="44">
        <v>827.11</v>
      </c>
      <c r="K1213">
        <f t="shared" si="18"/>
        <v>27424</v>
      </c>
    </row>
    <row r="1214" spans="5:11" x14ac:dyDescent="0.25">
      <c r="E1214">
        <v>61105</v>
      </c>
      <c r="F1214" t="e">
        <v>#N/A</v>
      </c>
      <c r="I1214" s="24">
        <v>27425</v>
      </c>
      <c r="J1214" s="44">
        <v>496.91</v>
      </c>
      <c r="K1214">
        <f t="shared" si="18"/>
        <v>27425</v>
      </c>
    </row>
    <row r="1215" spans="5:11" x14ac:dyDescent="0.25">
      <c r="E1215">
        <v>61107</v>
      </c>
      <c r="F1215" t="e">
        <v>#N/A</v>
      </c>
      <c r="I1215" s="24">
        <v>27427</v>
      </c>
      <c r="J1215" s="44">
        <v>786.29</v>
      </c>
      <c r="K1215">
        <f t="shared" si="18"/>
        <v>27427</v>
      </c>
    </row>
    <row r="1216" spans="5:11" x14ac:dyDescent="0.25">
      <c r="E1216">
        <v>61108</v>
      </c>
      <c r="F1216" t="e">
        <v>#N/A</v>
      </c>
      <c r="I1216" s="24">
        <v>27428</v>
      </c>
      <c r="J1216" s="44">
        <v>1231.29</v>
      </c>
      <c r="K1216">
        <f t="shared" si="18"/>
        <v>27428</v>
      </c>
    </row>
    <row r="1217" spans="5:11" x14ac:dyDescent="0.25">
      <c r="E1217">
        <v>61120</v>
      </c>
      <c r="F1217" t="e">
        <v>#N/A</v>
      </c>
      <c r="I1217" s="24">
        <v>27429</v>
      </c>
      <c r="J1217" s="44">
        <v>1376.57</v>
      </c>
      <c r="K1217">
        <f t="shared" si="18"/>
        <v>27429</v>
      </c>
    </row>
    <row r="1218" spans="5:11" x14ac:dyDescent="0.25">
      <c r="E1218">
        <v>61140</v>
      </c>
      <c r="F1218" t="e">
        <v>#N/A</v>
      </c>
      <c r="I1218" s="24">
        <v>27430</v>
      </c>
      <c r="J1218" s="44">
        <v>816.67</v>
      </c>
      <c r="K1218">
        <f t="shared" si="18"/>
        <v>27430</v>
      </c>
    </row>
    <row r="1219" spans="5:11" x14ac:dyDescent="0.25">
      <c r="E1219">
        <v>61150</v>
      </c>
      <c r="F1219" t="e">
        <v>#N/A</v>
      </c>
      <c r="I1219" s="24">
        <v>27435</v>
      </c>
      <c r="J1219" s="44">
        <v>891.67</v>
      </c>
      <c r="K1219">
        <f t="shared" si="18"/>
        <v>27435</v>
      </c>
    </row>
    <row r="1220" spans="5:11" x14ac:dyDescent="0.25">
      <c r="E1220">
        <v>61151</v>
      </c>
      <c r="F1220" t="e">
        <v>#N/A</v>
      </c>
      <c r="I1220" s="24">
        <v>27437</v>
      </c>
      <c r="J1220" s="44">
        <v>730.24</v>
      </c>
      <c r="K1220">
        <f t="shared" si="18"/>
        <v>27437</v>
      </c>
    </row>
    <row r="1221" spans="5:11" x14ac:dyDescent="0.25">
      <c r="E1221">
        <v>61154</v>
      </c>
      <c r="F1221" t="e">
        <v>#N/A</v>
      </c>
      <c r="I1221" s="24">
        <v>27438</v>
      </c>
      <c r="J1221" s="44">
        <v>928.07</v>
      </c>
      <c r="K1221">
        <f t="shared" si="18"/>
        <v>27438</v>
      </c>
    </row>
    <row r="1222" spans="5:11" x14ac:dyDescent="0.25">
      <c r="E1222">
        <v>61156</v>
      </c>
      <c r="F1222" t="e">
        <v>#N/A</v>
      </c>
      <c r="I1222" s="24">
        <v>27440</v>
      </c>
      <c r="J1222" s="44">
        <v>882.25</v>
      </c>
      <c r="K1222">
        <f t="shared" ref="K1222:K1285" si="19">VLOOKUP(I1222,$E$4:$F$3113,1,FALSE)</f>
        <v>27440</v>
      </c>
    </row>
    <row r="1223" spans="5:11" x14ac:dyDescent="0.25">
      <c r="E1223">
        <v>61210</v>
      </c>
      <c r="F1223" t="e">
        <v>#N/A</v>
      </c>
      <c r="I1223" s="24">
        <v>27441</v>
      </c>
      <c r="J1223" s="44">
        <v>909.19</v>
      </c>
      <c r="K1223">
        <f t="shared" si="19"/>
        <v>27441</v>
      </c>
    </row>
    <row r="1224" spans="5:11" x14ac:dyDescent="0.25">
      <c r="E1224">
        <v>61215</v>
      </c>
      <c r="F1224" t="e">
        <v>#N/A</v>
      </c>
      <c r="I1224" s="24">
        <v>27442</v>
      </c>
      <c r="J1224" s="44">
        <v>959.65</v>
      </c>
      <c r="K1224">
        <f t="shared" si="19"/>
        <v>27442</v>
      </c>
    </row>
    <row r="1225" spans="5:11" x14ac:dyDescent="0.25">
      <c r="E1225">
        <v>61250</v>
      </c>
      <c r="F1225" t="e">
        <v>#N/A</v>
      </c>
      <c r="I1225" s="24">
        <v>27443</v>
      </c>
      <c r="J1225" s="44">
        <v>890.82</v>
      </c>
      <c r="K1225">
        <f t="shared" si="19"/>
        <v>27443</v>
      </c>
    </row>
    <row r="1226" spans="5:11" x14ac:dyDescent="0.25">
      <c r="E1226">
        <v>61253</v>
      </c>
      <c r="F1226" t="e">
        <v>#N/A</v>
      </c>
      <c r="I1226" s="24">
        <v>27445</v>
      </c>
      <c r="J1226" s="44">
        <v>1377.43</v>
      </c>
      <c r="K1226">
        <f t="shared" si="19"/>
        <v>27445</v>
      </c>
    </row>
    <row r="1227" spans="5:11" x14ac:dyDescent="0.25">
      <c r="E1227">
        <v>61304</v>
      </c>
      <c r="F1227" t="e">
        <v>#N/A</v>
      </c>
      <c r="I1227" s="24">
        <v>27446</v>
      </c>
      <c r="J1227" s="44">
        <v>1279.67</v>
      </c>
      <c r="K1227">
        <f t="shared" si="19"/>
        <v>27446</v>
      </c>
    </row>
    <row r="1228" spans="5:11" x14ac:dyDescent="0.25">
      <c r="E1228">
        <v>61305</v>
      </c>
      <c r="F1228" t="e">
        <v>#N/A</v>
      </c>
      <c r="I1228" s="24">
        <v>27447</v>
      </c>
      <c r="J1228" s="44">
        <v>1496.06</v>
      </c>
      <c r="K1228">
        <f t="shared" si="19"/>
        <v>27447</v>
      </c>
    </row>
    <row r="1229" spans="5:11" x14ac:dyDescent="0.25">
      <c r="E1229">
        <v>61312</v>
      </c>
      <c r="F1229" t="e">
        <v>#N/A</v>
      </c>
      <c r="I1229" s="24">
        <v>27448</v>
      </c>
      <c r="J1229" s="44">
        <v>854.26</v>
      </c>
      <c r="K1229">
        <f t="shared" si="19"/>
        <v>27448</v>
      </c>
    </row>
    <row r="1230" spans="5:11" x14ac:dyDescent="0.25">
      <c r="E1230">
        <v>61313</v>
      </c>
      <c r="F1230" t="e">
        <v>#N/A</v>
      </c>
      <c r="I1230" s="24">
        <v>27450</v>
      </c>
      <c r="J1230" s="44">
        <v>1115.44</v>
      </c>
      <c r="K1230">
        <f t="shared" si="19"/>
        <v>27450</v>
      </c>
    </row>
    <row r="1231" spans="5:11" x14ac:dyDescent="0.25">
      <c r="E1231">
        <v>61314</v>
      </c>
      <c r="F1231" t="e">
        <v>#N/A</v>
      </c>
      <c r="I1231" s="24">
        <v>27454</v>
      </c>
      <c r="J1231" s="44">
        <v>1436.91</v>
      </c>
      <c r="K1231">
        <f t="shared" si="19"/>
        <v>27454</v>
      </c>
    </row>
    <row r="1232" spans="5:11" x14ac:dyDescent="0.25">
      <c r="E1232">
        <v>61315</v>
      </c>
      <c r="F1232" t="e">
        <v>#N/A</v>
      </c>
      <c r="I1232" s="24">
        <v>27455</v>
      </c>
      <c r="J1232" s="44">
        <v>1039.96</v>
      </c>
      <c r="K1232">
        <f t="shared" si="19"/>
        <v>27455</v>
      </c>
    </row>
    <row r="1233" spans="5:11" x14ac:dyDescent="0.25">
      <c r="E1233">
        <v>61316</v>
      </c>
      <c r="F1233" t="e">
        <v>#N/A</v>
      </c>
      <c r="I1233" s="24">
        <v>27457</v>
      </c>
      <c r="J1233" s="44">
        <v>1043.68</v>
      </c>
      <c r="K1233">
        <f t="shared" si="19"/>
        <v>27457</v>
      </c>
    </row>
    <row r="1234" spans="5:11" x14ac:dyDescent="0.25">
      <c r="E1234">
        <v>61320</v>
      </c>
      <c r="F1234" t="e">
        <v>#N/A</v>
      </c>
      <c r="I1234" s="24">
        <v>27465</v>
      </c>
      <c r="J1234" s="44">
        <v>1363.23</v>
      </c>
      <c r="K1234">
        <f t="shared" si="19"/>
        <v>27465</v>
      </c>
    </row>
    <row r="1235" spans="5:11" x14ac:dyDescent="0.25">
      <c r="E1235">
        <v>61321</v>
      </c>
      <c r="F1235" t="e">
        <v>#N/A</v>
      </c>
      <c r="I1235" s="24">
        <v>27466</v>
      </c>
      <c r="J1235" s="44">
        <v>1301</v>
      </c>
      <c r="K1235">
        <f t="shared" si="19"/>
        <v>27466</v>
      </c>
    </row>
    <row r="1236" spans="5:11" x14ac:dyDescent="0.25">
      <c r="E1236">
        <v>61322</v>
      </c>
      <c r="F1236" t="e">
        <v>#N/A</v>
      </c>
      <c r="I1236" s="24">
        <v>27468</v>
      </c>
      <c r="J1236" s="44">
        <v>1353.98</v>
      </c>
      <c r="K1236">
        <f t="shared" si="19"/>
        <v>27468</v>
      </c>
    </row>
    <row r="1237" spans="5:11" x14ac:dyDescent="0.25">
      <c r="E1237">
        <v>61323</v>
      </c>
      <c r="F1237" t="e">
        <v>#N/A</v>
      </c>
      <c r="I1237" s="24">
        <v>27470</v>
      </c>
      <c r="J1237" s="44">
        <v>1298.26</v>
      </c>
      <c r="K1237">
        <f t="shared" si="19"/>
        <v>27470</v>
      </c>
    </row>
    <row r="1238" spans="5:11" x14ac:dyDescent="0.25">
      <c r="E1238">
        <v>61330</v>
      </c>
      <c r="F1238" t="e">
        <v>#N/A</v>
      </c>
      <c r="I1238" s="24">
        <v>27472</v>
      </c>
      <c r="J1238" s="44">
        <v>1394.1</v>
      </c>
      <c r="K1238">
        <f t="shared" si="19"/>
        <v>27472</v>
      </c>
    </row>
    <row r="1239" spans="5:11" x14ac:dyDescent="0.25">
      <c r="E1239">
        <v>61332</v>
      </c>
      <c r="F1239" t="e">
        <v>#N/A</v>
      </c>
      <c r="I1239" s="24">
        <v>27475</v>
      </c>
      <c r="J1239" s="44">
        <v>731.84</v>
      </c>
      <c r="K1239">
        <f t="shared" si="19"/>
        <v>27475</v>
      </c>
    </row>
    <row r="1240" spans="5:11" x14ac:dyDescent="0.25">
      <c r="E1240">
        <v>61333</v>
      </c>
      <c r="F1240" t="e">
        <v>#N/A</v>
      </c>
      <c r="I1240" s="24">
        <v>27477</v>
      </c>
      <c r="J1240" s="44">
        <v>807.83</v>
      </c>
      <c r="K1240">
        <f t="shared" si="19"/>
        <v>27477</v>
      </c>
    </row>
    <row r="1241" spans="5:11" x14ac:dyDescent="0.25">
      <c r="E1241">
        <v>61340</v>
      </c>
      <c r="F1241" t="e">
        <v>#N/A</v>
      </c>
      <c r="I1241" s="24">
        <v>27479</v>
      </c>
      <c r="J1241" s="44">
        <v>864.58</v>
      </c>
      <c r="K1241">
        <f t="shared" si="19"/>
        <v>27479</v>
      </c>
    </row>
    <row r="1242" spans="5:11" x14ac:dyDescent="0.25">
      <c r="E1242">
        <v>61343</v>
      </c>
      <c r="F1242" t="e">
        <v>#N/A</v>
      </c>
      <c r="I1242" s="24">
        <v>27485</v>
      </c>
      <c r="J1242" s="44">
        <v>741.15</v>
      </c>
      <c r="K1242">
        <f t="shared" si="19"/>
        <v>27485</v>
      </c>
    </row>
    <row r="1243" spans="5:11" x14ac:dyDescent="0.25">
      <c r="E1243">
        <v>61345</v>
      </c>
      <c r="F1243" t="e">
        <v>#N/A</v>
      </c>
      <c r="I1243" s="24">
        <v>27486</v>
      </c>
      <c r="J1243" s="44">
        <v>1553.33</v>
      </c>
      <c r="K1243">
        <f t="shared" si="19"/>
        <v>27486</v>
      </c>
    </row>
    <row r="1244" spans="5:11" x14ac:dyDescent="0.25">
      <c r="E1244">
        <v>61450</v>
      </c>
      <c r="F1244" t="e">
        <v>#N/A</v>
      </c>
      <c r="I1244" s="24">
        <v>27487</v>
      </c>
      <c r="J1244" s="44">
        <v>1940.07</v>
      </c>
      <c r="K1244">
        <f t="shared" si="19"/>
        <v>27487</v>
      </c>
    </row>
    <row r="1245" spans="5:11" x14ac:dyDescent="0.25">
      <c r="E1245">
        <v>61458</v>
      </c>
      <c r="F1245" t="e">
        <v>#N/A</v>
      </c>
      <c r="I1245" s="24">
        <v>27488</v>
      </c>
      <c r="J1245" s="44">
        <v>1326.31</v>
      </c>
      <c r="K1245">
        <f t="shared" si="19"/>
        <v>27488</v>
      </c>
    </row>
    <row r="1246" spans="5:11" x14ac:dyDescent="0.25">
      <c r="E1246">
        <v>61460</v>
      </c>
      <c r="F1246" t="e">
        <v>#N/A</v>
      </c>
      <c r="I1246" s="24">
        <v>27495</v>
      </c>
      <c r="J1246" s="44">
        <v>1245.31</v>
      </c>
      <c r="K1246">
        <f t="shared" si="19"/>
        <v>27495</v>
      </c>
    </row>
    <row r="1247" spans="5:11" x14ac:dyDescent="0.25">
      <c r="E1247">
        <v>61480</v>
      </c>
      <c r="F1247" t="e">
        <v>#N/A</v>
      </c>
      <c r="I1247" s="24">
        <v>27496</v>
      </c>
      <c r="J1247" s="44">
        <v>599.92999999999995</v>
      </c>
      <c r="K1247">
        <f t="shared" si="19"/>
        <v>27496</v>
      </c>
    </row>
    <row r="1248" spans="5:11" x14ac:dyDescent="0.25">
      <c r="E1248">
        <v>61500</v>
      </c>
      <c r="F1248" t="e">
        <v>#N/A</v>
      </c>
      <c r="I1248" s="24">
        <v>27497</v>
      </c>
      <c r="J1248" s="44">
        <v>639.70000000000005</v>
      </c>
      <c r="K1248">
        <f t="shared" si="19"/>
        <v>27497</v>
      </c>
    </row>
    <row r="1249" spans="5:11" x14ac:dyDescent="0.25">
      <c r="E1249">
        <v>61501</v>
      </c>
      <c r="F1249" t="e">
        <v>#N/A</v>
      </c>
      <c r="I1249" s="24">
        <v>27498</v>
      </c>
      <c r="J1249" s="44">
        <v>713.95</v>
      </c>
      <c r="K1249">
        <f t="shared" si="19"/>
        <v>27498</v>
      </c>
    </row>
    <row r="1250" spans="5:11" x14ac:dyDescent="0.25">
      <c r="E1250">
        <v>61510</v>
      </c>
      <c r="F1250" t="e">
        <v>#N/A</v>
      </c>
      <c r="I1250" s="24">
        <v>27499</v>
      </c>
      <c r="J1250" s="44">
        <v>771.11</v>
      </c>
      <c r="K1250">
        <f t="shared" si="19"/>
        <v>27499</v>
      </c>
    </row>
    <row r="1251" spans="5:11" hidden="1" x14ac:dyDescent="0.25">
      <c r="E1251">
        <v>61512</v>
      </c>
      <c r="F1251" t="e">
        <v>#N/A</v>
      </c>
      <c r="I1251" s="24">
        <v>27500</v>
      </c>
      <c r="J1251" s="44">
        <v>530.15</v>
      </c>
      <c r="K1251" t="e">
        <f t="shared" si="19"/>
        <v>#N/A</v>
      </c>
    </row>
    <row r="1252" spans="5:11" hidden="1" x14ac:dyDescent="0.25">
      <c r="E1252">
        <v>61514</v>
      </c>
      <c r="F1252" t="e">
        <v>#N/A</v>
      </c>
      <c r="I1252" s="24">
        <v>27501</v>
      </c>
      <c r="J1252" s="44">
        <v>607.99</v>
      </c>
      <c r="K1252" t="e">
        <f t="shared" si="19"/>
        <v>#N/A</v>
      </c>
    </row>
    <row r="1253" spans="5:11" x14ac:dyDescent="0.25">
      <c r="E1253">
        <v>61516</v>
      </c>
      <c r="F1253" t="e">
        <v>#N/A</v>
      </c>
      <c r="I1253" s="24">
        <v>27502</v>
      </c>
      <c r="J1253" s="44" t="s">
        <v>776</v>
      </c>
      <c r="K1253">
        <f t="shared" si="19"/>
        <v>27502</v>
      </c>
    </row>
    <row r="1254" spans="5:11" x14ac:dyDescent="0.25">
      <c r="E1254">
        <v>61517</v>
      </c>
      <c r="F1254" t="e">
        <v>#N/A</v>
      </c>
      <c r="I1254" s="24">
        <v>27503</v>
      </c>
      <c r="J1254" s="44" t="s">
        <v>776</v>
      </c>
      <c r="K1254">
        <f t="shared" si="19"/>
        <v>27503</v>
      </c>
    </row>
    <row r="1255" spans="5:11" x14ac:dyDescent="0.25">
      <c r="E1255">
        <v>61518</v>
      </c>
      <c r="F1255" t="e">
        <v>#N/A</v>
      </c>
      <c r="I1255" s="24">
        <v>27506</v>
      </c>
      <c r="J1255" s="44" t="s">
        <v>776</v>
      </c>
      <c r="K1255">
        <f t="shared" si="19"/>
        <v>27506</v>
      </c>
    </row>
    <row r="1256" spans="5:11" x14ac:dyDescent="0.25">
      <c r="E1256">
        <v>61519</v>
      </c>
      <c r="F1256" t="e">
        <v>#N/A</v>
      </c>
      <c r="I1256" s="24">
        <v>27507</v>
      </c>
      <c r="J1256" s="44" t="s">
        <v>776</v>
      </c>
      <c r="K1256">
        <f t="shared" si="19"/>
        <v>27507</v>
      </c>
    </row>
    <row r="1257" spans="5:11" hidden="1" x14ac:dyDescent="0.25">
      <c r="E1257">
        <v>61520</v>
      </c>
      <c r="F1257" t="e">
        <v>#N/A</v>
      </c>
      <c r="I1257" s="24">
        <v>27508</v>
      </c>
      <c r="J1257" s="44">
        <v>635.08000000000004</v>
      </c>
      <c r="K1257" t="e">
        <f t="shared" si="19"/>
        <v>#N/A</v>
      </c>
    </row>
    <row r="1258" spans="5:11" x14ac:dyDescent="0.25">
      <c r="E1258">
        <v>61521</v>
      </c>
      <c r="F1258" t="e">
        <v>#N/A</v>
      </c>
      <c r="I1258" s="24">
        <v>27509</v>
      </c>
      <c r="J1258" s="44" t="s">
        <v>776</v>
      </c>
      <c r="K1258">
        <f t="shared" si="19"/>
        <v>27509</v>
      </c>
    </row>
    <row r="1259" spans="5:11" x14ac:dyDescent="0.25">
      <c r="E1259">
        <v>61522</v>
      </c>
      <c r="F1259" t="e">
        <v>#N/A</v>
      </c>
      <c r="I1259" s="24">
        <v>27510</v>
      </c>
      <c r="J1259" s="44" t="s">
        <v>776</v>
      </c>
      <c r="K1259">
        <f t="shared" si="19"/>
        <v>27510</v>
      </c>
    </row>
    <row r="1260" spans="5:11" x14ac:dyDescent="0.25">
      <c r="E1260">
        <v>61524</v>
      </c>
      <c r="F1260" t="e">
        <v>#N/A</v>
      </c>
      <c r="I1260" s="24">
        <v>27511</v>
      </c>
      <c r="J1260" s="44" t="s">
        <v>776</v>
      </c>
      <c r="K1260">
        <f t="shared" si="19"/>
        <v>27511</v>
      </c>
    </row>
    <row r="1261" spans="5:11" x14ac:dyDescent="0.25">
      <c r="E1261">
        <v>61526</v>
      </c>
      <c r="F1261" t="e">
        <v>#N/A</v>
      </c>
      <c r="I1261" s="24">
        <v>27513</v>
      </c>
      <c r="J1261" s="44" t="s">
        <v>776</v>
      </c>
      <c r="K1261">
        <f t="shared" si="19"/>
        <v>27513</v>
      </c>
    </row>
    <row r="1262" spans="5:11" x14ac:dyDescent="0.25">
      <c r="E1262">
        <v>61530</v>
      </c>
      <c r="F1262" t="e">
        <v>#N/A</v>
      </c>
      <c r="I1262" s="24">
        <v>27514</v>
      </c>
      <c r="J1262" s="44" t="s">
        <v>776</v>
      </c>
      <c r="K1262">
        <f t="shared" si="19"/>
        <v>27514</v>
      </c>
    </row>
    <row r="1263" spans="5:11" hidden="1" x14ac:dyDescent="0.25">
      <c r="E1263">
        <v>61531</v>
      </c>
      <c r="F1263" t="e">
        <v>#N/A</v>
      </c>
      <c r="I1263" s="24">
        <v>27516</v>
      </c>
      <c r="J1263" s="44">
        <v>616.4</v>
      </c>
      <c r="K1263" t="e">
        <f t="shared" si="19"/>
        <v>#N/A</v>
      </c>
    </row>
    <row r="1264" spans="5:11" x14ac:dyDescent="0.25">
      <c r="E1264">
        <v>61533</v>
      </c>
      <c r="F1264" t="e">
        <v>#N/A</v>
      </c>
      <c r="I1264" s="24">
        <v>27517</v>
      </c>
      <c r="J1264" s="44" t="s">
        <v>776</v>
      </c>
      <c r="K1264">
        <f t="shared" si="19"/>
        <v>27517</v>
      </c>
    </row>
    <row r="1265" spans="5:11" x14ac:dyDescent="0.25">
      <c r="E1265">
        <v>61534</v>
      </c>
      <c r="F1265" t="e">
        <v>#N/A</v>
      </c>
      <c r="I1265" s="24">
        <v>27519</v>
      </c>
      <c r="J1265" s="44" t="s">
        <v>776</v>
      </c>
      <c r="K1265">
        <f t="shared" si="19"/>
        <v>27519</v>
      </c>
    </row>
    <row r="1266" spans="5:11" hidden="1" x14ac:dyDescent="0.25">
      <c r="E1266">
        <v>61535</v>
      </c>
      <c r="F1266" t="e">
        <v>#N/A</v>
      </c>
      <c r="I1266" s="24">
        <v>27520</v>
      </c>
      <c r="J1266" s="44">
        <v>392.19</v>
      </c>
      <c r="K1266" t="e">
        <f t="shared" si="19"/>
        <v>#N/A</v>
      </c>
    </row>
    <row r="1267" spans="5:11" x14ac:dyDescent="0.25">
      <c r="E1267">
        <v>61536</v>
      </c>
      <c r="F1267" t="e">
        <v>#N/A</v>
      </c>
      <c r="I1267" s="24">
        <v>27524</v>
      </c>
      <c r="J1267" s="44" t="s">
        <v>776</v>
      </c>
      <c r="K1267">
        <f t="shared" si="19"/>
        <v>27524</v>
      </c>
    </row>
    <row r="1268" spans="5:11" hidden="1" x14ac:dyDescent="0.25">
      <c r="E1268">
        <v>61537</v>
      </c>
      <c r="F1268" t="e">
        <v>#N/A</v>
      </c>
      <c r="I1268" s="24">
        <v>27530</v>
      </c>
      <c r="J1268" s="44">
        <v>367.39</v>
      </c>
      <c r="K1268" t="e">
        <f t="shared" si="19"/>
        <v>#N/A</v>
      </c>
    </row>
    <row r="1269" spans="5:11" hidden="1" x14ac:dyDescent="0.25">
      <c r="E1269">
        <v>61538</v>
      </c>
      <c r="F1269" t="e">
        <v>#N/A</v>
      </c>
      <c r="I1269" s="24">
        <v>27532</v>
      </c>
      <c r="J1269" s="44">
        <v>743.33</v>
      </c>
      <c r="K1269" t="e">
        <f t="shared" si="19"/>
        <v>#N/A</v>
      </c>
    </row>
    <row r="1270" spans="5:11" x14ac:dyDescent="0.25">
      <c r="E1270">
        <v>61539</v>
      </c>
      <c r="F1270" t="e">
        <v>#N/A</v>
      </c>
      <c r="I1270" s="24">
        <v>27535</v>
      </c>
      <c r="J1270" s="44" t="s">
        <v>776</v>
      </c>
      <c r="K1270">
        <f t="shared" si="19"/>
        <v>27535</v>
      </c>
    </row>
    <row r="1271" spans="5:11" x14ac:dyDescent="0.25">
      <c r="E1271">
        <v>61540</v>
      </c>
      <c r="F1271" t="e">
        <v>#N/A</v>
      </c>
      <c r="I1271" s="24">
        <v>27536</v>
      </c>
      <c r="J1271" s="44" t="s">
        <v>776</v>
      </c>
      <c r="K1271">
        <f t="shared" si="19"/>
        <v>27536</v>
      </c>
    </row>
    <row r="1272" spans="5:11" hidden="1" x14ac:dyDescent="0.25">
      <c r="E1272">
        <v>61541</v>
      </c>
      <c r="F1272" t="e">
        <v>#N/A</v>
      </c>
      <c r="I1272" s="24">
        <v>27538</v>
      </c>
      <c r="J1272" s="44">
        <v>572.37</v>
      </c>
      <c r="K1272" t="e">
        <f t="shared" si="19"/>
        <v>#N/A</v>
      </c>
    </row>
    <row r="1273" spans="5:11" x14ac:dyDescent="0.25">
      <c r="E1273">
        <v>61543</v>
      </c>
      <c r="F1273" t="e">
        <v>#N/A</v>
      </c>
      <c r="I1273" s="24">
        <v>27540</v>
      </c>
      <c r="J1273" s="44" t="s">
        <v>776</v>
      </c>
      <c r="K1273">
        <f t="shared" si="19"/>
        <v>27540</v>
      </c>
    </row>
    <row r="1274" spans="5:11" hidden="1" x14ac:dyDescent="0.25">
      <c r="E1274">
        <v>61544</v>
      </c>
      <c r="F1274" t="e">
        <v>#N/A</v>
      </c>
      <c r="I1274" s="24">
        <v>27550</v>
      </c>
      <c r="J1274" s="44">
        <v>609.71</v>
      </c>
      <c r="K1274" t="e">
        <f t="shared" si="19"/>
        <v>#N/A</v>
      </c>
    </row>
    <row r="1275" spans="5:11" x14ac:dyDescent="0.25">
      <c r="E1275">
        <v>61545</v>
      </c>
      <c r="F1275" t="e">
        <v>#N/A</v>
      </c>
      <c r="I1275" s="24">
        <v>27552</v>
      </c>
      <c r="J1275" s="44" t="s">
        <v>776</v>
      </c>
      <c r="K1275">
        <f t="shared" si="19"/>
        <v>27552</v>
      </c>
    </row>
    <row r="1276" spans="5:11" x14ac:dyDescent="0.25">
      <c r="E1276">
        <v>61546</v>
      </c>
      <c r="F1276" t="e">
        <v>#N/A</v>
      </c>
      <c r="I1276" s="24">
        <v>27556</v>
      </c>
      <c r="J1276" s="44" t="s">
        <v>776</v>
      </c>
      <c r="K1276">
        <f t="shared" si="19"/>
        <v>27556</v>
      </c>
    </row>
    <row r="1277" spans="5:11" x14ac:dyDescent="0.25">
      <c r="E1277">
        <v>61548</v>
      </c>
      <c r="F1277" t="e">
        <v>#N/A</v>
      </c>
      <c r="I1277" s="24">
        <v>27557</v>
      </c>
      <c r="J1277" s="44" t="s">
        <v>776</v>
      </c>
      <c r="K1277">
        <f t="shared" si="19"/>
        <v>27557</v>
      </c>
    </row>
    <row r="1278" spans="5:11" x14ac:dyDescent="0.25">
      <c r="E1278">
        <v>61550</v>
      </c>
      <c r="F1278" t="e">
        <v>#N/A</v>
      </c>
      <c r="I1278" s="24">
        <v>27558</v>
      </c>
      <c r="J1278" s="44" t="s">
        <v>776</v>
      </c>
      <c r="K1278">
        <f t="shared" si="19"/>
        <v>27558</v>
      </c>
    </row>
    <row r="1279" spans="5:11" hidden="1" x14ac:dyDescent="0.25">
      <c r="E1279">
        <v>61552</v>
      </c>
      <c r="F1279" t="e">
        <v>#N/A</v>
      </c>
      <c r="I1279" s="24">
        <v>27560</v>
      </c>
      <c r="J1279" s="44">
        <v>436.73</v>
      </c>
      <c r="K1279" t="e">
        <f t="shared" si="19"/>
        <v>#N/A</v>
      </c>
    </row>
    <row r="1280" spans="5:11" x14ac:dyDescent="0.25">
      <c r="E1280">
        <v>61556</v>
      </c>
      <c r="F1280" t="e">
        <v>#N/A</v>
      </c>
      <c r="I1280" s="24">
        <v>27562</v>
      </c>
      <c r="J1280" s="44" t="s">
        <v>776</v>
      </c>
      <c r="K1280">
        <f t="shared" si="19"/>
        <v>27562</v>
      </c>
    </row>
    <row r="1281" spans="5:11" x14ac:dyDescent="0.25">
      <c r="E1281">
        <v>61557</v>
      </c>
      <c r="F1281" t="e">
        <v>#N/A</v>
      </c>
      <c r="I1281" s="24">
        <v>27566</v>
      </c>
      <c r="J1281" s="44" t="s">
        <v>776</v>
      </c>
      <c r="K1281">
        <f t="shared" si="19"/>
        <v>27566</v>
      </c>
    </row>
    <row r="1282" spans="5:11" x14ac:dyDescent="0.25">
      <c r="E1282">
        <v>61558</v>
      </c>
      <c r="F1282" t="e">
        <v>#N/A</v>
      </c>
      <c r="I1282" s="24">
        <v>27570</v>
      </c>
      <c r="J1282" s="44" t="s">
        <v>776</v>
      </c>
      <c r="K1282">
        <f t="shared" si="19"/>
        <v>27570</v>
      </c>
    </row>
    <row r="1283" spans="5:11" x14ac:dyDescent="0.25">
      <c r="E1283">
        <v>61559</v>
      </c>
      <c r="F1283" t="e">
        <v>#N/A</v>
      </c>
      <c r="I1283" s="24">
        <v>27580</v>
      </c>
      <c r="J1283" s="44" t="s">
        <v>776</v>
      </c>
      <c r="K1283">
        <f t="shared" si="19"/>
        <v>27580</v>
      </c>
    </row>
    <row r="1284" spans="5:11" x14ac:dyDescent="0.25">
      <c r="E1284">
        <v>61563</v>
      </c>
      <c r="F1284" t="e">
        <v>#N/A</v>
      </c>
      <c r="I1284" s="24">
        <v>27590</v>
      </c>
      <c r="J1284" s="44" t="s">
        <v>776</v>
      </c>
      <c r="K1284">
        <f t="shared" si="19"/>
        <v>27590</v>
      </c>
    </row>
    <row r="1285" spans="5:11" x14ac:dyDescent="0.25">
      <c r="E1285">
        <v>61564</v>
      </c>
      <c r="F1285" t="e">
        <v>#N/A</v>
      </c>
      <c r="I1285" s="24">
        <v>27591</v>
      </c>
      <c r="J1285" s="44" t="s">
        <v>776</v>
      </c>
      <c r="K1285">
        <f t="shared" si="19"/>
        <v>27591</v>
      </c>
    </row>
    <row r="1286" spans="5:11" x14ac:dyDescent="0.25">
      <c r="E1286">
        <v>61566</v>
      </c>
      <c r="F1286" t="e">
        <v>#N/A</v>
      </c>
      <c r="I1286" s="24">
        <v>27592</v>
      </c>
      <c r="J1286" s="44" t="s">
        <v>776</v>
      </c>
      <c r="K1286">
        <f t="shared" ref="K1286:K1349" si="20">VLOOKUP(I1286,$E$4:$F$3113,1,FALSE)</f>
        <v>27592</v>
      </c>
    </row>
    <row r="1287" spans="5:11" x14ac:dyDescent="0.25">
      <c r="E1287">
        <v>61567</v>
      </c>
      <c r="F1287" t="e">
        <v>#N/A</v>
      </c>
      <c r="I1287" s="24">
        <v>27594</v>
      </c>
      <c r="J1287" s="44" t="s">
        <v>776</v>
      </c>
      <c r="K1287">
        <f t="shared" si="20"/>
        <v>27594</v>
      </c>
    </row>
    <row r="1288" spans="5:11" x14ac:dyDescent="0.25">
      <c r="E1288">
        <v>61570</v>
      </c>
      <c r="F1288" t="e">
        <v>#N/A</v>
      </c>
      <c r="I1288" s="24">
        <v>27596</v>
      </c>
      <c r="J1288" s="44" t="s">
        <v>776</v>
      </c>
      <c r="K1288">
        <f t="shared" si="20"/>
        <v>27596</v>
      </c>
    </row>
    <row r="1289" spans="5:11" x14ac:dyDescent="0.25">
      <c r="E1289">
        <v>61571</v>
      </c>
      <c r="F1289" t="e">
        <v>#N/A</v>
      </c>
      <c r="I1289" s="24">
        <v>27598</v>
      </c>
      <c r="J1289" s="44" t="s">
        <v>776</v>
      </c>
      <c r="K1289">
        <f t="shared" si="20"/>
        <v>27598</v>
      </c>
    </row>
    <row r="1290" spans="5:11" x14ac:dyDescent="0.25">
      <c r="E1290">
        <v>61575</v>
      </c>
      <c r="F1290" t="e">
        <v>#N/A</v>
      </c>
      <c r="I1290" s="24">
        <v>27600</v>
      </c>
      <c r="J1290" s="44" t="s">
        <v>776</v>
      </c>
      <c r="K1290">
        <f t="shared" si="20"/>
        <v>27600</v>
      </c>
    </row>
    <row r="1291" spans="5:11" x14ac:dyDescent="0.25">
      <c r="E1291">
        <v>61576</v>
      </c>
      <c r="F1291" t="e">
        <v>#N/A</v>
      </c>
      <c r="I1291" s="24">
        <v>27601</v>
      </c>
      <c r="J1291" s="44" t="s">
        <v>776</v>
      </c>
      <c r="K1291">
        <f t="shared" si="20"/>
        <v>27601</v>
      </c>
    </row>
    <row r="1292" spans="5:11" x14ac:dyDescent="0.25">
      <c r="E1292">
        <v>61580</v>
      </c>
      <c r="F1292" t="e">
        <v>#N/A</v>
      </c>
      <c r="I1292" s="24">
        <v>27602</v>
      </c>
      <c r="J1292" s="44" t="s">
        <v>776</v>
      </c>
      <c r="K1292">
        <f t="shared" si="20"/>
        <v>27602</v>
      </c>
    </row>
    <row r="1293" spans="5:11" hidden="1" x14ac:dyDescent="0.25">
      <c r="E1293">
        <v>61581</v>
      </c>
      <c r="F1293" t="e">
        <v>#N/A</v>
      </c>
      <c r="I1293" s="24">
        <v>27603</v>
      </c>
      <c r="J1293" s="44">
        <v>646.57000000000005</v>
      </c>
      <c r="K1293" t="e">
        <f t="shared" si="20"/>
        <v>#N/A</v>
      </c>
    </row>
    <row r="1294" spans="5:11" hidden="1" x14ac:dyDescent="0.25">
      <c r="E1294">
        <v>61582</v>
      </c>
      <c r="F1294" t="e">
        <v>#N/A</v>
      </c>
      <c r="I1294" s="24">
        <v>27604</v>
      </c>
      <c r="J1294" s="44">
        <v>604.98</v>
      </c>
      <c r="K1294" t="e">
        <f t="shared" si="20"/>
        <v>#N/A</v>
      </c>
    </row>
    <row r="1295" spans="5:11" hidden="1" x14ac:dyDescent="0.25">
      <c r="E1295">
        <v>61583</v>
      </c>
      <c r="F1295" t="e">
        <v>#N/A</v>
      </c>
      <c r="I1295" s="24">
        <v>27605</v>
      </c>
      <c r="J1295" s="44">
        <v>418.12</v>
      </c>
      <c r="K1295" t="e">
        <f t="shared" si="20"/>
        <v>#N/A</v>
      </c>
    </row>
    <row r="1296" spans="5:11" x14ac:dyDescent="0.25">
      <c r="E1296">
        <v>61584</v>
      </c>
      <c r="F1296" t="e">
        <v>#N/A</v>
      </c>
      <c r="I1296" s="24">
        <v>27606</v>
      </c>
      <c r="J1296" s="44" t="s">
        <v>776</v>
      </c>
      <c r="K1296">
        <f t="shared" si="20"/>
        <v>27606</v>
      </c>
    </row>
    <row r="1297" spans="5:11" x14ac:dyDescent="0.25">
      <c r="E1297">
        <v>61585</v>
      </c>
      <c r="F1297" t="e">
        <v>#N/A</v>
      </c>
      <c r="I1297" s="24">
        <v>27607</v>
      </c>
      <c r="J1297" s="44" t="s">
        <v>776</v>
      </c>
      <c r="K1297">
        <f t="shared" si="20"/>
        <v>27607</v>
      </c>
    </row>
    <row r="1298" spans="5:11" x14ac:dyDescent="0.25">
      <c r="E1298">
        <v>61586</v>
      </c>
      <c r="F1298" t="e">
        <v>#N/A</v>
      </c>
      <c r="I1298" s="24">
        <v>27610</v>
      </c>
      <c r="J1298" s="44" t="s">
        <v>776</v>
      </c>
      <c r="K1298">
        <f t="shared" si="20"/>
        <v>27610</v>
      </c>
    </row>
    <row r="1299" spans="5:11" x14ac:dyDescent="0.25">
      <c r="E1299">
        <v>61590</v>
      </c>
      <c r="F1299" t="e">
        <v>#N/A</v>
      </c>
      <c r="I1299" s="24">
        <v>27612</v>
      </c>
      <c r="J1299" s="44" t="s">
        <v>776</v>
      </c>
      <c r="K1299">
        <f t="shared" si="20"/>
        <v>27612</v>
      </c>
    </row>
    <row r="1300" spans="5:11" hidden="1" x14ac:dyDescent="0.25">
      <c r="E1300">
        <v>61591</v>
      </c>
      <c r="F1300" t="e">
        <v>#N/A</v>
      </c>
      <c r="I1300" s="24">
        <v>27613</v>
      </c>
      <c r="J1300" s="44">
        <v>307.75</v>
      </c>
      <c r="K1300" t="e">
        <f t="shared" si="20"/>
        <v>#N/A</v>
      </c>
    </row>
    <row r="1301" spans="5:11" hidden="1" x14ac:dyDescent="0.25">
      <c r="E1301">
        <v>61592</v>
      </c>
      <c r="F1301" t="e">
        <v>#N/A</v>
      </c>
      <c r="I1301" s="24">
        <v>27614</v>
      </c>
      <c r="J1301" s="44">
        <v>704.77</v>
      </c>
      <c r="K1301" t="e">
        <f t="shared" si="20"/>
        <v>#N/A</v>
      </c>
    </row>
    <row r="1302" spans="5:11" x14ac:dyDescent="0.25">
      <c r="E1302">
        <v>61595</v>
      </c>
      <c r="F1302" t="e">
        <v>#N/A</v>
      </c>
      <c r="I1302" s="24">
        <v>27615</v>
      </c>
      <c r="J1302" s="44" t="s">
        <v>776</v>
      </c>
      <c r="K1302">
        <f t="shared" si="20"/>
        <v>27615</v>
      </c>
    </row>
    <row r="1303" spans="5:11" x14ac:dyDescent="0.25">
      <c r="E1303">
        <v>61596</v>
      </c>
      <c r="F1303" t="e">
        <v>#N/A</v>
      </c>
      <c r="I1303" s="24">
        <v>27616</v>
      </c>
      <c r="J1303" s="44" t="s">
        <v>776</v>
      </c>
      <c r="K1303">
        <f t="shared" si="20"/>
        <v>27616</v>
      </c>
    </row>
    <row r="1304" spans="5:11" hidden="1" x14ac:dyDescent="0.25">
      <c r="E1304">
        <v>61597</v>
      </c>
      <c r="F1304" t="e">
        <v>#N/A</v>
      </c>
      <c r="I1304" s="24">
        <v>27618</v>
      </c>
      <c r="J1304" s="44">
        <v>548.48</v>
      </c>
      <c r="K1304" t="e">
        <f t="shared" si="20"/>
        <v>#N/A</v>
      </c>
    </row>
    <row r="1305" spans="5:11" x14ac:dyDescent="0.25">
      <c r="E1305">
        <v>61598</v>
      </c>
      <c r="F1305" t="e">
        <v>#N/A</v>
      </c>
      <c r="I1305" s="24">
        <v>27619</v>
      </c>
      <c r="J1305" s="44" t="s">
        <v>776</v>
      </c>
      <c r="K1305">
        <f t="shared" si="20"/>
        <v>27619</v>
      </c>
    </row>
    <row r="1306" spans="5:11" x14ac:dyDescent="0.25">
      <c r="E1306">
        <v>61600</v>
      </c>
      <c r="F1306" t="e">
        <v>#N/A</v>
      </c>
      <c r="I1306" s="24">
        <v>27620</v>
      </c>
      <c r="J1306" s="44" t="s">
        <v>776</v>
      </c>
      <c r="K1306">
        <f t="shared" si="20"/>
        <v>27620</v>
      </c>
    </row>
    <row r="1307" spans="5:11" x14ac:dyDescent="0.25">
      <c r="E1307">
        <v>61601</v>
      </c>
      <c r="F1307" t="e">
        <v>#N/A</v>
      </c>
      <c r="I1307" s="24">
        <v>27625</v>
      </c>
      <c r="J1307" s="44" t="s">
        <v>776</v>
      </c>
      <c r="K1307">
        <f t="shared" si="20"/>
        <v>27625</v>
      </c>
    </row>
    <row r="1308" spans="5:11" x14ac:dyDescent="0.25">
      <c r="E1308">
        <v>61605</v>
      </c>
      <c r="F1308" t="e">
        <v>#N/A</v>
      </c>
      <c r="I1308" s="24">
        <v>27626</v>
      </c>
      <c r="J1308" s="44" t="s">
        <v>776</v>
      </c>
      <c r="K1308">
        <f t="shared" si="20"/>
        <v>27626</v>
      </c>
    </row>
    <row r="1309" spans="5:11" hidden="1" x14ac:dyDescent="0.25">
      <c r="E1309">
        <v>61606</v>
      </c>
      <c r="F1309" t="e">
        <v>#N/A</v>
      </c>
      <c r="I1309" s="24">
        <v>27630</v>
      </c>
      <c r="J1309" s="44">
        <v>686.79</v>
      </c>
      <c r="K1309" t="e">
        <f t="shared" si="20"/>
        <v>#N/A</v>
      </c>
    </row>
    <row r="1310" spans="5:11" x14ac:dyDescent="0.25">
      <c r="E1310">
        <v>61607</v>
      </c>
      <c r="F1310" t="e">
        <v>#N/A</v>
      </c>
      <c r="I1310" s="24">
        <v>27632</v>
      </c>
      <c r="J1310" s="44" t="s">
        <v>776</v>
      </c>
      <c r="K1310">
        <f t="shared" si="20"/>
        <v>27632</v>
      </c>
    </row>
    <row r="1311" spans="5:11" x14ac:dyDescent="0.25">
      <c r="E1311">
        <v>61608</v>
      </c>
      <c r="F1311" t="e">
        <v>#N/A</v>
      </c>
      <c r="I1311" s="24">
        <v>27634</v>
      </c>
      <c r="J1311" s="44" t="s">
        <v>776</v>
      </c>
      <c r="K1311">
        <f t="shared" si="20"/>
        <v>27634</v>
      </c>
    </row>
    <row r="1312" spans="5:11" x14ac:dyDescent="0.25">
      <c r="E1312">
        <v>61610</v>
      </c>
      <c r="F1312" t="e">
        <v>#N/A</v>
      </c>
      <c r="I1312" s="24">
        <v>27635</v>
      </c>
      <c r="J1312" s="44" t="s">
        <v>776</v>
      </c>
      <c r="K1312">
        <f t="shared" si="20"/>
        <v>27635</v>
      </c>
    </row>
    <row r="1313" spans="5:11" x14ac:dyDescent="0.25">
      <c r="E1313">
        <v>61611</v>
      </c>
      <c r="F1313" t="e">
        <v>#N/A</v>
      </c>
      <c r="I1313" s="24">
        <v>27637</v>
      </c>
      <c r="J1313" s="44" t="s">
        <v>776</v>
      </c>
      <c r="K1313">
        <f t="shared" si="20"/>
        <v>27637</v>
      </c>
    </row>
    <row r="1314" spans="5:11" x14ac:dyDescent="0.25">
      <c r="E1314">
        <v>61612</v>
      </c>
      <c r="F1314" t="e">
        <v>#N/A</v>
      </c>
      <c r="I1314" s="24">
        <v>27638</v>
      </c>
      <c r="J1314" s="44" t="s">
        <v>776</v>
      </c>
      <c r="K1314">
        <f t="shared" si="20"/>
        <v>27638</v>
      </c>
    </row>
    <row r="1315" spans="5:11" x14ac:dyDescent="0.25">
      <c r="E1315">
        <v>61613</v>
      </c>
      <c r="F1315" t="e">
        <v>#N/A</v>
      </c>
      <c r="I1315" s="24">
        <v>27640</v>
      </c>
      <c r="J1315" s="44" t="s">
        <v>776</v>
      </c>
      <c r="K1315">
        <f t="shared" si="20"/>
        <v>27640</v>
      </c>
    </row>
    <row r="1316" spans="5:11" x14ac:dyDescent="0.25">
      <c r="E1316">
        <v>61615</v>
      </c>
      <c r="F1316" t="e">
        <v>#N/A</v>
      </c>
      <c r="I1316" s="24">
        <v>27641</v>
      </c>
      <c r="J1316" s="44" t="s">
        <v>776</v>
      </c>
      <c r="K1316">
        <f t="shared" si="20"/>
        <v>27641</v>
      </c>
    </row>
    <row r="1317" spans="5:11" x14ac:dyDescent="0.25">
      <c r="E1317">
        <v>61616</v>
      </c>
      <c r="F1317" t="e">
        <v>#N/A</v>
      </c>
      <c r="I1317" s="24">
        <v>27645</v>
      </c>
      <c r="J1317" s="44" t="s">
        <v>776</v>
      </c>
      <c r="K1317">
        <f t="shared" si="20"/>
        <v>27645</v>
      </c>
    </row>
    <row r="1318" spans="5:11" x14ac:dyDescent="0.25">
      <c r="E1318">
        <v>61618</v>
      </c>
      <c r="F1318" t="e">
        <v>#N/A</v>
      </c>
      <c r="I1318" s="24">
        <v>27646</v>
      </c>
      <c r="J1318" s="44" t="s">
        <v>776</v>
      </c>
      <c r="K1318">
        <f t="shared" si="20"/>
        <v>27646</v>
      </c>
    </row>
    <row r="1319" spans="5:11" x14ac:dyDescent="0.25">
      <c r="E1319">
        <v>61619</v>
      </c>
      <c r="F1319" t="e">
        <v>#N/A</v>
      </c>
      <c r="I1319" s="24">
        <v>27647</v>
      </c>
      <c r="J1319" s="44" t="s">
        <v>776</v>
      </c>
      <c r="K1319">
        <f t="shared" si="20"/>
        <v>27647</v>
      </c>
    </row>
    <row r="1320" spans="5:11" hidden="1" x14ac:dyDescent="0.25">
      <c r="E1320">
        <v>61623</v>
      </c>
      <c r="F1320" t="e">
        <v>#N/A</v>
      </c>
      <c r="I1320" s="24">
        <v>27648</v>
      </c>
      <c r="J1320" s="44">
        <v>201.57</v>
      </c>
      <c r="K1320" t="e">
        <f t="shared" si="20"/>
        <v>#N/A</v>
      </c>
    </row>
    <row r="1321" spans="5:11" x14ac:dyDescent="0.25">
      <c r="E1321">
        <v>61624</v>
      </c>
      <c r="F1321" t="e">
        <v>#N/A</v>
      </c>
      <c r="I1321" s="24">
        <v>27650</v>
      </c>
      <c r="J1321" s="44" t="s">
        <v>776</v>
      </c>
      <c r="K1321">
        <f t="shared" si="20"/>
        <v>27650</v>
      </c>
    </row>
    <row r="1322" spans="5:11" x14ac:dyDescent="0.25">
      <c r="E1322">
        <v>61626</v>
      </c>
      <c r="F1322" t="e">
        <v>#N/A</v>
      </c>
      <c r="I1322" s="24">
        <v>27652</v>
      </c>
      <c r="J1322" s="44" t="s">
        <v>776</v>
      </c>
      <c r="K1322">
        <f t="shared" si="20"/>
        <v>27652</v>
      </c>
    </row>
    <row r="1323" spans="5:11" x14ac:dyDescent="0.25">
      <c r="E1323">
        <v>61630</v>
      </c>
      <c r="F1323" t="e">
        <v>#N/A</v>
      </c>
      <c r="I1323" s="24">
        <v>27654</v>
      </c>
      <c r="J1323" s="44" t="s">
        <v>776</v>
      </c>
      <c r="K1323">
        <f t="shared" si="20"/>
        <v>27654</v>
      </c>
    </row>
    <row r="1324" spans="5:11" hidden="1" x14ac:dyDescent="0.25">
      <c r="E1324">
        <v>61635</v>
      </c>
      <c r="F1324" t="e">
        <v>#N/A</v>
      </c>
      <c r="I1324" s="24">
        <v>27656</v>
      </c>
      <c r="J1324" s="44">
        <v>779.39</v>
      </c>
      <c r="K1324" t="e">
        <f t="shared" si="20"/>
        <v>#N/A</v>
      </c>
    </row>
    <row r="1325" spans="5:11" x14ac:dyDescent="0.25">
      <c r="E1325">
        <v>61645</v>
      </c>
      <c r="F1325" t="e">
        <v>#N/A</v>
      </c>
      <c r="I1325" s="24">
        <v>27658</v>
      </c>
      <c r="J1325" s="44" t="s">
        <v>776</v>
      </c>
      <c r="K1325">
        <f t="shared" si="20"/>
        <v>27658</v>
      </c>
    </row>
    <row r="1326" spans="5:11" x14ac:dyDescent="0.25">
      <c r="E1326">
        <v>61650</v>
      </c>
      <c r="F1326" t="e">
        <v>#N/A</v>
      </c>
      <c r="I1326" s="24">
        <v>27659</v>
      </c>
      <c r="J1326" s="44" t="s">
        <v>776</v>
      </c>
      <c r="K1326">
        <f t="shared" si="20"/>
        <v>27659</v>
      </c>
    </row>
    <row r="1327" spans="5:11" x14ac:dyDescent="0.25">
      <c r="E1327">
        <v>61651</v>
      </c>
      <c r="F1327" t="e">
        <v>#N/A</v>
      </c>
      <c r="I1327" s="24">
        <v>27664</v>
      </c>
      <c r="J1327" s="44" t="s">
        <v>776</v>
      </c>
      <c r="K1327">
        <f t="shared" si="20"/>
        <v>27664</v>
      </c>
    </row>
    <row r="1328" spans="5:11" x14ac:dyDescent="0.25">
      <c r="E1328">
        <v>61680</v>
      </c>
      <c r="F1328" t="e">
        <v>#N/A</v>
      </c>
      <c r="I1328" s="24">
        <v>27665</v>
      </c>
      <c r="J1328" s="44" t="s">
        <v>776</v>
      </c>
      <c r="K1328">
        <f t="shared" si="20"/>
        <v>27665</v>
      </c>
    </row>
    <row r="1329" spans="5:11" x14ac:dyDescent="0.25">
      <c r="E1329">
        <v>61682</v>
      </c>
      <c r="F1329" t="e">
        <v>#N/A</v>
      </c>
      <c r="I1329" s="24">
        <v>27675</v>
      </c>
      <c r="J1329" s="44" t="s">
        <v>776</v>
      </c>
      <c r="K1329">
        <f t="shared" si="20"/>
        <v>27675</v>
      </c>
    </row>
    <row r="1330" spans="5:11" x14ac:dyDescent="0.25">
      <c r="E1330">
        <v>61684</v>
      </c>
      <c r="F1330" t="e">
        <v>#N/A</v>
      </c>
      <c r="I1330" s="24">
        <v>27676</v>
      </c>
      <c r="J1330" s="44" t="s">
        <v>776</v>
      </c>
      <c r="K1330">
        <f t="shared" si="20"/>
        <v>27676</v>
      </c>
    </row>
    <row r="1331" spans="5:11" x14ac:dyDescent="0.25">
      <c r="E1331">
        <v>61686</v>
      </c>
      <c r="F1331" t="e">
        <v>#N/A</v>
      </c>
      <c r="I1331" s="24">
        <v>27680</v>
      </c>
      <c r="J1331" s="44" t="s">
        <v>776</v>
      </c>
      <c r="K1331">
        <f t="shared" si="20"/>
        <v>27680</v>
      </c>
    </row>
    <row r="1332" spans="5:11" x14ac:dyDescent="0.25">
      <c r="E1332">
        <v>61690</v>
      </c>
      <c r="F1332" t="e">
        <v>#N/A</v>
      </c>
      <c r="I1332" s="24">
        <v>27681</v>
      </c>
      <c r="J1332" s="44" t="s">
        <v>776</v>
      </c>
      <c r="K1332">
        <f t="shared" si="20"/>
        <v>27681</v>
      </c>
    </row>
    <row r="1333" spans="5:11" hidden="1" x14ac:dyDescent="0.25">
      <c r="E1333">
        <v>61692</v>
      </c>
      <c r="F1333" t="e">
        <v>#N/A</v>
      </c>
      <c r="I1333" s="24">
        <v>27685</v>
      </c>
      <c r="J1333" s="44">
        <v>810.92</v>
      </c>
      <c r="K1333" t="e">
        <f t="shared" si="20"/>
        <v>#N/A</v>
      </c>
    </row>
    <row r="1334" spans="5:11" x14ac:dyDescent="0.25">
      <c r="E1334">
        <v>61697</v>
      </c>
      <c r="F1334" t="e">
        <v>#N/A</v>
      </c>
      <c r="I1334" s="24">
        <v>27686</v>
      </c>
      <c r="J1334" s="44" t="s">
        <v>776</v>
      </c>
      <c r="K1334">
        <f t="shared" si="20"/>
        <v>27686</v>
      </c>
    </row>
    <row r="1335" spans="5:11" x14ac:dyDescent="0.25">
      <c r="E1335">
        <v>61698</v>
      </c>
      <c r="F1335" t="e">
        <v>#N/A</v>
      </c>
      <c r="I1335" s="24">
        <v>27687</v>
      </c>
      <c r="J1335" s="44" t="s">
        <v>776</v>
      </c>
      <c r="K1335">
        <f t="shared" si="20"/>
        <v>27687</v>
      </c>
    </row>
    <row r="1336" spans="5:11" x14ac:dyDescent="0.25">
      <c r="E1336">
        <v>61700</v>
      </c>
      <c r="F1336" t="e">
        <v>#N/A</v>
      </c>
      <c r="I1336" s="24">
        <v>27690</v>
      </c>
      <c r="J1336" s="44" t="s">
        <v>776</v>
      </c>
      <c r="K1336">
        <f t="shared" si="20"/>
        <v>27690</v>
      </c>
    </row>
    <row r="1337" spans="5:11" x14ac:dyDescent="0.25">
      <c r="E1337">
        <v>61702</v>
      </c>
      <c r="F1337" t="e">
        <v>#N/A</v>
      </c>
      <c r="I1337" s="24">
        <v>27691</v>
      </c>
      <c r="J1337" s="44" t="s">
        <v>776</v>
      </c>
      <c r="K1337">
        <f t="shared" si="20"/>
        <v>27691</v>
      </c>
    </row>
    <row r="1338" spans="5:11" x14ac:dyDescent="0.25">
      <c r="E1338">
        <v>61703</v>
      </c>
      <c r="F1338" t="e">
        <v>#N/A</v>
      </c>
      <c r="I1338" s="24">
        <v>27692</v>
      </c>
      <c r="J1338" s="44" t="s">
        <v>776</v>
      </c>
      <c r="K1338">
        <f t="shared" si="20"/>
        <v>27692</v>
      </c>
    </row>
    <row r="1339" spans="5:11" x14ac:dyDescent="0.25">
      <c r="E1339">
        <v>61705</v>
      </c>
      <c r="F1339" t="e">
        <v>#N/A</v>
      </c>
      <c r="I1339" s="24">
        <v>27695</v>
      </c>
      <c r="J1339" s="44" t="s">
        <v>776</v>
      </c>
      <c r="K1339">
        <f t="shared" si="20"/>
        <v>27695</v>
      </c>
    </row>
    <row r="1340" spans="5:11" x14ac:dyDescent="0.25">
      <c r="E1340">
        <v>61708</v>
      </c>
      <c r="F1340" t="e">
        <v>#N/A</v>
      </c>
      <c r="I1340" s="24">
        <v>27696</v>
      </c>
      <c r="J1340" s="44" t="s">
        <v>776</v>
      </c>
      <c r="K1340">
        <f t="shared" si="20"/>
        <v>27696</v>
      </c>
    </row>
    <row r="1341" spans="5:11" x14ac:dyDescent="0.25">
      <c r="E1341">
        <v>61710</v>
      </c>
      <c r="F1341" t="e">
        <v>#N/A</v>
      </c>
      <c r="I1341" s="24">
        <v>27698</v>
      </c>
      <c r="J1341" s="44" t="s">
        <v>776</v>
      </c>
      <c r="K1341">
        <f t="shared" si="20"/>
        <v>27698</v>
      </c>
    </row>
    <row r="1342" spans="5:11" x14ac:dyDescent="0.25">
      <c r="E1342">
        <v>61711</v>
      </c>
      <c r="F1342" t="e">
        <v>#N/A</v>
      </c>
      <c r="I1342" s="24">
        <v>27700</v>
      </c>
      <c r="J1342" s="44" t="s">
        <v>776</v>
      </c>
      <c r="K1342">
        <f t="shared" si="20"/>
        <v>27700</v>
      </c>
    </row>
    <row r="1343" spans="5:11" x14ac:dyDescent="0.25">
      <c r="E1343">
        <v>61720</v>
      </c>
      <c r="F1343" t="e">
        <v>#N/A</v>
      </c>
      <c r="I1343" s="24">
        <v>27702</v>
      </c>
      <c r="J1343" s="44" t="s">
        <v>776</v>
      </c>
      <c r="K1343">
        <f t="shared" si="20"/>
        <v>27702</v>
      </c>
    </row>
    <row r="1344" spans="5:11" x14ac:dyDescent="0.25">
      <c r="E1344">
        <v>61735</v>
      </c>
      <c r="F1344" t="e">
        <v>#N/A</v>
      </c>
      <c r="I1344" s="24">
        <v>27703</v>
      </c>
      <c r="J1344" s="44" t="s">
        <v>776</v>
      </c>
      <c r="K1344">
        <f t="shared" si="20"/>
        <v>27703</v>
      </c>
    </row>
    <row r="1345" spans="5:11" x14ac:dyDescent="0.25">
      <c r="E1345">
        <v>61750</v>
      </c>
      <c r="F1345" t="e">
        <v>#N/A</v>
      </c>
      <c r="I1345" s="24">
        <v>27704</v>
      </c>
      <c r="J1345" s="44" t="s">
        <v>776</v>
      </c>
      <c r="K1345">
        <f t="shared" si="20"/>
        <v>27704</v>
      </c>
    </row>
    <row r="1346" spans="5:11" x14ac:dyDescent="0.25">
      <c r="E1346">
        <v>61751</v>
      </c>
      <c r="F1346" t="e">
        <v>#N/A</v>
      </c>
      <c r="I1346" s="24">
        <v>27705</v>
      </c>
      <c r="J1346" s="44" t="s">
        <v>776</v>
      </c>
      <c r="K1346">
        <f t="shared" si="20"/>
        <v>27705</v>
      </c>
    </row>
    <row r="1347" spans="5:11" x14ac:dyDescent="0.25">
      <c r="E1347">
        <v>61760</v>
      </c>
      <c r="F1347" t="e">
        <v>#N/A</v>
      </c>
      <c r="I1347" s="24">
        <v>27707</v>
      </c>
      <c r="J1347" s="44" t="s">
        <v>776</v>
      </c>
      <c r="K1347">
        <f t="shared" si="20"/>
        <v>27707</v>
      </c>
    </row>
    <row r="1348" spans="5:11" x14ac:dyDescent="0.25">
      <c r="E1348">
        <v>61770</v>
      </c>
      <c r="F1348" t="e">
        <v>#N/A</v>
      </c>
      <c r="I1348" s="24">
        <v>27709</v>
      </c>
      <c r="J1348" s="44" t="s">
        <v>776</v>
      </c>
      <c r="K1348">
        <f t="shared" si="20"/>
        <v>27709</v>
      </c>
    </row>
    <row r="1349" spans="5:11" x14ac:dyDescent="0.25">
      <c r="E1349">
        <v>61781</v>
      </c>
      <c r="F1349" t="e">
        <v>#N/A</v>
      </c>
      <c r="I1349" s="24">
        <v>27712</v>
      </c>
      <c r="J1349" s="44" t="s">
        <v>776</v>
      </c>
      <c r="K1349">
        <f t="shared" si="20"/>
        <v>27712</v>
      </c>
    </row>
    <row r="1350" spans="5:11" x14ac:dyDescent="0.25">
      <c r="E1350">
        <v>61782</v>
      </c>
      <c r="F1350" t="e">
        <v>#N/A</v>
      </c>
      <c r="I1350" s="24">
        <v>27715</v>
      </c>
      <c r="J1350" s="44" t="s">
        <v>776</v>
      </c>
      <c r="K1350">
        <f t="shared" ref="K1350:K1413" si="21">VLOOKUP(I1350,$E$4:$F$3113,1,FALSE)</f>
        <v>27715</v>
      </c>
    </row>
    <row r="1351" spans="5:11" x14ac:dyDescent="0.25">
      <c r="E1351">
        <v>61783</v>
      </c>
      <c r="F1351" t="e">
        <v>#N/A</v>
      </c>
      <c r="I1351" s="24">
        <v>27720</v>
      </c>
      <c r="J1351" s="44" t="s">
        <v>776</v>
      </c>
      <c r="K1351">
        <f t="shared" si="21"/>
        <v>27720</v>
      </c>
    </row>
    <row r="1352" spans="5:11" x14ac:dyDescent="0.25">
      <c r="E1352">
        <v>61790</v>
      </c>
      <c r="F1352" t="e">
        <v>#N/A</v>
      </c>
      <c r="I1352" s="24">
        <v>27722</v>
      </c>
      <c r="J1352" s="44" t="s">
        <v>776</v>
      </c>
      <c r="K1352">
        <f t="shared" si="21"/>
        <v>27722</v>
      </c>
    </row>
    <row r="1353" spans="5:11" x14ac:dyDescent="0.25">
      <c r="E1353">
        <v>61791</v>
      </c>
      <c r="F1353" t="e">
        <v>#N/A</v>
      </c>
      <c r="I1353" s="24">
        <v>27724</v>
      </c>
      <c r="J1353" s="44" t="s">
        <v>776</v>
      </c>
      <c r="K1353">
        <f t="shared" si="21"/>
        <v>27724</v>
      </c>
    </row>
    <row r="1354" spans="5:11" x14ac:dyDescent="0.25">
      <c r="E1354">
        <v>61796</v>
      </c>
      <c r="F1354" t="e">
        <v>#N/A</v>
      </c>
      <c r="I1354" s="24">
        <v>27725</v>
      </c>
      <c r="J1354" s="44" t="s">
        <v>776</v>
      </c>
      <c r="K1354">
        <f t="shared" si="21"/>
        <v>27725</v>
      </c>
    </row>
    <row r="1355" spans="5:11" x14ac:dyDescent="0.25">
      <c r="E1355">
        <v>61797</v>
      </c>
      <c r="F1355" t="e">
        <v>#N/A</v>
      </c>
      <c r="I1355" s="24">
        <v>27726</v>
      </c>
      <c r="J1355" s="44" t="s">
        <v>776</v>
      </c>
      <c r="K1355">
        <f t="shared" si="21"/>
        <v>27726</v>
      </c>
    </row>
    <row r="1356" spans="5:11" x14ac:dyDescent="0.25">
      <c r="E1356">
        <v>61798</v>
      </c>
      <c r="F1356" t="e">
        <v>#N/A</v>
      </c>
      <c r="I1356" s="24">
        <v>27727</v>
      </c>
      <c r="J1356" s="44" t="s">
        <v>776</v>
      </c>
      <c r="K1356">
        <f t="shared" si="21"/>
        <v>27727</v>
      </c>
    </row>
    <row r="1357" spans="5:11" x14ac:dyDescent="0.25">
      <c r="E1357">
        <v>61799</v>
      </c>
      <c r="F1357" t="e">
        <v>#N/A</v>
      </c>
      <c r="I1357" s="24">
        <v>27730</v>
      </c>
      <c r="J1357" s="44" t="s">
        <v>776</v>
      </c>
      <c r="K1357">
        <f t="shared" si="21"/>
        <v>27730</v>
      </c>
    </row>
    <row r="1358" spans="5:11" x14ac:dyDescent="0.25">
      <c r="E1358">
        <v>61800</v>
      </c>
      <c r="F1358" t="e">
        <v>#N/A</v>
      </c>
      <c r="I1358" s="24">
        <v>27732</v>
      </c>
      <c r="J1358" s="44" t="s">
        <v>776</v>
      </c>
      <c r="K1358">
        <f t="shared" si="21"/>
        <v>27732</v>
      </c>
    </row>
    <row r="1359" spans="5:11" x14ac:dyDescent="0.25">
      <c r="E1359">
        <v>61850</v>
      </c>
      <c r="F1359" t="e">
        <v>#N/A</v>
      </c>
      <c r="I1359" s="24">
        <v>27734</v>
      </c>
      <c r="J1359" s="44" t="s">
        <v>776</v>
      </c>
      <c r="K1359">
        <f t="shared" si="21"/>
        <v>27734</v>
      </c>
    </row>
    <row r="1360" spans="5:11" x14ac:dyDescent="0.25">
      <c r="E1360">
        <v>61860</v>
      </c>
      <c r="F1360" t="e">
        <v>#N/A</v>
      </c>
      <c r="I1360" s="24">
        <v>27740</v>
      </c>
      <c r="J1360" s="44" t="s">
        <v>776</v>
      </c>
      <c r="K1360">
        <f t="shared" si="21"/>
        <v>27740</v>
      </c>
    </row>
    <row r="1361" spans="5:11" x14ac:dyDescent="0.25">
      <c r="E1361">
        <v>61863</v>
      </c>
      <c r="F1361" t="e">
        <v>#N/A</v>
      </c>
      <c r="I1361" s="24">
        <v>27742</v>
      </c>
      <c r="J1361" s="44" t="s">
        <v>776</v>
      </c>
      <c r="K1361">
        <f t="shared" si="21"/>
        <v>27742</v>
      </c>
    </row>
    <row r="1362" spans="5:11" x14ac:dyDescent="0.25">
      <c r="E1362">
        <v>61864</v>
      </c>
      <c r="F1362" t="e">
        <v>#N/A</v>
      </c>
      <c r="I1362" s="24">
        <v>27745</v>
      </c>
      <c r="J1362" s="44" t="s">
        <v>776</v>
      </c>
      <c r="K1362">
        <f t="shared" si="21"/>
        <v>27745</v>
      </c>
    </row>
    <row r="1363" spans="5:11" hidden="1" x14ac:dyDescent="0.25">
      <c r="E1363">
        <v>61867</v>
      </c>
      <c r="F1363" t="e">
        <v>#N/A</v>
      </c>
      <c r="I1363" s="24">
        <v>27750</v>
      </c>
      <c r="J1363" s="44">
        <v>420.29</v>
      </c>
      <c r="K1363" t="e">
        <f t="shared" si="21"/>
        <v>#N/A</v>
      </c>
    </row>
    <row r="1364" spans="5:11" hidden="1" x14ac:dyDescent="0.25">
      <c r="E1364">
        <v>61868</v>
      </c>
      <c r="F1364" t="e">
        <v>#N/A</v>
      </c>
      <c r="I1364" s="24">
        <v>27752</v>
      </c>
      <c r="J1364" s="44">
        <v>650.16</v>
      </c>
      <c r="K1364" t="e">
        <f t="shared" si="21"/>
        <v>#N/A</v>
      </c>
    </row>
    <row r="1365" spans="5:11" x14ac:dyDescent="0.25">
      <c r="E1365">
        <v>61870</v>
      </c>
      <c r="F1365" t="e">
        <v>#N/A</v>
      </c>
      <c r="I1365" s="24">
        <v>27756</v>
      </c>
      <c r="J1365" s="44" t="s">
        <v>776</v>
      </c>
      <c r="K1365">
        <f t="shared" si="21"/>
        <v>27756</v>
      </c>
    </row>
    <row r="1366" spans="5:11" x14ac:dyDescent="0.25">
      <c r="E1366">
        <v>61880</v>
      </c>
      <c r="F1366" t="e">
        <v>#N/A</v>
      </c>
      <c r="I1366" s="24">
        <v>27758</v>
      </c>
      <c r="J1366" s="44" t="s">
        <v>776</v>
      </c>
      <c r="K1366">
        <f t="shared" si="21"/>
        <v>27758</v>
      </c>
    </row>
    <row r="1367" spans="5:11" x14ac:dyDescent="0.25">
      <c r="E1367">
        <v>61885</v>
      </c>
      <c r="F1367" t="e">
        <v>#N/A</v>
      </c>
      <c r="I1367" s="24">
        <v>27759</v>
      </c>
      <c r="J1367" s="44" t="s">
        <v>776</v>
      </c>
      <c r="K1367">
        <f t="shared" si="21"/>
        <v>27759</v>
      </c>
    </row>
    <row r="1368" spans="5:11" hidden="1" x14ac:dyDescent="0.25">
      <c r="E1368">
        <v>61886</v>
      </c>
      <c r="F1368" t="e">
        <v>#N/A</v>
      </c>
      <c r="I1368" s="24">
        <v>27760</v>
      </c>
      <c r="J1368" s="44">
        <v>404.76</v>
      </c>
      <c r="K1368" t="e">
        <f t="shared" si="21"/>
        <v>#N/A</v>
      </c>
    </row>
    <row r="1369" spans="5:11" hidden="1" x14ac:dyDescent="0.25">
      <c r="E1369">
        <v>61888</v>
      </c>
      <c r="F1369" t="e">
        <v>#N/A</v>
      </c>
      <c r="I1369" s="24">
        <v>27762</v>
      </c>
      <c r="J1369" s="44">
        <v>574.03</v>
      </c>
      <c r="K1369" t="e">
        <f t="shared" si="21"/>
        <v>#N/A</v>
      </c>
    </row>
    <row r="1370" spans="5:11" x14ac:dyDescent="0.25">
      <c r="E1370">
        <v>62000</v>
      </c>
      <c r="F1370" t="e">
        <v>#N/A</v>
      </c>
      <c r="I1370" s="24">
        <v>27766</v>
      </c>
      <c r="J1370" s="44" t="s">
        <v>776</v>
      </c>
      <c r="K1370">
        <f t="shared" si="21"/>
        <v>27766</v>
      </c>
    </row>
    <row r="1371" spans="5:11" hidden="1" x14ac:dyDescent="0.25">
      <c r="E1371">
        <v>62005</v>
      </c>
      <c r="F1371" t="e">
        <v>#N/A</v>
      </c>
      <c r="I1371" s="24">
        <v>27767</v>
      </c>
      <c r="J1371" s="44">
        <v>341.52</v>
      </c>
      <c r="K1371" t="e">
        <f t="shared" si="21"/>
        <v>#N/A</v>
      </c>
    </row>
    <row r="1372" spans="5:11" x14ac:dyDescent="0.25">
      <c r="E1372">
        <v>62010</v>
      </c>
      <c r="F1372" t="e">
        <v>#N/A</v>
      </c>
      <c r="I1372" s="24">
        <v>27768</v>
      </c>
      <c r="J1372" s="44" t="s">
        <v>776</v>
      </c>
      <c r="K1372">
        <f t="shared" si="21"/>
        <v>27768</v>
      </c>
    </row>
    <row r="1373" spans="5:11" x14ac:dyDescent="0.25">
      <c r="E1373">
        <v>62100</v>
      </c>
      <c r="F1373" t="e">
        <v>#N/A</v>
      </c>
      <c r="I1373" s="24">
        <v>27769</v>
      </c>
      <c r="J1373" s="44" t="s">
        <v>776</v>
      </c>
      <c r="K1373">
        <f t="shared" si="21"/>
        <v>27769</v>
      </c>
    </row>
    <row r="1374" spans="5:11" hidden="1" x14ac:dyDescent="0.25">
      <c r="E1374">
        <v>62115</v>
      </c>
      <c r="F1374" t="e">
        <v>#N/A</v>
      </c>
      <c r="I1374" s="24">
        <v>27780</v>
      </c>
      <c r="J1374" s="44">
        <v>372.4</v>
      </c>
      <c r="K1374" t="e">
        <f t="shared" si="21"/>
        <v>#N/A</v>
      </c>
    </row>
    <row r="1375" spans="5:11" hidden="1" x14ac:dyDescent="0.25">
      <c r="E1375">
        <v>62117</v>
      </c>
      <c r="F1375" t="e">
        <v>#N/A</v>
      </c>
      <c r="I1375" s="24">
        <v>27781</v>
      </c>
      <c r="J1375" s="44">
        <v>511.15</v>
      </c>
      <c r="K1375" t="e">
        <f t="shared" si="21"/>
        <v>#N/A</v>
      </c>
    </row>
    <row r="1376" spans="5:11" x14ac:dyDescent="0.25">
      <c r="E1376">
        <v>62120</v>
      </c>
      <c r="F1376" t="e">
        <v>#N/A</v>
      </c>
      <c r="I1376" s="24">
        <v>27784</v>
      </c>
      <c r="J1376" s="44" t="s">
        <v>776</v>
      </c>
      <c r="K1376">
        <f t="shared" si="21"/>
        <v>27784</v>
      </c>
    </row>
    <row r="1377" spans="5:11" hidden="1" x14ac:dyDescent="0.25">
      <c r="E1377">
        <v>62121</v>
      </c>
      <c r="F1377" t="e">
        <v>#N/A</v>
      </c>
      <c r="I1377" s="24">
        <v>27786</v>
      </c>
      <c r="J1377" s="44">
        <v>383.97</v>
      </c>
      <c r="K1377" t="e">
        <f t="shared" si="21"/>
        <v>#N/A</v>
      </c>
    </row>
    <row r="1378" spans="5:11" hidden="1" x14ac:dyDescent="0.25">
      <c r="E1378">
        <v>62140</v>
      </c>
      <c r="F1378" t="e">
        <v>#N/A</v>
      </c>
      <c r="I1378" s="24">
        <v>27788</v>
      </c>
      <c r="J1378" s="44">
        <v>509.24</v>
      </c>
      <c r="K1378" t="e">
        <f t="shared" si="21"/>
        <v>#N/A</v>
      </c>
    </row>
    <row r="1379" spans="5:11" x14ac:dyDescent="0.25">
      <c r="E1379">
        <v>62141</v>
      </c>
      <c r="F1379" t="e">
        <v>#N/A</v>
      </c>
      <c r="I1379" s="24">
        <v>27792</v>
      </c>
      <c r="J1379" s="44" t="s">
        <v>776</v>
      </c>
      <c r="K1379">
        <f t="shared" si="21"/>
        <v>27792</v>
      </c>
    </row>
    <row r="1380" spans="5:11" hidden="1" x14ac:dyDescent="0.25">
      <c r="E1380">
        <v>62142</v>
      </c>
      <c r="F1380" t="e">
        <v>#N/A</v>
      </c>
      <c r="I1380" s="24">
        <v>27808</v>
      </c>
      <c r="J1380" s="44">
        <v>406.34</v>
      </c>
      <c r="K1380" t="e">
        <f t="shared" si="21"/>
        <v>#N/A</v>
      </c>
    </row>
    <row r="1381" spans="5:11" hidden="1" x14ac:dyDescent="0.25">
      <c r="E1381">
        <v>62143</v>
      </c>
      <c r="F1381" t="e">
        <v>#N/A</v>
      </c>
      <c r="I1381" s="24">
        <v>27810</v>
      </c>
      <c r="J1381" s="44">
        <v>564.07000000000005</v>
      </c>
      <c r="K1381" t="e">
        <f t="shared" si="21"/>
        <v>#N/A</v>
      </c>
    </row>
    <row r="1382" spans="5:11" x14ac:dyDescent="0.25">
      <c r="E1382">
        <v>62145</v>
      </c>
      <c r="F1382" t="e">
        <v>#N/A</v>
      </c>
      <c r="I1382" s="24">
        <v>27814</v>
      </c>
      <c r="J1382" s="44" t="s">
        <v>776</v>
      </c>
      <c r="K1382">
        <f t="shared" si="21"/>
        <v>27814</v>
      </c>
    </row>
    <row r="1383" spans="5:11" hidden="1" x14ac:dyDescent="0.25">
      <c r="E1383">
        <v>62146</v>
      </c>
      <c r="F1383" t="e">
        <v>#N/A</v>
      </c>
      <c r="I1383" s="24">
        <v>27816</v>
      </c>
      <c r="J1383" s="44">
        <v>388.6</v>
      </c>
      <c r="K1383" t="e">
        <f t="shared" si="21"/>
        <v>#N/A</v>
      </c>
    </row>
    <row r="1384" spans="5:11" hidden="1" x14ac:dyDescent="0.25">
      <c r="E1384">
        <v>62147</v>
      </c>
      <c r="F1384" t="e">
        <v>#N/A</v>
      </c>
      <c r="I1384" s="24">
        <v>27818</v>
      </c>
      <c r="J1384" s="44">
        <v>584.13</v>
      </c>
      <c r="K1384" t="e">
        <f t="shared" si="21"/>
        <v>#N/A</v>
      </c>
    </row>
    <row r="1385" spans="5:11" x14ac:dyDescent="0.25">
      <c r="E1385">
        <v>62148</v>
      </c>
      <c r="F1385" t="e">
        <v>#N/A</v>
      </c>
      <c r="I1385" s="24">
        <v>27822</v>
      </c>
      <c r="J1385" s="44" t="s">
        <v>776</v>
      </c>
      <c r="K1385">
        <f t="shared" si="21"/>
        <v>27822</v>
      </c>
    </row>
    <row r="1386" spans="5:11" x14ac:dyDescent="0.25">
      <c r="E1386">
        <v>62160</v>
      </c>
      <c r="F1386" t="e">
        <v>#N/A</v>
      </c>
      <c r="I1386" s="24">
        <v>27823</v>
      </c>
      <c r="J1386" s="44" t="s">
        <v>776</v>
      </c>
      <c r="K1386">
        <f t="shared" si="21"/>
        <v>27823</v>
      </c>
    </row>
    <row r="1387" spans="5:11" hidden="1" x14ac:dyDescent="0.25">
      <c r="E1387">
        <v>62161</v>
      </c>
      <c r="F1387" t="e">
        <v>#N/A</v>
      </c>
      <c r="I1387" s="24">
        <v>27824</v>
      </c>
      <c r="J1387" s="44">
        <v>380.08</v>
      </c>
      <c r="K1387" t="e">
        <f t="shared" si="21"/>
        <v>#N/A</v>
      </c>
    </row>
    <row r="1388" spans="5:11" hidden="1" x14ac:dyDescent="0.25">
      <c r="E1388">
        <v>62162</v>
      </c>
      <c r="F1388" t="e">
        <v>#N/A</v>
      </c>
      <c r="I1388" s="24">
        <v>27825</v>
      </c>
      <c r="J1388" s="44">
        <v>657.73</v>
      </c>
      <c r="K1388" t="e">
        <f t="shared" si="21"/>
        <v>#N/A</v>
      </c>
    </row>
    <row r="1389" spans="5:11" x14ac:dyDescent="0.25">
      <c r="E1389">
        <v>62163</v>
      </c>
      <c r="F1389" t="e">
        <v>#N/A</v>
      </c>
      <c r="I1389" s="24">
        <v>27826</v>
      </c>
      <c r="J1389" s="44" t="s">
        <v>776</v>
      </c>
      <c r="K1389">
        <f t="shared" si="21"/>
        <v>27826</v>
      </c>
    </row>
    <row r="1390" spans="5:11" x14ac:dyDescent="0.25">
      <c r="E1390">
        <v>62164</v>
      </c>
      <c r="F1390" t="e">
        <v>#N/A</v>
      </c>
      <c r="I1390" s="24">
        <v>27827</v>
      </c>
      <c r="J1390" s="44" t="s">
        <v>776</v>
      </c>
      <c r="K1390">
        <f t="shared" si="21"/>
        <v>27827</v>
      </c>
    </row>
    <row r="1391" spans="5:11" x14ac:dyDescent="0.25">
      <c r="E1391">
        <v>62165</v>
      </c>
      <c r="F1391" t="e">
        <v>#N/A</v>
      </c>
      <c r="I1391" s="24">
        <v>27828</v>
      </c>
      <c r="J1391" s="44" t="s">
        <v>776</v>
      </c>
      <c r="K1391">
        <f t="shared" si="21"/>
        <v>27828</v>
      </c>
    </row>
    <row r="1392" spans="5:11" x14ac:dyDescent="0.25">
      <c r="E1392">
        <v>62180</v>
      </c>
      <c r="F1392" t="e">
        <v>#N/A</v>
      </c>
      <c r="I1392" s="24">
        <v>27829</v>
      </c>
      <c r="J1392" s="44" t="s">
        <v>776</v>
      </c>
      <c r="K1392">
        <f t="shared" si="21"/>
        <v>27829</v>
      </c>
    </row>
    <row r="1393" spans="5:11" hidden="1" x14ac:dyDescent="0.25">
      <c r="E1393">
        <v>62190</v>
      </c>
      <c r="F1393" t="e">
        <v>#N/A</v>
      </c>
      <c r="I1393" s="24">
        <v>27830</v>
      </c>
      <c r="J1393" s="44">
        <v>461.74</v>
      </c>
      <c r="K1393" t="e">
        <f t="shared" si="21"/>
        <v>#N/A</v>
      </c>
    </row>
    <row r="1394" spans="5:11" x14ac:dyDescent="0.25">
      <c r="E1394">
        <v>62192</v>
      </c>
      <c r="F1394" t="e">
        <v>#N/A</v>
      </c>
      <c r="I1394" s="24">
        <v>27831</v>
      </c>
      <c r="J1394" s="44" t="s">
        <v>776</v>
      </c>
      <c r="K1394">
        <f t="shared" si="21"/>
        <v>27831</v>
      </c>
    </row>
    <row r="1395" spans="5:11" x14ac:dyDescent="0.25">
      <c r="E1395">
        <v>62194</v>
      </c>
      <c r="F1395" t="e">
        <v>#N/A</v>
      </c>
      <c r="I1395" s="24">
        <v>27832</v>
      </c>
      <c r="J1395" s="44" t="s">
        <v>776</v>
      </c>
      <c r="K1395">
        <f t="shared" si="21"/>
        <v>27832</v>
      </c>
    </row>
    <row r="1396" spans="5:11" x14ac:dyDescent="0.25">
      <c r="E1396">
        <v>62200</v>
      </c>
      <c r="F1396" t="e">
        <v>#N/A</v>
      </c>
      <c r="I1396" s="24">
        <v>27840</v>
      </c>
      <c r="J1396" s="44" t="s">
        <v>776</v>
      </c>
      <c r="K1396">
        <f t="shared" si="21"/>
        <v>27840</v>
      </c>
    </row>
    <row r="1397" spans="5:11" x14ac:dyDescent="0.25">
      <c r="E1397">
        <v>62201</v>
      </c>
      <c r="F1397" t="e">
        <v>#N/A</v>
      </c>
      <c r="I1397" s="24">
        <v>27842</v>
      </c>
      <c r="J1397" s="44" t="s">
        <v>776</v>
      </c>
      <c r="K1397">
        <f t="shared" si="21"/>
        <v>27842</v>
      </c>
    </row>
    <row r="1398" spans="5:11" x14ac:dyDescent="0.25">
      <c r="E1398">
        <v>62220</v>
      </c>
      <c r="F1398" t="e">
        <v>#N/A</v>
      </c>
      <c r="I1398" s="24">
        <v>27846</v>
      </c>
      <c r="J1398" s="44" t="s">
        <v>776</v>
      </c>
      <c r="K1398">
        <f t="shared" si="21"/>
        <v>27846</v>
      </c>
    </row>
    <row r="1399" spans="5:11" x14ac:dyDescent="0.25">
      <c r="E1399">
        <v>62223</v>
      </c>
      <c r="F1399" t="e">
        <v>#N/A</v>
      </c>
      <c r="I1399" s="24">
        <v>27848</v>
      </c>
      <c r="J1399" s="44" t="s">
        <v>776</v>
      </c>
      <c r="K1399">
        <f t="shared" si="21"/>
        <v>27848</v>
      </c>
    </row>
    <row r="1400" spans="5:11" x14ac:dyDescent="0.25">
      <c r="E1400">
        <v>62225</v>
      </c>
      <c r="F1400" t="e">
        <v>#N/A</v>
      </c>
      <c r="I1400" s="24">
        <v>27860</v>
      </c>
      <c r="J1400" s="44" t="s">
        <v>776</v>
      </c>
      <c r="K1400">
        <f t="shared" si="21"/>
        <v>27860</v>
      </c>
    </row>
    <row r="1401" spans="5:11" x14ac:dyDescent="0.25">
      <c r="E1401">
        <v>62230</v>
      </c>
      <c r="F1401" t="e">
        <v>#N/A</v>
      </c>
      <c r="I1401" s="24">
        <v>27870</v>
      </c>
      <c r="J1401" s="44" t="s">
        <v>776</v>
      </c>
      <c r="K1401">
        <f t="shared" si="21"/>
        <v>27870</v>
      </c>
    </row>
    <row r="1402" spans="5:11" x14ac:dyDescent="0.25">
      <c r="E1402">
        <v>62252</v>
      </c>
      <c r="F1402" t="e">
        <v>#N/A</v>
      </c>
      <c r="I1402" s="24">
        <v>27871</v>
      </c>
      <c r="J1402" s="44" t="s">
        <v>776</v>
      </c>
      <c r="K1402">
        <f t="shared" si="21"/>
        <v>27871</v>
      </c>
    </row>
    <row r="1403" spans="5:11" x14ac:dyDescent="0.25">
      <c r="E1403">
        <v>62256</v>
      </c>
      <c r="F1403" t="e">
        <v>#N/A</v>
      </c>
      <c r="I1403" s="24">
        <v>27880</v>
      </c>
      <c r="J1403" s="44" t="s">
        <v>776</v>
      </c>
      <c r="K1403">
        <f t="shared" si="21"/>
        <v>27880</v>
      </c>
    </row>
    <row r="1404" spans="5:11" x14ac:dyDescent="0.25">
      <c r="E1404">
        <v>62258</v>
      </c>
      <c r="F1404" t="e">
        <v>#N/A</v>
      </c>
      <c r="I1404" s="24">
        <v>27881</v>
      </c>
      <c r="J1404" s="44" t="s">
        <v>776</v>
      </c>
      <c r="K1404">
        <f t="shared" si="21"/>
        <v>27881</v>
      </c>
    </row>
    <row r="1405" spans="5:11" x14ac:dyDescent="0.25">
      <c r="E1405">
        <v>62268</v>
      </c>
      <c r="F1405" t="e">
        <v>#N/A</v>
      </c>
      <c r="I1405" s="24">
        <v>27882</v>
      </c>
      <c r="J1405" s="44" t="s">
        <v>776</v>
      </c>
      <c r="K1405">
        <f t="shared" si="21"/>
        <v>27882</v>
      </c>
    </row>
    <row r="1406" spans="5:11" x14ac:dyDescent="0.25">
      <c r="E1406">
        <v>62269</v>
      </c>
      <c r="F1406" t="e">
        <v>#N/A</v>
      </c>
      <c r="I1406" s="24">
        <v>27884</v>
      </c>
      <c r="J1406" s="44" t="s">
        <v>776</v>
      </c>
      <c r="K1406">
        <f t="shared" si="21"/>
        <v>27884</v>
      </c>
    </row>
    <row r="1407" spans="5:11" x14ac:dyDescent="0.25">
      <c r="E1407">
        <v>62287</v>
      </c>
      <c r="F1407" t="e">
        <v>#N/A</v>
      </c>
      <c r="I1407" s="24">
        <v>27886</v>
      </c>
      <c r="J1407" s="44" t="s">
        <v>776</v>
      </c>
      <c r="K1407">
        <f t="shared" si="21"/>
        <v>27886</v>
      </c>
    </row>
    <row r="1408" spans="5:11" x14ac:dyDescent="0.25">
      <c r="E1408">
        <v>62292</v>
      </c>
      <c r="F1408" t="e">
        <v>#N/A</v>
      </c>
      <c r="I1408" s="24">
        <v>27888</v>
      </c>
      <c r="J1408" s="44" t="s">
        <v>776</v>
      </c>
      <c r="K1408">
        <f t="shared" si="21"/>
        <v>27888</v>
      </c>
    </row>
    <row r="1409" spans="5:11" x14ac:dyDescent="0.25">
      <c r="E1409">
        <v>62294</v>
      </c>
      <c r="F1409" t="e">
        <v>#N/A</v>
      </c>
      <c r="I1409" s="24">
        <v>27889</v>
      </c>
      <c r="J1409" s="44" t="s">
        <v>776</v>
      </c>
      <c r="K1409">
        <f t="shared" si="21"/>
        <v>27889</v>
      </c>
    </row>
    <row r="1410" spans="5:11" x14ac:dyDescent="0.25">
      <c r="E1410">
        <v>62310</v>
      </c>
      <c r="F1410" t="e">
        <v>#N/A</v>
      </c>
      <c r="I1410" s="24">
        <v>27892</v>
      </c>
      <c r="J1410" s="44" t="s">
        <v>776</v>
      </c>
      <c r="K1410">
        <f t="shared" si="21"/>
        <v>27892</v>
      </c>
    </row>
    <row r="1411" spans="5:11" x14ac:dyDescent="0.25">
      <c r="E1411">
        <v>62311</v>
      </c>
      <c r="F1411" t="e">
        <v>#N/A</v>
      </c>
      <c r="I1411" s="24">
        <v>27893</v>
      </c>
      <c r="J1411" s="44" t="s">
        <v>776</v>
      </c>
      <c r="K1411">
        <f t="shared" si="21"/>
        <v>27893</v>
      </c>
    </row>
    <row r="1412" spans="5:11" x14ac:dyDescent="0.25">
      <c r="E1412">
        <v>62318</v>
      </c>
      <c r="F1412" t="e">
        <v>#N/A</v>
      </c>
      <c r="I1412" s="24">
        <v>27894</v>
      </c>
      <c r="J1412" s="44" t="s">
        <v>776</v>
      </c>
      <c r="K1412">
        <f t="shared" si="21"/>
        <v>27894</v>
      </c>
    </row>
    <row r="1413" spans="5:11" hidden="1" x14ac:dyDescent="0.25">
      <c r="E1413">
        <v>62319</v>
      </c>
      <c r="F1413" t="e">
        <v>#N/A</v>
      </c>
      <c r="I1413" s="24">
        <v>28001</v>
      </c>
      <c r="J1413" s="44">
        <v>185.93</v>
      </c>
      <c r="K1413" t="e">
        <f t="shared" si="21"/>
        <v>#N/A</v>
      </c>
    </row>
    <row r="1414" spans="5:11" hidden="1" x14ac:dyDescent="0.25">
      <c r="E1414">
        <v>62350</v>
      </c>
      <c r="F1414" t="e">
        <v>#N/A</v>
      </c>
      <c r="I1414" s="24">
        <v>28002</v>
      </c>
      <c r="J1414" s="44">
        <v>349.22</v>
      </c>
      <c r="K1414" t="e">
        <f t="shared" ref="K1414:K1477" si="22">VLOOKUP(I1414,$E$4:$F$3113,1,FALSE)</f>
        <v>#N/A</v>
      </c>
    </row>
    <row r="1415" spans="5:11" hidden="1" x14ac:dyDescent="0.25">
      <c r="E1415">
        <v>62351</v>
      </c>
      <c r="F1415" t="e">
        <v>#N/A</v>
      </c>
      <c r="I1415" s="24">
        <v>28003</v>
      </c>
      <c r="J1415" s="44">
        <v>624.13</v>
      </c>
      <c r="K1415" t="e">
        <f t="shared" si="22"/>
        <v>#N/A</v>
      </c>
    </row>
    <row r="1416" spans="5:11" x14ac:dyDescent="0.25">
      <c r="E1416">
        <v>62355</v>
      </c>
      <c r="F1416" t="e">
        <v>#N/A</v>
      </c>
      <c r="I1416" s="24">
        <v>28005</v>
      </c>
      <c r="J1416" s="44">
        <v>635.29999999999995</v>
      </c>
      <c r="K1416">
        <f t="shared" si="22"/>
        <v>28005</v>
      </c>
    </row>
    <row r="1417" spans="5:11" hidden="1" x14ac:dyDescent="0.25">
      <c r="E1417">
        <v>62360</v>
      </c>
      <c r="F1417" t="e">
        <v>#N/A</v>
      </c>
      <c r="I1417" s="24">
        <v>28008</v>
      </c>
      <c r="J1417" s="44">
        <v>322.25</v>
      </c>
      <c r="K1417" t="e">
        <f t="shared" si="22"/>
        <v>#N/A</v>
      </c>
    </row>
    <row r="1418" spans="5:11" hidden="1" x14ac:dyDescent="0.25">
      <c r="E1418">
        <v>62361</v>
      </c>
      <c r="F1418" t="e">
        <v>#N/A</v>
      </c>
      <c r="I1418" s="24">
        <v>28010</v>
      </c>
      <c r="J1418" s="44">
        <v>230.74</v>
      </c>
      <c r="K1418" t="e">
        <f t="shared" si="22"/>
        <v>#N/A</v>
      </c>
    </row>
    <row r="1419" spans="5:11" hidden="1" x14ac:dyDescent="0.25">
      <c r="E1419">
        <v>62362</v>
      </c>
      <c r="F1419" t="e">
        <v>#N/A</v>
      </c>
      <c r="I1419" s="24">
        <v>28011</v>
      </c>
      <c r="J1419" s="44">
        <v>317.27999999999997</v>
      </c>
      <c r="K1419" t="e">
        <f t="shared" si="22"/>
        <v>#N/A</v>
      </c>
    </row>
    <row r="1420" spans="5:11" hidden="1" x14ac:dyDescent="0.25">
      <c r="E1420">
        <v>62365</v>
      </c>
      <c r="F1420" t="e">
        <v>#N/A</v>
      </c>
      <c r="I1420" s="24">
        <v>28020</v>
      </c>
      <c r="J1420" s="44">
        <v>400.44</v>
      </c>
      <c r="K1420" t="e">
        <f t="shared" si="22"/>
        <v>#N/A</v>
      </c>
    </row>
    <row r="1421" spans="5:11" hidden="1" x14ac:dyDescent="0.25">
      <c r="E1421">
        <v>63001</v>
      </c>
      <c r="F1421" t="e">
        <v>#N/A</v>
      </c>
      <c r="I1421" s="24">
        <v>28022</v>
      </c>
      <c r="J1421" s="44">
        <v>359.17</v>
      </c>
      <c r="K1421" t="e">
        <f t="shared" si="22"/>
        <v>#N/A</v>
      </c>
    </row>
    <row r="1422" spans="5:11" hidden="1" x14ac:dyDescent="0.25">
      <c r="E1422">
        <v>63003</v>
      </c>
      <c r="F1422" t="e">
        <v>#N/A</v>
      </c>
      <c r="I1422" s="24">
        <v>28024</v>
      </c>
      <c r="J1422" s="44">
        <v>336.53</v>
      </c>
      <c r="K1422" t="e">
        <f t="shared" si="22"/>
        <v>#N/A</v>
      </c>
    </row>
    <row r="1423" spans="5:11" hidden="1" x14ac:dyDescent="0.25">
      <c r="E1423">
        <v>63005</v>
      </c>
      <c r="F1423" t="e">
        <v>#N/A</v>
      </c>
      <c r="I1423" s="24">
        <v>28035</v>
      </c>
      <c r="J1423" s="44">
        <v>391.39</v>
      </c>
      <c r="K1423" t="e">
        <f t="shared" si="22"/>
        <v>#N/A</v>
      </c>
    </row>
    <row r="1424" spans="5:11" hidden="1" x14ac:dyDescent="0.25">
      <c r="E1424">
        <v>63011</v>
      </c>
      <c r="F1424" t="e">
        <v>#N/A</v>
      </c>
      <c r="I1424" s="24">
        <v>28039</v>
      </c>
      <c r="J1424" s="44">
        <v>387.01</v>
      </c>
      <c r="K1424" t="e">
        <f t="shared" si="22"/>
        <v>#N/A</v>
      </c>
    </row>
    <row r="1425" spans="5:11" x14ac:dyDescent="0.25">
      <c r="E1425">
        <v>63012</v>
      </c>
      <c r="F1425" t="e">
        <v>#N/A</v>
      </c>
      <c r="I1425" s="24">
        <v>28041</v>
      </c>
      <c r="J1425" s="44">
        <v>508.74</v>
      </c>
      <c r="K1425">
        <f t="shared" si="22"/>
        <v>28041</v>
      </c>
    </row>
    <row r="1426" spans="5:11" hidden="1" x14ac:dyDescent="0.25">
      <c r="E1426">
        <v>63015</v>
      </c>
      <c r="F1426" t="e">
        <v>#N/A</v>
      </c>
      <c r="I1426" s="24">
        <v>28043</v>
      </c>
      <c r="J1426" s="44">
        <v>289.5</v>
      </c>
      <c r="K1426" t="e">
        <f t="shared" si="22"/>
        <v>#N/A</v>
      </c>
    </row>
    <row r="1427" spans="5:11" hidden="1" x14ac:dyDescent="0.25">
      <c r="E1427">
        <v>63016</v>
      </c>
      <c r="F1427" t="e">
        <v>#N/A</v>
      </c>
      <c r="I1427" s="24">
        <v>28045</v>
      </c>
      <c r="J1427" s="44">
        <v>382.7</v>
      </c>
      <c r="K1427" t="e">
        <f t="shared" si="22"/>
        <v>#N/A</v>
      </c>
    </row>
    <row r="1428" spans="5:11" x14ac:dyDescent="0.25">
      <c r="E1428">
        <v>63017</v>
      </c>
      <c r="F1428" t="e">
        <v>#N/A</v>
      </c>
      <c r="I1428" s="24">
        <v>28046</v>
      </c>
      <c r="J1428" s="44">
        <v>801.41</v>
      </c>
      <c r="K1428">
        <f t="shared" si="22"/>
        <v>28046</v>
      </c>
    </row>
    <row r="1429" spans="5:11" x14ac:dyDescent="0.25">
      <c r="E1429">
        <v>63020</v>
      </c>
      <c r="F1429" t="e">
        <v>#N/A</v>
      </c>
      <c r="I1429" s="24">
        <v>28047</v>
      </c>
      <c r="J1429" s="44">
        <v>1178.26</v>
      </c>
      <c r="K1429">
        <f t="shared" si="22"/>
        <v>28047</v>
      </c>
    </row>
    <row r="1430" spans="5:11" hidden="1" x14ac:dyDescent="0.25">
      <c r="E1430">
        <v>63030</v>
      </c>
      <c r="F1430" t="e">
        <v>#N/A</v>
      </c>
      <c r="I1430" s="24">
        <v>28050</v>
      </c>
      <c r="J1430" s="44">
        <v>307.76</v>
      </c>
      <c r="K1430" t="e">
        <f t="shared" si="22"/>
        <v>#N/A</v>
      </c>
    </row>
    <row r="1431" spans="5:11" hidden="1" x14ac:dyDescent="0.25">
      <c r="E1431">
        <v>63035</v>
      </c>
      <c r="F1431" t="e">
        <v>#N/A</v>
      </c>
      <c r="I1431" s="24">
        <v>28052</v>
      </c>
      <c r="J1431" s="44">
        <v>315.99</v>
      </c>
      <c r="K1431" t="e">
        <f t="shared" si="22"/>
        <v>#N/A</v>
      </c>
    </row>
    <row r="1432" spans="5:11" hidden="1" x14ac:dyDescent="0.25">
      <c r="E1432">
        <v>63040</v>
      </c>
      <c r="F1432" t="e">
        <v>#N/A</v>
      </c>
      <c r="I1432" s="24">
        <v>28054</v>
      </c>
      <c r="J1432" s="44">
        <v>270.02</v>
      </c>
      <c r="K1432" t="e">
        <f t="shared" si="22"/>
        <v>#N/A</v>
      </c>
    </row>
    <row r="1433" spans="5:11" x14ac:dyDescent="0.25">
      <c r="E1433">
        <v>63042</v>
      </c>
      <c r="F1433" t="e">
        <v>#N/A</v>
      </c>
      <c r="I1433" s="24">
        <v>28055</v>
      </c>
      <c r="J1433" s="44">
        <v>411.48</v>
      </c>
      <c r="K1433">
        <f t="shared" si="22"/>
        <v>28055</v>
      </c>
    </row>
    <row r="1434" spans="5:11" hidden="1" x14ac:dyDescent="0.25">
      <c r="E1434">
        <v>63045</v>
      </c>
      <c r="F1434" t="e">
        <v>#N/A</v>
      </c>
      <c r="I1434" s="24">
        <v>28060</v>
      </c>
      <c r="J1434" s="44">
        <v>393.66</v>
      </c>
      <c r="K1434" t="e">
        <f t="shared" si="22"/>
        <v>#N/A</v>
      </c>
    </row>
    <row r="1435" spans="5:11" hidden="1" x14ac:dyDescent="0.25">
      <c r="E1435">
        <v>63046</v>
      </c>
      <c r="F1435" t="e">
        <v>#N/A</v>
      </c>
      <c r="I1435" s="24">
        <v>28062</v>
      </c>
      <c r="J1435" s="44">
        <v>447.41</v>
      </c>
      <c r="K1435" t="e">
        <f t="shared" si="22"/>
        <v>#N/A</v>
      </c>
    </row>
    <row r="1436" spans="5:11" hidden="1" x14ac:dyDescent="0.25">
      <c r="E1436">
        <v>63047</v>
      </c>
      <c r="F1436" t="e">
        <v>#N/A</v>
      </c>
      <c r="I1436" s="24">
        <v>28070</v>
      </c>
      <c r="J1436" s="44">
        <v>392.95</v>
      </c>
      <c r="K1436" t="e">
        <f t="shared" si="22"/>
        <v>#N/A</v>
      </c>
    </row>
    <row r="1437" spans="5:11" hidden="1" x14ac:dyDescent="0.25">
      <c r="E1437">
        <v>63048</v>
      </c>
      <c r="F1437" t="e">
        <v>#N/A</v>
      </c>
      <c r="I1437" s="24">
        <v>28072</v>
      </c>
      <c r="J1437" s="44">
        <v>367.06</v>
      </c>
      <c r="K1437" t="e">
        <f t="shared" si="22"/>
        <v>#N/A</v>
      </c>
    </row>
    <row r="1438" spans="5:11" hidden="1" x14ac:dyDescent="0.25">
      <c r="E1438">
        <v>63050</v>
      </c>
      <c r="F1438" t="e">
        <v>#N/A</v>
      </c>
      <c r="I1438" s="24">
        <v>28080</v>
      </c>
      <c r="J1438" s="44">
        <v>406.57</v>
      </c>
      <c r="K1438" t="e">
        <f t="shared" si="22"/>
        <v>#N/A</v>
      </c>
    </row>
    <row r="1439" spans="5:11" hidden="1" x14ac:dyDescent="0.25">
      <c r="E1439">
        <v>63051</v>
      </c>
      <c r="F1439" t="e">
        <v>#N/A</v>
      </c>
      <c r="I1439" s="24">
        <v>28086</v>
      </c>
      <c r="J1439" s="44">
        <v>400.81</v>
      </c>
      <c r="K1439" t="e">
        <f t="shared" si="22"/>
        <v>#N/A</v>
      </c>
    </row>
    <row r="1440" spans="5:11" hidden="1" x14ac:dyDescent="0.25">
      <c r="E1440">
        <v>63055</v>
      </c>
      <c r="F1440" t="e">
        <v>#N/A</v>
      </c>
      <c r="I1440" s="24">
        <v>28088</v>
      </c>
      <c r="J1440" s="44">
        <v>312.66000000000003</v>
      </c>
      <c r="K1440" t="e">
        <f t="shared" si="22"/>
        <v>#N/A</v>
      </c>
    </row>
    <row r="1441" spans="5:11" hidden="1" x14ac:dyDescent="0.25">
      <c r="E1441">
        <v>63056</v>
      </c>
      <c r="F1441" t="e">
        <v>#N/A</v>
      </c>
      <c r="I1441" s="24">
        <v>28090</v>
      </c>
      <c r="J1441" s="44">
        <v>340.43</v>
      </c>
      <c r="K1441" t="e">
        <f t="shared" si="22"/>
        <v>#N/A</v>
      </c>
    </row>
    <row r="1442" spans="5:11" hidden="1" x14ac:dyDescent="0.25">
      <c r="E1442">
        <v>63057</v>
      </c>
      <c r="F1442" t="e">
        <v>#N/A</v>
      </c>
      <c r="I1442" s="24">
        <v>28092</v>
      </c>
      <c r="J1442" s="44">
        <v>297.38</v>
      </c>
      <c r="K1442" t="e">
        <f t="shared" si="22"/>
        <v>#N/A</v>
      </c>
    </row>
    <row r="1443" spans="5:11" hidden="1" x14ac:dyDescent="0.25">
      <c r="E1443">
        <v>63064</v>
      </c>
      <c r="F1443" t="e">
        <v>#N/A</v>
      </c>
      <c r="I1443" s="24">
        <v>28100</v>
      </c>
      <c r="J1443" s="44">
        <v>456.67</v>
      </c>
      <c r="K1443" t="e">
        <f t="shared" si="22"/>
        <v>#N/A</v>
      </c>
    </row>
    <row r="1444" spans="5:11" x14ac:dyDescent="0.25">
      <c r="E1444">
        <v>63066</v>
      </c>
      <c r="F1444" t="e">
        <v>#N/A</v>
      </c>
      <c r="I1444" s="24">
        <v>28102</v>
      </c>
      <c r="J1444" s="44">
        <v>670.12</v>
      </c>
      <c r="K1444">
        <f t="shared" si="22"/>
        <v>28102</v>
      </c>
    </row>
    <row r="1445" spans="5:11" x14ac:dyDescent="0.25">
      <c r="E1445">
        <v>63075</v>
      </c>
      <c r="F1445" t="e">
        <v>#N/A</v>
      </c>
      <c r="I1445" s="24">
        <v>28103</v>
      </c>
      <c r="J1445" s="44">
        <v>429.48</v>
      </c>
      <c r="K1445">
        <f t="shared" si="22"/>
        <v>28103</v>
      </c>
    </row>
    <row r="1446" spans="5:11" hidden="1" x14ac:dyDescent="0.25">
      <c r="E1446">
        <v>63076</v>
      </c>
      <c r="F1446" t="e">
        <v>#N/A</v>
      </c>
      <c r="I1446" s="24">
        <v>28104</v>
      </c>
      <c r="J1446" s="44">
        <v>389.68</v>
      </c>
      <c r="K1446" t="e">
        <f t="shared" si="22"/>
        <v>#N/A</v>
      </c>
    </row>
    <row r="1447" spans="5:11" x14ac:dyDescent="0.25">
      <c r="E1447">
        <v>63077</v>
      </c>
      <c r="F1447" t="e">
        <v>#N/A</v>
      </c>
      <c r="I1447" s="24">
        <v>28106</v>
      </c>
      <c r="J1447" s="44">
        <v>510.09</v>
      </c>
      <c r="K1447">
        <f t="shared" si="22"/>
        <v>28106</v>
      </c>
    </row>
    <row r="1448" spans="5:11" hidden="1" x14ac:dyDescent="0.25">
      <c r="E1448">
        <v>63078</v>
      </c>
      <c r="F1448" t="e">
        <v>#N/A</v>
      </c>
      <c r="I1448" s="24">
        <v>28107</v>
      </c>
      <c r="J1448" s="44">
        <v>412.21</v>
      </c>
      <c r="K1448" t="e">
        <f t="shared" si="22"/>
        <v>#N/A</v>
      </c>
    </row>
    <row r="1449" spans="5:11" hidden="1" x14ac:dyDescent="0.25">
      <c r="E1449">
        <v>63081</v>
      </c>
      <c r="F1449" t="e">
        <v>#N/A</v>
      </c>
      <c r="I1449" s="24">
        <v>28108</v>
      </c>
      <c r="J1449" s="44">
        <v>318.06</v>
      </c>
      <c r="K1449" t="e">
        <f t="shared" si="22"/>
        <v>#N/A</v>
      </c>
    </row>
    <row r="1450" spans="5:11" hidden="1" x14ac:dyDescent="0.25">
      <c r="E1450">
        <v>63082</v>
      </c>
      <c r="F1450" t="e">
        <v>#N/A</v>
      </c>
      <c r="I1450" s="24">
        <v>28110</v>
      </c>
      <c r="J1450" s="44">
        <v>319.92</v>
      </c>
      <c r="K1450" t="e">
        <f t="shared" si="22"/>
        <v>#N/A</v>
      </c>
    </row>
    <row r="1451" spans="5:11" hidden="1" x14ac:dyDescent="0.25">
      <c r="E1451">
        <v>63085</v>
      </c>
      <c r="F1451" t="e">
        <v>#N/A</v>
      </c>
      <c r="I1451" s="24">
        <v>28111</v>
      </c>
      <c r="J1451" s="44">
        <v>359.49</v>
      </c>
      <c r="K1451" t="e">
        <f t="shared" si="22"/>
        <v>#N/A</v>
      </c>
    </row>
    <row r="1452" spans="5:11" hidden="1" x14ac:dyDescent="0.25">
      <c r="E1452">
        <v>63086</v>
      </c>
      <c r="F1452" t="e">
        <v>#N/A</v>
      </c>
      <c r="I1452" s="24">
        <v>28112</v>
      </c>
      <c r="J1452" s="44">
        <v>346.13</v>
      </c>
      <c r="K1452" t="e">
        <f t="shared" si="22"/>
        <v>#N/A</v>
      </c>
    </row>
    <row r="1453" spans="5:11" hidden="1" x14ac:dyDescent="0.25">
      <c r="E1453">
        <v>63087</v>
      </c>
      <c r="F1453" t="e">
        <v>#N/A</v>
      </c>
      <c r="I1453" s="24">
        <v>28113</v>
      </c>
      <c r="J1453" s="44">
        <v>470.03</v>
      </c>
      <c r="K1453" t="e">
        <f t="shared" si="22"/>
        <v>#N/A</v>
      </c>
    </row>
    <row r="1454" spans="5:11" hidden="1" x14ac:dyDescent="0.25">
      <c r="E1454">
        <v>63088</v>
      </c>
      <c r="F1454" t="e">
        <v>#N/A</v>
      </c>
      <c r="I1454" s="24">
        <v>28114</v>
      </c>
      <c r="J1454" s="44">
        <v>926.19</v>
      </c>
      <c r="K1454" t="e">
        <f t="shared" si="22"/>
        <v>#N/A</v>
      </c>
    </row>
    <row r="1455" spans="5:11" hidden="1" x14ac:dyDescent="0.25">
      <c r="E1455">
        <v>63090</v>
      </c>
      <c r="F1455" t="e">
        <v>#N/A</v>
      </c>
      <c r="I1455" s="24">
        <v>28116</v>
      </c>
      <c r="J1455" s="44">
        <v>627.45000000000005</v>
      </c>
      <c r="K1455" t="e">
        <f t="shared" si="22"/>
        <v>#N/A</v>
      </c>
    </row>
    <row r="1456" spans="5:11" hidden="1" x14ac:dyDescent="0.25">
      <c r="E1456">
        <v>63091</v>
      </c>
      <c r="F1456" t="e">
        <v>#N/A</v>
      </c>
      <c r="I1456" s="24">
        <v>28118</v>
      </c>
      <c r="J1456" s="44">
        <v>456.05</v>
      </c>
      <c r="K1456" t="e">
        <f t="shared" si="22"/>
        <v>#N/A</v>
      </c>
    </row>
    <row r="1457" spans="5:11" hidden="1" x14ac:dyDescent="0.25">
      <c r="E1457">
        <v>63101</v>
      </c>
      <c r="F1457" t="e">
        <v>#N/A</v>
      </c>
      <c r="I1457" s="24">
        <v>28119</v>
      </c>
      <c r="J1457" s="44">
        <v>397.96</v>
      </c>
      <c r="K1457" t="e">
        <f t="shared" si="22"/>
        <v>#N/A</v>
      </c>
    </row>
    <row r="1458" spans="5:11" hidden="1" x14ac:dyDescent="0.25">
      <c r="E1458">
        <v>63102</v>
      </c>
      <c r="F1458" t="e">
        <v>#N/A</v>
      </c>
      <c r="I1458" s="24">
        <v>28120</v>
      </c>
      <c r="J1458" s="44">
        <v>550.65</v>
      </c>
      <c r="K1458" t="e">
        <f t="shared" si="22"/>
        <v>#N/A</v>
      </c>
    </row>
    <row r="1459" spans="5:11" hidden="1" x14ac:dyDescent="0.25">
      <c r="E1459">
        <v>63103</v>
      </c>
      <c r="F1459" t="e">
        <v>#N/A</v>
      </c>
      <c r="I1459" s="24">
        <v>28122</v>
      </c>
      <c r="J1459" s="44">
        <v>485.29</v>
      </c>
      <c r="K1459" t="e">
        <f t="shared" si="22"/>
        <v>#N/A</v>
      </c>
    </row>
    <row r="1460" spans="5:11" hidden="1" x14ac:dyDescent="0.25">
      <c r="E1460">
        <v>63170</v>
      </c>
      <c r="F1460" t="e">
        <v>#N/A</v>
      </c>
      <c r="I1460" s="24">
        <v>28124</v>
      </c>
      <c r="J1460" s="44">
        <v>363.86</v>
      </c>
      <c r="K1460" t="e">
        <f t="shared" si="22"/>
        <v>#N/A</v>
      </c>
    </row>
    <row r="1461" spans="5:11" hidden="1" x14ac:dyDescent="0.25">
      <c r="E1461">
        <v>63172</v>
      </c>
      <c r="F1461" t="e">
        <v>#N/A</v>
      </c>
      <c r="I1461" s="24">
        <v>28126</v>
      </c>
      <c r="J1461" s="44">
        <v>274.57</v>
      </c>
      <c r="K1461" t="e">
        <f t="shared" si="22"/>
        <v>#N/A</v>
      </c>
    </row>
    <row r="1462" spans="5:11" x14ac:dyDescent="0.25">
      <c r="E1462">
        <v>63173</v>
      </c>
      <c r="F1462" t="e">
        <v>#N/A</v>
      </c>
      <c r="I1462" s="24">
        <v>28130</v>
      </c>
      <c r="J1462" s="44">
        <v>707.51</v>
      </c>
      <c r="K1462">
        <f t="shared" si="22"/>
        <v>28130</v>
      </c>
    </row>
    <row r="1463" spans="5:11" hidden="1" x14ac:dyDescent="0.25">
      <c r="E1463">
        <v>63180</v>
      </c>
      <c r="F1463" t="e">
        <v>#N/A</v>
      </c>
      <c r="I1463" s="24">
        <v>28140</v>
      </c>
      <c r="J1463" s="44">
        <v>485.26</v>
      </c>
      <c r="K1463" t="e">
        <f t="shared" si="22"/>
        <v>#N/A</v>
      </c>
    </row>
    <row r="1464" spans="5:11" hidden="1" x14ac:dyDescent="0.25">
      <c r="E1464">
        <v>63182</v>
      </c>
      <c r="F1464" t="e">
        <v>#N/A</v>
      </c>
      <c r="I1464" s="24">
        <v>28150</v>
      </c>
      <c r="J1464" s="44">
        <v>310.22000000000003</v>
      </c>
      <c r="K1464" t="e">
        <f t="shared" si="22"/>
        <v>#N/A</v>
      </c>
    </row>
    <row r="1465" spans="5:11" hidden="1" x14ac:dyDescent="0.25">
      <c r="E1465">
        <v>63185</v>
      </c>
      <c r="F1465" t="e">
        <v>#N/A</v>
      </c>
      <c r="I1465" s="24">
        <v>28153</v>
      </c>
      <c r="J1465" s="44">
        <v>291.3</v>
      </c>
      <c r="K1465" t="e">
        <f t="shared" si="22"/>
        <v>#N/A</v>
      </c>
    </row>
    <row r="1466" spans="5:11" hidden="1" x14ac:dyDescent="0.25">
      <c r="E1466">
        <v>63190</v>
      </c>
      <c r="F1466" t="e">
        <v>#N/A</v>
      </c>
      <c r="I1466" s="24">
        <v>28160</v>
      </c>
      <c r="J1466" s="44">
        <v>298.63</v>
      </c>
      <c r="K1466" t="e">
        <f t="shared" si="22"/>
        <v>#N/A</v>
      </c>
    </row>
    <row r="1467" spans="5:11" x14ac:dyDescent="0.25">
      <c r="E1467">
        <v>63191</v>
      </c>
      <c r="F1467" t="e">
        <v>#N/A</v>
      </c>
      <c r="I1467" s="24">
        <v>28171</v>
      </c>
      <c r="J1467" s="44">
        <v>922.25</v>
      </c>
      <c r="K1467">
        <f t="shared" si="22"/>
        <v>28171</v>
      </c>
    </row>
    <row r="1468" spans="5:11" x14ac:dyDescent="0.25">
      <c r="E1468">
        <v>63194</v>
      </c>
      <c r="F1468" t="e">
        <v>#N/A</v>
      </c>
      <c r="I1468" s="24">
        <v>28173</v>
      </c>
      <c r="J1468" s="44">
        <v>832.76</v>
      </c>
      <c r="K1468">
        <f t="shared" si="22"/>
        <v>28173</v>
      </c>
    </row>
    <row r="1469" spans="5:11" x14ac:dyDescent="0.25">
      <c r="E1469">
        <v>63195</v>
      </c>
      <c r="F1469" t="e">
        <v>#N/A</v>
      </c>
      <c r="I1469" s="24">
        <v>28175</v>
      </c>
      <c r="J1469" s="44">
        <v>536.20000000000005</v>
      </c>
      <c r="K1469">
        <f t="shared" si="22"/>
        <v>28175</v>
      </c>
    </row>
    <row r="1470" spans="5:11" hidden="1" x14ac:dyDescent="0.25">
      <c r="E1470">
        <v>63196</v>
      </c>
      <c r="F1470" t="e">
        <v>#N/A</v>
      </c>
      <c r="I1470" s="24">
        <v>28190</v>
      </c>
      <c r="J1470" s="44">
        <v>147.66</v>
      </c>
      <c r="K1470" t="e">
        <f t="shared" si="22"/>
        <v>#N/A</v>
      </c>
    </row>
    <row r="1471" spans="5:11" hidden="1" x14ac:dyDescent="0.25">
      <c r="E1471">
        <v>63197</v>
      </c>
      <c r="F1471" t="e">
        <v>#N/A</v>
      </c>
      <c r="I1471" s="24">
        <v>28192</v>
      </c>
      <c r="J1471" s="44">
        <v>346.84</v>
      </c>
      <c r="K1471" t="e">
        <f t="shared" si="22"/>
        <v>#N/A</v>
      </c>
    </row>
    <row r="1472" spans="5:11" hidden="1" x14ac:dyDescent="0.25">
      <c r="E1472">
        <v>63198</v>
      </c>
      <c r="F1472" t="e">
        <v>#N/A</v>
      </c>
      <c r="I1472" s="24">
        <v>28193</v>
      </c>
      <c r="J1472" s="44">
        <v>405.2</v>
      </c>
      <c r="K1472" t="e">
        <f t="shared" si="22"/>
        <v>#N/A</v>
      </c>
    </row>
    <row r="1473" spans="5:11" hidden="1" x14ac:dyDescent="0.25">
      <c r="E1473">
        <v>63199</v>
      </c>
      <c r="F1473" t="e">
        <v>#N/A</v>
      </c>
      <c r="I1473" s="24">
        <v>28200</v>
      </c>
      <c r="J1473" s="44">
        <v>355</v>
      </c>
      <c r="K1473" t="e">
        <f t="shared" si="22"/>
        <v>#N/A</v>
      </c>
    </row>
    <row r="1474" spans="5:11" hidden="1" x14ac:dyDescent="0.25">
      <c r="E1474">
        <v>63200</v>
      </c>
      <c r="F1474" t="e">
        <v>#N/A</v>
      </c>
      <c r="I1474" s="24">
        <v>28202</v>
      </c>
      <c r="J1474" s="44">
        <v>468.16</v>
      </c>
      <c r="K1474" t="e">
        <f t="shared" si="22"/>
        <v>#N/A</v>
      </c>
    </row>
    <row r="1475" spans="5:11" hidden="1" x14ac:dyDescent="0.25">
      <c r="E1475">
        <v>63250</v>
      </c>
      <c r="F1475" t="e">
        <v>#N/A</v>
      </c>
      <c r="I1475" s="24">
        <v>28208</v>
      </c>
      <c r="J1475" s="44">
        <v>344.17</v>
      </c>
      <c r="K1475" t="e">
        <f t="shared" si="22"/>
        <v>#N/A</v>
      </c>
    </row>
    <row r="1476" spans="5:11" hidden="1" x14ac:dyDescent="0.25">
      <c r="E1476">
        <v>63251</v>
      </c>
      <c r="F1476" t="e">
        <v>#N/A</v>
      </c>
      <c r="I1476" s="24">
        <v>28210</v>
      </c>
      <c r="J1476" s="44">
        <v>449.17</v>
      </c>
      <c r="K1476" t="e">
        <f t="shared" si="22"/>
        <v>#N/A</v>
      </c>
    </row>
    <row r="1477" spans="5:11" hidden="1" x14ac:dyDescent="0.25">
      <c r="E1477">
        <v>63252</v>
      </c>
      <c r="F1477" t="e">
        <v>#N/A</v>
      </c>
      <c r="I1477" s="24">
        <v>28220</v>
      </c>
      <c r="J1477" s="44">
        <v>332.03</v>
      </c>
      <c r="K1477" t="e">
        <f t="shared" si="22"/>
        <v>#N/A</v>
      </c>
    </row>
    <row r="1478" spans="5:11" hidden="1" x14ac:dyDescent="0.25">
      <c r="E1478">
        <v>63265</v>
      </c>
      <c r="F1478" t="e">
        <v>#N/A</v>
      </c>
      <c r="I1478" s="24">
        <v>28222</v>
      </c>
      <c r="J1478" s="44">
        <v>382.83</v>
      </c>
      <c r="K1478" t="e">
        <f t="shared" ref="K1478:K1541" si="23">VLOOKUP(I1478,$E$4:$F$3113,1,FALSE)</f>
        <v>#N/A</v>
      </c>
    </row>
    <row r="1479" spans="5:11" hidden="1" x14ac:dyDescent="0.25">
      <c r="E1479">
        <v>63266</v>
      </c>
      <c r="F1479" t="e">
        <v>#N/A</v>
      </c>
      <c r="I1479" s="24">
        <v>28225</v>
      </c>
      <c r="J1479" s="44">
        <v>286.51</v>
      </c>
      <c r="K1479" t="e">
        <f t="shared" si="23"/>
        <v>#N/A</v>
      </c>
    </row>
    <row r="1480" spans="5:11" hidden="1" x14ac:dyDescent="0.25">
      <c r="E1480">
        <v>63267</v>
      </c>
      <c r="F1480" t="e">
        <v>#N/A</v>
      </c>
      <c r="I1480" s="24">
        <v>28226</v>
      </c>
      <c r="J1480" s="44">
        <v>436.04</v>
      </c>
      <c r="K1480" t="e">
        <f t="shared" si="23"/>
        <v>#N/A</v>
      </c>
    </row>
    <row r="1481" spans="5:11" hidden="1" x14ac:dyDescent="0.25">
      <c r="E1481">
        <v>63268</v>
      </c>
      <c r="F1481" t="e">
        <v>#N/A</v>
      </c>
      <c r="I1481" s="24">
        <v>28230</v>
      </c>
      <c r="J1481" s="44">
        <v>311.8</v>
      </c>
      <c r="K1481" t="e">
        <f t="shared" si="23"/>
        <v>#N/A</v>
      </c>
    </row>
    <row r="1482" spans="5:11" hidden="1" x14ac:dyDescent="0.25">
      <c r="E1482">
        <v>63270</v>
      </c>
      <c r="F1482" t="e">
        <v>#N/A</v>
      </c>
      <c r="I1482" s="24">
        <v>28232</v>
      </c>
      <c r="J1482" s="44">
        <v>268.61</v>
      </c>
      <c r="K1482" t="e">
        <f t="shared" si="23"/>
        <v>#N/A</v>
      </c>
    </row>
    <row r="1483" spans="5:11" hidden="1" x14ac:dyDescent="0.25">
      <c r="E1483">
        <v>63271</v>
      </c>
      <c r="F1483" t="e">
        <v>#N/A</v>
      </c>
      <c r="I1483" s="24">
        <v>28234</v>
      </c>
      <c r="J1483" s="44">
        <v>292.25</v>
      </c>
      <c r="K1483" t="e">
        <f t="shared" si="23"/>
        <v>#N/A</v>
      </c>
    </row>
    <row r="1484" spans="5:11" hidden="1" x14ac:dyDescent="0.25">
      <c r="E1484">
        <v>63272</v>
      </c>
      <c r="F1484" t="e">
        <v>#N/A</v>
      </c>
      <c r="I1484" s="24">
        <v>28238</v>
      </c>
      <c r="J1484" s="44">
        <v>535.21</v>
      </c>
      <c r="K1484" t="e">
        <f t="shared" si="23"/>
        <v>#N/A</v>
      </c>
    </row>
    <row r="1485" spans="5:11" hidden="1" x14ac:dyDescent="0.25">
      <c r="E1485">
        <v>63273</v>
      </c>
      <c r="F1485" t="e">
        <v>#N/A</v>
      </c>
      <c r="I1485" s="24">
        <v>28240</v>
      </c>
      <c r="J1485" s="44">
        <v>319.81</v>
      </c>
      <c r="K1485" t="e">
        <f t="shared" si="23"/>
        <v>#N/A</v>
      </c>
    </row>
    <row r="1486" spans="5:11" hidden="1" x14ac:dyDescent="0.25">
      <c r="E1486">
        <v>63275</v>
      </c>
      <c r="F1486" t="e">
        <v>#N/A</v>
      </c>
      <c r="I1486" s="24">
        <v>28250</v>
      </c>
      <c r="J1486" s="44">
        <v>448.22</v>
      </c>
      <c r="K1486" t="e">
        <f t="shared" si="23"/>
        <v>#N/A</v>
      </c>
    </row>
    <row r="1487" spans="5:11" hidden="1" x14ac:dyDescent="0.25">
      <c r="E1487">
        <v>63276</v>
      </c>
      <c r="F1487" t="e">
        <v>#N/A</v>
      </c>
      <c r="I1487" s="24">
        <v>28260</v>
      </c>
      <c r="J1487" s="44">
        <v>561.22</v>
      </c>
      <c r="K1487" t="e">
        <f t="shared" si="23"/>
        <v>#N/A</v>
      </c>
    </row>
    <row r="1488" spans="5:11" hidden="1" x14ac:dyDescent="0.25">
      <c r="E1488">
        <v>63277</v>
      </c>
      <c r="F1488" t="e">
        <v>#N/A</v>
      </c>
      <c r="I1488" s="24">
        <v>28261</v>
      </c>
      <c r="J1488" s="44">
        <v>850.75</v>
      </c>
      <c r="K1488" t="e">
        <f t="shared" si="23"/>
        <v>#N/A</v>
      </c>
    </row>
    <row r="1489" spans="5:11" hidden="1" x14ac:dyDescent="0.25">
      <c r="E1489">
        <v>63278</v>
      </c>
      <c r="F1489" t="e">
        <v>#N/A</v>
      </c>
      <c r="I1489" s="24">
        <v>28262</v>
      </c>
      <c r="J1489" s="44">
        <v>1308.31</v>
      </c>
      <c r="K1489" t="e">
        <f t="shared" si="23"/>
        <v>#N/A</v>
      </c>
    </row>
    <row r="1490" spans="5:11" hidden="1" x14ac:dyDescent="0.25">
      <c r="E1490">
        <v>63280</v>
      </c>
      <c r="F1490" t="e">
        <v>#N/A</v>
      </c>
      <c r="I1490" s="24">
        <v>28264</v>
      </c>
      <c r="J1490" s="44">
        <v>844.54</v>
      </c>
      <c r="K1490" t="e">
        <f t="shared" si="23"/>
        <v>#N/A</v>
      </c>
    </row>
    <row r="1491" spans="5:11" hidden="1" x14ac:dyDescent="0.25">
      <c r="E1491">
        <v>63281</v>
      </c>
      <c r="F1491" t="e">
        <v>#N/A</v>
      </c>
      <c r="I1491" s="24">
        <v>28270</v>
      </c>
      <c r="J1491" s="44">
        <v>368.45</v>
      </c>
      <c r="K1491" t="e">
        <f t="shared" si="23"/>
        <v>#N/A</v>
      </c>
    </row>
    <row r="1492" spans="5:11" hidden="1" x14ac:dyDescent="0.25">
      <c r="E1492">
        <v>63282</v>
      </c>
      <c r="F1492" t="e">
        <v>#N/A</v>
      </c>
      <c r="I1492" s="24">
        <v>28272</v>
      </c>
      <c r="J1492" s="44">
        <v>280.45</v>
      </c>
      <c r="K1492" t="e">
        <f t="shared" si="23"/>
        <v>#N/A</v>
      </c>
    </row>
    <row r="1493" spans="5:11" hidden="1" x14ac:dyDescent="0.25">
      <c r="E1493">
        <v>63283</v>
      </c>
      <c r="F1493" t="e">
        <v>#N/A</v>
      </c>
      <c r="I1493" s="24">
        <v>28280</v>
      </c>
      <c r="J1493" s="44">
        <v>386.25</v>
      </c>
      <c r="K1493" t="e">
        <f t="shared" si="23"/>
        <v>#N/A</v>
      </c>
    </row>
    <row r="1494" spans="5:11" hidden="1" x14ac:dyDescent="0.25">
      <c r="E1494">
        <v>63285</v>
      </c>
      <c r="F1494" t="e">
        <v>#N/A</v>
      </c>
      <c r="I1494" s="24">
        <v>28285</v>
      </c>
      <c r="J1494" s="44">
        <v>416.67</v>
      </c>
      <c r="K1494" t="e">
        <f t="shared" si="23"/>
        <v>#N/A</v>
      </c>
    </row>
    <row r="1495" spans="5:11" hidden="1" x14ac:dyDescent="0.25">
      <c r="E1495">
        <v>63286</v>
      </c>
      <c r="F1495" t="e">
        <v>#N/A</v>
      </c>
      <c r="I1495" s="24">
        <v>28286</v>
      </c>
      <c r="J1495" s="44">
        <v>329.93</v>
      </c>
      <c r="K1495" t="e">
        <f t="shared" si="23"/>
        <v>#N/A</v>
      </c>
    </row>
    <row r="1496" spans="5:11" hidden="1" x14ac:dyDescent="0.25">
      <c r="E1496">
        <v>63287</v>
      </c>
      <c r="F1496" t="e">
        <v>#N/A</v>
      </c>
      <c r="I1496" s="24">
        <v>28288</v>
      </c>
      <c r="J1496" s="44">
        <v>475.92</v>
      </c>
      <c r="K1496" t="e">
        <f t="shared" si="23"/>
        <v>#N/A</v>
      </c>
    </row>
    <row r="1497" spans="5:11" hidden="1" x14ac:dyDescent="0.25">
      <c r="E1497">
        <v>63290</v>
      </c>
      <c r="F1497" t="e">
        <v>#N/A</v>
      </c>
      <c r="I1497" s="24">
        <v>28289</v>
      </c>
      <c r="J1497" s="44">
        <v>602.66</v>
      </c>
      <c r="K1497" t="e">
        <f t="shared" si="23"/>
        <v>#N/A</v>
      </c>
    </row>
    <row r="1498" spans="5:11" x14ac:dyDescent="0.25">
      <c r="E1498">
        <v>63295</v>
      </c>
      <c r="F1498" t="e">
        <v>#N/A</v>
      </c>
      <c r="I1498" s="24">
        <v>28290</v>
      </c>
      <c r="J1498" s="44">
        <v>437.06</v>
      </c>
      <c r="K1498">
        <f t="shared" si="23"/>
        <v>28290</v>
      </c>
    </row>
    <row r="1499" spans="5:11" hidden="1" x14ac:dyDescent="0.25">
      <c r="E1499">
        <v>63300</v>
      </c>
      <c r="F1499" t="e">
        <v>#N/A</v>
      </c>
      <c r="I1499" s="24">
        <v>28292</v>
      </c>
      <c r="J1499" s="44">
        <v>663.02</v>
      </c>
      <c r="K1499" t="e">
        <f t="shared" si="23"/>
        <v>#N/A</v>
      </c>
    </row>
    <row r="1500" spans="5:11" x14ac:dyDescent="0.25">
      <c r="E1500">
        <v>63301</v>
      </c>
      <c r="F1500" t="e">
        <v>#N/A</v>
      </c>
      <c r="I1500" s="24">
        <v>28293</v>
      </c>
      <c r="J1500" s="44">
        <v>779.92</v>
      </c>
      <c r="K1500">
        <f t="shared" si="23"/>
        <v>28293</v>
      </c>
    </row>
    <row r="1501" spans="5:11" x14ac:dyDescent="0.25">
      <c r="E1501">
        <v>63302</v>
      </c>
      <c r="F1501" t="e">
        <v>#N/A</v>
      </c>
      <c r="I1501" s="24">
        <v>28294</v>
      </c>
      <c r="J1501" s="44">
        <v>602.24</v>
      </c>
      <c r="K1501">
        <f t="shared" si="23"/>
        <v>28294</v>
      </c>
    </row>
    <row r="1502" spans="5:11" hidden="1" x14ac:dyDescent="0.25">
      <c r="E1502">
        <v>63303</v>
      </c>
      <c r="F1502" t="e">
        <v>#N/A</v>
      </c>
      <c r="I1502" s="24">
        <v>28296</v>
      </c>
      <c r="J1502" s="44">
        <v>572.59</v>
      </c>
      <c r="K1502" t="e">
        <f t="shared" si="23"/>
        <v>#N/A</v>
      </c>
    </row>
    <row r="1503" spans="5:11" hidden="1" x14ac:dyDescent="0.25">
      <c r="E1503">
        <v>63304</v>
      </c>
      <c r="F1503" t="e">
        <v>#N/A</v>
      </c>
      <c r="I1503" s="24">
        <v>28297</v>
      </c>
      <c r="J1503" s="44">
        <v>639.58000000000004</v>
      </c>
      <c r="K1503" t="e">
        <f t="shared" si="23"/>
        <v>#N/A</v>
      </c>
    </row>
    <row r="1504" spans="5:11" hidden="1" x14ac:dyDescent="0.25">
      <c r="E1504">
        <v>63305</v>
      </c>
      <c r="F1504" t="e">
        <v>#N/A</v>
      </c>
      <c r="I1504" s="24">
        <v>28298</v>
      </c>
      <c r="J1504" s="44">
        <v>556.29999999999995</v>
      </c>
      <c r="K1504" t="e">
        <f t="shared" si="23"/>
        <v>#N/A</v>
      </c>
    </row>
    <row r="1505" spans="5:11" hidden="1" x14ac:dyDescent="0.25">
      <c r="E1505">
        <v>63306</v>
      </c>
      <c r="F1505" t="e">
        <v>#N/A</v>
      </c>
      <c r="I1505" s="24">
        <v>28299</v>
      </c>
      <c r="J1505" s="44">
        <v>741.83</v>
      </c>
      <c r="K1505" t="e">
        <f t="shared" si="23"/>
        <v>#N/A</v>
      </c>
    </row>
    <row r="1506" spans="5:11" x14ac:dyDescent="0.25">
      <c r="E1506">
        <v>63307</v>
      </c>
      <c r="F1506" t="e">
        <v>#N/A</v>
      </c>
      <c r="I1506" s="24">
        <v>28300</v>
      </c>
      <c r="J1506" s="44">
        <v>719.73</v>
      </c>
      <c r="K1506">
        <f t="shared" si="23"/>
        <v>28300</v>
      </c>
    </row>
    <row r="1507" spans="5:11" x14ac:dyDescent="0.25">
      <c r="E1507">
        <v>63308</v>
      </c>
      <c r="F1507" t="e">
        <v>#N/A</v>
      </c>
      <c r="I1507" s="24">
        <v>28302</v>
      </c>
      <c r="J1507" s="44">
        <v>791.57</v>
      </c>
      <c r="K1507">
        <f t="shared" si="23"/>
        <v>28302</v>
      </c>
    </row>
    <row r="1508" spans="5:11" hidden="1" x14ac:dyDescent="0.25">
      <c r="E1508">
        <v>63600</v>
      </c>
      <c r="F1508" t="e">
        <v>#N/A</v>
      </c>
      <c r="I1508" s="24">
        <v>28304</v>
      </c>
      <c r="J1508" s="44">
        <v>668.02</v>
      </c>
      <c r="K1508" t="e">
        <f t="shared" si="23"/>
        <v>#N/A</v>
      </c>
    </row>
    <row r="1509" spans="5:11" x14ac:dyDescent="0.25">
      <c r="E1509">
        <v>63610</v>
      </c>
      <c r="F1509" t="e">
        <v>#N/A</v>
      </c>
      <c r="I1509" s="24">
        <v>28305</v>
      </c>
      <c r="J1509" s="44">
        <v>732.39</v>
      </c>
      <c r="K1509">
        <f t="shared" si="23"/>
        <v>28305</v>
      </c>
    </row>
    <row r="1510" spans="5:11" hidden="1" x14ac:dyDescent="0.25">
      <c r="E1510">
        <v>63615</v>
      </c>
      <c r="F1510" t="e">
        <v>#N/A</v>
      </c>
      <c r="I1510" s="24">
        <v>28306</v>
      </c>
      <c r="J1510" s="44">
        <v>446.02</v>
      </c>
      <c r="K1510" t="e">
        <f t="shared" si="23"/>
        <v>#N/A</v>
      </c>
    </row>
    <row r="1511" spans="5:11" hidden="1" x14ac:dyDescent="0.25">
      <c r="E1511">
        <v>63620</v>
      </c>
      <c r="F1511" t="e">
        <v>#N/A</v>
      </c>
      <c r="I1511" s="24">
        <v>28307</v>
      </c>
      <c r="J1511" s="44">
        <v>497.61</v>
      </c>
      <c r="K1511" t="e">
        <f t="shared" si="23"/>
        <v>#N/A</v>
      </c>
    </row>
    <row r="1512" spans="5:11" hidden="1" x14ac:dyDescent="0.25">
      <c r="E1512">
        <v>63621</v>
      </c>
      <c r="F1512" t="e">
        <v>#N/A</v>
      </c>
      <c r="I1512" s="24">
        <v>28308</v>
      </c>
      <c r="J1512" s="44">
        <v>416.69</v>
      </c>
      <c r="K1512" t="e">
        <f t="shared" si="23"/>
        <v>#N/A</v>
      </c>
    </row>
    <row r="1513" spans="5:11" x14ac:dyDescent="0.25">
      <c r="E1513">
        <v>63655</v>
      </c>
      <c r="F1513" t="e">
        <v>#N/A</v>
      </c>
      <c r="I1513" s="24">
        <v>28309</v>
      </c>
      <c r="J1513" s="44">
        <v>997.53</v>
      </c>
      <c r="K1513">
        <f t="shared" si="23"/>
        <v>28309</v>
      </c>
    </row>
    <row r="1514" spans="5:11" hidden="1" x14ac:dyDescent="0.25">
      <c r="E1514">
        <v>63662</v>
      </c>
      <c r="F1514" t="e">
        <v>#N/A</v>
      </c>
      <c r="I1514" s="24">
        <v>28310</v>
      </c>
      <c r="J1514" s="44">
        <v>394.65</v>
      </c>
      <c r="K1514" t="e">
        <f t="shared" si="23"/>
        <v>#N/A</v>
      </c>
    </row>
    <row r="1515" spans="5:11" hidden="1" x14ac:dyDescent="0.25">
      <c r="E1515">
        <v>63664</v>
      </c>
      <c r="F1515" t="e">
        <v>#N/A</v>
      </c>
      <c r="I1515" s="24">
        <v>28312</v>
      </c>
      <c r="J1515" s="44">
        <v>352.78</v>
      </c>
      <c r="K1515" t="e">
        <f t="shared" si="23"/>
        <v>#N/A</v>
      </c>
    </row>
    <row r="1516" spans="5:11" hidden="1" x14ac:dyDescent="0.25">
      <c r="E1516">
        <v>63685</v>
      </c>
      <c r="F1516" t="e">
        <v>#N/A</v>
      </c>
      <c r="I1516" s="24">
        <v>28313</v>
      </c>
      <c r="J1516" s="44">
        <v>396.85</v>
      </c>
      <c r="K1516" t="e">
        <f t="shared" si="23"/>
        <v>#N/A</v>
      </c>
    </row>
    <row r="1517" spans="5:11" hidden="1" x14ac:dyDescent="0.25">
      <c r="E1517">
        <v>63688</v>
      </c>
      <c r="F1517" t="e">
        <v>#N/A</v>
      </c>
      <c r="I1517" s="24">
        <v>28315</v>
      </c>
      <c r="J1517" s="44">
        <v>358.53</v>
      </c>
      <c r="K1517" t="e">
        <f t="shared" si="23"/>
        <v>#N/A</v>
      </c>
    </row>
    <row r="1518" spans="5:11" x14ac:dyDescent="0.25">
      <c r="E1518">
        <v>63700</v>
      </c>
      <c r="F1518" t="e">
        <v>#N/A</v>
      </c>
      <c r="I1518" s="24">
        <v>28320</v>
      </c>
      <c r="J1518" s="44">
        <v>672.55</v>
      </c>
      <c r="K1518">
        <f t="shared" si="23"/>
        <v>28320</v>
      </c>
    </row>
    <row r="1519" spans="5:11" hidden="1" x14ac:dyDescent="0.25">
      <c r="E1519">
        <v>63702</v>
      </c>
      <c r="F1519" t="e">
        <v>#N/A</v>
      </c>
      <c r="I1519" s="24">
        <v>28322</v>
      </c>
      <c r="J1519" s="44">
        <v>639.33000000000004</v>
      </c>
      <c r="K1519" t="e">
        <f t="shared" si="23"/>
        <v>#N/A</v>
      </c>
    </row>
    <row r="1520" spans="5:11" hidden="1" x14ac:dyDescent="0.25">
      <c r="E1520">
        <v>63704</v>
      </c>
      <c r="F1520" t="e">
        <v>#N/A</v>
      </c>
      <c r="I1520" s="24">
        <v>28340</v>
      </c>
      <c r="J1520" s="44">
        <v>452.31</v>
      </c>
      <c r="K1520" t="e">
        <f t="shared" si="23"/>
        <v>#N/A</v>
      </c>
    </row>
    <row r="1521" spans="5:11" hidden="1" x14ac:dyDescent="0.25">
      <c r="E1521">
        <v>63706</v>
      </c>
      <c r="F1521" t="e">
        <v>#N/A</v>
      </c>
      <c r="I1521" s="24">
        <v>28341</v>
      </c>
      <c r="J1521" s="44">
        <v>537.99</v>
      </c>
      <c r="K1521" t="e">
        <f t="shared" si="23"/>
        <v>#N/A</v>
      </c>
    </row>
    <row r="1522" spans="5:11" hidden="1" x14ac:dyDescent="0.25">
      <c r="E1522">
        <v>63707</v>
      </c>
      <c r="F1522" t="e">
        <v>#N/A</v>
      </c>
      <c r="I1522" s="24">
        <v>28344</v>
      </c>
      <c r="J1522" s="44">
        <v>346.32</v>
      </c>
      <c r="K1522" t="e">
        <f t="shared" si="23"/>
        <v>#N/A</v>
      </c>
    </row>
    <row r="1523" spans="5:11" hidden="1" x14ac:dyDescent="0.25">
      <c r="E1523">
        <v>63709</v>
      </c>
      <c r="F1523" t="e">
        <v>#N/A</v>
      </c>
      <c r="I1523" s="24">
        <v>28345</v>
      </c>
      <c r="J1523" s="44">
        <v>400.2</v>
      </c>
      <c r="K1523" t="e">
        <f t="shared" si="23"/>
        <v>#N/A</v>
      </c>
    </row>
    <row r="1524" spans="5:11" x14ac:dyDescent="0.25">
      <c r="E1524">
        <v>63710</v>
      </c>
      <c r="F1524" t="e">
        <v>#N/A</v>
      </c>
      <c r="I1524" s="24">
        <v>28360</v>
      </c>
      <c r="J1524" s="44">
        <v>1011.84</v>
      </c>
      <c r="K1524">
        <f t="shared" si="23"/>
        <v>28360</v>
      </c>
    </row>
    <row r="1525" spans="5:11" hidden="1" x14ac:dyDescent="0.25">
      <c r="E1525">
        <v>63740</v>
      </c>
      <c r="F1525" t="e">
        <v>#N/A</v>
      </c>
      <c r="I1525" s="24">
        <v>28400</v>
      </c>
      <c r="J1525" s="44">
        <v>253.9</v>
      </c>
      <c r="K1525" t="e">
        <f t="shared" si="23"/>
        <v>#N/A</v>
      </c>
    </row>
    <row r="1526" spans="5:11" hidden="1" x14ac:dyDescent="0.25">
      <c r="E1526">
        <v>63741</v>
      </c>
      <c r="F1526" t="e">
        <v>#N/A</v>
      </c>
      <c r="I1526" s="24">
        <v>28405</v>
      </c>
      <c r="J1526" s="44">
        <v>395.04</v>
      </c>
      <c r="K1526" t="e">
        <f t="shared" si="23"/>
        <v>#N/A</v>
      </c>
    </row>
    <row r="1527" spans="5:11" x14ac:dyDescent="0.25">
      <c r="E1527">
        <v>63744</v>
      </c>
      <c r="F1527" t="e">
        <v>#N/A</v>
      </c>
      <c r="I1527" s="24">
        <v>28406</v>
      </c>
      <c r="J1527" s="44">
        <v>580.05999999999995</v>
      </c>
      <c r="K1527">
        <f t="shared" si="23"/>
        <v>28406</v>
      </c>
    </row>
    <row r="1528" spans="5:11" x14ac:dyDescent="0.25">
      <c r="E1528">
        <v>63746</v>
      </c>
      <c r="F1528" t="e">
        <v>#N/A</v>
      </c>
      <c r="I1528" s="24">
        <v>28415</v>
      </c>
      <c r="J1528" s="44">
        <v>1221.49</v>
      </c>
      <c r="K1528">
        <f t="shared" si="23"/>
        <v>28415</v>
      </c>
    </row>
    <row r="1529" spans="5:11" x14ac:dyDescent="0.25">
      <c r="E1529">
        <v>64402</v>
      </c>
      <c r="F1529" t="e">
        <v>#N/A</v>
      </c>
      <c r="I1529" s="24">
        <v>28420</v>
      </c>
      <c r="J1529" s="44">
        <v>1389.24</v>
      </c>
      <c r="K1529">
        <f t="shared" si="23"/>
        <v>28420</v>
      </c>
    </row>
    <row r="1530" spans="5:11" hidden="1" x14ac:dyDescent="0.25">
      <c r="E1530">
        <v>64410</v>
      </c>
      <c r="F1530" t="e">
        <v>#N/A</v>
      </c>
      <c r="I1530" s="24">
        <v>28430</v>
      </c>
      <c r="J1530" s="44">
        <v>234.9</v>
      </c>
      <c r="K1530" t="e">
        <f t="shared" si="23"/>
        <v>#N/A</v>
      </c>
    </row>
    <row r="1531" spans="5:11" hidden="1" x14ac:dyDescent="0.25">
      <c r="E1531">
        <v>64413</v>
      </c>
      <c r="F1531" t="e">
        <v>#N/A</v>
      </c>
      <c r="I1531" s="24">
        <v>28435</v>
      </c>
      <c r="J1531" s="44">
        <v>314.98</v>
      </c>
      <c r="K1531" t="e">
        <f t="shared" si="23"/>
        <v>#N/A</v>
      </c>
    </row>
    <row r="1532" spans="5:11" x14ac:dyDescent="0.25">
      <c r="E1532">
        <v>64416</v>
      </c>
      <c r="F1532" t="e">
        <v>#N/A</v>
      </c>
      <c r="I1532" s="24">
        <v>28436</v>
      </c>
      <c r="J1532" s="44">
        <v>500.41</v>
      </c>
      <c r="K1532">
        <f t="shared" si="23"/>
        <v>28436</v>
      </c>
    </row>
    <row r="1533" spans="5:11" x14ac:dyDescent="0.25">
      <c r="E1533">
        <v>64446</v>
      </c>
      <c r="F1533" t="e">
        <v>#N/A</v>
      </c>
      <c r="I1533" s="24">
        <v>28445</v>
      </c>
      <c r="J1533" s="44">
        <v>1172.71</v>
      </c>
      <c r="K1533">
        <f t="shared" si="23"/>
        <v>28445</v>
      </c>
    </row>
    <row r="1534" spans="5:11" x14ac:dyDescent="0.25">
      <c r="E1534">
        <v>64448</v>
      </c>
      <c r="F1534" t="e">
        <v>#N/A</v>
      </c>
      <c r="I1534" s="24">
        <v>28446</v>
      </c>
      <c r="J1534" s="44">
        <v>1337.53</v>
      </c>
      <c r="K1534">
        <f t="shared" si="23"/>
        <v>28446</v>
      </c>
    </row>
    <row r="1535" spans="5:11" hidden="1" x14ac:dyDescent="0.25">
      <c r="E1535">
        <v>64449</v>
      </c>
      <c r="F1535" t="e">
        <v>#N/A</v>
      </c>
      <c r="I1535" s="24">
        <v>28450</v>
      </c>
      <c r="J1535" s="44">
        <v>214.71</v>
      </c>
      <c r="K1535" t="e">
        <f t="shared" si="23"/>
        <v>#N/A</v>
      </c>
    </row>
    <row r="1536" spans="5:11" hidden="1" x14ac:dyDescent="0.25">
      <c r="E1536">
        <v>64508</v>
      </c>
      <c r="F1536" t="e">
        <v>#N/A</v>
      </c>
      <c r="I1536" s="24">
        <v>28455</v>
      </c>
      <c r="J1536" s="44">
        <v>288.83</v>
      </c>
      <c r="K1536" t="e">
        <f t="shared" si="23"/>
        <v>#N/A</v>
      </c>
    </row>
    <row r="1537" spans="5:11" x14ac:dyDescent="0.25">
      <c r="E1537">
        <v>64550</v>
      </c>
      <c r="F1537" t="e">
        <v>#N/A</v>
      </c>
      <c r="I1537" s="24">
        <v>28456</v>
      </c>
      <c r="J1537" s="44">
        <v>357.98</v>
      </c>
      <c r="K1537">
        <f t="shared" si="23"/>
        <v>28456</v>
      </c>
    </row>
    <row r="1538" spans="5:11" x14ac:dyDescent="0.25">
      <c r="E1538">
        <v>64568</v>
      </c>
      <c r="F1538" t="e">
        <v>#N/A</v>
      </c>
      <c r="I1538" s="24">
        <v>28465</v>
      </c>
      <c r="J1538" s="44">
        <v>689.06</v>
      </c>
      <c r="K1538">
        <f t="shared" si="23"/>
        <v>28465</v>
      </c>
    </row>
    <row r="1539" spans="5:11" hidden="1" x14ac:dyDescent="0.25">
      <c r="E1539">
        <v>64569</v>
      </c>
      <c r="F1539" t="e">
        <v>#N/A</v>
      </c>
      <c r="I1539" s="24">
        <v>28470</v>
      </c>
      <c r="J1539" s="44">
        <v>228.8</v>
      </c>
      <c r="K1539" t="e">
        <f t="shared" si="23"/>
        <v>#N/A</v>
      </c>
    </row>
    <row r="1540" spans="5:11" hidden="1" x14ac:dyDescent="0.25">
      <c r="E1540">
        <v>64570</v>
      </c>
      <c r="F1540" t="e">
        <v>#N/A</v>
      </c>
      <c r="I1540" s="24">
        <v>28475</v>
      </c>
      <c r="J1540" s="44">
        <v>252.19</v>
      </c>
      <c r="K1540" t="e">
        <f t="shared" si="23"/>
        <v>#N/A</v>
      </c>
    </row>
    <row r="1541" spans="5:11" x14ac:dyDescent="0.25">
      <c r="E1541">
        <v>64575</v>
      </c>
      <c r="F1541" t="e">
        <v>#N/A</v>
      </c>
      <c r="I1541" s="24">
        <v>28476</v>
      </c>
      <c r="J1541" s="44">
        <v>393.6</v>
      </c>
      <c r="K1541">
        <f t="shared" si="23"/>
        <v>28476</v>
      </c>
    </row>
    <row r="1542" spans="5:11" x14ac:dyDescent="0.25">
      <c r="E1542">
        <v>64580</v>
      </c>
      <c r="F1542" t="e">
        <v>#N/A</v>
      </c>
      <c r="I1542" s="24">
        <v>28485</v>
      </c>
      <c r="J1542" s="44">
        <v>580.45000000000005</v>
      </c>
      <c r="K1542">
        <f t="shared" ref="K1542:K1605" si="24">VLOOKUP(I1542,$E$4:$F$3113,1,FALSE)</f>
        <v>28485</v>
      </c>
    </row>
    <row r="1543" spans="5:11" hidden="1" x14ac:dyDescent="0.25">
      <c r="E1543">
        <v>64581</v>
      </c>
      <c r="F1543" t="e">
        <v>#N/A</v>
      </c>
      <c r="I1543" s="24">
        <v>28490</v>
      </c>
      <c r="J1543" s="44">
        <v>140.22999999999999</v>
      </c>
      <c r="K1543" t="e">
        <f t="shared" si="24"/>
        <v>#N/A</v>
      </c>
    </row>
    <row r="1544" spans="5:11" hidden="1" x14ac:dyDescent="0.25">
      <c r="E1544">
        <v>64702</v>
      </c>
      <c r="F1544" t="e">
        <v>#N/A</v>
      </c>
      <c r="I1544" s="24">
        <v>28495</v>
      </c>
      <c r="J1544" s="44">
        <v>166.56</v>
      </c>
      <c r="K1544" t="e">
        <f t="shared" si="24"/>
        <v>#N/A</v>
      </c>
    </row>
    <row r="1545" spans="5:11" hidden="1" x14ac:dyDescent="0.25">
      <c r="E1545">
        <v>64704</v>
      </c>
      <c r="F1545" t="e">
        <v>#N/A</v>
      </c>
      <c r="I1545" s="24">
        <v>28496</v>
      </c>
      <c r="J1545" s="44">
        <v>261.35000000000002</v>
      </c>
      <c r="K1545" t="e">
        <f t="shared" si="24"/>
        <v>#N/A</v>
      </c>
    </row>
    <row r="1546" spans="5:11" hidden="1" x14ac:dyDescent="0.25">
      <c r="E1546">
        <v>64708</v>
      </c>
      <c r="F1546" t="e">
        <v>#N/A</v>
      </c>
      <c r="I1546" s="24">
        <v>28505</v>
      </c>
      <c r="J1546" s="44">
        <v>551.04</v>
      </c>
      <c r="K1546" t="e">
        <f t="shared" si="24"/>
        <v>#N/A</v>
      </c>
    </row>
    <row r="1547" spans="5:11" hidden="1" x14ac:dyDescent="0.25">
      <c r="E1547">
        <v>64712</v>
      </c>
      <c r="F1547" t="e">
        <v>#N/A</v>
      </c>
      <c r="I1547" s="24">
        <v>28510</v>
      </c>
      <c r="J1547" s="44">
        <v>135</v>
      </c>
      <c r="K1547" t="e">
        <f t="shared" si="24"/>
        <v>#N/A</v>
      </c>
    </row>
    <row r="1548" spans="5:11" hidden="1" x14ac:dyDescent="0.25">
      <c r="E1548">
        <v>64713</v>
      </c>
      <c r="F1548" t="e">
        <v>#N/A</v>
      </c>
      <c r="I1548" s="24">
        <v>28515</v>
      </c>
      <c r="J1548" s="44">
        <v>158.96</v>
      </c>
      <c r="K1548" t="e">
        <f t="shared" si="24"/>
        <v>#N/A</v>
      </c>
    </row>
    <row r="1549" spans="5:11" hidden="1" x14ac:dyDescent="0.25">
      <c r="E1549">
        <v>64714</v>
      </c>
      <c r="F1549" t="e">
        <v>#N/A</v>
      </c>
      <c r="I1549" s="24">
        <v>28525</v>
      </c>
      <c r="J1549" s="44">
        <v>441.09</v>
      </c>
      <c r="K1549" t="e">
        <f t="shared" si="24"/>
        <v>#N/A</v>
      </c>
    </row>
    <row r="1550" spans="5:11" hidden="1" x14ac:dyDescent="0.25">
      <c r="E1550">
        <v>64716</v>
      </c>
      <c r="F1550" t="e">
        <v>#N/A</v>
      </c>
      <c r="I1550" s="24">
        <v>28530</v>
      </c>
      <c r="J1550" s="44">
        <v>114.31</v>
      </c>
      <c r="K1550" t="e">
        <f t="shared" si="24"/>
        <v>#N/A</v>
      </c>
    </row>
    <row r="1551" spans="5:11" hidden="1" x14ac:dyDescent="0.25">
      <c r="E1551">
        <v>64718</v>
      </c>
      <c r="F1551" t="e">
        <v>#N/A</v>
      </c>
      <c r="I1551" s="24">
        <v>28531</v>
      </c>
      <c r="J1551" s="44">
        <v>203.64</v>
      </c>
      <c r="K1551" t="e">
        <f t="shared" si="24"/>
        <v>#N/A</v>
      </c>
    </row>
    <row r="1552" spans="5:11" hidden="1" x14ac:dyDescent="0.25">
      <c r="E1552">
        <v>64719</v>
      </c>
      <c r="F1552" t="e">
        <v>#N/A</v>
      </c>
      <c r="I1552" s="24">
        <v>28540</v>
      </c>
      <c r="J1552" s="44">
        <v>207.78</v>
      </c>
      <c r="K1552" t="e">
        <f t="shared" si="24"/>
        <v>#N/A</v>
      </c>
    </row>
    <row r="1553" spans="5:11" hidden="1" x14ac:dyDescent="0.25">
      <c r="E1553">
        <v>64722</v>
      </c>
      <c r="F1553" t="e">
        <v>#N/A</v>
      </c>
      <c r="I1553" s="24">
        <v>28545</v>
      </c>
      <c r="J1553" s="44">
        <v>289.33999999999997</v>
      </c>
      <c r="K1553" t="e">
        <f t="shared" si="24"/>
        <v>#N/A</v>
      </c>
    </row>
    <row r="1554" spans="5:11" hidden="1" x14ac:dyDescent="0.25">
      <c r="E1554">
        <v>64726</v>
      </c>
      <c r="F1554" t="e">
        <v>#N/A</v>
      </c>
      <c r="I1554" s="24">
        <v>28546</v>
      </c>
      <c r="J1554" s="44">
        <v>368.07</v>
      </c>
      <c r="K1554" t="e">
        <f t="shared" si="24"/>
        <v>#N/A</v>
      </c>
    </row>
    <row r="1555" spans="5:11" hidden="1" x14ac:dyDescent="0.25">
      <c r="E1555">
        <v>64727</v>
      </c>
      <c r="F1555" t="e">
        <v>#N/A</v>
      </c>
      <c r="I1555" s="24">
        <v>28555</v>
      </c>
      <c r="J1555" s="44">
        <v>739.72</v>
      </c>
      <c r="K1555" t="e">
        <f t="shared" si="24"/>
        <v>#N/A</v>
      </c>
    </row>
    <row r="1556" spans="5:11" hidden="1" x14ac:dyDescent="0.25">
      <c r="E1556">
        <v>64732</v>
      </c>
      <c r="F1556" t="e">
        <v>#N/A</v>
      </c>
      <c r="I1556" s="24">
        <v>28570</v>
      </c>
      <c r="J1556" s="44">
        <v>211.19</v>
      </c>
      <c r="K1556" t="e">
        <f t="shared" si="24"/>
        <v>#N/A</v>
      </c>
    </row>
    <row r="1557" spans="5:11" hidden="1" x14ac:dyDescent="0.25">
      <c r="E1557">
        <v>64734</v>
      </c>
      <c r="F1557" t="e">
        <v>#N/A</v>
      </c>
      <c r="I1557" s="24">
        <v>28575</v>
      </c>
      <c r="J1557" s="44">
        <v>368.45</v>
      </c>
      <c r="K1557" t="e">
        <f t="shared" si="24"/>
        <v>#N/A</v>
      </c>
    </row>
    <row r="1558" spans="5:11" x14ac:dyDescent="0.25">
      <c r="E1558">
        <v>64736</v>
      </c>
      <c r="F1558" t="e">
        <v>#N/A</v>
      </c>
      <c r="I1558" s="24">
        <v>28576</v>
      </c>
      <c r="J1558" s="44">
        <v>433.52</v>
      </c>
      <c r="K1558">
        <f t="shared" si="24"/>
        <v>28576</v>
      </c>
    </row>
    <row r="1559" spans="5:11" hidden="1" x14ac:dyDescent="0.25">
      <c r="E1559">
        <v>64738</v>
      </c>
      <c r="F1559" t="e">
        <v>#N/A</v>
      </c>
      <c r="I1559" s="24">
        <v>28585</v>
      </c>
      <c r="J1559" s="44">
        <v>735.81</v>
      </c>
      <c r="K1559" t="e">
        <f t="shared" si="24"/>
        <v>#N/A</v>
      </c>
    </row>
    <row r="1560" spans="5:11" hidden="1" x14ac:dyDescent="0.25">
      <c r="E1560">
        <v>64740</v>
      </c>
      <c r="F1560" t="e">
        <v>#N/A</v>
      </c>
      <c r="I1560" s="24">
        <v>28600</v>
      </c>
      <c r="J1560" s="44">
        <v>209.52</v>
      </c>
      <c r="K1560" t="e">
        <f t="shared" si="24"/>
        <v>#N/A</v>
      </c>
    </row>
    <row r="1561" spans="5:11" hidden="1" x14ac:dyDescent="0.25">
      <c r="E1561">
        <v>64742</v>
      </c>
      <c r="F1561" t="e">
        <v>#N/A</v>
      </c>
      <c r="I1561" s="24">
        <v>28605</v>
      </c>
      <c r="J1561" s="44">
        <v>327.67</v>
      </c>
      <c r="K1561" t="e">
        <f t="shared" si="24"/>
        <v>#N/A</v>
      </c>
    </row>
    <row r="1562" spans="5:11" x14ac:dyDescent="0.25">
      <c r="E1562">
        <v>64744</v>
      </c>
      <c r="F1562" t="e">
        <v>#N/A</v>
      </c>
      <c r="I1562" s="24">
        <v>28606</v>
      </c>
      <c r="J1562" s="44">
        <v>438.29</v>
      </c>
      <c r="K1562">
        <f t="shared" si="24"/>
        <v>28606</v>
      </c>
    </row>
    <row r="1563" spans="5:11" x14ac:dyDescent="0.25">
      <c r="E1563">
        <v>64746</v>
      </c>
      <c r="F1563" t="e">
        <v>#N/A</v>
      </c>
      <c r="I1563" s="24">
        <v>28615</v>
      </c>
      <c r="J1563" s="44">
        <v>874.63</v>
      </c>
      <c r="K1563">
        <f t="shared" si="24"/>
        <v>28615</v>
      </c>
    </row>
    <row r="1564" spans="5:11" hidden="1" x14ac:dyDescent="0.25">
      <c r="E1564">
        <v>64755</v>
      </c>
      <c r="F1564" t="e">
        <v>#N/A</v>
      </c>
      <c r="I1564" s="24">
        <v>28630</v>
      </c>
      <c r="J1564" s="44">
        <v>120.34</v>
      </c>
      <c r="K1564" t="e">
        <f t="shared" si="24"/>
        <v>#N/A</v>
      </c>
    </row>
    <row r="1565" spans="5:11" hidden="1" x14ac:dyDescent="0.25">
      <c r="E1565">
        <v>64760</v>
      </c>
      <c r="F1565" t="e">
        <v>#N/A</v>
      </c>
      <c r="I1565" s="24">
        <v>28635</v>
      </c>
      <c r="J1565" s="44">
        <v>144.59</v>
      </c>
      <c r="K1565" t="e">
        <f t="shared" si="24"/>
        <v>#N/A</v>
      </c>
    </row>
    <row r="1566" spans="5:11" hidden="1" x14ac:dyDescent="0.25">
      <c r="E1566">
        <v>64763</v>
      </c>
      <c r="F1566" t="e">
        <v>#N/A</v>
      </c>
      <c r="I1566" s="24">
        <v>28636</v>
      </c>
      <c r="J1566" s="44">
        <v>200.89</v>
      </c>
      <c r="K1566" t="e">
        <f t="shared" si="24"/>
        <v>#N/A</v>
      </c>
    </row>
    <row r="1567" spans="5:11" hidden="1" x14ac:dyDescent="0.25">
      <c r="E1567">
        <v>64766</v>
      </c>
      <c r="F1567" t="e">
        <v>#N/A</v>
      </c>
      <c r="I1567" s="24">
        <v>28645</v>
      </c>
      <c r="J1567" s="44">
        <v>535.05999999999995</v>
      </c>
      <c r="K1567" t="e">
        <f t="shared" si="24"/>
        <v>#N/A</v>
      </c>
    </row>
    <row r="1568" spans="5:11" hidden="1" x14ac:dyDescent="0.25">
      <c r="E1568">
        <v>64771</v>
      </c>
      <c r="F1568" t="e">
        <v>#N/A</v>
      </c>
      <c r="I1568" s="24">
        <v>28660</v>
      </c>
      <c r="J1568" s="44">
        <v>97.92</v>
      </c>
      <c r="K1568" t="e">
        <f t="shared" si="24"/>
        <v>#N/A</v>
      </c>
    </row>
    <row r="1569" spans="5:11" hidden="1" x14ac:dyDescent="0.25">
      <c r="E1569">
        <v>64772</v>
      </c>
      <c r="F1569" t="e">
        <v>#N/A</v>
      </c>
      <c r="I1569" s="24">
        <v>28665</v>
      </c>
      <c r="J1569" s="44">
        <v>144.15</v>
      </c>
      <c r="K1569" t="e">
        <f t="shared" si="24"/>
        <v>#N/A</v>
      </c>
    </row>
    <row r="1570" spans="5:11" x14ac:dyDescent="0.25">
      <c r="E1570">
        <v>64774</v>
      </c>
      <c r="F1570" t="e">
        <v>#N/A</v>
      </c>
      <c r="I1570" s="24">
        <v>28666</v>
      </c>
      <c r="J1570" s="44">
        <v>207.11</v>
      </c>
      <c r="K1570">
        <f t="shared" si="24"/>
        <v>28666</v>
      </c>
    </row>
    <row r="1571" spans="5:11" hidden="1" x14ac:dyDescent="0.25">
      <c r="E1571">
        <v>64776</v>
      </c>
      <c r="F1571" t="e">
        <v>#N/A</v>
      </c>
      <c r="I1571" s="24">
        <v>28675</v>
      </c>
      <c r="J1571" s="44">
        <v>456.29</v>
      </c>
      <c r="K1571" t="e">
        <f t="shared" si="24"/>
        <v>#N/A</v>
      </c>
    </row>
    <row r="1572" spans="5:11" x14ac:dyDescent="0.25">
      <c r="E1572">
        <v>64778</v>
      </c>
      <c r="F1572" t="e">
        <v>#N/A</v>
      </c>
      <c r="I1572" s="24">
        <v>28705</v>
      </c>
      <c r="J1572" s="44">
        <v>1378.6</v>
      </c>
      <c r="K1572">
        <f t="shared" si="24"/>
        <v>28705</v>
      </c>
    </row>
    <row r="1573" spans="5:11" x14ac:dyDescent="0.25">
      <c r="E1573">
        <v>64782</v>
      </c>
      <c r="F1573" t="e">
        <v>#N/A</v>
      </c>
      <c r="I1573" s="24">
        <v>28715</v>
      </c>
      <c r="J1573" s="44">
        <v>1037.05</v>
      </c>
      <c r="K1573">
        <f t="shared" si="24"/>
        <v>28715</v>
      </c>
    </row>
    <row r="1574" spans="5:11" x14ac:dyDescent="0.25">
      <c r="E1574">
        <v>64783</v>
      </c>
      <c r="F1574" t="e">
        <v>#N/A</v>
      </c>
      <c r="I1574" s="24">
        <v>28725</v>
      </c>
      <c r="J1574" s="44">
        <v>859.82</v>
      </c>
      <c r="K1574">
        <f t="shared" si="24"/>
        <v>28725</v>
      </c>
    </row>
    <row r="1575" spans="5:11" x14ac:dyDescent="0.25">
      <c r="E1575">
        <v>64784</v>
      </c>
      <c r="F1575" t="e">
        <v>#N/A</v>
      </c>
      <c r="I1575" s="24">
        <v>28730</v>
      </c>
      <c r="J1575" s="44">
        <v>809.56</v>
      </c>
      <c r="K1575">
        <f t="shared" si="24"/>
        <v>28730</v>
      </c>
    </row>
    <row r="1576" spans="5:11" x14ac:dyDescent="0.25">
      <c r="E1576">
        <v>64786</v>
      </c>
      <c r="F1576" t="e">
        <v>#N/A</v>
      </c>
      <c r="I1576" s="24">
        <v>28735</v>
      </c>
      <c r="J1576" s="44">
        <v>860.79</v>
      </c>
      <c r="K1576">
        <f t="shared" si="24"/>
        <v>28735</v>
      </c>
    </row>
    <row r="1577" spans="5:11" x14ac:dyDescent="0.25">
      <c r="E1577">
        <v>64787</v>
      </c>
      <c r="F1577" t="e">
        <v>#N/A</v>
      </c>
      <c r="I1577" s="24">
        <v>28737</v>
      </c>
      <c r="J1577" s="44">
        <v>758.81</v>
      </c>
      <c r="K1577">
        <f t="shared" si="24"/>
        <v>28737</v>
      </c>
    </row>
    <row r="1578" spans="5:11" hidden="1" x14ac:dyDescent="0.25">
      <c r="E1578">
        <v>64788</v>
      </c>
      <c r="F1578" t="e">
        <v>#N/A</v>
      </c>
      <c r="I1578" s="24">
        <v>28740</v>
      </c>
      <c r="J1578" s="44">
        <v>687.79</v>
      </c>
      <c r="K1578" t="e">
        <f t="shared" si="24"/>
        <v>#N/A</v>
      </c>
    </row>
    <row r="1579" spans="5:11" hidden="1" x14ac:dyDescent="0.25">
      <c r="E1579">
        <v>64790</v>
      </c>
      <c r="F1579" t="e">
        <v>#N/A</v>
      </c>
      <c r="I1579" s="24">
        <v>28750</v>
      </c>
      <c r="J1579" s="44">
        <v>653.79999999999995</v>
      </c>
      <c r="K1579" t="e">
        <f t="shared" si="24"/>
        <v>#N/A</v>
      </c>
    </row>
    <row r="1580" spans="5:11" hidden="1" x14ac:dyDescent="0.25">
      <c r="E1580">
        <v>64792</v>
      </c>
      <c r="F1580" t="e">
        <v>#N/A</v>
      </c>
      <c r="I1580" s="24">
        <v>28755</v>
      </c>
      <c r="J1580" s="44">
        <v>365.34</v>
      </c>
      <c r="K1580" t="e">
        <f t="shared" si="24"/>
        <v>#N/A</v>
      </c>
    </row>
    <row r="1581" spans="5:11" hidden="1" x14ac:dyDescent="0.25">
      <c r="E1581">
        <v>64795</v>
      </c>
      <c r="F1581" t="e">
        <v>#N/A</v>
      </c>
      <c r="I1581" s="24">
        <v>28760</v>
      </c>
      <c r="J1581" s="44">
        <v>635.51</v>
      </c>
      <c r="K1581" t="e">
        <f t="shared" si="24"/>
        <v>#N/A</v>
      </c>
    </row>
    <row r="1582" spans="5:11" x14ac:dyDescent="0.25">
      <c r="E1582">
        <v>64802</v>
      </c>
      <c r="F1582" t="e">
        <v>#N/A</v>
      </c>
      <c r="I1582" s="24">
        <v>28800</v>
      </c>
      <c r="J1582" s="44">
        <v>598.25</v>
      </c>
      <c r="K1582">
        <f t="shared" si="24"/>
        <v>28800</v>
      </c>
    </row>
    <row r="1583" spans="5:11" x14ac:dyDescent="0.25">
      <c r="E1583">
        <v>64804</v>
      </c>
      <c r="F1583" t="e">
        <v>#N/A</v>
      </c>
      <c r="I1583" s="24">
        <v>28805</v>
      </c>
      <c r="J1583" s="44">
        <v>806.5</v>
      </c>
      <c r="K1583">
        <f t="shared" si="24"/>
        <v>28805</v>
      </c>
    </row>
    <row r="1584" spans="5:11" x14ac:dyDescent="0.25">
      <c r="E1584">
        <v>64809</v>
      </c>
      <c r="F1584" t="e">
        <v>#N/A</v>
      </c>
      <c r="I1584" s="24">
        <v>28810</v>
      </c>
      <c r="J1584" s="44">
        <v>478.72</v>
      </c>
      <c r="K1584">
        <f t="shared" si="24"/>
        <v>28810</v>
      </c>
    </row>
    <row r="1585" spans="5:11" hidden="1" x14ac:dyDescent="0.25">
      <c r="E1585">
        <v>64818</v>
      </c>
      <c r="F1585" t="e">
        <v>#N/A</v>
      </c>
      <c r="I1585" s="24">
        <v>28820</v>
      </c>
      <c r="J1585" s="44">
        <v>439.39</v>
      </c>
      <c r="K1585" t="e">
        <f t="shared" si="24"/>
        <v>#N/A</v>
      </c>
    </row>
    <row r="1586" spans="5:11" hidden="1" x14ac:dyDescent="0.25">
      <c r="E1586">
        <v>64820</v>
      </c>
      <c r="F1586" t="e">
        <v>#N/A</v>
      </c>
      <c r="I1586" s="24">
        <v>28825</v>
      </c>
      <c r="J1586" s="44">
        <v>412.1</v>
      </c>
      <c r="K1586" t="e">
        <f t="shared" si="24"/>
        <v>#N/A</v>
      </c>
    </row>
    <row r="1587" spans="5:11" hidden="1" x14ac:dyDescent="0.25">
      <c r="E1587">
        <v>64821</v>
      </c>
      <c r="F1587" t="e">
        <v>#N/A</v>
      </c>
      <c r="I1587" s="24">
        <v>28890</v>
      </c>
      <c r="J1587" s="44">
        <v>246.67</v>
      </c>
      <c r="K1587" t="e">
        <f t="shared" si="24"/>
        <v>#N/A</v>
      </c>
    </row>
    <row r="1588" spans="5:11" hidden="1" x14ac:dyDescent="0.25">
      <c r="E1588">
        <v>64822</v>
      </c>
      <c r="F1588" t="e">
        <v>#N/A</v>
      </c>
      <c r="I1588" s="24">
        <v>29000</v>
      </c>
      <c r="J1588" s="44">
        <v>194.05</v>
      </c>
      <c r="K1588" t="e">
        <f t="shared" si="24"/>
        <v>#N/A</v>
      </c>
    </row>
    <row r="1589" spans="5:11" hidden="1" x14ac:dyDescent="0.25">
      <c r="E1589">
        <v>64823</v>
      </c>
      <c r="F1589" t="e">
        <v>#N/A</v>
      </c>
      <c r="I1589" s="24">
        <v>29010</v>
      </c>
      <c r="J1589" s="44">
        <v>162.97</v>
      </c>
      <c r="K1589" t="e">
        <f t="shared" si="24"/>
        <v>#N/A</v>
      </c>
    </row>
    <row r="1590" spans="5:11" hidden="1" x14ac:dyDescent="0.25">
      <c r="E1590">
        <v>64831</v>
      </c>
      <c r="F1590" t="e">
        <v>#N/A</v>
      </c>
      <c r="I1590" s="24">
        <v>29015</v>
      </c>
      <c r="J1590" s="44">
        <v>197.92</v>
      </c>
      <c r="K1590" t="e">
        <f t="shared" si="24"/>
        <v>#N/A</v>
      </c>
    </row>
    <row r="1591" spans="5:11" hidden="1" x14ac:dyDescent="0.25">
      <c r="E1591">
        <v>64832</v>
      </c>
      <c r="F1591" t="e">
        <v>#N/A</v>
      </c>
      <c r="I1591" s="24">
        <v>29035</v>
      </c>
      <c r="J1591" s="44">
        <v>132.33000000000001</v>
      </c>
      <c r="K1591" t="e">
        <f t="shared" si="24"/>
        <v>#N/A</v>
      </c>
    </row>
    <row r="1592" spans="5:11" hidden="1" x14ac:dyDescent="0.25">
      <c r="E1592">
        <v>64834</v>
      </c>
      <c r="F1592" t="e">
        <v>#N/A</v>
      </c>
      <c r="I1592" s="24">
        <v>29040</v>
      </c>
      <c r="J1592" s="44">
        <v>160.44999999999999</v>
      </c>
      <c r="K1592" t="e">
        <f t="shared" si="24"/>
        <v>#N/A</v>
      </c>
    </row>
    <row r="1593" spans="5:11" hidden="1" x14ac:dyDescent="0.25">
      <c r="E1593">
        <v>64835</v>
      </c>
      <c r="F1593" t="e">
        <v>#N/A</v>
      </c>
      <c r="I1593" s="24">
        <v>29044</v>
      </c>
      <c r="J1593" s="44">
        <v>167.3</v>
      </c>
      <c r="K1593" t="e">
        <f t="shared" si="24"/>
        <v>#N/A</v>
      </c>
    </row>
    <row r="1594" spans="5:11" hidden="1" x14ac:dyDescent="0.25">
      <c r="E1594">
        <v>64836</v>
      </c>
      <c r="F1594" t="e">
        <v>#N/A</v>
      </c>
      <c r="I1594" s="24">
        <v>29046</v>
      </c>
      <c r="J1594" s="44">
        <v>174.23</v>
      </c>
      <c r="K1594" t="e">
        <f t="shared" si="24"/>
        <v>#N/A</v>
      </c>
    </row>
    <row r="1595" spans="5:11" hidden="1" x14ac:dyDescent="0.25">
      <c r="E1595">
        <v>64837</v>
      </c>
      <c r="F1595" t="e">
        <v>#N/A</v>
      </c>
      <c r="I1595" s="24">
        <v>29049</v>
      </c>
      <c r="J1595" s="44">
        <v>68.73</v>
      </c>
      <c r="K1595" t="e">
        <f t="shared" si="24"/>
        <v>#N/A</v>
      </c>
    </row>
    <row r="1596" spans="5:11" hidden="1" x14ac:dyDescent="0.25">
      <c r="E1596">
        <v>64840</v>
      </c>
      <c r="F1596" t="e">
        <v>#N/A</v>
      </c>
      <c r="I1596" s="24">
        <v>29055</v>
      </c>
      <c r="J1596" s="44">
        <v>154.28</v>
      </c>
      <c r="K1596" t="e">
        <f t="shared" si="24"/>
        <v>#N/A</v>
      </c>
    </row>
    <row r="1597" spans="5:11" hidden="1" x14ac:dyDescent="0.25">
      <c r="E1597">
        <v>64856</v>
      </c>
      <c r="F1597" t="e">
        <v>#N/A</v>
      </c>
      <c r="I1597" s="24">
        <v>29058</v>
      </c>
      <c r="J1597" s="44">
        <v>102.57</v>
      </c>
      <c r="K1597" t="e">
        <f t="shared" si="24"/>
        <v>#N/A</v>
      </c>
    </row>
    <row r="1598" spans="5:11" hidden="1" x14ac:dyDescent="0.25">
      <c r="E1598">
        <v>64857</v>
      </c>
      <c r="F1598" t="e">
        <v>#N/A</v>
      </c>
      <c r="I1598" s="24">
        <v>29065</v>
      </c>
      <c r="J1598" s="44">
        <v>76.040000000000006</v>
      </c>
      <c r="K1598" t="e">
        <f t="shared" si="24"/>
        <v>#N/A</v>
      </c>
    </row>
    <row r="1599" spans="5:11" hidden="1" x14ac:dyDescent="0.25">
      <c r="E1599">
        <v>64858</v>
      </c>
      <c r="F1599" t="e">
        <v>#N/A</v>
      </c>
      <c r="I1599" s="24">
        <v>29075</v>
      </c>
      <c r="J1599" s="44">
        <v>69.17</v>
      </c>
      <c r="K1599" t="e">
        <f t="shared" si="24"/>
        <v>#N/A</v>
      </c>
    </row>
    <row r="1600" spans="5:11" hidden="1" x14ac:dyDescent="0.25">
      <c r="E1600">
        <v>64859</v>
      </c>
      <c r="F1600" t="e">
        <v>#N/A</v>
      </c>
      <c r="I1600" s="24">
        <v>29085</v>
      </c>
      <c r="J1600" s="44">
        <v>74.84</v>
      </c>
      <c r="K1600" t="e">
        <f t="shared" si="24"/>
        <v>#N/A</v>
      </c>
    </row>
    <row r="1601" spans="5:11" hidden="1" x14ac:dyDescent="0.25">
      <c r="E1601">
        <v>64861</v>
      </c>
      <c r="F1601" t="e">
        <v>#N/A</v>
      </c>
      <c r="I1601" s="24">
        <v>29086</v>
      </c>
      <c r="J1601" s="44">
        <v>56.89</v>
      </c>
      <c r="K1601" t="e">
        <f t="shared" si="24"/>
        <v>#N/A</v>
      </c>
    </row>
    <row r="1602" spans="5:11" hidden="1" x14ac:dyDescent="0.25">
      <c r="E1602">
        <v>64862</v>
      </c>
      <c r="F1602" t="e">
        <v>#N/A</v>
      </c>
      <c r="I1602" s="24">
        <v>29105</v>
      </c>
      <c r="J1602" s="44">
        <v>65.2</v>
      </c>
      <c r="K1602" t="e">
        <f t="shared" si="24"/>
        <v>#N/A</v>
      </c>
    </row>
    <row r="1603" spans="5:11" hidden="1" x14ac:dyDescent="0.25">
      <c r="E1603">
        <v>64864</v>
      </c>
      <c r="F1603" t="e">
        <v>#N/A</v>
      </c>
      <c r="I1603" s="24">
        <v>29125</v>
      </c>
      <c r="J1603" s="44">
        <v>43.64</v>
      </c>
      <c r="K1603" t="e">
        <f t="shared" si="24"/>
        <v>#N/A</v>
      </c>
    </row>
    <row r="1604" spans="5:11" hidden="1" x14ac:dyDescent="0.25">
      <c r="E1604">
        <v>64865</v>
      </c>
      <c r="F1604" t="e">
        <v>#N/A</v>
      </c>
      <c r="I1604" s="24">
        <v>29126</v>
      </c>
      <c r="J1604" s="44">
        <v>53.44</v>
      </c>
      <c r="K1604" t="e">
        <f t="shared" si="24"/>
        <v>#N/A</v>
      </c>
    </row>
    <row r="1605" spans="5:11" hidden="1" x14ac:dyDescent="0.25">
      <c r="E1605">
        <v>64866</v>
      </c>
      <c r="F1605" t="e">
        <v>#N/A</v>
      </c>
      <c r="I1605" s="24">
        <v>29130</v>
      </c>
      <c r="J1605" s="44">
        <v>31.15</v>
      </c>
      <c r="K1605" t="e">
        <f t="shared" si="24"/>
        <v>#N/A</v>
      </c>
    </row>
    <row r="1606" spans="5:11" hidden="1" x14ac:dyDescent="0.25">
      <c r="E1606">
        <v>64868</v>
      </c>
      <c r="F1606" t="e">
        <v>#N/A</v>
      </c>
      <c r="I1606" s="24">
        <v>29131</v>
      </c>
      <c r="J1606" s="44">
        <v>35.81</v>
      </c>
      <c r="K1606" t="e">
        <f t="shared" ref="K1606:K1669" si="25">VLOOKUP(I1606,$E$4:$F$3113,1,FALSE)</f>
        <v>#N/A</v>
      </c>
    </row>
    <row r="1607" spans="5:11" hidden="1" x14ac:dyDescent="0.25">
      <c r="E1607">
        <v>64872</v>
      </c>
      <c r="F1607" t="e">
        <v>#N/A</v>
      </c>
      <c r="I1607" s="24">
        <v>29200</v>
      </c>
      <c r="J1607" s="44">
        <v>19.52</v>
      </c>
      <c r="K1607" t="e">
        <f t="shared" si="25"/>
        <v>#N/A</v>
      </c>
    </row>
    <row r="1608" spans="5:11" hidden="1" x14ac:dyDescent="0.25">
      <c r="E1608">
        <v>64874</v>
      </c>
      <c r="F1608" t="e">
        <v>#N/A</v>
      </c>
      <c r="I1608" s="24">
        <v>29240</v>
      </c>
      <c r="J1608" s="44">
        <v>19.93</v>
      </c>
      <c r="K1608" t="e">
        <f t="shared" si="25"/>
        <v>#N/A</v>
      </c>
    </row>
    <row r="1609" spans="5:11" hidden="1" x14ac:dyDescent="0.25">
      <c r="E1609">
        <v>64876</v>
      </c>
      <c r="F1609" t="e">
        <v>#N/A</v>
      </c>
      <c r="I1609" s="24">
        <v>29260</v>
      </c>
      <c r="J1609" s="44">
        <v>21.11</v>
      </c>
      <c r="K1609" t="e">
        <f t="shared" si="25"/>
        <v>#N/A</v>
      </c>
    </row>
    <row r="1610" spans="5:11" hidden="1" x14ac:dyDescent="0.25">
      <c r="E1610">
        <v>64885</v>
      </c>
      <c r="F1610" t="e">
        <v>#N/A</v>
      </c>
      <c r="I1610" s="24">
        <v>29280</v>
      </c>
      <c r="J1610" s="44">
        <v>21.92</v>
      </c>
      <c r="K1610" t="e">
        <f t="shared" si="25"/>
        <v>#N/A</v>
      </c>
    </row>
    <row r="1611" spans="5:11" hidden="1" x14ac:dyDescent="0.25">
      <c r="E1611">
        <v>64886</v>
      </c>
      <c r="F1611" t="e">
        <v>#N/A</v>
      </c>
      <c r="I1611" s="24">
        <v>29305</v>
      </c>
      <c r="J1611" s="44">
        <v>177.1</v>
      </c>
      <c r="K1611" t="e">
        <f t="shared" si="25"/>
        <v>#N/A</v>
      </c>
    </row>
    <row r="1612" spans="5:11" hidden="1" x14ac:dyDescent="0.25">
      <c r="E1612">
        <v>64890</v>
      </c>
      <c r="F1612" t="e">
        <v>#N/A</v>
      </c>
      <c r="I1612" s="24">
        <v>29325</v>
      </c>
      <c r="J1612" s="44">
        <v>197.71</v>
      </c>
      <c r="K1612" t="e">
        <f t="shared" si="25"/>
        <v>#N/A</v>
      </c>
    </row>
    <row r="1613" spans="5:11" hidden="1" x14ac:dyDescent="0.25">
      <c r="E1613">
        <v>64891</v>
      </c>
      <c r="F1613" t="e">
        <v>#N/A</v>
      </c>
      <c r="I1613" s="24">
        <v>29345</v>
      </c>
      <c r="J1613" s="44">
        <v>111.47</v>
      </c>
      <c r="K1613" t="e">
        <f t="shared" si="25"/>
        <v>#N/A</v>
      </c>
    </row>
    <row r="1614" spans="5:11" hidden="1" x14ac:dyDescent="0.25">
      <c r="E1614">
        <v>64892</v>
      </c>
      <c r="F1614" t="e">
        <v>#N/A</v>
      </c>
      <c r="I1614" s="24">
        <v>29355</v>
      </c>
      <c r="J1614" s="44">
        <v>117.43</v>
      </c>
      <c r="K1614" t="e">
        <f t="shared" si="25"/>
        <v>#N/A</v>
      </c>
    </row>
    <row r="1615" spans="5:11" hidden="1" x14ac:dyDescent="0.25">
      <c r="E1615">
        <v>64893</v>
      </c>
      <c r="F1615" t="e">
        <v>#N/A</v>
      </c>
      <c r="I1615" s="24">
        <v>29358</v>
      </c>
      <c r="J1615" s="44">
        <v>115.36</v>
      </c>
      <c r="K1615" t="e">
        <f t="shared" si="25"/>
        <v>#N/A</v>
      </c>
    </row>
    <row r="1616" spans="5:11" hidden="1" x14ac:dyDescent="0.25">
      <c r="E1616">
        <v>64895</v>
      </c>
      <c r="F1616" t="e">
        <v>#N/A</v>
      </c>
      <c r="I1616" s="24">
        <v>29365</v>
      </c>
      <c r="J1616" s="44">
        <v>97</v>
      </c>
      <c r="K1616" t="e">
        <f t="shared" si="25"/>
        <v>#N/A</v>
      </c>
    </row>
    <row r="1617" spans="5:11" hidden="1" x14ac:dyDescent="0.25">
      <c r="E1617">
        <v>64896</v>
      </c>
      <c r="F1617" t="e">
        <v>#N/A</v>
      </c>
      <c r="I1617" s="24">
        <v>29405</v>
      </c>
      <c r="J1617" s="44">
        <v>66.27</v>
      </c>
      <c r="K1617" t="e">
        <f t="shared" si="25"/>
        <v>#N/A</v>
      </c>
    </row>
    <row r="1618" spans="5:11" hidden="1" x14ac:dyDescent="0.25">
      <c r="E1618">
        <v>64897</v>
      </c>
      <c r="F1618" t="e">
        <v>#N/A</v>
      </c>
      <c r="I1618" s="24">
        <v>29425</v>
      </c>
      <c r="J1618" s="44">
        <v>62.65</v>
      </c>
      <c r="K1618" t="e">
        <f t="shared" si="25"/>
        <v>#N/A</v>
      </c>
    </row>
    <row r="1619" spans="5:11" hidden="1" x14ac:dyDescent="0.25">
      <c r="E1619">
        <v>64898</v>
      </c>
      <c r="F1619" t="e">
        <v>#N/A</v>
      </c>
      <c r="I1619" s="24">
        <v>29435</v>
      </c>
      <c r="J1619" s="44">
        <v>91.39</v>
      </c>
      <c r="K1619" t="e">
        <f t="shared" si="25"/>
        <v>#N/A</v>
      </c>
    </row>
    <row r="1620" spans="5:11" hidden="1" x14ac:dyDescent="0.25">
      <c r="E1620">
        <v>64901</v>
      </c>
      <c r="F1620" t="e">
        <v>#N/A</v>
      </c>
      <c r="I1620" s="24">
        <v>29440</v>
      </c>
      <c r="J1620" s="44">
        <v>31.34</v>
      </c>
      <c r="K1620" t="e">
        <f t="shared" si="25"/>
        <v>#N/A</v>
      </c>
    </row>
    <row r="1621" spans="5:11" hidden="1" x14ac:dyDescent="0.25">
      <c r="E1621">
        <v>64902</v>
      </c>
      <c r="F1621" t="e">
        <v>#N/A</v>
      </c>
      <c r="I1621" s="24">
        <v>29445</v>
      </c>
      <c r="J1621" s="44">
        <v>113.81</v>
      </c>
      <c r="K1621" t="e">
        <f t="shared" si="25"/>
        <v>#N/A</v>
      </c>
    </row>
    <row r="1622" spans="5:11" hidden="1" x14ac:dyDescent="0.25">
      <c r="E1622">
        <v>64905</v>
      </c>
      <c r="F1622" t="e">
        <v>#N/A</v>
      </c>
      <c r="I1622" s="24">
        <v>29450</v>
      </c>
      <c r="J1622" s="44">
        <v>122.42</v>
      </c>
      <c r="K1622" t="e">
        <f t="shared" si="25"/>
        <v>#N/A</v>
      </c>
    </row>
    <row r="1623" spans="5:11" hidden="1" x14ac:dyDescent="0.25">
      <c r="E1623">
        <v>64907</v>
      </c>
      <c r="F1623" t="e">
        <v>#N/A</v>
      </c>
      <c r="I1623" s="24">
        <v>29505</v>
      </c>
      <c r="J1623" s="44">
        <v>55</v>
      </c>
      <c r="K1623" t="e">
        <f t="shared" si="25"/>
        <v>#N/A</v>
      </c>
    </row>
    <row r="1624" spans="5:11" hidden="1" x14ac:dyDescent="0.25">
      <c r="E1624">
        <v>64910</v>
      </c>
      <c r="F1624" t="e">
        <v>#N/A</v>
      </c>
      <c r="I1624" s="24">
        <v>29515</v>
      </c>
      <c r="J1624" s="44">
        <v>54.47</v>
      </c>
      <c r="K1624" t="e">
        <f t="shared" si="25"/>
        <v>#N/A</v>
      </c>
    </row>
    <row r="1625" spans="5:11" hidden="1" x14ac:dyDescent="0.25">
      <c r="E1625">
        <v>64911</v>
      </c>
      <c r="F1625" t="e">
        <v>#N/A</v>
      </c>
      <c r="I1625" s="24">
        <v>29520</v>
      </c>
      <c r="J1625" s="44">
        <v>19.93</v>
      </c>
      <c r="K1625" t="e">
        <f t="shared" si="25"/>
        <v>#N/A</v>
      </c>
    </row>
    <row r="1626" spans="5:11" hidden="1" x14ac:dyDescent="0.25">
      <c r="E1626">
        <v>65091</v>
      </c>
      <c r="F1626" t="e">
        <v>#N/A</v>
      </c>
      <c r="I1626" s="24">
        <v>29530</v>
      </c>
      <c r="J1626" s="44">
        <v>19.91</v>
      </c>
      <c r="K1626" t="e">
        <f t="shared" si="25"/>
        <v>#N/A</v>
      </c>
    </row>
    <row r="1627" spans="5:11" hidden="1" x14ac:dyDescent="0.25">
      <c r="E1627">
        <v>65093</v>
      </c>
      <c r="F1627" t="e">
        <v>#N/A</v>
      </c>
      <c r="I1627" s="24">
        <v>29540</v>
      </c>
      <c r="J1627" s="44">
        <v>19.510000000000002</v>
      </c>
      <c r="K1627" t="e">
        <f t="shared" si="25"/>
        <v>#N/A</v>
      </c>
    </row>
    <row r="1628" spans="5:11" hidden="1" x14ac:dyDescent="0.25">
      <c r="E1628">
        <v>65101</v>
      </c>
      <c r="F1628" t="e">
        <v>#N/A</v>
      </c>
      <c r="I1628" s="24">
        <v>29550</v>
      </c>
      <c r="J1628" s="44">
        <v>12.37</v>
      </c>
      <c r="K1628" t="e">
        <f t="shared" si="25"/>
        <v>#N/A</v>
      </c>
    </row>
    <row r="1629" spans="5:11" hidden="1" x14ac:dyDescent="0.25">
      <c r="E1629">
        <v>65103</v>
      </c>
      <c r="F1629" t="e">
        <v>#N/A</v>
      </c>
      <c r="I1629" s="24">
        <v>29580</v>
      </c>
      <c r="J1629" s="44">
        <v>39.03</v>
      </c>
      <c r="K1629" t="e">
        <f t="shared" si="25"/>
        <v>#N/A</v>
      </c>
    </row>
    <row r="1630" spans="5:11" hidden="1" x14ac:dyDescent="0.25">
      <c r="E1630">
        <v>65105</v>
      </c>
      <c r="F1630" t="e">
        <v>#N/A</v>
      </c>
      <c r="I1630" s="24">
        <v>29581</v>
      </c>
      <c r="J1630" s="44">
        <v>13.59</v>
      </c>
      <c r="K1630" t="e">
        <f t="shared" si="25"/>
        <v>#N/A</v>
      </c>
    </row>
    <row r="1631" spans="5:11" hidden="1" x14ac:dyDescent="0.25">
      <c r="E1631">
        <v>65110</v>
      </c>
      <c r="F1631" t="e">
        <v>#N/A</v>
      </c>
      <c r="I1631" s="24">
        <v>29584</v>
      </c>
      <c r="J1631" s="44">
        <v>16.86</v>
      </c>
      <c r="K1631" t="e">
        <f t="shared" si="25"/>
        <v>#N/A</v>
      </c>
    </row>
    <row r="1632" spans="5:11" hidden="1" x14ac:dyDescent="0.25">
      <c r="E1632">
        <v>65112</v>
      </c>
      <c r="F1632" t="e">
        <v>#N/A</v>
      </c>
      <c r="I1632" s="24">
        <v>29700</v>
      </c>
      <c r="J1632" s="44">
        <v>36.520000000000003</v>
      </c>
      <c r="K1632" t="e">
        <f t="shared" si="25"/>
        <v>#N/A</v>
      </c>
    </row>
    <row r="1633" spans="5:11" hidden="1" x14ac:dyDescent="0.25">
      <c r="E1633">
        <v>65114</v>
      </c>
      <c r="F1633" t="e">
        <v>#N/A</v>
      </c>
      <c r="I1633" s="24">
        <v>29705</v>
      </c>
      <c r="J1633" s="44">
        <v>51.9</v>
      </c>
      <c r="K1633" t="e">
        <f t="shared" si="25"/>
        <v>#N/A</v>
      </c>
    </row>
    <row r="1634" spans="5:11" hidden="1" x14ac:dyDescent="0.25">
      <c r="E1634">
        <v>65130</v>
      </c>
      <c r="F1634" t="e">
        <v>#N/A</v>
      </c>
      <c r="I1634" s="24">
        <v>29710</v>
      </c>
      <c r="J1634" s="44">
        <v>91.15</v>
      </c>
      <c r="K1634" t="e">
        <f t="shared" si="25"/>
        <v>#N/A</v>
      </c>
    </row>
    <row r="1635" spans="5:11" hidden="1" x14ac:dyDescent="0.25">
      <c r="E1635">
        <v>65135</v>
      </c>
      <c r="F1635" t="e">
        <v>#N/A</v>
      </c>
      <c r="I1635" s="24">
        <v>29720</v>
      </c>
      <c r="J1635" s="44">
        <v>48.95</v>
      </c>
      <c r="K1635" t="e">
        <f t="shared" si="25"/>
        <v>#N/A</v>
      </c>
    </row>
    <row r="1636" spans="5:11" hidden="1" x14ac:dyDescent="0.25">
      <c r="E1636">
        <v>65140</v>
      </c>
      <c r="F1636" t="e">
        <v>#N/A</v>
      </c>
      <c r="I1636" s="24">
        <v>29730</v>
      </c>
      <c r="J1636" s="44">
        <v>49.53</v>
      </c>
      <c r="K1636" t="e">
        <f t="shared" si="25"/>
        <v>#N/A</v>
      </c>
    </row>
    <row r="1637" spans="5:11" hidden="1" x14ac:dyDescent="0.25">
      <c r="E1637">
        <v>65150</v>
      </c>
      <c r="F1637" t="e">
        <v>#N/A</v>
      </c>
      <c r="I1637" s="24">
        <v>29740</v>
      </c>
      <c r="J1637" s="44">
        <v>77.47</v>
      </c>
      <c r="K1637" t="e">
        <f t="shared" si="25"/>
        <v>#N/A</v>
      </c>
    </row>
    <row r="1638" spans="5:11" hidden="1" x14ac:dyDescent="0.25">
      <c r="E1638">
        <v>65155</v>
      </c>
      <c r="F1638" t="e">
        <v>#N/A</v>
      </c>
      <c r="I1638" s="24">
        <v>29750</v>
      </c>
      <c r="J1638" s="44">
        <v>73.040000000000006</v>
      </c>
      <c r="K1638" t="e">
        <f t="shared" si="25"/>
        <v>#N/A</v>
      </c>
    </row>
    <row r="1639" spans="5:11" x14ac:dyDescent="0.25">
      <c r="E1639">
        <v>65175</v>
      </c>
      <c r="F1639" t="e">
        <v>#N/A</v>
      </c>
      <c r="I1639" s="24">
        <v>29800</v>
      </c>
      <c r="J1639" s="44">
        <v>564.94000000000005</v>
      </c>
      <c r="K1639">
        <f t="shared" si="25"/>
        <v>29800</v>
      </c>
    </row>
    <row r="1640" spans="5:11" x14ac:dyDescent="0.25">
      <c r="E1640">
        <v>65205</v>
      </c>
      <c r="F1640" t="e">
        <v>#N/A</v>
      </c>
      <c r="I1640" s="24">
        <v>29804</v>
      </c>
      <c r="J1640" s="44">
        <v>715.52</v>
      </c>
      <c r="K1640">
        <f t="shared" si="25"/>
        <v>29804</v>
      </c>
    </row>
    <row r="1641" spans="5:11" x14ac:dyDescent="0.25">
      <c r="E1641">
        <v>65235</v>
      </c>
      <c r="F1641" t="e">
        <v>#N/A</v>
      </c>
      <c r="I1641" s="24">
        <v>29805</v>
      </c>
      <c r="J1641" s="44">
        <v>523.87</v>
      </c>
      <c r="K1641">
        <f t="shared" si="25"/>
        <v>29805</v>
      </c>
    </row>
    <row r="1642" spans="5:11" x14ac:dyDescent="0.25">
      <c r="E1642">
        <v>65260</v>
      </c>
      <c r="F1642" t="e">
        <v>#N/A</v>
      </c>
      <c r="I1642" s="24">
        <v>29806</v>
      </c>
      <c r="J1642" s="44">
        <v>1174.0899999999999</v>
      </c>
      <c r="K1642">
        <f t="shared" si="25"/>
        <v>29806</v>
      </c>
    </row>
    <row r="1643" spans="5:11" x14ac:dyDescent="0.25">
      <c r="E1643">
        <v>65265</v>
      </c>
      <c r="F1643" t="e">
        <v>#N/A</v>
      </c>
      <c r="I1643" s="24">
        <v>29807</v>
      </c>
      <c r="J1643" s="44">
        <v>1146.07</v>
      </c>
      <c r="K1643">
        <f t="shared" si="25"/>
        <v>29807</v>
      </c>
    </row>
    <row r="1644" spans="5:11" x14ac:dyDescent="0.25">
      <c r="E1644">
        <v>65273</v>
      </c>
      <c r="F1644" t="e">
        <v>#N/A</v>
      </c>
      <c r="I1644" s="24">
        <v>29819</v>
      </c>
      <c r="J1644" s="44">
        <v>649.25</v>
      </c>
      <c r="K1644">
        <f t="shared" si="25"/>
        <v>29819</v>
      </c>
    </row>
    <row r="1645" spans="5:11" x14ac:dyDescent="0.25">
      <c r="E1645">
        <v>65280</v>
      </c>
      <c r="F1645" t="e">
        <v>#N/A</v>
      </c>
      <c r="I1645" s="24">
        <v>29820</v>
      </c>
      <c r="J1645" s="44">
        <v>591.29</v>
      </c>
      <c r="K1645">
        <f t="shared" si="25"/>
        <v>29820</v>
      </c>
    </row>
    <row r="1646" spans="5:11" x14ac:dyDescent="0.25">
      <c r="E1646">
        <v>65285</v>
      </c>
      <c r="F1646" t="e">
        <v>#N/A</v>
      </c>
      <c r="I1646" s="24">
        <v>29821</v>
      </c>
      <c r="J1646" s="44">
        <v>645.92999999999995</v>
      </c>
      <c r="K1646">
        <f t="shared" si="25"/>
        <v>29821</v>
      </c>
    </row>
    <row r="1647" spans="5:11" x14ac:dyDescent="0.25">
      <c r="E1647">
        <v>65290</v>
      </c>
      <c r="F1647" t="e">
        <v>#N/A</v>
      </c>
      <c r="I1647" s="24">
        <v>29822</v>
      </c>
      <c r="J1647" s="44">
        <v>627.73</v>
      </c>
      <c r="K1647">
        <f t="shared" si="25"/>
        <v>29822</v>
      </c>
    </row>
    <row r="1648" spans="5:11" x14ac:dyDescent="0.25">
      <c r="E1648">
        <v>65710</v>
      </c>
      <c r="F1648" t="e">
        <v>#N/A</v>
      </c>
      <c r="I1648" s="24">
        <v>29823</v>
      </c>
      <c r="J1648" s="44">
        <v>684.88</v>
      </c>
      <c r="K1648">
        <f t="shared" si="25"/>
        <v>29823</v>
      </c>
    </row>
    <row r="1649" spans="5:11" x14ac:dyDescent="0.25">
      <c r="E1649">
        <v>65730</v>
      </c>
      <c r="F1649" t="e">
        <v>#N/A</v>
      </c>
      <c r="I1649" s="24">
        <v>29824</v>
      </c>
      <c r="J1649" s="44">
        <v>738.52</v>
      </c>
      <c r="K1649">
        <f t="shared" si="25"/>
        <v>29824</v>
      </c>
    </row>
    <row r="1650" spans="5:11" x14ac:dyDescent="0.25">
      <c r="E1650">
        <v>65750</v>
      </c>
      <c r="F1650" t="e">
        <v>#N/A</v>
      </c>
      <c r="I1650" s="24">
        <v>29825</v>
      </c>
      <c r="J1650" s="44">
        <v>639.49</v>
      </c>
      <c r="K1650">
        <f t="shared" si="25"/>
        <v>29825</v>
      </c>
    </row>
    <row r="1651" spans="5:11" x14ac:dyDescent="0.25">
      <c r="E1651">
        <v>65755</v>
      </c>
      <c r="F1651" t="e">
        <v>#N/A</v>
      </c>
      <c r="I1651" s="24">
        <v>29826</v>
      </c>
      <c r="J1651" s="44">
        <v>193.54</v>
      </c>
      <c r="K1651">
        <f t="shared" si="25"/>
        <v>29826</v>
      </c>
    </row>
    <row r="1652" spans="5:11" x14ac:dyDescent="0.25">
      <c r="E1652">
        <v>65756</v>
      </c>
      <c r="F1652" t="e">
        <v>#N/A</v>
      </c>
      <c r="I1652" s="24">
        <v>29827</v>
      </c>
      <c r="J1652" s="44">
        <v>1165.83</v>
      </c>
      <c r="K1652">
        <f t="shared" si="25"/>
        <v>29827</v>
      </c>
    </row>
    <row r="1653" spans="5:11" x14ac:dyDescent="0.25">
      <c r="E1653">
        <v>65770</v>
      </c>
      <c r="F1653" t="e">
        <v>#N/A</v>
      </c>
      <c r="I1653" s="24">
        <v>29828</v>
      </c>
      <c r="J1653" s="44">
        <v>1006.98</v>
      </c>
      <c r="K1653">
        <f t="shared" si="25"/>
        <v>29828</v>
      </c>
    </row>
    <row r="1654" spans="5:11" x14ac:dyDescent="0.25">
      <c r="E1654">
        <v>65775</v>
      </c>
      <c r="F1654" t="e">
        <v>#N/A</v>
      </c>
      <c r="I1654" s="24">
        <v>29830</v>
      </c>
      <c r="J1654" s="44">
        <v>502.04</v>
      </c>
      <c r="K1654">
        <f t="shared" si="25"/>
        <v>29830</v>
      </c>
    </row>
    <row r="1655" spans="5:11" x14ac:dyDescent="0.25">
      <c r="E1655">
        <v>65780</v>
      </c>
      <c r="F1655" t="e">
        <v>#N/A</v>
      </c>
      <c r="I1655" s="24">
        <v>29834</v>
      </c>
      <c r="J1655" s="44">
        <v>537.95000000000005</v>
      </c>
      <c r="K1655">
        <f t="shared" si="25"/>
        <v>29834</v>
      </c>
    </row>
    <row r="1656" spans="5:11" x14ac:dyDescent="0.25">
      <c r="E1656">
        <v>65781</v>
      </c>
      <c r="F1656" t="e">
        <v>#N/A</v>
      </c>
      <c r="I1656" s="24">
        <v>29835</v>
      </c>
      <c r="J1656" s="44">
        <v>560.27</v>
      </c>
      <c r="K1656">
        <f t="shared" si="25"/>
        <v>29835</v>
      </c>
    </row>
    <row r="1657" spans="5:11" x14ac:dyDescent="0.25">
      <c r="E1657">
        <v>65782</v>
      </c>
      <c r="F1657" t="e">
        <v>#N/A</v>
      </c>
      <c r="I1657" s="24">
        <v>29836</v>
      </c>
      <c r="J1657" s="44">
        <v>629.32000000000005</v>
      </c>
      <c r="K1657">
        <f t="shared" si="25"/>
        <v>29836</v>
      </c>
    </row>
    <row r="1658" spans="5:11" x14ac:dyDescent="0.25">
      <c r="E1658">
        <v>65810</v>
      </c>
      <c r="F1658" t="e">
        <v>#N/A</v>
      </c>
      <c r="I1658" s="24">
        <v>29837</v>
      </c>
      <c r="J1658" s="44">
        <v>578.75</v>
      </c>
      <c r="K1658">
        <f t="shared" si="25"/>
        <v>29837</v>
      </c>
    </row>
    <row r="1659" spans="5:11" x14ac:dyDescent="0.25">
      <c r="E1659">
        <v>65820</v>
      </c>
      <c r="F1659" t="e">
        <v>#N/A</v>
      </c>
      <c r="I1659" s="24">
        <v>29838</v>
      </c>
      <c r="J1659" s="44">
        <v>649.09</v>
      </c>
      <c r="K1659">
        <f t="shared" si="25"/>
        <v>29838</v>
      </c>
    </row>
    <row r="1660" spans="5:11" x14ac:dyDescent="0.25">
      <c r="E1660">
        <v>65850</v>
      </c>
      <c r="F1660" t="e">
        <v>#N/A</v>
      </c>
      <c r="I1660" s="24">
        <v>29840</v>
      </c>
      <c r="J1660" s="44">
        <v>502.24</v>
      </c>
      <c r="K1660">
        <f t="shared" si="25"/>
        <v>29840</v>
      </c>
    </row>
    <row r="1661" spans="5:11" x14ac:dyDescent="0.25">
      <c r="E1661">
        <v>65865</v>
      </c>
      <c r="F1661" t="e">
        <v>#N/A</v>
      </c>
      <c r="I1661" s="24">
        <v>29843</v>
      </c>
      <c r="J1661" s="44">
        <v>537.1</v>
      </c>
      <c r="K1661">
        <f t="shared" si="25"/>
        <v>29843</v>
      </c>
    </row>
    <row r="1662" spans="5:11" x14ac:dyDescent="0.25">
      <c r="E1662">
        <v>65870</v>
      </c>
      <c r="F1662" t="e">
        <v>#N/A</v>
      </c>
      <c r="I1662" s="24">
        <v>29844</v>
      </c>
      <c r="J1662" s="44">
        <v>548.08000000000004</v>
      </c>
      <c r="K1662">
        <f t="shared" si="25"/>
        <v>29844</v>
      </c>
    </row>
    <row r="1663" spans="5:11" x14ac:dyDescent="0.25">
      <c r="E1663">
        <v>65875</v>
      </c>
      <c r="F1663" t="e">
        <v>#N/A</v>
      </c>
      <c r="I1663" s="24">
        <v>29845</v>
      </c>
      <c r="J1663" s="44">
        <v>636.27</v>
      </c>
      <c r="K1663">
        <f t="shared" si="25"/>
        <v>29845</v>
      </c>
    </row>
    <row r="1664" spans="5:11" x14ac:dyDescent="0.25">
      <c r="E1664">
        <v>65880</v>
      </c>
      <c r="F1664" t="e">
        <v>#N/A</v>
      </c>
      <c r="I1664" s="24">
        <v>29846</v>
      </c>
      <c r="J1664" s="44">
        <v>574.79</v>
      </c>
      <c r="K1664">
        <f t="shared" si="25"/>
        <v>29846</v>
      </c>
    </row>
    <row r="1665" spans="5:11" x14ac:dyDescent="0.25">
      <c r="E1665">
        <v>65900</v>
      </c>
      <c r="F1665" t="e">
        <v>#N/A</v>
      </c>
      <c r="I1665" s="24">
        <v>29847</v>
      </c>
      <c r="J1665" s="44">
        <v>589.38</v>
      </c>
      <c r="K1665">
        <f t="shared" si="25"/>
        <v>29847</v>
      </c>
    </row>
    <row r="1666" spans="5:11" x14ac:dyDescent="0.25">
      <c r="E1666">
        <v>65920</v>
      </c>
      <c r="F1666" t="e">
        <v>#N/A</v>
      </c>
      <c r="I1666" s="24">
        <v>29848</v>
      </c>
      <c r="J1666" s="44">
        <v>566.11</v>
      </c>
      <c r="K1666">
        <f t="shared" si="25"/>
        <v>29848</v>
      </c>
    </row>
    <row r="1667" spans="5:11" x14ac:dyDescent="0.25">
      <c r="E1667">
        <v>65930</v>
      </c>
      <c r="F1667" t="e">
        <v>#N/A</v>
      </c>
      <c r="I1667" s="24">
        <v>29850</v>
      </c>
      <c r="J1667" s="44">
        <v>683.75</v>
      </c>
      <c r="K1667">
        <f t="shared" si="25"/>
        <v>29850</v>
      </c>
    </row>
    <row r="1668" spans="5:11" x14ac:dyDescent="0.25">
      <c r="E1668">
        <v>66150</v>
      </c>
      <c r="F1668" t="e">
        <v>#N/A</v>
      </c>
      <c r="I1668" s="24">
        <v>29851</v>
      </c>
      <c r="J1668" s="44">
        <v>975.53</v>
      </c>
      <c r="K1668">
        <f t="shared" si="25"/>
        <v>29851</v>
      </c>
    </row>
    <row r="1669" spans="5:11" x14ac:dyDescent="0.25">
      <c r="E1669">
        <v>66155</v>
      </c>
      <c r="F1669" t="e">
        <v>#N/A</v>
      </c>
      <c r="I1669" s="24">
        <v>29855</v>
      </c>
      <c r="J1669" s="44">
        <v>865.52</v>
      </c>
      <c r="K1669">
        <f t="shared" si="25"/>
        <v>29855</v>
      </c>
    </row>
    <row r="1670" spans="5:11" x14ac:dyDescent="0.25">
      <c r="E1670">
        <v>66160</v>
      </c>
      <c r="F1670" t="e">
        <v>#N/A</v>
      </c>
      <c r="I1670" s="24">
        <v>29856</v>
      </c>
      <c r="J1670" s="44">
        <v>1102.43</v>
      </c>
      <c r="K1670">
        <f t="shared" ref="K1670:K1733" si="26">VLOOKUP(I1670,$E$4:$F$3113,1,FALSE)</f>
        <v>29856</v>
      </c>
    </row>
    <row r="1671" spans="5:11" x14ac:dyDescent="0.25">
      <c r="E1671">
        <v>66170</v>
      </c>
      <c r="F1671" t="e">
        <v>#N/A</v>
      </c>
      <c r="I1671" s="24">
        <v>29860</v>
      </c>
      <c r="J1671" s="44">
        <v>731.28</v>
      </c>
      <c r="K1671">
        <f t="shared" si="26"/>
        <v>29860</v>
      </c>
    </row>
    <row r="1672" spans="5:11" x14ac:dyDescent="0.25">
      <c r="E1672">
        <v>66172</v>
      </c>
      <c r="F1672" t="e">
        <v>#N/A</v>
      </c>
      <c r="I1672" s="24">
        <v>29861</v>
      </c>
      <c r="J1672" s="44">
        <v>795.35</v>
      </c>
      <c r="K1672">
        <f t="shared" si="26"/>
        <v>29861</v>
      </c>
    </row>
    <row r="1673" spans="5:11" x14ac:dyDescent="0.25">
      <c r="E1673">
        <v>66174</v>
      </c>
      <c r="F1673" t="e">
        <v>#N/A</v>
      </c>
      <c r="I1673" s="24">
        <v>29862</v>
      </c>
      <c r="J1673" s="44">
        <v>892.89</v>
      </c>
      <c r="K1673">
        <f t="shared" si="26"/>
        <v>29862</v>
      </c>
    </row>
    <row r="1674" spans="5:11" x14ac:dyDescent="0.25">
      <c r="E1674">
        <v>66175</v>
      </c>
      <c r="F1674" t="e">
        <v>#N/A</v>
      </c>
      <c r="I1674" s="24">
        <v>29863</v>
      </c>
      <c r="J1674" s="44">
        <v>892.86</v>
      </c>
      <c r="K1674">
        <f t="shared" si="26"/>
        <v>29863</v>
      </c>
    </row>
    <row r="1675" spans="5:11" x14ac:dyDescent="0.25">
      <c r="E1675">
        <v>66179</v>
      </c>
      <c r="F1675" t="e">
        <v>#N/A</v>
      </c>
      <c r="I1675" s="24">
        <v>29866</v>
      </c>
      <c r="J1675" s="44">
        <v>1153.4100000000001</v>
      </c>
      <c r="K1675">
        <f t="shared" si="26"/>
        <v>29866</v>
      </c>
    </row>
    <row r="1676" spans="5:11" x14ac:dyDescent="0.25">
      <c r="E1676">
        <v>66180</v>
      </c>
      <c r="F1676" t="e">
        <v>#N/A</v>
      </c>
      <c r="I1676" s="24">
        <v>29867</v>
      </c>
      <c r="J1676" s="44">
        <v>1396.89</v>
      </c>
      <c r="K1676">
        <f t="shared" si="26"/>
        <v>29867</v>
      </c>
    </row>
    <row r="1677" spans="5:11" x14ac:dyDescent="0.25">
      <c r="E1677">
        <v>66183</v>
      </c>
      <c r="F1677" t="e">
        <v>#N/A</v>
      </c>
      <c r="I1677" s="24">
        <v>29868</v>
      </c>
      <c r="J1677" s="44">
        <v>1769.99</v>
      </c>
      <c r="K1677">
        <f t="shared" si="26"/>
        <v>29868</v>
      </c>
    </row>
    <row r="1678" spans="5:11" hidden="1" x14ac:dyDescent="0.25">
      <c r="E1678">
        <v>66184</v>
      </c>
      <c r="F1678" t="e">
        <v>#N/A</v>
      </c>
      <c r="I1678" s="24">
        <v>29870</v>
      </c>
      <c r="J1678" s="44">
        <v>457.82</v>
      </c>
      <c r="K1678" t="e">
        <f t="shared" si="26"/>
        <v>#N/A</v>
      </c>
    </row>
    <row r="1679" spans="5:11" x14ac:dyDescent="0.25">
      <c r="E1679">
        <v>66185</v>
      </c>
      <c r="F1679" t="e">
        <v>#N/A</v>
      </c>
      <c r="I1679" s="24">
        <v>29871</v>
      </c>
      <c r="J1679" s="44">
        <v>570.87</v>
      </c>
      <c r="K1679">
        <f t="shared" si="26"/>
        <v>29871</v>
      </c>
    </row>
    <row r="1680" spans="5:11" x14ac:dyDescent="0.25">
      <c r="E1680">
        <v>66220</v>
      </c>
      <c r="F1680" t="e">
        <v>#N/A</v>
      </c>
      <c r="I1680" s="24">
        <v>29873</v>
      </c>
      <c r="J1680" s="44">
        <v>583.88</v>
      </c>
      <c r="K1680">
        <f t="shared" si="26"/>
        <v>29873</v>
      </c>
    </row>
    <row r="1681" spans="5:11" x14ac:dyDescent="0.25">
      <c r="E1681">
        <v>66225</v>
      </c>
      <c r="F1681" t="e">
        <v>#N/A</v>
      </c>
      <c r="I1681" s="24">
        <v>29874</v>
      </c>
      <c r="J1681" s="44">
        <v>595.22</v>
      </c>
      <c r="K1681">
        <f t="shared" si="26"/>
        <v>29874</v>
      </c>
    </row>
    <row r="1682" spans="5:11" x14ac:dyDescent="0.25">
      <c r="E1682">
        <v>66500</v>
      </c>
      <c r="F1682" t="e">
        <v>#N/A</v>
      </c>
      <c r="I1682" s="24">
        <v>29875</v>
      </c>
      <c r="J1682" s="44">
        <v>549.29</v>
      </c>
      <c r="K1682">
        <f t="shared" si="26"/>
        <v>29875</v>
      </c>
    </row>
    <row r="1683" spans="5:11" x14ac:dyDescent="0.25">
      <c r="E1683">
        <v>66505</v>
      </c>
      <c r="F1683" t="e">
        <v>#N/A</v>
      </c>
      <c r="I1683" s="24">
        <v>29876</v>
      </c>
      <c r="J1683" s="44">
        <v>729.26</v>
      </c>
      <c r="K1683">
        <f t="shared" si="26"/>
        <v>29876</v>
      </c>
    </row>
    <row r="1684" spans="5:11" x14ac:dyDescent="0.25">
      <c r="E1684">
        <v>66600</v>
      </c>
      <c r="F1684" t="e">
        <v>#N/A</v>
      </c>
      <c r="I1684" s="24">
        <v>29877</v>
      </c>
      <c r="J1684" s="44">
        <v>689.64</v>
      </c>
      <c r="K1684">
        <f t="shared" si="26"/>
        <v>29877</v>
      </c>
    </row>
    <row r="1685" spans="5:11" x14ac:dyDescent="0.25">
      <c r="E1685">
        <v>66605</v>
      </c>
      <c r="F1685" t="e">
        <v>#N/A</v>
      </c>
      <c r="I1685" s="24">
        <v>29879</v>
      </c>
      <c r="J1685" s="44">
        <v>733.72</v>
      </c>
      <c r="K1685">
        <f t="shared" si="26"/>
        <v>29879</v>
      </c>
    </row>
    <row r="1686" spans="5:11" x14ac:dyDescent="0.25">
      <c r="E1686">
        <v>66625</v>
      </c>
      <c r="F1686" t="e">
        <v>#N/A</v>
      </c>
      <c r="I1686" s="24">
        <v>29880</v>
      </c>
      <c r="J1686" s="44">
        <v>623.45000000000005</v>
      </c>
      <c r="K1686">
        <f t="shared" si="26"/>
        <v>29880</v>
      </c>
    </row>
    <row r="1687" spans="5:11" x14ac:dyDescent="0.25">
      <c r="E1687">
        <v>66630</v>
      </c>
      <c r="F1687" t="e">
        <v>#N/A</v>
      </c>
      <c r="I1687" s="24">
        <v>29881</v>
      </c>
      <c r="J1687" s="44">
        <v>601.04999999999995</v>
      </c>
      <c r="K1687">
        <f t="shared" si="26"/>
        <v>29881</v>
      </c>
    </row>
    <row r="1688" spans="5:11" x14ac:dyDescent="0.25">
      <c r="E1688">
        <v>66635</v>
      </c>
      <c r="F1688" t="e">
        <v>#N/A</v>
      </c>
      <c r="I1688" s="24">
        <v>29882</v>
      </c>
      <c r="J1688" s="44">
        <v>776.01</v>
      </c>
      <c r="K1688">
        <f t="shared" si="26"/>
        <v>29882</v>
      </c>
    </row>
    <row r="1689" spans="5:11" x14ac:dyDescent="0.25">
      <c r="E1689">
        <v>66680</v>
      </c>
      <c r="F1689" t="e">
        <v>#N/A</v>
      </c>
      <c r="I1689" s="24">
        <v>29883</v>
      </c>
      <c r="J1689" s="44">
        <v>931.3</v>
      </c>
      <c r="K1689">
        <f t="shared" si="26"/>
        <v>29883</v>
      </c>
    </row>
    <row r="1690" spans="5:11" x14ac:dyDescent="0.25">
      <c r="E1690">
        <v>66682</v>
      </c>
      <c r="F1690" t="e">
        <v>#N/A</v>
      </c>
      <c r="I1690" s="24">
        <v>29884</v>
      </c>
      <c r="J1690" s="44">
        <v>681.05</v>
      </c>
      <c r="K1690">
        <f t="shared" si="26"/>
        <v>29884</v>
      </c>
    </row>
    <row r="1691" spans="5:11" x14ac:dyDescent="0.25">
      <c r="E1691">
        <v>66711</v>
      </c>
      <c r="F1691" t="e">
        <v>#N/A</v>
      </c>
      <c r="I1691" s="24">
        <v>29885</v>
      </c>
      <c r="J1691" s="44">
        <v>832.53</v>
      </c>
      <c r="K1691">
        <f t="shared" si="26"/>
        <v>29885</v>
      </c>
    </row>
    <row r="1692" spans="5:11" x14ac:dyDescent="0.25">
      <c r="E1692">
        <v>66820</v>
      </c>
      <c r="F1692" t="e">
        <v>#N/A</v>
      </c>
      <c r="I1692" s="24">
        <v>29886</v>
      </c>
      <c r="J1692" s="44">
        <v>706.54</v>
      </c>
      <c r="K1692">
        <f t="shared" si="26"/>
        <v>29886</v>
      </c>
    </row>
    <row r="1693" spans="5:11" x14ac:dyDescent="0.25">
      <c r="E1693">
        <v>66825</v>
      </c>
      <c r="F1693" t="e">
        <v>#N/A</v>
      </c>
      <c r="I1693" s="24">
        <v>29887</v>
      </c>
      <c r="J1693" s="44">
        <v>827.05</v>
      </c>
      <c r="K1693">
        <f t="shared" si="26"/>
        <v>29887</v>
      </c>
    </row>
    <row r="1694" spans="5:11" x14ac:dyDescent="0.25">
      <c r="E1694">
        <v>66830</v>
      </c>
      <c r="F1694" t="e">
        <v>#N/A</v>
      </c>
      <c r="I1694" s="24">
        <v>29888</v>
      </c>
      <c r="J1694" s="44">
        <v>1090.02</v>
      </c>
      <c r="K1694">
        <f t="shared" si="26"/>
        <v>29888</v>
      </c>
    </row>
    <row r="1695" spans="5:11" x14ac:dyDescent="0.25">
      <c r="E1695">
        <v>66840</v>
      </c>
      <c r="F1695" t="e">
        <v>#N/A</v>
      </c>
      <c r="I1695" s="24">
        <v>29889</v>
      </c>
      <c r="J1695" s="44">
        <v>1351.88</v>
      </c>
      <c r="K1695">
        <f t="shared" si="26"/>
        <v>29889</v>
      </c>
    </row>
    <row r="1696" spans="5:11" x14ac:dyDescent="0.25">
      <c r="E1696">
        <v>66850</v>
      </c>
      <c r="F1696" t="e">
        <v>#N/A</v>
      </c>
      <c r="I1696" s="24">
        <v>29891</v>
      </c>
      <c r="J1696" s="44">
        <v>748.09</v>
      </c>
      <c r="K1696">
        <f t="shared" si="26"/>
        <v>29891</v>
      </c>
    </row>
    <row r="1697" spans="5:11" x14ac:dyDescent="0.25">
      <c r="E1697">
        <v>66852</v>
      </c>
      <c r="F1697" t="e">
        <v>#N/A</v>
      </c>
      <c r="I1697" s="24">
        <v>29892</v>
      </c>
      <c r="J1697" s="44">
        <v>637.39</v>
      </c>
      <c r="K1697">
        <f t="shared" si="26"/>
        <v>29892</v>
      </c>
    </row>
    <row r="1698" spans="5:11" hidden="1" x14ac:dyDescent="0.25">
      <c r="E1698">
        <v>66920</v>
      </c>
      <c r="F1698" t="e">
        <v>#N/A</v>
      </c>
      <c r="I1698" s="24">
        <v>29893</v>
      </c>
      <c r="J1698" s="44">
        <v>471.83</v>
      </c>
      <c r="K1698" t="e">
        <f t="shared" si="26"/>
        <v>#N/A</v>
      </c>
    </row>
    <row r="1699" spans="5:11" x14ac:dyDescent="0.25">
      <c r="E1699">
        <v>66930</v>
      </c>
      <c r="F1699" t="e">
        <v>#N/A</v>
      </c>
      <c r="I1699" s="24">
        <v>29894</v>
      </c>
      <c r="J1699" s="44">
        <v>553.1</v>
      </c>
      <c r="K1699">
        <f t="shared" si="26"/>
        <v>29894</v>
      </c>
    </row>
    <row r="1700" spans="5:11" x14ac:dyDescent="0.25">
      <c r="E1700">
        <v>66940</v>
      </c>
      <c r="F1700" t="e">
        <v>#N/A</v>
      </c>
      <c r="I1700" s="24">
        <v>29895</v>
      </c>
      <c r="J1700" s="44">
        <v>526.25</v>
      </c>
      <c r="K1700">
        <f t="shared" si="26"/>
        <v>29895</v>
      </c>
    </row>
    <row r="1701" spans="5:11" x14ac:dyDescent="0.25">
      <c r="E1701">
        <v>66982</v>
      </c>
      <c r="F1701" t="e">
        <v>#N/A</v>
      </c>
      <c r="I1701" s="24">
        <v>29897</v>
      </c>
      <c r="J1701" s="44">
        <v>560.01</v>
      </c>
      <c r="K1701">
        <f t="shared" si="26"/>
        <v>29897</v>
      </c>
    </row>
    <row r="1702" spans="5:11" x14ac:dyDescent="0.25">
      <c r="E1702">
        <v>66983</v>
      </c>
      <c r="F1702" t="e">
        <v>#N/A</v>
      </c>
      <c r="I1702" s="24">
        <v>29898</v>
      </c>
      <c r="J1702" s="44">
        <v>624.19000000000005</v>
      </c>
      <c r="K1702">
        <f t="shared" si="26"/>
        <v>29898</v>
      </c>
    </row>
    <row r="1703" spans="5:11" x14ac:dyDescent="0.25">
      <c r="E1703">
        <v>66984</v>
      </c>
      <c r="F1703" t="e">
        <v>#N/A</v>
      </c>
      <c r="I1703" s="24">
        <v>29899</v>
      </c>
      <c r="J1703" s="44">
        <v>1143.27</v>
      </c>
      <c r="K1703">
        <f t="shared" si="26"/>
        <v>29899</v>
      </c>
    </row>
    <row r="1704" spans="5:11" x14ac:dyDescent="0.25">
      <c r="E1704">
        <v>66985</v>
      </c>
      <c r="F1704" t="e">
        <v>#N/A</v>
      </c>
      <c r="I1704" s="24">
        <v>29900</v>
      </c>
      <c r="J1704" s="44">
        <v>504.29</v>
      </c>
      <c r="K1704">
        <f t="shared" si="26"/>
        <v>29900</v>
      </c>
    </row>
    <row r="1705" spans="5:11" x14ac:dyDescent="0.25">
      <c r="E1705">
        <v>66986</v>
      </c>
      <c r="F1705" t="e">
        <v>#N/A</v>
      </c>
      <c r="I1705" s="24">
        <v>29901</v>
      </c>
      <c r="J1705" s="44">
        <v>591.79999999999995</v>
      </c>
      <c r="K1705">
        <f t="shared" si="26"/>
        <v>29901</v>
      </c>
    </row>
    <row r="1706" spans="5:11" x14ac:dyDescent="0.25">
      <c r="E1706">
        <v>66990</v>
      </c>
      <c r="F1706" t="e">
        <v>#N/A</v>
      </c>
      <c r="I1706" s="24">
        <v>29902</v>
      </c>
      <c r="J1706" s="44">
        <v>621.84</v>
      </c>
      <c r="K1706">
        <f t="shared" si="26"/>
        <v>29902</v>
      </c>
    </row>
    <row r="1707" spans="5:11" x14ac:dyDescent="0.25">
      <c r="E1707">
        <v>67005</v>
      </c>
      <c r="F1707" t="e">
        <v>#N/A</v>
      </c>
      <c r="I1707" s="24">
        <v>29904</v>
      </c>
      <c r="J1707" s="44">
        <v>707.14</v>
      </c>
      <c r="K1707">
        <f t="shared" si="26"/>
        <v>29904</v>
      </c>
    </row>
    <row r="1708" spans="5:11" x14ac:dyDescent="0.25">
      <c r="E1708">
        <v>67010</v>
      </c>
      <c r="F1708" t="e">
        <v>#N/A</v>
      </c>
      <c r="I1708" s="24">
        <v>29905</v>
      </c>
      <c r="J1708" s="44">
        <v>759.92</v>
      </c>
      <c r="K1708">
        <f t="shared" si="26"/>
        <v>29905</v>
      </c>
    </row>
    <row r="1709" spans="5:11" x14ac:dyDescent="0.25">
      <c r="E1709">
        <v>67015</v>
      </c>
      <c r="F1709" t="e">
        <v>#N/A</v>
      </c>
      <c r="I1709" s="24">
        <v>29906</v>
      </c>
      <c r="J1709" s="44">
        <v>798.81</v>
      </c>
      <c r="K1709">
        <f t="shared" si="26"/>
        <v>29906</v>
      </c>
    </row>
    <row r="1710" spans="5:11" x14ac:dyDescent="0.25">
      <c r="E1710">
        <v>67027</v>
      </c>
      <c r="F1710" t="e">
        <v>#N/A</v>
      </c>
      <c r="I1710" s="24">
        <v>29907</v>
      </c>
      <c r="J1710" s="44">
        <v>970.71</v>
      </c>
      <c r="K1710">
        <f t="shared" si="26"/>
        <v>29907</v>
      </c>
    </row>
    <row r="1711" spans="5:11" x14ac:dyDescent="0.25">
      <c r="E1711">
        <v>67030</v>
      </c>
      <c r="F1711" t="e">
        <v>#N/A</v>
      </c>
      <c r="I1711" s="24">
        <v>29914</v>
      </c>
      <c r="J1711" s="44">
        <v>1098.7</v>
      </c>
      <c r="K1711">
        <f t="shared" si="26"/>
        <v>29914</v>
      </c>
    </row>
    <row r="1712" spans="5:11" x14ac:dyDescent="0.25">
      <c r="E1712">
        <v>67036</v>
      </c>
      <c r="F1712" t="e">
        <v>#N/A</v>
      </c>
      <c r="I1712" s="24">
        <v>29915</v>
      </c>
      <c r="J1712" s="44">
        <v>1117.27</v>
      </c>
      <c r="K1712">
        <f t="shared" si="26"/>
        <v>29915</v>
      </c>
    </row>
    <row r="1713" spans="5:11" x14ac:dyDescent="0.25">
      <c r="E1713">
        <v>67039</v>
      </c>
      <c r="F1713" t="e">
        <v>#N/A</v>
      </c>
      <c r="I1713" s="24">
        <v>29916</v>
      </c>
      <c r="J1713" s="44">
        <v>1118.8800000000001</v>
      </c>
      <c r="K1713">
        <f t="shared" si="26"/>
        <v>29916</v>
      </c>
    </row>
    <row r="1714" spans="5:11" hidden="1" x14ac:dyDescent="0.25">
      <c r="E1714">
        <v>67040</v>
      </c>
      <c r="F1714" t="e">
        <v>#N/A</v>
      </c>
      <c r="I1714" s="23">
        <v>60000</v>
      </c>
      <c r="J1714" s="45">
        <v>171.22</v>
      </c>
      <c r="K1714" t="e">
        <f t="shared" si="26"/>
        <v>#N/A</v>
      </c>
    </row>
    <row r="1715" spans="5:11" hidden="1" x14ac:dyDescent="0.25">
      <c r="E1715">
        <v>67041</v>
      </c>
      <c r="F1715" t="e">
        <v>#N/A</v>
      </c>
      <c r="I1715" s="23">
        <v>60100</v>
      </c>
      <c r="J1715" s="45">
        <v>86.06</v>
      </c>
      <c r="K1715" t="e">
        <f t="shared" si="26"/>
        <v>#N/A</v>
      </c>
    </row>
    <row r="1716" spans="5:11" x14ac:dyDescent="0.25">
      <c r="E1716">
        <v>67042</v>
      </c>
      <c r="F1716" t="e">
        <v>#N/A</v>
      </c>
      <c r="I1716" s="23">
        <v>60200</v>
      </c>
      <c r="J1716" s="45">
        <v>729.93</v>
      </c>
      <c r="K1716">
        <f t="shared" si="26"/>
        <v>60200</v>
      </c>
    </row>
    <row r="1717" spans="5:11" x14ac:dyDescent="0.25">
      <c r="E1717">
        <v>67043</v>
      </c>
      <c r="F1717" t="e">
        <v>#N/A</v>
      </c>
      <c r="I1717" s="23">
        <v>60210</v>
      </c>
      <c r="J1717" s="45">
        <v>781.14</v>
      </c>
      <c r="K1717">
        <f t="shared" si="26"/>
        <v>60210</v>
      </c>
    </row>
    <row r="1718" spans="5:11" x14ac:dyDescent="0.25">
      <c r="E1718">
        <v>67107</v>
      </c>
      <c r="F1718" t="e">
        <v>#N/A</v>
      </c>
      <c r="I1718" s="23">
        <v>60212</v>
      </c>
      <c r="J1718" s="45">
        <v>1109.68</v>
      </c>
      <c r="K1718">
        <f t="shared" si="26"/>
        <v>60212</v>
      </c>
    </row>
    <row r="1719" spans="5:11" x14ac:dyDescent="0.25">
      <c r="E1719">
        <v>67108</v>
      </c>
      <c r="F1719" t="e">
        <v>#N/A</v>
      </c>
      <c r="I1719" s="23">
        <v>60220</v>
      </c>
      <c r="J1719" s="45">
        <v>781.44</v>
      </c>
      <c r="K1719">
        <f t="shared" si="26"/>
        <v>60220</v>
      </c>
    </row>
    <row r="1720" spans="5:11" x14ac:dyDescent="0.25">
      <c r="E1720">
        <v>67113</v>
      </c>
      <c r="F1720" t="e">
        <v>#N/A</v>
      </c>
      <c r="I1720" s="23">
        <v>60225</v>
      </c>
      <c r="J1720" s="45">
        <v>1029.3699999999999</v>
      </c>
      <c r="K1720">
        <f t="shared" si="26"/>
        <v>60225</v>
      </c>
    </row>
    <row r="1721" spans="5:11" x14ac:dyDescent="0.25">
      <c r="E1721">
        <v>67115</v>
      </c>
      <c r="F1721" t="e">
        <v>#N/A</v>
      </c>
      <c r="I1721" s="23">
        <v>60240</v>
      </c>
      <c r="J1721" s="45">
        <v>1014.27</v>
      </c>
      <c r="K1721">
        <f t="shared" si="26"/>
        <v>60240</v>
      </c>
    </row>
    <row r="1722" spans="5:11" x14ac:dyDescent="0.25">
      <c r="E1722">
        <v>67121</v>
      </c>
      <c r="F1722" t="e">
        <v>#N/A</v>
      </c>
      <c r="I1722" s="23">
        <v>60252</v>
      </c>
      <c r="J1722" s="45">
        <v>1456.48</v>
      </c>
      <c r="K1722">
        <f t="shared" si="26"/>
        <v>60252</v>
      </c>
    </row>
    <row r="1723" spans="5:11" x14ac:dyDescent="0.25">
      <c r="E1723">
        <v>67218</v>
      </c>
      <c r="F1723" t="e">
        <v>#N/A</v>
      </c>
      <c r="I1723" s="23">
        <v>60254</v>
      </c>
      <c r="J1723" s="45">
        <v>1844.12</v>
      </c>
      <c r="K1723">
        <f t="shared" si="26"/>
        <v>60254</v>
      </c>
    </row>
    <row r="1724" spans="5:11" x14ac:dyDescent="0.25">
      <c r="E1724">
        <v>67229</v>
      </c>
      <c r="F1724" t="e">
        <v>#N/A</v>
      </c>
      <c r="I1724" s="23">
        <v>60260</v>
      </c>
      <c r="J1724" s="45">
        <v>1205.19</v>
      </c>
      <c r="K1724">
        <f t="shared" si="26"/>
        <v>60260</v>
      </c>
    </row>
    <row r="1725" spans="5:11" x14ac:dyDescent="0.25">
      <c r="E1725">
        <v>67250</v>
      </c>
      <c r="F1725" t="e">
        <v>#N/A</v>
      </c>
      <c r="I1725" s="23">
        <v>60270</v>
      </c>
      <c r="J1725" s="45">
        <v>1505.81</v>
      </c>
      <c r="K1725">
        <f t="shared" si="26"/>
        <v>60270</v>
      </c>
    </row>
    <row r="1726" spans="5:11" x14ac:dyDescent="0.25">
      <c r="E1726">
        <v>67255</v>
      </c>
      <c r="F1726" t="e">
        <v>#N/A</v>
      </c>
      <c r="I1726" s="23">
        <v>60271</v>
      </c>
      <c r="J1726" s="45">
        <v>1166.0999999999999</v>
      </c>
      <c r="K1726">
        <f t="shared" si="26"/>
        <v>60271</v>
      </c>
    </row>
    <row r="1727" spans="5:11" x14ac:dyDescent="0.25">
      <c r="E1727">
        <v>67311</v>
      </c>
      <c r="F1727" t="e">
        <v>#N/A</v>
      </c>
      <c r="I1727" s="23">
        <v>60280</v>
      </c>
      <c r="J1727" s="45">
        <v>492.73</v>
      </c>
      <c r="K1727">
        <f t="shared" si="26"/>
        <v>60280</v>
      </c>
    </row>
    <row r="1728" spans="5:11" x14ac:dyDescent="0.25">
      <c r="E1728">
        <v>67312</v>
      </c>
      <c r="F1728" t="e">
        <v>#N/A</v>
      </c>
      <c r="I1728" s="23">
        <v>60281</v>
      </c>
      <c r="J1728" s="45">
        <v>650.76</v>
      </c>
      <c r="K1728">
        <f t="shared" si="26"/>
        <v>60281</v>
      </c>
    </row>
    <row r="1729" spans="5:11" hidden="1" x14ac:dyDescent="0.25">
      <c r="E1729">
        <v>67314</v>
      </c>
      <c r="F1729" t="e">
        <v>#N/A</v>
      </c>
      <c r="I1729" s="23">
        <v>60300</v>
      </c>
      <c r="J1729" s="45">
        <v>54.39</v>
      </c>
      <c r="K1729" t="e">
        <f t="shared" si="26"/>
        <v>#N/A</v>
      </c>
    </row>
    <row r="1730" spans="5:11" x14ac:dyDescent="0.25">
      <c r="E1730">
        <v>67316</v>
      </c>
      <c r="F1730" t="e">
        <v>#N/A</v>
      </c>
      <c r="I1730" s="23">
        <v>60500</v>
      </c>
      <c r="J1730" s="45">
        <v>1064.7</v>
      </c>
      <c r="K1730">
        <f t="shared" si="26"/>
        <v>60500</v>
      </c>
    </row>
    <row r="1731" spans="5:11" x14ac:dyDescent="0.25">
      <c r="E1731">
        <v>67318</v>
      </c>
      <c r="F1731" t="e">
        <v>#N/A</v>
      </c>
      <c r="I1731" s="23">
        <v>60502</v>
      </c>
      <c r="J1731" s="45">
        <v>1418.69</v>
      </c>
      <c r="K1731">
        <f t="shared" si="26"/>
        <v>60502</v>
      </c>
    </row>
    <row r="1732" spans="5:11" x14ac:dyDescent="0.25">
      <c r="E1732">
        <v>67320</v>
      </c>
      <c r="F1732" t="e">
        <v>#N/A</v>
      </c>
      <c r="I1732" s="23">
        <v>60505</v>
      </c>
      <c r="J1732" s="45">
        <v>1526.59</v>
      </c>
      <c r="K1732">
        <f t="shared" si="26"/>
        <v>60505</v>
      </c>
    </row>
    <row r="1733" spans="5:11" x14ac:dyDescent="0.25">
      <c r="E1733">
        <v>67331</v>
      </c>
      <c r="F1733" t="e">
        <v>#N/A</v>
      </c>
      <c r="I1733" s="23">
        <v>60512</v>
      </c>
      <c r="J1733" s="45">
        <v>267.73</v>
      </c>
      <c r="K1733">
        <f t="shared" si="26"/>
        <v>60512</v>
      </c>
    </row>
    <row r="1734" spans="5:11" x14ac:dyDescent="0.25">
      <c r="E1734">
        <v>67332</v>
      </c>
      <c r="F1734" t="e">
        <v>#N/A</v>
      </c>
      <c r="I1734" s="23">
        <v>60520</v>
      </c>
      <c r="J1734" s="45">
        <v>1150.5</v>
      </c>
      <c r="K1734">
        <f t="shared" ref="K1734:K1797" si="27">VLOOKUP(I1734,$E$4:$F$3113,1,FALSE)</f>
        <v>60520</v>
      </c>
    </row>
    <row r="1735" spans="5:11" x14ac:dyDescent="0.25">
      <c r="E1735">
        <v>67334</v>
      </c>
      <c r="F1735" t="e">
        <v>#N/A</v>
      </c>
      <c r="I1735" s="23">
        <v>60521</v>
      </c>
      <c r="J1735" s="45">
        <v>1238.1600000000001</v>
      </c>
      <c r="K1735">
        <f t="shared" si="27"/>
        <v>60521</v>
      </c>
    </row>
    <row r="1736" spans="5:11" x14ac:dyDescent="0.25">
      <c r="E1736">
        <v>67335</v>
      </c>
      <c r="F1736" t="e">
        <v>#N/A</v>
      </c>
      <c r="I1736" s="23">
        <v>60522</v>
      </c>
      <c r="J1736" s="45">
        <v>1496.66</v>
      </c>
      <c r="K1736">
        <f t="shared" si="27"/>
        <v>60522</v>
      </c>
    </row>
    <row r="1737" spans="5:11" x14ac:dyDescent="0.25">
      <c r="E1737">
        <v>67340</v>
      </c>
      <c r="F1737" t="e">
        <v>#N/A</v>
      </c>
      <c r="I1737" s="23">
        <v>60540</v>
      </c>
      <c r="J1737" s="45">
        <v>1165.3399999999999</v>
      </c>
      <c r="K1737">
        <f t="shared" si="27"/>
        <v>60540</v>
      </c>
    </row>
    <row r="1738" spans="5:11" x14ac:dyDescent="0.25">
      <c r="E1738">
        <v>67343</v>
      </c>
      <c r="F1738" t="e">
        <v>#N/A</v>
      </c>
      <c r="I1738" s="23">
        <v>60545</v>
      </c>
      <c r="J1738" s="45">
        <v>1335.87</v>
      </c>
      <c r="K1738">
        <f t="shared" si="27"/>
        <v>60545</v>
      </c>
    </row>
    <row r="1739" spans="5:11" x14ac:dyDescent="0.25">
      <c r="E1739">
        <v>67346</v>
      </c>
      <c r="F1739" t="e">
        <v>#N/A</v>
      </c>
      <c r="I1739" s="23">
        <v>60600</v>
      </c>
      <c r="J1739" s="45">
        <v>1534.59</v>
      </c>
      <c r="K1739">
        <f t="shared" si="27"/>
        <v>60600</v>
      </c>
    </row>
    <row r="1740" spans="5:11" x14ac:dyDescent="0.25">
      <c r="E1740">
        <v>67400</v>
      </c>
      <c r="F1740" t="e">
        <v>#N/A</v>
      </c>
      <c r="I1740" s="23">
        <v>60605</v>
      </c>
      <c r="J1740" s="45">
        <v>1892.74</v>
      </c>
      <c r="K1740">
        <f t="shared" si="27"/>
        <v>60605</v>
      </c>
    </row>
    <row r="1741" spans="5:11" x14ac:dyDescent="0.25">
      <c r="E1741">
        <v>67405</v>
      </c>
      <c r="F1741" t="e">
        <v>#N/A</v>
      </c>
      <c r="I1741" s="23">
        <v>60650</v>
      </c>
      <c r="J1741" s="45">
        <v>1311.02</v>
      </c>
      <c r="K1741">
        <f t="shared" si="27"/>
        <v>60650</v>
      </c>
    </row>
    <row r="1742" spans="5:11" x14ac:dyDescent="0.25">
      <c r="E1742">
        <v>67412</v>
      </c>
      <c r="F1742" t="e">
        <v>#N/A</v>
      </c>
      <c r="I1742" s="23">
        <v>61000</v>
      </c>
      <c r="J1742" s="45">
        <v>129.26</v>
      </c>
      <c r="K1742">
        <f t="shared" si="27"/>
        <v>61000</v>
      </c>
    </row>
    <row r="1743" spans="5:11" x14ac:dyDescent="0.25">
      <c r="E1743">
        <v>67413</v>
      </c>
      <c r="F1743" t="e">
        <v>#N/A</v>
      </c>
      <c r="I1743" s="23">
        <v>61001</v>
      </c>
      <c r="J1743" s="45">
        <v>93.1</v>
      </c>
      <c r="K1743">
        <f t="shared" si="27"/>
        <v>61001</v>
      </c>
    </row>
    <row r="1744" spans="5:11" x14ac:dyDescent="0.25">
      <c r="E1744">
        <v>67414</v>
      </c>
      <c r="F1744" t="e">
        <v>#N/A</v>
      </c>
      <c r="I1744" s="23">
        <v>61020</v>
      </c>
      <c r="J1744" s="45">
        <v>112.48</v>
      </c>
      <c r="K1744">
        <f t="shared" si="27"/>
        <v>61020</v>
      </c>
    </row>
    <row r="1745" spans="5:11" x14ac:dyDescent="0.25">
      <c r="E1745">
        <v>67415</v>
      </c>
      <c r="F1745" t="e">
        <v>#N/A</v>
      </c>
      <c r="I1745" s="23">
        <v>61026</v>
      </c>
      <c r="J1745" s="45">
        <v>113.66</v>
      </c>
      <c r="K1745">
        <f t="shared" si="27"/>
        <v>61026</v>
      </c>
    </row>
    <row r="1746" spans="5:11" x14ac:dyDescent="0.25">
      <c r="E1746">
        <v>67420</v>
      </c>
      <c r="F1746" t="e">
        <v>#N/A</v>
      </c>
      <c r="I1746" s="23">
        <v>61050</v>
      </c>
      <c r="J1746" s="45">
        <v>93.88</v>
      </c>
      <c r="K1746">
        <f t="shared" si="27"/>
        <v>61050</v>
      </c>
    </row>
    <row r="1747" spans="5:11" x14ac:dyDescent="0.25">
      <c r="E1747">
        <v>67430</v>
      </c>
      <c r="F1747" t="e">
        <v>#N/A</v>
      </c>
      <c r="I1747" s="23">
        <v>61055</v>
      </c>
      <c r="J1747" s="45">
        <v>132.62</v>
      </c>
      <c r="K1747">
        <f t="shared" si="27"/>
        <v>61055</v>
      </c>
    </row>
    <row r="1748" spans="5:11" x14ac:dyDescent="0.25">
      <c r="E1748">
        <v>67440</v>
      </c>
      <c r="F1748" t="e">
        <v>#N/A</v>
      </c>
      <c r="I1748" s="23">
        <v>61070</v>
      </c>
      <c r="J1748" s="45">
        <v>63.88</v>
      </c>
      <c r="K1748">
        <f t="shared" si="27"/>
        <v>61070</v>
      </c>
    </row>
    <row r="1749" spans="5:11" x14ac:dyDescent="0.25">
      <c r="E1749">
        <v>67445</v>
      </c>
      <c r="F1749" t="e">
        <v>#N/A</v>
      </c>
      <c r="I1749" s="23">
        <v>61105</v>
      </c>
      <c r="J1749" s="45">
        <v>514.72</v>
      </c>
      <c r="K1749">
        <f t="shared" si="27"/>
        <v>61105</v>
      </c>
    </row>
    <row r="1750" spans="5:11" x14ac:dyDescent="0.25">
      <c r="E1750">
        <v>67450</v>
      </c>
      <c r="F1750" t="e">
        <v>#N/A</v>
      </c>
      <c r="I1750" s="23">
        <v>61107</v>
      </c>
      <c r="J1750" s="45">
        <v>355.04</v>
      </c>
      <c r="K1750">
        <f t="shared" si="27"/>
        <v>61107</v>
      </c>
    </row>
    <row r="1751" spans="5:11" x14ac:dyDescent="0.25">
      <c r="E1751">
        <v>67550</v>
      </c>
      <c r="F1751" t="e">
        <v>#N/A</v>
      </c>
      <c r="I1751" s="23">
        <v>61108</v>
      </c>
      <c r="J1751" s="45">
        <v>1023.59</v>
      </c>
      <c r="K1751">
        <f t="shared" si="27"/>
        <v>61108</v>
      </c>
    </row>
    <row r="1752" spans="5:11" x14ac:dyDescent="0.25">
      <c r="E1752">
        <v>67560</v>
      </c>
      <c r="F1752" t="e">
        <v>#N/A</v>
      </c>
      <c r="I1752" s="23">
        <v>61120</v>
      </c>
      <c r="J1752" s="45">
        <v>840.82</v>
      </c>
      <c r="K1752">
        <f t="shared" si="27"/>
        <v>61120</v>
      </c>
    </row>
    <row r="1753" spans="5:11" x14ac:dyDescent="0.25">
      <c r="E1753">
        <v>67570</v>
      </c>
      <c r="F1753" t="e">
        <v>#N/A</v>
      </c>
      <c r="I1753" s="23">
        <v>61140</v>
      </c>
      <c r="J1753" s="45">
        <v>1426.01</v>
      </c>
      <c r="K1753">
        <f t="shared" si="27"/>
        <v>61140</v>
      </c>
    </row>
    <row r="1754" spans="5:11" x14ac:dyDescent="0.25">
      <c r="E1754">
        <v>67808</v>
      </c>
      <c r="F1754" t="e">
        <v>#N/A</v>
      </c>
      <c r="I1754" s="23">
        <v>61150</v>
      </c>
      <c r="J1754" s="45">
        <v>1507.54</v>
      </c>
      <c r="K1754">
        <f t="shared" si="27"/>
        <v>61150</v>
      </c>
    </row>
    <row r="1755" spans="5:11" x14ac:dyDescent="0.25">
      <c r="E1755">
        <v>67835</v>
      </c>
      <c r="F1755" t="e">
        <v>#N/A</v>
      </c>
      <c r="I1755" s="23">
        <v>61151</v>
      </c>
      <c r="J1755" s="45">
        <v>1126.06</v>
      </c>
      <c r="K1755">
        <f t="shared" si="27"/>
        <v>61151</v>
      </c>
    </row>
    <row r="1756" spans="5:11" x14ac:dyDescent="0.25">
      <c r="E1756">
        <v>67902</v>
      </c>
      <c r="F1756" t="e">
        <v>#N/A</v>
      </c>
      <c r="I1756" s="23">
        <v>61154</v>
      </c>
      <c r="J1756" s="45">
        <v>1432.33</v>
      </c>
      <c r="K1756">
        <f t="shared" si="27"/>
        <v>61154</v>
      </c>
    </row>
    <row r="1757" spans="5:11" x14ac:dyDescent="0.25">
      <c r="E1757">
        <v>67906</v>
      </c>
      <c r="F1757" t="e">
        <v>#N/A</v>
      </c>
      <c r="I1757" s="23">
        <v>61156</v>
      </c>
      <c r="J1757" s="45">
        <v>1402.51</v>
      </c>
      <c r="K1757">
        <f t="shared" si="27"/>
        <v>61156</v>
      </c>
    </row>
    <row r="1758" spans="5:11" x14ac:dyDescent="0.25">
      <c r="E1758">
        <v>67911</v>
      </c>
      <c r="F1758" t="e">
        <v>#N/A</v>
      </c>
      <c r="I1758" s="23">
        <v>61210</v>
      </c>
      <c r="J1758" s="45">
        <v>416</v>
      </c>
      <c r="K1758">
        <f t="shared" si="27"/>
        <v>61210</v>
      </c>
    </row>
    <row r="1759" spans="5:11" x14ac:dyDescent="0.25">
      <c r="E1759">
        <v>67971</v>
      </c>
      <c r="F1759" t="e">
        <v>#N/A</v>
      </c>
      <c r="I1759" s="23">
        <v>61215</v>
      </c>
      <c r="J1759" s="45">
        <v>573.4</v>
      </c>
      <c r="K1759">
        <f t="shared" si="27"/>
        <v>61215</v>
      </c>
    </row>
    <row r="1760" spans="5:11" x14ac:dyDescent="0.25">
      <c r="E1760">
        <v>67973</v>
      </c>
      <c r="F1760" t="e">
        <v>#N/A</v>
      </c>
      <c r="I1760" s="23">
        <v>61250</v>
      </c>
      <c r="J1760" s="45">
        <v>908.74</v>
      </c>
      <c r="K1760">
        <f t="shared" si="27"/>
        <v>61250</v>
      </c>
    </row>
    <row r="1761" spans="5:11" x14ac:dyDescent="0.25">
      <c r="E1761">
        <v>67974</v>
      </c>
      <c r="F1761" t="e">
        <v>#N/A</v>
      </c>
      <c r="I1761" s="23">
        <v>61253</v>
      </c>
      <c r="J1761" s="45">
        <v>903.08</v>
      </c>
      <c r="K1761">
        <f t="shared" si="27"/>
        <v>61253</v>
      </c>
    </row>
    <row r="1762" spans="5:11" x14ac:dyDescent="0.25">
      <c r="E1762">
        <v>67975</v>
      </c>
      <c r="F1762" t="e">
        <v>#N/A</v>
      </c>
      <c r="I1762" s="23">
        <v>61304</v>
      </c>
      <c r="J1762" s="45">
        <v>1852.44</v>
      </c>
      <c r="K1762">
        <f t="shared" si="27"/>
        <v>61304</v>
      </c>
    </row>
    <row r="1763" spans="5:11" x14ac:dyDescent="0.25">
      <c r="E1763">
        <v>68325</v>
      </c>
      <c r="F1763" t="e">
        <v>#N/A</v>
      </c>
      <c r="I1763" s="23">
        <v>61305</v>
      </c>
      <c r="J1763" s="45">
        <v>2257.38</v>
      </c>
      <c r="K1763">
        <f t="shared" si="27"/>
        <v>61305</v>
      </c>
    </row>
    <row r="1764" spans="5:11" x14ac:dyDescent="0.25">
      <c r="E1764">
        <v>68326</v>
      </c>
      <c r="F1764" t="e">
        <v>#N/A</v>
      </c>
      <c r="I1764" s="23">
        <v>61312</v>
      </c>
      <c r="J1764" s="45">
        <v>2342.6999999999998</v>
      </c>
      <c r="K1764">
        <f t="shared" si="27"/>
        <v>61312</v>
      </c>
    </row>
    <row r="1765" spans="5:11" x14ac:dyDescent="0.25">
      <c r="E1765">
        <v>68328</v>
      </c>
      <c r="F1765" t="e">
        <v>#N/A</v>
      </c>
      <c r="I1765" s="23">
        <v>61313</v>
      </c>
      <c r="J1765" s="45">
        <v>2236.79</v>
      </c>
      <c r="K1765">
        <f t="shared" si="27"/>
        <v>61313</v>
      </c>
    </row>
    <row r="1766" spans="5:11" x14ac:dyDescent="0.25">
      <c r="E1766">
        <v>68335</v>
      </c>
      <c r="F1766" t="e">
        <v>#N/A</v>
      </c>
      <c r="I1766" s="23">
        <v>61314</v>
      </c>
      <c r="J1766" s="45">
        <v>2053.02</v>
      </c>
      <c r="K1766">
        <f t="shared" si="27"/>
        <v>61314</v>
      </c>
    </row>
    <row r="1767" spans="5:11" x14ac:dyDescent="0.25">
      <c r="E1767">
        <v>68362</v>
      </c>
      <c r="F1767" t="e">
        <v>#N/A</v>
      </c>
      <c r="I1767" s="23">
        <v>61315</v>
      </c>
      <c r="J1767" s="45">
        <v>2329.4699999999998</v>
      </c>
      <c r="K1767">
        <f t="shared" si="27"/>
        <v>61315</v>
      </c>
    </row>
    <row r="1768" spans="5:11" x14ac:dyDescent="0.25">
      <c r="E1768">
        <v>68371</v>
      </c>
      <c r="F1768" t="e">
        <v>#N/A</v>
      </c>
      <c r="I1768" s="23">
        <v>61316</v>
      </c>
      <c r="J1768" s="45">
        <v>99.04</v>
      </c>
      <c r="K1768">
        <f t="shared" si="27"/>
        <v>61316</v>
      </c>
    </row>
    <row r="1769" spans="5:11" x14ac:dyDescent="0.25">
      <c r="E1769">
        <v>68500</v>
      </c>
      <c r="F1769" t="e">
        <v>#N/A</v>
      </c>
      <c r="I1769" s="23">
        <v>61320</v>
      </c>
      <c r="J1769" s="45">
        <v>2141.41</v>
      </c>
      <c r="K1769">
        <f t="shared" si="27"/>
        <v>61320</v>
      </c>
    </row>
    <row r="1770" spans="5:11" x14ac:dyDescent="0.25">
      <c r="E1770">
        <v>68505</v>
      </c>
      <c r="F1770" t="e">
        <v>#N/A</v>
      </c>
      <c r="I1770" s="23">
        <v>61321</v>
      </c>
      <c r="J1770" s="45">
        <v>2362.9299999999998</v>
      </c>
      <c r="K1770">
        <f t="shared" si="27"/>
        <v>61321</v>
      </c>
    </row>
    <row r="1771" spans="5:11" x14ac:dyDescent="0.25">
      <c r="E1771">
        <v>68520</v>
      </c>
      <c r="F1771" t="e">
        <v>#N/A</v>
      </c>
      <c r="I1771" s="23">
        <v>61322</v>
      </c>
      <c r="J1771" s="45">
        <v>2678.72</v>
      </c>
      <c r="K1771">
        <f t="shared" si="27"/>
        <v>61322</v>
      </c>
    </row>
    <row r="1772" spans="5:11" x14ac:dyDescent="0.25">
      <c r="E1772">
        <v>68525</v>
      </c>
      <c r="F1772" t="e">
        <v>#N/A</v>
      </c>
      <c r="I1772" s="23">
        <v>61323</v>
      </c>
      <c r="J1772" s="45">
        <v>2710.09</v>
      </c>
      <c r="K1772">
        <f t="shared" si="27"/>
        <v>61323</v>
      </c>
    </row>
    <row r="1773" spans="5:11" x14ac:dyDescent="0.25">
      <c r="E1773">
        <v>68540</v>
      </c>
      <c r="F1773" t="e">
        <v>#N/A</v>
      </c>
      <c r="I1773" s="23">
        <v>61330</v>
      </c>
      <c r="J1773" s="45">
        <v>1789.78</v>
      </c>
      <c r="K1773">
        <f t="shared" si="27"/>
        <v>61330</v>
      </c>
    </row>
    <row r="1774" spans="5:11" x14ac:dyDescent="0.25">
      <c r="E1774">
        <v>68550</v>
      </c>
      <c r="F1774" t="e">
        <v>#N/A</v>
      </c>
      <c r="I1774" s="23">
        <v>61332</v>
      </c>
      <c r="J1774" s="45">
        <v>1964.96</v>
      </c>
      <c r="K1774">
        <f t="shared" si="27"/>
        <v>61332</v>
      </c>
    </row>
    <row r="1775" spans="5:11" x14ac:dyDescent="0.25">
      <c r="E1775">
        <v>68700</v>
      </c>
      <c r="F1775" t="e">
        <v>#N/A</v>
      </c>
      <c r="I1775" s="23">
        <v>61333</v>
      </c>
      <c r="J1775" s="45">
        <v>2027.2</v>
      </c>
      <c r="K1775">
        <f t="shared" si="27"/>
        <v>61333</v>
      </c>
    </row>
    <row r="1776" spans="5:11" x14ac:dyDescent="0.25">
      <c r="E1776">
        <v>68720</v>
      </c>
      <c r="F1776" t="e">
        <v>#N/A</v>
      </c>
      <c r="I1776" s="23">
        <v>61340</v>
      </c>
      <c r="J1776" s="45">
        <v>1605.83</v>
      </c>
      <c r="K1776">
        <f t="shared" si="27"/>
        <v>61340</v>
      </c>
    </row>
    <row r="1777" spans="5:11" x14ac:dyDescent="0.25">
      <c r="E1777">
        <v>68745</v>
      </c>
      <c r="F1777" t="e">
        <v>#N/A</v>
      </c>
      <c r="I1777" s="23">
        <v>61343</v>
      </c>
      <c r="J1777" s="45">
        <v>2470.9299999999998</v>
      </c>
      <c r="K1777">
        <f t="shared" si="27"/>
        <v>61343</v>
      </c>
    </row>
    <row r="1778" spans="5:11" x14ac:dyDescent="0.25">
      <c r="E1778">
        <v>68750</v>
      </c>
      <c r="F1778" t="e">
        <v>#N/A</v>
      </c>
      <c r="I1778" s="23">
        <v>61345</v>
      </c>
      <c r="J1778" s="45">
        <v>2290.9499999999998</v>
      </c>
      <c r="K1778">
        <f t="shared" si="27"/>
        <v>61345</v>
      </c>
    </row>
    <row r="1779" spans="5:11" x14ac:dyDescent="0.25">
      <c r="E1779">
        <v>68770</v>
      </c>
      <c r="F1779" t="e">
        <v>#N/A</v>
      </c>
      <c r="I1779" s="23">
        <v>61450</v>
      </c>
      <c r="J1779" s="45">
        <v>2166.17</v>
      </c>
      <c r="K1779">
        <f t="shared" si="27"/>
        <v>61450</v>
      </c>
    </row>
    <row r="1780" spans="5:11" x14ac:dyDescent="0.25">
      <c r="E1780">
        <v>68811</v>
      </c>
      <c r="F1780" t="e">
        <v>#N/A</v>
      </c>
      <c r="I1780" s="23">
        <v>61458</v>
      </c>
      <c r="J1780" s="45">
        <v>2259.54</v>
      </c>
      <c r="K1780">
        <f t="shared" si="27"/>
        <v>61458</v>
      </c>
    </row>
    <row r="1781" spans="5:11" x14ac:dyDescent="0.25">
      <c r="E1781">
        <v>69120</v>
      </c>
      <c r="F1781" t="e">
        <v>#N/A</v>
      </c>
      <c r="I1781" s="23">
        <v>61460</v>
      </c>
      <c r="J1781" s="45">
        <v>2382.15</v>
      </c>
      <c r="K1781">
        <f t="shared" si="27"/>
        <v>61460</v>
      </c>
    </row>
    <row r="1782" spans="5:11" x14ac:dyDescent="0.25">
      <c r="E1782">
        <v>69140</v>
      </c>
      <c r="F1782" t="e">
        <v>#N/A</v>
      </c>
      <c r="I1782" s="23">
        <v>61480</v>
      </c>
      <c r="J1782" s="45">
        <v>1778.24</v>
      </c>
      <c r="K1782">
        <f t="shared" si="27"/>
        <v>61480</v>
      </c>
    </row>
    <row r="1783" spans="5:11" x14ac:dyDescent="0.25">
      <c r="E1783">
        <v>69150</v>
      </c>
      <c r="F1783" t="e">
        <v>#N/A</v>
      </c>
      <c r="I1783" s="23">
        <v>61500</v>
      </c>
      <c r="J1783" s="45">
        <v>1478.47</v>
      </c>
      <c r="K1783">
        <f t="shared" si="27"/>
        <v>61500</v>
      </c>
    </row>
    <row r="1784" spans="5:11" x14ac:dyDescent="0.25">
      <c r="E1784">
        <v>69155</v>
      </c>
      <c r="F1784" t="e">
        <v>#N/A</v>
      </c>
      <c r="I1784" s="23">
        <v>61501</v>
      </c>
      <c r="J1784" s="45">
        <v>1291.3</v>
      </c>
      <c r="K1784">
        <f t="shared" si="27"/>
        <v>61501</v>
      </c>
    </row>
    <row r="1785" spans="5:11" x14ac:dyDescent="0.25">
      <c r="E1785">
        <v>69205</v>
      </c>
      <c r="F1785" t="e">
        <v>#N/A</v>
      </c>
      <c r="I1785" s="23">
        <v>61510</v>
      </c>
      <c r="J1785" s="45">
        <v>2460.89</v>
      </c>
      <c r="K1785">
        <f t="shared" si="27"/>
        <v>61510</v>
      </c>
    </row>
    <row r="1786" spans="5:11" x14ac:dyDescent="0.25">
      <c r="E1786">
        <v>69209</v>
      </c>
      <c r="F1786" t="e">
        <v>#N/A</v>
      </c>
      <c r="I1786" s="23">
        <v>61512</v>
      </c>
      <c r="J1786" s="45">
        <v>2867.01</v>
      </c>
      <c r="K1786">
        <f t="shared" si="27"/>
        <v>61512</v>
      </c>
    </row>
    <row r="1787" spans="5:11" x14ac:dyDescent="0.25">
      <c r="E1787">
        <v>69310</v>
      </c>
      <c r="F1787" t="e">
        <v>#N/A</v>
      </c>
      <c r="I1787" s="23">
        <v>61514</v>
      </c>
      <c r="J1787" s="45">
        <v>2137.4699999999998</v>
      </c>
      <c r="K1787">
        <f t="shared" si="27"/>
        <v>61514</v>
      </c>
    </row>
    <row r="1788" spans="5:11" x14ac:dyDescent="0.25">
      <c r="E1788">
        <v>69320</v>
      </c>
      <c r="F1788" t="e">
        <v>#N/A</v>
      </c>
      <c r="I1788" s="23">
        <v>61516</v>
      </c>
      <c r="J1788" s="45">
        <v>2086.6</v>
      </c>
      <c r="K1788">
        <f t="shared" si="27"/>
        <v>61516</v>
      </c>
    </row>
    <row r="1789" spans="5:11" x14ac:dyDescent="0.25">
      <c r="E1789">
        <v>69421</v>
      </c>
      <c r="F1789" t="e">
        <v>#N/A</v>
      </c>
      <c r="I1789" s="23">
        <v>61517</v>
      </c>
      <c r="J1789" s="45">
        <v>99.07</v>
      </c>
      <c r="K1789">
        <f t="shared" si="27"/>
        <v>61517</v>
      </c>
    </row>
    <row r="1790" spans="5:11" x14ac:dyDescent="0.25">
      <c r="E1790">
        <v>69436</v>
      </c>
      <c r="F1790" t="e">
        <v>#N/A</v>
      </c>
      <c r="I1790" s="23">
        <v>61518</v>
      </c>
      <c r="J1790" s="45">
        <v>3101.49</v>
      </c>
      <c r="K1790">
        <f t="shared" si="27"/>
        <v>61518</v>
      </c>
    </row>
    <row r="1791" spans="5:11" x14ac:dyDescent="0.25">
      <c r="E1791">
        <v>69440</v>
      </c>
      <c r="F1791" t="e">
        <v>#N/A</v>
      </c>
      <c r="I1791" s="23">
        <v>61519</v>
      </c>
      <c r="J1791" s="45">
        <v>3293.28</v>
      </c>
      <c r="K1791">
        <f t="shared" si="27"/>
        <v>61519</v>
      </c>
    </row>
    <row r="1792" spans="5:11" x14ac:dyDescent="0.25">
      <c r="E1792">
        <v>69450</v>
      </c>
      <c r="F1792" t="e">
        <v>#N/A</v>
      </c>
      <c r="I1792" s="23">
        <v>61520</v>
      </c>
      <c r="J1792" s="45">
        <v>4228.53</v>
      </c>
      <c r="K1792">
        <f t="shared" si="27"/>
        <v>61520</v>
      </c>
    </row>
    <row r="1793" spans="5:11" x14ac:dyDescent="0.25">
      <c r="E1793">
        <v>69501</v>
      </c>
      <c r="F1793" t="e">
        <v>#N/A</v>
      </c>
      <c r="I1793" s="23">
        <v>61521</v>
      </c>
      <c r="J1793" s="45">
        <v>3541.14</v>
      </c>
      <c r="K1793">
        <f t="shared" si="27"/>
        <v>61521</v>
      </c>
    </row>
    <row r="1794" spans="5:11" x14ac:dyDescent="0.25">
      <c r="E1794">
        <v>69502</v>
      </c>
      <c r="F1794" t="e">
        <v>#N/A</v>
      </c>
      <c r="I1794" s="23">
        <v>61522</v>
      </c>
      <c r="J1794" s="45">
        <v>2440.4299999999998</v>
      </c>
      <c r="K1794">
        <f t="shared" si="27"/>
        <v>61522</v>
      </c>
    </row>
    <row r="1795" spans="5:11" x14ac:dyDescent="0.25">
      <c r="E1795">
        <v>69505</v>
      </c>
      <c r="F1795" t="e">
        <v>#N/A</v>
      </c>
      <c r="I1795" s="23">
        <v>61524</v>
      </c>
      <c r="J1795" s="45">
        <v>2330.4699999999998</v>
      </c>
      <c r="K1795">
        <f t="shared" si="27"/>
        <v>61524</v>
      </c>
    </row>
    <row r="1796" spans="5:11" x14ac:dyDescent="0.25">
      <c r="E1796">
        <v>69511</v>
      </c>
      <c r="F1796" t="e">
        <v>#N/A</v>
      </c>
      <c r="I1796" s="23">
        <v>61526</v>
      </c>
      <c r="J1796" s="45">
        <v>4130.3599999999997</v>
      </c>
      <c r="K1796">
        <f t="shared" si="27"/>
        <v>61526</v>
      </c>
    </row>
    <row r="1797" spans="5:11" x14ac:dyDescent="0.25">
      <c r="E1797">
        <v>69530</v>
      </c>
      <c r="F1797" t="e">
        <v>#N/A</v>
      </c>
      <c r="I1797" s="23">
        <v>61530</v>
      </c>
      <c r="J1797" s="45">
        <v>3481.38</v>
      </c>
      <c r="K1797">
        <f t="shared" si="27"/>
        <v>61530</v>
      </c>
    </row>
    <row r="1798" spans="5:11" x14ac:dyDescent="0.25">
      <c r="E1798">
        <v>69535</v>
      </c>
      <c r="F1798" t="e">
        <v>#N/A</v>
      </c>
      <c r="I1798" s="23">
        <v>61531</v>
      </c>
      <c r="J1798" s="45">
        <v>1372.46</v>
      </c>
      <c r="K1798">
        <f t="shared" ref="K1798:K1861" si="28">VLOOKUP(I1798,$E$4:$F$3113,1,FALSE)</f>
        <v>61531</v>
      </c>
    </row>
    <row r="1799" spans="5:11" x14ac:dyDescent="0.25">
      <c r="E1799">
        <v>69550</v>
      </c>
      <c r="F1799" t="e">
        <v>#N/A</v>
      </c>
      <c r="I1799" s="23">
        <v>61533</v>
      </c>
      <c r="J1799" s="45">
        <v>1712.38</v>
      </c>
      <c r="K1799">
        <f t="shared" si="28"/>
        <v>61533</v>
      </c>
    </row>
    <row r="1800" spans="5:11" x14ac:dyDescent="0.25">
      <c r="E1800">
        <v>69552</v>
      </c>
      <c r="F1800" t="e">
        <v>#N/A</v>
      </c>
      <c r="I1800" s="23">
        <v>61534</v>
      </c>
      <c r="J1800" s="45">
        <v>1829.24</v>
      </c>
      <c r="K1800">
        <f t="shared" si="28"/>
        <v>61534</v>
      </c>
    </row>
    <row r="1801" spans="5:11" x14ac:dyDescent="0.25">
      <c r="E1801">
        <v>69554</v>
      </c>
      <c r="F1801" t="e">
        <v>#N/A</v>
      </c>
      <c r="I1801" s="23">
        <v>61535</v>
      </c>
      <c r="J1801" s="45">
        <v>1122.8599999999999</v>
      </c>
      <c r="K1801">
        <f t="shared" si="28"/>
        <v>61535</v>
      </c>
    </row>
    <row r="1802" spans="5:11" x14ac:dyDescent="0.25">
      <c r="E1802">
        <v>69601</v>
      </c>
      <c r="F1802" t="e">
        <v>#N/A</v>
      </c>
      <c r="I1802" s="23">
        <v>61536</v>
      </c>
      <c r="J1802" s="45">
        <v>2919</v>
      </c>
      <c r="K1802">
        <f t="shared" si="28"/>
        <v>61536</v>
      </c>
    </row>
    <row r="1803" spans="5:11" x14ac:dyDescent="0.25">
      <c r="E1803">
        <v>69602</v>
      </c>
      <c r="F1803" t="e">
        <v>#N/A</v>
      </c>
      <c r="I1803" s="23">
        <v>61537</v>
      </c>
      <c r="J1803" s="45">
        <v>2768.64</v>
      </c>
      <c r="K1803">
        <f t="shared" si="28"/>
        <v>61537</v>
      </c>
    </row>
    <row r="1804" spans="5:11" x14ac:dyDescent="0.25">
      <c r="E1804">
        <v>69603</v>
      </c>
      <c r="F1804" t="e">
        <v>#N/A</v>
      </c>
      <c r="I1804" s="23">
        <v>61538</v>
      </c>
      <c r="J1804" s="45">
        <v>3013.13</v>
      </c>
      <c r="K1804">
        <f t="shared" si="28"/>
        <v>61538</v>
      </c>
    </row>
    <row r="1805" spans="5:11" x14ac:dyDescent="0.25">
      <c r="E1805">
        <v>69604</v>
      </c>
      <c r="F1805" t="e">
        <v>#N/A</v>
      </c>
      <c r="I1805" s="23">
        <v>61539</v>
      </c>
      <c r="J1805" s="45">
        <v>2641.66</v>
      </c>
      <c r="K1805">
        <f t="shared" si="28"/>
        <v>61539</v>
      </c>
    </row>
    <row r="1806" spans="5:11" x14ac:dyDescent="0.25">
      <c r="E1806">
        <v>69605</v>
      </c>
      <c r="F1806" t="e">
        <v>#N/A</v>
      </c>
      <c r="I1806" s="23">
        <v>61540</v>
      </c>
      <c r="J1806" s="45">
        <v>2471.11</v>
      </c>
      <c r="K1806">
        <f t="shared" si="28"/>
        <v>61540</v>
      </c>
    </row>
    <row r="1807" spans="5:11" x14ac:dyDescent="0.25">
      <c r="E1807">
        <v>69631</v>
      </c>
      <c r="F1807" t="e">
        <v>#N/A</v>
      </c>
      <c r="I1807" s="23">
        <v>61541</v>
      </c>
      <c r="J1807" s="45">
        <v>2432.0500000000002</v>
      </c>
      <c r="K1807">
        <f t="shared" si="28"/>
        <v>61541</v>
      </c>
    </row>
    <row r="1808" spans="5:11" x14ac:dyDescent="0.25">
      <c r="E1808">
        <v>69632</v>
      </c>
      <c r="F1808" t="e">
        <v>#N/A</v>
      </c>
      <c r="I1808" s="23">
        <v>61543</v>
      </c>
      <c r="J1808" s="45">
        <v>2379.12</v>
      </c>
      <c r="K1808">
        <f t="shared" si="28"/>
        <v>61543</v>
      </c>
    </row>
    <row r="1809" spans="5:11" x14ac:dyDescent="0.25">
      <c r="E1809">
        <v>69633</v>
      </c>
      <c r="F1809" t="e">
        <v>#N/A</v>
      </c>
      <c r="I1809" s="23">
        <v>61544</v>
      </c>
      <c r="J1809" s="45">
        <v>2153.09</v>
      </c>
      <c r="K1809">
        <f t="shared" si="28"/>
        <v>61544</v>
      </c>
    </row>
    <row r="1810" spans="5:11" x14ac:dyDescent="0.25">
      <c r="E1810">
        <v>69635</v>
      </c>
      <c r="F1810" t="e">
        <v>#N/A</v>
      </c>
      <c r="I1810" s="23">
        <v>61545</v>
      </c>
      <c r="J1810" s="45">
        <v>3603.89</v>
      </c>
      <c r="K1810">
        <f t="shared" si="28"/>
        <v>61545</v>
      </c>
    </row>
    <row r="1811" spans="5:11" x14ac:dyDescent="0.25">
      <c r="E1811">
        <v>69636</v>
      </c>
      <c r="F1811" t="e">
        <v>#N/A</v>
      </c>
      <c r="I1811" s="23">
        <v>61546</v>
      </c>
      <c r="J1811" s="45">
        <v>2611.5100000000002</v>
      </c>
      <c r="K1811">
        <f t="shared" si="28"/>
        <v>61546</v>
      </c>
    </row>
    <row r="1812" spans="5:11" x14ac:dyDescent="0.25">
      <c r="E1812">
        <v>69637</v>
      </c>
      <c r="F1812" t="e">
        <v>#N/A</v>
      </c>
      <c r="I1812" s="23">
        <v>61548</v>
      </c>
      <c r="J1812" s="45">
        <v>1761.53</v>
      </c>
      <c r="K1812">
        <f t="shared" si="28"/>
        <v>61548</v>
      </c>
    </row>
    <row r="1813" spans="5:11" x14ac:dyDescent="0.25">
      <c r="E1813">
        <v>69641</v>
      </c>
      <c r="F1813" t="e">
        <v>#N/A</v>
      </c>
      <c r="I1813" s="23">
        <v>61550</v>
      </c>
      <c r="J1813" s="45">
        <v>1065.57</v>
      </c>
      <c r="K1813">
        <f t="shared" si="28"/>
        <v>61550</v>
      </c>
    </row>
    <row r="1814" spans="5:11" x14ac:dyDescent="0.25">
      <c r="E1814">
        <v>69642</v>
      </c>
      <c r="F1814" t="e">
        <v>#N/A</v>
      </c>
      <c r="I1814" s="23">
        <v>61552</v>
      </c>
      <c r="J1814" s="45">
        <v>1275.25</v>
      </c>
      <c r="K1814">
        <f t="shared" si="28"/>
        <v>61552</v>
      </c>
    </row>
    <row r="1815" spans="5:11" x14ac:dyDescent="0.25">
      <c r="E1815">
        <v>69643</v>
      </c>
      <c r="F1815" t="e">
        <v>#N/A</v>
      </c>
      <c r="I1815" s="23">
        <v>61556</v>
      </c>
      <c r="J1815" s="45">
        <v>1763.24</v>
      </c>
      <c r="K1815">
        <f t="shared" si="28"/>
        <v>61556</v>
      </c>
    </row>
    <row r="1816" spans="5:11" x14ac:dyDescent="0.25">
      <c r="E1816">
        <v>69644</v>
      </c>
      <c r="F1816" t="e">
        <v>#N/A</v>
      </c>
      <c r="I1816" s="23">
        <v>61557</v>
      </c>
      <c r="J1816" s="45">
        <v>1795.88</v>
      </c>
      <c r="K1816">
        <f t="shared" si="28"/>
        <v>61557</v>
      </c>
    </row>
    <row r="1817" spans="5:11" x14ac:dyDescent="0.25">
      <c r="E1817">
        <v>69645</v>
      </c>
      <c r="F1817" t="e">
        <v>#N/A</v>
      </c>
      <c r="I1817" s="23">
        <v>61558</v>
      </c>
      <c r="J1817" s="45">
        <v>2126.0100000000002</v>
      </c>
      <c r="K1817">
        <f t="shared" si="28"/>
        <v>61558</v>
      </c>
    </row>
    <row r="1818" spans="5:11" x14ac:dyDescent="0.25">
      <c r="E1818">
        <v>69646</v>
      </c>
      <c r="F1818" t="e">
        <v>#N/A</v>
      </c>
      <c r="I1818" s="23">
        <v>61559</v>
      </c>
      <c r="J1818" s="45">
        <v>2339.38</v>
      </c>
      <c r="K1818">
        <f t="shared" si="28"/>
        <v>61559</v>
      </c>
    </row>
    <row r="1819" spans="5:11" x14ac:dyDescent="0.25">
      <c r="E1819">
        <v>69650</v>
      </c>
      <c r="F1819" t="e">
        <v>#N/A</v>
      </c>
      <c r="I1819" s="23">
        <v>61563</v>
      </c>
      <c r="J1819" s="45">
        <v>2142.6</v>
      </c>
      <c r="K1819">
        <f t="shared" si="28"/>
        <v>61563</v>
      </c>
    </row>
    <row r="1820" spans="5:11" x14ac:dyDescent="0.25">
      <c r="E1820">
        <v>69660</v>
      </c>
      <c r="F1820" t="e">
        <v>#N/A</v>
      </c>
      <c r="I1820" s="23">
        <v>61564</v>
      </c>
      <c r="J1820" s="45">
        <v>2588.1</v>
      </c>
      <c r="K1820">
        <f t="shared" si="28"/>
        <v>61564</v>
      </c>
    </row>
    <row r="1821" spans="5:11" x14ac:dyDescent="0.25">
      <c r="E1821">
        <v>69661</v>
      </c>
      <c r="F1821" t="e">
        <v>#N/A</v>
      </c>
      <c r="I1821" s="23">
        <v>61566</v>
      </c>
      <c r="J1821" s="45">
        <v>2530.21</v>
      </c>
      <c r="K1821">
        <f t="shared" si="28"/>
        <v>61566</v>
      </c>
    </row>
    <row r="1822" spans="5:11" x14ac:dyDescent="0.25">
      <c r="E1822">
        <v>69662</v>
      </c>
      <c r="F1822" t="e">
        <v>#N/A</v>
      </c>
      <c r="I1822" s="23">
        <v>61567</v>
      </c>
      <c r="J1822" s="45">
        <v>2900.61</v>
      </c>
      <c r="K1822">
        <f t="shared" si="28"/>
        <v>61567</v>
      </c>
    </row>
    <row r="1823" spans="5:11" x14ac:dyDescent="0.25">
      <c r="E1823">
        <v>69666</v>
      </c>
      <c r="F1823" t="e">
        <v>#N/A</v>
      </c>
      <c r="I1823" s="23">
        <v>61570</v>
      </c>
      <c r="J1823" s="45">
        <v>2101.79</v>
      </c>
      <c r="K1823">
        <f t="shared" si="28"/>
        <v>61570</v>
      </c>
    </row>
    <row r="1824" spans="5:11" x14ac:dyDescent="0.25">
      <c r="E1824">
        <v>69667</v>
      </c>
      <c r="F1824" t="e">
        <v>#N/A</v>
      </c>
      <c r="I1824" s="23">
        <v>61571</v>
      </c>
      <c r="J1824" s="45">
        <v>2239.29</v>
      </c>
      <c r="K1824">
        <f t="shared" si="28"/>
        <v>61571</v>
      </c>
    </row>
    <row r="1825" spans="5:11" x14ac:dyDescent="0.25">
      <c r="E1825">
        <v>69670</v>
      </c>
      <c r="F1825" t="e">
        <v>#N/A</v>
      </c>
      <c r="I1825" s="23">
        <v>61575</v>
      </c>
      <c r="J1825" s="45">
        <v>2370.88</v>
      </c>
      <c r="K1825">
        <f t="shared" si="28"/>
        <v>61575</v>
      </c>
    </row>
    <row r="1826" spans="5:11" x14ac:dyDescent="0.25">
      <c r="E1826">
        <v>69676</v>
      </c>
      <c r="F1826" t="e">
        <v>#N/A</v>
      </c>
      <c r="I1826" s="23">
        <v>61576</v>
      </c>
      <c r="J1826" s="45">
        <v>4031.66</v>
      </c>
      <c r="K1826">
        <f t="shared" si="28"/>
        <v>61576</v>
      </c>
    </row>
    <row r="1827" spans="5:11" x14ac:dyDescent="0.25">
      <c r="E1827">
        <v>69700</v>
      </c>
      <c r="F1827" t="e">
        <v>#N/A</v>
      </c>
      <c r="I1827" s="23">
        <v>61580</v>
      </c>
      <c r="J1827" s="45">
        <v>2801</v>
      </c>
      <c r="K1827">
        <f t="shared" si="28"/>
        <v>61580</v>
      </c>
    </row>
    <row r="1828" spans="5:11" x14ac:dyDescent="0.25">
      <c r="E1828">
        <v>69711</v>
      </c>
      <c r="F1828" t="e">
        <v>#N/A</v>
      </c>
      <c r="I1828" s="23">
        <v>61581</v>
      </c>
      <c r="J1828" s="45">
        <v>2956.8</v>
      </c>
      <c r="K1828">
        <f t="shared" si="28"/>
        <v>61581</v>
      </c>
    </row>
    <row r="1829" spans="5:11" x14ac:dyDescent="0.25">
      <c r="E1829">
        <v>69714</v>
      </c>
      <c r="F1829" t="e">
        <v>#N/A</v>
      </c>
      <c r="I1829" s="23">
        <v>61582</v>
      </c>
      <c r="J1829" s="45">
        <v>3268.69</v>
      </c>
      <c r="K1829">
        <f t="shared" si="28"/>
        <v>61582</v>
      </c>
    </row>
    <row r="1830" spans="5:11" x14ac:dyDescent="0.25">
      <c r="E1830">
        <v>69715</v>
      </c>
      <c r="F1830" t="e">
        <v>#N/A</v>
      </c>
      <c r="I1830" s="23">
        <v>61583</v>
      </c>
      <c r="J1830" s="45">
        <v>3257.4</v>
      </c>
      <c r="K1830">
        <f t="shared" si="28"/>
        <v>61583</v>
      </c>
    </row>
    <row r="1831" spans="5:11" x14ac:dyDescent="0.25">
      <c r="E1831">
        <v>69717</v>
      </c>
      <c r="F1831" t="e">
        <v>#N/A</v>
      </c>
      <c r="I1831" s="23">
        <v>61584</v>
      </c>
      <c r="J1831" s="45">
        <v>3216.38</v>
      </c>
      <c r="K1831">
        <f t="shared" si="28"/>
        <v>61584</v>
      </c>
    </row>
    <row r="1832" spans="5:11" x14ac:dyDescent="0.25">
      <c r="E1832">
        <v>69718</v>
      </c>
      <c r="F1832" t="e">
        <v>#N/A</v>
      </c>
      <c r="I1832" s="23">
        <v>61585</v>
      </c>
      <c r="J1832" s="45">
        <v>3642.67</v>
      </c>
      <c r="K1832">
        <f t="shared" si="28"/>
        <v>61585</v>
      </c>
    </row>
    <row r="1833" spans="5:11" x14ac:dyDescent="0.25">
      <c r="E1833">
        <v>69720</v>
      </c>
      <c r="F1833" t="e">
        <v>#N/A</v>
      </c>
      <c r="I1833" s="23">
        <v>61586</v>
      </c>
      <c r="J1833" s="45">
        <v>2725.31</v>
      </c>
      <c r="K1833">
        <f t="shared" si="28"/>
        <v>61586</v>
      </c>
    </row>
    <row r="1834" spans="5:11" x14ac:dyDescent="0.25">
      <c r="E1834">
        <v>69725</v>
      </c>
      <c r="F1834" t="e">
        <v>#N/A</v>
      </c>
      <c r="I1834" s="23">
        <v>61590</v>
      </c>
      <c r="J1834" s="45">
        <v>3383.5</v>
      </c>
      <c r="K1834">
        <f t="shared" si="28"/>
        <v>61590</v>
      </c>
    </row>
    <row r="1835" spans="5:11" x14ac:dyDescent="0.25">
      <c r="E1835">
        <v>69740</v>
      </c>
      <c r="F1835" t="e">
        <v>#N/A</v>
      </c>
      <c r="I1835" s="23">
        <v>61591</v>
      </c>
      <c r="J1835" s="45">
        <v>3454.59</v>
      </c>
      <c r="K1835">
        <f t="shared" si="28"/>
        <v>61591</v>
      </c>
    </row>
    <row r="1836" spans="5:11" x14ac:dyDescent="0.25">
      <c r="E1836">
        <v>69745</v>
      </c>
      <c r="F1836" t="e">
        <v>#N/A</v>
      </c>
      <c r="I1836" s="23">
        <v>61592</v>
      </c>
      <c r="J1836" s="45">
        <v>3572.46</v>
      </c>
      <c r="K1836">
        <f t="shared" si="28"/>
        <v>61592</v>
      </c>
    </row>
    <row r="1837" spans="5:11" x14ac:dyDescent="0.25">
      <c r="E1837">
        <v>69805</v>
      </c>
      <c r="F1837" t="e">
        <v>#N/A</v>
      </c>
      <c r="I1837" s="23">
        <v>61595</v>
      </c>
      <c r="J1837" s="45">
        <v>2638.2</v>
      </c>
      <c r="K1837">
        <f t="shared" si="28"/>
        <v>61595</v>
      </c>
    </row>
    <row r="1838" spans="5:11" x14ac:dyDescent="0.25">
      <c r="E1838">
        <v>69806</v>
      </c>
      <c r="F1838" t="e">
        <v>#N/A</v>
      </c>
      <c r="I1838" s="23">
        <v>61596</v>
      </c>
      <c r="J1838" s="45">
        <v>2696.78</v>
      </c>
      <c r="K1838">
        <f t="shared" si="28"/>
        <v>61596</v>
      </c>
    </row>
    <row r="1839" spans="5:11" x14ac:dyDescent="0.25">
      <c r="E1839">
        <v>69905</v>
      </c>
      <c r="F1839" t="e">
        <v>#N/A</v>
      </c>
      <c r="I1839" s="23">
        <v>61597</v>
      </c>
      <c r="J1839" s="45">
        <v>3158.6</v>
      </c>
      <c r="K1839">
        <f t="shared" si="28"/>
        <v>61597</v>
      </c>
    </row>
    <row r="1840" spans="5:11" x14ac:dyDescent="0.25">
      <c r="E1840">
        <v>69910</v>
      </c>
      <c r="F1840" t="e">
        <v>#N/A</v>
      </c>
      <c r="I1840" s="23">
        <v>61598</v>
      </c>
      <c r="J1840" s="45">
        <v>3203.4</v>
      </c>
      <c r="K1840">
        <f t="shared" si="28"/>
        <v>61598</v>
      </c>
    </row>
    <row r="1841" spans="5:11" x14ac:dyDescent="0.25">
      <c r="E1841">
        <v>69915</v>
      </c>
      <c r="F1841" t="e">
        <v>#N/A</v>
      </c>
      <c r="I1841" s="23">
        <v>61600</v>
      </c>
      <c r="J1841" s="45">
        <v>2387.33</v>
      </c>
      <c r="K1841">
        <f t="shared" si="28"/>
        <v>61600</v>
      </c>
    </row>
    <row r="1842" spans="5:11" x14ac:dyDescent="0.25">
      <c r="E1842">
        <v>69930</v>
      </c>
      <c r="F1842" t="e">
        <v>#N/A</v>
      </c>
      <c r="I1842" s="23">
        <v>61601</v>
      </c>
      <c r="J1842" s="45">
        <v>2725.37</v>
      </c>
      <c r="K1842">
        <f t="shared" si="28"/>
        <v>61601</v>
      </c>
    </row>
    <row r="1843" spans="5:11" x14ac:dyDescent="0.25">
      <c r="E1843">
        <v>69950</v>
      </c>
      <c r="F1843" t="e">
        <v>#N/A</v>
      </c>
      <c r="I1843" s="23">
        <v>61605</v>
      </c>
      <c r="J1843" s="45">
        <v>2417.71</v>
      </c>
      <c r="K1843">
        <f t="shared" si="28"/>
        <v>61605</v>
      </c>
    </row>
    <row r="1844" spans="5:11" x14ac:dyDescent="0.25">
      <c r="E1844">
        <v>69955</v>
      </c>
      <c r="F1844" t="e">
        <v>#N/A</v>
      </c>
      <c r="I1844" s="23">
        <v>61606</v>
      </c>
      <c r="J1844" s="45">
        <v>3349.2</v>
      </c>
      <c r="K1844">
        <f t="shared" si="28"/>
        <v>61606</v>
      </c>
    </row>
    <row r="1845" spans="5:11" x14ac:dyDescent="0.25">
      <c r="E1845">
        <v>69960</v>
      </c>
      <c r="F1845" t="e">
        <v>#N/A</v>
      </c>
      <c r="I1845" s="23">
        <v>61607</v>
      </c>
      <c r="J1845" s="45">
        <v>3030.26</v>
      </c>
      <c r="K1845">
        <f t="shared" si="28"/>
        <v>61607</v>
      </c>
    </row>
    <row r="1846" spans="5:11" x14ac:dyDescent="0.25">
      <c r="E1846">
        <v>69970</v>
      </c>
      <c r="F1846" t="e">
        <v>#N/A</v>
      </c>
      <c r="I1846" s="23">
        <v>61608</v>
      </c>
      <c r="J1846" s="45">
        <v>3654.18</v>
      </c>
      <c r="K1846">
        <f t="shared" si="28"/>
        <v>61608</v>
      </c>
    </row>
    <row r="1847" spans="5:11" x14ac:dyDescent="0.25">
      <c r="E1847">
        <v>69990</v>
      </c>
      <c r="F1847" t="e">
        <v>#N/A</v>
      </c>
      <c r="I1847" s="23">
        <v>61610</v>
      </c>
      <c r="J1847" s="45">
        <v>1701.03</v>
      </c>
      <c r="K1847">
        <f t="shared" si="28"/>
        <v>61610</v>
      </c>
    </row>
    <row r="1848" spans="5:11" x14ac:dyDescent="0.25">
      <c r="E1848">
        <v>70010</v>
      </c>
      <c r="F1848" t="e">
        <v>#N/A</v>
      </c>
      <c r="I1848" s="23">
        <v>61611</v>
      </c>
      <c r="J1848" s="45">
        <v>425.35</v>
      </c>
      <c r="K1848">
        <f t="shared" si="28"/>
        <v>61611</v>
      </c>
    </row>
    <row r="1849" spans="5:11" x14ac:dyDescent="0.25">
      <c r="E1849">
        <v>70015</v>
      </c>
      <c r="F1849" t="e">
        <v>#N/A</v>
      </c>
      <c r="I1849" s="23">
        <v>61612</v>
      </c>
      <c r="J1849" s="45">
        <v>1598.58</v>
      </c>
      <c r="K1849">
        <f t="shared" si="28"/>
        <v>61612</v>
      </c>
    </row>
    <row r="1850" spans="5:11" x14ac:dyDescent="0.25">
      <c r="E1850">
        <v>70030</v>
      </c>
      <c r="F1850" t="e">
        <v>#N/A</v>
      </c>
      <c r="I1850" s="23">
        <v>61613</v>
      </c>
      <c r="J1850" s="45">
        <v>3627.84</v>
      </c>
      <c r="K1850">
        <f t="shared" si="28"/>
        <v>61613</v>
      </c>
    </row>
    <row r="1851" spans="5:11" x14ac:dyDescent="0.25">
      <c r="E1851">
        <v>70100</v>
      </c>
      <c r="F1851" t="e">
        <v>#N/A</v>
      </c>
      <c r="I1851" s="23">
        <v>61615</v>
      </c>
      <c r="J1851" s="45">
        <v>2524.3000000000002</v>
      </c>
      <c r="K1851">
        <f t="shared" si="28"/>
        <v>61615</v>
      </c>
    </row>
    <row r="1852" spans="5:11" x14ac:dyDescent="0.25">
      <c r="E1852">
        <v>70110</v>
      </c>
      <c r="F1852" t="e">
        <v>#N/A</v>
      </c>
      <c r="I1852" s="23">
        <v>61616</v>
      </c>
      <c r="J1852" s="45">
        <v>3745.21</v>
      </c>
      <c r="K1852">
        <f t="shared" si="28"/>
        <v>61616</v>
      </c>
    </row>
    <row r="1853" spans="5:11" x14ac:dyDescent="0.25">
      <c r="E1853">
        <v>70120</v>
      </c>
      <c r="F1853" t="e">
        <v>#N/A</v>
      </c>
      <c r="I1853" s="23">
        <v>61618</v>
      </c>
      <c r="J1853" s="45">
        <v>1454.98</v>
      </c>
      <c r="K1853">
        <f t="shared" si="28"/>
        <v>61618</v>
      </c>
    </row>
    <row r="1854" spans="5:11" x14ac:dyDescent="0.25">
      <c r="E1854">
        <v>70130</v>
      </c>
      <c r="F1854" t="e">
        <v>#N/A</v>
      </c>
      <c r="I1854" s="23">
        <v>61619</v>
      </c>
      <c r="J1854" s="45">
        <v>1611.01</v>
      </c>
      <c r="K1854">
        <f t="shared" si="28"/>
        <v>61619</v>
      </c>
    </row>
    <row r="1855" spans="5:11" x14ac:dyDescent="0.25">
      <c r="E1855">
        <v>70134</v>
      </c>
      <c r="F1855" t="e">
        <v>#N/A</v>
      </c>
      <c r="I1855" s="23">
        <v>61623</v>
      </c>
      <c r="J1855" s="45">
        <v>628.28</v>
      </c>
      <c r="K1855">
        <f t="shared" si="28"/>
        <v>61623</v>
      </c>
    </row>
    <row r="1856" spans="5:11" x14ac:dyDescent="0.25">
      <c r="E1856">
        <v>70140</v>
      </c>
      <c r="F1856" t="e">
        <v>#N/A</v>
      </c>
      <c r="I1856" s="23">
        <v>61624</v>
      </c>
      <c r="J1856" s="45">
        <v>1261.6199999999999</v>
      </c>
      <c r="K1856">
        <f t="shared" si="28"/>
        <v>61624</v>
      </c>
    </row>
    <row r="1857" spans="5:11" x14ac:dyDescent="0.25">
      <c r="E1857">
        <v>70150</v>
      </c>
      <c r="F1857" t="e">
        <v>#N/A</v>
      </c>
      <c r="I1857" s="23">
        <v>61626</v>
      </c>
      <c r="J1857" s="45">
        <v>944.4</v>
      </c>
      <c r="K1857">
        <f t="shared" si="28"/>
        <v>61626</v>
      </c>
    </row>
    <row r="1858" spans="5:11" x14ac:dyDescent="0.25">
      <c r="E1858">
        <v>70160</v>
      </c>
      <c r="F1858" t="e">
        <v>#N/A</v>
      </c>
      <c r="I1858" s="23">
        <v>61630</v>
      </c>
      <c r="J1858" s="45">
        <v>1473.41</v>
      </c>
      <c r="K1858">
        <f t="shared" si="28"/>
        <v>61630</v>
      </c>
    </row>
    <row r="1859" spans="5:11" x14ac:dyDescent="0.25">
      <c r="E1859">
        <v>70170</v>
      </c>
      <c r="F1859" t="e">
        <v>#N/A</v>
      </c>
      <c r="I1859" s="23">
        <v>61635</v>
      </c>
      <c r="J1859" s="45">
        <v>1579.9</v>
      </c>
      <c r="K1859">
        <f t="shared" si="28"/>
        <v>61635</v>
      </c>
    </row>
    <row r="1860" spans="5:11" x14ac:dyDescent="0.25">
      <c r="E1860">
        <v>70190</v>
      </c>
      <c r="F1860" t="e">
        <v>#N/A</v>
      </c>
      <c r="I1860" s="23">
        <v>61645</v>
      </c>
      <c r="J1860" s="45">
        <v>852.41</v>
      </c>
      <c r="K1860">
        <f t="shared" si="28"/>
        <v>61645</v>
      </c>
    </row>
    <row r="1861" spans="5:11" x14ac:dyDescent="0.25">
      <c r="E1861">
        <v>70200</v>
      </c>
      <c r="F1861" t="e">
        <v>#N/A</v>
      </c>
      <c r="I1861" s="23">
        <v>61650</v>
      </c>
      <c r="J1861" s="45">
        <v>568.94000000000005</v>
      </c>
      <c r="K1861">
        <f t="shared" si="28"/>
        <v>61650</v>
      </c>
    </row>
    <row r="1862" spans="5:11" x14ac:dyDescent="0.25">
      <c r="E1862">
        <v>70210</v>
      </c>
      <c r="F1862" t="e">
        <v>#N/A</v>
      </c>
      <c r="I1862" s="23">
        <v>61651</v>
      </c>
      <c r="J1862" s="45">
        <v>241.61</v>
      </c>
      <c r="K1862">
        <f t="shared" ref="K1862:K1925" si="29">VLOOKUP(I1862,$E$4:$F$3113,1,FALSE)</f>
        <v>61651</v>
      </c>
    </row>
    <row r="1863" spans="5:11" x14ac:dyDescent="0.25">
      <c r="E1863">
        <v>70220</v>
      </c>
      <c r="F1863" t="e">
        <v>#N/A</v>
      </c>
      <c r="I1863" s="23">
        <v>61680</v>
      </c>
      <c r="J1863" s="45">
        <v>2522.2399999999998</v>
      </c>
      <c r="K1863">
        <f t="shared" si="29"/>
        <v>61680</v>
      </c>
    </row>
    <row r="1864" spans="5:11" x14ac:dyDescent="0.25">
      <c r="E1864">
        <v>70240</v>
      </c>
      <c r="F1864" t="e">
        <v>#N/A</v>
      </c>
      <c r="I1864" s="23">
        <v>61682</v>
      </c>
      <c r="J1864" s="45">
        <v>4676.17</v>
      </c>
      <c r="K1864">
        <f t="shared" si="29"/>
        <v>61682</v>
      </c>
    </row>
    <row r="1865" spans="5:11" x14ac:dyDescent="0.25">
      <c r="E1865">
        <v>70250</v>
      </c>
      <c r="F1865" t="e">
        <v>#N/A</v>
      </c>
      <c r="I1865" s="23">
        <v>61684</v>
      </c>
      <c r="J1865" s="45">
        <v>3219.12</v>
      </c>
      <c r="K1865">
        <f t="shared" si="29"/>
        <v>61684</v>
      </c>
    </row>
    <row r="1866" spans="5:11" x14ac:dyDescent="0.25">
      <c r="E1866">
        <v>70260</v>
      </c>
      <c r="F1866" t="e">
        <v>#N/A</v>
      </c>
      <c r="I1866" s="23">
        <v>61686</v>
      </c>
      <c r="J1866" s="45">
        <v>5047.05</v>
      </c>
      <c r="K1866">
        <f t="shared" si="29"/>
        <v>61686</v>
      </c>
    </row>
    <row r="1867" spans="5:11" x14ac:dyDescent="0.25">
      <c r="E1867">
        <v>70300</v>
      </c>
      <c r="F1867" t="e">
        <v>#N/A</v>
      </c>
      <c r="I1867" s="23">
        <v>61690</v>
      </c>
      <c r="J1867" s="45">
        <v>2439.69</v>
      </c>
      <c r="K1867">
        <f t="shared" si="29"/>
        <v>61690</v>
      </c>
    </row>
    <row r="1868" spans="5:11" x14ac:dyDescent="0.25">
      <c r="E1868">
        <v>70310</v>
      </c>
      <c r="F1868" t="e">
        <v>#N/A</v>
      </c>
      <c r="I1868" s="23">
        <v>61692</v>
      </c>
      <c r="J1868" s="45">
        <v>4102.8900000000003</v>
      </c>
      <c r="K1868">
        <f t="shared" si="29"/>
        <v>61692</v>
      </c>
    </row>
    <row r="1869" spans="5:11" x14ac:dyDescent="0.25">
      <c r="E1869">
        <v>70320</v>
      </c>
      <c r="F1869" t="e">
        <v>#N/A</v>
      </c>
      <c r="I1869" s="23">
        <v>61697</v>
      </c>
      <c r="J1869" s="45">
        <v>4754.95</v>
      </c>
      <c r="K1869">
        <f t="shared" si="29"/>
        <v>61697</v>
      </c>
    </row>
    <row r="1870" spans="5:11" x14ac:dyDescent="0.25">
      <c r="E1870">
        <v>70328</v>
      </c>
      <c r="F1870" t="e">
        <v>#N/A</v>
      </c>
      <c r="I1870" s="23">
        <v>61698</v>
      </c>
      <c r="J1870" s="45">
        <v>5214.6099999999997</v>
      </c>
      <c r="K1870">
        <f t="shared" si="29"/>
        <v>61698</v>
      </c>
    </row>
    <row r="1871" spans="5:11" x14ac:dyDescent="0.25">
      <c r="E1871">
        <v>70330</v>
      </c>
      <c r="F1871" t="e">
        <v>#N/A</v>
      </c>
      <c r="I1871" s="23">
        <v>61700</v>
      </c>
      <c r="J1871" s="45">
        <v>3825.57</v>
      </c>
      <c r="K1871">
        <f t="shared" si="29"/>
        <v>61700</v>
      </c>
    </row>
    <row r="1872" spans="5:11" x14ac:dyDescent="0.25">
      <c r="E1872">
        <v>70332</v>
      </c>
      <c r="F1872" t="e">
        <v>#N/A</v>
      </c>
      <c r="I1872" s="23">
        <v>61702</v>
      </c>
      <c r="J1872" s="45">
        <v>4517.96</v>
      </c>
      <c r="K1872">
        <f t="shared" si="29"/>
        <v>61702</v>
      </c>
    </row>
    <row r="1873" spans="5:11" x14ac:dyDescent="0.25">
      <c r="E1873">
        <v>70336</v>
      </c>
      <c r="F1873" t="e">
        <v>#N/A</v>
      </c>
      <c r="I1873" s="23">
        <v>61703</v>
      </c>
      <c r="J1873" s="45">
        <v>1538.89</v>
      </c>
      <c r="K1873">
        <f t="shared" si="29"/>
        <v>61703</v>
      </c>
    </row>
    <row r="1874" spans="5:11" x14ac:dyDescent="0.25">
      <c r="E1874">
        <v>70350</v>
      </c>
      <c r="F1874" t="e">
        <v>#N/A</v>
      </c>
      <c r="I1874" s="23">
        <v>61705</v>
      </c>
      <c r="J1874" s="45">
        <v>2886.67</v>
      </c>
      <c r="K1874">
        <f t="shared" si="29"/>
        <v>61705</v>
      </c>
    </row>
    <row r="1875" spans="5:11" x14ac:dyDescent="0.25">
      <c r="E1875">
        <v>70355</v>
      </c>
      <c r="F1875" t="e">
        <v>#N/A</v>
      </c>
      <c r="I1875" s="23">
        <v>61708</v>
      </c>
      <c r="J1875" s="45">
        <v>2332.5100000000002</v>
      </c>
      <c r="K1875">
        <f t="shared" si="29"/>
        <v>61708</v>
      </c>
    </row>
    <row r="1876" spans="5:11" x14ac:dyDescent="0.25">
      <c r="E1876">
        <v>70360</v>
      </c>
      <c r="F1876" t="e">
        <v>#N/A</v>
      </c>
      <c r="I1876" s="23">
        <v>61710</v>
      </c>
      <c r="J1876" s="45">
        <v>2435.04</v>
      </c>
      <c r="K1876">
        <f t="shared" si="29"/>
        <v>61710</v>
      </c>
    </row>
    <row r="1877" spans="5:11" x14ac:dyDescent="0.25">
      <c r="E1877">
        <v>70370</v>
      </c>
      <c r="F1877" t="e">
        <v>#N/A</v>
      </c>
      <c r="I1877" s="23">
        <v>61711</v>
      </c>
      <c r="J1877" s="45">
        <v>2918.72</v>
      </c>
      <c r="K1877">
        <f t="shared" si="29"/>
        <v>61711</v>
      </c>
    </row>
    <row r="1878" spans="5:11" x14ac:dyDescent="0.25">
      <c r="E1878">
        <v>70371</v>
      </c>
      <c r="F1878" t="e">
        <v>#N/A</v>
      </c>
      <c r="I1878" s="23">
        <v>61720</v>
      </c>
      <c r="J1878" s="45">
        <v>1438.21</v>
      </c>
      <c r="K1878">
        <f t="shared" si="29"/>
        <v>61720</v>
      </c>
    </row>
    <row r="1879" spans="5:11" x14ac:dyDescent="0.25">
      <c r="E1879">
        <v>70380</v>
      </c>
      <c r="F1879" t="e">
        <v>#N/A</v>
      </c>
      <c r="I1879" s="23">
        <v>61735</v>
      </c>
      <c r="J1879" s="45">
        <v>1775.97</v>
      </c>
      <c r="K1879">
        <f t="shared" si="29"/>
        <v>61735</v>
      </c>
    </row>
    <row r="1880" spans="5:11" x14ac:dyDescent="0.25">
      <c r="E1880">
        <v>70390</v>
      </c>
      <c r="F1880" t="e">
        <v>#N/A</v>
      </c>
      <c r="I1880" s="23">
        <v>61750</v>
      </c>
      <c r="J1880" s="45">
        <v>1585.59</v>
      </c>
      <c r="K1880">
        <f t="shared" si="29"/>
        <v>61750</v>
      </c>
    </row>
    <row r="1881" spans="5:11" x14ac:dyDescent="0.25">
      <c r="E1881">
        <v>70450</v>
      </c>
      <c r="F1881" t="e">
        <v>#N/A</v>
      </c>
      <c r="I1881" s="23">
        <v>61751</v>
      </c>
      <c r="J1881" s="45">
        <v>1560.73</v>
      </c>
      <c r="K1881">
        <f t="shared" si="29"/>
        <v>61751</v>
      </c>
    </row>
    <row r="1882" spans="5:11" x14ac:dyDescent="0.25">
      <c r="E1882">
        <v>70460</v>
      </c>
      <c r="F1882" t="e">
        <v>#N/A</v>
      </c>
      <c r="I1882" s="23">
        <v>61760</v>
      </c>
      <c r="J1882" s="45">
        <v>1789.21</v>
      </c>
      <c r="K1882">
        <f t="shared" si="29"/>
        <v>61760</v>
      </c>
    </row>
    <row r="1883" spans="5:11" x14ac:dyDescent="0.25">
      <c r="E1883">
        <v>70470</v>
      </c>
      <c r="F1883" t="e">
        <v>#N/A</v>
      </c>
      <c r="I1883" s="23">
        <v>61770</v>
      </c>
      <c r="J1883" s="45">
        <v>1825.18</v>
      </c>
      <c r="K1883">
        <f t="shared" si="29"/>
        <v>61770</v>
      </c>
    </row>
    <row r="1884" spans="5:11" x14ac:dyDescent="0.25">
      <c r="E1884">
        <v>70480</v>
      </c>
      <c r="F1884" t="e">
        <v>#N/A</v>
      </c>
      <c r="I1884" s="23">
        <v>61781</v>
      </c>
      <c r="J1884" s="45">
        <v>265.08</v>
      </c>
      <c r="K1884">
        <f t="shared" si="29"/>
        <v>61781</v>
      </c>
    </row>
    <row r="1885" spans="5:11" x14ac:dyDescent="0.25">
      <c r="E1885">
        <v>70481</v>
      </c>
      <c r="F1885" t="e">
        <v>#N/A</v>
      </c>
      <c r="I1885" s="23">
        <v>61782</v>
      </c>
      <c r="J1885" s="45">
        <v>193.83</v>
      </c>
      <c r="K1885">
        <f t="shared" si="29"/>
        <v>61782</v>
      </c>
    </row>
    <row r="1886" spans="5:11" x14ac:dyDescent="0.25">
      <c r="E1886">
        <v>70482</v>
      </c>
      <c r="F1886" t="e">
        <v>#N/A</v>
      </c>
      <c r="I1886" s="23">
        <v>61783</v>
      </c>
      <c r="J1886" s="45">
        <v>260.82</v>
      </c>
      <c r="K1886">
        <f t="shared" si="29"/>
        <v>61783</v>
      </c>
    </row>
    <row r="1887" spans="5:11" x14ac:dyDescent="0.25">
      <c r="E1887">
        <v>70486</v>
      </c>
      <c r="F1887" t="e">
        <v>#N/A</v>
      </c>
      <c r="I1887" s="23">
        <v>61790</v>
      </c>
      <c r="J1887" s="45">
        <v>995.71</v>
      </c>
      <c r="K1887">
        <f t="shared" si="29"/>
        <v>61790</v>
      </c>
    </row>
    <row r="1888" spans="5:11" x14ac:dyDescent="0.25">
      <c r="E1888">
        <v>70487</v>
      </c>
      <c r="F1888" t="e">
        <v>#N/A</v>
      </c>
      <c r="I1888" s="23">
        <v>61791</v>
      </c>
      <c r="J1888" s="45">
        <v>1201.81</v>
      </c>
      <c r="K1888">
        <f t="shared" si="29"/>
        <v>61791</v>
      </c>
    </row>
    <row r="1889" spans="5:11" x14ac:dyDescent="0.25">
      <c r="E1889">
        <v>70488</v>
      </c>
      <c r="F1889" t="e">
        <v>#N/A</v>
      </c>
      <c r="I1889" s="23">
        <v>61796</v>
      </c>
      <c r="J1889" s="45">
        <v>1146.1400000000001</v>
      </c>
      <c r="K1889">
        <f t="shared" si="29"/>
        <v>61796</v>
      </c>
    </row>
    <row r="1890" spans="5:11" x14ac:dyDescent="0.25">
      <c r="E1890">
        <v>70490</v>
      </c>
      <c r="F1890" t="e">
        <v>#N/A</v>
      </c>
      <c r="I1890" s="23">
        <v>61797</v>
      </c>
      <c r="J1890" s="45">
        <v>249.17</v>
      </c>
      <c r="K1890">
        <f t="shared" si="29"/>
        <v>61797</v>
      </c>
    </row>
    <row r="1891" spans="5:11" x14ac:dyDescent="0.25">
      <c r="E1891">
        <v>70491</v>
      </c>
      <c r="F1891" t="e">
        <v>#N/A</v>
      </c>
      <c r="I1891" s="23">
        <v>61798</v>
      </c>
      <c r="J1891" s="45">
        <v>1560.32</v>
      </c>
      <c r="K1891">
        <f t="shared" si="29"/>
        <v>61798</v>
      </c>
    </row>
    <row r="1892" spans="5:11" x14ac:dyDescent="0.25">
      <c r="E1892">
        <v>70492</v>
      </c>
      <c r="F1892" t="e">
        <v>#N/A</v>
      </c>
      <c r="I1892" s="23">
        <v>61799</v>
      </c>
      <c r="J1892" s="45">
        <v>343.23</v>
      </c>
      <c r="K1892">
        <f t="shared" si="29"/>
        <v>61799</v>
      </c>
    </row>
    <row r="1893" spans="5:11" x14ac:dyDescent="0.25">
      <c r="E1893">
        <v>70496</v>
      </c>
      <c r="F1893" t="e">
        <v>#N/A</v>
      </c>
      <c r="I1893" s="23">
        <v>61800</v>
      </c>
      <c r="J1893" s="45">
        <v>174.47</v>
      </c>
      <c r="K1893">
        <f t="shared" si="29"/>
        <v>61800</v>
      </c>
    </row>
    <row r="1894" spans="5:11" x14ac:dyDescent="0.25">
      <c r="E1894">
        <v>70498</v>
      </c>
      <c r="F1894" t="e">
        <v>#N/A</v>
      </c>
      <c r="I1894" s="23">
        <v>61850</v>
      </c>
      <c r="J1894" s="45">
        <v>1111.3800000000001</v>
      </c>
      <c r="K1894">
        <f t="shared" si="29"/>
        <v>61850</v>
      </c>
    </row>
    <row r="1895" spans="5:11" x14ac:dyDescent="0.25">
      <c r="E1895">
        <v>70540</v>
      </c>
      <c r="F1895" t="e">
        <v>#N/A</v>
      </c>
      <c r="I1895" s="23">
        <v>61860</v>
      </c>
      <c r="J1895" s="45">
        <v>1771.21</v>
      </c>
      <c r="K1895">
        <f t="shared" si="29"/>
        <v>61860</v>
      </c>
    </row>
    <row r="1896" spans="5:11" x14ac:dyDescent="0.25">
      <c r="E1896">
        <v>70542</v>
      </c>
      <c r="F1896" t="e">
        <v>#N/A</v>
      </c>
      <c r="I1896" s="23">
        <v>61863</v>
      </c>
      <c r="J1896" s="45">
        <v>1694.07</v>
      </c>
      <c r="K1896">
        <f t="shared" si="29"/>
        <v>61863</v>
      </c>
    </row>
    <row r="1897" spans="5:11" x14ac:dyDescent="0.25">
      <c r="E1897">
        <v>70543</v>
      </c>
      <c r="F1897" t="e">
        <v>#N/A</v>
      </c>
      <c r="I1897" s="23">
        <v>61864</v>
      </c>
      <c r="J1897" s="45">
        <v>321.18</v>
      </c>
      <c r="K1897">
        <f t="shared" si="29"/>
        <v>61864</v>
      </c>
    </row>
    <row r="1898" spans="5:11" x14ac:dyDescent="0.25">
      <c r="E1898">
        <v>70544</v>
      </c>
      <c r="F1898" t="e">
        <v>#N/A</v>
      </c>
      <c r="I1898" s="23">
        <v>61867</v>
      </c>
      <c r="J1898" s="45">
        <v>2566.63</v>
      </c>
      <c r="K1898">
        <f t="shared" si="29"/>
        <v>61867</v>
      </c>
    </row>
    <row r="1899" spans="5:11" x14ac:dyDescent="0.25">
      <c r="E1899">
        <v>70545</v>
      </c>
      <c r="F1899" t="e">
        <v>#N/A</v>
      </c>
      <c r="I1899" s="23">
        <v>61868</v>
      </c>
      <c r="J1899" s="45">
        <v>563.02</v>
      </c>
      <c r="K1899">
        <f t="shared" si="29"/>
        <v>61868</v>
      </c>
    </row>
    <row r="1900" spans="5:11" x14ac:dyDescent="0.25">
      <c r="E1900">
        <v>70546</v>
      </c>
      <c r="F1900" t="e">
        <v>#N/A</v>
      </c>
      <c r="I1900" s="23">
        <v>61870</v>
      </c>
      <c r="J1900" s="45">
        <v>1289.2</v>
      </c>
      <c r="K1900">
        <f t="shared" si="29"/>
        <v>61870</v>
      </c>
    </row>
    <row r="1901" spans="5:11" x14ac:dyDescent="0.25">
      <c r="E1901">
        <v>70547</v>
      </c>
      <c r="F1901" t="e">
        <v>#N/A</v>
      </c>
      <c r="I1901" s="23">
        <v>61880</v>
      </c>
      <c r="J1901" s="45">
        <v>645.12</v>
      </c>
      <c r="K1901">
        <f t="shared" si="29"/>
        <v>61880</v>
      </c>
    </row>
    <row r="1902" spans="5:11" x14ac:dyDescent="0.25">
      <c r="E1902">
        <v>70548</v>
      </c>
      <c r="F1902" t="e">
        <v>#N/A</v>
      </c>
      <c r="I1902" s="23">
        <v>61885</v>
      </c>
      <c r="J1902" s="45">
        <v>582.11</v>
      </c>
      <c r="K1902">
        <f t="shared" si="29"/>
        <v>61885</v>
      </c>
    </row>
    <row r="1903" spans="5:11" x14ac:dyDescent="0.25">
      <c r="E1903">
        <v>70549</v>
      </c>
      <c r="F1903" t="e">
        <v>#N/A</v>
      </c>
      <c r="I1903" s="23">
        <v>61886</v>
      </c>
      <c r="J1903" s="45">
        <v>954.82</v>
      </c>
      <c r="K1903">
        <f t="shared" si="29"/>
        <v>61886</v>
      </c>
    </row>
    <row r="1904" spans="5:11" x14ac:dyDescent="0.25">
      <c r="E1904">
        <v>70551</v>
      </c>
      <c r="F1904" t="e">
        <v>#N/A</v>
      </c>
      <c r="I1904" s="23">
        <v>61888</v>
      </c>
      <c r="J1904" s="45">
        <v>446.34</v>
      </c>
      <c r="K1904">
        <f t="shared" si="29"/>
        <v>61888</v>
      </c>
    </row>
    <row r="1905" spans="5:11" x14ac:dyDescent="0.25">
      <c r="E1905">
        <v>70552</v>
      </c>
      <c r="F1905" t="e">
        <v>#N/A</v>
      </c>
      <c r="I1905" s="23">
        <v>62000</v>
      </c>
      <c r="J1905" s="45">
        <v>1166.56</v>
      </c>
      <c r="K1905">
        <f t="shared" si="29"/>
        <v>62000</v>
      </c>
    </row>
    <row r="1906" spans="5:11" x14ac:dyDescent="0.25">
      <c r="E1906">
        <v>70553</v>
      </c>
      <c r="F1906" t="e">
        <v>#N/A</v>
      </c>
      <c r="I1906" s="23">
        <v>62005</v>
      </c>
      <c r="J1906" s="45">
        <v>1397.88</v>
      </c>
      <c r="K1906">
        <f t="shared" si="29"/>
        <v>62005</v>
      </c>
    </row>
    <row r="1907" spans="5:11" x14ac:dyDescent="0.25">
      <c r="E1907">
        <v>70554</v>
      </c>
      <c r="F1907" t="e">
        <v>#N/A</v>
      </c>
      <c r="I1907" s="23">
        <v>62010</v>
      </c>
      <c r="J1907" s="45">
        <v>1723.41</v>
      </c>
      <c r="K1907">
        <f t="shared" si="29"/>
        <v>62010</v>
      </c>
    </row>
    <row r="1908" spans="5:11" x14ac:dyDescent="0.25">
      <c r="E1908">
        <v>70555</v>
      </c>
      <c r="F1908" t="e">
        <v>#N/A</v>
      </c>
      <c r="I1908" s="23">
        <v>62100</v>
      </c>
      <c r="J1908" s="45">
        <v>1790.12</v>
      </c>
      <c r="K1908">
        <f t="shared" si="29"/>
        <v>62100</v>
      </c>
    </row>
    <row r="1909" spans="5:11" x14ac:dyDescent="0.25">
      <c r="E1909">
        <v>70557</v>
      </c>
      <c r="F1909" t="e">
        <v>#N/A</v>
      </c>
      <c r="I1909" s="23">
        <v>62115</v>
      </c>
      <c r="J1909" s="45">
        <v>1437.84</v>
      </c>
      <c r="K1909">
        <f t="shared" si="29"/>
        <v>62115</v>
      </c>
    </row>
    <row r="1910" spans="5:11" x14ac:dyDescent="0.25">
      <c r="E1910">
        <v>70558</v>
      </c>
      <c r="F1910" t="e">
        <v>#N/A</v>
      </c>
      <c r="I1910" s="23">
        <v>62117</v>
      </c>
      <c r="J1910" s="45">
        <v>1798.06</v>
      </c>
      <c r="K1910">
        <f t="shared" si="29"/>
        <v>62117</v>
      </c>
    </row>
    <row r="1911" spans="5:11" x14ac:dyDescent="0.25">
      <c r="E1911">
        <v>70559</v>
      </c>
      <c r="F1911" t="e">
        <v>#N/A</v>
      </c>
      <c r="I1911" s="23">
        <v>62120</v>
      </c>
      <c r="J1911" s="45">
        <v>1853.99</v>
      </c>
      <c r="K1911">
        <f t="shared" si="29"/>
        <v>62120</v>
      </c>
    </row>
    <row r="1912" spans="5:11" x14ac:dyDescent="0.25">
      <c r="E1912">
        <v>71045</v>
      </c>
      <c r="F1912" t="e">
        <v>#N/A</v>
      </c>
      <c r="I1912" s="23">
        <v>62121</v>
      </c>
      <c r="J1912" s="45">
        <v>1784.03</v>
      </c>
      <c r="K1912">
        <f t="shared" si="29"/>
        <v>62121</v>
      </c>
    </row>
    <row r="1913" spans="5:11" x14ac:dyDescent="0.25">
      <c r="E1913">
        <v>71046</v>
      </c>
      <c r="F1913" t="e">
        <v>#N/A</v>
      </c>
      <c r="I1913" s="23">
        <v>62140</v>
      </c>
      <c r="J1913" s="45">
        <v>1159.8499999999999</v>
      </c>
      <c r="K1913">
        <f t="shared" si="29"/>
        <v>62140</v>
      </c>
    </row>
    <row r="1914" spans="5:11" x14ac:dyDescent="0.25">
      <c r="E1914">
        <v>71047</v>
      </c>
      <c r="F1914" t="e">
        <v>#N/A</v>
      </c>
      <c r="I1914" s="23">
        <v>62141</v>
      </c>
      <c r="J1914" s="45">
        <v>1277.33</v>
      </c>
      <c r="K1914">
        <f t="shared" si="29"/>
        <v>62141</v>
      </c>
    </row>
    <row r="1915" spans="5:11" x14ac:dyDescent="0.25">
      <c r="E1915">
        <v>71048</v>
      </c>
      <c r="F1915" t="e">
        <v>#N/A</v>
      </c>
      <c r="I1915" s="23">
        <v>62142</v>
      </c>
      <c r="J1915" s="45">
        <v>998.81</v>
      </c>
      <c r="K1915">
        <f t="shared" si="29"/>
        <v>62142</v>
      </c>
    </row>
    <row r="1916" spans="5:11" x14ac:dyDescent="0.25">
      <c r="E1916">
        <v>71100</v>
      </c>
      <c r="F1916" t="e">
        <v>#N/A</v>
      </c>
      <c r="I1916" s="23">
        <v>62143</v>
      </c>
      <c r="J1916" s="45">
        <v>1168.9000000000001</v>
      </c>
      <c r="K1916">
        <f t="shared" si="29"/>
        <v>62143</v>
      </c>
    </row>
    <row r="1917" spans="5:11" x14ac:dyDescent="0.25">
      <c r="E1917">
        <v>71101</v>
      </c>
      <c r="F1917" t="e">
        <v>#N/A</v>
      </c>
      <c r="I1917" s="23">
        <v>62145</v>
      </c>
      <c r="J1917" s="45">
        <v>1586.4</v>
      </c>
      <c r="K1917">
        <f t="shared" si="29"/>
        <v>62145</v>
      </c>
    </row>
    <row r="1918" spans="5:11" x14ac:dyDescent="0.25">
      <c r="E1918">
        <v>71110</v>
      </c>
      <c r="F1918" t="e">
        <v>#N/A</v>
      </c>
      <c r="I1918" s="23">
        <v>62146</v>
      </c>
      <c r="J1918" s="45">
        <v>1400.04</v>
      </c>
      <c r="K1918">
        <f t="shared" si="29"/>
        <v>62146</v>
      </c>
    </row>
    <row r="1919" spans="5:11" x14ac:dyDescent="0.25">
      <c r="E1919">
        <v>71111</v>
      </c>
      <c r="F1919" t="e">
        <v>#N/A</v>
      </c>
      <c r="I1919" s="23">
        <v>62147</v>
      </c>
      <c r="J1919" s="45">
        <v>1590.24</v>
      </c>
      <c r="K1919">
        <f t="shared" si="29"/>
        <v>62147</v>
      </c>
    </row>
    <row r="1920" spans="5:11" x14ac:dyDescent="0.25">
      <c r="E1920">
        <v>71120</v>
      </c>
      <c r="F1920" t="e">
        <v>#N/A</v>
      </c>
      <c r="I1920" s="23">
        <v>62148</v>
      </c>
      <c r="J1920" s="45">
        <v>143.65</v>
      </c>
      <c r="K1920">
        <f t="shared" si="29"/>
        <v>62148</v>
      </c>
    </row>
    <row r="1921" spans="5:11" x14ac:dyDescent="0.25">
      <c r="E1921">
        <v>71130</v>
      </c>
      <c r="F1921" t="e">
        <v>#N/A</v>
      </c>
      <c r="I1921" s="23">
        <v>62160</v>
      </c>
      <c r="J1921" s="45">
        <v>214.88</v>
      </c>
      <c r="K1921">
        <f t="shared" si="29"/>
        <v>62160</v>
      </c>
    </row>
    <row r="1922" spans="5:11" x14ac:dyDescent="0.25">
      <c r="E1922">
        <v>71250</v>
      </c>
      <c r="F1922" t="e">
        <v>#N/A</v>
      </c>
      <c r="I1922" s="23">
        <v>62161</v>
      </c>
      <c r="J1922" s="45">
        <v>1714.49</v>
      </c>
      <c r="K1922">
        <f t="shared" si="29"/>
        <v>62161</v>
      </c>
    </row>
    <row r="1923" spans="5:11" x14ac:dyDescent="0.25">
      <c r="E1923">
        <v>71260</v>
      </c>
      <c r="F1923" t="e">
        <v>#N/A</v>
      </c>
      <c r="I1923" s="23">
        <v>62162</v>
      </c>
      <c r="J1923" s="45">
        <v>2128.56</v>
      </c>
      <c r="K1923">
        <f t="shared" si="29"/>
        <v>62162</v>
      </c>
    </row>
    <row r="1924" spans="5:11" x14ac:dyDescent="0.25">
      <c r="E1924">
        <v>71270</v>
      </c>
      <c r="F1924" t="e">
        <v>#N/A</v>
      </c>
      <c r="I1924" s="23">
        <v>62163</v>
      </c>
      <c r="J1924" s="45">
        <v>1245.92</v>
      </c>
      <c r="K1924">
        <f t="shared" si="29"/>
        <v>62163</v>
      </c>
    </row>
    <row r="1925" spans="5:11" x14ac:dyDescent="0.25">
      <c r="E1925">
        <v>71275</v>
      </c>
      <c r="F1925" t="e">
        <v>#N/A</v>
      </c>
      <c r="I1925" s="23">
        <v>62164</v>
      </c>
      <c r="J1925" s="45">
        <v>2341.7199999999998</v>
      </c>
      <c r="K1925">
        <f t="shared" si="29"/>
        <v>62164</v>
      </c>
    </row>
    <row r="1926" spans="5:11" x14ac:dyDescent="0.25">
      <c r="E1926">
        <v>71550</v>
      </c>
      <c r="F1926" t="e">
        <v>#N/A</v>
      </c>
      <c r="I1926" s="23">
        <v>62165</v>
      </c>
      <c r="J1926" s="45">
        <v>1728.5</v>
      </c>
      <c r="K1926">
        <f t="shared" ref="K1926:K1989" si="30">VLOOKUP(I1926,$E$4:$F$3113,1,FALSE)</f>
        <v>62165</v>
      </c>
    </row>
    <row r="1927" spans="5:11" x14ac:dyDescent="0.25">
      <c r="E1927">
        <v>71551</v>
      </c>
      <c r="F1927" t="e">
        <v>#N/A</v>
      </c>
      <c r="I1927" s="23">
        <v>62180</v>
      </c>
      <c r="J1927" s="45">
        <v>1798.91</v>
      </c>
      <c r="K1927">
        <f t="shared" si="30"/>
        <v>62180</v>
      </c>
    </row>
    <row r="1928" spans="5:11" x14ac:dyDescent="0.25">
      <c r="E1928">
        <v>71552</v>
      </c>
      <c r="F1928" t="e">
        <v>#N/A</v>
      </c>
      <c r="I1928" s="23">
        <v>62190</v>
      </c>
      <c r="J1928" s="45">
        <v>992.16</v>
      </c>
      <c r="K1928">
        <f t="shared" si="30"/>
        <v>62190</v>
      </c>
    </row>
    <row r="1929" spans="5:11" x14ac:dyDescent="0.25">
      <c r="E1929">
        <v>71555</v>
      </c>
      <c r="F1929" t="e">
        <v>#N/A</v>
      </c>
      <c r="I1929" s="23">
        <v>62192</v>
      </c>
      <c r="J1929" s="45">
        <v>1098.51</v>
      </c>
      <c r="K1929">
        <f t="shared" si="30"/>
        <v>62192</v>
      </c>
    </row>
    <row r="1930" spans="5:11" x14ac:dyDescent="0.25">
      <c r="E1930">
        <v>72020</v>
      </c>
      <c r="F1930" t="e">
        <v>#N/A</v>
      </c>
      <c r="I1930" s="23">
        <v>62194</v>
      </c>
      <c r="J1930" s="45">
        <v>521.9</v>
      </c>
      <c r="K1930">
        <f t="shared" si="30"/>
        <v>62194</v>
      </c>
    </row>
    <row r="1931" spans="5:11" x14ac:dyDescent="0.25">
      <c r="E1931">
        <v>72040</v>
      </c>
      <c r="F1931" t="e">
        <v>#N/A</v>
      </c>
      <c r="I1931" s="23">
        <v>62200</v>
      </c>
      <c r="J1931" s="45">
        <v>1552.33</v>
      </c>
      <c r="K1931">
        <f t="shared" si="30"/>
        <v>62200</v>
      </c>
    </row>
    <row r="1932" spans="5:11" x14ac:dyDescent="0.25">
      <c r="E1932">
        <v>72050</v>
      </c>
      <c r="F1932" t="e">
        <v>#N/A</v>
      </c>
      <c r="I1932" s="23">
        <v>62201</v>
      </c>
      <c r="J1932" s="45">
        <v>1363.37</v>
      </c>
      <c r="K1932">
        <f t="shared" si="30"/>
        <v>62201</v>
      </c>
    </row>
    <row r="1933" spans="5:11" x14ac:dyDescent="0.25">
      <c r="E1933">
        <v>72052</v>
      </c>
      <c r="F1933" t="e">
        <v>#N/A</v>
      </c>
      <c r="I1933" s="23">
        <v>62220</v>
      </c>
      <c r="J1933" s="45">
        <v>1159.04</v>
      </c>
      <c r="K1933">
        <f t="shared" si="30"/>
        <v>62220</v>
      </c>
    </row>
    <row r="1934" spans="5:11" x14ac:dyDescent="0.25">
      <c r="E1934">
        <v>72070</v>
      </c>
      <c r="F1934" t="e">
        <v>#N/A</v>
      </c>
      <c r="I1934" s="23">
        <v>62223</v>
      </c>
      <c r="J1934" s="45">
        <v>1180.76</v>
      </c>
      <c r="K1934">
        <f t="shared" si="30"/>
        <v>62223</v>
      </c>
    </row>
    <row r="1935" spans="5:11" x14ac:dyDescent="0.25">
      <c r="E1935">
        <v>72072</v>
      </c>
      <c r="F1935" t="e">
        <v>#N/A</v>
      </c>
      <c r="I1935" s="23">
        <v>62225</v>
      </c>
      <c r="J1935" s="45">
        <v>593.36</v>
      </c>
      <c r="K1935">
        <f t="shared" si="30"/>
        <v>62225</v>
      </c>
    </row>
    <row r="1936" spans="5:11" x14ac:dyDescent="0.25">
      <c r="E1936">
        <v>72074</v>
      </c>
      <c r="F1936" t="e">
        <v>#N/A</v>
      </c>
      <c r="I1936" s="23">
        <v>62230</v>
      </c>
      <c r="J1936" s="45">
        <v>948.81</v>
      </c>
      <c r="K1936">
        <f t="shared" si="30"/>
        <v>62230</v>
      </c>
    </row>
    <row r="1937" spans="5:11" x14ac:dyDescent="0.25">
      <c r="E1937">
        <v>72080</v>
      </c>
      <c r="F1937" t="e">
        <v>#N/A</v>
      </c>
      <c r="I1937" s="23">
        <v>62252</v>
      </c>
      <c r="J1937" s="45">
        <v>96.48</v>
      </c>
      <c r="K1937">
        <f t="shared" si="30"/>
        <v>62252</v>
      </c>
    </row>
    <row r="1938" spans="5:11" x14ac:dyDescent="0.25">
      <c r="E1938">
        <v>72081</v>
      </c>
      <c r="F1938" t="e">
        <v>#N/A</v>
      </c>
      <c r="I1938" s="23">
        <v>62256</v>
      </c>
      <c r="J1938" s="45">
        <v>675.17</v>
      </c>
      <c r="K1938">
        <f t="shared" si="30"/>
        <v>62256</v>
      </c>
    </row>
    <row r="1939" spans="5:11" x14ac:dyDescent="0.25">
      <c r="E1939">
        <v>72082</v>
      </c>
      <c r="F1939" t="e">
        <v>#N/A</v>
      </c>
      <c r="I1939" s="23">
        <v>62258</v>
      </c>
      <c r="J1939" s="45">
        <v>1267.24</v>
      </c>
      <c r="K1939">
        <f t="shared" si="30"/>
        <v>62258</v>
      </c>
    </row>
    <row r="1940" spans="5:11" hidden="1" x14ac:dyDescent="0.25">
      <c r="E1940">
        <v>72083</v>
      </c>
      <c r="F1940" t="e">
        <v>#N/A</v>
      </c>
      <c r="I1940" s="23">
        <v>62263</v>
      </c>
      <c r="J1940" s="45">
        <v>375.53</v>
      </c>
      <c r="K1940" t="e">
        <f t="shared" si="30"/>
        <v>#N/A</v>
      </c>
    </row>
    <row r="1941" spans="5:11" hidden="1" x14ac:dyDescent="0.25">
      <c r="E1941">
        <v>72084</v>
      </c>
      <c r="F1941" t="e">
        <v>#N/A</v>
      </c>
      <c r="I1941" s="23">
        <v>62264</v>
      </c>
      <c r="J1941" s="45">
        <v>260.82</v>
      </c>
      <c r="K1941" t="e">
        <f t="shared" si="30"/>
        <v>#N/A</v>
      </c>
    </row>
    <row r="1942" spans="5:11" hidden="1" x14ac:dyDescent="0.25">
      <c r="E1942">
        <v>72100</v>
      </c>
      <c r="F1942" t="e">
        <v>#N/A</v>
      </c>
      <c r="I1942" s="23">
        <v>62267</v>
      </c>
      <c r="J1942" s="45">
        <v>174.61</v>
      </c>
      <c r="K1942" t="e">
        <f t="shared" si="30"/>
        <v>#N/A</v>
      </c>
    </row>
    <row r="1943" spans="5:11" x14ac:dyDescent="0.25">
      <c r="E1943">
        <v>72110</v>
      </c>
      <c r="F1943" t="e">
        <v>#N/A</v>
      </c>
      <c r="I1943" s="23">
        <v>62268</v>
      </c>
      <c r="J1943" s="45">
        <v>283.77999999999997</v>
      </c>
      <c r="K1943">
        <f t="shared" si="30"/>
        <v>62268</v>
      </c>
    </row>
    <row r="1944" spans="5:11" x14ac:dyDescent="0.25">
      <c r="E1944">
        <v>72114</v>
      </c>
      <c r="F1944" t="e">
        <v>#N/A</v>
      </c>
      <c r="I1944" s="23">
        <v>62269</v>
      </c>
      <c r="J1944" s="45">
        <v>296.32</v>
      </c>
      <c r="K1944">
        <f t="shared" si="30"/>
        <v>62269</v>
      </c>
    </row>
    <row r="1945" spans="5:11" hidden="1" x14ac:dyDescent="0.25">
      <c r="E1945">
        <v>72120</v>
      </c>
      <c r="F1945" t="e">
        <v>#N/A</v>
      </c>
      <c r="I1945" s="23">
        <v>62270</v>
      </c>
      <c r="J1945" s="45">
        <v>85.49</v>
      </c>
      <c r="K1945" t="e">
        <f t="shared" si="30"/>
        <v>#N/A</v>
      </c>
    </row>
    <row r="1946" spans="5:11" hidden="1" x14ac:dyDescent="0.25">
      <c r="E1946">
        <v>72125</v>
      </c>
      <c r="F1946" t="e">
        <v>#N/A</v>
      </c>
      <c r="I1946" s="23">
        <v>62272</v>
      </c>
      <c r="J1946" s="45">
        <v>92.27</v>
      </c>
      <c r="K1946" t="e">
        <f t="shared" si="30"/>
        <v>#N/A</v>
      </c>
    </row>
    <row r="1947" spans="5:11" hidden="1" x14ac:dyDescent="0.25">
      <c r="E1947">
        <v>72126</v>
      </c>
      <c r="F1947" t="e">
        <v>#N/A</v>
      </c>
      <c r="I1947" s="23">
        <v>62273</v>
      </c>
      <c r="J1947" s="45">
        <v>124.18</v>
      </c>
      <c r="K1947" t="e">
        <f t="shared" si="30"/>
        <v>#N/A</v>
      </c>
    </row>
    <row r="1948" spans="5:11" hidden="1" x14ac:dyDescent="0.25">
      <c r="E1948">
        <v>72127</v>
      </c>
      <c r="F1948" t="e">
        <v>#N/A</v>
      </c>
      <c r="I1948" s="23">
        <v>62280</v>
      </c>
      <c r="J1948" s="45">
        <v>177.47</v>
      </c>
      <c r="K1948" t="e">
        <f t="shared" si="30"/>
        <v>#N/A</v>
      </c>
    </row>
    <row r="1949" spans="5:11" hidden="1" x14ac:dyDescent="0.25">
      <c r="E1949">
        <v>72128</v>
      </c>
      <c r="F1949" t="e">
        <v>#N/A</v>
      </c>
      <c r="I1949" s="23">
        <v>62281</v>
      </c>
      <c r="J1949" s="45">
        <v>172.52</v>
      </c>
      <c r="K1949" t="e">
        <f t="shared" si="30"/>
        <v>#N/A</v>
      </c>
    </row>
    <row r="1950" spans="5:11" hidden="1" x14ac:dyDescent="0.25">
      <c r="E1950">
        <v>72129</v>
      </c>
      <c r="F1950" t="e">
        <v>#N/A</v>
      </c>
      <c r="I1950" s="23">
        <v>62282</v>
      </c>
      <c r="J1950" s="45">
        <v>160.07</v>
      </c>
      <c r="K1950" t="e">
        <f t="shared" si="30"/>
        <v>#N/A</v>
      </c>
    </row>
    <row r="1951" spans="5:11" hidden="1" x14ac:dyDescent="0.25">
      <c r="E1951">
        <v>72130</v>
      </c>
      <c r="F1951" t="e">
        <v>#N/A</v>
      </c>
      <c r="I1951" s="23">
        <v>62284</v>
      </c>
      <c r="J1951" s="45">
        <v>94.18</v>
      </c>
      <c r="K1951" t="e">
        <f t="shared" si="30"/>
        <v>#N/A</v>
      </c>
    </row>
    <row r="1952" spans="5:11" x14ac:dyDescent="0.25">
      <c r="E1952">
        <v>72131</v>
      </c>
      <c r="F1952" t="e">
        <v>#N/A</v>
      </c>
      <c r="I1952" s="23">
        <v>62287</v>
      </c>
      <c r="J1952" s="45">
        <v>625.78</v>
      </c>
      <c r="K1952">
        <f t="shared" si="30"/>
        <v>62287</v>
      </c>
    </row>
    <row r="1953" spans="5:11" hidden="1" x14ac:dyDescent="0.25">
      <c r="E1953">
        <v>72132</v>
      </c>
      <c r="F1953" t="e">
        <v>#N/A</v>
      </c>
      <c r="I1953" s="23">
        <v>62290</v>
      </c>
      <c r="J1953" s="45">
        <v>189.49</v>
      </c>
      <c r="K1953" t="e">
        <f t="shared" si="30"/>
        <v>#N/A</v>
      </c>
    </row>
    <row r="1954" spans="5:11" hidden="1" x14ac:dyDescent="0.25">
      <c r="E1954">
        <v>72133</v>
      </c>
      <c r="F1954" t="e">
        <v>#N/A</v>
      </c>
      <c r="I1954" s="23">
        <v>62291</v>
      </c>
      <c r="J1954" s="45">
        <v>187.85</v>
      </c>
      <c r="K1954" t="e">
        <f t="shared" si="30"/>
        <v>#N/A</v>
      </c>
    </row>
    <row r="1955" spans="5:11" x14ac:dyDescent="0.25">
      <c r="E1955">
        <v>72141</v>
      </c>
      <c r="F1955" t="e">
        <v>#N/A</v>
      </c>
      <c r="I1955" s="23">
        <v>62292</v>
      </c>
      <c r="J1955" s="45">
        <v>641.48</v>
      </c>
      <c r="K1955">
        <f t="shared" si="30"/>
        <v>62292</v>
      </c>
    </row>
    <row r="1956" spans="5:11" x14ac:dyDescent="0.25">
      <c r="E1956">
        <v>72142</v>
      </c>
      <c r="F1956" t="e">
        <v>#N/A</v>
      </c>
      <c r="I1956" s="23">
        <v>62294</v>
      </c>
      <c r="J1956" s="45">
        <v>864.99</v>
      </c>
      <c r="K1956">
        <f t="shared" si="30"/>
        <v>62294</v>
      </c>
    </row>
    <row r="1957" spans="5:11" hidden="1" x14ac:dyDescent="0.25">
      <c r="E1957">
        <v>72146</v>
      </c>
      <c r="F1957" t="e">
        <v>#N/A</v>
      </c>
      <c r="I1957" s="23">
        <v>62302</v>
      </c>
      <c r="J1957" s="45">
        <v>134.13</v>
      </c>
      <c r="K1957" t="e">
        <f t="shared" si="30"/>
        <v>#N/A</v>
      </c>
    </row>
    <row r="1958" spans="5:11" hidden="1" x14ac:dyDescent="0.25">
      <c r="E1958">
        <v>72147</v>
      </c>
      <c r="F1958" t="e">
        <v>#N/A</v>
      </c>
      <c r="I1958" s="23">
        <v>62303</v>
      </c>
      <c r="J1958" s="45">
        <v>136.55000000000001</v>
      </c>
      <c r="K1958" t="e">
        <f t="shared" si="30"/>
        <v>#N/A</v>
      </c>
    </row>
    <row r="1959" spans="5:11" hidden="1" x14ac:dyDescent="0.25">
      <c r="E1959">
        <v>72148</v>
      </c>
      <c r="F1959" t="e">
        <v>#N/A</v>
      </c>
      <c r="I1959" s="23">
        <v>62304</v>
      </c>
      <c r="J1959" s="45">
        <v>132.26</v>
      </c>
      <c r="K1959" t="e">
        <f t="shared" si="30"/>
        <v>#N/A</v>
      </c>
    </row>
    <row r="1960" spans="5:11" hidden="1" x14ac:dyDescent="0.25">
      <c r="E1960">
        <v>72149</v>
      </c>
      <c r="F1960" t="e">
        <v>#N/A</v>
      </c>
      <c r="I1960" s="23">
        <v>62305</v>
      </c>
      <c r="J1960" s="45">
        <v>137.94</v>
      </c>
      <c r="K1960" t="e">
        <f t="shared" si="30"/>
        <v>#N/A</v>
      </c>
    </row>
    <row r="1961" spans="5:11" x14ac:dyDescent="0.25">
      <c r="E1961">
        <v>72156</v>
      </c>
      <c r="F1961" t="e">
        <v>#N/A</v>
      </c>
      <c r="I1961" s="23">
        <v>62310</v>
      </c>
      <c r="J1961" s="45">
        <v>119.04</v>
      </c>
      <c r="K1961">
        <f t="shared" si="30"/>
        <v>62310</v>
      </c>
    </row>
    <row r="1962" spans="5:11" x14ac:dyDescent="0.25">
      <c r="E1962">
        <v>72157</v>
      </c>
      <c r="F1962" t="e">
        <v>#N/A</v>
      </c>
      <c r="I1962" s="23">
        <v>62311</v>
      </c>
      <c r="J1962" s="45">
        <v>98.23</v>
      </c>
      <c r="K1962">
        <f t="shared" si="30"/>
        <v>62311</v>
      </c>
    </row>
    <row r="1963" spans="5:11" x14ac:dyDescent="0.25">
      <c r="E1963">
        <v>72158</v>
      </c>
      <c r="F1963" t="e">
        <v>#N/A</v>
      </c>
      <c r="I1963" s="23">
        <v>62318</v>
      </c>
      <c r="J1963" s="45">
        <v>107.7</v>
      </c>
      <c r="K1963">
        <f t="shared" si="30"/>
        <v>62318</v>
      </c>
    </row>
    <row r="1964" spans="5:11" x14ac:dyDescent="0.25">
      <c r="E1964">
        <v>72159</v>
      </c>
      <c r="F1964" t="e">
        <v>#N/A</v>
      </c>
      <c r="I1964" s="23">
        <v>62319</v>
      </c>
      <c r="J1964" s="45">
        <v>104.28</v>
      </c>
      <c r="K1964">
        <f t="shared" si="30"/>
        <v>62319</v>
      </c>
    </row>
    <row r="1965" spans="5:11" hidden="1" x14ac:dyDescent="0.25">
      <c r="E1965">
        <v>72170</v>
      </c>
      <c r="F1965" t="e">
        <v>#N/A</v>
      </c>
      <c r="I1965" s="23">
        <v>62320</v>
      </c>
      <c r="J1965" s="45">
        <v>109.24</v>
      </c>
      <c r="K1965" t="e">
        <f t="shared" si="30"/>
        <v>#N/A</v>
      </c>
    </row>
    <row r="1966" spans="5:11" hidden="1" x14ac:dyDescent="0.25">
      <c r="E1966">
        <v>72190</v>
      </c>
      <c r="F1966" t="e">
        <v>#N/A</v>
      </c>
      <c r="I1966" s="23">
        <v>62321</v>
      </c>
      <c r="J1966" s="45">
        <v>117.19</v>
      </c>
      <c r="K1966" t="e">
        <f t="shared" si="30"/>
        <v>#N/A</v>
      </c>
    </row>
    <row r="1967" spans="5:11" hidden="1" x14ac:dyDescent="0.25">
      <c r="E1967">
        <v>72191</v>
      </c>
      <c r="F1967" t="e">
        <v>#N/A</v>
      </c>
      <c r="I1967" s="23">
        <v>62322</v>
      </c>
      <c r="J1967" s="45">
        <v>94.91</v>
      </c>
      <c r="K1967" t="e">
        <f t="shared" si="30"/>
        <v>#N/A</v>
      </c>
    </row>
    <row r="1968" spans="5:11" hidden="1" x14ac:dyDescent="0.25">
      <c r="E1968">
        <v>72192</v>
      </c>
      <c r="F1968" t="e">
        <v>#N/A</v>
      </c>
      <c r="I1968" s="23">
        <v>62323</v>
      </c>
      <c r="J1968" s="45">
        <v>108.58</v>
      </c>
      <c r="K1968" t="e">
        <f t="shared" si="30"/>
        <v>#N/A</v>
      </c>
    </row>
    <row r="1969" spans="5:11" hidden="1" x14ac:dyDescent="0.25">
      <c r="E1969">
        <v>72193</v>
      </c>
      <c r="F1969" t="e">
        <v>#N/A</v>
      </c>
      <c r="I1969" s="23">
        <v>62324</v>
      </c>
      <c r="J1969" s="45">
        <v>98.63</v>
      </c>
      <c r="K1969" t="e">
        <f t="shared" si="30"/>
        <v>#N/A</v>
      </c>
    </row>
    <row r="1970" spans="5:11" hidden="1" x14ac:dyDescent="0.25">
      <c r="E1970">
        <v>72194</v>
      </c>
      <c r="F1970" t="e">
        <v>#N/A</v>
      </c>
      <c r="I1970" s="23">
        <v>62325</v>
      </c>
      <c r="J1970" s="45">
        <v>113.85</v>
      </c>
      <c r="K1970" t="e">
        <f t="shared" si="30"/>
        <v>#N/A</v>
      </c>
    </row>
    <row r="1971" spans="5:11" hidden="1" x14ac:dyDescent="0.25">
      <c r="E1971">
        <v>72195</v>
      </c>
      <c r="F1971" t="e">
        <v>#N/A</v>
      </c>
      <c r="I1971" s="23">
        <v>62326</v>
      </c>
      <c r="J1971" s="45">
        <v>98.07</v>
      </c>
      <c r="K1971" t="e">
        <f t="shared" si="30"/>
        <v>#N/A</v>
      </c>
    </row>
    <row r="1972" spans="5:11" hidden="1" x14ac:dyDescent="0.25">
      <c r="E1972">
        <v>72196</v>
      </c>
      <c r="F1972" t="e">
        <v>#N/A</v>
      </c>
      <c r="I1972" s="23">
        <v>62327</v>
      </c>
      <c r="J1972" s="45">
        <v>104.14</v>
      </c>
      <c r="K1972" t="e">
        <f t="shared" si="30"/>
        <v>#N/A</v>
      </c>
    </row>
    <row r="1973" spans="5:11" x14ac:dyDescent="0.25">
      <c r="E1973">
        <v>72197</v>
      </c>
      <c r="F1973" t="e">
        <v>#N/A</v>
      </c>
      <c r="I1973" s="23">
        <v>62350</v>
      </c>
      <c r="J1973" s="45">
        <v>444.96</v>
      </c>
      <c r="K1973">
        <f t="shared" si="30"/>
        <v>62350</v>
      </c>
    </row>
    <row r="1974" spans="5:11" x14ac:dyDescent="0.25">
      <c r="E1974">
        <v>72198</v>
      </c>
      <c r="F1974" t="e">
        <v>#N/A</v>
      </c>
      <c r="I1974" s="23">
        <v>62351</v>
      </c>
      <c r="J1974" s="45">
        <v>972.81</v>
      </c>
      <c r="K1974">
        <f t="shared" si="30"/>
        <v>62351</v>
      </c>
    </row>
    <row r="1975" spans="5:11" x14ac:dyDescent="0.25">
      <c r="E1975">
        <v>72200</v>
      </c>
      <c r="F1975" t="e">
        <v>#N/A</v>
      </c>
      <c r="I1975" s="23">
        <v>62355</v>
      </c>
      <c r="J1975" s="45">
        <v>300.52999999999997</v>
      </c>
      <c r="K1975">
        <f t="shared" si="30"/>
        <v>62355</v>
      </c>
    </row>
    <row r="1976" spans="5:11" x14ac:dyDescent="0.25">
      <c r="E1976">
        <v>72202</v>
      </c>
      <c r="F1976" t="e">
        <v>#N/A</v>
      </c>
      <c r="I1976" s="23">
        <v>62360</v>
      </c>
      <c r="J1976" s="45">
        <v>347.42</v>
      </c>
      <c r="K1976">
        <f t="shared" si="30"/>
        <v>62360</v>
      </c>
    </row>
    <row r="1977" spans="5:11" x14ac:dyDescent="0.25">
      <c r="E1977">
        <v>72220</v>
      </c>
      <c r="F1977" t="e">
        <v>#N/A</v>
      </c>
      <c r="I1977" s="23">
        <v>62361</v>
      </c>
      <c r="J1977" s="45">
        <v>400.81</v>
      </c>
      <c r="K1977">
        <f t="shared" si="30"/>
        <v>62361</v>
      </c>
    </row>
    <row r="1978" spans="5:11" x14ac:dyDescent="0.25">
      <c r="E1978">
        <v>72240</v>
      </c>
      <c r="F1978" t="e">
        <v>#N/A</v>
      </c>
      <c r="I1978" s="23">
        <v>62362</v>
      </c>
      <c r="J1978" s="45">
        <v>430.35</v>
      </c>
      <c r="K1978">
        <f t="shared" si="30"/>
        <v>62362</v>
      </c>
    </row>
    <row r="1979" spans="5:11" x14ac:dyDescent="0.25">
      <c r="E1979">
        <v>72255</v>
      </c>
      <c r="F1979" t="e">
        <v>#N/A</v>
      </c>
      <c r="I1979" s="23">
        <v>62365</v>
      </c>
      <c r="J1979" s="45">
        <v>331.57</v>
      </c>
      <c r="K1979">
        <f t="shared" si="30"/>
        <v>62365</v>
      </c>
    </row>
    <row r="1980" spans="5:11" hidden="1" x14ac:dyDescent="0.25">
      <c r="E1980">
        <v>72265</v>
      </c>
      <c r="F1980" t="e">
        <v>#N/A</v>
      </c>
      <c r="I1980" s="23">
        <v>62367</v>
      </c>
      <c r="J1980" s="45">
        <v>27.62</v>
      </c>
      <c r="K1980" t="e">
        <f t="shared" si="30"/>
        <v>#N/A</v>
      </c>
    </row>
    <row r="1981" spans="5:11" hidden="1" x14ac:dyDescent="0.25">
      <c r="E1981">
        <v>72270</v>
      </c>
      <c r="F1981" t="e">
        <v>#N/A</v>
      </c>
      <c r="I1981" s="23">
        <v>62368</v>
      </c>
      <c r="J1981" s="45">
        <v>38.6</v>
      </c>
      <c r="K1981" t="e">
        <f t="shared" si="30"/>
        <v>#N/A</v>
      </c>
    </row>
    <row r="1982" spans="5:11" hidden="1" x14ac:dyDescent="0.25">
      <c r="E1982">
        <v>72275</v>
      </c>
      <c r="F1982" t="e">
        <v>#N/A</v>
      </c>
      <c r="I1982" s="23">
        <v>62369</v>
      </c>
      <c r="J1982" s="45">
        <v>39</v>
      </c>
      <c r="K1982" t="e">
        <f t="shared" si="30"/>
        <v>#N/A</v>
      </c>
    </row>
    <row r="1983" spans="5:11" hidden="1" x14ac:dyDescent="0.25">
      <c r="E1983">
        <v>72285</v>
      </c>
      <c r="F1983" t="e">
        <v>#N/A</v>
      </c>
      <c r="I1983" s="23">
        <v>62370</v>
      </c>
      <c r="J1983" s="45">
        <v>51.04</v>
      </c>
      <c r="K1983" t="e">
        <f t="shared" si="30"/>
        <v>#N/A</v>
      </c>
    </row>
    <row r="1984" spans="5:11" x14ac:dyDescent="0.25">
      <c r="E1984">
        <v>72295</v>
      </c>
      <c r="F1984" t="e">
        <v>#N/A</v>
      </c>
      <c r="I1984" s="23">
        <v>63001</v>
      </c>
      <c r="J1984" s="45">
        <v>1392.71</v>
      </c>
      <c r="K1984">
        <f t="shared" si="30"/>
        <v>63001</v>
      </c>
    </row>
    <row r="1985" spans="5:11" x14ac:dyDescent="0.25">
      <c r="E1985">
        <v>73000</v>
      </c>
      <c r="F1985" t="e">
        <v>#N/A</v>
      </c>
      <c r="I1985" s="23">
        <v>63003</v>
      </c>
      <c r="J1985" s="45">
        <v>1384.56</v>
      </c>
      <c r="K1985">
        <f t="shared" si="30"/>
        <v>63003</v>
      </c>
    </row>
    <row r="1986" spans="5:11" x14ac:dyDescent="0.25">
      <c r="E1986">
        <v>73010</v>
      </c>
      <c r="F1986" t="e">
        <v>#N/A</v>
      </c>
      <c r="I1986" s="23">
        <v>63005</v>
      </c>
      <c r="J1986" s="45">
        <v>1323.42</v>
      </c>
      <c r="K1986">
        <f t="shared" si="30"/>
        <v>63005</v>
      </c>
    </row>
    <row r="1987" spans="5:11" x14ac:dyDescent="0.25">
      <c r="E1987">
        <v>73020</v>
      </c>
      <c r="F1987" t="e">
        <v>#N/A</v>
      </c>
      <c r="I1987" s="23">
        <v>63011</v>
      </c>
      <c r="J1987" s="45">
        <v>1219.72</v>
      </c>
      <c r="K1987">
        <f t="shared" si="30"/>
        <v>63011</v>
      </c>
    </row>
    <row r="1988" spans="5:11" x14ac:dyDescent="0.25">
      <c r="E1988">
        <v>73030</v>
      </c>
      <c r="F1988" t="e">
        <v>#N/A</v>
      </c>
      <c r="I1988" s="23">
        <v>63012</v>
      </c>
      <c r="J1988" s="45">
        <v>1332.09</v>
      </c>
      <c r="K1988">
        <f t="shared" si="30"/>
        <v>63012</v>
      </c>
    </row>
    <row r="1989" spans="5:11" x14ac:dyDescent="0.25">
      <c r="E1989">
        <v>73040</v>
      </c>
      <c r="F1989" t="e">
        <v>#N/A</v>
      </c>
      <c r="I1989" s="23">
        <v>63015</v>
      </c>
      <c r="J1989" s="45">
        <v>1666.24</v>
      </c>
      <c r="K1989">
        <f t="shared" si="30"/>
        <v>63015</v>
      </c>
    </row>
    <row r="1990" spans="5:11" x14ac:dyDescent="0.25">
      <c r="E1990">
        <v>73050</v>
      </c>
      <c r="F1990" t="e">
        <v>#N/A</v>
      </c>
      <c r="I1990" s="23">
        <v>63016</v>
      </c>
      <c r="J1990" s="45">
        <v>1700.15</v>
      </c>
      <c r="K1990">
        <f t="shared" ref="K1990:K2053" si="31">VLOOKUP(I1990,$E$4:$F$3113,1,FALSE)</f>
        <v>63016</v>
      </c>
    </row>
    <row r="1991" spans="5:11" x14ac:dyDescent="0.25">
      <c r="E1991">
        <v>73060</v>
      </c>
      <c r="F1991" t="e">
        <v>#N/A</v>
      </c>
      <c r="I1991" s="23">
        <v>63017</v>
      </c>
      <c r="J1991" s="45">
        <v>1405.63</v>
      </c>
      <c r="K1991">
        <f t="shared" si="31"/>
        <v>63017</v>
      </c>
    </row>
    <row r="1992" spans="5:11" x14ac:dyDescent="0.25">
      <c r="E1992">
        <v>73070</v>
      </c>
      <c r="F1992" t="e">
        <v>#N/A</v>
      </c>
      <c r="I1992" s="23">
        <v>63020</v>
      </c>
      <c r="J1992" s="45">
        <v>1298.51</v>
      </c>
      <c r="K1992">
        <f t="shared" si="31"/>
        <v>63020</v>
      </c>
    </row>
    <row r="1993" spans="5:11" x14ac:dyDescent="0.25">
      <c r="E1993">
        <v>73080</v>
      </c>
      <c r="F1993" t="e">
        <v>#N/A</v>
      </c>
      <c r="I1993" s="23">
        <v>63030</v>
      </c>
      <c r="J1993" s="45">
        <v>1083.19</v>
      </c>
      <c r="K1993">
        <f t="shared" si="31"/>
        <v>63030</v>
      </c>
    </row>
    <row r="1994" spans="5:11" x14ac:dyDescent="0.25">
      <c r="E1994">
        <v>73085</v>
      </c>
      <c r="F1994" t="e">
        <v>#N/A</v>
      </c>
      <c r="I1994" s="23">
        <v>63035</v>
      </c>
      <c r="J1994" s="45">
        <v>213.51</v>
      </c>
      <c r="K1994">
        <f t="shared" si="31"/>
        <v>63035</v>
      </c>
    </row>
    <row r="1995" spans="5:11" x14ac:dyDescent="0.25">
      <c r="E1995">
        <v>73090</v>
      </c>
      <c r="F1995" t="e">
        <v>#N/A</v>
      </c>
      <c r="I1995" s="23">
        <v>63040</v>
      </c>
      <c r="J1995" s="45">
        <v>1554.7</v>
      </c>
      <c r="K1995">
        <f t="shared" si="31"/>
        <v>63040</v>
      </c>
    </row>
    <row r="1996" spans="5:11" x14ac:dyDescent="0.25">
      <c r="E1996">
        <v>73092</v>
      </c>
      <c r="F1996" t="e">
        <v>#N/A</v>
      </c>
      <c r="I1996" s="23">
        <v>63042</v>
      </c>
      <c r="J1996" s="45">
        <v>1445</v>
      </c>
      <c r="K1996">
        <f t="shared" si="31"/>
        <v>63042</v>
      </c>
    </row>
    <row r="1997" spans="5:11" x14ac:dyDescent="0.25">
      <c r="E1997">
        <v>73100</v>
      </c>
      <c r="F1997" t="e">
        <v>#N/A</v>
      </c>
      <c r="I1997" s="23">
        <v>63045</v>
      </c>
      <c r="J1997" s="45">
        <v>1445.18</v>
      </c>
      <c r="K1997">
        <f t="shared" si="31"/>
        <v>63045</v>
      </c>
    </row>
    <row r="1998" spans="5:11" x14ac:dyDescent="0.25">
      <c r="E1998">
        <v>73110</v>
      </c>
      <c r="F1998" t="e">
        <v>#N/A</v>
      </c>
      <c r="I1998" s="23">
        <v>63046</v>
      </c>
      <c r="J1998" s="45">
        <v>1365.4</v>
      </c>
      <c r="K1998">
        <f t="shared" si="31"/>
        <v>63046</v>
      </c>
    </row>
    <row r="1999" spans="5:11" x14ac:dyDescent="0.25">
      <c r="E1999">
        <v>73115</v>
      </c>
      <c r="F1999" t="e">
        <v>#N/A</v>
      </c>
      <c r="I1999" s="23">
        <v>63047</v>
      </c>
      <c r="J1999" s="45">
        <v>1233.18</v>
      </c>
      <c r="K1999">
        <f t="shared" si="31"/>
        <v>63047</v>
      </c>
    </row>
    <row r="2000" spans="5:11" x14ac:dyDescent="0.25">
      <c r="E2000">
        <v>73120</v>
      </c>
      <c r="F2000" t="e">
        <v>#N/A</v>
      </c>
      <c r="I2000" s="23">
        <v>63048</v>
      </c>
      <c r="J2000" s="45">
        <v>235.98</v>
      </c>
      <c r="K2000">
        <f t="shared" si="31"/>
        <v>63048</v>
      </c>
    </row>
    <row r="2001" spans="5:11" x14ac:dyDescent="0.25">
      <c r="E2001">
        <v>73130</v>
      </c>
      <c r="F2001" t="e">
        <v>#N/A</v>
      </c>
      <c r="I2001" s="23">
        <v>63050</v>
      </c>
      <c r="J2001" s="45">
        <v>1662.74</v>
      </c>
      <c r="K2001">
        <f t="shared" si="31"/>
        <v>63050</v>
      </c>
    </row>
    <row r="2002" spans="5:11" x14ac:dyDescent="0.25">
      <c r="E2002">
        <v>73140</v>
      </c>
      <c r="F2002" t="e">
        <v>#N/A</v>
      </c>
      <c r="I2002" s="23">
        <v>63051</v>
      </c>
      <c r="J2002" s="45">
        <v>1908.25</v>
      </c>
      <c r="K2002">
        <f t="shared" si="31"/>
        <v>63051</v>
      </c>
    </row>
    <row r="2003" spans="5:11" x14ac:dyDescent="0.25">
      <c r="E2003">
        <v>73200</v>
      </c>
      <c r="F2003" t="e">
        <v>#N/A</v>
      </c>
      <c r="I2003" s="23">
        <v>63055</v>
      </c>
      <c r="J2003" s="45">
        <v>1824.83</v>
      </c>
      <c r="K2003">
        <f t="shared" si="31"/>
        <v>63055</v>
      </c>
    </row>
    <row r="2004" spans="5:11" x14ac:dyDescent="0.25">
      <c r="E2004">
        <v>73201</v>
      </c>
      <c r="F2004" t="e">
        <v>#N/A</v>
      </c>
      <c r="I2004" s="23">
        <v>63056</v>
      </c>
      <c r="J2004" s="45">
        <v>1654.97</v>
      </c>
      <c r="K2004">
        <f t="shared" si="31"/>
        <v>63056</v>
      </c>
    </row>
    <row r="2005" spans="5:11" x14ac:dyDescent="0.25">
      <c r="E2005">
        <v>73202</v>
      </c>
      <c r="F2005" t="e">
        <v>#N/A</v>
      </c>
      <c r="I2005" s="23">
        <v>63057</v>
      </c>
      <c r="J2005" s="45">
        <v>357.02</v>
      </c>
      <c r="K2005">
        <f t="shared" si="31"/>
        <v>63057</v>
      </c>
    </row>
    <row r="2006" spans="5:11" x14ac:dyDescent="0.25">
      <c r="E2006">
        <v>73206</v>
      </c>
      <c r="F2006" t="e">
        <v>#N/A</v>
      </c>
      <c r="I2006" s="23">
        <v>63064</v>
      </c>
      <c r="J2006" s="45">
        <v>1977.4</v>
      </c>
      <c r="K2006">
        <f t="shared" si="31"/>
        <v>63064</v>
      </c>
    </row>
    <row r="2007" spans="5:11" x14ac:dyDescent="0.25">
      <c r="E2007">
        <v>73218</v>
      </c>
      <c r="F2007" t="e">
        <v>#N/A</v>
      </c>
      <c r="I2007" s="23">
        <v>63066</v>
      </c>
      <c r="J2007" s="45">
        <v>233.94</v>
      </c>
      <c r="K2007">
        <f t="shared" si="31"/>
        <v>63066</v>
      </c>
    </row>
    <row r="2008" spans="5:11" x14ac:dyDescent="0.25">
      <c r="E2008">
        <v>73219</v>
      </c>
      <c r="F2008" t="e">
        <v>#N/A</v>
      </c>
      <c r="I2008" s="23">
        <v>63075</v>
      </c>
      <c r="J2008" s="45">
        <v>1515.46</v>
      </c>
      <c r="K2008">
        <f t="shared" si="31"/>
        <v>63075</v>
      </c>
    </row>
    <row r="2009" spans="5:11" x14ac:dyDescent="0.25">
      <c r="E2009">
        <v>73220</v>
      </c>
      <c r="F2009" t="e">
        <v>#N/A</v>
      </c>
      <c r="I2009" s="23">
        <v>63076</v>
      </c>
      <c r="J2009" s="45">
        <v>275.54000000000002</v>
      </c>
      <c r="K2009">
        <f t="shared" si="31"/>
        <v>63076</v>
      </c>
    </row>
    <row r="2010" spans="5:11" x14ac:dyDescent="0.25">
      <c r="E2010">
        <v>73221</v>
      </c>
      <c r="F2010" t="e">
        <v>#N/A</v>
      </c>
      <c r="I2010" s="23">
        <v>63077</v>
      </c>
      <c r="J2010" s="45">
        <v>1670.54</v>
      </c>
      <c r="K2010">
        <f t="shared" si="31"/>
        <v>63077</v>
      </c>
    </row>
    <row r="2011" spans="5:11" x14ac:dyDescent="0.25">
      <c r="E2011">
        <v>73222</v>
      </c>
      <c r="F2011" t="e">
        <v>#N/A</v>
      </c>
      <c r="I2011" s="23">
        <v>63078</v>
      </c>
      <c r="J2011" s="45">
        <v>215.23</v>
      </c>
      <c r="K2011">
        <f t="shared" si="31"/>
        <v>63078</v>
      </c>
    </row>
    <row r="2012" spans="5:11" x14ac:dyDescent="0.25">
      <c r="E2012">
        <v>73223</v>
      </c>
      <c r="F2012" t="e">
        <v>#N/A</v>
      </c>
      <c r="I2012" s="23">
        <v>63081</v>
      </c>
      <c r="J2012" s="45">
        <v>1963.07</v>
      </c>
      <c r="K2012">
        <f t="shared" si="31"/>
        <v>63081</v>
      </c>
    </row>
    <row r="2013" spans="5:11" x14ac:dyDescent="0.25">
      <c r="E2013">
        <v>73225</v>
      </c>
      <c r="F2013" t="e">
        <v>#N/A</v>
      </c>
      <c r="I2013" s="23">
        <v>63082</v>
      </c>
      <c r="J2013" s="45">
        <v>297.27</v>
      </c>
      <c r="K2013">
        <f t="shared" si="31"/>
        <v>63082</v>
      </c>
    </row>
    <row r="2014" spans="5:11" x14ac:dyDescent="0.25">
      <c r="E2014">
        <v>73501</v>
      </c>
      <c r="F2014" t="e">
        <v>#N/A</v>
      </c>
      <c r="I2014" s="23">
        <v>63085</v>
      </c>
      <c r="J2014" s="45">
        <v>2128.23</v>
      </c>
      <c r="K2014">
        <f t="shared" si="31"/>
        <v>63085</v>
      </c>
    </row>
    <row r="2015" spans="5:11" x14ac:dyDescent="0.25">
      <c r="E2015">
        <v>73502</v>
      </c>
      <c r="F2015" t="e">
        <v>#N/A</v>
      </c>
      <c r="I2015" s="23">
        <v>63086</v>
      </c>
      <c r="J2015" s="45">
        <v>211.76</v>
      </c>
      <c r="K2015">
        <f t="shared" si="31"/>
        <v>63086</v>
      </c>
    </row>
    <row r="2016" spans="5:11" x14ac:dyDescent="0.25">
      <c r="E2016">
        <v>73503</v>
      </c>
      <c r="F2016" t="e">
        <v>#N/A</v>
      </c>
      <c r="I2016" s="23">
        <v>63087</v>
      </c>
      <c r="J2016" s="45">
        <v>2678.76</v>
      </c>
      <c r="K2016">
        <f t="shared" si="31"/>
        <v>63087</v>
      </c>
    </row>
    <row r="2017" spans="5:11" x14ac:dyDescent="0.25">
      <c r="E2017">
        <v>73521</v>
      </c>
      <c r="F2017" t="e">
        <v>#N/A</v>
      </c>
      <c r="I2017" s="23">
        <v>63088</v>
      </c>
      <c r="J2017" s="45">
        <v>288.72000000000003</v>
      </c>
      <c r="K2017">
        <f t="shared" si="31"/>
        <v>63088</v>
      </c>
    </row>
    <row r="2018" spans="5:11" x14ac:dyDescent="0.25">
      <c r="E2018">
        <v>73522</v>
      </c>
      <c r="F2018" t="e">
        <v>#N/A</v>
      </c>
      <c r="I2018" s="23">
        <v>63090</v>
      </c>
      <c r="J2018" s="45">
        <v>2167.88</v>
      </c>
      <c r="K2018">
        <f t="shared" si="31"/>
        <v>63090</v>
      </c>
    </row>
    <row r="2019" spans="5:11" x14ac:dyDescent="0.25">
      <c r="E2019">
        <v>73523</v>
      </c>
      <c r="F2019" t="e">
        <v>#N/A</v>
      </c>
      <c r="I2019" s="23">
        <v>63091</v>
      </c>
      <c r="J2019" s="45">
        <v>196.12</v>
      </c>
      <c r="K2019">
        <f t="shared" si="31"/>
        <v>63091</v>
      </c>
    </row>
    <row r="2020" spans="5:11" x14ac:dyDescent="0.25">
      <c r="E2020">
        <v>73525</v>
      </c>
      <c r="F2020" t="e">
        <v>#N/A</v>
      </c>
      <c r="I2020" s="23">
        <v>63101</v>
      </c>
      <c r="J2020" s="45">
        <v>2588.4499999999998</v>
      </c>
      <c r="K2020">
        <f t="shared" si="31"/>
        <v>63101</v>
      </c>
    </row>
    <row r="2021" spans="5:11" x14ac:dyDescent="0.25">
      <c r="E2021">
        <v>73551</v>
      </c>
      <c r="F2021" t="e">
        <v>#N/A</v>
      </c>
      <c r="I2021" s="23">
        <v>63102</v>
      </c>
      <c r="J2021" s="45">
        <v>2533.37</v>
      </c>
      <c r="K2021">
        <f t="shared" si="31"/>
        <v>63102</v>
      </c>
    </row>
    <row r="2022" spans="5:11" x14ac:dyDescent="0.25">
      <c r="E2022">
        <v>73552</v>
      </c>
      <c r="F2022" t="e">
        <v>#N/A</v>
      </c>
      <c r="I2022" s="23">
        <v>63103</v>
      </c>
      <c r="J2022" s="45">
        <v>326.93</v>
      </c>
      <c r="K2022">
        <f t="shared" si="31"/>
        <v>63103</v>
      </c>
    </row>
    <row r="2023" spans="5:11" x14ac:dyDescent="0.25">
      <c r="E2023">
        <v>73560</v>
      </c>
      <c r="F2023" t="e">
        <v>#N/A</v>
      </c>
      <c r="I2023" s="23">
        <v>63170</v>
      </c>
      <c r="J2023" s="45">
        <v>1803.64</v>
      </c>
      <c r="K2023">
        <f t="shared" si="31"/>
        <v>63170</v>
      </c>
    </row>
    <row r="2024" spans="5:11" x14ac:dyDescent="0.25">
      <c r="E2024">
        <v>73562</v>
      </c>
      <c r="F2024" t="e">
        <v>#N/A</v>
      </c>
      <c r="I2024" s="23">
        <v>63172</v>
      </c>
      <c r="J2024" s="45">
        <v>1558.01</v>
      </c>
      <c r="K2024">
        <f t="shared" si="31"/>
        <v>63172</v>
      </c>
    </row>
    <row r="2025" spans="5:11" x14ac:dyDescent="0.25">
      <c r="E2025">
        <v>73564</v>
      </c>
      <c r="F2025" t="e">
        <v>#N/A</v>
      </c>
      <c r="I2025" s="23">
        <v>63173</v>
      </c>
      <c r="J2025" s="45">
        <v>1928.83</v>
      </c>
      <c r="K2025">
        <f t="shared" si="31"/>
        <v>63173</v>
      </c>
    </row>
    <row r="2026" spans="5:11" x14ac:dyDescent="0.25">
      <c r="E2026">
        <v>73565</v>
      </c>
      <c r="F2026" t="e">
        <v>#N/A</v>
      </c>
      <c r="I2026" s="23">
        <v>63180</v>
      </c>
      <c r="J2026" s="45">
        <v>1682.84</v>
      </c>
      <c r="K2026">
        <f t="shared" si="31"/>
        <v>63180</v>
      </c>
    </row>
    <row r="2027" spans="5:11" x14ac:dyDescent="0.25">
      <c r="E2027">
        <v>73580</v>
      </c>
      <c r="F2027" t="e">
        <v>#N/A</v>
      </c>
      <c r="I2027" s="23">
        <v>63182</v>
      </c>
      <c r="J2027" s="45">
        <v>1542.57</v>
      </c>
      <c r="K2027">
        <f t="shared" si="31"/>
        <v>63182</v>
      </c>
    </row>
    <row r="2028" spans="5:11" x14ac:dyDescent="0.25">
      <c r="E2028">
        <v>73590</v>
      </c>
      <c r="F2028" t="e">
        <v>#N/A</v>
      </c>
      <c r="I2028" s="23">
        <v>63185</v>
      </c>
      <c r="J2028" s="45">
        <v>1264.5999999999999</v>
      </c>
      <c r="K2028">
        <f t="shared" si="31"/>
        <v>63185</v>
      </c>
    </row>
    <row r="2029" spans="5:11" x14ac:dyDescent="0.25">
      <c r="E2029">
        <v>73592</v>
      </c>
      <c r="F2029" t="e">
        <v>#N/A</v>
      </c>
      <c r="I2029" s="23">
        <v>63190</v>
      </c>
      <c r="J2029" s="45">
        <v>1401.23</v>
      </c>
      <c r="K2029">
        <f t="shared" si="31"/>
        <v>63190</v>
      </c>
    </row>
    <row r="2030" spans="5:11" x14ac:dyDescent="0.25">
      <c r="E2030">
        <v>73600</v>
      </c>
      <c r="F2030" t="e">
        <v>#N/A</v>
      </c>
      <c r="I2030" s="23">
        <v>63191</v>
      </c>
      <c r="J2030" s="45">
        <v>1524.67</v>
      </c>
      <c r="K2030">
        <f t="shared" si="31"/>
        <v>63191</v>
      </c>
    </row>
    <row r="2031" spans="5:11" x14ac:dyDescent="0.25">
      <c r="E2031">
        <v>73610</v>
      </c>
      <c r="F2031" t="e">
        <v>#N/A</v>
      </c>
      <c r="I2031" s="23">
        <v>63194</v>
      </c>
      <c r="J2031" s="45">
        <v>1809.33</v>
      </c>
      <c r="K2031">
        <f t="shared" si="31"/>
        <v>63194</v>
      </c>
    </row>
    <row r="2032" spans="5:11" x14ac:dyDescent="0.25">
      <c r="E2032">
        <v>73615</v>
      </c>
      <c r="F2032" t="e">
        <v>#N/A</v>
      </c>
      <c r="I2032" s="23">
        <v>63195</v>
      </c>
      <c r="J2032" s="45">
        <v>1740.32</v>
      </c>
      <c r="K2032">
        <f t="shared" si="31"/>
        <v>63195</v>
      </c>
    </row>
    <row r="2033" spans="5:11" x14ac:dyDescent="0.25">
      <c r="E2033">
        <v>73620</v>
      </c>
      <c r="F2033" t="e">
        <v>#N/A</v>
      </c>
      <c r="I2033" s="23">
        <v>63196</v>
      </c>
      <c r="J2033" s="45">
        <v>1551.02</v>
      </c>
      <c r="K2033">
        <f t="shared" si="31"/>
        <v>63196</v>
      </c>
    </row>
    <row r="2034" spans="5:11" x14ac:dyDescent="0.25">
      <c r="E2034">
        <v>73630</v>
      </c>
      <c r="F2034" t="e">
        <v>#N/A</v>
      </c>
      <c r="I2034" s="23">
        <v>63197</v>
      </c>
      <c r="J2034" s="45">
        <v>1937.75</v>
      </c>
      <c r="K2034">
        <f t="shared" si="31"/>
        <v>63197</v>
      </c>
    </row>
    <row r="2035" spans="5:11" x14ac:dyDescent="0.25">
      <c r="E2035">
        <v>73650</v>
      </c>
      <c r="F2035" t="e">
        <v>#N/A</v>
      </c>
      <c r="I2035" s="23">
        <v>63198</v>
      </c>
      <c r="J2035" s="45">
        <v>1826.09</v>
      </c>
      <c r="K2035">
        <f t="shared" si="31"/>
        <v>63198</v>
      </c>
    </row>
    <row r="2036" spans="5:11" x14ac:dyDescent="0.25">
      <c r="E2036">
        <v>73660</v>
      </c>
      <c r="F2036" t="e">
        <v>#N/A</v>
      </c>
      <c r="I2036" s="23">
        <v>63199</v>
      </c>
      <c r="J2036" s="45">
        <v>1916.07</v>
      </c>
      <c r="K2036">
        <f t="shared" si="31"/>
        <v>63199</v>
      </c>
    </row>
    <row r="2037" spans="5:11" x14ac:dyDescent="0.25">
      <c r="E2037">
        <v>73700</v>
      </c>
      <c r="F2037" t="e">
        <v>#N/A</v>
      </c>
      <c r="I2037" s="23">
        <v>63200</v>
      </c>
      <c r="J2037" s="45">
        <v>1725.28</v>
      </c>
      <c r="K2037">
        <f t="shared" si="31"/>
        <v>63200</v>
      </c>
    </row>
    <row r="2038" spans="5:11" x14ac:dyDescent="0.25">
      <c r="E2038">
        <v>73701</v>
      </c>
      <c r="F2038" t="e">
        <v>#N/A</v>
      </c>
      <c r="I2038" s="23">
        <v>63250</v>
      </c>
      <c r="J2038" s="45">
        <v>3142.55</v>
      </c>
      <c r="K2038">
        <f t="shared" si="31"/>
        <v>63250</v>
      </c>
    </row>
    <row r="2039" spans="5:11" x14ac:dyDescent="0.25">
      <c r="E2039">
        <v>73702</v>
      </c>
      <c r="F2039" t="e">
        <v>#N/A</v>
      </c>
      <c r="I2039" s="23">
        <v>63251</v>
      </c>
      <c r="J2039" s="45">
        <v>3423.08</v>
      </c>
      <c r="K2039">
        <f t="shared" si="31"/>
        <v>63251</v>
      </c>
    </row>
    <row r="2040" spans="5:11" x14ac:dyDescent="0.25">
      <c r="E2040">
        <v>73706</v>
      </c>
      <c r="F2040" t="e">
        <v>#N/A</v>
      </c>
      <c r="I2040" s="23">
        <v>63252</v>
      </c>
      <c r="J2040" s="45">
        <v>3418.77</v>
      </c>
      <c r="K2040">
        <f t="shared" si="31"/>
        <v>63252</v>
      </c>
    </row>
    <row r="2041" spans="5:11" x14ac:dyDescent="0.25">
      <c r="E2041">
        <v>73718</v>
      </c>
      <c r="F2041" t="e">
        <v>#N/A</v>
      </c>
      <c r="I2041" s="23">
        <v>63265</v>
      </c>
      <c r="J2041" s="45">
        <v>1875.21</v>
      </c>
      <c r="K2041">
        <f t="shared" si="31"/>
        <v>63265</v>
      </c>
    </row>
    <row r="2042" spans="5:11" x14ac:dyDescent="0.25">
      <c r="E2042">
        <v>73719</v>
      </c>
      <c r="F2042" t="e">
        <v>#N/A</v>
      </c>
      <c r="I2042" s="23">
        <v>63266</v>
      </c>
      <c r="J2042" s="45">
        <v>1927.06</v>
      </c>
      <c r="K2042">
        <f t="shared" si="31"/>
        <v>63266</v>
      </c>
    </row>
    <row r="2043" spans="5:11" x14ac:dyDescent="0.25">
      <c r="E2043">
        <v>73720</v>
      </c>
      <c r="F2043" t="e">
        <v>#N/A</v>
      </c>
      <c r="I2043" s="23">
        <v>63267</v>
      </c>
      <c r="J2043" s="45">
        <v>1534.06</v>
      </c>
      <c r="K2043">
        <f t="shared" si="31"/>
        <v>63267</v>
      </c>
    </row>
    <row r="2044" spans="5:11" x14ac:dyDescent="0.25">
      <c r="E2044">
        <v>73721</v>
      </c>
      <c r="F2044" t="e">
        <v>#N/A</v>
      </c>
      <c r="I2044" s="23">
        <v>63268</v>
      </c>
      <c r="J2044" s="45">
        <v>1613.06</v>
      </c>
      <c r="K2044">
        <f t="shared" si="31"/>
        <v>63268</v>
      </c>
    </row>
    <row r="2045" spans="5:11" x14ac:dyDescent="0.25">
      <c r="E2045">
        <v>73722</v>
      </c>
      <c r="F2045" t="e">
        <v>#N/A</v>
      </c>
      <c r="I2045" s="23">
        <v>63270</v>
      </c>
      <c r="J2045" s="45">
        <v>2345.0500000000002</v>
      </c>
      <c r="K2045">
        <f t="shared" si="31"/>
        <v>63270</v>
      </c>
    </row>
    <row r="2046" spans="5:11" x14ac:dyDescent="0.25">
      <c r="E2046">
        <v>73723</v>
      </c>
      <c r="F2046" t="e">
        <v>#N/A</v>
      </c>
      <c r="I2046" s="23">
        <v>63271</v>
      </c>
      <c r="J2046" s="45">
        <v>2322.0500000000002</v>
      </c>
      <c r="K2046">
        <f t="shared" si="31"/>
        <v>63271</v>
      </c>
    </row>
    <row r="2047" spans="5:11" x14ac:dyDescent="0.25">
      <c r="E2047">
        <v>73725</v>
      </c>
      <c r="F2047" t="e">
        <v>#N/A</v>
      </c>
      <c r="I2047" s="23">
        <v>63272</v>
      </c>
      <c r="J2047" s="45">
        <v>2116.91</v>
      </c>
      <c r="K2047">
        <f t="shared" si="31"/>
        <v>63272</v>
      </c>
    </row>
    <row r="2048" spans="5:11" x14ac:dyDescent="0.25">
      <c r="E2048">
        <v>74022</v>
      </c>
      <c r="F2048" t="e">
        <v>#N/A</v>
      </c>
      <c r="I2048" s="23">
        <v>63273</v>
      </c>
      <c r="J2048" s="45">
        <v>2099.13</v>
      </c>
      <c r="K2048">
        <f t="shared" si="31"/>
        <v>63273</v>
      </c>
    </row>
    <row r="2049" spans="5:11" x14ac:dyDescent="0.25">
      <c r="E2049">
        <v>74150</v>
      </c>
      <c r="F2049" t="e">
        <v>#N/A</v>
      </c>
      <c r="I2049" s="23">
        <v>63275</v>
      </c>
      <c r="J2049" s="45">
        <v>2018.74</v>
      </c>
      <c r="K2049">
        <f t="shared" si="31"/>
        <v>63275</v>
      </c>
    </row>
    <row r="2050" spans="5:11" x14ac:dyDescent="0.25">
      <c r="E2050">
        <v>74160</v>
      </c>
      <c r="F2050" t="e">
        <v>#N/A</v>
      </c>
      <c r="I2050" s="23">
        <v>63276</v>
      </c>
      <c r="J2050" s="45">
        <v>2003.05</v>
      </c>
      <c r="K2050">
        <f t="shared" si="31"/>
        <v>63276</v>
      </c>
    </row>
    <row r="2051" spans="5:11" x14ac:dyDescent="0.25">
      <c r="E2051">
        <v>74170</v>
      </c>
      <c r="F2051" t="e">
        <v>#N/A</v>
      </c>
      <c r="I2051" s="23">
        <v>63277</v>
      </c>
      <c r="J2051" s="45">
        <v>1735.78</v>
      </c>
      <c r="K2051">
        <f t="shared" si="31"/>
        <v>63277</v>
      </c>
    </row>
    <row r="2052" spans="5:11" x14ac:dyDescent="0.25">
      <c r="E2052">
        <v>74174</v>
      </c>
      <c r="F2052" t="e">
        <v>#N/A</v>
      </c>
      <c r="I2052" s="23">
        <v>63278</v>
      </c>
      <c r="J2052" s="45">
        <v>1799.18</v>
      </c>
      <c r="K2052">
        <f t="shared" si="31"/>
        <v>63278</v>
      </c>
    </row>
    <row r="2053" spans="5:11" x14ac:dyDescent="0.25">
      <c r="E2053">
        <v>74175</v>
      </c>
      <c r="F2053" t="e">
        <v>#N/A</v>
      </c>
      <c r="I2053" s="23">
        <v>63280</v>
      </c>
      <c r="J2053" s="45">
        <v>2376.29</v>
      </c>
      <c r="K2053">
        <f t="shared" si="31"/>
        <v>63280</v>
      </c>
    </row>
    <row r="2054" spans="5:11" x14ac:dyDescent="0.25">
      <c r="E2054">
        <v>74176</v>
      </c>
      <c r="F2054" t="e">
        <v>#N/A</v>
      </c>
      <c r="I2054" s="23">
        <v>63281</v>
      </c>
      <c r="J2054" s="45">
        <v>2346.33</v>
      </c>
      <c r="K2054">
        <f t="shared" ref="K2054:K2117" si="32">VLOOKUP(I2054,$E$4:$F$3113,1,FALSE)</f>
        <v>63281</v>
      </c>
    </row>
    <row r="2055" spans="5:11" x14ac:dyDescent="0.25">
      <c r="E2055">
        <v>74177</v>
      </c>
      <c r="F2055" t="e">
        <v>#N/A</v>
      </c>
      <c r="I2055" s="23">
        <v>63282</v>
      </c>
      <c r="J2055" s="45">
        <v>2208.62</v>
      </c>
      <c r="K2055">
        <f t="shared" si="32"/>
        <v>63282</v>
      </c>
    </row>
    <row r="2056" spans="5:11" x14ac:dyDescent="0.25">
      <c r="E2056">
        <v>74178</v>
      </c>
      <c r="F2056" t="e">
        <v>#N/A</v>
      </c>
      <c r="I2056" s="23">
        <v>63283</v>
      </c>
      <c r="J2056" s="45">
        <v>2126.0700000000002</v>
      </c>
      <c r="K2056">
        <f t="shared" si="32"/>
        <v>63283</v>
      </c>
    </row>
    <row r="2057" spans="5:11" x14ac:dyDescent="0.25">
      <c r="E2057">
        <v>74181</v>
      </c>
      <c r="F2057" t="e">
        <v>#N/A</v>
      </c>
      <c r="I2057" s="23">
        <v>63285</v>
      </c>
      <c r="J2057" s="45">
        <v>2952.98</v>
      </c>
      <c r="K2057">
        <f t="shared" si="32"/>
        <v>63285</v>
      </c>
    </row>
    <row r="2058" spans="5:11" x14ac:dyDescent="0.25">
      <c r="E2058">
        <v>74182</v>
      </c>
      <c r="F2058" t="e">
        <v>#N/A</v>
      </c>
      <c r="I2058" s="23">
        <v>63286</v>
      </c>
      <c r="J2058" s="45">
        <v>2907.27</v>
      </c>
      <c r="K2058">
        <f t="shared" si="32"/>
        <v>63286</v>
      </c>
    </row>
    <row r="2059" spans="5:11" x14ac:dyDescent="0.25">
      <c r="E2059">
        <v>74183</v>
      </c>
      <c r="F2059" t="e">
        <v>#N/A</v>
      </c>
      <c r="I2059" s="23">
        <v>63287</v>
      </c>
      <c r="J2059" s="45">
        <v>3107.5</v>
      </c>
      <c r="K2059">
        <f t="shared" si="32"/>
        <v>63287</v>
      </c>
    </row>
    <row r="2060" spans="5:11" x14ac:dyDescent="0.25">
      <c r="E2060">
        <v>74185</v>
      </c>
      <c r="F2060" t="e">
        <v>#N/A</v>
      </c>
      <c r="I2060" s="23">
        <v>63290</v>
      </c>
      <c r="J2060" s="45">
        <v>3100.63</v>
      </c>
      <c r="K2060">
        <f t="shared" si="32"/>
        <v>63290</v>
      </c>
    </row>
    <row r="2061" spans="5:11" x14ac:dyDescent="0.25">
      <c r="E2061">
        <v>74190</v>
      </c>
      <c r="F2061" t="e">
        <v>#N/A</v>
      </c>
      <c r="I2061" s="23">
        <v>63295</v>
      </c>
      <c r="J2061" s="45">
        <v>375.26</v>
      </c>
      <c r="K2061">
        <f t="shared" si="32"/>
        <v>63295</v>
      </c>
    </row>
    <row r="2062" spans="5:11" x14ac:dyDescent="0.25">
      <c r="E2062">
        <v>74210</v>
      </c>
      <c r="F2062" t="e">
        <v>#N/A</v>
      </c>
      <c r="I2062" s="23">
        <v>63300</v>
      </c>
      <c r="J2062" s="45">
        <v>2059.08</v>
      </c>
      <c r="K2062">
        <f t="shared" si="32"/>
        <v>63300</v>
      </c>
    </row>
    <row r="2063" spans="5:11" x14ac:dyDescent="0.25">
      <c r="E2063">
        <v>74220</v>
      </c>
      <c r="F2063" t="e">
        <v>#N/A</v>
      </c>
      <c r="I2063" s="23">
        <v>63301</v>
      </c>
      <c r="J2063" s="45">
        <v>2484.4299999999998</v>
      </c>
      <c r="K2063">
        <f t="shared" si="32"/>
        <v>63301</v>
      </c>
    </row>
    <row r="2064" spans="5:11" x14ac:dyDescent="0.25">
      <c r="E2064">
        <v>74230</v>
      </c>
      <c r="F2064" t="e">
        <v>#N/A</v>
      </c>
      <c r="I2064" s="23">
        <v>63302</v>
      </c>
      <c r="J2064" s="45">
        <v>2445.77</v>
      </c>
      <c r="K2064">
        <f t="shared" si="32"/>
        <v>63302</v>
      </c>
    </row>
    <row r="2065" spans="5:11" x14ac:dyDescent="0.25">
      <c r="E2065">
        <v>74235</v>
      </c>
      <c r="F2065" t="e">
        <v>#N/A</v>
      </c>
      <c r="I2065" s="23">
        <v>63303</v>
      </c>
      <c r="J2065" s="45">
        <v>2600.4899999999998</v>
      </c>
      <c r="K2065">
        <f t="shared" si="32"/>
        <v>63303</v>
      </c>
    </row>
    <row r="2066" spans="5:11" x14ac:dyDescent="0.25">
      <c r="E2066">
        <v>74240</v>
      </c>
      <c r="F2066" t="e">
        <v>#N/A</v>
      </c>
      <c r="I2066" s="23">
        <v>63304</v>
      </c>
      <c r="J2066" s="45">
        <v>2625.04</v>
      </c>
      <c r="K2066">
        <f t="shared" si="32"/>
        <v>63304</v>
      </c>
    </row>
    <row r="2067" spans="5:11" x14ac:dyDescent="0.25">
      <c r="E2067">
        <v>74241</v>
      </c>
      <c r="F2067" t="e">
        <v>#N/A</v>
      </c>
      <c r="I2067" s="23">
        <v>63305</v>
      </c>
      <c r="J2067" s="45">
        <v>2722.13</v>
      </c>
      <c r="K2067">
        <f t="shared" si="32"/>
        <v>63305</v>
      </c>
    </row>
    <row r="2068" spans="5:11" x14ac:dyDescent="0.25">
      <c r="E2068">
        <v>74245</v>
      </c>
      <c r="F2068" t="e">
        <v>#N/A</v>
      </c>
      <c r="I2068" s="23">
        <v>63306</v>
      </c>
      <c r="J2068" s="45">
        <v>2575.66</v>
      </c>
      <c r="K2068">
        <f t="shared" si="32"/>
        <v>63306</v>
      </c>
    </row>
    <row r="2069" spans="5:11" x14ac:dyDescent="0.25">
      <c r="E2069">
        <v>74246</v>
      </c>
      <c r="F2069" t="e">
        <v>#N/A</v>
      </c>
      <c r="I2069" s="23">
        <v>63307</v>
      </c>
      <c r="J2069" s="45">
        <v>2583.21</v>
      </c>
      <c r="K2069">
        <f t="shared" si="32"/>
        <v>63307</v>
      </c>
    </row>
    <row r="2070" spans="5:11" x14ac:dyDescent="0.25">
      <c r="E2070">
        <v>74247</v>
      </c>
      <c r="F2070" t="e">
        <v>#N/A</v>
      </c>
      <c r="I2070" s="23">
        <v>63308</v>
      </c>
      <c r="J2070" s="45">
        <v>362.8</v>
      </c>
      <c r="K2070">
        <f t="shared" si="32"/>
        <v>63308</v>
      </c>
    </row>
    <row r="2071" spans="5:11" x14ac:dyDescent="0.25">
      <c r="E2071">
        <v>74249</v>
      </c>
      <c r="F2071" t="e">
        <v>#N/A</v>
      </c>
      <c r="I2071" s="23">
        <v>63600</v>
      </c>
      <c r="J2071" s="45">
        <v>998.96</v>
      </c>
      <c r="K2071">
        <f t="shared" si="32"/>
        <v>63600</v>
      </c>
    </row>
    <row r="2072" spans="5:11" x14ac:dyDescent="0.25">
      <c r="E2072">
        <v>74250</v>
      </c>
      <c r="F2072" t="e">
        <v>#N/A</v>
      </c>
      <c r="I2072" s="23">
        <v>63610</v>
      </c>
      <c r="J2072" s="45">
        <v>464.98</v>
      </c>
      <c r="K2072">
        <f t="shared" si="32"/>
        <v>63610</v>
      </c>
    </row>
    <row r="2073" spans="5:11" x14ac:dyDescent="0.25">
      <c r="E2073">
        <v>74251</v>
      </c>
      <c r="F2073" t="e">
        <v>#N/A</v>
      </c>
      <c r="I2073" s="23">
        <v>63615</v>
      </c>
      <c r="J2073" s="45">
        <v>1071.71</v>
      </c>
      <c r="K2073">
        <f t="shared" si="32"/>
        <v>63615</v>
      </c>
    </row>
    <row r="2074" spans="5:11" x14ac:dyDescent="0.25">
      <c r="E2074">
        <v>74260</v>
      </c>
      <c r="F2074" t="e">
        <v>#N/A</v>
      </c>
      <c r="I2074" s="23">
        <v>63620</v>
      </c>
      <c r="J2074" s="45">
        <v>1260.6400000000001</v>
      </c>
      <c r="K2074">
        <f t="shared" si="32"/>
        <v>63620</v>
      </c>
    </row>
    <row r="2075" spans="5:11" x14ac:dyDescent="0.25">
      <c r="E2075">
        <v>74261</v>
      </c>
      <c r="F2075" t="e">
        <v>#N/A</v>
      </c>
      <c r="I2075" s="23">
        <v>63621</v>
      </c>
      <c r="J2075" s="45">
        <v>286.51</v>
      </c>
      <c r="K2075">
        <f t="shared" si="32"/>
        <v>63621</v>
      </c>
    </row>
    <row r="2076" spans="5:11" hidden="1" x14ac:dyDescent="0.25">
      <c r="E2076">
        <v>74262</v>
      </c>
      <c r="F2076" t="e">
        <v>#N/A</v>
      </c>
      <c r="I2076" s="23">
        <v>63650</v>
      </c>
      <c r="J2076" s="45">
        <v>454.1</v>
      </c>
      <c r="K2076" t="e">
        <f t="shared" si="32"/>
        <v>#N/A</v>
      </c>
    </row>
    <row r="2077" spans="5:11" x14ac:dyDescent="0.25">
      <c r="E2077">
        <v>74270</v>
      </c>
      <c r="F2077" t="e">
        <v>#N/A</v>
      </c>
      <c r="I2077" s="23">
        <v>63655</v>
      </c>
      <c r="J2077" s="45">
        <v>926.27</v>
      </c>
      <c r="K2077">
        <f t="shared" si="32"/>
        <v>63655</v>
      </c>
    </row>
    <row r="2078" spans="5:11" hidden="1" x14ac:dyDescent="0.25">
      <c r="E2078">
        <v>74280</v>
      </c>
      <c r="F2078" t="e">
        <v>#N/A</v>
      </c>
      <c r="I2078" s="23">
        <v>63661</v>
      </c>
      <c r="J2078" s="45">
        <v>355.08</v>
      </c>
      <c r="K2078" t="e">
        <f t="shared" si="32"/>
        <v>#N/A</v>
      </c>
    </row>
    <row r="2079" spans="5:11" x14ac:dyDescent="0.25">
      <c r="E2079">
        <v>74283</v>
      </c>
      <c r="F2079" t="e">
        <v>#N/A</v>
      </c>
      <c r="I2079" s="23">
        <v>63662</v>
      </c>
      <c r="J2079" s="45">
        <v>934.41</v>
      </c>
      <c r="K2079">
        <f t="shared" si="32"/>
        <v>63662</v>
      </c>
    </row>
    <row r="2080" spans="5:11" hidden="1" x14ac:dyDescent="0.25">
      <c r="E2080">
        <v>74290</v>
      </c>
      <c r="F2080" t="e">
        <v>#N/A</v>
      </c>
      <c r="I2080" s="23">
        <v>63663</v>
      </c>
      <c r="J2080" s="45">
        <v>498.31</v>
      </c>
      <c r="K2080" t="e">
        <f t="shared" si="32"/>
        <v>#N/A</v>
      </c>
    </row>
    <row r="2081" spans="5:11" x14ac:dyDescent="0.25">
      <c r="E2081">
        <v>74300</v>
      </c>
      <c r="F2081" t="e">
        <v>#N/A</v>
      </c>
      <c r="I2081" s="23">
        <v>63664</v>
      </c>
      <c r="J2081" s="45">
        <v>962.23</v>
      </c>
      <c r="K2081">
        <f t="shared" si="32"/>
        <v>63664</v>
      </c>
    </row>
    <row r="2082" spans="5:11" x14ac:dyDescent="0.25">
      <c r="E2082">
        <v>74301</v>
      </c>
      <c r="F2082" t="e">
        <v>#N/A</v>
      </c>
      <c r="I2082" s="23">
        <v>63685</v>
      </c>
      <c r="J2082" s="45">
        <v>408.57</v>
      </c>
      <c r="K2082">
        <f t="shared" si="32"/>
        <v>63685</v>
      </c>
    </row>
    <row r="2083" spans="5:11" x14ac:dyDescent="0.25">
      <c r="E2083">
        <v>74328</v>
      </c>
      <c r="F2083" t="e">
        <v>#N/A</v>
      </c>
      <c r="I2083" s="23">
        <v>63688</v>
      </c>
      <c r="J2083" s="45">
        <v>411.41</v>
      </c>
      <c r="K2083">
        <f t="shared" si="32"/>
        <v>63688</v>
      </c>
    </row>
    <row r="2084" spans="5:11" x14ac:dyDescent="0.25">
      <c r="E2084">
        <v>74329</v>
      </c>
      <c r="F2084" t="e">
        <v>#N/A</v>
      </c>
      <c r="I2084" s="23">
        <v>63700</v>
      </c>
      <c r="J2084" s="45">
        <v>1294.31</v>
      </c>
      <c r="K2084">
        <f t="shared" si="32"/>
        <v>63700</v>
      </c>
    </row>
    <row r="2085" spans="5:11" x14ac:dyDescent="0.25">
      <c r="E2085">
        <v>74330</v>
      </c>
      <c r="F2085" t="e">
        <v>#N/A</v>
      </c>
      <c r="I2085" s="23">
        <v>63702</v>
      </c>
      <c r="J2085" s="45">
        <v>1410.91</v>
      </c>
      <c r="K2085">
        <f t="shared" si="32"/>
        <v>63702</v>
      </c>
    </row>
    <row r="2086" spans="5:11" x14ac:dyDescent="0.25">
      <c r="E2086">
        <v>74340</v>
      </c>
      <c r="F2086" t="e">
        <v>#N/A</v>
      </c>
      <c r="I2086" s="23">
        <v>63704</v>
      </c>
      <c r="J2086" s="45">
        <v>1867.99</v>
      </c>
      <c r="K2086">
        <f t="shared" si="32"/>
        <v>63704</v>
      </c>
    </row>
    <row r="2087" spans="5:11" x14ac:dyDescent="0.25">
      <c r="E2087">
        <v>74355</v>
      </c>
      <c r="F2087" t="e">
        <v>#N/A</v>
      </c>
      <c r="I2087" s="23">
        <v>63706</v>
      </c>
      <c r="J2087" s="45">
        <v>1889.63</v>
      </c>
      <c r="K2087">
        <f t="shared" si="32"/>
        <v>63706</v>
      </c>
    </row>
    <row r="2088" spans="5:11" x14ac:dyDescent="0.25">
      <c r="E2088">
        <v>74360</v>
      </c>
      <c r="F2088" t="e">
        <v>#N/A</v>
      </c>
      <c r="I2088" s="23">
        <v>63707</v>
      </c>
      <c r="J2088" s="45">
        <v>1028.05</v>
      </c>
      <c r="K2088">
        <f t="shared" si="32"/>
        <v>63707</v>
      </c>
    </row>
    <row r="2089" spans="5:11" x14ac:dyDescent="0.25">
      <c r="E2089">
        <v>74363</v>
      </c>
      <c r="F2089" t="e">
        <v>#N/A</v>
      </c>
      <c r="I2089" s="23">
        <v>63709</v>
      </c>
      <c r="J2089" s="45">
        <v>1230.1199999999999</v>
      </c>
      <c r="K2089">
        <f t="shared" si="32"/>
        <v>63709</v>
      </c>
    </row>
    <row r="2090" spans="5:11" x14ac:dyDescent="0.25">
      <c r="E2090">
        <v>74400</v>
      </c>
      <c r="F2090" t="e">
        <v>#N/A</v>
      </c>
      <c r="I2090" s="23">
        <v>63710</v>
      </c>
      <c r="J2090" s="45">
        <v>1210.71</v>
      </c>
      <c r="K2090">
        <f t="shared" si="32"/>
        <v>63710</v>
      </c>
    </row>
    <row r="2091" spans="5:11" x14ac:dyDescent="0.25">
      <c r="E2091">
        <v>74410</v>
      </c>
      <c r="F2091" t="e">
        <v>#N/A</v>
      </c>
      <c r="I2091" s="23">
        <v>63740</v>
      </c>
      <c r="J2091" s="45">
        <v>1060.24</v>
      </c>
      <c r="K2091">
        <f t="shared" si="32"/>
        <v>63740</v>
      </c>
    </row>
    <row r="2092" spans="5:11" x14ac:dyDescent="0.25">
      <c r="E2092">
        <v>74415</v>
      </c>
      <c r="F2092" t="e">
        <v>#N/A</v>
      </c>
      <c r="I2092" s="23">
        <v>63741</v>
      </c>
      <c r="J2092" s="45">
        <v>758.59</v>
      </c>
      <c r="K2092">
        <f t="shared" si="32"/>
        <v>63741</v>
      </c>
    </row>
    <row r="2093" spans="5:11" x14ac:dyDescent="0.25">
      <c r="E2093">
        <v>74420</v>
      </c>
      <c r="F2093" t="e">
        <v>#N/A</v>
      </c>
      <c r="I2093" s="23">
        <v>63744</v>
      </c>
      <c r="J2093" s="45">
        <v>755.42</v>
      </c>
      <c r="K2093">
        <f t="shared" si="32"/>
        <v>63744</v>
      </c>
    </row>
    <row r="2094" spans="5:11" x14ac:dyDescent="0.25">
      <c r="E2094">
        <v>74425</v>
      </c>
      <c r="F2094" t="e">
        <v>#N/A</v>
      </c>
      <c r="I2094" s="23">
        <v>63746</v>
      </c>
      <c r="J2094" s="45">
        <v>680.47</v>
      </c>
      <c r="K2094">
        <f t="shared" si="32"/>
        <v>63746</v>
      </c>
    </row>
    <row r="2095" spans="5:11" hidden="1" x14ac:dyDescent="0.25">
      <c r="E2095">
        <v>74430</v>
      </c>
      <c r="F2095" t="e">
        <v>#N/A</v>
      </c>
      <c r="I2095" s="23">
        <v>64400</v>
      </c>
      <c r="J2095" s="45">
        <v>77.92</v>
      </c>
      <c r="K2095" t="e">
        <f t="shared" si="32"/>
        <v>#N/A</v>
      </c>
    </row>
    <row r="2096" spans="5:11" x14ac:dyDescent="0.25">
      <c r="E2096">
        <v>74440</v>
      </c>
      <c r="F2096" t="e">
        <v>#N/A</v>
      </c>
      <c r="I2096" s="23">
        <v>64402</v>
      </c>
      <c r="J2096" s="45">
        <v>86.23</v>
      </c>
      <c r="K2096">
        <f t="shared" si="32"/>
        <v>64402</v>
      </c>
    </row>
    <row r="2097" spans="5:11" hidden="1" x14ac:dyDescent="0.25">
      <c r="E2097">
        <v>74445</v>
      </c>
      <c r="F2097" t="e">
        <v>#N/A</v>
      </c>
      <c r="I2097" s="23">
        <v>64405</v>
      </c>
      <c r="J2097" s="45">
        <v>69.709999999999994</v>
      </c>
      <c r="K2097" t="e">
        <f t="shared" si="32"/>
        <v>#N/A</v>
      </c>
    </row>
    <row r="2098" spans="5:11" hidden="1" x14ac:dyDescent="0.25">
      <c r="E2098">
        <v>74450</v>
      </c>
      <c r="F2098" t="e">
        <v>#N/A</v>
      </c>
      <c r="I2098" s="23">
        <v>64408</v>
      </c>
      <c r="J2098" s="45">
        <v>81</v>
      </c>
      <c r="K2098" t="e">
        <f t="shared" si="32"/>
        <v>#N/A</v>
      </c>
    </row>
    <row r="2099" spans="5:11" x14ac:dyDescent="0.25">
      <c r="E2099">
        <v>74455</v>
      </c>
      <c r="F2099" t="e">
        <v>#N/A</v>
      </c>
      <c r="I2099" s="23">
        <v>64410</v>
      </c>
      <c r="J2099" s="45">
        <v>75.3</v>
      </c>
      <c r="K2099">
        <f t="shared" si="32"/>
        <v>64410</v>
      </c>
    </row>
    <row r="2100" spans="5:11" x14ac:dyDescent="0.25">
      <c r="E2100">
        <v>74470</v>
      </c>
      <c r="F2100" t="e">
        <v>#N/A</v>
      </c>
      <c r="I2100" s="23">
        <v>64413</v>
      </c>
      <c r="J2100" s="45">
        <v>88.6</v>
      </c>
      <c r="K2100">
        <f t="shared" si="32"/>
        <v>64413</v>
      </c>
    </row>
    <row r="2101" spans="5:11" hidden="1" x14ac:dyDescent="0.25">
      <c r="E2101">
        <v>74485</v>
      </c>
      <c r="F2101" t="e">
        <v>#N/A</v>
      </c>
      <c r="I2101" s="23">
        <v>64415</v>
      </c>
      <c r="J2101" s="45">
        <v>69.87</v>
      </c>
      <c r="K2101" t="e">
        <f t="shared" si="32"/>
        <v>#N/A</v>
      </c>
    </row>
    <row r="2102" spans="5:11" x14ac:dyDescent="0.25">
      <c r="E2102">
        <v>74710</v>
      </c>
      <c r="F2102" t="e">
        <v>#N/A</v>
      </c>
      <c r="I2102" s="23">
        <v>64416</v>
      </c>
      <c r="J2102" s="45">
        <v>84.38</v>
      </c>
      <c r="K2102">
        <f t="shared" si="32"/>
        <v>64416</v>
      </c>
    </row>
    <row r="2103" spans="5:11" hidden="1" x14ac:dyDescent="0.25">
      <c r="E2103">
        <v>74712</v>
      </c>
      <c r="F2103" t="e">
        <v>#N/A</v>
      </c>
      <c r="I2103" s="23">
        <v>64417</v>
      </c>
      <c r="J2103" s="45">
        <v>76.849999999999994</v>
      </c>
      <c r="K2103" t="e">
        <f t="shared" si="32"/>
        <v>#N/A</v>
      </c>
    </row>
    <row r="2104" spans="5:11" hidden="1" x14ac:dyDescent="0.25">
      <c r="E2104">
        <v>74713</v>
      </c>
      <c r="F2104" t="e">
        <v>#N/A</v>
      </c>
      <c r="I2104" s="23">
        <v>64418</v>
      </c>
      <c r="J2104" s="45">
        <v>83.31</v>
      </c>
      <c r="K2104" t="e">
        <f t="shared" si="32"/>
        <v>#N/A</v>
      </c>
    </row>
    <row r="2105" spans="5:11" hidden="1" x14ac:dyDescent="0.25">
      <c r="E2105">
        <v>74740</v>
      </c>
      <c r="F2105" t="e">
        <v>#N/A</v>
      </c>
      <c r="I2105" s="23">
        <v>64420</v>
      </c>
      <c r="J2105" s="45">
        <v>74.59</v>
      </c>
      <c r="K2105" t="e">
        <f t="shared" si="32"/>
        <v>#N/A</v>
      </c>
    </row>
    <row r="2106" spans="5:11" hidden="1" x14ac:dyDescent="0.25">
      <c r="E2106">
        <v>74742</v>
      </c>
      <c r="F2106" t="e">
        <v>#N/A</v>
      </c>
      <c r="I2106" s="23">
        <v>64421</v>
      </c>
      <c r="J2106" s="45">
        <v>100.15</v>
      </c>
      <c r="K2106" t="e">
        <f t="shared" si="32"/>
        <v>#N/A</v>
      </c>
    </row>
    <row r="2107" spans="5:11" hidden="1" x14ac:dyDescent="0.25">
      <c r="E2107">
        <v>74775</v>
      </c>
      <c r="F2107" t="e">
        <v>#N/A</v>
      </c>
      <c r="I2107" s="23">
        <v>64425</v>
      </c>
      <c r="J2107" s="45">
        <v>101.46</v>
      </c>
      <c r="K2107" t="e">
        <f t="shared" si="32"/>
        <v>#N/A</v>
      </c>
    </row>
    <row r="2108" spans="5:11" hidden="1" x14ac:dyDescent="0.25">
      <c r="E2108">
        <v>75557</v>
      </c>
      <c r="F2108" t="e">
        <v>#N/A</v>
      </c>
      <c r="I2108" s="23">
        <v>64430</v>
      </c>
      <c r="J2108" s="45">
        <v>89.65</v>
      </c>
      <c r="K2108" t="e">
        <f t="shared" si="32"/>
        <v>#N/A</v>
      </c>
    </row>
    <row r="2109" spans="5:11" hidden="1" x14ac:dyDescent="0.25">
      <c r="E2109">
        <v>75559</v>
      </c>
      <c r="F2109" t="e">
        <v>#N/A</v>
      </c>
      <c r="I2109" s="23">
        <v>64435</v>
      </c>
      <c r="J2109" s="45">
        <v>90.86</v>
      </c>
      <c r="K2109" t="e">
        <f t="shared" si="32"/>
        <v>#N/A</v>
      </c>
    </row>
    <row r="2110" spans="5:11" hidden="1" x14ac:dyDescent="0.25">
      <c r="E2110">
        <v>75561</v>
      </c>
      <c r="F2110" t="e">
        <v>#N/A</v>
      </c>
      <c r="I2110" s="23">
        <v>64445</v>
      </c>
      <c r="J2110" s="45">
        <v>78.28</v>
      </c>
      <c r="K2110" t="e">
        <f t="shared" si="32"/>
        <v>#N/A</v>
      </c>
    </row>
    <row r="2111" spans="5:11" x14ac:dyDescent="0.25">
      <c r="E2111">
        <v>75563</v>
      </c>
      <c r="F2111" t="e">
        <v>#N/A</v>
      </c>
      <c r="I2111" s="23">
        <v>64446</v>
      </c>
      <c r="J2111" s="45">
        <v>84.78</v>
      </c>
      <c r="K2111">
        <f t="shared" si="32"/>
        <v>64446</v>
      </c>
    </row>
    <row r="2112" spans="5:11" hidden="1" x14ac:dyDescent="0.25">
      <c r="E2112">
        <v>75565</v>
      </c>
      <c r="F2112" t="e">
        <v>#N/A</v>
      </c>
      <c r="I2112" s="23">
        <v>64447</v>
      </c>
      <c r="J2112" s="45">
        <v>71.010000000000005</v>
      </c>
      <c r="K2112" t="e">
        <f t="shared" si="32"/>
        <v>#N/A</v>
      </c>
    </row>
    <row r="2113" spans="5:11" x14ac:dyDescent="0.25">
      <c r="E2113">
        <v>75571</v>
      </c>
      <c r="F2113" t="e">
        <v>#N/A</v>
      </c>
      <c r="I2113" s="23">
        <v>64448</v>
      </c>
      <c r="J2113" s="45">
        <v>76.17</v>
      </c>
      <c r="K2113">
        <f t="shared" si="32"/>
        <v>64448</v>
      </c>
    </row>
    <row r="2114" spans="5:11" x14ac:dyDescent="0.25">
      <c r="E2114">
        <v>75572</v>
      </c>
      <c r="F2114" t="e">
        <v>#N/A</v>
      </c>
      <c r="I2114" s="23">
        <v>64449</v>
      </c>
      <c r="J2114" s="45">
        <v>90.38</v>
      </c>
      <c r="K2114">
        <f t="shared" si="32"/>
        <v>64449</v>
      </c>
    </row>
    <row r="2115" spans="5:11" hidden="1" x14ac:dyDescent="0.25">
      <c r="E2115">
        <v>75573</v>
      </c>
      <c r="F2115" t="e">
        <v>#N/A</v>
      </c>
      <c r="I2115" s="23">
        <v>64450</v>
      </c>
      <c r="J2115" s="45">
        <v>49.99</v>
      </c>
      <c r="K2115" t="e">
        <f t="shared" si="32"/>
        <v>#N/A</v>
      </c>
    </row>
    <row r="2116" spans="5:11" hidden="1" x14ac:dyDescent="0.25">
      <c r="E2116">
        <v>75574</v>
      </c>
      <c r="F2116" t="e">
        <v>#N/A</v>
      </c>
      <c r="I2116" s="23">
        <v>64455</v>
      </c>
      <c r="J2116" s="45">
        <v>37.520000000000003</v>
      </c>
      <c r="K2116" t="e">
        <f t="shared" si="32"/>
        <v>#N/A</v>
      </c>
    </row>
    <row r="2117" spans="5:11" hidden="1" x14ac:dyDescent="0.25">
      <c r="E2117">
        <v>75600</v>
      </c>
      <c r="F2117" t="e">
        <v>#N/A</v>
      </c>
      <c r="I2117" s="23">
        <v>64461</v>
      </c>
      <c r="J2117" s="45">
        <v>93.83</v>
      </c>
      <c r="K2117" t="e">
        <f t="shared" si="32"/>
        <v>#N/A</v>
      </c>
    </row>
    <row r="2118" spans="5:11" hidden="1" x14ac:dyDescent="0.25">
      <c r="E2118">
        <v>75605</v>
      </c>
      <c r="F2118" t="e">
        <v>#N/A</v>
      </c>
      <c r="I2118" s="23">
        <v>64462</v>
      </c>
      <c r="J2118" s="45">
        <v>59.18</v>
      </c>
      <c r="K2118" t="e">
        <f t="shared" ref="K2118:K2181" si="33">VLOOKUP(I2118,$E$4:$F$3113,1,FALSE)</f>
        <v>#N/A</v>
      </c>
    </row>
    <row r="2119" spans="5:11" hidden="1" x14ac:dyDescent="0.25">
      <c r="E2119">
        <v>75625</v>
      </c>
      <c r="F2119" t="e">
        <v>#N/A</v>
      </c>
      <c r="I2119" s="23">
        <v>64463</v>
      </c>
      <c r="J2119" s="45">
        <v>90.42</v>
      </c>
      <c r="K2119" t="e">
        <f t="shared" si="33"/>
        <v>#N/A</v>
      </c>
    </row>
    <row r="2120" spans="5:11" hidden="1" x14ac:dyDescent="0.25">
      <c r="E2120">
        <v>75630</v>
      </c>
      <c r="F2120" t="e">
        <v>#N/A</v>
      </c>
      <c r="I2120" s="23">
        <v>64479</v>
      </c>
      <c r="J2120" s="45">
        <v>145.02000000000001</v>
      </c>
      <c r="K2120" t="e">
        <f t="shared" si="33"/>
        <v>#N/A</v>
      </c>
    </row>
    <row r="2121" spans="5:11" hidden="1" x14ac:dyDescent="0.25">
      <c r="E2121">
        <v>75635</v>
      </c>
      <c r="F2121" t="e">
        <v>#N/A</v>
      </c>
      <c r="I2121" s="23">
        <v>64480</v>
      </c>
      <c r="J2121" s="45">
        <v>68.87</v>
      </c>
      <c r="K2121" t="e">
        <f t="shared" si="33"/>
        <v>#N/A</v>
      </c>
    </row>
    <row r="2122" spans="5:11" hidden="1" x14ac:dyDescent="0.25">
      <c r="E2122">
        <v>75705</v>
      </c>
      <c r="F2122" t="e">
        <v>#N/A</v>
      </c>
      <c r="I2122" s="23">
        <v>64483</v>
      </c>
      <c r="J2122" s="45">
        <v>123.91</v>
      </c>
      <c r="K2122" t="e">
        <f t="shared" si="33"/>
        <v>#N/A</v>
      </c>
    </row>
    <row r="2123" spans="5:11" hidden="1" x14ac:dyDescent="0.25">
      <c r="E2123">
        <v>75710</v>
      </c>
      <c r="F2123" t="e">
        <v>#N/A</v>
      </c>
      <c r="I2123" s="23">
        <v>64484</v>
      </c>
      <c r="J2123" s="45">
        <v>56.74</v>
      </c>
      <c r="K2123" t="e">
        <f t="shared" si="33"/>
        <v>#N/A</v>
      </c>
    </row>
    <row r="2124" spans="5:11" hidden="1" x14ac:dyDescent="0.25">
      <c r="E2124">
        <v>75716</v>
      </c>
      <c r="F2124" t="e">
        <v>#N/A</v>
      </c>
      <c r="I2124" s="23">
        <v>64486</v>
      </c>
      <c r="J2124" s="45">
        <v>68.61</v>
      </c>
      <c r="K2124" t="e">
        <f t="shared" si="33"/>
        <v>#N/A</v>
      </c>
    </row>
    <row r="2125" spans="5:11" hidden="1" x14ac:dyDescent="0.25">
      <c r="E2125">
        <v>75726</v>
      </c>
      <c r="F2125" t="e">
        <v>#N/A</v>
      </c>
      <c r="I2125" s="23">
        <v>64487</v>
      </c>
      <c r="J2125" s="45">
        <v>80.31</v>
      </c>
      <c r="K2125" t="e">
        <f t="shared" si="33"/>
        <v>#N/A</v>
      </c>
    </row>
    <row r="2126" spans="5:11" hidden="1" x14ac:dyDescent="0.25">
      <c r="E2126">
        <v>75731</v>
      </c>
      <c r="F2126" t="e">
        <v>#N/A</v>
      </c>
      <c r="I2126" s="23">
        <v>64488</v>
      </c>
      <c r="J2126" s="45">
        <v>86.71</v>
      </c>
      <c r="K2126" t="e">
        <f t="shared" si="33"/>
        <v>#N/A</v>
      </c>
    </row>
    <row r="2127" spans="5:11" hidden="1" x14ac:dyDescent="0.25">
      <c r="E2127">
        <v>75733</v>
      </c>
      <c r="F2127" t="e">
        <v>#N/A</v>
      </c>
      <c r="I2127" s="23">
        <v>64489</v>
      </c>
      <c r="J2127" s="45">
        <v>97.65</v>
      </c>
      <c r="K2127" t="e">
        <f t="shared" si="33"/>
        <v>#N/A</v>
      </c>
    </row>
    <row r="2128" spans="5:11" hidden="1" x14ac:dyDescent="0.25">
      <c r="E2128">
        <v>75736</v>
      </c>
      <c r="F2128" t="e">
        <v>#N/A</v>
      </c>
      <c r="I2128" s="23">
        <v>64490</v>
      </c>
      <c r="J2128" s="45">
        <v>116.94</v>
      </c>
      <c r="K2128" t="e">
        <f t="shared" si="33"/>
        <v>#N/A</v>
      </c>
    </row>
    <row r="2129" spans="5:11" hidden="1" x14ac:dyDescent="0.25">
      <c r="E2129">
        <v>75741</v>
      </c>
      <c r="F2129" t="e">
        <v>#N/A</v>
      </c>
      <c r="I2129" s="23">
        <v>64491</v>
      </c>
      <c r="J2129" s="45">
        <v>65.81</v>
      </c>
      <c r="K2129" t="e">
        <f t="shared" si="33"/>
        <v>#N/A</v>
      </c>
    </row>
    <row r="2130" spans="5:11" hidden="1" x14ac:dyDescent="0.25">
      <c r="E2130">
        <v>75743</v>
      </c>
      <c r="F2130" t="e">
        <v>#N/A</v>
      </c>
      <c r="I2130" s="23">
        <v>64492</v>
      </c>
      <c r="J2130" s="45">
        <v>66.61</v>
      </c>
      <c r="K2130" t="e">
        <f t="shared" si="33"/>
        <v>#N/A</v>
      </c>
    </row>
    <row r="2131" spans="5:11" hidden="1" x14ac:dyDescent="0.25">
      <c r="E2131">
        <v>75746</v>
      </c>
      <c r="F2131" t="e">
        <v>#N/A</v>
      </c>
      <c r="I2131" s="23">
        <v>64493</v>
      </c>
      <c r="J2131" s="45">
        <v>100.32</v>
      </c>
      <c r="K2131" t="e">
        <f t="shared" si="33"/>
        <v>#N/A</v>
      </c>
    </row>
    <row r="2132" spans="5:11" hidden="1" x14ac:dyDescent="0.25">
      <c r="E2132">
        <v>75756</v>
      </c>
      <c r="F2132" t="e">
        <v>#N/A</v>
      </c>
      <c r="I2132" s="23">
        <v>64494</v>
      </c>
      <c r="J2132" s="45">
        <v>56.73</v>
      </c>
      <c r="K2132" t="e">
        <f t="shared" si="33"/>
        <v>#N/A</v>
      </c>
    </row>
    <row r="2133" spans="5:11" hidden="1" x14ac:dyDescent="0.25">
      <c r="E2133">
        <v>75774</v>
      </c>
      <c r="F2133" t="e">
        <v>#N/A</v>
      </c>
      <c r="I2133" s="23">
        <v>64495</v>
      </c>
      <c r="J2133" s="45">
        <v>57.53</v>
      </c>
      <c r="K2133" t="e">
        <f t="shared" si="33"/>
        <v>#N/A</v>
      </c>
    </row>
    <row r="2134" spans="5:11" hidden="1" x14ac:dyDescent="0.25">
      <c r="E2134">
        <v>75791</v>
      </c>
      <c r="F2134" t="e">
        <v>#N/A</v>
      </c>
      <c r="I2134" s="23">
        <v>64505</v>
      </c>
      <c r="J2134" s="45">
        <v>95.64</v>
      </c>
      <c r="K2134" t="e">
        <f t="shared" si="33"/>
        <v>#N/A</v>
      </c>
    </row>
    <row r="2135" spans="5:11" x14ac:dyDescent="0.25">
      <c r="E2135">
        <v>75801</v>
      </c>
      <c r="F2135" t="e">
        <v>#N/A</v>
      </c>
      <c r="I2135" s="23">
        <v>64508</v>
      </c>
      <c r="J2135" s="45">
        <v>80.8</v>
      </c>
      <c r="K2135">
        <f t="shared" si="33"/>
        <v>64508</v>
      </c>
    </row>
    <row r="2136" spans="5:11" hidden="1" x14ac:dyDescent="0.25">
      <c r="E2136">
        <v>75803</v>
      </c>
      <c r="F2136" t="e">
        <v>#N/A</v>
      </c>
      <c r="I2136" s="23">
        <v>64510</v>
      </c>
      <c r="J2136" s="45">
        <v>80.900000000000006</v>
      </c>
      <c r="K2136" t="e">
        <f t="shared" si="33"/>
        <v>#N/A</v>
      </c>
    </row>
    <row r="2137" spans="5:11" hidden="1" x14ac:dyDescent="0.25">
      <c r="E2137">
        <v>75805</v>
      </c>
      <c r="F2137" t="e">
        <v>#N/A</v>
      </c>
      <c r="I2137" s="23">
        <v>64517</v>
      </c>
      <c r="J2137" s="45">
        <v>133.69999999999999</v>
      </c>
      <c r="K2137" t="e">
        <f t="shared" si="33"/>
        <v>#N/A</v>
      </c>
    </row>
    <row r="2138" spans="5:11" hidden="1" x14ac:dyDescent="0.25">
      <c r="E2138">
        <v>75807</v>
      </c>
      <c r="F2138" t="e">
        <v>#N/A</v>
      </c>
      <c r="I2138" s="23">
        <v>64520</v>
      </c>
      <c r="J2138" s="45">
        <v>88.87</v>
      </c>
      <c r="K2138" t="e">
        <f t="shared" si="33"/>
        <v>#N/A</v>
      </c>
    </row>
    <row r="2139" spans="5:11" hidden="1" x14ac:dyDescent="0.25">
      <c r="E2139">
        <v>75809</v>
      </c>
      <c r="F2139" t="e">
        <v>#N/A</v>
      </c>
      <c r="I2139" s="23">
        <v>64530</v>
      </c>
      <c r="J2139" s="45">
        <v>100.92</v>
      </c>
      <c r="K2139" t="e">
        <f t="shared" si="33"/>
        <v>#N/A</v>
      </c>
    </row>
    <row r="2140" spans="5:11" x14ac:dyDescent="0.25">
      <c r="E2140">
        <v>75810</v>
      </c>
      <c r="F2140" t="e">
        <v>#N/A</v>
      </c>
      <c r="I2140" s="23">
        <v>64550</v>
      </c>
      <c r="J2140" s="45">
        <v>9.41</v>
      </c>
      <c r="K2140">
        <f t="shared" si="33"/>
        <v>64550</v>
      </c>
    </row>
    <row r="2141" spans="5:11" hidden="1" x14ac:dyDescent="0.25">
      <c r="E2141">
        <v>75820</v>
      </c>
      <c r="F2141" t="e">
        <v>#N/A</v>
      </c>
      <c r="I2141" s="23">
        <v>64553</v>
      </c>
      <c r="J2141" s="45">
        <v>171.74</v>
      </c>
      <c r="K2141" t="e">
        <f t="shared" si="33"/>
        <v>#N/A</v>
      </c>
    </row>
    <row r="2142" spans="5:11" hidden="1" x14ac:dyDescent="0.25">
      <c r="E2142">
        <v>75822</v>
      </c>
      <c r="F2142" t="e">
        <v>#N/A</v>
      </c>
      <c r="I2142" s="23">
        <v>64555</v>
      </c>
      <c r="J2142" s="45">
        <v>168.62</v>
      </c>
      <c r="K2142" t="e">
        <f t="shared" si="33"/>
        <v>#N/A</v>
      </c>
    </row>
    <row r="2143" spans="5:11" hidden="1" x14ac:dyDescent="0.25">
      <c r="E2143">
        <v>75825</v>
      </c>
      <c r="F2143" t="e">
        <v>#N/A</v>
      </c>
      <c r="I2143" s="23">
        <v>64561</v>
      </c>
      <c r="J2143" s="45">
        <v>329.78</v>
      </c>
      <c r="K2143" t="e">
        <f t="shared" si="33"/>
        <v>#N/A</v>
      </c>
    </row>
    <row r="2144" spans="5:11" hidden="1" x14ac:dyDescent="0.25">
      <c r="E2144">
        <v>75827</v>
      </c>
      <c r="F2144" t="e">
        <v>#N/A</v>
      </c>
      <c r="I2144" s="23">
        <v>64566</v>
      </c>
      <c r="J2144" s="45">
        <v>33.21</v>
      </c>
      <c r="K2144" t="e">
        <f t="shared" si="33"/>
        <v>#N/A</v>
      </c>
    </row>
    <row r="2145" spans="5:11" x14ac:dyDescent="0.25">
      <c r="E2145">
        <v>75831</v>
      </c>
      <c r="F2145" t="e">
        <v>#N/A</v>
      </c>
      <c r="I2145" s="23">
        <v>64568</v>
      </c>
      <c r="J2145" s="45">
        <v>733.54</v>
      </c>
      <c r="K2145">
        <f t="shared" si="33"/>
        <v>64568</v>
      </c>
    </row>
    <row r="2146" spans="5:11" x14ac:dyDescent="0.25">
      <c r="E2146">
        <v>75833</v>
      </c>
      <c r="F2146" t="e">
        <v>#N/A</v>
      </c>
      <c r="I2146" s="23">
        <v>64569</v>
      </c>
      <c r="J2146" s="45">
        <v>874.94</v>
      </c>
      <c r="K2146">
        <f t="shared" si="33"/>
        <v>64569</v>
      </c>
    </row>
    <row r="2147" spans="5:11" x14ac:dyDescent="0.25">
      <c r="E2147">
        <v>75840</v>
      </c>
      <c r="F2147" t="e">
        <v>#N/A</v>
      </c>
      <c r="I2147" s="23">
        <v>64570</v>
      </c>
      <c r="J2147" s="45">
        <v>725.65</v>
      </c>
      <c r="K2147">
        <f t="shared" si="33"/>
        <v>64570</v>
      </c>
    </row>
    <row r="2148" spans="5:11" x14ac:dyDescent="0.25">
      <c r="E2148">
        <v>75842</v>
      </c>
      <c r="F2148" t="e">
        <v>#N/A</v>
      </c>
      <c r="I2148" s="23">
        <v>64575</v>
      </c>
      <c r="J2148" s="45">
        <v>353.27</v>
      </c>
      <c r="K2148">
        <f t="shared" si="33"/>
        <v>64575</v>
      </c>
    </row>
    <row r="2149" spans="5:11" x14ac:dyDescent="0.25">
      <c r="E2149">
        <v>75860</v>
      </c>
      <c r="F2149" t="e">
        <v>#N/A</v>
      </c>
      <c r="I2149" s="23">
        <v>64580</v>
      </c>
      <c r="J2149" s="45">
        <v>334.99</v>
      </c>
      <c r="K2149">
        <f t="shared" si="33"/>
        <v>64580</v>
      </c>
    </row>
    <row r="2150" spans="5:11" x14ac:dyDescent="0.25">
      <c r="E2150">
        <v>75870</v>
      </c>
      <c r="F2150" t="e">
        <v>#N/A</v>
      </c>
      <c r="I2150" s="23">
        <v>64581</v>
      </c>
      <c r="J2150" s="45">
        <v>721.86</v>
      </c>
      <c r="K2150">
        <f t="shared" si="33"/>
        <v>64581</v>
      </c>
    </row>
    <row r="2151" spans="5:11" hidden="1" x14ac:dyDescent="0.25">
      <c r="E2151">
        <v>75872</v>
      </c>
      <c r="F2151" t="e">
        <v>#N/A</v>
      </c>
      <c r="I2151" s="23">
        <v>64585</v>
      </c>
      <c r="J2151" s="45">
        <v>157.66999999999999</v>
      </c>
      <c r="K2151" t="e">
        <f t="shared" si="33"/>
        <v>#N/A</v>
      </c>
    </row>
    <row r="2152" spans="5:11" hidden="1" x14ac:dyDescent="0.25">
      <c r="E2152">
        <v>75880</v>
      </c>
      <c r="F2152" t="e">
        <v>#N/A</v>
      </c>
      <c r="I2152" s="23">
        <v>64590</v>
      </c>
      <c r="J2152" s="45">
        <v>176.53</v>
      </c>
      <c r="K2152" t="e">
        <f t="shared" si="33"/>
        <v>#N/A</v>
      </c>
    </row>
    <row r="2153" spans="5:11" hidden="1" x14ac:dyDescent="0.25">
      <c r="E2153">
        <v>75885</v>
      </c>
      <c r="F2153" t="e">
        <v>#N/A</v>
      </c>
      <c r="I2153" s="23">
        <v>64595</v>
      </c>
      <c r="J2153" s="45">
        <v>139.55000000000001</v>
      </c>
      <c r="K2153" t="e">
        <f t="shared" si="33"/>
        <v>#N/A</v>
      </c>
    </row>
    <row r="2154" spans="5:11" hidden="1" x14ac:dyDescent="0.25">
      <c r="E2154">
        <v>75887</v>
      </c>
      <c r="F2154" t="e">
        <v>#N/A</v>
      </c>
      <c r="I2154" s="23">
        <v>64600</v>
      </c>
      <c r="J2154" s="45">
        <v>241.28</v>
      </c>
      <c r="K2154" t="e">
        <f t="shared" si="33"/>
        <v>#N/A</v>
      </c>
    </row>
    <row r="2155" spans="5:11" hidden="1" x14ac:dyDescent="0.25">
      <c r="E2155">
        <v>75889</v>
      </c>
      <c r="F2155" t="e">
        <v>#N/A</v>
      </c>
      <c r="I2155" s="23">
        <v>64605</v>
      </c>
      <c r="J2155" s="45">
        <v>457.99</v>
      </c>
      <c r="K2155" t="e">
        <f t="shared" si="33"/>
        <v>#N/A</v>
      </c>
    </row>
    <row r="2156" spans="5:11" hidden="1" x14ac:dyDescent="0.25">
      <c r="E2156">
        <v>75891</v>
      </c>
      <c r="F2156" t="e">
        <v>#N/A</v>
      </c>
      <c r="I2156" s="23">
        <v>64610</v>
      </c>
      <c r="J2156" s="45">
        <v>544.36</v>
      </c>
      <c r="K2156" t="e">
        <f t="shared" si="33"/>
        <v>#N/A</v>
      </c>
    </row>
    <row r="2157" spans="5:11" hidden="1" x14ac:dyDescent="0.25">
      <c r="E2157">
        <v>75893</v>
      </c>
      <c r="F2157" t="e">
        <v>#N/A</v>
      </c>
      <c r="I2157" s="23">
        <v>64611</v>
      </c>
      <c r="J2157" s="45">
        <v>114.25</v>
      </c>
      <c r="K2157" t="e">
        <f t="shared" si="33"/>
        <v>#N/A</v>
      </c>
    </row>
    <row r="2158" spans="5:11" hidden="1" x14ac:dyDescent="0.25">
      <c r="E2158">
        <v>75894</v>
      </c>
      <c r="F2158" t="e">
        <v>#N/A</v>
      </c>
      <c r="I2158" s="23">
        <v>64612</v>
      </c>
      <c r="J2158" s="45">
        <v>130.31</v>
      </c>
      <c r="K2158" t="e">
        <f t="shared" si="33"/>
        <v>#N/A</v>
      </c>
    </row>
    <row r="2159" spans="5:11" hidden="1" x14ac:dyDescent="0.25">
      <c r="E2159">
        <v>75898</v>
      </c>
      <c r="F2159" t="e">
        <v>#N/A</v>
      </c>
      <c r="I2159" s="23">
        <v>64615</v>
      </c>
      <c r="J2159" s="45">
        <v>137.61000000000001</v>
      </c>
      <c r="K2159" t="e">
        <f t="shared" si="33"/>
        <v>#N/A</v>
      </c>
    </row>
    <row r="2160" spans="5:11" hidden="1" x14ac:dyDescent="0.25">
      <c r="E2160">
        <v>75901</v>
      </c>
      <c r="F2160" t="e">
        <v>#N/A</v>
      </c>
      <c r="I2160" s="23">
        <v>64616</v>
      </c>
      <c r="J2160" s="45">
        <v>120.76</v>
      </c>
      <c r="K2160" t="e">
        <f t="shared" si="33"/>
        <v>#N/A</v>
      </c>
    </row>
    <row r="2161" spans="5:11" hidden="1" x14ac:dyDescent="0.25">
      <c r="E2161">
        <v>75902</v>
      </c>
      <c r="F2161" t="e">
        <v>#N/A</v>
      </c>
      <c r="I2161" s="23">
        <v>64617</v>
      </c>
      <c r="J2161" s="45">
        <v>137.06</v>
      </c>
      <c r="K2161" t="e">
        <f t="shared" si="33"/>
        <v>#N/A</v>
      </c>
    </row>
    <row r="2162" spans="5:11" hidden="1" x14ac:dyDescent="0.25">
      <c r="E2162">
        <v>75956</v>
      </c>
      <c r="F2162" t="e">
        <v>#N/A</v>
      </c>
      <c r="I2162" s="23">
        <v>64620</v>
      </c>
      <c r="J2162" s="45">
        <v>187.93</v>
      </c>
      <c r="K2162" t="e">
        <f t="shared" si="33"/>
        <v>#N/A</v>
      </c>
    </row>
    <row r="2163" spans="5:11" hidden="1" x14ac:dyDescent="0.25">
      <c r="E2163">
        <v>75957</v>
      </c>
      <c r="F2163" t="e">
        <v>#N/A</v>
      </c>
      <c r="I2163" s="23">
        <v>64630</v>
      </c>
      <c r="J2163" s="45">
        <v>212.06</v>
      </c>
      <c r="K2163" t="e">
        <f t="shared" si="33"/>
        <v>#N/A</v>
      </c>
    </row>
    <row r="2164" spans="5:11" hidden="1" x14ac:dyDescent="0.25">
      <c r="E2164">
        <v>75958</v>
      </c>
      <c r="F2164" t="e">
        <v>#N/A</v>
      </c>
      <c r="I2164" s="23">
        <v>64632</v>
      </c>
      <c r="J2164" s="45">
        <v>74.849999999999994</v>
      </c>
      <c r="K2164" t="e">
        <f t="shared" si="33"/>
        <v>#N/A</v>
      </c>
    </row>
    <row r="2165" spans="5:11" hidden="1" x14ac:dyDescent="0.25">
      <c r="E2165">
        <v>75959</v>
      </c>
      <c r="F2165" t="e">
        <v>#N/A</v>
      </c>
      <c r="I2165" s="23">
        <v>64633</v>
      </c>
      <c r="J2165" s="45">
        <v>249.29</v>
      </c>
      <c r="K2165" t="e">
        <f t="shared" si="33"/>
        <v>#N/A</v>
      </c>
    </row>
    <row r="2166" spans="5:11" hidden="1" x14ac:dyDescent="0.25">
      <c r="E2166">
        <v>75962</v>
      </c>
      <c r="F2166" t="e">
        <v>#N/A</v>
      </c>
      <c r="I2166" s="23">
        <v>64634</v>
      </c>
      <c r="J2166" s="45">
        <v>74.89</v>
      </c>
      <c r="K2166" t="e">
        <f t="shared" si="33"/>
        <v>#N/A</v>
      </c>
    </row>
    <row r="2167" spans="5:11" hidden="1" x14ac:dyDescent="0.25">
      <c r="E2167">
        <v>75964</v>
      </c>
      <c r="F2167" t="e">
        <v>#N/A</v>
      </c>
      <c r="I2167" s="23">
        <v>64635</v>
      </c>
      <c r="J2167" s="45">
        <v>245.89</v>
      </c>
      <c r="K2167" t="e">
        <f t="shared" si="33"/>
        <v>#N/A</v>
      </c>
    </row>
    <row r="2168" spans="5:11" hidden="1" x14ac:dyDescent="0.25">
      <c r="E2168">
        <v>75966</v>
      </c>
      <c r="F2168" t="e">
        <v>#N/A</v>
      </c>
      <c r="I2168" s="23">
        <v>64636</v>
      </c>
      <c r="J2168" s="45">
        <v>65.42</v>
      </c>
      <c r="K2168" t="e">
        <f t="shared" si="33"/>
        <v>#N/A</v>
      </c>
    </row>
    <row r="2169" spans="5:11" hidden="1" x14ac:dyDescent="0.25">
      <c r="E2169">
        <v>75968</v>
      </c>
      <c r="F2169" t="e">
        <v>#N/A</v>
      </c>
      <c r="I2169" s="23">
        <v>64640</v>
      </c>
      <c r="J2169" s="45">
        <v>103.02</v>
      </c>
      <c r="K2169" t="e">
        <f t="shared" si="33"/>
        <v>#N/A</v>
      </c>
    </row>
    <row r="2170" spans="5:11" hidden="1" x14ac:dyDescent="0.25">
      <c r="E2170">
        <v>75970</v>
      </c>
      <c r="F2170" t="e">
        <v>#N/A</v>
      </c>
      <c r="I2170" s="23">
        <v>64642</v>
      </c>
      <c r="J2170" s="45">
        <v>119.69</v>
      </c>
      <c r="K2170" t="e">
        <f t="shared" si="33"/>
        <v>#N/A</v>
      </c>
    </row>
    <row r="2171" spans="5:11" hidden="1" x14ac:dyDescent="0.25">
      <c r="E2171">
        <v>75978</v>
      </c>
      <c r="F2171" t="e">
        <v>#N/A</v>
      </c>
      <c r="I2171" s="23">
        <v>64643</v>
      </c>
      <c r="J2171" s="45">
        <v>79.89</v>
      </c>
      <c r="K2171" t="e">
        <f t="shared" si="33"/>
        <v>#N/A</v>
      </c>
    </row>
    <row r="2172" spans="5:11" hidden="1" x14ac:dyDescent="0.25">
      <c r="E2172">
        <v>75984</v>
      </c>
      <c r="F2172" t="e">
        <v>#N/A</v>
      </c>
      <c r="I2172" s="23">
        <v>64644</v>
      </c>
      <c r="J2172" s="45">
        <v>131.13</v>
      </c>
      <c r="K2172" t="e">
        <f t="shared" si="33"/>
        <v>#N/A</v>
      </c>
    </row>
    <row r="2173" spans="5:11" hidden="1" x14ac:dyDescent="0.25">
      <c r="E2173">
        <v>75989</v>
      </c>
      <c r="F2173" t="e">
        <v>#N/A</v>
      </c>
      <c r="I2173" s="23">
        <v>64645</v>
      </c>
      <c r="J2173" s="45">
        <v>91.7</v>
      </c>
      <c r="K2173" t="e">
        <f t="shared" si="33"/>
        <v>#N/A</v>
      </c>
    </row>
    <row r="2174" spans="5:11" hidden="1" x14ac:dyDescent="0.25">
      <c r="E2174">
        <v>76000</v>
      </c>
      <c r="F2174" t="e">
        <v>#N/A</v>
      </c>
      <c r="I2174" s="23">
        <v>64646</v>
      </c>
      <c r="J2174" s="45">
        <v>129.16</v>
      </c>
      <c r="K2174" t="e">
        <f t="shared" si="33"/>
        <v>#N/A</v>
      </c>
    </row>
    <row r="2175" spans="5:11" hidden="1" x14ac:dyDescent="0.25">
      <c r="E2175">
        <v>76001</v>
      </c>
      <c r="F2175" t="e">
        <v>#N/A</v>
      </c>
      <c r="I2175" s="23">
        <v>64647</v>
      </c>
      <c r="J2175" s="45">
        <v>150.91</v>
      </c>
      <c r="K2175" t="e">
        <f t="shared" si="33"/>
        <v>#N/A</v>
      </c>
    </row>
    <row r="2176" spans="5:11" hidden="1" x14ac:dyDescent="0.25">
      <c r="E2176">
        <v>76010</v>
      </c>
      <c r="F2176" t="e">
        <v>#N/A</v>
      </c>
      <c r="I2176" s="23">
        <v>64650</v>
      </c>
      <c r="J2176" s="45">
        <v>46.07</v>
      </c>
      <c r="K2176" t="e">
        <f t="shared" si="33"/>
        <v>#N/A</v>
      </c>
    </row>
    <row r="2177" spans="5:11" hidden="1" x14ac:dyDescent="0.25">
      <c r="E2177">
        <v>76080</v>
      </c>
      <c r="F2177" t="e">
        <v>#N/A</v>
      </c>
      <c r="I2177" s="23">
        <v>64653</v>
      </c>
      <c r="J2177" s="45">
        <v>59.78</v>
      </c>
      <c r="K2177" t="e">
        <f t="shared" si="33"/>
        <v>#N/A</v>
      </c>
    </row>
    <row r="2178" spans="5:11" hidden="1" x14ac:dyDescent="0.25">
      <c r="E2178">
        <v>76098</v>
      </c>
      <c r="F2178" t="e">
        <v>#N/A</v>
      </c>
      <c r="I2178" s="23">
        <v>64680</v>
      </c>
      <c r="J2178" s="45">
        <v>182.65</v>
      </c>
      <c r="K2178" t="e">
        <f t="shared" si="33"/>
        <v>#N/A</v>
      </c>
    </row>
    <row r="2179" spans="5:11" hidden="1" x14ac:dyDescent="0.25">
      <c r="E2179">
        <v>76100</v>
      </c>
      <c r="F2179" t="e">
        <v>#N/A</v>
      </c>
      <c r="I2179" s="23">
        <v>64681</v>
      </c>
      <c r="J2179" s="45">
        <v>206.42</v>
      </c>
      <c r="K2179" t="e">
        <f t="shared" si="33"/>
        <v>#N/A</v>
      </c>
    </row>
    <row r="2180" spans="5:11" x14ac:dyDescent="0.25">
      <c r="E2180">
        <v>76101</v>
      </c>
      <c r="F2180" t="e">
        <v>#N/A</v>
      </c>
      <c r="I2180" s="23">
        <v>64702</v>
      </c>
      <c r="J2180" s="45">
        <v>552.64</v>
      </c>
      <c r="K2180">
        <f t="shared" si="33"/>
        <v>64702</v>
      </c>
    </row>
    <row r="2181" spans="5:11" x14ac:dyDescent="0.25">
      <c r="E2181">
        <v>76102</v>
      </c>
      <c r="F2181" t="e">
        <v>#N/A</v>
      </c>
      <c r="I2181" s="23">
        <v>64704</v>
      </c>
      <c r="J2181" s="45">
        <v>349.93</v>
      </c>
      <c r="K2181">
        <f t="shared" si="33"/>
        <v>64704</v>
      </c>
    </row>
    <row r="2182" spans="5:11" x14ac:dyDescent="0.25">
      <c r="E2182">
        <v>76120</v>
      </c>
      <c r="F2182" t="e">
        <v>#N/A</v>
      </c>
      <c r="I2182" s="23">
        <v>64708</v>
      </c>
      <c r="J2182" s="45">
        <v>550.51</v>
      </c>
      <c r="K2182">
        <f t="shared" ref="K2182:K2245" si="34">VLOOKUP(I2182,$E$4:$F$3113,1,FALSE)</f>
        <v>64708</v>
      </c>
    </row>
    <row r="2183" spans="5:11" x14ac:dyDescent="0.25">
      <c r="E2183">
        <v>76125</v>
      </c>
      <c r="F2183" t="e">
        <v>#N/A</v>
      </c>
      <c r="I2183" s="23">
        <v>64712</v>
      </c>
      <c r="J2183" s="45">
        <v>634.20000000000005</v>
      </c>
      <c r="K2183">
        <f t="shared" si="34"/>
        <v>64712</v>
      </c>
    </row>
    <row r="2184" spans="5:11" x14ac:dyDescent="0.25">
      <c r="E2184">
        <v>76376</v>
      </c>
      <c r="F2184" t="e">
        <v>#N/A</v>
      </c>
      <c r="I2184" s="23">
        <v>64713</v>
      </c>
      <c r="J2184" s="45">
        <v>797.97</v>
      </c>
      <c r="K2184">
        <f t="shared" si="34"/>
        <v>64713</v>
      </c>
    </row>
    <row r="2185" spans="5:11" x14ac:dyDescent="0.25">
      <c r="E2185">
        <v>76377</v>
      </c>
      <c r="F2185" t="e">
        <v>#N/A</v>
      </c>
      <c r="I2185" s="23">
        <v>64714</v>
      </c>
      <c r="J2185" s="45">
        <v>702.36</v>
      </c>
      <c r="K2185">
        <f t="shared" si="34"/>
        <v>64714</v>
      </c>
    </row>
    <row r="2186" spans="5:11" x14ac:dyDescent="0.25">
      <c r="E2186">
        <v>76380</v>
      </c>
      <c r="F2186" t="e">
        <v>#N/A</v>
      </c>
      <c r="I2186" s="23">
        <v>64716</v>
      </c>
      <c r="J2186" s="45">
        <v>596.22</v>
      </c>
      <c r="K2186">
        <f t="shared" si="34"/>
        <v>64716</v>
      </c>
    </row>
    <row r="2187" spans="5:11" x14ac:dyDescent="0.25">
      <c r="E2187">
        <v>76506</v>
      </c>
      <c r="F2187" t="e">
        <v>#N/A</v>
      </c>
      <c r="I2187" s="23">
        <v>64718</v>
      </c>
      <c r="J2187" s="45">
        <v>656.12</v>
      </c>
      <c r="K2187">
        <f t="shared" si="34"/>
        <v>64718</v>
      </c>
    </row>
    <row r="2188" spans="5:11" x14ac:dyDescent="0.25">
      <c r="E2188">
        <v>76510</v>
      </c>
      <c r="F2188" t="e">
        <v>#N/A</v>
      </c>
      <c r="I2188" s="23">
        <v>64719</v>
      </c>
      <c r="J2188" s="45">
        <v>443.39</v>
      </c>
      <c r="K2188">
        <f t="shared" si="34"/>
        <v>64719</v>
      </c>
    </row>
    <row r="2189" spans="5:11" hidden="1" x14ac:dyDescent="0.25">
      <c r="E2189">
        <v>76511</v>
      </c>
      <c r="F2189" t="e">
        <v>#N/A</v>
      </c>
      <c r="I2189" s="23">
        <v>64721</v>
      </c>
      <c r="J2189" s="45">
        <v>473.55</v>
      </c>
      <c r="K2189" t="e">
        <f t="shared" si="34"/>
        <v>#N/A</v>
      </c>
    </row>
    <row r="2190" spans="5:11" x14ac:dyDescent="0.25">
      <c r="E2190">
        <v>76512</v>
      </c>
      <c r="F2190" t="e">
        <v>#N/A</v>
      </c>
      <c r="I2190" s="23">
        <v>64722</v>
      </c>
      <c r="J2190" s="45">
        <v>409.32</v>
      </c>
      <c r="K2190">
        <f t="shared" si="34"/>
        <v>64722</v>
      </c>
    </row>
    <row r="2191" spans="5:11" x14ac:dyDescent="0.25">
      <c r="E2191">
        <v>76513</v>
      </c>
      <c r="F2191" t="e">
        <v>#N/A</v>
      </c>
      <c r="I2191" s="23">
        <v>64726</v>
      </c>
      <c r="J2191" s="45">
        <v>301.24</v>
      </c>
      <c r="K2191">
        <f t="shared" si="34"/>
        <v>64726</v>
      </c>
    </row>
    <row r="2192" spans="5:11" x14ac:dyDescent="0.25">
      <c r="E2192">
        <v>76514</v>
      </c>
      <c r="F2192" t="e">
        <v>#N/A</v>
      </c>
      <c r="I2192" s="23">
        <v>64727</v>
      </c>
      <c r="J2192" s="45">
        <v>202.78</v>
      </c>
      <c r="K2192">
        <f t="shared" si="34"/>
        <v>64727</v>
      </c>
    </row>
    <row r="2193" spans="5:11" x14ac:dyDescent="0.25">
      <c r="E2193">
        <v>76516</v>
      </c>
      <c r="F2193" t="e">
        <v>#N/A</v>
      </c>
      <c r="I2193" s="23">
        <v>64732</v>
      </c>
      <c r="J2193" s="45">
        <v>415.19</v>
      </c>
      <c r="K2193">
        <f t="shared" si="34"/>
        <v>64732</v>
      </c>
    </row>
    <row r="2194" spans="5:11" x14ac:dyDescent="0.25">
      <c r="E2194">
        <v>76519</v>
      </c>
      <c r="F2194" t="e">
        <v>#N/A</v>
      </c>
      <c r="I2194" s="23">
        <v>64734</v>
      </c>
      <c r="J2194" s="45">
        <v>457.61</v>
      </c>
      <c r="K2194">
        <f t="shared" si="34"/>
        <v>64734</v>
      </c>
    </row>
    <row r="2195" spans="5:11" x14ac:dyDescent="0.25">
      <c r="E2195">
        <v>76529</v>
      </c>
      <c r="F2195" t="e">
        <v>#N/A</v>
      </c>
      <c r="I2195" s="23">
        <v>64736</v>
      </c>
      <c r="J2195" s="45">
        <v>440.6</v>
      </c>
      <c r="K2195">
        <f t="shared" si="34"/>
        <v>64736</v>
      </c>
    </row>
    <row r="2196" spans="5:11" x14ac:dyDescent="0.25">
      <c r="E2196">
        <v>76536</v>
      </c>
      <c r="F2196" t="e">
        <v>#N/A</v>
      </c>
      <c r="I2196" s="23">
        <v>64738</v>
      </c>
      <c r="J2196" s="45">
        <v>466.71</v>
      </c>
      <c r="K2196">
        <f t="shared" si="34"/>
        <v>64738</v>
      </c>
    </row>
    <row r="2197" spans="5:11" x14ac:dyDescent="0.25">
      <c r="E2197">
        <v>76604</v>
      </c>
      <c r="F2197" t="e">
        <v>#N/A</v>
      </c>
      <c r="I2197" s="23">
        <v>64740</v>
      </c>
      <c r="J2197" s="45">
        <v>507.09</v>
      </c>
      <c r="K2197">
        <f t="shared" si="34"/>
        <v>64740</v>
      </c>
    </row>
    <row r="2198" spans="5:11" x14ac:dyDescent="0.25">
      <c r="E2198">
        <v>76641</v>
      </c>
      <c r="F2198" t="e">
        <v>#N/A</v>
      </c>
      <c r="I2198" s="23">
        <v>64742</v>
      </c>
      <c r="J2198" s="45">
        <v>536.22</v>
      </c>
      <c r="K2198">
        <f t="shared" si="34"/>
        <v>64742</v>
      </c>
    </row>
    <row r="2199" spans="5:11" x14ac:dyDescent="0.25">
      <c r="E2199">
        <v>76642</v>
      </c>
      <c r="F2199" t="e">
        <v>#N/A</v>
      </c>
      <c r="I2199" s="23">
        <v>64744</v>
      </c>
      <c r="J2199" s="45">
        <v>551.80999999999995</v>
      </c>
      <c r="K2199">
        <f t="shared" si="34"/>
        <v>64744</v>
      </c>
    </row>
    <row r="2200" spans="5:11" x14ac:dyDescent="0.25">
      <c r="E2200">
        <v>76700</v>
      </c>
      <c r="F2200" t="e">
        <v>#N/A</v>
      </c>
      <c r="I2200" s="23">
        <v>64746</v>
      </c>
      <c r="J2200" s="45">
        <v>497.21</v>
      </c>
      <c r="K2200">
        <f t="shared" si="34"/>
        <v>64746</v>
      </c>
    </row>
    <row r="2201" spans="5:11" x14ac:dyDescent="0.25">
      <c r="E2201">
        <v>76705</v>
      </c>
      <c r="F2201" t="e">
        <v>#N/A</v>
      </c>
      <c r="I2201" s="23">
        <v>64755</v>
      </c>
      <c r="J2201" s="45">
        <v>1016.18</v>
      </c>
      <c r="K2201">
        <f t="shared" si="34"/>
        <v>64755</v>
      </c>
    </row>
    <row r="2202" spans="5:11" x14ac:dyDescent="0.25">
      <c r="E2202">
        <v>76770</v>
      </c>
      <c r="F2202" t="e">
        <v>#N/A</v>
      </c>
      <c r="I2202" s="23">
        <v>64760</v>
      </c>
      <c r="J2202" s="45">
        <v>557.65</v>
      </c>
      <c r="K2202">
        <f t="shared" si="34"/>
        <v>64760</v>
      </c>
    </row>
    <row r="2203" spans="5:11" x14ac:dyDescent="0.25">
      <c r="E2203">
        <v>76775</v>
      </c>
      <c r="F2203" t="e">
        <v>#N/A</v>
      </c>
      <c r="I2203" s="23">
        <v>64763</v>
      </c>
      <c r="J2203" s="45">
        <v>558.99</v>
      </c>
      <c r="K2203">
        <f t="shared" si="34"/>
        <v>64763</v>
      </c>
    </row>
    <row r="2204" spans="5:11" x14ac:dyDescent="0.25">
      <c r="E2204">
        <v>76776</v>
      </c>
      <c r="F2204" t="e">
        <v>#N/A</v>
      </c>
      <c r="I2204" s="23">
        <v>64766</v>
      </c>
      <c r="J2204" s="45">
        <v>661.61</v>
      </c>
      <c r="K2204">
        <f t="shared" si="34"/>
        <v>64766</v>
      </c>
    </row>
    <row r="2205" spans="5:11" x14ac:dyDescent="0.25">
      <c r="E2205">
        <v>76800</v>
      </c>
      <c r="F2205" t="e">
        <v>#N/A</v>
      </c>
      <c r="I2205" s="23">
        <v>64771</v>
      </c>
      <c r="J2205" s="45">
        <v>662.23</v>
      </c>
      <c r="K2205">
        <f t="shared" si="34"/>
        <v>64771</v>
      </c>
    </row>
    <row r="2206" spans="5:11" x14ac:dyDescent="0.25">
      <c r="E2206">
        <v>76801</v>
      </c>
      <c r="F2206" t="e">
        <v>#N/A</v>
      </c>
      <c r="I2206" s="23">
        <v>64772</v>
      </c>
      <c r="J2206" s="45">
        <v>620.02</v>
      </c>
      <c r="K2206">
        <f t="shared" si="34"/>
        <v>64772</v>
      </c>
    </row>
    <row r="2207" spans="5:11" x14ac:dyDescent="0.25">
      <c r="E2207">
        <v>76802</v>
      </c>
      <c r="F2207" t="e">
        <v>#N/A</v>
      </c>
      <c r="I2207" s="23">
        <v>64774</v>
      </c>
      <c r="J2207" s="45">
        <v>460.43</v>
      </c>
      <c r="K2207">
        <f t="shared" si="34"/>
        <v>64774</v>
      </c>
    </row>
    <row r="2208" spans="5:11" x14ac:dyDescent="0.25">
      <c r="E2208">
        <v>76805</v>
      </c>
      <c r="F2208" t="e">
        <v>#N/A</v>
      </c>
      <c r="I2208" s="23">
        <v>64776</v>
      </c>
      <c r="J2208" s="45">
        <v>432.06</v>
      </c>
      <c r="K2208">
        <f t="shared" si="34"/>
        <v>64776</v>
      </c>
    </row>
    <row r="2209" spans="5:11" x14ac:dyDescent="0.25">
      <c r="E2209">
        <v>76810</v>
      </c>
      <c r="F2209" t="e">
        <v>#N/A</v>
      </c>
      <c r="I2209" s="23">
        <v>64778</v>
      </c>
      <c r="J2209" s="45">
        <v>154.91999999999999</v>
      </c>
      <c r="K2209">
        <f t="shared" si="34"/>
        <v>64778</v>
      </c>
    </row>
    <row r="2210" spans="5:11" x14ac:dyDescent="0.25">
      <c r="E2210">
        <v>76811</v>
      </c>
      <c r="F2210" t="e">
        <v>#N/A</v>
      </c>
      <c r="I2210" s="23">
        <v>64782</v>
      </c>
      <c r="J2210" s="45">
        <v>497.94</v>
      </c>
      <c r="K2210">
        <f t="shared" si="34"/>
        <v>64782</v>
      </c>
    </row>
    <row r="2211" spans="5:11" x14ac:dyDescent="0.25">
      <c r="E2211">
        <v>76812</v>
      </c>
      <c r="F2211" t="e">
        <v>#N/A</v>
      </c>
      <c r="I2211" s="23">
        <v>64783</v>
      </c>
      <c r="J2211" s="45">
        <v>242.96</v>
      </c>
      <c r="K2211">
        <f t="shared" si="34"/>
        <v>64783</v>
      </c>
    </row>
    <row r="2212" spans="5:11" x14ac:dyDescent="0.25">
      <c r="E2212">
        <v>76813</v>
      </c>
      <c r="F2212" t="e">
        <v>#N/A</v>
      </c>
      <c r="I2212" s="23">
        <v>64784</v>
      </c>
      <c r="J2212" s="45">
        <v>806.25</v>
      </c>
      <c r="K2212">
        <f t="shared" si="34"/>
        <v>64784</v>
      </c>
    </row>
    <row r="2213" spans="5:11" x14ac:dyDescent="0.25">
      <c r="E2213">
        <v>76814</v>
      </c>
      <c r="F2213" t="e">
        <v>#N/A</v>
      </c>
      <c r="I2213" s="23">
        <v>64786</v>
      </c>
      <c r="J2213" s="45">
        <v>1183.93</v>
      </c>
      <c r="K2213">
        <f t="shared" si="34"/>
        <v>64786</v>
      </c>
    </row>
    <row r="2214" spans="5:11" x14ac:dyDescent="0.25">
      <c r="E2214">
        <v>76815</v>
      </c>
      <c r="F2214" t="e">
        <v>#N/A</v>
      </c>
      <c r="I2214" s="23">
        <v>64787</v>
      </c>
      <c r="J2214" s="45">
        <v>266.56</v>
      </c>
      <c r="K2214">
        <f t="shared" si="34"/>
        <v>64787</v>
      </c>
    </row>
    <row r="2215" spans="5:11" x14ac:dyDescent="0.25">
      <c r="E2215">
        <v>76816</v>
      </c>
      <c r="F2215" t="e">
        <v>#N/A</v>
      </c>
      <c r="I2215" s="23">
        <v>64788</v>
      </c>
      <c r="J2215" s="45">
        <v>442.61</v>
      </c>
      <c r="K2215">
        <f t="shared" si="34"/>
        <v>64788</v>
      </c>
    </row>
    <row r="2216" spans="5:11" x14ac:dyDescent="0.25">
      <c r="E2216">
        <v>76817</v>
      </c>
      <c r="F2216" t="e">
        <v>#N/A</v>
      </c>
      <c r="I2216" s="23">
        <v>64790</v>
      </c>
      <c r="J2216" s="45">
        <v>929.58</v>
      </c>
      <c r="K2216">
        <f t="shared" si="34"/>
        <v>64790</v>
      </c>
    </row>
    <row r="2217" spans="5:11" x14ac:dyDescent="0.25">
      <c r="E2217">
        <v>76818</v>
      </c>
      <c r="F2217" t="e">
        <v>#N/A</v>
      </c>
      <c r="I2217" s="23">
        <v>64792</v>
      </c>
      <c r="J2217" s="45">
        <v>1343.57</v>
      </c>
      <c r="K2217">
        <f t="shared" si="34"/>
        <v>64792</v>
      </c>
    </row>
    <row r="2218" spans="5:11" x14ac:dyDescent="0.25">
      <c r="E2218">
        <v>76819</v>
      </c>
      <c r="F2218" t="e">
        <v>#N/A</v>
      </c>
      <c r="I2218" s="23">
        <v>64795</v>
      </c>
      <c r="J2218" s="45">
        <v>212.99</v>
      </c>
      <c r="K2218">
        <f t="shared" si="34"/>
        <v>64795</v>
      </c>
    </row>
    <row r="2219" spans="5:11" x14ac:dyDescent="0.25">
      <c r="E2219">
        <v>76820</v>
      </c>
      <c r="F2219" t="e">
        <v>#N/A</v>
      </c>
      <c r="I2219" s="23">
        <v>64802</v>
      </c>
      <c r="J2219" s="45">
        <v>734.26</v>
      </c>
      <c r="K2219">
        <f t="shared" si="34"/>
        <v>64802</v>
      </c>
    </row>
    <row r="2220" spans="5:11" x14ac:dyDescent="0.25">
      <c r="E2220">
        <v>76821</v>
      </c>
      <c r="F2220" t="e">
        <v>#N/A</v>
      </c>
      <c r="I2220" s="23">
        <v>64804</v>
      </c>
      <c r="J2220" s="45">
        <v>1104.29</v>
      </c>
      <c r="K2220">
        <f t="shared" si="34"/>
        <v>64804</v>
      </c>
    </row>
    <row r="2221" spans="5:11" x14ac:dyDescent="0.25">
      <c r="E2221">
        <v>76825</v>
      </c>
      <c r="F2221" t="e">
        <v>#N/A</v>
      </c>
      <c r="I2221" s="23">
        <v>64809</v>
      </c>
      <c r="J2221" s="45">
        <v>1130.53</v>
      </c>
      <c r="K2221">
        <f t="shared" si="34"/>
        <v>64809</v>
      </c>
    </row>
    <row r="2222" spans="5:11" x14ac:dyDescent="0.25">
      <c r="E2222">
        <v>76826</v>
      </c>
      <c r="F2222" t="e">
        <v>#N/A</v>
      </c>
      <c r="I2222" s="23">
        <v>64818</v>
      </c>
      <c r="J2222" s="45">
        <v>670.35</v>
      </c>
      <c r="K2222">
        <f t="shared" si="34"/>
        <v>64818</v>
      </c>
    </row>
    <row r="2223" spans="5:11" x14ac:dyDescent="0.25">
      <c r="E2223">
        <v>76827</v>
      </c>
      <c r="F2223" t="e">
        <v>#N/A</v>
      </c>
      <c r="I2223" s="23">
        <v>64820</v>
      </c>
      <c r="J2223" s="45">
        <v>798.04</v>
      </c>
      <c r="K2223">
        <f t="shared" si="34"/>
        <v>64820</v>
      </c>
    </row>
    <row r="2224" spans="5:11" x14ac:dyDescent="0.25">
      <c r="E2224">
        <v>76828</v>
      </c>
      <c r="F2224" t="e">
        <v>#N/A</v>
      </c>
      <c r="I2224" s="23">
        <v>64821</v>
      </c>
      <c r="J2224" s="45">
        <v>760.64</v>
      </c>
      <c r="K2224">
        <f t="shared" si="34"/>
        <v>64821</v>
      </c>
    </row>
    <row r="2225" spans="5:11" x14ac:dyDescent="0.25">
      <c r="E2225">
        <v>76830</v>
      </c>
      <c r="F2225" t="e">
        <v>#N/A</v>
      </c>
      <c r="I2225" s="23">
        <v>64822</v>
      </c>
      <c r="J2225" s="45">
        <v>760.64</v>
      </c>
      <c r="K2225">
        <f t="shared" si="34"/>
        <v>64822</v>
      </c>
    </row>
    <row r="2226" spans="5:11" x14ac:dyDescent="0.25">
      <c r="E2226">
        <v>76831</v>
      </c>
      <c r="F2226" t="e">
        <v>#N/A</v>
      </c>
      <c r="I2226" s="23">
        <v>64823</v>
      </c>
      <c r="J2226" s="45">
        <v>864.51</v>
      </c>
      <c r="K2226">
        <f t="shared" si="34"/>
        <v>64823</v>
      </c>
    </row>
    <row r="2227" spans="5:11" x14ac:dyDescent="0.25">
      <c r="E2227">
        <v>76856</v>
      </c>
      <c r="F2227" t="e">
        <v>#N/A</v>
      </c>
      <c r="I2227" s="23">
        <v>64831</v>
      </c>
      <c r="J2227" s="45">
        <v>758.23</v>
      </c>
      <c r="K2227">
        <f t="shared" si="34"/>
        <v>64831</v>
      </c>
    </row>
    <row r="2228" spans="5:11" x14ac:dyDescent="0.25">
      <c r="E2228">
        <v>76857</v>
      </c>
      <c r="F2228" t="e">
        <v>#N/A</v>
      </c>
      <c r="I2228" s="23">
        <v>64832</v>
      </c>
      <c r="J2228" s="45">
        <v>371.64</v>
      </c>
      <c r="K2228">
        <f t="shared" si="34"/>
        <v>64832</v>
      </c>
    </row>
    <row r="2229" spans="5:11" x14ac:dyDescent="0.25">
      <c r="E2229">
        <v>76870</v>
      </c>
      <c r="F2229" t="e">
        <v>#N/A</v>
      </c>
      <c r="I2229" s="23">
        <v>64834</v>
      </c>
      <c r="J2229" s="45">
        <v>817.27</v>
      </c>
      <c r="K2229">
        <f t="shared" si="34"/>
        <v>64834</v>
      </c>
    </row>
    <row r="2230" spans="5:11" x14ac:dyDescent="0.25">
      <c r="E2230">
        <v>76872</v>
      </c>
      <c r="F2230" t="e">
        <v>#N/A</v>
      </c>
      <c r="I2230" s="23">
        <v>64835</v>
      </c>
      <c r="J2230" s="45">
        <v>891.59</v>
      </c>
      <c r="K2230">
        <f t="shared" si="34"/>
        <v>64835</v>
      </c>
    </row>
    <row r="2231" spans="5:11" x14ac:dyDescent="0.25">
      <c r="E2231">
        <v>76873</v>
      </c>
      <c r="F2231" t="e">
        <v>#N/A</v>
      </c>
      <c r="I2231" s="23">
        <v>64836</v>
      </c>
      <c r="J2231" s="45">
        <v>894.79</v>
      </c>
      <c r="K2231">
        <f t="shared" si="34"/>
        <v>64836</v>
      </c>
    </row>
    <row r="2232" spans="5:11" x14ac:dyDescent="0.25">
      <c r="E2232">
        <v>76881</v>
      </c>
      <c r="F2232" t="e">
        <v>#N/A</v>
      </c>
      <c r="I2232" s="23">
        <v>64837</v>
      </c>
      <c r="J2232" s="45">
        <v>409.38</v>
      </c>
      <c r="K2232">
        <f t="shared" si="34"/>
        <v>64837</v>
      </c>
    </row>
    <row r="2233" spans="5:11" x14ac:dyDescent="0.25">
      <c r="E2233">
        <v>76882</v>
      </c>
      <c r="F2233" t="e">
        <v>#N/A</v>
      </c>
      <c r="I2233" s="23">
        <v>64840</v>
      </c>
      <c r="J2233" s="45">
        <v>1125.69</v>
      </c>
      <c r="K2233">
        <f t="shared" si="34"/>
        <v>64840</v>
      </c>
    </row>
    <row r="2234" spans="5:11" x14ac:dyDescent="0.25">
      <c r="E2234">
        <v>76885</v>
      </c>
      <c r="F2234" t="e">
        <v>#N/A</v>
      </c>
      <c r="I2234" s="23">
        <v>64856</v>
      </c>
      <c r="J2234" s="45">
        <v>1120.05</v>
      </c>
      <c r="K2234">
        <f t="shared" si="34"/>
        <v>64856</v>
      </c>
    </row>
    <row r="2235" spans="5:11" x14ac:dyDescent="0.25">
      <c r="E2235">
        <v>76886</v>
      </c>
      <c r="F2235" t="e">
        <v>#N/A</v>
      </c>
      <c r="I2235" s="23">
        <v>64857</v>
      </c>
      <c r="J2235" s="45">
        <v>1163.78</v>
      </c>
      <c r="K2235">
        <f t="shared" si="34"/>
        <v>64857</v>
      </c>
    </row>
    <row r="2236" spans="5:11" x14ac:dyDescent="0.25">
      <c r="E2236">
        <v>76930</v>
      </c>
      <c r="F2236" t="e">
        <v>#N/A</v>
      </c>
      <c r="I2236" s="23">
        <v>64858</v>
      </c>
      <c r="J2236" s="45">
        <v>1247.83</v>
      </c>
      <c r="K2236">
        <f t="shared" si="34"/>
        <v>64858</v>
      </c>
    </row>
    <row r="2237" spans="5:11" x14ac:dyDescent="0.25">
      <c r="E2237">
        <v>76932</v>
      </c>
      <c r="F2237" t="e">
        <v>#N/A</v>
      </c>
      <c r="I2237" s="23">
        <v>64859</v>
      </c>
      <c r="J2237" s="45">
        <v>278.38</v>
      </c>
      <c r="K2237">
        <f t="shared" si="34"/>
        <v>64859</v>
      </c>
    </row>
    <row r="2238" spans="5:11" x14ac:dyDescent="0.25">
      <c r="E2238">
        <v>76936</v>
      </c>
      <c r="F2238" t="e">
        <v>#N/A</v>
      </c>
      <c r="I2238" s="23">
        <v>64861</v>
      </c>
      <c r="J2238" s="45">
        <v>1460.84</v>
      </c>
      <c r="K2238">
        <f t="shared" si="34"/>
        <v>64861</v>
      </c>
    </row>
    <row r="2239" spans="5:11" x14ac:dyDescent="0.25">
      <c r="E2239">
        <v>76937</v>
      </c>
      <c r="F2239" t="e">
        <v>#N/A</v>
      </c>
      <c r="I2239" s="23">
        <v>64862</v>
      </c>
      <c r="J2239" s="45">
        <v>1722.04</v>
      </c>
      <c r="K2239">
        <f t="shared" si="34"/>
        <v>64862</v>
      </c>
    </row>
    <row r="2240" spans="5:11" x14ac:dyDescent="0.25">
      <c r="E2240">
        <v>76940</v>
      </c>
      <c r="F2240" t="e">
        <v>#N/A</v>
      </c>
      <c r="I2240" s="23">
        <v>64864</v>
      </c>
      <c r="J2240" s="45">
        <v>972.1</v>
      </c>
      <c r="K2240">
        <f t="shared" si="34"/>
        <v>64864</v>
      </c>
    </row>
    <row r="2241" spans="5:11" x14ac:dyDescent="0.25">
      <c r="E2241">
        <v>76941</v>
      </c>
      <c r="F2241" t="e">
        <v>#N/A</v>
      </c>
      <c r="I2241" s="23">
        <v>64865</v>
      </c>
      <c r="J2241" s="45">
        <v>1251.46</v>
      </c>
      <c r="K2241">
        <f t="shared" si="34"/>
        <v>64865</v>
      </c>
    </row>
    <row r="2242" spans="5:11" x14ac:dyDescent="0.25">
      <c r="E2242">
        <v>76942</v>
      </c>
      <c r="F2242" t="e">
        <v>#N/A</v>
      </c>
      <c r="I2242" s="23">
        <v>64866</v>
      </c>
      <c r="J2242" s="45">
        <v>1276.81</v>
      </c>
      <c r="K2242">
        <f t="shared" si="34"/>
        <v>64866</v>
      </c>
    </row>
    <row r="2243" spans="5:11" x14ac:dyDescent="0.25">
      <c r="E2243">
        <v>76945</v>
      </c>
      <c r="F2243" t="e">
        <v>#N/A</v>
      </c>
      <c r="I2243" s="23">
        <v>64868</v>
      </c>
      <c r="J2243" s="45">
        <v>1125.2</v>
      </c>
      <c r="K2243">
        <f t="shared" si="34"/>
        <v>64868</v>
      </c>
    </row>
    <row r="2244" spans="5:11" x14ac:dyDescent="0.25">
      <c r="E2244">
        <v>76946</v>
      </c>
      <c r="F2244" t="e">
        <v>#N/A</v>
      </c>
      <c r="I2244" s="23">
        <v>64872</v>
      </c>
      <c r="J2244" s="45">
        <v>133.43</v>
      </c>
      <c r="K2244">
        <f t="shared" si="34"/>
        <v>64872</v>
      </c>
    </row>
    <row r="2245" spans="5:11" x14ac:dyDescent="0.25">
      <c r="E2245">
        <v>76948</v>
      </c>
      <c r="F2245" t="e">
        <v>#N/A</v>
      </c>
      <c r="I2245" s="23">
        <v>64874</v>
      </c>
      <c r="J2245" s="45">
        <v>188.84</v>
      </c>
      <c r="K2245">
        <f t="shared" si="34"/>
        <v>64874</v>
      </c>
    </row>
    <row r="2246" spans="5:11" x14ac:dyDescent="0.25">
      <c r="E2246">
        <v>76965</v>
      </c>
      <c r="F2246" t="e">
        <v>#N/A</v>
      </c>
      <c r="I2246" s="23">
        <v>64876</v>
      </c>
      <c r="J2246" s="45">
        <v>193.59</v>
      </c>
      <c r="K2246">
        <f t="shared" ref="K2246:K2309" si="35">VLOOKUP(I2246,$E$4:$F$3113,1,FALSE)</f>
        <v>64876</v>
      </c>
    </row>
    <row r="2247" spans="5:11" x14ac:dyDescent="0.25">
      <c r="E2247">
        <v>76970</v>
      </c>
      <c r="F2247" t="e">
        <v>#N/A</v>
      </c>
      <c r="I2247" s="23">
        <v>64885</v>
      </c>
      <c r="J2247" s="45">
        <v>1270.6500000000001</v>
      </c>
      <c r="K2247">
        <f t="shared" si="35"/>
        <v>64885</v>
      </c>
    </row>
    <row r="2248" spans="5:11" x14ac:dyDescent="0.25">
      <c r="E2248">
        <v>76975</v>
      </c>
      <c r="F2248" t="e">
        <v>#N/A</v>
      </c>
      <c r="I2248" s="23">
        <v>64886</v>
      </c>
      <c r="J2248" s="45">
        <v>1438.86</v>
      </c>
      <c r="K2248">
        <f t="shared" si="35"/>
        <v>64886</v>
      </c>
    </row>
    <row r="2249" spans="5:11" x14ac:dyDescent="0.25">
      <c r="E2249">
        <v>76977</v>
      </c>
      <c r="F2249" t="e">
        <v>#N/A</v>
      </c>
      <c r="I2249" s="23">
        <v>64890</v>
      </c>
      <c r="J2249" s="45">
        <v>1204.48</v>
      </c>
      <c r="K2249">
        <f t="shared" si="35"/>
        <v>64890</v>
      </c>
    </row>
    <row r="2250" spans="5:11" x14ac:dyDescent="0.25">
      <c r="E2250">
        <v>76998</v>
      </c>
      <c r="F2250" t="e">
        <v>#N/A</v>
      </c>
      <c r="I2250" s="23">
        <v>64891</v>
      </c>
      <c r="J2250" s="45">
        <v>1287.56</v>
      </c>
      <c r="K2250">
        <f t="shared" si="35"/>
        <v>64891</v>
      </c>
    </row>
    <row r="2251" spans="5:11" x14ac:dyDescent="0.25">
      <c r="E2251">
        <v>77001</v>
      </c>
      <c r="F2251" t="e">
        <v>#N/A</v>
      </c>
      <c r="I2251" s="23">
        <v>64892</v>
      </c>
      <c r="J2251" s="45">
        <v>1152.04</v>
      </c>
      <c r="K2251">
        <f t="shared" si="35"/>
        <v>64892</v>
      </c>
    </row>
    <row r="2252" spans="5:11" x14ac:dyDescent="0.25">
      <c r="E2252">
        <v>77002</v>
      </c>
      <c r="F2252" t="e">
        <v>#N/A</v>
      </c>
      <c r="I2252" s="23">
        <v>64893</v>
      </c>
      <c r="J2252" s="45">
        <v>1253.18</v>
      </c>
      <c r="K2252">
        <f t="shared" si="35"/>
        <v>64893</v>
      </c>
    </row>
    <row r="2253" spans="5:11" x14ac:dyDescent="0.25">
      <c r="E2253">
        <v>77003</v>
      </c>
      <c r="F2253" t="e">
        <v>#N/A</v>
      </c>
      <c r="I2253" s="23">
        <v>64895</v>
      </c>
      <c r="J2253" s="45">
        <v>1475.93</v>
      </c>
      <c r="K2253">
        <f t="shared" si="35"/>
        <v>64895</v>
      </c>
    </row>
    <row r="2254" spans="5:11" x14ac:dyDescent="0.25">
      <c r="E2254">
        <v>77011</v>
      </c>
      <c r="F2254" t="e">
        <v>#N/A</v>
      </c>
      <c r="I2254" s="23">
        <v>64896</v>
      </c>
      <c r="J2254" s="45">
        <v>1584.96</v>
      </c>
      <c r="K2254">
        <f t="shared" si="35"/>
        <v>64896</v>
      </c>
    </row>
    <row r="2255" spans="5:11" x14ac:dyDescent="0.25">
      <c r="E2255">
        <v>77012</v>
      </c>
      <c r="F2255" t="e">
        <v>#N/A</v>
      </c>
      <c r="I2255" s="23">
        <v>64897</v>
      </c>
      <c r="J2255" s="45">
        <v>1370.69</v>
      </c>
      <c r="K2255">
        <f t="shared" si="35"/>
        <v>64897</v>
      </c>
    </row>
    <row r="2256" spans="5:11" x14ac:dyDescent="0.25">
      <c r="E2256">
        <v>77013</v>
      </c>
      <c r="F2256" t="e">
        <v>#N/A</v>
      </c>
      <c r="I2256" s="23">
        <v>64898</v>
      </c>
      <c r="J2256" s="45">
        <v>1507.3</v>
      </c>
      <c r="K2256">
        <f t="shared" si="35"/>
        <v>64898</v>
      </c>
    </row>
    <row r="2257" spans="5:11" x14ac:dyDescent="0.25">
      <c r="E2257">
        <v>77014</v>
      </c>
      <c r="F2257" t="e">
        <v>#N/A</v>
      </c>
      <c r="I2257" s="23">
        <v>64901</v>
      </c>
      <c r="J2257" s="45">
        <v>613.79</v>
      </c>
      <c r="K2257">
        <f t="shared" si="35"/>
        <v>64901</v>
      </c>
    </row>
    <row r="2258" spans="5:11" x14ac:dyDescent="0.25">
      <c r="E2258">
        <v>77021</v>
      </c>
      <c r="F2258" t="e">
        <v>#N/A</v>
      </c>
      <c r="I2258" s="23">
        <v>64902</v>
      </c>
      <c r="J2258" s="45">
        <v>723.62</v>
      </c>
      <c r="K2258">
        <f t="shared" si="35"/>
        <v>64902</v>
      </c>
    </row>
    <row r="2259" spans="5:11" x14ac:dyDescent="0.25">
      <c r="E2259">
        <v>77022</v>
      </c>
      <c r="F2259" t="e">
        <v>#N/A</v>
      </c>
      <c r="I2259" s="23">
        <v>64905</v>
      </c>
      <c r="J2259" s="45">
        <v>1136.01</v>
      </c>
      <c r="K2259">
        <f t="shared" si="35"/>
        <v>64905</v>
      </c>
    </row>
    <row r="2260" spans="5:11" x14ac:dyDescent="0.25">
      <c r="E2260">
        <v>77051</v>
      </c>
      <c r="F2260" t="e">
        <v>#N/A</v>
      </c>
      <c r="I2260" s="23">
        <v>64907</v>
      </c>
      <c r="J2260" s="45">
        <v>1524</v>
      </c>
      <c r="K2260">
        <f t="shared" si="35"/>
        <v>64907</v>
      </c>
    </row>
    <row r="2261" spans="5:11" x14ac:dyDescent="0.25">
      <c r="E2261">
        <v>77052</v>
      </c>
      <c r="F2261" t="e">
        <v>#N/A</v>
      </c>
      <c r="I2261" s="23">
        <v>64910</v>
      </c>
      <c r="J2261" s="45">
        <v>912.09</v>
      </c>
      <c r="K2261">
        <f t="shared" si="35"/>
        <v>64910</v>
      </c>
    </row>
    <row r="2262" spans="5:11" x14ac:dyDescent="0.25">
      <c r="E2262">
        <v>77053</v>
      </c>
      <c r="F2262" t="e">
        <v>#N/A</v>
      </c>
      <c r="I2262" s="23">
        <v>64911</v>
      </c>
      <c r="J2262" s="45">
        <v>1118.8499999999999</v>
      </c>
      <c r="K2262">
        <f t="shared" si="35"/>
        <v>64911</v>
      </c>
    </row>
    <row r="2263" spans="5:11" x14ac:dyDescent="0.25">
      <c r="E2263">
        <v>77054</v>
      </c>
      <c r="F2263" t="e">
        <v>#N/A</v>
      </c>
      <c r="I2263" s="23">
        <v>65091</v>
      </c>
      <c r="J2263" s="45">
        <v>696.36</v>
      </c>
      <c r="K2263">
        <f t="shared" si="35"/>
        <v>65091</v>
      </c>
    </row>
    <row r="2264" spans="5:11" x14ac:dyDescent="0.25">
      <c r="E2264">
        <v>77055</v>
      </c>
      <c r="F2264" t="e">
        <v>#N/A</v>
      </c>
      <c r="I2264" s="23">
        <v>65093</v>
      </c>
      <c r="J2264" s="45">
        <v>689.1</v>
      </c>
      <c r="K2264">
        <f t="shared" si="35"/>
        <v>65093</v>
      </c>
    </row>
    <row r="2265" spans="5:11" x14ac:dyDescent="0.25">
      <c r="E2265">
        <v>77056</v>
      </c>
      <c r="F2265" t="e">
        <v>#N/A</v>
      </c>
      <c r="I2265" s="23">
        <v>65101</v>
      </c>
      <c r="J2265" s="45">
        <v>809.35</v>
      </c>
      <c r="K2265">
        <f t="shared" si="35"/>
        <v>65101</v>
      </c>
    </row>
    <row r="2266" spans="5:11" x14ac:dyDescent="0.25">
      <c r="E2266">
        <v>77057</v>
      </c>
      <c r="F2266" t="e">
        <v>#N/A</v>
      </c>
      <c r="I2266" s="23">
        <v>65103</v>
      </c>
      <c r="J2266" s="45">
        <v>844.44</v>
      </c>
      <c r="K2266">
        <f t="shared" si="35"/>
        <v>65103</v>
      </c>
    </row>
    <row r="2267" spans="5:11" x14ac:dyDescent="0.25">
      <c r="E2267">
        <v>77058</v>
      </c>
      <c r="F2267" t="e">
        <v>#N/A</v>
      </c>
      <c r="I2267" s="23">
        <v>65105</v>
      </c>
      <c r="J2267" s="45">
        <v>930.25</v>
      </c>
      <c r="K2267">
        <f t="shared" si="35"/>
        <v>65105</v>
      </c>
    </row>
    <row r="2268" spans="5:11" x14ac:dyDescent="0.25">
      <c r="E2268">
        <v>77059</v>
      </c>
      <c r="F2268" t="e">
        <v>#N/A</v>
      </c>
      <c r="I2268" s="23">
        <v>65110</v>
      </c>
      <c r="J2268" s="45">
        <v>1335.9</v>
      </c>
      <c r="K2268">
        <f t="shared" si="35"/>
        <v>65110</v>
      </c>
    </row>
    <row r="2269" spans="5:11" x14ac:dyDescent="0.25">
      <c r="E2269">
        <v>77063</v>
      </c>
      <c r="F2269" t="e">
        <v>#N/A</v>
      </c>
      <c r="I2269" s="23">
        <v>65112</v>
      </c>
      <c r="J2269" s="45">
        <v>1551.79</v>
      </c>
      <c r="K2269">
        <f t="shared" si="35"/>
        <v>65112</v>
      </c>
    </row>
    <row r="2270" spans="5:11" x14ac:dyDescent="0.25">
      <c r="E2270">
        <v>77071</v>
      </c>
      <c r="F2270" t="e">
        <v>#N/A</v>
      </c>
      <c r="I2270" s="23">
        <v>65114</v>
      </c>
      <c r="J2270" s="45">
        <v>1628.97</v>
      </c>
      <c r="K2270">
        <f t="shared" si="35"/>
        <v>65114</v>
      </c>
    </row>
    <row r="2271" spans="5:11" hidden="1" x14ac:dyDescent="0.25">
      <c r="E2271">
        <v>77072</v>
      </c>
      <c r="F2271" t="e">
        <v>#N/A</v>
      </c>
      <c r="I2271" s="23">
        <v>65125</v>
      </c>
      <c r="J2271" s="45">
        <v>321.47000000000003</v>
      </c>
      <c r="K2271" t="e">
        <f t="shared" si="35"/>
        <v>#N/A</v>
      </c>
    </row>
    <row r="2272" spans="5:11" x14ac:dyDescent="0.25">
      <c r="E2272">
        <v>77073</v>
      </c>
      <c r="F2272" t="e">
        <v>#N/A</v>
      </c>
      <c r="I2272" s="23">
        <v>65130</v>
      </c>
      <c r="J2272" s="45">
        <v>802.08</v>
      </c>
      <c r="K2272">
        <f t="shared" si="35"/>
        <v>65130</v>
      </c>
    </row>
    <row r="2273" spans="5:11" x14ac:dyDescent="0.25">
      <c r="E2273">
        <v>77074</v>
      </c>
      <c r="F2273" t="e">
        <v>#N/A</v>
      </c>
      <c r="I2273" s="23">
        <v>65135</v>
      </c>
      <c r="J2273" s="45">
        <v>813.89</v>
      </c>
      <c r="K2273">
        <f t="shared" si="35"/>
        <v>65135</v>
      </c>
    </row>
    <row r="2274" spans="5:11" x14ac:dyDescent="0.25">
      <c r="E2274">
        <v>77075</v>
      </c>
      <c r="F2274" t="e">
        <v>#N/A</v>
      </c>
      <c r="I2274" s="23">
        <v>65140</v>
      </c>
      <c r="J2274" s="45">
        <v>884.45</v>
      </c>
      <c r="K2274">
        <f t="shared" si="35"/>
        <v>65140</v>
      </c>
    </row>
    <row r="2275" spans="5:11" x14ac:dyDescent="0.25">
      <c r="E2275">
        <v>77076</v>
      </c>
      <c r="F2275" t="e">
        <v>#N/A</v>
      </c>
      <c r="I2275" s="23">
        <v>65150</v>
      </c>
      <c r="J2275" s="45">
        <v>628.14</v>
      </c>
      <c r="K2275">
        <f t="shared" si="35"/>
        <v>65150</v>
      </c>
    </row>
    <row r="2276" spans="5:11" x14ac:dyDescent="0.25">
      <c r="E2276">
        <v>77077</v>
      </c>
      <c r="F2276" t="e">
        <v>#N/A</v>
      </c>
      <c r="I2276" s="23">
        <v>65155</v>
      </c>
      <c r="J2276" s="45">
        <v>926</v>
      </c>
      <c r="K2276">
        <f t="shared" si="35"/>
        <v>65155</v>
      </c>
    </row>
    <row r="2277" spans="5:11" x14ac:dyDescent="0.25">
      <c r="E2277">
        <v>77078</v>
      </c>
      <c r="F2277" t="e">
        <v>#N/A</v>
      </c>
      <c r="I2277" s="23">
        <v>65175</v>
      </c>
      <c r="J2277" s="45">
        <v>721.21</v>
      </c>
      <c r="K2277">
        <f t="shared" si="35"/>
        <v>65175</v>
      </c>
    </row>
    <row r="2278" spans="5:11" x14ac:dyDescent="0.25">
      <c r="E2278">
        <v>77080</v>
      </c>
      <c r="F2278" t="e">
        <v>#N/A</v>
      </c>
      <c r="I2278" s="23">
        <v>65205</v>
      </c>
      <c r="J2278" s="45">
        <v>47.76</v>
      </c>
      <c r="K2278">
        <f t="shared" si="35"/>
        <v>65205</v>
      </c>
    </row>
    <row r="2279" spans="5:11" hidden="1" x14ac:dyDescent="0.25">
      <c r="E2279">
        <v>77081</v>
      </c>
      <c r="F2279" t="e">
        <v>#N/A</v>
      </c>
      <c r="I2279" s="23">
        <v>65210</v>
      </c>
      <c r="J2279" s="45">
        <v>57.75</v>
      </c>
      <c r="K2279" t="e">
        <f t="shared" si="35"/>
        <v>#N/A</v>
      </c>
    </row>
    <row r="2280" spans="5:11" hidden="1" x14ac:dyDescent="0.25">
      <c r="E2280">
        <v>77084</v>
      </c>
      <c r="F2280" t="e">
        <v>#N/A</v>
      </c>
      <c r="I2280" s="23">
        <v>65220</v>
      </c>
      <c r="J2280" s="45">
        <v>45.69</v>
      </c>
      <c r="K2280" t="e">
        <f t="shared" si="35"/>
        <v>#N/A</v>
      </c>
    </row>
    <row r="2281" spans="5:11" hidden="1" x14ac:dyDescent="0.25">
      <c r="E2281">
        <v>77085</v>
      </c>
      <c r="F2281" t="e">
        <v>#N/A</v>
      </c>
      <c r="I2281" s="23">
        <v>65222</v>
      </c>
      <c r="J2281" s="45">
        <v>56.54</v>
      </c>
      <c r="K2281" t="e">
        <f t="shared" si="35"/>
        <v>#N/A</v>
      </c>
    </row>
    <row r="2282" spans="5:11" x14ac:dyDescent="0.25">
      <c r="E2282">
        <v>77086</v>
      </c>
      <c r="F2282" t="e">
        <v>#N/A</v>
      </c>
      <c r="I2282" s="23">
        <v>65235</v>
      </c>
      <c r="J2282" s="45">
        <v>778.15</v>
      </c>
      <c r="K2282">
        <f t="shared" si="35"/>
        <v>65235</v>
      </c>
    </row>
    <row r="2283" spans="5:11" x14ac:dyDescent="0.25">
      <c r="E2283">
        <v>77261</v>
      </c>
      <c r="F2283" t="e">
        <v>#N/A</v>
      </c>
      <c r="I2283" s="23">
        <v>65260</v>
      </c>
      <c r="J2283" s="45">
        <v>1049.17</v>
      </c>
      <c r="K2283">
        <f t="shared" si="35"/>
        <v>65260</v>
      </c>
    </row>
    <row r="2284" spans="5:11" x14ac:dyDescent="0.25">
      <c r="E2284">
        <v>77262</v>
      </c>
      <c r="F2284" t="e">
        <v>#N/A</v>
      </c>
      <c r="I2284" s="23">
        <v>65265</v>
      </c>
      <c r="J2284" s="45">
        <v>1181.52</v>
      </c>
      <c r="K2284">
        <f t="shared" si="35"/>
        <v>65265</v>
      </c>
    </row>
    <row r="2285" spans="5:11" hidden="1" x14ac:dyDescent="0.25">
      <c r="E2285">
        <v>77263</v>
      </c>
      <c r="F2285" t="e">
        <v>#N/A</v>
      </c>
      <c r="I2285" s="23">
        <v>65270</v>
      </c>
      <c r="J2285" s="45">
        <v>153.13999999999999</v>
      </c>
      <c r="K2285" t="e">
        <f t="shared" si="35"/>
        <v>#N/A</v>
      </c>
    </row>
    <row r="2286" spans="5:11" hidden="1" x14ac:dyDescent="0.25">
      <c r="E2286">
        <v>77280</v>
      </c>
      <c r="F2286" t="e">
        <v>#N/A</v>
      </c>
      <c r="I2286" s="23">
        <v>65272</v>
      </c>
      <c r="J2286" s="45">
        <v>383.82</v>
      </c>
      <c r="K2286" t="e">
        <f t="shared" si="35"/>
        <v>#N/A</v>
      </c>
    </row>
    <row r="2287" spans="5:11" x14ac:dyDescent="0.25">
      <c r="E2287">
        <v>77285</v>
      </c>
      <c r="F2287" t="e">
        <v>#N/A</v>
      </c>
      <c r="I2287" s="23">
        <v>65273</v>
      </c>
      <c r="J2287" s="45">
        <v>416.07</v>
      </c>
      <c r="K2287">
        <f t="shared" si="35"/>
        <v>65273</v>
      </c>
    </row>
    <row r="2288" spans="5:11" hidden="1" x14ac:dyDescent="0.25">
      <c r="E2288">
        <v>77290</v>
      </c>
      <c r="F2288" t="e">
        <v>#N/A</v>
      </c>
      <c r="I2288" s="23">
        <v>65275</v>
      </c>
      <c r="J2288" s="45">
        <v>504.57</v>
      </c>
      <c r="K2288" t="e">
        <f t="shared" si="35"/>
        <v>#N/A</v>
      </c>
    </row>
    <row r="2289" spans="5:11" x14ac:dyDescent="0.25">
      <c r="E2289">
        <v>77293</v>
      </c>
      <c r="F2289" t="e">
        <v>#N/A</v>
      </c>
      <c r="I2289" s="23">
        <v>65280</v>
      </c>
      <c r="J2289" s="45">
        <v>732.71</v>
      </c>
      <c r="K2289">
        <f t="shared" si="35"/>
        <v>65280</v>
      </c>
    </row>
    <row r="2290" spans="5:11" x14ac:dyDescent="0.25">
      <c r="E2290">
        <v>77295</v>
      </c>
      <c r="F2290" t="e">
        <v>#N/A</v>
      </c>
      <c r="I2290" s="23">
        <v>65285</v>
      </c>
      <c r="J2290" s="45">
        <v>1208.79</v>
      </c>
      <c r="K2290">
        <f t="shared" si="35"/>
        <v>65285</v>
      </c>
    </row>
    <row r="2291" spans="5:11" hidden="1" x14ac:dyDescent="0.25">
      <c r="E2291">
        <v>77300</v>
      </c>
      <c r="F2291" t="e">
        <v>#N/A</v>
      </c>
      <c r="I2291" s="23">
        <v>65286</v>
      </c>
      <c r="J2291" s="45">
        <v>541.59</v>
      </c>
      <c r="K2291" t="e">
        <f t="shared" si="35"/>
        <v>#N/A</v>
      </c>
    </row>
    <row r="2292" spans="5:11" x14ac:dyDescent="0.25">
      <c r="E2292">
        <v>77301</v>
      </c>
      <c r="F2292" t="e">
        <v>#N/A</v>
      </c>
      <c r="I2292" s="23">
        <v>65290</v>
      </c>
      <c r="J2292" s="45">
        <v>533.88</v>
      </c>
      <c r="K2292">
        <f t="shared" si="35"/>
        <v>65290</v>
      </c>
    </row>
    <row r="2293" spans="5:11" hidden="1" x14ac:dyDescent="0.25">
      <c r="E2293">
        <v>77306</v>
      </c>
      <c r="F2293" t="e">
        <v>#N/A</v>
      </c>
      <c r="I2293" s="23">
        <v>65400</v>
      </c>
      <c r="J2293" s="45">
        <v>660.84</v>
      </c>
      <c r="K2293" t="e">
        <f t="shared" si="35"/>
        <v>#N/A</v>
      </c>
    </row>
    <row r="2294" spans="5:11" hidden="1" x14ac:dyDescent="0.25">
      <c r="E2294">
        <v>77307</v>
      </c>
      <c r="F2294" t="e">
        <v>#N/A</v>
      </c>
      <c r="I2294" s="23">
        <v>65410</v>
      </c>
      <c r="J2294" s="45">
        <v>113.83</v>
      </c>
      <c r="K2294" t="e">
        <f t="shared" si="35"/>
        <v>#N/A</v>
      </c>
    </row>
    <row r="2295" spans="5:11" hidden="1" x14ac:dyDescent="0.25">
      <c r="E2295">
        <v>77316</v>
      </c>
      <c r="F2295" t="e">
        <v>#N/A</v>
      </c>
      <c r="I2295" s="23">
        <v>65420</v>
      </c>
      <c r="J2295" s="45">
        <v>414.98</v>
      </c>
      <c r="K2295" t="e">
        <f t="shared" si="35"/>
        <v>#N/A</v>
      </c>
    </row>
    <row r="2296" spans="5:11" hidden="1" x14ac:dyDescent="0.25">
      <c r="E2296">
        <v>77317</v>
      </c>
      <c r="F2296" t="e">
        <v>#N/A</v>
      </c>
      <c r="I2296" s="23">
        <v>65426</v>
      </c>
      <c r="J2296" s="45">
        <v>523.98</v>
      </c>
      <c r="K2296" t="e">
        <f t="shared" si="35"/>
        <v>#N/A</v>
      </c>
    </row>
    <row r="2297" spans="5:11" hidden="1" x14ac:dyDescent="0.25">
      <c r="E2297">
        <v>77318</v>
      </c>
      <c r="F2297" t="e">
        <v>#N/A</v>
      </c>
      <c r="I2297" s="23">
        <v>65430</v>
      </c>
      <c r="J2297" s="45">
        <v>112.63</v>
      </c>
      <c r="K2297" t="e">
        <f t="shared" si="35"/>
        <v>#N/A</v>
      </c>
    </row>
    <row r="2298" spans="5:11" hidden="1" x14ac:dyDescent="0.25">
      <c r="E2298">
        <v>77321</v>
      </c>
      <c r="F2298" t="e">
        <v>#N/A</v>
      </c>
      <c r="I2298" s="23">
        <v>65435</v>
      </c>
      <c r="J2298" s="45">
        <v>75.98</v>
      </c>
      <c r="K2298" t="e">
        <f t="shared" si="35"/>
        <v>#N/A</v>
      </c>
    </row>
    <row r="2299" spans="5:11" hidden="1" x14ac:dyDescent="0.25">
      <c r="E2299">
        <v>77331</v>
      </c>
      <c r="F2299" t="e">
        <v>#N/A</v>
      </c>
      <c r="I2299" s="23">
        <v>65436</v>
      </c>
      <c r="J2299" s="45">
        <v>406.85</v>
      </c>
      <c r="K2299" t="e">
        <f t="shared" si="35"/>
        <v>#N/A</v>
      </c>
    </row>
    <row r="2300" spans="5:11" hidden="1" x14ac:dyDescent="0.25">
      <c r="E2300">
        <v>77332</v>
      </c>
      <c r="F2300" t="e">
        <v>#N/A</v>
      </c>
      <c r="I2300" s="23">
        <v>65450</v>
      </c>
      <c r="J2300" s="45">
        <v>354.2</v>
      </c>
      <c r="K2300" t="e">
        <f t="shared" si="35"/>
        <v>#N/A</v>
      </c>
    </row>
    <row r="2301" spans="5:11" hidden="1" x14ac:dyDescent="0.25">
      <c r="E2301">
        <v>77333</v>
      </c>
      <c r="F2301" t="e">
        <v>#N/A</v>
      </c>
      <c r="I2301" s="23">
        <v>65600</v>
      </c>
      <c r="J2301" s="45">
        <v>377.31</v>
      </c>
      <c r="K2301" t="e">
        <f t="shared" si="35"/>
        <v>#N/A</v>
      </c>
    </row>
    <row r="2302" spans="5:11" x14ac:dyDescent="0.25">
      <c r="E2302">
        <v>77334</v>
      </c>
      <c r="F2302" t="e">
        <v>#N/A</v>
      </c>
      <c r="I2302" s="23">
        <v>65710</v>
      </c>
      <c r="J2302" s="45">
        <v>1208.9100000000001</v>
      </c>
      <c r="K2302">
        <f t="shared" si="35"/>
        <v>65710</v>
      </c>
    </row>
    <row r="2303" spans="5:11" x14ac:dyDescent="0.25">
      <c r="E2303">
        <v>77336</v>
      </c>
      <c r="F2303" t="e">
        <v>#N/A</v>
      </c>
      <c r="I2303" s="23">
        <v>65730</v>
      </c>
      <c r="J2303" s="45">
        <v>1339.69</v>
      </c>
      <c r="K2303">
        <f t="shared" si="35"/>
        <v>65730</v>
      </c>
    </row>
    <row r="2304" spans="5:11" x14ac:dyDescent="0.25">
      <c r="E2304">
        <v>77338</v>
      </c>
      <c r="F2304" t="e">
        <v>#N/A</v>
      </c>
      <c r="I2304" s="23">
        <v>65750</v>
      </c>
      <c r="J2304" s="45">
        <v>1345.33</v>
      </c>
      <c r="K2304">
        <f t="shared" si="35"/>
        <v>65750</v>
      </c>
    </row>
    <row r="2305" spans="5:11" x14ac:dyDescent="0.25">
      <c r="E2305">
        <v>77370</v>
      </c>
      <c r="F2305" t="e">
        <v>#N/A</v>
      </c>
      <c r="I2305" s="23">
        <v>65755</v>
      </c>
      <c r="J2305" s="45">
        <v>1338.08</v>
      </c>
      <c r="K2305">
        <f t="shared" si="35"/>
        <v>65755</v>
      </c>
    </row>
    <row r="2306" spans="5:11" x14ac:dyDescent="0.25">
      <c r="E2306">
        <v>77372</v>
      </c>
      <c r="F2306" t="e">
        <v>#N/A</v>
      </c>
      <c r="I2306" s="23">
        <v>65756</v>
      </c>
      <c r="J2306" s="45">
        <v>1290.3599999999999</v>
      </c>
      <c r="K2306">
        <f t="shared" si="35"/>
        <v>65756</v>
      </c>
    </row>
    <row r="2307" spans="5:11" x14ac:dyDescent="0.25">
      <c r="E2307">
        <v>77373</v>
      </c>
      <c r="F2307" t="e">
        <v>#N/A</v>
      </c>
      <c r="I2307" s="23">
        <v>65770</v>
      </c>
      <c r="J2307" s="45">
        <v>1529.86</v>
      </c>
      <c r="K2307">
        <f t="shared" si="35"/>
        <v>65770</v>
      </c>
    </row>
    <row r="2308" spans="5:11" hidden="1" x14ac:dyDescent="0.25">
      <c r="E2308">
        <v>77401</v>
      </c>
      <c r="F2308" t="e">
        <v>#N/A</v>
      </c>
      <c r="I2308" s="23">
        <v>65772</v>
      </c>
      <c r="J2308" s="45">
        <v>445.34</v>
      </c>
      <c r="K2308" t="e">
        <f t="shared" si="35"/>
        <v>#N/A</v>
      </c>
    </row>
    <row r="2309" spans="5:11" x14ac:dyDescent="0.25">
      <c r="E2309">
        <v>77417</v>
      </c>
      <c r="F2309" t="e">
        <v>#N/A</v>
      </c>
      <c r="I2309" s="23">
        <v>65775</v>
      </c>
      <c r="J2309" s="45">
        <v>603.79999999999995</v>
      </c>
      <c r="K2309">
        <f t="shared" si="35"/>
        <v>65775</v>
      </c>
    </row>
    <row r="2310" spans="5:11" hidden="1" x14ac:dyDescent="0.25">
      <c r="E2310">
        <v>74018</v>
      </c>
      <c r="F2310" t="e">
        <v>#N/A</v>
      </c>
      <c r="I2310" s="23">
        <v>65778</v>
      </c>
      <c r="J2310" s="45">
        <v>63.2</v>
      </c>
      <c r="K2310" t="e">
        <f t="shared" ref="K2310:K2373" si="36">VLOOKUP(I2310,$E$4:$F$3113,1,FALSE)</f>
        <v>#N/A</v>
      </c>
    </row>
    <row r="2311" spans="5:11" hidden="1" x14ac:dyDescent="0.25">
      <c r="E2311">
        <v>74019</v>
      </c>
      <c r="F2311" t="e">
        <v>#N/A</v>
      </c>
      <c r="I2311" s="23">
        <v>65779</v>
      </c>
      <c r="J2311" s="45">
        <v>164.83</v>
      </c>
      <c r="K2311" t="e">
        <f t="shared" si="36"/>
        <v>#N/A</v>
      </c>
    </row>
    <row r="2312" spans="5:11" x14ac:dyDescent="0.25">
      <c r="E2312">
        <v>74021</v>
      </c>
      <c r="F2312" t="e">
        <v>#N/A</v>
      </c>
      <c r="I2312" s="23">
        <v>65780</v>
      </c>
      <c r="J2312" s="45">
        <v>791.42</v>
      </c>
      <c r="K2312">
        <f t="shared" si="36"/>
        <v>65780</v>
      </c>
    </row>
    <row r="2313" spans="5:11" x14ac:dyDescent="0.25">
      <c r="E2313">
        <v>77427</v>
      </c>
      <c r="F2313" t="e">
        <v>#N/A</v>
      </c>
      <c r="I2313" s="23">
        <v>65781</v>
      </c>
      <c r="J2313" s="45">
        <v>1454.77</v>
      </c>
      <c r="K2313">
        <f t="shared" si="36"/>
        <v>65781</v>
      </c>
    </row>
    <row r="2314" spans="5:11" x14ac:dyDescent="0.25">
      <c r="E2314">
        <v>77431</v>
      </c>
      <c r="F2314" t="e">
        <v>#N/A</v>
      </c>
      <c r="I2314" s="23">
        <v>65782</v>
      </c>
      <c r="J2314" s="45">
        <v>1255.6600000000001</v>
      </c>
      <c r="K2314">
        <f t="shared" si="36"/>
        <v>65782</v>
      </c>
    </row>
    <row r="2315" spans="5:11" hidden="1" x14ac:dyDescent="0.25">
      <c r="E2315">
        <v>77432</v>
      </c>
      <c r="F2315" t="e">
        <v>#N/A</v>
      </c>
      <c r="I2315" s="23">
        <v>65785</v>
      </c>
      <c r="J2315" s="45">
        <v>424.06</v>
      </c>
      <c r="K2315" t="e">
        <f t="shared" si="36"/>
        <v>#N/A</v>
      </c>
    </row>
    <row r="2316" spans="5:11" hidden="1" x14ac:dyDescent="0.25">
      <c r="E2316">
        <v>77435</v>
      </c>
      <c r="F2316" t="e">
        <v>#N/A</v>
      </c>
      <c r="I2316" s="23">
        <v>65800</v>
      </c>
      <c r="J2316" s="45">
        <v>99.11</v>
      </c>
      <c r="K2316" t="e">
        <f t="shared" si="36"/>
        <v>#N/A</v>
      </c>
    </row>
    <row r="2317" spans="5:11" x14ac:dyDescent="0.25">
      <c r="E2317">
        <v>77469</v>
      </c>
      <c r="F2317" t="e">
        <v>#N/A</v>
      </c>
      <c r="I2317" s="23">
        <v>65810</v>
      </c>
      <c r="J2317" s="45">
        <v>509.51</v>
      </c>
      <c r="K2317">
        <f t="shared" si="36"/>
        <v>65810</v>
      </c>
    </row>
    <row r="2318" spans="5:11" hidden="1" x14ac:dyDescent="0.25">
      <c r="E2318">
        <v>77470</v>
      </c>
      <c r="F2318" t="e">
        <v>#N/A</v>
      </c>
      <c r="I2318" s="23">
        <v>65815</v>
      </c>
      <c r="J2318" s="45">
        <v>522.95000000000005</v>
      </c>
      <c r="K2318" t="e">
        <f t="shared" si="36"/>
        <v>#N/A</v>
      </c>
    </row>
    <row r="2319" spans="5:11" x14ac:dyDescent="0.25">
      <c r="E2319">
        <v>77600</v>
      </c>
      <c r="F2319" t="e">
        <v>#N/A</v>
      </c>
      <c r="I2319" s="23">
        <v>65820</v>
      </c>
      <c r="J2319" s="45">
        <v>821.22</v>
      </c>
      <c r="K2319">
        <f t="shared" si="36"/>
        <v>65820</v>
      </c>
    </row>
    <row r="2320" spans="5:11" x14ac:dyDescent="0.25">
      <c r="E2320">
        <v>77605</v>
      </c>
      <c r="F2320" t="e">
        <v>#N/A</v>
      </c>
      <c r="I2320" s="23">
        <v>65850</v>
      </c>
      <c r="J2320" s="45">
        <v>916.03</v>
      </c>
      <c r="K2320">
        <f t="shared" si="36"/>
        <v>65850</v>
      </c>
    </row>
    <row r="2321" spans="5:11" hidden="1" x14ac:dyDescent="0.25">
      <c r="E2321">
        <v>77610</v>
      </c>
      <c r="F2321" t="e">
        <v>#N/A</v>
      </c>
      <c r="I2321" s="23">
        <v>65855</v>
      </c>
      <c r="J2321" s="45">
        <v>264.54000000000002</v>
      </c>
      <c r="K2321" t="e">
        <f t="shared" si="36"/>
        <v>#N/A</v>
      </c>
    </row>
    <row r="2322" spans="5:11" hidden="1" x14ac:dyDescent="0.25">
      <c r="E2322">
        <v>77615</v>
      </c>
      <c r="F2322" t="e">
        <v>#N/A</v>
      </c>
      <c r="I2322" s="23">
        <v>65860</v>
      </c>
      <c r="J2322" s="45">
        <v>276.02999999999997</v>
      </c>
      <c r="K2322" t="e">
        <f t="shared" si="36"/>
        <v>#N/A</v>
      </c>
    </row>
    <row r="2323" spans="5:11" x14ac:dyDescent="0.25">
      <c r="E2323">
        <v>77620</v>
      </c>
      <c r="F2323" t="e">
        <v>#N/A</v>
      </c>
      <c r="I2323" s="23">
        <v>65865</v>
      </c>
      <c r="J2323" s="45">
        <v>518.16</v>
      </c>
      <c r="K2323">
        <f t="shared" si="36"/>
        <v>65865</v>
      </c>
    </row>
    <row r="2324" spans="5:11" x14ac:dyDescent="0.25">
      <c r="E2324">
        <v>77750</v>
      </c>
      <c r="F2324" t="e">
        <v>#N/A</v>
      </c>
      <c r="I2324" s="23">
        <v>65870</v>
      </c>
      <c r="J2324" s="45">
        <v>646.75</v>
      </c>
      <c r="K2324">
        <f t="shared" si="36"/>
        <v>65870</v>
      </c>
    </row>
    <row r="2325" spans="5:11" x14ac:dyDescent="0.25">
      <c r="E2325">
        <v>77761</v>
      </c>
      <c r="F2325" t="e">
        <v>#N/A</v>
      </c>
      <c r="I2325" s="23">
        <v>65875</v>
      </c>
      <c r="J2325" s="45">
        <v>689.91</v>
      </c>
      <c r="K2325">
        <f t="shared" si="36"/>
        <v>65875</v>
      </c>
    </row>
    <row r="2326" spans="5:11" x14ac:dyDescent="0.25">
      <c r="E2326">
        <v>77762</v>
      </c>
      <c r="F2326" t="e">
        <v>#N/A</v>
      </c>
      <c r="I2326" s="23">
        <v>65880</v>
      </c>
      <c r="J2326" s="45">
        <v>723.33</v>
      </c>
      <c r="K2326">
        <f t="shared" si="36"/>
        <v>65880</v>
      </c>
    </row>
    <row r="2327" spans="5:11" x14ac:dyDescent="0.25">
      <c r="E2327">
        <v>77763</v>
      </c>
      <c r="F2327" t="e">
        <v>#N/A</v>
      </c>
      <c r="I2327" s="23">
        <v>65900</v>
      </c>
      <c r="J2327" s="45">
        <v>1048.8900000000001</v>
      </c>
      <c r="K2327">
        <f t="shared" si="36"/>
        <v>65900</v>
      </c>
    </row>
    <row r="2328" spans="5:11" x14ac:dyDescent="0.25">
      <c r="E2328">
        <v>77767</v>
      </c>
      <c r="F2328" t="e">
        <v>#N/A</v>
      </c>
      <c r="I2328" s="23">
        <v>65920</v>
      </c>
      <c r="J2328" s="45">
        <v>862.77</v>
      </c>
      <c r="K2328">
        <f t="shared" si="36"/>
        <v>65920</v>
      </c>
    </row>
    <row r="2329" spans="5:11" x14ac:dyDescent="0.25">
      <c r="E2329">
        <v>77768</v>
      </c>
      <c r="F2329" t="e">
        <v>#N/A</v>
      </c>
      <c r="I2329" s="23">
        <v>65930</v>
      </c>
      <c r="J2329" s="45">
        <v>696.25</v>
      </c>
      <c r="K2329">
        <f t="shared" si="36"/>
        <v>65930</v>
      </c>
    </row>
    <row r="2330" spans="5:11" hidden="1" x14ac:dyDescent="0.25">
      <c r="E2330">
        <v>77770</v>
      </c>
      <c r="F2330" t="e">
        <v>#N/A</v>
      </c>
      <c r="I2330" s="23">
        <v>66020</v>
      </c>
      <c r="J2330" s="45">
        <v>144.22</v>
      </c>
      <c r="K2330" t="e">
        <f t="shared" si="36"/>
        <v>#N/A</v>
      </c>
    </row>
    <row r="2331" spans="5:11" hidden="1" x14ac:dyDescent="0.25">
      <c r="E2331">
        <v>77771</v>
      </c>
      <c r="F2331" t="e">
        <v>#N/A</v>
      </c>
      <c r="I2331" s="23">
        <v>66030</v>
      </c>
      <c r="J2331" s="45">
        <v>121.7</v>
      </c>
      <c r="K2331" t="e">
        <f t="shared" si="36"/>
        <v>#N/A</v>
      </c>
    </row>
    <row r="2332" spans="5:11" hidden="1" x14ac:dyDescent="0.25">
      <c r="E2332">
        <v>77772</v>
      </c>
      <c r="F2332" t="e">
        <v>#N/A</v>
      </c>
      <c r="I2332" s="23">
        <v>66130</v>
      </c>
      <c r="J2332" s="45">
        <v>620.15</v>
      </c>
      <c r="K2332" t="e">
        <f t="shared" si="36"/>
        <v>#N/A</v>
      </c>
    </row>
    <row r="2333" spans="5:11" x14ac:dyDescent="0.25">
      <c r="E2333">
        <v>77778</v>
      </c>
      <c r="F2333" t="e">
        <v>#N/A</v>
      </c>
      <c r="I2333" s="23">
        <v>66150</v>
      </c>
      <c r="J2333" s="45">
        <v>960.68</v>
      </c>
      <c r="K2333">
        <f t="shared" si="36"/>
        <v>66150</v>
      </c>
    </row>
    <row r="2334" spans="5:11" x14ac:dyDescent="0.25">
      <c r="E2334">
        <v>77789</v>
      </c>
      <c r="F2334" t="e">
        <v>#N/A</v>
      </c>
      <c r="I2334" s="23">
        <v>66155</v>
      </c>
      <c r="J2334" s="45">
        <v>959.91</v>
      </c>
      <c r="K2334">
        <f t="shared" si="36"/>
        <v>66155</v>
      </c>
    </row>
    <row r="2335" spans="5:11" x14ac:dyDescent="0.25">
      <c r="E2335">
        <v>77790</v>
      </c>
      <c r="F2335" t="e">
        <v>#N/A</v>
      </c>
      <c r="I2335" s="23">
        <v>66160</v>
      </c>
      <c r="J2335" s="45">
        <v>1080.73</v>
      </c>
      <c r="K2335">
        <f t="shared" si="36"/>
        <v>66160</v>
      </c>
    </row>
    <row r="2336" spans="5:11" x14ac:dyDescent="0.25">
      <c r="E2336">
        <v>78012</v>
      </c>
      <c r="F2336" t="e">
        <v>#N/A</v>
      </c>
      <c r="I2336" s="23">
        <v>66170</v>
      </c>
      <c r="J2336" s="45">
        <v>1065.51</v>
      </c>
      <c r="K2336">
        <f t="shared" si="36"/>
        <v>66170</v>
      </c>
    </row>
    <row r="2337" spans="5:11" x14ac:dyDescent="0.25">
      <c r="E2337">
        <v>78013</v>
      </c>
      <c r="F2337" t="e">
        <v>#N/A</v>
      </c>
      <c r="I2337" s="23">
        <v>66172</v>
      </c>
      <c r="J2337" s="45">
        <v>1349.94</v>
      </c>
      <c r="K2337">
        <f t="shared" si="36"/>
        <v>66172</v>
      </c>
    </row>
    <row r="2338" spans="5:11" x14ac:dyDescent="0.25">
      <c r="E2338">
        <v>78014</v>
      </c>
      <c r="F2338" t="e">
        <v>#N/A</v>
      </c>
      <c r="I2338" s="23">
        <v>66174</v>
      </c>
      <c r="J2338" s="45">
        <v>1033.52</v>
      </c>
      <c r="K2338">
        <f t="shared" si="36"/>
        <v>66174</v>
      </c>
    </row>
    <row r="2339" spans="5:11" x14ac:dyDescent="0.25">
      <c r="E2339">
        <v>78015</v>
      </c>
      <c r="F2339" t="e">
        <v>#N/A</v>
      </c>
      <c r="I2339" s="23">
        <v>66175</v>
      </c>
      <c r="J2339" s="45">
        <v>1082.33</v>
      </c>
      <c r="K2339">
        <f t="shared" si="36"/>
        <v>66175</v>
      </c>
    </row>
    <row r="2340" spans="5:11" x14ac:dyDescent="0.25">
      <c r="E2340">
        <v>78016</v>
      </c>
      <c r="F2340" t="e">
        <v>#N/A</v>
      </c>
      <c r="I2340" s="23">
        <v>66179</v>
      </c>
      <c r="J2340" s="45">
        <v>1177.53</v>
      </c>
      <c r="K2340">
        <f t="shared" si="36"/>
        <v>66179</v>
      </c>
    </row>
    <row r="2341" spans="5:11" x14ac:dyDescent="0.25">
      <c r="E2341">
        <v>78018</v>
      </c>
      <c r="F2341" t="e">
        <v>#N/A</v>
      </c>
      <c r="I2341" s="23">
        <v>66180</v>
      </c>
      <c r="J2341" s="45">
        <v>1242.3399999999999</v>
      </c>
      <c r="K2341">
        <f t="shared" si="36"/>
        <v>66180</v>
      </c>
    </row>
    <row r="2342" spans="5:11" x14ac:dyDescent="0.25">
      <c r="E2342">
        <v>78020</v>
      </c>
      <c r="F2342" t="e">
        <v>#N/A</v>
      </c>
      <c r="I2342" s="23">
        <v>66183</v>
      </c>
      <c r="J2342" s="45">
        <v>1126.5</v>
      </c>
      <c r="K2342">
        <f t="shared" si="36"/>
        <v>66183</v>
      </c>
    </row>
    <row r="2343" spans="5:11" x14ac:dyDescent="0.25">
      <c r="E2343">
        <v>78070</v>
      </c>
      <c r="F2343" t="e">
        <v>#N/A</v>
      </c>
      <c r="I2343" s="23">
        <v>66184</v>
      </c>
      <c r="J2343" s="45">
        <v>859.84</v>
      </c>
      <c r="K2343">
        <f t="shared" si="36"/>
        <v>66184</v>
      </c>
    </row>
    <row r="2344" spans="5:11" x14ac:dyDescent="0.25">
      <c r="E2344">
        <v>78071</v>
      </c>
      <c r="F2344" t="e">
        <v>#N/A</v>
      </c>
      <c r="I2344" s="23">
        <v>66185</v>
      </c>
      <c r="J2344" s="45">
        <v>925.05</v>
      </c>
      <c r="K2344">
        <f t="shared" si="36"/>
        <v>66185</v>
      </c>
    </row>
    <row r="2345" spans="5:11" x14ac:dyDescent="0.25">
      <c r="E2345">
        <v>78072</v>
      </c>
      <c r="F2345" t="e">
        <v>#N/A</v>
      </c>
      <c r="I2345" s="23">
        <v>66220</v>
      </c>
      <c r="J2345" s="45">
        <v>817.3</v>
      </c>
      <c r="K2345">
        <f t="shared" si="36"/>
        <v>66220</v>
      </c>
    </row>
    <row r="2346" spans="5:11" x14ac:dyDescent="0.25">
      <c r="E2346">
        <v>78075</v>
      </c>
      <c r="F2346" t="e">
        <v>#N/A</v>
      </c>
      <c r="I2346" s="23">
        <v>66225</v>
      </c>
      <c r="J2346" s="45">
        <v>1015.78</v>
      </c>
      <c r="K2346">
        <f t="shared" si="36"/>
        <v>66225</v>
      </c>
    </row>
    <row r="2347" spans="5:11" hidden="1" x14ac:dyDescent="0.25">
      <c r="E2347">
        <v>78102</v>
      </c>
      <c r="F2347" t="e">
        <v>#N/A</v>
      </c>
      <c r="I2347" s="23">
        <v>66250</v>
      </c>
      <c r="J2347" s="45">
        <v>609.95000000000005</v>
      </c>
      <c r="K2347" t="e">
        <f t="shared" si="36"/>
        <v>#N/A</v>
      </c>
    </row>
    <row r="2348" spans="5:11" x14ac:dyDescent="0.25">
      <c r="E2348">
        <v>78103</v>
      </c>
      <c r="F2348" t="e">
        <v>#N/A</v>
      </c>
      <c r="I2348" s="23">
        <v>66500</v>
      </c>
      <c r="J2348" s="45">
        <v>389.14</v>
      </c>
      <c r="K2348">
        <f t="shared" si="36"/>
        <v>66500</v>
      </c>
    </row>
    <row r="2349" spans="5:11" x14ac:dyDescent="0.25">
      <c r="E2349">
        <v>78104</v>
      </c>
      <c r="F2349" t="e">
        <v>#N/A</v>
      </c>
      <c r="I2349" s="23">
        <v>66505</v>
      </c>
      <c r="J2349" s="45">
        <v>426.77</v>
      </c>
      <c r="K2349">
        <f t="shared" si="36"/>
        <v>66505</v>
      </c>
    </row>
    <row r="2350" spans="5:11" x14ac:dyDescent="0.25">
      <c r="E2350">
        <v>78110</v>
      </c>
      <c r="F2350" t="e">
        <v>#N/A</v>
      </c>
      <c r="I2350" s="23">
        <v>66600</v>
      </c>
      <c r="J2350" s="45">
        <v>911.01</v>
      </c>
      <c r="K2350">
        <f t="shared" si="36"/>
        <v>66600</v>
      </c>
    </row>
    <row r="2351" spans="5:11" x14ac:dyDescent="0.25">
      <c r="E2351">
        <v>78111</v>
      </c>
      <c r="F2351" t="e">
        <v>#N/A</v>
      </c>
      <c r="I2351" s="23">
        <v>66605</v>
      </c>
      <c r="J2351" s="45">
        <v>1152.96</v>
      </c>
      <c r="K2351">
        <f t="shared" si="36"/>
        <v>66605</v>
      </c>
    </row>
    <row r="2352" spans="5:11" x14ac:dyDescent="0.25">
      <c r="E2352">
        <v>78120</v>
      </c>
      <c r="F2352" t="e">
        <v>#N/A</v>
      </c>
      <c r="I2352" s="23">
        <v>66625</v>
      </c>
      <c r="J2352" s="45">
        <v>470.34</v>
      </c>
      <c r="K2352">
        <f t="shared" si="36"/>
        <v>66625</v>
      </c>
    </row>
    <row r="2353" spans="5:11" x14ac:dyDescent="0.25">
      <c r="E2353">
        <v>78121</v>
      </c>
      <c r="F2353" t="e">
        <v>#N/A</v>
      </c>
      <c r="I2353" s="23">
        <v>66630</v>
      </c>
      <c r="J2353" s="45">
        <v>622.58000000000004</v>
      </c>
      <c r="K2353">
        <f t="shared" si="36"/>
        <v>66630</v>
      </c>
    </row>
    <row r="2354" spans="5:11" x14ac:dyDescent="0.25">
      <c r="E2354">
        <v>78122</v>
      </c>
      <c r="F2354" t="e">
        <v>#N/A</v>
      </c>
      <c r="I2354" s="23">
        <v>66635</v>
      </c>
      <c r="J2354" s="45">
        <v>628.69000000000005</v>
      </c>
      <c r="K2354">
        <f t="shared" si="36"/>
        <v>66635</v>
      </c>
    </row>
    <row r="2355" spans="5:11" x14ac:dyDescent="0.25">
      <c r="E2355">
        <v>78130</v>
      </c>
      <c r="F2355" t="e">
        <v>#N/A</v>
      </c>
      <c r="I2355" s="23">
        <v>66680</v>
      </c>
      <c r="J2355" s="45">
        <v>567.03</v>
      </c>
      <c r="K2355">
        <f t="shared" si="36"/>
        <v>66680</v>
      </c>
    </row>
    <row r="2356" spans="5:11" x14ac:dyDescent="0.25">
      <c r="E2356">
        <v>78135</v>
      </c>
      <c r="F2356" t="e">
        <v>#N/A</v>
      </c>
      <c r="I2356" s="23">
        <v>66682</v>
      </c>
      <c r="J2356" s="45">
        <v>699.73</v>
      </c>
      <c r="K2356">
        <f t="shared" si="36"/>
        <v>66682</v>
      </c>
    </row>
    <row r="2357" spans="5:11" hidden="1" x14ac:dyDescent="0.25">
      <c r="E2357">
        <v>78140</v>
      </c>
      <c r="F2357" t="e">
        <v>#N/A</v>
      </c>
      <c r="I2357" s="23">
        <v>66700</v>
      </c>
      <c r="J2357" s="45">
        <v>429.85</v>
      </c>
      <c r="K2357" t="e">
        <f t="shared" si="36"/>
        <v>#N/A</v>
      </c>
    </row>
    <row r="2358" spans="5:11" hidden="1" x14ac:dyDescent="0.25">
      <c r="E2358">
        <v>78185</v>
      </c>
      <c r="F2358" t="e">
        <v>#N/A</v>
      </c>
      <c r="I2358" s="23">
        <v>66710</v>
      </c>
      <c r="J2358" s="45">
        <v>429.45</v>
      </c>
      <c r="K2358" t="e">
        <f t="shared" si="36"/>
        <v>#N/A</v>
      </c>
    </row>
    <row r="2359" spans="5:11" x14ac:dyDescent="0.25">
      <c r="E2359">
        <v>78191</v>
      </c>
      <c r="F2359" t="e">
        <v>#N/A</v>
      </c>
      <c r="I2359" s="23">
        <v>66711</v>
      </c>
      <c r="J2359" s="45">
        <v>703.18</v>
      </c>
      <c r="K2359">
        <f t="shared" si="36"/>
        <v>66711</v>
      </c>
    </row>
    <row r="2360" spans="5:11" hidden="1" x14ac:dyDescent="0.25">
      <c r="E2360">
        <v>78195</v>
      </c>
      <c r="F2360" t="e">
        <v>#N/A</v>
      </c>
      <c r="I2360" s="23">
        <v>66720</v>
      </c>
      <c r="J2360" s="45">
        <v>464.98</v>
      </c>
      <c r="K2360" t="e">
        <f t="shared" si="36"/>
        <v>#N/A</v>
      </c>
    </row>
    <row r="2361" spans="5:11" hidden="1" x14ac:dyDescent="0.25">
      <c r="E2361">
        <v>78201</v>
      </c>
      <c r="F2361" t="e">
        <v>#N/A</v>
      </c>
      <c r="I2361" s="23">
        <v>66740</v>
      </c>
      <c r="J2361" s="45">
        <v>429.85</v>
      </c>
      <c r="K2361" t="e">
        <f t="shared" si="36"/>
        <v>#N/A</v>
      </c>
    </row>
    <row r="2362" spans="5:11" hidden="1" x14ac:dyDescent="0.25">
      <c r="E2362">
        <v>78202</v>
      </c>
      <c r="F2362" t="e">
        <v>#N/A</v>
      </c>
      <c r="I2362" s="23">
        <v>66761</v>
      </c>
      <c r="J2362" s="45">
        <v>258.45999999999998</v>
      </c>
      <c r="K2362" t="e">
        <f t="shared" si="36"/>
        <v>#N/A</v>
      </c>
    </row>
    <row r="2363" spans="5:11" hidden="1" x14ac:dyDescent="0.25">
      <c r="E2363">
        <v>78205</v>
      </c>
      <c r="F2363" t="e">
        <v>#N/A</v>
      </c>
      <c r="I2363" s="23">
        <v>66762</v>
      </c>
      <c r="J2363" s="45">
        <v>466.83</v>
      </c>
      <c r="K2363" t="e">
        <f t="shared" si="36"/>
        <v>#N/A</v>
      </c>
    </row>
    <row r="2364" spans="5:11" hidden="1" x14ac:dyDescent="0.25">
      <c r="E2364">
        <v>78206</v>
      </c>
      <c r="F2364" t="e">
        <v>#N/A</v>
      </c>
      <c r="I2364" s="23">
        <v>66770</v>
      </c>
      <c r="J2364" s="45">
        <v>529.32000000000005</v>
      </c>
      <c r="K2364" t="e">
        <f t="shared" si="36"/>
        <v>#N/A</v>
      </c>
    </row>
    <row r="2365" spans="5:11" x14ac:dyDescent="0.25">
      <c r="E2365">
        <v>78215</v>
      </c>
      <c r="F2365" t="e">
        <v>#N/A</v>
      </c>
      <c r="I2365" s="23">
        <v>66820</v>
      </c>
      <c r="J2365" s="45">
        <v>433.19</v>
      </c>
      <c r="K2365">
        <f t="shared" si="36"/>
        <v>66820</v>
      </c>
    </row>
    <row r="2366" spans="5:11" hidden="1" x14ac:dyDescent="0.25">
      <c r="E2366">
        <v>78216</v>
      </c>
      <c r="F2366" t="e">
        <v>#N/A</v>
      </c>
      <c r="I2366" s="23">
        <v>66821</v>
      </c>
      <c r="J2366" s="45">
        <v>342.31</v>
      </c>
      <c r="K2366" t="e">
        <f t="shared" si="36"/>
        <v>#N/A</v>
      </c>
    </row>
    <row r="2367" spans="5:11" x14ac:dyDescent="0.25">
      <c r="E2367">
        <v>78226</v>
      </c>
      <c r="F2367" t="e">
        <v>#N/A</v>
      </c>
      <c r="I2367" s="23">
        <v>66825</v>
      </c>
      <c r="J2367" s="45">
        <v>833.33</v>
      </c>
      <c r="K2367">
        <f t="shared" si="36"/>
        <v>66825</v>
      </c>
    </row>
    <row r="2368" spans="5:11" x14ac:dyDescent="0.25">
      <c r="E2368">
        <v>78227</v>
      </c>
      <c r="F2368" t="e">
        <v>#N/A</v>
      </c>
      <c r="I2368" s="23">
        <v>66830</v>
      </c>
      <c r="J2368" s="45">
        <v>777.28</v>
      </c>
      <c r="K2368">
        <f t="shared" si="36"/>
        <v>66830</v>
      </c>
    </row>
    <row r="2369" spans="5:11" x14ac:dyDescent="0.25">
      <c r="E2369">
        <v>78230</v>
      </c>
      <c r="F2369" t="e">
        <v>#N/A</v>
      </c>
      <c r="I2369" s="23">
        <v>66840</v>
      </c>
      <c r="J2369" s="45">
        <v>761.01</v>
      </c>
      <c r="K2369">
        <f t="shared" si="36"/>
        <v>66840</v>
      </c>
    </row>
    <row r="2370" spans="5:11" x14ac:dyDescent="0.25">
      <c r="E2370">
        <v>78231</v>
      </c>
      <c r="F2370" t="e">
        <v>#N/A</v>
      </c>
      <c r="I2370" s="23">
        <v>66850</v>
      </c>
      <c r="J2370" s="45">
        <v>865.54</v>
      </c>
      <c r="K2370">
        <f t="shared" si="36"/>
        <v>66850</v>
      </c>
    </row>
    <row r="2371" spans="5:11" x14ac:dyDescent="0.25">
      <c r="E2371">
        <v>78232</v>
      </c>
      <c r="F2371" t="e">
        <v>#N/A</v>
      </c>
      <c r="I2371" s="23">
        <v>66852</v>
      </c>
      <c r="J2371" s="45">
        <v>921.6</v>
      </c>
      <c r="K2371">
        <f t="shared" si="36"/>
        <v>66852</v>
      </c>
    </row>
    <row r="2372" spans="5:11" x14ac:dyDescent="0.25">
      <c r="E2372">
        <v>78258</v>
      </c>
      <c r="F2372" t="e">
        <v>#N/A</v>
      </c>
      <c r="I2372" s="23">
        <v>66920</v>
      </c>
      <c r="J2372" s="45">
        <v>823.18</v>
      </c>
      <c r="K2372">
        <f t="shared" si="36"/>
        <v>66920</v>
      </c>
    </row>
    <row r="2373" spans="5:11" x14ac:dyDescent="0.25">
      <c r="E2373">
        <v>78261</v>
      </c>
      <c r="F2373" t="e">
        <v>#N/A</v>
      </c>
      <c r="I2373" s="23">
        <v>66930</v>
      </c>
      <c r="J2373" s="45">
        <v>934.96</v>
      </c>
      <c r="K2373">
        <f t="shared" si="36"/>
        <v>66930</v>
      </c>
    </row>
    <row r="2374" spans="5:11" x14ac:dyDescent="0.25">
      <c r="E2374">
        <v>78262</v>
      </c>
      <c r="F2374" t="e">
        <v>#N/A</v>
      </c>
      <c r="I2374" s="23">
        <v>66940</v>
      </c>
      <c r="J2374" s="45">
        <v>854.52</v>
      </c>
      <c r="K2374">
        <f t="shared" ref="K2374:K2437" si="37">VLOOKUP(I2374,$E$4:$F$3113,1,FALSE)</f>
        <v>66940</v>
      </c>
    </row>
    <row r="2375" spans="5:11" x14ac:dyDescent="0.25">
      <c r="E2375">
        <v>78264</v>
      </c>
      <c r="F2375" t="e">
        <v>#N/A</v>
      </c>
      <c r="I2375" s="23">
        <v>66982</v>
      </c>
      <c r="J2375" s="45">
        <v>866.43</v>
      </c>
      <c r="K2375">
        <f t="shared" si="37"/>
        <v>66982</v>
      </c>
    </row>
    <row r="2376" spans="5:11" x14ac:dyDescent="0.25">
      <c r="E2376">
        <v>78265</v>
      </c>
      <c r="F2376" t="e">
        <v>#N/A</v>
      </c>
      <c r="I2376" s="23">
        <v>66983</v>
      </c>
      <c r="J2376" s="45">
        <v>804.94</v>
      </c>
      <c r="K2376">
        <f t="shared" si="37"/>
        <v>66983</v>
      </c>
    </row>
    <row r="2377" spans="5:11" x14ac:dyDescent="0.25">
      <c r="E2377">
        <v>78266</v>
      </c>
      <c r="F2377" t="e">
        <v>#N/A</v>
      </c>
      <c r="I2377" s="23">
        <v>66984</v>
      </c>
      <c r="J2377" s="45">
        <v>698.2</v>
      </c>
      <c r="K2377">
        <f t="shared" si="37"/>
        <v>66984</v>
      </c>
    </row>
    <row r="2378" spans="5:11" x14ac:dyDescent="0.25">
      <c r="E2378">
        <v>78270</v>
      </c>
      <c r="F2378" t="e">
        <v>#N/A</v>
      </c>
      <c r="I2378" s="23">
        <v>66985</v>
      </c>
      <c r="J2378" s="45">
        <v>841.87</v>
      </c>
      <c r="K2378">
        <f t="shared" si="37"/>
        <v>66985</v>
      </c>
    </row>
    <row r="2379" spans="5:11" x14ac:dyDescent="0.25">
      <c r="E2379">
        <v>78271</v>
      </c>
      <c r="F2379" t="e">
        <v>#N/A</v>
      </c>
      <c r="I2379" s="23">
        <v>66986</v>
      </c>
      <c r="J2379" s="45">
        <v>991.39</v>
      </c>
      <c r="K2379">
        <f t="shared" si="37"/>
        <v>66986</v>
      </c>
    </row>
    <row r="2380" spans="5:11" x14ac:dyDescent="0.25">
      <c r="E2380">
        <v>78272</v>
      </c>
      <c r="F2380" t="e">
        <v>#N/A</v>
      </c>
      <c r="I2380" s="23">
        <v>66990</v>
      </c>
      <c r="J2380" s="45">
        <v>97.97</v>
      </c>
      <c r="K2380">
        <f t="shared" si="37"/>
        <v>66990</v>
      </c>
    </row>
    <row r="2381" spans="5:11" x14ac:dyDescent="0.25">
      <c r="E2381">
        <v>78278</v>
      </c>
      <c r="F2381" t="e">
        <v>#N/A</v>
      </c>
      <c r="I2381" s="23">
        <v>67005</v>
      </c>
      <c r="J2381" s="45">
        <v>517.72</v>
      </c>
      <c r="K2381">
        <f t="shared" si="37"/>
        <v>67005</v>
      </c>
    </row>
    <row r="2382" spans="5:11" x14ac:dyDescent="0.25">
      <c r="E2382">
        <v>78282</v>
      </c>
      <c r="F2382" t="e">
        <v>#N/A</v>
      </c>
      <c r="I2382" s="23">
        <v>67010</v>
      </c>
      <c r="J2382" s="45">
        <v>593.16999999999996</v>
      </c>
      <c r="K2382">
        <f t="shared" si="37"/>
        <v>67010</v>
      </c>
    </row>
    <row r="2383" spans="5:11" x14ac:dyDescent="0.25">
      <c r="E2383">
        <v>78290</v>
      </c>
      <c r="F2383" t="e">
        <v>#N/A</v>
      </c>
      <c r="I2383" s="23">
        <v>67015</v>
      </c>
      <c r="J2383" s="45">
        <v>635.17999999999995</v>
      </c>
      <c r="K2383">
        <f t="shared" si="37"/>
        <v>67015</v>
      </c>
    </row>
    <row r="2384" spans="5:11" hidden="1" x14ac:dyDescent="0.25">
      <c r="E2384">
        <v>78291</v>
      </c>
      <c r="F2384" t="e">
        <v>#N/A</v>
      </c>
      <c r="I2384" s="23">
        <v>67025</v>
      </c>
      <c r="J2384" s="45">
        <v>692.04</v>
      </c>
      <c r="K2384" t="e">
        <f t="shared" si="37"/>
        <v>#N/A</v>
      </c>
    </row>
    <row r="2385" spans="5:11" x14ac:dyDescent="0.25">
      <c r="E2385">
        <v>78300</v>
      </c>
      <c r="F2385" t="e">
        <v>#N/A</v>
      </c>
      <c r="I2385" s="23">
        <v>67027</v>
      </c>
      <c r="J2385" s="45">
        <v>930.09</v>
      </c>
      <c r="K2385">
        <f t="shared" si="37"/>
        <v>67027</v>
      </c>
    </row>
    <row r="2386" spans="5:11" hidden="1" x14ac:dyDescent="0.25">
      <c r="E2386">
        <v>78305</v>
      </c>
      <c r="F2386" t="e">
        <v>#N/A</v>
      </c>
      <c r="I2386" s="23">
        <v>67028</v>
      </c>
      <c r="J2386" s="45">
        <v>109.1</v>
      </c>
      <c r="K2386" t="e">
        <f t="shared" si="37"/>
        <v>#N/A</v>
      </c>
    </row>
    <row r="2387" spans="5:11" x14ac:dyDescent="0.25">
      <c r="E2387">
        <v>78306</v>
      </c>
      <c r="F2387" t="e">
        <v>#N/A</v>
      </c>
      <c r="I2387" s="23">
        <v>67030</v>
      </c>
      <c r="J2387" s="45">
        <v>584.16999999999996</v>
      </c>
      <c r="K2387">
        <f t="shared" si="37"/>
        <v>67030</v>
      </c>
    </row>
    <row r="2388" spans="5:11" hidden="1" x14ac:dyDescent="0.25">
      <c r="E2388">
        <v>78315</v>
      </c>
      <c r="F2388" t="e">
        <v>#N/A</v>
      </c>
      <c r="I2388" s="23">
        <v>67031</v>
      </c>
      <c r="J2388" s="45">
        <v>390.81</v>
      </c>
      <c r="K2388" t="e">
        <f t="shared" si="37"/>
        <v>#N/A</v>
      </c>
    </row>
    <row r="2389" spans="5:11" x14ac:dyDescent="0.25">
      <c r="E2389">
        <v>78320</v>
      </c>
      <c r="F2389" t="e">
        <v>#N/A</v>
      </c>
      <c r="I2389" s="23">
        <v>67036</v>
      </c>
      <c r="J2389" s="45">
        <v>984.2</v>
      </c>
      <c r="K2389">
        <f t="shared" si="37"/>
        <v>67036</v>
      </c>
    </row>
    <row r="2390" spans="5:11" x14ac:dyDescent="0.25">
      <c r="E2390">
        <v>78414</v>
      </c>
      <c r="F2390" t="e">
        <v>#N/A</v>
      </c>
      <c r="I2390" s="23">
        <v>67039</v>
      </c>
      <c r="J2390" s="45">
        <v>1053.19</v>
      </c>
      <c r="K2390">
        <f t="shared" si="37"/>
        <v>67039</v>
      </c>
    </row>
    <row r="2391" spans="5:11" x14ac:dyDescent="0.25">
      <c r="E2391">
        <v>78428</v>
      </c>
      <c r="F2391" t="e">
        <v>#N/A</v>
      </c>
      <c r="I2391" s="23">
        <v>67040</v>
      </c>
      <c r="J2391" s="45">
        <v>1137.43</v>
      </c>
      <c r="K2391">
        <f t="shared" si="37"/>
        <v>67040</v>
      </c>
    </row>
    <row r="2392" spans="5:11" x14ac:dyDescent="0.25">
      <c r="E2392">
        <v>78445</v>
      </c>
      <c r="F2392" t="e">
        <v>#N/A</v>
      </c>
      <c r="I2392" s="23">
        <v>67041</v>
      </c>
      <c r="J2392" s="45">
        <v>1255.58</v>
      </c>
      <c r="K2392">
        <f t="shared" si="37"/>
        <v>67041</v>
      </c>
    </row>
    <row r="2393" spans="5:11" x14ac:dyDescent="0.25">
      <c r="E2393">
        <v>78451</v>
      </c>
      <c r="F2393" t="e">
        <v>#N/A</v>
      </c>
      <c r="I2393" s="23">
        <v>67042</v>
      </c>
      <c r="J2393" s="45">
        <v>1255.98</v>
      </c>
      <c r="K2393">
        <f t="shared" si="37"/>
        <v>67042</v>
      </c>
    </row>
    <row r="2394" spans="5:11" x14ac:dyDescent="0.25">
      <c r="E2394">
        <v>78452</v>
      </c>
      <c r="F2394" t="e">
        <v>#N/A</v>
      </c>
      <c r="I2394" s="23">
        <v>67043</v>
      </c>
      <c r="J2394" s="45">
        <v>1325.36</v>
      </c>
      <c r="K2394">
        <f t="shared" si="37"/>
        <v>67043</v>
      </c>
    </row>
    <row r="2395" spans="5:11" hidden="1" x14ac:dyDescent="0.25">
      <c r="E2395">
        <v>78453</v>
      </c>
      <c r="F2395" t="e">
        <v>#N/A</v>
      </c>
      <c r="I2395" s="23">
        <v>67101</v>
      </c>
      <c r="J2395" s="45">
        <v>736.63</v>
      </c>
      <c r="K2395" t="e">
        <f t="shared" si="37"/>
        <v>#N/A</v>
      </c>
    </row>
    <row r="2396" spans="5:11" hidden="1" x14ac:dyDescent="0.25">
      <c r="E2396">
        <v>78454</v>
      </c>
      <c r="F2396" t="e">
        <v>#N/A</v>
      </c>
      <c r="I2396" s="23">
        <v>67105</v>
      </c>
      <c r="J2396" s="45">
        <v>703.39</v>
      </c>
      <c r="K2396" t="e">
        <f t="shared" si="37"/>
        <v>#N/A</v>
      </c>
    </row>
    <row r="2397" spans="5:11" x14ac:dyDescent="0.25">
      <c r="E2397">
        <v>78456</v>
      </c>
      <c r="F2397" t="e">
        <v>#N/A</v>
      </c>
      <c r="I2397" s="23">
        <v>67107</v>
      </c>
      <c r="J2397" s="45">
        <v>1109.23</v>
      </c>
      <c r="K2397">
        <f t="shared" si="37"/>
        <v>67107</v>
      </c>
    </row>
    <row r="2398" spans="5:11" x14ac:dyDescent="0.25">
      <c r="E2398">
        <v>78457</v>
      </c>
      <c r="F2398" t="e">
        <v>#N/A</v>
      </c>
      <c r="I2398" s="23">
        <v>67108</v>
      </c>
      <c r="J2398" s="45">
        <v>1424.51</v>
      </c>
      <c r="K2398">
        <f t="shared" si="37"/>
        <v>67108</v>
      </c>
    </row>
    <row r="2399" spans="5:11" hidden="1" x14ac:dyDescent="0.25">
      <c r="E2399">
        <v>78458</v>
      </c>
      <c r="F2399" t="e">
        <v>#N/A</v>
      </c>
      <c r="I2399" s="23">
        <v>67110</v>
      </c>
      <c r="J2399" s="45">
        <v>764.2</v>
      </c>
      <c r="K2399" t="e">
        <f t="shared" si="37"/>
        <v>#N/A</v>
      </c>
    </row>
    <row r="2400" spans="5:11" x14ac:dyDescent="0.25">
      <c r="E2400">
        <v>78459</v>
      </c>
      <c r="F2400" t="e">
        <v>#N/A</v>
      </c>
      <c r="I2400" s="23">
        <v>67113</v>
      </c>
      <c r="J2400" s="45">
        <v>1539.41</v>
      </c>
      <c r="K2400">
        <f t="shared" si="37"/>
        <v>67113</v>
      </c>
    </row>
    <row r="2401" spans="5:11" x14ac:dyDescent="0.25">
      <c r="E2401">
        <v>78466</v>
      </c>
      <c r="F2401" t="e">
        <v>#N/A</v>
      </c>
      <c r="I2401" s="23">
        <v>67115</v>
      </c>
      <c r="J2401" s="45">
        <v>547.52</v>
      </c>
      <c r="K2401">
        <f t="shared" si="37"/>
        <v>67115</v>
      </c>
    </row>
    <row r="2402" spans="5:11" hidden="1" x14ac:dyDescent="0.25">
      <c r="E2402">
        <v>78468</v>
      </c>
      <c r="F2402" t="e">
        <v>#N/A</v>
      </c>
      <c r="I2402" s="23">
        <v>67120</v>
      </c>
      <c r="J2402" s="45">
        <v>610.75</v>
      </c>
      <c r="K2402" t="e">
        <f t="shared" si="37"/>
        <v>#N/A</v>
      </c>
    </row>
    <row r="2403" spans="5:11" x14ac:dyDescent="0.25">
      <c r="E2403">
        <v>78469</v>
      </c>
      <c r="F2403" t="e">
        <v>#N/A</v>
      </c>
      <c r="I2403" s="23">
        <v>67121</v>
      </c>
      <c r="J2403" s="45">
        <v>991.42</v>
      </c>
      <c r="K2403">
        <f t="shared" si="37"/>
        <v>67121</v>
      </c>
    </row>
    <row r="2404" spans="5:11" hidden="1" x14ac:dyDescent="0.25">
      <c r="E2404">
        <v>78472</v>
      </c>
      <c r="F2404" t="e">
        <v>#N/A</v>
      </c>
      <c r="I2404" s="23">
        <v>67141</v>
      </c>
      <c r="J2404" s="45">
        <v>534.08000000000004</v>
      </c>
      <c r="K2404" t="e">
        <f t="shared" si="37"/>
        <v>#N/A</v>
      </c>
    </row>
    <row r="2405" spans="5:11" hidden="1" x14ac:dyDescent="0.25">
      <c r="E2405">
        <v>78473</v>
      </c>
      <c r="F2405" t="e">
        <v>#N/A</v>
      </c>
      <c r="I2405" s="23">
        <v>67145</v>
      </c>
      <c r="J2405" s="45">
        <v>545.14</v>
      </c>
      <c r="K2405" t="e">
        <f t="shared" si="37"/>
        <v>#N/A</v>
      </c>
    </row>
    <row r="2406" spans="5:11" hidden="1" x14ac:dyDescent="0.25">
      <c r="E2406">
        <v>78481</v>
      </c>
      <c r="F2406" t="e">
        <v>#N/A</v>
      </c>
      <c r="I2406" s="23">
        <v>67208</v>
      </c>
      <c r="J2406" s="45">
        <v>632.09</v>
      </c>
      <c r="K2406" t="e">
        <f t="shared" si="37"/>
        <v>#N/A</v>
      </c>
    </row>
    <row r="2407" spans="5:11" hidden="1" x14ac:dyDescent="0.25">
      <c r="E2407">
        <v>78483</v>
      </c>
      <c r="F2407" t="e">
        <v>#N/A</v>
      </c>
      <c r="I2407" s="23">
        <v>67210</v>
      </c>
      <c r="J2407" s="45">
        <v>547.41999999999996</v>
      </c>
      <c r="K2407" t="e">
        <f t="shared" si="37"/>
        <v>#N/A</v>
      </c>
    </row>
    <row r="2408" spans="5:11" x14ac:dyDescent="0.25">
      <c r="E2408">
        <v>78491</v>
      </c>
      <c r="F2408" t="e">
        <v>#N/A</v>
      </c>
      <c r="I2408" s="23">
        <v>67218</v>
      </c>
      <c r="J2408" s="45">
        <v>1504.62</v>
      </c>
      <c r="K2408">
        <f t="shared" si="37"/>
        <v>67218</v>
      </c>
    </row>
    <row r="2409" spans="5:11" hidden="1" x14ac:dyDescent="0.25">
      <c r="E2409">
        <v>78492</v>
      </c>
      <c r="F2409" t="e">
        <v>#N/A</v>
      </c>
      <c r="I2409" s="23">
        <v>67220</v>
      </c>
      <c r="J2409" s="45">
        <v>547.41999999999996</v>
      </c>
      <c r="K2409" t="e">
        <f t="shared" si="37"/>
        <v>#N/A</v>
      </c>
    </row>
    <row r="2410" spans="5:11" hidden="1" x14ac:dyDescent="0.25">
      <c r="E2410">
        <v>78494</v>
      </c>
      <c r="F2410" t="e">
        <v>#N/A</v>
      </c>
      <c r="I2410" s="23">
        <v>67221</v>
      </c>
      <c r="J2410" s="45">
        <v>231.43</v>
      </c>
      <c r="K2410" t="e">
        <f t="shared" si="37"/>
        <v>#N/A</v>
      </c>
    </row>
    <row r="2411" spans="5:11" hidden="1" x14ac:dyDescent="0.25">
      <c r="E2411">
        <v>78496</v>
      </c>
      <c r="F2411" t="e">
        <v>#N/A</v>
      </c>
      <c r="I2411" s="23">
        <v>67225</v>
      </c>
      <c r="J2411" s="45">
        <v>30.1</v>
      </c>
      <c r="K2411" t="e">
        <f t="shared" si="37"/>
        <v>#N/A</v>
      </c>
    </row>
    <row r="2412" spans="5:11" hidden="1" x14ac:dyDescent="0.25">
      <c r="E2412">
        <v>78579</v>
      </c>
      <c r="F2412" t="e">
        <v>#N/A</v>
      </c>
      <c r="I2412" s="23">
        <v>67227</v>
      </c>
      <c r="J2412" s="45">
        <v>280.39</v>
      </c>
      <c r="K2412" t="e">
        <f t="shared" si="37"/>
        <v>#N/A</v>
      </c>
    </row>
    <row r="2413" spans="5:11" hidden="1" x14ac:dyDescent="0.25">
      <c r="E2413">
        <v>78580</v>
      </c>
      <c r="F2413" t="e">
        <v>#N/A</v>
      </c>
      <c r="I2413" s="23">
        <v>67228</v>
      </c>
      <c r="J2413" s="45">
        <v>334.72</v>
      </c>
      <c r="K2413" t="e">
        <f t="shared" si="37"/>
        <v>#N/A</v>
      </c>
    </row>
    <row r="2414" spans="5:11" x14ac:dyDescent="0.25">
      <c r="E2414">
        <v>78582</v>
      </c>
      <c r="F2414" t="e">
        <v>#N/A</v>
      </c>
      <c r="I2414" s="23">
        <v>67229</v>
      </c>
      <c r="J2414" s="45">
        <v>1214.92</v>
      </c>
      <c r="K2414">
        <f t="shared" si="37"/>
        <v>67229</v>
      </c>
    </row>
    <row r="2415" spans="5:11" x14ac:dyDescent="0.25">
      <c r="E2415">
        <v>78597</v>
      </c>
      <c r="F2415" t="e">
        <v>#N/A</v>
      </c>
      <c r="I2415" s="23">
        <v>67250</v>
      </c>
      <c r="J2415" s="45">
        <v>854.9</v>
      </c>
      <c r="K2415">
        <f t="shared" si="37"/>
        <v>67250</v>
      </c>
    </row>
    <row r="2416" spans="5:11" x14ac:dyDescent="0.25">
      <c r="E2416">
        <v>78598</v>
      </c>
      <c r="F2416" t="e">
        <v>#N/A</v>
      </c>
      <c r="I2416" s="23">
        <v>67255</v>
      </c>
      <c r="J2416" s="45">
        <v>748.24</v>
      </c>
      <c r="K2416">
        <f t="shared" si="37"/>
        <v>67255</v>
      </c>
    </row>
    <row r="2417" spans="5:11" x14ac:dyDescent="0.25">
      <c r="E2417">
        <v>78600</v>
      </c>
      <c r="F2417" t="e">
        <v>#N/A</v>
      </c>
      <c r="I2417" s="23">
        <v>67311</v>
      </c>
      <c r="J2417" s="45">
        <v>653.80999999999995</v>
      </c>
      <c r="K2417">
        <f t="shared" si="37"/>
        <v>67311</v>
      </c>
    </row>
    <row r="2418" spans="5:11" x14ac:dyDescent="0.25">
      <c r="E2418">
        <v>78601</v>
      </c>
      <c r="F2418" t="e">
        <v>#N/A</v>
      </c>
      <c r="I2418" s="23">
        <v>67312</v>
      </c>
      <c r="J2418" s="45">
        <v>776.97</v>
      </c>
      <c r="K2418">
        <f t="shared" si="37"/>
        <v>67312</v>
      </c>
    </row>
    <row r="2419" spans="5:11" x14ac:dyDescent="0.25">
      <c r="E2419">
        <v>78605</v>
      </c>
      <c r="F2419" t="e">
        <v>#N/A</v>
      </c>
      <c r="I2419" s="23">
        <v>67314</v>
      </c>
      <c r="J2419" s="45">
        <v>735.86</v>
      </c>
      <c r="K2419">
        <f t="shared" si="37"/>
        <v>67314</v>
      </c>
    </row>
    <row r="2420" spans="5:11" x14ac:dyDescent="0.25">
      <c r="E2420">
        <v>78606</v>
      </c>
      <c r="F2420" t="e">
        <v>#N/A</v>
      </c>
      <c r="I2420" s="23">
        <v>67316</v>
      </c>
      <c r="J2420" s="45">
        <v>874.22</v>
      </c>
      <c r="K2420">
        <f t="shared" si="37"/>
        <v>67316</v>
      </c>
    </row>
    <row r="2421" spans="5:11" x14ac:dyDescent="0.25">
      <c r="E2421">
        <v>78607</v>
      </c>
      <c r="F2421" t="e">
        <v>#N/A</v>
      </c>
      <c r="I2421" s="23">
        <v>67318</v>
      </c>
      <c r="J2421" s="45">
        <v>769.7</v>
      </c>
      <c r="K2421">
        <f t="shared" si="37"/>
        <v>67318</v>
      </c>
    </row>
    <row r="2422" spans="5:11" x14ac:dyDescent="0.25">
      <c r="E2422">
        <v>78608</v>
      </c>
      <c r="F2422" t="e">
        <v>#N/A</v>
      </c>
      <c r="I2422" s="23">
        <v>67320</v>
      </c>
      <c r="J2422" s="45">
        <v>349.53</v>
      </c>
      <c r="K2422">
        <f t="shared" si="37"/>
        <v>67320</v>
      </c>
    </row>
    <row r="2423" spans="5:11" x14ac:dyDescent="0.25">
      <c r="E2423">
        <v>78610</v>
      </c>
      <c r="F2423" t="e">
        <v>#N/A</v>
      </c>
      <c r="I2423" s="23">
        <v>67331</v>
      </c>
      <c r="J2423" s="45">
        <v>331.59</v>
      </c>
      <c r="K2423">
        <f t="shared" si="37"/>
        <v>67331</v>
      </c>
    </row>
    <row r="2424" spans="5:11" x14ac:dyDescent="0.25">
      <c r="E2424">
        <v>78630</v>
      </c>
      <c r="F2424" t="e">
        <v>#N/A</v>
      </c>
      <c r="I2424" s="23">
        <v>67332</v>
      </c>
      <c r="J2424" s="45">
        <v>359.82</v>
      </c>
      <c r="K2424">
        <f t="shared" si="37"/>
        <v>67332</v>
      </c>
    </row>
    <row r="2425" spans="5:11" x14ac:dyDescent="0.25">
      <c r="E2425">
        <v>78635</v>
      </c>
      <c r="F2425" t="e">
        <v>#N/A</v>
      </c>
      <c r="I2425" s="23">
        <v>67334</v>
      </c>
      <c r="J2425" s="45">
        <v>327.06</v>
      </c>
      <c r="K2425">
        <f t="shared" si="37"/>
        <v>67334</v>
      </c>
    </row>
    <row r="2426" spans="5:11" x14ac:dyDescent="0.25">
      <c r="E2426">
        <v>78645</v>
      </c>
      <c r="F2426" t="e">
        <v>#N/A</v>
      </c>
      <c r="I2426" s="23">
        <v>67335</v>
      </c>
      <c r="J2426" s="45">
        <v>160.84</v>
      </c>
      <c r="K2426">
        <f t="shared" si="37"/>
        <v>67335</v>
      </c>
    </row>
    <row r="2427" spans="5:11" x14ac:dyDescent="0.25">
      <c r="E2427">
        <v>78647</v>
      </c>
      <c r="F2427" t="e">
        <v>#N/A</v>
      </c>
      <c r="I2427" s="23">
        <v>67340</v>
      </c>
      <c r="J2427" s="45">
        <v>388.82</v>
      </c>
      <c r="K2427">
        <f t="shared" si="37"/>
        <v>67340</v>
      </c>
    </row>
    <row r="2428" spans="5:11" x14ac:dyDescent="0.25">
      <c r="E2428">
        <v>78650</v>
      </c>
      <c r="F2428" t="e">
        <v>#N/A</v>
      </c>
      <c r="I2428" s="23">
        <v>67343</v>
      </c>
      <c r="J2428" s="45">
        <v>714.87</v>
      </c>
      <c r="K2428">
        <f t="shared" si="37"/>
        <v>67343</v>
      </c>
    </row>
    <row r="2429" spans="5:11" hidden="1" x14ac:dyDescent="0.25">
      <c r="E2429">
        <v>78660</v>
      </c>
      <c r="F2429" t="e">
        <v>#N/A</v>
      </c>
      <c r="I2429" s="23">
        <v>67345</v>
      </c>
      <c r="J2429" s="45">
        <v>238.83</v>
      </c>
      <c r="K2429" t="e">
        <f t="shared" si="37"/>
        <v>#N/A</v>
      </c>
    </row>
    <row r="2430" spans="5:11" x14ac:dyDescent="0.25">
      <c r="E2430">
        <v>78700</v>
      </c>
      <c r="F2430" t="e">
        <v>#N/A</v>
      </c>
      <c r="I2430" s="23">
        <v>67346</v>
      </c>
      <c r="J2430" s="45">
        <v>210.96</v>
      </c>
      <c r="K2430">
        <f t="shared" si="37"/>
        <v>67346</v>
      </c>
    </row>
    <row r="2431" spans="5:11" x14ac:dyDescent="0.25">
      <c r="E2431">
        <v>78701</v>
      </c>
      <c r="F2431" t="e">
        <v>#N/A</v>
      </c>
      <c r="I2431" s="23">
        <v>67400</v>
      </c>
      <c r="J2431" s="45">
        <v>1018.6</v>
      </c>
      <c r="K2431">
        <f t="shared" si="37"/>
        <v>67400</v>
      </c>
    </row>
    <row r="2432" spans="5:11" x14ac:dyDescent="0.25">
      <c r="E2432">
        <v>78707</v>
      </c>
      <c r="F2432" t="e">
        <v>#N/A</v>
      </c>
      <c r="I2432" s="23">
        <v>67405</v>
      </c>
      <c r="J2432" s="45">
        <v>871.98</v>
      </c>
      <c r="K2432">
        <f t="shared" si="37"/>
        <v>67405</v>
      </c>
    </row>
    <row r="2433" spans="5:11" x14ac:dyDescent="0.25">
      <c r="E2433">
        <v>78708</v>
      </c>
      <c r="F2433" t="e">
        <v>#N/A</v>
      </c>
      <c r="I2433" s="23">
        <v>67412</v>
      </c>
      <c r="J2433" s="45">
        <v>932.07</v>
      </c>
      <c r="K2433">
        <f t="shared" si="37"/>
        <v>67412</v>
      </c>
    </row>
    <row r="2434" spans="5:11" x14ac:dyDescent="0.25">
      <c r="E2434">
        <v>78709</v>
      </c>
      <c r="F2434" t="e">
        <v>#N/A</v>
      </c>
      <c r="I2434" s="23">
        <v>67413</v>
      </c>
      <c r="J2434" s="45">
        <v>937.86</v>
      </c>
      <c r="K2434">
        <f t="shared" si="37"/>
        <v>67413</v>
      </c>
    </row>
    <row r="2435" spans="5:11" x14ac:dyDescent="0.25">
      <c r="E2435">
        <v>78710</v>
      </c>
      <c r="F2435" t="e">
        <v>#N/A</v>
      </c>
      <c r="I2435" s="23">
        <v>67414</v>
      </c>
      <c r="J2435" s="45">
        <v>1445.7</v>
      </c>
      <c r="K2435">
        <f t="shared" si="37"/>
        <v>67414</v>
      </c>
    </row>
    <row r="2436" spans="5:11" x14ac:dyDescent="0.25">
      <c r="E2436">
        <v>78725</v>
      </c>
      <c r="F2436" t="e">
        <v>#N/A</v>
      </c>
      <c r="I2436" s="23">
        <v>67415</v>
      </c>
      <c r="J2436" s="45">
        <v>113.17</v>
      </c>
      <c r="K2436">
        <f t="shared" si="37"/>
        <v>67415</v>
      </c>
    </row>
    <row r="2437" spans="5:11" x14ac:dyDescent="0.25">
      <c r="E2437">
        <v>78730</v>
      </c>
      <c r="F2437" t="e">
        <v>#N/A</v>
      </c>
      <c r="I2437" s="23">
        <v>67420</v>
      </c>
      <c r="J2437" s="45">
        <v>1765.76</v>
      </c>
      <c r="K2437">
        <f t="shared" si="37"/>
        <v>67420</v>
      </c>
    </row>
    <row r="2438" spans="5:11" x14ac:dyDescent="0.25">
      <c r="E2438">
        <v>78740</v>
      </c>
      <c r="F2438" t="e">
        <v>#N/A</v>
      </c>
      <c r="I2438" s="23">
        <v>67430</v>
      </c>
      <c r="J2438" s="45">
        <v>1357.15</v>
      </c>
      <c r="K2438">
        <f t="shared" ref="K2438:K2501" si="38">VLOOKUP(I2438,$E$4:$F$3113,1,FALSE)</f>
        <v>67430</v>
      </c>
    </row>
    <row r="2439" spans="5:11" x14ac:dyDescent="0.25">
      <c r="E2439">
        <v>78761</v>
      </c>
      <c r="F2439" t="e">
        <v>#N/A</v>
      </c>
      <c r="I2439" s="23">
        <v>67440</v>
      </c>
      <c r="J2439" s="45">
        <v>1317.6</v>
      </c>
      <c r="K2439">
        <f t="shared" si="38"/>
        <v>67440</v>
      </c>
    </row>
    <row r="2440" spans="5:11" x14ac:dyDescent="0.25">
      <c r="E2440">
        <v>78800</v>
      </c>
      <c r="F2440" t="e">
        <v>#N/A</v>
      </c>
      <c r="I2440" s="23">
        <v>67445</v>
      </c>
      <c r="J2440" s="45">
        <v>1528.72</v>
      </c>
      <c r="K2440">
        <f t="shared" si="38"/>
        <v>67445</v>
      </c>
    </row>
    <row r="2441" spans="5:11" x14ac:dyDescent="0.25">
      <c r="E2441">
        <v>78801</v>
      </c>
      <c r="F2441" t="e">
        <v>#N/A</v>
      </c>
      <c r="I2441" s="23">
        <v>67450</v>
      </c>
      <c r="J2441" s="45">
        <v>1373.9</v>
      </c>
      <c r="K2441">
        <f t="shared" si="38"/>
        <v>67450</v>
      </c>
    </row>
    <row r="2442" spans="5:11" hidden="1" x14ac:dyDescent="0.25">
      <c r="E2442">
        <v>78802</v>
      </c>
      <c r="F2442" t="e">
        <v>#N/A</v>
      </c>
      <c r="I2442" s="23">
        <v>67500</v>
      </c>
      <c r="J2442" s="45">
        <v>77.28</v>
      </c>
      <c r="K2442" t="e">
        <f t="shared" si="38"/>
        <v>#N/A</v>
      </c>
    </row>
    <row r="2443" spans="5:11" hidden="1" x14ac:dyDescent="0.25">
      <c r="E2443">
        <v>78803</v>
      </c>
      <c r="F2443" t="e">
        <v>#N/A</v>
      </c>
      <c r="I2443" s="23">
        <v>67505</v>
      </c>
      <c r="J2443" s="45">
        <v>88.39</v>
      </c>
      <c r="K2443" t="e">
        <f t="shared" si="38"/>
        <v>#N/A</v>
      </c>
    </row>
    <row r="2444" spans="5:11" hidden="1" x14ac:dyDescent="0.25">
      <c r="E2444">
        <v>78804</v>
      </c>
      <c r="F2444" t="e">
        <v>#N/A</v>
      </c>
      <c r="I2444" s="23">
        <v>67515</v>
      </c>
      <c r="J2444" s="45">
        <v>96.77</v>
      </c>
      <c r="K2444" t="e">
        <f t="shared" si="38"/>
        <v>#N/A</v>
      </c>
    </row>
    <row r="2445" spans="5:11" x14ac:dyDescent="0.25">
      <c r="E2445">
        <v>78805</v>
      </c>
      <c r="F2445" t="e">
        <v>#N/A</v>
      </c>
      <c r="I2445" s="23">
        <v>67550</v>
      </c>
      <c r="J2445" s="45">
        <v>1055.95</v>
      </c>
      <c r="K2445">
        <f t="shared" si="38"/>
        <v>67550</v>
      </c>
    </row>
    <row r="2446" spans="5:11" x14ac:dyDescent="0.25">
      <c r="E2446">
        <v>78806</v>
      </c>
      <c r="F2446" t="e">
        <v>#N/A</v>
      </c>
      <c r="I2446" s="23">
        <v>67560</v>
      </c>
      <c r="J2446" s="45">
        <v>1081.81</v>
      </c>
      <c r="K2446">
        <f t="shared" si="38"/>
        <v>67560</v>
      </c>
    </row>
    <row r="2447" spans="5:11" x14ac:dyDescent="0.25">
      <c r="E2447">
        <v>78807</v>
      </c>
      <c r="F2447" t="e">
        <v>#N/A</v>
      </c>
      <c r="I2447" s="23">
        <v>67570</v>
      </c>
      <c r="J2447" s="45">
        <v>1272.98</v>
      </c>
      <c r="K2447">
        <f t="shared" si="38"/>
        <v>67570</v>
      </c>
    </row>
    <row r="2448" spans="5:11" hidden="1" x14ac:dyDescent="0.25">
      <c r="E2448">
        <v>78808</v>
      </c>
      <c r="F2448" t="e">
        <v>#N/A</v>
      </c>
      <c r="I2448" s="23">
        <v>67700</v>
      </c>
      <c r="J2448" s="45">
        <v>127.77</v>
      </c>
      <c r="K2448" t="e">
        <f t="shared" si="38"/>
        <v>#N/A</v>
      </c>
    </row>
    <row r="2449" spans="5:11" hidden="1" x14ac:dyDescent="0.25">
      <c r="E2449">
        <v>78811</v>
      </c>
      <c r="F2449" t="e">
        <v>#N/A</v>
      </c>
      <c r="I2449" s="23">
        <v>67710</v>
      </c>
      <c r="J2449" s="45">
        <v>107.24</v>
      </c>
      <c r="K2449" t="e">
        <f t="shared" si="38"/>
        <v>#N/A</v>
      </c>
    </row>
    <row r="2450" spans="5:11" hidden="1" x14ac:dyDescent="0.25">
      <c r="E2450">
        <v>78812</v>
      </c>
      <c r="F2450" t="e">
        <v>#N/A</v>
      </c>
      <c r="I2450" s="23">
        <v>67715</v>
      </c>
      <c r="J2450" s="45">
        <v>119.36</v>
      </c>
      <c r="K2450" t="e">
        <f t="shared" si="38"/>
        <v>#N/A</v>
      </c>
    </row>
    <row r="2451" spans="5:11" hidden="1" x14ac:dyDescent="0.25">
      <c r="E2451">
        <v>78813</v>
      </c>
      <c r="F2451" t="e">
        <v>#N/A</v>
      </c>
      <c r="I2451" s="23">
        <v>67800</v>
      </c>
      <c r="J2451" s="45">
        <v>112.85</v>
      </c>
      <c r="K2451" t="e">
        <f t="shared" si="38"/>
        <v>#N/A</v>
      </c>
    </row>
    <row r="2452" spans="5:11" hidden="1" x14ac:dyDescent="0.25">
      <c r="E2452">
        <v>78814</v>
      </c>
      <c r="F2452" t="e">
        <v>#N/A</v>
      </c>
      <c r="I2452" s="23">
        <v>67801</v>
      </c>
      <c r="J2452" s="45">
        <v>145.65</v>
      </c>
      <c r="K2452" t="e">
        <f t="shared" si="38"/>
        <v>#N/A</v>
      </c>
    </row>
    <row r="2453" spans="5:11" hidden="1" x14ac:dyDescent="0.25">
      <c r="E2453">
        <v>78815</v>
      </c>
      <c r="F2453" t="e">
        <v>#N/A</v>
      </c>
      <c r="I2453" s="23">
        <v>67805</v>
      </c>
      <c r="J2453" s="45">
        <v>179.77</v>
      </c>
      <c r="K2453" t="e">
        <f t="shared" si="38"/>
        <v>#N/A</v>
      </c>
    </row>
    <row r="2454" spans="5:11" x14ac:dyDescent="0.25">
      <c r="E2454">
        <v>78816</v>
      </c>
      <c r="F2454" t="e">
        <v>#N/A</v>
      </c>
      <c r="I2454" s="23">
        <v>67808</v>
      </c>
      <c r="J2454" s="45">
        <v>404.41</v>
      </c>
      <c r="K2454">
        <f t="shared" si="38"/>
        <v>67808</v>
      </c>
    </row>
    <row r="2455" spans="5:11" hidden="1" x14ac:dyDescent="0.25">
      <c r="E2455">
        <v>79005</v>
      </c>
      <c r="F2455" t="e">
        <v>#N/A</v>
      </c>
      <c r="I2455" s="23">
        <v>67810</v>
      </c>
      <c r="J2455" s="45">
        <v>78.16</v>
      </c>
      <c r="K2455" t="e">
        <f t="shared" si="38"/>
        <v>#N/A</v>
      </c>
    </row>
    <row r="2456" spans="5:11" hidden="1" x14ac:dyDescent="0.25">
      <c r="E2456">
        <v>79101</v>
      </c>
      <c r="F2456" t="e">
        <v>#N/A</v>
      </c>
      <c r="I2456" s="23">
        <v>67820</v>
      </c>
      <c r="J2456" s="45">
        <v>58.23</v>
      </c>
      <c r="K2456" t="e">
        <f t="shared" si="38"/>
        <v>#N/A</v>
      </c>
    </row>
    <row r="2457" spans="5:11" hidden="1" x14ac:dyDescent="0.25">
      <c r="E2457">
        <v>79200</v>
      </c>
      <c r="F2457" t="e">
        <v>#N/A</v>
      </c>
      <c r="I2457" s="23">
        <v>67825</v>
      </c>
      <c r="J2457" s="45">
        <v>133.32</v>
      </c>
      <c r="K2457" t="e">
        <f t="shared" si="38"/>
        <v>#N/A</v>
      </c>
    </row>
    <row r="2458" spans="5:11" hidden="1" x14ac:dyDescent="0.25">
      <c r="E2458">
        <v>79300</v>
      </c>
      <c r="F2458" t="e">
        <v>#N/A</v>
      </c>
      <c r="I2458" s="23">
        <v>67830</v>
      </c>
      <c r="J2458" s="45">
        <v>151.46</v>
      </c>
      <c r="K2458" t="e">
        <f t="shared" si="38"/>
        <v>#N/A</v>
      </c>
    </row>
    <row r="2459" spans="5:11" x14ac:dyDescent="0.25">
      <c r="E2459">
        <v>79403</v>
      </c>
      <c r="F2459" t="e">
        <v>#N/A</v>
      </c>
      <c r="I2459" s="23">
        <v>67835</v>
      </c>
      <c r="J2459" s="45">
        <v>478.94</v>
      </c>
      <c r="K2459">
        <f t="shared" si="38"/>
        <v>67835</v>
      </c>
    </row>
    <row r="2460" spans="5:11" hidden="1" x14ac:dyDescent="0.25">
      <c r="E2460">
        <v>79440</v>
      </c>
      <c r="F2460" t="e">
        <v>#N/A</v>
      </c>
      <c r="I2460" s="23">
        <v>67840</v>
      </c>
      <c r="J2460" s="45">
        <v>173.17</v>
      </c>
      <c r="K2460" t="e">
        <f t="shared" si="38"/>
        <v>#N/A</v>
      </c>
    </row>
    <row r="2461" spans="5:11" hidden="1" x14ac:dyDescent="0.25">
      <c r="E2461">
        <v>79445</v>
      </c>
      <c r="F2461" t="e">
        <v>#N/A</v>
      </c>
      <c r="I2461" s="23">
        <v>67850</v>
      </c>
      <c r="J2461" s="45">
        <v>149.41</v>
      </c>
      <c r="K2461" t="e">
        <f t="shared" si="38"/>
        <v>#N/A</v>
      </c>
    </row>
    <row r="2462" spans="5:11" hidden="1" x14ac:dyDescent="0.25">
      <c r="E2462">
        <v>90460</v>
      </c>
      <c r="F2462" t="e">
        <v>#N/A</v>
      </c>
      <c r="I2462" s="23">
        <v>67875</v>
      </c>
      <c r="J2462" s="45">
        <v>106.2</v>
      </c>
      <c r="K2462" t="e">
        <f t="shared" si="38"/>
        <v>#N/A</v>
      </c>
    </row>
    <row r="2463" spans="5:11" hidden="1" x14ac:dyDescent="0.25">
      <c r="E2463">
        <v>90461</v>
      </c>
      <c r="F2463" t="e">
        <v>#N/A</v>
      </c>
      <c r="I2463" s="23">
        <v>67880</v>
      </c>
      <c r="J2463" s="45">
        <v>403.61</v>
      </c>
      <c r="K2463" t="e">
        <f t="shared" si="38"/>
        <v>#N/A</v>
      </c>
    </row>
    <row r="2464" spans="5:11" hidden="1" x14ac:dyDescent="0.25">
      <c r="E2464">
        <v>90471</v>
      </c>
      <c r="F2464" t="e">
        <v>#N/A</v>
      </c>
      <c r="I2464" s="23">
        <v>67882</v>
      </c>
      <c r="J2464" s="45">
        <v>516.83000000000004</v>
      </c>
      <c r="K2464" t="e">
        <f t="shared" si="38"/>
        <v>#N/A</v>
      </c>
    </row>
    <row r="2465" spans="5:11" hidden="1" x14ac:dyDescent="0.25">
      <c r="E2465">
        <v>90472</v>
      </c>
      <c r="F2465" t="e">
        <v>#N/A</v>
      </c>
      <c r="I2465" s="23">
        <v>67900</v>
      </c>
      <c r="J2465" s="45">
        <v>556.87</v>
      </c>
      <c r="K2465" t="e">
        <f t="shared" si="38"/>
        <v>#N/A</v>
      </c>
    </row>
    <row r="2466" spans="5:11" hidden="1" x14ac:dyDescent="0.25">
      <c r="E2466">
        <v>90473</v>
      </c>
      <c r="F2466" t="e">
        <v>#N/A</v>
      </c>
      <c r="I2466" s="23">
        <v>67901</v>
      </c>
      <c r="J2466" s="45">
        <v>630.65</v>
      </c>
      <c r="K2466" t="e">
        <f t="shared" si="38"/>
        <v>#N/A</v>
      </c>
    </row>
    <row r="2467" spans="5:11" x14ac:dyDescent="0.25">
      <c r="E2467">
        <v>90474</v>
      </c>
      <c r="F2467" t="e">
        <v>#N/A</v>
      </c>
      <c r="I2467" s="23">
        <v>67902</v>
      </c>
      <c r="J2467" s="45">
        <v>789.56</v>
      </c>
      <c r="K2467">
        <f t="shared" si="38"/>
        <v>67902</v>
      </c>
    </row>
    <row r="2468" spans="5:11" hidden="1" x14ac:dyDescent="0.25">
      <c r="E2468">
        <v>90911</v>
      </c>
      <c r="F2468" t="e">
        <v>#N/A</v>
      </c>
      <c r="I2468" s="23">
        <v>67903</v>
      </c>
      <c r="J2468" s="45">
        <v>528.28</v>
      </c>
      <c r="K2468" t="e">
        <f t="shared" si="38"/>
        <v>#N/A</v>
      </c>
    </row>
    <row r="2469" spans="5:11" hidden="1" x14ac:dyDescent="0.25">
      <c r="E2469">
        <v>90935</v>
      </c>
      <c r="F2469" t="e">
        <v>#N/A</v>
      </c>
      <c r="I2469" s="23">
        <v>67904</v>
      </c>
      <c r="J2469" s="45">
        <v>652.61</v>
      </c>
      <c r="K2469" t="e">
        <f t="shared" si="38"/>
        <v>#N/A</v>
      </c>
    </row>
    <row r="2470" spans="5:11" x14ac:dyDescent="0.25">
      <c r="E2470">
        <v>90937</v>
      </c>
      <c r="F2470" t="e">
        <v>#N/A</v>
      </c>
      <c r="I2470" s="23">
        <v>67906</v>
      </c>
      <c r="J2470" s="45">
        <v>553.34</v>
      </c>
      <c r="K2470">
        <f t="shared" si="38"/>
        <v>67906</v>
      </c>
    </row>
    <row r="2471" spans="5:11" hidden="1" x14ac:dyDescent="0.25">
      <c r="E2471">
        <v>90945</v>
      </c>
      <c r="F2471" t="e">
        <v>#N/A</v>
      </c>
      <c r="I2471" s="23">
        <v>67908</v>
      </c>
      <c r="J2471" s="45">
        <v>465.1</v>
      </c>
      <c r="K2471" t="e">
        <f t="shared" si="38"/>
        <v>#N/A</v>
      </c>
    </row>
    <row r="2472" spans="5:11" hidden="1" x14ac:dyDescent="0.25">
      <c r="E2472">
        <v>90947</v>
      </c>
      <c r="F2472" t="e">
        <v>#N/A</v>
      </c>
      <c r="I2472" s="23">
        <v>67909</v>
      </c>
      <c r="J2472" s="45">
        <v>480.17</v>
      </c>
      <c r="K2472" t="e">
        <f t="shared" si="38"/>
        <v>#N/A</v>
      </c>
    </row>
    <row r="2473" spans="5:11" x14ac:dyDescent="0.25">
      <c r="E2473">
        <v>90951</v>
      </c>
      <c r="F2473" t="e">
        <v>#N/A</v>
      </c>
      <c r="I2473" s="23">
        <v>67911</v>
      </c>
      <c r="J2473" s="45">
        <v>614.48</v>
      </c>
      <c r="K2473">
        <f t="shared" si="38"/>
        <v>67911</v>
      </c>
    </row>
    <row r="2474" spans="5:11" hidden="1" x14ac:dyDescent="0.25">
      <c r="E2474">
        <v>90954</v>
      </c>
      <c r="F2474" t="e">
        <v>#N/A</v>
      </c>
      <c r="I2474" s="23">
        <v>67912</v>
      </c>
      <c r="J2474" s="45">
        <v>537.54</v>
      </c>
      <c r="K2474" t="e">
        <f t="shared" si="38"/>
        <v>#N/A</v>
      </c>
    </row>
    <row r="2475" spans="5:11" hidden="1" x14ac:dyDescent="0.25">
      <c r="E2475">
        <v>90955</v>
      </c>
      <c r="F2475" t="e">
        <v>#N/A</v>
      </c>
      <c r="I2475" s="23">
        <v>67914</v>
      </c>
      <c r="J2475" s="45">
        <v>360.01</v>
      </c>
      <c r="K2475" t="e">
        <f t="shared" si="38"/>
        <v>#N/A</v>
      </c>
    </row>
    <row r="2476" spans="5:11" hidden="1" x14ac:dyDescent="0.25">
      <c r="E2476">
        <v>90956</v>
      </c>
      <c r="F2476" t="e">
        <v>#N/A</v>
      </c>
      <c r="I2476" s="23">
        <v>67915</v>
      </c>
      <c r="J2476" s="45">
        <v>218.51</v>
      </c>
      <c r="K2476" t="e">
        <f t="shared" si="38"/>
        <v>#N/A</v>
      </c>
    </row>
    <row r="2477" spans="5:11" hidden="1" x14ac:dyDescent="0.25">
      <c r="E2477">
        <v>90957</v>
      </c>
      <c r="F2477" t="e">
        <v>#N/A</v>
      </c>
      <c r="I2477" s="23">
        <v>67916</v>
      </c>
      <c r="J2477" s="45">
        <v>472.05</v>
      </c>
      <c r="K2477" t="e">
        <f t="shared" si="38"/>
        <v>#N/A</v>
      </c>
    </row>
    <row r="2478" spans="5:11" hidden="1" x14ac:dyDescent="0.25">
      <c r="E2478">
        <v>90958</v>
      </c>
      <c r="F2478" t="e">
        <v>#N/A</v>
      </c>
      <c r="I2478" s="23">
        <v>67917</v>
      </c>
      <c r="J2478" s="45">
        <v>501.43</v>
      </c>
      <c r="K2478" t="e">
        <f t="shared" si="38"/>
        <v>#N/A</v>
      </c>
    </row>
    <row r="2479" spans="5:11" hidden="1" x14ac:dyDescent="0.25">
      <c r="E2479">
        <v>90959</v>
      </c>
      <c r="F2479" t="e">
        <v>#N/A</v>
      </c>
      <c r="I2479" s="23">
        <v>67921</v>
      </c>
      <c r="J2479" s="45">
        <v>341.71</v>
      </c>
      <c r="K2479" t="e">
        <f t="shared" si="38"/>
        <v>#N/A</v>
      </c>
    </row>
    <row r="2480" spans="5:11" hidden="1" x14ac:dyDescent="0.25">
      <c r="E2480">
        <v>90960</v>
      </c>
      <c r="F2480" t="e">
        <v>#N/A</v>
      </c>
      <c r="I2480" s="23">
        <v>67922</v>
      </c>
      <c r="J2480" s="45">
        <v>218.11</v>
      </c>
      <c r="K2480" t="e">
        <f t="shared" si="38"/>
        <v>#N/A</v>
      </c>
    </row>
    <row r="2481" spans="5:11" hidden="1" x14ac:dyDescent="0.25">
      <c r="E2481">
        <v>90961</v>
      </c>
      <c r="F2481" t="e">
        <v>#N/A</v>
      </c>
      <c r="I2481" s="23">
        <v>67923</v>
      </c>
      <c r="J2481" s="45">
        <v>471.68</v>
      </c>
      <c r="K2481" t="e">
        <f t="shared" si="38"/>
        <v>#N/A</v>
      </c>
    </row>
    <row r="2482" spans="5:11" hidden="1" x14ac:dyDescent="0.25">
      <c r="E2482">
        <v>90962</v>
      </c>
      <c r="F2482" t="e">
        <v>#N/A</v>
      </c>
      <c r="I2482" s="23">
        <v>67924</v>
      </c>
      <c r="J2482" s="45">
        <v>501.44</v>
      </c>
      <c r="K2482" t="e">
        <f t="shared" si="38"/>
        <v>#N/A</v>
      </c>
    </row>
    <row r="2483" spans="5:11" hidden="1" x14ac:dyDescent="0.25">
      <c r="E2483">
        <v>90963</v>
      </c>
      <c r="F2483" t="e">
        <v>#N/A</v>
      </c>
      <c r="I2483" s="23">
        <v>67930</v>
      </c>
      <c r="J2483" s="45">
        <v>260.89</v>
      </c>
      <c r="K2483" t="e">
        <f t="shared" si="38"/>
        <v>#N/A</v>
      </c>
    </row>
    <row r="2484" spans="5:11" hidden="1" x14ac:dyDescent="0.25">
      <c r="E2484">
        <v>90964</v>
      </c>
      <c r="F2484" t="e">
        <v>#N/A</v>
      </c>
      <c r="I2484" s="23">
        <v>67935</v>
      </c>
      <c r="J2484" s="45">
        <v>482.43</v>
      </c>
      <c r="K2484" t="e">
        <f t="shared" si="38"/>
        <v>#N/A</v>
      </c>
    </row>
    <row r="2485" spans="5:11" hidden="1" x14ac:dyDescent="0.25">
      <c r="E2485">
        <v>90965</v>
      </c>
      <c r="F2485" t="e">
        <v>#N/A</v>
      </c>
      <c r="I2485" s="23">
        <v>67938</v>
      </c>
      <c r="J2485" s="45">
        <v>127.06</v>
      </c>
      <c r="K2485" t="e">
        <f t="shared" si="38"/>
        <v>#N/A</v>
      </c>
    </row>
    <row r="2486" spans="5:11" hidden="1" x14ac:dyDescent="0.25">
      <c r="E2486">
        <v>90966</v>
      </c>
      <c r="F2486" t="e">
        <v>#N/A</v>
      </c>
      <c r="I2486" s="23">
        <v>67950</v>
      </c>
      <c r="J2486" s="45">
        <v>507.2</v>
      </c>
      <c r="K2486" t="e">
        <f t="shared" si="38"/>
        <v>#N/A</v>
      </c>
    </row>
    <row r="2487" spans="5:11" hidden="1" x14ac:dyDescent="0.25">
      <c r="E2487">
        <v>90967</v>
      </c>
      <c r="F2487" t="e">
        <v>#N/A</v>
      </c>
      <c r="I2487" s="23">
        <v>67961</v>
      </c>
      <c r="J2487" s="45">
        <v>497.66</v>
      </c>
      <c r="K2487" t="e">
        <f t="shared" si="38"/>
        <v>#N/A</v>
      </c>
    </row>
    <row r="2488" spans="5:11" hidden="1" x14ac:dyDescent="0.25">
      <c r="E2488">
        <v>90968</v>
      </c>
      <c r="F2488" t="e">
        <v>#N/A</v>
      </c>
      <c r="I2488" s="23">
        <v>67966</v>
      </c>
      <c r="J2488" s="45">
        <v>717.81</v>
      </c>
      <c r="K2488" t="e">
        <f t="shared" si="38"/>
        <v>#N/A</v>
      </c>
    </row>
    <row r="2489" spans="5:11" x14ac:dyDescent="0.25">
      <c r="E2489">
        <v>90969</v>
      </c>
      <c r="F2489" t="e">
        <v>#N/A</v>
      </c>
      <c r="I2489" s="23">
        <v>67971</v>
      </c>
      <c r="J2489" s="45">
        <v>789.33</v>
      </c>
      <c r="K2489">
        <f t="shared" si="38"/>
        <v>67971</v>
      </c>
    </row>
    <row r="2490" spans="5:11" x14ac:dyDescent="0.25">
      <c r="E2490">
        <v>90970</v>
      </c>
      <c r="F2490" t="e">
        <v>#N/A</v>
      </c>
      <c r="I2490" s="23">
        <v>67973</v>
      </c>
      <c r="J2490" s="45">
        <v>1014.32</v>
      </c>
      <c r="K2490">
        <f t="shared" si="38"/>
        <v>67973</v>
      </c>
    </row>
    <row r="2491" spans="5:11" x14ac:dyDescent="0.25">
      <c r="E2491">
        <v>90997</v>
      </c>
      <c r="F2491" t="e">
        <v>#N/A</v>
      </c>
      <c r="I2491" s="23">
        <v>67974</v>
      </c>
      <c r="J2491" s="45">
        <v>1012.41</v>
      </c>
      <c r="K2491">
        <f t="shared" si="38"/>
        <v>67974</v>
      </c>
    </row>
    <row r="2492" spans="5:11" x14ac:dyDescent="0.25">
      <c r="E2492">
        <v>91010</v>
      </c>
      <c r="F2492" t="e">
        <v>#N/A</v>
      </c>
      <c r="I2492" s="23">
        <v>67975</v>
      </c>
      <c r="J2492" s="45">
        <v>747.04</v>
      </c>
      <c r="K2492">
        <f t="shared" si="38"/>
        <v>67975</v>
      </c>
    </row>
    <row r="2493" spans="5:11" hidden="1" x14ac:dyDescent="0.25">
      <c r="E2493">
        <v>91013</v>
      </c>
      <c r="F2493" t="e">
        <v>#N/A</v>
      </c>
      <c r="I2493" s="23">
        <v>68020</v>
      </c>
      <c r="J2493" s="45">
        <v>120.87</v>
      </c>
      <c r="K2493" t="e">
        <f t="shared" si="38"/>
        <v>#N/A</v>
      </c>
    </row>
    <row r="2494" spans="5:11" hidden="1" x14ac:dyDescent="0.25">
      <c r="E2494">
        <v>91020</v>
      </c>
      <c r="F2494" t="e">
        <v>#N/A</v>
      </c>
      <c r="I2494" s="23">
        <v>68040</v>
      </c>
      <c r="J2494" s="45">
        <v>54.9</v>
      </c>
      <c r="K2494" t="e">
        <f t="shared" si="38"/>
        <v>#N/A</v>
      </c>
    </row>
    <row r="2495" spans="5:11" hidden="1" x14ac:dyDescent="0.25">
      <c r="E2495">
        <v>91022</v>
      </c>
      <c r="F2495" t="e">
        <v>#N/A</v>
      </c>
      <c r="I2495" s="23">
        <v>68100</v>
      </c>
      <c r="J2495" s="45">
        <v>106.21</v>
      </c>
      <c r="K2495" t="e">
        <f t="shared" si="38"/>
        <v>#N/A</v>
      </c>
    </row>
    <row r="2496" spans="5:11" hidden="1" x14ac:dyDescent="0.25">
      <c r="E2496">
        <v>91030</v>
      </c>
      <c r="F2496" t="e">
        <v>#N/A</v>
      </c>
      <c r="I2496" s="23">
        <v>68110</v>
      </c>
      <c r="J2496" s="45">
        <v>162.9</v>
      </c>
      <c r="K2496" t="e">
        <f t="shared" si="38"/>
        <v>#N/A</v>
      </c>
    </row>
    <row r="2497" spans="5:11" hidden="1" x14ac:dyDescent="0.25">
      <c r="E2497">
        <v>91034</v>
      </c>
      <c r="F2497" t="e">
        <v>#N/A</v>
      </c>
      <c r="I2497" s="23">
        <v>68115</v>
      </c>
      <c r="J2497" s="45">
        <v>201.41</v>
      </c>
      <c r="K2497" t="e">
        <f t="shared" si="38"/>
        <v>#N/A</v>
      </c>
    </row>
    <row r="2498" spans="5:11" hidden="1" x14ac:dyDescent="0.25">
      <c r="E2498">
        <v>91035</v>
      </c>
      <c r="F2498" t="e">
        <v>#N/A</v>
      </c>
      <c r="I2498" s="23">
        <v>68130</v>
      </c>
      <c r="J2498" s="45">
        <v>451.74</v>
      </c>
      <c r="K2498" t="e">
        <f t="shared" si="38"/>
        <v>#N/A</v>
      </c>
    </row>
    <row r="2499" spans="5:11" hidden="1" x14ac:dyDescent="0.25">
      <c r="E2499">
        <v>91037</v>
      </c>
      <c r="F2499" t="e">
        <v>#N/A</v>
      </c>
      <c r="I2499" s="23">
        <v>68135</v>
      </c>
      <c r="J2499" s="45">
        <v>165.46</v>
      </c>
      <c r="K2499" t="e">
        <f t="shared" si="38"/>
        <v>#N/A</v>
      </c>
    </row>
    <row r="2500" spans="5:11" hidden="1" x14ac:dyDescent="0.25">
      <c r="E2500">
        <v>91038</v>
      </c>
      <c r="F2500" t="e">
        <v>#N/A</v>
      </c>
      <c r="I2500" s="23">
        <v>68200</v>
      </c>
      <c r="J2500" s="45">
        <v>38.07</v>
      </c>
      <c r="K2500" t="e">
        <f t="shared" si="38"/>
        <v>#N/A</v>
      </c>
    </row>
    <row r="2501" spans="5:11" hidden="1" x14ac:dyDescent="0.25">
      <c r="E2501">
        <v>91040</v>
      </c>
      <c r="F2501" t="e">
        <v>#N/A</v>
      </c>
      <c r="I2501" s="23">
        <v>68320</v>
      </c>
      <c r="J2501" s="45">
        <v>591.08000000000004</v>
      </c>
      <c r="K2501" t="e">
        <f t="shared" si="38"/>
        <v>#N/A</v>
      </c>
    </row>
    <row r="2502" spans="5:11" x14ac:dyDescent="0.25">
      <c r="E2502">
        <v>91065</v>
      </c>
      <c r="F2502" t="e">
        <v>#N/A</v>
      </c>
      <c r="I2502" s="23">
        <v>68325</v>
      </c>
      <c r="J2502" s="45">
        <v>720.27</v>
      </c>
      <c r="K2502">
        <f t="shared" ref="K2502:K2565" si="39">VLOOKUP(I2502,$E$4:$F$3113,1,FALSE)</f>
        <v>68325</v>
      </c>
    </row>
    <row r="2503" spans="5:11" x14ac:dyDescent="0.25">
      <c r="E2503">
        <v>91110</v>
      </c>
      <c r="F2503" t="e">
        <v>#N/A</v>
      </c>
      <c r="I2503" s="23">
        <v>68326</v>
      </c>
      <c r="J2503" s="45">
        <v>706.18</v>
      </c>
      <c r="K2503">
        <f t="shared" si="39"/>
        <v>68326</v>
      </c>
    </row>
    <row r="2504" spans="5:11" x14ac:dyDescent="0.25">
      <c r="E2504">
        <v>91111</v>
      </c>
      <c r="F2504" t="e">
        <v>#N/A</v>
      </c>
      <c r="I2504" s="23">
        <v>68328</v>
      </c>
      <c r="J2504" s="45">
        <v>773.67</v>
      </c>
      <c r="K2504">
        <f t="shared" si="39"/>
        <v>68328</v>
      </c>
    </row>
    <row r="2505" spans="5:11" hidden="1" x14ac:dyDescent="0.25">
      <c r="E2505">
        <v>91112</v>
      </c>
      <c r="F2505" t="e">
        <v>#N/A</v>
      </c>
      <c r="I2505" s="23">
        <v>68330</v>
      </c>
      <c r="J2505" s="45">
        <v>505.22</v>
      </c>
      <c r="K2505" t="e">
        <f t="shared" si="39"/>
        <v>#N/A</v>
      </c>
    </row>
    <row r="2506" spans="5:11" x14ac:dyDescent="0.25">
      <c r="E2506">
        <v>91117</v>
      </c>
      <c r="F2506" t="e">
        <v>#N/A</v>
      </c>
      <c r="I2506" s="23">
        <v>68335</v>
      </c>
      <c r="J2506" s="45">
        <v>708.07</v>
      </c>
      <c r="K2506">
        <f t="shared" si="39"/>
        <v>68335</v>
      </c>
    </row>
    <row r="2507" spans="5:11" hidden="1" x14ac:dyDescent="0.25">
      <c r="E2507">
        <v>91120</v>
      </c>
      <c r="F2507" t="e">
        <v>#N/A</v>
      </c>
      <c r="I2507" s="23">
        <v>68340</v>
      </c>
      <c r="J2507" s="45">
        <v>437.71</v>
      </c>
      <c r="K2507" t="e">
        <f t="shared" si="39"/>
        <v>#N/A</v>
      </c>
    </row>
    <row r="2508" spans="5:11" hidden="1" x14ac:dyDescent="0.25">
      <c r="E2508">
        <v>91122</v>
      </c>
      <c r="F2508" t="e">
        <v>#N/A</v>
      </c>
      <c r="I2508" s="23">
        <v>68360</v>
      </c>
      <c r="J2508" s="45">
        <v>451.85</v>
      </c>
      <c r="K2508" t="e">
        <f t="shared" si="39"/>
        <v>#N/A</v>
      </c>
    </row>
    <row r="2509" spans="5:11" x14ac:dyDescent="0.25">
      <c r="E2509">
        <v>91132</v>
      </c>
      <c r="F2509" t="e">
        <v>#N/A</v>
      </c>
      <c r="I2509" s="23">
        <v>68362</v>
      </c>
      <c r="J2509" s="45">
        <v>717.59</v>
      </c>
      <c r="K2509">
        <f t="shared" si="39"/>
        <v>68362</v>
      </c>
    </row>
    <row r="2510" spans="5:11" x14ac:dyDescent="0.25">
      <c r="E2510">
        <v>91133</v>
      </c>
      <c r="F2510" t="e">
        <v>#N/A</v>
      </c>
      <c r="I2510" s="23">
        <v>68371</v>
      </c>
      <c r="J2510" s="45">
        <v>452.59</v>
      </c>
      <c r="K2510">
        <f t="shared" si="39"/>
        <v>68371</v>
      </c>
    </row>
    <row r="2511" spans="5:11" hidden="1" x14ac:dyDescent="0.25">
      <c r="E2511">
        <v>91200</v>
      </c>
      <c r="F2511" t="e">
        <v>#N/A</v>
      </c>
      <c r="I2511" s="23">
        <v>68400</v>
      </c>
      <c r="J2511" s="45">
        <v>144.25</v>
      </c>
      <c r="K2511" t="e">
        <f t="shared" si="39"/>
        <v>#N/A</v>
      </c>
    </row>
    <row r="2512" spans="5:11" hidden="1" x14ac:dyDescent="0.25">
      <c r="E2512">
        <v>92018</v>
      </c>
      <c r="F2512" t="e">
        <v>#N/A</v>
      </c>
      <c r="I2512" s="23">
        <v>68420</v>
      </c>
      <c r="J2512" s="45">
        <v>183.89</v>
      </c>
      <c r="K2512" t="e">
        <f t="shared" si="39"/>
        <v>#N/A</v>
      </c>
    </row>
    <row r="2513" spans="5:11" hidden="1" x14ac:dyDescent="0.25">
      <c r="E2513">
        <v>92019</v>
      </c>
      <c r="F2513" t="e">
        <v>#N/A</v>
      </c>
      <c r="I2513" s="23">
        <v>68440</v>
      </c>
      <c r="J2513" s="45">
        <v>109.55</v>
      </c>
      <c r="K2513" t="e">
        <f t="shared" si="39"/>
        <v>#N/A</v>
      </c>
    </row>
    <row r="2514" spans="5:11" x14ac:dyDescent="0.25">
      <c r="E2514">
        <v>92025</v>
      </c>
      <c r="F2514" t="e">
        <v>#N/A</v>
      </c>
      <c r="I2514" s="23">
        <v>68500</v>
      </c>
      <c r="J2514" s="45">
        <v>1065.6400000000001</v>
      </c>
      <c r="K2514">
        <f t="shared" si="39"/>
        <v>68500</v>
      </c>
    </row>
    <row r="2515" spans="5:11" x14ac:dyDescent="0.25">
      <c r="E2515">
        <v>92060</v>
      </c>
      <c r="F2515" t="e">
        <v>#N/A</v>
      </c>
      <c r="I2515" s="23">
        <v>68505</v>
      </c>
      <c r="J2515" s="45">
        <v>1059.07</v>
      </c>
      <c r="K2515">
        <f t="shared" si="39"/>
        <v>68505</v>
      </c>
    </row>
    <row r="2516" spans="5:11" hidden="1" x14ac:dyDescent="0.25">
      <c r="E2516">
        <v>92065</v>
      </c>
      <c r="F2516" t="e">
        <v>#N/A</v>
      </c>
      <c r="I2516" s="23">
        <v>68510</v>
      </c>
      <c r="J2516" s="45">
        <v>317.41000000000003</v>
      </c>
      <c r="K2516" t="e">
        <f t="shared" si="39"/>
        <v>#N/A</v>
      </c>
    </row>
    <row r="2517" spans="5:11" x14ac:dyDescent="0.25">
      <c r="E2517">
        <v>92081</v>
      </c>
      <c r="F2517" t="e">
        <v>#N/A</v>
      </c>
      <c r="I2517" s="23">
        <v>68520</v>
      </c>
      <c r="J2517" s="45">
        <v>752.72</v>
      </c>
      <c r="K2517">
        <f t="shared" si="39"/>
        <v>68520</v>
      </c>
    </row>
    <row r="2518" spans="5:11" x14ac:dyDescent="0.25">
      <c r="E2518">
        <v>92082</v>
      </c>
      <c r="F2518" t="e">
        <v>#N/A</v>
      </c>
      <c r="I2518" s="23">
        <v>68525</v>
      </c>
      <c r="J2518" s="45">
        <v>285.43</v>
      </c>
      <c r="K2518">
        <f t="shared" si="39"/>
        <v>68525</v>
      </c>
    </row>
    <row r="2519" spans="5:11" hidden="1" x14ac:dyDescent="0.25">
      <c r="E2519">
        <v>92083</v>
      </c>
      <c r="F2519" t="e">
        <v>#N/A</v>
      </c>
      <c r="I2519" s="23">
        <v>68530</v>
      </c>
      <c r="J2519" s="45">
        <v>280.85000000000002</v>
      </c>
      <c r="K2519" t="e">
        <f t="shared" si="39"/>
        <v>#N/A</v>
      </c>
    </row>
    <row r="2520" spans="5:11" x14ac:dyDescent="0.25">
      <c r="E2520">
        <v>92132</v>
      </c>
      <c r="F2520" t="e">
        <v>#N/A</v>
      </c>
      <c r="I2520" s="23">
        <v>68540</v>
      </c>
      <c r="J2520" s="45">
        <v>1017</v>
      </c>
      <c r="K2520">
        <f t="shared" si="39"/>
        <v>68540</v>
      </c>
    </row>
    <row r="2521" spans="5:11" x14ac:dyDescent="0.25">
      <c r="E2521">
        <v>92133</v>
      </c>
      <c r="F2521" t="e">
        <v>#N/A</v>
      </c>
      <c r="I2521" s="23">
        <v>68550</v>
      </c>
      <c r="J2521" s="45">
        <v>1207.53</v>
      </c>
      <c r="K2521">
        <f t="shared" si="39"/>
        <v>68550</v>
      </c>
    </row>
    <row r="2522" spans="5:11" x14ac:dyDescent="0.25">
      <c r="E2522">
        <v>92134</v>
      </c>
      <c r="F2522" t="e">
        <v>#N/A</v>
      </c>
      <c r="I2522" s="23">
        <v>68700</v>
      </c>
      <c r="J2522" s="45">
        <v>660.27</v>
      </c>
      <c r="K2522">
        <f t="shared" si="39"/>
        <v>68700</v>
      </c>
    </row>
    <row r="2523" spans="5:11" hidden="1" x14ac:dyDescent="0.25">
      <c r="E2523">
        <v>92136</v>
      </c>
      <c r="F2523" t="e">
        <v>#N/A</v>
      </c>
      <c r="I2523" s="23">
        <v>68705</v>
      </c>
      <c r="J2523" s="45">
        <v>182.37</v>
      </c>
      <c r="K2523" t="e">
        <f t="shared" si="39"/>
        <v>#N/A</v>
      </c>
    </row>
    <row r="2524" spans="5:11" x14ac:dyDescent="0.25">
      <c r="E2524">
        <v>92140</v>
      </c>
      <c r="F2524" t="e">
        <v>#N/A</v>
      </c>
      <c r="I2524" s="23">
        <v>68720</v>
      </c>
      <c r="J2524" s="45">
        <v>826.58</v>
      </c>
      <c r="K2524">
        <f t="shared" si="39"/>
        <v>68720</v>
      </c>
    </row>
    <row r="2525" spans="5:11" x14ac:dyDescent="0.25">
      <c r="E2525">
        <v>92145</v>
      </c>
      <c r="F2525" t="e">
        <v>#N/A</v>
      </c>
      <c r="I2525" s="23">
        <v>68745</v>
      </c>
      <c r="J2525" s="45">
        <v>830.47</v>
      </c>
      <c r="K2525">
        <f t="shared" si="39"/>
        <v>68745</v>
      </c>
    </row>
    <row r="2526" spans="5:11" x14ac:dyDescent="0.25">
      <c r="E2526">
        <v>92225</v>
      </c>
      <c r="F2526" t="e">
        <v>#N/A</v>
      </c>
      <c r="I2526" s="23">
        <v>68750</v>
      </c>
      <c r="J2526" s="45">
        <v>860.29</v>
      </c>
      <c r="K2526">
        <f t="shared" si="39"/>
        <v>68750</v>
      </c>
    </row>
    <row r="2527" spans="5:11" hidden="1" x14ac:dyDescent="0.25">
      <c r="E2527">
        <v>92226</v>
      </c>
      <c r="F2527" t="e">
        <v>#N/A</v>
      </c>
      <c r="I2527" s="23">
        <v>68760</v>
      </c>
      <c r="J2527" s="45">
        <v>160.22</v>
      </c>
      <c r="K2527" t="e">
        <f t="shared" si="39"/>
        <v>#N/A</v>
      </c>
    </row>
    <row r="2528" spans="5:11" hidden="1" x14ac:dyDescent="0.25">
      <c r="E2528">
        <v>92227</v>
      </c>
      <c r="F2528" t="e">
        <v>#N/A</v>
      </c>
      <c r="I2528" s="23">
        <v>68761</v>
      </c>
      <c r="J2528" s="45">
        <v>130.58000000000001</v>
      </c>
      <c r="K2528" t="e">
        <f t="shared" si="39"/>
        <v>#N/A</v>
      </c>
    </row>
    <row r="2529" spans="5:11" x14ac:dyDescent="0.25">
      <c r="E2529">
        <v>92228</v>
      </c>
      <c r="F2529" t="e">
        <v>#N/A</v>
      </c>
      <c r="I2529" s="23">
        <v>68770</v>
      </c>
      <c r="J2529" s="45">
        <v>686.95</v>
      </c>
      <c r="K2529">
        <f t="shared" si="39"/>
        <v>68770</v>
      </c>
    </row>
    <row r="2530" spans="5:11" hidden="1" x14ac:dyDescent="0.25">
      <c r="E2530">
        <v>92235</v>
      </c>
      <c r="F2530" t="e">
        <v>#N/A</v>
      </c>
      <c r="I2530" s="23">
        <v>68801</v>
      </c>
      <c r="J2530" s="45">
        <v>96.09</v>
      </c>
      <c r="K2530" t="e">
        <f t="shared" si="39"/>
        <v>#N/A</v>
      </c>
    </row>
    <row r="2531" spans="5:11" hidden="1" x14ac:dyDescent="0.25">
      <c r="E2531">
        <v>92240</v>
      </c>
      <c r="F2531" t="e">
        <v>#N/A</v>
      </c>
      <c r="I2531" s="23">
        <v>68810</v>
      </c>
      <c r="J2531" s="45">
        <v>167.55</v>
      </c>
      <c r="K2531" t="e">
        <f t="shared" si="39"/>
        <v>#N/A</v>
      </c>
    </row>
    <row r="2532" spans="5:11" x14ac:dyDescent="0.25">
      <c r="E2532">
        <v>92250</v>
      </c>
      <c r="F2532" t="e">
        <v>#N/A</v>
      </c>
      <c r="I2532" s="23">
        <v>68811</v>
      </c>
      <c r="J2532" s="45">
        <v>183.73</v>
      </c>
      <c r="K2532">
        <f t="shared" si="39"/>
        <v>68811</v>
      </c>
    </row>
    <row r="2533" spans="5:11" hidden="1" x14ac:dyDescent="0.25">
      <c r="E2533">
        <v>92265</v>
      </c>
      <c r="F2533" t="e">
        <v>#N/A</v>
      </c>
      <c r="I2533" s="23">
        <v>68815</v>
      </c>
      <c r="J2533" s="45">
        <v>243.43</v>
      </c>
      <c r="K2533" t="e">
        <f t="shared" si="39"/>
        <v>#N/A</v>
      </c>
    </row>
    <row r="2534" spans="5:11" hidden="1" x14ac:dyDescent="0.25">
      <c r="E2534">
        <v>92270</v>
      </c>
      <c r="F2534" t="e">
        <v>#N/A</v>
      </c>
      <c r="I2534" s="23">
        <v>68816</v>
      </c>
      <c r="J2534" s="45">
        <v>223.08</v>
      </c>
      <c r="K2534" t="e">
        <f t="shared" si="39"/>
        <v>#N/A</v>
      </c>
    </row>
    <row r="2535" spans="5:11" hidden="1" x14ac:dyDescent="0.25">
      <c r="E2535">
        <v>92275</v>
      </c>
      <c r="F2535" t="e">
        <v>#N/A</v>
      </c>
      <c r="I2535" s="23">
        <v>68840</v>
      </c>
      <c r="J2535" s="45">
        <v>128.56</v>
      </c>
      <c r="K2535" t="e">
        <f t="shared" si="39"/>
        <v>#N/A</v>
      </c>
    </row>
    <row r="2536" spans="5:11" hidden="1" x14ac:dyDescent="0.25">
      <c r="E2536">
        <v>92283</v>
      </c>
      <c r="F2536" t="e">
        <v>#N/A</v>
      </c>
      <c r="I2536" s="23">
        <v>68850</v>
      </c>
      <c r="J2536" s="45">
        <v>61.09</v>
      </c>
      <c r="K2536" t="e">
        <f t="shared" si="39"/>
        <v>#N/A</v>
      </c>
    </row>
    <row r="2537" spans="5:11" hidden="1" x14ac:dyDescent="0.25">
      <c r="E2537">
        <v>92284</v>
      </c>
      <c r="F2537" t="e">
        <v>#N/A</v>
      </c>
      <c r="I2537" s="23">
        <v>69000</v>
      </c>
      <c r="J2537" s="45">
        <v>132.15</v>
      </c>
      <c r="K2537" t="e">
        <f t="shared" si="39"/>
        <v>#N/A</v>
      </c>
    </row>
    <row r="2538" spans="5:11" hidden="1" x14ac:dyDescent="0.25">
      <c r="E2538">
        <v>92285</v>
      </c>
      <c r="F2538" t="e">
        <v>#N/A</v>
      </c>
      <c r="I2538" s="23">
        <v>69005</v>
      </c>
      <c r="J2538" s="45">
        <v>174.35</v>
      </c>
      <c r="K2538" t="e">
        <f t="shared" si="39"/>
        <v>#N/A</v>
      </c>
    </row>
    <row r="2539" spans="5:11" hidden="1" x14ac:dyDescent="0.25">
      <c r="E2539">
        <v>92286</v>
      </c>
      <c r="F2539" t="e">
        <v>#N/A</v>
      </c>
      <c r="I2539" s="23">
        <v>69020</v>
      </c>
      <c r="J2539" s="45">
        <v>159.38999999999999</v>
      </c>
      <c r="K2539" t="e">
        <f t="shared" si="39"/>
        <v>#N/A</v>
      </c>
    </row>
    <row r="2540" spans="5:11" hidden="1" x14ac:dyDescent="0.25">
      <c r="E2540">
        <v>92287</v>
      </c>
      <c r="F2540" t="e">
        <v>#N/A</v>
      </c>
      <c r="I2540" s="23">
        <v>69100</v>
      </c>
      <c r="J2540" s="45">
        <v>53.76</v>
      </c>
      <c r="K2540" t="e">
        <f t="shared" si="39"/>
        <v>#N/A</v>
      </c>
    </row>
    <row r="2541" spans="5:11" hidden="1" x14ac:dyDescent="0.25">
      <c r="E2541">
        <v>92325</v>
      </c>
      <c r="F2541" t="e">
        <v>#N/A</v>
      </c>
      <c r="I2541" s="23">
        <v>69105</v>
      </c>
      <c r="J2541" s="45">
        <v>70.92</v>
      </c>
      <c r="K2541" t="e">
        <f t="shared" si="39"/>
        <v>#N/A</v>
      </c>
    </row>
    <row r="2542" spans="5:11" hidden="1" x14ac:dyDescent="0.25">
      <c r="E2542">
        <v>92326</v>
      </c>
      <c r="F2542" t="e">
        <v>#N/A</v>
      </c>
      <c r="I2542" s="23">
        <v>69110</v>
      </c>
      <c r="J2542" s="45">
        <v>362.47</v>
      </c>
      <c r="K2542" t="e">
        <f t="shared" si="39"/>
        <v>#N/A</v>
      </c>
    </row>
    <row r="2543" spans="5:11" x14ac:dyDescent="0.25">
      <c r="E2543">
        <v>92502</v>
      </c>
      <c r="F2543" t="e">
        <v>#N/A</v>
      </c>
      <c r="I2543" s="23">
        <v>69120</v>
      </c>
      <c r="J2543" s="45">
        <v>454.93</v>
      </c>
      <c r="K2543">
        <f t="shared" si="39"/>
        <v>69120</v>
      </c>
    </row>
    <row r="2544" spans="5:11" x14ac:dyDescent="0.25">
      <c r="E2544">
        <v>92507</v>
      </c>
      <c r="F2544" t="e">
        <v>#N/A</v>
      </c>
      <c r="I2544" s="23">
        <v>69140</v>
      </c>
      <c r="J2544" s="45">
        <v>988.47</v>
      </c>
      <c r="K2544">
        <f t="shared" si="39"/>
        <v>69140</v>
      </c>
    </row>
    <row r="2545" spans="5:11" hidden="1" x14ac:dyDescent="0.25">
      <c r="E2545">
        <v>92508</v>
      </c>
      <c r="F2545" t="e">
        <v>#N/A</v>
      </c>
      <c r="I2545" s="23">
        <v>69145</v>
      </c>
      <c r="J2545" s="45">
        <v>280.26</v>
      </c>
      <c r="K2545" t="e">
        <f t="shared" si="39"/>
        <v>#N/A</v>
      </c>
    </row>
    <row r="2546" spans="5:11" x14ac:dyDescent="0.25">
      <c r="E2546">
        <v>92521</v>
      </c>
      <c r="F2546" t="e">
        <v>#N/A</v>
      </c>
      <c r="I2546" s="23">
        <v>69150</v>
      </c>
      <c r="J2546" s="45">
        <v>1165.93</v>
      </c>
      <c r="K2546">
        <f t="shared" si="39"/>
        <v>69150</v>
      </c>
    </row>
    <row r="2547" spans="5:11" x14ac:dyDescent="0.25">
      <c r="E2547">
        <v>92522</v>
      </c>
      <c r="F2547" t="e">
        <v>#N/A</v>
      </c>
      <c r="I2547" s="23">
        <v>69155</v>
      </c>
      <c r="J2547" s="45">
        <v>1853.2</v>
      </c>
      <c r="K2547">
        <f t="shared" si="39"/>
        <v>69155</v>
      </c>
    </row>
    <row r="2548" spans="5:11" hidden="1" x14ac:dyDescent="0.25">
      <c r="E2548">
        <v>92523</v>
      </c>
      <c r="F2548" t="e">
        <v>#N/A</v>
      </c>
      <c r="I2548" s="23">
        <v>69200</v>
      </c>
      <c r="J2548" s="45">
        <v>51.9</v>
      </c>
      <c r="K2548" t="e">
        <f t="shared" si="39"/>
        <v>#N/A</v>
      </c>
    </row>
    <row r="2549" spans="5:11" x14ac:dyDescent="0.25">
      <c r="E2549">
        <v>92524</v>
      </c>
      <c r="F2549" t="e">
        <v>#N/A</v>
      </c>
      <c r="I2549" s="23">
        <v>69205</v>
      </c>
      <c r="J2549" s="45">
        <v>113.47</v>
      </c>
      <c r="K2549">
        <f t="shared" si="39"/>
        <v>69205</v>
      </c>
    </row>
    <row r="2550" spans="5:11" x14ac:dyDescent="0.25">
      <c r="E2550">
        <v>92526</v>
      </c>
      <c r="F2550" t="e">
        <v>#N/A</v>
      </c>
      <c r="I2550" s="23">
        <v>69209</v>
      </c>
      <c r="J2550" s="45">
        <v>14.49</v>
      </c>
      <c r="K2550">
        <f t="shared" si="39"/>
        <v>69209</v>
      </c>
    </row>
    <row r="2551" spans="5:11" hidden="1" x14ac:dyDescent="0.25">
      <c r="E2551">
        <v>92537</v>
      </c>
      <c r="F2551" t="e">
        <v>#N/A</v>
      </c>
      <c r="I2551" s="23">
        <v>69210</v>
      </c>
      <c r="J2551" s="45">
        <v>35.590000000000003</v>
      </c>
      <c r="K2551" t="e">
        <f t="shared" si="39"/>
        <v>#N/A</v>
      </c>
    </row>
    <row r="2552" spans="5:11" hidden="1" x14ac:dyDescent="0.25">
      <c r="E2552">
        <v>92538</v>
      </c>
      <c r="F2552" t="e">
        <v>#N/A</v>
      </c>
      <c r="I2552" s="23">
        <v>69220</v>
      </c>
      <c r="J2552" s="45">
        <v>57.3</v>
      </c>
      <c r="K2552" t="e">
        <f t="shared" si="39"/>
        <v>#N/A</v>
      </c>
    </row>
    <row r="2553" spans="5:11" hidden="1" x14ac:dyDescent="0.25">
      <c r="E2553">
        <v>92540</v>
      </c>
      <c r="F2553" t="e">
        <v>#N/A</v>
      </c>
      <c r="I2553" s="23">
        <v>69222</v>
      </c>
      <c r="J2553" s="45">
        <v>153.65</v>
      </c>
      <c r="K2553" t="e">
        <f t="shared" si="39"/>
        <v>#N/A</v>
      </c>
    </row>
    <row r="2554" spans="5:11" hidden="1" x14ac:dyDescent="0.25">
      <c r="E2554">
        <v>92541</v>
      </c>
      <c r="F2554" t="e">
        <v>#N/A</v>
      </c>
      <c r="I2554" s="23">
        <v>69300</v>
      </c>
      <c r="J2554" s="45">
        <v>529.95000000000005</v>
      </c>
      <c r="K2554" t="e">
        <f t="shared" si="39"/>
        <v>#N/A</v>
      </c>
    </row>
    <row r="2555" spans="5:11" x14ac:dyDescent="0.25">
      <c r="E2555">
        <v>92542</v>
      </c>
      <c r="F2555" t="e">
        <v>#N/A</v>
      </c>
      <c r="I2555" s="23">
        <v>69310</v>
      </c>
      <c r="J2555" s="45">
        <v>1228.28</v>
      </c>
      <c r="K2555">
        <f t="shared" si="39"/>
        <v>69310</v>
      </c>
    </row>
    <row r="2556" spans="5:11" x14ac:dyDescent="0.25">
      <c r="E2556">
        <v>92544</v>
      </c>
      <c r="F2556" t="e">
        <v>#N/A</v>
      </c>
      <c r="I2556" s="23">
        <v>69320</v>
      </c>
      <c r="J2556" s="45">
        <v>1733.23</v>
      </c>
      <c r="K2556">
        <f t="shared" si="39"/>
        <v>69320</v>
      </c>
    </row>
    <row r="2557" spans="5:11" hidden="1" x14ac:dyDescent="0.25">
      <c r="E2557">
        <v>92545</v>
      </c>
      <c r="F2557" t="e">
        <v>#N/A</v>
      </c>
      <c r="I2557" s="23">
        <v>69420</v>
      </c>
      <c r="J2557" s="45">
        <v>134.97999999999999</v>
      </c>
      <c r="K2557" t="e">
        <f t="shared" si="39"/>
        <v>#N/A</v>
      </c>
    </row>
    <row r="2558" spans="5:11" x14ac:dyDescent="0.25">
      <c r="E2558">
        <v>92546</v>
      </c>
      <c r="F2558" t="e">
        <v>#N/A</v>
      </c>
      <c r="I2558" s="23">
        <v>69421</v>
      </c>
      <c r="J2558" s="45">
        <v>166.5</v>
      </c>
      <c r="K2558">
        <f t="shared" si="39"/>
        <v>69421</v>
      </c>
    </row>
    <row r="2559" spans="5:11" hidden="1" x14ac:dyDescent="0.25">
      <c r="E2559">
        <v>92547</v>
      </c>
      <c r="F2559" t="e">
        <v>#N/A</v>
      </c>
      <c r="I2559" s="23">
        <v>69424</v>
      </c>
      <c r="J2559" s="45">
        <v>69.31</v>
      </c>
      <c r="K2559" t="e">
        <f t="shared" si="39"/>
        <v>#N/A</v>
      </c>
    </row>
    <row r="2560" spans="5:11" hidden="1" x14ac:dyDescent="0.25">
      <c r="E2560">
        <v>92548</v>
      </c>
      <c r="F2560" t="e">
        <v>#N/A</v>
      </c>
      <c r="I2560" s="23">
        <v>69433</v>
      </c>
      <c r="J2560" s="45">
        <v>148.36000000000001</v>
      </c>
      <c r="K2560" t="e">
        <f t="shared" si="39"/>
        <v>#N/A</v>
      </c>
    </row>
    <row r="2561" spans="5:11" x14ac:dyDescent="0.25">
      <c r="E2561">
        <v>92550</v>
      </c>
      <c r="F2561" t="e">
        <v>#N/A</v>
      </c>
      <c r="I2561" s="23">
        <v>69436</v>
      </c>
      <c r="J2561" s="45">
        <v>178.94</v>
      </c>
      <c r="K2561">
        <f t="shared" si="39"/>
        <v>69436</v>
      </c>
    </row>
    <row r="2562" spans="5:11" x14ac:dyDescent="0.25">
      <c r="E2562">
        <v>92552</v>
      </c>
      <c r="F2562" t="e">
        <v>#N/A</v>
      </c>
      <c r="I2562" s="23">
        <v>69440</v>
      </c>
      <c r="J2562" s="45">
        <v>773.37</v>
      </c>
      <c r="K2562">
        <f t="shared" si="39"/>
        <v>69440</v>
      </c>
    </row>
    <row r="2563" spans="5:11" x14ac:dyDescent="0.25">
      <c r="E2563">
        <v>92553</v>
      </c>
      <c r="F2563" t="e">
        <v>#N/A</v>
      </c>
      <c r="I2563" s="23">
        <v>69450</v>
      </c>
      <c r="J2563" s="45">
        <v>612.59</v>
      </c>
      <c r="K2563">
        <f t="shared" si="39"/>
        <v>69450</v>
      </c>
    </row>
    <row r="2564" spans="5:11" x14ac:dyDescent="0.25">
      <c r="E2564">
        <v>92555</v>
      </c>
      <c r="F2564" t="e">
        <v>#N/A</v>
      </c>
      <c r="I2564" s="23">
        <v>69501</v>
      </c>
      <c r="J2564" s="45">
        <v>819.27</v>
      </c>
      <c r="K2564">
        <f t="shared" si="39"/>
        <v>69501</v>
      </c>
    </row>
    <row r="2565" spans="5:11" x14ac:dyDescent="0.25">
      <c r="E2565">
        <v>92556</v>
      </c>
      <c r="F2565" t="e">
        <v>#N/A</v>
      </c>
      <c r="I2565" s="23">
        <v>69502</v>
      </c>
      <c r="J2565" s="45">
        <v>1084.57</v>
      </c>
      <c r="K2565">
        <f t="shared" si="39"/>
        <v>69502</v>
      </c>
    </row>
    <row r="2566" spans="5:11" x14ac:dyDescent="0.25">
      <c r="E2566">
        <v>92561</v>
      </c>
      <c r="F2566" t="e">
        <v>#N/A</v>
      </c>
      <c r="I2566" s="23">
        <v>69505</v>
      </c>
      <c r="J2566" s="45">
        <v>1350.18</v>
      </c>
      <c r="K2566">
        <f t="shared" ref="K2566:K2629" si="40">VLOOKUP(I2566,$E$4:$F$3113,1,FALSE)</f>
        <v>69505</v>
      </c>
    </row>
    <row r="2567" spans="5:11" x14ac:dyDescent="0.25">
      <c r="E2567">
        <v>92562</v>
      </c>
      <c r="F2567" t="e">
        <v>#N/A</v>
      </c>
      <c r="I2567" s="23">
        <v>69511</v>
      </c>
      <c r="J2567" s="45">
        <v>1378.43</v>
      </c>
      <c r="K2567">
        <f t="shared" si="40"/>
        <v>69511</v>
      </c>
    </row>
    <row r="2568" spans="5:11" x14ac:dyDescent="0.25">
      <c r="E2568">
        <v>92563</v>
      </c>
      <c r="F2568" t="e">
        <v>#N/A</v>
      </c>
      <c r="I2568" s="23">
        <v>69530</v>
      </c>
      <c r="J2568" s="45">
        <v>1850.7</v>
      </c>
      <c r="K2568">
        <f t="shared" si="40"/>
        <v>69530</v>
      </c>
    </row>
    <row r="2569" spans="5:11" x14ac:dyDescent="0.25">
      <c r="E2569">
        <v>92564</v>
      </c>
      <c r="F2569" t="e">
        <v>#N/A</v>
      </c>
      <c r="I2569" s="23">
        <v>69535</v>
      </c>
      <c r="J2569" s="45">
        <v>2984.72</v>
      </c>
      <c r="K2569">
        <f t="shared" si="40"/>
        <v>69535</v>
      </c>
    </row>
    <row r="2570" spans="5:11" hidden="1" x14ac:dyDescent="0.25">
      <c r="E2570">
        <v>92565</v>
      </c>
      <c r="F2570" t="e">
        <v>#N/A</v>
      </c>
      <c r="I2570" s="23">
        <v>69540</v>
      </c>
      <c r="J2570" s="45">
        <v>143.13</v>
      </c>
      <c r="K2570" t="e">
        <f t="shared" si="40"/>
        <v>#N/A</v>
      </c>
    </row>
    <row r="2571" spans="5:11" x14ac:dyDescent="0.25">
      <c r="E2571">
        <v>92571</v>
      </c>
      <c r="F2571" t="e">
        <v>#N/A</v>
      </c>
      <c r="I2571" s="23">
        <v>69550</v>
      </c>
      <c r="J2571" s="45">
        <v>1170.0899999999999</v>
      </c>
      <c r="K2571">
        <f t="shared" si="40"/>
        <v>69550</v>
      </c>
    </row>
    <row r="2572" spans="5:11" x14ac:dyDescent="0.25">
      <c r="E2572">
        <v>92572</v>
      </c>
      <c r="F2572" t="e">
        <v>#N/A</v>
      </c>
      <c r="I2572" s="23">
        <v>69552</v>
      </c>
      <c r="J2572" s="45">
        <v>1745.73</v>
      </c>
      <c r="K2572">
        <f t="shared" si="40"/>
        <v>69552</v>
      </c>
    </row>
    <row r="2573" spans="5:11" x14ac:dyDescent="0.25">
      <c r="E2573">
        <v>92575</v>
      </c>
      <c r="F2573" t="e">
        <v>#N/A</v>
      </c>
      <c r="I2573" s="23">
        <v>69554</v>
      </c>
      <c r="J2573" s="45">
        <v>2700.09</v>
      </c>
      <c r="K2573">
        <f t="shared" si="40"/>
        <v>69554</v>
      </c>
    </row>
    <row r="2574" spans="5:11" x14ac:dyDescent="0.25">
      <c r="E2574">
        <v>92576</v>
      </c>
      <c r="F2574" t="e">
        <v>#N/A</v>
      </c>
      <c r="I2574" s="23">
        <v>69601</v>
      </c>
      <c r="J2574" s="45">
        <v>1167.47</v>
      </c>
      <c r="K2574">
        <f t="shared" si="40"/>
        <v>69601</v>
      </c>
    </row>
    <row r="2575" spans="5:11" x14ac:dyDescent="0.25">
      <c r="E2575">
        <v>92577</v>
      </c>
      <c r="F2575" t="e">
        <v>#N/A</v>
      </c>
      <c r="I2575" s="23">
        <v>69602</v>
      </c>
      <c r="J2575" s="45">
        <v>1215.04</v>
      </c>
      <c r="K2575">
        <f t="shared" si="40"/>
        <v>69602</v>
      </c>
    </row>
    <row r="2576" spans="5:11" x14ac:dyDescent="0.25">
      <c r="E2576">
        <v>92582</v>
      </c>
      <c r="F2576" t="e">
        <v>#N/A</v>
      </c>
      <c r="I2576" s="23">
        <v>69603</v>
      </c>
      <c r="J2576" s="45">
        <v>1428.31</v>
      </c>
      <c r="K2576">
        <f t="shared" si="40"/>
        <v>69603</v>
      </c>
    </row>
    <row r="2577" spans="5:11" x14ac:dyDescent="0.25">
      <c r="E2577">
        <v>92583</v>
      </c>
      <c r="F2577" t="e">
        <v>#N/A</v>
      </c>
      <c r="I2577" s="23">
        <v>69604</v>
      </c>
      <c r="J2577" s="45">
        <v>1241.5899999999999</v>
      </c>
      <c r="K2577">
        <f t="shared" si="40"/>
        <v>69604</v>
      </c>
    </row>
    <row r="2578" spans="5:11" x14ac:dyDescent="0.25">
      <c r="E2578">
        <v>92584</v>
      </c>
      <c r="F2578" t="e">
        <v>#N/A</v>
      </c>
      <c r="I2578" s="23">
        <v>69605</v>
      </c>
      <c r="J2578" s="45">
        <v>1746.72</v>
      </c>
      <c r="K2578">
        <f t="shared" si="40"/>
        <v>69605</v>
      </c>
    </row>
    <row r="2579" spans="5:11" hidden="1" x14ac:dyDescent="0.25">
      <c r="E2579">
        <v>92585</v>
      </c>
      <c r="F2579" t="e">
        <v>#N/A</v>
      </c>
      <c r="I2579" s="23">
        <v>69610</v>
      </c>
      <c r="J2579" s="45">
        <v>321.95</v>
      </c>
      <c r="K2579" t="e">
        <f t="shared" si="40"/>
        <v>#N/A</v>
      </c>
    </row>
    <row r="2580" spans="5:11" hidden="1" x14ac:dyDescent="0.25">
      <c r="E2580">
        <v>92586</v>
      </c>
      <c r="F2580" t="e">
        <v>#N/A</v>
      </c>
      <c r="I2580" s="23">
        <v>69620</v>
      </c>
      <c r="J2580" s="45">
        <v>546.86</v>
      </c>
      <c r="K2580" t="e">
        <f t="shared" si="40"/>
        <v>#N/A</v>
      </c>
    </row>
    <row r="2581" spans="5:11" x14ac:dyDescent="0.25">
      <c r="E2581">
        <v>92587</v>
      </c>
      <c r="F2581" t="e">
        <v>#N/A</v>
      </c>
      <c r="I2581" s="23">
        <v>69631</v>
      </c>
      <c r="J2581" s="45">
        <v>991.34</v>
      </c>
      <c r="K2581">
        <f t="shared" si="40"/>
        <v>69631</v>
      </c>
    </row>
    <row r="2582" spans="5:11" x14ac:dyDescent="0.25">
      <c r="E2582">
        <v>92588</v>
      </c>
      <c r="F2582" t="e">
        <v>#N/A</v>
      </c>
      <c r="I2582" s="23">
        <v>69632</v>
      </c>
      <c r="J2582" s="45">
        <v>1204.3599999999999</v>
      </c>
      <c r="K2582">
        <f t="shared" si="40"/>
        <v>69632</v>
      </c>
    </row>
    <row r="2583" spans="5:11" x14ac:dyDescent="0.25">
      <c r="E2583">
        <v>92596</v>
      </c>
      <c r="F2583" t="e">
        <v>#N/A</v>
      </c>
      <c r="I2583" s="23">
        <v>69633</v>
      </c>
      <c r="J2583" s="45">
        <v>1170.0999999999999</v>
      </c>
      <c r="K2583">
        <f t="shared" si="40"/>
        <v>69633</v>
      </c>
    </row>
    <row r="2584" spans="5:11" x14ac:dyDescent="0.25">
      <c r="E2584">
        <v>92597</v>
      </c>
      <c r="F2584" t="e">
        <v>#N/A</v>
      </c>
      <c r="I2584" s="23">
        <v>69635</v>
      </c>
      <c r="J2584" s="45">
        <v>1388.23</v>
      </c>
      <c r="K2584">
        <f t="shared" si="40"/>
        <v>69635</v>
      </c>
    </row>
    <row r="2585" spans="5:11" x14ac:dyDescent="0.25">
      <c r="E2585">
        <v>92607</v>
      </c>
      <c r="F2585" t="e">
        <v>#N/A</v>
      </c>
      <c r="I2585" s="23">
        <v>69636</v>
      </c>
      <c r="J2585" s="45">
        <v>1551.15</v>
      </c>
      <c r="K2585">
        <f t="shared" si="40"/>
        <v>69636</v>
      </c>
    </row>
    <row r="2586" spans="5:11" x14ac:dyDescent="0.25">
      <c r="E2586">
        <v>92608</v>
      </c>
      <c r="F2586" t="e">
        <v>#N/A</v>
      </c>
      <c r="I2586" s="23">
        <v>69637</v>
      </c>
      <c r="J2586" s="45">
        <v>1542.7</v>
      </c>
      <c r="K2586">
        <f t="shared" si="40"/>
        <v>69637</v>
      </c>
    </row>
    <row r="2587" spans="5:11" x14ac:dyDescent="0.25">
      <c r="E2587">
        <v>92609</v>
      </c>
      <c r="F2587" t="e">
        <v>#N/A</v>
      </c>
      <c r="I2587" s="23">
        <v>69641</v>
      </c>
      <c r="J2587" s="45">
        <v>1163.94</v>
      </c>
      <c r="K2587">
        <f t="shared" si="40"/>
        <v>69641</v>
      </c>
    </row>
    <row r="2588" spans="5:11" x14ac:dyDescent="0.25">
      <c r="E2588">
        <v>92611</v>
      </c>
      <c r="F2588" t="e">
        <v>#N/A</v>
      </c>
      <c r="I2588" s="23">
        <v>69642</v>
      </c>
      <c r="J2588" s="45">
        <v>1491.03</v>
      </c>
      <c r="K2588">
        <f t="shared" si="40"/>
        <v>69642</v>
      </c>
    </row>
    <row r="2589" spans="5:11" x14ac:dyDescent="0.25">
      <c r="E2589">
        <v>92613</v>
      </c>
      <c r="F2589" t="e">
        <v>#N/A</v>
      </c>
      <c r="I2589" s="23">
        <v>69643</v>
      </c>
      <c r="J2589" s="45">
        <v>1366.83</v>
      </c>
      <c r="K2589">
        <f t="shared" si="40"/>
        <v>69643</v>
      </c>
    </row>
    <row r="2590" spans="5:11" x14ac:dyDescent="0.25">
      <c r="E2590">
        <v>92615</v>
      </c>
      <c r="F2590" t="e">
        <v>#N/A</v>
      </c>
      <c r="I2590" s="23">
        <v>69644</v>
      </c>
      <c r="J2590" s="45">
        <v>1655.96</v>
      </c>
      <c r="K2590">
        <f t="shared" si="40"/>
        <v>69644</v>
      </c>
    </row>
    <row r="2591" spans="5:11" x14ac:dyDescent="0.25">
      <c r="E2591">
        <v>92920</v>
      </c>
      <c r="F2591" t="e">
        <v>#N/A</v>
      </c>
      <c r="I2591" s="23">
        <v>69645</v>
      </c>
      <c r="J2591" s="45">
        <v>1629.66</v>
      </c>
      <c r="K2591">
        <f t="shared" si="40"/>
        <v>69645</v>
      </c>
    </row>
    <row r="2592" spans="5:11" x14ac:dyDescent="0.25">
      <c r="E2592">
        <v>92924</v>
      </c>
      <c r="F2592" t="e">
        <v>#N/A</v>
      </c>
      <c r="I2592" s="23">
        <v>69646</v>
      </c>
      <c r="J2592" s="45">
        <v>1728.99</v>
      </c>
      <c r="K2592">
        <f t="shared" si="40"/>
        <v>69646</v>
      </c>
    </row>
    <row r="2593" spans="5:11" x14ac:dyDescent="0.25">
      <c r="E2593">
        <v>92928</v>
      </c>
      <c r="F2593" t="e">
        <v>#N/A</v>
      </c>
      <c r="I2593" s="23">
        <v>69650</v>
      </c>
      <c r="J2593" s="45">
        <v>901.27</v>
      </c>
      <c r="K2593">
        <f t="shared" si="40"/>
        <v>69650</v>
      </c>
    </row>
    <row r="2594" spans="5:11" x14ac:dyDescent="0.25">
      <c r="E2594">
        <v>92933</v>
      </c>
      <c r="F2594" t="e">
        <v>#N/A</v>
      </c>
      <c r="I2594" s="23">
        <v>69660</v>
      </c>
      <c r="J2594" s="45">
        <v>1034.6400000000001</v>
      </c>
      <c r="K2594">
        <f t="shared" si="40"/>
        <v>69660</v>
      </c>
    </row>
    <row r="2595" spans="5:11" x14ac:dyDescent="0.25">
      <c r="E2595">
        <v>92937</v>
      </c>
      <c r="F2595" t="e">
        <v>#N/A</v>
      </c>
      <c r="I2595" s="23">
        <v>69661</v>
      </c>
      <c r="J2595" s="45">
        <v>1347.86</v>
      </c>
      <c r="K2595">
        <f t="shared" si="40"/>
        <v>69661</v>
      </c>
    </row>
    <row r="2596" spans="5:11" x14ac:dyDescent="0.25">
      <c r="E2596">
        <v>92941</v>
      </c>
      <c r="F2596" t="e">
        <v>#N/A</v>
      </c>
      <c r="I2596" s="23">
        <v>69662</v>
      </c>
      <c r="J2596" s="45">
        <v>1291.03</v>
      </c>
      <c r="K2596">
        <f t="shared" si="40"/>
        <v>69662</v>
      </c>
    </row>
    <row r="2597" spans="5:11" x14ac:dyDescent="0.25">
      <c r="E2597">
        <v>92943</v>
      </c>
      <c r="F2597" t="e">
        <v>#N/A</v>
      </c>
      <c r="I2597" s="23">
        <v>69666</v>
      </c>
      <c r="J2597" s="45">
        <v>904.14</v>
      </c>
      <c r="K2597">
        <f t="shared" si="40"/>
        <v>69666</v>
      </c>
    </row>
    <row r="2598" spans="5:11" x14ac:dyDescent="0.25">
      <c r="E2598">
        <v>92953</v>
      </c>
      <c r="F2598" t="e">
        <v>#N/A</v>
      </c>
      <c r="I2598" s="23">
        <v>69667</v>
      </c>
      <c r="J2598" s="45">
        <v>904.5</v>
      </c>
      <c r="K2598">
        <f t="shared" si="40"/>
        <v>69667</v>
      </c>
    </row>
    <row r="2599" spans="5:11" x14ac:dyDescent="0.25">
      <c r="E2599">
        <v>92961</v>
      </c>
      <c r="F2599" t="e">
        <v>#N/A</v>
      </c>
      <c r="I2599" s="23">
        <v>69670</v>
      </c>
      <c r="J2599" s="45">
        <v>1059.0899999999999</v>
      </c>
      <c r="K2599">
        <f t="shared" si="40"/>
        <v>69670</v>
      </c>
    </row>
    <row r="2600" spans="5:11" x14ac:dyDescent="0.25">
      <c r="E2600">
        <v>92970</v>
      </c>
      <c r="F2600" t="e">
        <v>#N/A</v>
      </c>
      <c r="I2600" s="23">
        <v>69676</v>
      </c>
      <c r="J2600" s="45">
        <v>930.67</v>
      </c>
      <c r="K2600">
        <f t="shared" si="40"/>
        <v>69676</v>
      </c>
    </row>
    <row r="2601" spans="5:11" x14ac:dyDescent="0.25">
      <c r="E2601">
        <v>92971</v>
      </c>
      <c r="F2601" t="e">
        <v>#N/A</v>
      </c>
      <c r="I2601" s="23">
        <v>69700</v>
      </c>
      <c r="J2601" s="45">
        <v>766.46</v>
      </c>
      <c r="K2601">
        <f t="shared" si="40"/>
        <v>69700</v>
      </c>
    </row>
    <row r="2602" spans="5:11" x14ac:dyDescent="0.25">
      <c r="E2602">
        <v>92973</v>
      </c>
      <c r="F2602" t="e">
        <v>#N/A</v>
      </c>
      <c r="I2602" s="23">
        <v>69711</v>
      </c>
      <c r="J2602" s="45">
        <v>966.27</v>
      </c>
      <c r="K2602">
        <f t="shared" si="40"/>
        <v>69711</v>
      </c>
    </row>
    <row r="2603" spans="5:11" x14ac:dyDescent="0.25">
      <c r="E2603">
        <v>92974</v>
      </c>
      <c r="F2603" t="e">
        <v>#N/A</v>
      </c>
      <c r="I2603" s="23">
        <v>69714</v>
      </c>
      <c r="J2603" s="45">
        <v>1201.1199999999999</v>
      </c>
      <c r="K2603">
        <f t="shared" si="40"/>
        <v>69714</v>
      </c>
    </row>
    <row r="2604" spans="5:11" x14ac:dyDescent="0.25">
      <c r="E2604">
        <v>92975</v>
      </c>
      <c r="F2604" t="e">
        <v>#N/A</v>
      </c>
      <c r="I2604" s="23">
        <v>69715</v>
      </c>
      <c r="J2604" s="45">
        <v>1477.04</v>
      </c>
      <c r="K2604">
        <f t="shared" si="40"/>
        <v>69715</v>
      </c>
    </row>
    <row r="2605" spans="5:11" x14ac:dyDescent="0.25">
      <c r="E2605">
        <v>92977</v>
      </c>
      <c r="F2605" t="e">
        <v>#N/A</v>
      </c>
      <c r="I2605" s="23">
        <v>69717</v>
      </c>
      <c r="J2605" s="45">
        <v>1260.31</v>
      </c>
      <c r="K2605">
        <f t="shared" si="40"/>
        <v>69717</v>
      </c>
    </row>
    <row r="2606" spans="5:11" x14ac:dyDescent="0.25">
      <c r="E2606">
        <v>92978</v>
      </c>
      <c r="F2606" t="e">
        <v>#N/A</v>
      </c>
      <c r="I2606" s="23">
        <v>69718</v>
      </c>
      <c r="J2606" s="45">
        <v>1491.81</v>
      </c>
      <c r="K2606">
        <f t="shared" si="40"/>
        <v>69718</v>
      </c>
    </row>
    <row r="2607" spans="5:11" x14ac:dyDescent="0.25">
      <c r="E2607">
        <v>92979</v>
      </c>
      <c r="F2607" t="e">
        <v>#N/A</v>
      </c>
      <c r="I2607" s="23">
        <v>69720</v>
      </c>
      <c r="J2607" s="45">
        <v>1361.92</v>
      </c>
      <c r="K2607">
        <f t="shared" si="40"/>
        <v>69720</v>
      </c>
    </row>
    <row r="2608" spans="5:11" x14ac:dyDescent="0.25">
      <c r="E2608">
        <v>92986</v>
      </c>
      <c r="F2608" t="e">
        <v>#N/A</v>
      </c>
      <c r="I2608" s="23">
        <v>69725</v>
      </c>
      <c r="J2608" s="45">
        <v>2087.2600000000002</v>
      </c>
      <c r="K2608">
        <f t="shared" si="40"/>
        <v>69725</v>
      </c>
    </row>
    <row r="2609" spans="5:11" x14ac:dyDescent="0.25">
      <c r="E2609">
        <v>92987</v>
      </c>
      <c r="F2609" t="e">
        <v>#N/A</v>
      </c>
      <c r="I2609" s="23">
        <v>69740</v>
      </c>
      <c r="J2609" s="45">
        <v>1298.6500000000001</v>
      </c>
      <c r="K2609">
        <f t="shared" si="40"/>
        <v>69740</v>
      </c>
    </row>
    <row r="2610" spans="5:11" x14ac:dyDescent="0.25">
      <c r="E2610">
        <v>92990</v>
      </c>
      <c r="F2610" t="e">
        <v>#N/A</v>
      </c>
      <c r="I2610" s="23">
        <v>69745</v>
      </c>
      <c r="J2610" s="45">
        <v>1559.27</v>
      </c>
      <c r="K2610">
        <f t="shared" si="40"/>
        <v>69745</v>
      </c>
    </row>
    <row r="2611" spans="5:11" hidden="1" x14ac:dyDescent="0.25">
      <c r="E2611">
        <v>92997</v>
      </c>
      <c r="F2611" t="e">
        <v>#N/A</v>
      </c>
      <c r="I2611" s="23">
        <v>69801</v>
      </c>
      <c r="J2611" s="45">
        <v>138.87</v>
      </c>
      <c r="K2611" t="e">
        <f t="shared" si="40"/>
        <v>#N/A</v>
      </c>
    </row>
    <row r="2612" spans="5:11" x14ac:dyDescent="0.25">
      <c r="E2612">
        <v>92998</v>
      </c>
      <c r="F2612" t="e">
        <v>#N/A</v>
      </c>
      <c r="I2612" s="23">
        <v>69805</v>
      </c>
      <c r="J2612" s="45">
        <v>1172.81</v>
      </c>
      <c r="K2612">
        <f t="shared" si="40"/>
        <v>69805</v>
      </c>
    </row>
    <row r="2613" spans="5:11" x14ac:dyDescent="0.25">
      <c r="E2613">
        <v>93000</v>
      </c>
      <c r="F2613" t="e">
        <v>#N/A</v>
      </c>
      <c r="I2613" s="23">
        <v>69806</v>
      </c>
      <c r="J2613" s="45">
        <v>1053.75</v>
      </c>
      <c r="K2613">
        <f t="shared" si="40"/>
        <v>69806</v>
      </c>
    </row>
    <row r="2614" spans="5:11" x14ac:dyDescent="0.25">
      <c r="E2614">
        <v>93005</v>
      </c>
      <c r="F2614" t="e">
        <v>#N/A</v>
      </c>
      <c r="I2614" s="23">
        <v>69905</v>
      </c>
      <c r="J2614" s="45">
        <v>1025.8599999999999</v>
      </c>
      <c r="K2614">
        <f t="shared" si="40"/>
        <v>69905</v>
      </c>
    </row>
    <row r="2615" spans="5:11" x14ac:dyDescent="0.25">
      <c r="E2615">
        <v>93010</v>
      </c>
      <c r="F2615" t="e">
        <v>#N/A</v>
      </c>
      <c r="I2615" s="23">
        <v>69910</v>
      </c>
      <c r="J2615" s="45">
        <v>1132.71</v>
      </c>
      <c r="K2615">
        <f t="shared" si="40"/>
        <v>69910</v>
      </c>
    </row>
    <row r="2616" spans="5:11" x14ac:dyDescent="0.25">
      <c r="E2616">
        <v>93015</v>
      </c>
      <c r="F2616" t="e">
        <v>#N/A</v>
      </c>
      <c r="I2616" s="23">
        <v>69915</v>
      </c>
      <c r="J2616" s="45">
        <v>1707.61</v>
      </c>
      <c r="K2616">
        <f t="shared" si="40"/>
        <v>69915</v>
      </c>
    </row>
    <row r="2617" spans="5:11" x14ac:dyDescent="0.25">
      <c r="E2617">
        <v>93016</v>
      </c>
      <c r="F2617" t="e">
        <v>#N/A</v>
      </c>
      <c r="I2617" s="23">
        <v>69930</v>
      </c>
      <c r="J2617" s="45">
        <v>1360.41</v>
      </c>
      <c r="K2617">
        <f t="shared" si="40"/>
        <v>69930</v>
      </c>
    </row>
    <row r="2618" spans="5:11" x14ac:dyDescent="0.25">
      <c r="E2618">
        <v>93017</v>
      </c>
      <c r="F2618" t="e">
        <v>#N/A</v>
      </c>
      <c r="I2618" s="23">
        <v>69950</v>
      </c>
      <c r="J2618" s="45">
        <v>1974.11</v>
      </c>
      <c r="K2618">
        <f t="shared" si="40"/>
        <v>69950</v>
      </c>
    </row>
    <row r="2619" spans="5:11" x14ac:dyDescent="0.25">
      <c r="E2619">
        <v>93018</v>
      </c>
      <c r="F2619" t="e">
        <v>#N/A</v>
      </c>
      <c r="I2619" s="23">
        <v>69955</v>
      </c>
      <c r="J2619" s="45">
        <v>2214.1999999999998</v>
      </c>
      <c r="K2619">
        <f t="shared" si="40"/>
        <v>69955</v>
      </c>
    </row>
    <row r="2620" spans="5:11" x14ac:dyDescent="0.25">
      <c r="E2620">
        <v>93024</v>
      </c>
      <c r="F2620" t="e">
        <v>#N/A</v>
      </c>
      <c r="I2620" s="23">
        <v>69960</v>
      </c>
      <c r="J2620" s="45">
        <v>2125.91</v>
      </c>
      <c r="K2620">
        <f t="shared" si="40"/>
        <v>69960</v>
      </c>
    </row>
    <row r="2621" spans="5:11" x14ac:dyDescent="0.25">
      <c r="E2621">
        <v>93025</v>
      </c>
      <c r="F2621" t="e">
        <v>#N/A</v>
      </c>
      <c r="I2621" s="23">
        <v>69970</v>
      </c>
      <c r="J2621" s="45">
        <v>2377.6799999999998</v>
      </c>
      <c r="K2621">
        <f t="shared" si="40"/>
        <v>69970</v>
      </c>
    </row>
    <row r="2622" spans="5:11" x14ac:dyDescent="0.25">
      <c r="E2622">
        <v>93040</v>
      </c>
      <c r="F2622" t="e">
        <v>#N/A</v>
      </c>
      <c r="I2622" s="23">
        <v>69990</v>
      </c>
      <c r="J2622" s="45">
        <v>245.7</v>
      </c>
      <c r="K2622">
        <f t="shared" si="40"/>
        <v>69990</v>
      </c>
    </row>
    <row r="2623" spans="5:11" x14ac:dyDescent="0.25">
      <c r="E2623">
        <v>93041</v>
      </c>
      <c r="F2623" t="e">
        <v>#N/A</v>
      </c>
      <c r="I2623" s="25">
        <v>70010</v>
      </c>
      <c r="J2623" s="46">
        <v>66.099999999999994</v>
      </c>
      <c r="K2623">
        <f t="shared" si="40"/>
        <v>70010</v>
      </c>
    </row>
    <row r="2624" spans="5:11" x14ac:dyDescent="0.25">
      <c r="E2624">
        <v>93042</v>
      </c>
      <c r="F2624" t="e">
        <v>#N/A</v>
      </c>
      <c r="I2624" s="25">
        <v>70015</v>
      </c>
      <c r="J2624" s="46">
        <v>169.57</v>
      </c>
      <c r="K2624">
        <f t="shared" si="40"/>
        <v>70015</v>
      </c>
    </row>
    <row r="2625" spans="5:11" x14ac:dyDescent="0.25">
      <c r="E2625">
        <v>93050</v>
      </c>
      <c r="F2625" t="e">
        <v>#N/A</v>
      </c>
      <c r="I2625" s="25">
        <v>70030</v>
      </c>
      <c r="J2625" s="46">
        <v>30.78</v>
      </c>
      <c r="K2625">
        <f t="shared" si="40"/>
        <v>70030</v>
      </c>
    </row>
    <row r="2626" spans="5:11" x14ac:dyDescent="0.25">
      <c r="E2626">
        <v>93224</v>
      </c>
      <c r="F2626" t="e">
        <v>#N/A</v>
      </c>
      <c r="I2626" s="25">
        <v>70100</v>
      </c>
      <c r="J2626" s="46">
        <v>36.39</v>
      </c>
      <c r="K2626">
        <f t="shared" si="40"/>
        <v>70100</v>
      </c>
    </row>
    <row r="2627" spans="5:11" x14ac:dyDescent="0.25">
      <c r="E2627">
        <v>93225</v>
      </c>
      <c r="F2627" t="e">
        <v>#N/A</v>
      </c>
      <c r="I2627" s="25">
        <v>70110</v>
      </c>
      <c r="J2627" s="46">
        <v>41.78</v>
      </c>
      <c r="K2627">
        <f t="shared" si="40"/>
        <v>70110</v>
      </c>
    </row>
    <row r="2628" spans="5:11" x14ac:dyDescent="0.25">
      <c r="E2628">
        <v>93226</v>
      </c>
      <c r="F2628" t="e">
        <v>#N/A</v>
      </c>
      <c r="I2628" s="25">
        <v>70120</v>
      </c>
      <c r="J2628" s="46">
        <v>37.6</v>
      </c>
      <c r="K2628">
        <f t="shared" si="40"/>
        <v>70120</v>
      </c>
    </row>
    <row r="2629" spans="5:11" x14ac:dyDescent="0.25">
      <c r="E2629">
        <v>93227</v>
      </c>
      <c r="F2629" t="e">
        <v>#N/A</v>
      </c>
      <c r="I2629" s="25">
        <v>70130</v>
      </c>
      <c r="J2629" s="46">
        <v>60.37</v>
      </c>
      <c r="K2629">
        <f t="shared" si="40"/>
        <v>70130</v>
      </c>
    </row>
    <row r="2630" spans="5:11" x14ac:dyDescent="0.25">
      <c r="E2630">
        <v>93228</v>
      </c>
      <c r="F2630" t="e">
        <v>#N/A</v>
      </c>
      <c r="I2630" s="25">
        <v>70134</v>
      </c>
      <c r="J2630" s="46">
        <v>56.76</v>
      </c>
      <c r="K2630">
        <f t="shared" ref="K2630:K2693" si="41">VLOOKUP(I2630,$E$4:$F$3113,1,FALSE)</f>
        <v>70134</v>
      </c>
    </row>
    <row r="2631" spans="5:11" x14ac:dyDescent="0.25">
      <c r="E2631">
        <v>93229</v>
      </c>
      <c r="F2631" t="e">
        <v>#N/A</v>
      </c>
      <c r="I2631" s="25">
        <v>70140</v>
      </c>
      <c r="J2631" s="46">
        <v>32.729999999999997</v>
      </c>
      <c r="K2631">
        <f t="shared" si="41"/>
        <v>70140</v>
      </c>
    </row>
    <row r="2632" spans="5:11" x14ac:dyDescent="0.25">
      <c r="E2632">
        <v>93260</v>
      </c>
      <c r="F2632" t="e">
        <v>#N/A</v>
      </c>
      <c r="I2632" s="25">
        <v>70150</v>
      </c>
      <c r="J2632" s="46">
        <v>45.77</v>
      </c>
      <c r="K2632">
        <f t="shared" si="41"/>
        <v>70150</v>
      </c>
    </row>
    <row r="2633" spans="5:11" x14ac:dyDescent="0.25">
      <c r="E2633">
        <v>93261</v>
      </c>
      <c r="F2633" t="e">
        <v>#N/A</v>
      </c>
      <c r="I2633" s="25">
        <v>70160</v>
      </c>
      <c r="J2633" s="46">
        <v>36.020000000000003</v>
      </c>
      <c r="K2633">
        <f t="shared" si="41"/>
        <v>70160</v>
      </c>
    </row>
    <row r="2634" spans="5:11" x14ac:dyDescent="0.25">
      <c r="E2634">
        <v>93268</v>
      </c>
      <c r="F2634" t="e">
        <v>#N/A</v>
      </c>
      <c r="I2634" s="25">
        <v>70170</v>
      </c>
      <c r="J2634" s="46">
        <v>0</v>
      </c>
      <c r="K2634">
        <f t="shared" si="41"/>
        <v>70170</v>
      </c>
    </row>
    <row r="2635" spans="5:11" x14ac:dyDescent="0.25">
      <c r="E2635">
        <v>93270</v>
      </c>
      <c r="F2635" t="e">
        <v>#N/A</v>
      </c>
      <c r="I2635" s="25">
        <v>70190</v>
      </c>
      <c r="J2635" s="46">
        <v>39.5</v>
      </c>
      <c r="K2635">
        <f t="shared" si="41"/>
        <v>70190</v>
      </c>
    </row>
    <row r="2636" spans="5:11" x14ac:dyDescent="0.25">
      <c r="E2636">
        <v>93271</v>
      </c>
      <c r="F2636" t="e">
        <v>#N/A</v>
      </c>
      <c r="I2636" s="25">
        <v>70200</v>
      </c>
      <c r="J2636" s="46">
        <v>46.5</v>
      </c>
      <c r="K2636">
        <f t="shared" si="41"/>
        <v>70200</v>
      </c>
    </row>
    <row r="2637" spans="5:11" x14ac:dyDescent="0.25">
      <c r="E2637">
        <v>93272</v>
      </c>
      <c r="F2637" t="e">
        <v>#N/A</v>
      </c>
      <c r="I2637" s="25">
        <v>70210</v>
      </c>
      <c r="J2637" s="46">
        <v>32.799999999999997</v>
      </c>
      <c r="K2637">
        <f t="shared" si="41"/>
        <v>70210</v>
      </c>
    </row>
    <row r="2638" spans="5:11" x14ac:dyDescent="0.25">
      <c r="E2638">
        <v>93278</v>
      </c>
      <c r="F2638" t="e">
        <v>#N/A</v>
      </c>
      <c r="I2638" s="25">
        <v>70220</v>
      </c>
      <c r="J2638" s="46">
        <v>41.37</v>
      </c>
      <c r="K2638">
        <f t="shared" si="41"/>
        <v>70220</v>
      </c>
    </row>
    <row r="2639" spans="5:11" x14ac:dyDescent="0.25">
      <c r="E2639">
        <v>93279</v>
      </c>
      <c r="F2639" t="e">
        <v>#N/A</v>
      </c>
      <c r="I2639" s="25">
        <v>70240</v>
      </c>
      <c r="J2639" s="46">
        <v>33.130000000000003</v>
      </c>
      <c r="K2639">
        <f t="shared" si="41"/>
        <v>70240</v>
      </c>
    </row>
    <row r="2640" spans="5:11" x14ac:dyDescent="0.25">
      <c r="E2640">
        <v>93280</v>
      </c>
      <c r="F2640" t="e">
        <v>#N/A</v>
      </c>
      <c r="I2640" s="25">
        <v>70250</v>
      </c>
      <c r="J2640" s="46">
        <v>39.799999999999997</v>
      </c>
      <c r="K2640">
        <f t="shared" si="41"/>
        <v>70250</v>
      </c>
    </row>
    <row r="2641" spans="5:11" x14ac:dyDescent="0.25">
      <c r="E2641">
        <v>93281</v>
      </c>
      <c r="F2641" t="e">
        <v>#N/A</v>
      </c>
      <c r="I2641" s="25">
        <v>70260</v>
      </c>
      <c r="J2641" s="46">
        <v>50.3</v>
      </c>
      <c r="K2641">
        <f t="shared" si="41"/>
        <v>70260</v>
      </c>
    </row>
    <row r="2642" spans="5:11" x14ac:dyDescent="0.25">
      <c r="E2642">
        <v>93282</v>
      </c>
      <c r="F2642" t="e">
        <v>#N/A</v>
      </c>
      <c r="I2642" s="25">
        <v>70300</v>
      </c>
      <c r="J2642" s="46">
        <v>16.53</v>
      </c>
      <c r="K2642">
        <f t="shared" si="41"/>
        <v>70300</v>
      </c>
    </row>
    <row r="2643" spans="5:11" x14ac:dyDescent="0.25">
      <c r="E2643">
        <v>93283</v>
      </c>
      <c r="F2643" t="e">
        <v>#N/A</v>
      </c>
      <c r="I2643" s="25">
        <v>70310</v>
      </c>
      <c r="J2643" s="46">
        <v>40.89</v>
      </c>
      <c r="K2643">
        <f t="shared" si="41"/>
        <v>70310</v>
      </c>
    </row>
    <row r="2644" spans="5:11" x14ac:dyDescent="0.25">
      <c r="E2644">
        <v>93284</v>
      </c>
      <c r="F2644" t="e">
        <v>#N/A</v>
      </c>
      <c r="I2644" s="25">
        <v>70320</v>
      </c>
      <c r="J2644" s="46">
        <v>58.4</v>
      </c>
      <c r="K2644">
        <f t="shared" si="41"/>
        <v>70320</v>
      </c>
    </row>
    <row r="2645" spans="5:11" x14ac:dyDescent="0.25">
      <c r="E2645">
        <v>93285</v>
      </c>
      <c r="F2645" t="e">
        <v>#N/A</v>
      </c>
      <c r="I2645" s="25">
        <v>70328</v>
      </c>
      <c r="J2645" s="46">
        <v>33.97</v>
      </c>
      <c r="K2645">
        <f t="shared" si="41"/>
        <v>70328</v>
      </c>
    </row>
    <row r="2646" spans="5:11" x14ac:dyDescent="0.25">
      <c r="E2646">
        <v>93286</v>
      </c>
      <c r="F2646" t="e">
        <v>#N/A</v>
      </c>
      <c r="I2646" s="25">
        <v>70330</v>
      </c>
      <c r="J2646" s="46">
        <v>52.29</v>
      </c>
      <c r="K2646">
        <f t="shared" si="41"/>
        <v>70330</v>
      </c>
    </row>
    <row r="2647" spans="5:11" x14ac:dyDescent="0.25">
      <c r="E2647">
        <v>93287</v>
      </c>
      <c r="F2647" t="e">
        <v>#N/A</v>
      </c>
      <c r="I2647" s="25">
        <v>70332</v>
      </c>
      <c r="J2647" s="46">
        <v>89.84</v>
      </c>
      <c r="K2647">
        <f t="shared" si="41"/>
        <v>70332</v>
      </c>
    </row>
    <row r="2648" spans="5:11" x14ac:dyDescent="0.25">
      <c r="E2648">
        <v>93288</v>
      </c>
      <c r="F2648" t="e">
        <v>#N/A</v>
      </c>
      <c r="I2648" s="25">
        <v>70336</v>
      </c>
      <c r="J2648" s="46">
        <v>357.9</v>
      </c>
      <c r="K2648">
        <f t="shared" si="41"/>
        <v>70336</v>
      </c>
    </row>
    <row r="2649" spans="5:11" x14ac:dyDescent="0.25">
      <c r="E2649">
        <v>93289</v>
      </c>
      <c r="F2649" t="e">
        <v>#N/A</v>
      </c>
      <c r="I2649" s="25">
        <v>70350</v>
      </c>
      <c r="J2649" s="46">
        <v>21.91</v>
      </c>
      <c r="K2649">
        <f t="shared" si="41"/>
        <v>70350</v>
      </c>
    </row>
    <row r="2650" spans="5:11" x14ac:dyDescent="0.25">
      <c r="E2650">
        <v>93290</v>
      </c>
      <c r="F2650" t="e">
        <v>#N/A</v>
      </c>
      <c r="I2650" s="25">
        <v>70355</v>
      </c>
      <c r="J2650" s="46">
        <v>22.61</v>
      </c>
      <c r="K2650">
        <f t="shared" si="41"/>
        <v>70355</v>
      </c>
    </row>
    <row r="2651" spans="5:11" x14ac:dyDescent="0.25">
      <c r="E2651">
        <v>93291</v>
      </c>
      <c r="F2651" t="e">
        <v>#N/A</v>
      </c>
      <c r="I2651" s="25">
        <v>70360</v>
      </c>
      <c r="J2651" s="46">
        <v>31.19</v>
      </c>
      <c r="K2651">
        <f t="shared" si="41"/>
        <v>70360</v>
      </c>
    </row>
    <row r="2652" spans="5:11" x14ac:dyDescent="0.25">
      <c r="E2652">
        <v>93292</v>
      </c>
      <c r="F2652" t="e">
        <v>#N/A</v>
      </c>
      <c r="I2652" s="25">
        <v>70370</v>
      </c>
      <c r="J2652" s="46">
        <v>87.84</v>
      </c>
      <c r="K2652">
        <f t="shared" si="41"/>
        <v>70370</v>
      </c>
    </row>
    <row r="2653" spans="5:11" x14ac:dyDescent="0.25">
      <c r="E2653">
        <v>93293</v>
      </c>
      <c r="F2653" t="e">
        <v>#N/A</v>
      </c>
      <c r="I2653" s="25">
        <v>70371</v>
      </c>
      <c r="J2653" s="46">
        <v>100.44</v>
      </c>
      <c r="K2653">
        <f t="shared" si="41"/>
        <v>70371</v>
      </c>
    </row>
    <row r="2654" spans="5:11" x14ac:dyDescent="0.25">
      <c r="E2654">
        <v>93294</v>
      </c>
      <c r="F2654" t="e">
        <v>#N/A</v>
      </c>
      <c r="I2654" s="25">
        <v>70380</v>
      </c>
      <c r="J2654" s="46">
        <v>40.049999999999997</v>
      </c>
      <c r="K2654">
        <f t="shared" si="41"/>
        <v>70380</v>
      </c>
    </row>
    <row r="2655" spans="5:11" x14ac:dyDescent="0.25">
      <c r="E2655">
        <v>93295</v>
      </c>
      <c r="F2655" t="e">
        <v>#N/A</v>
      </c>
      <c r="I2655" s="25">
        <v>70390</v>
      </c>
      <c r="J2655" s="46">
        <v>104.94</v>
      </c>
      <c r="K2655">
        <f t="shared" si="41"/>
        <v>70390</v>
      </c>
    </row>
    <row r="2656" spans="5:11" x14ac:dyDescent="0.25">
      <c r="E2656">
        <v>93296</v>
      </c>
      <c r="F2656" t="e">
        <v>#N/A</v>
      </c>
      <c r="I2656" s="25">
        <v>70450</v>
      </c>
      <c r="J2656" s="46">
        <v>128.6</v>
      </c>
      <c r="K2656">
        <f t="shared" si="41"/>
        <v>70450</v>
      </c>
    </row>
    <row r="2657" spans="5:11" x14ac:dyDescent="0.25">
      <c r="E2657">
        <v>93297</v>
      </c>
      <c r="F2657" t="e">
        <v>#N/A</v>
      </c>
      <c r="I2657" s="25">
        <v>70460</v>
      </c>
      <c r="J2657" s="46">
        <v>179.14</v>
      </c>
      <c r="K2657">
        <f t="shared" si="41"/>
        <v>70460</v>
      </c>
    </row>
    <row r="2658" spans="5:11" x14ac:dyDescent="0.25">
      <c r="E2658">
        <v>93298</v>
      </c>
      <c r="F2658" t="e">
        <v>#N/A</v>
      </c>
      <c r="I2658" s="25">
        <v>70470</v>
      </c>
      <c r="J2658" s="46">
        <v>212.86</v>
      </c>
      <c r="K2658">
        <f t="shared" si="41"/>
        <v>70470</v>
      </c>
    </row>
    <row r="2659" spans="5:11" x14ac:dyDescent="0.25">
      <c r="E2659">
        <v>93303</v>
      </c>
      <c r="F2659" t="e">
        <v>#N/A</v>
      </c>
      <c r="I2659" s="25">
        <v>70480</v>
      </c>
      <c r="J2659" s="46">
        <v>259.95999999999998</v>
      </c>
      <c r="K2659">
        <f t="shared" si="41"/>
        <v>70480</v>
      </c>
    </row>
    <row r="2660" spans="5:11" x14ac:dyDescent="0.25">
      <c r="E2660">
        <v>93304</v>
      </c>
      <c r="F2660" t="e">
        <v>#N/A</v>
      </c>
      <c r="I2660" s="25">
        <v>70481</v>
      </c>
      <c r="J2660" s="46">
        <v>307.92</v>
      </c>
      <c r="K2660">
        <f t="shared" si="41"/>
        <v>70481</v>
      </c>
    </row>
    <row r="2661" spans="5:11" x14ac:dyDescent="0.25">
      <c r="E2661">
        <v>93306</v>
      </c>
      <c r="F2661" t="e">
        <v>#N/A</v>
      </c>
      <c r="I2661" s="25">
        <v>70482</v>
      </c>
      <c r="J2661" s="46">
        <v>336.26</v>
      </c>
      <c r="K2661">
        <f t="shared" si="41"/>
        <v>70482</v>
      </c>
    </row>
    <row r="2662" spans="5:11" x14ac:dyDescent="0.25">
      <c r="E2662">
        <v>93307</v>
      </c>
      <c r="F2662" t="e">
        <v>#N/A</v>
      </c>
      <c r="I2662" s="25">
        <v>70486</v>
      </c>
      <c r="J2662" s="46">
        <v>155.58000000000001</v>
      </c>
      <c r="K2662">
        <f t="shared" si="41"/>
        <v>70486</v>
      </c>
    </row>
    <row r="2663" spans="5:11" x14ac:dyDescent="0.25">
      <c r="E2663">
        <v>93308</v>
      </c>
      <c r="F2663" t="e">
        <v>#N/A</v>
      </c>
      <c r="I2663" s="25">
        <v>70487</v>
      </c>
      <c r="J2663" s="46">
        <v>186.79</v>
      </c>
      <c r="K2663">
        <f t="shared" si="41"/>
        <v>70487</v>
      </c>
    </row>
    <row r="2664" spans="5:11" x14ac:dyDescent="0.25">
      <c r="E2664">
        <v>93312</v>
      </c>
      <c r="F2664" t="e">
        <v>#N/A</v>
      </c>
      <c r="I2664" s="25">
        <v>70488</v>
      </c>
      <c r="J2664" s="46">
        <v>227.77</v>
      </c>
      <c r="K2664">
        <f t="shared" si="41"/>
        <v>70488</v>
      </c>
    </row>
    <row r="2665" spans="5:11" x14ac:dyDescent="0.25">
      <c r="E2665">
        <v>93313</v>
      </c>
      <c r="F2665" t="e">
        <v>#N/A</v>
      </c>
      <c r="I2665" s="25">
        <v>70490</v>
      </c>
      <c r="J2665" s="46">
        <v>214.04</v>
      </c>
      <c r="K2665">
        <f t="shared" si="41"/>
        <v>70490</v>
      </c>
    </row>
    <row r="2666" spans="5:11" x14ac:dyDescent="0.25">
      <c r="E2666">
        <v>93314</v>
      </c>
      <c r="F2666" t="e">
        <v>#N/A</v>
      </c>
      <c r="I2666" s="25">
        <v>70491</v>
      </c>
      <c r="J2666" s="46">
        <v>262</v>
      </c>
      <c r="K2666">
        <f t="shared" si="41"/>
        <v>70491</v>
      </c>
    </row>
    <row r="2667" spans="5:11" x14ac:dyDescent="0.25">
      <c r="E2667">
        <v>93315</v>
      </c>
      <c r="F2667" t="e">
        <v>#N/A</v>
      </c>
      <c r="I2667" s="25">
        <v>70492</v>
      </c>
      <c r="J2667" s="46">
        <v>309.68</v>
      </c>
      <c r="K2667">
        <f t="shared" si="41"/>
        <v>70492</v>
      </c>
    </row>
    <row r="2668" spans="5:11" x14ac:dyDescent="0.25">
      <c r="E2668">
        <v>93316</v>
      </c>
      <c r="F2668" t="e">
        <v>#N/A</v>
      </c>
      <c r="I2668" s="25">
        <v>70496</v>
      </c>
      <c r="J2668" s="46">
        <v>327.10000000000002</v>
      </c>
      <c r="K2668">
        <f t="shared" si="41"/>
        <v>70496</v>
      </c>
    </row>
    <row r="2669" spans="5:11" x14ac:dyDescent="0.25">
      <c r="E2669">
        <v>93317</v>
      </c>
      <c r="F2669" t="e">
        <v>#N/A</v>
      </c>
      <c r="I2669" s="25">
        <v>70498</v>
      </c>
      <c r="J2669" s="46">
        <v>325.89</v>
      </c>
      <c r="K2669">
        <f t="shared" si="41"/>
        <v>70498</v>
      </c>
    </row>
    <row r="2670" spans="5:11" x14ac:dyDescent="0.25">
      <c r="E2670">
        <v>93318</v>
      </c>
      <c r="F2670" t="e">
        <v>#N/A</v>
      </c>
      <c r="I2670" s="25">
        <v>70540</v>
      </c>
      <c r="J2670" s="46">
        <v>401.87</v>
      </c>
      <c r="K2670">
        <f t="shared" si="41"/>
        <v>70540</v>
      </c>
    </row>
    <row r="2671" spans="5:11" x14ac:dyDescent="0.25">
      <c r="E2671">
        <v>93320</v>
      </c>
      <c r="F2671" t="e">
        <v>#N/A</v>
      </c>
      <c r="I2671" s="25">
        <v>70542</v>
      </c>
      <c r="J2671" s="46">
        <v>449.22</v>
      </c>
      <c r="K2671">
        <f t="shared" si="41"/>
        <v>70542</v>
      </c>
    </row>
    <row r="2672" spans="5:11" x14ac:dyDescent="0.25">
      <c r="E2672">
        <v>93321</v>
      </c>
      <c r="F2672" t="e">
        <v>#N/A</v>
      </c>
      <c r="I2672" s="25">
        <v>70543</v>
      </c>
      <c r="J2672" s="46">
        <v>549.20000000000005</v>
      </c>
      <c r="K2672">
        <f t="shared" si="41"/>
        <v>70543</v>
      </c>
    </row>
    <row r="2673" spans="5:11" x14ac:dyDescent="0.25">
      <c r="E2673">
        <v>93325</v>
      </c>
      <c r="F2673" t="e">
        <v>#N/A</v>
      </c>
      <c r="I2673" s="25">
        <v>70544</v>
      </c>
      <c r="J2673" s="46">
        <v>439.47</v>
      </c>
      <c r="K2673">
        <f t="shared" si="41"/>
        <v>70544</v>
      </c>
    </row>
    <row r="2674" spans="5:11" x14ac:dyDescent="0.25">
      <c r="E2674">
        <v>93350</v>
      </c>
      <c r="F2674" t="e">
        <v>#N/A</v>
      </c>
      <c r="I2674" s="25">
        <v>70545</v>
      </c>
      <c r="J2674" s="46">
        <v>433.84</v>
      </c>
      <c r="K2674">
        <f t="shared" si="41"/>
        <v>70545</v>
      </c>
    </row>
    <row r="2675" spans="5:11" x14ac:dyDescent="0.25">
      <c r="E2675">
        <v>93351</v>
      </c>
      <c r="F2675" t="e">
        <v>#N/A</v>
      </c>
      <c r="I2675" s="25">
        <v>70546</v>
      </c>
      <c r="J2675" s="46">
        <v>671.31</v>
      </c>
      <c r="K2675">
        <f t="shared" si="41"/>
        <v>70546</v>
      </c>
    </row>
    <row r="2676" spans="5:11" x14ac:dyDescent="0.25">
      <c r="E2676">
        <v>93352</v>
      </c>
      <c r="F2676" t="e">
        <v>#N/A</v>
      </c>
      <c r="I2676" s="25">
        <v>70547</v>
      </c>
      <c r="J2676" s="46">
        <v>441.09</v>
      </c>
      <c r="K2676">
        <f t="shared" si="41"/>
        <v>70547</v>
      </c>
    </row>
    <row r="2677" spans="5:11" x14ac:dyDescent="0.25">
      <c r="E2677">
        <v>93355</v>
      </c>
      <c r="F2677" t="e">
        <v>#N/A</v>
      </c>
      <c r="I2677" s="25">
        <v>70548</v>
      </c>
      <c r="J2677" s="46">
        <v>463.24</v>
      </c>
      <c r="K2677">
        <f t="shared" si="41"/>
        <v>70548</v>
      </c>
    </row>
    <row r="2678" spans="5:11" x14ac:dyDescent="0.25">
      <c r="E2678">
        <v>93451</v>
      </c>
      <c r="F2678" t="e">
        <v>#N/A</v>
      </c>
      <c r="I2678" s="25">
        <v>70549</v>
      </c>
      <c r="J2678" s="46">
        <v>675.34</v>
      </c>
      <c r="K2678">
        <f t="shared" si="41"/>
        <v>70549</v>
      </c>
    </row>
    <row r="2679" spans="5:11" x14ac:dyDescent="0.25">
      <c r="E2679">
        <v>93452</v>
      </c>
      <c r="F2679" t="e">
        <v>#N/A</v>
      </c>
      <c r="I2679" s="25">
        <v>70551</v>
      </c>
      <c r="J2679" s="46">
        <v>255.6</v>
      </c>
      <c r="K2679">
        <f t="shared" si="41"/>
        <v>70551</v>
      </c>
    </row>
    <row r="2680" spans="5:11" x14ac:dyDescent="0.25">
      <c r="E2680">
        <v>93453</v>
      </c>
      <c r="F2680" t="e">
        <v>#N/A</v>
      </c>
      <c r="I2680" s="25">
        <v>70552</v>
      </c>
      <c r="J2680" s="46">
        <v>355.59</v>
      </c>
      <c r="K2680">
        <f t="shared" si="41"/>
        <v>70552</v>
      </c>
    </row>
    <row r="2681" spans="5:11" x14ac:dyDescent="0.25">
      <c r="E2681">
        <v>93454</v>
      </c>
      <c r="F2681" t="e">
        <v>#N/A</v>
      </c>
      <c r="I2681" s="25">
        <v>70553</v>
      </c>
      <c r="J2681" s="46">
        <v>419.38</v>
      </c>
      <c r="K2681">
        <f t="shared" si="41"/>
        <v>70553</v>
      </c>
    </row>
    <row r="2682" spans="5:11" x14ac:dyDescent="0.25">
      <c r="E2682">
        <v>93455</v>
      </c>
      <c r="F2682" t="e">
        <v>#N/A</v>
      </c>
      <c r="I2682" s="25">
        <v>70554</v>
      </c>
      <c r="J2682" s="46">
        <v>502.99</v>
      </c>
      <c r="K2682">
        <f t="shared" si="41"/>
        <v>70554</v>
      </c>
    </row>
    <row r="2683" spans="5:11" x14ac:dyDescent="0.25">
      <c r="E2683">
        <v>93456</v>
      </c>
      <c r="F2683" t="e">
        <v>#N/A</v>
      </c>
      <c r="I2683" s="25">
        <v>70555</v>
      </c>
      <c r="J2683" s="46">
        <v>0</v>
      </c>
      <c r="K2683">
        <f t="shared" si="41"/>
        <v>70555</v>
      </c>
    </row>
    <row r="2684" spans="5:11" x14ac:dyDescent="0.25">
      <c r="E2684">
        <v>93457</v>
      </c>
      <c r="F2684" t="e">
        <v>#N/A</v>
      </c>
      <c r="I2684" s="25">
        <v>70557</v>
      </c>
      <c r="J2684" s="46">
        <v>0</v>
      </c>
      <c r="K2684">
        <f t="shared" si="41"/>
        <v>70557</v>
      </c>
    </row>
    <row r="2685" spans="5:11" x14ac:dyDescent="0.25">
      <c r="E2685">
        <v>93458</v>
      </c>
      <c r="F2685" t="e">
        <v>#N/A</v>
      </c>
      <c r="I2685" s="25">
        <v>70558</v>
      </c>
      <c r="J2685" s="46">
        <v>0</v>
      </c>
      <c r="K2685">
        <f t="shared" si="41"/>
        <v>70558</v>
      </c>
    </row>
    <row r="2686" spans="5:11" x14ac:dyDescent="0.25">
      <c r="E2686">
        <v>93459</v>
      </c>
      <c r="F2686" t="e">
        <v>#N/A</v>
      </c>
      <c r="I2686" s="25">
        <v>70559</v>
      </c>
      <c r="J2686" s="46">
        <v>0</v>
      </c>
      <c r="K2686">
        <f t="shared" si="41"/>
        <v>70559</v>
      </c>
    </row>
    <row r="2687" spans="5:11" x14ac:dyDescent="0.25">
      <c r="E2687">
        <v>93460</v>
      </c>
      <c r="F2687" t="e">
        <v>#N/A</v>
      </c>
      <c r="I2687" s="25">
        <v>71045</v>
      </c>
      <c r="J2687" s="46">
        <v>21.53</v>
      </c>
      <c r="K2687">
        <f t="shared" si="41"/>
        <v>71045</v>
      </c>
    </row>
    <row r="2688" spans="5:11" x14ac:dyDescent="0.25">
      <c r="E2688">
        <v>93461</v>
      </c>
      <c r="F2688" t="e">
        <v>#N/A</v>
      </c>
      <c r="I2688" s="25">
        <v>71046</v>
      </c>
      <c r="J2688" s="46">
        <v>33.06</v>
      </c>
      <c r="K2688">
        <f t="shared" si="41"/>
        <v>71046</v>
      </c>
    </row>
    <row r="2689" spans="5:11" x14ac:dyDescent="0.25">
      <c r="E2689">
        <v>93462</v>
      </c>
      <c r="F2689" t="e">
        <v>#N/A</v>
      </c>
      <c r="I2689" s="25">
        <v>71047</v>
      </c>
      <c r="J2689" s="46">
        <v>42.24</v>
      </c>
      <c r="K2689">
        <f t="shared" si="41"/>
        <v>71047</v>
      </c>
    </row>
    <row r="2690" spans="5:11" x14ac:dyDescent="0.25">
      <c r="E2690">
        <v>93463</v>
      </c>
      <c r="F2690" t="e">
        <v>#N/A</v>
      </c>
      <c r="I2690" s="25">
        <v>71048</v>
      </c>
      <c r="J2690" s="46">
        <v>45.26</v>
      </c>
      <c r="K2690">
        <f t="shared" si="41"/>
        <v>71048</v>
      </c>
    </row>
    <row r="2691" spans="5:11" x14ac:dyDescent="0.25">
      <c r="E2691">
        <v>93464</v>
      </c>
      <c r="F2691" t="e">
        <v>#N/A</v>
      </c>
      <c r="I2691" s="25">
        <v>71100</v>
      </c>
      <c r="J2691" s="46">
        <v>36.24</v>
      </c>
      <c r="K2691">
        <f t="shared" si="41"/>
        <v>71100</v>
      </c>
    </row>
    <row r="2692" spans="5:11" x14ac:dyDescent="0.25">
      <c r="E2692">
        <v>93503</v>
      </c>
      <c r="F2692" t="e">
        <v>#N/A</v>
      </c>
      <c r="I2692" s="25">
        <v>71101</v>
      </c>
      <c r="J2692" s="46">
        <v>40.08</v>
      </c>
      <c r="K2692">
        <f t="shared" si="41"/>
        <v>71101</v>
      </c>
    </row>
    <row r="2693" spans="5:11" x14ac:dyDescent="0.25">
      <c r="E2693">
        <v>93505</v>
      </c>
      <c r="F2693" t="e">
        <v>#N/A</v>
      </c>
      <c r="I2693" s="25">
        <v>71110</v>
      </c>
      <c r="J2693" s="46">
        <v>41.3</v>
      </c>
      <c r="K2693">
        <f t="shared" si="41"/>
        <v>71110</v>
      </c>
    </row>
    <row r="2694" spans="5:11" x14ac:dyDescent="0.25">
      <c r="E2694">
        <v>93530</v>
      </c>
      <c r="F2694" t="e">
        <v>#N/A</v>
      </c>
      <c r="I2694" s="25">
        <v>71111</v>
      </c>
      <c r="J2694" s="46">
        <v>52.79</v>
      </c>
      <c r="K2694">
        <f t="shared" ref="K2694:K2757" si="42">VLOOKUP(I2694,$E$4:$F$3113,1,FALSE)</f>
        <v>71111</v>
      </c>
    </row>
    <row r="2695" spans="5:11" x14ac:dyDescent="0.25">
      <c r="E2695">
        <v>93531</v>
      </c>
      <c r="F2695" t="e">
        <v>#N/A</v>
      </c>
      <c r="I2695" s="25">
        <v>71120</v>
      </c>
      <c r="J2695" s="46">
        <v>32.69</v>
      </c>
      <c r="K2695">
        <f t="shared" si="42"/>
        <v>71120</v>
      </c>
    </row>
    <row r="2696" spans="5:11" x14ac:dyDescent="0.25">
      <c r="E2696">
        <v>93532</v>
      </c>
      <c r="F2696" t="e">
        <v>#N/A</v>
      </c>
      <c r="I2696" s="25">
        <v>71130</v>
      </c>
      <c r="J2696" s="46">
        <v>39.869999999999997</v>
      </c>
      <c r="K2696">
        <f t="shared" si="42"/>
        <v>71130</v>
      </c>
    </row>
    <row r="2697" spans="5:11" x14ac:dyDescent="0.25">
      <c r="E2697">
        <v>93533</v>
      </c>
      <c r="F2697" t="e">
        <v>#N/A</v>
      </c>
      <c r="I2697" s="25">
        <v>71250</v>
      </c>
      <c r="J2697" s="46">
        <v>200.88</v>
      </c>
      <c r="K2697">
        <f t="shared" si="42"/>
        <v>71250</v>
      </c>
    </row>
    <row r="2698" spans="5:11" x14ac:dyDescent="0.25">
      <c r="E2698">
        <v>93561</v>
      </c>
      <c r="F2698" t="e">
        <v>#N/A</v>
      </c>
      <c r="I2698" s="25">
        <v>71260</v>
      </c>
      <c r="J2698" s="46">
        <v>255.26</v>
      </c>
      <c r="K2698">
        <f t="shared" si="42"/>
        <v>71260</v>
      </c>
    </row>
    <row r="2699" spans="5:11" x14ac:dyDescent="0.25">
      <c r="E2699">
        <v>93562</v>
      </c>
      <c r="F2699" t="e">
        <v>#N/A</v>
      </c>
      <c r="I2699" s="25">
        <v>71270</v>
      </c>
      <c r="J2699" s="46">
        <v>306.70999999999998</v>
      </c>
      <c r="K2699">
        <f t="shared" si="42"/>
        <v>71270</v>
      </c>
    </row>
    <row r="2700" spans="5:11" x14ac:dyDescent="0.25">
      <c r="E2700">
        <v>93563</v>
      </c>
      <c r="F2700" t="e">
        <v>#N/A</v>
      </c>
      <c r="I2700" s="25">
        <v>71275</v>
      </c>
      <c r="J2700" s="46">
        <v>332.89</v>
      </c>
      <c r="K2700">
        <f t="shared" si="42"/>
        <v>71275</v>
      </c>
    </row>
    <row r="2701" spans="5:11" x14ac:dyDescent="0.25">
      <c r="E2701">
        <v>93564</v>
      </c>
      <c r="F2701" t="e">
        <v>#N/A</v>
      </c>
      <c r="I2701" s="25">
        <v>71550</v>
      </c>
      <c r="J2701" s="46">
        <v>463.5</v>
      </c>
      <c r="K2701">
        <f t="shared" si="42"/>
        <v>71550</v>
      </c>
    </row>
    <row r="2702" spans="5:11" x14ac:dyDescent="0.25">
      <c r="E2702">
        <v>93565</v>
      </c>
      <c r="F2702" t="e">
        <v>#N/A</v>
      </c>
      <c r="I2702" s="25">
        <v>71551</v>
      </c>
      <c r="J2702" s="46">
        <v>512.46</v>
      </c>
      <c r="K2702">
        <f t="shared" si="42"/>
        <v>71551</v>
      </c>
    </row>
    <row r="2703" spans="5:11" x14ac:dyDescent="0.25">
      <c r="E2703">
        <v>93566</v>
      </c>
      <c r="F2703" t="e">
        <v>#N/A</v>
      </c>
      <c r="I2703" s="25">
        <v>71552</v>
      </c>
      <c r="J2703" s="46">
        <v>648.27</v>
      </c>
      <c r="K2703">
        <f t="shared" si="42"/>
        <v>71552</v>
      </c>
    </row>
    <row r="2704" spans="5:11" x14ac:dyDescent="0.25">
      <c r="E2704">
        <v>93567</v>
      </c>
      <c r="F2704" t="e">
        <v>#N/A</v>
      </c>
      <c r="I2704" s="25">
        <v>71555</v>
      </c>
      <c r="J2704" s="46">
        <v>443.31</v>
      </c>
      <c r="K2704">
        <f t="shared" si="42"/>
        <v>71555</v>
      </c>
    </row>
    <row r="2705" spans="5:11" x14ac:dyDescent="0.25">
      <c r="E2705">
        <v>93568</v>
      </c>
      <c r="F2705" t="e">
        <v>#N/A</v>
      </c>
      <c r="I2705" s="25">
        <v>72020</v>
      </c>
      <c r="J2705" s="46">
        <v>24.41</v>
      </c>
      <c r="K2705">
        <f t="shared" si="42"/>
        <v>72020</v>
      </c>
    </row>
    <row r="2706" spans="5:11" x14ac:dyDescent="0.25">
      <c r="E2706">
        <v>93571</v>
      </c>
      <c r="F2706" t="e">
        <v>#N/A</v>
      </c>
      <c r="I2706" s="25">
        <v>72040</v>
      </c>
      <c r="J2706" s="46">
        <v>36.65</v>
      </c>
      <c r="K2706">
        <f t="shared" si="42"/>
        <v>72040</v>
      </c>
    </row>
    <row r="2707" spans="5:11" x14ac:dyDescent="0.25">
      <c r="E2707">
        <v>93572</v>
      </c>
      <c r="F2707" t="e">
        <v>#N/A</v>
      </c>
      <c r="I2707" s="25">
        <v>72050</v>
      </c>
      <c r="J2707" s="46">
        <v>49.61</v>
      </c>
      <c r="K2707">
        <f t="shared" si="42"/>
        <v>72050</v>
      </c>
    </row>
    <row r="2708" spans="5:11" x14ac:dyDescent="0.25">
      <c r="E2708">
        <v>93580</v>
      </c>
      <c r="F2708" t="e">
        <v>#N/A</v>
      </c>
      <c r="I2708" s="25">
        <v>72052</v>
      </c>
      <c r="J2708" s="46">
        <v>62.32</v>
      </c>
      <c r="K2708">
        <f t="shared" si="42"/>
        <v>72052</v>
      </c>
    </row>
    <row r="2709" spans="5:11" x14ac:dyDescent="0.25">
      <c r="E2709">
        <v>93581</v>
      </c>
      <c r="F2709" t="e">
        <v>#N/A</v>
      </c>
      <c r="I2709" s="25">
        <v>72070</v>
      </c>
      <c r="J2709" s="46">
        <v>37.450000000000003</v>
      </c>
      <c r="K2709">
        <f t="shared" si="42"/>
        <v>72070</v>
      </c>
    </row>
    <row r="2710" spans="5:11" x14ac:dyDescent="0.25">
      <c r="E2710">
        <v>93582</v>
      </c>
      <c r="F2710" t="e">
        <v>#N/A</v>
      </c>
      <c r="I2710" s="25">
        <v>72072</v>
      </c>
      <c r="J2710" s="46">
        <v>38.26</v>
      </c>
      <c r="K2710">
        <f t="shared" si="42"/>
        <v>72072</v>
      </c>
    </row>
    <row r="2711" spans="5:11" x14ac:dyDescent="0.25">
      <c r="E2711">
        <v>93583</v>
      </c>
      <c r="F2711" t="e">
        <v>#N/A</v>
      </c>
      <c r="I2711" s="25">
        <v>72074</v>
      </c>
      <c r="J2711" s="46">
        <v>43.5</v>
      </c>
      <c r="K2711">
        <f t="shared" si="42"/>
        <v>72074</v>
      </c>
    </row>
    <row r="2712" spans="5:11" x14ac:dyDescent="0.25">
      <c r="E2712">
        <v>93600</v>
      </c>
      <c r="F2712" t="e">
        <v>#N/A</v>
      </c>
      <c r="I2712" s="25">
        <v>72080</v>
      </c>
      <c r="J2712" s="46">
        <v>33.83</v>
      </c>
      <c r="K2712">
        <f t="shared" si="42"/>
        <v>72080</v>
      </c>
    </row>
    <row r="2713" spans="5:11" x14ac:dyDescent="0.25">
      <c r="E2713">
        <v>93602</v>
      </c>
      <c r="F2713" t="e">
        <v>#N/A</v>
      </c>
      <c r="I2713" s="25">
        <v>72081</v>
      </c>
      <c r="J2713" s="46">
        <v>42.94</v>
      </c>
      <c r="K2713">
        <f t="shared" si="42"/>
        <v>72081</v>
      </c>
    </row>
    <row r="2714" spans="5:11" x14ac:dyDescent="0.25">
      <c r="E2714">
        <v>93603</v>
      </c>
      <c r="F2714" t="e">
        <v>#N/A</v>
      </c>
      <c r="I2714" s="25">
        <v>72082</v>
      </c>
      <c r="J2714" s="46">
        <v>69.34</v>
      </c>
      <c r="K2714">
        <f t="shared" si="42"/>
        <v>72082</v>
      </c>
    </row>
    <row r="2715" spans="5:11" x14ac:dyDescent="0.25">
      <c r="E2715">
        <v>93609</v>
      </c>
      <c r="F2715" t="e">
        <v>#N/A</v>
      </c>
      <c r="I2715" s="25">
        <v>72083</v>
      </c>
      <c r="J2715" s="46">
        <v>75.239999999999995</v>
      </c>
      <c r="K2715">
        <f t="shared" si="42"/>
        <v>72083</v>
      </c>
    </row>
    <row r="2716" spans="5:11" x14ac:dyDescent="0.25">
      <c r="E2716">
        <v>93610</v>
      </c>
      <c r="F2716" t="e">
        <v>#N/A</v>
      </c>
      <c r="I2716" s="25">
        <v>72084</v>
      </c>
      <c r="J2716" s="46">
        <v>89.93</v>
      </c>
      <c r="K2716">
        <f t="shared" si="42"/>
        <v>72084</v>
      </c>
    </row>
    <row r="2717" spans="5:11" x14ac:dyDescent="0.25">
      <c r="E2717">
        <v>93612</v>
      </c>
      <c r="F2717" t="e">
        <v>#N/A</v>
      </c>
      <c r="I2717" s="25">
        <v>72100</v>
      </c>
      <c r="J2717" s="46">
        <v>38.659999999999997</v>
      </c>
      <c r="K2717">
        <f t="shared" si="42"/>
        <v>72100</v>
      </c>
    </row>
    <row r="2718" spans="5:11" x14ac:dyDescent="0.25">
      <c r="E2718">
        <v>93613</v>
      </c>
      <c r="F2718" t="e">
        <v>#N/A</v>
      </c>
      <c r="I2718" s="25">
        <v>72110</v>
      </c>
      <c r="J2718" s="46">
        <v>54.04</v>
      </c>
      <c r="K2718">
        <f t="shared" si="42"/>
        <v>72110</v>
      </c>
    </row>
    <row r="2719" spans="5:11" x14ac:dyDescent="0.25">
      <c r="E2719">
        <v>93615</v>
      </c>
      <c r="F2719" t="e">
        <v>#N/A</v>
      </c>
      <c r="I2719" s="25">
        <v>72114</v>
      </c>
      <c r="J2719" s="46">
        <v>69.31</v>
      </c>
      <c r="K2719">
        <f t="shared" si="42"/>
        <v>72114</v>
      </c>
    </row>
    <row r="2720" spans="5:11" x14ac:dyDescent="0.25">
      <c r="E2720">
        <v>93616</v>
      </c>
      <c r="F2720" t="e">
        <v>#N/A</v>
      </c>
      <c r="I2720" s="25">
        <v>72120</v>
      </c>
      <c r="J2720" s="46">
        <v>44.7</v>
      </c>
      <c r="K2720">
        <f t="shared" si="42"/>
        <v>72120</v>
      </c>
    </row>
    <row r="2721" spans="5:11" x14ac:dyDescent="0.25">
      <c r="E2721">
        <v>93618</v>
      </c>
      <c r="F2721" t="e">
        <v>#N/A</v>
      </c>
      <c r="I2721" s="25">
        <v>72125</v>
      </c>
      <c r="J2721" s="46">
        <v>205.13</v>
      </c>
      <c r="K2721">
        <f t="shared" si="42"/>
        <v>72125</v>
      </c>
    </row>
    <row r="2722" spans="5:11" x14ac:dyDescent="0.25">
      <c r="E2722">
        <v>93619</v>
      </c>
      <c r="F2722" t="e">
        <v>#N/A</v>
      </c>
      <c r="I2722" s="25">
        <v>72126</v>
      </c>
      <c r="J2722" s="46">
        <v>254.93</v>
      </c>
      <c r="K2722">
        <f t="shared" si="42"/>
        <v>72126</v>
      </c>
    </row>
    <row r="2723" spans="5:11" x14ac:dyDescent="0.25">
      <c r="E2723">
        <v>93620</v>
      </c>
      <c r="F2723" t="e">
        <v>#N/A</v>
      </c>
      <c r="I2723" s="25">
        <v>72127</v>
      </c>
      <c r="J2723" s="46">
        <v>302.27999999999997</v>
      </c>
      <c r="K2723">
        <f t="shared" si="42"/>
        <v>72127</v>
      </c>
    </row>
    <row r="2724" spans="5:11" x14ac:dyDescent="0.25">
      <c r="E2724">
        <v>93621</v>
      </c>
      <c r="F2724" t="e">
        <v>#N/A</v>
      </c>
      <c r="I2724" s="25">
        <v>72128</v>
      </c>
      <c r="J2724" s="46">
        <v>200.55</v>
      </c>
      <c r="K2724">
        <f t="shared" si="42"/>
        <v>72128</v>
      </c>
    </row>
    <row r="2725" spans="5:11" x14ac:dyDescent="0.25">
      <c r="E2725">
        <v>93622</v>
      </c>
      <c r="F2725" t="e">
        <v>#N/A</v>
      </c>
      <c r="I2725" s="25">
        <v>72129</v>
      </c>
      <c r="J2725" s="46">
        <v>255.34</v>
      </c>
      <c r="K2725">
        <f t="shared" si="42"/>
        <v>72129</v>
      </c>
    </row>
    <row r="2726" spans="5:11" x14ac:dyDescent="0.25">
      <c r="E2726">
        <v>93623</v>
      </c>
      <c r="F2726" t="e">
        <v>#N/A</v>
      </c>
      <c r="I2726" s="25">
        <v>72130</v>
      </c>
      <c r="J2726" s="46">
        <v>304.3</v>
      </c>
      <c r="K2726">
        <f t="shared" si="42"/>
        <v>72130</v>
      </c>
    </row>
    <row r="2727" spans="5:11" x14ac:dyDescent="0.25">
      <c r="E2727">
        <v>93624</v>
      </c>
      <c r="F2727" t="e">
        <v>#N/A</v>
      </c>
      <c r="I2727" s="25">
        <v>72131</v>
      </c>
      <c r="J2727" s="46">
        <v>199.75</v>
      </c>
      <c r="K2727">
        <f t="shared" si="42"/>
        <v>72131</v>
      </c>
    </row>
    <row r="2728" spans="5:11" x14ac:dyDescent="0.25">
      <c r="E2728">
        <v>93631</v>
      </c>
      <c r="F2728" t="e">
        <v>#N/A</v>
      </c>
      <c r="I2728" s="25">
        <v>72132</v>
      </c>
      <c r="J2728" s="46">
        <v>254.53</v>
      </c>
      <c r="K2728">
        <f t="shared" si="42"/>
        <v>72132</v>
      </c>
    </row>
    <row r="2729" spans="5:11" x14ac:dyDescent="0.25">
      <c r="E2729">
        <v>93640</v>
      </c>
      <c r="F2729" t="e">
        <v>#N/A</v>
      </c>
      <c r="I2729" s="25">
        <v>72133</v>
      </c>
      <c r="J2729" s="46">
        <v>301.87</v>
      </c>
      <c r="K2729">
        <f t="shared" si="42"/>
        <v>72133</v>
      </c>
    </row>
    <row r="2730" spans="5:11" x14ac:dyDescent="0.25">
      <c r="E2730">
        <v>93641</v>
      </c>
      <c r="F2730" t="e">
        <v>#N/A</v>
      </c>
      <c r="I2730" s="25">
        <v>72141</v>
      </c>
      <c r="J2730" s="46">
        <v>248.34</v>
      </c>
      <c r="K2730">
        <f t="shared" si="42"/>
        <v>72141</v>
      </c>
    </row>
    <row r="2731" spans="5:11" x14ac:dyDescent="0.25">
      <c r="E2731">
        <v>93642</v>
      </c>
      <c r="F2731" t="e">
        <v>#N/A</v>
      </c>
      <c r="I2731" s="25">
        <v>72142</v>
      </c>
      <c r="J2731" s="46">
        <v>361.62</v>
      </c>
      <c r="K2731">
        <f t="shared" si="42"/>
        <v>72142</v>
      </c>
    </row>
    <row r="2732" spans="5:11" x14ac:dyDescent="0.25">
      <c r="E2732">
        <v>93644</v>
      </c>
      <c r="F2732" t="e">
        <v>#N/A</v>
      </c>
      <c r="I2732" s="25">
        <v>72146</v>
      </c>
      <c r="J2732" s="46">
        <v>248.34</v>
      </c>
      <c r="K2732">
        <f t="shared" si="42"/>
        <v>72146</v>
      </c>
    </row>
    <row r="2733" spans="5:11" x14ac:dyDescent="0.25">
      <c r="E2733">
        <v>93650</v>
      </c>
      <c r="F2733" t="e">
        <v>#N/A</v>
      </c>
      <c r="I2733" s="25">
        <v>72147</v>
      </c>
      <c r="J2733" s="46">
        <v>357.61</v>
      </c>
      <c r="K2733">
        <f t="shared" si="42"/>
        <v>72147</v>
      </c>
    </row>
    <row r="2734" spans="5:11" x14ac:dyDescent="0.25">
      <c r="E2734">
        <v>93653</v>
      </c>
      <c r="F2734" t="e">
        <v>#N/A</v>
      </c>
      <c r="I2734" s="25">
        <v>72148</v>
      </c>
      <c r="J2734" s="46">
        <v>247.13</v>
      </c>
      <c r="K2734">
        <f t="shared" si="42"/>
        <v>72148</v>
      </c>
    </row>
    <row r="2735" spans="5:11" x14ac:dyDescent="0.25">
      <c r="E2735">
        <v>93654</v>
      </c>
      <c r="F2735" t="e">
        <v>#N/A</v>
      </c>
      <c r="I2735" s="25">
        <v>72149</v>
      </c>
      <c r="J2735" s="46">
        <v>357.19</v>
      </c>
      <c r="K2735">
        <f t="shared" si="42"/>
        <v>72149</v>
      </c>
    </row>
    <row r="2736" spans="5:11" x14ac:dyDescent="0.25">
      <c r="E2736">
        <v>93655</v>
      </c>
      <c r="F2736" t="e">
        <v>#N/A</v>
      </c>
      <c r="I2736" s="25">
        <v>72156</v>
      </c>
      <c r="J2736" s="46">
        <v>421.4</v>
      </c>
      <c r="K2736">
        <f t="shared" si="42"/>
        <v>72156</v>
      </c>
    </row>
    <row r="2737" spans="5:11" x14ac:dyDescent="0.25">
      <c r="E2737">
        <v>93656</v>
      </c>
      <c r="F2737" t="e">
        <v>#N/A</v>
      </c>
      <c r="I2737" s="25">
        <v>72157</v>
      </c>
      <c r="J2737" s="46">
        <v>422.2</v>
      </c>
      <c r="K2737">
        <f t="shared" si="42"/>
        <v>72157</v>
      </c>
    </row>
    <row r="2738" spans="5:11" x14ac:dyDescent="0.25">
      <c r="E2738">
        <v>93657</v>
      </c>
      <c r="F2738" t="e">
        <v>#N/A</v>
      </c>
      <c r="I2738" s="25">
        <v>72158</v>
      </c>
      <c r="J2738" s="46">
        <v>420.59</v>
      </c>
      <c r="K2738">
        <f t="shared" si="42"/>
        <v>72158</v>
      </c>
    </row>
    <row r="2739" spans="5:11" x14ac:dyDescent="0.25">
      <c r="E2739">
        <v>93660</v>
      </c>
      <c r="F2739" t="e">
        <v>#N/A</v>
      </c>
      <c r="I2739" s="25">
        <v>72159</v>
      </c>
      <c r="J2739" s="46">
        <v>465.48</v>
      </c>
      <c r="K2739">
        <f t="shared" si="42"/>
        <v>72159</v>
      </c>
    </row>
    <row r="2740" spans="5:11" x14ac:dyDescent="0.25">
      <c r="E2740">
        <v>93662</v>
      </c>
      <c r="F2740" t="e">
        <v>#N/A</v>
      </c>
      <c r="I2740" s="25">
        <v>72170</v>
      </c>
      <c r="J2740" s="46">
        <v>35.22</v>
      </c>
      <c r="K2740">
        <f t="shared" si="42"/>
        <v>72170</v>
      </c>
    </row>
    <row r="2741" spans="5:11" x14ac:dyDescent="0.25">
      <c r="E2741">
        <v>93701</v>
      </c>
      <c r="F2741" t="e">
        <v>#N/A</v>
      </c>
      <c r="I2741" s="25">
        <v>72190</v>
      </c>
      <c r="J2741" s="46">
        <v>42.32</v>
      </c>
      <c r="K2741">
        <f t="shared" si="42"/>
        <v>72190</v>
      </c>
    </row>
    <row r="2742" spans="5:11" x14ac:dyDescent="0.25">
      <c r="E2742">
        <v>93702</v>
      </c>
      <c r="F2742" t="e">
        <v>#N/A</v>
      </c>
      <c r="I2742" s="25">
        <v>72191</v>
      </c>
      <c r="J2742" s="46">
        <v>339.36</v>
      </c>
      <c r="K2742">
        <f t="shared" si="42"/>
        <v>72191</v>
      </c>
    </row>
    <row r="2743" spans="5:11" x14ac:dyDescent="0.25">
      <c r="E2743">
        <v>93724</v>
      </c>
      <c r="F2743" t="e">
        <v>#N/A</v>
      </c>
      <c r="I2743" s="25">
        <v>72192</v>
      </c>
      <c r="J2743" s="46">
        <v>161.56</v>
      </c>
      <c r="K2743">
        <f t="shared" si="42"/>
        <v>72192</v>
      </c>
    </row>
    <row r="2744" spans="5:11" x14ac:dyDescent="0.25">
      <c r="E2744">
        <v>93784</v>
      </c>
      <c r="F2744" t="e">
        <v>#N/A</v>
      </c>
      <c r="I2744" s="25">
        <v>72193</v>
      </c>
      <c r="J2744" s="46">
        <v>251.93</v>
      </c>
      <c r="K2744">
        <f t="shared" si="42"/>
        <v>72193</v>
      </c>
    </row>
    <row r="2745" spans="5:11" x14ac:dyDescent="0.25">
      <c r="E2745">
        <v>93786</v>
      </c>
      <c r="F2745" t="e">
        <v>#N/A</v>
      </c>
      <c r="I2745" s="25">
        <v>72194</v>
      </c>
      <c r="J2745" s="46">
        <v>290.77999999999997</v>
      </c>
      <c r="K2745">
        <f t="shared" si="42"/>
        <v>72194</v>
      </c>
    </row>
    <row r="2746" spans="5:11" x14ac:dyDescent="0.25">
      <c r="E2746">
        <v>93788</v>
      </c>
      <c r="F2746" t="e">
        <v>#N/A</v>
      </c>
      <c r="I2746" s="25">
        <v>72195</v>
      </c>
      <c r="J2746" s="46">
        <v>419.2</v>
      </c>
      <c r="K2746">
        <f t="shared" si="42"/>
        <v>72195</v>
      </c>
    </row>
    <row r="2747" spans="5:11" x14ac:dyDescent="0.25">
      <c r="E2747">
        <v>93790</v>
      </c>
      <c r="F2747" t="e">
        <v>#N/A</v>
      </c>
      <c r="I2747" s="25">
        <v>72196</v>
      </c>
      <c r="J2747" s="46">
        <v>459.69</v>
      </c>
      <c r="K2747">
        <f t="shared" si="42"/>
        <v>72196</v>
      </c>
    </row>
    <row r="2748" spans="5:11" x14ac:dyDescent="0.25">
      <c r="E2748">
        <v>93880</v>
      </c>
      <c r="F2748" t="e">
        <v>#N/A</v>
      </c>
      <c r="I2748" s="25">
        <v>72197</v>
      </c>
      <c r="J2748" s="46">
        <v>564.5</v>
      </c>
      <c r="K2748">
        <f t="shared" si="42"/>
        <v>72197</v>
      </c>
    </row>
    <row r="2749" spans="5:11" x14ac:dyDescent="0.25">
      <c r="E2749">
        <v>93882</v>
      </c>
      <c r="F2749" t="e">
        <v>#N/A</v>
      </c>
      <c r="I2749" s="25">
        <v>72198</v>
      </c>
      <c r="J2749" s="46">
        <v>447.36</v>
      </c>
      <c r="K2749">
        <f t="shared" si="42"/>
        <v>72198</v>
      </c>
    </row>
    <row r="2750" spans="5:11" x14ac:dyDescent="0.25">
      <c r="E2750">
        <v>93886</v>
      </c>
      <c r="F2750" t="e">
        <v>#N/A</v>
      </c>
      <c r="I2750" s="25">
        <v>72200</v>
      </c>
      <c r="J2750" s="46">
        <v>31.59</v>
      </c>
      <c r="K2750">
        <f t="shared" si="42"/>
        <v>72200</v>
      </c>
    </row>
    <row r="2751" spans="5:11" x14ac:dyDescent="0.25">
      <c r="E2751">
        <v>93888</v>
      </c>
      <c r="F2751" t="e">
        <v>#N/A</v>
      </c>
      <c r="I2751" s="25">
        <v>72202</v>
      </c>
      <c r="J2751" s="46">
        <v>36.35</v>
      </c>
      <c r="K2751">
        <f t="shared" si="42"/>
        <v>72202</v>
      </c>
    </row>
    <row r="2752" spans="5:11" x14ac:dyDescent="0.25">
      <c r="E2752">
        <v>93890</v>
      </c>
      <c r="F2752" t="e">
        <v>#N/A</v>
      </c>
      <c r="I2752" s="25">
        <v>72220</v>
      </c>
      <c r="J2752" s="46">
        <v>31.19</v>
      </c>
      <c r="K2752">
        <f t="shared" si="42"/>
        <v>72220</v>
      </c>
    </row>
    <row r="2753" spans="5:11" x14ac:dyDescent="0.25">
      <c r="E2753">
        <v>93892</v>
      </c>
      <c r="F2753" t="e">
        <v>#N/A</v>
      </c>
      <c r="I2753" s="25">
        <v>72240</v>
      </c>
      <c r="J2753" s="46">
        <v>107.44</v>
      </c>
      <c r="K2753">
        <f t="shared" si="42"/>
        <v>72240</v>
      </c>
    </row>
    <row r="2754" spans="5:11" x14ac:dyDescent="0.25">
      <c r="E2754">
        <v>93893</v>
      </c>
      <c r="F2754" t="e">
        <v>#N/A</v>
      </c>
      <c r="I2754" s="25">
        <v>72255</v>
      </c>
      <c r="J2754" s="46">
        <v>107.02</v>
      </c>
      <c r="K2754">
        <f t="shared" si="42"/>
        <v>72255</v>
      </c>
    </row>
    <row r="2755" spans="5:11" x14ac:dyDescent="0.25">
      <c r="E2755">
        <v>93922</v>
      </c>
      <c r="F2755" t="e">
        <v>#N/A</v>
      </c>
      <c r="I2755" s="25">
        <v>72265</v>
      </c>
      <c r="J2755" s="46">
        <v>101.28</v>
      </c>
      <c r="K2755">
        <f t="shared" si="42"/>
        <v>72265</v>
      </c>
    </row>
    <row r="2756" spans="5:11" x14ac:dyDescent="0.25">
      <c r="E2756">
        <v>93923</v>
      </c>
      <c r="F2756" t="e">
        <v>#N/A</v>
      </c>
      <c r="I2756" s="25">
        <v>72270</v>
      </c>
      <c r="J2756" s="46">
        <v>139.33000000000001</v>
      </c>
      <c r="K2756">
        <f t="shared" si="42"/>
        <v>72270</v>
      </c>
    </row>
    <row r="2757" spans="5:11" x14ac:dyDescent="0.25">
      <c r="E2757">
        <v>93924</v>
      </c>
      <c r="F2757" t="e">
        <v>#N/A</v>
      </c>
      <c r="I2757" s="25">
        <v>72275</v>
      </c>
      <c r="J2757" s="46">
        <v>128.13</v>
      </c>
      <c r="K2757">
        <f t="shared" si="42"/>
        <v>72275</v>
      </c>
    </row>
    <row r="2758" spans="5:11" x14ac:dyDescent="0.25">
      <c r="E2758">
        <v>93925</v>
      </c>
      <c r="F2758" t="e">
        <v>#N/A</v>
      </c>
      <c r="I2758" s="25">
        <v>72285</v>
      </c>
      <c r="J2758" s="46">
        <v>125.04</v>
      </c>
      <c r="K2758">
        <f t="shared" ref="K2758:K2821" si="43">VLOOKUP(I2758,$E$4:$F$3113,1,FALSE)</f>
        <v>72285</v>
      </c>
    </row>
    <row r="2759" spans="5:11" x14ac:dyDescent="0.25">
      <c r="E2759">
        <v>93926</v>
      </c>
      <c r="F2759" t="e">
        <v>#N/A</v>
      </c>
      <c r="I2759" s="25">
        <v>72295</v>
      </c>
      <c r="J2759" s="46">
        <v>108.92</v>
      </c>
      <c r="K2759">
        <f t="shared" si="43"/>
        <v>72295</v>
      </c>
    </row>
    <row r="2760" spans="5:11" x14ac:dyDescent="0.25">
      <c r="E2760">
        <v>93930</v>
      </c>
      <c r="F2760" t="e">
        <v>#N/A</v>
      </c>
      <c r="I2760" s="25">
        <v>73000</v>
      </c>
      <c r="J2760" s="46">
        <v>30.42</v>
      </c>
      <c r="K2760">
        <f t="shared" si="43"/>
        <v>73000</v>
      </c>
    </row>
    <row r="2761" spans="5:11" x14ac:dyDescent="0.25">
      <c r="E2761">
        <v>93931</v>
      </c>
      <c r="F2761" t="e">
        <v>#N/A</v>
      </c>
      <c r="I2761" s="25">
        <v>73010</v>
      </c>
      <c r="J2761" s="46">
        <v>33.200000000000003</v>
      </c>
      <c r="K2761">
        <f t="shared" si="43"/>
        <v>73010</v>
      </c>
    </row>
    <row r="2762" spans="5:11" x14ac:dyDescent="0.25">
      <c r="E2762">
        <v>93965</v>
      </c>
      <c r="F2762" t="e">
        <v>#N/A</v>
      </c>
      <c r="I2762" s="25">
        <v>73020</v>
      </c>
      <c r="J2762" s="46">
        <v>25.22</v>
      </c>
      <c r="K2762">
        <f t="shared" si="43"/>
        <v>73020</v>
      </c>
    </row>
    <row r="2763" spans="5:11" x14ac:dyDescent="0.25">
      <c r="E2763">
        <v>93970</v>
      </c>
      <c r="F2763" t="e">
        <v>#N/A</v>
      </c>
      <c r="I2763" s="25">
        <v>73030</v>
      </c>
      <c r="J2763" s="46">
        <v>31.96</v>
      </c>
      <c r="K2763">
        <f t="shared" si="43"/>
        <v>73030</v>
      </c>
    </row>
    <row r="2764" spans="5:11" x14ac:dyDescent="0.25">
      <c r="E2764">
        <v>93971</v>
      </c>
      <c r="F2764" t="e">
        <v>#N/A</v>
      </c>
      <c r="I2764" s="25">
        <v>73040</v>
      </c>
      <c r="J2764" s="46">
        <v>111.2</v>
      </c>
      <c r="K2764">
        <f t="shared" si="43"/>
        <v>73040</v>
      </c>
    </row>
    <row r="2765" spans="5:11" x14ac:dyDescent="0.25">
      <c r="E2765">
        <v>93975</v>
      </c>
      <c r="F2765" t="e">
        <v>#N/A</v>
      </c>
      <c r="I2765" s="25">
        <v>73050</v>
      </c>
      <c r="J2765" s="46">
        <v>39.14</v>
      </c>
      <c r="K2765">
        <f t="shared" si="43"/>
        <v>73050</v>
      </c>
    </row>
    <row r="2766" spans="5:11" x14ac:dyDescent="0.25">
      <c r="E2766">
        <v>93976</v>
      </c>
      <c r="F2766" t="e">
        <v>#N/A</v>
      </c>
      <c r="I2766" s="25">
        <v>73060</v>
      </c>
      <c r="J2766" s="46">
        <v>32.03</v>
      </c>
      <c r="K2766">
        <f t="shared" si="43"/>
        <v>73060</v>
      </c>
    </row>
    <row r="2767" spans="5:11" x14ac:dyDescent="0.25">
      <c r="E2767">
        <v>93978</v>
      </c>
      <c r="F2767" t="e">
        <v>#N/A</v>
      </c>
      <c r="I2767" s="25">
        <v>73070</v>
      </c>
      <c r="J2767" s="46">
        <v>30.05</v>
      </c>
      <c r="K2767">
        <f t="shared" si="43"/>
        <v>73070</v>
      </c>
    </row>
    <row r="2768" spans="5:11" x14ac:dyDescent="0.25">
      <c r="E2768">
        <v>93979</v>
      </c>
      <c r="F2768" t="e">
        <v>#N/A</v>
      </c>
      <c r="I2768" s="25">
        <v>73080</v>
      </c>
      <c r="J2768" s="46">
        <v>34.409999999999997</v>
      </c>
      <c r="K2768">
        <f t="shared" si="43"/>
        <v>73080</v>
      </c>
    </row>
    <row r="2769" spans="5:11" x14ac:dyDescent="0.25">
      <c r="E2769">
        <v>93980</v>
      </c>
      <c r="F2769" t="e">
        <v>#N/A</v>
      </c>
      <c r="I2769" s="25">
        <v>73085</v>
      </c>
      <c r="J2769" s="46">
        <v>107.97</v>
      </c>
      <c r="K2769">
        <f t="shared" si="43"/>
        <v>73085</v>
      </c>
    </row>
    <row r="2770" spans="5:11" x14ac:dyDescent="0.25">
      <c r="E2770">
        <v>93981</v>
      </c>
      <c r="F2770" t="e">
        <v>#N/A</v>
      </c>
      <c r="I2770" s="25">
        <v>73090</v>
      </c>
      <c r="J2770" s="46">
        <v>28.4</v>
      </c>
      <c r="K2770">
        <f t="shared" si="43"/>
        <v>73090</v>
      </c>
    </row>
    <row r="2771" spans="5:11" x14ac:dyDescent="0.25">
      <c r="E2771">
        <v>93982</v>
      </c>
      <c r="F2771" t="e">
        <v>#N/A</v>
      </c>
      <c r="I2771" s="25">
        <v>73092</v>
      </c>
      <c r="J2771" s="46">
        <v>30.01</v>
      </c>
      <c r="K2771">
        <f t="shared" si="43"/>
        <v>73092</v>
      </c>
    </row>
    <row r="2772" spans="5:11" x14ac:dyDescent="0.25">
      <c r="E2772">
        <v>93990</v>
      </c>
      <c r="F2772" t="e">
        <v>#N/A</v>
      </c>
      <c r="I2772" s="25">
        <v>73100</v>
      </c>
      <c r="J2772" s="46">
        <v>32.03</v>
      </c>
      <c r="K2772">
        <f t="shared" si="43"/>
        <v>73100</v>
      </c>
    </row>
    <row r="2773" spans="5:11" x14ac:dyDescent="0.25">
      <c r="E2773">
        <v>94002</v>
      </c>
      <c r="F2773" t="e">
        <v>#N/A</v>
      </c>
      <c r="I2773" s="25">
        <v>73110</v>
      </c>
      <c r="J2773" s="46">
        <v>39.24</v>
      </c>
      <c r="K2773">
        <f t="shared" si="43"/>
        <v>73110</v>
      </c>
    </row>
    <row r="2774" spans="5:11" x14ac:dyDescent="0.25">
      <c r="E2774">
        <v>94003</v>
      </c>
      <c r="F2774" t="e">
        <v>#N/A</v>
      </c>
      <c r="I2774" s="25">
        <v>73115</v>
      </c>
      <c r="J2774" s="46">
        <v>118.84</v>
      </c>
      <c r="K2774">
        <f t="shared" si="43"/>
        <v>73115</v>
      </c>
    </row>
    <row r="2775" spans="5:11" x14ac:dyDescent="0.25">
      <c r="E2775">
        <v>94004</v>
      </c>
      <c r="F2775" t="e">
        <v>#N/A</v>
      </c>
      <c r="I2775" s="25">
        <v>73120</v>
      </c>
      <c r="J2775" s="46">
        <v>28.81</v>
      </c>
      <c r="K2775">
        <f t="shared" si="43"/>
        <v>73120</v>
      </c>
    </row>
    <row r="2776" spans="5:11" x14ac:dyDescent="0.25">
      <c r="E2776">
        <v>94010</v>
      </c>
      <c r="F2776" t="e">
        <v>#N/A</v>
      </c>
      <c r="I2776" s="25">
        <v>73130</v>
      </c>
      <c r="J2776" s="46">
        <v>34.01</v>
      </c>
      <c r="K2776">
        <f t="shared" si="43"/>
        <v>73130</v>
      </c>
    </row>
    <row r="2777" spans="5:11" x14ac:dyDescent="0.25">
      <c r="E2777">
        <v>94011</v>
      </c>
      <c r="F2777" t="e">
        <v>#N/A</v>
      </c>
      <c r="I2777" s="25">
        <v>73140</v>
      </c>
      <c r="J2777" s="46">
        <v>34.96</v>
      </c>
      <c r="K2777">
        <f t="shared" si="43"/>
        <v>73140</v>
      </c>
    </row>
    <row r="2778" spans="5:11" x14ac:dyDescent="0.25">
      <c r="E2778">
        <v>94012</v>
      </c>
      <c r="F2778" t="e">
        <v>#N/A</v>
      </c>
      <c r="I2778" s="25">
        <v>73200</v>
      </c>
      <c r="J2778" s="46">
        <v>199.34</v>
      </c>
      <c r="K2778">
        <f t="shared" si="43"/>
        <v>73200</v>
      </c>
    </row>
    <row r="2779" spans="5:11" x14ac:dyDescent="0.25">
      <c r="E2779">
        <v>94013</v>
      </c>
      <c r="F2779" t="e">
        <v>#N/A</v>
      </c>
      <c r="I2779" s="25">
        <v>73201</v>
      </c>
      <c r="J2779" s="46">
        <v>248.3</v>
      </c>
      <c r="K2779">
        <f t="shared" si="43"/>
        <v>73201</v>
      </c>
    </row>
    <row r="2780" spans="5:11" x14ac:dyDescent="0.25">
      <c r="E2780">
        <v>94014</v>
      </c>
      <c r="F2780" t="e">
        <v>#N/A</v>
      </c>
      <c r="I2780" s="25">
        <v>73202</v>
      </c>
      <c r="J2780" s="46">
        <v>310.12</v>
      </c>
      <c r="K2780">
        <f t="shared" si="43"/>
        <v>73202</v>
      </c>
    </row>
    <row r="2781" spans="5:11" x14ac:dyDescent="0.25">
      <c r="E2781">
        <v>94015</v>
      </c>
      <c r="F2781" t="e">
        <v>#N/A</v>
      </c>
      <c r="I2781" s="25">
        <v>73206</v>
      </c>
      <c r="J2781" s="46">
        <v>364.35</v>
      </c>
      <c r="K2781">
        <f t="shared" si="43"/>
        <v>73206</v>
      </c>
    </row>
    <row r="2782" spans="5:11" x14ac:dyDescent="0.25">
      <c r="E2782">
        <v>94016</v>
      </c>
      <c r="F2782" t="e">
        <v>#N/A</v>
      </c>
      <c r="I2782" s="25">
        <v>73218</v>
      </c>
      <c r="J2782" s="46">
        <v>407.91</v>
      </c>
      <c r="K2782">
        <f t="shared" si="43"/>
        <v>73218</v>
      </c>
    </row>
    <row r="2783" spans="5:11" x14ac:dyDescent="0.25">
      <c r="E2783">
        <v>94060</v>
      </c>
      <c r="F2783" t="e">
        <v>#N/A</v>
      </c>
      <c r="I2783" s="25">
        <v>73219</v>
      </c>
      <c r="J2783" s="46">
        <v>452.04</v>
      </c>
      <c r="K2783">
        <f t="shared" si="43"/>
        <v>73219</v>
      </c>
    </row>
    <row r="2784" spans="5:11" x14ac:dyDescent="0.25">
      <c r="E2784">
        <v>94070</v>
      </c>
      <c r="F2784" t="e">
        <v>#N/A</v>
      </c>
      <c r="I2784" s="25">
        <v>73220</v>
      </c>
      <c r="J2784" s="46">
        <v>558.05999999999995</v>
      </c>
      <c r="K2784">
        <f t="shared" si="43"/>
        <v>73220</v>
      </c>
    </row>
    <row r="2785" spans="5:11" x14ac:dyDescent="0.25">
      <c r="E2785">
        <v>94200</v>
      </c>
      <c r="F2785" t="e">
        <v>#N/A</v>
      </c>
      <c r="I2785" s="25">
        <v>73221</v>
      </c>
      <c r="J2785" s="46">
        <v>262.5</v>
      </c>
      <c r="K2785">
        <f t="shared" si="43"/>
        <v>73221</v>
      </c>
    </row>
    <row r="2786" spans="5:11" x14ac:dyDescent="0.25">
      <c r="E2786">
        <v>94250</v>
      </c>
      <c r="F2786" t="e">
        <v>#N/A</v>
      </c>
      <c r="I2786" s="25">
        <v>73222</v>
      </c>
      <c r="J2786" s="46">
        <v>422.24</v>
      </c>
      <c r="K2786">
        <f t="shared" si="43"/>
        <v>73222</v>
      </c>
    </row>
    <row r="2787" spans="5:11" x14ac:dyDescent="0.25">
      <c r="E2787">
        <v>94375</v>
      </c>
      <c r="F2787" t="e">
        <v>#N/A</v>
      </c>
      <c r="I2787" s="25">
        <v>73223</v>
      </c>
      <c r="J2787" s="46">
        <v>523.01</v>
      </c>
      <c r="K2787">
        <f t="shared" si="43"/>
        <v>73223</v>
      </c>
    </row>
    <row r="2788" spans="5:11" x14ac:dyDescent="0.25">
      <c r="E2788">
        <v>94400</v>
      </c>
      <c r="F2788" t="e">
        <v>#N/A</v>
      </c>
      <c r="I2788" s="25">
        <v>73225</v>
      </c>
      <c r="J2788" s="46">
        <v>452.44</v>
      </c>
      <c r="K2788">
        <f t="shared" si="43"/>
        <v>73225</v>
      </c>
    </row>
    <row r="2789" spans="5:11" x14ac:dyDescent="0.25">
      <c r="E2789">
        <v>94450</v>
      </c>
      <c r="F2789" t="e">
        <v>#N/A</v>
      </c>
      <c r="I2789" s="25">
        <v>73501</v>
      </c>
      <c r="J2789" s="46">
        <v>32.76</v>
      </c>
      <c r="K2789">
        <f t="shared" si="43"/>
        <v>73501</v>
      </c>
    </row>
    <row r="2790" spans="5:11" x14ac:dyDescent="0.25">
      <c r="E2790">
        <v>94452</v>
      </c>
      <c r="F2790" t="e">
        <v>#N/A</v>
      </c>
      <c r="I2790" s="25">
        <v>73502</v>
      </c>
      <c r="J2790" s="46">
        <v>45.91</v>
      </c>
      <c r="K2790">
        <f t="shared" si="43"/>
        <v>73502</v>
      </c>
    </row>
    <row r="2791" spans="5:11" x14ac:dyDescent="0.25">
      <c r="E2791">
        <v>94453</v>
      </c>
      <c r="F2791" t="e">
        <v>#N/A</v>
      </c>
      <c r="I2791" s="25">
        <v>73503</v>
      </c>
      <c r="J2791" s="46">
        <v>57.4</v>
      </c>
      <c r="K2791">
        <f t="shared" si="43"/>
        <v>73503</v>
      </c>
    </row>
    <row r="2792" spans="5:11" x14ac:dyDescent="0.25">
      <c r="E2792">
        <v>94610</v>
      </c>
      <c r="F2792" t="e">
        <v>#N/A</v>
      </c>
      <c r="I2792" s="25">
        <v>73521</v>
      </c>
      <c r="J2792" s="46">
        <v>43.9</v>
      </c>
      <c r="K2792">
        <f t="shared" si="43"/>
        <v>73521</v>
      </c>
    </row>
    <row r="2793" spans="5:11" x14ac:dyDescent="0.25">
      <c r="E2793">
        <v>94620</v>
      </c>
      <c r="F2793" t="e">
        <v>#N/A</v>
      </c>
      <c r="I2793" s="25">
        <v>73522</v>
      </c>
      <c r="J2793" s="46">
        <v>54.11</v>
      </c>
      <c r="K2793">
        <f t="shared" si="43"/>
        <v>73522</v>
      </c>
    </row>
    <row r="2794" spans="5:11" x14ac:dyDescent="0.25">
      <c r="E2794">
        <v>94621</v>
      </c>
      <c r="F2794" t="e">
        <v>#N/A</v>
      </c>
      <c r="I2794" s="25">
        <v>73523</v>
      </c>
      <c r="J2794" s="46">
        <v>62.9</v>
      </c>
      <c r="K2794">
        <f t="shared" si="43"/>
        <v>73523</v>
      </c>
    </row>
    <row r="2795" spans="5:11" x14ac:dyDescent="0.25">
      <c r="E2795">
        <v>94640</v>
      </c>
      <c r="F2795" t="e">
        <v>#N/A</v>
      </c>
      <c r="I2795" s="25">
        <v>73525</v>
      </c>
      <c r="J2795" s="46">
        <v>112.8</v>
      </c>
      <c r="K2795">
        <f t="shared" si="43"/>
        <v>73525</v>
      </c>
    </row>
    <row r="2796" spans="5:11" x14ac:dyDescent="0.25">
      <c r="E2796">
        <v>94644</v>
      </c>
      <c r="F2796" t="e">
        <v>#N/A</v>
      </c>
      <c r="I2796" s="25">
        <v>73551</v>
      </c>
      <c r="J2796" s="46">
        <v>30.82</v>
      </c>
      <c r="K2796">
        <f t="shared" si="43"/>
        <v>73551</v>
      </c>
    </row>
    <row r="2797" spans="5:11" x14ac:dyDescent="0.25">
      <c r="E2797">
        <v>94645</v>
      </c>
      <c r="F2797" t="e">
        <v>#N/A</v>
      </c>
      <c r="I2797" s="25">
        <v>73552</v>
      </c>
      <c r="J2797" s="46">
        <v>35.99</v>
      </c>
      <c r="K2797">
        <f t="shared" si="43"/>
        <v>73552</v>
      </c>
    </row>
    <row r="2798" spans="5:11" x14ac:dyDescent="0.25">
      <c r="E2798">
        <v>94662</v>
      </c>
      <c r="F2798" t="e">
        <v>#N/A</v>
      </c>
      <c r="I2798" s="25">
        <v>73560</v>
      </c>
      <c r="J2798" s="46">
        <v>34.450000000000003</v>
      </c>
      <c r="K2798">
        <f t="shared" si="43"/>
        <v>73560</v>
      </c>
    </row>
    <row r="2799" spans="5:11" x14ac:dyDescent="0.25">
      <c r="E2799">
        <v>94664</v>
      </c>
      <c r="F2799" t="e">
        <v>#N/A</v>
      </c>
      <c r="I2799" s="25">
        <v>73562</v>
      </c>
      <c r="J2799" s="46">
        <v>39.61</v>
      </c>
      <c r="K2799">
        <f t="shared" si="43"/>
        <v>73562</v>
      </c>
    </row>
    <row r="2800" spans="5:11" x14ac:dyDescent="0.25">
      <c r="E2800">
        <v>94667</v>
      </c>
      <c r="F2800" t="e">
        <v>#N/A</v>
      </c>
      <c r="I2800" s="25">
        <v>73564</v>
      </c>
      <c r="J2800" s="46">
        <v>43.5</v>
      </c>
      <c r="K2800">
        <f t="shared" si="43"/>
        <v>73564</v>
      </c>
    </row>
    <row r="2801" spans="5:11" x14ac:dyDescent="0.25">
      <c r="E2801">
        <v>94668</v>
      </c>
      <c r="F2801" t="e">
        <v>#N/A</v>
      </c>
      <c r="I2801" s="25">
        <v>73565</v>
      </c>
      <c r="J2801" s="46">
        <v>39.68</v>
      </c>
      <c r="K2801">
        <f t="shared" si="43"/>
        <v>73565</v>
      </c>
    </row>
    <row r="2802" spans="5:11" x14ac:dyDescent="0.25">
      <c r="E2802">
        <v>94669</v>
      </c>
      <c r="F2802" t="e">
        <v>#N/A</v>
      </c>
      <c r="I2802" s="25">
        <v>73580</v>
      </c>
      <c r="J2802" s="46">
        <v>128.51</v>
      </c>
      <c r="K2802">
        <f t="shared" si="43"/>
        <v>73580</v>
      </c>
    </row>
    <row r="2803" spans="5:11" x14ac:dyDescent="0.25">
      <c r="E2803">
        <v>94680</v>
      </c>
      <c r="F2803" t="e">
        <v>#N/A</v>
      </c>
      <c r="I2803" s="25">
        <v>73590</v>
      </c>
      <c r="J2803" s="46">
        <v>31.63</v>
      </c>
      <c r="K2803">
        <f t="shared" si="43"/>
        <v>73590</v>
      </c>
    </row>
    <row r="2804" spans="5:11" x14ac:dyDescent="0.25">
      <c r="E2804">
        <v>94681</v>
      </c>
      <c r="F2804" t="e">
        <v>#N/A</v>
      </c>
      <c r="I2804" s="25">
        <v>73592</v>
      </c>
      <c r="J2804" s="46">
        <v>30.82</v>
      </c>
      <c r="K2804">
        <f t="shared" si="43"/>
        <v>73592</v>
      </c>
    </row>
    <row r="2805" spans="5:11" x14ac:dyDescent="0.25">
      <c r="E2805">
        <v>94690</v>
      </c>
      <c r="F2805" t="e">
        <v>#N/A</v>
      </c>
      <c r="I2805" s="25">
        <v>73600</v>
      </c>
      <c r="J2805" s="46">
        <v>33.24</v>
      </c>
      <c r="K2805">
        <f t="shared" si="43"/>
        <v>73600</v>
      </c>
    </row>
    <row r="2806" spans="5:11" x14ac:dyDescent="0.25">
      <c r="E2806">
        <v>94726</v>
      </c>
      <c r="F2806" t="e">
        <v>#N/A</v>
      </c>
      <c r="I2806" s="25">
        <v>73610</v>
      </c>
      <c r="J2806" s="46">
        <v>34.409999999999997</v>
      </c>
      <c r="K2806">
        <f t="shared" si="43"/>
        <v>73610</v>
      </c>
    </row>
    <row r="2807" spans="5:11" x14ac:dyDescent="0.25">
      <c r="E2807">
        <v>94727</v>
      </c>
      <c r="F2807" t="e">
        <v>#N/A</v>
      </c>
      <c r="I2807" s="25">
        <v>73615</v>
      </c>
      <c r="J2807" s="46">
        <v>116.44</v>
      </c>
      <c r="K2807">
        <f t="shared" si="43"/>
        <v>73615</v>
      </c>
    </row>
    <row r="2808" spans="5:11" x14ac:dyDescent="0.25">
      <c r="E2808">
        <v>94728</v>
      </c>
      <c r="F2808" t="e">
        <v>#N/A</v>
      </c>
      <c r="I2808" s="25">
        <v>73620</v>
      </c>
      <c r="J2808" s="46">
        <v>28.81</v>
      </c>
      <c r="K2808">
        <f t="shared" si="43"/>
        <v>73620</v>
      </c>
    </row>
    <row r="2809" spans="5:11" x14ac:dyDescent="0.25">
      <c r="E2809">
        <v>94729</v>
      </c>
      <c r="F2809" t="e">
        <v>#N/A</v>
      </c>
      <c r="I2809" s="25">
        <v>73630</v>
      </c>
      <c r="J2809" s="46">
        <v>31.99</v>
      </c>
      <c r="K2809">
        <f t="shared" si="43"/>
        <v>73630</v>
      </c>
    </row>
    <row r="2810" spans="5:11" x14ac:dyDescent="0.25">
      <c r="E2810">
        <v>94750</v>
      </c>
      <c r="F2810" t="e">
        <v>#N/A</v>
      </c>
      <c r="I2810" s="25">
        <v>73650</v>
      </c>
      <c r="J2810" s="46">
        <v>30.01</v>
      </c>
      <c r="K2810">
        <f t="shared" si="43"/>
        <v>73650</v>
      </c>
    </row>
    <row r="2811" spans="5:11" x14ac:dyDescent="0.25">
      <c r="E2811">
        <v>94760</v>
      </c>
      <c r="F2811" t="e">
        <v>#N/A</v>
      </c>
      <c r="I2811" s="25">
        <v>73660</v>
      </c>
      <c r="J2811" s="46">
        <v>31.33</v>
      </c>
      <c r="K2811">
        <f t="shared" si="43"/>
        <v>73660</v>
      </c>
    </row>
    <row r="2812" spans="5:11" x14ac:dyDescent="0.25">
      <c r="E2812">
        <v>94761</v>
      </c>
      <c r="F2812" t="e">
        <v>#N/A</v>
      </c>
      <c r="I2812" s="25">
        <v>73700</v>
      </c>
      <c r="J2812" s="46">
        <v>199.34</v>
      </c>
      <c r="K2812">
        <f t="shared" si="43"/>
        <v>73700</v>
      </c>
    </row>
    <row r="2813" spans="5:11" x14ac:dyDescent="0.25">
      <c r="E2813">
        <v>94762</v>
      </c>
      <c r="F2813" t="e">
        <v>#N/A</v>
      </c>
      <c r="I2813" s="25">
        <v>73701</v>
      </c>
      <c r="J2813" s="46">
        <v>251.93</v>
      </c>
      <c r="K2813">
        <f t="shared" si="43"/>
        <v>73701</v>
      </c>
    </row>
    <row r="2814" spans="5:11" x14ac:dyDescent="0.25">
      <c r="E2814">
        <v>94770</v>
      </c>
      <c r="F2814" t="e">
        <v>#N/A</v>
      </c>
      <c r="I2814" s="25">
        <v>73702</v>
      </c>
      <c r="J2814" s="46">
        <v>306.49</v>
      </c>
      <c r="K2814">
        <f t="shared" si="43"/>
        <v>73702</v>
      </c>
    </row>
    <row r="2815" spans="5:11" x14ac:dyDescent="0.25">
      <c r="E2815">
        <v>95004</v>
      </c>
      <c r="F2815" t="e">
        <v>#N/A</v>
      </c>
      <c r="I2815" s="25">
        <v>73706</v>
      </c>
      <c r="J2815" s="46">
        <v>392.19</v>
      </c>
      <c r="K2815">
        <f t="shared" si="43"/>
        <v>73706</v>
      </c>
    </row>
    <row r="2816" spans="5:11" x14ac:dyDescent="0.25">
      <c r="E2816">
        <v>95012</v>
      </c>
      <c r="F2816" t="e">
        <v>#N/A</v>
      </c>
      <c r="I2816" s="25">
        <v>73718</v>
      </c>
      <c r="J2816" s="46">
        <v>407.91</v>
      </c>
      <c r="K2816">
        <f t="shared" si="43"/>
        <v>73718</v>
      </c>
    </row>
    <row r="2817" spans="5:11" x14ac:dyDescent="0.25">
      <c r="E2817">
        <v>95027</v>
      </c>
      <c r="F2817" t="e">
        <v>#N/A</v>
      </c>
      <c r="I2817" s="25">
        <v>73719</v>
      </c>
      <c r="J2817" s="46">
        <v>451.64</v>
      </c>
      <c r="K2817">
        <f t="shared" si="43"/>
        <v>73719</v>
      </c>
    </row>
    <row r="2818" spans="5:11" x14ac:dyDescent="0.25">
      <c r="E2818">
        <v>95028</v>
      </c>
      <c r="F2818" t="e">
        <v>#N/A</v>
      </c>
      <c r="I2818" s="25">
        <v>73720</v>
      </c>
      <c r="J2818" s="46">
        <v>561.28</v>
      </c>
      <c r="K2818">
        <f t="shared" si="43"/>
        <v>73720</v>
      </c>
    </row>
    <row r="2819" spans="5:11" x14ac:dyDescent="0.25">
      <c r="E2819">
        <v>95044</v>
      </c>
      <c r="F2819" t="e">
        <v>#N/A</v>
      </c>
      <c r="I2819" s="25">
        <v>73721</v>
      </c>
      <c r="J2819" s="46">
        <v>262.89999999999998</v>
      </c>
      <c r="K2819">
        <f t="shared" si="43"/>
        <v>73721</v>
      </c>
    </row>
    <row r="2820" spans="5:11" x14ac:dyDescent="0.25">
      <c r="E2820">
        <v>95052</v>
      </c>
      <c r="F2820" t="e">
        <v>#N/A</v>
      </c>
      <c r="I2820" s="25">
        <v>73722</v>
      </c>
      <c r="J2820" s="46">
        <v>426.26</v>
      </c>
      <c r="K2820">
        <f t="shared" si="43"/>
        <v>73722</v>
      </c>
    </row>
    <row r="2821" spans="5:11" x14ac:dyDescent="0.25">
      <c r="E2821">
        <v>95056</v>
      </c>
      <c r="F2821" t="e">
        <v>#N/A</v>
      </c>
      <c r="I2821" s="25">
        <v>73723</v>
      </c>
      <c r="J2821" s="46">
        <v>525.03</v>
      </c>
      <c r="K2821">
        <f t="shared" si="43"/>
        <v>73723</v>
      </c>
    </row>
    <row r="2822" spans="5:11" x14ac:dyDescent="0.25">
      <c r="E2822">
        <v>95060</v>
      </c>
      <c r="F2822" t="e">
        <v>#N/A</v>
      </c>
      <c r="I2822" s="25">
        <v>73725</v>
      </c>
      <c r="J2822" s="46">
        <v>448.09</v>
      </c>
      <c r="K2822">
        <f t="shared" ref="K2822:K2885" si="44">VLOOKUP(I2822,$E$4:$F$3113,1,FALSE)</f>
        <v>73725</v>
      </c>
    </row>
    <row r="2823" spans="5:11" x14ac:dyDescent="0.25">
      <c r="E2823">
        <v>95065</v>
      </c>
      <c r="F2823" t="e">
        <v>#N/A</v>
      </c>
      <c r="I2823" s="25">
        <v>74022</v>
      </c>
      <c r="J2823" s="46">
        <v>49.17</v>
      </c>
      <c r="K2823">
        <f t="shared" si="44"/>
        <v>74022</v>
      </c>
    </row>
    <row r="2824" spans="5:11" x14ac:dyDescent="0.25">
      <c r="E2824">
        <v>95070</v>
      </c>
      <c r="F2824" t="e">
        <v>#N/A</v>
      </c>
      <c r="I2824" s="25">
        <v>74150</v>
      </c>
      <c r="J2824" s="46">
        <v>165.22</v>
      </c>
      <c r="K2824">
        <f t="shared" si="44"/>
        <v>74150</v>
      </c>
    </row>
    <row r="2825" spans="5:11" x14ac:dyDescent="0.25">
      <c r="E2825">
        <v>95071</v>
      </c>
      <c r="F2825" t="e">
        <v>#N/A</v>
      </c>
      <c r="I2825" s="25">
        <v>74160</v>
      </c>
      <c r="J2825" s="46">
        <v>256.77</v>
      </c>
      <c r="K2825">
        <f t="shared" si="44"/>
        <v>74160</v>
      </c>
    </row>
    <row r="2826" spans="5:11" x14ac:dyDescent="0.25">
      <c r="E2826">
        <v>95115</v>
      </c>
      <c r="F2826" t="e">
        <v>#N/A</v>
      </c>
      <c r="I2826" s="25">
        <v>74170</v>
      </c>
      <c r="J2826" s="46">
        <v>292.14</v>
      </c>
      <c r="K2826">
        <f t="shared" si="44"/>
        <v>74170</v>
      </c>
    </row>
    <row r="2827" spans="5:11" x14ac:dyDescent="0.25">
      <c r="E2827">
        <v>95117</v>
      </c>
      <c r="F2827" t="e">
        <v>#N/A</v>
      </c>
      <c r="I2827" s="25">
        <v>74174</v>
      </c>
      <c r="J2827" s="46">
        <v>432.19</v>
      </c>
      <c r="K2827">
        <f t="shared" si="44"/>
        <v>74174</v>
      </c>
    </row>
    <row r="2828" spans="5:11" x14ac:dyDescent="0.25">
      <c r="E2828">
        <v>95250</v>
      </c>
      <c r="F2828" t="e">
        <v>#N/A</v>
      </c>
      <c r="I2828" s="25">
        <v>74175</v>
      </c>
      <c r="J2828" s="46">
        <v>340.95</v>
      </c>
      <c r="K2828">
        <f t="shared" si="44"/>
        <v>74175</v>
      </c>
    </row>
    <row r="2829" spans="5:11" x14ac:dyDescent="0.25">
      <c r="E2829">
        <v>95251</v>
      </c>
      <c r="F2829" t="e">
        <v>#N/A</v>
      </c>
      <c r="I2829" s="25">
        <v>74176</v>
      </c>
      <c r="J2829" s="46">
        <v>220.81</v>
      </c>
      <c r="K2829">
        <f t="shared" si="44"/>
        <v>74176</v>
      </c>
    </row>
    <row r="2830" spans="5:11" x14ac:dyDescent="0.25">
      <c r="E2830">
        <v>95782</v>
      </c>
      <c r="F2830" t="e">
        <v>#N/A</v>
      </c>
      <c r="I2830" s="25">
        <v>74177</v>
      </c>
      <c r="J2830" s="46">
        <v>345.79</v>
      </c>
      <c r="K2830">
        <f t="shared" si="44"/>
        <v>74177</v>
      </c>
    </row>
    <row r="2831" spans="5:11" x14ac:dyDescent="0.25">
      <c r="E2831">
        <v>95783</v>
      </c>
      <c r="F2831" t="e">
        <v>#N/A</v>
      </c>
      <c r="I2831" s="25">
        <v>74178</v>
      </c>
      <c r="J2831" s="46">
        <v>392.62</v>
      </c>
      <c r="K2831">
        <f t="shared" si="44"/>
        <v>74178</v>
      </c>
    </row>
    <row r="2832" spans="5:11" x14ac:dyDescent="0.25">
      <c r="E2832">
        <v>95800</v>
      </c>
      <c r="F2832" t="e">
        <v>#N/A</v>
      </c>
      <c r="I2832" s="25">
        <v>74181</v>
      </c>
      <c r="J2832" s="46">
        <v>372.07</v>
      </c>
      <c r="K2832">
        <f t="shared" si="44"/>
        <v>74181</v>
      </c>
    </row>
    <row r="2833" spans="5:11" x14ac:dyDescent="0.25">
      <c r="E2833">
        <v>95801</v>
      </c>
      <c r="F2833" t="e">
        <v>#N/A</v>
      </c>
      <c r="I2833" s="25">
        <v>74182</v>
      </c>
      <c r="J2833" s="46">
        <v>507.63</v>
      </c>
      <c r="K2833">
        <f t="shared" si="44"/>
        <v>74182</v>
      </c>
    </row>
    <row r="2834" spans="5:11" x14ac:dyDescent="0.25">
      <c r="E2834">
        <v>95803</v>
      </c>
      <c r="F2834" t="e">
        <v>#N/A</v>
      </c>
      <c r="I2834" s="25">
        <v>74183</v>
      </c>
      <c r="J2834" s="46">
        <v>565.30999999999995</v>
      </c>
      <c r="K2834">
        <f t="shared" si="44"/>
        <v>74183</v>
      </c>
    </row>
    <row r="2835" spans="5:11" x14ac:dyDescent="0.25">
      <c r="E2835">
        <v>95805</v>
      </c>
      <c r="F2835" t="e">
        <v>#N/A</v>
      </c>
      <c r="I2835" s="25">
        <v>74185</v>
      </c>
      <c r="J2835" s="46">
        <v>449.78</v>
      </c>
      <c r="K2835">
        <f t="shared" si="44"/>
        <v>74185</v>
      </c>
    </row>
    <row r="2836" spans="5:11" x14ac:dyDescent="0.25">
      <c r="E2836">
        <v>95806</v>
      </c>
      <c r="F2836" t="e">
        <v>#N/A</v>
      </c>
      <c r="I2836" s="25">
        <v>74190</v>
      </c>
      <c r="J2836" s="46">
        <v>0</v>
      </c>
      <c r="K2836">
        <f t="shared" si="44"/>
        <v>74190</v>
      </c>
    </row>
    <row r="2837" spans="5:11" x14ac:dyDescent="0.25">
      <c r="E2837">
        <v>95807</v>
      </c>
      <c r="F2837" t="e">
        <v>#N/A</v>
      </c>
      <c r="I2837" s="25">
        <v>74210</v>
      </c>
      <c r="J2837" s="46">
        <v>86.48</v>
      </c>
      <c r="K2837">
        <f t="shared" si="44"/>
        <v>74210</v>
      </c>
    </row>
    <row r="2838" spans="5:11" x14ac:dyDescent="0.25">
      <c r="E2838">
        <v>95808</v>
      </c>
      <c r="F2838" t="e">
        <v>#N/A</v>
      </c>
      <c r="I2838" s="25">
        <v>74220</v>
      </c>
      <c r="J2838" s="46">
        <v>98.6</v>
      </c>
      <c r="K2838">
        <f t="shared" si="44"/>
        <v>74220</v>
      </c>
    </row>
    <row r="2839" spans="5:11" x14ac:dyDescent="0.25">
      <c r="E2839">
        <v>95810</v>
      </c>
      <c r="F2839" t="e">
        <v>#N/A</v>
      </c>
      <c r="I2839" s="25">
        <v>74230</v>
      </c>
      <c r="J2839" s="46">
        <v>143.06</v>
      </c>
      <c r="K2839">
        <f t="shared" si="44"/>
        <v>74230</v>
      </c>
    </row>
    <row r="2840" spans="5:11" x14ac:dyDescent="0.25">
      <c r="E2840">
        <v>95811</v>
      </c>
      <c r="F2840" t="e">
        <v>#N/A</v>
      </c>
      <c r="I2840" s="25">
        <v>74235</v>
      </c>
      <c r="J2840" s="46">
        <v>0</v>
      </c>
      <c r="K2840">
        <f t="shared" si="44"/>
        <v>74235</v>
      </c>
    </row>
    <row r="2841" spans="5:11" x14ac:dyDescent="0.25">
      <c r="E2841">
        <v>95812</v>
      </c>
      <c r="F2841" t="e">
        <v>#N/A</v>
      </c>
      <c r="I2841" s="25">
        <v>74240</v>
      </c>
      <c r="J2841" s="46">
        <v>125.56</v>
      </c>
      <c r="K2841">
        <f t="shared" si="44"/>
        <v>74240</v>
      </c>
    </row>
    <row r="2842" spans="5:11" x14ac:dyDescent="0.25">
      <c r="E2842">
        <v>95813</v>
      </c>
      <c r="F2842" t="e">
        <v>#N/A</v>
      </c>
      <c r="I2842" s="25">
        <v>74241</v>
      </c>
      <c r="J2842" s="46">
        <v>130.79</v>
      </c>
      <c r="K2842">
        <f t="shared" si="44"/>
        <v>74241</v>
      </c>
    </row>
    <row r="2843" spans="5:11" x14ac:dyDescent="0.25">
      <c r="E2843">
        <v>95816</v>
      </c>
      <c r="F2843" t="e">
        <v>#N/A</v>
      </c>
      <c r="I2843" s="25">
        <v>74245</v>
      </c>
      <c r="J2843" s="46">
        <v>190.82</v>
      </c>
      <c r="K2843">
        <f t="shared" si="44"/>
        <v>74245</v>
      </c>
    </row>
    <row r="2844" spans="5:11" x14ac:dyDescent="0.25">
      <c r="E2844">
        <v>95819</v>
      </c>
      <c r="F2844" t="e">
        <v>#N/A</v>
      </c>
      <c r="I2844" s="25">
        <v>74246</v>
      </c>
      <c r="J2844" s="46">
        <v>141.66999999999999</v>
      </c>
      <c r="K2844">
        <f t="shared" si="44"/>
        <v>74246</v>
      </c>
    </row>
    <row r="2845" spans="5:11" x14ac:dyDescent="0.25">
      <c r="E2845">
        <v>95822</v>
      </c>
      <c r="F2845" t="e">
        <v>#N/A</v>
      </c>
      <c r="I2845" s="25">
        <v>74247</v>
      </c>
      <c r="J2845" s="46">
        <v>156.97999999999999</v>
      </c>
      <c r="K2845">
        <f t="shared" si="44"/>
        <v>74247</v>
      </c>
    </row>
    <row r="2846" spans="5:11" x14ac:dyDescent="0.25">
      <c r="E2846">
        <v>95824</v>
      </c>
      <c r="F2846" t="e">
        <v>#N/A</v>
      </c>
      <c r="I2846" s="25">
        <v>74249</v>
      </c>
      <c r="J2846" s="46">
        <v>204.91</v>
      </c>
      <c r="K2846">
        <f t="shared" si="44"/>
        <v>74249</v>
      </c>
    </row>
    <row r="2847" spans="5:11" x14ac:dyDescent="0.25">
      <c r="E2847">
        <v>95827</v>
      </c>
      <c r="F2847" t="e">
        <v>#N/A</v>
      </c>
      <c r="I2847" s="25">
        <v>74250</v>
      </c>
      <c r="J2847" s="46">
        <v>115.88</v>
      </c>
      <c r="K2847">
        <f t="shared" si="44"/>
        <v>74250</v>
      </c>
    </row>
    <row r="2848" spans="5:11" x14ac:dyDescent="0.25">
      <c r="E2848">
        <v>95829</v>
      </c>
      <c r="F2848" t="e">
        <v>#N/A</v>
      </c>
      <c r="I2848" s="25">
        <v>74251</v>
      </c>
      <c r="J2848" s="46">
        <v>471.16</v>
      </c>
      <c r="K2848">
        <f t="shared" si="44"/>
        <v>74251</v>
      </c>
    </row>
    <row r="2849" spans="5:11" x14ac:dyDescent="0.25">
      <c r="E2849">
        <v>95831</v>
      </c>
      <c r="F2849" t="e">
        <v>#N/A</v>
      </c>
      <c r="I2849" s="25">
        <v>74260</v>
      </c>
      <c r="J2849" s="46">
        <v>397.74</v>
      </c>
      <c r="K2849">
        <f t="shared" si="44"/>
        <v>74260</v>
      </c>
    </row>
    <row r="2850" spans="5:11" x14ac:dyDescent="0.25">
      <c r="E2850">
        <v>95832</v>
      </c>
      <c r="F2850" t="e">
        <v>#N/A</v>
      </c>
      <c r="I2850" s="25">
        <v>74261</v>
      </c>
      <c r="J2850" s="46">
        <v>541.42999999999995</v>
      </c>
      <c r="K2850">
        <f t="shared" si="44"/>
        <v>74261</v>
      </c>
    </row>
    <row r="2851" spans="5:11" x14ac:dyDescent="0.25">
      <c r="E2851">
        <v>95833</v>
      </c>
      <c r="F2851" t="e">
        <v>#N/A</v>
      </c>
      <c r="I2851" s="25">
        <v>74262</v>
      </c>
      <c r="J2851" s="46">
        <v>602.70000000000005</v>
      </c>
      <c r="K2851">
        <f t="shared" si="44"/>
        <v>74262</v>
      </c>
    </row>
    <row r="2852" spans="5:11" x14ac:dyDescent="0.25">
      <c r="E2852">
        <v>95834</v>
      </c>
      <c r="F2852" t="e">
        <v>#N/A</v>
      </c>
      <c r="I2852" s="25">
        <v>74270</v>
      </c>
      <c r="J2852" s="46">
        <v>167.85</v>
      </c>
      <c r="K2852">
        <f t="shared" si="44"/>
        <v>74270</v>
      </c>
    </row>
    <row r="2853" spans="5:11" x14ac:dyDescent="0.25">
      <c r="E2853">
        <v>95860</v>
      </c>
      <c r="F2853" t="e">
        <v>#N/A</v>
      </c>
      <c r="I2853" s="25">
        <v>74280</v>
      </c>
      <c r="J2853" s="46">
        <v>237.24</v>
      </c>
      <c r="K2853">
        <f t="shared" si="44"/>
        <v>74280</v>
      </c>
    </row>
    <row r="2854" spans="5:11" x14ac:dyDescent="0.25">
      <c r="E2854">
        <v>95861</v>
      </c>
      <c r="F2854" t="e">
        <v>#N/A</v>
      </c>
      <c r="I2854" s="25">
        <v>74283</v>
      </c>
      <c r="J2854" s="46">
        <v>225.42</v>
      </c>
      <c r="K2854">
        <f t="shared" si="44"/>
        <v>74283</v>
      </c>
    </row>
    <row r="2855" spans="5:11" x14ac:dyDescent="0.25">
      <c r="E2855">
        <v>95863</v>
      </c>
      <c r="F2855" t="e">
        <v>#N/A</v>
      </c>
      <c r="I2855" s="25">
        <v>74290</v>
      </c>
      <c r="J2855" s="46">
        <v>78.17</v>
      </c>
      <c r="K2855">
        <f t="shared" si="44"/>
        <v>74290</v>
      </c>
    </row>
    <row r="2856" spans="5:11" x14ac:dyDescent="0.25">
      <c r="E2856">
        <v>95864</v>
      </c>
      <c r="F2856" t="e">
        <v>#N/A</v>
      </c>
      <c r="I2856" s="25">
        <v>74300</v>
      </c>
      <c r="J2856" s="46">
        <v>0</v>
      </c>
      <c r="K2856">
        <f t="shared" si="44"/>
        <v>74300</v>
      </c>
    </row>
    <row r="2857" spans="5:11" x14ac:dyDescent="0.25">
      <c r="E2857">
        <v>95865</v>
      </c>
      <c r="F2857" t="e">
        <v>#N/A</v>
      </c>
      <c r="I2857" s="25">
        <v>74301</v>
      </c>
      <c r="J2857" s="46">
        <v>0</v>
      </c>
      <c r="K2857">
        <f t="shared" si="44"/>
        <v>74301</v>
      </c>
    </row>
    <row r="2858" spans="5:11" x14ac:dyDescent="0.25">
      <c r="E2858">
        <v>95866</v>
      </c>
      <c r="F2858" t="e">
        <v>#N/A</v>
      </c>
      <c r="I2858" s="25">
        <v>74328</v>
      </c>
      <c r="J2858" s="46">
        <v>0</v>
      </c>
      <c r="K2858">
        <f t="shared" si="44"/>
        <v>74328</v>
      </c>
    </row>
    <row r="2859" spans="5:11" x14ac:dyDescent="0.25">
      <c r="E2859">
        <v>95867</v>
      </c>
      <c r="F2859" t="e">
        <v>#N/A</v>
      </c>
      <c r="I2859" s="25">
        <v>74329</v>
      </c>
      <c r="J2859" s="46">
        <v>0</v>
      </c>
      <c r="K2859">
        <f t="shared" si="44"/>
        <v>74329</v>
      </c>
    </row>
    <row r="2860" spans="5:11" x14ac:dyDescent="0.25">
      <c r="E2860">
        <v>95868</v>
      </c>
      <c r="F2860" t="e">
        <v>#N/A</v>
      </c>
      <c r="I2860" s="25">
        <v>74330</v>
      </c>
      <c r="J2860" s="46">
        <v>0</v>
      </c>
      <c r="K2860">
        <f t="shared" si="44"/>
        <v>74330</v>
      </c>
    </row>
    <row r="2861" spans="5:11" x14ac:dyDescent="0.25">
      <c r="E2861">
        <v>95869</v>
      </c>
      <c r="F2861" t="e">
        <v>#N/A</v>
      </c>
      <c r="I2861" s="25">
        <v>74340</v>
      </c>
      <c r="J2861" s="46">
        <v>0</v>
      </c>
      <c r="K2861">
        <f t="shared" si="44"/>
        <v>74340</v>
      </c>
    </row>
    <row r="2862" spans="5:11" x14ac:dyDescent="0.25">
      <c r="E2862">
        <v>95870</v>
      </c>
      <c r="F2862" t="e">
        <v>#N/A</v>
      </c>
      <c r="I2862" s="25">
        <v>74355</v>
      </c>
      <c r="J2862" s="46">
        <v>0</v>
      </c>
      <c r="K2862">
        <f t="shared" si="44"/>
        <v>74355</v>
      </c>
    </row>
    <row r="2863" spans="5:11" x14ac:dyDescent="0.25">
      <c r="E2863">
        <v>95872</v>
      </c>
      <c r="F2863" t="e">
        <v>#N/A</v>
      </c>
      <c r="I2863" s="25">
        <v>74360</v>
      </c>
      <c r="J2863" s="46">
        <v>0</v>
      </c>
      <c r="K2863">
        <f t="shared" si="44"/>
        <v>74360</v>
      </c>
    </row>
    <row r="2864" spans="5:11" x14ac:dyDescent="0.25">
      <c r="E2864">
        <v>95873</v>
      </c>
      <c r="F2864" t="e">
        <v>#N/A</v>
      </c>
      <c r="I2864" s="25">
        <v>74363</v>
      </c>
      <c r="J2864" s="46">
        <v>0</v>
      </c>
      <c r="K2864">
        <f t="shared" si="44"/>
        <v>74363</v>
      </c>
    </row>
    <row r="2865" spans="5:11" x14ac:dyDescent="0.25">
      <c r="E2865">
        <v>95874</v>
      </c>
      <c r="F2865" t="e">
        <v>#N/A</v>
      </c>
      <c r="I2865" s="25">
        <v>74400</v>
      </c>
      <c r="J2865" s="46">
        <v>122.66</v>
      </c>
      <c r="K2865">
        <f t="shared" si="44"/>
        <v>74400</v>
      </c>
    </row>
    <row r="2866" spans="5:11" x14ac:dyDescent="0.25">
      <c r="E2866">
        <v>95875</v>
      </c>
      <c r="F2866" t="e">
        <v>#N/A</v>
      </c>
      <c r="I2866" s="25">
        <v>74410</v>
      </c>
      <c r="J2866" s="46">
        <v>120.65</v>
      </c>
      <c r="K2866">
        <f t="shared" si="44"/>
        <v>74410</v>
      </c>
    </row>
    <row r="2867" spans="5:11" x14ac:dyDescent="0.25">
      <c r="E2867">
        <v>95885</v>
      </c>
      <c r="F2867" t="e">
        <v>#N/A</v>
      </c>
      <c r="I2867" s="25">
        <v>74415</v>
      </c>
      <c r="J2867" s="46">
        <v>152.87</v>
      </c>
      <c r="K2867">
        <f t="shared" si="44"/>
        <v>74415</v>
      </c>
    </row>
    <row r="2868" spans="5:11" x14ac:dyDescent="0.25">
      <c r="E2868">
        <v>95886</v>
      </c>
      <c r="F2868" t="e">
        <v>#N/A</v>
      </c>
      <c r="I2868" s="25">
        <v>74420</v>
      </c>
      <c r="J2868" s="46">
        <v>0</v>
      </c>
      <c r="K2868">
        <f t="shared" si="44"/>
        <v>74420</v>
      </c>
    </row>
    <row r="2869" spans="5:11" x14ac:dyDescent="0.25">
      <c r="E2869">
        <v>95887</v>
      </c>
      <c r="F2869" t="e">
        <v>#N/A</v>
      </c>
      <c r="I2869" s="25">
        <v>74425</v>
      </c>
      <c r="J2869" s="46">
        <v>0</v>
      </c>
      <c r="K2869">
        <f t="shared" si="44"/>
        <v>74425</v>
      </c>
    </row>
    <row r="2870" spans="5:11" x14ac:dyDescent="0.25">
      <c r="E2870">
        <v>95905</v>
      </c>
      <c r="F2870" t="e">
        <v>#N/A</v>
      </c>
      <c r="I2870" s="25">
        <v>74430</v>
      </c>
      <c r="J2870" s="46">
        <v>41.51</v>
      </c>
      <c r="K2870">
        <f t="shared" si="44"/>
        <v>74430</v>
      </c>
    </row>
    <row r="2871" spans="5:11" x14ac:dyDescent="0.25">
      <c r="E2871">
        <v>95907</v>
      </c>
      <c r="F2871" t="e">
        <v>#N/A</v>
      </c>
      <c r="I2871" s="25">
        <v>74440</v>
      </c>
      <c r="J2871" s="46">
        <v>90.45</v>
      </c>
      <c r="K2871">
        <f t="shared" si="44"/>
        <v>74440</v>
      </c>
    </row>
    <row r="2872" spans="5:11" x14ac:dyDescent="0.25">
      <c r="E2872">
        <v>95908</v>
      </c>
      <c r="F2872" t="e">
        <v>#N/A</v>
      </c>
      <c r="I2872" s="25">
        <v>74445</v>
      </c>
      <c r="J2872" s="46">
        <v>0</v>
      </c>
      <c r="K2872">
        <f t="shared" si="44"/>
        <v>74445</v>
      </c>
    </row>
    <row r="2873" spans="5:11" x14ac:dyDescent="0.25">
      <c r="E2873">
        <v>95909</v>
      </c>
      <c r="F2873" t="e">
        <v>#N/A</v>
      </c>
      <c r="I2873" s="25">
        <v>74450</v>
      </c>
      <c r="J2873" s="46">
        <v>0</v>
      </c>
      <c r="K2873">
        <f t="shared" si="44"/>
        <v>74450</v>
      </c>
    </row>
    <row r="2874" spans="5:11" x14ac:dyDescent="0.25">
      <c r="E2874">
        <v>95910</v>
      </c>
      <c r="F2874" t="e">
        <v>#N/A</v>
      </c>
      <c r="I2874" s="25">
        <v>74455</v>
      </c>
      <c r="J2874" s="46">
        <v>91.02</v>
      </c>
      <c r="K2874">
        <f t="shared" si="44"/>
        <v>74455</v>
      </c>
    </row>
    <row r="2875" spans="5:11" x14ac:dyDescent="0.25">
      <c r="E2875">
        <v>95911</v>
      </c>
      <c r="F2875" t="e">
        <v>#N/A</v>
      </c>
      <c r="I2875" s="25">
        <v>74470</v>
      </c>
      <c r="J2875" s="46">
        <v>0</v>
      </c>
      <c r="K2875">
        <f t="shared" si="44"/>
        <v>74470</v>
      </c>
    </row>
    <row r="2876" spans="5:11" x14ac:dyDescent="0.25">
      <c r="E2876">
        <v>95912</v>
      </c>
      <c r="F2876" t="e">
        <v>#N/A</v>
      </c>
      <c r="I2876" s="25">
        <v>74485</v>
      </c>
      <c r="J2876" s="46">
        <v>102.35</v>
      </c>
      <c r="K2876">
        <f t="shared" si="44"/>
        <v>74485</v>
      </c>
    </row>
    <row r="2877" spans="5:11" x14ac:dyDescent="0.25">
      <c r="E2877">
        <v>95913</v>
      </c>
      <c r="F2877" t="e">
        <v>#N/A</v>
      </c>
      <c r="I2877" s="25">
        <v>74710</v>
      </c>
      <c r="J2877" s="46">
        <v>40.229999999999997</v>
      </c>
      <c r="K2877">
        <f t="shared" si="44"/>
        <v>74710</v>
      </c>
    </row>
    <row r="2878" spans="5:11" x14ac:dyDescent="0.25">
      <c r="E2878">
        <v>95921</v>
      </c>
      <c r="F2878" t="e">
        <v>#N/A</v>
      </c>
      <c r="I2878" s="25">
        <v>74712</v>
      </c>
      <c r="J2878" s="46">
        <v>534.80999999999995</v>
      </c>
      <c r="K2878">
        <f t="shared" si="44"/>
        <v>74712</v>
      </c>
    </row>
    <row r="2879" spans="5:11" x14ac:dyDescent="0.25">
      <c r="E2879">
        <v>95922</v>
      </c>
      <c r="F2879" t="e">
        <v>#N/A</v>
      </c>
      <c r="I2879" s="25">
        <v>74713</v>
      </c>
      <c r="J2879" s="46">
        <v>256.11</v>
      </c>
      <c r="K2879">
        <f t="shared" si="44"/>
        <v>74713</v>
      </c>
    </row>
    <row r="2880" spans="5:11" x14ac:dyDescent="0.25">
      <c r="E2880">
        <v>95923</v>
      </c>
      <c r="F2880" t="e">
        <v>#N/A</v>
      </c>
      <c r="I2880" s="25">
        <v>74740</v>
      </c>
      <c r="J2880" s="46">
        <v>83.19</v>
      </c>
      <c r="K2880">
        <f t="shared" si="44"/>
        <v>74740</v>
      </c>
    </row>
    <row r="2881" spans="5:11" x14ac:dyDescent="0.25">
      <c r="E2881">
        <v>95924</v>
      </c>
      <c r="F2881" t="e">
        <v>#N/A</v>
      </c>
      <c r="I2881" s="25">
        <v>74742</v>
      </c>
      <c r="J2881" s="46">
        <v>0</v>
      </c>
      <c r="K2881">
        <f t="shared" si="44"/>
        <v>74742</v>
      </c>
    </row>
    <row r="2882" spans="5:11" x14ac:dyDescent="0.25">
      <c r="E2882">
        <v>95925</v>
      </c>
      <c r="F2882" t="e">
        <v>#N/A</v>
      </c>
      <c r="I2882" s="25">
        <v>74775</v>
      </c>
      <c r="J2882" s="46">
        <v>0</v>
      </c>
      <c r="K2882">
        <f t="shared" si="44"/>
        <v>74775</v>
      </c>
    </row>
    <row r="2883" spans="5:11" x14ac:dyDescent="0.25">
      <c r="E2883">
        <v>95926</v>
      </c>
      <c r="F2883" t="e">
        <v>#N/A</v>
      </c>
      <c r="I2883" s="25">
        <v>75557</v>
      </c>
      <c r="J2883" s="46">
        <v>351.94</v>
      </c>
      <c r="K2883">
        <f t="shared" si="44"/>
        <v>75557</v>
      </c>
    </row>
    <row r="2884" spans="5:11" x14ac:dyDescent="0.25">
      <c r="E2884">
        <v>95927</v>
      </c>
      <c r="F2884" t="e">
        <v>#N/A</v>
      </c>
      <c r="I2884" s="25">
        <v>75559</v>
      </c>
      <c r="J2884" s="46">
        <v>483.12</v>
      </c>
      <c r="K2884">
        <f t="shared" si="44"/>
        <v>75559</v>
      </c>
    </row>
    <row r="2885" spans="5:11" x14ac:dyDescent="0.25">
      <c r="E2885">
        <v>95928</v>
      </c>
      <c r="F2885" t="e">
        <v>#N/A</v>
      </c>
      <c r="I2885" s="25">
        <v>75561</v>
      </c>
      <c r="J2885" s="46">
        <v>469.85</v>
      </c>
      <c r="K2885">
        <f t="shared" si="44"/>
        <v>75561</v>
      </c>
    </row>
    <row r="2886" spans="5:11" x14ac:dyDescent="0.25">
      <c r="E2886">
        <v>95929</v>
      </c>
      <c r="F2886" t="e">
        <v>#N/A</v>
      </c>
      <c r="I2886" s="25">
        <v>75563</v>
      </c>
      <c r="J2886" s="46">
        <v>557.42999999999995</v>
      </c>
      <c r="K2886">
        <f t="shared" ref="K2886:K2949" si="45">VLOOKUP(I2886,$E$4:$F$3113,1,FALSE)</f>
        <v>75563</v>
      </c>
    </row>
    <row r="2887" spans="5:11" x14ac:dyDescent="0.25">
      <c r="E2887">
        <v>95930</v>
      </c>
      <c r="F2887" t="e">
        <v>#N/A</v>
      </c>
      <c r="I2887" s="25">
        <v>75565</v>
      </c>
      <c r="J2887" s="46">
        <v>61.12</v>
      </c>
      <c r="K2887">
        <f t="shared" si="45"/>
        <v>75565</v>
      </c>
    </row>
    <row r="2888" spans="5:11" x14ac:dyDescent="0.25">
      <c r="E2888">
        <v>95933</v>
      </c>
      <c r="F2888" t="e">
        <v>#N/A</v>
      </c>
      <c r="I2888" s="25">
        <v>75571</v>
      </c>
      <c r="J2888" s="46">
        <v>111.46</v>
      </c>
      <c r="K2888">
        <f t="shared" si="45"/>
        <v>75571</v>
      </c>
    </row>
    <row r="2889" spans="5:11" x14ac:dyDescent="0.25">
      <c r="E2889">
        <v>95937</v>
      </c>
      <c r="F2889" t="e">
        <v>#N/A</v>
      </c>
      <c r="I2889" s="25">
        <v>75572</v>
      </c>
      <c r="J2889" s="46">
        <v>315.43</v>
      </c>
      <c r="K2889">
        <f t="shared" si="45"/>
        <v>75572</v>
      </c>
    </row>
    <row r="2890" spans="5:11" x14ac:dyDescent="0.25">
      <c r="E2890">
        <v>95938</v>
      </c>
      <c r="F2890" t="e">
        <v>#N/A</v>
      </c>
      <c r="I2890" s="25">
        <v>75573</v>
      </c>
      <c r="J2890" s="46">
        <v>433.76</v>
      </c>
      <c r="K2890">
        <f t="shared" si="45"/>
        <v>75573</v>
      </c>
    </row>
    <row r="2891" spans="5:11" x14ac:dyDescent="0.25">
      <c r="E2891">
        <v>95939</v>
      </c>
      <c r="F2891" t="e">
        <v>#N/A</v>
      </c>
      <c r="I2891" s="25">
        <v>75574</v>
      </c>
      <c r="J2891" s="46">
        <v>465.72</v>
      </c>
      <c r="K2891">
        <f t="shared" si="45"/>
        <v>75574</v>
      </c>
    </row>
    <row r="2892" spans="5:11" x14ac:dyDescent="0.25">
      <c r="E2892">
        <v>95940</v>
      </c>
      <c r="F2892" t="e">
        <v>#N/A</v>
      </c>
      <c r="I2892" s="25">
        <v>75600</v>
      </c>
      <c r="J2892" s="46">
        <v>222.53</v>
      </c>
      <c r="K2892">
        <f t="shared" si="45"/>
        <v>75600</v>
      </c>
    </row>
    <row r="2893" spans="5:11" x14ac:dyDescent="0.25">
      <c r="E2893">
        <v>95950</v>
      </c>
      <c r="F2893" t="e">
        <v>#N/A</v>
      </c>
      <c r="I2893" s="25">
        <v>75605</v>
      </c>
      <c r="J2893" s="46">
        <v>153.68</v>
      </c>
      <c r="K2893">
        <f t="shared" si="45"/>
        <v>75605</v>
      </c>
    </row>
    <row r="2894" spans="5:11" x14ac:dyDescent="0.25">
      <c r="E2894">
        <v>95951</v>
      </c>
      <c r="F2894" t="e">
        <v>#N/A</v>
      </c>
      <c r="I2894" s="25">
        <v>75625</v>
      </c>
      <c r="J2894" s="46">
        <v>153.24</v>
      </c>
      <c r="K2894">
        <f t="shared" si="45"/>
        <v>75625</v>
      </c>
    </row>
    <row r="2895" spans="5:11" x14ac:dyDescent="0.25">
      <c r="E2895">
        <v>95953</v>
      </c>
      <c r="F2895" t="e">
        <v>#N/A</v>
      </c>
      <c r="I2895" s="25">
        <v>75630</v>
      </c>
      <c r="J2895" s="46">
        <v>187.9</v>
      </c>
      <c r="K2895">
        <f t="shared" si="45"/>
        <v>75630</v>
      </c>
    </row>
    <row r="2896" spans="5:11" x14ac:dyDescent="0.25">
      <c r="E2896">
        <v>95954</v>
      </c>
      <c r="F2896" t="e">
        <v>#N/A</v>
      </c>
      <c r="I2896" s="25">
        <v>75635</v>
      </c>
      <c r="J2896" s="46">
        <v>422.59</v>
      </c>
      <c r="K2896">
        <f t="shared" si="45"/>
        <v>75635</v>
      </c>
    </row>
    <row r="2897" spans="5:11" x14ac:dyDescent="0.25">
      <c r="E2897">
        <v>95955</v>
      </c>
      <c r="F2897" t="e">
        <v>#N/A</v>
      </c>
      <c r="I2897" s="25">
        <v>75705</v>
      </c>
      <c r="J2897" s="46">
        <v>269.74</v>
      </c>
      <c r="K2897">
        <f t="shared" si="45"/>
        <v>75705</v>
      </c>
    </row>
    <row r="2898" spans="5:11" x14ac:dyDescent="0.25">
      <c r="E2898">
        <v>95956</v>
      </c>
      <c r="F2898" t="e">
        <v>#N/A</v>
      </c>
      <c r="I2898" s="25">
        <v>75710</v>
      </c>
      <c r="J2898" s="46">
        <v>182.23</v>
      </c>
      <c r="K2898">
        <f t="shared" si="45"/>
        <v>75710</v>
      </c>
    </row>
    <row r="2899" spans="5:11" x14ac:dyDescent="0.25">
      <c r="E2899">
        <v>95957</v>
      </c>
      <c r="F2899" t="e">
        <v>#N/A</v>
      </c>
      <c r="I2899" s="25">
        <v>75716</v>
      </c>
      <c r="J2899" s="46">
        <v>208.98</v>
      </c>
      <c r="K2899">
        <f t="shared" si="45"/>
        <v>75716</v>
      </c>
    </row>
    <row r="2900" spans="5:11" x14ac:dyDescent="0.25">
      <c r="E2900">
        <v>95958</v>
      </c>
      <c r="F2900" t="e">
        <v>#N/A</v>
      </c>
      <c r="I2900" s="25">
        <v>75726</v>
      </c>
      <c r="J2900" s="46">
        <v>166.19</v>
      </c>
      <c r="K2900">
        <f t="shared" si="45"/>
        <v>75726</v>
      </c>
    </row>
    <row r="2901" spans="5:11" x14ac:dyDescent="0.25">
      <c r="E2901">
        <v>95961</v>
      </c>
      <c r="F2901" t="e">
        <v>#N/A</v>
      </c>
      <c r="I2901" s="25">
        <v>75731</v>
      </c>
      <c r="J2901" s="46">
        <v>191.98</v>
      </c>
      <c r="K2901">
        <f t="shared" si="45"/>
        <v>75731</v>
      </c>
    </row>
    <row r="2902" spans="5:11" x14ac:dyDescent="0.25">
      <c r="E2902">
        <v>95962</v>
      </c>
      <c r="F2902" t="e">
        <v>#N/A</v>
      </c>
      <c r="I2902" s="25">
        <v>75733</v>
      </c>
      <c r="J2902" s="46">
        <v>204.66</v>
      </c>
      <c r="K2902">
        <f t="shared" si="45"/>
        <v>75733</v>
      </c>
    </row>
    <row r="2903" spans="5:11" x14ac:dyDescent="0.25">
      <c r="E2903">
        <v>95965</v>
      </c>
      <c r="F2903" t="e">
        <v>#N/A</v>
      </c>
      <c r="I2903" s="25">
        <v>75736</v>
      </c>
      <c r="J2903" s="46">
        <v>179.04</v>
      </c>
      <c r="K2903">
        <f t="shared" si="45"/>
        <v>75736</v>
      </c>
    </row>
    <row r="2904" spans="5:11" x14ac:dyDescent="0.25">
      <c r="E2904">
        <v>95966</v>
      </c>
      <c r="F2904" t="e">
        <v>#N/A</v>
      </c>
      <c r="I2904" s="25">
        <v>75741</v>
      </c>
      <c r="J2904" s="46">
        <v>167.59</v>
      </c>
      <c r="K2904">
        <f t="shared" si="45"/>
        <v>75741</v>
      </c>
    </row>
    <row r="2905" spans="5:11" x14ac:dyDescent="0.25">
      <c r="E2905">
        <v>95967</v>
      </c>
      <c r="F2905" t="e">
        <v>#N/A</v>
      </c>
      <c r="I2905" s="25">
        <v>75743</v>
      </c>
      <c r="J2905" s="46">
        <v>187.25</v>
      </c>
      <c r="K2905">
        <f t="shared" si="45"/>
        <v>75743</v>
      </c>
    </row>
    <row r="2906" spans="5:11" x14ac:dyDescent="0.25">
      <c r="E2906">
        <v>95974</v>
      </c>
      <c r="F2906" t="e">
        <v>#N/A</v>
      </c>
      <c r="I2906" s="25">
        <v>75746</v>
      </c>
      <c r="J2906" s="46">
        <v>169.01</v>
      </c>
      <c r="K2906">
        <f t="shared" si="45"/>
        <v>75746</v>
      </c>
    </row>
    <row r="2907" spans="5:11" x14ac:dyDescent="0.25">
      <c r="E2907">
        <v>95975</v>
      </c>
      <c r="F2907" t="e">
        <v>#N/A</v>
      </c>
      <c r="I2907" s="25">
        <v>75756</v>
      </c>
      <c r="J2907" s="46">
        <v>186.24</v>
      </c>
      <c r="K2907">
        <f t="shared" si="45"/>
        <v>75756</v>
      </c>
    </row>
    <row r="2908" spans="5:11" x14ac:dyDescent="0.25">
      <c r="E2908">
        <v>95978</v>
      </c>
      <c r="F2908" t="e">
        <v>#N/A</v>
      </c>
      <c r="I2908" s="25">
        <v>75774</v>
      </c>
      <c r="J2908" s="46">
        <v>98.55</v>
      </c>
      <c r="K2908">
        <f t="shared" si="45"/>
        <v>75774</v>
      </c>
    </row>
    <row r="2909" spans="5:11" x14ac:dyDescent="0.25">
      <c r="E2909">
        <v>95979</v>
      </c>
      <c r="F2909" t="e">
        <v>#N/A</v>
      </c>
      <c r="I2909" s="25">
        <v>75791</v>
      </c>
      <c r="J2909" s="46">
        <v>363.33</v>
      </c>
      <c r="K2909">
        <f t="shared" si="45"/>
        <v>75791</v>
      </c>
    </row>
    <row r="2910" spans="5:11" x14ac:dyDescent="0.25">
      <c r="E2910">
        <v>95980</v>
      </c>
      <c r="F2910" t="e">
        <v>#N/A</v>
      </c>
      <c r="I2910" s="25">
        <v>75801</v>
      </c>
      <c r="J2910" s="46">
        <v>0</v>
      </c>
      <c r="K2910">
        <f t="shared" si="45"/>
        <v>75801</v>
      </c>
    </row>
    <row r="2911" spans="5:11" x14ac:dyDescent="0.25">
      <c r="E2911">
        <v>95990</v>
      </c>
      <c r="F2911" t="e">
        <v>#N/A</v>
      </c>
      <c r="I2911" s="25">
        <v>75803</v>
      </c>
      <c r="J2911" s="46">
        <v>0</v>
      </c>
      <c r="K2911">
        <f t="shared" si="45"/>
        <v>75803</v>
      </c>
    </row>
    <row r="2912" spans="5:11" x14ac:dyDescent="0.25">
      <c r="E2912">
        <v>96000</v>
      </c>
      <c r="F2912" t="e">
        <v>#N/A</v>
      </c>
      <c r="I2912" s="25">
        <v>75805</v>
      </c>
      <c r="J2912" s="46">
        <v>0</v>
      </c>
      <c r="K2912">
        <f t="shared" si="45"/>
        <v>75805</v>
      </c>
    </row>
    <row r="2913" spans="5:11" x14ac:dyDescent="0.25">
      <c r="E2913">
        <v>96001</v>
      </c>
      <c r="F2913" t="e">
        <v>#N/A</v>
      </c>
      <c r="I2913" s="25">
        <v>75807</v>
      </c>
      <c r="J2913" s="46">
        <v>0</v>
      </c>
      <c r="K2913">
        <f t="shared" si="45"/>
        <v>75807</v>
      </c>
    </row>
    <row r="2914" spans="5:11" x14ac:dyDescent="0.25">
      <c r="E2914">
        <v>96002</v>
      </c>
      <c r="F2914" t="e">
        <v>#N/A</v>
      </c>
      <c r="I2914" s="25">
        <v>75809</v>
      </c>
      <c r="J2914" s="46">
        <v>111.05</v>
      </c>
      <c r="K2914">
        <f t="shared" si="45"/>
        <v>75809</v>
      </c>
    </row>
    <row r="2915" spans="5:11" x14ac:dyDescent="0.25">
      <c r="E2915">
        <v>96003</v>
      </c>
      <c r="F2915" t="e">
        <v>#N/A</v>
      </c>
      <c r="I2915" s="25">
        <v>75810</v>
      </c>
      <c r="J2915" s="46">
        <v>0</v>
      </c>
      <c r="K2915">
        <f t="shared" si="45"/>
        <v>75810</v>
      </c>
    </row>
    <row r="2916" spans="5:11" x14ac:dyDescent="0.25">
      <c r="E2916">
        <v>96004</v>
      </c>
      <c r="F2916" t="e">
        <v>#N/A</v>
      </c>
      <c r="I2916" s="25">
        <v>75820</v>
      </c>
      <c r="J2916" s="46">
        <v>128.72</v>
      </c>
      <c r="K2916">
        <f t="shared" si="45"/>
        <v>75820</v>
      </c>
    </row>
    <row r="2917" spans="5:11" x14ac:dyDescent="0.25">
      <c r="E2917">
        <v>96020</v>
      </c>
      <c r="F2917" t="e">
        <v>#N/A</v>
      </c>
      <c r="I2917" s="25">
        <v>75822</v>
      </c>
      <c r="J2917" s="46">
        <v>152.77000000000001</v>
      </c>
      <c r="K2917">
        <f t="shared" si="45"/>
        <v>75822</v>
      </c>
    </row>
    <row r="2918" spans="5:11" x14ac:dyDescent="0.25">
      <c r="E2918">
        <v>96101</v>
      </c>
      <c r="F2918" t="e">
        <v>#N/A</v>
      </c>
      <c r="I2918" s="25">
        <v>75825</v>
      </c>
      <c r="J2918" s="46">
        <v>151.22</v>
      </c>
      <c r="K2918">
        <f t="shared" si="45"/>
        <v>75825</v>
      </c>
    </row>
    <row r="2919" spans="5:11" x14ac:dyDescent="0.25">
      <c r="E2919">
        <v>96102</v>
      </c>
      <c r="F2919" t="e">
        <v>#N/A</v>
      </c>
      <c r="I2919" s="25">
        <v>75827</v>
      </c>
      <c r="J2919" s="46">
        <v>154.03</v>
      </c>
      <c r="K2919">
        <f t="shared" si="45"/>
        <v>75827</v>
      </c>
    </row>
    <row r="2920" spans="5:11" x14ac:dyDescent="0.25">
      <c r="E2920">
        <v>96103</v>
      </c>
      <c r="F2920" t="e">
        <v>#N/A</v>
      </c>
      <c r="I2920" s="25">
        <v>75831</v>
      </c>
      <c r="J2920" s="46">
        <v>156.5</v>
      </c>
      <c r="K2920">
        <f t="shared" si="45"/>
        <v>75831</v>
      </c>
    </row>
    <row r="2921" spans="5:11" x14ac:dyDescent="0.25">
      <c r="E2921">
        <v>96105</v>
      </c>
      <c r="F2921" t="e">
        <v>#N/A</v>
      </c>
      <c r="I2921" s="25">
        <v>75833</v>
      </c>
      <c r="J2921" s="46">
        <v>182.12</v>
      </c>
      <c r="K2921">
        <f t="shared" si="45"/>
        <v>75833</v>
      </c>
    </row>
    <row r="2922" spans="5:11" x14ac:dyDescent="0.25">
      <c r="E2922">
        <v>96111</v>
      </c>
      <c r="F2922" t="e">
        <v>#N/A</v>
      </c>
      <c r="I2922" s="25">
        <v>75840</v>
      </c>
      <c r="J2922" s="46">
        <v>165.01</v>
      </c>
      <c r="K2922">
        <f t="shared" si="45"/>
        <v>75840</v>
      </c>
    </row>
    <row r="2923" spans="5:11" x14ac:dyDescent="0.25">
      <c r="E2923">
        <v>96118</v>
      </c>
      <c r="F2923" t="e">
        <v>#N/A</v>
      </c>
      <c r="I2923" s="25">
        <v>75842</v>
      </c>
      <c r="J2923" s="46">
        <v>199.97</v>
      </c>
      <c r="K2923">
        <f t="shared" si="45"/>
        <v>75842</v>
      </c>
    </row>
    <row r="2924" spans="5:11" x14ac:dyDescent="0.25">
      <c r="E2924">
        <v>96119</v>
      </c>
      <c r="F2924" t="e">
        <v>#N/A</v>
      </c>
      <c r="I2924" s="25">
        <v>75860</v>
      </c>
      <c r="J2924" s="46">
        <v>158.93</v>
      </c>
      <c r="K2924">
        <f t="shared" si="45"/>
        <v>75860</v>
      </c>
    </row>
    <row r="2925" spans="5:11" x14ac:dyDescent="0.25">
      <c r="E2925">
        <v>96120</v>
      </c>
      <c r="F2925" t="e">
        <v>#N/A</v>
      </c>
      <c r="I2925" s="25">
        <v>75870</v>
      </c>
      <c r="J2925" s="46">
        <v>164.2</v>
      </c>
      <c r="K2925">
        <f t="shared" si="45"/>
        <v>75870</v>
      </c>
    </row>
    <row r="2926" spans="5:11" x14ac:dyDescent="0.25">
      <c r="E2926">
        <v>96125</v>
      </c>
      <c r="F2926" t="e">
        <v>#N/A</v>
      </c>
      <c r="I2926" s="25">
        <v>75872</v>
      </c>
      <c r="J2926" s="46">
        <v>155.72</v>
      </c>
      <c r="K2926">
        <f t="shared" si="45"/>
        <v>75872</v>
      </c>
    </row>
    <row r="2927" spans="5:11" x14ac:dyDescent="0.25">
      <c r="E2927">
        <v>96127</v>
      </c>
      <c r="F2927" t="e">
        <v>#N/A</v>
      </c>
      <c r="I2927" s="25">
        <v>75880</v>
      </c>
      <c r="J2927" s="46">
        <v>159.76</v>
      </c>
      <c r="K2927">
        <f t="shared" si="45"/>
        <v>75880</v>
      </c>
    </row>
    <row r="2928" spans="5:11" x14ac:dyDescent="0.25">
      <c r="E2928">
        <v>96150</v>
      </c>
      <c r="F2928" t="e">
        <v>#N/A</v>
      </c>
      <c r="I2928" s="25">
        <v>75885</v>
      </c>
      <c r="J2928" s="46">
        <v>175.17</v>
      </c>
      <c r="K2928">
        <f t="shared" si="45"/>
        <v>75885</v>
      </c>
    </row>
    <row r="2929" spans="5:11" x14ac:dyDescent="0.25">
      <c r="E2929">
        <v>96151</v>
      </c>
      <c r="F2929" t="e">
        <v>#N/A</v>
      </c>
      <c r="I2929" s="25">
        <v>75887</v>
      </c>
      <c r="J2929" s="46">
        <v>176.39</v>
      </c>
      <c r="K2929">
        <f t="shared" si="45"/>
        <v>75887</v>
      </c>
    </row>
    <row r="2930" spans="5:11" x14ac:dyDescent="0.25">
      <c r="E2930">
        <v>96152</v>
      </c>
      <c r="F2930" t="e">
        <v>#N/A</v>
      </c>
      <c r="I2930" s="25">
        <v>75889</v>
      </c>
      <c r="J2930" s="46">
        <v>160.16</v>
      </c>
      <c r="K2930">
        <f t="shared" si="45"/>
        <v>75889</v>
      </c>
    </row>
    <row r="2931" spans="5:11" x14ac:dyDescent="0.25">
      <c r="E2931">
        <v>96153</v>
      </c>
      <c r="F2931" t="e">
        <v>#N/A</v>
      </c>
      <c r="I2931" s="25">
        <v>75891</v>
      </c>
      <c r="J2931" s="46">
        <v>161.37</v>
      </c>
      <c r="K2931">
        <f t="shared" si="45"/>
        <v>75891</v>
      </c>
    </row>
    <row r="2932" spans="5:11" x14ac:dyDescent="0.25">
      <c r="E2932">
        <v>96154</v>
      </c>
      <c r="F2932" t="e">
        <v>#N/A</v>
      </c>
      <c r="I2932" s="25">
        <v>75893</v>
      </c>
      <c r="J2932" s="46">
        <v>132.94999999999999</v>
      </c>
      <c r="K2932">
        <f t="shared" si="45"/>
        <v>75893</v>
      </c>
    </row>
    <row r="2933" spans="5:11" x14ac:dyDescent="0.25">
      <c r="E2933">
        <v>96360</v>
      </c>
      <c r="F2933" t="e">
        <v>#N/A</v>
      </c>
      <c r="I2933" s="25">
        <v>75894</v>
      </c>
      <c r="J2933" s="46">
        <v>0</v>
      </c>
      <c r="K2933">
        <f t="shared" si="45"/>
        <v>75894</v>
      </c>
    </row>
    <row r="2934" spans="5:11" x14ac:dyDescent="0.25">
      <c r="E2934">
        <v>96361</v>
      </c>
      <c r="F2934" t="e">
        <v>#N/A</v>
      </c>
      <c r="I2934" s="25">
        <v>75898</v>
      </c>
      <c r="J2934" s="46">
        <v>0</v>
      </c>
      <c r="K2934">
        <f t="shared" si="45"/>
        <v>75898</v>
      </c>
    </row>
    <row r="2935" spans="5:11" x14ac:dyDescent="0.25">
      <c r="E2935">
        <v>96365</v>
      </c>
      <c r="F2935" t="e">
        <v>#N/A</v>
      </c>
      <c r="I2935" s="25">
        <v>75901</v>
      </c>
      <c r="J2935" s="46">
        <v>199.59</v>
      </c>
      <c r="K2935">
        <f t="shared" si="45"/>
        <v>75901</v>
      </c>
    </row>
    <row r="2936" spans="5:11" x14ac:dyDescent="0.25">
      <c r="E2936">
        <v>96366</v>
      </c>
      <c r="F2936" t="e">
        <v>#N/A</v>
      </c>
      <c r="I2936" s="25">
        <v>75902</v>
      </c>
      <c r="J2936" s="46">
        <v>80.319999999999993</v>
      </c>
      <c r="K2936">
        <f t="shared" si="45"/>
        <v>75902</v>
      </c>
    </row>
    <row r="2937" spans="5:11" x14ac:dyDescent="0.25">
      <c r="E2937">
        <v>96367</v>
      </c>
      <c r="F2937" t="e">
        <v>#N/A</v>
      </c>
      <c r="I2937" s="25">
        <v>75956</v>
      </c>
      <c r="J2937" s="46">
        <v>0</v>
      </c>
      <c r="K2937">
        <f t="shared" si="45"/>
        <v>75956</v>
      </c>
    </row>
    <row r="2938" spans="5:11" x14ac:dyDescent="0.25">
      <c r="E2938">
        <v>96368</v>
      </c>
      <c r="F2938" t="e">
        <v>#N/A</v>
      </c>
      <c r="I2938" s="25">
        <v>75957</v>
      </c>
      <c r="J2938" s="46">
        <v>0</v>
      </c>
      <c r="K2938">
        <f t="shared" si="45"/>
        <v>75957</v>
      </c>
    </row>
    <row r="2939" spans="5:11" x14ac:dyDescent="0.25">
      <c r="E2939">
        <v>96369</v>
      </c>
      <c r="F2939" t="e">
        <v>#N/A</v>
      </c>
      <c r="I2939" s="25">
        <v>75958</v>
      </c>
      <c r="J2939" s="46">
        <v>0</v>
      </c>
      <c r="K2939">
        <f t="shared" si="45"/>
        <v>75958</v>
      </c>
    </row>
    <row r="2940" spans="5:11" x14ac:dyDescent="0.25">
      <c r="E2940">
        <v>96370</v>
      </c>
      <c r="F2940" t="e">
        <v>#N/A</v>
      </c>
      <c r="I2940" s="25">
        <v>75959</v>
      </c>
      <c r="J2940" s="46">
        <v>0</v>
      </c>
      <c r="K2940">
        <f t="shared" si="45"/>
        <v>75959</v>
      </c>
    </row>
    <row r="2941" spans="5:11" x14ac:dyDescent="0.25">
      <c r="E2941">
        <v>96371</v>
      </c>
      <c r="F2941" t="e">
        <v>#N/A</v>
      </c>
      <c r="I2941" s="25">
        <v>75962</v>
      </c>
      <c r="J2941" s="46">
        <v>157.88</v>
      </c>
      <c r="K2941">
        <f t="shared" si="45"/>
        <v>75962</v>
      </c>
    </row>
    <row r="2942" spans="5:11" x14ac:dyDescent="0.25">
      <c r="E2942">
        <v>96372</v>
      </c>
      <c r="F2942" t="e">
        <v>#N/A</v>
      </c>
      <c r="I2942" s="25">
        <v>75964</v>
      </c>
      <c r="J2942" s="46">
        <v>99.34</v>
      </c>
      <c r="K2942">
        <f t="shared" si="45"/>
        <v>75964</v>
      </c>
    </row>
    <row r="2943" spans="5:11" x14ac:dyDescent="0.25">
      <c r="E2943">
        <v>96373</v>
      </c>
      <c r="F2943" t="e">
        <v>#N/A</v>
      </c>
      <c r="I2943" s="25">
        <v>75966</v>
      </c>
      <c r="J2943" s="46">
        <v>190.08</v>
      </c>
      <c r="K2943">
        <f t="shared" si="45"/>
        <v>75966</v>
      </c>
    </row>
    <row r="2944" spans="5:11" x14ac:dyDescent="0.25">
      <c r="E2944">
        <v>96374</v>
      </c>
      <c r="F2944" t="e">
        <v>#N/A</v>
      </c>
      <c r="I2944" s="25">
        <v>75968</v>
      </c>
      <c r="J2944" s="46">
        <v>98.15</v>
      </c>
      <c r="K2944">
        <f t="shared" si="45"/>
        <v>75968</v>
      </c>
    </row>
    <row r="2945" spans="5:11" x14ac:dyDescent="0.25">
      <c r="E2945">
        <v>96375</v>
      </c>
      <c r="F2945" t="e">
        <v>#N/A</v>
      </c>
      <c r="I2945" s="25">
        <v>75970</v>
      </c>
      <c r="J2945" s="46">
        <v>0</v>
      </c>
      <c r="K2945">
        <f t="shared" si="45"/>
        <v>75970</v>
      </c>
    </row>
    <row r="2946" spans="5:11" x14ac:dyDescent="0.25">
      <c r="E2946">
        <v>96401</v>
      </c>
      <c r="F2946" t="e">
        <v>#N/A</v>
      </c>
      <c r="I2946" s="25">
        <v>75978</v>
      </c>
      <c r="J2946" s="46">
        <v>155.86000000000001</v>
      </c>
      <c r="K2946">
        <f t="shared" si="45"/>
        <v>75978</v>
      </c>
    </row>
    <row r="2947" spans="5:11" x14ac:dyDescent="0.25">
      <c r="E2947">
        <v>96402</v>
      </c>
      <c r="F2947" t="e">
        <v>#N/A</v>
      </c>
      <c r="I2947" s="25">
        <v>75984</v>
      </c>
      <c r="J2947" s="46">
        <v>118.2</v>
      </c>
      <c r="K2947">
        <f t="shared" si="45"/>
        <v>75984</v>
      </c>
    </row>
    <row r="2948" spans="5:11" x14ac:dyDescent="0.25">
      <c r="E2948">
        <v>96409</v>
      </c>
      <c r="F2948" t="e">
        <v>#N/A</v>
      </c>
      <c r="I2948" s="25">
        <v>75989</v>
      </c>
      <c r="J2948" s="46">
        <v>132.99</v>
      </c>
      <c r="K2948">
        <f t="shared" si="45"/>
        <v>75989</v>
      </c>
    </row>
    <row r="2949" spans="5:11" x14ac:dyDescent="0.25">
      <c r="E2949">
        <v>96411</v>
      </c>
      <c r="F2949" t="e">
        <v>#N/A</v>
      </c>
      <c r="I2949" s="25">
        <v>76000</v>
      </c>
      <c r="J2949" s="46">
        <v>52.93</v>
      </c>
      <c r="K2949">
        <f t="shared" si="45"/>
        <v>76000</v>
      </c>
    </row>
    <row r="2950" spans="5:11" x14ac:dyDescent="0.25">
      <c r="E2950">
        <v>96413</v>
      </c>
      <c r="F2950" t="e">
        <v>#N/A</v>
      </c>
      <c r="I2950" s="25">
        <v>76001</v>
      </c>
      <c r="J2950" s="46">
        <v>0</v>
      </c>
      <c r="K2950">
        <f t="shared" ref="K2950:K3013" si="46">VLOOKUP(I2950,$E$4:$F$3113,1,FALSE)</f>
        <v>76001</v>
      </c>
    </row>
    <row r="2951" spans="5:11" x14ac:dyDescent="0.25">
      <c r="E2951">
        <v>96415</v>
      </c>
      <c r="F2951" t="e">
        <v>#N/A</v>
      </c>
      <c r="I2951" s="25">
        <v>76010</v>
      </c>
      <c r="J2951" s="46">
        <v>28.73</v>
      </c>
      <c r="K2951">
        <f t="shared" si="46"/>
        <v>76010</v>
      </c>
    </row>
    <row r="2952" spans="5:11" x14ac:dyDescent="0.25">
      <c r="E2952">
        <v>96416</v>
      </c>
      <c r="F2952" t="e">
        <v>#N/A</v>
      </c>
      <c r="I2952" s="25">
        <v>76080</v>
      </c>
      <c r="J2952" s="46">
        <v>60.85</v>
      </c>
      <c r="K2952">
        <f t="shared" si="46"/>
        <v>76080</v>
      </c>
    </row>
    <row r="2953" spans="5:11" x14ac:dyDescent="0.25">
      <c r="E2953">
        <v>96417</v>
      </c>
      <c r="F2953" t="e">
        <v>#N/A</v>
      </c>
      <c r="I2953" s="25">
        <v>76098</v>
      </c>
      <c r="J2953" s="46">
        <v>18.329999999999998</v>
      </c>
      <c r="K2953">
        <f t="shared" si="46"/>
        <v>76098</v>
      </c>
    </row>
    <row r="2954" spans="5:11" x14ac:dyDescent="0.25">
      <c r="E2954">
        <v>96420</v>
      </c>
      <c r="F2954" t="e">
        <v>#N/A</v>
      </c>
      <c r="I2954" s="25">
        <v>76100</v>
      </c>
      <c r="J2954" s="46">
        <v>102.58</v>
      </c>
      <c r="K2954">
        <f t="shared" si="46"/>
        <v>76100</v>
      </c>
    </row>
    <row r="2955" spans="5:11" x14ac:dyDescent="0.25">
      <c r="E2955">
        <v>96422</v>
      </c>
      <c r="F2955" t="e">
        <v>#N/A</v>
      </c>
      <c r="I2955" s="25">
        <v>76101</v>
      </c>
      <c r="J2955" s="46">
        <v>146.91</v>
      </c>
      <c r="K2955">
        <f t="shared" si="46"/>
        <v>76101</v>
      </c>
    </row>
    <row r="2956" spans="5:11" x14ac:dyDescent="0.25">
      <c r="E2956">
        <v>96423</v>
      </c>
      <c r="F2956" t="e">
        <v>#N/A</v>
      </c>
      <c r="I2956" s="25">
        <v>76102</v>
      </c>
      <c r="J2956" s="46">
        <v>195.22</v>
      </c>
      <c r="K2956">
        <f t="shared" si="46"/>
        <v>76102</v>
      </c>
    </row>
    <row r="2957" spans="5:11" x14ac:dyDescent="0.25">
      <c r="E2957">
        <v>96425</v>
      </c>
      <c r="F2957" t="e">
        <v>#N/A</v>
      </c>
      <c r="I2957" s="25">
        <v>76120</v>
      </c>
      <c r="J2957" s="46">
        <v>93.26</v>
      </c>
      <c r="K2957">
        <f t="shared" si="46"/>
        <v>76120</v>
      </c>
    </row>
    <row r="2958" spans="5:11" x14ac:dyDescent="0.25">
      <c r="E2958">
        <v>96521</v>
      </c>
      <c r="F2958" t="e">
        <v>#N/A</v>
      </c>
      <c r="I2958" s="25">
        <v>76125</v>
      </c>
      <c r="J2958" s="46">
        <v>0</v>
      </c>
      <c r="K2958">
        <f t="shared" si="46"/>
        <v>76125</v>
      </c>
    </row>
    <row r="2959" spans="5:11" x14ac:dyDescent="0.25">
      <c r="E2959">
        <v>96522</v>
      </c>
      <c r="F2959" t="e">
        <v>#N/A</v>
      </c>
      <c r="I2959" s="25">
        <v>76376</v>
      </c>
      <c r="J2959" s="46">
        <v>25.44</v>
      </c>
      <c r="K2959">
        <f t="shared" si="46"/>
        <v>76376</v>
      </c>
    </row>
    <row r="2960" spans="5:11" x14ac:dyDescent="0.25">
      <c r="E2960">
        <v>96523</v>
      </c>
      <c r="F2960" t="e">
        <v>#N/A</v>
      </c>
      <c r="I2960" s="25">
        <v>76377</v>
      </c>
      <c r="J2960" s="46">
        <v>78.06</v>
      </c>
      <c r="K2960">
        <f t="shared" si="46"/>
        <v>76377</v>
      </c>
    </row>
    <row r="2961" spans="5:11" x14ac:dyDescent="0.25">
      <c r="E2961">
        <v>96567</v>
      </c>
      <c r="F2961" t="e">
        <v>#N/A</v>
      </c>
      <c r="I2961" s="25">
        <v>76380</v>
      </c>
      <c r="J2961" s="46">
        <v>162.36000000000001</v>
      </c>
      <c r="K2961">
        <f t="shared" si="46"/>
        <v>76380</v>
      </c>
    </row>
    <row r="2962" spans="5:11" x14ac:dyDescent="0.25">
      <c r="E2962">
        <v>96570</v>
      </c>
      <c r="F2962" t="e">
        <v>#N/A</v>
      </c>
      <c r="I2962" s="25">
        <v>76506</v>
      </c>
      <c r="J2962" s="46">
        <v>133.01</v>
      </c>
      <c r="K2962">
        <f t="shared" si="46"/>
        <v>76506</v>
      </c>
    </row>
    <row r="2963" spans="5:11" x14ac:dyDescent="0.25">
      <c r="E2963">
        <v>96571</v>
      </c>
      <c r="F2963" t="e">
        <v>#N/A</v>
      </c>
      <c r="I2963" s="25">
        <v>76510</v>
      </c>
      <c r="J2963" s="46">
        <v>188.16</v>
      </c>
      <c r="K2963">
        <f t="shared" si="46"/>
        <v>76510</v>
      </c>
    </row>
    <row r="2964" spans="5:11" x14ac:dyDescent="0.25">
      <c r="E2964">
        <v>96900</v>
      </c>
      <c r="F2964" t="e">
        <v>#N/A</v>
      </c>
      <c r="I2964" s="25">
        <v>76511</v>
      </c>
      <c r="J2964" s="46">
        <v>111.81</v>
      </c>
      <c r="K2964">
        <f t="shared" si="46"/>
        <v>76511</v>
      </c>
    </row>
    <row r="2965" spans="5:11" x14ac:dyDescent="0.25">
      <c r="E2965">
        <v>96904</v>
      </c>
      <c r="F2965" t="e">
        <v>#N/A</v>
      </c>
      <c r="I2965" s="25">
        <v>76512</v>
      </c>
      <c r="J2965" s="46">
        <v>102.14</v>
      </c>
      <c r="K2965">
        <f t="shared" si="46"/>
        <v>76512</v>
      </c>
    </row>
    <row r="2966" spans="5:11" x14ac:dyDescent="0.25">
      <c r="E2966">
        <v>96910</v>
      </c>
      <c r="F2966" t="e">
        <v>#N/A</v>
      </c>
      <c r="I2966" s="25">
        <v>76513</v>
      </c>
      <c r="J2966" s="46">
        <v>105.96</v>
      </c>
      <c r="K2966">
        <f t="shared" si="46"/>
        <v>76513</v>
      </c>
    </row>
    <row r="2967" spans="5:11" x14ac:dyDescent="0.25">
      <c r="E2967">
        <v>96912</v>
      </c>
      <c r="F2967" t="e">
        <v>#N/A</v>
      </c>
      <c r="I2967" s="25">
        <v>76514</v>
      </c>
      <c r="J2967" s="46">
        <v>16.690000000000001</v>
      </c>
      <c r="K2967">
        <f t="shared" si="46"/>
        <v>76514</v>
      </c>
    </row>
    <row r="2968" spans="5:11" x14ac:dyDescent="0.25">
      <c r="E2968">
        <v>96913</v>
      </c>
      <c r="F2968" t="e">
        <v>#N/A</v>
      </c>
      <c r="I2968" s="25">
        <v>76516</v>
      </c>
      <c r="J2968" s="46">
        <v>87.46</v>
      </c>
      <c r="K2968">
        <f t="shared" si="46"/>
        <v>76516</v>
      </c>
    </row>
    <row r="2969" spans="5:11" x14ac:dyDescent="0.25">
      <c r="E2969">
        <v>97001</v>
      </c>
      <c r="F2969" t="e">
        <v>#N/A</v>
      </c>
      <c r="I2969" s="25">
        <v>76519</v>
      </c>
      <c r="J2969" s="46">
        <v>93.5</v>
      </c>
      <c r="K2969">
        <f t="shared" si="46"/>
        <v>76519</v>
      </c>
    </row>
    <row r="2970" spans="5:11" x14ac:dyDescent="0.25">
      <c r="E2970">
        <v>97002</v>
      </c>
      <c r="F2970" t="e">
        <v>#N/A</v>
      </c>
      <c r="I2970" s="25">
        <v>76529</v>
      </c>
      <c r="J2970" s="46">
        <v>88.16</v>
      </c>
      <c r="K2970">
        <f t="shared" si="46"/>
        <v>76529</v>
      </c>
    </row>
    <row r="2971" spans="5:11" x14ac:dyDescent="0.25">
      <c r="E2971">
        <v>97003</v>
      </c>
      <c r="F2971" t="e">
        <v>#N/A</v>
      </c>
      <c r="I2971" s="25">
        <v>76536</v>
      </c>
      <c r="J2971" s="46">
        <v>130.47</v>
      </c>
      <c r="K2971">
        <f t="shared" si="46"/>
        <v>76536</v>
      </c>
    </row>
    <row r="2972" spans="5:11" x14ac:dyDescent="0.25">
      <c r="E2972">
        <v>97004</v>
      </c>
      <c r="F2972" t="e">
        <v>#N/A</v>
      </c>
      <c r="I2972" s="25">
        <v>76604</v>
      </c>
      <c r="J2972" s="46">
        <v>98.28</v>
      </c>
      <c r="K2972">
        <f t="shared" si="46"/>
        <v>76604</v>
      </c>
    </row>
    <row r="2973" spans="5:11" x14ac:dyDescent="0.25">
      <c r="E2973">
        <v>97012</v>
      </c>
      <c r="F2973" t="e">
        <v>#N/A</v>
      </c>
      <c r="I2973" s="25">
        <v>76641</v>
      </c>
      <c r="J2973" s="46">
        <v>119.77</v>
      </c>
      <c r="K2973">
        <f t="shared" si="46"/>
        <v>76641</v>
      </c>
    </row>
    <row r="2974" spans="5:11" x14ac:dyDescent="0.25">
      <c r="E2974">
        <v>97016</v>
      </c>
      <c r="F2974" t="e">
        <v>#N/A</v>
      </c>
      <c r="I2974" s="25">
        <v>76642</v>
      </c>
      <c r="J2974" s="46">
        <v>98.2</v>
      </c>
      <c r="K2974">
        <f t="shared" si="46"/>
        <v>76642</v>
      </c>
    </row>
    <row r="2975" spans="5:11" x14ac:dyDescent="0.25">
      <c r="E2975">
        <v>97018</v>
      </c>
      <c r="F2975" t="e">
        <v>#N/A</v>
      </c>
      <c r="I2975" s="25">
        <v>76700</v>
      </c>
      <c r="J2975" s="46">
        <v>136.81</v>
      </c>
      <c r="K2975">
        <f t="shared" si="46"/>
        <v>76700</v>
      </c>
    </row>
    <row r="2976" spans="5:11" x14ac:dyDescent="0.25">
      <c r="E2976">
        <v>97022</v>
      </c>
      <c r="F2976" t="e">
        <v>#N/A</v>
      </c>
      <c r="I2976" s="25">
        <v>76705</v>
      </c>
      <c r="J2976" s="46">
        <v>102.16</v>
      </c>
      <c r="K2976">
        <f t="shared" si="46"/>
        <v>76705</v>
      </c>
    </row>
    <row r="2977" spans="5:11" x14ac:dyDescent="0.25">
      <c r="E2977">
        <v>97024</v>
      </c>
      <c r="F2977" t="e">
        <v>#N/A</v>
      </c>
      <c r="I2977" s="25">
        <v>76770</v>
      </c>
      <c r="J2977" s="46">
        <v>126.59</v>
      </c>
      <c r="K2977">
        <f t="shared" si="46"/>
        <v>76770</v>
      </c>
    </row>
    <row r="2978" spans="5:11" x14ac:dyDescent="0.25">
      <c r="E2978">
        <v>97026</v>
      </c>
      <c r="F2978" t="e">
        <v>#N/A</v>
      </c>
      <c r="I2978" s="25">
        <v>76775</v>
      </c>
      <c r="J2978" s="46">
        <v>63.93</v>
      </c>
      <c r="K2978">
        <f t="shared" si="46"/>
        <v>76775</v>
      </c>
    </row>
    <row r="2979" spans="5:11" x14ac:dyDescent="0.25">
      <c r="E2979">
        <v>97028</v>
      </c>
      <c r="F2979" t="e">
        <v>#N/A</v>
      </c>
      <c r="I2979" s="25">
        <v>76776</v>
      </c>
      <c r="J2979" s="46">
        <v>176.06</v>
      </c>
      <c r="K2979">
        <f t="shared" si="46"/>
        <v>76776</v>
      </c>
    </row>
    <row r="2980" spans="5:11" x14ac:dyDescent="0.25">
      <c r="E2980">
        <v>97032</v>
      </c>
      <c r="F2980" t="e">
        <v>#N/A</v>
      </c>
      <c r="I2980" s="25">
        <v>76800</v>
      </c>
      <c r="J2980" s="46">
        <v>156.86000000000001</v>
      </c>
      <c r="K2980">
        <f t="shared" si="46"/>
        <v>76800</v>
      </c>
    </row>
    <row r="2981" spans="5:11" x14ac:dyDescent="0.25">
      <c r="E2981">
        <v>97033</v>
      </c>
      <c r="F2981" t="e">
        <v>#N/A</v>
      </c>
      <c r="I2981" s="25">
        <v>76801</v>
      </c>
      <c r="J2981" s="46">
        <v>136.94</v>
      </c>
      <c r="K2981">
        <f t="shared" si="46"/>
        <v>76801</v>
      </c>
    </row>
    <row r="2982" spans="5:11" x14ac:dyDescent="0.25">
      <c r="E2982">
        <v>97034</v>
      </c>
      <c r="F2982" t="e">
        <v>#N/A</v>
      </c>
      <c r="I2982" s="25">
        <v>76802</v>
      </c>
      <c r="J2982" s="46">
        <v>71.069999999999993</v>
      </c>
      <c r="K2982">
        <f t="shared" si="46"/>
        <v>76802</v>
      </c>
    </row>
    <row r="2983" spans="5:11" x14ac:dyDescent="0.25">
      <c r="E2983">
        <v>97035</v>
      </c>
      <c r="F2983" t="e">
        <v>#N/A</v>
      </c>
      <c r="I2983" s="25">
        <v>76805</v>
      </c>
      <c r="J2983" s="46">
        <v>158.68</v>
      </c>
      <c r="K2983">
        <f t="shared" si="46"/>
        <v>76805</v>
      </c>
    </row>
    <row r="2984" spans="5:11" x14ac:dyDescent="0.25">
      <c r="E2984">
        <v>97036</v>
      </c>
      <c r="F2984" t="e">
        <v>#N/A</v>
      </c>
      <c r="I2984" s="25">
        <v>76810</v>
      </c>
      <c r="J2984" s="46">
        <v>103.15</v>
      </c>
      <c r="K2984">
        <f t="shared" si="46"/>
        <v>76810</v>
      </c>
    </row>
    <row r="2985" spans="5:11" x14ac:dyDescent="0.25">
      <c r="E2985">
        <v>97110</v>
      </c>
      <c r="F2985" t="e">
        <v>#N/A</v>
      </c>
      <c r="I2985" s="25">
        <v>76811</v>
      </c>
      <c r="J2985" s="46">
        <v>201.22</v>
      </c>
      <c r="K2985">
        <f t="shared" si="46"/>
        <v>76811</v>
      </c>
    </row>
    <row r="2986" spans="5:11" x14ac:dyDescent="0.25">
      <c r="E2986">
        <v>97112</v>
      </c>
      <c r="F2986" t="e">
        <v>#N/A</v>
      </c>
      <c r="I2986" s="25">
        <v>76812</v>
      </c>
      <c r="J2986" s="46">
        <v>229.87</v>
      </c>
      <c r="K2986">
        <f t="shared" si="46"/>
        <v>76812</v>
      </c>
    </row>
    <row r="2987" spans="5:11" x14ac:dyDescent="0.25">
      <c r="E2987">
        <v>97113</v>
      </c>
      <c r="F2987" t="e">
        <v>#N/A</v>
      </c>
      <c r="I2987" s="25">
        <v>76813</v>
      </c>
      <c r="J2987" s="46">
        <v>134.19999999999999</v>
      </c>
      <c r="K2987">
        <f t="shared" si="46"/>
        <v>76813</v>
      </c>
    </row>
    <row r="2988" spans="5:11" x14ac:dyDescent="0.25">
      <c r="E2988">
        <v>97116</v>
      </c>
      <c r="F2988" t="e">
        <v>#N/A</v>
      </c>
      <c r="I2988" s="25">
        <v>76814</v>
      </c>
      <c r="J2988" s="46">
        <v>89.38</v>
      </c>
      <c r="K2988">
        <f t="shared" si="46"/>
        <v>76814</v>
      </c>
    </row>
    <row r="2989" spans="5:11" x14ac:dyDescent="0.25">
      <c r="E2989">
        <v>97124</v>
      </c>
      <c r="F2989" t="e">
        <v>#N/A</v>
      </c>
      <c r="I2989" s="25">
        <v>76815</v>
      </c>
      <c r="J2989" s="46">
        <v>93.88</v>
      </c>
      <c r="K2989">
        <f t="shared" si="46"/>
        <v>76815</v>
      </c>
    </row>
    <row r="2990" spans="5:11" x14ac:dyDescent="0.25">
      <c r="E2990">
        <v>97140</v>
      </c>
      <c r="F2990" t="e">
        <v>#N/A</v>
      </c>
      <c r="I2990" s="25">
        <v>76816</v>
      </c>
      <c r="J2990" s="46">
        <v>128.57</v>
      </c>
      <c r="K2990">
        <f t="shared" si="46"/>
        <v>76816</v>
      </c>
    </row>
    <row r="2991" spans="5:11" x14ac:dyDescent="0.25">
      <c r="E2991">
        <v>97150</v>
      </c>
      <c r="F2991" t="e">
        <v>#N/A</v>
      </c>
      <c r="I2991" s="25">
        <v>76817</v>
      </c>
      <c r="J2991" s="46">
        <v>108.41</v>
      </c>
      <c r="K2991">
        <f t="shared" si="46"/>
        <v>76817</v>
      </c>
    </row>
    <row r="2992" spans="5:11" x14ac:dyDescent="0.25">
      <c r="E2992">
        <v>97530</v>
      </c>
      <c r="F2992" t="e">
        <v>#N/A</v>
      </c>
      <c r="I2992" s="25">
        <v>76818</v>
      </c>
      <c r="J2992" s="46">
        <v>135.47</v>
      </c>
      <c r="K2992">
        <f t="shared" si="46"/>
        <v>76818</v>
      </c>
    </row>
    <row r="2993" spans="5:11" x14ac:dyDescent="0.25">
      <c r="E2993">
        <v>97532</v>
      </c>
      <c r="F2993" t="e">
        <v>#N/A</v>
      </c>
      <c r="I2993" s="25">
        <v>76819</v>
      </c>
      <c r="J2993" s="46">
        <v>98.66</v>
      </c>
      <c r="K2993">
        <f t="shared" si="46"/>
        <v>76819</v>
      </c>
    </row>
    <row r="2994" spans="5:11" x14ac:dyDescent="0.25">
      <c r="E2994">
        <v>97533</v>
      </c>
      <c r="F2994" t="e">
        <v>#N/A</v>
      </c>
      <c r="I2994" s="25">
        <v>76820</v>
      </c>
      <c r="J2994" s="46">
        <v>52.12</v>
      </c>
      <c r="K2994">
        <f t="shared" si="46"/>
        <v>76820</v>
      </c>
    </row>
    <row r="2995" spans="5:11" x14ac:dyDescent="0.25">
      <c r="E2995">
        <v>97535</v>
      </c>
      <c r="F2995" t="e">
        <v>#N/A</v>
      </c>
      <c r="I2995" s="25">
        <v>76821</v>
      </c>
      <c r="J2995" s="46">
        <v>103.74</v>
      </c>
      <c r="K2995">
        <f t="shared" si="46"/>
        <v>76821</v>
      </c>
    </row>
    <row r="2996" spans="5:11" x14ac:dyDescent="0.25">
      <c r="E2996">
        <v>97537</v>
      </c>
      <c r="F2996" t="e">
        <v>#N/A</v>
      </c>
      <c r="I2996" s="25">
        <v>76825</v>
      </c>
      <c r="J2996" s="46">
        <v>309.66000000000003</v>
      </c>
      <c r="K2996">
        <f t="shared" si="46"/>
        <v>76825</v>
      </c>
    </row>
    <row r="2997" spans="5:11" x14ac:dyDescent="0.25">
      <c r="E2997">
        <v>97542</v>
      </c>
      <c r="F2997" t="e">
        <v>#N/A</v>
      </c>
      <c r="I2997" s="25">
        <v>76826</v>
      </c>
      <c r="J2997" s="46">
        <v>183.46</v>
      </c>
      <c r="K2997">
        <f t="shared" si="46"/>
        <v>76826</v>
      </c>
    </row>
    <row r="2998" spans="5:11" x14ac:dyDescent="0.25">
      <c r="E2998">
        <v>97545</v>
      </c>
      <c r="F2998" t="e">
        <v>#N/A</v>
      </c>
      <c r="I2998" s="25">
        <v>76827</v>
      </c>
      <c r="J2998" s="46">
        <v>84.47</v>
      </c>
      <c r="K2998">
        <f t="shared" si="46"/>
        <v>76827</v>
      </c>
    </row>
    <row r="2999" spans="5:11" x14ac:dyDescent="0.25">
      <c r="E2999">
        <v>97546</v>
      </c>
      <c r="F2999" t="e">
        <v>#N/A</v>
      </c>
      <c r="I2999" s="25">
        <v>76828</v>
      </c>
      <c r="J2999" s="46">
        <v>59.16</v>
      </c>
      <c r="K2999">
        <f t="shared" si="46"/>
        <v>76828</v>
      </c>
    </row>
    <row r="3000" spans="5:11" x14ac:dyDescent="0.25">
      <c r="E3000">
        <v>97750</v>
      </c>
      <c r="F3000" t="e">
        <v>#N/A</v>
      </c>
      <c r="I3000" s="25">
        <v>76830</v>
      </c>
      <c r="J3000" s="46">
        <v>136.84</v>
      </c>
      <c r="K3000">
        <f t="shared" si="46"/>
        <v>76830</v>
      </c>
    </row>
    <row r="3001" spans="5:11" x14ac:dyDescent="0.25">
      <c r="E3001">
        <v>97755</v>
      </c>
      <c r="F3001" t="e">
        <v>#N/A</v>
      </c>
      <c r="I3001" s="25">
        <v>76831</v>
      </c>
      <c r="J3001" s="46">
        <v>132.69</v>
      </c>
      <c r="K3001">
        <f t="shared" si="46"/>
        <v>76831</v>
      </c>
    </row>
    <row r="3002" spans="5:11" x14ac:dyDescent="0.25">
      <c r="E3002">
        <v>97760</v>
      </c>
      <c r="F3002" t="e">
        <v>#N/A</v>
      </c>
      <c r="I3002" s="25">
        <v>76856</v>
      </c>
      <c r="J3002" s="46">
        <v>122.74</v>
      </c>
      <c r="K3002">
        <f t="shared" si="46"/>
        <v>76856</v>
      </c>
    </row>
    <row r="3003" spans="5:11" x14ac:dyDescent="0.25">
      <c r="E3003">
        <v>97761</v>
      </c>
      <c r="F3003" t="e">
        <v>#N/A</v>
      </c>
      <c r="I3003" s="25">
        <v>76857</v>
      </c>
      <c r="J3003" s="46">
        <v>52.54</v>
      </c>
      <c r="K3003">
        <f t="shared" si="46"/>
        <v>76857</v>
      </c>
    </row>
    <row r="3004" spans="5:11" x14ac:dyDescent="0.25">
      <c r="E3004">
        <v>97762</v>
      </c>
      <c r="F3004" t="e">
        <v>#N/A</v>
      </c>
      <c r="I3004" s="25">
        <v>76870</v>
      </c>
      <c r="J3004" s="46">
        <v>74.58</v>
      </c>
      <c r="K3004">
        <f t="shared" si="46"/>
        <v>76870</v>
      </c>
    </row>
    <row r="3005" spans="5:11" x14ac:dyDescent="0.25">
      <c r="E3005">
        <v>99175</v>
      </c>
      <c r="F3005" t="e">
        <v>#N/A</v>
      </c>
      <c r="I3005" s="25">
        <v>76872</v>
      </c>
      <c r="J3005" s="46">
        <v>104.64</v>
      </c>
      <c r="K3005">
        <f t="shared" si="46"/>
        <v>76872</v>
      </c>
    </row>
    <row r="3006" spans="5:11" x14ac:dyDescent="0.25">
      <c r="E3006">
        <v>99183</v>
      </c>
      <c r="F3006" t="e">
        <v>#N/A</v>
      </c>
      <c r="I3006" s="25">
        <v>76873</v>
      </c>
      <c r="J3006" s="46">
        <v>185.69</v>
      </c>
      <c r="K3006">
        <f t="shared" si="46"/>
        <v>76873</v>
      </c>
    </row>
    <row r="3007" spans="5:11" x14ac:dyDescent="0.25">
      <c r="E3007">
        <v>99184</v>
      </c>
      <c r="F3007" t="e">
        <v>#N/A</v>
      </c>
      <c r="I3007" s="25">
        <v>76881</v>
      </c>
      <c r="J3007" s="46">
        <v>128.19999999999999</v>
      </c>
      <c r="K3007">
        <f t="shared" si="46"/>
        <v>76881</v>
      </c>
    </row>
    <row r="3008" spans="5:11" x14ac:dyDescent="0.25">
      <c r="E3008">
        <v>99195</v>
      </c>
      <c r="F3008" t="e">
        <v>#N/A</v>
      </c>
      <c r="I3008" s="25">
        <v>76882</v>
      </c>
      <c r="J3008" s="46">
        <v>39.28</v>
      </c>
      <c r="K3008">
        <f t="shared" si="46"/>
        <v>76882</v>
      </c>
    </row>
    <row r="3009" spans="5:11" x14ac:dyDescent="0.25">
      <c r="E3009">
        <v>99201</v>
      </c>
      <c r="F3009" t="e">
        <v>#N/A</v>
      </c>
      <c r="I3009" s="25">
        <v>76885</v>
      </c>
      <c r="J3009" s="46">
        <v>163.63999999999999</v>
      </c>
      <c r="K3009">
        <f t="shared" si="46"/>
        <v>76885</v>
      </c>
    </row>
    <row r="3010" spans="5:11" x14ac:dyDescent="0.25">
      <c r="E3010">
        <v>99217</v>
      </c>
      <c r="F3010" t="e">
        <v>#N/A</v>
      </c>
      <c r="I3010" s="25">
        <v>76886</v>
      </c>
      <c r="J3010" s="46">
        <v>118.57</v>
      </c>
      <c r="K3010">
        <f t="shared" si="46"/>
        <v>76886</v>
      </c>
    </row>
    <row r="3011" spans="5:11" x14ac:dyDescent="0.25">
      <c r="E3011">
        <v>99218</v>
      </c>
      <c r="F3011" t="e">
        <v>#N/A</v>
      </c>
      <c r="I3011" s="25">
        <v>76930</v>
      </c>
      <c r="J3011" s="46">
        <v>0</v>
      </c>
      <c r="K3011">
        <f t="shared" si="46"/>
        <v>76930</v>
      </c>
    </row>
    <row r="3012" spans="5:11" x14ac:dyDescent="0.25">
      <c r="E3012">
        <v>99219</v>
      </c>
      <c r="F3012" t="e">
        <v>#N/A</v>
      </c>
      <c r="I3012" s="25">
        <v>76932</v>
      </c>
      <c r="J3012" s="46">
        <v>0</v>
      </c>
      <c r="K3012">
        <f t="shared" si="46"/>
        <v>76932</v>
      </c>
    </row>
    <row r="3013" spans="5:11" x14ac:dyDescent="0.25">
      <c r="E3013">
        <v>99220</v>
      </c>
      <c r="F3013" t="e">
        <v>#N/A</v>
      </c>
      <c r="I3013" s="25">
        <v>76936</v>
      </c>
      <c r="J3013" s="46">
        <v>303.08</v>
      </c>
      <c r="K3013">
        <f t="shared" si="46"/>
        <v>76936</v>
      </c>
    </row>
    <row r="3014" spans="5:11" x14ac:dyDescent="0.25">
      <c r="E3014">
        <v>99221</v>
      </c>
      <c r="F3014" t="e">
        <v>#N/A</v>
      </c>
      <c r="I3014" s="25">
        <v>76937</v>
      </c>
      <c r="J3014" s="46">
        <v>34.75</v>
      </c>
      <c r="K3014">
        <f t="shared" ref="K3014:K3077" si="47">VLOOKUP(I3014,$E$4:$F$3113,1,FALSE)</f>
        <v>76937</v>
      </c>
    </row>
    <row r="3015" spans="5:11" x14ac:dyDescent="0.25">
      <c r="E3015">
        <v>99222</v>
      </c>
      <c r="F3015" t="e">
        <v>#N/A</v>
      </c>
      <c r="I3015" s="25">
        <v>76940</v>
      </c>
      <c r="J3015" s="46">
        <v>0</v>
      </c>
      <c r="K3015">
        <f t="shared" si="47"/>
        <v>76940</v>
      </c>
    </row>
    <row r="3016" spans="5:11" x14ac:dyDescent="0.25">
      <c r="E3016">
        <v>99223</v>
      </c>
      <c r="F3016" t="e">
        <v>#N/A</v>
      </c>
      <c r="I3016" s="25">
        <v>76941</v>
      </c>
      <c r="J3016" s="46">
        <v>0</v>
      </c>
      <c r="K3016">
        <f t="shared" si="47"/>
        <v>76941</v>
      </c>
    </row>
    <row r="3017" spans="5:11" x14ac:dyDescent="0.25">
      <c r="E3017">
        <v>99224</v>
      </c>
      <c r="F3017" t="e">
        <v>#N/A</v>
      </c>
      <c r="I3017" s="25">
        <v>76942</v>
      </c>
      <c r="J3017" s="46">
        <v>66.819999999999993</v>
      </c>
      <c r="K3017">
        <f t="shared" si="47"/>
        <v>76942</v>
      </c>
    </row>
    <row r="3018" spans="5:11" x14ac:dyDescent="0.25">
      <c r="E3018">
        <v>99225</v>
      </c>
      <c r="F3018" t="e">
        <v>#N/A</v>
      </c>
      <c r="I3018" s="25">
        <v>76945</v>
      </c>
      <c r="J3018" s="46">
        <v>0</v>
      </c>
      <c r="K3018">
        <f t="shared" si="47"/>
        <v>76945</v>
      </c>
    </row>
    <row r="3019" spans="5:11" x14ac:dyDescent="0.25">
      <c r="E3019">
        <v>99226</v>
      </c>
      <c r="F3019" t="e">
        <v>#N/A</v>
      </c>
      <c r="I3019" s="25">
        <v>76946</v>
      </c>
      <c r="J3019" s="46">
        <v>36.049999999999997</v>
      </c>
      <c r="K3019">
        <f t="shared" si="47"/>
        <v>76946</v>
      </c>
    </row>
    <row r="3020" spans="5:11" x14ac:dyDescent="0.25">
      <c r="E3020">
        <v>99231</v>
      </c>
      <c r="F3020" t="e">
        <v>#N/A</v>
      </c>
      <c r="I3020" s="25">
        <v>76948</v>
      </c>
      <c r="J3020" s="46">
        <v>76.88</v>
      </c>
      <c r="K3020">
        <f t="shared" si="47"/>
        <v>76948</v>
      </c>
    </row>
    <row r="3021" spans="5:11" x14ac:dyDescent="0.25">
      <c r="E3021">
        <v>99232</v>
      </c>
      <c r="F3021" t="e">
        <v>#N/A</v>
      </c>
      <c r="I3021" s="25">
        <v>76965</v>
      </c>
      <c r="J3021" s="46">
        <v>97.85</v>
      </c>
      <c r="K3021">
        <f t="shared" si="47"/>
        <v>76965</v>
      </c>
    </row>
    <row r="3022" spans="5:11" x14ac:dyDescent="0.25">
      <c r="E3022">
        <v>99233</v>
      </c>
      <c r="F3022" t="e">
        <v>#N/A</v>
      </c>
      <c r="I3022" s="25">
        <v>76970</v>
      </c>
      <c r="J3022" s="46">
        <v>104.47</v>
      </c>
      <c r="K3022">
        <f t="shared" si="47"/>
        <v>76970</v>
      </c>
    </row>
    <row r="3023" spans="5:11" x14ac:dyDescent="0.25">
      <c r="E3023">
        <v>99234</v>
      </c>
      <c r="F3023" t="e">
        <v>#N/A</v>
      </c>
      <c r="I3023" s="25">
        <v>76975</v>
      </c>
      <c r="J3023" s="46">
        <v>0</v>
      </c>
      <c r="K3023">
        <f t="shared" si="47"/>
        <v>76975</v>
      </c>
    </row>
    <row r="3024" spans="5:11" x14ac:dyDescent="0.25">
      <c r="E3024">
        <v>99235</v>
      </c>
      <c r="F3024" t="e">
        <v>#N/A</v>
      </c>
      <c r="I3024" s="25">
        <v>76977</v>
      </c>
      <c r="J3024" s="46">
        <v>7.85</v>
      </c>
      <c r="K3024">
        <f t="shared" si="47"/>
        <v>76977</v>
      </c>
    </row>
    <row r="3025" spans="5:11" x14ac:dyDescent="0.25">
      <c r="E3025">
        <v>99236</v>
      </c>
      <c r="F3025" t="e">
        <v>#N/A</v>
      </c>
      <c r="I3025" s="25">
        <v>76998</v>
      </c>
      <c r="J3025" s="46">
        <v>0</v>
      </c>
      <c r="K3025">
        <f t="shared" si="47"/>
        <v>76998</v>
      </c>
    </row>
    <row r="3026" spans="5:11" x14ac:dyDescent="0.25">
      <c r="E3026">
        <v>99238</v>
      </c>
      <c r="F3026" t="e">
        <v>#N/A</v>
      </c>
      <c r="I3026" s="25">
        <v>77001</v>
      </c>
      <c r="J3026" s="46">
        <v>78.36</v>
      </c>
      <c r="K3026">
        <f t="shared" si="47"/>
        <v>77001</v>
      </c>
    </row>
    <row r="3027" spans="5:11" x14ac:dyDescent="0.25">
      <c r="E3027">
        <v>99239</v>
      </c>
      <c r="F3027" t="e">
        <v>#N/A</v>
      </c>
      <c r="I3027" s="25">
        <v>77002</v>
      </c>
      <c r="J3027" s="46">
        <v>103.54</v>
      </c>
      <c r="K3027">
        <f t="shared" si="47"/>
        <v>77002</v>
      </c>
    </row>
    <row r="3028" spans="5:11" x14ac:dyDescent="0.25">
      <c r="E3028">
        <v>99281</v>
      </c>
      <c r="F3028" t="e">
        <v>#N/A</v>
      </c>
      <c r="I3028" s="25">
        <v>77003</v>
      </c>
      <c r="J3028" s="46">
        <v>94.88</v>
      </c>
      <c r="K3028">
        <f t="shared" si="47"/>
        <v>77003</v>
      </c>
    </row>
    <row r="3029" spans="5:11" x14ac:dyDescent="0.25">
      <c r="E3029">
        <v>99282</v>
      </c>
      <c r="F3029" t="e">
        <v>#N/A</v>
      </c>
      <c r="I3029" s="25">
        <v>77011</v>
      </c>
      <c r="J3029" s="46">
        <v>248.52</v>
      </c>
      <c r="K3029">
        <f t="shared" si="47"/>
        <v>77011</v>
      </c>
    </row>
    <row r="3030" spans="5:11" x14ac:dyDescent="0.25">
      <c r="E3030">
        <v>99283</v>
      </c>
      <c r="F3030" t="e">
        <v>#N/A</v>
      </c>
      <c r="I3030" s="25">
        <v>77012</v>
      </c>
      <c r="J3030" s="46">
        <v>137.53</v>
      </c>
      <c r="K3030">
        <f t="shared" si="47"/>
        <v>77012</v>
      </c>
    </row>
    <row r="3031" spans="5:11" x14ac:dyDescent="0.25">
      <c r="E3031">
        <v>99284</v>
      </c>
      <c r="F3031" t="e">
        <v>#N/A</v>
      </c>
      <c r="I3031" s="25">
        <v>77013</v>
      </c>
      <c r="J3031" s="46">
        <v>0</v>
      </c>
      <c r="K3031">
        <f t="shared" si="47"/>
        <v>77013</v>
      </c>
    </row>
    <row r="3032" spans="5:11" x14ac:dyDescent="0.25">
      <c r="E3032">
        <v>99285</v>
      </c>
      <c r="F3032" t="e">
        <v>#N/A</v>
      </c>
      <c r="I3032" s="25">
        <v>77014</v>
      </c>
      <c r="J3032" s="46">
        <v>130.62</v>
      </c>
      <c r="K3032">
        <f t="shared" si="47"/>
        <v>77014</v>
      </c>
    </row>
    <row r="3033" spans="5:11" x14ac:dyDescent="0.25">
      <c r="E3033">
        <v>99304</v>
      </c>
      <c r="F3033" t="e">
        <v>#N/A</v>
      </c>
      <c r="I3033" s="25">
        <v>77021</v>
      </c>
      <c r="J3033" s="46">
        <v>451.68</v>
      </c>
      <c r="K3033">
        <f t="shared" si="47"/>
        <v>77021</v>
      </c>
    </row>
    <row r="3034" spans="5:11" x14ac:dyDescent="0.25">
      <c r="E3034">
        <v>99305</v>
      </c>
      <c r="F3034" t="e">
        <v>#N/A</v>
      </c>
      <c r="I3034" s="25">
        <v>77022</v>
      </c>
      <c r="J3034" s="46">
        <v>0</v>
      </c>
      <c r="K3034">
        <f t="shared" si="47"/>
        <v>77022</v>
      </c>
    </row>
    <row r="3035" spans="5:11" x14ac:dyDescent="0.25">
      <c r="E3035">
        <v>99306</v>
      </c>
      <c r="F3035" t="e">
        <v>#N/A</v>
      </c>
      <c r="I3035" s="25">
        <v>77051</v>
      </c>
      <c r="J3035" s="46">
        <v>9.0500000000000007</v>
      </c>
      <c r="K3035">
        <f t="shared" si="47"/>
        <v>77051</v>
      </c>
    </row>
    <row r="3036" spans="5:11" x14ac:dyDescent="0.25">
      <c r="E3036">
        <v>99307</v>
      </c>
      <c r="F3036" t="e">
        <v>#N/A</v>
      </c>
      <c r="I3036" s="25">
        <v>77052</v>
      </c>
      <c r="J3036" s="46">
        <v>9.0500000000000007</v>
      </c>
      <c r="K3036">
        <f t="shared" si="47"/>
        <v>77052</v>
      </c>
    </row>
    <row r="3037" spans="5:11" x14ac:dyDescent="0.25">
      <c r="E3037">
        <v>99308</v>
      </c>
      <c r="F3037" t="e">
        <v>#N/A</v>
      </c>
      <c r="I3037" s="25">
        <v>77053</v>
      </c>
      <c r="J3037" s="46">
        <v>64.73</v>
      </c>
      <c r="K3037">
        <f t="shared" si="47"/>
        <v>77053</v>
      </c>
    </row>
    <row r="3038" spans="5:11" x14ac:dyDescent="0.25">
      <c r="E3038">
        <v>99309</v>
      </c>
      <c r="F3038" t="e">
        <v>#N/A</v>
      </c>
      <c r="I3038" s="25">
        <v>77054</v>
      </c>
      <c r="J3038" s="46">
        <v>85.34</v>
      </c>
      <c r="K3038">
        <f t="shared" si="47"/>
        <v>77054</v>
      </c>
    </row>
    <row r="3039" spans="5:11" x14ac:dyDescent="0.25">
      <c r="E3039">
        <v>99310</v>
      </c>
      <c r="F3039" t="e">
        <v>#N/A</v>
      </c>
      <c r="I3039" s="25">
        <v>77055</v>
      </c>
      <c r="J3039" s="46">
        <v>98.94</v>
      </c>
      <c r="K3039">
        <f t="shared" si="47"/>
        <v>77055</v>
      </c>
    </row>
    <row r="3040" spans="5:11" x14ac:dyDescent="0.25">
      <c r="E3040">
        <v>99315</v>
      </c>
      <c r="F3040" t="e">
        <v>#N/A</v>
      </c>
      <c r="I3040" s="25">
        <v>77056</v>
      </c>
      <c r="J3040" s="46">
        <v>127.32</v>
      </c>
      <c r="K3040">
        <f t="shared" si="47"/>
        <v>77056</v>
      </c>
    </row>
    <row r="3041" spans="5:11" x14ac:dyDescent="0.25">
      <c r="E3041">
        <v>99316</v>
      </c>
      <c r="F3041" t="e">
        <v>#N/A</v>
      </c>
      <c r="I3041" s="25">
        <v>77057</v>
      </c>
      <c r="J3041" s="46">
        <v>90.48</v>
      </c>
      <c r="K3041">
        <f t="shared" si="47"/>
        <v>77057</v>
      </c>
    </row>
    <row r="3042" spans="5:11" x14ac:dyDescent="0.25">
      <c r="E3042">
        <v>99318</v>
      </c>
      <c r="F3042" t="e">
        <v>#N/A</v>
      </c>
      <c r="I3042" s="25">
        <v>77058</v>
      </c>
      <c r="J3042" s="46">
        <v>603.85</v>
      </c>
      <c r="K3042">
        <f t="shared" si="47"/>
        <v>77058</v>
      </c>
    </row>
    <row r="3043" spans="5:11" x14ac:dyDescent="0.25">
      <c r="E3043">
        <v>99324</v>
      </c>
      <c r="F3043" t="e">
        <v>#N/A</v>
      </c>
      <c r="I3043" s="25">
        <v>77059</v>
      </c>
      <c r="J3043" s="46">
        <v>600.63</v>
      </c>
      <c r="K3043">
        <f t="shared" si="47"/>
        <v>77059</v>
      </c>
    </row>
    <row r="3044" spans="5:11" x14ac:dyDescent="0.25">
      <c r="E3044">
        <v>99325</v>
      </c>
      <c r="F3044" t="e">
        <v>#N/A</v>
      </c>
      <c r="I3044" s="25">
        <v>77063</v>
      </c>
      <c r="J3044" s="46">
        <v>60.65</v>
      </c>
      <c r="K3044">
        <f t="shared" si="47"/>
        <v>77063</v>
      </c>
    </row>
    <row r="3045" spans="5:11" x14ac:dyDescent="0.25">
      <c r="E3045">
        <v>99326</v>
      </c>
      <c r="F3045" t="e">
        <v>#N/A</v>
      </c>
      <c r="I3045" s="25">
        <v>77071</v>
      </c>
      <c r="J3045" s="46">
        <v>53.22</v>
      </c>
      <c r="K3045">
        <f t="shared" si="47"/>
        <v>77071</v>
      </c>
    </row>
    <row r="3046" spans="5:11" x14ac:dyDescent="0.25">
      <c r="E3046">
        <v>99327</v>
      </c>
      <c r="F3046" t="e">
        <v>#N/A</v>
      </c>
      <c r="I3046" s="25">
        <v>77072</v>
      </c>
      <c r="J3046" s="46">
        <v>25.48</v>
      </c>
      <c r="K3046">
        <f t="shared" si="47"/>
        <v>77072</v>
      </c>
    </row>
    <row r="3047" spans="5:11" x14ac:dyDescent="0.25">
      <c r="E3047">
        <v>99328</v>
      </c>
      <c r="F3047" t="e">
        <v>#N/A</v>
      </c>
      <c r="I3047" s="25">
        <v>77073</v>
      </c>
      <c r="J3047" s="46">
        <v>39.68</v>
      </c>
      <c r="K3047">
        <f t="shared" si="47"/>
        <v>77073</v>
      </c>
    </row>
    <row r="3048" spans="5:11" x14ac:dyDescent="0.25">
      <c r="E3048">
        <v>99334</v>
      </c>
      <c r="F3048" t="e">
        <v>#N/A</v>
      </c>
      <c r="I3048" s="25">
        <v>77074</v>
      </c>
      <c r="J3048" s="46">
        <v>71.25</v>
      </c>
      <c r="K3048">
        <f t="shared" si="47"/>
        <v>77074</v>
      </c>
    </row>
    <row r="3049" spans="5:11" x14ac:dyDescent="0.25">
      <c r="E3049">
        <v>99335</v>
      </c>
      <c r="F3049" t="e">
        <v>#N/A</v>
      </c>
      <c r="I3049" s="25">
        <v>77075</v>
      </c>
      <c r="J3049" s="46">
        <v>97.1</v>
      </c>
      <c r="K3049">
        <f t="shared" si="47"/>
        <v>77075</v>
      </c>
    </row>
    <row r="3050" spans="5:11" x14ac:dyDescent="0.25">
      <c r="E3050">
        <v>99336</v>
      </c>
      <c r="F3050" t="e">
        <v>#N/A</v>
      </c>
      <c r="I3050" s="25">
        <v>77076</v>
      </c>
      <c r="J3050" s="46">
        <v>106.19</v>
      </c>
      <c r="K3050">
        <f t="shared" si="47"/>
        <v>77076</v>
      </c>
    </row>
    <row r="3051" spans="5:11" x14ac:dyDescent="0.25">
      <c r="E3051">
        <v>99337</v>
      </c>
      <c r="F3051" t="e">
        <v>#N/A</v>
      </c>
      <c r="I3051" s="25">
        <v>77077</v>
      </c>
      <c r="J3051" s="46">
        <v>41.15</v>
      </c>
      <c r="K3051">
        <f t="shared" si="47"/>
        <v>77077</v>
      </c>
    </row>
    <row r="3052" spans="5:11" x14ac:dyDescent="0.25">
      <c r="E3052">
        <v>99341</v>
      </c>
      <c r="F3052" t="e">
        <v>#N/A</v>
      </c>
      <c r="I3052" s="25">
        <v>77078</v>
      </c>
      <c r="J3052" s="46">
        <v>127.98</v>
      </c>
      <c r="K3052">
        <f t="shared" si="47"/>
        <v>77078</v>
      </c>
    </row>
    <row r="3053" spans="5:11" x14ac:dyDescent="0.25">
      <c r="E3053">
        <v>99342</v>
      </c>
      <c r="F3053" t="e">
        <v>#N/A</v>
      </c>
      <c r="I3053" s="25">
        <v>77080</v>
      </c>
      <c r="J3053" s="46">
        <v>45.98</v>
      </c>
      <c r="K3053">
        <f t="shared" si="47"/>
        <v>77080</v>
      </c>
    </row>
    <row r="3054" spans="5:11" x14ac:dyDescent="0.25">
      <c r="E3054">
        <v>99343</v>
      </c>
      <c r="F3054" t="e">
        <v>#N/A</v>
      </c>
      <c r="I3054" s="25">
        <v>77081</v>
      </c>
      <c r="J3054" s="46">
        <v>31.01</v>
      </c>
      <c r="K3054">
        <f t="shared" si="47"/>
        <v>77081</v>
      </c>
    </row>
    <row r="3055" spans="5:11" x14ac:dyDescent="0.25">
      <c r="E3055">
        <v>99344</v>
      </c>
      <c r="F3055" t="e">
        <v>#N/A</v>
      </c>
      <c r="I3055" s="25">
        <v>77084</v>
      </c>
      <c r="J3055" s="46">
        <v>436.41</v>
      </c>
      <c r="K3055">
        <f t="shared" si="47"/>
        <v>77084</v>
      </c>
    </row>
    <row r="3056" spans="5:11" x14ac:dyDescent="0.25">
      <c r="E3056">
        <v>99345</v>
      </c>
      <c r="F3056" t="e">
        <v>#N/A</v>
      </c>
      <c r="I3056" s="25">
        <v>77085</v>
      </c>
      <c r="J3056" s="46">
        <v>62.93</v>
      </c>
      <c r="K3056">
        <f t="shared" si="47"/>
        <v>77085</v>
      </c>
    </row>
    <row r="3057" spans="5:11" x14ac:dyDescent="0.25">
      <c r="E3057">
        <v>99347</v>
      </c>
      <c r="F3057" t="e">
        <v>#N/A</v>
      </c>
      <c r="I3057" s="25">
        <v>77086</v>
      </c>
      <c r="J3057" s="46">
        <v>39.65</v>
      </c>
      <c r="K3057">
        <f t="shared" si="47"/>
        <v>77086</v>
      </c>
    </row>
    <row r="3058" spans="5:11" x14ac:dyDescent="0.25">
      <c r="E3058">
        <v>99348</v>
      </c>
      <c r="F3058" t="e">
        <v>#N/A</v>
      </c>
      <c r="I3058" s="25">
        <v>77261</v>
      </c>
      <c r="J3058" s="46">
        <v>81.11</v>
      </c>
      <c r="K3058">
        <f t="shared" si="47"/>
        <v>77261</v>
      </c>
    </row>
    <row r="3059" spans="5:11" x14ac:dyDescent="0.25">
      <c r="E3059">
        <v>99349</v>
      </c>
      <c r="F3059" t="e">
        <v>#N/A</v>
      </c>
      <c r="I3059" s="25">
        <v>77262</v>
      </c>
      <c r="J3059" s="46">
        <v>121.15</v>
      </c>
      <c r="K3059">
        <f t="shared" si="47"/>
        <v>77262</v>
      </c>
    </row>
    <row r="3060" spans="5:11" x14ac:dyDescent="0.25">
      <c r="E3060">
        <v>99350</v>
      </c>
      <c r="F3060" t="e">
        <v>#N/A</v>
      </c>
      <c r="I3060" s="25">
        <v>77263</v>
      </c>
      <c r="J3060" s="46">
        <v>176.98</v>
      </c>
      <c r="K3060">
        <f t="shared" si="47"/>
        <v>77263</v>
      </c>
    </row>
    <row r="3061" spans="5:11" x14ac:dyDescent="0.25">
      <c r="E3061">
        <v>99354</v>
      </c>
      <c r="F3061" t="e">
        <v>#N/A</v>
      </c>
      <c r="I3061" s="25">
        <v>77280</v>
      </c>
      <c r="J3061" s="46">
        <v>308</v>
      </c>
      <c r="K3061">
        <f t="shared" si="47"/>
        <v>77280</v>
      </c>
    </row>
    <row r="3062" spans="5:11" x14ac:dyDescent="0.25">
      <c r="E3062">
        <v>99355</v>
      </c>
      <c r="F3062" t="e">
        <v>#N/A</v>
      </c>
      <c r="I3062" s="25">
        <v>77285</v>
      </c>
      <c r="J3062" s="46">
        <v>485.97</v>
      </c>
      <c r="K3062">
        <f t="shared" si="47"/>
        <v>77285</v>
      </c>
    </row>
    <row r="3063" spans="5:11" x14ac:dyDescent="0.25">
      <c r="E3063">
        <v>99356</v>
      </c>
      <c r="F3063" t="e">
        <v>#N/A</v>
      </c>
      <c r="I3063" s="25">
        <v>77290</v>
      </c>
      <c r="J3063" s="46">
        <v>579.98</v>
      </c>
      <c r="K3063">
        <f t="shared" si="47"/>
        <v>77290</v>
      </c>
    </row>
    <row r="3064" spans="5:11" x14ac:dyDescent="0.25">
      <c r="E3064">
        <v>99357</v>
      </c>
      <c r="F3064" t="e">
        <v>#N/A</v>
      </c>
      <c r="I3064" s="25">
        <v>77293</v>
      </c>
      <c r="J3064" s="46">
        <v>522.78</v>
      </c>
      <c r="K3064">
        <f t="shared" si="47"/>
        <v>77293</v>
      </c>
    </row>
    <row r="3065" spans="5:11" x14ac:dyDescent="0.25">
      <c r="E3065">
        <v>99415</v>
      </c>
      <c r="F3065" t="e">
        <v>#N/A</v>
      </c>
      <c r="I3065" s="25">
        <v>77295</v>
      </c>
      <c r="J3065" s="46">
        <v>542.23</v>
      </c>
      <c r="K3065">
        <f t="shared" si="47"/>
        <v>77295</v>
      </c>
    </row>
    <row r="3066" spans="5:11" x14ac:dyDescent="0.25">
      <c r="E3066">
        <v>99416</v>
      </c>
      <c r="F3066" t="e">
        <v>#N/A</v>
      </c>
      <c r="I3066" s="25">
        <v>77300</v>
      </c>
      <c r="J3066" s="46">
        <v>73.459999999999994</v>
      </c>
      <c r="K3066">
        <f t="shared" si="47"/>
        <v>77300</v>
      </c>
    </row>
    <row r="3067" spans="5:11" x14ac:dyDescent="0.25">
      <c r="E3067">
        <v>99455</v>
      </c>
      <c r="F3067" t="e">
        <v>#N/A</v>
      </c>
      <c r="I3067" s="25">
        <v>77301</v>
      </c>
      <c r="J3067" s="46">
        <v>2192.4899999999998</v>
      </c>
      <c r="K3067">
        <f t="shared" si="47"/>
        <v>77301</v>
      </c>
    </row>
    <row r="3068" spans="5:11" x14ac:dyDescent="0.25">
      <c r="E3068">
        <v>99456</v>
      </c>
      <c r="F3068" t="e">
        <v>#N/A</v>
      </c>
      <c r="I3068" s="25">
        <v>77306</v>
      </c>
      <c r="J3068" s="46">
        <v>164.87</v>
      </c>
      <c r="K3068">
        <f t="shared" si="47"/>
        <v>77306</v>
      </c>
    </row>
    <row r="3069" spans="5:11" x14ac:dyDescent="0.25">
      <c r="E3069">
        <v>99460</v>
      </c>
      <c r="F3069" t="e">
        <v>#N/A</v>
      </c>
      <c r="I3069" s="25">
        <v>77307</v>
      </c>
      <c r="J3069" s="46">
        <v>317.70999999999998</v>
      </c>
      <c r="K3069">
        <f t="shared" si="47"/>
        <v>77307</v>
      </c>
    </row>
    <row r="3070" spans="5:11" x14ac:dyDescent="0.25">
      <c r="E3070">
        <v>99462</v>
      </c>
      <c r="F3070" t="e">
        <v>#N/A</v>
      </c>
      <c r="I3070" s="25">
        <v>77316</v>
      </c>
      <c r="J3070" s="46">
        <v>209.57</v>
      </c>
      <c r="K3070">
        <f t="shared" si="47"/>
        <v>77316</v>
      </c>
    </row>
    <row r="3071" spans="5:11" x14ac:dyDescent="0.25">
      <c r="E3071">
        <v>99463</v>
      </c>
      <c r="F3071" t="e">
        <v>#N/A</v>
      </c>
      <c r="I3071" s="25">
        <v>77317</v>
      </c>
      <c r="J3071" s="46">
        <v>272.83999999999997</v>
      </c>
      <c r="K3071">
        <f t="shared" si="47"/>
        <v>77317</v>
      </c>
    </row>
    <row r="3072" spans="5:11" x14ac:dyDescent="0.25">
      <c r="E3072">
        <v>99464</v>
      </c>
      <c r="F3072" t="e">
        <v>#N/A</v>
      </c>
      <c r="I3072" s="25">
        <v>77318</v>
      </c>
      <c r="J3072" s="46">
        <v>392.59</v>
      </c>
      <c r="K3072">
        <f t="shared" si="47"/>
        <v>77318</v>
      </c>
    </row>
    <row r="3073" spans="5:11" x14ac:dyDescent="0.25">
      <c r="E3073">
        <v>99465</v>
      </c>
      <c r="F3073" t="e">
        <v>#N/A</v>
      </c>
      <c r="I3073" s="25">
        <v>77321</v>
      </c>
      <c r="J3073" s="46">
        <v>102.07</v>
      </c>
      <c r="K3073">
        <f t="shared" si="47"/>
        <v>77321</v>
      </c>
    </row>
    <row r="3074" spans="5:11" x14ac:dyDescent="0.25">
      <c r="E3074">
        <v>99466</v>
      </c>
      <c r="F3074" t="e">
        <v>#N/A</v>
      </c>
      <c r="I3074" s="25">
        <v>77331</v>
      </c>
      <c r="J3074" s="46">
        <v>69.33</v>
      </c>
      <c r="K3074">
        <f t="shared" si="47"/>
        <v>77331</v>
      </c>
    </row>
    <row r="3075" spans="5:11" x14ac:dyDescent="0.25">
      <c r="E3075">
        <v>99467</v>
      </c>
      <c r="F3075" t="e">
        <v>#N/A</v>
      </c>
      <c r="I3075" s="25">
        <v>77332</v>
      </c>
      <c r="J3075" s="46">
        <v>92.28</v>
      </c>
      <c r="K3075">
        <f t="shared" si="47"/>
        <v>77332</v>
      </c>
    </row>
    <row r="3076" spans="5:11" x14ac:dyDescent="0.25">
      <c r="E3076">
        <v>99468</v>
      </c>
      <c r="F3076" t="e">
        <v>#N/A</v>
      </c>
      <c r="I3076" s="25">
        <v>77333</v>
      </c>
      <c r="J3076" s="46">
        <v>57.35</v>
      </c>
      <c r="K3076">
        <f t="shared" si="47"/>
        <v>77333</v>
      </c>
    </row>
    <row r="3077" spans="5:11" x14ac:dyDescent="0.25">
      <c r="E3077">
        <v>99469</v>
      </c>
      <c r="F3077" t="e">
        <v>#N/A</v>
      </c>
      <c r="I3077" s="25">
        <v>77334</v>
      </c>
      <c r="J3077" s="46">
        <v>169.09</v>
      </c>
      <c r="K3077">
        <f t="shared" si="47"/>
        <v>77334</v>
      </c>
    </row>
    <row r="3078" spans="5:11" x14ac:dyDescent="0.25">
      <c r="E3078">
        <v>99471</v>
      </c>
      <c r="F3078" t="e">
        <v>#N/A</v>
      </c>
      <c r="I3078" s="25">
        <v>77336</v>
      </c>
      <c r="J3078" s="46">
        <v>90.14</v>
      </c>
      <c r="K3078">
        <f t="shared" ref="K3078:K3141" si="48">VLOOKUP(I3078,$E$4:$F$3113,1,FALSE)</f>
        <v>77336</v>
      </c>
    </row>
    <row r="3079" spans="5:11" x14ac:dyDescent="0.25">
      <c r="E3079">
        <v>99472</v>
      </c>
      <c r="F3079" t="e">
        <v>#N/A</v>
      </c>
      <c r="I3079" s="25">
        <v>77338</v>
      </c>
      <c r="J3079" s="46">
        <v>561.95000000000005</v>
      </c>
      <c r="K3079">
        <f t="shared" si="48"/>
        <v>77338</v>
      </c>
    </row>
    <row r="3080" spans="5:11" x14ac:dyDescent="0.25">
      <c r="E3080">
        <v>99475</v>
      </c>
      <c r="F3080" t="e">
        <v>#N/A</v>
      </c>
      <c r="I3080" s="25">
        <v>77370</v>
      </c>
      <c r="J3080" s="46">
        <v>138.41</v>
      </c>
      <c r="K3080">
        <f t="shared" si="48"/>
        <v>77370</v>
      </c>
    </row>
    <row r="3081" spans="5:11" x14ac:dyDescent="0.25">
      <c r="E3081">
        <v>99476</v>
      </c>
      <c r="F3081" t="e">
        <v>#N/A</v>
      </c>
      <c r="I3081" s="25">
        <v>77372</v>
      </c>
      <c r="J3081" s="46">
        <v>1219.07</v>
      </c>
      <c r="K3081">
        <f t="shared" si="48"/>
        <v>77372</v>
      </c>
    </row>
    <row r="3082" spans="5:11" x14ac:dyDescent="0.25">
      <c r="E3082">
        <v>99477</v>
      </c>
      <c r="F3082" t="e">
        <v>#N/A</v>
      </c>
      <c r="I3082" s="25">
        <v>77373</v>
      </c>
      <c r="J3082" s="46">
        <v>1549.72</v>
      </c>
      <c r="K3082">
        <f t="shared" si="48"/>
        <v>77373</v>
      </c>
    </row>
    <row r="3083" spans="5:11" x14ac:dyDescent="0.25">
      <c r="E3083">
        <v>99478</v>
      </c>
      <c r="F3083" t="e">
        <v>#N/A</v>
      </c>
      <c r="I3083" s="25">
        <v>77401</v>
      </c>
      <c r="J3083" s="46">
        <v>27.38</v>
      </c>
      <c r="K3083">
        <f t="shared" si="48"/>
        <v>77401</v>
      </c>
    </row>
    <row r="3084" spans="5:11" x14ac:dyDescent="0.25">
      <c r="E3084">
        <v>99479</v>
      </c>
      <c r="F3084" t="e">
        <v>#N/A</v>
      </c>
      <c r="I3084" s="25">
        <v>77417</v>
      </c>
      <c r="J3084" s="46">
        <v>12.47</v>
      </c>
      <c r="K3084">
        <f t="shared" si="48"/>
        <v>77417</v>
      </c>
    </row>
    <row r="3085" spans="5:11" x14ac:dyDescent="0.25">
      <c r="E3085">
        <v>99480</v>
      </c>
      <c r="F3085" t="e">
        <v>#N/A</v>
      </c>
      <c r="I3085" s="25">
        <v>74018</v>
      </c>
      <c r="J3085" s="46">
        <v>29.65</v>
      </c>
      <c r="K3085">
        <f t="shared" si="48"/>
        <v>74018</v>
      </c>
    </row>
    <row r="3086" spans="5:11" x14ac:dyDescent="0.25">
      <c r="E3086">
        <v>90371</v>
      </c>
      <c r="F3086" t="e">
        <v>#N/A</v>
      </c>
      <c r="I3086" s="25">
        <v>74019</v>
      </c>
      <c r="J3086" s="46">
        <v>36.130000000000003</v>
      </c>
      <c r="K3086">
        <f t="shared" si="48"/>
        <v>74019</v>
      </c>
    </row>
    <row r="3087" spans="5:11" x14ac:dyDescent="0.25">
      <c r="E3087">
        <v>90375</v>
      </c>
      <c r="F3087" t="e">
        <v>#N/A</v>
      </c>
      <c r="I3087" s="25">
        <v>74021</v>
      </c>
      <c r="J3087" s="46">
        <v>42.35</v>
      </c>
      <c r="K3087">
        <f t="shared" si="48"/>
        <v>74021</v>
      </c>
    </row>
    <row r="3088" spans="5:11" x14ac:dyDescent="0.25">
      <c r="E3088">
        <v>90376</v>
      </c>
      <c r="F3088" t="e">
        <v>#N/A</v>
      </c>
      <c r="I3088" s="25">
        <v>77427</v>
      </c>
      <c r="J3088" s="46">
        <v>198.7</v>
      </c>
      <c r="K3088">
        <f t="shared" si="48"/>
        <v>77427</v>
      </c>
    </row>
    <row r="3089" spans="5:11" x14ac:dyDescent="0.25">
      <c r="E3089">
        <v>90585</v>
      </c>
      <c r="F3089" t="e">
        <v>#N/A</v>
      </c>
      <c r="I3089" s="25">
        <v>77431</v>
      </c>
      <c r="J3089" s="46">
        <v>109.36</v>
      </c>
      <c r="K3089">
        <f t="shared" si="48"/>
        <v>77431</v>
      </c>
    </row>
    <row r="3090" spans="5:11" x14ac:dyDescent="0.25">
      <c r="E3090">
        <v>90586</v>
      </c>
      <c r="F3090" t="e">
        <v>#N/A</v>
      </c>
      <c r="I3090" s="25">
        <v>77432</v>
      </c>
      <c r="J3090" s="46">
        <v>446.62</v>
      </c>
      <c r="K3090">
        <f t="shared" si="48"/>
        <v>77432</v>
      </c>
    </row>
    <row r="3091" spans="5:11" x14ac:dyDescent="0.25">
      <c r="E3091">
        <v>90630</v>
      </c>
      <c r="F3091" t="e">
        <v>#N/A</v>
      </c>
      <c r="I3091" s="25">
        <v>77435</v>
      </c>
      <c r="J3091" s="46">
        <v>673.81</v>
      </c>
      <c r="K3091">
        <f t="shared" si="48"/>
        <v>77435</v>
      </c>
    </row>
    <row r="3092" spans="5:11" x14ac:dyDescent="0.25">
      <c r="E3092">
        <v>90632</v>
      </c>
      <c r="F3092" t="e">
        <v>#N/A</v>
      </c>
      <c r="I3092" s="25">
        <v>77469</v>
      </c>
      <c r="J3092" s="46">
        <v>345.48</v>
      </c>
      <c r="K3092">
        <f t="shared" si="48"/>
        <v>77469</v>
      </c>
    </row>
    <row r="3093" spans="5:11" x14ac:dyDescent="0.25">
      <c r="E3093">
        <v>90656</v>
      </c>
      <c r="F3093" t="e">
        <v>#N/A</v>
      </c>
      <c r="I3093" s="25">
        <v>77470</v>
      </c>
      <c r="J3093" s="46">
        <v>170.01</v>
      </c>
      <c r="K3093">
        <f t="shared" si="48"/>
        <v>77470</v>
      </c>
    </row>
    <row r="3094" spans="5:11" x14ac:dyDescent="0.25">
      <c r="E3094">
        <v>90657</v>
      </c>
      <c r="F3094" t="e">
        <v>#N/A</v>
      </c>
      <c r="I3094" s="25">
        <v>77600</v>
      </c>
      <c r="J3094" s="46">
        <v>472.79</v>
      </c>
      <c r="K3094">
        <f t="shared" si="48"/>
        <v>77600</v>
      </c>
    </row>
    <row r="3095" spans="5:11" x14ac:dyDescent="0.25">
      <c r="E3095">
        <v>90661</v>
      </c>
      <c r="F3095" t="e">
        <v>#N/A</v>
      </c>
      <c r="I3095" s="25">
        <v>77605</v>
      </c>
      <c r="J3095" s="46">
        <v>900.31</v>
      </c>
      <c r="K3095">
        <f t="shared" si="48"/>
        <v>77605</v>
      </c>
    </row>
    <row r="3096" spans="5:11" x14ac:dyDescent="0.25">
      <c r="E3096">
        <v>90662</v>
      </c>
      <c r="F3096" t="e">
        <v>#N/A</v>
      </c>
      <c r="I3096" s="25">
        <v>77610</v>
      </c>
      <c r="J3096" s="46">
        <v>1123.02</v>
      </c>
      <c r="K3096">
        <f t="shared" si="48"/>
        <v>77610</v>
      </c>
    </row>
    <row r="3097" spans="5:11" x14ac:dyDescent="0.25">
      <c r="E3097">
        <v>90670</v>
      </c>
      <c r="F3097" t="e">
        <v>#N/A</v>
      </c>
      <c r="I3097" s="25">
        <v>77615</v>
      </c>
      <c r="J3097" s="46">
        <v>1200.69</v>
      </c>
      <c r="K3097">
        <f t="shared" si="48"/>
        <v>77615</v>
      </c>
    </row>
    <row r="3098" spans="5:11" x14ac:dyDescent="0.25">
      <c r="E3098">
        <v>90672</v>
      </c>
      <c r="F3098" t="e">
        <v>#N/A</v>
      </c>
      <c r="I3098" s="25">
        <v>77620</v>
      </c>
      <c r="J3098" s="46">
        <v>430.91</v>
      </c>
      <c r="K3098">
        <f t="shared" si="48"/>
        <v>77620</v>
      </c>
    </row>
    <row r="3099" spans="5:11" x14ac:dyDescent="0.25">
      <c r="E3099">
        <v>90673</v>
      </c>
      <c r="F3099" t="e">
        <v>#N/A</v>
      </c>
      <c r="I3099" s="25">
        <v>77750</v>
      </c>
      <c r="J3099" s="46">
        <v>404.32</v>
      </c>
      <c r="K3099">
        <f t="shared" si="48"/>
        <v>77750</v>
      </c>
    </row>
    <row r="3100" spans="5:11" x14ac:dyDescent="0.25">
      <c r="E3100">
        <v>90675</v>
      </c>
      <c r="F3100" t="e">
        <v>#N/A</v>
      </c>
      <c r="I3100" s="25">
        <v>77761</v>
      </c>
      <c r="J3100" s="46">
        <v>428.99</v>
      </c>
      <c r="K3100">
        <f t="shared" si="48"/>
        <v>77761</v>
      </c>
    </row>
    <row r="3101" spans="5:11" x14ac:dyDescent="0.25">
      <c r="E3101">
        <v>90685</v>
      </c>
      <c r="F3101" t="e">
        <v>#N/A</v>
      </c>
      <c r="I3101" s="25">
        <v>77762</v>
      </c>
      <c r="J3101" s="46">
        <v>568.69000000000005</v>
      </c>
      <c r="K3101">
        <f t="shared" si="48"/>
        <v>77762</v>
      </c>
    </row>
    <row r="3102" spans="5:11" x14ac:dyDescent="0.25">
      <c r="E3102">
        <v>90686</v>
      </c>
      <c r="F3102" t="e">
        <v>#N/A</v>
      </c>
      <c r="I3102" s="25">
        <v>77763</v>
      </c>
      <c r="J3102" s="46">
        <v>803.42</v>
      </c>
      <c r="K3102">
        <f t="shared" si="48"/>
        <v>77763</v>
      </c>
    </row>
    <row r="3103" spans="5:11" x14ac:dyDescent="0.25">
      <c r="E3103">
        <v>90687</v>
      </c>
      <c r="F3103" t="e">
        <v>#N/A</v>
      </c>
      <c r="I3103" s="25">
        <v>77767</v>
      </c>
      <c r="J3103" s="46">
        <v>251.92</v>
      </c>
      <c r="K3103">
        <f t="shared" si="48"/>
        <v>77767</v>
      </c>
    </row>
    <row r="3104" spans="5:11" x14ac:dyDescent="0.25">
      <c r="E3104">
        <v>90688</v>
      </c>
      <c r="F3104" t="e">
        <v>#N/A</v>
      </c>
      <c r="I3104" s="25">
        <v>77768</v>
      </c>
      <c r="J3104" s="46">
        <v>395.63</v>
      </c>
      <c r="K3104">
        <f t="shared" si="48"/>
        <v>77768</v>
      </c>
    </row>
    <row r="3105" spans="5:11" x14ac:dyDescent="0.25">
      <c r="E3105">
        <v>90691</v>
      </c>
      <c r="F3105" t="e">
        <v>#N/A</v>
      </c>
      <c r="I3105" s="25">
        <v>77770</v>
      </c>
      <c r="J3105" s="46">
        <v>357.8</v>
      </c>
      <c r="K3105">
        <f t="shared" si="48"/>
        <v>77770</v>
      </c>
    </row>
    <row r="3106" spans="5:11" x14ac:dyDescent="0.25">
      <c r="E3106">
        <v>90714</v>
      </c>
      <c r="F3106" t="e">
        <v>#N/A</v>
      </c>
      <c r="I3106" s="25">
        <v>77771</v>
      </c>
      <c r="J3106" s="46">
        <v>665.22</v>
      </c>
      <c r="K3106">
        <f t="shared" si="48"/>
        <v>77771</v>
      </c>
    </row>
    <row r="3107" spans="5:11" x14ac:dyDescent="0.25">
      <c r="E3107">
        <v>90715</v>
      </c>
      <c r="F3107" t="e">
        <v>#N/A</v>
      </c>
      <c r="I3107" s="25">
        <v>77772</v>
      </c>
      <c r="J3107" s="46">
        <v>1017.84</v>
      </c>
      <c r="K3107">
        <f t="shared" si="48"/>
        <v>77772</v>
      </c>
    </row>
    <row r="3108" spans="5:11" x14ac:dyDescent="0.25">
      <c r="E3108">
        <v>90732</v>
      </c>
      <c r="F3108" t="e">
        <v>#N/A</v>
      </c>
      <c r="I3108" s="25">
        <v>77778</v>
      </c>
      <c r="J3108" s="46">
        <v>858.55</v>
      </c>
      <c r="K3108">
        <f t="shared" si="48"/>
        <v>77778</v>
      </c>
    </row>
    <row r="3109" spans="5:11" x14ac:dyDescent="0.25">
      <c r="E3109">
        <v>90740</v>
      </c>
      <c r="F3109" t="e">
        <v>#N/A</v>
      </c>
      <c r="I3109" s="25">
        <v>77789</v>
      </c>
      <c r="J3109" s="46">
        <v>131.99</v>
      </c>
      <c r="K3109">
        <f t="shared" si="48"/>
        <v>77789</v>
      </c>
    </row>
    <row r="3110" spans="5:11" x14ac:dyDescent="0.25">
      <c r="E3110">
        <v>90743</v>
      </c>
      <c r="F3110" t="e">
        <v>#N/A</v>
      </c>
      <c r="I3110" s="25">
        <v>77790</v>
      </c>
      <c r="J3110" s="46">
        <v>16.91</v>
      </c>
      <c r="K3110">
        <f t="shared" si="48"/>
        <v>77790</v>
      </c>
    </row>
    <row r="3111" spans="5:11" x14ac:dyDescent="0.25">
      <c r="E3111">
        <v>90744</v>
      </c>
      <c r="F3111" t="e">
        <v>#N/A</v>
      </c>
      <c r="I3111" s="25">
        <v>78012</v>
      </c>
      <c r="J3111" s="46">
        <v>91.93</v>
      </c>
      <c r="K3111">
        <f t="shared" si="48"/>
        <v>78012</v>
      </c>
    </row>
    <row r="3112" spans="5:11" x14ac:dyDescent="0.25">
      <c r="E3112">
        <v>90746</v>
      </c>
      <c r="F3112" t="e">
        <v>#N/A</v>
      </c>
      <c r="I3112" s="25">
        <v>78013</v>
      </c>
      <c r="J3112" s="46">
        <v>222.57</v>
      </c>
      <c r="K3112">
        <f t="shared" si="48"/>
        <v>78013</v>
      </c>
    </row>
    <row r="3113" spans="5:11" x14ac:dyDescent="0.25">
      <c r="E3113">
        <v>90747</v>
      </c>
      <c r="F3113" t="e">
        <v>#N/A</v>
      </c>
      <c r="I3113" s="25">
        <v>78014</v>
      </c>
      <c r="J3113" s="46">
        <v>281.7</v>
      </c>
      <c r="K3113">
        <f t="shared" si="48"/>
        <v>78014</v>
      </c>
    </row>
    <row r="3114" spans="5:11" x14ac:dyDescent="0.25">
      <c r="I3114" s="25">
        <v>78015</v>
      </c>
      <c r="J3114" s="46">
        <v>255.72</v>
      </c>
      <c r="K3114">
        <f t="shared" si="48"/>
        <v>78015</v>
      </c>
    </row>
    <row r="3115" spans="5:11" x14ac:dyDescent="0.25">
      <c r="I3115" s="25">
        <v>78016</v>
      </c>
      <c r="J3115" s="46">
        <v>324.48</v>
      </c>
      <c r="K3115">
        <f t="shared" si="48"/>
        <v>78016</v>
      </c>
    </row>
    <row r="3116" spans="5:11" x14ac:dyDescent="0.25">
      <c r="I3116" s="25">
        <v>78018</v>
      </c>
      <c r="J3116" s="46">
        <v>363.77</v>
      </c>
      <c r="K3116">
        <f t="shared" si="48"/>
        <v>78018</v>
      </c>
    </row>
    <row r="3117" spans="5:11" x14ac:dyDescent="0.25">
      <c r="I3117" s="25">
        <v>78020</v>
      </c>
      <c r="J3117" s="46">
        <v>95.68</v>
      </c>
      <c r="K3117">
        <f t="shared" si="48"/>
        <v>78020</v>
      </c>
    </row>
    <row r="3118" spans="5:11" x14ac:dyDescent="0.25">
      <c r="I3118" s="25">
        <v>78070</v>
      </c>
      <c r="J3118" s="46">
        <v>348.69</v>
      </c>
      <c r="K3118">
        <f t="shared" si="48"/>
        <v>78070</v>
      </c>
    </row>
    <row r="3119" spans="5:11" x14ac:dyDescent="0.25">
      <c r="I3119" s="25">
        <v>78071</v>
      </c>
      <c r="J3119" s="46">
        <v>415.7</v>
      </c>
      <c r="K3119">
        <f t="shared" si="48"/>
        <v>78071</v>
      </c>
    </row>
    <row r="3120" spans="5:11" x14ac:dyDescent="0.25">
      <c r="I3120" s="25">
        <v>78072</v>
      </c>
      <c r="J3120" s="46">
        <v>479.1</v>
      </c>
      <c r="K3120">
        <f t="shared" si="48"/>
        <v>78072</v>
      </c>
    </row>
    <row r="3121" spans="9:11" x14ac:dyDescent="0.25">
      <c r="I3121" s="25">
        <v>78075</v>
      </c>
      <c r="J3121" s="46">
        <v>499.14</v>
      </c>
      <c r="K3121">
        <f t="shared" si="48"/>
        <v>78075</v>
      </c>
    </row>
    <row r="3122" spans="9:11" x14ac:dyDescent="0.25">
      <c r="I3122" s="25">
        <v>78102</v>
      </c>
      <c r="J3122" s="46">
        <v>196.94</v>
      </c>
      <c r="K3122">
        <f t="shared" si="48"/>
        <v>78102</v>
      </c>
    </row>
    <row r="3123" spans="9:11" x14ac:dyDescent="0.25">
      <c r="I3123" s="25">
        <v>78103</v>
      </c>
      <c r="J3123" s="46">
        <v>258.24</v>
      </c>
      <c r="K3123">
        <f t="shared" si="48"/>
        <v>78103</v>
      </c>
    </row>
    <row r="3124" spans="9:11" x14ac:dyDescent="0.25">
      <c r="I3124" s="25">
        <v>78104</v>
      </c>
      <c r="J3124" s="46">
        <v>284.64999999999998</v>
      </c>
      <c r="K3124">
        <f t="shared" si="48"/>
        <v>78104</v>
      </c>
    </row>
    <row r="3125" spans="9:11" x14ac:dyDescent="0.25">
      <c r="I3125" s="25">
        <v>78110</v>
      </c>
      <c r="J3125" s="46">
        <v>109.23</v>
      </c>
      <c r="K3125">
        <f t="shared" si="48"/>
        <v>78110</v>
      </c>
    </row>
    <row r="3126" spans="9:11" x14ac:dyDescent="0.25">
      <c r="I3126" s="25">
        <v>78111</v>
      </c>
      <c r="J3126" s="46">
        <v>111.95</v>
      </c>
      <c r="K3126">
        <f t="shared" si="48"/>
        <v>78111</v>
      </c>
    </row>
    <row r="3127" spans="9:11" x14ac:dyDescent="0.25">
      <c r="I3127" s="25">
        <v>78120</v>
      </c>
      <c r="J3127" s="46">
        <v>109.09</v>
      </c>
      <c r="K3127">
        <f t="shared" si="48"/>
        <v>78120</v>
      </c>
    </row>
    <row r="3128" spans="9:11" x14ac:dyDescent="0.25">
      <c r="I3128" s="25">
        <v>78121</v>
      </c>
      <c r="J3128" s="46">
        <v>118.42</v>
      </c>
      <c r="K3128">
        <f t="shared" si="48"/>
        <v>78121</v>
      </c>
    </row>
    <row r="3129" spans="9:11" x14ac:dyDescent="0.25">
      <c r="I3129" s="25">
        <v>78122</v>
      </c>
      <c r="J3129" s="46">
        <v>112.72</v>
      </c>
      <c r="K3129">
        <f t="shared" si="48"/>
        <v>78122</v>
      </c>
    </row>
    <row r="3130" spans="9:11" x14ac:dyDescent="0.25">
      <c r="I3130" s="25">
        <v>78130</v>
      </c>
      <c r="J3130" s="46">
        <v>194.71</v>
      </c>
      <c r="K3130">
        <f t="shared" si="48"/>
        <v>78130</v>
      </c>
    </row>
    <row r="3131" spans="9:11" x14ac:dyDescent="0.25">
      <c r="I3131" s="25">
        <v>78135</v>
      </c>
      <c r="J3131" s="46">
        <v>410.89</v>
      </c>
      <c r="K3131">
        <f t="shared" si="48"/>
        <v>78135</v>
      </c>
    </row>
    <row r="3132" spans="9:11" x14ac:dyDescent="0.25">
      <c r="I3132" s="25">
        <v>78140</v>
      </c>
      <c r="J3132" s="46">
        <v>157.65</v>
      </c>
      <c r="K3132">
        <f t="shared" si="48"/>
        <v>78140</v>
      </c>
    </row>
    <row r="3133" spans="9:11" x14ac:dyDescent="0.25">
      <c r="I3133" s="25">
        <v>78185</v>
      </c>
      <c r="J3133" s="46">
        <v>247.03</v>
      </c>
      <c r="K3133">
        <f t="shared" si="48"/>
        <v>78185</v>
      </c>
    </row>
    <row r="3134" spans="9:11" x14ac:dyDescent="0.25">
      <c r="I3134" s="25">
        <v>78191</v>
      </c>
      <c r="J3134" s="46">
        <v>194.71</v>
      </c>
      <c r="K3134">
        <f t="shared" si="48"/>
        <v>78191</v>
      </c>
    </row>
    <row r="3135" spans="9:11" x14ac:dyDescent="0.25">
      <c r="I3135" s="25">
        <v>78195</v>
      </c>
      <c r="J3135" s="46">
        <v>413.27</v>
      </c>
      <c r="K3135">
        <f t="shared" si="48"/>
        <v>78195</v>
      </c>
    </row>
    <row r="3136" spans="9:11" x14ac:dyDescent="0.25">
      <c r="I3136" s="25">
        <v>78201</v>
      </c>
      <c r="J3136" s="46">
        <v>218.69</v>
      </c>
      <c r="K3136">
        <f t="shared" si="48"/>
        <v>78201</v>
      </c>
    </row>
    <row r="3137" spans="9:11" x14ac:dyDescent="0.25">
      <c r="I3137" s="25">
        <v>78202</v>
      </c>
      <c r="J3137" s="46">
        <v>234.96</v>
      </c>
      <c r="K3137">
        <f t="shared" si="48"/>
        <v>78202</v>
      </c>
    </row>
    <row r="3138" spans="9:11" x14ac:dyDescent="0.25">
      <c r="I3138" s="25">
        <v>78205</v>
      </c>
      <c r="J3138" s="46">
        <v>245.51</v>
      </c>
      <c r="K3138">
        <f t="shared" si="48"/>
        <v>78205</v>
      </c>
    </row>
    <row r="3139" spans="9:11" x14ac:dyDescent="0.25">
      <c r="I3139" s="25">
        <v>78206</v>
      </c>
      <c r="J3139" s="46">
        <v>398.44</v>
      </c>
      <c r="K3139">
        <f t="shared" si="48"/>
        <v>78206</v>
      </c>
    </row>
    <row r="3140" spans="9:11" x14ac:dyDescent="0.25">
      <c r="I3140" s="25">
        <v>78215</v>
      </c>
      <c r="J3140" s="46">
        <v>226.56</v>
      </c>
      <c r="K3140">
        <f t="shared" si="48"/>
        <v>78215</v>
      </c>
    </row>
    <row r="3141" spans="9:11" x14ac:dyDescent="0.25">
      <c r="I3141" s="25">
        <v>78216</v>
      </c>
      <c r="J3141" s="46">
        <v>145.31</v>
      </c>
      <c r="K3141">
        <f t="shared" si="48"/>
        <v>78216</v>
      </c>
    </row>
    <row r="3142" spans="9:11" x14ac:dyDescent="0.25">
      <c r="I3142" s="25">
        <v>78226</v>
      </c>
      <c r="J3142" s="46">
        <v>386.76</v>
      </c>
      <c r="K3142">
        <f t="shared" ref="K3142:K3205" si="49">VLOOKUP(I3142,$E$4:$F$3113,1,FALSE)</f>
        <v>78226</v>
      </c>
    </row>
    <row r="3143" spans="9:11" x14ac:dyDescent="0.25">
      <c r="I3143" s="25">
        <v>78227</v>
      </c>
      <c r="J3143" s="46">
        <v>525.12</v>
      </c>
      <c r="K3143">
        <f t="shared" si="49"/>
        <v>78227</v>
      </c>
    </row>
    <row r="3144" spans="9:11" x14ac:dyDescent="0.25">
      <c r="I3144" s="25">
        <v>78230</v>
      </c>
      <c r="J3144" s="46">
        <v>163.89</v>
      </c>
      <c r="K3144">
        <f t="shared" si="49"/>
        <v>78230</v>
      </c>
    </row>
    <row r="3145" spans="9:11" x14ac:dyDescent="0.25">
      <c r="I3145" s="25">
        <v>78231</v>
      </c>
      <c r="J3145" s="46">
        <v>150.72</v>
      </c>
      <c r="K3145">
        <f t="shared" si="49"/>
        <v>78231</v>
      </c>
    </row>
    <row r="3146" spans="9:11" x14ac:dyDescent="0.25">
      <c r="I3146" s="25">
        <v>78232</v>
      </c>
      <c r="J3146" s="46">
        <v>113.87</v>
      </c>
      <c r="K3146">
        <f t="shared" si="49"/>
        <v>78232</v>
      </c>
    </row>
    <row r="3147" spans="9:11" x14ac:dyDescent="0.25">
      <c r="I3147" s="25">
        <v>78258</v>
      </c>
      <c r="J3147" s="46">
        <v>257.47000000000003</v>
      </c>
      <c r="K3147">
        <f t="shared" si="49"/>
        <v>78258</v>
      </c>
    </row>
    <row r="3148" spans="9:11" x14ac:dyDescent="0.25">
      <c r="I3148" s="25">
        <v>78261</v>
      </c>
      <c r="J3148" s="46">
        <v>289.07</v>
      </c>
      <c r="K3148">
        <f t="shared" si="49"/>
        <v>78261</v>
      </c>
    </row>
    <row r="3149" spans="9:11" x14ac:dyDescent="0.25">
      <c r="I3149" s="25">
        <v>78262</v>
      </c>
      <c r="J3149" s="46">
        <v>284.27999999999997</v>
      </c>
      <c r="K3149">
        <f t="shared" si="49"/>
        <v>78262</v>
      </c>
    </row>
    <row r="3150" spans="9:11" x14ac:dyDescent="0.25">
      <c r="I3150" s="25">
        <v>78264</v>
      </c>
      <c r="J3150" s="46">
        <v>389.98</v>
      </c>
      <c r="K3150">
        <f t="shared" si="49"/>
        <v>78264</v>
      </c>
    </row>
    <row r="3151" spans="9:11" x14ac:dyDescent="0.25">
      <c r="I3151" s="25">
        <v>78265</v>
      </c>
      <c r="J3151" s="46">
        <v>464.82</v>
      </c>
      <c r="K3151">
        <f t="shared" si="49"/>
        <v>78265</v>
      </c>
    </row>
    <row r="3152" spans="9:11" x14ac:dyDescent="0.25">
      <c r="I3152" s="25">
        <v>78266</v>
      </c>
      <c r="J3152" s="46">
        <v>551.86</v>
      </c>
      <c r="K3152">
        <f t="shared" si="49"/>
        <v>78266</v>
      </c>
    </row>
    <row r="3153" spans="9:11" x14ac:dyDescent="0.25">
      <c r="I3153" s="25">
        <v>78270</v>
      </c>
      <c r="J3153" s="46">
        <v>117.66</v>
      </c>
      <c r="K3153">
        <f t="shared" si="49"/>
        <v>78270</v>
      </c>
    </row>
    <row r="3154" spans="9:11" x14ac:dyDescent="0.25">
      <c r="I3154" s="25">
        <v>78271</v>
      </c>
      <c r="J3154" s="46">
        <v>104.77</v>
      </c>
      <c r="K3154">
        <f t="shared" si="49"/>
        <v>78271</v>
      </c>
    </row>
    <row r="3155" spans="9:11" x14ac:dyDescent="0.25">
      <c r="I3155" s="25">
        <v>78272</v>
      </c>
      <c r="J3155" s="46">
        <v>112.17</v>
      </c>
      <c r="K3155">
        <f t="shared" si="49"/>
        <v>78272</v>
      </c>
    </row>
    <row r="3156" spans="9:11" x14ac:dyDescent="0.25">
      <c r="I3156" s="25">
        <v>78278</v>
      </c>
      <c r="J3156" s="46">
        <v>405.99</v>
      </c>
      <c r="K3156">
        <f t="shared" si="49"/>
        <v>78278</v>
      </c>
    </row>
    <row r="3157" spans="9:11" x14ac:dyDescent="0.25">
      <c r="I3157" s="25">
        <v>78282</v>
      </c>
      <c r="J3157" s="46">
        <v>0</v>
      </c>
      <c r="K3157">
        <f t="shared" si="49"/>
        <v>78282</v>
      </c>
    </row>
    <row r="3158" spans="9:11" x14ac:dyDescent="0.25">
      <c r="I3158" s="25">
        <v>78290</v>
      </c>
      <c r="J3158" s="46">
        <v>389.39</v>
      </c>
      <c r="K3158">
        <f t="shared" si="49"/>
        <v>78290</v>
      </c>
    </row>
    <row r="3159" spans="9:11" x14ac:dyDescent="0.25">
      <c r="I3159" s="25">
        <v>78291</v>
      </c>
      <c r="J3159" s="46">
        <v>292.42</v>
      </c>
      <c r="K3159">
        <f t="shared" si="49"/>
        <v>78291</v>
      </c>
    </row>
    <row r="3160" spans="9:11" x14ac:dyDescent="0.25">
      <c r="I3160" s="25">
        <v>78300</v>
      </c>
      <c r="J3160" s="46">
        <v>209.97</v>
      </c>
      <c r="K3160">
        <f t="shared" si="49"/>
        <v>78300</v>
      </c>
    </row>
    <row r="3161" spans="9:11" x14ac:dyDescent="0.25">
      <c r="I3161" s="25">
        <v>78305</v>
      </c>
      <c r="J3161" s="46">
        <v>268.01</v>
      </c>
      <c r="K3161">
        <f t="shared" si="49"/>
        <v>78305</v>
      </c>
    </row>
    <row r="3162" spans="9:11" x14ac:dyDescent="0.25">
      <c r="I3162" s="25">
        <v>78306</v>
      </c>
      <c r="J3162" s="46">
        <v>292.88</v>
      </c>
      <c r="K3162">
        <f t="shared" si="49"/>
        <v>78306</v>
      </c>
    </row>
    <row r="3163" spans="9:11" x14ac:dyDescent="0.25">
      <c r="I3163" s="25">
        <v>78315</v>
      </c>
      <c r="J3163" s="46">
        <v>403.46</v>
      </c>
      <c r="K3163">
        <f t="shared" si="49"/>
        <v>78315</v>
      </c>
    </row>
    <row r="3164" spans="9:11" x14ac:dyDescent="0.25">
      <c r="I3164" s="25">
        <v>78320</v>
      </c>
      <c r="J3164" s="46">
        <v>263.63</v>
      </c>
      <c r="K3164">
        <f t="shared" si="49"/>
        <v>78320</v>
      </c>
    </row>
    <row r="3165" spans="9:11" x14ac:dyDescent="0.25">
      <c r="I3165" s="25">
        <v>78414</v>
      </c>
      <c r="J3165" s="46">
        <v>0</v>
      </c>
      <c r="K3165">
        <f t="shared" si="49"/>
        <v>78414</v>
      </c>
    </row>
    <row r="3166" spans="9:11" x14ac:dyDescent="0.25">
      <c r="I3166" s="25">
        <v>78428</v>
      </c>
      <c r="J3166" s="46">
        <v>208.6</v>
      </c>
      <c r="K3166">
        <f t="shared" si="49"/>
        <v>78428</v>
      </c>
    </row>
    <row r="3167" spans="9:11" x14ac:dyDescent="0.25">
      <c r="I3167" s="25">
        <v>78445</v>
      </c>
      <c r="J3167" s="46">
        <v>203.61</v>
      </c>
      <c r="K3167">
        <f t="shared" si="49"/>
        <v>78445</v>
      </c>
    </row>
    <row r="3168" spans="9:11" x14ac:dyDescent="0.25">
      <c r="I3168" s="25">
        <v>78451</v>
      </c>
      <c r="J3168" s="46">
        <v>395.32</v>
      </c>
      <c r="K3168">
        <f t="shared" si="49"/>
        <v>78451</v>
      </c>
    </row>
    <row r="3169" spans="9:11" x14ac:dyDescent="0.25">
      <c r="I3169" s="25">
        <v>78452</v>
      </c>
      <c r="J3169" s="46">
        <v>548.69000000000005</v>
      </c>
      <c r="K3169">
        <f t="shared" si="49"/>
        <v>78452</v>
      </c>
    </row>
    <row r="3170" spans="9:11" x14ac:dyDescent="0.25">
      <c r="I3170" s="25">
        <v>78453</v>
      </c>
      <c r="J3170" s="46">
        <v>353.19</v>
      </c>
      <c r="K3170">
        <f t="shared" si="49"/>
        <v>78453</v>
      </c>
    </row>
    <row r="3171" spans="9:11" x14ac:dyDescent="0.25">
      <c r="I3171" s="25">
        <v>78454</v>
      </c>
      <c r="J3171" s="46">
        <v>508.22</v>
      </c>
      <c r="K3171">
        <f t="shared" si="49"/>
        <v>78454</v>
      </c>
    </row>
    <row r="3172" spans="9:11" x14ac:dyDescent="0.25">
      <c r="I3172" s="25">
        <v>78456</v>
      </c>
      <c r="J3172" s="46">
        <v>366.89</v>
      </c>
      <c r="K3172">
        <f t="shared" si="49"/>
        <v>78456</v>
      </c>
    </row>
    <row r="3173" spans="9:11" x14ac:dyDescent="0.25">
      <c r="I3173" s="25">
        <v>78457</v>
      </c>
      <c r="J3173" s="46">
        <v>217.85</v>
      </c>
      <c r="K3173">
        <f t="shared" si="49"/>
        <v>78457</v>
      </c>
    </row>
    <row r="3174" spans="9:11" x14ac:dyDescent="0.25">
      <c r="I3174" s="25">
        <v>78458</v>
      </c>
      <c r="J3174" s="46">
        <v>192.88</v>
      </c>
      <c r="K3174">
        <f t="shared" si="49"/>
        <v>78458</v>
      </c>
    </row>
    <row r="3175" spans="9:11" x14ac:dyDescent="0.25">
      <c r="I3175" s="25">
        <v>78459</v>
      </c>
      <c r="J3175" s="46">
        <v>0</v>
      </c>
      <c r="K3175">
        <f t="shared" si="49"/>
        <v>78459</v>
      </c>
    </row>
    <row r="3176" spans="9:11" x14ac:dyDescent="0.25">
      <c r="I3176" s="25">
        <v>78466</v>
      </c>
      <c r="J3176" s="46">
        <v>221.01</v>
      </c>
      <c r="K3176">
        <f t="shared" si="49"/>
        <v>78466</v>
      </c>
    </row>
    <row r="3177" spans="9:11" x14ac:dyDescent="0.25">
      <c r="I3177" s="25">
        <v>78468</v>
      </c>
      <c r="J3177" s="46">
        <v>229.07</v>
      </c>
      <c r="K3177">
        <f t="shared" si="49"/>
        <v>78468</v>
      </c>
    </row>
    <row r="3178" spans="9:11" x14ac:dyDescent="0.25">
      <c r="I3178" s="25">
        <v>78469</v>
      </c>
      <c r="J3178" s="46">
        <v>262.06</v>
      </c>
      <c r="K3178">
        <f t="shared" si="49"/>
        <v>78469</v>
      </c>
    </row>
    <row r="3179" spans="9:11" x14ac:dyDescent="0.25">
      <c r="I3179" s="25">
        <v>78472</v>
      </c>
      <c r="J3179" s="46">
        <v>265.45999999999998</v>
      </c>
      <c r="K3179">
        <f t="shared" si="49"/>
        <v>78472</v>
      </c>
    </row>
    <row r="3180" spans="9:11" x14ac:dyDescent="0.25">
      <c r="I3180" s="25">
        <v>78473</v>
      </c>
      <c r="J3180" s="46">
        <v>333.36</v>
      </c>
      <c r="K3180">
        <f t="shared" si="49"/>
        <v>78473</v>
      </c>
    </row>
    <row r="3181" spans="9:11" x14ac:dyDescent="0.25">
      <c r="I3181" s="25">
        <v>78481</v>
      </c>
      <c r="J3181" s="46">
        <v>200.63</v>
      </c>
      <c r="K3181">
        <f t="shared" si="49"/>
        <v>78481</v>
      </c>
    </row>
    <row r="3182" spans="9:11" x14ac:dyDescent="0.25">
      <c r="I3182" s="25">
        <v>78483</v>
      </c>
      <c r="J3182" s="46">
        <v>277.39</v>
      </c>
      <c r="K3182">
        <f t="shared" si="49"/>
        <v>78483</v>
      </c>
    </row>
    <row r="3183" spans="9:11" x14ac:dyDescent="0.25">
      <c r="I3183" s="25">
        <v>78491</v>
      </c>
      <c r="J3183" s="46">
        <v>0</v>
      </c>
      <c r="K3183">
        <f t="shared" si="49"/>
        <v>78491</v>
      </c>
    </row>
    <row r="3184" spans="9:11" x14ac:dyDescent="0.25">
      <c r="I3184" s="25">
        <v>78492</v>
      </c>
      <c r="J3184" s="46">
        <v>0</v>
      </c>
      <c r="K3184">
        <f t="shared" si="49"/>
        <v>78492</v>
      </c>
    </row>
    <row r="3185" spans="9:11" x14ac:dyDescent="0.25">
      <c r="I3185" s="25">
        <v>78494</v>
      </c>
      <c r="J3185" s="46">
        <v>259.07</v>
      </c>
      <c r="K3185">
        <f t="shared" si="49"/>
        <v>78494</v>
      </c>
    </row>
    <row r="3186" spans="9:11" x14ac:dyDescent="0.25">
      <c r="I3186" s="25">
        <v>78496</v>
      </c>
      <c r="J3186" s="46">
        <v>49.73</v>
      </c>
      <c r="K3186">
        <f t="shared" si="49"/>
        <v>78496</v>
      </c>
    </row>
    <row r="3187" spans="9:11" x14ac:dyDescent="0.25">
      <c r="I3187" s="25">
        <v>78579</v>
      </c>
      <c r="J3187" s="46">
        <v>217.31</v>
      </c>
      <c r="K3187">
        <f t="shared" si="49"/>
        <v>78579</v>
      </c>
    </row>
    <row r="3188" spans="9:11" x14ac:dyDescent="0.25">
      <c r="I3188" s="25">
        <v>78580</v>
      </c>
      <c r="J3188" s="46">
        <v>278.42</v>
      </c>
      <c r="K3188">
        <f t="shared" si="49"/>
        <v>78580</v>
      </c>
    </row>
    <row r="3189" spans="9:11" x14ac:dyDescent="0.25">
      <c r="I3189" s="25">
        <v>78582</v>
      </c>
      <c r="J3189" s="46">
        <v>389.58</v>
      </c>
      <c r="K3189">
        <f t="shared" si="49"/>
        <v>78582</v>
      </c>
    </row>
    <row r="3190" spans="9:11" x14ac:dyDescent="0.25">
      <c r="I3190" s="25">
        <v>78597</v>
      </c>
      <c r="J3190" s="46">
        <v>234.49</v>
      </c>
      <c r="K3190">
        <f t="shared" si="49"/>
        <v>78597</v>
      </c>
    </row>
    <row r="3191" spans="9:11" x14ac:dyDescent="0.25">
      <c r="I3191" s="25">
        <v>78598</v>
      </c>
      <c r="J3191" s="46">
        <v>357.36</v>
      </c>
      <c r="K3191">
        <f t="shared" si="49"/>
        <v>78598</v>
      </c>
    </row>
    <row r="3192" spans="9:11" x14ac:dyDescent="0.25">
      <c r="I3192" s="25">
        <v>78600</v>
      </c>
      <c r="J3192" s="46">
        <v>215.86</v>
      </c>
      <c r="K3192">
        <f t="shared" si="49"/>
        <v>78600</v>
      </c>
    </row>
    <row r="3193" spans="9:11" x14ac:dyDescent="0.25">
      <c r="I3193" s="25">
        <v>78601</v>
      </c>
      <c r="J3193" s="46">
        <v>249.04</v>
      </c>
      <c r="K3193">
        <f t="shared" si="49"/>
        <v>78601</v>
      </c>
    </row>
    <row r="3194" spans="9:11" x14ac:dyDescent="0.25">
      <c r="I3194" s="25">
        <v>78605</v>
      </c>
      <c r="J3194" s="46">
        <v>231.65</v>
      </c>
      <c r="K3194">
        <f t="shared" si="49"/>
        <v>78605</v>
      </c>
    </row>
    <row r="3195" spans="9:11" x14ac:dyDescent="0.25">
      <c r="I3195" s="25">
        <v>78606</v>
      </c>
      <c r="J3195" s="46">
        <v>386.32</v>
      </c>
      <c r="K3195">
        <f t="shared" si="49"/>
        <v>78606</v>
      </c>
    </row>
    <row r="3196" spans="9:11" x14ac:dyDescent="0.25">
      <c r="I3196" s="25">
        <v>78607</v>
      </c>
      <c r="J3196" s="46">
        <v>407.13</v>
      </c>
      <c r="K3196">
        <f t="shared" si="49"/>
        <v>78607</v>
      </c>
    </row>
    <row r="3197" spans="9:11" x14ac:dyDescent="0.25">
      <c r="I3197" s="25">
        <v>78608</v>
      </c>
      <c r="J3197" s="46">
        <v>0</v>
      </c>
      <c r="K3197">
        <f t="shared" si="49"/>
        <v>78608</v>
      </c>
    </row>
    <row r="3198" spans="9:11" x14ac:dyDescent="0.25">
      <c r="I3198" s="25">
        <v>78610</v>
      </c>
      <c r="J3198" s="46">
        <v>204.29</v>
      </c>
      <c r="K3198">
        <f t="shared" si="49"/>
        <v>78610</v>
      </c>
    </row>
    <row r="3199" spans="9:11" x14ac:dyDescent="0.25">
      <c r="I3199" s="25">
        <v>78630</v>
      </c>
      <c r="J3199" s="46">
        <v>395.03</v>
      </c>
      <c r="K3199">
        <f t="shared" si="49"/>
        <v>78630</v>
      </c>
    </row>
    <row r="3200" spans="9:11" x14ac:dyDescent="0.25">
      <c r="I3200" s="25">
        <v>78635</v>
      </c>
      <c r="J3200" s="46">
        <v>395.69</v>
      </c>
      <c r="K3200">
        <f t="shared" si="49"/>
        <v>78635</v>
      </c>
    </row>
    <row r="3201" spans="9:11" x14ac:dyDescent="0.25">
      <c r="I3201" s="25">
        <v>78645</v>
      </c>
      <c r="J3201" s="46">
        <v>376.9</v>
      </c>
      <c r="K3201">
        <f t="shared" si="49"/>
        <v>78645</v>
      </c>
    </row>
    <row r="3202" spans="9:11" x14ac:dyDescent="0.25">
      <c r="I3202" s="25">
        <v>78647</v>
      </c>
      <c r="J3202" s="46">
        <v>407.52</v>
      </c>
      <c r="K3202">
        <f t="shared" si="49"/>
        <v>78647</v>
      </c>
    </row>
    <row r="3203" spans="9:11" x14ac:dyDescent="0.25">
      <c r="I3203" s="25">
        <v>78650</v>
      </c>
      <c r="J3203" s="46">
        <v>384.41</v>
      </c>
      <c r="K3203">
        <f t="shared" si="49"/>
        <v>78650</v>
      </c>
    </row>
    <row r="3204" spans="9:11" x14ac:dyDescent="0.25">
      <c r="I3204" s="25">
        <v>78660</v>
      </c>
      <c r="J3204" s="46">
        <v>209.5</v>
      </c>
      <c r="K3204">
        <f t="shared" si="49"/>
        <v>78660</v>
      </c>
    </row>
    <row r="3205" spans="9:11" x14ac:dyDescent="0.25">
      <c r="I3205" s="25">
        <v>78700</v>
      </c>
      <c r="J3205" s="46">
        <v>200.13</v>
      </c>
      <c r="K3205">
        <f t="shared" si="49"/>
        <v>78700</v>
      </c>
    </row>
    <row r="3206" spans="9:11" x14ac:dyDescent="0.25">
      <c r="I3206" s="25">
        <v>78701</v>
      </c>
      <c r="J3206" s="46">
        <v>245.5</v>
      </c>
      <c r="K3206">
        <f t="shared" ref="K3206:K3269" si="50">VLOOKUP(I3206,$E$4:$F$3113,1,FALSE)</f>
        <v>78701</v>
      </c>
    </row>
    <row r="3207" spans="9:11" x14ac:dyDescent="0.25">
      <c r="I3207" s="25">
        <v>78707</v>
      </c>
      <c r="J3207" s="46">
        <v>269.16000000000003</v>
      </c>
      <c r="K3207">
        <f t="shared" si="50"/>
        <v>78707</v>
      </c>
    </row>
    <row r="3208" spans="9:11" x14ac:dyDescent="0.25">
      <c r="I3208" s="25">
        <v>78708</v>
      </c>
      <c r="J3208" s="46">
        <v>199.36</v>
      </c>
      <c r="K3208">
        <f t="shared" si="50"/>
        <v>78708</v>
      </c>
    </row>
    <row r="3209" spans="9:11" x14ac:dyDescent="0.25">
      <c r="I3209" s="25">
        <v>78709</v>
      </c>
      <c r="J3209" s="46">
        <v>421.38</v>
      </c>
      <c r="K3209">
        <f t="shared" si="50"/>
        <v>78709</v>
      </c>
    </row>
    <row r="3210" spans="9:11" x14ac:dyDescent="0.25">
      <c r="I3210" s="25">
        <v>78710</v>
      </c>
      <c r="J3210" s="46">
        <v>232.39</v>
      </c>
      <c r="K3210">
        <f t="shared" si="50"/>
        <v>78710</v>
      </c>
    </row>
    <row r="3211" spans="9:11" x14ac:dyDescent="0.25">
      <c r="I3211" s="25">
        <v>78725</v>
      </c>
      <c r="J3211" s="46">
        <v>125.86</v>
      </c>
      <c r="K3211">
        <f t="shared" si="50"/>
        <v>78725</v>
      </c>
    </row>
    <row r="3212" spans="9:11" x14ac:dyDescent="0.25">
      <c r="I3212" s="25">
        <v>78730</v>
      </c>
      <c r="J3212" s="46">
        <v>88.86</v>
      </c>
      <c r="K3212">
        <f t="shared" si="50"/>
        <v>78730</v>
      </c>
    </row>
    <row r="3213" spans="9:11" x14ac:dyDescent="0.25">
      <c r="I3213" s="25">
        <v>78740</v>
      </c>
      <c r="J3213" s="46">
        <v>253.67</v>
      </c>
      <c r="K3213">
        <f t="shared" si="50"/>
        <v>78740</v>
      </c>
    </row>
    <row r="3214" spans="9:11" x14ac:dyDescent="0.25">
      <c r="I3214" s="25">
        <v>78761</v>
      </c>
      <c r="J3214" s="46">
        <v>242.27</v>
      </c>
      <c r="K3214">
        <f t="shared" si="50"/>
        <v>78761</v>
      </c>
    </row>
    <row r="3215" spans="9:11" x14ac:dyDescent="0.25">
      <c r="I3215" s="25">
        <v>78800</v>
      </c>
      <c r="J3215" s="46">
        <v>221.88</v>
      </c>
      <c r="K3215">
        <f t="shared" si="50"/>
        <v>78800</v>
      </c>
    </row>
    <row r="3216" spans="9:11" x14ac:dyDescent="0.25">
      <c r="I3216" s="25">
        <v>78801</v>
      </c>
      <c r="J3216" s="46">
        <v>303.17</v>
      </c>
      <c r="K3216">
        <f t="shared" si="50"/>
        <v>78801</v>
      </c>
    </row>
    <row r="3217" spans="9:11" x14ac:dyDescent="0.25">
      <c r="I3217" s="25">
        <v>78802</v>
      </c>
      <c r="J3217" s="46">
        <v>378.27</v>
      </c>
      <c r="K3217">
        <f t="shared" si="50"/>
        <v>78802</v>
      </c>
    </row>
    <row r="3218" spans="9:11" x14ac:dyDescent="0.25">
      <c r="I3218" s="25">
        <v>78803</v>
      </c>
      <c r="J3218" s="46">
        <v>395.16</v>
      </c>
      <c r="K3218">
        <f t="shared" si="50"/>
        <v>78803</v>
      </c>
    </row>
    <row r="3219" spans="9:11" x14ac:dyDescent="0.25">
      <c r="I3219" s="25">
        <v>78804</v>
      </c>
      <c r="J3219" s="46">
        <v>661.84</v>
      </c>
      <c r="K3219">
        <f t="shared" si="50"/>
        <v>78804</v>
      </c>
    </row>
    <row r="3220" spans="9:11" x14ac:dyDescent="0.25">
      <c r="I3220" s="25">
        <v>78805</v>
      </c>
      <c r="J3220" s="46">
        <v>211.18</v>
      </c>
      <c r="K3220">
        <f t="shared" si="50"/>
        <v>78805</v>
      </c>
    </row>
    <row r="3221" spans="9:11" x14ac:dyDescent="0.25">
      <c r="I3221" s="25">
        <v>78806</v>
      </c>
      <c r="J3221" s="46">
        <v>387.94</v>
      </c>
      <c r="K3221">
        <f t="shared" si="50"/>
        <v>78806</v>
      </c>
    </row>
    <row r="3222" spans="9:11" x14ac:dyDescent="0.25">
      <c r="I3222" s="25">
        <v>78807</v>
      </c>
      <c r="J3222" s="46">
        <v>395.16</v>
      </c>
      <c r="K3222">
        <f t="shared" si="50"/>
        <v>78807</v>
      </c>
    </row>
    <row r="3223" spans="9:11" x14ac:dyDescent="0.25">
      <c r="I3223" s="25">
        <v>78808</v>
      </c>
      <c r="J3223" s="46">
        <v>52.08</v>
      </c>
      <c r="K3223">
        <f t="shared" si="50"/>
        <v>78808</v>
      </c>
    </row>
    <row r="3224" spans="9:11" x14ac:dyDescent="0.25">
      <c r="I3224" s="25">
        <v>78811</v>
      </c>
      <c r="J3224" s="46">
        <v>0</v>
      </c>
      <c r="K3224">
        <f t="shared" si="50"/>
        <v>78811</v>
      </c>
    </row>
    <row r="3225" spans="9:11" x14ac:dyDescent="0.25">
      <c r="I3225" s="25">
        <v>78812</v>
      </c>
      <c r="J3225" s="46">
        <v>0</v>
      </c>
      <c r="K3225">
        <f t="shared" si="50"/>
        <v>78812</v>
      </c>
    </row>
    <row r="3226" spans="9:11" x14ac:dyDescent="0.25">
      <c r="I3226" s="25">
        <v>78813</v>
      </c>
      <c r="J3226" s="46">
        <v>0</v>
      </c>
      <c r="K3226">
        <f t="shared" si="50"/>
        <v>78813</v>
      </c>
    </row>
    <row r="3227" spans="9:11" x14ac:dyDescent="0.25">
      <c r="I3227" s="25">
        <v>78814</v>
      </c>
      <c r="J3227" s="46">
        <v>0</v>
      </c>
      <c r="K3227">
        <f t="shared" si="50"/>
        <v>78814</v>
      </c>
    </row>
    <row r="3228" spans="9:11" x14ac:dyDescent="0.25">
      <c r="I3228" s="25">
        <v>78815</v>
      </c>
      <c r="J3228" s="46">
        <v>0</v>
      </c>
      <c r="K3228">
        <f t="shared" si="50"/>
        <v>78815</v>
      </c>
    </row>
    <row r="3229" spans="9:11" x14ac:dyDescent="0.25">
      <c r="I3229" s="25">
        <v>78816</v>
      </c>
      <c r="J3229" s="46">
        <v>0</v>
      </c>
      <c r="K3229">
        <f t="shared" si="50"/>
        <v>78816</v>
      </c>
    </row>
    <row r="3230" spans="9:11" x14ac:dyDescent="0.25">
      <c r="I3230" s="25">
        <v>79005</v>
      </c>
      <c r="J3230" s="46">
        <v>150.12</v>
      </c>
      <c r="K3230">
        <f t="shared" si="50"/>
        <v>79005</v>
      </c>
    </row>
    <row r="3231" spans="9:11" x14ac:dyDescent="0.25">
      <c r="I3231" s="25">
        <v>79101</v>
      </c>
      <c r="J3231" s="46">
        <v>156.41</v>
      </c>
      <c r="K3231">
        <f t="shared" si="50"/>
        <v>79101</v>
      </c>
    </row>
    <row r="3232" spans="9:11" x14ac:dyDescent="0.25">
      <c r="I3232" s="25">
        <v>79200</v>
      </c>
      <c r="J3232" s="46">
        <v>175.62</v>
      </c>
      <c r="K3232">
        <f t="shared" si="50"/>
        <v>79200</v>
      </c>
    </row>
    <row r="3233" spans="9:11" x14ac:dyDescent="0.25">
      <c r="I3233" s="25">
        <v>79300</v>
      </c>
      <c r="J3233" s="46">
        <v>0</v>
      </c>
      <c r="K3233">
        <f t="shared" si="50"/>
        <v>79300</v>
      </c>
    </row>
    <row r="3234" spans="9:11" x14ac:dyDescent="0.25">
      <c r="I3234" s="25">
        <v>79403</v>
      </c>
      <c r="J3234" s="46">
        <v>212.51</v>
      </c>
      <c r="K3234">
        <f t="shared" si="50"/>
        <v>79403</v>
      </c>
    </row>
    <row r="3235" spans="9:11" x14ac:dyDescent="0.25">
      <c r="I3235" s="25">
        <v>79440</v>
      </c>
      <c r="J3235" s="46">
        <v>158.72999999999999</v>
      </c>
      <c r="K3235">
        <f t="shared" si="50"/>
        <v>79440</v>
      </c>
    </row>
    <row r="3236" spans="9:11" x14ac:dyDescent="0.25">
      <c r="I3236" s="25">
        <v>79445</v>
      </c>
      <c r="J3236" s="46">
        <v>0</v>
      </c>
      <c r="K3236">
        <f t="shared" si="50"/>
        <v>79445</v>
      </c>
    </row>
    <row r="3237" spans="9:11" x14ac:dyDescent="0.25">
      <c r="I3237" s="21">
        <v>90460</v>
      </c>
      <c r="J3237" s="47">
        <v>27.98</v>
      </c>
      <c r="K3237">
        <f t="shared" si="50"/>
        <v>90460</v>
      </c>
    </row>
    <row r="3238" spans="9:11" x14ac:dyDescent="0.25">
      <c r="I3238" s="21">
        <v>90461</v>
      </c>
      <c r="J3238" s="47">
        <v>13.55</v>
      </c>
      <c r="K3238">
        <f t="shared" si="50"/>
        <v>90461</v>
      </c>
    </row>
    <row r="3239" spans="9:11" x14ac:dyDescent="0.25">
      <c r="I3239" s="21">
        <v>90471</v>
      </c>
      <c r="J3239" s="47">
        <v>27.98</v>
      </c>
      <c r="K3239">
        <f t="shared" si="50"/>
        <v>90471</v>
      </c>
    </row>
    <row r="3240" spans="9:11" x14ac:dyDescent="0.25">
      <c r="I3240" s="21">
        <v>90472</v>
      </c>
      <c r="J3240" s="47">
        <v>13.55</v>
      </c>
      <c r="K3240">
        <f t="shared" si="50"/>
        <v>90472</v>
      </c>
    </row>
    <row r="3241" spans="9:11" x14ac:dyDescent="0.25">
      <c r="I3241" s="21">
        <v>90473</v>
      </c>
      <c r="J3241" s="47">
        <v>27.98</v>
      </c>
      <c r="K3241">
        <f t="shared" si="50"/>
        <v>90473</v>
      </c>
    </row>
    <row r="3242" spans="9:11" x14ac:dyDescent="0.25">
      <c r="I3242" s="21">
        <v>90474</v>
      </c>
      <c r="J3242" s="47">
        <v>13.55</v>
      </c>
      <c r="K3242">
        <f t="shared" si="50"/>
        <v>90474</v>
      </c>
    </row>
    <row r="3243" spans="9:11" hidden="1" x14ac:dyDescent="0.25">
      <c r="I3243" s="21">
        <v>90785</v>
      </c>
      <c r="J3243" s="47">
        <v>14.52</v>
      </c>
      <c r="K3243" t="e">
        <f t="shared" si="50"/>
        <v>#N/A</v>
      </c>
    </row>
    <row r="3244" spans="9:11" hidden="1" x14ac:dyDescent="0.25">
      <c r="I3244" s="21">
        <v>90791</v>
      </c>
      <c r="J3244" s="47">
        <v>133.32</v>
      </c>
      <c r="K3244" t="e">
        <f t="shared" si="50"/>
        <v>#N/A</v>
      </c>
    </row>
    <row r="3245" spans="9:11" hidden="1" x14ac:dyDescent="0.25">
      <c r="I3245" s="21">
        <v>90792</v>
      </c>
      <c r="J3245" s="47">
        <v>148.1</v>
      </c>
      <c r="K3245" t="e">
        <f t="shared" si="50"/>
        <v>#N/A</v>
      </c>
    </row>
    <row r="3246" spans="9:11" hidden="1" x14ac:dyDescent="0.25">
      <c r="I3246" s="21">
        <v>90832</v>
      </c>
      <c r="J3246" s="47">
        <v>66.260000000000005</v>
      </c>
      <c r="K3246" t="e">
        <f t="shared" si="50"/>
        <v>#N/A</v>
      </c>
    </row>
    <row r="3247" spans="9:11" hidden="1" x14ac:dyDescent="0.25">
      <c r="I3247" s="21">
        <v>90833</v>
      </c>
      <c r="J3247" s="47">
        <v>68.27</v>
      </c>
      <c r="K3247" t="e">
        <f t="shared" si="50"/>
        <v>#N/A</v>
      </c>
    </row>
    <row r="3248" spans="9:11" hidden="1" x14ac:dyDescent="0.25">
      <c r="I3248" s="21">
        <v>90834</v>
      </c>
      <c r="J3248" s="47">
        <v>88.21</v>
      </c>
      <c r="K3248" t="e">
        <f t="shared" si="50"/>
        <v>#N/A</v>
      </c>
    </row>
    <row r="3249" spans="9:11" hidden="1" x14ac:dyDescent="0.25">
      <c r="I3249" s="21">
        <v>90836</v>
      </c>
      <c r="J3249" s="47">
        <v>86.95</v>
      </c>
      <c r="K3249" t="e">
        <f t="shared" si="50"/>
        <v>#N/A</v>
      </c>
    </row>
    <row r="3250" spans="9:11" hidden="1" x14ac:dyDescent="0.25">
      <c r="I3250" s="21">
        <v>90837</v>
      </c>
      <c r="J3250" s="47">
        <v>132.11000000000001</v>
      </c>
      <c r="K3250" t="e">
        <f t="shared" si="50"/>
        <v>#N/A</v>
      </c>
    </row>
    <row r="3251" spans="9:11" hidden="1" x14ac:dyDescent="0.25">
      <c r="I3251" s="21">
        <v>90838</v>
      </c>
      <c r="J3251" s="47">
        <v>114.97</v>
      </c>
      <c r="K3251" t="e">
        <f t="shared" si="50"/>
        <v>#N/A</v>
      </c>
    </row>
    <row r="3252" spans="9:11" hidden="1" x14ac:dyDescent="0.25">
      <c r="I3252" s="21">
        <v>90839</v>
      </c>
      <c r="J3252" s="47">
        <v>138.09</v>
      </c>
      <c r="K3252" t="e">
        <f t="shared" si="50"/>
        <v>#N/A</v>
      </c>
    </row>
    <row r="3253" spans="9:11" hidden="1" x14ac:dyDescent="0.25">
      <c r="I3253" s="21">
        <v>90840</v>
      </c>
      <c r="J3253" s="47">
        <v>65.86</v>
      </c>
      <c r="K3253" t="e">
        <f t="shared" si="50"/>
        <v>#N/A</v>
      </c>
    </row>
    <row r="3254" spans="9:11" hidden="1" x14ac:dyDescent="0.25">
      <c r="I3254" s="21">
        <v>90845</v>
      </c>
      <c r="J3254" s="47">
        <v>95.5</v>
      </c>
      <c r="K3254" t="e">
        <f t="shared" si="50"/>
        <v>#N/A</v>
      </c>
    </row>
    <row r="3255" spans="9:11" hidden="1" x14ac:dyDescent="0.25">
      <c r="I3255" s="21">
        <v>90846</v>
      </c>
      <c r="J3255" s="47">
        <v>106.9</v>
      </c>
      <c r="K3255" t="e">
        <f t="shared" si="50"/>
        <v>#N/A</v>
      </c>
    </row>
    <row r="3256" spans="9:11" hidden="1" x14ac:dyDescent="0.25">
      <c r="I3256" s="21">
        <v>90847</v>
      </c>
      <c r="J3256" s="47">
        <v>110.57</v>
      </c>
      <c r="K3256" t="e">
        <f t="shared" si="50"/>
        <v>#N/A</v>
      </c>
    </row>
    <row r="3257" spans="9:11" hidden="1" x14ac:dyDescent="0.25">
      <c r="I3257" s="21">
        <v>90849</v>
      </c>
      <c r="J3257" s="47">
        <v>32.49</v>
      </c>
      <c r="K3257" t="e">
        <f t="shared" si="50"/>
        <v>#N/A</v>
      </c>
    </row>
    <row r="3258" spans="9:11" hidden="1" x14ac:dyDescent="0.25">
      <c r="I3258" s="21">
        <v>90853</v>
      </c>
      <c r="J3258" s="47">
        <v>26.46</v>
      </c>
      <c r="K3258" t="e">
        <f t="shared" si="50"/>
        <v>#N/A</v>
      </c>
    </row>
    <row r="3259" spans="9:11" hidden="1" x14ac:dyDescent="0.25">
      <c r="I3259" s="21">
        <v>90865</v>
      </c>
      <c r="J3259" s="47">
        <v>135.91</v>
      </c>
      <c r="K3259" t="e">
        <f t="shared" si="50"/>
        <v>#N/A</v>
      </c>
    </row>
    <row r="3260" spans="9:11" hidden="1" x14ac:dyDescent="0.25">
      <c r="I3260" s="21">
        <v>90870</v>
      </c>
      <c r="J3260" s="47">
        <v>116.6</v>
      </c>
      <c r="K3260" t="e">
        <f t="shared" si="50"/>
        <v>#N/A</v>
      </c>
    </row>
    <row r="3261" spans="9:11" hidden="1" x14ac:dyDescent="0.25">
      <c r="I3261" s="21">
        <v>90880</v>
      </c>
      <c r="J3261" s="47">
        <v>98.4</v>
      </c>
      <c r="K3261" t="e">
        <f t="shared" si="50"/>
        <v>#N/A</v>
      </c>
    </row>
    <row r="3262" spans="9:11" hidden="1" x14ac:dyDescent="0.25">
      <c r="I3262" s="21">
        <v>90901</v>
      </c>
      <c r="J3262" s="47">
        <v>21.06</v>
      </c>
      <c r="K3262" t="e">
        <f t="shared" si="50"/>
        <v>#N/A</v>
      </c>
    </row>
    <row r="3263" spans="9:11" x14ac:dyDescent="0.25">
      <c r="I3263" s="21">
        <v>90911</v>
      </c>
      <c r="J3263" s="47">
        <v>47.49</v>
      </c>
      <c r="K3263">
        <f t="shared" si="50"/>
        <v>90911</v>
      </c>
    </row>
    <row r="3264" spans="9:11" x14ac:dyDescent="0.25">
      <c r="I3264" s="21">
        <v>90935</v>
      </c>
      <c r="J3264" s="47">
        <v>77.17</v>
      </c>
      <c r="K3264">
        <f t="shared" si="50"/>
        <v>90935</v>
      </c>
    </row>
    <row r="3265" spans="9:11" x14ac:dyDescent="0.25">
      <c r="I3265" s="21">
        <v>90937</v>
      </c>
      <c r="J3265" s="47">
        <v>110.72</v>
      </c>
      <c r="K3265">
        <f t="shared" si="50"/>
        <v>90937</v>
      </c>
    </row>
    <row r="3266" spans="9:11" x14ac:dyDescent="0.25">
      <c r="I3266" s="21">
        <v>90945</v>
      </c>
      <c r="J3266" s="47">
        <v>92.18</v>
      </c>
      <c r="K3266">
        <f t="shared" si="50"/>
        <v>90945</v>
      </c>
    </row>
    <row r="3267" spans="9:11" x14ac:dyDescent="0.25">
      <c r="I3267" s="21">
        <v>90947</v>
      </c>
      <c r="J3267" s="47">
        <v>132.16999999999999</v>
      </c>
      <c r="K3267">
        <f t="shared" si="50"/>
        <v>90947</v>
      </c>
    </row>
    <row r="3268" spans="9:11" x14ac:dyDescent="0.25">
      <c r="I3268" s="21">
        <v>90951</v>
      </c>
      <c r="J3268" s="47">
        <v>1004.9</v>
      </c>
      <c r="K3268">
        <f t="shared" si="50"/>
        <v>90951</v>
      </c>
    </row>
    <row r="3269" spans="9:11" x14ac:dyDescent="0.25">
      <c r="I3269" s="21">
        <v>90954</v>
      </c>
      <c r="J3269" s="47">
        <v>869.18</v>
      </c>
      <c r="K3269">
        <f t="shared" si="50"/>
        <v>90954</v>
      </c>
    </row>
    <row r="3270" spans="9:11" x14ac:dyDescent="0.25">
      <c r="I3270" s="21">
        <v>90955</v>
      </c>
      <c r="J3270" s="47">
        <v>487.89</v>
      </c>
      <c r="K3270">
        <f t="shared" ref="K3270:K3333" si="51">VLOOKUP(I3270,$E$4:$F$3113,1,FALSE)</f>
        <v>90955</v>
      </c>
    </row>
    <row r="3271" spans="9:11" x14ac:dyDescent="0.25">
      <c r="I3271" s="21">
        <v>90956</v>
      </c>
      <c r="J3271" s="47">
        <v>340.78</v>
      </c>
      <c r="K3271">
        <f t="shared" si="51"/>
        <v>90956</v>
      </c>
    </row>
    <row r="3272" spans="9:11" x14ac:dyDescent="0.25">
      <c r="I3272" s="21">
        <v>90957</v>
      </c>
      <c r="J3272" s="47">
        <v>688.12</v>
      </c>
      <c r="K3272">
        <f t="shared" si="51"/>
        <v>90957</v>
      </c>
    </row>
    <row r="3273" spans="9:11" x14ac:dyDescent="0.25">
      <c r="I3273" s="21">
        <v>90958</v>
      </c>
      <c r="J3273" s="47">
        <v>465.77</v>
      </c>
      <c r="K3273">
        <f t="shared" si="51"/>
        <v>90958</v>
      </c>
    </row>
    <row r="3274" spans="9:11" x14ac:dyDescent="0.25">
      <c r="I3274" s="21">
        <v>90959</v>
      </c>
      <c r="J3274" s="47">
        <v>317.05</v>
      </c>
      <c r="K3274">
        <f t="shared" si="51"/>
        <v>90959</v>
      </c>
    </row>
    <row r="3275" spans="9:11" x14ac:dyDescent="0.25">
      <c r="I3275" s="21">
        <v>90960</v>
      </c>
      <c r="J3275" s="47">
        <v>304.12</v>
      </c>
      <c r="K3275">
        <f t="shared" si="51"/>
        <v>90960</v>
      </c>
    </row>
    <row r="3276" spans="9:11" x14ac:dyDescent="0.25">
      <c r="I3276" s="21">
        <v>90961</v>
      </c>
      <c r="J3276" s="47">
        <v>255.92</v>
      </c>
      <c r="K3276">
        <f t="shared" si="51"/>
        <v>90961</v>
      </c>
    </row>
    <row r="3277" spans="9:11" x14ac:dyDescent="0.25">
      <c r="I3277" s="21">
        <v>90962</v>
      </c>
      <c r="J3277" s="47">
        <v>197.95</v>
      </c>
      <c r="K3277">
        <f t="shared" si="51"/>
        <v>90962</v>
      </c>
    </row>
    <row r="3278" spans="9:11" x14ac:dyDescent="0.25">
      <c r="I3278" s="21">
        <v>90963</v>
      </c>
      <c r="J3278" s="47">
        <v>580.5</v>
      </c>
      <c r="K3278">
        <f t="shared" si="51"/>
        <v>90963</v>
      </c>
    </row>
    <row r="3279" spans="9:11" x14ac:dyDescent="0.25">
      <c r="I3279" s="21">
        <v>90964</v>
      </c>
      <c r="J3279" s="47">
        <v>507.93</v>
      </c>
      <c r="K3279">
        <f t="shared" si="51"/>
        <v>90964</v>
      </c>
    </row>
    <row r="3280" spans="9:11" x14ac:dyDescent="0.25">
      <c r="I3280" s="21">
        <v>90965</v>
      </c>
      <c r="J3280" s="47">
        <v>483.41</v>
      </c>
      <c r="K3280">
        <f t="shared" si="51"/>
        <v>90965</v>
      </c>
    </row>
    <row r="3281" spans="9:11" x14ac:dyDescent="0.25">
      <c r="I3281" s="21">
        <v>90966</v>
      </c>
      <c r="J3281" s="47">
        <v>255.13</v>
      </c>
      <c r="K3281">
        <f t="shared" si="51"/>
        <v>90966</v>
      </c>
    </row>
    <row r="3282" spans="9:11" x14ac:dyDescent="0.25">
      <c r="I3282" s="21">
        <v>90967</v>
      </c>
      <c r="J3282" s="47">
        <v>19.260000000000002</v>
      </c>
      <c r="K3282">
        <f t="shared" si="51"/>
        <v>90967</v>
      </c>
    </row>
    <row r="3283" spans="9:11" x14ac:dyDescent="0.25">
      <c r="I3283" s="21">
        <v>90968</v>
      </c>
      <c r="J3283" s="47">
        <v>16.62</v>
      </c>
      <c r="K3283">
        <f t="shared" si="51"/>
        <v>90968</v>
      </c>
    </row>
    <row r="3284" spans="9:11" x14ac:dyDescent="0.25">
      <c r="I3284" s="21">
        <v>90969</v>
      </c>
      <c r="J3284" s="47">
        <v>16.260000000000002</v>
      </c>
      <c r="K3284">
        <f t="shared" si="51"/>
        <v>90969</v>
      </c>
    </row>
    <row r="3285" spans="9:11" x14ac:dyDescent="0.25">
      <c r="I3285" s="21">
        <v>90970</v>
      </c>
      <c r="J3285" s="47">
        <v>8.35</v>
      </c>
      <c r="K3285">
        <f t="shared" si="51"/>
        <v>90970</v>
      </c>
    </row>
    <row r="3286" spans="9:11" x14ac:dyDescent="0.25">
      <c r="I3286" s="21">
        <v>90997</v>
      </c>
      <c r="J3286" s="47">
        <v>99.61</v>
      </c>
      <c r="K3286">
        <f t="shared" si="51"/>
        <v>90997</v>
      </c>
    </row>
    <row r="3287" spans="9:11" x14ac:dyDescent="0.25">
      <c r="I3287" s="21">
        <v>91010</v>
      </c>
      <c r="J3287" s="47">
        <v>195.5</v>
      </c>
      <c r="K3287">
        <f t="shared" si="51"/>
        <v>91010</v>
      </c>
    </row>
    <row r="3288" spans="9:11" x14ac:dyDescent="0.25">
      <c r="I3288" s="21">
        <v>91013</v>
      </c>
      <c r="J3288" s="47">
        <v>25.52</v>
      </c>
      <c r="K3288">
        <f t="shared" si="51"/>
        <v>91013</v>
      </c>
    </row>
    <row r="3289" spans="9:11" x14ac:dyDescent="0.25">
      <c r="I3289" s="21">
        <v>91020</v>
      </c>
      <c r="J3289" s="47">
        <v>260.58</v>
      </c>
      <c r="K3289">
        <f t="shared" si="51"/>
        <v>91020</v>
      </c>
    </row>
    <row r="3290" spans="9:11" x14ac:dyDescent="0.25">
      <c r="I3290" s="21">
        <v>91022</v>
      </c>
      <c r="J3290" s="47">
        <v>184.88</v>
      </c>
      <c r="K3290">
        <f t="shared" si="51"/>
        <v>91022</v>
      </c>
    </row>
    <row r="3291" spans="9:11" x14ac:dyDescent="0.25">
      <c r="I3291" s="21">
        <v>91030</v>
      </c>
      <c r="J3291" s="47">
        <v>151.35</v>
      </c>
      <c r="K3291">
        <f t="shared" si="51"/>
        <v>91030</v>
      </c>
    </row>
    <row r="3292" spans="9:11" x14ac:dyDescent="0.25">
      <c r="I3292" s="21">
        <v>91034</v>
      </c>
      <c r="J3292" s="47">
        <v>211.92</v>
      </c>
      <c r="K3292">
        <f t="shared" si="51"/>
        <v>91034</v>
      </c>
    </row>
    <row r="3293" spans="9:11" x14ac:dyDescent="0.25">
      <c r="I3293" s="21">
        <v>91035</v>
      </c>
      <c r="J3293" s="47">
        <v>539.53</v>
      </c>
      <c r="K3293">
        <f t="shared" si="51"/>
        <v>91035</v>
      </c>
    </row>
    <row r="3294" spans="9:11" x14ac:dyDescent="0.25">
      <c r="I3294" s="21">
        <v>91037</v>
      </c>
      <c r="J3294" s="47">
        <v>178.52</v>
      </c>
      <c r="K3294">
        <f t="shared" si="51"/>
        <v>91037</v>
      </c>
    </row>
    <row r="3295" spans="9:11" x14ac:dyDescent="0.25">
      <c r="I3295" s="21">
        <v>91038</v>
      </c>
      <c r="J3295" s="47">
        <v>505.92</v>
      </c>
      <c r="K3295">
        <f t="shared" si="51"/>
        <v>91038</v>
      </c>
    </row>
    <row r="3296" spans="9:11" x14ac:dyDescent="0.25">
      <c r="I3296" s="21">
        <v>91040</v>
      </c>
      <c r="J3296" s="47">
        <v>489.9</v>
      </c>
      <c r="K3296">
        <f t="shared" si="51"/>
        <v>91040</v>
      </c>
    </row>
    <row r="3297" spans="9:11" x14ac:dyDescent="0.25">
      <c r="I3297" s="21">
        <v>91065</v>
      </c>
      <c r="J3297" s="47">
        <v>87.87</v>
      </c>
      <c r="K3297">
        <f t="shared" si="51"/>
        <v>91065</v>
      </c>
    </row>
    <row r="3298" spans="9:11" x14ac:dyDescent="0.25">
      <c r="I3298" s="21">
        <v>91110</v>
      </c>
      <c r="J3298" s="47">
        <v>988.51</v>
      </c>
      <c r="K3298">
        <f t="shared" si="51"/>
        <v>91110</v>
      </c>
    </row>
    <row r="3299" spans="9:11" x14ac:dyDescent="0.25">
      <c r="I3299" s="21">
        <v>91111</v>
      </c>
      <c r="J3299" s="47">
        <v>818.46</v>
      </c>
      <c r="K3299">
        <f t="shared" si="51"/>
        <v>91111</v>
      </c>
    </row>
    <row r="3300" spans="9:11" x14ac:dyDescent="0.25">
      <c r="I3300" s="21">
        <v>91112</v>
      </c>
      <c r="J3300" s="47">
        <v>1218.8499999999999</v>
      </c>
      <c r="K3300">
        <f t="shared" si="51"/>
        <v>91112</v>
      </c>
    </row>
    <row r="3301" spans="9:11" x14ac:dyDescent="0.25">
      <c r="I3301" s="21">
        <v>91117</v>
      </c>
      <c r="J3301" s="47">
        <v>149.33000000000001</v>
      </c>
      <c r="K3301">
        <f t="shared" si="51"/>
        <v>91117</v>
      </c>
    </row>
    <row r="3302" spans="9:11" x14ac:dyDescent="0.25">
      <c r="I3302" s="21">
        <v>91120</v>
      </c>
      <c r="J3302" s="47">
        <v>478.98</v>
      </c>
      <c r="K3302">
        <f t="shared" si="51"/>
        <v>91120</v>
      </c>
    </row>
    <row r="3303" spans="9:11" x14ac:dyDescent="0.25">
      <c r="I3303" s="21">
        <v>91122</v>
      </c>
      <c r="J3303" s="47">
        <v>251.67</v>
      </c>
      <c r="K3303">
        <f t="shared" si="51"/>
        <v>91122</v>
      </c>
    </row>
    <row r="3304" spans="9:11" x14ac:dyDescent="0.25">
      <c r="I3304" s="21">
        <v>91132</v>
      </c>
      <c r="J3304" s="47">
        <v>173.66</v>
      </c>
      <c r="K3304">
        <f t="shared" si="51"/>
        <v>91132</v>
      </c>
    </row>
    <row r="3305" spans="9:11" x14ac:dyDescent="0.25">
      <c r="I3305" s="21">
        <v>91133</v>
      </c>
      <c r="J3305" s="47">
        <v>192.94</v>
      </c>
      <c r="K3305">
        <f t="shared" si="51"/>
        <v>91133</v>
      </c>
    </row>
    <row r="3306" spans="9:11" x14ac:dyDescent="0.25">
      <c r="I3306" s="21">
        <v>91200</v>
      </c>
      <c r="J3306" s="47">
        <v>34.86</v>
      </c>
      <c r="K3306">
        <f t="shared" si="51"/>
        <v>91200</v>
      </c>
    </row>
    <row r="3307" spans="9:11" hidden="1" x14ac:dyDescent="0.25">
      <c r="I3307" s="21">
        <v>92002</v>
      </c>
      <c r="J3307" s="47">
        <v>51.19</v>
      </c>
      <c r="K3307" t="e">
        <f t="shared" si="51"/>
        <v>#N/A</v>
      </c>
    </row>
    <row r="3308" spans="9:11" hidden="1" x14ac:dyDescent="0.25">
      <c r="I3308" s="21">
        <v>92004</v>
      </c>
      <c r="J3308" s="47">
        <v>106.99</v>
      </c>
      <c r="K3308" t="e">
        <f t="shared" si="51"/>
        <v>#N/A</v>
      </c>
    </row>
    <row r="3309" spans="9:11" hidden="1" x14ac:dyDescent="0.25">
      <c r="I3309" s="21">
        <v>92012</v>
      </c>
      <c r="J3309" s="47">
        <v>56.67</v>
      </c>
      <c r="K3309" t="e">
        <f t="shared" si="51"/>
        <v>#N/A</v>
      </c>
    </row>
    <row r="3310" spans="9:11" hidden="1" x14ac:dyDescent="0.25">
      <c r="I3310" s="21">
        <v>92014</v>
      </c>
      <c r="J3310" s="47">
        <v>85.87</v>
      </c>
      <c r="K3310" t="e">
        <f t="shared" si="51"/>
        <v>#N/A</v>
      </c>
    </row>
    <row r="3311" spans="9:11" x14ac:dyDescent="0.25">
      <c r="I3311" s="21">
        <v>92018</v>
      </c>
      <c r="J3311" s="47">
        <v>156.47</v>
      </c>
      <c r="K3311">
        <f t="shared" si="51"/>
        <v>92018</v>
      </c>
    </row>
    <row r="3312" spans="9:11" x14ac:dyDescent="0.25">
      <c r="I3312" s="21">
        <v>92019</v>
      </c>
      <c r="J3312" s="47">
        <v>77.02</v>
      </c>
      <c r="K3312">
        <f t="shared" si="51"/>
        <v>92019</v>
      </c>
    </row>
    <row r="3313" spans="9:11" hidden="1" x14ac:dyDescent="0.25">
      <c r="I3313" s="21">
        <v>92020</v>
      </c>
      <c r="J3313" s="47">
        <v>22.43</v>
      </c>
      <c r="K3313" t="e">
        <f t="shared" si="51"/>
        <v>#N/A</v>
      </c>
    </row>
    <row r="3314" spans="9:11" x14ac:dyDescent="0.25">
      <c r="I3314" s="21">
        <v>92025</v>
      </c>
      <c r="J3314" s="47">
        <v>41.82</v>
      </c>
      <c r="K3314">
        <f t="shared" si="51"/>
        <v>92025</v>
      </c>
    </row>
    <row r="3315" spans="9:11" x14ac:dyDescent="0.25">
      <c r="I3315" s="21">
        <v>92060</v>
      </c>
      <c r="J3315" s="47">
        <v>71.22</v>
      </c>
      <c r="K3315">
        <f t="shared" si="51"/>
        <v>92060</v>
      </c>
    </row>
    <row r="3316" spans="9:11" x14ac:dyDescent="0.25">
      <c r="I3316" s="21">
        <v>92065</v>
      </c>
      <c r="J3316" s="47">
        <v>59.07</v>
      </c>
      <c r="K3316">
        <f t="shared" si="51"/>
        <v>92065</v>
      </c>
    </row>
    <row r="3317" spans="9:11" hidden="1" x14ac:dyDescent="0.25">
      <c r="I3317" s="21">
        <v>92071</v>
      </c>
      <c r="J3317" s="47">
        <v>36.06</v>
      </c>
      <c r="K3317" t="e">
        <f t="shared" si="51"/>
        <v>#N/A</v>
      </c>
    </row>
    <row r="3318" spans="9:11" hidden="1" x14ac:dyDescent="0.25">
      <c r="I3318" s="21">
        <v>92072</v>
      </c>
      <c r="J3318" s="47">
        <v>110.48</v>
      </c>
      <c r="K3318" t="e">
        <f t="shared" si="51"/>
        <v>#N/A</v>
      </c>
    </row>
    <row r="3319" spans="9:11" x14ac:dyDescent="0.25">
      <c r="I3319" s="21">
        <v>92081</v>
      </c>
      <c r="J3319" s="47">
        <v>37.17</v>
      </c>
      <c r="K3319">
        <f t="shared" si="51"/>
        <v>92081</v>
      </c>
    </row>
    <row r="3320" spans="9:11" x14ac:dyDescent="0.25">
      <c r="I3320" s="21">
        <v>92082</v>
      </c>
      <c r="J3320" s="47">
        <v>52.92</v>
      </c>
      <c r="K3320">
        <f t="shared" si="51"/>
        <v>92082</v>
      </c>
    </row>
    <row r="3321" spans="9:11" x14ac:dyDescent="0.25">
      <c r="I3321" s="21">
        <v>92083</v>
      </c>
      <c r="J3321" s="47">
        <v>71.09</v>
      </c>
      <c r="K3321">
        <f t="shared" si="51"/>
        <v>92083</v>
      </c>
    </row>
    <row r="3322" spans="9:11" hidden="1" x14ac:dyDescent="0.25">
      <c r="I3322" s="21">
        <v>92100</v>
      </c>
      <c r="J3322" s="47">
        <v>36.46</v>
      </c>
      <c r="K3322" t="e">
        <f t="shared" si="51"/>
        <v>#N/A</v>
      </c>
    </row>
    <row r="3323" spans="9:11" x14ac:dyDescent="0.25">
      <c r="I3323" s="21">
        <v>92132</v>
      </c>
      <c r="J3323" s="47">
        <v>38.200000000000003</v>
      </c>
      <c r="K3323">
        <f t="shared" si="51"/>
        <v>92132</v>
      </c>
    </row>
    <row r="3324" spans="9:11" x14ac:dyDescent="0.25">
      <c r="I3324" s="21">
        <v>92133</v>
      </c>
      <c r="J3324" s="47">
        <v>48.13</v>
      </c>
      <c r="K3324">
        <f t="shared" si="51"/>
        <v>92133</v>
      </c>
    </row>
    <row r="3325" spans="9:11" x14ac:dyDescent="0.25">
      <c r="I3325" s="21">
        <v>92134</v>
      </c>
      <c r="J3325" s="47">
        <v>49.34</v>
      </c>
      <c r="K3325">
        <f t="shared" si="51"/>
        <v>92134</v>
      </c>
    </row>
    <row r="3326" spans="9:11" x14ac:dyDescent="0.25">
      <c r="I3326" s="21">
        <v>92136</v>
      </c>
      <c r="J3326" s="47">
        <v>100.35</v>
      </c>
      <c r="K3326">
        <f t="shared" si="51"/>
        <v>92136</v>
      </c>
    </row>
    <row r="3327" spans="9:11" x14ac:dyDescent="0.25">
      <c r="I3327" s="21">
        <v>92140</v>
      </c>
      <c r="J3327" s="47">
        <v>28.78</v>
      </c>
      <c r="K3327">
        <f t="shared" si="51"/>
        <v>92140</v>
      </c>
    </row>
    <row r="3328" spans="9:11" x14ac:dyDescent="0.25">
      <c r="I3328" s="21">
        <v>92145</v>
      </c>
      <c r="J3328" s="47">
        <v>16.690000000000001</v>
      </c>
      <c r="K3328">
        <f t="shared" si="51"/>
        <v>92145</v>
      </c>
    </row>
    <row r="3329" spans="9:11" x14ac:dyDescent="0.25">
      <c r="I3329" s="21">
        <v>92225</v>
      </c>
      <c r="J3329" s="47">
        <v>22.79</v>
      </c>
      <c r="K3329">
        <f t="shared" si="51"/>
        <v>92225</v>
      </c>
    </row>
    <row r="3330" spans="9:11" x14ac:dyDescent="0.25">
      <c r="I3330" s="21">
        <v>92226</v>
      </c>
      <c r="J3330" s="47">
        <v>20.56</v>
      </c>
      <c r="K3330">
        <f t="shared" si="51"/>
        <v>92226</v>
      </c>
    </row>
    <row r="3331" spans="9:11" x14ac:dyDescent="0.25">
      <c r="I3331" s="21">
        <v>92227</v>
      </c>
      <c r="J3331" s="47">
        <v>16.5</v>
      </c>
      <c r="K3331">
        <f t="shared" si="51"/>
        <v>92227</v>
      </c>
    </row>
    <row r="3332" spans="9:11" x14ac:dyDescent="0.25">
      <c r="I3332" s="21">
        <v>92228</v>
      </c>
      <c r="J3332" s="47">
        <v>37.72</v>
      </c>
      <c r="K3332">
        <f t="shared" si="51"/>
        <v>92228</v>
      </c>
    </row>
    <row r="3333" spans="9:11" hidden="1" x14ac:dyDescent="0.25">
      <c r="I3333" s="21">
        <v>92230</v>
      </c>
      <c r="J3333" s="47">
        <v>36.08</v>
      </c>
      <c r="K3333" t="e">
        <f t="shared" si="51"/>
        <v>#N/A</v>
      </c>
    </row>
    <row r="3334" spans="9:11" x14ac:dyDescent="0.25">
      <c r="I3334" s="21">
        <v>92235</v>
      </c>
      <c r="J3334" s="47">
        <v>121.54</v>
      </c>
      <c r="K3334">
        <f t="shared" ref="K3334:K3397" si="52">VLOOKUP(I3334,$E$4:$F$3113,1,FALSE)</f>
        <v>92235</v>
      </c>
    </row>
    <row r="3335" spans="9:11" x14ac:dyDescent="0.25">
      <c r="I3335" s="21">
        <v>92240</v>
      </c>
      <c r="J3335" s="47">
        <v>285.64</v>
      </c>
      <c r="K3335">
        <f t="shared" si="52"/>
        <v>92240</v>
      </c>
    </row>
    <row r="3336" spans="9:11" x14ac:dyDescent="0.25">
      <c r="I3336" s="21">
        <v>92250</v>
      </c>
      <c r="J3336" s="47">
        <v>87.82</v>
      </c>
      <c r="K3336">
        <f t="shared" si="52"/>
        <v>92250</v>
      </c>
    </row>
    <row r="3337" spans="9:11" hidden="1" x14ac:dyDescent="0.25">
      <c r="I3337" s="21">
        <v>92260</v>
      </c>
      <c r="J3337" s="47">
        <v>11.76</v>
      </c>
      <c r="K3337" t="e">
        <f t="shared" si="52"/>
        <v>#N/A</v>
      </c>
    </row>
    <row r="3338" spans="9:11" x14ac:dyDescent="0.25">
      <c r="I3338" s="21">
        <v>92265</v>
      </c>
      <c r="J3338" s="47">
        <v>86.87</v>
      </c>
      <c r="K3338">
        <f t="shared" si="52"/>
        <v>92265</v>
      </c>
    </row>
    <row r="3339" spans="9:11" x14ac:dyDescent="0.25">
      <c r="I3339" s="21">
        <v>92270</v>
      </c>
      <c r="J3339" s="47">
        <v>100.97</v>
      </c>
      <c r="K3339">
        <f t="shared" si="52"/>
        <v>92270</v>
      </c>
    </row>
    <row r="3340" spans="9:11" x14ac:dyDescent="0.25">
      <c r="I3340" s="21">
        <v>92275</v>
      </c>
      <c r="J3340" s="47">
        <v>164.72</v>
      </c>
      <c r="K3340">
        <f t="shared" si="52"/>
        <v>92275</v>
      </c>
    </row>
    <row r="3341" spans="9:11" x14ac:dyDescent="0.25">
      <c r="I3341" s="21">
        <v>92283</v>
      </c>
      <c r="J3341" s="47">
        <v>62.2</v>
      </c>
      <c r="K3341">
        <f t="shared" si="52"/>
        <v>92283</v>
      </c>
    </row>
    <row r="3342" spans="9:11" x14ac:dyDescent="0.25">
      <c r="I3342" s="21">
        <v>92284</v>
      </c>
      <c r="J3342" s="47">
        <v>68.8</v>
      </c>
      <c r="K3342">
        <f t="shared" si="52"/>
        <v>92284</v>
      </c>
    </row>
    <row r="3343" spans="9:11" x14ac:dyDescent="0.25">
      <c r="I3343" s="21">
        <v>92285</v>
      </c>
      <c r="J3343" s="47">
        <v>23.16</v>
      </c>
      <c r="K3343">
        <f t="shared" si="52"/>
        <v>92285</v>
      </c>
    </row>
    <row r="3344" spans="9:11" x14ac:dyDescent="0.25">
      <c r="I3344" s="21">
        <v>92286</v>
      </c>
      <c r="J3344" s="47">
        <v>42.04</v>
      </c>
      <c r="K3344">
        <f t="shared" si="52"/>
        <v>92286</v>
      </c>
    </row>
    <row r="3345" spans="9:11" x14ac:dyDescent="0.25">
      <c r="I3345" s="21">
        <v>92287</v>
      </c>
      <c r="J3345" s="47">
        <v>153.35</v>
      </c>
      <c r="K3345">
        <f t="shared" si="52"/>
        <v>92287</v>
      </c>
    </row>
    <row r="3346" spans="9:11" hidden="1" x14ac:dyDescent="0.25">
      <c r="I3346" s="21">
        <v>92311</v>
      </c>
      <c r="J3346" s="47">
        <v>59.73</v>
      </c>
      <c r="K3346" t="e">
        <f t="shared" si="52"/>
        <v>#N/A</v>
      </c>
    </row>
    <row r="3347" spans="9:11" hidden="1" x14ac:dyDescent="0.25">
      <c r="I3347" s="21">
        <v>92312</v>
      </c>
      <c r="J3347" s="47">
        <v>67.94</v>
      </c>
      <c r="K3347" t="e">
        <f t="shared" si="52"/>
        <v>#N/A</v>
      </c>
    </row>
    <row r="3348" spans="9:11" hidden="1" x14ac:dyDescent="0.25">
      <c r="I3348" s="21">
        <v>92313</v>
      </c>
      <c r="J3348" s="47">
        <v>50.64</v>
      </c>
      <c r="K3348" t="e">
        <f t="shared" si="52"/>
        <v>#N/A</v>
      </c>
    </row>
    <row r="3349" spans="9:11" hidden="1" x14ac:dyDescent="0.25">
      <c r="I3349" s="21">
        <v>92315</v>
      </c>
      <c r="J3349" s="47">
        <v>23.34</v>
      </c>
      <c r="K3349" t="e">
        <f t="shared" si="52"/>
        <v>#N/A</v>
      </c>
    </row>
    <row r="3350" spans="9:11" hidden="1" x14ac:dyDescent="0.25">
      <c r="I3350" s="21">
        <v>92316</v>
      </c>
      <c r="J3350" s="47">
        <v>35</v>
      </c>
      <c r="K3350" t="e">
        <f t="shared" si="52"/>
        <v>#N/A</v>
      </c>
    </row>
    <row r="3351" spans="9:11" hidden="1" x14ac:dyDescent="0.25">
      <c r="I3351" s="21">
        <v>92317</v>
      </c>
      <c r="J3351" s="47">
        <v>23.74</v>
      </c>
      <c r="K3351" t="e">
        <f t="shared" si="52"/>
        <v>#N/A</v>
      </c>
    </row>
    <row r="3352" spans="9:11" x14ac:dyDescent="0.25">
      <c r="I3352" s="21">
        <v>92325</v>
      </c>
      <c r="J3352" s="47">
        <v>47.52</v>
      </c>
      <c r="K3352">
        <f t="shared" si="52"/>
        <v>92325</v>
      </c>
    </row>
    <row r="3353" spans="9:11" x14ac:dyDescent="0.25">
      <c r="I3353" s="21">
        <v>92326</v>
      </c>
      <c r="J3353" s="47">
        <v>39.86</v>
      </c>
      <c r="K3353">
        <f t="shared" si="52"/>
        <v>92326</v>
      </c>
    </row>
    <row r="3354" spans="9:11" x14ac:dyDescent="0.25">
      <c r="I3354" s="21">
        <v>92502</v>
      </c>
      <c r="J3354" s="47">
        <v>106.03</v>
      </c>
      <c r="K3354">
        <f t="shared" si="52"/>
        <v>92502</v>
      </c>
    </row>
    <row r="3355" spans="9:11" hidden="1" x14ac:dyDescent="0.25">
      <c r="I3355" s="21">
        <v>92504</v>
      </c>
      <c r="J3355" s="47">
        <v>10.220000000000001</v>
      </c>
      <c r="K3355" t="e">
        <f t="shared" si="52"/>
        <v>#N/A</v>
      </c>
    </row>
    <row r="3356" spans="9:11" x14ac:dyDescent="0.25">
      <c r="I3356" s="21">
        <v>92507</v>
      </c>
      <c r="J3356" s="47">
        <v>85.11</v>
      </c>
      <c r="K3356">
        <f t="shared" si="52"/>
        <v>92507</v>
      </c>
    </row>
    <row r="3357" spans="9:11" x14ac:dyDescent="0.25">
      <c r="I3357" s="21">
        <v>92508</v>
      </c>
      <c r="J3357" s="47">
        <v>25.39</v>
      </c>
      <c r="K3357">
        <f t="shared" si="52"/>
        <v>92508</v>
      </c>
    </row>
    <row r="3358" spans="9:11" hidden="1" x14ac:dyDescent="0.25">
      <c r="I3358" s="21">
        <v>92511</v>
      </c>
      <c r="J3358" s="47">
        <v>42.88</v>
      </c>
      <c r="K3358" t="e">
        <f t="shared" si="52"/>
        <v>#N/A</v>
      </c>
    </row>
    <row r="3359" spans="9:11" hidden="1" x14ac:dyDescent="0.25">
      <c r="I3359" s="21">
        <v>92512</v>
      </c>
      <c r="J3359" s="47">
        <v>31.01</v>
      </c>
      <c r="K3359" t="e">
        <f t="shared" si="52"/>
        <v>#N/A</v>
      </c>
    </row>
    <row r="3360" spans="9:11" hidden="1" x14ac:dyDescent="0.25">
      <c r="I3360" s="21">
        <v>92516</v>
      </c>
      <c r="J3360" s="47">
        <v>25.01</v>
      </c>
      <c r="K3360" t="e">
        <f t="shared" si="52"/>
        <v>#N/A</v>
      </c>
    </row>
    <row r="3361" spans="9:11" hidden="1" x14ac:dyDescent="0.25">
      <c r="I3361" s="21">
        <v>92520</v>
      </c>
      <c r="J3361" s="47">
        <v>44.77</v>
      </c>
      <c r="K3361" t="e">
        <f t="shared" si="52"/>
        <v>#N/A</v>
      </c>
    </row>
    <row r="3362" spans="9:11" x14ac:dyDescent="0.25">
      <c r="I3362" s="21">
        <v>92521</v>
      </c>
      <c r="J3362" s="47">
        <v>119.71</v>
      </c>
      <c r="K3362">
        <f t="shared" si="52"/>
        <v>92521</v>
      </c>
    </row>
    <row r="3363" spans="9:11" x14ac:dyDescent="0.25">
      <c r="I3363" s="21">
        <v>92522</v>
      </c>
      <c r="J3363" s="47">
        <v>99.67</v>
      </c>
      <c r="K3363">
        <f t="shared" si="52"/>
        <v>92522</v>
      </c>
    </row>
    <row r="3364" spans="9:11" x14ac:dyDescent="0.25">
      <c r="I3364" s="21">
        <v>92523</v>
      </c>
      <c r="J3364" s="47">
        <v>209.43</v>
      </c>
      <c r="K3364">
        <f t="shared" si="52"/>
        <v>92523</v>
      </c>
    </row>
    <row r="3365" spans="9:11" x14ac:dyDescent="0.25">
      <c r="I3365" s="21">
        <v>92524</v>
      </c>
      <c r="J3365" s="47">
        <v>96.45</v>
      </c>
      <c r="K3365">
        <f t="shared" si="52"/>
        <v>92524</v>
      </c>
    </row>
    <row r="3366" spans="9:11" x14ac:dyDescent="0.25">
      <c r="I3366" s="21">
        <v>92526</v>
      </c>
      <c r="J3366" s="47">
        <v>93.02</v>
      </c>
      <c r="K3366">
        <f t="shared" si="52"/>
        <v>92526</v>
      </c>
    </row>
    <row r="3367" spans="9:11" x14ac:dyDescent="0.25">
      <c r="I3367" s="21">
        <v>92537</v>
      </c>
      <c r="J3367" s="47">
        <v>43.73</v>
      </c>
      <c r="K3367">
        <f t="shared" si="52"/>
        <v>92537</v>
      </c>
    </row>
    <row r="3368" spans="9:11" x14ac:dyDescent="0.25">
      <c r="I3368" s="21">
        <v>92538</v>
      </c>
      <c r="J3368" s="47">
        <v>22.26</v>
      </c>
      <c r="K3368">
        <f t="shared" si="52"/>
        <v>92538</v>
      </c>
    </row>
    <row r="3369" spans="9:11" x14ac:dyDescent="0.25">
      <c r="I3369" s="21">
        <v>92540</v>
      </c>
      <c r="J3369" s="47">
        <v>110.16</v>
      </c>
      <c r="K3369">
        <f t="shared" si="52"/>
        <v>92540</v>
      </c>
    </row>
    <row r="3370" spans="9:11" x14ac:dyDescent="0.25">
      <c r="I3370" s="21">
        <v>92541</v>
      </c>
      <c r="J3370" s="47">
        <v>25.93</v>
      </c>
      <c r="K3370">
        <f t="shared" si="52"/>
        <v>92541</v>
      </c>
    </row>
    <row r="3371" spans="9:11" x14ac:dyDescent="0.25">
      <c r="I3371" s="21">
        <v>92542</v>
      </c>
      <c r="J3371" s="47">
        <v>30.06</v>
      </c>
      <c r="K3371">
        <f t="shared" si="52"/>
        <v>92542</v>
      </c>
    </row>
    <row r="3372" spans="9:11" x14ac:dyDescent="0.25">
      <c r="I3372" s="21">
        <v>92544</v>
      </c>
      <c r="J3372" s="47">
        <v>17.940000000000001</v>
      </c>
      <c r="K3372">
        <f t="shared" si="52"/>
        <v>92544</v>
      </c>
    </row>
    <row r="3373" spans="9:11" x14ac:dyDescent="0.25">
      <c r="I3373" s="21">
        <v>92545</v>
      </c>
      <c r="J3373" s="47">
        <v>16.399999999999999</v>
      </c>
      <c r="K3373">
        <f t="shared" si="52"/>
        <v>92545</v>
      </c>
    </row>
    <row r="3374" spans="9:11" x14ac:dyDescent="0.25">
      <c r="I3374" s="21">
        <v>92546</v>
      </c>
      <c r="J3374" s="47">
        <v>116.14</v>
      </c>
      <c r="K3374">
        <f t="shared" si="52"/>
        <v>92546</v>
      </c>
    </row>
    <row r="3375" spans="9:11" x14ac:dyDescent="0.25">
      <c r="I3375" s="21">
        <v>92547</v>
      </c>
      <c r="J3375" s="47">
        <v>6.85</v>
      </c>
      <c r="K3375">
        <f t="shared" si="52"/>
        <v>92547</v>
      </c>
    </row>
    <row r="3376" spans="9:11" x14ac:dyDescent="0.25">
      <c r="I3376" s="21">
        <v>92548</v>
      </c>
      <c r="J3376" s="47">
        <v>114.58</v>
      </c>
      <c r="K3376">
        <f t="shared" si="52"/>
        <v>92548</v>
      </c>
    </row>
    <row r="3377" spans="9:11" x14ac:dyDescent="0.25">
      <c r="I3377" s="21">
        <v>92550</v>
      </c>
      <c r="J3377" s="47">
        <v>22.89</v>
      </c>
      <c r="K3377">
        <f t="shared" si="52"/>
        <v>92550</v>
      </c>
    </row>
    <row r="3378" spans="9:11" x14ac:dyDescent="0.25">
      <c r="I3378" s="21">
        <v>92552</v>
      </c>
      <c r="J3378" s="47">
        <v>35.43</v>
      </c>
      <c r="K3378">
        <f t="shared" si="52"/>
        <v>92552</v>
      </c>
    </row>
    <row r="3379" spans="9:11" x14ac:dyDescent="0.25">
      <c r="I3379" s="21">
        <v>92553</v>
      </c>
      <c r="J3379" s="47">
        <v>42.28</v>
      </c>
      <c r="K3379">
        <f t="shared" si="52"/>
        <v>92553</v>
      </c>
    </row>
    <row r="3380" spans="9:11" x14ac:dyDescent="0.25">
      <c r="I3380" s="21">
        <v>92555</v>
      </c>
      <c r="J3380" s="47">
        <v>26.57</v>
      </c>
      <c r="K3380">
        <f t="shared" si="52"/>
        <v>92555</v>
      </c>
    </row>
    <row r="3381" spans="9:11" x14ac:dyDescent="0.25">
      <c r="I3381" s="21">
        <v>92556</v>
      </c>
      <c r="J3381" s="47">
        <v>42.28</v>
      </c>
      <c r="K3381">
        <f t="shared" si="52"/>
        <v>92556</v>
      </c>
    </row>
    <row r="3382" spans="9:11" hidden="1" x14ac:dyDescent="0.25">
      <c r="I3382" s="21">
        <v>92557</v>
      </c>
      <c r="J3382" s="47">
        <v>35.270000000000003</v>
      </c>
      <c r="K3382" t="e">
        <f t="shared" si="52"/>
        <v>#N/A</v>
      </c>
    </row>
    <row r="3383" spans="9:11" x14ac:dyDescent="0.25">
      <c r="I3383" s="21">
        <v>92561</v>
      </c>
      <c r="J3383" s="47">
        <v>43.07</v>
      </c>
      <c r="K3383">
        <f t="shared" si="52"/>
        <v>92561</v>
      </c>
    </row>
    <row r="3384" spans="9:11" x14ac:dyDescent="0.25">
      <c r="I3384" s="21">
        <v>92562</v>
      </c>
      <c r="J3384" s="47">
        <v>52.75</v>
      </c>
      <c r="K3384">
        <f t="shared" si="52"/>
        <v>92562</v>
      </c>
    </row>
    <row r="3385" spans="9:11" x14ac:dyDescent="0.25">
      <c r="I3385" s="21">
        <v>92563</v>
      </c>
      <c r="J3385" s="47">
        <v>35.03</v>
      </c>
      <c r="K3385">
        <f t="shared" si="52"/>
        <v>92563</v>
      </c>
    </row>
    <row r="3386" spans="9:11" x14ac:dyDescent="0.25">
      <c r="I3386" s="21">
        <v>92564</v>
      </c>
      <c r="J3386" s="47">
        <v>31.81</v>
      </c>
      <c r="K3386">
        <f t="shared" si="52"/>
        <v>92564</v>
      </c>
    </row>
    <row r="3387" spans="9:11" x14ac:dyDescent="0.25">
      <c r="I3387" s="21">
        <v>92565</v>
      </c>
      <c r="J3387" s="47">
        <v>18.11</v>
      </c>
      <c r="K3387">
        <f t="shared" si="52"/>
        <v>92565</v>
      </c>
    </row>
    <row r="3388" spans="9:11" hidden="1" x14ac:dyDescent="0.25">
      <c r="I3388" s="21">
        <v>92567</v>
      </c>
      <c r="J3388" s="47">
        <v>11.76</v>
      </c>
      <c r="K3388" t="e">
        <f t="shared" si="52"/>
        <v>#N/A</v>
      </c>
    </row>
    <row r="3389" spans="9:11" hidden="1" x14ac:dyDescent="0.25">
      <c r="I3389" s="21">
        <v>92568</v>
      </c>
      <c r="J3389" s="47">
        <v>16.66</v>
      </c>
      <c r="K3389" t="e">
        <f t="shared" si="52"/>
        <v>#N/A</v>
      </c>
    </row>
    <row r="3390" spans="9:11" hidden="1" x14ac:dyDescent="0.25">
      <c r="I3390" s="21">
        <v>92570</v>
      </c>
      <c r="J3390" s="47">
        <v>32.229999999999997</v>
      </c>
      <c r="K3390" t="e">
        <f t="shared" si="52"/>
        <v>#N/A</v>
      </c>
    </row>
    <row r="3391" spans="9:11" x14ac:dyDescent="0.25">
      <c r="I3391" s="21">
        <v>92571</v>
      </c>
      <c r="J3391" s="47">
        <v>31</v>
      </c>
      <c r="K3391">
        <f t="shared" si="52"/>
        <v>92571</v>
      </c>
    </row>
    <row r="3392" spans="9:11" x14ac:dyDescent="0.25">
      <c r="I3392" s="21">
        <v>92572</v>
      </c>
      <c r="J3392" s="47">
        <v>40.67</v>
      </c>
      <c r="K3392">
        <f t="shared" si="52"/>
        <v>92572</v>
      </c>
    </row>
    <row r="3393" spans="9:11" x14ac:dyDescent="0.25">
      <c r="I3393" s="21">
        <v>92575</v>
      </c>
      <c r="J3393" s="47">
        <v>82.15</v>
      </c>
      <c r="K3393">
        <f t="shared" si="52"/>
        <v>92575</v>
      </c>
    </row>
    <row r="3394" spans="9:11" x14ac:dyDescent="0.25">
      <c r="I3394" s="21">
        <v>92576</v>
      </c>
      <c r="J3394" s="47">
        <v>40.67</v>
      </c>
      <c r="K3394">
        <f t="shared" si="52"/>
        <v>92576</v>
      </c>
    </row>
    <row r="3395" spans="9:11" x14ac:dyDescent="0.25">
      <c r="I3395" s="21">
        <v>92577</v>
      </c>
      <c r="J3395" s="47">
        <v>18.920000000000002</v>
      </c>
      <c r="K3395">
        <f t="shared" si="52"/>
        <v>92577</v>
      </c>
    </row>
    <row r="3396" spans="9:11" hidden="1" x14ac:dyDescent="0.25">
      <c r="I3396" s="21">
        <v>92579</v>
      </c>
      <c r="J3396" s="47">
        <v>40.130000000000003</v>
      </c>
      <c r="K3396" t="e">
        <f t="shared" si="52"/>
        <v>#N/A</v>
      </c>
    </row>
    <row r="3397" spans="9:11" x14ac:dyDescent="0.25">
      <c r="I3397" s="21">
        <v>92582</v>
      </c>
      <c r="J3397" s="47">
        <v>76.91</v>
      </c>
      <c r="K3397">
        <f t="shared" si="52"/>
        <v>92582</v>
      </c>
    </row>
    <row r="3398" spans="9:11" x14ac:dyDescent="0.25">
      <c r="I3398" s="21">
        <v>92583</v>
      </c>
      <c r="J3398" s="47">
        <v>59.6</v>
      </c>
      <c r="K3398">
        <f t="shared" ref="K3398:K3461" si="53">VLOOKUP(I3398,$E$4:$F$3113,1,FALSE)</f>
        <v>92583</v>
      </c>
    </row>
    <row r="3399" spans="9:11" x14ac:dyDescent="0.25">
      <c r="I3399" s="21">
        <v>92584</v>
      </c>
      <c r="J3399" s="47">
        <v>83.35</v>
      </c>
      <c r="K3399">
        <f t="shared" si="53"/>
        <v>92584</v>
      </c>
    </row>
    <row r="3400" spans="9:11" x14ac:dyDescent="0.25">
      <c r="I3400" s="21">
        <v>92585</v>
      </c>
      <c r="J3400" s="47">
        <v>152.43</v>
      </c>
      <c r="K3400">
        <f t="shared" si="53"/>
        <v>92585</v>
      </c>
    </row>
    <row r="3401" spans="9:11" x14ac:dyDescent="0.25">
      <c r="I3401" s="21">
        <v>92586</v>
      </c>
      <c r="J3401" s="47">
        <v>97.05</v>
      </c>
      <c r="K3401">
        <f t="shared" si="53"/>
        <v>92586</v>
      </c>
    </row>
    <row r="3402" spans="9:11" x14ac:dyDescent="0.25">
      <c r="I3402" s="21">
        <v>92587</v>
      </c>
      <c r="J3402" s="47">
        <v>23.29</v>
      </c>
      <c r="K3402">
        <f t="shared" si="53"/>
        <v>92587</v>
      </c>
    </row>
    <row r="3403" spans="9:11" x14ac:dyDescent="0.25">
      <c r="I3403" s="21">
        <v>92588</v>
      </c>
      <c r="J3403" s="47">
        <v>35.47</v>
      </c>
      <c r="K3403">
        <f t="shared" si="53"/>
        <v>92588</v>
      </c>
    </row>
    <row r="3404" spans="9:11" x14ac:dyDescent="0.25">
      <c r="I3404" s="21">
        <v>92596</v>
      </c>
      <c r="J3404" s="47">
        <v>47.91</v>
      </c>
      <c r="K3404">
        <f t="shared" si="53"/>
        <v>92596</v>
      </c>
    </row>
    <row r="3405" spans="9:11" x14ac:dyDescent="0.25">
      <c r="I3405" s="21">
        <v>92597</v>
      </c>
      <c r="J3405" s="47">
        <v>77.569999999999993</v>
      </c>
      <c r="K3405">
        <f t="shared" si="53"/>
        <v>92597</v>
      </c>
    </row>
    <row r="3406" spans="9:11" hidden="1" x14ac:dyDescent="0.25">
      <c r="I3406" s="21">
        <v>92601</v>
      </c>
      <c r="J3406" s="47">
        <v>128.54</v>
      </c>
      <c r="K3406" t="e">
        <f t="shared" si="53"/>
        <v>#N/A</v>
      </c>
    </row>
    <row r="3407" spans="9:11" hidden="1" x14ac:dyDescent="0.25">
      <c r="I3407" s="21">
        <v>92602</v>
      </c>
      <c r="J3407" s="47">
        <v>74.209999999999994</v>
      </c>
      <c r="K3407" t="e">
        <f t="shared" si="53"/>
        <v>#N/A</v>
      </c>
    </row>
    <row r="3408" spans="9:11" hidden="1" x14ac:dyDescent="0.25">
      <c r="I3408" s="21">
        <v>92603</v>
      </c>
      <c r="J3408" s="47">
        <v>131.59</v>
      </c>
      <c r="K3408" t="e">
        <f t="shared" si="53"/>
        <v>#N/A</v>
      </c>
    </row>
    <row r="3409" spans="9:11" hidden="1" x14ac:dyDescent="0.25">
      <c r="I3409" s="21">
        <v>92604</v>
      </c>
      <c r="J3409" s="47">
        <v>72.8</v>
      </c>
      <c r="K3409" t="e">
        <f t="shared" si="53"/>
        <v>#N/A</v>
      </c>
    </row>
    <row r="3410" spans="9:11" x14ac:dyDescent="0.25">
      <c r="I3410" s="21">
        <v>92607</v>
      </c>
      <c r="J3410" s="47">
        <v>137.07</v>
      </c>
      <c r="K3410">
        <f t="shared" si="53"/>
        <v>92607</v>
      </c>
    </row>
    <row r="3411" spans="9:11" x14ac:dyDescent="0.25">
      <c r="I3411" s="21">
        <v>92608</v>
      </c>
      <c r="J3411" s="47">
        <v>57.47</v>
      </c>
      <c r="K3411">
        <f t="shared" si="53"/>
        <v>92608</v>
      </c>
    </row>
    <row r="3412" spans="9:11" x14ac:dyDescent="0.25">
      <c r="I3412" s="21">
        <v>92609</v>
      </c>
      <c r="J3412" s="47">
        <v>120.24</v>
      </c>
      <c r="K3412">
        <f t="shared" si="53"/>
        <v>92609</v>
      </c>
    </row>
    <row r="3413" spans="9:11" hidden="1" x14ac:dyDescent="0.25">
      <c r="I3413" s="21">
        <v>92610</v>
      </c>
      <c r="J3413" s="47">
        <v>78.25</v>
      </c>
      <c r="K3413" t="e">
        <f t="shared" si="53"/>
        <v>#N/A</v>
      </c>
    </row>
    <row r="3414" spans="9:11" x14ac:dyDescent="0.25">
      <c r="I3414" s="21">
        <v>92611</v>
      </c>
      <c r="J3414" s="47">
        <v>94.18</v>
      </c>
      <c r="K3414">
        <f t="shared" si="53"/>
        <v>92611</v>
      </c>
    </row>
    <row r="3415" spans="9:11" hidden="1" x14ac:dyDescent="0.25">
      <c r="I3415" s="21">
        <v>92612</v>
      </c>
      <c r="J3415" s="47">
        <v>73.5</v>
      </c>
      <c r="K3415" t="e">
        <f t="shared" si="53"/>
        <v>#N/A</v>
      </c>
    </row>
    <row r="3416" spans="9:11" x14ac:dyDescent="0.25">
      <c r="I3416" s="21">
        <v>92613</v>
      </c>
      <c r="J3416" s="47">
        <v>41.29</v>
      </c>
      <c r="K3416">
        <f t="shared" si="53"/>
        <v>92613</v>
      </c>
    </row>
    <row r="3417" spans="9:11" hidden="1" x14ac:dyDescent="0.25">
      <c r="I3417" s="21">
        <v>92614</v>
      </c>
      <c r="J3417" s="47">
        <v>73.09</v>
      </c>
      <c r="K3417" t="e">
        <f t="shared" si="53"/>
        <v>#N/A</v>
      </c>
    </row>
    <row r="3418" spans="9:11" x14ac:dyDescent="0.25">
      <c r="I3418" s="21">
        <v>92615</v>
      </c>
      <c r="J3418" s="47">
        <v>35.96</v>
      </c>
      <c r="K3418">
        <f t="shared" si="53"/>
        <v>92615</v>
      </c>
    </row>
    <row r="3419" spans="9:11" hidden="1" x14ac:dyDescent="0.25">
      <c r="I3419" s="21">
        <v>92616</v>
      </c>
      <c r="J3419" s="47">
        <v>109.12</v>
      </c>
      <c r="K3419" t="e">
        <f t="shared" si="53"/>
        <v>#N/A</v>
      </c>
    </row>
    <row r="3420" spans="9:11" hidden="1" x14ac:dyDescent="0.25">
      <c r="I3420" s="21">
        <v>92617</v>
      </c>
      <c r="J3420" s="47">
        <v>45.04</v>
      </c>
      <c r="K3420" t="e">
        <f t="shared" si="53"/>
        <v>#N/A</v>
      </c>
    </row>
    <row r="3421" spans="9:11" hidden="1" x14ac:dyDescent="0.25">
      <c r="I3421" s="21">
        <v>92620</v>
      </c>
      <c r="J3421" s="47">
        <v>88.81</v>
      </c>
      <c r="K3421" t="e">
        <f t="shared" si="53"/>
        <v>#N/A</v>
      </c>
    </row>
    <row r="3422" spans="9:11" hidden="1" x14ac:dyDescent="0.25">
      <c r="I3422" s="21">
        <v>92621</v>
      </c>
      <c r="J3422" s="47">
        <v>20.49</v>
      </c>
      <c r="K3422" t="e">
        <f t="shared" si="53"/>
        <v>#N/A</v>
      </c>
    </row>
    <row r="3423" spans="9:11" hidden="1" x14ac:dyDescent="0.25">
      <c r="I3423" s="21">
        <v>92625</v>
      </c>
      <c r="J3423" s="47">
        <v>67.12</v>
      </c>
      <c r="K3423" t="e">
        <f t="shared" si="53"/>
        <v>#N/A</v>
      </c>
    </row>
    <row r="3424" spans="9:11" hidden="1" x14ac:dyDescent="0.25">
      <c r="I3424" s="21">
        <v>92626</v>
      </c>
      <c r="J3424" s="47">
        <v>81.93</v>
      </c>
      <c r="K3424" t="e">
        <f t="shared" si="53"/>
        <v>#N/A</v>
      </c>
    </row>
    <row r="3425" spans="9:11" hidden="1" x14ac:dyDescent="0.25">
      <c r="I3425" s="21">
        <v>92627</v>
      </c>
      <c r="J3425" s="47">
        <v>19.350000000000001</v>
      </c>
      <c r="K3425" t="e">
        <f t="shared" si="53"/>
        <v>#N/A</v>
      </c>
    </row>
    <row r="3426" spans="9:11" hidden="1" x14ac:dyDescent="0.25">
      <c r="I3426" s="21">
        <v>92640</v>
      </c>
      <c r="J3426" s="47">
        <v>103.17</v>
      </c>
      <c r="K3426" t="e">
        <f t="shared" si="53"/>
        <v>#N/A</v>
      </c>
    </row>
    <row r="3427" spans="9:11" x14ac:dyDescent="0.25">
      <c r="I3427" s="21">
        <v>92920</v>
      </c>
      <c r="J3427" s="47">
        <v>600.16999999999996</v>
      </c>
      <c r="K3427">
        <f t="shared" si="53"/>
        <v>92920</v>
      </c>
    </row>
    <row r="3428" spans="9:11" x14ac:dyDescent="0.25">
      <c r="I3428" s="21">
        <v>92924</v>
      </c>
      <c r="J3428" s="47">
        <v>712.89</v>
      </c>
      <c r="K3428">
        <f t="shared" si="53"/>
        <v>92924</v>
      </c>
    </row>
    <row r="3429" spans="9:11" x14ac:dyDescent="0.25">
      <c r="I3429" s="21">
        <v>92928</v>
      </c>
      <c r="J3429" s="47">
        <v>666.35</v>
      </c>
      <c r="K3429">
        <f t="shared" si="53"/>
        <v>92928</v>
      </c>
    </row>
    <row r="3430" spans="9:11" x14ac:dyDescent="0.25">
      <c r="I3430" s="21">
        <v>92933</v>
      </c>
      <c r="J3430" s="47">
        <v>745.38</v>
      </c>
      <c r="K3430">
        <f t="shared" si="53"/>
        <v>92933</v>
      </c>
    </row>
    <row r="3431" spans="9:11" x14ac:dyDescent="0.25">
      <c r="I3431" s="21">
        <v>92937</v>
      </c>
      <c r="J3431" s="47">
        <v>665.98</v>
      </c>
      <c r="K3431">
        <f t="shared" si="53"/>
        <v>92937</v>
      </c>
    </row>
    <row r="3432" spans="9:11" x14ac:dyDescent="0.25">
      <c r="I3432" s="21">
        <v>92941</v>
      </c>
      <c r="J3432" s="47">
        <v>746.91</v>
      </c>
      <c r="K3432">
        <f t="shared" si="53"/>
        <v>92941</v>
      </c>
    </row>
    <row r="3433" spans="9:11" x14ac:dyDescent="0.25">
      <c r="I3433" s="21">
        <v>92943</v>
      </c>
      <c r="J3433" s="47">
        <v>746.52</v>
      </c>
      <c r="K3433">
        <f t="shared" si="53"/>
        <v>92943</v>
      </c>
    </row>
    <row r="3434" spans="9:11" hidden="1" x14ac:dyDescent="0.25">
      <c r="I3434" s="21">
        <v>92950</v>
      </c>
      <c r="J3434" s="47">
        <v>199.92</v>
      </c>
      <c r="K3434" t="e">
        <f t="shared" si="53"/>
        <v>#N/A</v>
      </c>
    </row>
    <row r="3435" spans="9:11" x14ac:dyDescent="0.25">
      <c r="I3435" s="21">
        <v>92953</v>
      </c>
      <c r="J3435" s="47">
        <v>12.04</v>
      </c>
      <c r="K3435">
        <f t="shared" si="53"/>
        <v>92953</v>
      </c>
    </row>
    <row r="3436" spans="9:11" hidden="1" x14ac:dyDescent="0.25">
      <c r="I3436" s="21">
        <v>92960</v>
      </c>
      <c r="J3436" s="47">
        <v>131.93</v>
      </c>
      <c r="K3436" t="e">
        <f t="shared" si="53"/>
        <v>#N/A</v>
      </c>
    </row>
    <row r="3437" spans="9:11" x14ac:dyDescent="0.25">
      <c r="I3437" s="21">
        <v>92961</v>
      </c>
      <c r="J3437" s="47">
        <v>286.05</v>
      </c>
      <c r="K3437">
        <f t="shared" si="53"/>
        <v>92961</v>
      </c>
    </row>
    <row r="3438" spans="9:11" x14ac:dyDescent="0.25">
      <c r="I3438" s="21">
        <v>92970</v>
      </c>
      <c r="J3438" s="47">
        <v>204.62</v>
      </c>
      <c r="K3438">
        <f t="shared" si="53"/>
        <v>92970</v>
      </c>
    </row>
    <row r="3439" spans="9:11" x14ac:dyDescent="0.25">
      <c r="I3439" s="21">
        <v>92971</v>
      </c>
      <c r="J3439" s="47">
        <v>111.17</v>
      </c>
      <c r="K3439">
        <f t="shared" si="53"/>
        <v>92971</v>
      </c>
    </row>
    <row r="3440" spans="9:11" x14ac:dyDescent="0.25">
      <c r="I3440" s="21">
        <v>92973</v>
      </c>
      <c r="J3440" s="47">
        <v>194.76</v>
      </c>
      <c r="K3440">
        <f t="shared" si="53"/>
        <v>92973</v>
      </c>
    </row>
    <row r="3441" spans="9:11" x14ac:dyDescent="0.25">
      <c r="I3441" s="21">
        <v>92974</v>
      </c>
      <c r="J3441" s="47">
        <v>177.72</v>
      </c>
      <c r="K3441">
        <f t="shared" si="53"/>
        <v>92974</v>
      </c>
    </row>
    <row r="3442" spans="9:11" x14ac:dyDescent="0.25">
      <c r="I3442" s="21">
        <v>92975</v>
      </c>
      <c r="J3442" s="47">
        <v>429.19</v>
      </c>
      <c r="K3442">
        <f t="shared" si="53"/>
        <v>92975</v>
      </c>
    </row>
    <row r="3443" spans="9:11" x14ac:dyDescent="0.25">
      <c r="I3443" s="21">
        <v>92977</v>
      </c>
      <c r="J3443" s="47">
        <v>70.33</v>
      </c>
      <c r="K3443">
        <f t="shared" si="53"/>
        <v>92977</v>
      </c>
    </row>
    <row r="3444" spans="9:11" x14ac:dyDescent="0.25">
      <c r="I3444" s="21">
        <v>92978</v>
      </c>
      <c r="J3444" s="47">
        <v>0</v>
      </c>
      <c r="K3444">
        <f t="shared" si="53"/>
        <v>92978</v>
      </c>
    </row>
    <row r="3445" spans="9:11" x14ac:dyDescent="0.25">
      <c r="I3445" s="21">
        <v>92979</v>
      </c>
      <c r="J3445" s="47">
        <v>0</v>
      </c>
      <c r="K3445">
        <f t="shared" si="53"/>
        <v>92979</v>
      </c>
    </row>
    <row r="3446" spans="9:11" x14ac:dyDescent="0.25">
      <c r="I3446" s="21">
        <v>92986</v>
      </c>
      <c r="J3446" s="47">
        <v>1470.83</v>
      </c>
      <c r="K3446">
        <f t="shared" si="53"/>
        <v>92986</v>
      </c>
    </row>
    <row r="3447" spans="9:11" x14ac:dyDescent="0.25">
      <c r="I3447" s="21">
        <v>92987</v>
      </c>
      <c r="J3447" s="47">
        <v>1516.67</v>
      </c>
      <c r="K3447">
        <f t="shared" si="53"/>
        <v>92987</v>
      </c>
    </row>
    <row r="3448" spans="9:11" x14ac:dyDescent="0.25">
      <c r="I3448" s="21">
        <v>92990</v>
      </c>
      <c r="J3448" s="47">
        <v>1198.0899999999999</v>
      </c>
      <c r="K3448">
        <f t="shared" si="53"/>
        <v>92990</v>
      </c>
    </row>
    <row r="3449" spans="9:11" x14ac:dyDescent="0.25">
      <c r="I3449" s="21">
        <v>92997</v>
      </c>
      <c r="J3449" s="47">
        <v>721.31</v>
      </c>
      <c r="K3449">
        <f t="shared" si="53"/>
        <v>92997</v>
      </c>
    </row>
    <row r="3450" spans="9:11" x14ac:dyDescent="0.25">
      <c r="I3450" s="21">
        <v>92998</v>
      </c>
      <c r="J3450" s="47">
        <v>355.09</v>
      </c>
      <c r="K3450">
        <f t="shared" si="53"/>
        <v>92998</v>
      </c>
    </row>
    <row r="3451" spans="9:11" x14ac:dyDescent="0.25">
      <c r="I3451" s="21">
        <v>93000</v>
      </c>
      <c r="J3451" s="47">
        <v>18.7</v>
      </c>
      <c r="K3451">
        <f t="shared" si="53"/>
        <v>93000</v>
      </c>
    </row>
    <row r="3452" spans="9:11" x14ac:dyDescent="0.25">
      <c r="I3452" s="21">
        <v>93005</v>
      </c>
      <c r="J3452" s="47">
        <v>9.65</v>
      </c>
      <c r="K3452">
        <f t="shared" si="53"/>
        <v>93005</v>
      </c>
    </row>
    <row r="3453" spans="9:11" x14ac:dyDescent="0.25">
      <c r="I3453" s="21">
        <v>93010</v>
      </c>
      <c r="J3453" s="47">
        <v>9.0500000000000007</v>
      </c>
      <c r="K3453">
        <f t="shared" si="53"/>
        <v>93010</v>
      </c>
    </row>
    <row r="3454" spans="9:11" x14ac:dyDescent="0.25">
      <c r="I3454" s="21">
        <v>93015</v>
      </c>
      <c r="J3454" s="47">
        <v>83.87</v>
      </c>
      <c r="K3454">
        <f t="shared" si="53"/>
        <v>93015</v>
      </c>
    </row>
    <row r="3455" spans="9:11" x14ac:dyDescent="0.25">
      <c r="I3455" s="21">
        <v>93016</v>
      </c>
      <c r="J3455" s="47">
        <v>23.74</v>
      </c>
      <c r="K3455">
        <f t="shared" si="53"/>
        <v>93016</v>
      </c>
    </row>
    <row r="3456" spans="9:11" x14ac:dyDescent="0.25">
      <c r="I3456" s="21">
        <v>93017</v>
      </c>
      <c r="J3456" s="47">
        <v>44.7</v>
      </c>
      <c r="K3456">
        <f t="shared" si="53"/>
        <v>93017</v>
      </c>
    </row>
    <row r="3457" spans="9:11" x14ac:dyDescent="0.25">
      <c r="I3457" s="21">
        <v>93018</v>
      </c>
      <c r="J3457" s="47">
        <v>15.43</v>
      </c>
      <c r="K3457">
        <f t="shared" si="53"/>
        <v>93018</v>
      </c>
    </row>
    <row r="3458" spans="9:11" x14ac:dyDescent="0.25">
      <c r="I3458" s="21">
        <v>93024</v>
      </c>
      <c r="J3458" s="47">
        <v>123.02</v>
      </c>
      <c r="K3458">
        <f t="shared" si="53"/>
        <v>93024</v>
      </c>
    </row>
    <row r="3459" spans="9:11" x14ac:dyDescent="0.25">
      <c r="I3459" s="21">
        <v>93025</v>
      </c>
      <c r="J3459" s="47">
        <v>178.52</v>
      </c>
      <c r="K3459">
        <f t="shared" si="53"/>
        <v>93025</v>
      </c>
    </row>
    <row r="3460" spans="9:11" x14ac:dyDescent="0.25">
      <c r="I3460" s="21">
        <v>93040</v>
      </c>
      <c r="J3460" s="47">
        <v>13.94</v>
      </c>
      <c r="K3460">
        <f t="shared" si="53"/>
        <v>93040</v>
      </c>
    </row>
    <row r="3461" spans="9:11" x14ac:dyDescent="0.25">
      <c r="I3461" s="21">
        <v>93041</v>
      </c>
      <c r="J3461" s="47">
        <v>6.43</v>
      </c>
      <c r="K3461">
        <f t="shared" si="53"/>
        <v>93041</v>
      </c>
    </row>
    <row r="3462" spans="9:11" x14ac:dyDescent="0.25">
      <c r="I3462" s="21">
        <v>93042</v>
      </c>
      <c r="J3462" s="47">
        <v>7.51</v>
      </c>
      <c r="K3462">
        <f t="shared" ref="K3462:K3525" si="54">VLOOKUP(I3462,$E$4:$F$3113,1,FALSE)</f>
        <v>93042</v>
      </c>
    </row>
    <row r="3463" spans="9:11" x14ac:dyDescent="0.25">
      <c r="I3463" s="21">
        <v>93050</v>
      </c>
      <c r="J3463" s="47">
        <v>19.100000000000001</v>
      </c>
      <c r="K3463">
        <f t="shared" si="54"/>
        <v>93050</v>
      </c>
    </row>
    <row r="3464" spans="9:11" x14ac:dyDescent="0.25">
      <c r="I3464" s="21">
        <v>93224</v>
      </c>
      <c r="J3464" s="47">
        <v>101.61</v>
      </c>
      <c r="K3464">
        <f t="shared" si="54"/>
        <v>93224</v>
      </c>
    </row>
    <row r="3465" spans="9:11" x14ac:dyDescent="0.25">
      <c r="I3465" s="21">
        <v>93225</v>
      </c>
      <c r="J3465" s="47">
        <v>30.2</v>
      </c>
      <c r="K3465">
        <f t="shared" si="54"/>
        <v>93225</v>
      </c>
    </row>
    <row r="3466" spans="9:11" x14ac:dyDescent="0.25">
      <c r="I3466" s="21">
        <v>93226</v>
      </c>
      <c r="J3466" s="47">
        <v>43.09</v>
      </c>
      <c r="K3466">
        <f t="shared" si="54"/>
        <v>93226</v>
      </c>
    </row>
    <row r="3467" spans="9:11" x14ac:dyDescent="0.25">
      <c r="I3467" s="21">
        <v>93227</v>
      </c>
      <c r="J3467" s="47">
        <v>28.32</v>
      </c>
      <c r="K3467">
        <f t="shared" si="54"/>
        <v>93227</v>
      </c>
    </row>
    <row r="3468" spans="9:11" x14ac:dyDescent="0.25">
      <c r="I3468" s="21">
        <v>93228</v>
      </c>
      <c r="J3468" s="47">
        <v>27.91</v>
      </c>
      <c r="K3468">
        <f t="shared" si="54"/>
        <v>93228</v>
      </c>
    </row>
    <row r="3469" spans="9:11" x14ac:dyDescent="0.25">
      <c r="I3469" s="21">
        <v>93229</v>
      </c>
      <c r="J3469" s="47">
        <v>825.66</v>
      </c>
      <c r="K3469">
        <f t="shared" si="54"/>
        <v>93229</v>
      </c>
    </row>
    <row r="3470" spans="9:11" x14ac:dyDescent="0.25">
      <c r="I3470" s="21">
        <v>93260</v>
      </c>
      <c r="J3470" s="47">
        <v>73.040000000000006</v>
      </c>
      <c r="K3470">
        <f t="shared" si="54"/>
        <v>93260</v>
      </c>
    </row>
    <row r="3471" spans="9:11" x14ac:dyDescent="0.25">
      <c r="I3471" s="21">
        <v>93261</v>
      </c>
      <c r="J3471" s="47">
        <v>66.19</v>
      </c>
      <c r="K3471">
        <f t="shared" si="54"/>
        <v>93261</v>
      </c>
    </row>
    <row r="3472" spans="9:11" x14ac:dyDescent="0.25">
      <c r="I3472" s="21">
        <v>93268</v>
      </c>
      <c r="J3472" s="47">
        <v>231.31</v>
      </c>
      <c r="K3472">
        <f t="shared" si="54"/>
        <v>93268</v>
      </c>
    </row>
    <row r="3473" spans="9:11" x14ac:dyDescent="0.25">
      <c r="I3473" s="21">
        <v>93270</v>
      </c>
      <c r="J3473" s="47">
        <v>10.46</v>
      </c>
      <c r="K3473">
        <f t="shared" si="54"/>
        <v>93270</v>
      </c>
    </row>
    <row r="3474" spans="9:11" x14ac:dyDescent="0.25">
      <c r="I3474" s="21">
        <v>93271</v>
      </c>
      <c r="J3474" s="47">
        <v>193.73</v>
      </c>
      <c r="K3474">
        <f t="shared" si="54"/>
        <v>93271</v>
      </c>
    </row>
    <row r="3475" spans="9:11" x14ac:dyDescent="0.25">
      <c r="I3475" s="21">
        <v>93272</v>
      </c>
      <c r="J3475" s="47">
        <v>27.11</v>
      </c>
      <c r="K3475">
        <f t="shared" si="54"/>
        <v>93272</v>
      </c>
    </row>
    <row r="3476" spans="9:11" x14ac:dyDescent="0.25">
      <c r="I3476" s="21">
        <v>93278</v>
      </c>
      <c r="J3476" s="47">
        <v>33.32</v>
      </c>
      <c r="K3476">
        <f t="shared" si="54"/>
        <v>93278</v>
      </c>
    </row>
    <row r="3477" spans="9:11" x14ac:dyDescent="0.25">
      <c r="I3477" s="21">
        <v>93279</v>
      </c>
      <c r="J3477" s="47">
        <v>54.03</v>
      </c>
      <c r="K3477">
        <f t="shared" si="54"/>
        <v>93279</v>
      </c>
    </row>
    <row r="3478" spans="9:11" x14ac:dyDescent="0.25">
      <c r="I3478" s="21">
        <v>93280</v>
      </c>
      <c r="J3478" s="47">
        <v>63.25</v>
      </c>
      <c r="K3478">
        <f t="shared" si="54"/>
        <v>93280</v>
      </c>
    </row>
    <row r="3479" spans="9:11" x14ac:dyDescent="0.25">
      <c r="I3479" s="21">
        <v>93281</v>
      </c>
      <c r="J3479" s="47">
        <v>74.06</v>
      </c>
      <c r="K3479">
        <f t="shared" si="54"/>
        <v>93281</v>
      </c>
    </row>
    <row r="3480" spans="9:11" x14ac:dyDescent="0.25">
      <c r="I3480" s="21">
        <v>93282</v>
      </c>
      <c r="J3480" s="47">
        <v>68.2</v>
      </c>
      <c r="K3480">
        <f t="shared" si="54"/>
        <v>93282</v>
      </c>
    </row>
    <row r="3481" spans="9:11" x14ac:dyDescent="0.25">
      <c r="I3481" s="21">
        <v>93283</v>
      </c>
      <c r="J3481" s="47">
        <v>88.46</v>
      </c>
      <c r="K3481">
        <f t="shared" si="54"/>
        <v>93283</v>
      </c>
    </row>
    <row r="3482" spans="9:11" x14ac:dyDescent="0.25">
      <c r="I3482" s="21">
        <v>93284</v>
      </c>
      <c r="J3482" s="47">
        <v>97.76</v>
      </c>
      <c r="K3482">
        <f t="shared" si="54"/>
        <v>93284</v>
      </c>
    </row>
    <row r="3483" spans="9:11" x14ac:dyDescent="0.25">
      <c r="I3483" s="21">
        <v>93285</v>
      </c>
      <c r="J3483" s="47">
        <v>46.03</v>
      </c>
      <c r="K3483">
        <f t="shared" si="54"/>
        <v>93285</v>
      </c>
    </row>
    <row r="3484" spans="9:11" x14ac:dyDescent="0.25">
      <c r="I3484" s="21">
        <v>93286</v>
      </c>
      <c r="J3484" s="47">
        <v>29.92</v>
      </c>
      <c r="K3484">
        <f t="shared" si="54"/>
        <v>93286</v>
      </c>
    </row>
    <row r="3485" spans="9:11" x14ac:dyDescent="0.25">
      <c r="I3485" s="21">
        <v>93287</v>
      </c>
      <c r="J3485" s="47">
        <v>39.44</v>
      </c>
      <c r="K3485">
        <f t="shared" si="54"/>
        <v>93287</v>
      </c>
    </row>
    <row r="3486" spans="9:11" x14ac:dyDescent="0.25">
      <c r="I3486" s="21">
        <v>93288</v>
      </c>
      <c r="J3486" s="47">
        <v>40.31</v>
      </c>
      <c r="K3486">
        <f t="shared" si="54"/>
        <v>93288</v>
      </c>
    </row>
    <row r="3487" spans="9:11" x14ac:dyDescent="0.25">
      <c r="I3487" s="21">
        <v>93289</v>
      </c>
      <c r="J3487" s="47">
        <v>70.77</v>
      </c>
      <c r="K3487">
        <f t="shared" si="54"/>
        <v>93289</v>
      </c>
    </row>
    <row r="3488" spans="9:11" x14ac:dyDescent="0.25">
      <c r="I3488" s="21">
        <v>93290</v>
      </c>
      <c r="J3488" s="47">
        <v>33.869999999999997</v>
      </c>
      <c r="K3488">
        <f t="shared" si="54"/>
        <v>93290</v>
      </c>
    </row>
    <row r="3489" spans="9:11" x14ac:dyDescent="0.25">
      <c r="I3489" s="21">
        <v>93291</v>
      </c>
      <c r="J3489" s="47">
        <v>39.51</v>
      </c>
      <c r="K3489">
        <f t="shared" si="54"/>
        <v>93291</v>
      </c>
    </row>
    <row r="3490" spans="9:11" x14ac:dyDescent="0.25">
      <c r="I3490" s="21">
        <v>93292</v>
      </c>
      <c r="J3490" s="47">
        <v>35.479999999999997</v>
      </c>
      <c r="K3490">
        <f t="shared" si="54"/>
        <v>93292</v>
      </c>
    </row>
    <row r="3491" spans="9:11" x14ac:dyDescent="0.25">
      <c r="I3491" s="21">
        <v>93293</v>
      </c>
      <c r="J3491" s="47">
        <v>59.25</v>
      </c>
      <c r="K3491">
        <f t="shared" si="54"/>
        <v>93293</v>
      </c>
    </row>
    <row r="3492" spans="9:11" x14ac:dyDescent="0.25">
      <c r="I3492" s="21">
        <v>93294</v>
      </c>
      <c r="J3492" s="47">
        <v>36.29</v>
      </c>
      <c r="K3492">
        <f t="shared" si="54"/>
        <v>93294</v>
      </c>
    </row>
    <row r="3493" spans="9:11" x14ac:dyDescent="0.25">
      <c r="I3493" s="21">
        <v>93295</v>
      </c>
      <c r="J3493" s="47">
        <v>72.2</v>
      </c>
      <c r="K3493">
        <f t="shared" si="54"/>
        <v>93295</v>
      </c>
    </row>
    <row r="3494" spans="9:11" x14ac:dyDescent="0.25">
      <c r="I3494" s="21">
        <v>93296</v>
      </c>
      <c r="J3494" s="47">
        <v>29.39</v>
      </c>
      <c r="K3494">
        <f t="shared" si="54"/>
        <v>93296</v>
      </c>
    </row>
    <row r="3495" spans="9:11" x14ac:dyDescent="0.25">
      <c r="I3495" s="21">
        <v>93297</v>
      </c>
      <c r="J3495" s="47">
        <v>28.31</v>
      </c>
      <c r="K3495">
        <f t="shared" si="54"/>
        <v>93297</v>
      </c>
    </row>
    <row r="3496" spans="9:11" x14ac:dyDescent="0.25">
      <c r="I3496" s="21">
        <v>93298</v>
      </c>
      <c r="J3496" s="47">
        <v>28.31</v>
      </c>
      <c r="K3496">
        <f t="shared" si="54"/>
        <v>93298</v>
      </c>
    </row>
    <row r="3497" spans="9:11" x14ac:dyDescent="0.25">
      <c r="I3497" s="21">
        <v>93303</v>
      </c>
      <c r="J3497" s="47">
        <v>266.33999999999997</v>
      </c>
      <c r="K3497">
        <f t="shared" si="54"/>
        <v>93303</v>
      </c>
    </row>
    <row r="3498" spans="9:11" x14ac:dyDescent="0.25">
      <c r="I3498" s="21">
        <v>93304</v>
      </c>
      <c r="J3498" s="47">
        <v>174.5</v>
      </c>
      <c r="K3498">
        <f t="shared" si="54"/>
        <v>93304</v>
      </c>
    </row>
    <row r="3499" spans="9:11" x14ac:dyDescent="0.25">
      <c r="I3499" s="21">
        <v>93306</v>
      </c>
      <c r="J3499" s="47">
        <v>254.26</v>
      </c>
      <c r="K3499">
        <f t="shared" si="54"/>
        <v>93306</v>
      </c>
    </row>
    <row r="3500" spans="9:11" x14ac:dyDescent="0.25">
      <c r="I3500" s="21">
        <v>93307</v>
      </c>
      <c r="J3500" s="47">
        <v>144.88999999999999</v>
      </c>
      <c r="K3500">
        <f t="shared" si="54"/>
        <v>93307</v>
      </c>
    </row>
    <row r="3501" spans="9:11" x14ac:dyDescent="0.25">
      <c r="I3501" s="21">
        <v>93308</v>
      </c>
      <c r="J3501" s="47">
        <v>139.85</v>
      </c>
      <c r="K3501">
        <f t="shared" si="54"/>
        <v>93308</v>
      </c>
    </row>
    <row r="3502" spans="9:11" x14ac:dyDescent="0.25">
      <c r="I3502" s="21">
        <v>93312</v>
      </c>
      <c r="J3502" s="47">
        <v>338.72</v>
      </c>
      <c r="K3502">
        <f t="shared" si="54"/>
        <v>93312</v>
      </c>
    </row>
    <row r="3503" spans="9:11" x14ac:dyDescent="0.25">
      <c r="I3503" s="21">
        <v>93313</v>
      </c>
      <c r="J3503" s="47">
        <v>23.9</v>
      </c>
      <c r="K3503">
        <f t="shared" si="54"/>
        <v>93313</v>
      </c>
    </row>
    <row r="3504" spans="9:11" x14ac:dyDescent="0.25">
      <c r="I3504" s="21">
        <v>93314</v>
      </c>
      <c r="J3504" s="47">
        <v>333.39</v>
      </c>
      <c r="K3504">
        <f t="shared" si="54"/>
        <v>93314</v>
      </c>
    </row>
    <row r="3505" spans="9:11" x14ac:dyDescent="0.25">
      <c r="I3505" s="21">
        <v>93315</v>
      </c>
      <c r="J3505" s="47">
        <v>0</v>
      </c>
      <c r="K3505">
        <f t="shared" si="54"/>
        <v>93315</v>
      </c>
    </row>
    <row r="3506" spans="9:11" x14ac:dyDescent="0.25">
      <c r="I3506" s="21">
        <v>93316</v>
      </c>
      <c r="J3506" s="47">
        <v>40.770000000000003</v>
      </c>
      <c r="K3506">
        <f t="shared" si="54"/>
        <v>93316</v>
      </c>
    </row>
    <row r="3507" spans="9:11" x14ac:dyDescent="0.25">
      <c r="I3507" s="21">
        <v>93317</v>
      </c>
      <c r="J3507" s="47">
        <v>0</v>
      </c>
      <c r="K3507">
        <f t="shared" si="54"/>
        <v>93317</v>
      </c>
    </row>
    <row r="3508" spans="9:11" x14ac:dyDescent="0.25">
      <c r="I3508" s="21">
        <v>93318</v>
      </c>
      <c r="J3508" s="47">
        <v>0</v>
      </c>
      <c r="K3508">
        <f t="shared" si="54"/>
        <v>93318</v>
      </c>
    </row>
    <row r="3509" spans="9:11" x14ac:dyDescent="0.25">
      <c r="I3509" s="21">
        <v>93320</v>
      </c>
      <c r="J3509" s="47">
        <v>60.26</v>
      </c>
      <c r="K3509">
        <f t="shared" si="54"/>
        <v>93320</v>
      </c>
    </row>
    <row r="3510" spans="9:11" x14ac:dyDescent="0.25">
      <c r="I3510" s="21">
        <v>93321</v>
      </c>
      <c r="J3510" s="47">
        <v>30.47</v>
      </c>
      <c r="K3510">
        <f t="shared" si="54"/>
        <v>93321</v>
      </c>
    </row>
    <row r="3511" spans="9:11" x14ac:dyDescent="0.25">
      <c r="I3511" s="21">
        <v>93325</v>
      </c>
      <c r="J3511" s="47">
        <v>28.75</v>
      </c>
      <c r="K3511">
        <f t="shared" si="54"/>
        <v>93325</v>
      </c>
    </row>
    <row r="3512" spans="9:11" x14ac:dyDescent="0.25">
      <c r="I3512" s="21">
        <v>93350</v>
      </c>
      <c r="J3512" s="47">
        <v>268.58999999999997</v>
      </c>
      <c r="K3512">
        <f t="shared" si="54"/>
        <v>93350</v>
      </c>
    </row>
    <row r="3513" spans="9:11" x14ac:dyDescent="0.25">
      <c r="I3513" s="21">
        <v>93351</v>
      </c>
      <c r="J3513" s="47">
        <v>301.76</v>
      </c>
      <c r="K3513">
        <f t="shared" si="54"/>
        <v>93351</v>
      </c>
    </row>
    <row r="3514" spans="9:11" x14ac:dyDescent="0.25">
      <c r="I3514" s="21">
        <v>93352</v>
      </c>
      <c r="J3514" s="47">
        <v>37.96</v>
      </c>
      <c r="K3514">
        <f t="shared" si="54"/>
        <v>93352</v>
      </c>
    </row>
    <row r="3515" spans="9:11" x14ac:dyDescent="0.25">
      <c r="I3515" s="21">
        <v>93355</v>
      </c>
      <c r="J3515" s="47">
        <v>241.91</v>
      </c>
      <c r="K3515">
        <f t="shared" si="54"/>
        <v>93355</v>
      </c>
    </row>
    <row r="3516" spans="9:11" x14ac:dyDescent="0.25">
      <c r="I3516" s="21">
        <v>93451</v>
      </c>
      <c r="J3516" s="47">
        <v>884.19</v>
      </c>
      <c r="K3516">
        <f t="shared" si="54"/>
        <v>93451</v>
      </c>
    </row>
    <row r="3517" spans="9:11" x14ac:dyDescent="0.25">
      <c r="I3517" s="21">
        <v>93452</v>
      </c>
      <c r="J3517" s="47">
        <v>990.02</v>
      </c>
      <c r="K3517">
        <f t="shared" si="54"/>
        <v>93452</v>
      </c>
    </row>
    <row r="3518" spans="9:11" x14ac:dyDescent="0.25">
      <c r="I3518" s="21">
        <v>93453</v>
      </c>
      <c r="J3518" s="47">
        <v>1277.07</v>
      </c>
      <c r="K3518">
        <f t="shared" si="54"/>
        <v>93453</v>
      </c>
    </row>
    <row r="3519" spans="9:11" x14ac:dyDescent="0.25">
      <c r="I3519" s="21">
        <v>93454</v>
      </c>
      <c r="J3519" s="47">
        <v>1005.11</v>
      </c>
      <c r="K3519">
        <f t="shared" si="54"/>
        <v>93454</v>
      </c>
    </row>
    <row r="3520" spans="9:11" x14ac:dyDescent="0.25">
      <c r="I3520" s="21">
        <v>93455</v>
      </c>
      <c r="J3520" s="47">
        <v>1170.19</v>
      </c>
      <c r="K3520">
        <f t="shared" si="54"/>
        <v>93455</v>
      </c>
    </row>
    <row r="3521" spans="9:11" x14ac:dyDescent="0.25">
      <c r="I3521" s="21">
        <v>93456</v>
      </c>
      <c r="J3521" s="47">
        <v>1258.8900000000001</v>
      </c>
      <c r="K3521">
        <f t="shared" si="54"/>
        <v>93456</v>
      </c>
    </row>
    <row r="3522" spans="9:11" x14ac:dyDescent="0.25">
      <c r="I3522" s="21">
        <v>93457</v>
      </c>
      <c r="J3522" s="47">
        <v>1423.2</v>
      </c>
      <c r="K3522">
        <f t="shared" si="54"/>
        <v>93457</v>
      </c>
    </row>
    <row r="3523" spans="9:11" x14ac:dyDescent="0.25">
      <c r="I3523" s="21">
        <v>93458</v>
      </c>
      <c r="J3523" s="47">
        <v>1205.6500000000001</v>
      </c>
      <c r="K3523">
        <f t="shared" si="54"/>
        <v>93458</v>
      </c>
    </row>
    <row r="3524" spans="9:11" x14ac:dyDescent="0.25">
      <c r="I3524" s="21">
        <v>93459</v>
      </c>
      <c r="J3524" s="47">
        <v>1331.67</v>
      </c>
      <c r="K3524">
        <f t="shared" si="54"/>
        <v>93459</v>
      </c>
    </row>
    <row r="3525" spans="9:11" x14ac:dyDescent="0.25">
      <c r="I3525" s="21">
        <v>93460</v>
      </c>
      <c r="J3525" s="47">
        <v>1427.48</v>
      </c>
      <c r="K3525">
        <f t="shared" si="54"/>
        <v>93460</v>
      </c>
    </row>
    <row r="3526" spans="9:11" x14ac:dyDescent="0.25">
      <c r="I3526" s="21">
        <v>93461</v>
      </c>
      <c r="J3526" s="47">
        <v>1633.63</v>
      </c>
      <c r="K3526">
        <f t="shared" ref="K3526:K3589" si="55">VLOOKUP(I3526,$E$4:$F$3113,1,FALSE)</f>
        <v>93461</v>
      </c>
    </row>
    <row r="3527" spans="9:11" x14ac:dyDescent="0.25">
      <c r="I3527" s="21">
        <v>93462</v>
      </c>
      <c r="J3527" s="47">
        <v>230.07</v>
      </c>
      <c r="K3527">
        <f t="shared" si="55"/>
        <v>93462</v>
      </c>
    </row>
    <row r="3528" spans="9:11" x14ac:dyDescent="0.25">
      <c r="I3528" s="21">
        <v>93463</v>
      </c>
      <c r="J3528" s="47">
        <v>105.86</v>
      </c>
      <c r="K3528">
        <f t="shared" si="55"/>
        <v>93463</v>
      </c>
    </row>
    <row r="3529" spans="9:11" x14ac:dyDescent="0.25">
      <c r="I3529" s="21">
        <v>93464</v>
      </c>
      <c r="J3529" s="47">
        <v>306.01</v>
      </c>
      <c r="K3529">
        <f t="shared" si="55"/>
        <v>93464</v>
      </c>
    </row>
    <row r="3530" spans="9:11" x14ac:dyDescent="0.25">
      <c r="I3530" s="21">
        <v>93503</v>
      </c>
      <c r="J3530" s="47">
        <v>138.30000000000001</v>
      </c>
      <c r="K3530">
        <f t="shared" si="55"/>
        <v>93503</v>
      </c>
    </row>
    <row r="3531" spans="9:11" x14ac:dyDescent="0.25">
      <c r="I3531" s="21">
        <v>93505</v>
      </c>
      <c r="J3531" s="47">
        <v>855.28</v>
      </c>
      <c r="K3531">
        <f t="shared" si="55"/>
        <v>93505</v>
      </c>
    </row>
    <row r="3532" spans="9:11" x14ac:dyDescent="0.25">
      <c r="I3532" s="21">
        <v>93530</v>
      </c>
      <c r="J3532" s="47">
        <v>0</v>
      </c>
      <c r="K3532">
        <f t="shared" si="55"/>
        <v>93530</v>
      </c>
    </row>
    <row r="3533" spans="9:11" x14ac:dyDescent="0.25">
      <c r="I3533" s="21">
        <v>93531</v>
      </c>
      <c r="J3533" s="47">
        <v>0</v>
      </c>
      <c r="K3533">
        <f t="shared" si="55"/>
        <v>93531</v>
      </c>
    </row>
    <row r="3534" spans="9:11" x14ac:dyDescent="0.25">
      <c r="I3534" s="21">
        <v>93532</v>
      </c>
      <c r="J3534" s="47">
        <v>0</v>
      </c>
      <c r="K3534">
        <f t="shared" si="55"/>
        <v>93532</v>
      </c>
    </row>
    <row r="3535" spans="9:11" x14ac:dyDescent="0.25">
      <c r="I3535" s="21">
        <v>93533</v>
      </c>
      <c r="J3535" s="47">
        <v>0</v>
      </c>
      <c r="K3535">
        <f t="shared" si="55"/>
        <v>93533</v>
      </c>
    </row>
    <row r="3536" spans="9:11" x14ac:dyDescent="0.25">
      <c r="I3536" s="21">
        <v>93561</v>
      </c>
      <c r="J3536" s="47">
        <v>0</v>
      </c>
      <c r="K3536">
        <f t="shared" si="55"/>
        <v>93561</v>
      </c>
    </row>
    <row r="3537" spans="9:11" x14ac:dyDescent="0.25">
      <c r="I3537" s="21">
        <v>93562</v>
      </c>
      <c r="J3537" s="47">
        <v>0</v>
      </c>
      <c r="K3537">
        <f t="shared" si="55"/>
        <v>93562</v>
      </c>
    </row>
    <row r="3538" spans="9:11" x14ac:dyDescent="0.25">
      <c r="I3538" s="21">
        <v>93563</v>
      </c>
      <c r="J3538" s="47">
        <v>64.239999999999995</v>
      </c>
      <c r="K3538">
        <f t="shared" si="55"/>
        <v>93563</v>
      </c>
    </row>
    <row r="3539" spans="9:11" x14ac:dyDescent="0.25">
      <c r="I3539" s="21">
        <v>93564</v>
      </c>
      <c r="J3539" s="47">
        <v>67.33</v>
      </c>
      <c r="K3539">
        <f t="shared" si="55"/>
        <v>93564</v>
      </c>
    </row>
    <row r="3540" spans="9:11" x14ac:dyDescent="0.25">
      <c r="I3540" s="21">
        <v>93565</v>
      </c>
      <c r="J3540" s="47">
        <v>50.28</v>
      </c>
      <c r="K3540">
        <f t="shared" si="55"/>
        <v>93565</v>
      </c>
    </row>
    <row r="3541" spans="9:11" x14ac:dyDescent="0.25">
      <c r="I3541" s="21">
        <v>93566</v>
      </c>
      <c r="J3541" s="47">
        <v>50.66</v>
      </c>
      <c r="K3541">
        <f t="shared" si="55"/>
        <v>93566</v>
      </c>
    </row>
    <row r="3542" spans="9:11" x14ac:dyDescent="0.25">
      <c r="I3542" s="21">
        <v>93567</v>
      </c>
      <c r="J3542" s="47">
        <v>57.48</v>
      </c>
      <c r="K3542">
        <f t="shared" si="55"/>
        <v>93567</v>
      </c>
    </row>
    <row r="3543" spans="9:11" x14ac:dyDescent="0.25">
      <c r="I3543" s="21">
        <v>93568</v>
      </c>
      <c r="J3543" s="47">
        <v>51.79</v>
      </c>
      <c r="K3543">
        <f t="shared" si="55"/>
        <v>93568</v>
      </c>
    </row>
    <row r="3544" spans="9:11" x14ac:dyDescent="0.25">
      <c r="I3544" s="21">
        <v>93571</v>
      </c>
      <c r="J3544" s="47">
        <v>0</v>
      </c>
      <c r="K3544">
        <f t="shared" si="55"/>
        <v>93571</v>
      </c>
    </row>
    <row r="3545" spans="9:11" x14ac:dyDescent="0.25">
      <c r="I3545" s="21">
        <v>93572</v>
      </c>
      <c r="J3545" s="47">
        <v>0</v>
      </c>
      <c r="K3545">
        <f t="shared" si="55"/>
        <v>93572</v>
      </c>
    </row>
    <row r="3546" spans="9:11" x14ac:dyDescent="0.25">
      <c r="I3546" s="21">
        <v>93580</v>
      </c>
      <c r="J3546" s="47">
        <v>1074.6600000000001</v>
      </c>
      <c r="K3546">
        <f t="shared" si="55"/>
        <v>93580</v>
      </c>
    </row>
    <row r="3547" spans="9:11" x14ac:dyDescent="0.25">
      <c r="I3547" s="21">
        <v>93581</v>
      </c>
      <c r="J3547" s="47">
        <v>1466.27</v>
      </c>
      <c r="K3547">
        <f t="shared" si="55"/>
        <v>93581</v>
      </c>
    </row>
    <row r="3548" spans="9:11" x14ac:dyDescent="0.25">
      <c r="I3548" s="21">
        <v>93582</v>
      </c>
      <c r="J3548" s="47">
        <v>733.83</v>
      </c>
      <c r="K3548">
        <f t="shared" si="55"/>
        <v>93582</v>
      </c>
    </row>
    <row r="3549" spans="9:11" x14ac:dyDescent="0.25">
      <c r="I3549" s="21">
        <v>93583</v>
      </c>
      <c r="J3549" s="47">
        <v>829.36</v>
      </c>
      <c r="K3549">
        <f t="shared" si="55"/>
        <v>93583</v>
      </c>
    </row>
    <row r="3550" spans="9:11" x14ac:dyDescent="0.25">
      <c r="I3550" s="21">
        <v>93600</v>
      </c>
      <c r="J3550" s="47">
        <v>0</v>
      </c>
      <c r="K3550">
        <f t="shared" si="55"/>
        <v>93600</v>
      </c>
    </row>
    <row r="3551" spans="9:11" x14ac:dyDescent="0.25">
      <c r="I3551" s="21">
        <v>93602</v>
      </c>
      <c r="J3551" s="47">
        <v>0</v>
      </c>
      <c r="K3551">
        <f t="shared" si="55"/>
        <v>93602</v>
      </c>
    </row>
    <row r="3552" spans="9:11" x14ac:dyDescent="0.25">
      <c r="I3552" s="21">
        <v>93603</v>
      </c>
      <c r="J3552" s="47">
        <v>0</v>
      </c>
      <c r="K3552">
        <f t="shared" si="55"/>
        <v>93603</v>
      </c>
    </row>
    <row r="3553" spans="9:11" x14ac:dyDescent="0.25">
      <c r="I3553" s="21">
        <v>93609</v>
      </c>
      <c r="J3553" s="47">
        <v>0</v>
      </c>
      <c r="K3553">
        <f t="shared" si="55"/>
        <v>93609</v>
      </c>
    </row>
    <row r="3554" spans="9:11" x14ac:dyDescent="0.25">
      <c r="I3554" s="21">
        <v>93610</v>
      </c>
      <c r="J3554" s="47">
        <v>0</v>
      </c>
      <c r="K3554">
        <f t="shared" si="55"/>
        <v>93610</v>
      </c>
    </row>
    <row r="3555" spans="9:11" x14ac:dyDescent="0.25">
      <c r="I3555" s="21">
        <v>93612</v>
      </c>
      <c r="J3555" s="47">
        <v>0</v>
      </c>
      <c r="K3555">
        <f t="shared" si="55"/>
        <v>93612</v>
      </c>
    </row>
    <row r="3556" spans="9:11" x14ac:dyDescent="0.25">
      <c r="I3556" s="21">
        <v>93613</v>
      </c>
      <c r="J3556" s="47">
        <v>437.37</v>
      </c>
      <c r="K3556">
        <f t="shared" si="55"/>
        <v>93613</v>
      </c>
    </row>
    <row r="3557" spans="9:11" x14ac:dyDescent="0.25">
      <c r="I3557" s="21">
        <v>93615</v>
      </c>
      <c r="J3557" s="47">
        <v>0</v>
      </c>
      <c r="K3557">
        <f t="shared" si="55"/>
        <v>93615</v>
      </c>
    </row>
    <row r="3558" spans="9:11" x14ac:dyDescent="0.25">
      <c r="I3558" s="21">
        <v>93616</v>
      </c>
      <c r="J3558" s="47">
        <v>0</v>
      </c>
      <c r="K3558">
        <f t="shared" si="55"/>
        <v>93616</v>
      </c>
    </row>
    <row r="3559" spans="9:11" x14ac:dyDescent="0.25">
      <c r="I3559" s="21">
        <v>93618</v>
      </c>
      <c r="J3559" s="47">
        <v>0</v>
      </c>
      <c r="K3559">
        <f t="shared" si="55"/>
        <v>93618</v>
      </c>
    </row>
    <row r="3560" spans="9:11" x14ac:dyDescent="0.25">
      <c r="I3560" s="21">
        <v>93619</v>
      </c>
      <c r="J3560" s="47">
        <v>0</v>
      </c>
      <c r="K3560">
        <f t="shared" si="55"/>
        <v>93619</v>
      </c>
    </row>
    <row r="3561" spans="9:11" x14ac:dyDescent="0.25">
      <c r="I3561" s="21">
        <v>93620</v>
      </c>
      <c r="J3561" s="47">
        <v>0</v>
      </c>
      <c r="K3561">
        <f t="shared" si="55"/>
        <v>93620</v>
      </c>
    </row>
    <row r="3562" spans="9:11" x14ac:dyDescent="0.25">
      <c r="I3562" s="21">
        <v>93621</v>
      </c>
      <c r="J3562" s="47">
        <v>0</v>
      </c>
      <c r="K3562">
        <f t="shared" si="55"/>
        <v>93621</v>
      </c>
    </row>
    <row r="3563" spans="9:11" x14ac:dyDescent="0.25">
      <c r="I3563" s="21">
        <v>93622</v>
      </c>
      <c r="J3563" s="47">
        <v>0</v>
      </c>
      <c r="K3563">
        <f t="shared" si="55"/>
        <v>93622</v>
      </c>
    </row>
    <row r="3564" spans="9:11" x14ac:dyDescent="0.25">
      <c r="I3564" s="21">
        <v>93623</v>
      </c>
      <c r="J3564" s="47">
        <v>0</v>
      </c>
      <c r="K3564">
        <f t="shared" si="55"/>
        <v>93623</v>
      </c>
    </row>
    <row r="3565" spans="9:11" x14ac:dyDescent="0.25">
      <c r="I3565" s="21">
        <v>93624</v>
      </c>
      <c r="J3565" s="47">
        <v>0</v>
      </c>
      <c r="K3565">
        <f t="shared" si="55"/>
        <v>93624</v>
      </c>
    </row>
    <row r="3566" spans="9:11" x14ac:dyDescent="0.25">
      <c r="I3566" s="21">
        <v>93631</v>
      </c>
      <c r="J3566" s="47">
        <v>0</v>
      </c>
      <c r="K3566">
        <f t="shared" si="55"/>
        <v>93631</v>
      </c>
    </row>
    <row r="3567" spans="9:11" x14ac:dyDescent="0.25">
      <c r="I3567" s="21">
        <v>93640</v>
      </c>
      <c r="J3567" s="47">
        <v>0</v>
      </c>
      <c r="K3567">
        <f t="shared" si="55"/>
        <v>93640</v>
      </c>
    </row>
    <row r="3568" spans="9:11" x14ac:dyDescent="0.25">
      <c r="I3568" s="21">
        <v>93641</v>
      </c>
      <c r="J3568" s="47">
        <v>0</v>
      </c>
      <c r="K3568">
        <f t="shared" si="55"/>
        <v>93641</v>
      </c>
    </row>
    <row r="3569" spans="9:11" x14ac:dyDescent="0.25">
      <c r="I3569" s="21">
        <v>93642</v>
      </c>
      <c r="J3569" s="47">
        <v>470.22</v>
      </c>
      <c r="K3569">
        <f t="shared" si="55"/>
        <v>93642</v>
      </c>
    </row>
    <row r="3570" spans="9:11" x14ac:dyDescent="0.25">
      <c r="I3570" s="21">
        <v>93644</v>
      </c>
      <c r="J3570" s="47">
        <v>305.48</v>
      </c>
      <c r="K3570">
        <f t="shared" si="55"/>
        <v>93644</v>
      </c>
    </row>
    <row r="3571" spans="9:11" x14ac:dyDescent="0.25">
      <c r="I3571" s="21">
        <v>93650</v>
      </c>
      <c r="J3571" s="47">
        <v>664.29</v>
      </c>
      <c r="K3571">
        <f t="shared" si="55"/>
        <v>93650</v>
      </c>
    </row>
    <row r="3572" spans="9:11" x14ac:dyDescent="0.25">
      <c r="I3572" s="21">
        <v>93653</v>
      </c>
      <c r="J3572" s="47">
        <v>933.62</v>
      </c>
      <c r="K3572">
        <f t="shared" si="55"/>
        <v>93653</v>
      </c>
    </row>
    <row r="3573" spans="9:11" x14ac:dyDescent="0.25">
      <c r="I3573" s="21">
        <v>93654</v>
      </c>
      <c r="J3573" s="47">
        <v>1243.74</v>
      </c>
      <c r="K3573">
        <f t="shared" si="55"/>
        <v>93654</v>
      </c>
    </row>
    <row r="3574" spans="9:11" x14ac:dyDescent="0.25">
      <c r="I3574" s="21">
        <v>93655</v>
      </c>
      <c r="J3574" s="47">
        <v>466.81</v>
      </c>
      <c r="K3574">
        <f t="shared" si="55"/>
        <v>93655</v>
      </c>
    </row>
    <row r="3575" spans="9:11" x14ac:dyDescent="0.25">
      <c r="I3575" s="21">
        <v>93656</v>
      </c>
      <c r="J3575" s="47">
        <v>1244.48</v>
      </c>
      <c r="K3575">
        <f t="shared" si="55"/>
        <v>93656</v>
      </c>
    </row>
    <row r="3576" spans="9:11" x14ac:dyDescent="0.25">
      <c r="I3576" s="21">
        <v>93657</v>
      </c>
      <c r="J3576" s="47">
        <v>466.8</v>
      </c>
      <c r="K3576">
        <f t="shared" si="55"/>
        <v>93657</v>
      </c>
    </row>
    <row r="3577" spans="9:11" x14ac:dyDescent="0.25">
      <c r="I3577" s="21">
        <v>93660</v>
      </c>
      <c r="J3577" s="47">
        <v>172.77</v>
      </c>
      <c r="K3577">
        <f t="shared" si="55"/>
        <v>93660</v>
      </c>
    </row>
    <row r="3578" spans="9:11" x14ac:dyDescent="0.25">
      <c r="I3578" s="21">
        <v>93662</v>
      </c>
      <c r="J3578" s="47">
        <v>0</v>
      </c>
      <c r="K3578">
        <f t="shared" si="55"/>
        <v>93662</v>
      </c>
    </row>
    <row r="3579" spans="9:11" x14ac:dyDescent="0.25">
      <c r="I3579" s="21">
        <v>93701</v>
      </c>
      <c r="J3579" s="47">
        <v>27.38</v>
      </c>
      <c r="K3579">
        <f t="shared" si="55"/>
        <v>93701</v>
      </c>
    </row>
    <row r="3580" spans="9:11" x14ac:dyDescent="0.25">
      <c r="I3580" s="21">
        <v>93702</v>
      </c>
      <c r="J3580" s="47">
        <v>122.84</v>
      </c>
      <c r="K3580">
        <f t="shared" si="55"/>
        <v>93702</v>
      </c>
    </row>
    <row r="3581" spans="9:11" x14ac:dyDescent="0.25">
      <c r="I3581" s="21">
        <v>93724</v>
      </c>
      <c r="J3581" s="47">
        <v>290.83</v>
      </c>
      <c r="K3581">
        <f t="shared" si="55"/>
        <v>93724</v>
      </c>
    </row>
    <row r="3582" spans="9:11" hidden="1" x14ac:dyDescent="0.25">
      <c r="I3582" s="21">
        <v>93750</v>
      </c>
      <c r="J3582" s="47">
        <v>49.75</v>
      </c>
      <c r="K3582" t="e">
        <f t="shared" si="55"/>
        <v>#N/A</v>
      </c>
    </row>
    <row r="3583" spans="9:11" x14ac:dyDescent="0.25">
      <c r="I3583" s="21">
        <v>93784</v>
      </c>
      <c r="J3583" s="47">
        <v>59.83</v>
      </c>
      <c r="K3583">
        <f t="shared" si="55"/>
        <v>93784</v>
      </c>
    </row>
    <row r="3584" spans="9:11" x14ac:dyDescent="0.25">
      <c r="I3584" s="21">
        <v>93786</v>
      </c>
      <c r="J3584" s="47">
        <v>33.82</v>
      </c>
      <c r="K3584">
        <f t="shared" si="55"/>
        <v>93786</v>
      </c>
    </row>
    <row r="3585" spans="9:11" x14ac:dyDescent="0.25">
      <c r="I3585" s="21">
        <v>93788</v>
      </c>
      <c r="J3585" s="47">
        <v>6.03</v>
      </c>
      <c r="K3585">
        <f t="shared" si="55"/>
        <v>93788</v>
      </c>
    </row>
    <row r="3586" spans="9:11" x14ac:dyDescent="0.25">
      <c r="I3586" s="21">
        <v>93790</v>
      </c>
      <c r="J3586" s="47">
        <v>19.98</v>
      </c>
      <c r="K3586">
        <f t="shared" si="55"/>
        <v>93790</v>
      </c>
    </row>
    <row r="3587" spans="9:11" hidden="1" x14ac:dyDescent="0.25">
      <c r="I3587" s="21">
        <v>93797</v>
      </c>
      <c r="J3587" s="47">
        <v>9.41</v>
      </c>
      <c r="K3587" t="e">
        <f t="shared" si="55"/>
        <v>#N/A</v>
      </c>
    </row>
    <row r="3588" spans="9:11" hidden="1" x14ac:dyDescent="0.25">
      <c r="I3588" s="21">
        <v>93798</v>
      </c>
      <c r="J3588" s="47">
        <v>15.08</v>
      </c>
      <c r="K3588" t="e">
        <f t="shared" si="55"/>
        <v>#N/A</v>
      </c>
    </row>
    <row r="3589" spans="9:11" x14ac:dyDescent="0.25">
      <c r="I3589" s="21">
        <v>93880</v>
      </c>
      <c r="J3589" s="47">
        <v>229.03</v>
      </c>
      <c r="K3589">
        <f t="shared" si="55"/>
        <v>93880</v>
      </c>
    </row>
    <row r="3590" spans="9:11" x14ac:dyDescent="0.25">
      <c r="I3590" s="21">
        <v>93882</v>
      </c>
      <c r="J3590" s="47">
        <v>146.34</v>
      </c>
      <c r="K3590">
        <f t="shared" ref="K3590:K3653" si="56">VLOOKUP(I3590,$E$4:$F$3113,1,FALSE)</f>
        <v>93882</v>
      </c>
    </row>
    <row r="3591" spans="9:11" x14ac:dyDescent="0.25">
      <c r="I3591" s="21">
        <v>93886</v>
      </c>
      <c r="J3591" s="47">
        <v>318.87</v>
      </c>
      <c r="K3591">
        <f t="shared" si="56"/>
        <v>93886</v>
      </c>
    </row>
    <row r="3592" spans="9:11" x14ac:dyDescent="0.25">
      <c r="I3592" s="21">
        <v>93888</v>
      </c>
      <c r="J3592" s="47">
        <v>167.32</v>
      </c>
      <c r="K3592">
        <f t="shared" si="56"/>
        <v>93888</v>
      </c>
    </row>
    <row r="3593" spans="9:11" x14ac:dyDescent="0.25">
      <c r="I3593" s="21">
        <v>93890</v>
      </c>
      <c r="J3593" s="47">
        <v>327.02</v>
      </c>
      <c r="K3593">
        <f t="shared" si="56"/>
        <v>93890</v>
      </c>
    </row>
    <row r="3594" spans="9:11" x14ac:dyDescent="0.25">
      <c r="I3594" s="21">
        <v>93892</v>
      </c>
      <c r="J3594" s="47">
        <v>379.18</v>
      </c>
      <c r="K3594">
        <f t="shared" si="56"/>
        <v>93892</v>
      </c>
    </row>
    <row r="3595" spans="9:11" x14ac:dyDescent="0.25">
      <c r="I3595" s="21">
        <v>93893</v>
      </c>
      <c r="J3595" s="47">
        <v>396.14</v>
      </c>
      <c r="K3595">
        <f t="shared" si="56"/>
        <v>93893</v>
      </c>
    </row>
    <row r="3596" spans="9:11" x14ac:dyDescent="0.25">
      <c r="I3596" s="21">
        <v>93922</v>
      </c>
      <c r="J3596" s="47">
        <v>100.96</v>
      </c>
      <c r="K3596">
        <f t="shared" si="56"/>
        <v>93922</v>
      </c>
    </row>
    <row r="3597" spans="9:11" x14ac:dyDescent="0.25">
      <c r="I3597" s="21">
        <v>93923</v>
      </c>
      <c r="J3597" s="47">
        <v>157</v>
      </c>
      <c r="K3597">
        <f t="shared" si="56"/>
        <v>93923</v>
      </c>
    </row>
    <row r="3598" spans="9:11" x14ac:dyDescent="0.25">
      <c r="I3598" s="21">
        <v>93924</v>
      </c>
      <c r="J3598" s="47">
        <v>197.1</v>
      </c>
      <c r="K3598">
        <f t="shared" si="56"/>
        <v>93924</v>
      </c>
    </row>
    <row r="3599" spans="9:11" x14ac:dyDescent="0.25">
      <c r="I3599" s="21">
        <v>93925</v>
      </c>
      <c r="J3599" s="47">
        <v>295.11</v>
      </c>
      <c r="K3599">
        <f t="shared" si="56"/>
        <v>93925</v>
      </c>
    </row>
    <row r="3600" spans="9:11" x14ac:dyDescent="0.25">
      <c r="I3600" s="21">
        <v>93926</v>
      </c>
      <c r="J3600" s="47">
        <v>173.74</v>
      </c>
      <c r="K3600">
        <f t="shared" si="56"/>
        <v>93926</v>
      </c>
    </row>
    <row r="3601" spans="9:11" x14ac:dyDescent="0.25">
      <c r="I3601" s="21">
        <v>93930</v>
      </c>
      <c r="J3601" s="47">
        <v>236.68</v>
      </c>
      <c r="K3601">
        <f t="shared" si="56"/>
        <v>93930</v>
      </c>
    </row>
    <row r="3602" spans="9:11" x14ac:dyDescent="0.25">
      <c r="I3602" s="21">
        <v>93931</v>
      </c>
      <c r="J3602" s="47">
        <v>146.36000000000001</v>
      </c>
      <c r="K3602">
        <f t="shared" si="56"/>
        <v>93931</v>
      </c>
    </row>
    <row r="3603" spans="9:11" x14ac:dyDescent="0.25">
      <c r="I3603" s="21">
        <v>93965</v>
      </c>
      <c r="J3603" s="47">
        <v>136.05000000000001</v>
      </c>
      <c r="K3603">
        <f t="shared" si="56"/>
        <v>93965</v>
      </c>
    </row>
    <row r="3604" spans="9:11" x14ac:dyDescent="0.25">
      <c r="I3604" s="21">
        <v>93970</v>
      </c>
      <c r="J3604" s="47">
        <v>223.36</v>
      </c>
      <c r="K3604">
        <f t="shared" si="56"/>
        <v>93970</v>
      </c>
    </row>
    <row r="3605" spans="9:11" x14ac:dyDescent="0.25">
      <c r="I3605" s="21">
        <v>93971</v>
      </c>
      <c r="J3605" s="47">
        <v>136.49</v>
      </c>
      <c r="K3605">
        <f t="shared" si="56"/>
        <v>93971</v>
      </c>
    </row>
    <row r="3606" spans="9:11" x14ac:dyDescent="0.25">
      <c r="I3606" s="21">
        <v>93975</v>
      </c>
      <c r="J3606" s="47">
        <v>319.55</v>
      </c>
      <c r="K3606">
        <f t="shared" si="56"/>
        <v>93975</v>
      </c>
    </row>
    <row r="3607" spans="9:11" x14ac:dyDescent="0.25">
      <c r="I3607" s="21">
        <v>93976</v>
      </c>
      <c r="J3607" s="47">
        <v>183.96</v>
      </c>
      <c r="K3607">
        <f t="shared" si="56"/>
        <v>93976</v>
      </c>
    </row>
    <row r="3608" spans="9:11" x14ac:dyDescent="0.25">
      <c r="I3608" s="21">
        <v>93978</v>
      </c>
      <c r="J3608" s="47">
        <v>216.93</v>
      </c>
      <c r="K3608">
        <f t="shared" si="56"/>
        <v>93978</v>
      </c>
    </row>
    <row r="3609" spans="9:11" x14ac:dyDescent="0.25">
      <c r="I3609" s="21">
        <v>93979</v>
      </c>
      <c r="J3609" s="47">
        <v>135.88</v>
      </c>
      <c r="K3609">
        <f t="shared" si="56"/>
        <v>93979</v>
      </c>
    </row>
    <row r="3610" spans="9:11" x14ac:dyDescent="0.25">
      <c r="I3610" s="21">
        <v>93980</v>
      </c>
      <c r="J3610" s="47">
        <v>133.21</v>
      </c>
      <c r="K3610">
        <f t="shared" si="56"/>
        <v>93980</v>
      </c>
    </row>
    <row r="3611" spans="9:11" x14ac:dyDescent="0.25">
      <c r="I3611" s="21">
        <v>93981</v>
      </c>
      <c r="J3611" s="47">
        <v>82.13</v>
      </c>
      <c r="K3611">
        <f t="shared" si="56"/>
        <v>93981</v>
      </c>
    </row>
    <row r="3612" spans="9:11" x14ac:dyDescent="0.25">
      <c r="I3612" s="21">
        <v>93982</v>
      </c>
      <c r="J3612" s="47">
        <v>48.02</v>
      </c>
      <c r="K3612">
        <f t="shared" si="56"/>
        <v>93982</v>
      </c>
    </row>
    <row r="3613" spans="9:11" x14ac:dyDescent="0.25">
      <c r="I3613" s="21">
        <v>93990</v>
      </c>
      <c r="J3613" s="47">
        <v>183.77</v>
      </c>
      <c r="K3613">
        <f t="shared" si="56"/>
        <v>93990</v>
      </c>
    </row>
    <row r="3614" spans="9:11" x14ac:dyDescent="0.25">
      <c r="I3614" s="21">
        <v>94002</v>
      </c>
      <c r="J3614" s="47">
        <v>99.01</v>
      </c>
      <c r="K3614">
        <f t="shared" si="56"/>
        <v>94002</v>
      </c>
    </row>
    <row r="3615" spans="9:11" x14ac:dyDescent="0.25">
      <c r="I3615" s="21">
        <v>94003</v>
      </c>
      <c r="J3615" s="47">
        <v>71.489999999999995</v>
      </c>
      <c r="K3615">
        <f t="shared" si="56"/>
        <v>94003</v>
      </c>
    </row>
    <row r="3616" spans="9:11" x14ac:dyDescent="0.25">
      <c r="I3616" s="21">
        <v>94004</v>
      </c>
      <c r="J3616" s="47">
        <v>52.32</v>
      </c>
      <c r="K3616">
        <f t="shared" si="56"/>
        <v>94004</v>
      </c>
    </row>
    <row r="3617" spans="9:11" x14ac:dyDescent="0.25">
      <c r="I3617" s="21">
        <v>94010</v>
      </c>
      <c r="J3617" s="47">
        <v>40.450000000000003</v>
      </c>
      <c r="K3617">
        <f t="shared" si="56"/>
        <v>94010</v>
      </c>
    </row>
    <row r="3618" spans="9:11" x14ac:dyDescent="0.25">
      <c r="I3618" s="21">
        <v>94011</v>
      </c>
      <c r="J3618" s="47">
        <v>109.89</v>
      </c>
      <c r="K3618">
        <f t="shared" si="56"/>
        <v>94011</v>
      </c>
    </row>
    <row r="3619" spans="9:11" x14ac:dyDescent="0.25">
      <c r="I3619" s="21">
        <v>94012</v>
      </c>
      <c r="J3619" s="47">
        <v>167.95</v>
      </c>
      <c r="K3619">
        <f t="shared" si="56"/>
        <v>94012</v>
      </c>
    </row>
    <row r="3620" spans="9:11" x14ac:dyDescent="0.25">
      <c r="I3620" s="21">
        <v>94013</v>
      </c>
      <c r="J3620" s="47">
        <v>36.97</v>
      </c>
      <c r="K3620">
        <f t="shared" si="56"/>
        <v>94013</v>
      </c>
    </row>
    <row r="3621" spans="9:11" x14ac:dyDescent="0.25">
      <c r="I3621" s="21">
        <v>94014</v>
      </c>
      <c r="J3621" s="47">
        <v>62.15</v>
      </c>
      <c r="K3621">
        <f t="shared" si="56"/>
        <v>94014</v>
      </c>
    </row>
    <row r="3622" spans="9:11" x14ac:dyDescent="0.25">
      <c r="I3622" s="21">
        <v>94015</v>
      </c>
      <c r="J3622" s="47">
        <v>35.03</v>
      </c>
      <c r="K3622">
        <f t="shared" si="56"/>
        <v>94015</v>
      </c>
    </row>
    <row r="3623" spans="9:11" x14ac:dyDescent="0.25">
      <c r="I3623" s="21">
        <v>94016</v>
      </c>
      <c r="J3623" s="47">
        <v>27.11</v>
      </c>
      <c r="K3623">
        <f t="shared" si="56"/>
        <v>94016</v>
      </c>
    </row>
    <row r="3624" spans="9:11" x14ac:dyDescent="0.25">
      <c r="I3624" s="21">
        <v>94060</v>
      </c>
      <c r="J3624" s="47">
        <v>68.290000000000006</v>
      </c>
      <c r="K3624">
        <f t="shared" si="56"/>
        <v>94060</v>
      </c>
    </row>
    <row r="3625" spans="9:11" x14ac:dyDescent="0.25">
      <c r="I3625" s="21">
        <v>94070</v>
      </c>
      <c r="J3625" s="47">
        <v>65.87</v>
      </c>
      <c r="K3625">
        <f t="shared" si="56"/>
        <v>94070</v>
      </c>
    </row>
    <row r="3626" spans="9:11" x14ac:dyDescent="0.25">
      <c r="I3626" s="21">
        <v>94200</v>
      </c>
      <c r="J3626" s="47">
        <v>28.18</v>
      </c>
      <c r="K3626">
        <f t="shared" si="56"/>
        <v>94200</v>
      </c>
    </row>
    <row r="3627" spans="9:11" x14ac:dyDescent="0.25">
      <c r="I3627" s="21">
        <v>94250</v>
      </c>
      <c r="J3627" s="47">
        <v>29.39</v>
      </c>
      <c r="K3627">
        <f t="shared" si="56"/>
        <v>94250</v>
      </c>
    </row>
    <row r="3628" spans="9:11" x14ac:dyDescent="0.25">
      <c r="I3628" s="21">
        <v>94375</v>
      </c>
      <c r="J3628" s="47">
        <v>43.58</v>
      </c>
      <c r="K3628">
        <f t="shared" si="56"/>
        <v>94375</v>
      </c>
    </row>
    <row r="3629" spans="9:11" x14ac:dyDescent="0.25">
      <c r="I3629" s="21">
        <v>94400</v>
      </c>
      <c r="J3629" s="47">
        <v>62.17</v>
      </c>
      <c r="K3629">
        <f t="shared" si="56"/>
        <v>94400</v>
      </c>
    </row>
    <row r="3630" spans="9:11" x14ac:dyDescent="0.25">
      <c r="I3630" s="21">
        <v>94450</v>
      </c>
      <c r="J3630" s="47">
        <v>76.27</v>
      </c>
      <c r="K3630">
        <f t="shared" si="56"/>
        <v>94450</v>
      </c>
    </row>
    <row r="3631" spans="9:11" x14ac:dyDescent="0.25">
      <c r="I3631" s="21">
        <v>94452</v>
      </c>
      <c r="J3631" s="47">
        <v>64.52</v>
      </c>
      <c r="K3631">
        <f t="shared" si="56"/>
        <v>94452</v>
      </c>
    </row>
    <row r="3632" spans="9:11" x14ac:dyDescent="0.25">
      <c r="I3632" s="21">
        <v>94453</v>
      </c>
      <c r="J3632" s="47">
        <v>89.56</v>
      </c>
      <c r="K3632">
        <f t="shared" si="56"/>
        <v>94453</v>
      </c>
    </row>
    <row r="3633" spans="9:11" x14ac:dyDescent="0.25">
      <c r="I3633" s="21">
        <v>94610</v>
      </c>
      <c r="J3633" s="47">
        <v>63.83</v>
      </c>
      <c r="K3633">
        <f t="shared" si="56"/>
        <v>94610</v>
      </c>
    </row>
    <row r="3634" spans="9:11" x14ac:dyDescent="0.25">
      <c r="I3634" s="21">
        <v>94620</v>
      </c>
      <c r="J3634" s="47">
        <v>61.7</v>
      </c>
      <c r="K3634">
        <f t="shared" si="56"/>
        <v>94620</v>
      </c>
    </row>
    <row r="3635" spans="9:11" x14ac:dyDescent="0.25">
      <c r="I3635" s="21">
        <v>94621</v>
      </c>
      <c r="J3635" s="47">
        <v>180.91</v>
      </c>
      <c r="K3635">
        <f t="shared" si="56"/>
        <v>94621</v>
      </c>
    </row>
    <row r="3636" spans="9:11" x14ac:dyDescent="0.25">
      <c r="I3636" s="21">
        <v>94640</v>
      </c>
      <c r="J3636" s="47">
        <v>20.93</v>
      </c>
      <c r="K3636">
        <f t="shared" si="56"/>
        <v>94640</v>
      </c>
    </row>
    <row r="3637" spans="9:11" x14ac:dyDescent="0.25">
      <c r="I3637" s="21">
        <v>94644</v>
      </c>
      <c r="J3637" s="47">
        <v>49.93</v>
      </c>
      <c r="K3637">
        <f t="shared" si="56"/>
        <v>94644</v>
      </c>
    </row>
    <row r="3638" spans="9:11" x14ac:dyDescent="0.25">
      <c r="I3638" s="21">
        <v>94645</v>
      </c>
      <c r="J3638" s="47">
        <v>16.100000000000001</v>
      </c>
      <c r="K3638">
        <f t="shared" si="56"/>
        <v>94645</v>
      </c>
    </row>
    <row r="3639" spans="9:11" hidden="1" x14ac:dyDescent="0.25">
      <c r="I3639" s="21">
        <v>94660</v>
      </c>
      <c r="J3639" s="47">
        <v>40.71</v>
      </c>
      <c r="K3639" t="e">
        <f t="shared" si="56"/>
        <v>#N/A</v>
      </c>
    </row>
    <row r="3640" spans="9:11" x14ac:dyDescent="0.25">
      <c r="I3640" s="21">
        <v>94662</v>
      </c>
      <c r="J3640" s="47">
        <v>39.89</v>
      </c>
      <c r="K3640">
        <f t="shared" si="56"/>
        <v>94662</v>
      </c>
    </row>
    <row r="3641" spans="9:11" x14ac:dyDescent="0.25">
      <c r="I3641" s="21">
        <v>94664</v>
      </c>
      <c r="J3641" s="47">
        <v>19.72</v>
      </c>
      <c r="K3641">
        <f t="shared" si="56"/>
        <v>94664</v>
      </c>
    </row>
    <row r="3642" spans="9:11" x14ac:dyDescent="0.25">
      <c r="I3642" s="21">
        <v>94667</v>
      </c>
      <c r="J3642" s="47">
        <v>29.78</v>
      </c>
      <c r="K3642">
        <f t="shared" si="56"/>
        <v>94667</v>
      </c>
    </row>
    <row r="3643" spans="9:11" x14ac:dyDescent="0.25">
      <c r="I3643" s="21">
        <v>94668</v>
      </c>
      <c r="J3643" s="47">
        <v>33</v>
      </c>
      <c r="K3643">
        <f t="shared" si="56"/>
        <v>94668</v>
      </c>
    </row>
    <row r="3644" spans="9:11" x14ac:dyDescent="0.25">
      <c r="I3644" s="21">
        <v>94669</v>
      </c>
      <c r="J3644" s="47">
        <v>37.44</v>
      </c>
      <c r="K3644">
        <f t="shared" si="56"/>
        <v>94669</v>
      </c>
    </row>
    <row r="3645" spans="9:11" x14ac:dyDescent="0.25">
      <c r="I3645" s="21">
        <v>94680</v>
      </c>
      <c r="J3645" s="47">
        <v>64.3</v>
      </c>
      <c r="K3645">
        <f t="shared" si="56"/>
        <v>94680</v>
      </c>
    </row>
    <row r="3646" spans="9:11" x14ac:dyDescent="0.25">
      <c r="I3646" s="21">
        <v>94681</v>
      </c>
      <c r="J3646" s="47">
        <v>59.28</v>
      </c>
      <c r="K3646">
        <f t="shared" si="56"/>
        <v>94681</v>
      </c>
    </row>
    <row r="3647" spans="9:11" x14ac:dyDescent="0.25">
      <c r="I3647" s="21">
        <v>94690</v>
      </c>
      <c r="J3647" s="47">
        <v>56.52</v>
      </c>
      <c r="K3647">
        <f t="shared" si="56"/>
        <v>94690</v>
      </c>
    </row>
    <row r="3648" spans="9:11" x14ac:dyDescent="0.25">
      <c r="I3648" s="21">
        <v>94726</v>
      </c>
      <c r="J3648" s="47">
        <v>59.06</v>
      </c>
      <c r="K3648">
        <f t="shared" si="56"/>
        <v>94726</v>
      </c>
    </row>
    <row r="3649" spans="9:11" x14ac:dyDescent="0.25">
      <c r="I3649" s="21">
        <v>94727</v>
      </c>
      <c r="J3649" s="47">
        <v>46.98</v>
      </c>
      <c r="K3649">
        <f t="shared" si="56"/>
        <v>94727</v>
      </c>
    </row>
    <row r="3650" spans="9:11" x14ac:dyDescent="0.25">
      <c r="I3650" s="21">
        <v>94728</v>
      </c>
      <c r="J3650" s="47">
        <v>44.96</v>
      </c>
      <c r="K3650">
        <f t="shared" si="56"/>
        <v>94728</v>
      </c>
    </row>
    <row r="3651" spans="9:11" x14ac:dyDescent="0.25">
      <c r="I3651" s="21">
        <v>94729</v>
      </c>
      <c r="J3651" s="47">
        <v>61.33</v>
      </c>
      <c r="K3651">
        <f t="shared" si="56"/>
        <v>94729</v>
      </c>
    </row>
    <row r="3652" spans="9:11" x14ac:dyDescent="0.25">
      <c r="I3652" s="21">
        <v>94750</v>
      </c>
      <c r="J3652" s="47">
        <v>90.99</v>
      </c>
      <c r="K3652">
        <f t="shared" si="56"/>
        <v>94750</v>
      </c>
    </row>
    <row r="3653" spans="9:11" x14ac:dyDescent="0.25">
      <c r="I3653" s="21">
        <v>94760</v>
      </c>
      <c r="J3653" s="47">
        <v>3.61</v>
      </c>
      <c r="K3653">
        <f t="shared" si="56"/>
        <v>94760</v>
      </c>
    </row>
    <row r="3654" spans="9:11" x14ac:dyDescent="0.25">
      <c r="I3654" s="21">
        <v>94761</v>
      </c>
      <c r="J3654" s="47">
        <v>5.63</v>
      </c>
      <c r="K3654">
        <f t="shared" ref="K3654:K3717" si="57">VLOOKUP(I3654,$E$4:$F$3113,1,FALSE)</f>
        <v>94761</v>
      </c>
    </row>
    <row r="3655" spans="9:11" x14ac:dyDescent="0.25">
      <c r="I3655" s="21">
        <v>94762</v>
      </c>
      <c r="J3655" s="47">
        <v>27.78</v>
      </c>
      <c r="K3655">
        <f t="shared" si="57"/>
        <v>94762</v>
      </c>
    </row>
    <row r="3656" spans="9:11" x14ac:dyDescent="0.25">
      <c r="I3656" s="21">
        <v>94770</v>
      </c>
      <c r="J3656" s="47">
        <v>7.91</v>
      </c>
      <c r="K3656">
        <f t="shared" si="57"/>
        <v>94770</v>
      </c>
    </row>
    <row r="3657" spans="9:11" hidden="1" x14ac:dyDescent="0.25">
      <c r="I3657" s="21">
        <v>94780</v>
      </c>
      <c r="J3657" s="47">
        <v>24.41</v>
      </c>
      <c r="K3657" t="e">
        <f t="shared" si="57"/>
        <v>#N/A</v>
      </c>
    </row>
    <row r="3658" spans="9:11" hidden="1" x14ac:dyDescent="0.25">
      <c r="I3658" s="21">
        <v>94781</v>
      </c>
      <c r="J3658" s="47">
        <v>9.0500000000000007</v>
      </c>
      <c r="K3658" t="e">
        <f t="shared" si="57"/>
        <v>#N/A</v>
      </c>
    </row>
    <row r="3659" spans="9:11" x14ac:dyDescent="0.25">
      <c r="I3659" s="21">
        <v>95004</v>
      </c>
      <c r="J3659" s="47">
        <v>7.6</v>
      </c>
      <c r="K3659">
        <f t="shared" si="57"/>
        <v>95004</v>
      </c>
    </row>
    <row r="3660" spans="9:11" x14ac:dyDescent="0.25">
      <c r="I3660" s="21">
        <v>95012</v>
      </c>
      <c r="J3660" s="47">
        <v>21.74</v>
      </c>
      <c r="K3660">
        <f t="shared" si="57"/>
        <v>95012</v>
      </c>
    </row>
    <row r="3661" spans="9:11" hidden="1" x14ac:dyDescent="0.25">
      <c r="I3661" s="21">
        <v>95017</v>
      </c>
      <c r="J3661" s="47">
        <v>3.76</v>
      </c>
      <c r="K3661" t="e">
        <f t="shared" si="57"/>
        <v>#N/A</v>
      </c>
    </row>
    <row r="3662" spans="9:11" hidden="1" x14ac:dyDescent="0.25">
      <c r="I3662" s="21">
        <v>95018</v>
      </c>
      <c r="J3662" s="47">
        <v>7.54</v>
      </c>
      <c r="K3662" t="e">
        <f t="shared" si="57"/>
        <v>#N/A</v>
      </c>
    </row>
    <row r="3663" spans="9:11" hidden="1" x14ac:dyDescent="0.25">
      <c r="I3663" s="21">
        <v>95024</v>
      </c>
      <c r="J3663" s="47">
        <v>1.1599999999999999</v>
      </c>
      <c r="K3663" t="e">
        <f t="shared" si="57"/>
        <v>#N/A</v>
      </c>
    </row>
    <row r="3664" spans="9:11" x14ac:dyDescent="0.25">
      <c r="I3664" s="21">
        <v>95027</v>
      </c>
      <c r="J3664" s="47">
        <v>5.19</v>
      </c>
      <c r="K3664">
        <f t="shared" si="57"/>
        <v>95027</v>
      </c>
    </row>
    <row r="3665" spans="9:11" x14ac:dyDescent="0.25">
      <c r="I3665" s="21">
        <v>95028</v>
      </c>
      <c r="J3665" s="47">
        <v>15.29</v>
      </c>
      <c r="K3665">
        <f t="shared" si="57"/>
        <v>95028</v>
      </c>
    </row>
    <row r="3666" spans="9:11" x14ac:dyDescent="0.25">
      <c r="I3666" s="21">
        <v>95044</v>
      </c>
      <c r="J3666" s="47">
        <v>6.43</v>
      </c>
      <c r="K3666">
        <f t="shared" si="57"/>
        <v>95044</v>
      </c>
    </row>
    <row r="3667" spans="9:11" x14ac:dyDescent="0.25">
      <c r="I3667" s="21">
        <v>95052</v>
      </c>
      <c r="J3667" s="47">
        <v>7.64</v>
      </c>
      <c r="K3667">
        <f t="shared" si="57"/>
        <v>95052</v>
      </c>
    </row>
    <row r="3668" spans="9:11" x14ac:dyDescent="0.25">
      <c r="I3668" s="21">
        <v>95056</v>
      </c>
      <c r="J3668" s="47">
        <v>50.32</v>
      </c>
      <c r="K3668">
        <f t="shared" si="57"/>
        <v>95056</v>
      </c>
    </row>
    <row r="3669" spans="9:11" x14ac:dyDescent="0.25">
      <c r="I3669" s="21">
        <v>95060</v>
      </c>
      <c r="J3669" s="47">
        <v>39.86</v>
      </c>
      <c r="K3669">
        <f t="shared" si="57"/>
        <v>95060</v>
      </c>
    </row>
    <row r="3670" spans="9:11" x14ac:dyDescent="0.25">
      <c r="I3670" s="21">
        <v>95065</v>
      </c>
      <c r="J3670" s="47">
        <v>28.99</v>
      </c>
      <c r="K3670">
        <f t="shared" si="57"/>
        <v>95065</v>
      </c>
    </row>
    <row r="3671" spans="9:11" x14ac:dyDescent="0.25">
      <c r="I3671" s="21">
        <v>95070</v>
      </c>
      <c r="J3671" s="47">
        <v>34.619999999999997</v>
      </c>
      <c r="K3671">
        <f t="shared" si="57"/>
        <v>95070</v>
      </c>
    </row>
    <row r="3672" spans="9:11" x14ac:dyDescent="0.25">
      <c r="I3672" s="21">
        <v>95071</v>
      </c>
      <c r="J3672" s="47">
        <v>39.85</v>
      </c>
      <c r="K3672">
        <f t="shared" si="57"/>
        <v>95071</v>
      </c>
    </row>
    <row r="3673" spans="9:11" hidden="1" x14ac:dyDescent="0.25">
      <c r="I3673" s="21">
        <v>95076</v>
      </c>
      <c r="J3673" s="47">
        <v>78.34</v>
      </c>
      <c r="K3673" t="e">
        <f t="shared" si="57"/>
        <v>#N/A</v>
      </c>
    </row>
    <row r="3674" spans="9:11" hidden="1" x14ac:dyDescent="0.25">
      <c r="I3674" s="21">
        <v>95079</v>
      </c>
      <c r="J3674" s="47">
        <v>71.53</v>
      </c>
      <c r="K3674" t="e">
        <f t="shared" si="57"/>
        <v>#N/A</v>
      </c>
    </row>
    <row r="3675" spans="9:11" x14ac:dyDescent="0.25">
      <c r="I3675" s="21">
        <v>95115</v>
      </c>
      <c r="J3675" s="47">
        <v>10.06</v>
      </c>
      <c r="K3675">
        <f t="shared" si="57"/>
        <v>95115</v>
      </c>
    </row>
    <row r="3676" spans="9:11" x14ac:dyDescent="0.25">
      <c r="I3676" s="21">
        <v>95117</v>
      </c>
      <c r="J3676" s="47">
        <v>11.67</v>
      </c>
      <c r="K3676">
        <f t="shared" si="57"/>
        <v>95117</v>
      </c>
    </row>
    <row r="3677" spans="9:11" hidden="1" x14ac:dyDescent="0.25">
      <c r="I3677" s="21">
        <v>95144</v>
      </c>
      <c r="J3677" s="47">
        <v>3.4</v>
      </c>
      <c r="K3677" t="e">
        <f t="shared" si="57"/>
        <v>#N/A</v>
      </c>
    </row>
    <row r="3678" spans="9:11" hidden="1" x14ac:dyDescent="0.25">
      <c r="I3678" s="21">
        <v>95145</v>
      </c>
      <c r="J3678" s="47">
        <v>3.4</v>
      </c>
      <c r="K3678" t="e">
        <f t="shared" si="57"/>
        <v>#N/A</v>
      </c>
    </row>
    <row r="3679" spans="9:11" hidden="1" x14ac:dyDescent="0.25">
      <c r="I3679" s="21">
        <v>95146</v>
      </c>
      <c r="J3679" s="47">
        <v>3.4</v>
      </c>
      <c r="K3679" t="e">
        <f t="shared" si="57"/>
        <v>#N/A</v>
      </c>
    </row>
    <row r="3680" spans="9:11" hidden="1" x14ac:dyDescent="0.25">
      <c r="I3680" s="21">
        <v>95147</v>
      </c>
      <c r="J3680" s="47">
        <v>3.4</v>
      </c>
      <c r="K3680" t="e">
        <f t="shared" si="57"/>
        <v>#N/A</v>
      </c>
    </row>
    <row r="3681" spans="9:11" hidden="1" x14ac:dyDescent="0.25">
      <c r="I3681" s="21">
        <v>95148</v>
      </c>
      <c r="J3681" s="47">
        <v>3.4</v>
      </c>
      <c r="K3681" t="e">
        <f t="shared" si="57"/>
        <v>#N/A</v>
      </c>
    </row>
    <row r="3682" spans="9:11" hidden="1" x14ac:dyDescent="0.25">
      <c r="I3682" s="21">
        <v>95149</v>
      </c>
      <c r="J3682" s="47">
        <v>3.4</v>
      </c>
      <c r="K3682" t="e">
        <f t="shared" si="57"/>
        <v>#N/A</v>
      </c>
    </row>
    <row r="3683" spans="9:11" hidden="1" x14ac:dyDescent="0.25">
      <c r="I3683" s="21">
        <v>95165</v>
      </c>
      <c r="J3683" s="47">
        <v>3.4</v>
      </c>
      <c r="K3683" t="e">
        <f t="shared" si="57"/>
        <v>#N/A</v>
      </c>
    </row>
    <row r="3684" spans="9:11" hidden="1" x14ac:dyDescent="0.25">
      <c r="I3684" s="21">
        <v>95170</v>
      </c>
      <c r="J3684" s="47">
        <v>3.4</v>
      </c>
      <c r="K3684" t="e">
        <f t="shared" si="57"/>
        <v>#N/A</v>
      </c>
    </row>
    <row r="3685" spans="9:11" hidden="1" x14ac:dyDescent="0.25">
      <c r="I3685" s="21">
        <v>95180</v>
      </c>
      <c r="J3685" s="47">
        <v>108.31</v>
      </c>
      <c r="K3685" t="e">
        <f t="shared" si="57"/>
        <v>#N/A</v>
      </c>
    </row>
    <row r="3686" spans="9:11" x14ac:dyDescent="0.25">
      <c r="I3686" s="21">
        <v>95250</v>
      </c>
      <c r="J3686" s="47">
        <v>179.6</v>
      </c>
      <c r="K3686">
        <f t="shared" si="57"/>
        <v>95250</v>
      </c>
    </row>
    <row r="3687" spans="9:11" x14ac:dyDescent="0.25">
      <c r="I3687" s="21">
        <v>95251</v>
      </c>
      <c r="J3687" s="47">
        <v>46.44</v>
      </c>
      <c r="K3687">
        <f t="shared" si="57"/>
        <v>95251</v>
      </c>
    </row>
    <row r="3688" spans="9:11" x14ac:dyDescent="0.25">
      <c r="I3688" s="21">
        <v>95782</v>
      </c>
      <c r="J3688" s="47">
        <v>1160.05</v>
      </c>
      <c r="K3688">
        <f t="shared" si="57"/>
        <v>95782</v>
      </c>
    </row>
    <row r="3689" spans="9:11" x14ac:dyDescent="0.25">
      <c r="I3689" s="21">
        <v>95783</v>
      </c>
      <c r="J3689" s="47">
        <v>1215.6500000000001</v>
      </c>
      <c r="K3689">
        <f t="shared" si="57"/>
        <v>95783</v>
      </c>
    </row>
    <row r="3690" spans="9:11" x14ac:dyDescent="0.25">
      <c r="I3690" s="21">
        <v>95800</v>
      </c>
      <c r="J3690" s="47">
        <v>199.19</v>
      </c>
      <c r="K3690">
        <f t="shared" si="57"/>
        <v>95800</v>
      </c>
    </row>
    <row r="3691" spans="9:11" x14ac:dyDescent="0.25">
      <c r="I3691" s="21">
        <v>95801</v>
      </c>
      <c r="J3691" s="47">
        <v>99.46</v>
      </c>
      <c r="K3691">
        <f t="shared" si="57"/>
        <v>95801</v>
      </c>
    </row>
    <row r="3692" spans="9:11" x14ac:dyDescent="0.25">
      <c r="I3692" s="21">
        <v>95803</v>
      </c>
      <c r="J3692" s="47">
        <v>157.83000000000001</v>
      </c>
      <c r="K3692">
        <f t="shared" si="57"/>
        <v>95803</v>
      </c>
    </row>
    <row r="3693" spans="9:11" x14ac:dyDescent="0.25">
      <c r="I3693" s="21">
        <v>95805</v>
      </c>
      <c r="J3693" s="47">
        <v>482.54</v>
      </c>
      <c r="K3693">
        <f t="shared" si="57"/>
        <v>95805</v>
      </c>
    </row>
    <row r="3694" spans="9:11" x14ac:dyDescent="0.25">
      <c r="I3694" s="21">
        <v>95806</v>
      </c>
      <c r="J3694" s="47">
        <v>187.18</v>
      </c>
      <c r="K3694">
        <f t="shared" si="57"/>
        <v>95806</v>
      </c>
    </row>
    <row r="3695" spans="9:11" x14ac:dyDescent="0.25">
      <c r="I3695" s="21">
        <v>95807</v>
      </c>
      <c r="J3695" s="47">
        <v>540.24</v>
      </c>
      <c r="K3695">
        <f t="shared" si="57"/>
        <v>95807</v>
      </c>
    </row>
    <row r="3696" spans="9:11" x14ac:dyDescent="0.25">
      <c r="I3696" s="21">
        <v>95808</v>
      </c>
      <c r="J3696" s="47">
        <v>712.16</v>
      </c>
      <c r="K3696">
        <f t="shared" si="57"/>
        <v>95808</v>
      </c>
    </row>
    <row r="3697" spans="9:11" x14ac:dyDescent="0.25">
      <c r="I3697" s="21">
        <v>95810</v>
      </c>
      <c r="J3697" s="47">
        <v>700.93</v>
      </c>
      <c r="K3697">
        <f t="shared" si="57"/>
        <v>95810</v>
      </c>
    </row>
    <row r="3698" spans="9:11" x14ac:dyDescent="0.25">
      <c r="I3698" s="21">
        <v>95811</v>
      </c>
      <c r="J3698" s="47">
        <v>736.8</v>
      </c>
      <c r="K3698">
        <f t="shared" si="57"/>
        <v>95811</v>
      </c>
    </row>
    <row r="3699" spans="9:11" x14ac:dyDescent="0.25">
      <c r="I3699" s="21">
        <v>95812</v>
      </c>
      <c r="J3699" s="47">
        <v>393.18</v>
      </c>
      <c r="K3699">
        <f t="shared" si="57"/>
        <v>95812</v>
      </c>
    </row>
    <row r="3700" spans="9:11" x14ac:dyDescent="0.25">
      <c r="I3700" s="21">
        <v>95813</v>
      </c>
      <c r="J3700" s="47">
        <v>475</v>
      </c>
      <c r="K3700">
        <f t="shared" si="57"/>
        <v>95813</v>
      </c>
    </row>
    <row r="3701" spans="9:11" x14ac:dyDescent="0.25">
      <c r="I3701" s="21">
        <v>95816</v>
      </c>
      <c r="J3701" s="47">
        <v>408.49</v>
      </c>
      <c r="K3701">
        <f t="shared" si="57"/>
        <v>95816</v>
      </c>
    </row>
    <row r="3702" spans="9:11" x14ac:dyDescent="0.25">
      <c r="I3702" s="21">
        <v>95819</v>
      </c>
      <c r="J3702" s="47">
        <v>467.68</v>
      </c>
      <c r="K3702">
        <f t="shared" si="57"/>
        <v>95819</v>
      </c>
    </row>
    <row r="3703" spans="9:11" x14ac:dyDescent="0.25">
      <c r="I3703" s="21">
        <v>95822</v>
      </c>
      <c r="J3703" s="47">
        <v>420.97</v>
      </c>
      <c r="K3703">
        <f t="shared" si="57"/>
        <v>95822</v>
      </c>
    </row>
    <row r="3704" spans="9:11" x14ac:dyDescent="0.25">
      <c r="I3704" s="21">
        <v>95824</v>
      </c>
      <c r="J3704" s="47">
        <v>0</v>
      </c>
      <c r="K3704">
        <f t="shared" si="57"/>
        <v>95824</v>
      </c>
    </row>
    <row r="3705" spans="9:11" x14ac:dyDescent="0.25">
      <c r="I3705" s="21">
        <v>95827</v>
      </c>
      <c r="J3705" s="47">
        <v>790.64</v>
      </c>
      <c r="K3705">
        <f t="shared" si="57"/>
        <v>95827</v>
      </c>
    </row>
    <row r="3706" spans="9:11" x14ac:dyDescent="0.25">
      <c r="I3706" s="21">
        <v>95829</v>
      </c>
      <c r="J3706" s="47">
        <v>2121.98</v>
      </c>
      <c r="K3706">
        <f t="shared" si="57"/>
        <v>95829</v>
      </c>
    </row>
    <row r="3707" spans="9:11" hidden="1" x14ac:dyDescent="0.25">
      <c r="I3707" s="21">
        <v>95830</v>
      </c>
      <c r="J3707" s="47">
        <v>99.27</v>
      </c>
      <c r="K3707" t="e">
        <f t="shared" si="57"/>
        <v>#N/A</v>
      </c>
    </row>
    <row r="3708" spans="9:11" x14ac:dyDescent="0.25">
      <c r="I3708" s="21">
        <v>95831</v>
      </c>
      <c r="J3708" s="47">
        <v>16.28</v>
      </c>
      <c r="K3708">
        <f t="shared" si="57"/>
        <v>95831</v>
      </c>
    </row>
    <row r="3709" spans="9:11" x14ac:dyDescent="0.25">
      <c r="I3709" s="21">
        <v>95832</v>
      </c>
      <c r="J3709" s="47">
        <v>17.04</v>
      </c>
      <c r="K3709">
        <f t="shared" si="57"/>
        <v>95832</v>
      </c>
    </row>
    <row r="3710" spans="9:11" x14ac:dyDescent="0.25">
      <c r="I3710" s="21">
        <v>95833</v>
      </c>
      <c r="J3710" s="47">
        <v>22.86</v>
      </c>
      <c r="K3710">
        <f t="shared" si="57"/>
        <v>95833</v>
      </c>
    </row>
    <row r="3711" spans="9:11" x14ac:dyDescent="0.25">
      <c r="I3711" s="21">
        <v>95834</v>
      </c>
      <c r="J3711" s="47">
        <v>33.65</v>
      </c>
      <c r="K3711">
        <f t="shared" si="57"/>
        <v>95834</v>
      </c>
    </row>
    <row r="3712" spans="9:11" hidden="1" x14ac:dyDescent="0.25">
      <c r="I3712" s="21">
        <v>95851</v>
      </c>
      <c r="J3712" s="47">
        <v>8.2799999999999994</v>
      </c>
      <c r="K3712" t="e">
        <f t="shared" si="57"/>
        <v>#N/A</v>
      </c>
    </row>
    <row r="3713" spans="9:11" hidden="1" x14ac:dyDescent="0.25">
      <c r="I3713" s="21">
        <v>95852</v>
      </c>
      <c r="J3713" s="47">
        <v>6.44</v>
      </c>
      <c r="K3713" t="e">
        <f t="shared" si="57"/>
        <v>#N/A</v>
      </c>
    </row>
    <row r="3714" spans="9:11" hidden="1" x14ac:dyDescent="0.25">
      <c r="I3714" s="21">
        <v>95857</v>
      </c>
      <c r="J3714" s="47">
        <v>31.89</v>
      </c>
      <c r="K3714" t="e">
        <f t="shared" si="57"/>
        <v>#N/A</v>
      </c>
    </row>
    <row r="3715" spans="9:11" x14ac:dyDescent="0.25">
      <c r="I3715" s="21">
        <v>95860</v>
      </c>
      <c r="J3715" s="47">
        <v>135.47</v>
      </c>
      <c r="K3715">
        <f t="shared" si="57"/>
        <v>95860</v>
      </c>
    </row>
    <row r="3716" spans="9:11" x14ac:dyDescent="0.25">
      <c r="I3716" s="21">
        <v>95861</v>
      </c>
      <c r="J3716" s="47">
        <v>189.72</v>
      </c>
      <c r="K3716">
        <f t="shared" si="57"/>
        <v>95861</v>
      </c>
    </row>
    <row r="3717" spans="9:11" x14ac:dyDescent="0.25">
      <c r="I3717" s="21">
        <v>95863</v>
      </c>
      <c r="J3717" s="47">
        <v>235.66</v>
      </c>
      <c r="K3717">
        <f t="shared" si="57"/>
        <v>95863</v>
      </c>
    </row>
    <row r="3718" spans="9:11" x14ac:dyDescent="0.25">
      <c r="I3718" s="21">
        <v>95864</v>
      </c>
      <c r="J3718" s="47">
        <v>266.58999999999997</v>
      </c>
      <c r="K3718">
        <f t="shared" ref="K3718:K3781" si="58">VLOOKUP(I3718,$E$4:$F$3113,1,FALSE)</f>
        <v>95864</v>
      </c>
    </row>
    <row r="3719" spans="9:11" x14ac:dyDescent="0.25">
      <c r="I3719" s="21">
        <v>95865</v>
      </c>
      <c r="J3719" s="47">
        <v>158.57</v>
      </c>
      <c r="K3719">
        <f t="shared" si="58"/>
        <v>95865</v>
      </c>
    </row>
    <row r="3720" spans="9:11" x14ac:dyDescent="0.25">
      <c r="I3720" s="21">
        <v>95866</v>
      </c>
      <c r="J3720" s="47">
        <v>147.71</v>
      </c>
      <c r="K3720">
        <f t="shared" si="58"/>
        <v>95866</v>
      </c>
    </row>
    <row r="3721" spans="9:11" x14ac:dyDescent="0.25">
      <c r="I3721" s="21">
        <v>95867</v>
      </c>
      <c r="J3721" s="47">
        <v>104.66</v>
      </c>
      <c r="K3721">
        <f t="shared" si="58"/>
        <v>95867</v>
      </c>
    </row>
    <row r="3722" spans="9:11" x14ac:dyDescent="0.25">
      <c r="I3722" s="21">
        <v>95868</v>
      </c>
      <c r="J3722" s="47">
        <v>146.72</v>
      </c>
      <c r="K3722">
        <f t="shared" si="58"/>
        <v>95868</v>
      </c>
    </row>
    <row r="3723" spans="9:11" x14ac:dyDescent="0.25">
      <c r="I3723" s="21">
        <v>95869</v>
      </c>
      <c r="J3723" s="47">
        <v>104.57</v>
      </c>
      <c r="K3723">
        <f t="shared" si="58"/>
        <v>95869</v>
      </c>
    </row>
    <row r="3724" spans="9:11" x14ac:dyDescent="0.25">
      <c r="I3724" s="21">
        <v>95870</v>
      </c>
      <c r="J3724" s="47">
        <v>104.57</v>
      </c>
      <c r="K3724">
        <f t="shared" si="58"/>
        <v>95870</v>
      </c>
    </row>
    <row r="3725" spans="9:11" x14ac:dyDescent="0.25">
      <c r="I3725" s="21">
        <v>95872</v>
      </c>
      <c r="J3725" s="47">
        <v>213.03</v>
      </c>
      <c r="K3725">
        <f t="shared" si="58"/>
        <v>95872</v>
      </c>
    </row>
    <row r="3726" spans="9:11" x14ac:dyDescent="0.25">
      <c r="I3726" s="21">
        <v>95873</v>
      </c>
      <c r="J3726" s="47">
        <v>82.44</v>
      </c>
      <c r="K3726">
        <f t="shared" si="58"/>
        <v>95873</v>
      </c>
    </row>
    <row r="3727" spans="9:11" x14ac:dyDescent="0.25">
      <c r="I3727" s="21">
        <v>95874</v>
      </c>
      <c r="J3727" s="47">
        <v>82.03</v>
      </c>
      <c r="K3727">
        <f t="shared" si="58"/>
        <v>95874</v>
      </c>
    </row>
    <row r="3728" spans="9:11" x14ac:dyDescent="0.25">
      <c r="I3728" s="21">
        <v>95875</v>
      </c>
      <c r="J3728" s="47">
        <v>138.15</v>
      </c>
      <c r="K3728">
        <f t="shared" si="58"/>
        <v>95875</v>
      </c>
    </row>
    <row r="3729" spans="9:11" x14ac:dyDescent="0.25">
      <c r="I3729" s="21">
        <v>95885</v>
      </c>
      <c r="J3729" s="47">
        <v>65.59</v>
      </c>
      <c r="K3729">
        <f t="shared" si="58"/>
        <v>95885</v>
      </c>
    </row>
    <row r="3730" spans="9:11" x14ac:dyDescent="0.25">
      <c r="I3730" s="21">
        <v>95886</v>
      </c>
      <c r="J3730" s="47">
        <v>100.79</v>
      </c>
      <c r="K3730">
        <f t="shared" si="58"/>
        <v>95886</v>
      </c>
    </row>
    <row r="3731" spans="9:11" x14ac:dyDescent="0.25">
      <c r="I3731" s="21">
        <v>95887</v>
      </c>
      <c r="J3731" s="47">
        <v>89.65</v>
      </c>
      <c r="K3731">
        <f t="shared" si="58"/>
        <v>95887</v>
      </c>
    </row>
    <row r="3732" spans="9:11" x14ac:dyDescent="0.25">
      <c r="I3732" s="21">
        <v>95905</v>
      </c>
      <c r="J3732" s="47">
        <v>79.55</v>
      </c>
      <c r="K3732">
        <f t="shared" si="58"/>
        <v>95905</v>
      </c>
    </row>
    <row r="3733" spans="9:11" x14ac:dyDescent="0.25">
      <c r="I3733" s="21">
        <v>95907</v>
      </c>
      <c r="J3733" s="47">
        <v>105.1</v>
      </c>
      <c r="K3733">
        <f t="shared" si="58"/>
        <v>95907</v>
      </c>
    </row>
    <row r="3734" spans="9:11" x14ac:dyDescent="0.25">
      <c r="I3734" s="21">
        <v>95908</v>
      </c>
      <c r="J3734" s="47">
        <v>130.37</v>
      </c>
      <c r="K3734">
        <f t="shared" si="58"/>
        <v>95908</v>
      </c>
    </row>
    <row r="3735" spans="9:11" x14ac:dyDescent="0.25">
      <c r="I3735" s="21">
        <v>95909</v>
      </c>
      <c r="J3735" s="47">
        <v>158.87</v>
      </c>
      <c r="K3735">
        <f t="shared" si="58"/>
        <v>95909</v>
      </c>
    </row>
    <row r="3736" spans="9:11" x14ac:dyDescent="0.25">
      <c r="I3736" s="21">
        <v>95910</v>
      </c>
      <c r="J3736" s="47">
        <v>211.82</v>
      </c>
      <c r="K3736">
        <f t="shared" si="58"/>
        <v>95910</v>
      </c>
    </row>
    <row r="3737" spans="9:11" x14ac:dyDescent="0.25">
      <c r="I3737" s="21">
        <v>95911</v>
      </c>
      <c r="J3737" s="47">
        <v>255.52</v>
      </c>
      <c r="K3737">
        <f t="shared" si="58"/>
        <v>95911</v>
      </c>
    </row>
    <row r="3738" spans="9:11" x14ac:dyDescent="0.25">
      <c r="I3738" s="21">
        <v>95912</v>
      </c>
      <c r="J3738" s="47">
        <v>285.12</v>
      </c>
      <c r="K3738">
        <f t="shared" si="58"/>
        <v>95912</v>
      </c>
    </row>
    <row r="3739" spans="9:11" x14ac:dyDescent="0.25">
      <c r="I3739" s="21">
        <v>95913</v>
      </c>
      <c r="J3739" s="47">
        <v>325.77</v>
      </c>
      <c r="K3739">
        <f t="shared" si="58"/>
        <v>95913</v>
      </c>
    </row>
    <row r="3740" spans="9:11" x14ac:dyDescent="0.25">
      <c r="I3740" s="21">
        <v>95921</v>
      </c>
      <c r="J3740" s="47">
        <v>95</v>
      </c>
      <c r="K3740">
        <f t="shared" si="58"/>
        <v>95921</v>
      </c>
    </row>
    <row r="3741" spans="9:11" x14ac:dyDescent="0.25">
      <c r="I3741" s="21">
        <v>95922</v>
      </c>
      <c r="J3741" s="47">
        <v>111.3</v>
      </c>
      <c r="K3741">
        <f t="shared" si="58"/>
        <v>95922</v>
      </c>
    </row>
    <row r="3742" spans="9:11" x14ac:dyDescent="0.25">
      <c r="I3742" s="21">
        <v>95923</v>
      </c>
      <c r="J3742" s="47">
        <v>183.59</v>
      </c>
      <c r="K3742">
        <f t="shared" si="58"/>
        <v>95923</v>
      </c>
    </row>
    <row r="3743" spans="9:11" x14ac:dyDescent="0.25">
      <c r="I3743" s="21">
        <v>95924</v>
      </c>
      <c r="J3743" s="47">
        <v>163.22999999999999</v>
      </c>
      <c r="K3743">
        <f t="shared" si="58"/>
        <v>95924</v>
      </c>
    </row>
    <row r="3744" spans="9:11" x14ac:dyDescent="0.25">
      <c r="I3744" s="21">
        <v>95925</v>
      </c>
      <c r="J3744" s="47">
        <v>175.24</v>
      </c>
      <c r="K3744">
        <f t="shared" si="58"/>
        <v>95925</v>
      </c>
    </row>
    <row r="3745" spans="9:11" x14ac:dyDescent="0.25">
      <c r="I3745" s="21">
        <v>95926</v>
      </c>
      <c r="J3745" s="47">
        <v>154.69</v>
      </c>
      <c r="K3745">
        <f t="shared" si="58"/>
        <v>95926</v>
      </c>
    </row>
    <row r="3746" spans="9:11" x14ac:dyDescent="0.25">
      <c r="I3746" s="21">
        <v>95927</v>
      </c>
      <c r="J3746" s="47">
        <v>159.91999999999999</v>
      </c>
      <c r="K3746">
        <f t="shared" si="58"/>
        <v>95927</v>
      </c>
    </row>
    <row r="3747" spans="9:11" x14ac:dyDescent="0.25">
      <c r="I3747" s="21">
        <v>95928</v>
      </c>
      <c r="J3747" s="47">
        <v>250.29</v>
      </c>
      <c r="K3747">
        <f t="shared" si="58"/>
        <v>95928</v>
      </c>
    </row>
    <row r="3748" spans="9:11" x14ac:dyDescent="0.25">
      <c r="I3748" s="21">
        <v>95929</v>
      </c>
      <c r="J3748" s="47">
        <v>252.28</v>
      </c>
      <c r="K3748">
        <f t="shared" si="58"/>
        <v>95929</v>
      </c>
    </row>
    <row r="3749" spans="9:11" x14ac:dyDescent="0.25">
      <c r="I3749" s="21">
        <v>95930</v>
      </c>
      <c r="J3749" s="47">
        <v>146.13</v>
      </c>
      <c r="K3749">
        <f t="shared" si="58"/>
        <v>95930</v>
      </c>
    </row>
    <row r="3750" spans="9:11" x14ac:dyDescent="0.25">
      <c r="I3750" s="21">
        <v>95933</v>
      </c>
      <c r="J3750" s="47">
        <v>83.23</v>
      </c>
      <c r="K3750">
        <f t="shared" si="58"/>
        <v>95933</v>
      </c>
    </row>
    <row r="3751" spans="9:11" x14ac:dyDescent="0.25">
      <c r="I3751" s="21">
        <v>95937</v>
      </c>
      <c r="J3751" s="47">
        <v>90.27</v>
      </c>
      <c r="K3751">
        <f t="shared" si="58"/>
        <v>95937</v>
      </c>
    </row>
    <row r="3752" spans="9:11" x14ac:dyDescent="0.25">
      <c r="I3752" s="21">
        <v>95938</v>
      </c>
      <c r="J3752" s="47">
        <v>385.92</v>
      </c>
      <c r="K3752">
        <f t="shared" si="58"/>
        <v>95938</v>
      </c>
    </row>
    <row r="3753" spans="9:11" x14ac:dyDescent="0.25">
      <c r="I3753" s="21">
        <v>95939</v>
      </c>
      <c r="J3753" s="47">
        <v>562.11</v>
      </c>
      <c r="K3753">
        <f t="shared" si="58"/>
        <v>95939</v>
      </c>
    </row>
    <row r="3754" spans="9:11" x14ac:dyDescent="0.25">
      <c r="I3754" s="21">
        <v>95940</v>
      </c>
      <c r="J3754" s="47">
        <v>35.25</v>
      </c>
      <c r="K3754">
        <f t="shared" si="58"/>
        <v>95940</v>
      </c>
    </row>
    <row r="3755" spans="9:11" x14ac:dyDescent="0.25">
      <c r="I3755" s="21">
        <v>95950</v>
      </c>
      <c r="J3755" s="47">
        <v>371.47</v>
      </c>
      <c r="K3755">
        <f t="shared" si="58"/>
        <v>95950</v>
      </c>
    </row>
    <row r="3756" spans="9:11" x14ac:dyDescent="0.25">
      <c r="I3756" s="21">
        <v>95951</v>
      </c>
      <c r="J3756" s="47">
        <v>0</v>
      </c>
      <c r="K3756">
        <f t="shared" si="58"/>
        <v>95951</v>
      </c>
    </row>
    <row r="3757" spans="9:11" x14ac:dyDescent="0.25">
      <c r="I3757" s="21">
        <v>95953</v>
      </c>
      <c r="J3757" s="47">
        <v>469.65</v>
      </c>
      <c r="K3757">
        <f t="shared" si="58"/>
        <v>95953</v>
      </c>
    </row>
    <row r="3758" spans="9:11" x14ac:dyDescent="0.25">
      <c r="I3758" s="21">
        <v>95954</v>
      </c>
      <c r="J3758" s="47">
        <v>504.57</v>
      </c>
      <c r="K3758">
        <f t="shared" si="58"/>
        <v>95954</v>
      </c>
    </row>
    <row r="3759" spans="9:11" x14ac:dyDescent="0.25">
      <c r="I3759" s="21">
        <v>95955</v>
      </c>
      <c r="J3759" s="47">
        <v>242.81</v>
      </c>
      <c r="K3759">
        <f t="shared" si="58"/>
        <v>95955</v>
      </c>
    </row>
    <row r="3760" spans="9:11" x14ac:dyDescent="0.25">
      <c r="I3760" s="21">
        <v>95956</v>
      </c>
      <c r="J3760" s="47">
        <v>1857.58</v>
      </c>
      <c r="K3760">
        <f t="shared" si="58"/>
        <v>95956</v>
      </c>
    </row>
    <row r="3761" spans="9:11" x14ac:dyDescent="0.25">
      <c r="I3761" s="21">
        <v>95957</v>
      </c>
      <c r="J3761" s="47">
        <v>351.64</v>
      </c>
      <c r="K3761">
        <f t="shared" si="58"/>
        <v>95957</v>
      </c>
    </row>
    <row r="3762" spans="9:11" x14ac:dyDescent="0.25">
      <c r="I3762" s="21">
        <v>95958</v>
      </c>
      <c r="J3762" s="47">
        <v>636.9</v>
      </c>
      <c r="K3762">
        <f t="shared" si="58"/>
        <v>95958</v>
      </c>
    </row>
    <row r="3763" spans="9:11" x14ac:dyDescent="0.25">
      <c r="I3763" s="21">
        <v>95961</v>
      </c>
      <c r="J3763" s="47">
        <v>324.52</v>
      </c>
      <c r="K3763">
        <f t="shared" si="58"/>
        <v>95961</v>
      </c>
    </row>
    <row r="3764" spans="9:11" x14ac:dyDescent="0.25">
      <c r="I3764" s="21">
        <v>95962</v>
      </c>
      <c r="J3764" s="47">
        <v>287.08</v>
      </c>
      <c r="K3764">
        <f t="shared" si="58"/>
        <v>95962</v>
      </c>
    </row>
    <row r="3765" spans="9:11" x14ac:dyDescent="0.25">
      <c r="I3765" s="21">
        <v>95965</v>
      </c>
      <c r="J3765" s="47">
        <v>0</v>
      </c>
      <c r="K3765">
        <f t="shared" si="58"/>
        <v>95965</v>
      </c>
    </row>
    <row r="3766" spans="9:11" x14ac:dyDescent="0.25">
      <c r="I3766" s="21">
        <v>95966</v>
      </c>
      <c r="J3766" s="47">
        <v>0</v>
      </c>
      <c r="K3766">
        <f t="shared" si="58"/>
        <v>95966</v>
      </c>
    </row>
    <row r="3767" spans="9:11" x14ac:dyDescent="0.25">
      <c r="I3767" s="21">
        <v>95967</v>
      </c>
      <c r="J3767" s="47">
        <v>0</v>
      </c>
      <c r="K3767">
        <f t="shared" si="58"/>
        <v>95967</v>
      </c>
    </row>
    <row r="3768" spans="9:11" hidden="1" x14ac:dyDescent="0.25">
      <c r="I3768" s="21">
        <v>95970</v>
      </c>
      <c r="J3768" s="47">
        <v>25.73</v>
      </c>
      <c r="K3768" t="e">
        <f t="shared" si="58"/>
        <v>#N/A</v>
      </c>
    </row>
    <row r="3769" spans="9:11" hidden="1" x14ac:dyDescent="0.25">
      <c r="I3769" s="21">
        <v>95971</v>
      </c>
      <c r="J3769" s="47">
        <v>43.84</v>
      </c>
      <c r="K3769" t="e">
        <f t="shared" si="58"/>
        <v>#N/A</v>
      </c>
    </row>
    <row r="3770" spans="9:11" hidden="1" x14ac:dyDescent="0.25">
      <c r="I3770" s="21">
        <v>95972</v>
      </c>
      <c r="J3770" s="47">
        <v>44.97</v>
      </c>
      <c r="K3770" t="e">
        <f t="shared" si="58"/>
        <v>#N/A</v>
      </c>
    </row>
    <row r="3771" spans="9:11" x14ac:dyDescent="0.25">
      <c r="I3771" s="21">
        <v>95974</v>
      </c>
      <c r="J3771" s="47">
        <v>176.6</v>
      </c>
      <c r="K3771">
        <f t="shared" si="58"/>
        <v>95974</v>
      </c>
    </row>
    <row r="3772" spans="9:11" x14ac:dyDescent="0.25">
      <c r="I3772" s="21">
        <v>95975</v>
      </c>
      <c r="J3772" s="47">
        <v>100.06</v>
      </c>
      <c r="K3772">
        <f t="shared" si="58"/>
        <v>95975</v>
      </c>
    </row>
    <row r="3773" spans="9:11" x14ac:dyDescent="0.25">
      <c r="I3773" s="21">
        <v>95978</v>
      </c>
      <c r="J3773" s="47">
        <v>208.15</v>
      </c>
      <c r="K3773">
        <f t="shared" si="58"/>
        <v>95978</v>
      </c>
    </row>
    <row r="3774" spans="9:11" x14ac:dyDescent="0.25">
      <c r="I3774" s="21">
        <v>95979</v>
      </c>
      <c r="J3774" s="47">
        <v>96.65</v>
      </c>
      <c r="K3774">
        <f t="shared" si="58"/>
        <v>95979</v>
      </c>
    </row>
    <row r="3775" spans="9:11" x14ac:dyDescent="0.25">
      <c r="I3775" s="21">
        <v>95980</v>
      </c>
      <c r="J3775" s="47">
        <v>50.09</v>
      </c>
      <c r="K3775">
        <f t="shared" si="58"/>
        <v>95980</v>
      </c>
    </row>
    <row r="3776" spans="9:11" hidden="1" x14ac:dyDescent="0.25">
      <c r="I3776" s="21">
        <v>95981</v>
      </c>
      <c r="J3776" s="47">
        <v>19.420000000000002</v>
      </c>
      <c r="K3776" t="e">
        <f t="shared" si="58"/>
        <v>#N/A</v>
      </c>
    </row>
    <row r="3777" spans="9:11" hidden="1" x14ac:dyDescent="0.25">
      <c r="I3777" s="21">
        <v>95982</v>
      </c>
      <c r="J3777" s="47">
        <v>39.450000000000003</v>
      </c>
      <c r="K3777" t="e">
        <f t="shared" si="58"/>
        <v>#N/A</v>
      </c>
    </row>
    <row r="3778" spans="9:11" x14ac:dyDescent="0.25">
      <c r="I3778" s="21">
        <v>95990</v>
      </c>
      <c r="J3778" s="47">
        <v>104.29</v>
      </c>
      <c r="K3778">
        <f t="shared" si="58"/>
        <v>95990</v>
      </c>
    </row>
    <row r="3779" spans="9:11" hidden="1" x14ac:dyDescent="0.25">
      <c r="I3779" s="21">
        <v>95991</v>
      </c>
      <c r="J3779" s="47">
        <v>42.68</v>
      </c>
      <c r="K3779" t="e">
        <f t="shared" si="58"/>
        <v>#N/A</v>
      </c>
    </row>
    <row r="3780" spans="9:11" hidden="1" x14ac:dyDescent="0.25">
      <c r="I3780" s="21">
        <v>95992</v>
      </c>
      <c r="J3780" s="47">
        <v>39.96</v>
      </c>
      <c r="K3780" t="e">
        <f t="shared" si="58"/>
        <v>#N/A</v>
      </c>
    </row>
    <row r="3781" spans="9:11" x14ac:dyDescent="0.25">
      <c r="I3781" s="21">
        <v>96000</v>
      </c>
      <c r="J3781" s="47">
        <v>102.16</v>
      </c>
      <c r="K3781">
        <f t="shared" si="58"/>
        <v>96000</v>
      </c>
    </row>
    <row r="3782" spans="9:11" x14ac:dyDescent="0.25">
      <c r="I3782" s="21">
        <v>96001</v>
      </c>
      <c r="J3782" s="47">
        <v>114.48</v>
      </c>
      <c r="K3782">
        <f t="shared" ref="K3782:K3845" si="59">VLOOKUP(I3782,$E$4:$F$3113,1,FALSE)</f>
        <v>96001</v>
      </c>
    </row>
    <row r="3783" spans="9:11" x14ac:dyDescent="0.25">
      <c r="I3783" s="21">
        <v>96002</v>
      </c>
      <c r="J3783" s="47">
        <v>23.47</v>
      </c>
      <c r="K3783">
        <f t="shared" si="59"/>
        <v>96002</v>
      </c>
    </row>
    <row r="3784" spans="9:11" x14ac:dyDescent="0.25">
      <c r="I3784" s="21">
        <v>96003</v>
      </c>
      <c r="J3784" s="47">
        <v>18.399999999999999</v>
      </c>
      <c r="K3784">
        <f t="shared" si="59"/>
        <v>96003</v>
      </c>
    </row>
    <row r="3785" spans="9:11" x14ac:dyDescent="0.25">
      <c r="I3785" s="21">
        <v>96004</v>
      </c>
      <c r="J3785" s="47">
        <v>125.87</v>
      </c>
      <c r="K3785">
        <f t="shared" si="59"/>
        <v>96004</v>
      </c>
    </row>
    <row r="3786" spans="9:11" x14ac:dyDescent="0.25">
      <c r="I3786" s="21">
        <v>96020</v>
      </c>
      <c r="J3786" s="47">
        <v>0</v>
      </c>
      <c r="K3786">
        <f t="shared" si="59"/>
        <v>96020</v>
      </c>
    </row>
    <row r="3787" spans="9:11" x14ac:dyDescent="0.25">
      <c r="I3787" s="21">
        <v>96101</v>
      </c>
      <c r="J3787" s="47">
        <v>83.48</v>
      </c>
      <c r="K3787">
        <f t="shared" si="59"/>
        <v>96101</v>
      </c>
    </row>
    <row r="3788" spans="9:11" x14ac:dyDescent="0.25">
      <c r="I3788" s="21">
        <v>96102</v>
      </c>
      <c r="J3788" s="47">
        <v>24.76</v>
      </c>
      <c r="K3788">
        <f t="shared" si="59"/>
        <v>96102</v>
      </c>
    </row>
    <row r="3789" spans="9:11" x14ac:dyDescent="0.25">
      <c r="I3789" s="21">
        <v>96103</v>
      </c>
      <c r="J3789" s="47">
        <v>28.74</v>
      </c>
      <c r="K3789">
        <f t="shared" si="59"/>
        <v>96103</v>
      </c>
    </row>
    <row r="3790" spans="9:11" x14ac:dyDescent="0.25">
      <c r="I3790" s="21">
        <v>96105</v>
      </c>
      <c r="J3790" s="47">
        <v>115.68</v>
      </c>
      <c r="K3790">
        <f t="shared" si="59"/>
        <v>96105</v>
      </c>
    </row>
    <row r="3791" spans="9:11" x14ac:dyDescent="0.25">
      <c r="I3791" s="21">
        <v>96111</v>
      </c>
      <c r="J3791" s="47">
        <v>130.30000000000001</v>
      </c>
      <c r="K3791">
        <f t="shared" si="59"/>
        <v>96111</v>
      </c>
    </row>
    <row r="3792" spans="9:11" hidden="1" x14ac:dyDescent="0.25">
      <c r="I3792" s="21">
        <v>96116</v>
      </c>
      <c r="J3792" s="47">
        <v>92.3</v>
      </c>
      <c r="K3792" t="e">
        <f t="shared" si="59"/>
        <v>#N/A</v>
      </c>
    </row>
    <row r="3793" spans="9:11" x14ac:dyDescent="0.25">
      <c r="I3793" s="21">
        <v>96118</v>
      </c>
      <c r="J3793" s="47">
        <v>82.67</v>
      </c>
      <c r="K3793">
        <f t="shared" si="59"/>
        <v>96118</v>
      </c>
    </row>
    <row r="3794" spans="9:11" x14ac:dyDescent="0.25">
      <c r="I3794" s="21">
        <v>96119</v>
      </c>
      <c r="J3794" s="47">
        <v>24.99</v>
      </c>
      <c r="K3794">
        <f t="shared" si="59"/>
        <v>96119</v>
      </c>
    </row>
    <row r="3795" spans="9:11" x14ac:dyDescent="0.25">
      <c r="I3795" s="21">
        <v>96120</v>
      </c>
      <c r="J3795" s="47">
        <v>27.93</v>
      </c>
      <c r="K3795">
        <f t="shared" si="59"/>
        <v>96120</v>
      </c>
    </row>
    <row r="3796" spans="9:11" x14ac:dyDescent="0.25">
      <c r="I3796" s="21">
        <v>96125</v>
      </c>
      <c r="J3796" s="47">
        <v>127.15</v>
      </c>
      <c r="K3796">
        <f t="shared" si="59"/>
        <v>96125</v>
      </c>
    </row>
    <row r="3797" spans="9:11" x14ac:dyDescent="0.25">
      <c r="I3797" s="21">
        <v>96127</v>
      </c>
      <c r="J3797" s="47">
        <v>6.03</v>
      </c>
      <c r="K3797">
        <f t="shared" si="59"/>
        <v>96127</v>
      </c>
    </row>
    <row r="3798" spans="9:11" x14ac:dyDescent="0.25">
      <c r="I3798" s="21">
        <v>96150</v>
      </c>
      <c r="J3798" s="47">
        <v>22.35</v>
      </c>
      <c r="K3798">
        <f t="shared" si="59"/>
        <v>96150</v>
      </c>
    </row>
    <row r="3799" spans="9:11" x14ac:dyDescent="0.25">
      <c r="I3799" s="21">
        <v>96151</v>
      </c>
      <c r="J3799" s="47">
        <v>21.22</v>
      </c>
      <c r="K3799">
        <f t="shared" si="59"/>
        <v>96151</v>
      </c>
    </row>
    <row r="3800" spans="9:11" x14ac:dyDescent="0.25">
      <c r="I3800" s="21">
        <v>96152</v>
      </c>
      <c r="J3800" s="47">
        <v>20.48</v>
      </c>
      <c r="K3800">
        <f t="shared" si="59"/>
        <v>96152</v>
      </c>
    </row>
    <row r="3801" spans="9:11" x14ac:dyDescent="0.25">
      <c r="I3801" s="21">
        <v>96153</v>
      </c>
      <c r="J3801" s="47">
        <v>4.87</v>
      </c>
      <c r="K3801">
        <f t="shared" si="59"/>
        <v>96153</v>
      </c>
    </row>
    <row r="3802" spans="9:11" x14ac:dyDescent="0.25">
      <c r="I3802" s="21">
        <v>96154</v>
      </c>
      <c r="J3802" s="47">
        <v>20.11</v>
      </c>
      <c r="K3802">
        <f t="shared" si="59"/>
        <v>96154</v>
      </c>
    </row>
    <row r="3803" spans="9:11" x14ac:dyDescent="0.25">
      <c r="I3803" s="21">
        <v>96360</v>
      </c>
      <c r="J3803" s="47">
        <v>64.2</v>
      </c>
      <c r="K3803">
        <f t="shared" si="59"/>
        <v>96360</v>
      </c>
    </row>
    <row r="3804" spans="9:11" x14ac:dyDescent="0.25">
      <c r="I3804" s="21">
        <v>96361</v>
      </c>
      <c r="J3804" s="47">
        <v>16.989999999999998</v>
      </c>
      <c r="K3804">
        <f t="shared" si="59"/>
        <v>96361</v>
      </c>
    </row>
    <row r="3805" spans="9:11" x14ac:dyDescent="0.25">
      <c r="I3805" s="21">
        <v>96365</v>
      </c>
      <c r="J3805" s="47">
        <v>77.739999999999995</v>
      </c>
      <c r="K3805">
        <f t="shared" si="59"/>
        <v>96365</v>
      </c>
    </row>
    <row r="3806" spans="9:11" x14ac:dyDescent="0.25">
      <c r="I3806" s="21">
        <v>96366</v>
      </c>
      <c r="J3806" s="47">
        <v>20.69</v>
      </c>
      <c r="K3806">
        <f t="shared" si="59"/>
        <v>96366</v>
      </c>
    </row>
    <row r="3807" spans="9:11" x14ac:dyDescent="0.25">
      <c r="I3807" s="21">
        <v>96367</v>
      </c>
      <c r="J3807" s="47">
        <v>33.94</v>
      </c>
      <c r="K3807">
        <f t="shared" si="59"/>
        <v>96367</v>
      </c>
    </row>
    <row r="3808" spans="9:11" x14ac:dyDescent="0.25">
      <c r="I3808" s="21">
        <v>96368</v>
      </c>
      <c r="J3808" s="47">
        <v>22.74</v>
      </c>
      <c r="K3808">
        <f t="shared" si="59"/>
        <v>96368</v>
      </c>
    </row>
    <row r="3809" spans="9:11" x14ac:dyDescent="0.25">
      <c r="I3809" s="21">
        <v>96369</v>
      </c>
      <c r="J3809" s="47">
        <v>217.53</v>
      </c>
      <c r="K3809">
        <f t="shared" si="59"/>
        <v>96369</v>
      </c>
    </row>
    <row r="3810" spans="9:11" x14ac:dyDescent="0.25">
      <c r="I3810" s="21">
        <v>96370</v>
      </c>
      <c r="J3810" s="47">
        <v>16.260000000000002</v>
      </c>
      <c r="K3810">
        <f t="shared" si="59"/>
        <v>96370</v>
      </c>
    </row>
    <row r="3811" spans="9:11" x14ac:dyDescent="0.25">
      <c r="I3811" s="21">
        <v>96371</v>
      </c>
      <c r="J3811" s="47">
        <v>82.57</v>
      </c>
      <c r="K3811">
        <f t="shared" si="59"/>
        <v>96371</v>
      </c>
    </row>
    <row r="3812" spans="9:11" x14ac:dyDescent="0.25">
      <c r="I3812" s="21">
        <v>96372</v>
      </c>
      <c r="J3812" s="47">
        <v>27.98</v>
      </c>
      <c r="K3812">
        <f t="shared" si="59"/>
        <v>96372</v>
      </c>
    </row>
    <row r="3813" spans="9:11" x14ac:dyDescent="0.25">
      <c r="I3813" s="21">
        <v>96373</v>
      </c>
      <c r="J3813" s="47">
        <v>21.53</v>
      </c>
      <c r="K3813">
        <f t="shared" si="59"/>
        <v>96373</v>
      </c>
    </row>
    <row r="3814" spans="9:11" x14ac:dyDescent="0.25">
      <c r="I3814" s="21">
        <v>96374</v>
      </c>
      <c r="J3814" s="47">
        <v>63.75</v>
      </c>
      <c r="K3814">
        <f t="shared" si="59"/>
        <v>96374</v>
      </c>
    </row>
    <row r="3815" spans="9:11" x14ac:dyDescent="0.25">
      <c r="I3815" s="21">
        <v>96375</v>
      </c>
      <c r="J3815" s="47">
        <v>25.01</v>
      </c>
      <c r="K3815">
        <f t="shared" si="59"/>
        <v>96375</v>
      </c>
    </row>
    <row r="3816" spans="9:11" x14ac:dyDescent="0.25">
      <c r="I3816" s="21">
        <v>96401</v>
      </c>
      <c r="J3816" s="47">
        <v>83.77</v>
      </c>
      <c r="K3816">
        <f t="shared" si="59"/>
        <v>96401</v>
      </c>
    </row>
    <row r="3817" spans="9:11" x14ac:dyDescent="0.25">
      <c r="I3817" s="21">
        <v>96402</v>
      </c>
      <c r="J3817" s="47">
        <v>35.950000000000003</v>
      </c>
      <c r="K3817">
        <f t="shared" si="59"/>
        <v>96402</v>
      </c>
    </row>
    <row r="3818" spans="9:11" hidden="1" x14ac:dyDescent="0.25">
      <c r="I3818" s="21">
        <v>96405</v>
      </c>
      <c r="J3818" s="47">
        <v>32.340000000000003</v>
      </c>
      <c r="K3818" t="e">
        <f t="shared" si="59"/>
        <v>#N/A</v>
      </c>
    </row>
    <row r="3819" spans="9:11" hidden="1" x14ac:dyDescent="0.25">
      <c r="I3819" s="21">
        <v>96406</v>
      </c>
      <c r="J3819" s="47">
        <v>50.24</v>
      </c>
      <c r="K3819" t="e">
        <f t="shared" si="59"/>
        <v>#N/A</v>
      </c>
    </row>
    <row r="3820" spans="9:11" x14ac:dyDescent="0.25">
      <c r="I3820" s="21">
        <v>96409</v>
      </c>
      <c r="J3820" s="47">
        <v>124.73</v>
      </c>
      <c r="K3820">
        <f t="shared" si="59"/>
        <v>96409</v>
      </c>
    </row>
    <row r="3821" spans="9:11" x14ac:dyDescent="0.25">
      <c r="I3821" s="21">
        <v>96411</v>
      </c>
      <c r="J3821" s="47">
        <v>69.72</v>
      </c>
      <c r="K3821">
        <f t="shared" si="59"/>
        <v>96411</v>
      </c>
    </row>
    <row r="3822" spans="9:11" x14ac:dyDescent="0.25">
      <c r="I3822" s="21">
        <v>96413</v>
      </c>
      <c r="J3822" s="47">
        <v>152.36000000000001</v>
      </c>
      <c r="K3822">
        <f t="shared" si="59"/>
        <v>96413</v>
      </c>
    </row>
    <row r="3823" spans="9:11" x14ac:dyDescent="0.25">
      <c r="I3823" s="21">
        <v>96415</v>
      </c>
      <c r="J3823" s="47">
        <v>31.52</v>
      </c>
      <c r="K3823">
        <f t="shared" si="59"/>
        <v>96415</v>
      </c>
    </row>
    <row r="3824" spans="9:11" x14ac:dyDescent="0.25">
      <c r="I3824" s="21">
        <v>96416</v>
      </c>
      <c r="J3824" s="47">
        <v>158.66</v>
      </c>
      <c r="K3824">
        <f t="shared" si="59"/>
        <v>96416</v>
      </c>
    </row>
    <row r="3825" spans="9:11" x14ac:dyDescent="0.25">
      <c r="I3825" s="21">
        <v>96417</v>
      </c>
      <c r="J3825" s="47">
        <v>70.09</v>
      </c>
      <c r="K3825">
        <f t="shared" si="59"/>
        <v>96417</v>
      </c>
    </row>
    <row r="3826" spans="9:11" x14ac:dyDescent="0.25">
      <c r="I3826" s="21">
        <v>96420</v>
      </c>
      <c r="J3826" s="47">
        <v>118.93</v>
      </c>
      <c r="K3826">
        <f t="shared" si="59"/>
        <v>96420</v>
      </c>
    </row>
    <row r="3827" spans="9:11" x14ac:dyDescent="0.25">
      <c r="I3827" s="21">
        <v>96422</v>
      </c>
      <c r="J3827" s="47">
        <v>191.8</v>
      </c>
      <c r="K3827">
        <f t="shared" si="59"/>
        <v>96422</v>
      </c>
    </row>
    <row r="3828" spans="9:11" x14ac:dyDescent="0.25">
      <c r="I3828" s="21">
        <v>96423</v>
      </c>
      <c r="J3828" s="47">
        <v>88.35</v>
      </c>
      <c r="K3828">
        <f t="shared" si="59"/>
        <v>96423</v>
      </c>
    </row>
    <row r="3829" spans="9:11" x14ac:dyDescent="0.25">
      <c r="I3829" s="21">
        <v>96425</v>
      </c>
      <c r="J3829" s="47">
        <v>205.07</v>
      </c>
      <c r="K3829">
        <f t="shared" si="59"/>
        <v>96425</v>
      </c>
    </row>
    <row r="3830" spans="9:11" hidden="1" x14ac:dyDescent="0.25">
      <c r="I3830" s="21">
        <v>96440</v>
      </c>
      <c r="J3830" s="47">
        <v>152.33000000000001</v>
      </c>
      <c r="K3830" t="e">
        <f t="shared" si="59"/>
        <v>#N/A</v>
      </c>
    </row>
    <row r="3831" spans="9:11" hidden="1" x14ac:dyDescent="0.25">
      <c r="I3831" s="21">
        <v>96446</v>
      </c>
      <c r="J3831" s="47">
        <v>31.37</v>
      </c>
      <c r="K3831" t="e">
        <f t="shared" si="59"/>
        <v>#N/A</v>
      </c>
    </row>
    <row r="3832" spans="9:11" hidden="1" x14ac:dyDescent="0.25">
      <c r="I3832" s="21">
        <v>96450</v>
      </c>
      <c r="J3832" s="47">
        <v>87.02</v>
      </c>
      <c r="K3832" t="e">
        <f t="shared" si="59"/>
        <v>#N/A</v>
      </c>
    </row>
    <row r="3833" spans="9:11" x14ac:dyDescent="0.25">
      <c r="I3833" s="21">
        <v>96521</v>
      </c>
      <c r="J3833" s="47">
        <v>155.85</v>
      </c>
      <c r="K3833">
        <f t="shared" si="59"/>
        <v>96521</v>
      </c>
    </row>
    <row r="3834" spans="9:11" x14ac:dyDescent="0.25">
      <c r="I3834" s="21">
        <v>96522</v>
      </c>
      <c r="J3834" s="47">
        <v>127.64</v>
      </c>
      <c r="K3834">
        <f t="shared" si="59"/>
        <v>96522</v>
      </c>
    </row>
    <row r="3835" spans="9:11" x14ac:dyDescent="0.25">
      <c r="I3835" s="21">
        <v>96523</v>
      </c>
      <c r="J3835" s="47">
        <v>28.04</v>
      </c>
      <c r="K3835">
        <f t="shared" si="59"/>
        <v>96523</v>
      </c>
    </row>
    <row r="3836" spans="9:11" hidden="1" x14ac:dyDescent="0.25">
      <c r="I3836" s="21">
        <v>96542</v>
      </c>
      <c r="J3836" s="47">
        <v>45.58</v>
      </c>
      <c r="K3836" t="e">
        <f t="shared" si="59"/>
        <v>#N/A</v>
      </c>
    </row>
    <row r="3837" spans="9:11" x14ac:dyDescent="0.25">
      <c r="I3837" s="21">
        <v>96567</v>
      </c>
      <c r="J3837" s="47">
        <v>153.44</v>
      </c>
      <c r="K3837">
        <f t="shared" si="59"/>
        <v>96567</v>
      </c>
    </row>
    <row r="3838" spans="9:11" x14ac:dyDescent="0.25">
      <c r="I3838" s="21">
        <v>96570</v>
      </c>
      <c r="J3838" s="47">
        <v>62.27</v>
      </c>
      <c r="K3838">
        <f t="shared" si="59"/>
        <v>96570</v>
      </c>
    </row>
    <row r="3839" spans="9:11" x14ac:dyDescent="0.25">
      <c r="I3839" s="21">
        <v>96571</v>
      </c>
      <c r="J3839" s="47">
        <v>28.98</v>
      </c>
      <c r="K3839">
        <f t="shared" si="59"/>
        <v>96571</v>
      </c>
    </row>
    <row r="3840" spans="9:11" x14ac:dyDescent="0.25">
      <c r="I3840" s="21">
        <v>96900</v>
      </c>
      <c r="J3840" s="47">
        <v>23.35</v>
      </c>
      <c r="K3840">
        <f t="shared" si="59"/>
        <v>96900</v>
      </c>
    </row>
    <row r="3841" spans="9:11" x14ac:dyDescent="0.25">
      <c r="I3841" s="21">
        <v>96904</v>
      </c>
      <c r="J3841" s="47">
        <v>71.27</v>
      </c>
      <c r="K3841">
        <f t="shared" si="59"/>
        <v>96904</v>
      </c>
    </row>
    <row r="3842" spans="9:11" x14ac:dyDescent="0.25">
      <c r="I3842" s="21">
        <v>96910</v>
      </c>
      <c r="J3842" s="47">
        <v>80.95</v>
      </c>
      <c r="K3842">
        <f t="shared" si="59"/>
        <v>96910</v>
      </c>
    </row>
    <row r="3843" spans="9:11" x14ac:dyDescent="0.25">
      <c r="I3843" s="21">
        <v>96912</v>
      </c>
      <c r="J3843" s="47">
        <v>103.51</v>
      </c>
      <c r="K3843">
        <f t="shared" si="59"/>
        <v>96912</v>
      </c>
    </row>
    <row r="3844" spans="9:11" x14ac:dyDescent="0.25">
      <c r="I3844" s="21">
        <v>96913</v>
      </c>
      <c r="J3844" s="47">
        <v>148.6</v>
      </c>
      <c r="K3844">
        <f t="shared" si="59"/>
        <v>96913</v>
      </c>
    </row>
    <row r="3845" spans="9:11" hidden="1" x14ac:dyDescent="0.25">
      <c r="I3845" s="21">
        <v>96920</v>
      </c>
      <c r="J3845" s="47">
        <v>72.34</v>
      </c>
      <c r="K3845" t="e">
        <f t="shared" si="59"/>
        <v>#N/A</v>
      </c>
    </row>
    <row r="3846" spans="9:11" hidden="1" x14ac:dyDescent="0.25">
      <c r="I3846" s="21">
        <v>96921</v>
      </c>
      <c r="J3846" s="47">
        <v>81.87</v>
      </c>
      <c r="K3846" t="e">
        <f t="shared" ref="K3846:K3909" si="60">VLOOKUP(I3846,$E$4:$F$3113,1,FALSE)</f>
        <v>#N/A</v>
      </c>
    </row>
    <row r="3847" spans="9:11" hidden="1" x14ac:dyDescent="0.25">
      <c r="I3847" s="21">
        <v>96922</v>
      </c>
      <c r="J3847" s="47">
        <v>132.11000000000001</v>
      </c>
      <c r="K3847" t="e">
        <f t="shared" si="60"/>
        <v>#N/A</v>
      </c>
    </row>
    <row r="3848" spans="9:11" x14ac:dyDescent="0.25">
      <c r="I3848" s="21">
        <v>97001</v>
      </c>
      <c r="J3848" s="47">
        <v>81.03</v>
      </c>
      <c r="K3848">
        <f t="shared" si="60"/>
        <v>97001</v>
      </c>
    </row>
    <row r="3849" spans="9:11" x14ac:dyDescent="0.25">
      <c r="I3849" s="21">
        <v>97002</v>
      </c>
      <c r="J3849" s="47">
        <v>45.36</v>
      </c>
      <c r="K3849">
        <f t="shared" si="60"/>
        <v>97002</v>
      </c>
    </row>
    <row r="3850" spans="9:11" x14ac:dyDescent="0.25">
      <c r="I3850" s="21">
        <v>97003</v>
      </c>
      <c r="J3850" s="47">
        <v>91.91</v>
      </c>
      <c r="K3850">
        <f t="shared" si="60"/>
        <v>97003</v>
      </c>
    </row>
    <row r="3851" spans="9:11" x14ac:dyDescent="0.25">
      <c r="I3851" s="21">
        <v>97004</v>
      </c>
      <c r="J3851" s="47">
        <v>57.44</v>
      </c>
      <c r="K3851">
        <f t="shared" si="60"/>
        <v>97004</v>
      </c>
    </row>
    <row r="3852" spans="9:11" x14ac:dyDescent="0.25">
      <c r="I3852" s="21">
        <v>97012</v>
      </c>
      <c r="J3852" s="47">
        <v>17.22</v>
      </c>
      <c r="K3852">
        <f t="shared" si="60"/>
        <v>97012</v>
      </c>
    </row>
    <row r="3853" spans="9:11" x14ac:dyDescent="0.25">
      <c r="I3853" s="21">
        <v>97016</v>
      </c>
      <c r="J3853" s="47">
        <v>21.09</v>
      </c>
      <c r="K3853">
        <f t="shared" si="60"/>
        <v>97016</v>
      </c>
    </row>
    <row r="3854" spans="9:11" x14ac:dyDescent="0.25">
      <c r="I3854" s="21">
        <v>97018</v>
      </c>
      <c r="J3854" s="47">
        <v>12.26</v>
      </c>
      <c r="K3854">
        <f t="shared" si="60"/>
        <v>97018</v>
      </c>
    </row>
    <row r="3855" spans="9:11" x14ac:dyDescent="0.25">
      <c r="I3855" s="21">
        <v>97022</v>
      </c>
      <c r="J3855" s="47">
        <v>25.96</v>
      </c>
      <c r="K3855">
        <f t="shared" si="60"/>
        <v>97022</v>
      </c>
    </row>
    <row r="3856" spans="9:11" x14ac:dyDescent="0.25">
      <c r="I3856" s="21">
        <v>97024</v>
      </c>
      <c r="J3856" s="47">
        <v>7.02</v>
      </c>
      <c r="K3856">
        <f t="shared" si="60"/>
        <v>97024</v>
      </c>
    </row>
    <row r="3857" spans="9:11" x14ac:dyDescent="0.25">
      <c r="I3857" s="21">
        <v>97026</v>
      </c>
      <c r="J3857" s="47">
        <v>6.62</v>
      </c>
      <c r="K3857">
        <f t="shared" si="60"/>
        <v>97026</v>
      </c>
    </row>
    <row r="3858" spans="9:11" x14ac:dyDescent="0.25">
      <c r="I3858" s="21">
        <v>97028</v>
      </c>
      <c r="J3858" s="47">
        <v>8.16</v>
      </c>
      <c r="K3858">
        <f t="shared" si="60"/>
        <v>97028</v>
      </c>
    </row>
    <row r="3859" spans="9:11" x14ac:dyDescent="0.25">
      <c r="I3859" s="21">
        <v>97032</v>
      </c>
      <c r="J3859" s="47">
        <v>20.84</v>
      </c>
      <c r="K3859">
        <f t="shared" si="60"/>
        <v>97032</v>
      </c>
    </row>
    <row r="3860" spans="9:11" x14ac:dyDescent="0.25">
      <c r="I3860" s="21">
        <v>97033</v>
      </c>
      <c r="J3860" s="47">
        <v>28.86</v>
      </c>
      <c r="K3860">
        <f t="shared" si="60"/>
        <v>97033</v>
      </c>
    </row>
    <row r="3861" spans="9:11" x14ac:dyDescent="0.25">
      <c r="I3861" s="21">
        <v>97034</v>
      </c>
      <c r="J3861" s="47">
        <v>19.78</v>
      </c>
      <c r="K3861">
        <f t="shared" si="60"/>
        <v>97034</v>
      </c>
    </row>
    <row r="3862" spans="9:11" x14ac:dyDescent="0.25">
      <c r="I3862" s="21">
        <v>97035</v>
      </c>
      <c r="J3862" s="47">
        <v>13.74</v>
      </c>
      <c r="K3862">
        <f t="shared" si="60"/>
        <v>97035</v>
      </c>
    </row>
    <row r="3863" spans="9:11" x14ac:dyDescent="0.25">
      <c r="I3863" s="21">
        <v>97036</v>
      </c>
      <c r="J3863" s="47">
        <v>36.450000000000003</v>
      </c>
      <c r="K3863">
        <f t="shared" si="60"/>
        <v>97036</v>
      </c>
    </row>
    <row r="3864" spans="9:11" x14ac:dyDescent="0.25">
      <c r="I3864" s="21">
        <v>97110</v>
      </c>
      <c r="J3864" s="47">
        <v>35.020000000000003</v>
      </c>
      <c r="K3864">
        <f t="shared" si="60"/>
        <v>97110</v>
      </c>
    </row>
    <row r="3865" spans="9:11" x14ac:dyDescent="0.25">
      <c r="I3865" s="21">
        <v>97112</v>
      </c>
      <c r="J3865" s="47">
        <v>36.630000000000003</v>
      </c>
      <c r="K3865">
        <f t="shared" si="60"/>
        <v>97112</v>
      </c>
    </row>
    <row r="3866" spans="9:11" x14ac:dyDescent="0.25">
      <c r="I3866" s="21">
        <v>97113</v>
      </c>
      <c r="J3866" s="47">
        <v>47.15</v>
      </c>
      <c r="K3866">
        <f t="shared" si="60"/>
        <v>97113</v>
      </c>
    </row>
    <row r="3867" spans="9:11" x14ac:dyDescent="0.25">
      <c r="I3867" s="21">
        <v>97116</v>
      </c>
      <c r="J3867" s="47">
        <v>30.78</v>
      </c>
      <c r="K3867">
        <f t="shared" si="60"/>
        <v>97116</v>
      </c>
    </row>
    <row r="3868" spans="9:11" x14ac:dyDescent="0.25">
      <c r="I3868" s="21">
        <v>97124</v>
      </c>
      <c r="J3868" s="47">
        <v>28.54</v>
      </c>
      <c r="K3868">
        <f t="shared" si="60"/>
        <v>97124</v>
      </c>
    </row>
    <row r="3869" spans="9:11" x14ac:dyDescent="0.25">
      <c r="I3869" s="21">
        <v>97140</v>
      </c>
      <c r="J3869" s="47">
        <v>32.28</v>
      </c>
      <c r="K3869">
        <f t="shared" si="60"/>
        <v>97140</v>
      </c>
    </row>
    <row r="3870" spans="9:11" x14ac:dyDescent="0.25">
      <c r="I3870" s="21">
        <v>97150</v>
      </c>
      <c r="J3870" s="47">
        <v>18.690000000000001</v>
      </c>
      <c r="K3870">
        <f t="shared" si="60"/>
        <v>97150</v>
      </c>
    </row>
    <row r="3871" spans="9:11" x14ac:dyDescent="0.25">
      <c r="I3871" s="21">
        <v>97530</v>
      </c>
      <c r="J3871" s="47">
        <v>37.89</v>
      </c>
      <c r="K3871">
        <f t="shared" si="60"/>
        <v>97530</v>
      </c>
    </row>
    <row r="3872" spans="9:11" x14ac:dyDescent="0.25">
      <c r="I3872" s="21">
        <v>97532</v>
      </c>
      <c r="J3872" s="47">
        <v>28.62</v>
      </c>
      <c r="K3872">
        <f t="shared" si="60"/>
        <v>97532</v>
      </c>
    </row>
    <row r="3873" spans="9:11" x14ac:dyDescent="0.25">
      <c r="I3873" s="21">
        <v>97533</v>
      </c>
      <c r="J3873" s="47">
        <v>31.44</v>
      </c>
      <c r="K3873">
        <f t="shared" si="60"/>
        <v>97533</v>
      </c>
    </row>
    <row r="3874" spans="9:11" x14ac:dyDescent="0.25">
      <c r="I3874" s="21">
        <v>97535</v>
      </c>
      <c r="J3874" s="47">
        <v>38.24</v>
      </c>
      <c r="K3874">
        <f t="shared" si="60"/>
        <v>97535</v>
      </c>
    </row>
    <row r="3875" spans="9:11" x14ac:dyDescent="0.25">
      <c r="I3875" s="21">
        <v>97537</v>
      </c>
      <c r="J3875" s="47">
        <v>32.6</v>
      </c>
      <c r="K3875">
        <f t="shared" si="60"/>
        <v>97537</v>
      </c>
    </row>
    <row r="3876" spans="9:11" x14ac:dyDescent="0.25">
      <c r="I3876" s="21">
        <v>97542</v>
      </c>
      <c r="J3876" s="47">
        <v>33.409999999999997</v>
      </c>
      <c r="K3876">
        <f t="shared" si="60"/>
        <v>97542</v>
      </c>
    </row>
    <row r="3877" spans="9:11" x14ac:dyDescent="0.25">
      <c r="I3877" s="21">
        <v>97545</v>
      </c>
      <c r="J3877" s="47">
        <v>0</v>
      </c>
      <c r="K3877">
        <f t="shared" si="60"/>
        <v>97545</v>
      </c>
    </row>
    <row r="3878" spans="9:11" x14ac:dyDescent="0.25">
      <c r="I3878" s="21">
        <v>97546</v>
      </c>
      <c r="J3878" s="47">
        <v>0</v>
      </c>
      <c r="K3878">
        <f t="shared" si="60"/>
        <v>97546</v>
      </c>
    </row>
    <row r="3879" spans="9:11" hidden="1" x14ac:dyDescent="0.25">
      <c r="I3879" s="21">
        <v>97597</v>
      </c>
      <c r="J3879" s="47">
        <v>24.73</v>
      </c>
      <c r="K3879" t="e">
        <f t="shared" si="60"/>
        <v>#N/A</v>
      </c>
    </row>
    <row r="3880" spans="9:11" hidden="1" x14ac:dyDescent="0.25">
      <c r="I3880" s="21">
        <v>97598</v>
      </c>
      <c r="J3880" s="47">
        <v>11.61</v>
      </c>
      <c r="K3880" t="e">
        <f t="shared" si="60"/>
        <v>#N/A</v>
      </c>
    </row>
    <row r="3881" spans="9:11" hidden="1" x14ac:dyDescent="0.25">
      <c r="I3881" s="21">
        <v>97605</v>
      </c>
      <c r="J3881" s="47">
        <v>26.6</v>
      </c>
      <c r="K3881" t="e">
        <f t="shared" si="60"/>
        <v>#N/A</v>
      </c>
    </row>
    <row r="3882" spans="9:11" hidden="1" x14ac:dyDescent="0.25">
      <c r="I3882" s="21">
        <v>97606</v>
      </c>
      <c r="J3882" s="47">
        <v>28.84</v>
      </c>
      <c r="K3882" t="e">
        <f t="shared" si="60"/>
        <v>#N/A</v>
      </c>
    </row>
    <row r="3883" spans="9:11" hidden="1" x14ac:dyDescent="0.25">
      <c r="I3883" s="21">
        <v>97610</v>
      </c>
      <c r="J3883" s="47">
        <v>16.86</v>
      </c>
      <c r="K3883" t="e">
        <f t="shared" si="60"/>
        <v>#N/A</v>
      </c>
    </row>
    <row r="3884" spans="9:11" x14ac:dyDescent="0.25">
      <c r="I3884" s="21">
        <v>97750</v>
      </c>
      <c r="J3884" s="47">
        <v>35.82</v>
      </c>
      <c r="K3884">
        <f t="shared" si="60"/>
        <v>97750</v>
      </c>
    </row>
    <row r="3885" spans="9:11" x14ac:dyDescent="0.25">
      <c r="I3885" s="21">
        <v>97755</v>
      </c>
      <c r="J3885" s="47">
        <v>38.44</v>
      </c>
      <c r="K3885">
        <f t="shared" si="60"/>
        <v>97755</v>
      </c>
    </row>
    <row r="3886" spans="9:11" x14ac:dyDescent="0.25">
      <c r="I3886" s="21">
        <v>97760</v>
      </c>
      <c r="J3886" s="47">
        <v>41.46</v>
      </c>
      <c r="K3886">
        <f t="shared" si="60"/>
        <v>97760</v>
      </c>
    </row>
    <row r="3887" spans="9:11" x14ac:dyDescent="0.25">
      <c r="I3887" s="21">
        <v>97761</v>
      </c>
      <c r="J3887" s="47">
        <v>35.82</v>
      </c>
      <c r="K3887">
        <f t="shared" si="60"/>
        <v>97761</v>
      </c>
    </row>
    <row r="3888" spans="9:11" x14ac:dyDescent="0.25">
      <c r="I3888" s="21">
        <v>97762</v>
      </c>
      <c r="J3888" s="47">
        <v>53.07</v>
      </c>
      <c r="K3888">
        <f t="shared" si="60"/>
        <v>97762</v>
      </c>
    </row>
    <row r="3889" spans="9:11" hidden="1" x14ac:dyDescent="0.25">
      <c r="I3889" s="21">
        <v>97802</v>
      </c>
      <c r="J3889" s="47">
        <v>35.130000000000003</v>
      </c>
      <c r="K3889" t="e">
        <f t="shared" si="60"/>
        <v>#N/A</v>
      </c>
    </row>
    <row r="3890" spans="9:11" hidden="1" x14ac:dyDescent="0.25">
      <c r="I3890" s="21">
        <v>97803</v>
      </c>
      <c r="J3890" s="47">
        <v>29.78</v>
      </c>
      <c r="K3890" t="e">
        <f t="shared" si="60"/>
        <v>#N/A</v>
      </c>
    </row>
    <row r="3891" spans="9:11" hidden="1" x14ac:dyDescent="0.25">
      <c r="I3891" s="21">
        <v>97804</v>
      </c>
      <c r="J3891" s="47">
        <v>16.41</v>
      </c>
      <c r="K3891" t="e">
        <f t="shared" si="60"/>
        <v>#N/A</v>
      </c>
    </row>
    <row r="3892" spans="9:11" hidden="1" x14ac:dyDescent="0.25">
      <c r="I3892" s="21">
        <v>98925</v>
      </c>
      <c r="J3892" s="47">
        <v>25.3</v>
      </c>
      <c r="K3892" t="e">
        <f t="shared" si="60"/>
        <v>#N/A</v>
      </c>
    </row>
    <row r="3893" spans="9:11" hidden="1" x14ac:dyDescent="0.25">
      <c r="I3893" s="21">
        <v>98926</v>
      </c>
      <c r="J3893" s="47">
        <v>38.49</v>
      </c>
      <c r="K3893" t="e">
        <f t="shared" si="60"/>
        <v>#N/A</v>
      </c>
    </row>
    <row r="3894" spans="9:11" hidden="1" x14ac:dyDescent="0.25">
      <c r="I3894" s="21">
        <v>98927</v>
      </c>
      <c r="J3894" s="47">
        <v>50.48</v>
      </c>
      <c r="K3894" t="e">
        <f t="shared" si="60"/>
        <v>#N/A</v>
      </c>
    </row>
    <row r="3895" spans="9:11" hidden="1" x14ac:dyDescent="0.25">
      <c r="I3895" s="21">
        <v>98928</v>
      </c>
      <c r="J3895" s="47">
        <v>63.67</v>
      </c>
      <c r="K3895" t="e">
        <f t="shared" si="60"/>
        <v>#N/A</v>
      </c>
    </row>
    <row r="3896" spans="9:11" hidden="1" x14ac:dyDescent="0.25">
      <c r="I3896" s="21">
        <v>98929</v>
      </c>
      <c r="J3896" s="47">
        <v>76.45</v>
      </c>
      <c r="K3896" t="e">
        <f t="shared" si="60"/>
        <v>#N/A</v>
      </c>
    </row>
    <row r="3897" spans="9:11" hidden="1" x14ac:dyDescent="0.25">
      <c r="I3897" s="21">
        <v>98940</v>
      </c>
      <c r="J3897" s="47">
        <v>24.11</v>
      </c>
      <c r="K3897" t="e">
        <f t="shared" si="60"/>
        <v>#N/A</v>
      </c>
    </row>
    <row r="3898" spans="9:11" hidden="1" x14ac:dyDescent="0.25">
      <c r="I3898" s="21">
        <v>98941</v>
      </c>
      <c r="J3898" s="47">
        <v>36.909999999999997</v>
      </c>
      <c r="K3898" t="e">
        <f t="shared" si="60"/>
        <v>#N/A</v>
      </c>
    </row>
    <row r="3899" spans="9:11" hidden="1" x14ac:dyDescent="0.25">
      <c r="I3899" s="21">
        <v>98942</v>
      </c>
      <c r="J3899" s="47">
        <v>49.69</v>
      </c>
      <c r="K3899" t="e">
        <f t="shared" si="60"/>
        <v>#N/A</v>
      </c>
    </row>
    <row r="3900" spans="9:11" hidden="1" x14ac:dyDescent="0.25">
      <c r="I3900" s="21">
        <v>99170</v>
      </c>
      <c r="J3900" s="47">
        <v>95.5</v>
      </c>
      <c r="K3900" t="e">
        <f t="shared" si="60"/>
        <v>#N/A</v>
      </c>
    </row>
    <row r="3901" spans="9:11" x14ac:dyDescent="0.25">
      <c r="I3901" s="21">
        <v>99175</v>
      </c>
      <c r="J3901" s="47">
        <v>19.32</v>
      </c>
      <c r="K3901">
        <f t="shared" si="60"/>
        <v>99175</v>
      </c>
    </row>
    <row r="3902" spans="9:11" x14ac:dyDescent="0.25">
      <c r="I3902" s="21">
        <v>99183</v>
      </c>
      <c r="J3902" s="47">
        <v>118.21</v>
      </c>
      <c r="K3902">
        <f t="shared" si="60"/>
        <v>99183</v>
      </c>
    </row>
    <row r="3903" spans="9:11" x14ac:dyDescent="0.25">
      <c r="I3903" s="21">
        <v>99184</v>
      </c>
      <c r="J3903" s="47">
        <v>244.97</v>
      </c>
      <c r="K3903">
        <f t="shared" si="60"/>
        <v>99184</v>
      </c>
    </row>
    <row r="3904" spans="9:11" x14ac:dyDescent="0.25">
      <c r="I3904" s="21">
        <v>99195</v>
      </c>
      <c r="J3904" s="47">
        <v>113.51</v>
      </c>
      <c r="K3904">
        <f t="shared" si="60"/>
        <v>99195</v>
      </c>
    </row>
    <row r="3905" spans="9:11" x14ac:dyDescent="0.25">
      <c r="I3905" s="21">
        <v>99201</v>
      </c>
      <c r="J3905" s="47">
        <v>28.43</v>
      </c>
      <c r="K3905">
        <f t="shared" si="60"/>
        <v>99201</v>
      </c>
    </row>
    <row r="3906" spans="9:11" hidden="1" x14ac:dyDescent="0.25">
      <c r="I3906" s="21">
        <v>99202</v>
      </c>
      <c r="J3906" s="47">
        <v>53.77</v>
      </c>
      <c r="K3906" t="e">
        <f t="shared" si="60"/>
        <v>#N/A</v>
      </c>
    </row>
    <row r="3907" spans="9:11" hidden="1" x14ac:dyDescent="0.25">
      <c r="I3907" s="21">
        <v>99203</v>
      </c>
      <c r="J3907" s="47">
        <v>82.14</v>
      </c>
      <c r="K3907" t="e">
        <f t="shared" si="60"/>
        <v>#N/A</v>
      </c>
    </row>
    <row r="3908" spans="9:11" hidden="1" x14ac:dyDescent="0.25">
      <c r="I3908" s="21">
        <v>99204</v>
      </c>
      <c r="J3908" s="47">
        <v>138.85</v>
      </c>
      <c r="K3908" t="e">
        <f t="shared" si="60"/>
        <v>#N/A</v>
      </c>
    </row>
    <row r="3909" spans="9:11" hidden="1" x14ac:dyDescent="0.25">
      <c r="I3909" s="21">
        <v>99205</v>
      </c>
      <c r="J3909" s="47">
        <v>180.42</v>
      </c>
      <c r="K3909" t="e">
        <f t="shared" si="60"/>
        <v>#N/A</v>
      </c>
    </row>
    <row r="3910" spans="9:11" hidden="1" x14ac:dyDescent="0.25">
      <c r="I3910" s="21">
        <v>99211</v>
      </c>
      <c r="J3910" s="47">
        <v>9.82</v>
      </c>
      <c r="K3910" t="e">
        <f t="shared" ref="K3910:K3973" si="61">VLOOKUP(I3910,$E$4:$F$3113,1,FALSE)</f>
        <v>#N/A</v>
      </c>
    </row>
    <row r="3911" spans="9:11" hidden="1" x14ac:dyDescent="0.25">
      <c r="I3911" s="21">
        <v>99212</v>
      </c>
      <c r="J3911" s="47">
        <v>26.83</v>
      </c>
      <c r="K3911" t="e">
        <f t="shared" si="61"/>
        <v>#N/A</v>
      </c>
    </row>
    <row r="3912" spans="9:11" hidden="1" x14ac:dyDescent="0.25">
      <c r="I3912" s="21">
        <v>99213</v>
      </c>
      <c r="J3912" s="47">
        <v>54.44</v>
      </c>
      <c r="K3912" t="e">
        <f t="shared" si="61"/>
        <v>#N/A</v>
      </c>
    </row>
    <row r="3913" spans="9:11" hidden="1" x14ac:dyDescent="0.25">
      <c r="I3913" s="21">
        <v>99214</v>
      </c>
      <c r="J3913" s="47">
        <v>83.52</v>
      </c>
      <c r="K3913" t="e">
        <f t="shared" si="61"/>
        <v>#N/A</v>
      </c>
    </row>
    <row r="3914" spans="9:11" hidden="1" x14ac:dyDescent="0.25">
      <c r="I3914" s="21">
        <v>99215</v>
      </c>
      <c r="J3914" s="47">
        <v>118.33</v>
      </c>
      <c r="K3914" t="e">
        <f t="shared" si="61"/>
        <v>#N/A</v>
      </c>
    </row>
    <row r="3915" spans="9:11" x14ac:dyDescent="0.25">
      <c r="I3915" s="21">
        <v>99217</v>
      </c>
      <c r="J3915" s="47">
        <v>77.88</v>
      </c>
      <c r="K3915">
        <f t="shared" si="61"/>
        <v>99217</v>
      </c>
    </row>
    <row r="3916" spans="9:11" x14ac:dyDescent="0.25">
      <c r="I3916" s="21">
        <v>99218</v>
      </c>
      <c r="J3916" s="47">
        <v>106.12</v>
      </c>
      <c r="K3916">
        <f t="shared" si="61"/>
        <v>99218</v>
      </c>
    </row>
    <row r="3917" spans="9:11" x14ac:dyDescent="0.25">
      <c r="I3917" s="21">
        <v>99219</v>
      </c>
      <c r="J3917" s="47">
        <v>144.33000000000001</v>
      </c>
      <c r="K3917">
        <f t="shared" si="61"/>
        <v>99219</v>
      </c>
    </row>
    <row r="3918" spans="9:11" x14ac:dyDescent="0.25">
      <c r="I3918" s="21">
        <v>99220</v>
      </c>
      <c r="J3918" s="47">
        <v>197.21</v>
      </c>
      <c r="K3918">
        <f t="shared" si="61"/>
        <v>99220</v>
      </c>
    </row>
    <row r="3919" spans="9:11" x14ac:dyDescent="0.25">
      <c r="I3919" s="21">
        <v>99221</v>
      </c>
      <c r="J3919" s="47">
        <v>108.09</v>
      </c>
      <c r="K3919">
        <f t="shared" si="61"/>
        <v>99221</v>
      </c>
    </row>
    <row r="3920" spans="9:11" x14ac:dyDescent="0.25">
      <c r="I3920" s="21">
        <v>99222</v>
      </c>
      <c r="J3920" s="47">
        <v>145.87</v>
      </c>
      <c r="K3920">
        <f t="shared" si="61"/>
        <v>99222</v>
      </c>
    </row>
    <row r="3921" spans="9:11" x14ac:dyDescent="0.25">
      <c r="I3921" s="21">
        <v>99223</v>
      </c>
      <c r="J3921" s="47">
        <v>215.81</v>
      </c>
      <c r="K3921">
        <f t="shared" si="61"/>
        <v>99223</v>
      </c>
    </row>
    <row r="3922" spans="9:11" x14ac:dyDescent="0.25">
      <c r="I3922" s="21">
        <v>99224</v>
      </c>
      <c r="J3922" s="47">
        <v>42.32</v>
      </c>
      <c r="K3922">
        <f t="shared" si="61"/>
        <v>99224</v>
      </c>
    </row>
    <row r="3923" spans="9:11" x14ac:dyDescent="0.25">
      <c r="I3923" s="21">
        <v>99225</v>
      </c>
      <c r="J3923" s="47">
        <v>77.48</v>
      </c>
      <c r="K3923">
        <f t="shared" si="61"/>
        <v>99225</v>
      </c>
    </row>
    <row r="3924" spans="9:11" x14ac:dyDescent="0.25">
      <c r="I3924" s="21">
        <v>99226</v>
      </c>
      <c r="J3924" s="47">
        <v>111.9</v>
      </c>
      <c r="K3924">
        <f t="shared" si="61"/>
        <v>99226</v>
      </c>
    </row>
    <row r="3925" spans="9:11" x14ac:dyDescent="0.25">
      <c r="I3925" s="21">
        <v>99231</v>
      </c>
      <c r="J3925" s="47">
        <v>41.91</v>
      </c>
      <c r="K3925">
        <f t="shared" si="61"/>
        <v>99231</v>
      </c>
    </row>
    <row r="3926" spans="9:11" x14ac:dyDescent="0.25">
      <c r="I3926" s="21">
        <v>99232</v>
      </c>
      <c r="J3926" s="47">
        <v>76.680000000000007</v>
      </c>
      <c r="K3926">
        <f t="shared" si="61"/>
        <v>99232</v>
      </c>
    </row>
    <row r="3927" spans="9:11" x14ac:dyDescent="0.25">
      <c r="I3927" s="21">
        <v>99233</v>
      </c>
      <c r="J3927" s="47">
        <v>110.68</v>
      </c>
      <c r="K3927">
        <f t="shared" si="61"/>
        <v>99233</v>
      </c>
    </row>
    <row r="3928" spans="9:11" x14ac:dyDescent="0.25">
      <c r="I3928" s="21">
        <v>99234</v>
      </c>
      <c r="J3928" s="47">
        <v>142.44</v>
      </c>
      <c r="K3928">
        <f t="shared" si="61"/>
        <v>99234</v>
      </c>
    </row>
    <row r="3929" spans="9:11" x14ac:dyDescent="0.25">
      <c r="I3929" s="21">
        <v>99235</v>
      </c>
      <c r="J3929" s="47">
        <v>179.84</v>
      </c>
      <c r="K3929">
        <f t="shared" si="61"/>
        <v>99235</v>
      </c>
    </row>
    <row r="3930" spans="9:11" x14ac:dyDescent="0.25">
      <c r="I3930" s="21">
        <v>99236</v>
      </c>
      <c r="J3930" s="47">
        <v>231.51</v>
      </c>
      <c r="K3930">
        <f t="shared" si="61"/>
        <v>99236</v>
      </c>
    </row>
    <row r="3931" spans="9:11" x14ac:dyDescent="0.25">
      <c r="I3931" s="21">
        <v>99238</v>
      </c>
      <c r="J3931" s="47">
        <v>77.489999999999995</v>
      </c>
      <c r="K3931">
        <f t="shared" si="61"/>
        <v>99238</v>
      </c>
    </row>
    <row r="3932" spans="9:11" x14ac:dyDescent="0.25">
      <c r="I3932" s="21">
        <v>99239</v>
      </c>
      <c r="J3932" s="47">
        <v>114.69</v>
      </c>
      <c r="K3932">
        <f t="shared" si="61"/>
        <v>99239</v>
      </c>
    </row>
    <row r="3933" spans="9:11" x14ac:dyDescent="0.25">
      <c r="I3933" s="21">
        <v>99281</v>
      </c>
      <c r="J3933" s="47">
        <v>22.51</v>
      </c>
      <c r="K3933">
        <f t="shared" si="61"/>
        <v>99281</v>
      </c>
    </row>
    <row r="3934" spans="9:11" x14ac:dyDescent="0.25">
      <c r="I3934" s="21">
        <v>99282</v>
      </c>
      <c r="J3934" s="47">
        <v>43.88</v>
      </c>
      <c r="K3934">
        <f t="shared" si="61"/>
        <v>99282</v>
      </c>
    </row>
    <row r="3935" spans="9:11" x14ac:dyDescent="0.25">
      <c r="I3935" s="21">
        <v>99283</v>
      </c>
      <c r="J3935" s="47">
        <v>65.540000000000006</v>
      </c>
      <c r="K3935">
        <f t="shared" si="61"/>
        <v>99283</v>
      </c>
    </row>
    <row r="3936" spans="9:11" x14ac:dyDescent="0.25">
      <c r="I3936" s="21">
        <v>99284</v>
      </c>
      <c r="J3936" s="47">
        <v>124.27</v>
      </c>
      <c r="K3936">
        <f t="shared" si="61"/>
        <v>99284</v>
      </c>
    </row>
    <row r="3937" spans="9:11" x14ac:dyDescent="0.25">
      <c r="I3937" s="21">
        <v>99285</v>
      </c>
      <c r="J3937" s="47">
        <v>183.33</v>
      </c>
      <c r="K3937">
        <f t="shared" si="61"/>
        <v>99285</v>
      </c>
    </row>
    <row r="3938" spans="9:11" hidden="1" x14ac:dyDescent="0.25">
      <c r="I3938" s="21">
        <v>99291</v>
      </c>
      <c r="J3938" s="47">
        <v>237.57</v>
      </c>
      <c r="K3938" t="e">
        <f t="shared" si="61"/>
        <v>#N/A</v>
      </c>
    </row>
    <row r="3939" spans="9:11" hidden="1" x14ac:dyDescent="0.25">
      <c r="I3939" s="21">
        <v>99292</v>
      </c>
      <c r="J3939" s="47">
        <v>118.99</v>
      </c>
      <c r="K3939" t="e">
        <f t="shared" si="61"/>
        <v>#N/A</v>
      </c>
    </row>
    <row r="3940" spans="9:11" x14ac:dyDescent="0.25">
      <c r="I3940" s="21">
        <v>99304</v>
      </c>
      <c r="J3940" s="47">
        <v>97.91</v>
      </c>
      <c r="K3940">
        <f t="shared" si="61"/>
        <v>99304</v>
      </c>
    </row>
    <row r="3941" spans="9:11" x14ac:dyDescent="0.25">
      <c r="I3941" s="21">
        <v>99305</v>
      </c>
      <c r="J3941" s="47">
        <v>139.22999999999999</v>
      </c>
      <c r="K3941">
        <f t="shared" si="61"/>
        <v>99305</v>
      </c>
    </row>
    <row r="3942" spans="9:11" x14ac:dyDescent="0.25">
      <c r="I3942" s="21">
        <v>99306</v>
      </c>
      <c r="J3942" s="47">
        <v>177.32</v>
      </c>
      <c r="K3942">
        <f t="shared" si="61"/>
        <v>99306</v>
      </c>
    </row>
    <row r="3943" spans="9:11" x14ac:dyDescent="0.25">
      <c r="I3943" s="21">
        <v>99307</v>
      </c>
      <c r="J3943" s="47">
        <v>47.97</v>
      </c>
      <c r="K3943">
        <f t="shared" si="61"/>
        <v>99307</v>
      </c>
    </row>
    <row r="3944" spans="9:11" x14ac:dyDescent="0.25">
      <c r="I3944" s="21">
        <v>99308</v>
      </c>
      <c r="J3944" s="47">
        <v>74.290000000000006</v>
      </c>
      <c r="K3944">
        <f t="shared" si="61"/>
        <v>99308</v>
      </c>
    </row>
    <row r="3945" spans="9:11" x14ac:dyDescent="0.25">
      <c r="I3945" s="21">
        <v>99309</v>
      </c>
      <c r="J3945" s="47">
        <v>97.84</v>
      </c>
      <c r="K3945">
        <f t="shared" si="61"/>
        <v>99309</v>
      </c>
    </row>
    <row r="3946" spans="9:11" x14ac:dyDescent="0.25">
      <c r="I3946" s="21">
        <v>99310</v>
      </c>
      <c r="J3946" s="47">
        <v>145.25</v>
      </c>
      <c r="K3946">
        <f t="shared" si="61"/>
        <v>99310</v>
      </c>
    </row>
    <row r="3947" spans="9:11" x14ac:dyDescent="0.25">
      <c r="I3947" s="21">
        <v>99315</v>
      </c>
      <c r="J3947" s="47">
        <v>78.290000000000006</v>
      </c>
      <c r="K3947">
        <f t="shared" si="61"/>
        <v>99315</v>
      </c>
    </row>
    <row r="3948" spans="9:11" x14ac:dyDescent="0.25">
      <c r="I3948" s="21">
        <v>99316</v>
      </c>
      <c r="J3948" s="47">
        <v>113.07</v>
      </c>
      <c r="K3948">
        <f t="shared" si="61"/>
        <v>99316</v>
      </c>
    </row>
    <row r="3949" spans="9:11" x14ac:dyDescent="0.25">
      <c r="I3949" s="21">
        <v>99318</v>
      </c>
      <c r="J3949" s="47">
        <v>102.5</v>
      </c>
      <c r="K3949">
        <f t="shared" si="61"/>
        <v>99318</v>
      </c>
    </row>
    <row r="3950" spans="9:11" x14ac:dyDescent="0.25">
      <c r="I3950" s="21">
        <v>99324</v>
      </c>
      <c r="J3950" s="47">
        <v>59.13</v>
      </c>
      <c r="K3950">
        <f t="shared" si="61"/>
        <v>99324</v>
      </c>
    </row>
    <row r="3951" spans="9:11" x14ac:dyDescent="0.25">
      <c r="I3951" s="21">
        <v>99325</v>
      </c>
      <c r="J3951" s="47">
        <v>85.87</v>
      </c>
      <c r="K3951">
        <f t="shared" si="61"/>
        <v>99325</v>
      </c>
    </row>
    <row r="3952" spans="9:11" x14ac:dyDescent="0.25">
      <c r="I3952" s="21">
        <v>99326</v>
      </c>
      <c r="J3952" s="47">
        <v>148.27000000000001</v>
      </c>
      <c r="K3952">
        <f t="shared" si="61"/>
        <v>99326</v>
      </c>
    </row>
    <row r="3953" spans="9:11" x14ac:dyDescent="0.25">
      <c r="I3953" s="21">
        <v>99327</v>
      </c>
      <c r="J3953" s="47">
        <v>198</v>
      </c>
      <c r="K3953">
        <f t="shared" si="61"/>
        <v>99327</v>
      </c>
    </row>
    <row r="3954" spans="9:11" x14ac:dyDescent="0.25">
      <c r="I3954" s="21">
        <v>99328</v>
      </c>
      <c r="J3954" s="47">
        <v>231.14</v>
      </c>
      <c r="K3954">
        <f t="shared" si="61"/>
        <v>99328</v>
      </c>
    </row>
    <row r="3955" spans="9:11" x14ac:dyDescent="0.25">
      <c r="I3955" s="21">
        <v>99334</v>
      </c>
      <c r="J3955" s="47">
        <v>64.56</v>
      </c>
      <c r="K3955">
        <f t="shared" si="61"/>
        <v>99334</v>
      </c>
    </row>
    <row r="3956" spans="9:11" x14ac:dyDescent="0.25">
      <c r="I3956" s="21">
        <v>99335</v>
      </c>
      <c r="J3956" s="47">
        <v>101.65</v>
      </c>
      <c r="K3956">
        <f t="shared" si="61"/>
        <v>99335</v>
      </c>
    </row>
    <row r="3957" spans="9:11" x14ac:dyDescent="0.25">
      <c r="I3957" s="21">
        <v>99336</v>
      </c>
      <c r="J3957" s="47">
        <v>143.65</v>
      </c>
      <c r="K3957">
        <f t="shared" si="61"/>
        <v>99336</v>
      </c>
    </row>
    <row r="3958" spans="9:11" x14ac:dyDescent="0.25">
      <c r="I3958" s="21">
        <v>99337</v>
      </c>
      <c r="J3958" s="47">
        <v>205.6</v>
      </c>
      <c r="K3958">
        <f t="shared" si="61"/>
        <v>99337</v>
      </c>
    </row>
    <row r="3959" spans="9:11" x14ac:dyDescent="0.25">
      <c r="I3959" s="21">
        <v>99341</v>
      </c>
      <c r="J3959" s="47">
        <v>58.73</v>
      </c>
      <c r="K3959">
        <f t="shared" si="61"/>
        <v>99341</v>
      </c>
    </row>
    <row r="3960" spans="9:11" x14ac:dyDescent="0.25">
      <c r="I3960" s="21">
        <v>99342</v>
      </c>
      <c r="J3960" s="47">
        <v>84.26</v>
      </c>
      <c r="K3960">
        <f t="shared" si="61"/>
        <v>99342</v>
      </c>
    </row>
    <row r="3961" spans="9:11" x14ac:dyDescent="0.25">
      <c r="I3961" s="21">
        <v>99343</v>
      </c>
      <c r="J3961" s="47">
        <v>138.15</v>
      </c>
      <c r="K3961">
        <f t="shared" si="61"/>
        <v>99343</v>
      </c>
    </row>
    <row r="3962" spans="9:11" x14ac:dyDescent="0.25">
      <c r="I3962" s="21">
        <v>99344</v>
      </c>
      <c r="J3962" s="47">
        <v>194.25</v>
      </c>
      <c r="K3962">
        <f t="shared" si="61"/>
        <v>99344</v>
      </c>
    </row>
    <row r="3963" spans="9:11" x14ac:dyDescent="0.25">
      <c r="I3963" s="21">
        <v>99345</v>
      </c>
      <c r="J3963" s="47">
        <v>235.53</v>
      </c>
      <c r="K3963">
        <f t="shared" si="61"/>
        <v>99345</v>
      </c>
    </row>
    <row r="3964" spans="9:11" x14ac:dyDescent="0.25">
      <c r="I3964" s="21">
        <v>99347</v>
      </c>
      <c r="J3964" s="47">
        <v>59.17</v>
      </c>
      <c r="K3964">
        <f t="shared" si="61"/>
        <v>99347</v>
      </c>
    </row>
    <row r="3965" spans="9:11" x14ac:dyDescent="0.25">
      <c r="I3965" s="21">
        <v>99348</v>
      </c>
      <c r="J3965" s="47">
        <v>89.74</v>
      </c>
      <c r="K3965">
        <f t="shared" si="61"/>
        <v>99348</v>
      </c>
    </row>
    <row r="3966" spans="9:11" x14ac:dyDescent="0.25">
      <c r="I3966" s="21">
        <v>99349</v>
      </c>
      <c r="J3966" s="47">
        <v>136.87</v>
      </c>
      <c r="K3966">
        <f t="shared" si="61"/>
        <v>99349</v>
      </c>
    </row>
    <row r="3967" spans="9:11" x14ac:dyDescent="0.25">
      <c r="I3967" s="21">
        <v>99350</v>
      </c>
      <c r="J3967" s="47">
        <v>189.77</v>
      </c>
      <c r="K3967">
        <f t="shared" si="61"/>
        <v>99350</v>
      </c>
    </row>
    <row r="3968" spans="9:11" x14ac:dyDescent="0.25">
      <c r="I3968" s="21">
        <v>99354</v>
      </c>
      <c r="J3968" s="47">
        <v>99.03</v>
      </c>
      <c r="K3968">
        <f t="shared" si="61"/>
        <v>99354</v>
      </c>
    </row>
    <row r="3969" spans="9:11" x14ac:dyDescent="0.25">
      <c r="I3969" s="21">
        <v>99355</v>
      </c>
      <c r="J3969" s="47">
        <v>95.82</v>
      </c>
      <c r="K3969">
        <f t="shared" si="61"/>
        <v>99355</v>
      </c>
    </row>
    <row r="3970" spans="9:11" x14ac:dyDescent="0.25">
      <c r="I3970" s="21">
        <v>99356</v>
      </c>
      <c r="J3970" s="47">
        <v>98.06</v>
      </c>
      <c r="K3970">
        <f t="shared" si="61"/>
        <v>99356</v>
      </c>
    </row>
    <row r="3971" spans="9:11" x14ac:dyDescent="0.25">
      <c r="I3971" s="21">
        <v>99357</v>
      </c>
      <c r="J3971" s="47">
        <v>97.26</v>
      </c>
      <c r="K3971">
        <f t="shared" si="61"/>
        <v>99357</v>
      </c>
    </row>
    <row r="3972" spans="9:11" hidden="1" x14ac:dyDescent="0.25">
      <c r="I3972" s="21">
        <v>99406</v>
      </c>
      <c r="J3972" s="47">
        <v>13.21</v>
      </c>
      <c r="K3972" t="e">
        <f t="shared" si="61"/>
        <v>#N/A</v>
      </c>
    </row>
    <row r="3973" spans="9:11" hidden="1" x14ac:dyDescent="0.25">
      <c r="I3973" s="21">
        <v>99407</v>
      </c>
      <c r="J3973" s="47">
        <v>27.56</v>
      </c>
      <c r="K3973" t="e">
        <f t="shared" si="61"/>
        <v>#N/A</v>
      </c>
    </row>
    <row r="3974" spans="9:11" x14ac:dyDescent="0.25">
      <c r="I3974" s="21">
        <v>99415</v>
      </c>
      <c r="J3974" s="47">
        <v>10.06</v>
      </c>
      <c r="K3974">
        <f t="shared" ref="K3974:K4037" si="62">VLOOKUP(I3974,$E$4:$F$3113,1,FALSE)</f>
        <v>99415</v>
      </c>
    </row>
    <row r="3975" spans="9:11" x14ac:dyDescent="0.25">
      <c r="I3975" s="21">
        <v>99416</v>
      </c>
      <c r="J3975" s="47">
        <v>5.63</v>
      </c>
      <c r="K3975">
        <f t="shared" si="62"/>
        <v>99416</v>
      </c>
    </row>
    <row r="3976" spans="9:11" x14ac:dyDescent="0.25">
      <c r="I3976" s="21">
        <v>99455</v>
      </c>
      <c r="J3976" s="47">
        <v>0</v>
      </c>
      <c r="K3976">
        <f t="shared" si="62"/>
        <v>99455</v>
      </c>
    </row>
    <row r="3977" spans="9:11" x14ac:dyDescent="0.25">
      <c r="I3977" s="21">
        <v>99456</v>
      </c>
      <c r="J3977" s="47">
        <v>0</v>
      </c>
      <c r="K3977">
        <f t="shared" si="62"/>
        <v>99456</v>
      </c>
    </row>
    <row r="3978" spans="9:11" x14ac:dyDescent="0.25">
      <c r="I3978" s="21">
        <v>99460</v>
      </c>
      <c r="J3978" s="47">
        <v>102.54</v>
      </c>
      <c r="K3978">
        <f t="shared" si="62"/>
        <v>99460</v>
      </c>
    </row>
    <row r="3979" spans="9:11" hidden="1" x14ac:dyDescent="0.25">
      <c r="I3979" s="21">
        <v>99461</v>
      </c>
      <c r="J3979" s="47">
        <v>67.09</v>
      </c>
      <c r="K3979" t="e">
        <f t="shared" si="62"/>
        <v>#N/A</v>
      </c>
    </row>
    <row r="3980" spans="9:11" x14ac:dyDescent="0.25">
      <c r="I3980" s="21">
        <v>99462</v>
      </c>
      <c r="J3980" s="47">
        <v>44.46</v>
      </c>
      <c r="K3980">
        <f t="shared" si="62"/>
        <v>99462</v>
      </c>
    </row>
    <row r="3981" spans="9:11" x14ac:dyDescent="0.25">
      <c r="I3981" s="21">
        <v>99463</v>
      </c>
      <c r="J3981" s="47">
        <v>127.54</v>
      </c>
      <c r="K3981">
        <f t="shared" si="62"/>
        <v>99463</v>
      </c>
    </row>
    <row r="3982" spans="9:11" x14ac:dyDescent="0.25">
      <c r="I3982" s="21">
        <v>99464</v>
      </c>
      <c r="J3982" s="47">
        <v>75.86</v>
      </c>
      <c r="K3982">
        <f t="shared" si="62"/>
        <v>99464</v>
      </c>
    </row>
    <row r="3983" spans="9:11" x14ac:dyDescent="0.25">
      <c r="I3983" s="21">
        <v>99465</v>
      </c>
      <c r="J3983" s="47">
        <v>162.88</v>
      </c>
      <c r="K3983">
        <f t="shared" si="62"/>
        <v>99465</v>
      </c>
    </row>
    <row r="3984" spans="9:11" x14ac:dyDescent="0.25">
      <c r="I3984" s="21">
        <v>99466</v>
      </c>
      <c r="J3984" s="47">
        <v>244.24</v>
      </c>
      <c r="K3984">
        <f t="shared" si="62"/>
        <v>99466</v>
      </c>
    </row>
    <row r="3985" spans="9:11" x14ac:dyDescent="0.25">
      <c r="I3985" s="21">
        <v>99467</v>
      </c>
      <c r="J3985" s="47">
        <v>123.76</v>
      </c>
      <c r="K3985">
        <f t="shared" si="62"/>
        <v>99467</v>
      </c>
    </row>
    <row r="3986" spans="9:11" x14ac:dyDescent="0.25">
      <c r="I3986" s="21">
        <v>99468</v>
      </c>
      <c r="J3986" s="47">
        <v>1004.39</v>
      </c>
      <c r="K3986">
        <f t="shared" si="62"/>
        <v>99468</v>
      </c>
    </row>
    <row r="3987" spans="9:11" x14ac:dyDescent="0.25">
      <c r="I3987" s="21">
        <v>99469</v>
      </c>
      <c r="J3987" s="47">
        <v>423.5</v>
      </c>
      <c r="K3987">
        <f t="shared" si="62"/>
        <v>99469</v>
      </c>
    </row>
    <row r="3988" spans="9:11" x14ac:dyDescent="0.25">
      <c r="I3988" s="21">
        <v>99471</v>
      </c>
      <c r="J3988" s="47">
        <v>937.62</v>
      </c>
      <c r="K3988">
        <f t="shared" si="62"/>
        <v>99471</v>
      </c>
    </row>
    <row r="3989" spans="9:11" x14ac:dyDescent="0.25">
      <c r="I3989" s="21">
        <v>99472</v>
      </c>
      <c r="J3989" s="47">
        <v>436.26</v>
      </c>
      <c r="K3989">
        <f t="shared" si="62"/>
        <v>99472</v>
      </c>
    </row>
    <row r="3990" spans="9:11" x14ac:dyDescent="0.25">
      <c r="I3990" s="21">
        <v>99475</v>
      </c>
      <c r="J3990" s="47">
        <v>614</v>
      </c>
      <c r="K3990">
        <f t="shared" si="62"/>
        <v>99475</v>
      </c>
    </row>
    <row r="3991" spans="9:11" x14ac:dyDescent="0.25">
      <c r="I3991" s="21">
        <v>99476</v>
      </c>
      <c r="J3991" s="47">
        <v>369.51</v>
      </c>
      <c r="K3991">
        <f t="shared" si="62"/>
        <v>99476</v>
      </c>
    </row>
    <row r="3992" spans="9:11" x14ac:dyDescent="0.25">
      <c r="I3992" s="21">
        <v>99477</v>
      </c>
      <c r="J3992" s="47">
        <v>380.85</v>
      </c>
      <c r="K3992">
        <f t="shared" si="62"/>
        <v>99477</v>
      </c>
    </row>
    <row r="3993" spans="9:11" x14ac:dyDescent="0.25">
      <c r="I3993" s="21">
        <v>99478</v>
      </c>
      <c r="J3993" s="47">
        <v>145.41</v>
      </c>
      <c r="K3993">
        <f t="shared" si="62"/>
        <v>99478</v>
      </c>
    </row>
    <row r="3994" spans="9:11" x14ac:dyDescent="0.25">
      <c r="I3994" s="21">
        <v>99479</v>
      </c>
      <c r="J3994" s="47">
        <v>132.63</v>
      </c>
      <c r="K3994">
        <f t="shared" si="62"/>
        <v>99479</v>
      </c>
    </row>
    <row r="3995" spans="9:11" x14ac:dyDescent="0.25">
      <c r="I3995" s="21">
        <v>99480</v>
      </c>
      <c r="J3995" s="47">
        <v>126.96</v>
      </c>
      <c r="K3995">
        <f t="shared" si="62"/>
        <v>99480</v>
      </c>
    </row>
    <row r="3996" spans="9:11" hidden="1" x14ac:dyDescent="0.25">
      <c r="I3996" s="21">
        <v>99490</v>
      </c>
      <c r="J3996" s="47">
        <v>33.21</v>
      </c>
      <c r="K3996" t="e">
        <f t="shared" si="62"/>
        <v>#N/A</v>
      </c>
    </row>
    <row r="3997" spans="9:11" hidden="1" x14ac:dyDescent="0.25">
      <c r="I3997" s="21">
        <v>99495</v>
      </c>
      <c r="J3997" s="47">
        <v>117.55</v>
      </c>
      <c r="K3997" t="e">
        <f t="shared" si="62"/>
        <v>#N/A</v>
      </c>
    </row>
    <row r="3998" spans="9:11" hidden="1" x14ac:dyDescent="0.25">
      <c r="I3998" s="21">
        <v>99496</v>
      </c>
      <c r="J3998" s="47">
        <v>170.1</v>
      </c>
      <c r="K3998" t="e">
        <f t="shared" si="62"/>
        <v>#N/A</v>
      </c>
    </row>
    <row r="3999" spans="9:11" hidden="1" x14ac:dyDescent="0.25">
      <c r="I3999" s="21">
        <v>99497</v>
      </c>
      <c r="J3999" s="47">
        <v>83.93</v>
      </c>
      <c r="K3999" t="e">
        <f t="shared" si="62"/>
        <v>#N/A</v>
      </c>
    </row>
    <row r="4000" spans="9:11" hidden="1" x14ac:dyDescent="0.25">
      <c r="I4000" s="21">
        <v>99498</v>
      </c>
      <c r="J4000" s="47">
        <v>78.64</v>
      </c>
      <c r="K4000" t="e">
        <f t="shared" si="62"/>
        <v>#N/A</v>
      </c>
    </row>
    <row r="4001" spans="9:11" x14ac:dyDescent="0.25">
      <c r="I4001" s="21">
        <v>90371</v>
      </c>
      <c r="J4001" s="47"/>
      <c r="K4001">
        <f t="shared" si="62"/>
        <v>90371</v>
      </c>
    </row>
    <row r="4002" spans="9:11" x14ac:dyDescent="0.25">
      <c r="I4002" s="21">
        <v>90375</v>
      </c>
      <c r="J4002" s="47"/>
      <c r="K4002">
        <f t="shared" si="62"/>
        <v>90375</v>
      </c>
    </row>
    <row r="4003" spans="9:11" x14ac:dyDescent="0.25">
      <c r="I4003" s="21">
        <v>90376</v>
      </c>
      <c r="J4003" s="47"/>
      <c r="K4003">
        <f t="shared" si="62"/>
        <v>90376</v>
      </c>
    </row>
    <row r="4004" spans="9:11" x14ac:dyDescent="0.25">
      <c r="I4004" s="21">
        <v>90585</v>
      </c>
      <c r="J4004" s="47"/>
      <c r="K4004">
        <f t="shared" si="62"/>
        <v>90585</v>
      </c>
    </row>
    <row r="4005" spans="9:11" x14ac:dyDescent="0.25">
      <c r="I4005" s="21">
        <v>90586</v>
      </c>
      <c r="J4005" s="47"/>
      <c r="K4005">
        <f t="shared" si="62"/>
        <v>90586</v>
      </c>
    </row>
    <row r="4006" spans="9:11" x14ac:dyDescent="0.25">
      <c r="I4006" s="21">
        <v>90630</v>
      </c>
      <c r="J4006" s="47"/>
      <c r="K4006">
        <f t="shared" si="62"/>
        <v>90630</v>
      </c>
    </row>
    <row r="4007" spans="9:11" x14ac:dyDescent="0.25">
      <c r="I4007" s="21">
        <v>90632</v>
      </c>
      <c r="J4007" s="47"/>
      <c r="K4007">
        <f t="shared" si="62"/>
        <v>90632</v>
      </c>
    </row>
    <row r="4008" spans="9:11" x14ac:dyDescent="0.25">
      <c r="I4008" s="21">
        <v>90656</v>
      </c>
      <c r="J4008" s="47"/>
      <c r="K4008">
        <f t="shared" si="62"/>
        <v>90656</v>
      </c>
    </row>
    <row r="4009" spans="9:11" x14ac:dyDescent="0.25">
      <c r="I4009" s="21">
        <v>90657</v>
      </c>
      <c r="J4009" s="47"/>
      <c r="K4009">
        <f t="shared" si="62"/>
        <v>90657</v>
      </c>
    </row>
    <row r="4010" spans="9:11" x14ac:dyDescent="0.25">
      <c r="I4010" s="21">
        <v>90661</v>
      </c>
      <c r="J4010" s="47"/>
      <c r="K4010">
        <f t="shared" si="62"/>
        <v>90661</v>
      </c>
    </row>
    <row r="4011" spans="9:11" x14ac:dyDescent="0.25">
      <c r="I4011" s="21">
        <v>90662</v>
      </c>
      <c r="J4011" s="47"/>
      <c r="K4011">
        <f t="shared" si="62"/>
        <v>90662</v>
      </c>
    </row>
    <row r="4012" spans="9:11" x14ac:dyDescent="0.25">
      <c r="I4012" s="21">
        <v>90670</v>
      </c>
      <c r="J4012" s="47"/>
      <c r="K4012">
        <f t="shared" si="62"/>
        <v>90670</v>
      </c>
    </row>
    <row r="4013" spans="9:11" x14ac:dyDescent="0.25">
      <c r="I4013" s="21">
        <v>90672</v>
      </c>
      <c r="J4013" s="47"/>
      <c r="K4013">
        <f t="shared" si="62"/>
        <v>90672</v>
      </c>
    </row>
    <row r="4014" spans="9:11" x14ac:dyDescent="0.25">
      <c r="I4014" s="21">
        <v>90673</v>
      </c>
      <c r="J4014" s="47"/>
      <c r="K4014">
        <f t="shared" si="62"/>
        <v>90673</v>
      </c>
    </row>
    <row r="4015" spans="9:11" x14ac:dyDescent="0.25">
      <c r="I4015" s="21">
        <v>90675</v>
      </c>
      <c r="J4015" s="47"/>
      <c r="K4015">
        <f t="shared" si="62"/>
        <v>90675</v>
      </c>
    </row>
    <row r="4016" spans="9:11" x14ac:dyDescent="0.25">
      <c r="I4016" s="21">
        <v>90685</v>
      </c>
      <c r="J4016" s="47"/>
      <c r="K4016">
        <f t="shared" si="62"/>
        <v>90685</v>
      </c>
    </row>
    <row r="4017" spans="9:11" x14ac:dyDescent="0.25">
      <c r="I4017" s="21">
        <v>90686</v>
      </c>
      <c r="J4017" s="47"/>
      <c r="K4017">
        <f t="shared" si="62"/>
        <v>90686</v>
      </c>
    </row>
    <row r="4018" spans="9:11" x14ac:dyDescent="0.25">
      <c r="I4018" s="21">
        <v>90687</v>
      </c>
      <c r="J4018" s="47"/>
      <c r="K4018">
        <f t="shared" si="62"/>
        <v>90687</v>
      </c>
    </row>
    <row r="4019" spans="9:11" x14ac:dyDescent="0.25">
      <c r="I4019" s="21">
        <v>90688</v>
      </c>
      <c r="J4019" s="47"/>
      <c r="K4019">
        <f t="shared" si="62"/>
        <v>90688</v>
      </c>
    </row>
    <row r="4020" spans="9:11" x14ac:dyDescent="0.25">
      <c r="I4020" s="21">
        <v>90691</v>
      </c>
      <c r="J4020" s="47"/>
      <c r="K4020">
        <f t="shared" si="62"/>
        <v>90691</v>
      </c>
    </row>
    <row r="4021" spans="9:11" x14ac:dyDescent="0.25">
      <c r="I4021" s="21">
        <v>90714</v>
      </c>
      <c r="J4021" s="47"/>
      <c r="K4021">
        <f t="shared" si="62"/>
        <v>90714</v>
      </c>
    </row>
    <row r="4022" spans="9:11" x14ac:dyDescent="0.25">
      <c r="I4022" s="21">
        <v>90715</v>
      </c>
      <c r="J4022" s="47"/>
      <c r="K4022">
        <f t="shared" si="62"/>
        <v>90715</v>
      </c>
    </row>
    <row r="4023" spans="9:11" x14ac:dyDescent="0.25">
      <c r="I4023" s="21">
        <v>90732</v>
      </c>
      <c r="J4023" s="47"/>
      <c r="K4023">
        <f t="shared" si="62"/>
        <v>90732</v>
      </c>
    </row>
    <row r="4024" spans="9:11" x14ac:dyDescent="0.25">
      <c r="I4024" s="21">
        <v>90740</v>
      </c>
      <c r="J4024" s="47"/>
      <c r="K4024">
        <f t="shared" si="62"/>
        <v>90740</v>
      </c>
    </row>
    <row r="4025" spans="9:11" x14ac:dyDescent="0.25">
      <c r="I4025" s="21">
        <v>90743</v>
      </c>
      <c r="J4025" s="47"/>
      <c r="K4025">
        <f t="shared" si="62"/>
        <v>90743</v>
      </c>
    </row>
    <row r="4026" spans="9:11" x14ac:dyDescent="0.25">
      <c r="I4026" s="21">
        <v>90744</v>
      </c>
      <c r="J4026" s="47"/>
      <c r="K4026">
        <f t="shared" si="62"/>
        <v>90744</v>
      </c>
    </row>
    <row r="4027" spans="9:11" x14ac:dyDescent="0.25">
      <c r="I4027" s="21">
        <v>90746</v>
      </c>
      <c r="J4027" s="47"/>
      <c r="K4027">
        <f t="shared" si="62"/>
        <v>90746</v>
      </c>
    </row>
    <row r="4028" spans="9:11" x14ac:dyDescent="0.25">
      <c r="I4028" s="21">
        <v>90747</v>
      </c>
      <c r="J4028" s="47"/>
      <c r="K4028">
        <f t="shared" si="62"/>
        <v>90747</v>
      </c>
    </row>
    <row r="4029" spans="9:11" hidden="1" x14ac:dyDescent="0.25">
      <c r="I4029" s="33" t="s">
        <v>2885</v>
      </c>
      <c r="J4029" s="48"/>
      <c r="K4029" t="e">
        <f t="shared" si="62"/>
        <v>#N/A</v>
      </c>
    </row>
    <row r="4030" spans="9:11" hidden="1" x14ac:dyDescent="0.25">
      <c r="I4030" s="33" t="s">
        <v>2886</v>
      </c>
      <c r="J4030" s="48"/>
      <c r="K4030" t="e">
        <f t="shared" si="62"/>
        <v>#N/A</v>
      </c>
    </row>
    <row r="4031" spans="9:11" hidden="1" x14ac:dyDescent="0.25">
      <c r="I4031" s="33" t="s">
        <v>2887</v>
      </c>
      <c r="J4031" s="48"/>
      <c r="K4031" t="e">
        <f t="shared" si="62"/>
        <v>#N/A</v>
      </c>
    </row>
    <row r="4032" spans="9:11" hidden="1" x14ac:dyDescent="0.25">
      <c r="I4032" s="33" t="s">
        <v>2888</v>
      </c>
      <c r="J4032" s="48"/>
      <c r="K4032" t="e">
        <f t="shared" si="62"/>
        <v>#N/A</v>
      </c>
    </row>
    <row r="4033" spans="9:11" hidden="1" x14ac:dyDescent="0.25">
      <c r="I4033" s="33" t="s">
        <v>2889</v>
      </c>
      <c r="J4033" s="48"/>
      <c r="K4033" t="e">
        <f t="shared" si="62"/>
        <v>#N/A</v>
      </c>
    </row>
    <row r="4034" spans="9:11" hidden="1" x14ac:dyDescent="0.25">
      <c r="I4034" s="33" t="s">
        <v>2890</v>
      </c>
      <c r="J4034" s="48"/>
      <c r="K4034" t="e">
        <f t="shared" si="62"/>
        <v>#N/A</v>
      </c>
    </row>
    <row r="4035" spans="9:11" hidden="1" x14ac:dyDescent="0.25">
      <c r="I4035" s="33" t="s">
        <v>2891</v>
      </c>
      <c r="J4035" s="48"/>
      <c r="K4035" t="e">
        <f t="shared" si="62"/>
        <v>#N/A</v>
      </c>
    </row>
    <row r="4036" spans="9:11" hidden="1" x14ac:dyDescent="0.25">
      <c r="I4036" s="33" t="s">
        <v>2892</v>
      </c>
      <c r="J4036" s="48"/>
      <c r="K4036" t="e">
        <f t="shared" si="62"/>
        <v>#N/A</v>
      </c>
    </row>
    <row r="4037" spans="9:11" hidden="1" x14ac:dyDescent="0.25">
      <c r="I4037" s="33" t="s">
        <v>2893</v>
      </c>
      <c r="J4037" s="48"/>
      <c r="K4037" t="e">
        <f t="shared" si="62"/>
        <v>#N/A</v>
      </c>
    </row>
    <row r="4038" spans="9:11" hidden="1" x14ac:dyDescent="0.25">
      <c r="I4038" s="32" t="s">
        <v>5387</v>
      </c>
      <c r="J4038" s="49"/>
      <c r="K4038" t="e">
        <f t="shared" ref="K4038:K4101" si="63">VLOOKUP(I4038,$E$4:$F$3113,1,FALSE)</f>
        <v>#N/A</v>
      </c>
    </row>
    <row r="4039" spans="9:11" hidden="1" x14ac:dyDescent="0.25">
      <c r="I4039" s="32" t="s">
        <v>5389</v>
      </c>
      <c r="J4039" s="49"/>
      <c r="K4039" t="e">
        <f t="shared" si="63"/>
        <v>#N/A</v>
      </c>
    </row>
    <row r="4040" spans="9:11" hidden="1" x14ac:dyDescent="0.25">
      <c r="I4040" s="32" t="s">
        <v>5391</v>
      </c>
      <c r="J4040" s="49"/>
      <c r="K4040" t="e">
        <f t="shared" si="63"/>
        <v>#N/A</v>
      </c>
    </row>
    <row r="4041" spans="9:11" hidden="1" x14ac:dyDescent="0.25">
      <c r="I4041" s="32" t="s">
        <v>5393</v>
      </c>
      <c r="J4041" s="49"/>
      <c r="K4041" t="e">
        <f t="shared" si="63"/>
        <v>#N/A</v>
      </c>
    </row>
    <row r="4042" spans="9:11" hidden="1" x14ac:dyDescent="0.25">
      <c r="I4042" s="32" t="s">
        <v>5395</v>
      </c>
      <c r="J4042" s="49"/>
      <c r="K4042" t="e">
        <f t="shared" si="63"/>
        <v>#N/A</v>
      </c>
    </row>
    <row r="4043" spans="9:11" hidden="1" x14ac:dyDescent="0.25">
      <c r="I4043" s="32" t="s">
        <v>5397</v>
      </c>
      <c r="J4043" s="49"/>
      <c r="K4043" t="e">
        <f t="shared" si="63"/>
        <v>#N/A</v>
      </c>
    </row>
    <row r="4044" spans="9:11" hidden="1" x14ac:dyDescent="0.25">
      <c r="I4044" s="32" t="s">
        <v>5399</v>
      </c>
      <c r="J4044" s="49"/>
      <c r="K4044" t="e">
        <f t="shared" si="63"/>
        <v>#N/A</v>
      </c>
    </row>
    <row r="4045" spans="9:11" hidden="1" x14ac:dyDescent="0.25">
      <c r="I4045" s="32" t="s">
        <v>5401</v>
      </c>
      <c r="J4045" s="49"/>
      <c r="K4045" t="e">
        <f t="shared" si="63"/>
        <v>#N/A</v>
      </c>
    </row>
    <row r="4046" spans="9:11" hidden="1" x14ac:dyDescent="0.25">
      <c r="I4046" s="32" t="s">
        <v>5403</v>
      </c>
      <c r="J4046" s="49"/>
      <c r="K4046" t="e">
        <f t="shared" si="63"/>
        <v>#N/A</v>
      </c>
    </row>
    <row r="4047" spans="9:11" hidden="1" x14ac:dyDescent="0.25">
      <c r="I4047" s="32" t="s">
        <v>5405</v>
      </c>
      <c r="J4047" s="49"/>
      <c r="K4047" t="e">
        <f t="shared" si="63"/>
        <v>#N/A</v>
      </c>
    </row>
    <row r="4048" spans="9:11" hidden="1" x14ac:dyDescent="0.25">
      <c r="I4048" s="32" t="s">
        <v>5407</v>
      </c>
      <c r="J4048" s="49"/>
      <c r="K4048" t="e">
        <f t="shared" si="63"/>
        <v>#N/A</v>
      </c>
    </row>
    <row r="4049" spans="9:11" hidden="1" x14ac:dyDescent="0.25">
      <c r="I4049" s="32" t="s">
        <v>5409</v>
      </c>
      <c r="J4049" s="49"/>
      <c r="K4049" t="e">
        <f t="shared" si="63"/>
        <v>#N/A</v>
      </c>
    </row>
    <row r="4050" spans="9:11" hidden="1" x14ac:dyDescent="0.25">
      <c r="I4050" s="32" t="s">
        <v>5411</v>
      </c>
      <c r="J4050" s="49"/>
      <c r="K4050" t="e">
        <f t="shared" si="63"/>
        <v>#N/A</v>
      </c>
    </row>
    <row r="4051" spans="9:11" hidden="1" x14ac:dyDescent="0.25">
      <c r="I4051" s="32" t="s">
        <v>5413</v>
      </c>
      <c r="J4051" s="49"/>
      <c r="K4051" t="e">
        <f t="shared" si="63"/>
        <v>#N/A</v>
      </c>
    </row>
    <row r="4052" spans="9:11" hidden="1" x14ac:dyDescent="0.25">
      <c r="I4052" s="32" t="s">
        <v>5415</v>
      </c>
      <c r="J4052" s="49"/>
      <c r="K4052" t="e">
        <f t="shared" si="63"/>
        <v>#N/A</v>
      </c>
    </row>
    <row r="4053" spans="9:11" hidden="1" x14ac:dyDescent="0.25">
      <c r="I4053" s="32" t="s">
        <v>5417</v>
      </c>
      <c r="J4053" s="49"/>
      <c r="K4053" t="e">
        <f t="shared" si="63"/>
        <v>#N/A</v>
      </c>
    </row>
    <row r="4054" spans="9:11" hidden="1" x14ac:dyDescent="0.25">
      <c r="I4054" s="32" t="s">
        <v>5419</v>
      </c>
      <c r="J4054" s="49"/>
      <c r="K4054" t="e">
        <f t="shared" si="63"/>
        <v>#N/A</v>
      </c>
    </row>
    <row r="4055" spans="9:11" hidden="1" x14ac:dyDescent="0.25">
      <c r="I4055" s="32" t="s">
        <v>5421</v>
      </c>
      <c r="J4055" s="49"/>
      <c r="K4055" t="e">
        <f t="shared" si="63"/>
        <v>#N/A</v>
      </c>
    </row>
    <row r="4056" spans="9:11" hidden="1" x14ac:dyDescent="0.25">
      <c r="I4056" s="32" t="s">
        <v>5423</v>
      </c>
      <c r="J4056" s="49"/>
      <c r="K4056" t="e">
        <f t="shared" si="63"/>
        <v>#N/A</v>
      </c>
    </row>
    <row r="4057" spans="9:11" hidden="1" x14ac:dyDescent="0.25">
      <c r="I4057" s="32" t="s">
        <v>5425</v>
      </c>
      <c r="J4057" s="49"/>
      <c r="K4057" t="e">
        <f t="shared" si="63"/>
        <v>#N/A</v>
      </c>
    </row>
    <row r="4058" spans="9:11" hidden="1" x14ac:dyDescent="0.25">
      <c r="I4058" s="32" t="s">
        <v>5427</v>
      </c>
      <c r="J4058" s="49"/>
      <c r="K4058" t="e">
        <f t="shared" si="63"/>
        <v>#N/A</v>
      </c>
    </row>
    <row r="4059" spans="9:11" hidden="1" x14ac:dyDescent="0.25">
      <c r="I4059" s="32" t="s">
        <v>5429</v>
      </c>
      <c r="J4059" s="49"/>
      <c r="K4059" t="e">
        <f t="shared" si="63"/>
        <v>#N/A</v>
      </c>
    </row>
    <row r="4060" spans="9:11" hidden="1" x14ac:dyDescent="0.25">
      <c r="I4060" s="32" t="s">
        <v>5431</v>
      </c>
      <c r="J4060" s="49"/>
      <c r="K4060" t="e">
        <f t="shared" si="63"/>
        <v>#N/A</v>
      </c>
    </row>
    <row r="4061" spans="9:11" hidden="1" x14ac:dyDescent="0.25">
      <c r="I4061" s="32" t="s">
        <v>5433</v>
      </c>
      <c r="J4061" s="49"/>
      <c r="K4061" t="e">
        <f t="shared" si="63"/>
        <v>#N/A</v>
      </c>
    </row>
    <row r="4062" spans="9:11" hidden="1" x14ac:dyDescent="0.25">
      <c r="I4062" s="32" t="s">
        <v>5435</v>
      </c>
      <c r="J4062" s="49"/>
      <c r="K4062" t="e">
        <f t="shared" si="63"/>
        <v>#N/A</v>
      </c>
    </row>
    <row r="4063" spans="9:11" hidden="1" x14ac:dyDescent="0.25">
      <c r="I4063" s="32" t="s">
        <v>5437</v>
      </c>
      <c r="J4063" s="49"/>
      <c r="K4063" t="e">
        <f t="shared" si="63"/>
        <v>#N/A</v>
      </c>
    </row>
    <row r="4064" spans="9:11" hidden="1" x14ac:dyDescent="0.25">
      <c r="I4064" s="32" t="s">
        <v>5439</v>
      </c>
      <c r="J4064" s="49"/>
      <c r="K4064" t="e">
        <f t="shared" si="63"/>
        <v>#N/A</v>
      </c>
    </row>
    <row r="4065" spans="9:11" hidden="1" x14ac:dyDescent="0.25">
      <c r="I4065" s="32" t="s">
        <v>5441</v>
      </c>
      <c r="J4065" s="49"/>
      <c r="K4065" t="e">
        <f t="shared" si="63"/>
        <v>#N/A</v>
      </c>
    </row>
    <row r="4066" spans="9:11" hidden="1" x14ac:dyDescent="0.25">
      <c r="I4066" s="32" t="s">
        <v>5443</v>
      </c>
      <c r="J4066" s="49"/>
      <c r="K4066" t="e">
        <f t="shared" si="63"/>
        <v>#N/A</v>
      </c>
    </row>
    <row r="4067" spans="9:11" hidden="1" x14ac:dyDescent="0.25">
      <c r="I4067" s="32" t="s">
        <v>5445</v>
      </c>
      <c r="J4067" s="49"/>
      <c r="K4067" t="e">
        <f t="shared" si="63"/>
        <v>#N/A</v>
      </c>
    </row>
    <row r="4068" spans="9:11" hidden="1" x14ac:dyDescent="0.25">
      <c r="I4068" s="32" t="s">
        <v>5447</v>
      </c>
      <c r="J4068" s="49"/>
      <c r="K4068" t="e">
        <f t="shared" si="63"/>
        <v>#N/A</v>
      </c>
    </row>
    <row r="4069" spans="9:11" hidden="1" x14ac:dyDescent="0.25">
      <c r="I4069" s="32" t="s">
        <v>5449</v>
      </c>
      <c r="J4069" s="49"/>
      <c r="K4069" t="e">
        <f t="shared" si="63"/>
        <v>#N/A</v>
      </c>
    </row>
    <row r="4070" spans="9:11" hidden="1" x14ac:dyDescent="0.25">
      <c r="I4070" s="32" t="s">
        <v>5451</v>
      </c>
      <c r="J4070" s="49"/>
      <c r="K4070" t="e">
        <f t="shared" si="63"/>
        <v>#N/A</v>
      </c>
    </row>
    <row r="4071" spans="9:11" hidden="1" x14ac:dyDescent="0.25">
      <c r="I4071" s="32" t="s">
        <v>5453</v>
      </c>
      <c r="J4071" s="49"/>
      <c r="K4071" t="e">
        <f t="shared" si="63"/>
        <v>#N/A</v>
      </c>
    </row>
    <row r="4072" spans="9:11" hidden="1" x14ac:dyDescent="0.25">
      <c r="I4072" s="32" t="s">
        <v>5455</v>
      </c>
      <c r="J4072" s="49"/>
      <c r="K4072" t="e">
        <f t="shared" si="63"/>
        <v>#N/A</v>
      </c>
    </row>
    <row r="4073" spans="9:11" hidden="1" x14ac:dyDescent="0.25">
      <c r="I4073" s="32" t="s">
        <v>5457</v>
      </c>
      <c r="J4073" s="49"/>
      <c r="K4073" t="e">
        <f t="shared" si="63"/>
        <v>#N/A</v>
      </c>
    </row>
    <row r="4074" spans="9:11" hidden="1" x14ac:dyDescent="0.25">
      <c r="I4074" s="32" t="s">
        <v>5459</v>
      </c>
      <c r="J4074" s="49"/>
      <c r="K4074" t="e">
        <f t="shared" si="63"/>
        <v>#N/A</v>
      </c>
    </row>
    <row r="4075" spans="9:11" hidden="1" x14ac:dyDescent="0.25">
      <c r="I4075" s="32" t="s">
        <v>5461</v>
      </c>
      <c r="J4075" s="49"/>
      <c r="K4075" t="e">
        <f t="shared" si="63"/>
        <v>#N/A</v>
      </c>
    </row>
    <row r="4076" spans="9:11" hidden="1" x14ac:dyDescent="0.25">
      <c r="I4076" s="32" t="s">
        <v>5463</v>
      </c>
      <c r="J4076" s="49"/>
      <c r="K4076" t="e">
        <f t="shared" si="63"/>
        <v>#N/A</v>
      </c>
    </row>
    <row r="4077" spans="9:11" hidden="1" x14ac:dyDescent="0.25">
      <c r="I4077" s="32" t="s">
        <v>2894</v>
      </c>
      <c r="J4077" s="49"/>
      <c r="K4077" t="e">
        <f t="shared" si="63"/>
        <v>#N/A</v>
      </c>
    </row>
    <row r="4078" spans="9:11" hidden="1" x14ac:dyDescent="0.25">
      <c r="I4078" s="32" t="s">
        <v>5465</v>
      </c>
      <c r="J4078" s="49"/>
      <c r="K4078" t="e">
        <f t="shared" si="63"/>
        <v>#N/A</v>
      </c>
    </row>
    <row r="4079" spans="9:11" hidden="1" x14ac:dyDescent="0.25">
      <c r="I4079" s="32" t="s">
        <v>2895</v>
      </c>
      <c r="J4079" s="49"/>
      <c r="K4079" t="e">
        <f t="shared" si="63"/>
        <v>#N/A</v>
      </c>
    </row>
    <row r="4080" spans="9:11" hidden="1" x14ac:dyDescent="0.25">
      <c r="I4080" s="32" t="s">
        <v>5467</v>
      </c>
      <c r="J4080" s="49"/>
      <c r="K4080" t="e">
        <f t="shared" si="63"/>
        <v>#N/A</v>
      </c>
    </row>
    <row r="4081" spans="9:11" hidden="1" x14ac:dyDescent="0.25">
      <c r="I4081" s="32" t="s">
        <v>5469</v>
      </c>
      <c r="J4081" s="49"/>
      <c r="K4081" t="e">
        <f t="shared" si="63"/>
        <v>#N/A</v>
      </c>
    </row>
    <row r="4082" spans="9:11" hidden="1" x14ac:dyDescent="0.25">
      <c r="I4082" s="32" t="s">
        <v>5471</v>
      </c>
      <c r="J4082" s="49"/>
      <c r="K4082" t="e">
        <f t="shared" si="63"/>
        <v>#N/A</v>
      </c>
    </row>
    <row r="4083" spans="9:11" hidden="1" x14ac:dyDescent="0.25">
      <c r="I4083" s="32" t="s">
        <v>5473</v>
      </c>
      <c r="J4083" s="49"/>
      <c r="K4083" t="e">
        <f t="shared" si="63"/>
        <v>#N/A</v>
      </c>
    </row>
    <row r="4084" spans="9:11" hidden="1" x14ac:dyDescent="0.25">
      <c r="I4084" s="32" t="s">
        <v>5475</v>
      </c>
      <c r="J4084" s="49"/>
      <c r="K4084" t="e">
        <f t="shared" si="63"/>
        <v>#N/A</v>
      </c>
    </row>
    <row r="4085" spans="9:11" hidden="1" x14ac:dyDescent="0.25">
      <c r="I4085" s="32" t="s">
        <v>5477</v>
      </c>
      <c r="J4085" s="49"/>
      <c r="K4085" t="e">
        <f t="shared" si="63"/>
        <v>#N/A</v>
      </c>
    </row>
    <row r="4086" spans="9:11" hidden="1" x14ac:dyDescent="0.25">
      <c r="I4086" s="32" t="s">
        <v>5479</v>
      </c>
      <c r="J4086" s="49"/>
      <c r="K4086" t="e">
        <f t="shared" si="63"/>
        <v>#N/A</v>
      </c>
    </row>
    <row r="4087" spans="9:11" hidden="1" x14ac:dyDescent="0.25">
      <c r="I4087" s="32" t="s">
        <v>5481</v>
      </c>
      <c r="J4087" s="49"/>
      <c r="K4087" t="e">
        <f t="shared" si="63"/>
        <v>#N/A</v>
      </c>
    </row>
    <row r="4088" spans="9:11" hidden="1" x14ac:dyDescent="0.25">
      <c r="I4088" s="32" t="s">
        <v>5483</v>
      </c>
      <c r="J4088" s="49"/>
      <c r="K4088" t="e">
        <f t="shared" si="63"/>
        <v>#N/A</v>
      </c>
    </row>
    <row r="4089" spans="9:11" hidden="1" x14ac:dyDescent="0.25">
      <c r="I4089" s="32" t="s">
        <v>5485</v>
      </c>
      <c r="J4089" s="49"/>
      <c r="K4089" t="e">
        <f t="shared" si="63"/>
        <v>#N/A</v>
      </c>
    </row>
    <row r="4090" spans="9:11" hidden="1" x14ac:dyDescent="0.25">
      <c r="I4090" s="32" t="s">
        <v>5487</v>
      </c>
      <c r="J4090" s="49"/>
      <c r="K4090" t="e">
        <f t="shared" si="63"/>
        <v>#N/A</v>
      </c>
    </row>
    <row r="4091" spans="9:11" hidden="1" x14ac:dyDescent="0.25">
      <c r="I4091" s="32" t="s">
        <v>5489</v>
      </c>
      <c r="J4091" s="49"/>
      <c r="K4091" t="e">
        <f t="shared" si="63"/>
        <v>#N/A</v>
      </c>
    </row>
    <row r="4092" spans="9:11" hidden="1" x14ac:dyDescent="0.25">
      <c r="I4092" s="32" t="s">
        <v>5491</v>
      </c>
      <c r="J4092" s="49"/>
      <c r="K4092" t="e">
        <f t="shared" si="63"/>
        <v>#N/A</v>
      </c>
    </row>
    <row r="4093" spans="9:11" hidden="1" x14ac:dyDescent="0.25">
      <c r="I4093" s="32" t="s">
        <v>5493</v>
      </c>
      <c r="J4093" s="49"/>
      <c r="K4093" t="e">
        <f t="shared" si="63"/>
        <v>#N/A</v>
      </c>
    </row>
    <row r="4094" spans="9:11" hidden="1" x14ac:dyDescent="0.25">
      <c r="I4094" s="32" t="s">
        <v>2896</v>
      </c>
      <c r="J4094" s="49"/>
      <c r="K4094" t="e">
        <f t="shared" si="63"/>
        <v>#N/A</v>
      </c>
    </row>
    <row r="4095" spans="9:11" hidden="1" x14ac:dyDescent="0.25">
      <c r="I4095" s="32" t="s">
        <v>5495</v>
      </c>
      <c r="J4095" s="49"/>
      <c r="K4095" t="e">
        <f t="shared" si="63"/>
        <v>#N/A</v>
      </c>
    </row>
    <row r="4096" spans="9:11" hidden="1" x14ac:dyDescent="0.25">
      <c r="I4096" s="32" t="s">
        <v>5497</v>
      </c>
      <c r="J4096" s="49"/>
      <c r="K4096" t="e">
        <f t="shared" si="63"/>
        <v>#N/A</v>
      </c>
    </row>
    <row r="4097" spans="9:11" hidden="1" x14ac:dyDescent="0.25">
      <c r="I4097" s="32" t="s">
        <v>5499</v>
      </c>
      <c r="J4097" s="49"/>
      <c r="K4097" t="e">
        <f t="shared" si="63"/>
        <v>#N/A</v>
      </c>
    </row>
    <row r="4098" spans="9:11" hidden="1" x14ac:dyDescent="0.25">
      <c r="I4098" s="32" t="s">
        <v>5501</v>
      </c>
      <c r="J4098" s="49"/>
      <c r="K4098" t="e">
        <f t="shared" si="63"/>
        <v>#N/A</v>
      </c>
    </row>
    <row r="4099" spans="9:11" hidden="1" x14ac:dyDescent="0.25">
      <c r="I4099" s="32" t="s">
        <v>5503</v>
      </c>
      <c r="J4099" s="49"/>
      <c r="K4099" t="e">
        <f t="shared" si="63"/>
        <v>#N/A</v>
      </c>
    </row>
    <row r="4100" spans="9:11" hidden="1" x14ac:dyDescent="0.25">
      <c r="I4100" s="32" t="s">
        <v>5505</v>
      </c>
      <c r="J4100" s="49"/>
      <c r="K4100" t="e">
        <f t="shared" si="63"/>
        <v>#N/A</v>
      </c>
    </row>
    <row r="4101" spans="9:11" hidden="1" x14ac:dyDescent="0.25">
      <c r="I4101" s="26" t="s">
        <v>2897</v>
      </c>
      <c r="J4101" s="50"/>
      <c r="K4101" t="e">
        <f t="shared" si="63"/>
        <v>#N/A</v>
      </c>
    </row>
    <row r="4102" spans="9:11" hidden="1" x14ac:dyDescent="0.25">
      <c r="I4102" s="32" t="s">
        <v>5507</v>
      </c>
      <c r="J4102" s="49"/>
      <c r="K4102" t="e">
        <f t="shared" ref="K4102:K4165" si="64">VLOOKUP(I4102,$E$4:$F$3113,1,FALSE)</f>
        <v>#N/A</v>
      </c>
    </row>
    <row r="4103" spans="9:11" hidden="1" x14ac:dyDescent="0.25">
      <c r="I4103" s="32" t="s">
        <v>5509</v>
      </c>
      <c r="J4103" s="49"/>
      <c r="K4103" t="e">
        <f t="shared" si="64"/>
        <v>#N/A</v>
      </c>
    </row>
    <row r="4104" spans="9:11" hidden="1" x14ac:dyDescent="0.25">
      <c r="I4104" s="32" t="s">
        <v>5511</v>
      </c>
      <c r="J4104" s="49"/>
      <c r="K4104" t="e">
        <f t="shared" si="64"/>
        <v>#N/A</v>
      </c>
    </row>
    <row r="4105" spans="9:11" hidden="1" x14ac:dyDescent="0.25">
      <c r="I4105" s="32" t="s">
        <v>5513</v>
      </c>
      <c r="J4105" s="49"/>
      <c r="K4105" t="e">
        <f t="shared" si="64"/>
        <v>#N/A</v>
      </c>
    </row>
    <row r="4106" spans="9:11" hidden="1" x14ac:dyDescent="0.25">
      <c r="I4106" s="32" t="s">
        <v>5515</v>
      </c>
      <c r="J4106" s="49"/>
      <c r="K4106" t="e">
        <f t="shared" si="64"/>
        <v>#N/A</v>
      </c>
    </row>
    <row r="4107" spans="9:11" hidden="1" x14ac:dyDescent="0.25">
      <c r="I4107" s="32" t="s">
        <v>5517</v>
      </c>
      <c r="J4107" s="49"/>
      <c r="K4107" t="e">
        <f t="shared" si="64"/>
        <v>#N/A</v>
      </c>
    </row>
    <row r="4108" spans="9:11" hidden="1" x14ac:dyDescent="0.25">
      <c r="I4108" s="32" t="s">
        <v>5519</v>
      </c>
      <c r="J4108" s="49"/>
      <c r="K4108" t="e">
        <f t="shared" si="64"/>
        <v>#N/A</v>
      </c>
    </row>
    <row r="4109" spans="9:11" hidden="1" x14ac:dyDescent="0.25">
      <c r="I4109" s="32" t="s">
        <v>5521</v>
      </c>
      <c r="J4109" s="49"/>
      <c r="K4109" t="e">
        <f t="shared" si="64"/>
        <v>#N/A</v>
      </c>
    </row>
    <row r="4110" spans="9:11" hidden="1" x14ac:dyDescent="0.25">
      <c r="I4110" s="32" t="s">
        <v>5523</v>
      </c>
      <c r="J4110" s="49"/>
      <c r="K4110" t="e">
        <f t="shared" si="64"/>
        <v>#N/A</v>
      </c>
    </row>
    <row r="4111" spans="9:11" hidden="1" x14ac:dyDescent="0.25">
      <c r="I4111" s="32" t="s">
        <v>5525</v>
      </c>
      <c r="J4111" s="49"/>
      <c r="K4111" t="e">
        <f t="shared" si="64"/>
        <v>#N/A</v>
      </c>
    </row>
    <row r="4112" spans="9:11" hidden="1" x14ac:dyDescent="0.25">
      <c r="I4112" s="32" t="s">
        <v>2898</v>
      </c>
      <c r="J4112" s="49"/>
      <c r="K4112" t="e">
        <f t="shared" si="64"/>
        <v>#N/A</v>
      </c>
    </row>
    <row r="4113" spans="9:11" hidden="1" x14ac:dyDescent="0.25">
      <c r="I4113" s="32" t="s">
        <v>5527</v>
      </c>
      <c r="J4113" s="49"/>
      <c r="K4113" t="e">
        <f t="shared" si="64"/>
        <v>#N/A</v>
      </c>
    </row>
    <row r="4114" spans="9:11" hidden="1" x14ac:dyDescent="0.25">
      <c r="I4114" s="32" t="s">
        <v>5529</v>
      </c>
      <c r="J4114" s="49"/>
      <c r="K4114" t="e">
        <f t="shared" si="64"/>
        <v>#N/A</v>
      </c>
    </row>
    <row r="4115" spans="9:11" hidden="1" x14ac:dyDescent="0.25">
      <c r="I4115" s="32" t="s">
        <v>5531</v>
      </c>
      <c r="J4115" s="49"/>
      <c r="K4115" t="e">
        <f t="shared" si="64"/>
        <v>#N/A</v>
      </c>
    </row>
    <row r="4116" spans="9:11" hidden="1" x14ac:dyDescent="0.25">
      <c r="I4116" s="32" t="s">
        <v>5533</v>
      </c>
      <c r="J4116" s="49"/>
      <c r="K4116" t="e">
        <f t="shared" si="64"/>
        <v>#N/A</v>
      </c>
    </row>
    <row r="4117" spans="9:11" hidden="1" x14ac:dyDescent="0.25">
      <c r="I4117" s="32" t="s">
        <v>5535</v>
      </c>
      <c r="J4117" s="49"/>
      <c r="K4117" t="e">
        <f t="shared" si="64"/>
        <v>#N/A</v>
      </c>
    </row>
    <row r="4118" spans="9:11" hidden="1" x14ac:dyDescent="0.25">
      <c r="I4118" s="32" t="s">
        <v>5537</v>
      </c>
      <c r="J4118" s="49"/>
      <c r="K4118" t="e">
        <f t="shared" si="64"/>
        <v>#N/A</v>
      </c>
    </row>
    <row r="4119" spans="9:11" hidden="1" x14ac:dyDescent="0.25">
      <c r="I4119" s="32" t="s">
        <v>5539</v>
      </c>
      <c r="J4119" s="49"/>
      <c r="K4119" t="e">
        <f t="shared" si="64"/>
        <v>#N/A</v>
      </c>
    </row>
    <row r="4120" spans="9:11" hidden="1" x14ac:dyDescent="0.25">
      <c r="I4120" s="32" t="s">
        <v>5541</v>
      </c>
      <c r="J4120" s="49"/>
      <c r="K4120" t="e">
        <f t="shared" si="64"/>
        <v>#N/A</v>
      </c>
    </row>
    <row r="4121" spans="9:11" hidden="1" x14ac:dyDescent="0.25">
      <c r="I4121" s="32" t="s">
        <v>5543</v>
      </c>
      <c r="J4121" s="49"/>
      <c r="K4121" t="e">
        <f t="shared" si="64"/>
        <v>#N/A</v>
      </c>
    </row>
    <row r="4122" spans="9:11" hidden="1" x14ac:dyDescent="0.25">
      <c r="I4122" s="32" t="s">
        <v>5545</v>
      </c>
      <c r="J4122" s="49"/>
      <c r="K4122" t="e">
        <f t="shared" si="64"/>
        <v>#N/A</v>
      </c>
    </row>
    <row r="4123" spans="9:11" hidden="1" x14ac:dyDescent="0.25">
      <c r="I4123" s="32" t="s">
        <v>5547</v>
      </c>
      <c r="J4123" s="49"/>
      <c r="K4123" t="e">
        <f t="shared" si="64"/>
        <v>#N/A</v>
      </c>
    </row>
    <row r="4124" spans="9:11" hidden="1" x14ac:dyDescent="0.25">
      <c r="I4124" s="32" t="s">
        <v>5549</v>
      </c>
      <c r="J4124" s="49"/>
      <c r="K4124" t="e">
        <f t="shared" si="64"/>
        <v>#N/A</v>
      </c>
    </row>
    <row r="4125" spans="9:11" hidden="1" x14ac:dyDescent="0.25">
      <c r="I4125" s="32" t="s">
        <v>5551</v>
      </c>
      <c r="J4125" s="49"/>
      <c r="K4125" t="e">
        <f t="shared" si="64"/>
        <v>#N/A</v>
      </c>
    </row>
    <row r="4126" spans="9:11" hidden="1" x14ac:dyDescent="0.25">
      <c r="I4126" s="32" t="s">
        <v>5553</v>
      </c>
      <c r="J4126" s="49"/>
      <c r="K4126" t="e">
        <f t="shared" si="64"/>
        <v>#N/A</v>
      </c>
    </row>
    <row r="4127" spans="9:11" hidden="1" x14ac:dyDescent="0.25">
      <c r="I4127" s="32" t="s">
        <v>5555</v>
      </c>
      <c r="J4127" s="49"/>
      <c r="K4127" t="e">
        <f t="shared" si="64"/>
        <v>#N/A</v>
      </c>
    </row>
    <row r="4128" spans="9:11" hidden="1" x14ac:dyDescent="0.25">
      <c r="I4128" s="32" t="s">
        <v>2899</v>
      </c>
      <c r="J4128" s="49"/>
      <c r="K4128" t="e">
        <f t="shared" si="64"/>
        <v>#N/A</v>
      </c>
    </row>
    <row r="4129" spans="9:11" hidden="1" x14ac:dyDescent="0.25">
      <c r="I4129" s="32" t="s">
        <v>5557</v>
      </c>
      <c r="J4129" s="49"/>
      <c r="K4129" t="e">
        <f t="shared" si="64"/>
        <v>#N/A</v>
      </c>
    </row>
    <row r="4130" spans="9:11" hidden="1" x14ac:dyDescent="0.25">
      <c r="I4130" s="32" t="s">
        <v>2900</v>
      </c>
      <c r="J4130" s="49"/>
      <c r="K4130" t="e">
        <f t="shared" si="64"/>
        <v>#N/A</v>
      </c>
    </row>
    <row r="4131" spans="9:11" hidden="1" x14ac:dyDescent="0.25">
      <c r="I4131" s="26" t="s">
        <v>2901</v>
      </c>
      <c r="J4131" s="50"/>
      <c r="K4131" t="e">
        <f t="shared" si="64"/>
        <v>#N/A</v>
      </c>
    </row>
    <row r="4132" spans="9:11" hidden="1" x14ac:dyDescent="0.25">
      <c r="I4132" s="26" t="s">
        <v>2902</v>
      </c>
      <c r="J4132" s="50"/>
      <c r="K4132" t="e">
        <f t="shared" si="64"/>
        <v>#N/A</v>
      </c>
    </row>
    <row r="4133" spans="9:11" hidden="1" x14ac:dyDescent="0.25">
      <c r="I4133" s="32" t="s">
        <v>5559</v>
      </c>
      <c r="J4133" s="49"/>
      <c r="K4133" t="e">
        <f t="shared" si="64"/>
        <v>#N/A</v>
      </c>
    </row>
    <row r="4134" spans="9:11" hidden="1" x14ac:dyDescent="0.25">
      <c r="I4134" s="32" t="s">
        <v>5561</v>
      </c>
      <c r="J4134" s="49"/>
      <c r="K4134" t="e">
        <f t="shared" si="64"/>
        <v>#N/A</v>
      </c>
    </row>
    <row r="4135" spans="9:11" hidden="1" x14ac:dyDescent="0.25">
      <c r="I4135" s="32" t="s">
        <v>5563</v>
      </c>
      <c r="J4135" s="49"/>
      <c r="K4135" t="e">
        <f t="shared" si="64"/>
        <v>#N/A</v>
      </c>
    </row>
    <row r="4136" spans="9:11" hidden="1" x14ac:dyDescent="0.25">
      <c r="I4136" s="32" t="s">
        <v>5565</v>
      </c>
      <c r="J4136" s="49"/>
      <c r="K4136" t="e">
        <f t="shared" si="64"/>
        <v>#N/A</v>
      </c>
    </row>
    <row r="4137" spans="9:11" hidden="1" x14ac:dyDescent="0.25">
      <c r="I4137" s="32" t="s">
        <v>5567</v>
      </c>
      <c r="J4137" s="49"/>
      <c r="K4137" t="e">
        <f t="shared" si="64"/>
        <v>#N/A</v>
      </c>
    </row>
    <row r="4138" spans="9:11" hidden="1" x14ac:dyDescent="0.25">
      <c r="I4138" s="32" t="s">
        <v>5569</v>
      </c>
      <c r="J4138" s="49"/>
      <c r="K4138" t="e">
        <f t="shared" si="64"/>
        <v>#N/A</v>
      </c>
    </row>
    <row r="4139" spans="9:11" hidden="1" x14ac:dyDescent="0.25">
      <c r="I4139" s="32" t="s">
        <v>5571</v>
      </c>
      <c r="J4139" s="49"/>
      <c r="K4139" t="e">
        <f t="shared" si="64"/>
        <v>#N/A</v>
      </c>
    </row>
    <row r="4140" spans="9:11" hidden="1" x14ac:dyDescent="0.25">
      <c r="I4140" s="32" t="s">
        <v>5573</v>
      </c>
      <c r="J4140" s="49"/>
      <c r="K4140" t="e">
        <f t="shared" si="64"/>
        <v>#N/A</v>
      </c>
    </row>
    <row r="4141" spans="9:11" hidden="1" x14ac:dyDescent="0.25">
      <c r="I4141" s="32" t="s">
        <v>5575</v>
      </c>
      <c r="J4141" s="49"/>
      <c r="K4141" t="e">
        <f t="shared" si="64"/>
        <v>#N/A</v>
      </c>
    </row>
    <row r="4142" spans="9:11" hidden="1" x14ac:dyDescent="0.25">
      <c r="I4142" s="32" t="s">
        <v>5577</v>
      </c>
      <c r="J4142" s="49"/>
      <c r="K4142" t="e">
        <f t="shared" si="64"/>
        <v>#N/A</v>
      </c>
    </row>
    <row r="4143" spans="9:11" hidden="1" x14ac:dyDescent="0.25">
      <c r="I4143" s="32" t="s">
        <v>5579</v>
      </c>
      <c r="J4143" s="49"/>
      <c r="K4143" t="e">
        <f t="shared" si="64"/>
        <v>#N/A</v>
      </c>
    </row>
    <row r="4144" spans="9:11" hidden="1" x14ac:dyDescent="0.25">
      <c r="I4144" s="32" t="s">
        <v>5581</v>
      </c>
      <c r="J4144" s="49"/>
      <c r="K4144" t="e">
        <f t="shared" si="64"/>
        <v>#N/A</v>
      </c>
    </row>
    <row r="4145" spans="9:11" hidden="1" x14ac:dyDescent="0.25">
      <c r="I4145" s="32" t="s">
        <v>5583</v>
      </c>
      <c r="J4145" s="49"/>
      <c r="K4145" t="e">
        <f t="shared" si="64"/>
        <v>#N/A</v>
      </c>
    </row>
    <row r="4146" spans="9:11" hidden="1" x14ac:dyDescent="0.25">
      <c r="I4146" s="32" t="s">
        <v>5585</v>
      </c>
      <c r="J4146" s="49"/>
      <c r="K4146" t="e">
        <f t="shared" si="64"/>
        <v>#N/A</v>
      </c>
    </row>
    <row r="4147" spans="9:11" hidden="1" x14ac:dyDescent="0.25">
      <c r="I4147" s="32" t="s">
        <v>5587</v>
      </c>
      <c r="J4147" s="49"/>
      <c r="K4147" t="e">
        <f t="shared" si="64"/>
        <v>#N/A</v>
      </c>
    </row>
    <row r="4148" spans="9:11" hidden="1" x14ac:dyDescent="0.25">
      <c r="I4148" s="32" t="s">
        <v>5589</v>
      </c>
      <c r="J4148" s="49"/>
      <c r="K4148" t="e">
        <f t="shared" si="64"/>
        <v>#N/A</v>
      </c>
    </row>
    <row r="4149" spans="9:11" hidden="1" x14ac:dyDescent="0.25">
      <c r="I4149" s="32" t="s">
        <v>5591</v>
      </c>
      <c r="J4149" s="49"/>
      <c r="K4149" t="e">
        <f t="shared" si="64"/>
        <v>#N/A</v>
      </c>
    </row>
    <row r="4150" spans="9:11" hidden="1" x14ac:dyDescent="0.25">
      <c r="I4150" s="32" t="s">
        <v>5593</v>
      </c>
      <c r="J4150" s="49"/>
      <c r="K4150" t="e">
        <f t="shared" si="64"/>
        <v>#N/A</v>
      </c>
    </row>
    <row r="4151" spans="9:11" hidden="1" x14ac:dyDescent="0.25">
      <c r="I4151" s="32" t="s">
        <v>5595</v>
      </c>
      <c r="J4151" s="49"/>
      <c r="K4151" t="e">
        <f t="shared" si="64"/>
        <v>#N/A</v>
      </c>
    </row>
    <row r="4152" spans="9:11" hidden="1" x14ac:dyDescent="0.25">
      <c r="I4152" s="32" t="s">
        <v>5597</v>
      </c>
      <c r="J4152" s="49"/>
      <c r="K4152" t="e">
        <f t="shared" si="64"/>
        <v>#N/A</v>
      </c>
    </row>
    <row r="4153" spans="9:11" hidden="1" x14ac:dyDescent="0.25">
      <c r="I4153" s="32" t="s">
        <v>5599</v>
      </c>
      <c r="J4153" s="49"/>
      <c r="K4153" t="e">
        <f t="shared" si="64"/>
        <v>#N/A</v>
      </c>
    </row>
    <row r="4154" spans="9:11" hidden="1" x14ac:dyDescent="0.25">
      <c r="I4154" s="32" t="s">
        <v>5601</v>
      </c>
      <c r="J4154" s="49"/>
      <c r="K4154" t="e">
        <f t="shared" si="64"/>
        <v>#N/A</v>
      </c>
    </row>
    <row r="4155" spans="9:11" hidden="1" x14ac:dyDescent="0.25">
      <c r="I4155" s="32" t="s">
        <v>5603</v>
      </c>
      <c r="J4155" s="49"/>
      <c r="K4155" t="e">
        <f t="shared" si="64"/>
        <v>#N/A</v>
      </c>
    </row>
    <row r="4156" spans="9:11" hidden="1" x14ac:dyDescent="0.25">
      <c r="I4156" s="32" t="s">
        <v>5605</v>
      </c>
      <c r="J4156" s="49"/>
      <c r="K4156" t="e">
        <f t="shared" si="64"/>
        <v>#N/A</v>
      </c>
    </row>
    <row r="4157" spans="9:11" hidden="1" x14ac:dyDescent="0.25">
      <c r="I4157" s="32" t="s">
        <v>5607</v>
      </c>
      <c r="J4157" s="49"/>
      <c r="K4157" t="e">
        <f t="shared" si="64"/>
        <v>#N/A</v>
      </c>
    </row>
    <row r="4158" spans="9:11" hidden="1" x14ac:dyDescent="0.25">
      <c r="I4158" s="32" t="s">
        <v>5609</v>
      </c>
      <c r="J4158" s="49"/>
      <c r="K4158" t="e">
        <f t="shared" si="64"/>
        <v>#N/A</v>
      </c>
    </row>
    <row r="4159" spans="9:11" hidden="1" x14ac:dyDescent="0.25">
      <c r="I4159" s="32" t="s">
        <v>5611</v>
      </c>
      <c r="J4159" s="49"/>
      <c r="K4159" t="e">
        <f t="shared" si="64"/>
        <v>#N/A</v>
      </c>
    </row>
    <row r="4160" spans="9:11" hidden="1" x14ac:dyDescent="0.25">
      <c r="I4160" s="32" t="s">
        <v>5613</v>
      </c>
      <c r="J4160" s="49"/>
      <c r="K4160" t="e">
        <f t="shared" si="64"/>
        <v>#N/A</v>
      </c>
    </row>
    <row r="4161" spans="9:11" hidden="1" x14ac:dyDescent="0.25">
      <c r="I4161" s="32" t="s">
        <v>5615</v>
      </c>
      <c r="J4161" s="49"/>
      <c r="K4161" t="e">
        <f t="shared" si="64"/>
        <v>#N/A</v>
      </c>
    </row>
    <row r="4162" spans="9:11" hidden="1" x14ac:dyDescent="0.25">
      <c r="I4162" s="32" t="s">
        <v>5617</v>
      </c>
      <c r="J4162" s="49"/>
      <c r="K4162" t="e">
        <f t="shared" si="64"/>
        <v>#N/A</v>
      </c>
    </row>
    <row r="4163" spans="9:11" hidden="1" x14ac:dyDescent="0.25">
      <c r="I4163" s="32" t="s">
        <v>5619</v>
      </c>
      <c r="J4163" s="49"/>
      <c r="K4163" t="e">
        <f t="shared" si="64"/>
        <v>#N/A</v>
      </c>
    </row>
    <row r="4164" spans="9:11" hidden="1" x14ac:dyDescent="0.25">
      <c r="I4164" s="32" t="s">
        <v>5621</v>
      </c>
      <c r="J4164" s="49"/>
      <c r="K4164" t="e">
        <f t="shared" si="64"/>
        <v>#N/A</v>
      </c>
    </row>
    <row r="4165" spans="9:11" hidden="1" x14ac:dyDescent="0.25">
      <c r="I4165" s="32" t="s">
        <v>5623</v>
      </c>
      <c r="J4165" s="49"/>
      <c r="K4165" t="e">
        <f t="shared" si="64"/>
        <v>#N/A</v>
      </c>
    </row>
    <row r="4166" spans="9:11" hidden="1" x14ac:dyDescent="0.25">
      <c r="I4166" s="32" t="s">
        <v>5625</v>
      </c>
      <c r="J4166" s="49"/>
      <c r="K4166" t="e">
        <f t="shared" ref="K4166:K4229" si="65">VLOOKUP(I4166,$E$4:$F$3113,1,FALSE)</f>
        <v>#N/A</v>
      </c>
    </row>
    <row r="4167" spans="9:11" hidden="1" x14ac:dyDescent="0.25">
      <c r="I4167" s="32" t="s">
        <v>5627</v>
      </c>
      <c r="J4167" s="49"/>
      <c r="K4167" t="e">
        <f t="shared" si="65"/>
        <v>#N/A</v>
      </c>
    </row>
    <row r="4168" spans="9:11" hidden="1" x14ac:dyDescent="0.25">
      <c r="I4168" s="32" t="s">
        <v>5629</v>
      </c>
      <c r="J4168" s="49"/>
      <c r="K4168" t="e">
        <f t="shared" si="65"/>
        <v>#N/A</v>
      </c>
    </row>
    <row r="4169" spans="9:11" hidden="1" x14ac:dyDescent="0.25">
      <c r="I4169" s="32" t="s">
        <v>5631</v>
      </c>
      <c r="J4169" s="49"/>
      <c r="K4169" t="e">
        <f t="shared" si="65"/>
        <v>#N/A</v>
      </c>
    </row>
    <row r="4170" spans="9:11" hidden="1" x14ac:dyDescent="0.25">
      <c r="I4170" s="32" t="s">
        <v>5633</v>
      </c>
      <c r="J4170" s="49"/>
      <c r="K4170" t="e">
        <f t="shared" si="65"/>
        <v>#N/A</v>
      </c>
    </row>
    <row r="4171" spans="9:11" hidden="1" x14ac:dyDescent="0.25">
      <c r="I4171" s="32" t="s">
        <v>5635</v>
      </c>
      <c r="J4171" s="49"/>
      <c r="K4171" t="e">
        <f t="shared" si="65"/>
        <v>#N/A</v>
      </c>
    </row>
    <row r="4172" spans="9:11" hidden="1" x14ac:dyDescent="0.25">
      <c r="I4172" s="32" t="s">
        <v>5637</v>
      </c>
      <c r="J4172" s="49"/>
      <c r="K4172" t="e">
        <f t="shared" si="65"/>
        <v>#N/A</v>
      </c>
    </row>
    <row r="4173" spans="9:11" hidden="1" x14ac:dyDescent="0.25">
      <c r="I4173" s="32" t="s">
        <v>5639</v>
      </c>
      <c r="J4173" s="49"/>
      <c r="K4173" t="e">
        <f t="shared" si="65"/>
        <v>#N/A</v>
      </c>
    </row>
    <row r="4174" spans="9:11" hidden="1" x14ac:dyDescent="0.25">
      <c r="I4174" s="32" t="s">
        <v>5641</v>
      </c>
      <c r="J4174" s="49"/>
      <c r="K4174" t="e">
        <f t="shared" si="65"/>
        <v>#N/A</v>
      </c>
    </row>
    <row r="4175" spans="9:11" hidden="1" x14ac:dyDescent="0.25">
      <c r="I4175" s="32" t="s">
        <v>5643</v>
      </c>
      <c r="J4175" s="49"/>
      <c r="K4175" t="e">
        <f t="shared" si="65"/>
        <v>#N/A</v>
      </c>
    </row>
    <row r="4176" spans="9:11" hidden="1" x14ac:dyDescent="0.25">
      <c r="I4176" s="32" t="s">
        <v>5645</v>
      </c>
      <c r="J4176" s="49"/>
      <c r="K4176" t="e">
        <f t="shared" si="65"/>
        <v>#N/A</v>
      </c>
    </row>
    <row r="4177" spans="9:11" hidden="1" x14ac:dyDescent="0.25">
      <c r="I4177" s="32" t="s">
        <v>5647</v>
      </c>
      <c r="J4177" s="49"/>
      <c r="K4177" t="e">
        <f t="shared" si="65"/>
        <v>#N/A</v>
      </c>
    </row>
    <row r="4178" spans="9:11" hidden="1" x14ac:dyDescent="0.25">
      <c r="I4178" s="32" t="s">
        <v>5649</v>
      </c>
      <c r="J4178" s="49"/>
      <c r="K4178" t="e">
        <f t="shared" si="65"/>
        <v>#N/A</v>
      </c>
    </row>
    <row r="4179" spans="9:11" hidden="1" x14ac:dyDescent="0.25">
      <c r="I4179" s="32" t="s">
        <v>5651</v>
      </c>
      <c r="J4179" s="49"/>
      <c r="K4179" t="e">
        <f t="shared" si="65"/>
        <v>#N/A</v>
      </c>
    </row>
    <row r="4180" spans="9:11" hidden="1" x14ac:dyDescent="0.25">
      <c r="I4180" s="32" t="s">
        <v>5653</v>
      </c>
      <c r="J4180" s="49"/>
      <c r="K4180" t="e">
        <f t="shared" si="65"/>
        <v>#N/A</v>
      </c>
    </row>
    <row r="4181" spans="9:11" hidden="1" x14ac:dyDescent="0.25">
      <c r="I4181" s="32" t="s">
        <v>5655</v>
      </c>
      <c r="J4181" s="49"/>
      <c r="K4181" t="e">
        <f t="shared" si="65"/>
        <v>#N/A</v>
      </c>
    </row>
    <row r="4182" spans="9:11" hidden="1" x14ac:dyDescent="0.25">
      <c r="I4182" s="32" t="s">
        <v>5657</v>
      </c>
      <c r="J4182" s="49"/>
      <c r="K4182" t="e">
        <f t="shared" si="65"/>
        <v>#N/A</v>
      </c>
    </row>
    <row r="4183" spans="9:11" hidden="1" x14ac:dyDescent="0.25">
      <c r="I4183" s="32" t="s">
        <v>5659</v>
      </c>
      <c r="J4183" s="49"/>
      <c r="K4183" t="e">
        <f t="shared" si="65"/>
        <v>#N/A</v>
      </c>
    </row>
    <row r="4184" spans="9:11" hidden="1" x14ac:dyDescent="0.25">
      <c r="I4184" s="32" t="s">
        <v>5661</v>
      </c>
      <c r="J4184" s="49"/>
      <c r="K4184" t="e">
        <f t="shared" si="65"/>
        <v>#N/A</v>
      </c>
    </row>
    <row r="4185" spans="9:11" hidden="1" x14ac:dyDescent="0.25">
      <c r="I4185" s="32" t="s">
        <v>5663</v>
      </c>
      <c r="J4185" s="49"/>
      <c r="K4185" t="e">
        <f t="shared" si="65"/>
        <v>#N/A</v>
      </c>
    </row>
    <row r="4186" spans="9:11" hidden="1" x14ac:dyDescent="0.25">
      <c r="I4186" s="32" t="s">
        <v>5665</v>
      </c>
      <c r="J4186" s="49"/>
      <c r="K4186" t="e">
        <f t="shared" si="65"/>
        <v>#N/A</v>
      </c>
    </row>
    <row r="4187" spans="9:11" hidden="1" x14ac:dyDescent="0.25">
      <c r="I4187" s="32" t="s">
        <v>5667</v>
      </c>
      <c r="J4187" s="49"/>
      <c r="K4187" t="e">
        <f t="shared" si="65"/>
        <v>#N/A</v>
      </c>
    </row>
    <row r="4188" spans="9:11" hidden="1" x14ac:dyDescent="0.25">
      <c r="I4188" s="32" t="s">
        <v>5669</v>
      </c>
      <c r="J4188" s="49"/>
      <c r="K4188" t="e">
        <f t="shared" si="65"/>
        <v>#N/A</v>
      </c>
    </row>
    <row r="4189" spans="9:11" hidden="1" x14ac:dyDescent="0.25">
      <c r="I4189" s="32" t="s">
        <v>5671</v>
      </c>
      <c r="J4189" s="49"/>
      <c r="K4189" t="e">
        <f t="shared" si="65"/>
        <v>#N/A</v>
      </c>
    </row>
    <row r="4190" spans="9:11" hidden="1" x14ac:dyDescent="0.25">
      <c r="I4190" s="32" t="s">
        <v>5673</v>
      </c>
      <c r="J4190" s="49"/>
      <c r="K4190" t="e">
        <f t="shared" si="65"/>
        <v>#N/A</v>
      </c>
    </row>
    <row r="4191" spans="9:11" hidden="1" x14ac:dyDescent="0.25">
      <c r="I4191" s="32" t="s">
        <v>5675</v>
      </c>
      <c r="J4191" s="49"/>
      <c r="K4191" t="e">
        <f t="shared" si="65"/>
        <v>#N/A</v>
      </c>
    </row>
    <row r="4192" spans="9:11" hidden="1" x14ac:dyDescent="0.25">
      <c r="I4192" s="32" t="s">
        <v>5677</v>
      </c>
      <c r="J4192" s="49"/>
      <c r="K4192" t="e">
        <f t="shared" si="65"/>
        <v>#N/A</v>
      </c>
    </row>
    <row r="4193" spans="9:11" hidden="1" x14ac:dyDescent="0.25">
      <c r="I4193" s="32" t="s">
        <v>5679</v>
      </c>
      <c r="J4193" s="49"/>
      <c r="K4193" t="e">
        <f t="shared" si="65"/>
        <v>#N/A</v>
      </c>
    </row>
    <row r="4194" spans="9:11" hidden="1" x14ac:dyDescent="0.25">
      <c r="I4194" s="32" t="s">
        <v>5681</v>
      </c>
      <c r="J4194" s="49"/>
      <c r="K4194" t="e">
        <f t="shared" si="65"/>
        <v>#N/A</v>
      </c>
    </row>
    <row r="4195" spans="9:11" hidden="1" x14ac:dyDescent="0.25">
      <c r="I4195" s="32" t="s">
        <v>5683</v>
      </c>
      <c r="J4195" s="49"/>
      <c r="K4195" t="e">
        <f t="shared" si="65"/>
        <v>#N/A</v>
      </c>
    </row>
    <row r="4196" spans="9:11" hidden="1" x14ac:dyDescent="0.25">
      <c r="I4196" s="32" t="s">
        <v>5685</v>
      </c>
      <c r="J4196" s="49"/>
      <c r="K4196" t="e">
        <f t="shared" si="65"/>
        <v>#N/A</v>
      </c>
    </row>
    <row r="4197" spans="9:11" hidden="1" x14ac:dyDescent="0.25">
      <c r="I4197" s="32" t="s">
        <v>5687</v>
      </c>
      <c r="J4197" s="49"/>
      <c r="K4197" t="e">
        <f t="shared" si="65"/>
        <v>#N/A</v>
      </c>
    </row>
    <row r="4198" spans="9:11" hidden="1" x14ac:dyDescent="0.25">
      <c r="I4198" s="32" t="s">
        <v>5689</v>
      </c>
      <c r="J4198" s="49"/>
      <c r="K4198" t="e">
        <f t="shared" si="65"/>
        <v>#N/A</v>
      </c>
    </row>
    <row r="4199" spans="9:11" hidden="1" x14ac:dyDescent="0.25">
      <c r="I4199" s="32" t="s">
        <v>5691</v>
      </c>
      <c r="J4199" s="49"/>
      <c r="K4199" t="e">
        <f t="shared" si="65"/>
        <v>#N/A</v>
      </c>
    </row>
    <row r="4200" spans="9:11" hidden="1" x14ac:dyDescent="0.25">
      <c r="I4200" s="32" t="s">
        <v>5693</v>
      </c>
      <c r="J4200" s="49"/>
      <c r="K4200" t="e">
        <f t="shared" si="65"/>
        <v>#N/A</v>
      </c>
    </row>
    <row r="4201" spans="9:11" hidden="1" x14ac:dyDescent="0.25">
      <c r="I4201" s="32" t="s">
        <v>5695</v>
      </c>
      <c r="J4201" s="49"/>
      <c r="K4201" t="e">
        <f t="shared" si="65"/>
        <v>#N/A</v>
      </c>
    </row>
    <row r="4202" spans="9:11" hidden="1" x14ac:dyDescent="0.25">
      <c r="I4202" s="32" t="s">
        <v>5697</v>
      </c>
      <c r="J4202" s="49"/>
      <c r="K4202" t="e">
        <f t="shared" si="65"/>
        <v>#N/A</v>
      </c>
    </row>
    <row r="4203" spans="9:11" hidden="1" x14ac:dyDescent="0.25">
      <c r="I4203" s="32" t="s">
        <v>5699</v>
      </c>
      <c r="J4203" s="49"/>
      <c r="K4203" t="e">
        <f t="shared" si="65"/>
        <v>#N/A</v>
      </c>
    </row>
    <row r="4204" spans="9:11" hidden="1" x14ac:dyDescent="0.25">
      <c r="I4204" s="32" t="s">
        <v>5701</v>
      </c>
      <c r="J4204" s="49"/>
      <c r="K4204" t="e">
        <f t="shared" si="65"/>
        <v>#N/A</v>
      </c>
    </row>
    <row r="4205" spans="9:11" hidden="1" x14ac:dyDescent="0.25">
      <c r="I4205" s="32" t="s">
        <v>5703</v>
      </c>
      <c r="J4205" s="49"/>
      <c r="K4205" t="e">
        <f t="shared" si="65"/>
        <v>#N/A</v>
      </c>
    </row>
    <row r="4206" spans="9:11" hidden="1" x14ac:dyDescent="0.25">
      <c r="I4206" s="32" t="s">
        <v>5705</v>
      </c>
      <c r="J4206" s="49"/>
      <c r="K4206" t="e">
        <f t="shared" si="65"/>
        <v>#N/A</v>
      </c>
    </row>
    <row r="4207" spans="9:11" hidden="1" x14ac:dyDescent="0.25">
      <c r="I4207" s="26" t="s">
        <v>2903</v>
      </c>
      <c r="J4207" s="50"/>
      <c r="K4207" t="e">
        <f t="shared" si="65"/>
        <v>#N/A</v>
      </c>
    </row>
    <row r="4208" spans="9:11" hidden="1" x14ac:dyDescent="0.25">
      <c r="I4208" s="32" t="s">
        <v>5707</v>
      </c>
      <c r="J4208" s="49"/>
      <c r="K4208" t="e">
        <f t="shared" si="65"/>
        <v>#N/A</v>
      </c>
    </row>
    <row r="4209" spans="9:11" hidden="1" x14ac:dyDescent="0.25">
      <c r="I4209" s="32" t="s">
        <v>5709</v>
      </c>
      <c r="J4209" s="49"/>
      <c r="K4209" t="e">
        <f t="shared" si="65"/>
        <v>#N/A</v>
      </c>
    </row>
    <row r="4210" spans="9:11" hidden="1" x14ac:dyDescent="0.25">
      <c r="I4210" s="32" t="s">
        <v>5711</v>
      </c>
      <c r="J4210" s="49"/>
      <c r="K4210" t="e">
        <f t="shared" si="65"/>
        <v>#N/A</v>
      </c>
    </row>
    <row r="4211" spans="9:11" hidden="1" x14ac:dyDescent="0.25">
      <c r="I4211" s="32" t="s">
        <v>5713</v>
      </c>
      <c r="J4211" s="49"/>
      <c r="K4211" t="e">
        <f t="shared" si="65"/>
        <v>#N/A</v>
      </c>
    </row>
    <row r="4212" spans="9:11" hidden="1" x14ac:dyDescent="0.25">
      <c r="I4212" s="32" t="s">
        <v>5715</v>
      </c>
      <c r="J4212" s="49"/>
      <c r="K4212" t="e">
        <f t="shared" si="65"/>
        <v>#N/A</v>
      </c>
    </row>
    <row r="4213" spans="9:11" hidden="1" x14ac:dyDescent="0.25">
      <c r="I4213" s="32" t="s">
        <v>5717</v>
      </c>
      <c r="J4213" s="49"/>
      <c r="K4213" t="e">
        <f t="shared" si="65"/>
        <v>#N/A</v>
      </c>
    </row>
    <row r="4214" spans="9:11" hidden="1" x14ac:dyDescent="0.25">
      <c r="I4214" s="32" t="s">
        <v>5719</v>
      </c>
      <c r="J4214" s="49"/>
      <c r="K4214" t="e">
        <f t="shared" si="65"/>
        <v>#N/A</v>
      </c>
    </row>
    <row r="4215" spans="9:11" hidden="1" x14ac:dyDescent="0.25">
      <c r="I4215" s="32" t="s">
        <v>5721</v>
      </c>
      <c r="J4215" s="49"/>
      <c r="K4215" t="e">
        <f t="shared" si="65"/>
        <v>#N/A</v>
      </c>
    </row>
    <row r="4216" spans="9:11" hidden="1" x14ac:dyDescent="0.25">
      <c r="I4216" s="26" t="s">
        <v>2904</v>
      </c>
      <c r="J4216" s="50"/>
      <c r="K4216" t="e">
        <f t="shared" si="65"/>
        <v>#N/A</v>
      </c>
    </row>
    <row r="4217" spans="9:11" hidden="1" x14ac:dyDescent="0.25">
      <c r="I4217" s="32" t="s">
        <v>5723</v>
      </c>
      <c r="J4217" s="49"/>
      <c r="K4217" t="e">
        <f t="shared" si="65"/>
        <v>#N/A</v>
      </c>
    </row>
    <row r="4218" spans="9:11" hidden="1" x14ac:dyDescent="0.25">
      <c r="I4218" s="32" t="s">
        <v>5725</v>
      </c>
      <c r="J4218" s="49"/>
      <c r="K4218" t="e">
        <f t="shared" si="65"/>
        <v>#N/A</v>
      </c>
    </row>
    <row r="4219" spans="9:11" hidden="1" x14ac:dyDescent="0.25">
      <c r="I4219" s="32" t="s">
        <v>5727</v>
      </c>
      <c r="J4219" s="49"/>
      <c r="K4219" t="e">
        <f t="shared" si="65"/>
        <v>#N/A</v>
      </c>
    </row>
    <row r="4220" spans="9:11" hidden="1" x14ac:dyDescent="0.25">
      <c r="I4220" s="32" t="s">
        <v>5729</v>
      </c>
      <c r="J4220" s="49"/>
      <c r="K4220" t="e">
        <f t="shared" si="65"/>
        <v>#N/A</v>
      </c>
    </row>
    <row r="4221" spans="9:11" hidden="1" x14ac:dyDescent="0.25">
      <c r="I4221" s="32" t="s">
        <v>5731</v>
      </c>
      <c r="J4221" s="49"/>
      <c r="K4221" t="e">
        <f t="shared" si="65"/>
        <v>#N/A</v>
      </c>
    </row>
    <row r="4222" spans="9:11" hidden="1" x14ac:dyDescent="0.25">
      <c r="I4222" s="32" t="s">
        <v>5733</v>
      </c>
      <c r="J4222" s="49"/>
      <c r="K4222" t="e">
        <f t="shared" si="65"/>
        <v>#N/A</v>
      </c>
    </row>
    <row r="4223" spans="9:11" hidden="1" x14ac:dyDescent="0.25">
      <c r="I4223" s="32" t="s">
        <v>5735</v>
      </c>
      <c r="J4223" s="49"/>
      <c r="K4223" t="e">
        <f t="shared" si="65"/>
        <v>#N/A</v>
      </c>
    </row>
    <row r="4224" spans="9:11" hidden="1" x14ac:dyDescent="0.25">
      <c r="I4224" s="32" t="s">
        <v>5737</v>
      </c>
      <c r="J4224" s="49"/>
      <c r="K4224" t="e">
        <f t="shared" si="65"/>
        <v>#N/A</v>
      </c>
    </row>
    <row r="4225" spans="9:11" hidden="1" x14ac:dyDescent="0.25">
      <c r="I4225" s="32" t="s">
        <v>5739</v>
      </c>
      <c r="J4225" s="49"/>
      <c r="K4225" t="e">
        <f t="shared" si="65"/>
        <v>#N/A</v>
      </c>
    </row>
    <row r="4226" spans="9:11" hidden="1" x14ac:dyDescent="0.25">
      <c r="I4226" s="32" t="s">
        <v>5741</v>
      </c>
      <c r="J4226" s="49"/>
      <c r="K4226" t="e">
        <f t="shared" si="65"/>
        <v>#N/A</v>
      </c>
    </row>
    <row r="4227" spans="9:11" hidden="1" x14ac:dyDescent="0.25">
      <c r="I4227" s="32" t="s">
        <v>5743</v>
      </c>
      <c r="J4227" s="49"/>
      <c r="K4227" t="e">
        <f t="shared" si="65"/>
        <v>#N/A</v>
      </c>
    </row>
    <row r="4228" spans="9:11" hidden="1" x14ac:dyDescent="0.25">
      <c r="I4228" s="32" t="s">
        <v>5745</v>
      </c>
      <c r="J4228" s="49"/>
      <c r="K4228" t="e">
        <f t="shared" si="65"/>
        <v>#N/A</v>
      </c>
    </row>
    <row r="4229" spans="9:11" hidden="1" x14ac:dyDescent="0.25">
      <c r="I4229" s="32" t="s">
        <v>5747</v>
      </c>
      <c r="J4229" s="49"/>
      <c r="K4229" t="e">
        <f t="shared" si="65"/>
        <v>#N/A</v>
      </c>
    </row>
    <row r="4230" spans="9:11" hidden="1" x14ac:dyDescent="0.25">
      <c r="I4230" s="32" t="s">
        <v>5749</v>
      </c>
      <c r="J4230" s="49"/>
      <c r="K4230" t="e">
        <f t="shared" ref="K4230:K4293" si="66">VLOOKUP(I4230,$E$4:$F$3113,1,FALSE)</f>
        <v>#N/A</v>
      </c>
    </row>
    <row r="4231" spans="9:11" hidden="1" x14ac:dyDescent="0.25">
      <c r="I4231" s="32" t="s">
        <v>5751</v>
      </c>
      <c r="J4231" s="49"/>
      <c r="K4231" t="e">
        <f t="shared" si="66"/>
        <v>#N/A</v>
      </c>
    </row>
    <row r="4232" spans="9:11" hidden="1" x14ac:dyDescent="0.25">
      <c r="I4232" s="32" t="s">
        <v>5753</v>
      </c>
      <c r="J4232" s="49"/>
      <c r="K4232" t="e">
        <f t="shared" si="66"/>
        <v>#N/A</v>
      </c>
    </row>
    <row r="4233" spans="9:11" hidden="1" x14ac:dyDescent="0.25">
      <c r="I4233" s="32" t="s">
        <v>5755</v>
      </c>
      <c r="J4233" s="49"/>
      <c r="K4233" t="e">
        <f t="shared" si="66"/>
        <v>#N/A</v>
      </c>
    </row>
    <row r="4234" spans="9:11" hidden="1" x14ac:dyDescent="0.25">
      <c r="I4234" s="32" t="s">
        <v>5757</v>
      </c>
      <c r="J4234" s="49"/>
      <c r="K4234" t="e">
        <f t="shared" si="66"/>
        <v>#N/A</v>
      </c>
    </row>
    <row r="4235" spans="9:11" hidden="1" x14ac:dyDescent="0.25">
      <c r="I4235" s="32" t="s">
        <v>5759</v>
      </c>
      <c r="J4235" s="49"/>
      <c r="K4235" t="e">
        <f t="shared" si="66"/>
        <v>#N/A</v>
      </c>
    </row>
    <row r="4236" spans="9:11" hidden="1" x14ac:dyDescent="0.25">
      <c r="I4236" s="32" t="s">
        <v>5761</v>
      </c>
      <c r="J4236" s="49"/>
      <c r="K4236" t="e">
        <f t="shared" si="66"/>
        <v>#N/A</v>
      </c>
    </row>
    <row r="4237" spans="9:11" hidden="1" x14ac:dyDescent="0.25">
      <c r="I4237" s="32" t="s">
        <v>5763</v>
      </c>
      <c r="J4237" s="49"/>
      <c r="K4237" t="e">
        <f t="shared" si="66"/>
        <v>#N/A</v>
      </c>
    </row>
    <row r="4238" spans="9:11" hidden="1" x14ac:dyDescent="0.25">
      <c r="I4238" s="32" t="s">
        <v>5765</v>
      </c>
      <c r="J4238" s="49"/>
      <c r="K4238" t="e">
        <f t="shared" si="66"/>
        <v>#N/A</v>
      </c>
    </row>
    <row r="4239" spans="9:11" hidden="1" x14ac:dyDescent="0.25">
      <c r="I4239" s="32" t="s">
        <v>5767</v>
      </c>
      <c r="J4239" s="49"/>
      <c r="K4239" t="e">
        <f t="shared" si="66"/>
        <v>#N/A</v>
      </c>
    </row>
    <row r="4240" spans="9:11" hidden="1" x14ac:dyDescent="0.25">
      <c r="I4240" s="32" t="s">
        <v>5769</v>
      </c>
      <c r="J4240" s="49"/>
      <c r="K4240" t="e">
        <f t="shared" si="66"/>
        <v>#N/A</v>
      </c>
    </row>
    <row r="4241" spans="9:11" hidden="1" x14ac:dyDescent="0.25">
      <c r="I4241" s="32" t="s">
        <v>5771</v>
      </c>
      <c r="J4241" s="49"/>
      <c r="K4241" t="e">
        <f t="shared" si="66"/>
        <v>#N/A</v>
      </c>
    </row>
    <row r="4242" spans="9:11" hidden="1" x14ac:dyDescent="0.25">
      <c r="I4242" s="32" t="s">
        <v>5773</v>
      </c>
      <c r="J4242" s="49"/>
      <c r="K4242" t="e">
        <f t="shared" si="66"/>
        <v>#N/A</v>
      </c>
    </row>
    <row r="4243" spans="9:11" hidden="1" x14ac:dyDescent="0.25">
      <c r="I4243" s="32" t="s">
        <v>5775</v>
      </c>
      <c r="J4243" s="49"/>
      <c r="K4243" t="e">
        <f t="shared" si="66"/>
        <v>#N/A</v>
      </c>
    </row>
    <row r="4244" spans="9:11" hidden="1" x14ac:dyDescent="0.25">
      <c r="I4244" s="32" t="s">
        <v>5777</v>
      </c>
      <c r="J4244" s="49"/>
      <c r="K4244" t="e">
        <f t="shared" si="66"/>
        <v>#N/A</v>
      </c>
    </row>
    <row r="4245" spans="9:11" hidden="1" x14ac:dyDescent="0.25">
      <c r="I4245" s="32" t="s">
        <v>5779</v>
      </c>
      <c r="J4245" s="49"/>
      <c r="K4245" t="e">
        <f t="shared" si="66"/>
        <v>#N/A</v>
      </c>
    </row>
    <row r="4246" spans="9:11" hidden="1" x14ac:dyDescent="0.25">
      <c r="I4246" s="32" t="s">
        <v>5781</v>
      </c>
      <c r="J4246" s="49"/>
      <c r="K4246" t="e">
        <f t="shared" si="66"/>
        <v>#N/A</v>
      </c>
    </row>
    <row r="4247" spans="9:11" hidden="1" x14ac:dyDescent="0.25">
      <c r="I4247" s="32" t="s">
        <v>5783</v>
      </c>
      <c r="J4247" s="49"/>
      <c r="K4247" t="e">
        <f t="shared" si="66"/>
        <v>#N/A</v>
      </c>
    </row>
    <row r="4248" spans="9:11" hidden="1" x14ac:dyDescent="0.25">
      <c r="I4248" s="32" t="s">
        <v>5785</v>
      </c>
      <c r="J4248" s="49"/>
      <c r="K4248" t="e">
        <f t="shared" si="66"/>
        <v>#N/A</v>
      </c>
    </row>
    <row r="4249" spans="9:11" hidden="1" x14ac:dyDescent="0.25">
      <c r="I4249" s="32" t="s">
        <v>5787</v>
      </c>
      <c r="J4249" s="49"/>
      <c r="K4249" t="e">
        <f t="shared" si="66"/>
        <v>#N/A</v>
      </c>
    </row>
    <row r="4250" spans="9:11" hidden="1" x14ac:dyDescent="0.25">
      <c r="I4250" s="32" t="s">
        <v>5789</v>
      </c>
      <c r="J4250" s="49"/>
      <c r="K4250" t="e">
        <f t="shared" si="66"/>
        <v>#N/A</v>
      </c>
    </row>
    <row r="4251" spans="9:11" hidden="1" x14ac:dyDescent="0.25">
      <c r="I4251" s="32" t="s">
        <v>5791</v>
      </c>
      <c r="J4251" s="49"/>
      <c r="K4251" t="e">
        <f t="shared" si="66"/>
        <v>#N/A</v>
      </c>
    </row>
    <row r="4252" spans="9:11" hidden="1" x14ac:dyDescent="0.25">
      <c r="I4252" s="32" t="s">
        <v>5793</v>
      </c>
      <c r="J4252" s="49"/>
      <c r="K4252" t="e">
        <f t="shared" si="66"/>
        <v>#N/A</v>
      </c>
    </row>
    <row r="4253" spans="9:11" hidden="1" x14ac:dyDescent="0.25">
      <c r="I4253" s="32" t="s">
        <v>5795</v>
      </c>
      <c r="J4253" s="49"/>
      <c r="K4253" t="e">
        <f t="shared" si="66"/>
        <v>#N/A</v>
      </c>
    </row>
    <row r="4254" spans="9:11" hidden="1" x14ac:dyDescent="0.25">
      <c r="I4254" s="32" t="s">
        <v>5797</v>
      </c>
      <c r="J4254" s="49"/>
      <c r="K4254" t="e">
        <f t="shared" si="66"/>
        <v>#N/A</v>
      </c>
    </row>
    <row r="4255" spans="9:11" hidden="1" x14ac:dyDescent="0.25">
      <c r="I4255" s="32" t="s">
        <v>5799</v>
      </c>
      <c r="J4255" s="49"/>
      <c r="K4255" t="e">
        <f t="shared" si="66"/>
        <v>#N/A</v>
      </c>
    </row>
    <row r="4256" spans="9:11" hidden="1" x14ac:dyDescent="0.25">
      <c r="I4256" s="32" t="s">
        <v>5801</v>
      </c>
      <c r="J4256" s="49"/>
      <c r="K4256" t="e">
        <f t="shared" si="66"/>
        <v>#N/A</v>
      </c>
    </row>
    <row r="4257" spans="9:11" hidden="1" x14ac:dyDescent="0.25">
      <c r="I4257" s="32" t="s">
        <v>5803</v>
      </c>
      <c r="J4257" s="49"/>
      <c r="K4257" t="e">
        <f t="shared" si="66"/>
        <v>#N/A</v>
      </c>
    </row>
    <row r="4258" spans="9:11" hidden="1" x14ac:dyDescent="0.25">
      <c r="I4258" s="32" t="s">
        <v>5805</v>
      </c>
      <c r="J4258" s="49"/>
      <c r="K4258" t="e">
        <f t="shared" si="66"/>
        <v>#N/A</v>
      </c>
    </row>
    <row r="4259" spans="9:11" hidden="1" x14ac:dyDescent="0.25">
      <c r="I4259" s="32" t="s">
        <v>5807</v>
      </c>
      <c r="J4259" s="49"/>
      <c r="K4259" t="e">
        <f t="shared" si="66"/>
        <v>#N/A</v>
      </c>
    </row>
    <row r="4260" spans="9:11" hidden="1" x14ac:dyDescent="0.25">
      <c r="I4260" s="32" t="s">
        <v>5809</v>
      </c>
      <c r="J4260" s="49"/>
      <c r="K4260" t="e">
        <f t="shared" si="66"/>
        <v>#N/A</v>
      </c>
    </row>
    <row r="4261" spans="9:11" hidden="1" x14ac:dyDescent="0.25">
      <c r="I4261" s="32" t="s">
        <v>5811</v>
      </c>
      <c r="J4261" s="49"/>
      <c r="K4261" t="e">
        <f t="shared" si="66"/>
        <v>#N/A</v>
      </c>
    </row>
    <row r="4262" spans="9:11" hidden="1" x14ac:dyDescent="0.25">
      <c r="I4262" s="32" t="s">
        <v>5813</v>
      </c>
      <c r="J4262" s="49"/>
      <c r="K4262" t="e">
        <f t="shared" si="66"/>
        <v>#N/A</v>
      </c>
    </row>
    <row r="4263" spans="9:11" hidden="1" x14ac:dyDescent="0.25">
      <c r="I4263" s="32" t="s">
        <v>5815</v>
      </c>
      <c r="J4263" s="49"/>
      <c r="K4263" t="e">
        <f t="shared" si="66"/>
        <v>#N/A</v>
      </c>
    </row>
    <row r="4264" spans="9:11" hidden="1" x14ac:dyDescent="0.25">
      <c r="I4264" s="32" t="s">
        <v>5817</v>
      </c>
      <c r="J4264" s="49"/>
      <c r="K4264" t="e">
        <f t="shared" si="66"/>
        <v>#N/A</v>
      </c>
    </row>
    <row r="4265" spans="9:11" hidden="1" x14ac:dyDescent="0.25">
      <c r="I4265" s="32" t="s">
        <v>5819</v>
      </c>
      <c r="J4265" s="49"/>
      <c r="K4265" t="e">
        <f t="shared" si="66"/>
        <v>#N/A</v>
      </c>
    </row>
    <row r="4266" spans="9:11" hidden="1" x14ac:dyDescent="0.25">
      <c r="I4266" s="32" t="s">
        <v>5821</v>
      </c>
      <c r="J4266" s="49"/>
      <c r="K4266" t="e">
        <f t="shared" si="66"/>
        <v>#N/A</v>
      </c>
    </row>
    <row r="4267" spans="9:11" hidden="1" x14ac:dyDescent="0.25">
      <c r="I4267" s="32" t="s">
        <v>5823</v>
      </c>
      <c r="J4267" s="49"/>
      <c r="K4267" t="e">
        <f t="shared" si="66"/>
        <v>#N/A</v>
      </c>
    </row>
    <row r="4268" spans="9:11" hidden="1" x14ac:dyDescent="0.25">
      <c r="I4268" s="32" t="s">
        <v>5825</v>
      </c>
      <c r="J4268" s="49"/>
      <c r="K4268" t="e">
        <f t="shared" si="66"/>
        <v>#N/A</v>
      </c>
    </row>
    <row r="4269" spans="9:11" hidden="1" x14ac:dyDescent="0.25">
      <c r="I4269" s="32" t="s">
        <v>5827</v>
      </c>
      <c r="J4269" s="49"/>
      <c r="K4269" t="e">
        <f t="shared" si="66"/>
        <v>#N/A</v>
      </c>
    </row>
    <row r="4270" spans="9:11" hidden="1" x14ac:dyDescent="0.25">
      <c r="I4270" s="32" t="s">
        <v>5829</v>
      </c>
      <c r="J4270" s="49"/>
      <c r="K4270" t="e">
        <f t="shared" si="66"/>
        <v>#N/A</v>
      </c>
    </row>
    <row r="4271" spans="9:11" hidden="1" x14ac:dyDescent="0.25">
      <c r="I4271" s="32" t="s">
        <v>5831</v>
      </c>
      <c r="J4271" s="49"/>
      <c r="K4271" t="e">
        <f t="shared" si="66"/>
        <v>#N/A</v>
      </c>
    </row>
    <row r="4272" spans="9:11" hidden="1" x14ac:dyDescent="0.25">
      <c r="I4272" s="32" t="s">
        <v>5833</v>
      </c>
      <c r="J4272" s="49"/>
      <c r="K4272" t="e">
        <f t="shared" si="66"/>
        <v>#N/A</v>
      </c>
    </row>
    <row r="4273" spans="9:11" hidden="1" x14ac:dyDescent="0.25">
      <c r="I4273" s="32" t="s">
        <v>5835</v>
      </c>
      <c r="J4273" s="49"/>
      <c r="K4273" t="e">
        <f t="shared" si="66"/>
        <v>#N/A</v>
      </c>
    </row>
    <row r="4274" spans="9:11" hidden="1" x14ac:dyDescent="0.25">
      <c r="I4274" s="32" t="s">
        <v>5837</v>
      </c>
      <c r="J4274" s="49"/>
      <c r="K4274" t="e">
        <f t="shared" si="66"/>
        <v>#N/A</v>
      </c>
    </row>
    <row r="4275" spans="9:11" hidden="1" x14ac:dyDescent="0.25">
      <c r="I4275" s="32" t="s">
        <v>5839</v>
      </c>
      <c r="J4275" s="49"/>
      <c r="K4275" t="e">
        <f t="shared" si="66"/>
        <v>#N/A</v>
      </c>
    </row>
    <row r="4276" spans="9:11" hidden="1" x14ac:dyDescent="0.25">
      <c r="I4276" s="32" t="s">
        <v>5841</v>
      </c>
      <c r="J4276" s="49"/>
      <c r="K4276" t="e">
        <f t="shared" si="66"/>
        <v>#N/A</v>
      </c>
    </row>
    <row r="4277" spans="9:11" hidden="1" x14ac:dyDescent="0.25">
      <c r="I4277" s="32" t="s">
        <v>5843</v>
      </c>
      <c r="J4277" s="49"/>
      <c r="K4277" t="e">
        <f t="shared" si="66"/>
        <v>#N/A</v>
      </c>
    </row>
    <row r="4278" spans="9:11" hidden="1" x14ac:dyDescent="0.25">
      <c r="I4278" s="32" t="s">
        <v>5845</v>
      </c>
      <c r="J4278" s="49"/>
      <c r="K4278" t="e">
        <f t="shared" si="66"/>
        <v>#N/A</v>
      </c>
    </row>
    <row r="4279" spans="9:11" hidden="1" x14ac:dyDescent="0.25">
      <c r="I4279" s="32" t="s">
        <v>5847</v>
      </c>
      <c r="J4279" s="49"/>
      <c r="K4279" t="e">
        <f t="shared" si="66"/>
        <v>#N/A</v>
      </c>
    </row>
    <row r="4280" spans="9:11" hidden="1" x14ac:dyDescent="0.25">
      <c r="I4280" s="32" t="s">
        <v>5849</v>
      </c>
      <c r="J4280" s="49"/>
      <c r="K4280" t="e">
        <f t="shared" si="66"/>
        <v>#N/A</v>
      </c>
    </row>
    <row r="4281" spans="9:11" hidden="1" x14ac:dyDescent="0.25">
      <c r="I4281" s="32" t="s">
        <v>5851</v>
      </c>
      <c r="J4281" s="49"/>
      <c r="K4281" t="e">
        <f t="shared" si="66"/>
        <v>#N/A</v>
      </c>
    </row>
    <row r="4282" spans="9:11" hidden="1" x14ac:dyDescent="0.25">
      <c r="I4282" s="32" t="s">
        <v>5853</v>
      </c>
      <c r="J4282" s="49"/>
      <c r="K4282" t="e">
        <f t="shared" si="66"/>
        <v>#N/A</v>
      </c>
    </row>
    <row r="4283" spans="9:11" hidden="1" x14ac:dyDescent="0.25">
      <c r="I4283" s="32" t="s">
        <v>5855</v>
      </c>
      <c r="J4283" s="49"/>
      <c r="K4283" t="e">
        <f t="shared" si="66"/>
        <v>#N/A</v>
      </c>
    </row>
    <row r="4284" spans="9:11" hidden="1" x14ac:dyDescent="0.25">
      <c r="I4284" s="32" t="s">
        <v>5857</v>
      </c>
      <c r="J4284" s="49"/>
      <c r="K4284" t="e">
        <f t="shared" si="66"/>
        <v>#N/A</v>
      </c>
    </row>
    <row r="4285" spans="9:11" hidden="1" x14ac:dyDescent="0.25">
      <c r="I4285" s="32" t="s">
        <v>5859</v>
      </c>
      <c r="J4285" s="49"/>
      <c r="K4285" t="e">
        <f t="shared" si="66"/>
        <v>#N/A</v>
      </c>
    </row>
    <row r="4286" spans="9:11" hidden="1" x14ac:dyDescent="0.25">
      <c r="I4286" s="32" t="s">
        <v>5861</v>
      </c>
      <c r="J4286" s="49"/>
      <c r="K4286" t="e">
        <f t="shared" si="66"/>
        <v>#N/A</v>
      </c>
    </row>
    <row r="4287" spans="9:11" hidden="1" x14ac:dyDescent="0.25">
      <c r="I4287" s="32" t="s">
        <v>5863</v>
      </c>
      <c r="J4287" s="49"/>
      <c r="K4287" t="e">
        <f t="shared" si="66"/>
        <v>#N/A</v>
      </c>
    </row>
    <row r="4288" spans="9:11" hidden="1" x14ac:dyDescent="0.25">
      <c r="I4288" s="32" t="s">
        <v>5865</v>
      </c>
      <c r="J4288" s="49"/>
      <c r="K4288" t="e">
        <f t="shared" si="66"/>
        <v>#N/A</v>
      </c>
    </row>
    <row r="4289" spans="9:11" hidden="1" x14ac:dyDescent="0.25">
      <c r="I4289" s="32" t="s">
        <v>5867</v>
      </c>
      <c r="J4289" s="49"/>
      <c r="K4289" t="e">
        <f t="shared" si="66"/>
        <v>#N/A</v>
      </c>
    </row>
    <row r="4290" spans="9:11" hidden="1" x14ac:dyDescent="0.25">
      <c r="I4290" s="32" t="s">
        <v>5868</v>
      </c>
      <c r="J4290" s="49"/>
      <c r="K4290" t="e">
        <f t="shared" si="66"/>
        <v>#N/A</v>
      </c>
    </row>
    <row r="4291" spans="9:11" hidden="1" x14ac:dyDescent="0.25">
      <c r="I4291" s="32" t="s">
        <v>5870</v>
      </c>
      <c r="J4291" s="49"/>
      <c r="K4291" t="e">
        <f t="shared" si="66"/>
        <v>#N/A</v>
      </c>
    </row>
    <row r="4292" spans="9:11" hidden="1" x14ac:dyDescent="0.25">
      <c r="I4292" s="32" t="s">
        <v>5872</v>
      </c>
      <c r="J4292" s="49"/>
      <c r="K4292" t="e">
        <f t="shared" si="66"/>
        <v>#N/A</v>
      </c>
    </row>
    <row r="4293" spans="9:11" hidden="1" x14ac:dyDescent="0.25">
      <c r="I4293" s="32" t="s">
        <v>5874</v>
      </c>
      <c r="J4293" s="49"/>
      <c r="K4293" t="e">
        <f t="shared" si="66"/>
        <v>#N/A</v>
      </c>
    </row>
    <row r="4294" spans="9:11" hidden="1" x14ac:dyDescent="0.25">
      <c r="I4294" s="32" t="s">
        <v>5876</v>
      </c>
      <c r="J4294" s="49"/>
      <c r="K4294" t="e">
        <f t="shared" ref="K4294:K4357" si="67">VLOOKUP(I4294,$E$4:$F$3113,1,FALSE)</f>
        <v>#N/A</v>
      </c>
    </row>
    <row r="4295" spans="9:11" hidden="1" x14ac:dyDescent="0.25">
      <c r="I4295" s="32" t="s">
        <v>5878</v>
      </c>
      <c r="J4295" s="49"/>
      <c r="K4295" t="e">
        <f t="shared" si="67"/>
        <v>#N/A</v>
      </c>
    </row>
    <row r="4296" spans="9:11" hidden="1" x14ac:dyDescent="0.25">
      <c r="I4296" s="32" t="s">
        <v>5880</v>
      </c>
      <c r="J4296" s="49"/>
      <c r="K4296" t="e">
        <f t="shared" si="67"/>
        <v>#N/A</v>
      </c>
    </row>
    <row r="4297" spans="9:11" hidden="1" x14ac:dyDescent="0.25">
      <c r="I4297" s="32" t="s">
        <v>5882</v>
      </c>
      <c r="J4297" s="49"/>
      <c r="K4297" t="e">
        <f t="shared" si="67"/>
        <v>#N/A</v>
      </c>
    </row>
    <row r="4298" spans="9:11" hidden="1" x14ac:dyDescent="0.25">
      <c r="I4298" s="32" t="s">
        <v>5884</v>
      </c>
      <c r="J4298" s="49"/>
      <c r="K4298" t="e">
        <f t="shared" si="67"/>
        <v>#N/A</v>
      </c>
    </row>
    <row r="4299" spans="9:11" hidden="1" x14ac:dyDescent="0.25">
      <c r="I4299" s="32" t="s">
        <v>5886</v>
      </c>
      <c r="J4299" s="49"/>
      <c r="K4299" t="e">
        <f t="shared" si="67"/>
        <v>#N/A</v>
      </c>
    </row>
    <row r="4300" spans="9:11" hidden="1" x14ac:dyDescent="0.25">
      <c r="I4300" s="32" t="s">
        <v>5888</v>
      </c>
      <c r="J4300" s="49"/>
      <c r="K4300" t="e">
        <f t="shared" si="67"/>
        <v>#N/A</v>
      </c>
    </row>
    <row r="4301" spans="9:11" hidden="1" x14ac:dyDescent="0.25">
      <c r="I4301" s="32" t="s">
        <v>5890</v>
      </c>
      <c r="J4301" s="49"/>
      <c r="K4301" t="e">
        <f t="shared" si="67"/>
        <v>#N/A</v>
      </c>
    </row>
    <row r="4302" spans="9:11" hidden="1" x14ac:dyDescent="0.25">
      <c r="I4302" s="32" t="s">
        <v>5892</v>
      </c>
      <c r="J4302" s="49"/>
      <c r="K4302" t="e">
        <f t="shared" si="67"/>
        <v>#N/A</v>
      </c>
    </row>
    <row r="4303" spans="9:11" hidden="1" x14ac:dyDescent="0.25">
      <c r="I4303" s="32" t="s">
        <v>5894</v>
      </c>
      <c r="J4303" s="49"/>
      <c r="K4303" t="e">
        <f t="shared" si="67"/>
        <v>#N/A</v>
      </c>
    </row>
    <row r="4304" spans="9:11" hidden="1" x14ac:dyDescent="0.25">
      <c r="I4304" s="32" t="s">
        <v>5896</v>
      </c>
      <c r="J4304" s="49"/>
      <c r="K4304" t="e">
        <f t="shared" si="67"/>
        <v>#N/A</v>
      </c>
    </row>
    <row r="4305" spans="9:11" hidden="1" x14ac:dyDescent="0.25">
      <c r="I4305" s="32" t="s">
        <v>5898</v>
      </c>
      <c r="J4305" s="49"/>
      <c r="K4305" t="e">
        <f t="shared" si="67"/>
        <v>#N/A</v>
      </c>
    </row>
    <row r="4306" spans="9:11" hidden="1" x14ac:dyDescent="0.25">
      <c r="I4306" s="32" t="s">
        <v>5900</v>
      </c>
      <c r="J4306" s="49"/>
      <c r="K4306" t="e">
        <f t="shared" si="67"/>
        <v>#N/A</v>
      </c>
    </row>
    <row r="4307" spans="9:11" hidden="1" x14ac:dyDescent="0.25">
      <c r="I4307" s="32" t="s">
        <v>5902</v>
      </c>
      <c r="J4307" s="49"/>
      <c r="K4307" t="e">
        <f t="shared" si="67"/>
        <v>#N/A</v>
      </c>
    </row>
    <row r="4308" spans="9:11" hidden="1" x14ac:dyDescent="0.25">
      <c r="I4308" s="26" t="s">
        <v>2905</v>
      </c>
      <c r="J4308" s="50"/>
      <c r="K4308" t="e">
        <f t="shared" si="67"/>
        <v>#N/A</v>
      </c>
    </row>
    <row r="4309" spans="9:11" hidden="1" x14ac:dyDescent="0.25">
      <c r="I4309" s="32" t="s">
        <v>5904</v>
      </c>
      <c r="J4309" s="49"/>
      <c r="K4309" t="e">
        <f t="shared" si="67"/>
        <v>#N/A</v>
      </c>
    </row>
    <row r="4310" spans="9:11" hidden="1" x14ac:dyDescent="0.25">
      <c r="I4310" s="32" t="s">
        <v>5906</v>
      </c>
      <c r="J4310" s="49"/>
      <c r="K4310" t="e">
        <f t="shared" si="67"/>
        <v>#N/A</v>
      </c>
    </row>
    <row r="4311" spans="9:11" hidden="1" x14ac:dyDescent="0.25">
      <c r="I4311" s="32" t="s">
        <v>5908</v>
      </c>
      <c r="J4311" s="49"/>
      <c r="K4311" t="e">
        <f t="shared" si="67"/>
        <v>#N/A</v>
      </c>
    </row>
    <row r="4312" spans="9:11" hidden="1" x14ac:dyDescent="0.25">
      <c r="I4312" s="32" t="s">
        <v>5910</v>
      </c>
      <c r="J4312" s="49"/>
      <c r="K4312" t="e">
        <f t="shared" si="67"/>
        <v>#N/A</v>
      </c>
    </row>
    <row r="4313" spans="9:11" hidden="1" x14ac:dyDescent="0.25">
      <c r="I4313" s="32" t="s">
        <v>5912</v>
      </c>
      <c r="J4313" s="49"/>
      <c r="K4313" t="e">
        <f t="shared" si="67"/>
        <v>#N/A</v>
      </c>
    </row>
    <row r="4314" spans="9:11" hidden="1" x14ac:dyDescent="0.25">
      <c r="I4314" s="32" t="s">
        <v>5914</v>
      </c>
      <c r="J4314" s="49"/>
      <c r="K4314" t="e">
        <f t="shared" si="67"/>
        <v>#N/A</v>
      </c>
    </row>
    <row r="4315" spans="9:11" hidden="1" x14ac:dyDescent="0.25">
      <c r="I4315" s="32" t="s">
        <v>5916</v>
      </c>
      <c r="J4315" s="49"/>
      <c r="K4315" t="e">
        <f t="shared" si="67"/>
        <v>#N/A</v>
      </c>
    </row>
    <row r="4316" spans="9:11" hidden="1" x14ac:dyDescent="0.25">
      <c r="I4316" s="32" t="s">
        <v>5918</v>
      </c>
      <c r="J4316" s="49"/>
      <c r="K4316" t="e">
        <f t="shared" si="67"/>
        <v>#N/A</v>
      </c>
    </row>
    <row r="4317" spans="9:11" hidden="1" x14ac:dyDescent="0.25">
      <c r="I4317" s="32" t="s">
        <v>5920</v>
      </c>
      <c r="J4317" s="49"/>
      <c r="K4317" t="e">
        <f t="shared" si="67"/>
        <v>#N/A</v>
      </c>
    </row>
    <row r="4318" spans="9:11" hidden="1" x14ac:dyDescent="0.25">
      <c r="I4318" s="32" t="s">
        <v>5922</v>
      </c>
      <c r="J4318" s="49"/>
      <c r="K4318" t="e">
        <f t="shared" si="67"/>
        <v>#N/A</v>
      </c>
    </row>
    <row r="4319" spans="9:11" hidden="1" x14ac:dyDescent="0.25">
      <c r="I4319" s="32" t="s">
        <v>5924</v>
      </c>
      <c r="J4319" s="49"/>
      <c r="K4319" t="e">
        <f t="shared" si="67"/>
        <v>#N/A</v>
      </c>
    </row>
    <row r="4320" spans="9:11" hidden="1" x14ac:dyDescent="0.25">
      <c r="I4320" s="32" t="s">
        <v>5926</v>
      </c>
      <c r="J4320" s="49"/>
      <c r="K4320" t="e">
        <f t="shared" si="67"/>
        <v>#N/A</v>
      </c>
    </row>
    <row r="4321" spans="9:11" hidden="1" x14ac:dyDescent="0.25">
      <c r="I4321" s="32" t="s">
        <v>5928</v>
      </c>
      <c r="J4321" s="49"/>
      <c r="K4321" t="e">
        <f t="shared" si="67"/>
        <v>#N/A</v>
      </c>
    </row>
    <row r="4322" spans="9:11" hidden="1" x14ac:dyDescent="0.25">
      <c r="I4322" s="32" t="s">
        <v>5930</v>
      </c>
      <c r="J4322" s="49"/>
      <c r="K4322" t="e">
        <f t="shared" si="67"/>
        <v>#N/A</v>
      </c>
    </row>
    <row r="4323" spans="9:11" hidden="1" x14ac:dyDescent="0.25">
      <c r="I4323" s="32" t="s">
        <v>5932</v>
      </c>
      <c r="J4323" s="49"/>
      <c r="K4323" t="e">
        <f t="shared" si="67"/>
        <v>#N/A</v>
      </c>
    </row>
    <row r="4324" spans="9:11" hidden="1" x14ac:dyDescent="0.25">
      <c r="I4324" s="32" t="s">
        <v>5934</v>
      </c>
      <c r="J4324" s="49"/>
      <c r="K4324" t="e">
        <f t="shared" si="67"/>
        <v>#N/A</v>
      </c>
    </row>
    <row r="4325" spans="9:11" hidden="1" x14ac:dyDescent="0.25">
      <c r="I4325" s="32" t="s">
        <v>5936</v>
      </c>
      <c r="J4325" s="49"/>
      <c r="K4325" t="e">
        <f t="shared" si="67"/>
        <v>#N/A</v>
      </c>
    </row>
    <row r="4326" spans="9:11" hidden="1" x14ac:dyDescent="0.25">
      <c r="I4326" s="32" t="s">
        <v>5938</v>
      </c>
      <c r="J4326" s="49"/>
      <c r="K4326" t="e">
        <f t="shared" si="67"/>
        <v>#N/A</v>
      </c>
    </row>
    <row r="4327" spans="9:11" hidden="1" x14ac:dyDescent="0.25">
      <c r="I4327" s="32" t="s">
        <v>5940</v>
      </c>
      <c r="J4327" s="49"/>
      <c r="K4327" t="e">
        <f t="shared" si="67"/>
        <v>#N/A</v>
      </c>
    </row>
    <row r="4328" spans="9:11" hidden="1" x14ac:dyDescent="0.25">
      <c r="I4328" s="32" t="s">
        <v>5942</v>
      </c>
      <c r="J4328" s="49"/>
      <c r="K4328" t="e">
        <f t="shared" si="67"/>
        <v>#N/A</v>
      </c>
    </row>
    <row r="4329" spans="9:11" hidden="1" x14ac:dyDescent="0.25">
      <c r="I4329" s="32" t="s">
        <v>5944</v>
      </c>
      <c r="J4329" s="49"/>
      <c r="K4329" t="e">
        <f t="shared" si="67"/>
        <v>#N/A</v>
      </c>
    </row>
    <row r="4330" spans="9:11" hidden="1" x14ac:dyDescent="0.25">
      <c r="I4330" s="32" t="s">
        <v>5946</v>
      </c>
      <c r="J4330" s="49"/>
      <c r="K4330" t="e">
        <f t="shared" si="67"/>
        <v>#N/A</v>
      </c>
    </row>
    <row r="4331" spans="9:11" hidden="1" x14ac:dyDescent="0.25">
      <c r="I4331" s="32" t="s">
        <v>5948</v>
      </c>
      <c r="J4331" s="49"/>
      <c r="K4331" t="e">
        <f t="shared" si="67"/>
        <v>#N/A</v>
      </c>
    </row>
    <row r="4332" spans="9:11" hidden="1" x14ac:dyDescent="0.25">
      <c r="I4332" s="32" t="s">
        <v>5949</v>
      </c>
      <c r="J4332" s="49"/>
      <c r="K4332" t="e">
        <f t="shared" si="67"/>
        <v>#N/A</v>
      </c>
    </row>
    <row r="4333" spans="9:11" hidden="1" x14ac:dyDescent="0.25">
      <c r="I4333" s="32" t="s">
        <v>5951</v>
      </c>
      <c r="J4333" s="49"/>
      <c r="K4333" t="e">
        <f t="shared" si="67"/>
        <v>#N/A</v>
      </c>
    </row>
    <row r="4334" spans="9:11" hidden="1" x14ac:dyDescent="0.25">
      <c r="I4334" s="32" t="s">
        <v>5952</v>
      </c>
      <c r="J4334" s="49"/>
      <c r="K4334" t="e">
        <f t="shared" si="67"/>
        <v>#N/A</v>
      </c>
    </row>
    <row r="4335" spans="9:11" hidden="1" x14ac:dyDescent="0.25">
      <c r="I4335" s="32" t="s">
        <v>5954</v>
      </c>
      <c r="J4335" s="49"/>
      <c r="K4335" t="e">
        <f t="shared" si="67"/>
        <v>#N/A</v>
      </c>
    </row>
    <row r="4336" spans="9:11" hidden="1" x14ac:dyDescent="0.25">
      <c r="I4336" s="32" t="s">
        <v>5956</v>
      </c>
      <c r="J4336" s="49"/>
      <c r="K4336" t="e">
        <f t="shared" si="67"/>
        <v>#N/A</v>
      </c>
    </row>
    <row r="4337" spans="9:11" hidden="1" x14ac:dyDescent="0.25">
      <c r="I4337" s="32" t="s">
        <v>5958</v>
      </c>
      <c r="J4337" s="49"/>
      <c r="K4337" t="e">
        <f t="shared" si="67"/>
        <v>#N/A</v>
      </c>
    </row>
    <row r="4338" spans="9:11" hidden="1" x14ac:dyDescent="0.25">
      <c r="I4338" s="32" t="s">
        <v>5960</v>
      </c>
      <c r="J4338" s="49"/>
      <c r="K4338" t="e">
        <f t="shared" si="67"/>
        <v>#N/A</v>
      </c>
    </row>
    <row r="4339" spans="9:11" hidden="1" x14ac:dyDescent="0.25">
      <c r="I4339" s="32" t="s">
        <v>5962</v>
      </c>
      <c r="J4339" s="49"/>
      <c r="K4339" t="e">
        <f t="shared" si="67"/>
        <v>#N/A</v>
      </c>
    </row>
    <row r="4340" spans="9:11" hidden="1" x14ac:dyDescent="0.25">
      <c r="I4340" s="32" t="s">
        <v>5964</v>
      </c>
      <c r="J4340" s="49"/>
      <c r="K4340" t="e">
        <f t="shared" si="67"/>
        <v>#N/A</v>
      </c>
    </row>
    <row r="4341" spans="9:11" hidden="1" x14ac:dyDescent="0.25">
      <c r="I4341" s="32" t="s">
        <v>5966</v>
      </c>
      <c r="J4341" s="49"/>
      <c r="K4341" t="e">
        <f t="shared" si="67"/>
        <v>#N/A</v>
      </c>
    </row>
    <row r="4342" spans="9:11" hidden="1" x14ac:dyDescent="0.25">
      <c r="I4342" s="32" t="s">
        <v>5968</v>
      </c>
      <c r="J4342" s="49"/>
      <c r="K4342" t="e">
        <f t="shared" si="67"/>
        <v>#N/A</v>
      </c>
    </row>
    <row r="4343" spans="9:11" hidden="1" x14ac:dyDescent="0.25">
      <c r="I4343" s="32" t="s">
        <v>5970</v>
      </c>
      <c r="J4343" s="49"/>
      <c r="K4343" t="e">
        <f t="shared" si="67"/>
        <v>#N/A</v>
      </c>
    </row>
    <row r="4344" spans="9:11" hidden="1" x14ac:dyDescent="0.25">
      <c r="I4344" s="32" t="s">
        <v>5972</v>
      </c>
      <c r="J4344" s="49"/>
      <c r="K4344" t="e">
        <f t="shared" si="67"/>
        <v>#N/A</v>
      </c>
    </row>
    <row r="4345" spans="9:11" hidden="1" x14ac:dyDescent="0.25">
      <c r="I4345" s="32" t="s">
        <v>5974</v>
      </c>
      <c r="J4345" s="49"/>
      <c r="K4345" t="e">
        <f t="shared" si="67"/>
        <v>#N/A</v>
      </c>
    </row>
    <row r="4346" spans="9:11" hidden="1" x14ac:dyDescent="0.25">
      <c r="I4346" s="32" t="s">
        <v>5976</v>
      </c>
      <c r="J4346" s="49"/>
      <c r="K4346" t="e">
        <f t="shared" si="67"/>
        <v>#N/A</v>
      </c>
    </row>
    <row r="4347" spans="9:11" hidden="1" x14ac:dyDescent="0.25">
      <c r="I4347" s="32" t="s">
        <v>5978</v>
      </c>
      <c r="J4347" s="49"/>
      <c r="K4347" t="e">
        <f t="shared" si="67"/>
        <v>#N/A</v>
      </c>
    </row>
    <row r="4348" spans="9:11" hidden="1" x14ac:dyDescent="0.25">
      <c r="I4348" s="32" t="s">
        <v>5980</v>
      </c>
      <c r="J4348" s="49"/>
      <c r="K4348" t="e">
        <f t="shared" si="67"/>
        <v>#N/A</v>
      </c>
    </row>
    <row r="4349" spans="9:11" hidden="1" x14ac:dyDescent="0.25">
      <c r="I4349" s="32" t="s">
        <v>5982</v>
      </c>
      <c r="J4349" s="49"/>
      <c r="K4349" t="e">
        <f t="shared" si="67"/>
        <v>#N/A</v>
      </c>
    </row>
    <row r="4350" spans="9:11" hidden="1" x14ac:dyDescent="0.25">
      <c r="I4350" s="32" t="s">
        <v>5984</v>
      </c>
      <c r="J4350" s="49"/>
      <c r="K4350" t="e">
        <f t="shared" si="67"/>
        <v>#N/A</v>
      </c>
    </row>
    <row r="4351" spans="9:11" hidden="1" x14ac:dyDescent="0.25">
      <c r="I4351" s="32" t="s">
        <v>5986</v>
      </c>
      <c r="J4351" s="49"/>
      <c r="K4351" t="e">
        <f t="shared" si="67"/>
        <v>#N/A</v>
      </c>
    </row>
    <row r="4352" spans="9:11" hidden="1" x14ac:dyDescent="0.25">
      <c r="I4352" s="32" t="s">
        <v>5988</v>
      </c>
      <c r="J4352" s="49"/>
      <c r="K4352" t="e">
        <f t="shared" si="67"/>
        <v>#N/A</v>
      </c>
    </row>
    <row r="4353" spans="9:11" hidden="1" x14ac:dyDescent="0.25">
      <c r="I4353" s="32" t="s">
        <v>5990</v>
      </c>
      <c r="J4353" s="49"/>
      <c r="K4353" t="e">
        <f t="shared" si="67"/>
        <v>#N/A</v>
      </c>
    </row>
    <row r="4354" spans="9:11" hidden="1" x14ac:dyDescent="0.25">
      <c r="I4354" s="32" t="s">
        <v>5992</v>
      </c>
      <c r="J4354" s="49"/>
      <c r="K4354" t="e">
        <f t="shared" si="67"/>
        <v>#N/A</v>
      </c>
    </row>
    <row r="4355" spans="9:11" hidden="1" x14ac:dyDescent="0.25">
      <c r="I4355" s="32" t="s">
        <v>5994</v>
      </c>
      <c r="J4355" s="49"/>
      <c r="K4355" t="e">
        <f t="shared" si="67"/>
        <v>#N/A</v>
      </c>
    </row>
    <row r="4356" spans="9:11" hidden="1" x14ac:dyDescent="0.25">
      <c r="I4356" s="32" t="s">
        <v>5996</v>
      </c>
      <c r="J4356" s="49"/>
      <c r="K4356" t="e">
        <f t="shared" si="67"/>
        <v>#N/A</v>
      </c>
    </row>
    <row r="4357" spans="9:11" hidden="1" x14ac:dyDescent="0.25">
      <c r="I4357" s="32" t="s">
        <v>5998</v>
      </c>
      <c r="J4357" s="49"/>
      <c r="K4357" t="e">
        <f t="shared" si="67"/>
        <v>#N/A</v>
      </c>
    </row>
    <row r="4358" spans="9:11" hidden="1" x14ac:dyDescent="0.25">
      <c r="I4358" s="32" t="s">
        <v>6000</v>
      </c>
      <c r="J4358" s="49"/>
      <c r="K4358" t="e">
        <f t="shared" ref="K4358:K4421" si="68">VLOOKUP(I4358,$E$4:$F$3113,1,FALSE)</f>
        <v>#N/A</v>
      </c>
    </row>
    <row r="4359" spans="9:11" hidden="1" x14ac:dyDescent="0.25">
      <c r="I4359" s="26" t="s">
        <v>2907</v>
      </c>
      <c r="J4359" s="50"/>
      <c r="K4359" t="e">
        <f t="shared" si="68"/>
        <v>#N/A</v>
      </c>
    </row>
    <row r="4360" spans="9:11" hidden="1" x14ac:dyDescent="0.25">
      <c r="I4360" s="26" t="s">
        <v>2908</v>
      </c>
      <c r="J4360" s="50"/>
      <c r="K4360" t="e">
        <f t="shared" si="68"/>
        <v>#N/A</v>
      </c>
    </row>
    <row r="4361" spans="9:11" hidden="1" x14ac:dyDescent="0.25">
      <c r="I4361" s="26" t="s">
        <v>2909</v>
      </c>
      <c r="J4361" s="50"/>
      <c r="K4361" t="e">
        <f t="shared" si="68"/>
        <v>#N/A</v>
      </c>
    </row>
    <row r="4362" spans="9:11" hidden="1" x14ac:dyDescent="0.25">
      <c r="I4362" s="26" t="s">
        <v>5334</v>
      </c>
      <c r="J4362" s="50"/>
      <c r="K4362" t="e">
        <f t="shared" si="68"/>
        <v>#N/A</v>
      </c>
    </row>
    <row r="4363" spans="9:11" hidden="1" x14ac:dyDescent="0.25">
      <c r="I4363" s="26" t="s">
        <v>2910</v>
      </c>
      <c r="J4363" s="50"/>
      <c r="K4363" t="e">
        <f t="shared" si="68"/>
        <v>#N/A</v>
      </c>
    </row>
    <row r="4364" spans="9:11" hidden="1" x14ac:dyDescent="0.25">
      <c r="I4364" s="26" t="s">
        <v>2911</v>
      </c>
      <c r="J4364" s="50"/>
      <c r="K4364" t="e">
        <f t="shared" si="68"/>
        <v>#N/A</v>
      </c>
    </row>
    <row r="4365" spans="9:11" hidden="1" x14ac:dyDescent="0.25">
      <c r="I4365" s="32" t="s">
        <v>6002</v>
      </c>
      <c r="J4365" s="49"/>
      <c r="K4365" t="e">
        <f t="shared" si="68"/>
        <v>#N/A</v>
      </c>
    </row>
    <row r="4366" spans="9:11" hidden="1" x14ac:dyDescent="0.25">
      <c r="I4366" s="32" t="s">
        <v>6004</v>
      </c>
      <c r="J4366" s="49"/>
      <c r="K4366" t="e">
        <f t="shared" si="68"/>
        <v>#N/A</v>
      </c>
    </row>
    <row r="4367" spans="9:11" hidden="1" x14ac:dyDescent="0.25">
      <c r="I4367" s="32" t="s">
        <v>6006</v>
      </c>
      <c r="J4367" s="49"/>
      <c r="K4367" t="e">
        <f t="shared" si="68"/>
        <v>#N/A</v>
      </c>
    </row>
    <row r="4368" spans="9:11" hidden="1" x14ac:dyDescent="0.25">
      <c r="I4368" s="32" t="s">
        <v>6008</v>
      </c>
      <c r="J4368" s="49"/>
      <c r="K4368" t="e">
        <f t="shared" si="68"/>
        <v>#N/A</v>
      </c>
    </row>
    <row r="4369" spans="9:11" hidden="1" x14ac:dyDescent="0.25">
      <c r="I4369" s="32" t="s">
        <v>6010</v>
      </c>
      <c r="J4369" s="49"/>
      <c r="K4369" t="e">
        <f t="shared" si="68"/>
        <v>#N/A</v>
      </c>
    </row>
    <row r="4370" spans="9:11" hidden="1" x14ac:dyDescent="0.25">
      <c r="I4370" s="32" t="s">
        <v>6012</v>
      </c>
      <c r="J4370" s="49"/>
      <c r="K4370" t="e">
        <f t="shared" si="68"/>
        <v>#N/A</v>
      </c>
    </row>
    <row r="4371" spans="9:11" hidden="1" x14ac:dyDescent="0.25">
      <c r="I4371" s="32" t="s">
        <v>6014</v>
      </c>
      <c r="J4371" s="49"/>
      <c r="K4371" t="e">
        <f t="shared" si="68"/>
        <v>#N/A</v>
      </c>
    </row>
    <row r="4372" spans="9:11" hidden="1" x14ac:dyDescent="0.25">
      <c r="I4372" s="32" t="s">
        <v>6016</v>
      </c>
      <c r="J4372" s="49"/>
      <c r="K4372" t="e">
        <f t="shared" si="68"/>
        <v>#N/A</v>
      </c>
    </row>
    <row r="4373" spans="9:11" hidden="1" x14ac:dyDescent="0.25">
      <c r="I4373" s="32" t="s">
        <v>6018</v>
      </c>
      <c r="J4373" s="49"/>
      <c r="K4373" t="e">
        <f t="shared" si="68"/>
        <v>#N/A</v>
      </c>
    </row>
    <row r="4374" spans="9:11" hidden="1" x14ac:dyDescent="0.25">
      <c r="I4374" s="32" t="s">
        <v>6020</v>
      </c>
      <c r="J4374" s="49"/>
      <c r="K4374" t="e">
        <f t="shared" si="68"/>
        <v>#N/A</v>
      </c>
    </row>
    <row r="4375" spans="9:11" hidden="1" x14ac:dyDescent="0.25">
      <c r="I4375" s="32" t="s">
        <v>6022</v>
      </c>
      <c r="J4375" s="49"/>
      <c r="K4375" t="e">
        <f t="shared" si="68"/>
        <v>#N/A</v>
      </c>
    </row>
    <row r="4376" spans="9:11" hidden="1" x14ac:dyDescent="0.25">
      <c r="I4376" s="32" t="s">
        <v>6024</v>
      </c>
      <c r="J4376" s="49"/>
      <c r="K4376" t="e">
        <f t="shared" si="68"/>
        <v>#N/A</v>
      </c>
    </row>
    <row r="4377" spans="9:11" hidden="1" x14ac:dyDescent="0.25">
      <c r="I4377" s="32" t="s">
        <v>6026</v>
      </c>
      <c r="J4377" s="49"/>
      <c r="K4377" t="e">
        <f t="shared" si="68"/>
        <v>#N/A</v>
      </c>
    </row>
    <row r="4378" spans="9:11" hidden="1" x14ac:dyDescent="0.25">
      <c r="I4378" s="32" t="s">
        <v>6028</v>
      </c>
      <c r="J4378" s="49"/>
      <c r="K4378" t="e">
        <f t="shared" si="68"/>
        <v>#N/A</v>
      </c>
    </row>
    <row r="4379" spans="9:11" hidden="1" x14ac:dyDescent="0.25">
      <c r="I4379" s="32" t="s">
        <v>6030</v>
      </c>
      <c r="J4379" s="49"/>
      <c r="K4379" t="e">
        <f t="shared" si="68"/>
        <v>#N/A</v>
      </c>
    </row>
    <row r="4380" spans="9:11" hidden="1" x14ac:dyDescent="0.25">
      <c r="I4380" s="32" t="s">
        <v>6032</v>
      </c>
      <c r="J4380" s="49"/>
      <c r="K4380" t="e">
        <f t="shared" si="68"/>
        <v>#N/A</v>
      </c>
    </row>
    <row r="4381" spans="9:11" hidden="1" x14ac:dyDescent="0.25">
      <c r="I4381" s="32" t="s">
        <v>6034</v>
      </c>
      <c r="J4381" s="49"/>
      <c r="K4381" t="e">
        <f t="shared" si="68"/>
        <v>#N/A</v>
      </c>
    </row>
    <row r="4382" spans="9:11" hidden="1" x14ac:dyDescent="0.25">
      <c r="I4382" s="32" t="s">
        <v>6036</v>
      </c>
      <c r="J4382" s="49"/>
      <c r="K4382" t="e">
        <f t="shared" si="68"/>
        <v>#N/A</v>
      </c>
    </row>
    <row r="4383" spans="9:11" hidden="1" x14ac:dyDescent="0.25">
      <c r="I4383" s="32" t="s">
        <v>6038</v>
      </c>
      <c r="J4383" s="49"/>
      <c r="K4383" t="e">
        <f t="shared" si="68"/>
        <v>#N/A</v>
      </c>
    </row>
    <row r="4384" spans="9:11" hidden="1" x14ac:dyDescent="0.25">
      <c r="I4384" s="32" t="s">
        <v>6040</v>
      </c>
      <c r="J4384" s="49"/>
      <c r="K4384" t="e">
        <f t="shared" si="68"/>
        <v>#N/A</v>
      </c>
    </row>
    <row r="4385" spans="9:11" hidden="1" x14ac:dyDescent="0.25">
      <c r="I4385" s="32" t="s">
        <v>6042</v>
      </c>
      <c r="J4385" s="49"/>
      <c r="K4385" t="e">
        <f t="shared" si="68"/>
        <v>#N/A</v>
      </c>
    </row>
    <row r="4386" spans="9:11" hidden="1" x14ac:dyDescent="0.25">
      <c r="I4386" s="32" t="s">
        <v>6044</v>
      </c>
      <c r="J4386" s="49"/>
      <c r="K4386" t="e">
        <f t="shared" si="68"/>
        <v>#N/A</v>
      </c>
    </row>
    <row r="4387" spans="9:11" hidden="1" x14ac:dyDescent="0.25">
      <c r="I4387" s="32" t="s">
        <v>6046</v>
      </c>
      <c r="J4387" s="49"/>
      <c r="K4387" t="e">
        <f t="shared" si="68"/>
        <v>#N/A</v>
      </c>
    </row>
    <row r="4388" spans="9:11" hidden="1" x14ac:dyDescent="0.25">
      <c r="I4388" s="32" t="s">
        <v>6048</v>
      </c>
      <c r="J4388" s="49"/>
      <c r="K4388" t="e">
        <f t="shared" si="68"/>
        <v>#N/A</v>
      </c>
    </row>
    <row r="4389" spans="9:11" hidden="1" x14ac:dyDescent="0.25">
      <c r="I4389" s="32" t="s">
        <v>6050</v>
      </c>
      <c r="J4389" s="49"/>
      <c r="K4389" t="e">
        <f t="shared" si="68"/>
        <v>#N/A</v>
      </c>
    </row>
    <row r="4390" spans="9:11" hidden="1" x14ac:dyDescent="0.25">
      <c r="I4390" s="32" t="s">
        <v>6052</v>
      </c>
      <c r="J4390" s="49"/>
      <c r="K4390" t="e">
        <f t="shared" si="68"/>
        <v>#N/A</v>
      </c>
    </row>
    <row r="4391" spans="9:11" hidden="1" x14ac:dyDescent="0.25">
      <c r="I4391" s="32" t="s">
        <v>6054</v>
      </c>
      <c r="J4391" s="49"/>
      <c r="K4391" t="e">
        <f t="shared" si="68"/>
        <v>#N/A</v>
      </c>
    </row>
    <row r="4392" spans="9:11" hidden="1" x14ac:dyDescent="0.25">
      <c r="I4392" s="32" t="s">
        <v>6056</v>
      </c>
      <c r="J4392" s="49"/>
      <c r="K4392" t="e">
        <f t="shared" si="68"/>
        <v>#N/A</v>
      </c>
    </row>
    <row r="4393" spans="9:11" hidden="1" x14ac:dyDescent="0.25">
      <c r="I4393" s="32" t="s">
        <v>6058</v>
      </c>
      <c r="J4393" s="49"/>
      <c r="K4393" t="e">
        <f t="shared" si="68"/>
        <v>#N/A</v>
      </c>
    </row>
    <row r="4394" spans="9:11" hidden="1" x14ac:dyDescent="0.25">
      <c r="I4394" s="32" t="s">
        <v>6060</v>
      </c>
      <c r="J4394" s="49"/>
      <c r="K4394" t="e">
        <f t="shared" si="68"/>
        <v>#N/A</v>
      </c>
    </row>
    <row r="4395" spans="9:11" hidden="1" x14ac:dyDescent="0.25">
      <c r="I4395" s="32" t="s">
        <v>6062</v>
      </c>
      <c r="J4395" s="49"/>
      <c r="K4395" t="e">
        <f t="shared" si="68"/>
        <v>#N/A</v>
      </c>
    </row>
    <row r="4396" spans="9:11" hidden="1" x14ac:dyDescent="0.25">
      <c r="I4396" s="32" t="s">
        <v>6064</v>
      </c>
      <c r="J4396" s="49"/>
      <c r="K4396" t="e">
        <f t="shared" si="68"/>
        <v>#N/A</v>
      </c>
    </row>
    <row r="4397" spans="9:11" hidden="1" x14ac:dyDescent="0.25">
      <c r="I4397" s="32" t="s">
        <v>6066</v>
      </c>
      <c r="J4397" s="49"/>
      <c r="K4397" t="e">
        <f t="shared" si="68"/>
        <v>#N/A</v>
      </c>
    </row>
    <row r="4398" spans="9:11" hidden="1" x14ac:dyDescent="0.25">
      <c r="I4398" s="32" t="s">
        <v>6068</v>
      </c>
      <c r="J4398" s="49"/>
      <c r="K4398" t="e">
        <f t="shared" si="68"/>
        <v>#N/A</v>
      </c>
    </row>
    <row r="4399" spans="9:11" hidden="1" x14ac:dyDescent="0.25">
      <c r="I4399" s="32" t="s">
        <v>6070</v>
      </c>
      <c r="J4399" s="49"/>
      <c r="K4399" t="e">
        <f t="shared" si="68"/>
        <v>#N/A</v>
      </c>
    </row>
    <row r="4400" spans="9:11" hidden="1" x14ac:dyDescent="0.25">
      <c r="I4400" s="32" t="s">
        <v>6072</v>
      </c>
      <c r="J4400" s="49"/>
      <c r="K4400" t="e">
        <f t="shared" si="68"/>
        <v>#N/A</v>
      </c>
    </row>
    <row r="4401" spans="9:11" hidden="1" x14ac:dyDescent="0.25">
      <c r="I4401" s="32" t="s">
        <v>6074</v>
      </c>
      <c r="J4401" s="49"/>
      <c r="K4401" t="e">
        <f t="shared" si="68"/>
        <v>#N/A</v>
      </c>
    </row>
    <row r="4402" spans="9:11" hidden="1" x14ac:dyDescent="0.25">
      <c r="I4402" s="32" t="s">
        <v>6076</v>
      </c>
      <c r="J4402" s="49"/>
      <c r="K4402" t="e">
        <f t="shared" si="68"/>
        <v>#N/A</v>
      </c>
    </row>
    <row r="4403" spans="9:11" hidden="1" x14ac:dyDescent="0.25">
      <c r="I4403" s="32" t="s">
        <v>6078</v>
      </c>
      <c r="J4403" s="49"/>
      <c r="K4403" t="e">
        <f t="shared" si="68"/>
        <v>#N/A</v>
      </c>
    </row>
    <row r="4404" spans="9:11" hidden="1" x14ac:dyDescent="0.25">
      <c r="I4404" s="32" t="s">
        <v>6080</v>
      </c>
      <c r="J4404" s="49"/>
      <c r="K4404" t="e">
        <f t="shared" si="68"/>
        <v>#N/A</v>
      </c>
    </row>
    <row r="4405" spans="9:11" hidden="1" x14ac:dyDescent="0.25">
      <c r="I4405" s="32" t="s">
        <v>6082</v>
      </c>
      <c r="J4405" s="49"/>
      <c r="K4405" t="e">
        <f t="shared" si="68"/>
        <v>#N/A</v>
      </c>
    </row>
    <row r="4406" spans="9:11" hidden="1" x14ac:dyDescent="0.25">
      <c r="I4406" s="32" t="s">
        <v>6084</v>
      </c>
      <c r="J4406" s="49"/>
      <c r="K4406" t="e">
        <f t="shared" si="68"/>
        <v>#N/A</v>
      </c>
    </row>
    <row r="4407" spans="9:11" hidden="1" x14ac:dyDescent="0.25">
      <c r="I4407" s="32" t="s">
        <v>6086</v>
      </c>
      <c r="J4407" s="49"/>
      <c r="K4407" t="e">
        <f t="shared" si="68"/>
        <v>#N/A</v>
      </c>
    </row>
    <row r="4408" spans="9:11" hidden="1" x14ac:dyDescent="0.25">
      <c r="I4408" s="32" t="s">
        <v>6088</v>
      </c>
      <c r="J4408" s="49"/>
      <c r="K4408" t="e">
        <f t="shared" si="68"/>
        <v>#N/A</v>
      </c>
    </row>
    <row r="4409" spans="9:11" hidden="1" x14ac:dyDescent="0.25">
      <c r="I4409" s="32" t="s">
        <v>6090</v>
      </c>
      <c r="J4409" s="49"/>
      <c r="K4409" t="e">
        <f t="shared" si="68"/>
        <v>#N/A</v>
      </c>
    </row>
    <row r="4410" spans="9:11" hidden="1" x14ac:dyDescent="0.25">
      <c r="I4410" s="32" t="s">
        <v>6092</v>
      </c>
      <c r="J4410" s="49"/>
      <c r="K4410" t="e">
        <f t="shared" si="68"/>
        <v>#N/A</v>
      </c>
    </row>
    <row r="4411" spans="9:11" hidden="1" x14ac:dyDescent="0.25">
      <c r="I4411" s="32" t="s">
        <v>6094</v>
      </c>
      <c r="J4411" s="49"/>
      <c r="K4411" t="e">
        <f t="shared" si="68"/>
        <v>#N/A</v>
      </c>
    </row>
    <row r="4412" spans="9:11" hidden="1" x14ac:dyDescent="0.25">
      <c r="I4412" s="32" t="s">
        <v>6096</v>
      </c>
      <c r="J4412" s="49"/>
      <c r="K4412" t="e">
        <f t="shared" si="68"/>
        <v>#N/A</v>
      </c>
    </row>
    <row r="4413" spans="9:11" hidden="1" x14ac:dyDescent="0.25">
      <c r="I4413" s="32" t="s">
        <v>6098</v>
      </c>
      <c r="J4413" s="49"/>
      <c r="K4413" t="e">
        <f t="shared" si="68"/>
        <v>#N/A</v>
      </c>
    </row>
    <row r="4414" spans="9:11" hidden="1" x14ac:dyDescent="0.25">
      <c r="I4414" s="32" t="s">
        <v>6100</v>
      </c>
      <c r="J4414" s="49"/>
      <c r="K4414" t="e">
        <f t="shared" si="68"/>
        <v>#N/A</v>
      </c>
    </row>
    <row r="4415" spans="9:11" hidden="1" x14ac:dyDescent="0.25">
      <c r="I4415" s="32" t="s">
        <v>6102</v>
      </c>
      <c r="J4415" s="49"/>
      <c r="K4415" t="e">
        <f t="shared" si="68"/>
        <v>#N/A</v>
      </c>
    </row>
    <row r="4416" spans="9:11" hidden="1" x14ac:dyDescent="0.25">
      <c r="I4416" s="32" t="s">
        <v>6104</v>
      </c>
      <c r="J4416" s="49"/>
      <c r="K4416" t="e">
        <f t="shared" si="68"/>
        <v>#N/A</v>
      </c>
    </row>
    <row r="4417" spans="9:11" hidden="1" x14ac:dyDescent="0.25">
      <c r="I4417" s="32" t="s">
        <v>6106</v>
      </c>
      <c r="J4417" s="49"/>
      <c r="K4417" t="e">
        <f t="shared" si="68"/>
        <v>#N/A</v>
      </c>
    </row>
    <row r="4418" spans="9:11" hidden="1" x14ac:dyDescent="0.25">
      <c r="I4418" s="32" t="s">
        <v>6108</v>
      </c>
      <c r="J4418" s="49"/>
      <c r="K4418" t="e">
        <f t="shared" si="68"/>
        <v>#N/A</v>
      </c>
    </row>
    <row r="4419" spans="9:11" hidden="1" x14ac:dyDescent="0.25">
      <c r="I4419" s="32" t="s">
        <v>6110</v>
      </c>
      <c r="J4419" s="49"/>
      <c r="K4419" t="e">
        <f t="shared" si="68"/>
        <v>#N/A</v>
      </c>
    </row>
    <row r="4420" spans="9:11" hidden="1" x14ac:dyDescent="0.25">
      <c r="I4420" s="32" t="s">
        <v>6112</v>
      </c>
      <c r="J4420" s="49"/>
      <c r="K4420" t="e">
        <f t="shared" si="68"/>
        <v>#N/A</v>
      </c>
    </row>
    <row r="4421" spans="9:11" hidden="1" x14ac:dyDescent="0.25">
      <c r="I4421" s="32" t="s">
        <v>6114</v>
      </c>
      <c r="J4421" s="49"/>
      <c r="K4421" t="e">
        <f t="shared" si="68"/>
        <v>#N/A</v>
      </c>
    </row>
    <row r="4422" spans="9:11" hidden="1" x14ac:dyDescent="0.25">
      <c r="I4422" s="32" t="s">
        <v>6116</v>
      </c>
      <c r="J4422" s="49"/>
      <c r="K4422" t="e">
        <f t="shared" ref="K4422:K4485" si="69">VLOOKUP(I4422,$E$4:$F$3113,1,FALSE)</f>
        <v>#N/A</v>
      </c>
    </row>
    <row r="4423" spans="9:11" hidden="1" x14ac:dyDescent="0.25">
      <c r="I4423" s="32" t="s">
        <v>6118</v>
      </c>
      <c r="J4423" s="49"/>
      <c r="K4423" t="e">
        <f t="shared" si="69"/>
        <v>#N/A</v>
      </c>
    </row>
    <row r="4424" spans="9:11" hidden="1" x14ac:dyDescent="0.25">
      <c r="I4424" s="32" t="s">
        <v>6120</v>
      </c>
      <c r="J4424" s="49"/>
      <c r="K4424" t="e">
        <f t="shared" si="69"/>
        <v>#N/A</v>
      </c>
    </row>
    <row r="4425" spans="9:11" hidden="1" x14ac:dyDescent="0.25">
      <c r="I4425" s="32" t="s">
        <v>6122</v>
      </c>
      <c r="J4425" s="49"/>
      <c r="K4425" t="e">
        <f t="shared" si="69"/>
        <v>#N/A</v>
      </c>
    </row>
    <row r="4426" spans="9:11" hidden="1" x14ac:dyDescent="0.25">
      <c r="I4426" s="32" t="s">
        <v>6124</v>
      </c>
      <c r="J4426" s="49"/>
      <c r="K4426" t="e">
        <f t="shared" si="69"/>
        <v>#N/A</v>
      </c>
    </row>
    <row r="4427" spans="9:11" hidden="1" x14ac:dyDescent="0.25">
      <c r="I4427" s="32" t="s">
        <v>6126</v>
      </c>
      <c r="J4427" s="49"/>
      <c r="K4427" t="e">
        <f t="shared" si="69"/>
        <v>#N/A</v>
      </c>
    </row>
    <row r="4428" spans="9:11" hidden="1" x14ac:dyDescent="0.25">
      <c r="I4428" s="32" t="s">
        <v>6128</v>
      </c>
      <c r="J4428" s="49"/>
      <c r="K4428" t="e">
        <f t="shared" si="69"/>
        <v>#N/A</v>
      </c>
    </row>
    <row r="4429" spans="9:11" hidden="1" x14ac:dyDescent="0.25">
      <c r="I4429" s="32" t="s">
        <v>6130</v>
      </c>
      <c r="J4429" s="49"/>
      <c r="K4429" t="e">
        <f t="shared" si="69"/>
        <v>#N/A</v>
      </c>
    </row>
    <row r="4430" spans="9:11" hidden="1" x14ac:dyDescent="0.25">
      <c r="I4430" s="32" t="s">
        <v>6132</v>
      </c>
      <c r="J4430" s="49"/>
      <c r="K4430" t="e">
        <f t="shared" si="69"/>
        <v>#N/A</v>
      </c>
    </row>
    <row r="4431" spans="9:11" hidden="1" x14ac:dyDescent="0.25">
      <c r="I4431" s="32" t="s">
        <v>6134</v>
      </c>
      <c r="J4431" s="49"/>
      <c r="K4431" t="e">
        <f t="shared" si="69"/>
        <v>#N/A</v>
      </c>
    </row>
    <row r="4432" spans="9:11" hidden="1" x14ac:dyDescent="0.25">
      <c r="I4432" s="32" t="s">
        <v>6136</v>
      </c>
      <c r="J4432" s="49"/>
      <c r="K4432" t="e">
        <f t="shared" si="69"/>
        <v>#N/A</v>
      </c>
    </row>
    <row r="4433" spans="9:11" hidden="1" x14ac:dyDescent="0.25">
      <c r="I4433" s="32" t="s">
        <v>6138</v>
      </c>
      <c r="J4433" s="49"/>
      <c r="K4433" t="e">
        <f t="shared" si="69"/>
        <v>#N/A</v>
      </c>
    </row>
    <row r="4434" spans="9:11" hidden="1" x14ac:dyDescent="0.25">
      <c r="I4434" s="32" t="s">
        <v>6140</v>
      </c>
      <c r="J4434" s="49"/>
      <c r="K4434" t="e">
        <f t="shared" si="69"/>
        <v>#N/A</v>
      </c>
    </row>
    <row r="4435" spans="9:11" hidden="1" x14ac:dyDescent="0.25">
      <c r="I4435" s="32" t="s">
        <v>6142</v>
      </c>
      <c r="J4435" s="49"/>
      <c r="K4435" t="e">
        <f t="shared" si="69"/>
        <v>#N/A</v>
      </c>
    </row>
    <row r="4436" spans="9:11" hidden="1" x14ac:dyDescent="0.25">
      <c r="I4436" s="32" t="s">
        <v>6144</v>
      </c>
      <c r="J4436" s="49"/>
      <c r="K4436" t="e">
        <f t="shared" si="69"/>
        <v>#N/A</v>
      </c>
    </row>
    <row r="4437" spans="9:11" hidden="1" x14ac:dyDescent="0.25">
      <c r="I4437" s="32" t="s">
        <v>6146</v>
      </c>
      <c r="J4437" s="49"/>
      <c r="K4437" t="e">
        <f t="shared" si="69"/>
        <v>#N/A</v>
      </c>
    </row>
    <row r="4438" spans="9:11" hidden="1" x14ac:dyDescent="0.25">
      <c r="I4438" s="32" t="s">
        <v>6148</v>
      </c>
      <c r="J4438" s="49"/>
      <c r="K4438" t="e">
        <f t="shared" si="69"/>
        <v>#N/A</v>
      </c>
    </row>
    <row r="4439" spans="9:11" hidden="1" x14ac:dyDescent="0.25">
      <c r="I4439" s="32" t="s">
        <v>6150</v>
      </c>
      <c r="J4439" s="49"/>
      <c r="K4439" t="e">
        <f t="shared" si="69"/>
        <v>#N/A</v>
      </c>
    </row>
    <row r="4440" spans="9:11" hidden="1" x14ac:dyDescent="0.25">
      <c r="I4440" s="32" t="s">
        <v>6152</v>
      </c>
      <c r="J4440" s="49"/>
      <c r="K4440" t="e">
        <f t="shared" si="69"/>
        <v>#N/A</v>
      </c>
    </row>
    <row r="4441" spans="9:11" hidden="1" x14ac:dyDescent="0.25">
      <c r="I4441" s="32" t="s">
        <v>6154</v>
      </c>
      <c r="J4441" s="49"/>
      <c r="K4441" t="e">
        <f t="shared" si="69"/>
        <v>#N/A</v>
      </c>
    </row>
    <row r="4442" spans="9:11" hidden="1" x14ac:dyDescent="0.25">
      <c r="I4442" s="32" t="s">
        <v>6156</v>
      </c>
      <c r="J4442" s="49"/>
      <c r="K4442" t="e">
        <f t="shared" si="69"/>
        <v>#N/A</v>
      </c>
    </row>
    <row r="4443" spans="9:11" hidden="1" x14ac:dyDescent="0.25">
      <c r="I4443" s="32" t="s">
        <v>6158</v>
      </c>
      <c r="J4443" s="49"/>
      <c r="K4443" t="e">
        <f t="shared" si="69"/>
        <v>#N/A</v>
      </c>
    </row>
    <row r="4444" spans="9:11" hidden="1" x14ac:dyDescent="0.25">
      <c r="I4444" s="32" t="s">
        <v>6160</v>
      </c>
      <c r="J4444" s="49"/>
      <c r="K4444" t="e">
        <f t="shared" si="69"/>
        <v>#N/A</v>
      </c>
    </row>
    <row r="4445" spans="9:11" hidden="1" x14ac:dyDescent="0.25">
      <c r="I4445" s="32" t="s">
        <v>6162</v>
      </c>
      <c r="J4445" s="49"/>
      <c r="K4445" t="e">
        <f t="shared" si="69"/>
        <v>#N/A</v>
      </c>
    </row>
    <row r="4446" spans="9:11" hidden="1" x14ac:dyDescent="0.25">
      <c r="I4446" s="32" t="s">
        <v>6164</v>
      </c>
      <c r="J4446" s="49"/>
      <c r="K4446" t="e">
        <f t="shared" si="69"/>
        <v>#N/A</v>
      </c>
    </row>
    <row r="4447" spans="9:11" hidden="1" x14ac:dyDescent="0.25">
      <c r="I4447" s="32" t="s">
        <v>6166</v>
      </c>
      <c r="J4447" s="49"/>
      <c r="K4447" t="e">
        <f t="shared" si="69"/>
        <v>#N/A</v>
      </c>
    </row>
    <row r="4448" spans="9:11" hidden="1" x14ac:dyDescent="0.25">
      <c r="I4448" s="32" t="s">
        <v>6168</v>
      </c>
      <c r="J4448" s="49"/>
      <c r="K4448" t="e">
        <f t="shared" si="69"/>
        <v>#N/A</v>
      </c>
    </row>
    <row r="4449" spans="9:11" hidden="1" x14ac:dyDescent="0.25">
      <c r="I4449" s="32" t="s">
        <v>6170</v>
      </c>
      <c r="J4449" s="49"/>
      <c r="K4449" t="e">
        <f t="shared" si="69"/>
        <v>#N/A</v>
      </c>
    </row>
    <row r="4450" spans="9:11" hidden="1" x14ac:dyDescent="0.25">
      <c r="I4450" s="32" t="s">
        <v>6172</v>
      </c>
      <c r="J4450" s="49"/>
      <c r="K4450" t="e">
        <f t="shared" si="69"/>
        <v>#N/A</v>
      </c>
    </row>
    <row r="4451" spans="9:11" hidden="1" x14ac:dyDescent="0.25">
      <c r="I4451" s="32" t="s">
        <v>6174</v>
      </c>
      <c r="J4451" s="49"/>
      <c r="K4451" t="e">
        <f t="shared" si="69"/>
        <v>#N/A</v>
      </c>
    </row>
    <row r="4452" spans="9:11" hidden="1" x14ac:dyDescent="0.25">
      <c r="I4452" s="32" t="s">
        <v>6176</v>
      </c>
      <c r="J4452" s="49"/>
      <c r="K4452" t="e">
        <f t="shared" si="69"/>
        <v>#N/A</v>
      </c>
    </row>
    <row r="4453" spans="9:11" hidden="1" x14ac:dyDescent="0.25">
      <c r="I4453" s="32" t="s">
        <v>6178</v>
      </c>
      <c r="J4453" s="49"/>
      <c r="K4453" t="e">
        <f t="shared" si="69"/>
        <v>#N/A</v>
      </c>
    </row>
    <row r="4454" spans="9:11" hidden="1" x14ac:dyDescent="0.25">
      <c r="I4454" s="32" t="s">
        <v>6180</v>
      </c>
      <c r="J4454" s="49"/>
      <c r="K4454" t="e">
        <f t="shared" si="69"/>
        <v>#N/A</v>
      </c>
    </row>
    <row r="4455" spans="9:11" hidden="1" x14ac:dyDescent="0.25">
      <c r="I4455" s="32" t="s">
        <v>6182</v>
      </c>
      <c r="J4455" s="49"/>
      <c r="K4455" t="e">
        <f t="shared" si="69"/>
        <v>#N/A</v>
      </c>
    </row>
    <row r="4456" spans="9:11" hidden="1" x14ac:dyDescent="0.25">
      <c r="I4456" s="32" t="s">
        <v>6184</v>
      </c>
      <c r="J4456" s="49"/>
      <c r="K4456" t="e">
        <f t="shared" si="69"/>
        <v>#N/A</v>
      </c>
    </row>
    <row r="4457" spans="9:11" hidden="1" x14ac:dyDescent="0.25">
      <c r="I4457" s="32" t="s">
        <v>6186</v>
      </c>
      <c r="J4457" s="49"/>
      <c r="K4457" t="e">
        <f t="shared" si="69"/>
        <v>#N/A</v>
      </c>
    </row>
    <row r="4458" spans="9:11" hidden="1" x14ac:dyDescent="0.25">
      <c r="I4458" s="32" t="s">
        <v>6188</v>
      </c>
      <c r="J4458" s="49"/>
      <c r="K4458" t="e">
        <f t="shared" si="69"/>
        <v>#N/A</v>
      </c>
    </row>
    <row r="4459" spans="9:11" hidden="1" x14ac:dyDescent="0.25">
      <c r="I4459" s="32" t="s">
        <v>6190</v>
      </c>
      <c r="J4459" s="49"/>
      <c r="K4459" t="e">
        <f t="shared" si="69"/>
        <v>#N/A</v>
      </c>
    </row>
    <row r="4460" spans="9:11" hidden="1" x14ac:dyDescent="0.25">
      <c r="I4460" s="32" t="s">
        <v>6191</v>
      </c>
      <c r="J4460" s="49"/>
      <c r="K4460" t="e">
        <f t="shared" si="69"/>
        <v>#N/A</v>
      </c>
    </row>
    <row r="4461" spans="9:11" hidden="1" x14ac:dyDescent="0.25">
      <c r="I4461" s="32" t="s">
        <v>6193</v>
      </c>
      <c r="J4461" s="49"/>
      <c r="K4461" t="e">
        <f t="shared" si="69"/>
        <v>#N/A</v>
      </c>
    </row>
    <row r="4462" spans="9:11" hidden="1" x14ac:dyDescent="0.25">
      <c r="I4462" s="32" t="s">
        <v>6195</v>
      </c>
      <c r="J4462" s="49"/>
      <c r="K4462" t="e">
        <f t="shared" si="69"/>
        <v>#N/A</v>
      </c>
    </row>
    <row r="4463" spans="9:11" hidden="1" x14ac:dyDescent="0.25">
      <c r="I4463" s="32" t="s">
        <v>6197</v>
      </c>
      <c r="J4463" s="49"/>
      <c r="K4463" t="e">
        <f t="shared" si="69"/>
        <v>#N/A</v>
      </c>
    </row>
    <row r="4464" spans="9:11" hidden="1" x14ac:dyDescent="0.25">
      <c r="I4464" s="32" t="s">
        <v>6199</v>
      </c>
      <c r="J4464" s="49"/>
      <c r="K4464" t="e">
        <f t="shared" si="69"/>
        <v>#N/A</v>
      </c>
    </row>
    <row r="4465" spans="9:11" hidden="1" x14ac:dyDescent="0.25">
      <c r="I4465" s="32" t="s">
        <v>6201</v>
      </c>
      <c r="J4465" s="49"/>
      <c r="K4465" t="e">
        <f t="shared" si="69"/>
        <v>#N/A</v>
      </c>
    </row>
    <row r="4466" spans="9:11" hidden="1" x14ac:dyDescent="0.25">
      <c r="I4466" s="32" t="s">
        <v>6203</v>
      </c>
      <c r="J4466" s="49"/>
      <c r="K4466" t="e">
        <f t="shared" si="69"/>
        <v>#N/A</v>
      </c>
    </row>
    <row r="4467" spans="9:11" hidden="1" x14ac:dyDescent="0.25">
      <c r="I4467" s="32" t="s">
        <v>6205</v>
      </c>
      <c r="J4467" s="49"/>
      <c r="K4467" t="e">
        <f t="shared" si="69"/>
        <v>#N/A</v>
      </c>
    </row>
    <row r="4468" spans="9:11" hidden="1" x14ac:dyDescent="0.25">
      <c r="I4468" s="32" t="s">
        <v>6207</v>
      </c>
      <c r="J4468" s="49"/>
      <c r="K4468" t="e">
        <f t="shared" si="69"/>
        <v>#N/A</v>
      </c>
    </row>
    <row r="4469" spans="9:11" hidden="1" x14ac:dyDescent="0.25">
      <c r="I4469" s="32" t="s">
        <v>6209</v>
      </c>
      <c r="J4469" s="49"/>
      <c r="K4469" t="e">
        <f t="shared" si="69"/>
        <v>#N/A</v>
      </c>
    </row>
    <row r="4470" spans="9:11" hidden="1" x14ac:dyDescent="0.25">
      <c r="I4470" s="32" t="s">
        <v>6211</v>
      </c>
      <c r="J4470" s="49"/>
      <c r="K4470" t="e">
        <f t="shared" si="69"/>
        <v>#N/A</v>
      </c>
    </row>
    <row r="4471" spans="9:11" hidden="1" x14ac:dyDescent="0.25">
      <c r="I4471" s="32" t="s">
        <v>6213</v>
      </c>
      <c r="J4471" s="49"/>
      <c r="K4471" t="e">
        <f t="shared" si="69"/>
        <v>#N/A</v>
      </c>
    </row>
    <row r="4472" spans="9:11" hidden="1" x14ac:dyDescent="0.25">
      <c r="I4472" s="32" t="s">
        <v>6215</v>
      </c>
      <c r="J4472" s="49"/>
      <c r="K4472" t="e">
        <f t="shared" si="69"/>
        <v>#N/A</v>
      </c>
    </row>
    <row r="4473" spans="9:11" hidden="1" x14ac:dyDescent="0.25">
      <c r="I4473" s="32" t="s">
        <v>6217</v>
      </c>
      <c r="J4473" s="49"/>
      <c r="K4473" t="e">
        <f t="shared" si="69"/>
        <v>#N/A</v>
      </c>
    </row>
    <row r="4474" spans="9:11" hidden="1" x14ac:dyDescent="0.25">
      <c r="I4474" s="32" t="s">
        <v>6219</v>
      </c>
      <c r="J4474" s="49"/>
      <c r="K4474" t="e">
        <f t="shared" si="69"/>
        <v>#N/A</v>
      </c>
    </row>
    <row r="4475" spans="9:11" hidden="1" x14ac:dyDescent="0.25">
      <c r="I4475" s="32" t="s">
        <v>6221</v>
      </c>
      <c r="J4475" s="49"/>
      <c r="K4475" t="e">
        <f t="shared" si="69"/>
        <v>#N/A</v>
      </c>
    </row>
    <row r="4476" spans="9:11" hidden="1" x14ac:dyDescent="0.25">
      <c r="I4476" s="32" t="s">
        <v>6223</v>
      </c>
      <c r="J4476" s="49"/>
      <c r="K4476" t="e">
        <f t="shared" si="69"/>
        <v>#N/A</v>
      </c>
    </row>
    <row r="4477" spans="9:11" hidden="1" x14ac:dyDescent="0.25">
      <c r="I4477" s="32" t="s">
        <v>6225</v>
      </c>
      <c r="J4477" s="49"/>
      <c r="K4477" t="e">
        <f t="shared" si="69"/>
        <v>#N/A</v>
      </c>
    </row>
    <row r="4478" spans="9:11" hidden="1" x14ac:dyDescent="0.25">
      <c r="I4478" s="32" t="s">
        <v>6227</v>
      </c>
      <c r="J4478" s="49"/>
      <c r="K4478" t="e">
        <f t="shared" si="69"/>
        <v>#N/A</v>
      </c>
    </row>
    <row r="4479" spans="9:11" hidden="1" x14ac:dyDescent="0.25">
      <c r="I4479" s="32" t="s">
        <v>6229</v>
      </c>
      <c r="J4479" s="49"/>
      <c r="K4479" t="e">
        <f t="shared" si="69"/>
        <v>#N/A</v>
      </c>
    </row>
    <row r="4480" spans="9:11" hidden="1" x14ac:dyDescent="0.25">
      <c r="I4480" s="32" t="s">
        <v>6231</v>
      </c>
      <c r="J4480" s="49"/>
      <c r="K4480" t="e">
        <f t="shared" si="69"/>
        <v>#N/A</v>
      </c>
    </row>
    <row r="4481" spans="9:11" hidden="1" x14ac:dyDescent="0.25">
      <c r="I4481" s="32" t="s">
        <v>6233</v>
      </c>
      <c r="J4481" s="49"/>
      <c r="K4481" t="e">
        <f t="shared" si="69"/>
        <v>#N/A</v>
      </c>
    </row>
    <row r="4482" spans="9:11" hidden="1" x14ac:dyDescent="0.25">
      <c r="I4482" s="32" t="s">
        <v>6235</v>
      </c>
      <c r="J4482" s="49"/>
      <c r="K4482" t="e">
        <f t="shared" si="69"/>
        <v>#N/A</v>
      </c>
    </row>
    <row r="4483" spans="9:11" hidden="1" x14ac:dyDescent="0.25">
      <c r="I4483" s="32" t="s">
        <v>6237</v>
      </c>
      <c r="J4483" s="49"/>
      <c r="K4483" t="e">
        <f t="shared" si="69"/>
        <v>#N/A</v>
      </c>
    </row>
    <row r="4484" spans="9:11" hidden="1" x14ac:dyDescent="0.25">
      <c r="I4484" s="32" t="s">
        <v>6239</v>
      </c>
      <c r="J4484" s="49"/>
      <c r="K4484" t="e">
        <f t="shared" si="69"/>
        <v>#N/A</v>
      </c>
    </row>
    <row r="4485" spans="9:11" hidden="1" x14ac:dyDescent="0.25">
      <c r="I4485" s="32" t="s">
        <v>6241</v>
      </c>
      <c r="J4485" s="49"/>
      <c r="K4485" t="e">
        <f t="shared" si="69"/>
        <v>#N/A</v>
      </c>
    </row>
    <row r="4486" spans="9:11" hidden="1" x14ac:dyDescent="0.25">
      <c r="I4486" s="32" t="s">
        <v>6243</v>
      </c>
      <c r="J4486" s="49"/>
      <c r="K4486" t="e">
        <f t="shared" ref="K4486:K4549" si="70">VLOOKUP(I4486,$E$4:$F$3113,1,FALSE)</f>
        <v>#N/A</v>
      </c>
    </row>
    <row r="4487" spans="9:11" hidden="1" x14ac:dyDescent="0.25">
      <c r="I4487" s="32" t="s">
        <v>6245</v>
      </c>
      <c r="J4487" s="49"/>
      <c r="K4487" t="e">
        <f t="shared" si="70"/>
        <v>#N/A</v>
      </c>
    </row>
    <row r="4488" spans="9:11" hidden="1" x14ac:dyDescent="0.25">
      <c r="I4488" s="32" t="s">
        <v>6247</v>
      </c>
      <c r="J4488" s="49"/>
      <c r="K4488" t="e">
        <f t="shared" si="70"/>
        <v>#N/A</v>
      </c>
    </row>
    <row r="4489" spans="9:11" hidden="1" x14ac:dyDescent="0.25">
      <c r="I4489" s="32" t="s">
        <v>6249</v>
      </c>
      <c r="J4489" s="49"/>
      <c r="K4489" t="e">
        <f t="shared" si="70"/>
        <v>#N/A</v>
      </c>
    </row>
    <row r="4490" spans="9:11" hidden="1" x14ac:dyDescent="0.25">
      <c r="I4490" s="32" t="s">
        <v>6251</v>
      </c>
      <c r="J4490" s="49"/>
      <c r="K4490" t="e">
        <f t="shared" si="70"/>
        <v>#N/A</v>
      </c>
    </row>
    <row r="4491" spans="9:11" hidden="1" x14ac:dyDescent="0.25">
      <c r="I4491" s="32" t="s">
        <v>6253</v>
      </c>
      <c r="J4491" s="49"/>
      <c r="K4491" t="e">
        <f t="shared" si="70"/>
        <v>#N/A</v>
      </c>
    </row>
    <row r="4492" spans="9:11" hidden="1" x14ac:dyDescent="0.25">
      <c r="I4492" s="35" t="s">
        <v>2912</v>
      </c>
      <c r="J4492" s="51"/>
      <c r="K4492" t="e">
        <f t="shared" si="70"/>
        <v>#N/A</v>
      </c>
    </row>
    <row r="4493" spans="9:11" hidden="1" x14ac:dyDescent="0.25">
      <c r="I4493" s="35" t="s">
        <v>2913</v>
      </c>
      <c r="J4493" s="51"/>
      <c r="K4493" t="e">
        <f t="shared" si="70"/>
        <v>#N/A</v>
      </c>
    </row>
    <row r="4494" spans="9:11" hidden="1" x14ac:dyDescent="0.25">
      <c r="I4494" s="35" t="s">
        <v>2914</v>
      </c>
      <c r="J4494" s="51"/>
      <c r="K4494" t="e">
        <f t="shared" si="70"/>
        <v>#N/A</v>
      </c>
    </row>
    <row r="4495" spans="9:11" hidden="1" x14ac:dyDescent="0.25">
      <c r="I4495" s="35" t="s">
        <v>2915</v>
      </c>
      <c r="J4495" s="51"/>
      <c r="K4495" t="e">
        <f t="shared" si="70"/>
        <v>#N/A</v>
      </c>
    </row>
    <row r="4496" spans="9:11" hidden="1" x14ac:dyDescent="0.25">
      <c r="I4496" s="36" t="s">
        <v>2916</v>
      </c>
      <c r="J4496" s="52"/>
      <c r="K4496" t="e">
        <f t="shared" si="70"/>
        <v>#N/A</v>
      </c>
    </row>
    <row r="4497" spans="9:11" hidden="1" x14ac:dyDescent="0.25">
      <c r="I4497" s="36" t="s">
        <v>2917</v>
      </c>
      <c r="J4497" s="52"/>
      <c r="K4497" t="e">
        <f t="shared" si="70"/>
        <v>#N/A</v>
      </c>
    </row>
    <row r="4498" spans="9:11" hidden="1" x14ac:dyDescent="0.25">
      <c r="I4498" s="36" t="s">
        <v>2918</v>
      </c>
      <c r="J4498" s="52"/>
      <c r="K4498" t="e">
        <f t="shared" si="70"/>
        <v>#N/A</v>
      </c>
    </row>
    <row r="4499" spans="9:11" hidden="1" x14ac:dyDescent="0.25">
      <c r="I4499" s="36" t="s">
        <v>2919</v>
      </c>
      <c r="J4499" s="52"/>
      <c r="K4499" t="e">
        <f t="shared" si="70"/>
        <v>#N/A</v>
      </c>
    </row>
    <row r="4500" spans="9:11" hidden="1" x14ac:dyDescent="0.25">
      <c r="I4500" s="36" t="s">
        <v>2920</v>
      </c>
      <c r="J4500" s="52"/>
      <c r="K4500" t="e">
        <f t="shared" si="70"/>
        <v>#N/A</v>
      </c>
    </row>
    <row r="4501" spans="9:11" hidden="1" x14ac:dyDescent="0.25">
      <c r="I4501" s="36" t="s">
        <v>2921</v>
      </c>
      <c r="J4501" s="52"/>
      <c r="K4501" t="e">
        <f t="shared" si="70"/>
        <v>#N/A</v>
      </c>
    </row>
    <row r="4502" spans="9:11" hidden="1" x14ac:dyDescent="0.25">
      <c r="I4502" s="36" t="s">
        <v>2922</v>
      </c>
      <c r="J4502" s="52"/>
      <c r="K4502" t="e">
        <f t="shared" si="70"/>
        <v>#N/A</v>
      </c>
    </row>
    <row r="4503" spans="9:11" hidden="1" x14ac:dyDescent="0.25">
      <c r="I4503" s="36" t="s">
        <v>2923</v>
      </c>
      <c r="J4503" s="52"/>
      <c r="K4503" t="e">
        <f t="shared" si="70"/>
        <v>#N/A</v>
      </c>
    </row>
    <row r="4504" spans="9:11" hidden="1" x14ac:dyDescent="0.25">
      <c r="I4504" s="36" t="s">
        <v>2924</v>
      </c>
      <c r="J4504" s="52"/>
      <c r="K4504" t="e">
        <f t="shared" si="70"/>
        <v>#N/A</v>
      </c>
    </row>
    <row r="4505" spans="9:11" hidden="1" x14ac:dyDescent="0.25">
      <c r="I4505" s="36" t="s">
        <v>2925</v>
      </c>
      <c r="J4505" s="52"/>
      <c r="K4505" t="e">
        <f t="shared" si="70"/>
        <v>#N/A</v>
      </c>
    </row>
    <row r="4506" spans="9:11" hidden="1" x14ac:dyDescent="0.25">
      <c r="I4506" s="36" t="s">
        <v>2926</v>
      </c>
      <c r="J4506" s="52"/>
      <c r="K4506" t="e">
        <f t="shared" si="70"/>
        <v>#N/A</v>
      </c>
    </row>
    <row r="4507" spans="9:11" hidden="1" x14ac:dyDescent="0.25">
      <c r="I4507" s="36" t="s">
        <v>2927</v>
      </c>
      <c r="J4507" s="52"/>
      <c r="K4507" t="e">
        <f t="shared" si="70"/>
        <v>#N/A</v>
      </c>
    </row>
    <row r="4508" spans="9:11" hidden="1" x14ac:dyDescent="0.25">
      <c r="I4508" s="36" t="s">
        <v>2928</v>
      </c>
      <c r="J4508" s="52"/>
      <c r="K4508" t="e">
        <f t="shared" si="70"/>
        <v>#N/A</v>
      </c>
    </row>
    <row r="4509" spans="9:11" hidden="1" x14ac:dyDescent="0.25">
      <c r="I4509" s="36" t="s">
        <v>2929</v>
      </c>
      <c r="J4509" s="52"/>
      <c r="K4509" t="e">
        <f t="shared" si="70"/>
        <v>#N/A</v>
      </c>
    </row>
    <row r="4510" spans="9:11" hidden="1" x14ac:dyDescent="0.25">
      <c r="I4510" s="36" t="s">
        <v>2930</v>
      </c>
      <c r="J4510" s="52"/>
      <c r="K4510" t="e">
        <f t="shared" si="70"/>
        <v>#N/A</v>
      </c>
    </row>
    <row r="4511" spans="9:11" hidden="1" x14ac:dyDescent="0.25">
      <c r="I4511" s="36" t="s">
        <v>2931</v>
      </c>
      <c r="J4511" s="52"/>
      <c r="K4511" t="e">
        <f t="shared" si="70"/>
        <v>#N/A</v>
      </c>
    </row>
    <row r="4512" spans="9:11" hidden="1" x14ac:dyDescent="0.25">
      <c r="I4512" s="36" t="s">
        <v>2932</v>
      </c>
      <c r="J4512" s="52"/>
      <c r="K4512" t="e">
        <f t="shared" si="70"/>
        <v>#N/A</v>
      </c>
    </row>
    <row r="4513" spans="9:11" hidden="1" x14ac:dyDescent="0.25">
      <c r="I4513" s="36" t="s">
        <v>2933</v>
      </c>
      <c r="J4513" s="52"/>
      <c r="K4513" t="e">
        <f t="shared" si="70"/>
        <v>#N/A</v>
      </c>
    </row>
    <row r="4514" spans="9:11" hidden="1" x14ac:dyDescent="0.25">
      <c r="I4514" s="36" t="s">
        <v>2934</v>
      </c>
      <c r="J4514" s="52"/>
      <c r="K4514" t="e">
        <f t="shared" si="70"/>
        <v>#N/A</v>
      </c>
    </row>
    <row r="4515" spans="9:11" hidden="1" x14ac:dyDescent="0.25">
      <c r="I4515" s="36" t="s">
        <v>2935</v>
      </c>
      <c r="J4515" s="52"/>
      <c r="K4515" t="e">
        <f t="shared" si="70"/>
        <v>#N/A</v>
      </c>
    </row>
    <row r="4516" spans="9:11" hidden="1" x14ac:dyDescent="0.25">
      <c r="I4516" s="36" t="s">
        <v>2936</v>
      </c>
      <c r="J4516" s="52"/>
      <c r="K4516" t="e">
        <f t="shared" si="70"/>
        <v>#N/A</v>
      </c>
    </row>
    <row r="4517" spans="9:11" hidden="1" x14ac:dyDescent="0.25">
      <c r="I4517" s="36" t="s">
        <v>2937</v>
      </c>
      <c r="J4517" s="52"/>
      <c r="K4517" t="e">
        <f t="shared" si="70"/>
        <v>#N/A</v>
      </c>
    </row>
    <row r="4518" spans="9:11" hidden="1" x14ac:dyDescent="0.25">
      <c r="I4518" s="36" t="s">
        <v>2938</v>
      </c>
      <c r="J4518" s="52"/>
      <c r="K4518" t="e">
        <f t="shared" si="70"/>
        <v>#N/A</v>
      </c>
    </row>
    <row r="4519" spans="9:11" hidden="1" x14ac:dyDescent="0.25">
      <c r="I4519" s="36" t="s">
        <v>2939</v>
      </c>
      <c r="J4519" s="52"/>
      <c r="K4519" t="e">
        <f t="shared" si="70"/>
        <v>#N/A</v>
      </c>
    </row>
    <row r="4520" spans="9:11" hidden="1" x14ac:dyDescent="0.25">
      <c r="I4520" s="36" t="s">
        <v>2940</v>
      </c>
      <c r="J4520" s="52"/>
      <c r="K4520" t="e">
        <f t="shared" si="70"/>
        <v>#N/A</v>
      </c>
    </row>
    <row r="4521" spans="9:11" hidden="1" x14ac:dyDescent="0.25">
      <c r="I4521" s="36" t="s">
        <v>2941</v>
      </c>
      <c r="J4521" s="52"/>
      <c r="K4521" t="e">
        <f t="shared" si="70"/>
        <v>#N/A</v>
      </c>
    </row>
    <row r="4522" spans="9:11" hidden="1" x14ac:dyDescent="0.25">
      <c r="I4522" s="36" t="s">
        <v>2942</v>
      </c>
      <c r="J4522" s="52"/>
      <c r="K4522" t="e">
        <f t="shared" si="70"/>
        <v>#N/A</v>
      </c>
    </row>
    <row r="4523" spans="9:11" hidden="1" x14ac:dyDescent="0.25">
      <c r="I4523" s="36" t="s">
        <v>2943</v>
      </c>
      <c r="J4523" s="52"/>
      <c r="K4523" t="e">
        <f t="shared" si="70"/>
        <v>#N/A</v>
      </c>
    </row>
    <row r="4524" spans="9:11" hidden="1" x14ac:dyDescent="0.25">
      <c r="I4524" s="36" t="s">
        <v>2944</v>
      </c>
      <c r="J4524" s="52"/>
      <c r="K4524" t="e">
        <f t="shared" si="70"/>
        <v>#N/A</v>
      </c>
    </row>
    <row r="4525" spans="9:11" hidden="1" x14ac:dyDescent="0.25">
      <c r="I4525" s="36" t="s">
        <v>2945</v>
      </c>
      <c r="J4525" s="52"/>
      <c r="K4525" t="e">
        <f t="shared" si="70"/>
        <v>#N/A</v>
      </c>
    </row>
    <row r="4526" spans="9:11" hidden="1" x14ac:dyDescent="0.25">
      <c r="I4526" s="36" t="s">
        <v>2946</v>
      </c>
      <c r="J4526" s="52"/>
      <c r="K4526" t="e">
        <f t="shared" si="70"/>
        <v>#N/A</v>
      </c>
    </row>
    <row r="4527" spans="9:11" hidden="1" x14ac:dyDescent="0.25">
      <c r="I4527" s="36" t="s">
        <v>2947</v>
      </c>
      <c r="J4527" s="52"/>
      <c r="K4527" t="e">
        <f t="shared" si="70"/>
        <v>#N/A</v>
      </c>
    </row>
    <row r="4528" spans="9:11" hidden="1" x14ac:dyDescent="0.25">
      <c r="I4528" s="36" t="s">
        <v>2948</v>
      </c>
      <c r="J4528" s="52"/>
      <c r="K4528" t="e">
        <f t="shared" si="70"/>
        <v>#N/A</v>
      </c>
    </row>
    <row r="4529" spans="9:11" hidden="1" x14ac:dyDescent="0.25">
      <c r="I4529" s="36" t="s">
        <v>2949</v>
      </c>
      <c r="J4529" s="52"/>
      <c r="K4529" t="e">
        <f t="shared" si="70"/>
        <v>#N/A</v>
      </c>
    </row>
    <row r="4530" spans="9:11" hidden="1" x14ac:dyDescent="0.25">
      <c r="I4530" s="36" t="s">
        <v>2950</v>
      </c>
      <c r="J4530" s="52"/>
      <c r="K4530" t="e">
        <f t="shared" si="70"/>
        <v>#N/A</v>
      </c>
    </row>
    <row r="4531" spans="9:11" hidden="1" x14ac:dyDescent="0.25">
      <c r="I4531" s="36" t="s">
        <v>2951</v>
      </c>
      <c r="J4531" s="52"/>
      <c r="K4531" t="e">
        <f t="shared" si="70"/>
        <v>#N/A</v>
      </c>
    </row>
    <row r="4532" spans="9:11" hidden="1" x14ac:dyDescent="0.25">
      <c r="I4532" s="36" t="s">
        <v>2952</v>
      </c>
      <c r="J4532" s="52"/>
      <c r="K4532" t="e">
        <f t="shared" si="70"/>
        <v>#N/A</v>
      </c>
    </row>
    <row r="4533" spans="9:11" hidden="1" x14ac:dyDescent="0.25">
      <c r="I4533" s="36" t="s">
        <v>2953</v>
      </c>
      <c r="J4533" s="52"/>
      <c r="K4533" t="e">
        <f t="shared" si="70"/>
        <v>#N/A</v>
      </c>
    </row>
    <row r="4534" spans="9:11" hidden="1" x14ac:dyDescent="0.25">
      <c r="I4534" s="36" t="s">
        <v>2954</v>
      </c>
      <c r="J4534" s="52"/>
      <c r="K4534" t="e">
        <f t="shared" si="70"/>
        <v>#N/A</v>
      </c>
    </row>
    <row r="4535" spans="9:11" hidden="1" x14ac:dyDescent="0.25">
      <c r="I4535" s="36" t="s">
        <v>2955</v>
      </c>
      <c r="J4535" s="52"/>
      <c r="K4535" t="e">
        <f t="shared" si="70"/>
        <v>#N/A</v>
      </c>
    </row>
    <row r="4536" spans="9:11" hidden="1" x14ac:dyDescent="0.25">
      <c r="I4536" s="36" t="s">
        <v>2956</v>
      </c>
      <c r="J4536" s="52"/>
      <c r="K4536" t="e">
        <f t="shared" si="70"/>
        <v>#N/A</v>
      </c>
    </row>
    <row r="4537" spans="9:11" hidden="1" x14ac:dyDescent="0.25">
      <c r="I4537" s="36" t="s">
        <v>2957</v>
      </c>
      <c r="J4537" s="52"/>
      <c r="K4537" t="e">
        <f t="shared" si="70"/>
        <v>#N/A</v>
      </c>
    </row>
    <row r="4538" spans="9:11" hidden="1" x14ac:dyDescent="0.25">
      <c r="I4538" s="36" t="s">
        <v>2958</v>
      </c>
      <c r="J4538" s="52"/>
      <c r="K4538" t="e">
        <f t="shared" si="70"/>
        <v>#N/A</v>
      </c>
    </row>
    <row r="4539" spans="9:11" hidden="1" x14ac:dyDescent="0.25">
      <c r="I4539" s="36" t="s">
        <v>2959</v>
      </c>
      <c r="J4539" s="52"/>
      <c r="K4539" t="e">
        <f t="shared" si="70"/>
        <v>#N/A</v>
      </c>
    </row>
    <row r="4540" spans="9:11" hidden="1" x14ac:dyDescent="0.25">
      <c r="I4540" s="33" t="s">
        <v>3062</v>
      </c>
      <c r="J4540" s="48"/>
      <c r="K4540" t="e">
        <f t="shared" si="70"/>
        <v>#N/A</v>
      </c>
    </row>
    <row r="4541" spans="9:11" hidden="1" x14ac:dyDescent="0.25">
      <c r="I4541" s="33" t="s">
        <v>3064</v>
      </c>
      <c r="J4541" s="48"/>
      <c r="K4541" t="e">
        <f t="shared" si="70"/>
        <v>#N/A</v>
      </c>
    </row>
    <row r="4542" spans="9:11" hidden="1" x14ac:dyDescent="0.25">
      <c r="I4542" s="33" t="s">
        <v>3064</v>
      </c>
      <c r="J4542" s="48"/>
      <c r="K4542" t="e">
        <f t="shared" si="70"/>
        <v>#N/A</v>
      </c>
    </row>
    <row r="4543" spans="9:11" hidden="1" x14ac:dyDescent="0.25">
      <c r="I4543" s="33" t="s">
        <v>3066</v>
      </c>
      <c r="J4543" s="48"/>
      <c r="K4543" t="e">
        <f t="shared" si="70"/>
        <v>#N/A</v>
      </c>
    </row>
    <row r="4544" spans="9:11" hidden="1" x14ac:dyDescent="0.25">
      <c r="I4544" s="33" t="s">
        <v>3068</v>
      </c>
      <c r="J4544" s="48"/>
      <c r="K4544" t="e">
        <f t="shared" si="70"/>
        <v>#N/A</v>
      </c>
    </row>
    <row r="4545" spans="9:11" hidden="1" x14ac:dyDescent="0.25">
      <c r="I4545" s="33" t="s">
        <v>3070</v>
      </c>
      <c r="J4545" s="48"/>
      <c r="K4545" t="e">
        <f t="shared" si="70"/>
        <v>#N/A</v>
      </c>
    </row>
    <row r="4546" spans="9:11" hidden="1" x14ac:dyDescent="0.25">
      <c r="I4546" s="33" t="s">
        <v>3070</v>
      </c>
      <c r="J4546" s="48"/>
      <c r="K4546" t="e">
        <f t="shared" si="70"/>
        <v>#N/A</v>
      </c>
    </row>
    <row r="4547" spans="9:11" hidden="1" x14ac:dyDescent="0.25">
      <c r="I4547" s="33" t="s">
        <v>3072</v>
      </c>
      <c r="J4547" s="48"/>
      <c r="K4547" t="e">
        <f t="shared" si="70"/>
        <v>#N/A</v>
      </c>
    </row>
    <row r="4548" spans="9:11" hidden="1" x14ac:dyDescent="0.25">
      <c r="I4548" s="33" t="s">
        <v>3072</v>
      </c>
      <c r="J4548" s="48"/>
      <c r="K4548" t="e">
        <f t="shared" si="70"/>
        <v>#N/A</v>
      </c>
    </row>
    <row r="4549" spans="9:11" hidden="1" x14ac:dyDescent="0.25">
      <c r="I4549" s="33" t="s">
        <v>3074</v>
      </c>
      <c r="J4549" s="48"/>
      <c r="K4549" t="e">
        <f t="shared" si="70"/>
        <v>#N/A</v>
      </c>
    </row>
    <row r="4550" spans="9:11" hidden="1" x14ac:dyDescent="0.25">
      <c r="I4550" s="33" t="s">
        <v>3074</v>
      </c>
      <c r="J4550" s="48"/>
      <c r="K4550" t="e">
        <f t="shared" ref="K4550:K4613" si="71">VLOOKUP(I4550,$E$4:$F$3113,1,FALSE)</f>
        <v>#N/A</v>
      </c>
    </row>
    <row r="4551" spans="9:11" hidden="1" x14ac:dyDescent="0.25">
      <c r="I4551" s="33" t="s">
        <v>3076</v>
      </c>
      <c r="J4551" s="48"/>
      <c r="K4551" t="e">
        <f t="shared" si="71"/>
        <v>#N/A</v>
      </c>
    </row>
    <row r="4552" spans="9:11" hidden="1" x14ac:dyDescent="0.25">
      <c r="I4552" s="33" t="s">
        <v>3076</v>
      </c>
      <c r="J4552" s="48"/>
      <c r="K4552" t="e">
        <f t="shared" si="71"/>
        <v>#N/A</v>
      </c>
    </row>
    <row r="4553" spans="9:11" hidden="1" x14ac:dyDescent="0.25">
      <c r="I4553" s="33" t="s">
        <v>3078</v>
      </c>
      <c r="J4553" s="48"/>
      <c r="K4553" t="e">
        <f t="shared" si="71"/>
        <v>#N/A</v>
      </c>
    </row>
    <row r="4554" spans="9:11" hidden="1" x14ac:dyDescent="0.25">
      <c r="I4554" s="33" t="s">
        <v>3078</v>
      </c>
      <c r="J4554" s="48"/>
      <c r="K4554" t="e">
        <f t="shared" si="71"/>
        <v>#N/A</v>
      </c>
    </row>
    <row r="4555" spans="9:11" hidden="1" x14ac:dyDescent="0.25">
      <c r="I4555" s="33" t="s">
        <v>3080</v>
      </c>
      <c r="J4555" s="48"/>
      <c r="K4555" t="e">
        <f t="shared" si="71"/>
        <v>#N/A</v>
      </c>
    </row>
    <row r="4556" spans="9:11" hidden="1" x14ac:dyDescent="0.25">
      <c r="I4556" s="33" t="s">
        <v>3082</v>
      </c>
      <c r="J4556" s="48"/>
      <c r="K4556" t="e">
        <f t="shared" si="71"/>
        <v>#N/A</v>
      </c>
    </row>
    <row r="4557" spans="9:11" hidden="1" x14ac:dyDescent="0.25">
      <c r="I4557" s="33" t="s">
        <v>3082</v>
      </c>
      <c r="J4557" s="48"/>
      <c r="K4557" t="e">
        <f t="shared" si="71"/>
        <v>#N/A</v>
      </c>
    </row>
    <row r="4558" spans="9:11" hidden="1" x14ac:dyDescent="0.25">
      <c r="I4558" s="33" t="s">
        <v>3084</v>
      </c>
      <c r="J4558" s="48"/>
      <c r="K4558" t="e">
        <f t="shared" si="71"/>
        <v>#N/A</v>
      </c>
    </row>
    <row r="4559" spans="9:11" hidden="1" x14ac:dyDescent="0.25">
      <c r="I4559" s="33" t="s">
        <v>3086</v>
      </c>
      <c r="J4559" s="48"/>
      <c r="K4559" t="e">
        <f t="shared" si="71"/>
        <v>#N/A</v>
      </c>
    </row>
    <row r="4560" spans="9:11" hidden="1" x14ac:dyDescent="0.25">
      <c r="I4560" s="33" t="s">
        <v>3086</v>
      </c>
      <c r="J4560" s="48"/>
      <c r="K4560" t="e">
        <f t="shared" si="71"/>
        <v>#N/A</v>
      </c>
    </row>
    <row r="4561" spans="9:11" hidden="1" x14ac:dyDescent="0.25">
      <c r="I4561" s="33" t="s">
        <v>3088</v>
      </c>
      <c r="J4561" s="48"/>
      <c r="K4561" t="e">
        <f t="shared" si="71"/>
        <v>#N/A</v>
      </c>
    </row>
    <row r="4562" spans="9:11" hidden="1" x14ac:dyDescent="0.25">
      <c r="I4562" s="33" t="s">
        <v>3088</v>
      </c>
      <c r="J4562" s="48"/>
      <c r="K4562" t="e">
        <f t="shared" si="71"/>
        <v>#N/A</v>
      </c>
    </row>
    <row r="4563" spans="9:11" hidden="1" x14ac:dyDescent="0.25">
      <c r="I4563" s="33" t="s">
        <v>3090</v>
      </c>
      <c r="J4563" s="48"/>
      <c r="K4563" t="e">
        <f t="shared" si="71"/>
        <v>#N/A</v>
      </c>
    </row>
    <row r="4564" spans="9:11" hidden="1" x14ac:dyDescent="0.25">
      <c r="I4564" s="33" t="s">
        <v>3092</v>
      </c>
      <c r="J4564" s="48"/>
      <c r="K4564" t="e">
        <f t="shared" si="71"/>
        <v>#N/A</v>
      </c>
    </row>
    <row r="4565" spans="9:11" hidden="1" x14ac:dyDescent="0.25">
      <c r="I4565" s="33" t="s">
        <v>3094</v>
      </c>
      <c r="J4565" s="48"/>
      <c r="K4565" t="e">
        <f t="shared" si="71"/>
        <v>#N/A</v>
      </c>
    </row>
    <row r="4566" spans="9:11" hidden="1" x14ac:dyDescent="0.25">
      <c r="I4566" s="33" t="s">
        <v>3096</v>
      </c>
      <c r="J4566" s="48"/>
      <c r="K4566" t="e">
        <f t="shared" si="71"/>
        <v>#N/A</v>
      </c>
    </row>
    <row r="4567" spans="9:11" hidden="1" x14ac:dyDescent="0.25">
      <c r="I4567" s="33" t="s">
        <v>3098</v>
      </c>
      <c r="J4567" s="48"/>
      <c r="K4567" t="e">
        <f t="shared" si="71"/>
        <v>#N/A</v>
      </c>
    </row>
    <row r="4568" spans="9:11" hidden="1" x14ac:dyDescent="0.25">
      <c r="I4568" s="33" t="s">
        <v>3100</v>
      </c>
      <c r="J4568" s="48"/>
      <c r="K4568" t="e">
        <f t="shared" si="71"/>
        <v>#N/A</v>
      </c>
    </row>
    <row r="4569" spans="9:11" hidden="1" x14ac:dyDescent="0.25">
      <c r="I4569" s="33" t="s">
        <v>3102</v>
      </c>
      <c r="J4569" s="48"/>
      <c r="K4569" t="e">
        <f t="shared" si="71"/>
        <v>#N/A</v>
      </c>
    </row>
    <row r="4570" spans="9:11" hidden="1" x14ac:dyDescent="0.25">
      <c r="I4570" s="33" t="s">
        <v>3104</v>
      </c>
      <c r="J4570" s="48"/>
      <c r="K4570" t="e">
        <f t="shared" si="71"/>
        <v>#N/A</v>
      </c>
    </row>
    <row r="4571" spans="9:11" hidden="1" x14ac:dyDescent="0.25">
      <c r="I4571" s="33" t="s">
        <v>3106</v>
      </c>
      <c r="J4571" s="48"/>
      <c r="K4571" t="e">
        <f t="shared" si="71"/>
        <v>#N/A</v>
      </c>
    </row>
    <row r="4572" spans="9:11" hidden="1" x14ac:dyDescent="0.25">
      <c r="I4572" s="33" t="s">
        <v>3108</v>
      </c>
      <c r="J4572" s="48"/>
      <c r="K4572" t="e">
        <f t="shared" si="71"/>
        <v>#N/A</v>
      </c>
    </row>
    <row r="4573" spans="9:11" hidden="1" x14ac:dyDescent="0.25">
      <c r="I4573" s="33" t="s">
        <v>3110</v>
      </c>
      <c r="J4573" s="48"/>
      <c r="K4573" t="e">
        <f t="shared" si="71"/>
        <v>#N/A</v>
      </c>
    </row>
    <row r="4574" spans="9:11" hidden="1" x14ac:dyDescent="0.25">
      <c r="I4574" s="33" t="s">
        <v>3112</v>
      </c>
      <c r="J4574" s="48"/>
      <c r="K4574" t="e">
        <f t="shared" si="71"/>
        <v>#N/A</v>
      </c>
    </row>
    <row r="4575" spans="9:11" hidden="1" x14ac:dyDescent="0.25">
      <c r="I4575" s="33" t="s">
        <v>3114</v>
      </c>
      <c r="J4575" s="48"/>
      <c r="K4575" t="e">
        <f t="shared" si="71"/>
        <v>#N/A</v>
      </c>
    </row>
    <row r="4576" spans="9:11" hidden="1" x14ac:dyDescent="0.25">
      <c r="I4576" s="33" t="s">
        <v>3116</v>
      </c>
      <c r="J4576" s="48"/>
      <c r="K4576" t="e">
        <f t="shared" si="71"/>
        <v>#N/A</v>
      </c>
    </row>
    <row r="4577" spans="9:11" hidden="1" x14ac:dyDescent="0.25">
      <c r="I4577" s="33" t="s">
        <v>3118</v>
      </c>
      <c r="J4577" s="48"/>
      <c r="K4577" t="e">
        <f t="shared" si="71"/>
        <v>#N/A</v>
      </c>
    </row>
    <row r="4578" spans="9:11" hidden="1" x14ac:dyDescent="0.25">
      <c r="I4578" s="33" t="s">
        <v>3120</v>
      </c>
      <c r="J4578" s="48"/>
      <c r="K4578" t="e">
        <f t="shared" si="71"/>
        <v>#N/A</v>
      </c>
    </row>
    <row r="4579" spans="9:11" hidden="1" x14ac:dyDescent="0.25">
      <c r="I4579" s="33" t="s">
        <v>3122</v>
      </c>
      <c r="J4579" s="48"/>
      <c r="K4579" t="e">
        <f t="shared" si="71"/>
        <v>#N/A</v>
      </c>
    </row>
    <row r="4580" spans="9:11" hidden="1" x14ac:dyDescent="0.25">
      <c r="I4580" s="33" t="s">
        <v>3124</v>
      </c>
      <c r="J4580" s="48"/>
      <c r="K4580" t="e">
        <f t="shared" si="71"/>
        <v>#N/A</v>
      </c>
    </row>
    <row r="4581" spans="9:11" hidden="1" x14ac:dyDescent="0.25">
      <c r="I4581" s="33" t="s">
        <v>3126</v>
      </c>
      <c r="J4581" s="48"/>
      <c r="K4581" t="e">
        <f t="shared" si="71"/>
        <v>#N/A</v>
      </c>
    </row>
    <row r="4582" spans="9:11" hidden="1" x14ac:dyDescent="0.25">
      <c r="I4582" s="33" t="s">
        <v>3128</v>
      </c>
      <c r="J4582" s="48"/>
      <c r="K4582" t="e">
        <f t="shared" si="71"/>
        <v>#N/A</v>
      </c>
    </row>
    <row r="4583" spans="9:11" hidden="1" x14ac:dyDescent="0.25">
      <c r="I4583" s="33" t="s">
        <v>3130</v>
      </c>
      <c r="J4583" s="48"/>
      <c r="K4583" t="e">
        <f t="shared" si="71"/>
        <v>#N/A</v>
      </c>
    </row>
    <row r="4584" spans="9:11" hidden="1" x14ac:dyDescent="0.25">
      <c r="I4584" s="33" t="s">
        <v>3132</v>
      </c>
      <c r="J4584" s="48"/>
      <c r="K4584" t="e">
        <f t="shared" si="71"/>
        <v>#N/A</v>
      </c>
    </row>
    <row r="4585" spans="9:11" hidden="1" x14ac:dyDescent="0.25">
      <c r="I4585" s="33" t="s">
        <v>3134</v>
      </c>
      <c r="J4585" s="48"/>
      <c r="K4585" t="e">
        <f t="shared" si="71"/>
        <v>#N/A</v>
      </c>
    </row>
    <row r="4586" spans="9:11" hidden="1" x14ac:dyDescent="0.25">
      <c r="I4586" s="33" t="s">
        <v>3136</v>
      </c>
      <c r="J4586" s="48"/>
      <c r="K4586" t="e">
        <f t="shared" si="71"/>
        <v>#N/A</v>
      </c>
    </row>
    <row r="4587" spans="9:11" hidden="1" x14ac:dyDescent="0.25">
      <c r="I4587" s="33" t="s">
        <v>3138</v>
      </c>
      <c r="J4587" s="48"/>
      <c r="K4587" t="e">
        <f t="shared" si="71"/>
        <v>#N/A</v>
      </c>
    </row>
    <row r="4588" spans="9:11" hidden="1" x14ac:dyDescent="0.25">
      <c r="I4588" s="33" t="s">
        <v>3140</v>
      </c>
      <c r="J4588" s="48"/>
      <c r="K4588" t="e">
        <f t="shared" si="71"/>
        <v>#N/A</v>
      </c>
    </row>
    <row r="4589" spans="9:11" hidden="1" x14ac:dyDescent="0.25">
      <c r="I4589" s="33" t="s">
        <v>3142</v>
      </c>
      <c r="J4589" s="48"/>
      <c r="K4589" t="e">
        <f t="shared" si="71"/>
        <v>#N/A</v>
      </c>
    </row>
    <row r="4590" spans="9:11" hidden="1" x14ac:dyDescent="0.25">
      <c r="I4590" s="33" t="s">
        <v>3144</v>
      </c>
      <c r="J4590" s="48"/>
      <c r="K4590" t="e">
        <f t="shared" si="71"/>
        <v>#N/A</v>
      </c>
    </row>
    <row r="4591" spans="9:11" hidden="1" x14ac:dyDescent="0.25">
      <c r="I4591" s="33" t="s">
        <v>3146</v>
      </c>
      <c r="J4591" s="48"/>
      <c r="K4591" t="e">
        <f t="shared" si="71"/>
        <v>#N/A</v>
      </c>
    </row>
    <row r="4592" spans="9:11" hidden="1" x14ac:dyDescent="0.25">
      <c r="I4592" s="33" t="s">
        <v>3148</v>
      </c>
      <c r="J4592" s="48"/>
      <c r="K4592" t="e">
        <f t="shared" si="71"/>
        <v>#N/A</v>
      </c>
    </row>
    <row r="4593" spans="9:11" hidden="1" x14ac:dyDescent="0.25">
      <c r="I4593" s="33" t="s">
        <v>3150</v>
      </c>
      <c r="J4593" s="48"/>
      <c r="K4593" t="e">
        <f t="shared" si="71"/>
        <v>#N/A</v>
      </c>
    </row>
    <row r="4594" spans="9:11" hidden="1" x14ac:dyDescent="0.25">
      <c r="I4594" s="33" t="s">
        <v>3152</v>
      </c>
      <c r="J4594" s="48"/>
      <c r="K4594" t="e">
        <f t="shared" si="71"/>
        <v>#N/A</v>
      </c>
    </row>
    <row r="4595" spans="9:11" hidden="1" x14ac:dyDescent="0.25">
      <c r="I4595" s="33" t="s">
        <v>3154</v>
      </c>
      <c r="J4595" s="48"/>
      <c r="K4595" t="e">
        <f t="shared" si="71"/>
        <v>#N/A</v>
      </c>
    </row>
    <row r="4596" spans="9:11" hidden="1" x14ac:dyDescent="0.25">
      <c r="I4596" s="33" t="s">
        <v>3156</v>
      </c>
      <c r="J4596" s="48"/>
      <c r="K4596" t="e">
        <f t="shared" si="71"/>
        <v>#N/A</v>
      </c>
    </row>
    <row r="4597" spans="9:11" hidden="1" x14ac:dyDescent="0.25">
      <c r="I4597" s="33" t="s">
        <v>3158</v>
      </c>
      <c r="J4597" s="48"/>
      <c r="K4597" t="e">
        <f t="shared" si="71"/>
        <v>#N/A</v>
      </c>
    </row>
    <row r="4598" spans="9:11" hidden="1" x14ac:dyDescent="0.25">
      <c r="I4598" s="33" t="s">
        <v>3160</v>
      </c>
      <c r="J4598" s="48"/>
      <c r="K4598" t="e">
        <f t="shared" si="71"/>
        <v>#N/A</v>
      </c>
    </row>
    <row r="4599" spans="9:11" hidden="1" x14ac:dyDescent="0.25">
      <c r="I4599" s="33" t="s">
        <v>3162</v>
      </c>
      <c r="J4599" s="48"/>
      <c r="K4599" t="e">
        <f t="shared" si="71"/>
        <v>#N/A</v>
      </c>
    </row>
    <row r="4600" spans="9:11" hidden="1" x14ac:dyDescent="0.25">
      <c r="I4600" s="33" t="s">
        <v>3164</v>
      </c>
      <c r="J4600" s="48"/>
      <c r="K4600" t="e">
        <f t="shared" si="71"/>
        <v>#N/A</v>
      </c>
    </row>
    <row r="4601" spans="9:11" hidden="1" x14ac:dyDescent="0.25">
      <c r="I4601" s="33" t="s">
        <v>3166</v>
      </c>
      <c r="J4601" s="48"/>
      <c r="K4601" t="e">
        <f t="shared" si="71"/>
        <v>#N/A</v>
      </c>
    </row>
    <row r="4602" spans="9:11" hidden="1" x14ac:dyDescent="0.25">
      <c r="I4602" s="33" t="s">
        <v>3168</v>
      </c>
      <c r="J4602" s="48"/>
      <c r="K4602" t="e">
        <f t="shared" si="71"/>
        <v>#N/A</v>
      </c>
    </row>
    <row r="4603" spans="9:11" hidden="1" x14ac:dyDescent="0.25">
      <c r="I4603" s="33" t="s">
        <v>3170</v>
      </c>
      <c r="J4603" s="48"/>
      <c r="K4603" t="e">
        <f t="shared" si="71"/>
        <v>#N/A</v>
      </c>
    </row>
    <row r="4604" spans="9:11" hidden="1" x14ac:dyDescent="0.25">
      <c r="I4604" s="33" t="s">
        <v>3172</v>
      </c>
      <c r="J4604" s="48"/>
      <c r="K4604" t="e">
        <f t="shared" si="71"/>
        <v>#N/A</v>
      </c>
    </row>
    <row r="4605" spans="9:11" hidden="1" x14ac:dyDescent="0.25">
      <c r="I4605" s="33" t="s">
        <v>3174</v>
      </c>
      <c r="J4605" s="48"/>
      <c r="K4605" t="e">
        <f t="shared" si="71"/>
        <v>#N/A</v>
      </c>
    </row>
    <row r="4606" spans="9:11" hidden="1" x14ac:dyDescent="0.25">
      <c r="I4606" s="33" t="s">
        <v>3176</v>
      </c>
      <c r="J4606" s="48"/>
      <c r="K4606" t="e">
        <f t="shared" si="71"/>
        <v>#N/A</v>
      </c>
    </row>
    <row r="4607" spans="9:11" hidden="1" x14ac:dyDescent="0.25">
      <c r="I4607" s="33" t="s">
        <v>3178</v>
      </c>
      <c r="J4607" s="48"/>
      <c r="K4607" t="e">
        <f t="shared" si="71"/>
        <v>#N/A</v>
      </c>
    </row>
    <row r="4608" spans="9:11" hidden="1" x14ac:dyDescent="0.25">
      <c r="I4608" s="33" t="s">
        <v>3180</v>
      </c>
      <c r="J4608" s="48"/>
      <c r="K4608" t="e">
        <f t="shared" si="71"/>
        <v>#N/A</v>
      </c>
    </row>
    <row r="4609" spans="9:11" hidden="1" x14ac:dyDescent="0.25">
      <c r="I4609" s="33" t="s">
        <v>3182</v>
      </c>
      <c r="J4609" s="48"/>
      <c r="K4609" t="e">
        <f t="shared" si="71"/>
        <v>#N/A</v>
      </c>
    </row>
    <row r="4610" spans="9:11" hidden="1" x14ac:dyDescent="0.25">
      <c r="I4610" s="33" t="s">
        <v>3184</v>
      </c>
      <c r="J4610" s="48"/>
      <c r="K4610" t="e">
        <f t="shared" si="71"/>
        <v>#N/A</v>
      </c>
    </row>
    <row r="4611" spans="9:11" hidden="1" x14ac:dyDescent="0.25">
      <c r="I4611" s="33" t="s">
        <v>3186</v>
      </c>
      <c r="J4611" s="48"/>
      <c r="K4611" t="e">
        <f t="shared" si="71"/>
        <v>#N/A</v>
      </c>
    </row>
    <row r="4612" spans="9:11" hidden="1" x14ac:dyDescent="0.25">
      <c r="I4612" s="33" t="s">
        <v>3188</v>
      </c>
      <c r="J4612" s="48"/>
      <c r="K4612" t="e">
        <f t="shared" si="71"/>
        <v>#N/A</v>
      </c>
    </row>
    <row r="4613" spans="9:11" hidden="1" x14ac:dyDescent="0.25">
      <c r="I4613" s="33" t="s">
        <v>3190</v>
      </c>
      <c r="J4613" s="48"/>
      <c r="K4613" t="e">
        <f t="shared" si="71"/>
        <v>#N/A</v>
      </c>
    </row>
    <row r="4614" spans="9:11" hidden="1" x14ac:dyDescent="0.25">
      <c r="I4614" s="33" t="s">
        <v>3192</v>
      </c>
      <c r="J4614" s="48"/>
      <c r="K4614" t="e">
        <f t="shared" ref="K4614:K4677" si="72">VLOOKUP(I4614,$E$4:$F$3113,1,FALSE)</f>
        <v>#N/A</v>
      </c>
    </row>
    <row r="4615" spans="9:11" hidden="1" x14ac:dyDescent="0.25">
      <c r="I4615" s="33" t="s">
        <v>3194</v>
      </c>
      <c r="J4615" s="48"/>
      <c r="K4615" t="e">
        <f t="shared" si="72"/>
        <v>#N/A</v>
      </c>
    </row>
    <row r="4616" spans="9:11" hidden="1" x14ac:dyDescent="0.25">
      <c r="I4616" s="33" t="s">
        <v>3196</v>
      </c>
      <c r="J4616" s="48"/>
      <c r="K4616" t="e">
        <f t="shared" si="72"/>
        <v>#N/A</v>
      </c>
    </row>
    <row r="4617" spans="9:11" hidden="1" x14ac:dyDescent="0.25">
      <c r="I4617" s="33" t="s">
        <v>3198</v>
      </c>
      <c r="J4617" s="48"/>
      <c r="K4617" t="e">
        <f t="shared" si="72"/>
        <v>#N/A</v>
      </c>
    </row>
    <row r="4618" spans="9:11" hidden="1" x14ac:dyDescent="0.25">
      <c r="I4618" s="33" t="s">
        <v>3200</v>
      </c>
      <c r="J4618" s="48"/>
      <c r="K4618" t="e">
        <f t="shared" si="72"/>
        <v>#N/A</v>
      </c>
    </row>
    <row r="4619" spans="9:11" hidden="1" x14ac:dyDescent="0.25">
      <c r="I4619" s="33" t="s">
        <v>3202</v>
      </c>
      <c r="J4619" s="48"/>
      <c r="K4619" t="e">
        <f t="shared" si="72"/>
        <v>#N/A</v>
      </c>
    </row>
    <row r="4620" spans="9:11" hidden="1" x14ac:dyDescent="0.25">
      <c r="I4620" s="33" t="s">
        <v>3204</v>
      </c>
      <c r="J4620" s="48"/>
      <c r="K4620" t="e">
        <f t="shared" si="72"/>
        <v>#N/A</v>
      </c>
    </row>
    <row r="4621" spans="9:11" hidden="1" x14ac:dyDescent="0.25">
      <c r="I4621" s="33" t="s">
        <v>3206</v>
      </c>
      <c r="J4621" s="48"/>
      <c r="K4621" t="e">
        <f t="shared" si="72"/>
        <v>#N/A</v>
      </c>
    </row>
    <row r="4622" spans="9:11" hidden="1" x14ac:dyDescent="0.25">
      <c r="I4622" s="33" t="s">
        <v>3208</v>
      </c>
      <c r="J4622" s="48"/>
      <c r="K4622" t="e">
        <f t="shared" si="72"/>
        <v>#N/A</v>
      </c>
    </row>
    <row r="4623" spans="9:11" hidden="1" x14ac:dyDescent="0.25">
      <c r="I4623" s="33" t="s">
        <v>3210</v>
      </c>
      <c r="J4623" s="48"/>
      <c r="K4623" t="e">
        <f t="shared" si="72"/>
        <v>#N/A</v>
      </c>
    </row>
    <row r="4624" spans="9:11" hidden="1" x14ac:dyDescent="0.25">
      <c r="I4624" s="33" t="s">
        <v>3212</v>
      </c>
      <c r="J4624" s="48"/>
      <c r="K4624" t="e">
        <f t="shared" si="72"/>
        <v>#N/A</v>
      </c>
    </row>
    <row r="4625" spans="9:11" hidden="1" x14ac:dyDescent="0.25">
      <c r="I4625" s="33" t="s">
        <v>3214</v>
      </c>
      <c r="J4625" s="48"/>
      <c r="K4625" t="e">
        <f t="shared" si="72"/>
        <v>#N/A</v>
      </c>
    </row>
    <row r="4626" spans="9:11" hidden="1" x14ac:dyDescent="0.25">
      <c r="I4626" s="33" t="s">
        <v>3216</v>
      </c>
      <c r="J4626" s="48"/>
      <c r="K4626" t="e">
        <f t="shared" si="72"/>
        <v>#N/A</v>
      </c>
    </row>
    <row r="4627" spans="9:11" hidden="1" x14ac:dyDescent="0.25">
      <c r="I4627" s="33" t="s">
        <v>3218</v>
      </c>
      <c r="J4627" s="48"/>
      <c r="K4627" t="e">
        <f t="shared" si="72"/>
        <v>#N/A</v>
      </c>
    </row>
    <row r="4628" spans="9:11" hidden="1" x14ac:dyDescent="0.25">
      <c r="I4628" s="33" t="s">
        <v>3220</v>
      </c>
      <c r="J4628" s="48"/>
      <c r="K4628" t="e">
        <f t="shared" si="72"/>
        <v>#N/A</v>
      </c>
    </row>
    <row r="4629" spans="9:11" hidden="1" x14ac:dyDescent="0.25">
      <c r="I4629" s="33" t="s">
        <v>3222</v>
      </c>
      <c r="J4629" s="48"/>
      <c r="K4629" t="e">
        <f t="shared" si="72"/>
        <v>#N/A</v>
      </c>
    </row>
    <row r="4630" spans="9:11" hidden="1" x14ac:dyDescent="0.25">
      <c r="I4630" s="33" t="s">
        <v>3224</v>
      </c>
      <c r="J4630" s="48"/>
      <c r="K4630" t="e">
        <f t="shared" si="72"/>
        <v>#N/A</v>
      </c>
    </row>
    <row r="4631" spans="9:11" hidden="1" x14ac:dyDescent="0.25">
      <c r="I4631" s="33" t="s">
        <v>3226</v>
      </c>
      <c r="J4631" s="48"/>
      <c r="K4631" t="e">
        <f t="shared" si="72"/>
        <v>#N/A</v>
      </c>
    </row>
    <row r="4632" spans="9:11" hidden="1" x14ac:dyDescent="0.25">
      <c r="I4632" s="33" t="s">
        <v>3228</v>
      </c>
      <c r="J4632" s="48"/>
      <c r="K4632" t="e">
        <f t="shared" si="72"/>
        <v>#N/A</v>
      </c>
    </row>
    <row r="4633" spans="9:11" hidden="1" x14ac:dyDescent="0.25">
      <c r="I4633" s="33" t="s">
        <v>3230</v>
      </c>
      <c r="J4633" s="48"/>
      <c r="K4633" t="e">
        <f t="shared" si="72"/>
        <v>#N/A</v>
      </c>
    </row>
    <row r="4634" spans="9:11" hidden="1" x14ac:dyDescent="0.25">
      <c r="I4634" s="33" t="s">
        <v>3232</v>
      </c>
      <c r="J4634" s="48"/>
      <c r="K4634" t="e">
        <f t="shared" si="72"/>
        <v>#N/A</v>
      </c>
    </row>
    <row r="4635" spans="9:11" hidden="1" x14ac:dyDescent="0.25">
      <c r="I4635" s="33" t="s">
        <v>3234</v>
      </c>
      <c r="J4635" s="48"/>
      <c r="K4635" t="e">
        <f t="shared" si="72"/>
        <v>#N/A</v>
      </c>
    </row>
    <row r="4636" spans="9:11" hidden="1" x14ac:dyDescent="0.25">
      <c r="I4636" s="33" t="s">
        <v>3236</v>
      </c>
      <c r="J4636" s="48"/>
      <c r="K4636" t="e">
        <f t="shared" si="72"/>
        <v>#N/A</v>
      </c>
    </row>
    <row r="4637" spans="9:11" hidden="1" x14ac:dyDescent="0.25">
      <c r="I4637" s="33" t="s">
        <v>3238</v>
      </c>
      <c r="J4637" s="48"/>
      <c r="K4637" t="e">
        <f t="shared" si="72"/>
        <v>#N/A</v>
      </c>
    </row>
    <row r="4638" spans="9:11" hidden="1" x14ac:dyDescent="0.25">
      <c r="I4638" s="33" t="s">
        <v>3240</v>
      </c>
      <c r="J4638" s="48"/>
      <c r="K4638" t="e">
        <f t="shared" si="72"/>
        <v>#N/A</v>
      </c>
    </row>
    <row r="4639" spans="9:11" hidden="1" x14ac:dyDescent="0.25">
      <c r="I4639" s="33" t="s">
        <v>3242</v>
      </c>
      <c r="J4639" s="48"/>
      <c r="K4639" t="e">
        <f t="shared" si="72"/>
        <v>#N/A</v>
      </c>
    </row>
    <row r="4640" spans="9:11" hidden="1" x14ac:dyDescent="0.25">
      <c r="I4640" s="33" t="s">
        <v>3244</v>
      </c>
      <c r="J4640" s="48"/>
      <c r="K4640" t="e">
        <f t="shared" si="72"/>
        <v>#N/A</v>
      </c>
    </row>
    <row r="4641" spans="9:11" hidden="1" x14ac:dyDescent="0.25">
      <c r="I4641" s="33" t="s">
        <v>3246</v>
      </c>
      <c r="J4641" s="48"/>
      <c r="K4641" t="e">
        <f t="shared" si="72"/>
        <v>#N/A</v>
      </c>
    </row>
    <row r="4642" spans="9:11" hidden="1" x14ac:dyDescent="0.25">
      <c r="I4642" s="33" t="s">
        <v>3248</v>
      </c>
      <c r="J4642" s="48"/>
      <c r="K4642" t="e">
        <f t="shared" si="72"/>
        <v>#N/A</v>
      </c>
    </row>
    <row r="4643" spans="9:11" hidden="1" x14ac:dyDescent="0.25">
      <c r="I4643" s="33" t="s">
        <v>3250</v>
      </c>
      <c r="J4643" s="48"/>
      <c r="K4643" t="e">
        <f t="shared" si="72"/>
        <v>#N/A</v>
      </c>
    </row>
    <row r="4644" spans="9:11" hidden="1" x14ac:dyDescent="0.25">
      <c r="I4644" s="33" t="s">
        <v>3252</v>
      </c>
      <c r="J4644" s="48"/>
      <c r="K4644" t="e">
        <f t="shared" si="72"/>
        <v>#N/A</v>
      </c>
    </row>
    <row r="4645" spans="9:11" hidden="1" x14ac:dyDescent="0.25">
      <c r="I4645" s="33" t="s">
        <v>3254</v>
      </c>
      <c r="J4645" s="48"/>
      <c r="K4645" t="e">
        <f t="shared" si="72"/>
        <v>#N/A</v>
      </c>
    </row>
    <row r="4646" spans="9:11" hidden="1" x14ac:dyDescent="0.25">
      <c r="I4646" s="33" t="s">
        <v>3256</v>
      </c>
      <c r="J4646" s="48"/>
      <c r="K4646" t="e">
        <f t="shared" si="72"/>
        <v>#N/A</v>
      </c>
    </row>
    <row r="4647" spans="9:11" hidden="1" x14ac:dyDescent="0.25">
      <c r="I4647" s="33" t="s">
        <v>3258</v>
      </c>
      <c r="J4647" s="48"/>
      <c r="K4647" t="e">
        <f t="shared" si="72"/>
        <v>#N/A</v>
      </c>
    </row>
    <row r="4648" spans="9:11" hidden="1" x14ac:dyDescent="0.25">
      <c r="I4648" s="33" t="s">
        <v>3260</v>
      </c>
      <c r="J4648" s="48"/>
      <c r="K4648" t="e">
        <f t="shared" si="72"/>
        <v>#N/A</v>
      </c>
    </row>
    <row r="4649" spans="9:11" hidden="1" x14ac:dyDescent="0.25">
      <c r="I4649" s="33" t="s">
        <v>3262</v>
      </c>
      <c r="J4649" s="48"/>
      <c r="K4649" t="e">
        <f t="shared" si="72"/>
        <v>#N/A</v>
      </c>
    </row>
    <row r="4650" spans="9:11" hidden="1" x14ac:dyDescent="0.25">
      <c r="I4650" s="33" t="s">
        <v>3264</v>
      </c>
      <c r="J4650" s="48"/>
      <c r="K4650" t="e">
        <f t="shared" si="72"/>
        <v>#N/A</v>
      </c>
    </row>
    <row r="4651" spans="9:11" hidden="1" x14ac:dyDescent="0.25">
      <c r="I4651" s="33" t="s">
        <v>3266</v>
      </c>
      <c r="J4651" s="48"/>
      <c r="K4651" t="e">
        <f t="shared" si="72"/>
        <v>#N/A</v>
      </c>
    </row>
    <row r="4652" spans="9:11" hidden="1" x14ac:dyDescent="0.25">
      <c r="I4652" s="33" t="s">
        <v>3268</v>
      </c>
      <c r="J4652" s="48"/>
      <c r="K4652" t="e">
        <f t="shared" si="72"/>
        <v>#N/A</v>
      </c>
    </row>
    <row r="4653" spans="9:11" hidden="1" x14ac:dyDescent="0.25">
      <c r="I4653" s="33" t="s">
        <v>3270</v>
      </c>
      <c r="J4653" s="48"/>
      <c r="K4653" t="e">
        <f t="shared" si="72"/>
        <v>#N/A</v>
      </c>
    </row>
    <row r="4654" spans="9:11" hidden="1" x14ac:dyDescent="0.25">
      <c r="I4654" s="33" t="s">
        <v>3272</v>
      </c>
      <c r="J4654" s="48"/>
      <c r="K4654" t="e">
        <f t="shared" si="72"/>
        <v>#N/A</v>
      </c>
    </row>
    <row r="4655" spans="9:11" hidden="1" x14ac:dyDescent="0.25">
      <c r="I4655" s="33" t="s">
        <v>3274</v>
      </c>
      <c r="J4655" s="48"/>
      <c r="K4655" t="e">
        <f t="shared" si="72"/>
        <v>#N/A</v>
      </c>
    </row>
    <row r="4656" spans="9:11" hidden="1" x14ac:dyDescent="0.25">
      <c r="I4656" s="33" t="s">
        <v>3276</v>
      </c>
      <c r="J4656" s="48"/>
      <c r="K4656" t="e">
        <f t="shared" si="72"/>
        <v>#N/A</v>
      </c>
    </row>
    <row r="4657" spans="9:11" hidden="1" x14ac:dyDescent="0.25">
      <c r="I4657" s="33" t="s">
        <v>3278</v>
      </c>
      <c r="J4657" s="48"/>
      <c r="K4657" t="e">
        <f t="shared" si="72"/>
        <v>#N/A</v>
      </c>
    </row>
    <row r="4658" spans="9:11" hidden="1" x14ac:dyDescent="0.25">
      <c r="I4658" s="33" t="s">
        <v>3280</v>
      </c>
      <c r="J4658" s="48"/>
      <c r="K4658" t="e">
        <f t="shared" si="72"/>
        <v>#N/A</v>
      </c>
    </row>
    <row r="4659" spans="9:11" hidden="1" x14ac:dyDescent="0.25">
      <c r="I4659" s="33" t="s">
        <v>3282</v>
      </c>
      <c r="J4659" s="48"/>
      <c r="K4659" t="e">
        <f t="shared" si="72"/>
        <v>#N/A</v>
      </c>
    </row>
    <row r="4660" spans="9:11" hidden="1" x14ac:dyDescent="0.25">
      <c r="I4660" s="33" t="s">
        <v>3284</v>
      </c>
      <c r="J4660" s="48"/>
      <c r="K4660" t="e">
        <f t="shared" si="72"/>
        <v>#N/A</v>
      </c>
    </row>
    <row r="4661" spans="9:11" hidden="1" x14ac:dyDescent="0.25">
      <c r="I4661" s="33" t="s">
        <v>3286</v>
      </c>
      <c r="J4661" s="48"/>
      <c r="K4661" t="e">
        <f t="shared" si="72"/>
        <v>#N/A</v>
      </c>
    </row>
    <row r="4662" spans="9:11" hidden="1" x14ac:dyDescent="0.25">
      <c r="I4662" s="33" t="s">
        <v>3288</v>
      </c>
      <c r="J4662" s="48"/>
      <c r="K4662" t="e">
        <f t="shared" si="72"/>
        <v>#N/A</v>
      </c>
    </row>
    <row r="4663" spans="9:11" hidden="1" x14ac:dyDescent="0.25">
      <c r="I4663" s="33" t="s">
        <v>3290</v>
      </c>
      <c r="J4663" s="48"/>
      <c r="K4663" t="e">
        <f t="shared" si="72"/>
        <v>#N/A</v>
      </c>
    </row>
    <row r="4664" spans="9:11" hidden="1" x14ac:dyDescent="0.25">
      <c r="I4664" s="33" t="s">
        <v>3292</v>
      </c>
      <c r="J4664" s="48"/>
      <c r="K4664" t="e">
        <f t="shared" si="72"/>
        <v>#N/A</v>
      </c>
    </row>
    <row r="4665" spans="9:11" hidden="1" x14ac:dyDescent="0.25">
      <c r="I4665" s="33" t="s">
        <v>3294</v>
      </c>
      <c r="J4665" s="48"/>
      <c r="K4665" t="e">
        <f t="shared" si="72"/>
        <v>#N/A</v>
      </c>
    </row>
    <row r="4666" spans="9:11" hidden="1" x14ac:dyDescent="0.25">
      <c r="I4666" s="33" t="s">
        <v>3296</v>
      </c>
      <c r="J4666" s="48"/>
      <c r="K4666" t="e">
        <f t="shared" si="72"/>
        <v>#N/A</v>
      </c>
    </row>
    <row r="4667" spans="9:11" hidden="1" x14ac:dyDescent="0.25">
      <c r="I4667" s="33" t="s">
        <v>3296</v>
      </c>
      <c r="J4667" s="48"/>
      <c r="K4667" t="e">
        <f t="shared" si="72"/>
        <v>#N/A</v>
      </c>
    </row>
    <row r="4668" spans="9:11" hidden="1" x14ac:dyDescent="0.25">
      <c r="I4668" s="33" t="s">
        <v>3296</v>
      </c>
      <c r="J4668" s="48"/>
      <c r="K4668" t="e">
        <f t="shared" si="72"/>
        <v>#N/A</v>
      </c>
    </row>
    <row r="4669" spans="9:11" hidden="1" x14ac:dyDescent="0.25">
      <c r="I4669" s="33" t="s">
        <v>3298</v>
      </c>
      <c r="J4669" s="48"/>
      <c r="K4669" t="e">
        <f t="shared" si="72"/>
        <v>#N/A</v>
      </c>
    </row>
    <row r="4670" spans="9:11" hidden="1" x14ac:dyDescent="0.25">
      <c r="I4670" s="33" t="s">
        <v>3298</v>
      </c>
      <c r="J4670" s="48"/>
      <c r="K4670" t="e">
        <f t="shared" si="72"/>
        <v>#N/A</v>
      </c>
    </row>
    <row r="4671" spans="9:11" hidden="1" x14ac:dyDescent="0.25">
      <c r="I4671" s="33" t="s">
        <v>3298</v>
      </c>
      <c r="J4671" s="48"/>
      <c r="K4671" t="e">
        <f t="shared" si="72"/>
        <v>#N/A</v>
      </c>
    </row>
    <row r="4672" spans="9:11" hidden="1" x14ac:dyDescent="0.25">
      <c r="I4672" s="33" t="s">
        <v>3300</v>
      </c>
      <c r="J4672" s="48"/>
      <c r="K4672" t="e">
        <f t="shared" si="72"/>
        <v>#N/A</v>
      </c>
    </row>
    <row r="4673" spans="9:11" hidden="1" x14ac:dyDescent="0.25">
      <c r="I4673" s="33" t="s">
        <v>3302</v>
      </c>
      <c r="J4673" s="48"/>
      <c r="K4673" t="e">
        <f t="shared" si="72"/>
        <v>#N/A</v>
      </c>
    </row>
    <row r="4674" spans="9:11" hidden="1" x14ac:dyDescent="0.25">
      <c r="I4674" s="33" t="s">
        <v>3304</v>
      </c>
      <c r="J4674" s="48"/>
      <c r="K4674" t="e">
        <f t="shared" si="72"/>
        <v>#N/A</v>
      </c>
    </row>
    <row r="4675" spans="9:11" hidden="1" x14ac:dyDescent="0.25">
      <c r="I4675" s="33" t="s">
        <v>3306</v>
      </c>
      <c r="J4675" s="48"/>
      <c r="K4675" t="e">
        <f t="shared" si="72"/>
        <v>#N/A</v>
      </c>
    </row>
    <row r="4676" spans="9:11" hidden="1" x14ac:dyDescent="0.25">
      <c r="I4676" s="33" t="s">
        <v>3308</v>
      </c>
      <c r="J4676" s="48"/>
      <c r="K4676" t="e">
        <f t="shared" si="72"/>
        <v>#N/A</v>
      </c>
    </row>
    <row r="4677" spans="9:11" hidden="1" x14ac:dyDescent="0.25">
      <c r="I4677" s="33" t="s">
        <v>3310</v>
      </c>
      <c r="J4677" s="48"/>
      <c r="K4677" t="e">
        <f t="shared" si="72"/>
        <v>#N/A</v>
      </c>
    </row>
    <row r="4678" spans="9:11" hidden="1" x14ac:dyDescent="0.25">
      <c r="I4678" s="33" t="s">
        <v>3312</v>
      </c>
      <c r="J4678" s="48"/>
      <c r="K4678" t="e">
        <f t="shared" ref="K4678:K4741" si="73">VLOOKUP(I4678,$E$4:$F$3113,1,FALSE)</f>
        <v>#N/A</v>
      </c>
    </row>
    <row r="4679" spans="9:11" hidden="1" x14ac:dyDescent="0.25">
      <c r="I4679" s="33" t="s">
        <v>3314</v>
      </c>
      <c r="J4679" s="48"/>
      <c r="K4679" t="e">
        <f t="shared" si="73"/>
        <v>#N/A</v>
      </c>
    </row>
    <row r="4680" spans="9:11" hidden="1" x14ac:dyDescent="0.25">
      <c r="I4680" s="33" t="s">
        <v>3316</v>
      </c>
      <c r="J4680" s="48"/>
      <c r="K4680" t="e">
        <f t="shared" si="73"/>
        <v>#N/A</v>
      </c>
    </row>
    <row r="4681" spans="9:11" hidden="1" x14ac:dyDescent="0.25">
      <c r="I4681" s="33" t="s">
        <v>3318</v>
      </c>
      <c r="J4681" s="48"/>
      <c r="K4681" t="e">
        <f t="shared" si="73"/>
        <v>#N/A</v>
      </c>
    </row>
    <row r="4682" spans="9:11" hidden="1" x14ac:dyDescent="0.25">
      <c r="I4682" s="33" t="s">
        <v>3320</v>
      </c>
      <c r="J4682" s="48"/>
      <c r="K4682" t="e">
        <f t="shared" si="73"/>
        <v>#N/A</v>
      </c>
    </row>
    <row r="4683" spans="9:11" hidden="1" x14ac:dyDescent="0.25">
      <c r="I4683" s="33" t="s">
        <v>3322</v>
      </c>
      <c r="J4683" s="48"/>
      <c r="K4683" t="e">
        <f t="shared" si="73"/>
        <v>#N/A</v>
      </c>
    </row>
    <row r="4684" spans="9:11" hidden="1" x14ac:dyDescent="0.25">
      <c r="I4684" s="33" t="s">
        <v>3324</v>
      </c>
      <c r="J4684" s="48"/>
      <c r="K4684" t="e">
        <f t="shared" si="73"/>
        <v>#N/A</v>
      </c>
    </row>
    <row r="4685" spans="9:11" hidden="1" x14ac:dyDescent="0.25">
      <c r="I4685" s="33" t="s">
        <v>3326</v>
      </c>
      <c r="J4685" s="48"/>
      <c r="K4685" t="e">
        <f t="shared" si="73"/>
        <v>#N/A</v>
      </c>
    </row>
    <row r="4686" spans="9:11" hidden="1" x14ac:dyDescent="0.25">
      <c r="I4686" s="33" t="s">
        <v>3328</v>
      </c>
      <c r="J4686" s="48"/>
      <c r="K4686" t="e">
        <f t="shared" si="73"/>
        <v>#N/A</v>
      </c>
    </row>
    <row r="4687" spans="9:11" hidden="1" x14ac:dyDescent="0.25">
      <c r="I4687" s="33" t="s">
        <v>3330</v>
      </c>
      <c r="J4687" s="48"/>
      <c r="K4687" t="e">
        <f t="shared" si="73"/>
        <v>#N/A</v>
      </c>
    </row>
    <row r="4688" spans="9:11" hidden="1" x14ac:dyDescent="0.25">
      <c r="I4688" s="33" t="s">
        <v>3332</v>
      </c>
      <c r="J4688" s="48"/>
      <c r="K4688" t="e">
        <f t="shared" si="73"/>
        <v>#N/A</v>
      </c>
    </row>
    <row r="4689" spans="9:11" hidden="1" x14ac:dyDescent="0.25">
      <c r="I4689" s="33" t="s">
        <v>3334</v>
      </c>
      <c r="J4689" s="48"/>
      <c r="K4689" t="e">
        <f t="shared" si="73"/>
        <v>#N/A</v>
      </c>
    </row>
    <row r="4690" spans="9:11" hidden="1" x14ac:dyDescent="0.25">
      <c r="I4690" s="33" t="s">
        <v>3336</v>
      </c>
      <c r="J4690" s="48"/>
      <c r="K4690" t="e">
        <f t="shared" si="73"/>
        <v>#N/A</v>
      </c>
    </row>
    <row r="4691" spans="9:11" hidden="1" x14ac:dyDescent="0.25">
      <c r="I4691" s="33" t="s">
        <v>3338</v>
      </c>
      <c r="J4691" s="48"/>
      <c r="K4691" t="e">
        <f t="shared" si="73"/>
        <v>#N/A</v>
      </c>
    </row>
    <row r="4692" spans="9:11" hidden="1" x14ac:dyDescent="0.25">
      <c r="I4692" s="33" t="s">
        <v>3340</v>
      </c>
      <c r="J4692" s="48"/>
      <c r="K4692" t="e">
        <f t="shared" si="73"/>
        <v>#N/A</v>
      </c>
    </row>
    <row r="4693" spans="9:11" hidden="1" x14ac:dyDescent="0.25">
      <c r="I4693" s="33" t="s">
        <v>3342</v>
      </c>
      <c r="J4693" s="48"/>
      <c r="K4693" t="e">
        <f t="shared" si="73"/>
        <v>#N/A</v>
      </c>
    </row>
    <row r="4694" spans="9:11" hidden="1" x14ac:dyDescent="0.25">
      <c r="I4694" s="33" t="s">
        <v>3344</v>
      </c>
      <c r="J4694" s="48"/>
      <c r="K4694" t="e">
        <f t="shared" si="73"/>
        <v>#N/A</v>
      </c>
    </row>
    <row r="4695" spans="9:11" hidden="1" x14ac:dyDescent="0.25">
      <c r="I4695" s="33" t="s">
        <v>3344</v>
      </c>
      <c r="J4695" s="48"/>
      <c r="K4695" t="e">
        <f t="shared" si="73"/>
        <v>#N/A</v>
      </c>
    </row>
    <row r="4696" spans="9:11" hidden="1" x14ac:dyDescent="0.25">
      <c r="I4696" s="33" t="s">
        <v>3344</v>
      </c>
      <c r="J4696" s="48"/>
      <c r="K4696" t="e">
        <f t="shared" si="73"/>
        <v>#N/A</v>
      </c>
    </row>
    <row r="4697" spans="9:11" hidden="1" x14ac:dyDescent="0.25">
      <c r="I4697" s="33" t="s">
        <v>3346</v>
      </c>
      <c r="J4697" s="48"/>
      <c r="K4697" t="e">
        <f t="shared" si="73"/>
        <v>#N/A</v>
      </c>
    </row>
    <row r="4698" spans="9:11" hidden="1" x14ac:dyDescent="0.25">
      <c r="I4698" s="33" t="s">
        <v>3348</v>
      </c>
      <c r="J4698" s="48"/>
      <c r="K4698" t="e">
        <f t="shared" si="73"/>
        <v>#N/A</v>
      </c>
    </row>
    <row r="4699" spans="9:11" hidden="1" x14ac:dyDescent="0.25">
      <c r="I4699" s="33" t="s">
        <v>3350</v>
      </c>
      <c r="J4699" s="48"/>
      <c r="K4699" t="e">
        <f t="shared" si="73"/>
        <v>#N/A</v>
      </c>
    </row>
    <row r="4700" spans="9:11" hidden="1" x14ac:dyDescent="0.25">
      <c r="I4700" s="33" t="s">
        <v>3352</v>
      </c>
      <c r="J4700" s="48"/>
      <c r="K4700" t="e">
        <f t="shared" si="73"/>
        <v>#N/A</v>
      </c>
    </row>
    <row r="4701" spans="9:11" hidden="1" x14ac:dyDescent="0.25">
      <c r="I4701" s="33" t="s">
        <v>3354</v>
      </c>
      <c r="J4701" s="48"/>
      <c r="K4701" t="e">
        <f t="shared" si="73"/>
        <v>#N/A</v>
      </c>
    </row>
    <row r="4702" spans="9:11" hidden="1" x14ac:dyDescent="0.25">
      <c r="I4702" s="33" t="s">
        <v>3356</v>
      </c>
      <c r="J4702" s="48"/>
      <c r="K4702" t="e">
        <f t="shared" si="73"/>
        <v>#N/A</v>
      </c>
    </row>
    <row r="4703" spans="9:11" hidden="1" x14ac:dyDescent="0.25">
      <c r="I4703" s="33" t="s">
        <v>3358</v>
      </c>
      <c r="J4703" s="48"/>
      <c r="K4703" t="e">
        <f t="shared" si="73"/>
        <v>#N/A</v>
      </c>
    </row>
    <row r="4704" spans="9:11" hidden="1" x14ac:dyDescent="0.25">
      <c r="I4704" s="33" t="s">
        <v>3360</v>
      </c>
      <c r="J4704" s="48"/>
      <c r="K4704" t="e">
        <f t="shared" si="73"/>
        <v>#N/A</v>
      </c>
    </row>
    <row r="4705" spans="9:11" hidden="1" x14ac:dyDescent="0.25">
      <c r="I4705" s="33" t="s">
        <v>3362</v>
      </c>
      <c r="J4705" s="48"/>
      <c r="K4705" t="e">
        <f t="shared" si="73"/>
        <v>#N/A</v>
      </c>
    </row>
    <row r="4706" spans="9:11" hidden="1" x14ac:dyDescent="0.25">
      <c r="I4706" s="33" t="s">
        <v>3364</v>
      </c>
      <c r="J4706" s="48"/>
      <c r="K4706" t="e">
        <f t="shared" si="73"/>
        <v>#N/A</v>
      </c>
    </row>
    <row r="4707" spans="9:11" hidden="1" x14ac:dyDescent="0.25">
      <c r="I4707" s="33" t="s">
        <v>3366</v>
      </c>
      <c r="J4707" s="48"/>
      <c r="K4707" t="e">
        <f t="shared" si="73"/>
        <v>#N/A</v>
      </c>
    </row>
    <row r="4708" spans="9:11" hidden="1" x14ac:dyDescent="0.25">
      <c r="I4708" s="33" t="s">
        <v>3366</v>
      </c>
      <c r="J4708" s="48"/>
      <c r="K4708" t="e">
        <f t="shared" si="73"/>
        <v>#N/A</v>
      </c>
    </row>
    <row r="4709" spans="9:11" hidden="1" x14ac:dyDescent="0.25">
      <c r="I4709" s="33" t="s">
        <v>3366</v>
      </c>
      <c r="J4709" s="48"/>
      <c r="K4709" t="e">
        <f t="shared" si="73"/>
        <v>#N/A</v>
      </c>
    </row>
    <row r="4710" spans="9:11" hidden="1" x14ac:dyDescent="0.25">
      <c r="I4710" s="33" t="s">
        <v>3368</v>
      </c>
      <c r="J4710" s="48"/>
      <c r="K4710" t="e">
        <f t="shared" si="73"/>
        <v>#N/A</v>
      </c>
    </row>
    <row r="4711" spans="9:11" hidden="1" x14ac:dyDescent="0.25">
      <c r="I4711" s="33" t="s">
        <v>3368</v>
      </c>
      <c r="J4711" s="48"/>
      <c r="K4711" t="e">
        <f t="shared" si="73"/>
        <v>#N/A</v>
      </c>
    </row>
    <row r="4712" spans="9:11" hidden="1" x14ac:dyDescent="0.25">
      <c r="I4712" s="33" t="s">
        <v>3368</v>
      </c>
      <c r="J4712" s="48"/>
      <c r="K4712" t="e">
        <f t="shared" si="73"/>
        <v>#N/A</v>
      </c>
    </row>
    <row r="4713" spans="9:11" hidden="1" x14ac:dyDescent="0.25">
      <c r="I4713" s="33" t="s">
        <v>3368</v>
      </c>
      <c r="J4713" s="48"/>
      <c r="K4713" t="e">
        <f t="shared" si="73"/>
        <v>#N/A</v>
      </c>
    </row>
    <row r="4714" spans="9:11" hidden="1" x14ac:dyDescent="0.25">
      <c r="I4714" s="33" t="s">
        <v>3368</v>
      </c>
      <c r="J4714" s="48"/>
      <c r="K4714" t="e">
        <f t="shared" si="73"/>
        <v>#N/A</v>
      </c>
    </row>
    <row r="4715" spans="9:11" hidden="1" x14ac:dyDescent="0.25">
      <c r="I4715" s="33" t="s">
        <v>3368</v>
      </c>
      <c r="J4715" s="48"/>
      <c r="K4715" t="e">
        <f t="shared" si="73"/>
        <v>#N/A</v>
      </c>
    </row>
    <row r="4716" spans="9:11" hidden="1" x14ac:dyDescent="0.25">
      <c r="I4716" s="33" t="s">
        <v>3370</v>
      </c>
      <c r="J4716" s="48"/>
      <c r="K4716" t="e">
        <f t="shared" si="73"/>
        <v>#N/A</v>
      </c>
    </row>
    <row r="4717" spans="9:11" hidden="1" x14ac:dyDescent="0.25">
      <c r="I4717" s="33" t="s">
        <v>3370</v>
      </c>
      <c r="J4717" s="48"/>
      <c r="K4717" t="e">
        <f t="shared" si="73"/>
        <v>#N/A</v>
      </c>
    </row>
    <row r="4718" spans="9:11" hidden="1" x14ac:dyDescent="0.25">
      <c r="I4718" s="33" t="s">
        <v>3370</v>
      </c>
      <c r="J4718" s="48"/>
      <c r="K4718" t="e">
        <f t="shared" si="73"/>
        <v>#N/A</v>
      </c>
    </row>
    <row r="4719" spans="9:11" hidden="1" x14ac:dyDescent="0.25">
      <c r="I4719" s="33" t="s">
        <v>3370</v>
      </c>
      <c r="J4719" s="48"/>
      <c r="K4719" t="e">
        <f t="shared" si="73"/>
        <v>#N/A</v>
      </c>
    </row>
    <row r="4720" spans="9:11" hidden="1" x14ac:dyDescent="0.25">
      <c r="I4720" s="33" t="s">
        <v>3370</v>
      </c>
      <c r="J4720" s="48"/>
      <c r="K4720" t="e">
        <f t="shared" si="73"/>
        <v>#N/A</v>
      </c>
    </row>
    <row r="4721" spans="9:11" hidden="1" x14ac:dyDescent="0.25">
      <c r="I4721" s="33" t="s">
        <v>3370</v>
      </c>
      <c r="J4721" s="48"/>
      <c r="K4721" t="e">
        <f t="shared" si="73"/>
        <v>#N/A</v>
      </c>
    </row>
    <row r="4722" spans="9:11" hidden="1" x14ac:dyDescent="0.25">
      <c r="I4722" s="33" t="s">
        <v>3372</v>
      </c>
      <c r="J4722" s="48"/>
      <c r="K4722" t="e">
        <f t="shared" si="73"/>
        <v>#N/A</v>
      </c>
    </row>
    <row r="4723" spans="9:11" hidden="1" x14ac:dyDescent="0.25">
      <c r="I4723" s="33" t="s">
        <v>3372</v>
      </c>
      <c r="J4723" s="48"/>
      <c r="K4723" t="e">
        <f t="shared" si="73"/>
        <v>#N/A</v>
      </c>
    </row>
    <row r="4724" spans="9:11" hidden="1" x14ac:dyDescent="0.25">
      <c r="I4724" s="33" t="s">
        <v>3372</v>
      </c>
      <c r="J4724" s="48"/>
      <c r="K4724" t="e">
        <f t="shared" si="73"/>
        <v>#N/A</v>
      </c>
    </row>
    <row r="4725" spans="9:11" hidden="1" x14ac:dyDescent="0.25">
      <c r="I4725" s="33" t="s">
        <v>3374</v>
      </c>
      <c r="J4725" s="48"/>
      <c r="K4725" t="e">
        <f t="shared" si="73"/>
        <v>#N/A</v>
      </c>
    </row>
    <row r="4726" spans="9:11" hidden="1" x14ac:dyDescent="0.25">
      <c r="I4726" s="33" t="s">
        <v>3376</v>
      </c>
      <c r="J4726" s="48"/>
      <c r="K4726" t="e">
        <f t="shared" si="73"/>
        <v>#N/A</v>
      </c>
    </row>
    <row r="4727" spans="9:11" hidden="1" x14ac:dyDescent="0.25">
      <c r="I4727" s="33" t="s">
        <v>3376</v>
      </c>
      <c r="J4727" s="48"/>
      <c r="K4727" t="e">
        <f t="shared" si="73"/>
        <v>#N/A</v>
      </c>
    </row>
    <row r="4728" spans="9:11" hidden="1" x14ac:dyDescent="0.25">
      <c r="I4728" s="33" t="s">
        <v>3376</v>
      </c>
      <c r="J4728" s="48"/>
      <c r="K4728" t="e">
        <f t="shared" si="73"/>
        <v>#N/A</v>
      </c>
    </row>
    <row r="4729" spans="9:11" hidden="1" x14ac:dyDescent="0.25">
      <c r="I4729" s="33" t="s">
        <v>3378</v>
      </c>
      <c r="J4729" s="48"/>
      <c r="K4729" t="e">
        <f t="shared" si="73"/>
        <v>#N/A</v>
      </c>
    </row>
    <row r="4730" spans="9:11" hidden="1" x14ac:dyDescent="0.25">
      <c r="I4730" s="33" t="s">
        <v>3380</v>
      </c>
      <c r="J4730" s="48"/>
      <c r="K4730" t="e">
        <f t="shared" si="73"/>
        <v>#N/A</v>
      </c>
    </row>
    <row r="4731" spans="9:11" hidden="1" x14ac:dyDescent="0.25">
      <c r="I4731" s="33" t="s">
        <v>3382</v>
      </c>
      <c r="J4731" s="48"/>
      <c r="K4731" t="e">
        <f t="shared" si="73"/>
        <v>#N/A</v>
      </c>
    </row>
    <row r="4732" spans="9:11" hidden="1" x14ac:dyDescent="0.25">
      <c r="I4732" s="33" t="s">
        <v>3384</v>
      </c>
      <c r="J4732" s="48"/>
      <c r="K4732" t="e">
        <f t="shared" si="73"/>
        <v>#N/A</v>
      </c>
    </row>
    <row r="4733" spans="9:11" hidden="1" x14ac:dyDescent="0.25">
      <c r="I4733" s="33" t="s">
        <v>3386</v>
      </c>
      <c r="J4733" s="48"/>
      <c r="K4733" t="e">
        <f t="shared" si="73"/>
        <v>#N/A</v>
      </c>
    </row>
    <row r="4734" spans="9:11" hidden="1" x14ac:dyDescent="0.25">
      <c r="I4734" s="33" t="s">
        <v>3388</v>
      </c>
      <c r="J4734" s="48"/>
      <c r="K4734" t="e">
        <f t="shared" si="73"/>
        <v>#N/A</v>
      </c>
    </row>
    <row r="4735" spans="9:11" hidden="1" x14ac:dyDescent="0.25">
      <c r="I4735" s="33" t="s">
        <v>3390</v>
      </c>
      <c r="J4735" s="48"/>
      <c r="K4735" t="e">
        <f t="shared" si="73"/>
        <v>#N/A</v>
      </c>
    </row>
    <row r="4736" spans="9:11" hidden="1" x14ac:dyDescent="0.25">
      <c r="I4736" s="33" t="s">
        <v>3392</v>
      </c>
      <c r="J4736" s="48"/>
      <c r="K4736" t="e">
        <f t="shared" si="73"/>
        <v>#N/A</v>
      </c>
    </row>
    <row r="4737" spans="9:11" hidden="1" x14ac:dyDescent="0.25">
      <c r="I4737" s="33" t="s">
        <v>3394</v>
      </c>
      <c r="J4737" s="48"/>
      <c r="K4737" t="e">
        <f t="shared" si="73"/>
        <v>#N/A</v>
      </c>
    </row>
    <row r="4738" spans="9:11" hidden="1" x14ac:dyDescent="0.25">
      <c r="I4738" s="33" t="s">
        <v>3396</v>
      </c>
      <c r="J4738" s="48"/>
      <c r="K4738" t="e">
        <f t="shared" si="73"/>
        <v>#N/A</v>
      </c>
    </row>
    <row r="4739" spans="9:11" hidden="1" x14ac:dyDescent="0.25">
      <c r="I4739" s="33" t="s">
        <v>3398</v>
      </c>
      <c r="J4739" s="48"/>
      <c r="K4739" t="e">
        <f t="shared" si="73"/>
        <v>#N/A</v>
      </c>
    </row>
    <row r="4740" spans="9:11" hidden="1" x14ac:dyDescent="0.25">
      <c r="I4740" s="33" t="s">
        <v>3400</v>
      </c>
      <c r="J4740" s="48"/>
      <c r="K4740" t="e">
        <f t="shared" si="73"/>
        <v>#N/A</v>
      </c>
    </row>
    <row r="4741" spans="9:11" hidden="1" x14ac:dyDescent="0.25">
      <c r="I4741" s="33" t="s">
        <v>3402</v>
      </c>
      <c r="J4741" s="48"/>
      <c r="K4741" t="e">
        <f t="shared" si="73"/>
        <v>#N/A</v>
      </c>
    </row>
    <row r="4742" spans="9:11" hidden="1" x14ac:dyDescent="0.25">
      <c r="I4742" s="33" t="s">
        <v>3404</v>
      </c>
      <c r="J4742" s="48"/>
      <c r="K4742" t="e">
        <f t="shared" ref="K4742:K4805" si="74">VLOOKUP(I4742,$E$4:$F$3113,1,FALSE)</f>
        <v>#N/A</v>
      </c>
    </row>
    <row r="4743" spans="9:11" hidden="1" x14ac:dyDescent="0.25">
      <c r="I4743" s="33" t="s">
        <v>3406</v>
      </c>
      <c r="J4743" s="48"/>
      <c r="K4743" t="e">
        <f t="shared" si="74"/>
        <v>#N/A</v>
      </c>
    </row>
    <row r="4744" spans="9:11" hidden="1" x14ac:dyDescent="0.25">
      <c r="I4744" s="33" t="s">
        <v>3408</v>
      </c>
      <c r="J4744" s="48"/>
      <c r="K4744" t="e">
        <f t="shared" si="74"/>
        <v>#N/A</v>
      </c>
    </row>
    <row r="4745" spans="9:11" hidden="1" x14ac:dyDescent="0.25">
      <c r="I4745" s="33" t="s">
        <v>3410</v>
      </c>
      <c r="J4745" s="48"/>
      <c r="K4745" t="e">
        <f t="shared" si="74"/>
        <v>#N/A</v>
      </c>
    </row>
    <row r="4746" spans="9:11" hidden="1" x14ac:dyDescent="0.25">
      <c r="I4746" s="33" t="s">
        <v>3412</v>
      </c>
      <c r="J4746" s="48"/>
      <c r="K4746" t="e">
        <f t="shared" si="74"/>
        <v>#N/A</v>
      </c>
    </row>
    <row r="4747" spans="9:11" hidden="1" x14ac:dyDescent="0.25">
      <c r="I4747" s="33" t="s">
        <v>3414</v>
      </c>
      <c r="J4747" s="48"/>
      <c r="K4747" t="e">
        <f t="shared" si="74"/>
        <v>#N/A</v>
      </c>
    </row>
    <row r="4748" spans="9:11" hidden="1" x14ac:dyDescent="0.25">
      <c r="I4748" s="33" t="s">
        <v>3416</v>
      </c>
      <c r="J4748" s="48"/>
      <c r="K4748" t="e">
        <f t="shared" si="74"/>
        <v>#N/A</v>
      </c>
    </row>
    <row r="4749" spans="9:11" hidden="1" x14ac:dyDescent="0.25">
      <c r="I4749" s="33" t="s">
        <v>3418</v>
      </c>
      <c r="J4749" s="48"/>
      <c r="K4749" t="e">
        <f t="shared" si="74"/>
        <v>#N/A</v>
      </c>
    </row>
    <row r="4750" spans="9:11" hidden="1" x14ac:dyDescent="0.25">
      <c r="I4750" s="33" t="s">
        <v>3420</v>
      </c>
      <c r="J4750" s="48"/>
      <c r="K4750" t="e">
        <f t="shared" si="74"/>
        <v>#N/A</v>
      </c>
    </row>
    <row r="4751" spans="9:11" hidden="1" x14ac:dyDescent="0.25">
      <c r="I4751" s="33" t="s">
        <v>3422</v>
      </c>
      <c r="J4751" s="48"/>
      <c r="K4751" t="e">
        <f t="shared" si="74"/>
        <v>#N/A</v>
      </c>
    </row>
    <row r="4752" spans="9:11" hidden="1" x14ac:dyDescent="0.25">
      <c r="I4752" s="33" t="s">
        <v>3422</v>
      </c>
      <c r="J4752" s="48"/>
      <c r="K4752" t="e">
        <f t="shared" si="74"/>
        <v>#N/A</v>
      </c>
    </row>
    <row r="4753" spans="9:11" hidden="1" x14ac:dyDescent="0.25">
      <c r="I4753" s="33" t="s">
        <v>3424</v>
      </c>
      <c r="J4753" s="48"/>
      <c r="K4753" t="e">
        <f t="shared" si="74"/>
        <v>#N/A</v>
      </c>
    </row>
    <row r="4754" spans="9:11" hidden="1" x14ac:dyDescent="0.25">
      <c r="I4754" s="33" t="s">
        <v>3426</v>
      </c>
      <c r="J4754" s="48"/>
      <c r="K4754" t="e">
        <f t="shared" si="74"/>
        <v>#N/A</v>
      </c>
    </row>
    <row r="4755" spans="9:11" hidden="1" x14ac:dyDescent="0.25">
      <c r="I4755" s="33" t="s">
        <v>3428</v>
      </c>
      <c r="J4755" s="48"/>
      <c r="K4755" t="e">
        <f t="shared" si="74"/>
        <v>#N/A</v>
      </c>
    </row>
    <row r="4756" spans="9:11" hidden="1" x14ac:dyDescent="0.25">
      <c r="I4756" s="33" t="s">
        <v>3430</v>
      </c>
      <c r="J4756" s="48"/>
      <c r="K4756" t="e">
        <f t="shared" si="74"/>
        <v>#N/A</v>
      </c>
    </row>
    <row r="4757" spans="9:11" hidden="1" x14ac:dyDescent="0.25">
      <c r="I4757" s="33" t="s">
        <v>3432</v>
      </c>
      <c r="J4757" s="48"/>
      <c r="K4757" t="e">
        <f t="shared" si="74"/>
        <v>#N/A</v>
      </c>
    </row>
    <row r="4758" spans="9:11" hidden="1" x14ac:dyDescent="0.25">
      <c r="I4758" s="33" t="s">
        <v>3434</v>
      </c>
      <c r="J4758" s="48"/>
      <c r="K4758" t="e">
        <f t="shared" si="74"/>
        <v>#N/A</v>
      </c>
    </row>
    <row r="4759" spans="9:11" hidden="1" x14ac:dyDescent="0.25">
      <c r="I4759" s="33" t="s">
        <v>3436</v>
      </c>
      <c r="J4759" s="48"/>
      <c r="K4759" t="e">
        <f t="shared" si="74"/>
        <v>#N/A</v>
      </c>
    </row>
    <row r="4760" spans="9:11" hidden="1" x14ac:dyDescent="0.25">
      <c r="I4760" s="33" t="s">
        <v>3438</v>
      </c>
      <c r="J4760" s="48"/>
      <c r="K4760" t="e">
        <f t="shared" si="74"/>
        <v>#N/A</v>
      </c>
    </row>
    <row r="4761" spans="9:11" hidden="1" x14ac:dyDescent="0.25">
      <c r="I4761" s="33" t="s">
        <v>3440</v>
      </c>
      <c r="J4761" s="48"/>
      <c r="K4761" t="e">
        <f t="shared" si="74"/>
        <v>#N/A</v>
      </c>
    </row>
    <row r="4762" spans="9:11" hidden="1" x14ac:dyDescent="0.25">
      <c r="I4762" s="33" t="s">
        <v>3442</v>
      </c>
      <c r="J4762" s="48"/>
      <c r="K4762" t="e">
        <f t="shared" si="74"/>
        <v>#N/A</v>
      </c>
    </row>
    <row r="4763" spans="9:11" hidden="1" x14ac:dyDescent="0.25">
      <c r="I4763" s="33" t="s">
        <v>3444</v>
      </c>
      <c r="J4763" s="48"/>
      <c r="K4763" t="e">
        <f t="shared" si="74"/>
        <v>#N/A</v>
      </c>
    </row>
    <row r="4764" spans="9:11" hidden="1" x14ac:dyDescent="0.25">
      <c r="I4764" s="33" t="s">
        <v>3446</v>
      </c>
      <c r="J4764" s="48"/>
      <c r="K4764" t="e">
        <f t="shared" si="74"/>
        <v>#N/A</v>
      </c>
    </row>
    <row r="4765" spans="9:11" hidden="1" x14ac:dyDescent="0.25">
      <c r="I4765" s="33" t="s">
        <v>3448</v>
      </c>
      <c r="J4765" s="48"/>
      <c r="K4765" t="e">
        <f t="shared" si="74"/>
        <v>#N/A</v>
      </c>
    </row>
    <row r="4766" spans="9:11" hidden="1" x14ac:dyDescent="0.25">
      <c r="I4766" s="33" t="s">
        <v>3450</v>
      </c>
      <c r="J4766" s="48"/>
      <c r="K4766" t="e">
        <f t="shared" si="74"/>
        <v>#N/A</v>
      </c>
    </row>
    <row r="4767" spans="9:11" hidden="1" x14ac:dyDescent="0.25">
      <c r="I4767" s="33" t="s">
        <v>3452</v>
      </c>
      <c r="J4767" s="48"/>
      <c r="K4767" t="e">
        <f t="shared" si="74"/>
        <v>#N/A</v>
      </c>
    </row>
    <row r="4768" spans="9:11" hidden="1" x14ac:dyDescent="0.25">
      <c r="I4768" s="33" t="s">
        <v>3454</v>
      </c>
      <c r="J4768" s="48"/>
      <c r="K4768" t="e">
        <f t="shared" si="74"/>
        <v>#N/A</v>
      </c>
    </row>
    <row r="4769" spans="9:11" hidden="1" x14ac:dyDescent="0.25">
      <c r="I4769" s="33" t="s">
        <v>3456</v>
      </c>
      <c r="J4769" s="48"/>
      <c r="K4769" t="e">
        <f t="shared" si="74"/>
        <v>#N/A</v>
      </c>
    </row>
    <row r="4770" spans="9:11" hidden="1" x14ac:dyDescent="0.25">
      <c r="I4770" s="33" t="s">
        <v>3458</v>
      </c>
      <c r="J4770" s="48"/>
      <c r="K4770" t="e">
        <f t="shared" si="74"/>
        <v>#N/A</v>
      </c>
    </row>
    <row r="4771" spans="9:11" hidden="1" x14ac:dyDescent="0.25">
      <c r="I4771" s="33" t="s">
        <v>3460</v>
      </c>
      <c r="J4771" s="48"/>
      <c r="K4771" t="e">
        <f t="shared" si="74"/>
        <v>#N/A</v>
      </c>
    </row>
    <row r="4772" spans="9:11" hidden="1" x14ac:dyDescent="0.25">
      <c r="I4772" s="33" t="s">
        <v>3462</v>
      </c>
      <c r="J4772" s="48"/>
      <c r="K4772" t="e">
        <f t="shared" si="74"/>
        <v>#N/A</v>
      </c>
    </row>
    <row r="4773" spans="9:11" hidden="1" x14ac:dyDescent="0.25">
      <c r="I4773" s="33" t="s">
        <v>3464</v>
      </c>
      <c r="J4773" s="48"/>
      <c r="K4773" t="e">
        <f t="shared" si="74"/>
        <v>#N/A</v>
      </c>
    </row>
    <row r="4774" spans="9:11" hidden="1" x14ac:dyDescent="0.25">
      <c r="I4774" s="33" t="s">
        <v>3466</v>
      </c>
      <c r="J4774" s="48"/>
      <c r="K4774" t="e">
        <f t="shared" si="74"/>
        <v>#N/A</v>
      </c>
    </row>
    <row r="4775" spans="9:11" hidden="1" x14ac:dyDescent="0.25">
      <c r="I4775" s="33" t="s">
        <v>3468</v>
      </c>
      <c r="J4775" s="48"/>
      <c r="K4775" t="e">
        <f t="shared" si="74"/>
        <v>#N/A</v>
      </c>
    </row>
    <row r="4776" spans="9:11" hidden="1" x14ac:dyDescent="0.25">
      <c r="I4776" s="33" t="s">
        <v>3470</v>
      </c>
      <c r="J4776" s="48"/>
      <c r="K4776" t="e">
        <f t="shared" si="74"/>
        <v>#N/A</v>
      </c>
    </row>
    <row r="4777" spans="9:11" hidden="1" x14ac:dyDescent="0.25">
      <c r="I4777" s="33" t="s">
        <v>3472</v>
      </c>
      <c r="J4777" s="48"/>
      <c r="K4777" t="e">
        <f t="shared" si="74"/>
        <v>#N/A</v>
      </c>
    </row>
    <row r="4778" spans="9:11" hidden="1" x14ac:dyDescent="0.25">
      <c r="I4778" s="33" t="s">
        <v>3474</v>
      </c>
      <c r="J4778" s="48"/>
      <c r="K4778" t="e">
        <f t="shared" si="74"/>
        <v>#N/A</v>
      </c>
    </row>
    <row r="4779" spans="9:11" hidden="1" x14ac:dyDescent="0.25">
      <c r="I4779" s="33" t="s">
        <v>3476</v>
      </c>
      <c r="J4779" s="48"/>
      <c r="K4779" t="e">
        <f t="shared" si="74"/>
        <v>#N/A</v>
      </c>
    </row>
    <row r="4780" spans="9:11" hidden="1" x14ac:dyDescent="0.25">
      <c r="I4780" s="33" t="s">
        <v>3478</v>
      </c>
      <c r="J4780" s="48"/>
      <c r="K4780" t="e">
        <f t="shared" si="74"/>
        <v>#N/A</v>
      </c>
    </row>
    <row r="4781" spans="9:11" hidden="1" x14ac:dyDescent="0.25">
      <c r="I4781" s="33" t="s">
        <v>3480</v>
      </c>
      <c r="J4781" s="48"/>
      <c r="K4781" t="e">
        <f t="shared" si="74"/>
        <v>#N/A</v>
      </c>
    </row>
    <row r="4782" spans="9:11" hidden="1" x14ac:dyDescent="0.25">
      <c r="I4782" s="33" t="s">
        <v>3482</v>
      </c>
      <c r="J4782" s="48"/>
      <c r="K4782" t="e">
        <f t="shared" si="74"/>
        <v>#N/A</v>
      </c>
    </row>
    <row r="4783" spans="9:11" hidden="1" x14ac:dyDescent="0.25">
      <c r="I4783" s="33" t="s">
        <v>3484</v>
      </c>
      <c r="J4783" s="48"/>
      <c r="K4783" t="e">
        <f t="shared" si="74"/>
        <v>#N/A</v>
      </c>
    </row>
    <row r="4784" spans="9:11" hidden="1" x14ac:dyDescent="0.25">
      <c r="I4784" s="33" t="s">
        <v>3486</v>
      </c>
      <c r="J4784" s="48"/>
      <c r="K4784" t="e">
        <f t="shared" si="74"/>
        <v>#N/A</v>
      </c>
    </row>
    <row r="4785" spans="9:11" hidden="1" x14ac:dyDescent="0.25">
      <c r="I4785" s="33" t="s">
        <v>3488</v>
      </c>
      <c r="J4785" s="48"/>
      <c r="K4785" t="e">
        <f t="shared" si="74"/>
        <v>#N/A</v>
      </c>
    </row>
    <row r="4786" spans="9:11" hidden="1" x14ac:dyDescent="0.25">
      <c r="I4786" s="33" t="s">
        <v>3490</v>
      </c>
      <c r="J4786" s="48"/>
      <c r="K4786" t="e">
        <f t="shared" si="74"/>
        <v>#N/A</v>
      </c>
    </row>
    <row r="4787" spans="9:11" hidden="1" x14ac:dyDescent="0.25">
      <c r="I4787" s="33" t="s">
        <v>3492</v>
      </c>
      <c r="J4787" s="48"/>
      <c r="K4787" t="e">
        <f t="shared" si="74"/>
        <v>#N/A</v>
      </c>
    </row>
    <row r="4788" spans="9:11" hidden="1" x14ac:dyDescent="0.25">
      <c r="I4788" s="33" t="s">
        <v>3494</v>
      </c>
      <c r="J4788" s="48"/>
      <c r="K4788" t="e">
        <f t="shared" si="74"/>
        <v>#N/A</v>
      </c>
    </row>
    <row r="4789" spans="9:11" hidden="1" x14ac:dyDescent="0.25">
      <c r="I4789" s="33" t="s">
        <v>3496</v>
      </c>
      <c r="J4789" s="48"/>
      <c r="K4789" t="e">
        <f t="shared" si="74"/>
        <v>#N/A</v>
      </c>
    </row>
    <row r="4790" spans="9:11" hidden="1" x14ac:dyDescent="0.25">
      <c r="I4790" s="33" t="s">
        <v>3498</v>
      </c>
      <c r="J4790" s="48"/>
      <c r="K4790" t="e">
        <f t="shared" si="74"/>
        <v>#N/A</v>
      </c>
    </row>
    <row r="4791" spans="9:11" hidden="1" x14ac:dyDescent="0.25">
      <c r="I4791" s="33" t="s">
        <v>3500</v>
      </c>
      <c r="J4791" s="48"/>
      <c r="K4791" t="e">
        <f t="shared" si="74"/>
        <v>#N/A</v>
      </c>
    </row>
    <row r="4792" spans="9:11" hidden="1" x14ac:dyDescent="0.25">
      <c r="I4792" s="33" t="s">
        <v>3502</v>
      </c>
      <c r="J4792" s="48"/>
      <c r="K4792" t="e">
        <f t="shared" si="74"/>
        <v>#N/A</v>
      </c>
    </row>
    <row r="4793" spans="9:11" hidden="1" x14ac:dyDescent="0.25">
      <c r="I4793" s="33" t="s">
        <v>3504</v>
      </c>
      <c r="J4793" s="48"/>
      <c r="K4793" t="e">
        <f t="shared" si="74"/>
        <v>#N/A</v>
      </c>
    </row>
    <row r="4794" spans="9:11" hidden="1" x14ac:dyDescent="0.25">
      <c r="I4794" s="33" t="s">
        <v>3506</v>
      </c>
      <c r="J4794" s="48"/>
      <c r="K4794" t="e">
        <f t="shared" si="74"/>
        <v>#N/A</v>
      </c>
    </row>
    <row r="4795" spans="9:11" hidden="1" x14ac:dyDescent="0.25">
      <c r="I4795" s="33" t="s">
        <v>3508</v>
      </c>
      <c r="J4795" s="48"/>
      <c r="K4795" t="e">
        <f t="shared" si="74"/>
        <v>#N/A</v>
      </c>
    </row>
    <row r="4796" spans="9:11" hidden="1" x14ac:dyDescent="0.25">
      <c r="I4796" s="33" t="s">
        <v>3510</v>
      </c>
      <c r="J4796" s="48"/>
      <c r="K4796" t="e">
        <f t="shared" si="74"/>
        <v>#N/A</v>
      </c>
    </row>
    <row r="4797" spans="9:11" hidden="1" x14ac:dyDescent="0.25">
      <c r="I4797" s="33" t="s">
        <v>3512</v>
      </c>
      <c r="J4797" s="48"/>
      <c r="K4797" t="e">
        <f t="shared" si="74"/>
        <v>#N/A</v>
      </c>
    </row>
    <row r="4798" spans="9:11" hidden="1" x14ac:dyDescent="0.25">
      <c r="I4798" s="33" t="s">
        <v>3514</v>
      </c>
      <c r="J4798" s="48"/>
      <c r="K4798" t="e">
        <f t="shared" si="74"/>
        <v>#N/A</v>
      </c>
    </row>
    <row r="4799" spans="9:11" hidden="1" x14ac:dyDescent="0.25">
      <c r="I4799" s="33" t="s">
        <v>3516</v>
      </c>
      <c r="J4799" s="48"/>
      <c r="K4799" t="e">
        <f t="shared" si="74"/>
        <v>#N/A</v>
      </c>
    </row>
    <row r="4800" spans="9:11" hidden="1" x14ac:dyDescent="0.25">
      <c r="I4800" s="33" t="s">
        <v>3518</v>
      </c>
      <c r="J4800" s="48"/>
      <c r="K4800" t="e">
        <f t="shared" si="74"/>
        <v>#N/A</v>
      </c>
    </row>
    <row r="4801" spans="9:11" hidden="1" x14ac:dyDescent="0.25">
      <c r="I4801" s="33" t="s">
        <v>3520</v>
      </c>
      <c r="J4801" s="48"/>
      <c r="K4801" t="e">
        <f t="shared" si="74"/>
        <v>#N/A</v>
      </c>
    </row>
    <row r="4802" spans="9:11" hidden="1" x14ac:dyDescent="0.25">
      <c r="I4802" s="33" t="s">
        <v>3522</v>
      </c>
      <c r="J4802" s="48"/>
      <c r="K4802" t="e">
        <f t="shared" si="74"/>
        <v>#N/A</v>
      </c>
    </row>
    <row r="4803" spans="9:11" hidden="1" x14ac:dyDescent="0.25">
      <c r="I4803" s="33" t="s">
        <v>3524</v>
      </c>
      <c r="J4803" s="48"/>
      <c r="K4803" t="e">
        <f t="shared" si="74"/>
        <v>#N/A</v>
      </c>
    </row>
    <row r="4804" spans="9:11" hidden="1" x14ac:dyDescent="0.25">
      <c r="I4804" s="33" t="s">
        <v>3526</v>
      </c>
      <c r="J4804" s="48"/>
      <c r="K4804" t="e">
        <f t="shared" si="74"/>
        <v>#N/A</v>
      </c>
    </row>
    <row r="4805" spans="9:11" hidden="1" x14ac:dyDescent="0.25">
      <c r="I4805" s="33" t="s">
        <v>3528</v>
      </c>
      <c r="J4805" s="48"/>
      <c r="K4805" t="e">
        <f t="shared" si="74"/>
        <v>#N/A</v>
      </c>
    </row>
    <row r="4806" spans="9:11" hidden="1" x14ac:dyDescent="0.25">
      <c r="I4806" s="33" t="s">
        <v>3530</v>
      </c>
      <c r="J4806" s="48"/>
      <c r="K4806" t="e">
        <f t="shared" ref="K4806:K4869" si="75">VLOOKUP(I4806,$E$4:$F$3113,1,FALSE)</f>
        <v>#N/A</v>
      </c>
    </row>
    <row r="4807" spans="9:11" hidden="1" x14ac:dyDescent="0.25">
      <c r="I4807" s="33" t="s">
        <v>3532</v>
      </c>
      <c r="J4807" s="48"/>
      <c r="K4807" t="e">
        <f t="shared" si="75"/>
        <v>#N/A</v>
      </c>
    </row>
    <row r="4808" spans="9:11" hidden="1" x14ac:dyDescent="0.25">
      <c r="I4808" s="33" t="s">
        <v>3534</v>
      </c>
      <c r="J4808" s="48"/>
      <c r="K4808" t="e">
        <f t="shared" si="75"/>
        <v>#N/A</v>
      </c>
    </row>
    <row r="4809" spans="9:11" hidden="1" x14ac:dyDescent="0.25">
      <c r="I4809" s="33" t="s">
        <v>3536</v>
      </c>
      <c r="J4809" s="48"/>
      <c r="K4809" t="e">
        <f t="shared" si="75"/>
        <v>#N/A</v>
      </c>
    </row>
    <row r="4810" spans="9:11" hidden="1" x14ac:dyDescent="0.25">
      <c r="I4810" s="33" t="s">
        <v>3538</v>
      </c>
      <c r="J4810" s="48"/>
      <c r="K4810" t="e">
        <f t="shared" si="75"/>
        <v>#N/A</v>
      </c>
    </row>
    <row r="4811" spans="9:11" hidden="1" x14ac:dyDescent="0.25">
      <c r="I4811" s="33" t="s">
        <v>3540</v>
      </c>
      <c r="J4811" s="48"/>
      <c r="K4811" t="e">
        <f t="shared" si="75"/>
        <v>#N/A</v>
      </c>
    </row>
    <row r="4812" spans="9:11" hidden="1" x14ac:dyDescent="0.25">
      <c r="I4812" s="33" t="s">
        <v>3542</v>
      </c>
      <c r="J4812" s="48"/>
      <c r="K4812" t="e">
        <f t="shared" si="75"/>
        <v>#N/A</v>
      </c>
    </row>
    <row r="4813" spans="9:11" hidden="1" x14ac:dyDescent="0.25">
      <c r="I4813" s="33" t="s">
        <v>3544</v>
      </c>
      <c r="J4813" s="48"/>
      <c r="K4813" t="e">
        <f t="shared" si="75"/>
        <v>#N/A</v>
      </c>
    </row>
    <row r="4814" spans="9:11" hidden="1" x14ac:dyDescent="0.25">
      <c r="I4814" s="33" t="s">
        <v>3546</v>
      </c>
      <c r="J4814" s="48"/>
      <c r="K4814" t="e">
        <f t="shared" si="75"/>
        <v>#N/A</v>
      </c>
    </row>
    <row r="4815" spans="9:11" hidden="1" x14ac:dyDescent="0.25">
      <c r="I4815" s="33" t="s">
        <v>3548</v>
      </c>
      <c r="J4815" s="48"/>
      <c r="K4815" t="e">
        <f t="shared" si="75"/>
        <v>#N/A</v>
      </c>
    </row>
    <row r="4816" spans="9:11" hidden="1" x14ac:dyDescent="0.25">
      <c r="I4816" s="33" t="s">
        <v>3550</v>
      </c>
      <c r="J4816" s="48"/>
      <c r="K4816" t="e">
        <f t="shared" si="75"/>
        <v>#N/A</v>
      </c>
    </row>
    <row r="4817" spans="9:11" hidden="1" x14ac:dyDescent="0.25">
      <c r="I4817" s="33" t="s">
        <v>3552</v>
      </c>
      <c r="J4817" s="48"/>
      <c r="K4817" t="e">
        <f t="shared" si="75"/>
        <v>#N/A</v>
      </c>
    </row>
    <row r="4818" spans="9:11" hidden="1" x14ac:dyDescent="0.25">
      <c r="I4818" s="33" t="s">
        <v>3554</v>
      </c>
      <c r="J4818" s="48"/>
      <c r="K4818" t="e">
        <f t="shared" si="75"/>
        <v>#N/A</v>
      </c>
    </row>
    <row r="4819" spans="9:11" hidden="1" x14ac:dyDescent="0.25">
      <c r="I4819" s="33" t="s">
        <v>3556</v>
      </c>
      <c r="J4819" s="48"/>
      <c r="K4819" t="e">
        <f t="shared" si="75"/>
        <v>#N/A</v>
      </c>
    </row>
    <row r="4820" spans="9:11" hidden="1" x14ac:dyDescent="0.25">
      <c r="I4820" s="33" t="s">
        <v>3558</v>
      </c>
      <c r="J4820" s="48"/>
      <c r="K4820" t="e">
        <f t="shared" si="75"/>
        <v>#N/A</v>
      </c>
    </row>
    <row r="4821" spans="9:11" hidden="1" x14ac:dyDescent="0.25">
      <c r="I4821" s="33" t="s">
        <v>3560</v>
      </c>
      <c r="J4821" s="48"/>
      <c r="K4821" t="e">
        <f t="shared" si="75"/>
        <v>#N/A</v>
      </c>
    </row>
    <row r="4822" spans="9:11" hidden="1" x14ac:dyDescent="0.25">
      <c r="I4822" s="33" t="s">
        <v>3562</v>
      </c>
      <c r="J4822" s="48"/>
      <c r="K4822" t="e">
        <f t="shared" si="75"/>
        <v>#N/A</v>
      </c>
    </row>
    <row r="4823" spans="9:11" hidden="1" x14ac:dyDescent="0.25">
      <c r="I4823" s="33" t="s">
        <v>3564</v>
      </c>
      <c r="J4823" s="48"/>
      <c r="K4823" t="e">
        <f t="shared" si="75"/>
        <v>#N/A</v>
      </c>
    </row>
    <row r="4824" spans="9:11" hidden="1" x14ac:dyDescent="0.25">
      <c r="I4824" s="33" t="s">
        <v>3566</v>
      </c>
      <c r="J4824" s="48"/>
      <c r="K4824" t="e">
        <f t="shared" si="75"/>
        <v>#N/A</v>
      </c>
    </row>
    <row r="4825" spans="9:11" hidden="1" x14ac:dyDescent="0.25">
      <c r="I4825" s="33" t="s">
        <v>3568</v>
      </c>
      <c r="J4825" s="48"/>
      <c r="K4825" t="e">
        <f t="shared" si="75"/>
        <v>#N/A</v>
      </c>
    </row>
    <row r="4826" spans="9:11" hidden="1" x14ac:dyDescent="0.25">
      <c r="I4826" s="33" t="s">
        <v>3570</v>
      </c>
      <c r="J4826" s="48"/>
      <c r="K4826" t="e">
        <f t="shared" si="75"/>
        <v>#N/A</v>
      </c>
    </row>
    <row r="4827" spans="9:11" hidden="1" x14ac:dyDescent="0.25">
      <c r="I4827" s="33" t="s">
        <v>3572</v>
      </c>
      <c r="J4827" s="48"/>
      <c r="K4827" t="e">
        <f t="shared" si="75"/>
        <v>#N/A</v>
      </c>
    </row>
    <row r="4828" spans="9:11" hidden="1" x14ac:dyDescent="0.25">
      <c r="I4828" s="33" t="s">
        <v>3574</v>
      </c>
      <c r="J4828" s="48"/>
      <c r="K4828" t="e">
        <f t="shared" si="75"/>
        <v>#N/A</v>
      </c>
    </row>
    <row r="4829" spans="9:11" hidden="1" x14ac:dyDescent="0.25">
      <c r="I4829" s="33" t="s">
        <v>3576</v>
      </c>
      <c r="J4829" s="48"/>
      <c r="K4829" t="e">
        <f t="shared" si="75"/>
        <v>#N/A</v>
      </c>
    </row>
    <row r="4830" spans="9:11" hidden="1" x14ac:dyDescent="0.25">
      <c r="I4830" s="33" t="s">
        <v>3578</v>
      </c>
      <c r="J4830" s="48"/>
      <c r="K4830" t="e">
        <f t="shared" si="75"/>
        <v>#N/A</v>
      </c>
    </row>
    <row r="4831" spans="9:11" hidden="1" x14ac:dyDescent="0.25">
      <c r="I4831" s="33" t="s">
        <v>3580</v>
      </c>
      <c r="J4831" s="48"/>
      <c r="K4831" t="e">
        <f t="shared" si="75"/>
        <v>#N/A</v>
      </c>
    </row>
    <row r="4832" spans="9:11" hidden="1" x14ac:dyDescent="0.25">
      <c r="I4832" s="33" t="s">
        <v>3582</v>
      </c>
      <c r="J4832" s="48"/>
      <c r="K4832" t="e">
        <f t="shared" si="75"/>
        <v>#N/A</v>
      </c>
    </row>
    <row r="4833" spans="9:11" hidden="1" x14ac:dyDescent="0.25">
      <c r="I4833" s="33" t="s">
        <v>3584</v>
      </c>
      <c r="J4833" s="48"/>
      <c r="K4833" t="e">
        <f t="shared" si="75"/>
        <v>#N/A</v>
      </c>
    </row>
    <row r="4834" spans="9:11" hidden="1" x14ac:dyDescent="0.25">
      <c r="I4834" s="33" t="s">
        <v>3586</v>
      </c>
      <c r="J4834" s="48"/>
      <c r="K4834" t="e">
        <f t="shared" si="75"/>
        <v>#N/A</v>
      </c>
    </row>
    <row r="4835" spans="9:11" hidden="1" x14ac:dyDescent="0.25">
      <c r="I4835" s="33" t="s">
        <v>3588</v>
      </c>
      <c r="J4835" s="48"/>
      <c r="K4835" t="e">
        <f t="shared" si="75"/>
        <v>#N/A</v>
      </c>
    </row>
    <row r="4836" spans="9:11" hidden="1" x14ac:dyDescent="0.25">
      <c r="I4836" s="33" t="s">
        <v>3590</v>
      </c>
      <c r="J4836" s="48"/>
      <c r="K4836" t="e">
        <f t="shared" si="75"/>
        <v>#N/A</v>
      </c>
    </row>
    <row r="4837" spans="9:11" hidden="1" x14ac:dyDescent="0.25">
      <c r="I4837" s="33" t="s">
        <v>3592</v>
      </c>
      <c r="J4837" s="48"/>
      <c r="K4837" t="e">
        <f t="shared" si="75"/>
        <v>#N/A</v>
      </c>
    </row>
    <row r="4838" spans="9:11" hidden="1" x14ac:dyDescent="0.25">
      <c r="I4838" s="33" t="s">
        <v>3594</v>
      </c>
      <c r="J4838" s="48"/>
      <c r="K4838" t="e">
        <f t="shared" si="75"/>
        <v>#N/A</v>
      </c>
    </row>
    <row r="4839" spans="9:11" hidden="1" x14ac:dyDescent="0.25">
      <c r="I4839" s="33" t="s">
        <v>3596</v>
      </c>
      <c r="J4839" s="48"/>
      <c r="K4839" t="e">
        <f t="shared" si="75"/>
        <v>#N/A</v>
      </c>
    </row>
    <row r="4840" spans="9:11" hidden="1" x14ac:dyDescent="0.25">
      <c r="I4840" s="33" t="s">
        <v>3598</v>
      </c>
      <c r="J4840" s="48"/>
      <c r="K4840" t="e">
        <f t="shared" si="75"/>
        <v>#N/A</v>
      </c>
    </row>
    <row r="4841" spans="9:11" hidden="1" x14ac:dyDescent="0.25">
      <c r="I4841" s="33" t="s">
        <v>3600</v>
      </c>
      <c r="J4841" s="48"/>
      <c r="K4841" t="e">
        <f t="shared" si="75"/>
        <v>#N/A</v>
      </c>
    </row>
    <row r="4842" spans="9:11" hidden="1" x14ac:dyDescent="0.25">
      <c r="I4842" s="33" t="s">
        <v>3602</v>
      </c>
      <c r="J4842" s="48"/>
      <c r="K4842" t="e">
        <f t="shared" si="75"/>
        <v>#N/A</v>
      </c>
    </row>
    <row r="4843" spans="9:11" hidden="1" x14ac:dyDescent="0.25">
      <c r="I4843" s="33" t="s">
        <v>3604</v>
      </c>
      <c r="J4843" s="48"/>
      <c r="K4843" t="e">
        <f t="shared" si="75"/>
        <v>#N/A</v>
      </c>
    </row>
    <row r="4844" spans="9:11" hidden="1" x14ac:dyDescent="0.25">
      <c r="I4844" s="33" t="s">
        <v>3606</v>
      </c>
      <c r="J4844" s="48"/>
      <c r="K4844" t="e">
        <f t="shared" si="75"/>
        <v>#N/A</v>
      </c>
    </row>
    <row r="4845" spans="9:11" hidden="1" x14ac:dyDescent="0.25">
      <c r="I4845" s="33" t="s">
        <v>3608</v>
      </c>
      <c r="J4845" s="48"/>
      <c r="K4845" t="e">
        <f t="shared" si="75"/>
        <v>#N/A</v>
      </c>
    </row>
    <row r="4846" spans="9:11" hidden="1" x14ac:dyDescent="0.25">
      <c r="I4846" s="33" t="s">
        <v>3610</v>
      </c>
      <c r="J4846" s="48"/>
      <c r="K4846" t="e">
        <f t="shared" si="75"/>
        <v>#N/A</v>
      </c>
    </row>
    <row r="4847" spans="9:11" hidden="1" x14ac:dyDescent="0.25">
      <c r="I4847" s="33" t="s">
        <v>3612</v>
      </c>
      <c r="J4847" s="48"/>
      <c r="K4847" t="e">
        <f t="shared" si="75"/>
        <v>#N/A</v>
      </c>
    </row>
    <row r="4848" spans="9:11" hidden="1" x14ac:dyDescent="0.25">
      <c r="I4848" s="33" t="s">
        <v>3614</v>
      </c>
      <c r="J4848" s="48"/>
      <c r="K4848" t="e">
        <f t="shared" si="75"/>
        <v>#N/A</v>
      </c>
    </row>
    <row r="4849" spans="9:11" hidden="1" x14ac:dyDescent="0.25">
      <c r="I4849" s="33" t="s">
        <v>3616</v>
      </c>
      <c r="J4849" s="48"/>
      <c r="K4849" t="e">
        <f t="shared" si="75"/>
        <v>#N/A</v>
      </c>
    </row>
    <row r="4850" spans="9:11" hidden="1" x14ac:dyDescent="0.25">
      <c r="I4850" s="33" t="s">
        <v>3618</v>
      </c>
      <c r="J4850" s="48"/>
      <c r="K4850" t="e">
        <f t="shared" si="75"/>
        <v>#N/A</v>
      </c>
    </row>
    <row r="4851" spans="9:11" hidden="1" x14ac:dyDescent="0.25">
      <c r="I4851" s="33" t="s">
        <v>3620</v>
      </c>
      <c r="J4851" s="48"/>
      <c r="K4851" t="e">
        <f t="shared" si="75"/>
        <v>#N/A</v>
      </c>
    </row>
    <row r="4852" spans="9:11" hidden="1" x14ac:dyDescent="0.25">
      <c r="I4852" s="33" t="s">
        <v>3622</v>
      </c>
      <c r="J4852" s="48"/>
      <c r="K4852" t="e">
        <f t="shared" si="75"/>
        <v>#N/A</v>
      </c>
    </row>
    <row r="4853" spans="9:11" hidden="1" x14ac:dyDescent="0.25">
      <c r="I4853" s="33" t="s">
        <v>3624</v>
      </c>
      <c r="J4853" s="48"/>
      <c r="K4853" t="e">
        <f t="shared" si="75"/>
        <v>#N/A</v>
      </c>
    </row>
    <row r="4854" spans="9:11" hidden="1" x14ac:dyDescent="0.25">
      <c r="I4854" s="33" t="s">
        <v>3626</v>
      </c>
      <c r="J4854" s="48"/>
      <c r="K4854" t="e">
        <f t="shared" si="75"/>
        <v>#N/A</v>
      </c>
    </row>
    <row r="4855" spans="9:11" hidden="1" x14ac:dyDescent="0.25">
      <c r="I4855" s="33" t="s">
        <v>3628</v>
      </c>
      <c r="J4855" s="48"/>
      <c r="K4855" t="e">
        <f t="shared" si="75"/>
        <v>#N/A</v>
      </c>
    </row>
    <row r="4856" spans="9:11" hidden="1" x14ac:dyDescent="0.25">
      <c r="I4856" s="33" t="s">
        <v>3628</v>
      </c>
      <c r="J4856" s="48"/>
      <c r="K4856" t="e">
        <f t="shared" si="75"/>
        <v>#N/A</v>
      </c>
    </row>
    <row r="4857" spans="9:11" hidden="1" x14ac:dyDescent="0.25">
      <c r="I4857" s="33" t="s">
        <v>3630</v>
      </c>
      <c r="J4857" s="48"/>
      <c r="K4857" t="e">
        <f t="shared" si="75"/>
        <v>#N/A</v>
      </c>
    </row>
    <row r="4858" spans="9:11" hidden="1" x14ac:dyDescent="0.25">
      <c r="I4858" s="33" t="s">
        <v>3632</v>
      </c>
      <c r="J4858" s="48"/>
      <c r="K4858" t="e">
        <f t="shared" si="75"/>
        <v>#N/A</v>
      </c>
    </row>
    <row r="4859" spans="9:11" hidden="1" x14ac:dyDescent="0.25">
      <c r="I4859" s="33" t="s">
        <v>3632</v>
      </c>
      <c r="J4859" s="48"/>
      <c r="K4859" t="e">
        <f t="shared" si="75"/>
        <v>#N/A</v>
      </c>
    </row>
    <row r="4860" spans="9:11" hidden="1" x14ac:dyDescent="0.25">
      <c r="I4860" s="33" t="s">
        <v>3634</v>
      </c>
      <c r="J4860" s="48"/>
      <c r="K4860" t="e">
        <f t="shared" si="75"/>
        <v>#N/A</v>
      </c>
    </row>
    <row r="4861" spans="9:11" hidden="1" x14ac:dyDescent="0.25">
      <c r="I4861" s="33" t="s">
        <v>3636</v>
      </c>
      <c r="J4861" s="48"/>
      <c r="K4861" t="e">
        <f t="shared" si="75"/>
        <v>#N/A</v>
      </c>
    </row>
    <row r="4862" spans="9:11" hidden="1" x14ac:dyDescent="0.25">
      <c r="I4862" s="33" t="s">
        <v>3638</v>
      </c>
      <c r="J4862" s="48"/>
      <c r="K4862" t="e">
        <f t="shared" si="75"/>
        <v>#N/A</v>
      </c>
    </row>
    <row r="4863" spans="9:11" hidden="1" x14ac:dyDescent="0.25">
      <c r="I4863" s="33" t="s">
        <v>3640</v>
      </c>
      <c r="J4863" s="48"/>
      <c r="K4863" t="e">
        <f t="shared" si="75"/>
        <v>#N/A</v>
      </c>
    </row>
    <row r="4864" spans="9:11" hidden="1" x14ac:dyDescent="0.25">
      <c r="I4864" s="33" t="s">
        <v>3642</v>
      </c>
      <c r="J4864" s="48"/>
      <c r="K4864" t="e">
        <f t="shared" si="75"/>
        <v>#N/A</v>
      </c>
    </row>
    <row r="4865" spans="9:11" hidden="1" x14ac:dyDescent="0.25">
      <c r="I4865" s="33" t="s">
        <v>3644</v>
      </c>
      <c r="J4865" s="48"/>
      <c r="K4865" t="e">
        <f t="shared" si="75"/>
        <v>#N/A</v>
      </c>
    </row>
    <row r="4866" spans="9:11" hidden="1" x14ac:dyDescent="0.25">
      <c r="I4866" s="33" t="s">
        <v>3646</v>
      </c>
      <c r="J4866" s="48"/>
      <c r="K4866" t="e">
        <f t="shared" si="75"/>
        <v>#N/A</v>
      </c>
    </row>
    <row r="4867" spans="9:11" hidden="1" x14ac:dyDescent="0.25">
      <c r="I4867" s="33" t="s">
        <v>3648</v>
      </c>
      <c r="J4867" s="48"/>
      <c r="K4867" t="e">
        <f t="shared" si="75"/>
        <v>#N/A</v>
      </c>
    </row>
    <row r="4868" spans="9:11" hidden="1" x14ac:dyDescent="0.25">
      <c r="I4868" s="33" t="s">
        <v>3650</v>
      </c>
      <c r="J4868" s="48"/>
      <c r="K4868" t="e">
        <f t="shared" si="75"/>
        <v>#N/A</v>
      </c>
    </row>
    <row r="4869" spans="9:11" hidden="1" x14ac:dyDescent="0.25">
      <c r="I4869" s="33" t="s">
        <v>3652</v>
      </c>
      <c r="J4869" s="48"/>
      <c r="K4869" t="e">
        <f t="shared" si="75"/>
        <v>#N/A</v>
      </c>
    </row>
    <row r="4870" spans="9:11" hidden="1" x14ac:dyDescent="0.25">
      <c r="I4870" s="33" t="s">
        <v>3654</v>
      </c>
      <c r="J4870" s="48"/>
      <c r="K4870" t="e">
        <f t="shared" ref="K4870:K4933" si="76">VLOOKUP(I4870,$E$4:$F$3113,1,FALSE)</f>
        <v>#N/A</v>
      </c>
    </row>
    <row r="4871" spans="9:11" hidden="1" x14ac:dyDescent="0.25">
      <c r="I4871" s="33" t="s">
        <v>3656</v>
      </c>
      <c r="J4871" s="48"/>
      <c r="K4871" t="e">
        <f t="shared" si="76"/>
        <v>#N/A</v>
      </c>
    </row>
    <row r="4872" spans="9:11" hidden="1" x14ac:dyDescent="0.25">
      <c r="I4872" s="33" t="s">
        <v>3658</v>
      </c>
      <c r="J4872" s="48"/>
      <c r="K4872" t="e">
        <f t="shared" si="76"/>
        <v>#N/A</v>
      </c>
    </row>
    <row r="4873" spans="9:11" hidden="1" x14ac:dyDescent="0.25">
      <c r="I4873" s="33" t="s">
        <v>3660</v>
      </c>
      <c r="J4873" s="48"/>
      <c r="K4873" t="e">
        <f t="shared" si="76"/>
        <v>#N/A</v>
      </c>
    </row>
    <row r="4874" spans="9:11" hidden="1" x14ac:dyDescent="0.25">
      <c r="I4874" s="33" t="s">
        <v>3662</v>
      </c>
      <c r="J4874" s="48"/>
      <c r="K4874" t="e">
        <f t="shared" si="76"/>
        <v>#N/A</v>
      </c>
    </row>
    <row r="4875" spans="9:11" hidden="1" x14ac:dyDescent="0.25">
      <c r="I4875" s="33" t="s">
        <v>3664</v>
      </c>
      <c r="J4875" s="48"/>
      <c r="K4875" t="e">
        <f t="shared" si="76"/>
        <v>#N/A</v>
      </c>
    </row>
    <row r="4876" spans="9:11" hidden="1" x14ac:dyDescent="0.25">
      <c r="I4876" s="33" t="s">
        <v>3664</v>
      </c>
      <c r="J4876" s="48"/>
      <c r="K4876" t="e">
        <f t="shared" si="76"/>
        <v>#N/A</v>
      </c>
    </row>
    <row r="4877" spans="9:11" hidden="1" x14ac:dyDescent="0.25">
      <c r="I4877" s="33" t="s">
        <v>3664</v>
      </c>
      <c r="J4877" s="48"/>
      <c r="K4877" t="e">
        <f t="shared" si="76"/>
        <v>#N/A</v>
      </c>
    </row>
    <row r="4878" spans="9:11" hidden="1" x14ac:dyDescent="0.25">
      <c r="I4878" s="33" t="s">
        <v>3666</v>
      </c>
      <c r="J4878" s="48"/>
      <c r="K4878" t="e">
        <f t="shared" si="76"/>
        <v>#N/A</v>
      </c>
    </row>
    <row r="4879" spans="9:11" hidden="1" x14ac:dyDescent="0.25">
      <c r="I4879" s="33" t="s">
        <v>3668</v>
      </c>
      <c r="J4879" s="48"/>
      <c r="K4879" t="e">
        <f t="shared" si="76"/>
        <v>#N/A</v>
      </c>
    </row>
    <row r="4880" spans="9:11" hidden="1" x14ac:dyDescent="0.25">
      <c r="I4880" s="33" t="s">
        <v>3670</v>
      </c>
      <c r="J4880" s="48"/>
      <c r="K4880" t="e">
        <f t="shared" si="76"/>
        <v>#N/A</v>
      </c>
    </row>
    <row r="4881" spans="9:11" hidden="1" x14ac:dyDescent="0.25">
      <c r="I4881" s="33" t="s">
        <v>3672</v>
      </c>
      <c r="J4881" s="48"/>
      <c r="K4881" t="e">
        <f t="shared" si="76"/>
        <v>#N/A</v>
      </c>
    </row>
    <row r="4882" spans="9:11" hidden="1" x14ac:dyDescent="0.25">
      <c r="I4882" s="33" t="s">
        <v>3674</v>
      </c>
      <c r="J4882" s="48"/>
      <c r="K4882" t="e">
        <f t="shared" si="76"/>
        <v>#N/A</v>
      </c>
    </row>
    <row r="4883" spans="9:11" hidden="1" x14ac:dyDescent="0.25">
      <c r="I4883" s="33" t="s">
        <v>3676</v>
      </c>
      <c r="J4883" s="48"/>
      <c r="K4883" t="e">
        <f t="shared" si="76"/>
        <v>#N/A</v>
      </c>
    </row>
    <row r="4884" spans="9:11" hidden="1" x14ac:dyDescent="0.25">
      <c r="I4884" s="33" t="s">
        <v>3678</v>
      </c>
      <c r="J4884" s="48"/>
      <c r="K4884" t="e">
        <f t="shared" si="76"/>
        <v>#N/A</v>
      </c>
    </row>
    <row r="4885" spans="9:11" hidden="1" x14ac:dyDescent="0.25">
      <c r="I4885" s="33" t="s">
        <v>3680</v>
      </c>
      <c r="J4885" s="48"/>
      <c r="K4885" t="e">
        <f t="shared" si="76"/>
        <v>#N/A</v>
      </c>
    </row>
    <row r="4886" spans="9:11" hidden="1" x14ac:dyDescent="0.25">
      <c r="I4886" s="33" t="s">
        <v>3682</v>
      </c>
      <c r="J4886" s="48"/>
      <c r="K4886" t="e">
        <f t="shared" si="76"/>
        <v>#N/A</v>
      </c>
    </row>
    <row r="4887" spans="9:11" hidden="1" x14ac:dyDescent="0.25">
      <c r="I4887" s="33" t="s">
        <v>3684</v>
      </c>
      <c r="J4887" s="48"/>
      <c r="K4887" t="e">
        <f t="shared" si="76"/>
        <v>#N/A</v>
      </c>
    </row>
    <row r="4888" spans="9:11" hidden="1" x14ac:dyDescent="0.25">
      <c r="I4888" s="33" t="s">
        <v>3686</v>
      </c>
      <c r="J4888" s="48"/>
      <c r="K4888" t="e">
        <f t="shared" si="76"/>
        <v>#N/A</v>
      </c>
    </row>
    <row r="4889" spans="9:11" hidden="1" x14ac:dyDescent="0.25">
      <c r="I4889" s="33" t="s">
        <v>3688</v>
      </c>
      <c r="J4889" s="48"/>
      <c r="K4889" t="e">
        <f t="shared" si="76"/>
        <v>#N/A</v>
      </c>
    </row>
    <row r="4890" spans="9:11" hidden="1" x14ac:dyDescent="0.25">
      <c r="I4890" s="33" t="s">
        <v>3690</v>
      </c>
      <c r="J4890" s="48"/>
      <c r="K4890" t="e">
        <f t="shared" si="76"/>
        <v>#N/A</v>
      </c>
    </row>
    <row r="4891" spans="9:11" hidden="1" x14ac:dyDescent="0.25">
      <c r="I4891" s="33" t="s">
        <v>3692</v>
      </c>
      <c r="J4891" s="48"/>
      <c r="K4891" t="e">
        <f t="shared" si="76"/>
        <v>#N/A</v>
      </c>
    </row>
    <row r="4892" spans="9:11" hidden="1" x14ac:dyDescent="0.25">
      <c r="I4892" s="33" t="s">
        <v>3694</v>
      </c>
      <c r="J4892" s="48"/>
      <c r="K4892" t="e">
        <f t="shared" si="76"/>
        <v>#N/A</v>
      </c>
    </row>
    <row r="4893" spans="9:11" hidden="1" x14ac:dyDescent="0.25">
      <c r="I4893" s="33" t="s">
        <v>3696</v>
      </c>
      <c r="J4893" s="48"/>
      <c r="K4893" t="e">
        <f t="shared" si="76"/>
        <v>#N/A</v>
      </c>
    </row>
    <row r="4894" spans="9:11" hidden="1" x14ac:dyDescent="0.25">
      <c r="I4894" s="33" t="s">
        <v>3698</v>
      </c>
      <c r="J4894" s="48"/>
      <c r="K4894" t="e">
        <f t="shared" si="76"/>
        <v>#N/A</v>
      </c>
    </row>
    <row r="4895" spans="9:11" hidden="1" x14ac:dyDescent="0.25">
      <c r="I4895" s="33" t="s">
        <v>3700</v>
      </c>
      <c r="J4895" s="48"/>
      <c r="K4895" t="e">
        <f t="shared" si="76"/>
        <v>#N/A</v>
      </c>
    </row>
    <row r="4896" spans="9:11" hidden="1" x14ac:dyDescent="0.25">
      <c r="I4896" s="33" t="s">
        <v>3702</v>
      </c>
      <c r="J4896" s="48"/>
      <c r="K4896" t="e">
        <f t="shared" si="76"/>
        <v>#N/A</v>
      </c>
    </row>
    <row r="4897" spans="9:11" hidden="1" x14ac:dyDescent="0.25">
      <c r="I4897" s="33" t="s">
        <v>3704</v>
      </c>
      <c r="J4897" s="48"/>
      <c r="K4897" t="e">
        <f t="shared" si="76"/>
        <v>#N/A</v>
      </c>
    </row>
    <row r="4898" spans="9:11" hidden="1" x14ac:dyDescent="0.25">
      <c r="I4898" s="33" t="s">
        <v>3706</v>
      </c>
      <c r="J4898" s="48"/>
      <c r="K4898" t="e">
        <f t="shared" si="76"/>
        <v>#N/A</v>
      </c>
    </row>
    <row r="4899" spans="9:11" hidden="1" x14ac:dyDescent="0.25">
      <c r="I4899" s="33" t="s">
        <v>3706</v>
      </c>
      <c r="J4899" s="48"/>
      <c r="K4899" t="e">
        <f t="shared" si="76"/>
        <v>#N/A</v>
      </c>
    </row>
    <row r="4900" spans="9:11" hidden="1" x14ac:dyDescent="0.25">
      <c r="I4900" s="33" t="s">
        <v>3706</v>
      </c>
      <c r="J4900" s="48"/>
      <c r="K4900" t="e">
        <f t="shared" si="76"/>
        <v>#N/A</v>
      </c>
    </row>
    <row r="4901" spans="9:11" hidden="1" x14ac:dyDescent="0.25">
      <c r="I4901" s="33" t="s">
        <v>3708</v>
      </c>
      <c r="J4901" s="48"/>
      <c r="K4901" t="e">
        <f t="shared" si="76"/>
        <v>#N/A</v>
      </c>
    </row>
    <row r="4902" spans="9:11" hidden="1" x14ac:dyDescent="0.25">
      <c r="I4902" s="33" t="s">
        <v>3710</v>
      </c>
      <c r="J4902" s="48"/>
      <c r="K4902" t="e">
        <f t="shared" si="76"/>
        <v>#N/A</v>
      </c>
    </row>
    <row r="4903" spans="9:11" hidden="1" x14ac:dyDescent="0.25">
      <c r="I4903" s="33" t="s">
        <v>3712</v>
      </c>
      <c r="J4903" s="48"/>
      <c r="K4903" t="e">
        <f t="shared" si="76"/>
        <v>#N/A</v>
      </c>
    </row>
    <row r="4904" spans="9:11" hidden="1" x14ac:dyDescent="0.25">
      <c r="I4904" s="33" t="s">
        <v>3714</v>
      </c>
      <c r="J4904" s="48"/>
      <c r="K4904" t="e">
        <f t="shared" si="76"/>
        <v>#N/A</v>
      </c>
    </row>
    <row r="4905" spans="9:11" hidden="1" x14ac:dyDescent="0.25">
      <c r="I4905" s="33" t="s">
        <v>3716</v>
      </c>
      <c r="J4905" s="48"/>
      <c r="K4905" t="e">
        <f t="shared" si="76"/>
        <v>#N/A</v>
      </c>
    </row>
    <row r="4906" spans="9:11" hidden="1" x14ac:dyDescent="0.25">
      <c r="I4906" s="33" t="s">
        <v>3718</v>
      </c>
      <c r="J4906" s="48"/>
      <c r="K4906" t="e">
        <f t="shared" si="76"/>
        <v>#N/A</v>
      </c>
    </row>
    <row r="4907" spans="9:11" hidden="1" x14ac:dyDescent="0.25">
      <c r="I4907" s="33" t="s">
        <v>3720</v>
      </c>
      <c r="J4907" s="48"/>
      <c r="K4907" t="e">
        <f t="shared" si="76"/>
        <v>#N/A</v>
      </c>
    </row>
    <row r="4908" spans="9:11" hidden="1" x14ac:dyDescent="0.25">
      <c r="I4908" s="33" t="s">
        <v>3722</v>
      </c>
      <c r="J4908" s="48"/>
      <c r="K4908" t="e">
        <f t="shared" si="76"/>
        <v>#N/A</v>
      </c>
    </row>
    <row r="4909" spans="9:11" hidden="1" x14ac:dyDescent="0.25">
      <c r="I4909" s="33" t="s">
        <v>3724</v>
      </c>
      <c r="J4909" s="48"/>
      <c r="K4909" t="e">
        <f t="shared" si="76"/>
        <v>#N/A</v>
      </c>
    </row>
    <row r="4910" spans="9:11" hidden="1" x14ac:dyDescent="0.25">
      <c r="I4910" s="33" t="s">
        <v>3726</v>
      </c>
      <c r="J4910" s="48"/>
      <c r="K4910" t="e">
        <f t="shared" si="76"/>
        <v>#N/A</v>
      </c>
    </row>
    <row r="4911" spans="9:11" hidden="1" x14ac:dyDescent="0.25">
      <c r="I4911" s="33" t="s">
        <v>3728</v>
      </c>
      <c r="J4911" s="48"/>
      <c r="K4911" t="e">
        <f t="shared" si="76"/>
        <v>#N/A</v>
      </c>
    </row>
    <row r="4912" spans="9:11" hidden="1" x14ac:dyDescent="0.25">
      <c r="I4912" s="33" t="s">
        <v>3730</v>
      </c>
      <c r="J4912" s="48"/>
      <c r="K4912" t="e">
        <f t="shared" si="76"/>
        <v>#N/A</v>
      </c>
    </row>
    <row r="4913" spans="9:11" hidden="1" x14ac:dyDescent="0.25">
      <c r="I4913" s="33" t="s">
        <v>3732</v>
      </c>
      <c r="J4913" s="48"/>
      <c r="K4913" t="e">
        <f t="shared" si="76"/>
        <v>#N/A</v>
      </c>
    </row>
    <row r="4914" spans="9:11" hidden="1" x14ac:dyDescent="0.25">
      <c r="I4914" s="33" t="s">
        <v>3734</v>
      </c>
      <c r="J4914" s="48"/>
      <c r="K4914" t="e">
        <f t="shared" si="76"/>
        <v>#N/A</v>
      </c>
    </row>
    <row r="4915" spans="9:11" hidden="1" x14ac:dyDescent="0.25">
      <c r="I4915" s="33" t="s">
        <v>3736</v>
      </c>
      <c r="J4915" s="48"/>
      <c r="K4915" t="e">
        <f t="shared" si="76"/>
        <v>#N/A</v>
      </c>
    </row>
    <row r="4916" spans="9:11" hidden="1" x14ac:dyDescent="0.25">
      <c r="I4916" s="33" t="s">
        <v>3738</v>
      </c>
      <c r="J4916" s="48"/>
      <c r="K4916" t="e">
        <f t="shared" si="76"/>
        <v>#N/A</v>
      </c>
    </row>
    <row r="4917" spans="9:11" hidden="1" x14ac:dyDescent="0.25">
      <c r="I4917" s="33" t="s">
        <v>3740</v>
      </c>
      <c r="J4917" s="48"/>
      <c r="K4917" t="e">
        <f t="shared" si="76"/>
        <v>#N/A</v>
      </c>
    </row>
    <row r="4918" spans="9:11" hidden="1" x14ac:dyDescent="0.25">
      <c r="I4918" s="33" t="s">
        <v>3742</v>
      </c>
      <c r="J4918" s="48"/>
      <c r="K4918" t="e">
        <f t="shared" si="76"/>
        <v>#N/A</v>
      </c>
    </row>
    <row r="4919" spans="9:11" hidden="1" x14ac:dyDescent="0.25">
      <c r="I4919" s="33" t="s">
        <v>3744</v>
      </c>
      <c r="J4919" s="48"/>
      <c r="K4919" t="e">
        <f t="shared" si="76"/>
        <v>#N/A</v>
      </c>
    </row>
    <row r="4920" spans="9:11" hidden="1" x14ac:dyDescent="0.25">
      <c r="I4920" s="33" t="s">
        <v>3746</v>
      </c>
      <c r="J4920" s="48"/>
      <c r="K4920" t="e">
        <f t="shared" si="76"/>
        <v>#N/A</v>
      </c>
    </row>
    <row r="4921" spans="9:11" hidden="1" x14ac:dyDescent="0.25">
      <c r="I4921" s="33" t="s">
        <v>3746</v>
      </c>
      <c r="J4921" s="48"/>
      <c r="K4921" t="e">
        <f t="shared" si="76"/>
        <v>#N/A</v>
      </c>
    </row>
    <row r="4922" spans="9:11" hidden="1" x14ac:dyDescent="0.25">
      <c r="I4922" s="33" t="s">
        <v>3746</v>
      </c>
      <c r="J4922" s="48"/>
      <c r="K4922" t="e">
        <f t="shared" si="76"/>
        <v>#N/A</v>
      </c>
    </row>
    <row r="4923" spans="9:11" hidden="1" x14ac:dyDescent="0.25">
      <c r="I4923" s="33" t="s">
        <v>3748</v>
      </c>
      <c r="J4923" s="48"/>
      <c r="K4923" t="e">
        <f t="shared" si="76"/>
        <v>#N/A</v>
      </c>
    </row>
    <row r="4924" spans="9:11" hidden="1" x14ac:dyDescent="0.25">
      <c r="I4924" s="33" t="s">
        <v>3748</v>
      </c>
      <c r="J4924" s="48"/>
      <c r="K4924" t="e">
        <f t="shared" si="76"/>
        <v>#N/A</v>
      </c>
    </row>
    <row r="4925" spans="9:11" hidden="1" x14ac:dyDescent="0.25">
      <c r="I4925" s="33" t="s">
        <v>3748</v>
      </c>
      <c r="J4925" s="48"/>
      <c r="K4925" t="e">
        <f t="shared" si="76"/>
        <v>#N/A</v>
      </c>
    </row>
    <row r="4926" spans="9:11" hidden="1" x14ac:dyDescent="0.25">
      <c r="I4926" s="33" t="s">
        <v>3750</v>
      </c>
      <c r="J4926" s="48"/>
      <c r="K4926" t="e">
        <f t="shared" si="76"/>
        <v>#N/A</v>
      </c>
    </row>
    <row r="4927" spans="9:11" hidden="1" x14ac:dyDescent="0.25">
      <c r="I4927" s="33" t="s">
        <v>3750</v>
      </c>
      <c r="J4927" s="48"/>
      <c r="K4927" t="e">
        <f t="shared" si="76"/>
        <v>#N/A</v>
      </c>
    </row>
    <row r="4928" spans="9:11" hidden="1" x14ac:dyDescent="0.25">
      <c r="I4928" s="33" t="s">
        <v>3750</v>
      </c>
      <c r="J4928" s="48"/>
      <c r="K4928" t="e">
        <f t="shared" si="76"/>
        <v>#N/A</v>
      </c>
    </row>
    <row r="4929" spans="9:11" hidden="1" x14ac:dyDescent="0.25">
      <c r="I4929" s="33" t="s">
        <v>3752</v>
      </c>
      <c r="J4929" s="48"/>
      <c r="K4929" t="e">
        <f t="shared" si="76"/>
        <v>#N/A</v>
      </c>
    </row>
    <row r="4930" spans="9:11" hidden="1" x14ac:dyDescent="0.25">
      <c r="I4930" s="33" t="s">
        <v>3752</v>
      </c>
      <c r="J4930" s="48"/>
      <c r="K4930" t="e">
        <f t="shared" si="76"/>
        <v>#N/A</v>
      </c>
    </row>
    <row r="4931" spans="9:11" hidden="1" x14ac:dyDescent="0.25">
      <c r="I4931" s="33" t="s">
        <v>3752</v>
      </c>
      <c r="J4931" s="48"/>
      <c r="K4931" t="e">
        <f t="shared" si="76"/>
        <v>#N/A</v>
      </c>
    </row>
    <row r="4932" spans="9:11" hidden="1" x14ac:dyDescent="0.25">
      <c r="I4932" s="33" t="s">
        <v>3754</v>
      </c>
      <c r="J4932" s="48"/>
      <c r="K4932" t="e">
        <f t="shared" si="76"/>
        <v>#N/A</v>
      </c>
    </row>
    <row r="4933" spans="9:11" hidden="1" x14ac:dyDescent="0.25">
      <c r="I4933" s="33" t="s">
        <v>3754</v>
      </c>
      <c r="J4933" s="48"/>
      <c r="K4933" t="e">
        <f t="shared" si="76"/>
        <v>#N/A</v>
      </c>
    </row>
    <row r="4934" spans="9:11" hidden="1" x14ac:dyDescent="0.25">
      <c r="I4934" s="33" t="s">
        <v>3754</v>
      </c>
      <c r="J4934" s="48"/>
      <c r="K4934" t="e">
        <f t="shared" ref="K4934:K4997" si="77">VLOOKUP(I4934,$E$4:$F$3113,1,FALSE)</f>
        <v>#N/A</v>
      </c>
    </row>
    <row r="4935" spans="9:11" hidden="1" x14ac:dyDescent="0.25">
      <c r="I4935" s="34" t="s">
        <v>3756</v>
      </c>
      <c r="J4935" s="53"/>
      <c r="K4935" t="e">
        <f t="shared" si="77"/>
        <v>#N/A</v>
      </c>
    </row>
    <row r="4936" spans="9:11" hidden="1" x14ac:dyDescent="0.25">
      <c r="I4936" s="34" t="s">
        <v>3756</v>
      </c>
      <c r="J4936" s="53"/>
      <c r="K4936" t="e">
        <f t="shared" si="77"/>
        <v>#N/A</v>
      </c>
    </row>
    <row r="4937" spans="9:11" hidden="1" x14ac:dyDescent="0.25">
      <c r="I4937" s="34" t="s">
        <v>3756</v>
      </c>
      <c r="J4937" s="53"/>
      <c r="K4937" t="e">
        <f t="shared" si="77"/>
        <v>#N/A</v>
      </c>
    </row>
    <row r="4938" spans="9:11" hidden="1" x14ac:dyDescent="0.25">
      <c r="I4938" s="34" t="s">
        <v>3758</v>
      </c>
      <c r="J4938" s="53"/>
      <c r="K4938" t="e">
        <f t="shared" si="77"/>
        <v>#N/A</v>
      </c>
    </row>
    <row r="4939" spans="9:11" hidden="1" x14ac:dyDescent="0.25">
      <c r="I4939" s="34" t="s">
        <v>3758</v>
      </c>
      <c r="J4939" s="53"/>
      <c r="K4939" t="e">
        <f t="shared" si="77"/>
        <v>#N/A</v>
      </c>
    </row>
    <row r="4940" spans="9:11" hidden="1" x14ac:dyDescent="0.25">
      <c r="I4940" s="34" t="s">
        <v>3758</v>
      </c>
      <c r="J4940" s="53"/>
      <c r="K4940" t="e">
        <f t="shared" si="77"/>
        <v>#N/A</v>
      </c>
    </row>
    <row r="4941" spans="9:11" hidden="1" x14ac:dyDescent="0.25">
      <c r="I4941" s="34" t="s">
        <v>3760</v>
      </c>
      <c r="J4941" s="53"/>
      <c r="K4941" t="e">
        <f t="shared" si="77"/>
        <v>#N/A</v>
      </c>
    </row>
    <row r="4942" spans="9:11" hidden="1" x14ac:dyDescent="0.25">
      <c r="I4942" s="34" t="s">
        <v>3760</v>
      </c>
      <c r="J4942" s="53"/>
      <c r="K4942" t="e">
        <f t="shared" si="77"/>
        <v>#N/A</v>
      </c>
    </row>
    <row r="4943" spans="9:11" hidden="1" x14ac:dyDescent="0.25">
      <c r="I4943" s="34" t="s">
        <v>3760</v>
      </c>
      <c r="J4943" s="53"/>
      <c r="K4943" t="e">
        <f t="shared" si="77"/>
        <v>#N/A</v>
      </c>
    </row>
    <row r="4944" spans="9:11" hidden="1" x14ac:dyDescent="0.25">
      <c r="I4944" s="34" t="s">
        <v>3762</v>
      </c>
      <c r="J4944" s="53"/>
      <c r="K4944" t="e">
        <f t="shared" si="77"/>
        <v>#N/A</v>
      </c>
    </row>
    <row r="4945" spans="9:11" hidden="1" x14ac:dyDescent="0.25">
      <c r="I4945" s="34" t="s">
        <v>3762</v>
      </c>
      <c r="J4945" s="53"/>
      <c r="K4945" t="e">
        <f t="shared" si="77"/>
        <v>#N/A</v>
      </c>
    </row>
    <row r="4946" spans="9:11" hidden="1" x14ac:dyDescent="0.25">
      <c r="I4946" s="34" t="s">
        <v>3762</v>
      </c>
      <c r="J4946" s="53"/>
      <c r="K4946" t="e">
        <f t="shared" si="77"/>
        <v>#N/A</v>
      </c>
    </row>
    <row r="4947" spans="9:11" hidden="1" x14ac:dyDescent="0.25">
      <c r="I4947" s="34" t="s">
        <v>3764</v>
      </c>
      <c r="J4947" s="53"/>
      <c r="K4947" t="e">
        <f t="shared" si="77"/>
        <v>#N/A</v>
      </c>
    </row>
    <row r="4948" spans="9:11" hidden="1" x14ac:dyDescent="0.25">
      <c r="I4948" s="34" t="s">
        <v>3764</v>
      </c>
      <c r="J4948" s="53"/>
      <c r="K4948" t="e">
        <f t="shared" si="77"/>
        <v>#N/A</v>
      </c>
    </row>
    <row r="4949" spans="9:11" hidden="1" x14ac:dyDescent="0.25">
      <c r="I4949" s="34" t="s">
        <v>3764</v>
      </c>
      <c r="J4949" s="53"/>
      <c r="K4949" t="e">
        <f t="shared" si="77"/>
        <v>#N/A</v>
      </c>
    </row>
    <row r="4950" spans="9:11" hidden="1" x14ac:dyDescent="0.25">
      <c r="I4950" s="34" t="s">
        <v>3766</v>
      </c>
      <c r="J4950" s="53"/>
      <c r="K4950" t="e">
        <f t="shared" si="77"/>
        <v>#N/A</v>
      </c>
    </row>
    <row r="4951" spans="9:11" hidden="1" x14ac:dyDescent="0.25">
      <c r="I4951" s="34" t="s">
        <v>3766</v>
      </c>
      <c r="J4951" s="53"/>
      <c r="K4951" t="e">
        <f t="shared" si="77"/>
        <v>#N/A</v>
      </c>
    </row>
    <row r="4952" spans="9:11" hidden="1" x14ac:dyDescent="0.25">
      <c r="I4952" s="34" t="s">
        <v>3766</v>
      </c>
      <c r="J4952" s="53"/>
      <c r="K4952" t="e">
        <f t="shared" si="77"/>
        <v>#N/A</v>
      </c>
    </row>
    <row r="4953" spans="9:11" hidden="1" x14ac:dyDescent="0.25">
      <c r="I4953" s="34" t="s">
        <v>3768</v>
      </c>
      <c r="J4953" s="53"/>
      <c r="K4953" t="e">
        <f t="shared" si="77"/>
        <v>#N/A</v>
      </c>
    </row>
    <row r="4954" spans="9:11" hidden="1" x14ac:dyDescent="0.25">
      <c r="I4954" s="34" t="s">
        <v>3768</v>
      </c>
      <c r="J4954" s="53"/>
      <c r="K4954" t="e">
        <f t="shared" si="77"/>
        <v>#N/A</v>
      </c>
    </row>
    <row r="4955" spans="9:11" hidden="1" x14ac:dyDescent="0.25">
      <c r="I4955" s="34" t="s">
        <v>3768</v>
      </c>
      <c r="J4955" s="53"/>
      <c r="K4955" t="e">
        <f t="shared" si="77"/>
        <v>#N/A</v>
      </c>
    </row>
    <row r="4956" spans="9:11" hidden="1" x14ac:dyDescent="0.25">
      <c r="I4956" s="34" t="s">
        <v>3770</v>
      </c>
      <c r="J4956" s="53"/>
      <c r="K4956" t="e">
        <f t="shared" si="77"/>
        <v>#N/A</v>
      </c>
    </row>
    <row r="4957" spans="9:11" hidden="1" x14ac:dyDescent="0.25">
      <c r="I4957" s="34" t="s">
        <v>3770</v>
      </c>
      <c r="J4957" s="53"/>
      <c r="K4957" t="e">
        <f t="shared" si="77"/>
        <v>#N/A</v>
      </c>
    </row>
    <row r="4958" spans="9:11" hidden="1" x14ac:dyDescent="0.25">
      <c r="I4958" s="34" t="s">
        <v>3770</v>
      </c>
      <c r="J4958" s="53"/>
      <c r="K4958" t="e">
        <f t="shared" si="77"/>
        <v>#N/A</v>
      </c>
    </row>
    <row r="4959" spans="9:11" hidden="1" x14ac:dyDescent="0.25">
      <c r="I4959" s="34" t="s">
        <v>3772</v>
      </c>
      <c r="J4959" s="53"/>
      <c r="K4959" t="e">
        <f t="shared" si="77"/>
        <v>#N/A</v>
      </c>
    </row>
    <row r="4960" spans="9:11" hidden="1" x14ac:dyDescent="0.25">
      <c r="I4960" s="34" t="s">
        <v>3774</v>
      </c>
      <c r="J4960" s="53"/>
      <c r="K4960" t="e">
        <f t="shared" si="77"/>
        <v>#N/A</v>
      </c>
    </row>
    <row r="4961" spans="9:11" hidden="1" x14ac:dyDescent="0.25">
      <c r="I4961" s="34" t="s">
        <v>3774</v>
      </c>
      <c r="J4961" s="53"/>
      <c r="K4961" t="e">
        <f t="shared" si="77"/>
        <v>#N/A</v>
      </c>
    </row>
    <row r="4962" spans="9:11" hidden="1" x14ac:dyDescent="0.25">
      <c r="I4962" s="34" t="s">
        <v>3774</v>
      </c>
      <c r="J4962" s="53"/>
      <c r="K4962" t="e">
        <f t="shared" si="77"/>
        <v>#N/A</v>
      </c>
    </row>
    <row r="4963" spans="9:11" hidden="1" x14ac:dyDescent="0.25">
      <c r="I4963" s="34" t="s">
        <v>3776</v>
      </c>
      <c r="J4963" s="53"/>
      <c r="K4963" t="e">
        <f t="shared" si="77"/>
        <v>#N/A</v>
      </c>
    </row>
    <row r="4964" spans="9:11" hidden="1" x14ac:dyDescent="0.25">
      <c r="I4964" s="34" t="s">
        <v>3776</v>
      </c>
      <c r="J4964" s="53"/>
      <c r="K4964" t="e">
        <f t="shared" si="77"/>
        <v>#N/A</v>
      </c>
    </row>
    <row r="4965" spans="9:11" hidden="1" x14ac:dyDescent="0.25">
      <c r="I4965" s="34" t="s">
        <v>3776</v>
      </c>
      <c r="J4965" s="53"/>
      <c r="K4965" t="e">
        <f t="shared" si="77"/>
        <v>#N/A</v>
      </c>
    </row>
    <row r="4966" spans="9:11" hidden="1" x14ac:dyDescent="0.25">
      <c r="I4966" s="34" t="s">
        <v>3778</v>
      </c>
      <c r="J4966" s="53"/>
      <c r="K4966" t="e">
        <f t="shared" si="77"/>
        <v>#N/A</v>
      </c>
    </row>
    <row r="4967" spans="9:11" hidden="1" x14ac:dyDescent="0.25">
      <c r="I4967" s="34" t="s">
        <v>3778</v>
      </c>
      <c r="J4967" s="53"/>
      <c r="K4967" t="e">
        <f t="shared" si="77"/>
        <v>#N/A</v>
      </c>
    </row>
    <row r="4968" spans="9:11" hidden="1" x14ac:dyDescent="0.25">
      <c r="I4968" s="34" t="s">
        <v>3778</v>
      </c>
      <c r="J4968" s="53"/>
      <c r="K4968" t="e">
        <f t="shared" si="77"/>
        <v>#N/A</v>
      </c>
    </row>
    <row r="4969" spans="9:11" hidden="1" x14ac:dyDescent="0.25">
      <c r="I4969" s="34" t="s">
        <v>3780</v>
      </c>
      <c r="J4969" s="53"/>
      <c r="K4969" t="e">
        <f t="shared" si="77"/>
        <v>#N/A</v>
      </c>
    </row>
    <row r="4970" spans="9:11" hidden="1" x14ac:dyDescent="0.25">
      <c r="I4970" s="34" t="s">
        <v>3780</v>
      </c>
      <c r="J4970" s="53"/>
      <c r="K4970" t="e">
        <f t="shared" si="77"/>
        <v>#N/A</v>
      </c>
    </row>
    <row r="4971" spans="9:11" hidden="1" x14ac:dyDescent="0.25">
      <c r="I4971" s="34" t="s">
        <v>3780</v>
      </c>
      <c r="J4971" s="53"/>
      <c r="K4971" t="e">
        <f t="shared" si="77"/>
        <v>#N/A</v>
      </c>
    </row>
    <row r="4972" spans="9:11" hidden="1" x14ac:dyDescent="0.25">
      <c r="I4972" s="34" t="s">
        <v>3782</v>
      </c>
      <c r="J4972" s="53"/>
      <c r="K4972" t="e">
        <f t="shared" si="77"/>
        <v>#N/A</v>
      </c>
    </row>
    <row r="4973" spans="9:11" hidden="1" x14ac:dyDescent="0.25">
      <c r="I4973" s="34" t="s">
        <v>3782</v>
      </c>
      <c r="J4973" s="53"/>
      <c r="K4973" t="e">
        <f t="shared" si="77"/>
        <v>#N/A</v>
      </c>
    </row>
    <row r="4974" spans="9:11" hidden="1" x14ac:dyDescent="0.25">
      <c r="I4974" s="34" t="s">
        <v>3782</v>
      </c>
      <c r="J4974" s="53"/>
      <c r="K4974" t="e">
        <f t="shared" si="77"/>
        <v>#N/A</v>
      </c>
    </row>
    <row r="4975" spans="9:11" hidden="1" x14ac:dyDescent="0.25">
      <c r="I4975" s="34" t="s">
        <v>3784</v>
      </c>
      <c r="J4975" s="53"/>
      <c r="K4975" t="e">
        <f t="shared" si="77"/>
        <v>#N/A</v>
      </c>
    </row>
    <row r="4976" spans="9:11" hidden="1" x14ac:dyDescent="0.25">
      <c r="I4976" s="34" t="s">
        <v>3786</v>
      </c>
      <c r="J4976" s="53"/>
      <c r="K4976" t="e">
        <f t="shared" si="77"/>
        <v>#N/A</v>
      </c>
    </row>
    <row r="4977" spans="9:11" hidden="1" x14ac:dyDescent="0.25">
      <c r="I4977" s="34" t="s">
        <v>3786</v>
      </c>
      <c r="J4977" s="53"/>
      <c r="K4977" t="e">
        <f t="shared" si="77"/>
        <v>#N/A</v>
      </c>
    </row>
    <row r="4978" spans="9:11" hidden="1" x14ac:dyDescent="0.25">
      <c r="I4978" s="34" t="s">
        <v>3786</v>
      </c>
      <c r="J4978" s="53"/>
      <c r="K4978" t="e">
        <f t="shared" si="77"/>
        <v>#N/A</v>
      </c>
    </row>
    <row r="4979" spans="9:11" hidden="1" x14ac:dyDescent="0.25">
      <c r="I4979" s="34" t="s">
        <v>3788</v>
      </c>
      <c r="J4979" s="53"/>
      <c r="K4979" t="e">
        <f t="shared" si="77"/>
        <v>#N/A</v>
      </c>
    </row>
    <row r="4980" spans="9:11" hidden="1" x14ac:dyDescent="0.25">
      <c r="I4980" s="34" t="s">
        <v>3788</v>
      </c>
      <c r="J4980" s="53"/>
      <c r="K4980" t="e">
        <f t="shared" si="77"/>
        <v>#N/A</v>
      </c>
    </row>
    <row r="4981" spans="9:11" hidden="1" x14ac:dyDescent="0.25">
      <c r="I4981" s="34" t="s">
        <v>3788</v>
      </c>
      <c r="J4981" s="53"/>
      <c r="K4981" t="e">
        <f t="shared" si="77"/>
        <v>#N/A</v>
      </c>
    </row>
    <row r="4982" spans="9:11" hidden="1" x14ac:dyDescent="0.25">
      <c r="I4982" s="34" t="s">
        <v>3790</v>
      </c>
      <c r="J4982" s="53"/>
      <c r="K4982" t="e">
        <f t="shared" si="77"/>
        <v>#N/A</v>
      </c>
    </row>
    <row r="4983" spans="9:11" hidden="1" x14ac:dyDescent="0.25">
      <c r="I4983" s="34" t="s">
        <v>3790</v>
      </c>
      <c r="J4983" s="53"/>
      <c r="K4983" t="e">
        <f t="shared" si="77"/>
        <v>#N/A</v>
      </c>
    </row>
    <row r="4984" spans="9:11" hidden="1" x14ac:dyDescent="0.25">
      <c r="I4984" s="34" t="s">
        <v>3790</v>
      </c>
      <c r="J4984" s="53"/>
      <c r="K4984" t="e">
        <f t="shared" si="77"/>
        <v>#N/A</v>
      </c>
    </row>
    <row r="4985" spans="9:11" hidden="1" x14ac:dyDescent="0.25">
      <c r="I4985" s="34" t="s">
        <v>3792</v>
      </c>
      <c r="J4985" s="53"/>
      <c r="K4985" t="e">
        <f t="shared" si="77"/>
        <v>#N/A</v>
      </c>
    </row>
    <row r="4986" spans="9:11" hidden="1" x14ac:dyDescent="0.25">
      <c r="I4986" s="34" t="s">
        <v>3792</v>
      </c>
      <c r="J4986" s="53"/>
      <c r="K4986" t="e">
        <f t="shared" si="77"/>
        <v>#N/A</v>
      </c>
    </row>
    <row r="4987" spans="9:11" hidden="1" x14ac:dyDescent="0.25">
      <c r="I4987" s="34" t="s">
        <v>3792</v>
      </c>
      <c r="J4987" s="53"/>
      <c r="K4987" t="e">
        <f t="shared" si="77"/>
        <v>#N/A</v>
      </c>
    </row>
    <row r="4988" spans="9:11" hidden="1" x14ac:dyDescent="0.25">
      <c r="I4988" s="34" t="s">
        <v>3794</v>
      </c>
      <c r="J4988" s="53"/>
      <c r="K4988" t="e">
        <f t="shared" si="77"/>
        <v>#N/A</v>
      </c>
    </row>
    <row r="4989" spans="9:11" hidden="1" x14ac:dyDescent="0.25">
      <c r="I4989" s="34" t="s">
        <v>3794</v>
      </c>
      <c r="J4989" s="53"/>
      <c r="K4989" t="e">
        <f t="shared" si="77"/>
        <v>#N/A</v>
      </c>
    </row>
    <row r="4990" spans="9:11" hidden="1" x14ac:dyDescent="0.25">
      <c r="I4990" s="34" t="s">
        <v>3794</v>
      </c>
      <c r="J4990" s="53"/>
      <c r="K4990" t="e">
        <f t="shared" si="77"/>
        <v>#N/A</v>
      </c>
    </row>
    <row r="4991" spans="9:11" hidden="1" x14ac:dyDescent="0.25">
      <c r="I4991" s="34" t="s">
        <v>3796</v>
      </c>
      <c r="J4991" s="53"/>
      <c r="K4991" t="e">
        <f t="shared" si="77"/>
        <v>#N/A</v>
      </c>
    </row>
    <row r="4992" spans="9:11" hidden="1" x14ac:dyDescent="0.25">
      <c r="I4992" s="34" t="s">
        <v>3796</v>
      </c>
      <c r="J4992" s="53"/>
      <c r="K4992" t="e">
        <f t="shared" si="77"/>
        <v>#N/A</v>
      </c>
    </row>
    <row r="4993" spans="9:11" hidden="1" x14ac:dyDescent="0.25">
      <c r="I4993" s="34" t="s">
        <v>3796</v>
      </c>
      <c r="J4993" s="53"/>
      <c r="K4993" t="e">
        <f t="shared" si="77"/>
        <v>#N/A</v>
      </c>
    </row>
    <row r="4994" spans="9:11" hidden="1" x14ac:dyDescent="0.25">
      <c r="I4994" s="34" t="s">
        <v>3798</v>
      </c>
      <c r="J4994" s="53"/>
      <c r="K4994" t="e">
        <f t="shared" si="77"/>
        <v>#N/A</v>
      </c>
    </row>
    <row r="4995" spans="9:11" hidden="1" x14ac:dyDescent="0.25">
      <c r="I4995" s="34" t="s">
        <v>3798</v>
      </c>
      <c r="J4995" s="53"/>
      <c r="K4995" t="e">
        <f t="shared" si="77"/>
        <v>#N/A</v>
      </c>
    </row>
    <row r="4996" spans="9:11" hidden="1" x14ac:dyDescent="0.25">
      <c r="I4996" s="34" t="s">
        <v>3798</v>
      </c>
      <c r="J4996" s="53"/>
      <c r="K4996" t="e">
        <f t="shared" si="77"/>
        <v>#N/A</v>
      </c>
    </row>
    <row r="4997" spans="9:11" hidden="1" x14ac:dyDescent="0.25">
      <c r="I4997" s="34" t="s">
        <v>3800</v>
      </c>
      <c r="J4997" s="53"/>
      <c r="K4997" t="e">
        <f t="shared" si="77"/>
        <v>#N/A</v>
      </c>
    </row>
    <row r="4998" spans="9:11" hidden="1" x14ac:dyDescent="0.25">
      <c r="I4998" s="34" t="s">
        <v>3800</v>
      </c>
      <c r="J4998" s="53"/>
      <c r="K4998" t="e">
        <f t="shared" ref="K4998:K5061" si="78">VLOOKUP(I4998,$E$4:$F$3113,1,FALSE)</f>
        <v>#N/A</v>
      </c>
    </row>
    <row r="4999" spans="9:11" hidden="1" x14ac:dyDescent="0.25">
      <c r="I4999" s="34" t="s">
        <v>3800</v>
      </c>
      <c r="J4999" s="53"/>
      <c r="K4999" t="e">
        <f t="shared" si="78"/>
        <v>#N/A</v>
      </c>
    </row>
    <row r="5000" spans="9:11" hidden="1" x14ac:dyDescent="0.25">
      <c r="I5000" s="34" t="s">
        <v>3802</v>
      </c>
      <c r="J5000" s="53"/>
      <c r="K5000" t="e">
        <f t="shared" si="78"/>
        <v>#N/A</v>
      </c>
    </row>
    <row r="5001" spans="9:11" hidden="1" x14ac:dyDescent="0.25">
      <c r="I5001" s="34" t="s">
        <v>3802</v>
      </c>
      <c r="J5001" s="53"/>
      <c r="K5001" t="e">
        <f t="shared" si="78"/>
        <v>#N/A</v>
      </c>
    </row>
    <row r="5002" spans="9:11" hidden="1" x14ac:dyDescent="0.25">
      <c r="I5002" s="34" t="s">
        <v>3802</v>
      </c>
      <c r="J5002" s="53"/>
      <c r="K5002" t="e">
        <f t="shared" si="78"/>
        <v>#N/A</v>
      </c>
    </row>
    <row r="5003" spans="9:11" hidden="1" x14ac:dyDescent="0.25">
      <c r="I5003" s="34" t="s">
        <v>3804</v>
      </c>
      <c r="J5003" s="53"/>
      <c r="K5003" t="e">
        <f t="shared" si="78"/>
        <v>#N/A</v>
      </c>
    </row>
    <row r="5004" spans="9:11" hidden="1" x14ac:dyDescent="0.25">
      <c r="I5004" s="34" t="s">
        <v>3804</v>
      </c>
      <c r="J5004" s="53"/>
      <c r="K5004" t="e">
        <f t="shared" si="78"/>
        <v>#N/A</v>
      </c>
    </row>
    <row r="5005" spans="9:11" hidden="1" x14ac:dyDescent="0.25">
      <c r="I5005" s="34" t="s">
        <v>3804</v>
      </c>
      <c r="J5005" s="53"/>
      <c r="K5005" t="e">
        <f t="shared" si="78"/>
        <v>#N/A</v>
      </c>
    </row>
    <row r="5006" spans="9:11" hidden="1" x14ac:dyDescent="0.25">
      <c r="I5006" s="34" t="s">
        <v>3806</v>
      </c>
      <c r="J5006" s="53"/>
      <c r="K5006" t="e">
        <f t="shared" si="78"/>
        <v>#N/A</v>
      </c>
    </row>
    <row r="5007" spans="9:11" hidden="1" x14ac:dyDescent="0.25">
      <c r="I5007" s="34" t="s">
        <v>3806</v>
      </c>
      <c r="J5007" s="53"/>
      <c r="K5007" t="e">
        <f t="shared" si="78"/>
        <v>#N/A</v>
      </c>
    </row>
    <row r="5008" spans="9:11" hidden="1" x14ac:dyDescent="0.25">
      <c r="I5008" s="34" t="s">
        <v>3806</v>
      </c>
      <c r="J5008" s="53"/>
      <c r="K5008" t="e">
        <f t="shared" si="78"/>
        <v>#N/A</v>
      </c>
    </row>
    <row r="5009" spans="9:11" hidden="1" x14ac:dyDescent="0.25">
      <c r="I5009" s="34" t="s">
        <v>3808</v>
      </c>
      <c r="J5009" s="53"/>
      <c r="K5009" t="e">
        <f t="shared" si="78"/>
        <v>#N/A</v>
      </c>
    </row>
    <row r="5010" spans="9:11" hidden="1" x14ac:dyDescent="0.25">
      <c r="I5010" s="34" t="s">
        <v>3808</v>
      </c>
      <c r="J5010" s="53"/>
      <c r="K5010" t="e">
        <f t="shared" si="78"/>
        <v>#N/A</v>
      </c>
    </row>
    <row r="5011" spans="9:11" hidden="1" x14ac:dyDescent="0.25">
      <c r="I5011" s="34" t="s">
        <v>3808</v>
      </c>
      <c r="J5011" s="53"/>
      <c r="K5011" t="e">
        <f t="shared" si="78"/>
        <v>#N/A</v>
      </c>
    </row>
    <row r="5012" spans="9:11" hidden="1" x14ac:dyDescent="0.25">
      <c r="I5012" s="34" t="s">
        <v>3810</v>
      </c>
      <c r="J5012" s="53"/>
      <c r="K5012" t="e">
        <f t="shared" si="78"/>
        <v>#N/A</v>
      </c>
    </row>
    <row r="5013" spans="9:11" hidden="1" x14ac:dyDescent="0.25">
      <c r="I5013" s="34" t="s">
        <v>3810</v>
      </c>
      <c r="J5013" s="53"/>
      <c r="K5013" t="e">
        <f t="shared" si="78"/>
        <v>#N/A</v>
      </c>
    </row>
    <row r="5014" spans="9:11" hidden="1" x14ac:dyDescent="0.25">
      <c r="I5014" s="34" t="s">
        <v>3810</v>
      </c>
      <c r="J5014" s="53"/>
      <c r="K5014" t="e">
        <f t="shared" si="78"/>
        <v>#N/A</v>
      </c>
    </row>
    <row r="5015" spans="9:11" hidden="1" x14ac:dyDescent="0.25">
      <c r="I5015" s="34" t="s">
        <v>3812</v>
      </c>
      <c r="J5015" s="53"/>
      <c r="K5015" t="e">
        <f t="shared" si="78"/>
        <v>#N/A</v>
      </c>
    </row>
    <row r="5016" spans="9:11" hidden="1" x14ac:dyDescent="0.25">
      <c r="I5016" s="34" t="s">
        <v>3812</v>
      </c>
      <c r="J5016" s="53"/>
      <c r="K5016" t="e">
        <f t="shared" si="78"/>
        <v>#N/A</v>
      </c>
    </row>
    <row r="5017" spans="9:11" hidden="1" x14ac:dyDescent="0.25">
      <c r="I5017" s="34" t="s">
        <v>3812</v>
      </c>
      <c r="J5017" s="53"/>
      <c r="K5017" t="e">
        <f t="shared" si="78"/>
        <v>#N/A</v>
      </c>
    </row>
    <row r="5018" spans="9:11" hidden="1" x14ac:dyDescent="0.25">
      <c r="I5018" s="34" t="s">
        <v>3814</v>
      </c>
      <c r="J5018" s="53"/>
      <c r="K5018" t="e">
        <f t="shared" si="78"/>
        <v>#N/A</v>
      </c>
    </row>
    <row r="5019" spans="9:11" hidden="1" x14ac:dyDescent="0.25">
      <c r="I5019" s="34" t="s">
        <v>3816</v>
      </c>
      <c r="J5019" s="53"/>
      <c r="K5019" t="e">
        <f t="shared" si="78"/>
        <v>#N/A</v>
      </c>
    </row>
    <row r="5020" spans="9:11" hidden="1" x14ac:dyDescent="0.25">
      <c r="I5020" s="34" t="s">
        <v>3816</v>
      </c>
      <c r="J5020" s="53"/>
      <c r="K5020" t="e">
        <f t="shared" si="78"/>
        <v>#N/A</v>
      </c>
    </row>
    <row r="5021" spans="9:11" hidden="1" x14ac:dyDescent="0.25">
      <c r="I5021" s="34" t="s">
        <v>3816</v>
      </c>
      <c r="J5021" s="53"/>
      <c r="K5021" t="e">
        <f t="shared" si="78"/>
        <v>#N/A</v>
      </c>
    </row>
    <row r="5022" spans="9:11" hidden="1" x14ac:dyDescent="0.25">
      <c r="I5022" s="34" t="s">
        <v>3818</v>
      </c>
      <c r="J5022" s="53"/>
      <c r="K5022" t="e">
        <f t="shared" si="78"/>
        <v>#N/A</v>
      </c>
    </row>
    <row r="5023" spans="9:11" hidden="1" x14ac:dyDescent="0.25">
      <c r="I5023" s="34" t="s">
        <v>3818</v>
      </c>
      <c r="J5023" s="53"/>
      <c r="K5023" t="e">
        <f t="shared" si="78"/>
        <v>#N/A</v>
      </c>
    </row>
    <row r="5024" spans="9:11" hidden="1" x14ac:dyDescent="0.25">
      <c r="I5024" s="34" t="s">
        <v>3818</v>
      </c>
      <c r="J5024" s="53"/>
      <c r="K5024" t="e">
        <f t="shared" si="78"/>
        <v>#N/A</v>
      </c>
    </row>
    <row r="5025" spans="9:11" hidden="1" x14ac:dyDescent="0.25">
      <c r="I5025" s="34" t="s">
        <v>3820</v>
      </c>
      <c r="J5025" s="53"/>
      <c r="K5025" t="e">
        <f t="shared" si="78"/>
        <v>#N/A</v>
      </c>
    </row>
    <row r="5026" spans="9:11" hidden="1" x14ac:dyDescent="0.25">
      <c r="I5026" s="34" t="s">
        <v>3822</v>
      </c>
      <c r="J5026" s="53"/>
      <c r="K5026" t="e">
        <f t="shared" si="78"/>
        <v>#N/A</v>
      </c>
    </row>
    <row r="5027" spans="9:11" hidden="1" x14ac:dyDescent="0.25">
      <c r="I5027" s="34" t="s">
        <v>3824</v>
      </c>
      <c r="J5027" s="53"/>
      <c r="K5027" t="e">
        <f t="shared" si="78"/>
        <v>#N/A</v>
      </c>
    </row>
    <row r="5028" spans="9:11" hidden="1" x14ac:dyDescent="0.25">
      <c r="I5028" s="34" t="s">
        <v>3824</v>
      </c>
      <c r="J5028" s="53"/>
      <c r="K5028" t="e">
        <f t="shared" si="78"/>
        <v>#N/A</v>
      </c>
    </row>
    <row r="5029" spans="9:11" hidden="1" x14ac:dyDescent="0.25">
      <c r="I5029" s="34" t="s">
        <v>3824</v>
      </c>
      <c r="J5029" s="53"/>
      <c r="K5029" t="e">
        <f t="shared" si="78"/>
        <v>#N/A</v>
      </c>
    </row>
    <row r="5030" spans="9:11" hidden="1" x14ac:dyDescent="0.25">
      <c r="I5030" s="34" t="s">
        <v>3826</v>
      </c>
      <c r="J5030" s="53"/>
      <c r="K5030" t="e">
        <f t="shared" si="78"/>
        <v>#N/A</v>
      </c>
    </row>
    <row r="5031" spans="9:11" hidden="1" x14ac:dyDescent="0.25">
      <c r="I5031" s="34" t="s">
        <v>3828</v>
      </c>
      <c r="J5031" s="53"/>
      <c r="K5031" t="e">
        <f t="shared" si="78"/>
        <v>#N/A</v>
      </c>
    </row>
    <row r="5032" spans="9:11" hidden="1" x14ac:dyDescent="0.25">
      <c r="I5032" s="34" t="s">
        <v>3830</v>
      </c>
      <c r="J5032" s="53"/>
      <c r="K5032" t="e">
        <f t="shared" si="78"/>
        <v>#N/A</v>
      </c>
    </row>
    <row r="5033" spans="9:11" hidden="1" x14ac:dyDescent="0.25">
      <c r="I5033" s="34" t="s">
        <v>3830</v>
      </c>
      <c r="J5033" s="53"/>
      <c r="K5033" t="e">
        <f t="shared" si="78"/>
        <v>#N/A</v>
      </c>
    </row>
    <row r="5034" spans="9:11" hidden="1" x14ac:dyDescent="0.25">
      <c r="I5034" s="34" t="s">
        <v>3830</v>
      </c>
      <c r="J5034" s="53"/>
      <c r="K5034" t="e">
        <f t="shared" si="78"/>
        <v>#N/A</v>
      </c>
    </row>
    <row r="5035" spans="9:11" hidden="1" x14ac:dyDescent="0.25">
      <c r="I5035" s="34" t="s">
        <v>3832</v>
      </c>
      <c r="J5035" s="53"/>
      <c r="K5035" t="e">
        <f t="shared" si="78"/>
        <v>#N/A</v>
      </c>
    </row>
    <row r="5036" spans="9:11" hidden="1" x14ac:dyDescent="0.25">
      <c r="I5036" s="34" t="s">
        <v>3832</v>
      </c>
      <c r="J5036" s="53"/>
      <c r="K5036" t="e">
        <f t="shared" si="78"/>
        <v>#N/A</v>
      </c>
    </row>
    <row r="5037" spans="9:11" hidden="1" x14ac:dyDescent="0.25">
      <c r="I5037" s="34" t="s">
        <v>3832</v>
      </c>
      <c r="J5037" s="53"/>
      <c r="K5037" t="e">
        <f t="shared" si="78"/>
        <v>#N/A</v>
      </c>
    </row>
    <row r="5038" spans="9:11" hidden="1" x14ac:dyDescent="0.25">
      <c r="I5038" s="34" t="s">
        <v>3834</v>
      </c>
      <c r="J5038" s="53"/>
      <c r="K5038" t="e">
        <f t="shared" si="78"/>
        <v>#N/A</v>
      </c>
    </row>
    <row r="5039" spans="9:11" hidden="1" x14ac:dyDescent="0.25">
      <c r="I5039" s="34" t="s">
        <v>3836</v>
      </c>
      <c r="J5039" s="53"/>
      <c r="K5039" t="e">
        <f t="shared" si="78"/>
        <v>#N/A</v>
      </c>
    </row>
    <row r="5040" spans="9:11" hidden="1" x14ac:dyDescent="0.25">
      <c r="I5040" s="34" t="s">
        <v>3838</v>
      </c>
      <c r="J5040" s="53"/>
      <c r="K5040" t="e">
        <f t="shared" si="78"/>
        <v>#N/A</v>
      </c>
    </row>
    <row r="5041" spans="9:11" hidden="1" x14ac:dyDescent="0.25">
      <c r="I5041" s="34" t="s">
        <v>3838</v>
      </c>
      <c r="J5041" s="53"/>
      <c r="K5041" t="e">
        <f t="shared" si="78"/>
        <v>#N/A</v>
      </c>
    </row>
    <row r="5042" spans="9:11" hidden="1" x14ac:dyDescent="0.25">
      <c r="I5042" s="34" t="s">
        <v>3838</v>
      </c>
      <c r="J5042" s="53"/>
      <c r="K5042" t="e">
        <f t="shared" si="78"/>
        <v>#N/A</v>
      </c>
    </row>
    <row r="5043" spans="9:11" hidden="1" x14ac:dyDescent="0.25">
      <c r="I5043" s="34" t="s">
        <v>3840</v>
      </c>
      <c r="J5043" s="53"/>
      <c r="K5043" t="e">
        <f t="shared" si="78"/>
        <v>#N/A</v>
      </c>
    </row>
    <row r="5044" spans="9:11" hidden="1" x14ac:dyDescent="0.25">
      <c r="I5044" s="34" t="s">
        <v>3840</v>
      </c>
      <c r="J5044" s="53"/>
      <c r="K5044" t="e">
        <f t="shared" si="78"/>
        <v>#N/A</v>
      </c>
    </row>
    <row r="5045" spans="9:11" hidden="1" x14ac:dyDescent="0.25">
      <c r="I5045" s="34" t="s">
        <v>3840</v>
      </c>
      <c r="J5045" s="53"/>
      <c r="K5045" t="e">
        <f t="shared" si="78"/>
        <v>#N/A</v>
      </c>
    </row>
    <row r="5046" spans="9:11" hidden="1" x14ac:dyDescent="0.25">
      <c r="I5046" s="34" t="s">
        <v>3842</v>
      </c>
      <c r="J5046" s="53"/>
      <c r="K5046" t="e">
        <f t="shared" si="78"/>
        <v>#N/A</v>
      </c>
    </row>
    <row r="5047" spans="9:11" hidden="1" x14ac:dyDescent="0.25">
      <c r="I5047" s="34" t="s">
        <v>3842</v>
      </c>
      <c r="J5047" s="53"/>
      <c r="K5047" t="e">
        <f t="shared" si="78"/>
        <v>#N/A</v>
      </c>
    </row>
    <row r="5048" spans="9:11" hidden="1" x14ac:dyDescent="0.25">
      <c r="I5048" s="34" t="s">
        <v>3842</v>
      </c>
      <c r="J5048" s="53"/>
      <c r="K5048" t="e">
        <f t="shared" si="78"/>
        <v>#N/A</v>
      </c>
    </row>
    <row r="5049" spans="9:11" hidden="1" x14ac:dyDescent="0.25">
      <c r="I5049" s="34" t="s">
        <v>3844</v>
      </c>
      <c r="J5049" s="53"/>
      <c r="K5049" t="e">
        <f t="shared" si="78"/>
        <v>#N/A</v>
      </c>
    </row>
    <row r="5050" spans="9:11" hidden="1" x14ac:dyDescent="0.25">
      <c r="I5050" s="34" t="s">
        <v>3846</v>
      </c>
      <c r="J5050" s="53"/>
      <c r="K5050" t="e">
        <f t="shared" si="78"/>
        <v>#N/A</v>
      </c>
    </row>
    <row r="5051" spans="9:11" hidden="1" x14ac:dyDescent="0.25">
      <c r="I5051" s="34" t="s">
        <v>3848</v>
      </c>
      <c r="J5051" s="53"/>
      <c r="K5051" t="e">
        <f t="shared" si="78"/>
        <v>#N/A</v>
      </c>
    </row>
    <row r="5052" spans="9:11" hidden="1" x14ac:dyDescent="0.25">
      <c r="I5052" s="34" t="s">
        <v>3850</v>
      </c>
      <c r="J5052" s="53"/>
      <c r="K5052" t="e">
        <f t="shared" si="78"/>
        <v>#N/A</v>
      </c>
    </row>
    <row r="5053" spans="9:11" hidden="1" x14ac:dyDescent="0.25">
      <c r="I5053" s="34" t="s">
        <v>3850</v>
      </c>
      <c r="J5053" s="53"/>
      <c r="K5053" t="e">
        <f t="shared" si="78"/>
        <v>#N/A</v>
      </c>
    </row>
    <row r="5054" spans="9:11" hidden="1" x14ac:dyDescent="0.25">
      <c r="I5054" s="34" t="s">
        <v>3850</v>
      </c>
      <c r="J5054" s="53"/>
      <c r="K5054" t="e">
        <f t="shared" si="78"/>
        <v>#N/A</v>
      </c>
    </row>
    <row r="5055" spans="9:11" hidden="1" x14ac:dyDescent="0.25">
      <c r="I5055" s="34" t="s">
        <v>3852</v>
      </c>
      <c r="J5055" s="53"/>
      <c r="K5055" t="e">
        <f t="shared" si="78"/>
        <v>#N/A</v>
      </c>
    </row>
    <row r="5056" spans="9:11" hidden="1" x14ac:dyDescent="0.25">
      <c r="I5056" s="34" t="s">
        <v>3854</v>
      </c>
      <c r="J5056" s="53"/>
      <c r="K5056" t="e">
        <f t="shared" si="78"/>
        <v>#N/A</v>
      </c>
    </row>
    <row r="5057" spans="9:11" hidden="1" x14ac:dyDescent="0.25">
      <c r="I5057" s="34" t="s">
        <v>3854</v>
      </c>
      <c r="J5057" s="53"/>
      <c r="K5057" t="e">
        <f t="shared" si="78"/>
        <v>#N/A</v>
      </c>
    </row>
    <row r="5058" spans="9:11" hidden="1" x14ac:dyDescent="0.25">
      <c r="I5058" s="34" t="s">
        <v>3854</v>
      </c>
      <c r="J5058" s="53"/>
      <c r="K5058" t="e">
        <f t="shared" si="78"/>
        <v>#N/A</v>
      </c>
    </row>
    <row r="5059" spans="9:11" hidden="1" x14ac:dyDescent="0.25">
      <c r="I5059" s="34" t="s">
        <v>3856</v>
      </c>
      <c r="J5059" s="53"/>
      <c r="K5059" t="e">
        <f t="shared" si="78"/>
        <v>#N/A</v>
      </c>
    </row>
    <row r="5060" spans="9:11" hidden="1" x14ac:dyDescent="0.25">
      <c r="I5060" s="34" t="s">
        <v>3856</v>
      </c>
      <c r="J5060" s="53"/>
      <c r="K5060" t="e">
        <f t="shared" si="78"/>
        <v>#N/A</v>
      </c>
    </row>
    <row r="5061" spans="9:11" hidden="1" x14ac:dyDescent="0.25">
      <c r="I5061" s="34" t="s">
        <v>3856</v>
      </c>
      <c r="J5061" s="53"/>
      <c r="K5061" t="e">
        <f t="shared" si="78"/>
        <v>#N/A</v>
      </c>
    </row>
    <row r="5062" spans="9:11" hidden="1" x14ac:dyDescent="0.25">
      <c r="I5062" s="34" t="s">
        <v>3858</v>
      </c>
      <c r="J5062" s="53"/>
      <c r="K5062" t="e">
        <f t="shared" ref="K5062:K5125" si="79">VLOOKUP(I5062,$E$4:$F$3113,1,FALSE)</f>
        <v>#N/A</v>
      </c>
    </row>
    <row r="5063" spans="9:11" hidden="1" x14ac:dyDescent="0.25">
      <c r="I5063" s="34" t="s">
        <v>3860</v>
      </c>
      <c r="J5063" s="53"/>
      <c r="K5063" t="e">
        <f t="shared" si="79"/>
        <v>#N/A</v>
      </c>
    </row>
    <row r="5064" spans="9:11" hidden="1" x14ac:dyDescent="0.25">
      <c r="I5064" s="34" t="s">
        <v>3860</v>
      </c>
      <c r="J5064" s="53"/>
      <c r="K5064" t="e">
        <f t="shared" si="79"/>
        <v>#N/A</v>
      </c>
    </row>
    <row r="5065" spans="9:11" hidden="1" x14ac:dyDescent="0.25">
      <c r="I5065" s="34" t="s">
        <v>3860</v>
      </c>
      <c r="J5065" s="53"/>
      <c r="K5065" t="e">
        <f t="shared" si="79"/>
        <v>#N/A</v>
      </c>
    </row>
    <row r="5066" spans="9:11" hidden="1" x14ac:dyDescent="0.25">
      <c r="I5066" s="34" t="s">
        <v>3862</v>
      </c>
      <c r="J5066" s="53"/>
      <c r="K5066" t="e">
        <f t="shared" si="79"/>
        <v>#N/A</v>
      </c>
    </row>
    <row r="5067" spans="9:11" hidden="1" x14ac:dyDescent="0.25">
      <c r="I5067" s="34" t="s">
        <v>3862</v>
      </c>
      <c r="J5067" s="53"/>
      <c r="K5067" t="e">
        <f t="shared" si="79"/>
        <v>#N/A</v>
      </c>
    </row>
    <row r="5068" spans="9:11" hidden="1" x14ac:dyDescent="0.25">
      <c r="I5068" s="34" t="s">
        <v>3862</v>
      </c>
      <c r="J5068" s="53"/>
      <c r="K5068" t="e">
        <f t="shared" si="79"/>
        <v>#N/A</v>
      </c>
    </row>
    <row r="5069" spans="9:11" hidden="1" x14ac:dyDescent="0.25">
      <c r="I5069" s="34" t="s">
        <v>3864</v>
      </c>
      <c r="J5069" s="53"/>
      <c r="K5069" t="e">
        <f t="shared" si="79"/>
        <v>#N/A</v>
      </c>
    </row>
    <row r="5070" spans="9:11" hidden="1" x14ac:dyDescent="0.25">
      <c r="I5070" s="34" t="s">
        <v>3864</v>
      </c>
      <c r="J5070" s="53"/>
      <c r="K5070" t="e">
        <f t="shared" si="79"/>
        <v>#N/A</v>
      </c>
    </row>
    <row r="5071" spans="9:11" hidden="1" x14ac:dyDescent="0.25">
      <c r="I5071" s="34" t="s">
        <v>3864</v>
      </c>
      <c r="J5071" s="53"/>
      <c r="K5071" t="e">
        <f t="shared" si="79"/>
        <v>#N/A</v>
      </c>
    </row>
    <row r="5072" spans="9:11" hidden="1" x14ac:dyDescent="0.25">
      <c r="I5072" s="34" t="s">
        <v>3866</v>
      </c>
      <c r="J5072" s="53"/>
      <c r="K5072" t="e">
        <f t="shared" si="79"/>
        <v>#N/A</v>
      </c>
    </row>
    <row r="5073" spans="9:11" hidden="1" x14ac:dyDescent="0.25">
      <c r="I5073" s="34" t="s">
        <v>3866</v>
      </c>
      <c r="J5073" s="53"/>
      <c r="K5073" t="e">
        <f t="shared" si="79"/>
        <v>#N/A</v>
      </c>
    </row>
    <row r="5074" spans="9:11" hidden="1" x14ac:dyDescent="0.25">
      <c r="I5074" s="34" t="s">
        <v>3866</v>
      </c>
      <c r="J5074" s="53"/>
      <c r="K5074" t="e">
        <f t="shared" si="79"/>
        <v>#N/A</v>
      </c>
    </row>
    <row r="5075" spans="9:11" hidden="1" x14ac:dyDescent="0.25">
      <c r="I5075" s="34" t="s">
        <v>3868</v>
      </c>
      <c r="J5075" s="53"/>
      <c r="K5075" t="e">
        <f t="shared" si="79"/>
        <v>#N/A</v>
      </c>
    </row>
    <row r="5076" spans="9:11" hidden="1" x14ac:dyDescent="0.25">
      <c r="I5076" s="34" t="s">
        <v>3868</v>
      </c>
      <c r="J5076" s="53"/>
      <c r="K5076" t="e">
        <f t="shared" si="79"/>
        <v>#N/A</v>
      </c>
    </row>
    <row r="5077" spans="9:11" hidden="1" x14ac:dyDescent="0.25">
      <c r="I5077" s="34" t="s">
        <v>3868</v>
      </c>
      <c r="J5077" s="53"/>
      <c r="K5077" t="e">
        <f t="shared" si="79"/>
        <v>#N/A</v>
      </c>
    </row>
    <row r="5078" spans="9:11" hidden="1" x14ac:dyDescent="0.25">
      <c r="I5078" s="34" t="s">
        <v>3870</v>
      </c>
      <c r="J5078" s="53"/>
      <c r="K5078" t="e">
        <f t="shared" si="79"/>
        <v>#N/A</v>
      </c>
    </row>
    <row r="5079" spans="9:11" hidden="1" x14ac:dyDescent="0.25">
      <c r="I5079" s="34" t="s">
        <v>3872</v>
      </c>
      <c r="J5079" s="53"/>
      <c r="K5079" t="e">
        <f t="shared" si="79"/>
        <v>#N/A</v>
      </c>
    </row>
    <row r="5080" spans="9:11" hidden="1" x14ac:dyDescent="0.25">
      <c r="I5080" s="34" t="s">
        <v>3874</v>
      </c>
      <c r="J5080" s="53"/>
      <c r="K5080" t="e">
        <f t="shared" si="79"/>
        <v>#N/A</v>
      </c>
    </row>
    <row r="5081" spans="9:11" hidden="1" x14ac:dyDescent="0.25">
      <c r="I5081" s="34" t="s">
        <v>3874</v>
      </c>
      <c r="J5081" s="53"/>
      <c r="K5081" t="e">
        <f t="shared" si="79"/>
        <v>#N/A</v>
      </c>
    </row>
    <row r="5082" spans="9:11" hidden="1" x14ac:dyDescent="0.25">
      <c r="I5082" s="34" t="s">
        <v>3874</v>
      </c>
      <c r="J5082" s="53"/>
      <c r="K5082" t="e">
        <f t="shared" si="79"/>
        <v>#N/A</v>
      </c>
    </row>
    <row r="5083" spans="9:11" hidden="1" x14ac:dyDescent="0.25">
      <c r="I5083" s="34" t="s">
        <v>3876</v>
      </c>
      <c r="J5083" s="53"/>
      <c r="K5083" t="e">
        <f t="shared" si="79"/>
        <v>#N/A</v>
      </c>
    </row>
    <row r="5084" spans="9:11" hidden="1" x14ac:dyDescent="0.25">
      <c r="I5084" s="34" t="s">
        <v>3876</v>
      </c>
      <c r="J5084" s="53"/>
      <c r="K5084" t="e">
        <f t="shared" si="79"/>
        <v>#N/A</v>
      </c>
    </row>
    <row r="5085" spans="9:11" hidden="1" x14ac:dyDescent="0.25">
      <c r="I5085" s="34" t="s">
        <v>3876</v>
      </c>
      <c r="J5085" s="53"/>
      <c r="K5085" t="e">
        <f t="shared" si="79"/>
        <v>#N/A</v>
      </c>
    </row>
    <row r="5086" spans="9:11" hidden="1" x14ac:dyDescent="0.25">
      <c r="I5086" s="34" t="s">
        <v>3878</v>
      </c>
      <c r="J5086" s="53"/>
      <c r="K5086" t="e">
        <f t="shared" si="79"/>
        <v>#N/A</v>
      </c>
    </row>
    <row r="5087" spans="9:11" hidden="1" x14ac:dyDescent="0.25">
      <c r="I5087" s="34" t="s">
        <v>3880</v>
      </c>
      <c r="J5087" s="53"/>
      <c r="K5087" t="e">
        <f t="shared" si="79"/>
        <v>#N/A</v>
      </c>
    </row>
    <row r="5088" spans="9:11" hidden="1" x14ac:dyDescent="0.25">
      <c r="I5088" s="34" t="s">
        <v>3882</v>
      </c>
      <c r="J5088" s="53"/>
      <c r="K5088" t="e">
        <f t="shared" si="79"/>
        <v>#N/A</v>
      </c>
    </row>
    <row r="5089" spans="9:11" hidden="1" x14ac:dyDescent="0.25">
      <c r="I5089" s="34" t="s">
        <v>3884</v>
      </c>
      <c r="J5089" s="53"/>
      <c r="K5089" t="e">
        <f t="shared" si="79"/>
        <v>#N/A</v>
      </c>
    </row>
    <row r="5090" spans="9:11" hidden="1" x14ac:dyDescent="0.25">
      <c r="I5090" s="34" t="s">
        <v>3886</v>
      </c>
      <c r="J5090" s="53"/>
      <c r="K5090" t="e">
        <f t="shared" si="79"/>
        <v>#N/A</v>
      </c>
    </row>
    <row r="5091" spans="9:11" hidden="1" x14ac:dyDescent="0.25">
      <c r="I5091" s="34" t="s">
        <v>3888</v>
      </c>
      <c r="J5091" s="53"/>
      <c r="K5091" t="e">
        <f t="shared" si="79"/>
        <v>#N/A</v>
      </c>
    </row>
    <row r="5092" spans="9:11" hidden="1" x14ac:dyDescent="0.25">
      <c r="I5092" s="34" t="s">
        <v>3890</v>
      </c>
      <c r="J5092" s="53"/>
      <c r="K5092" t="e">
        <f t="shared" si="79"/>
        <v>#N/A</v>
      </c>
    </row>
    <row r="5093" spans="9:11" hidden="1" x14ac:dyDescent="0.25">
      <c r="I5093" s="34" t="s">
        <v>3892</v>
      </c>
      <c r="J5093" s="53"/>
      <c r="K5093" t="e">
        <f t="shared" si="79"/>
        <v>#N/A</v>
      </c>
    </row>
    <row r="5094" spans="9:11" hidden="1" x14ac:dyDescent="0.25">
      <c r="I5094" s="34" t="s">
        <v>3894</v>
      </c>
      <c r="J5094" s="53"/>
      <c r="K5094" t="e">
        <f t="shared" si="79"/>
        <v>#N/A</v>
      </c>
    </row>
    <row r="5095" spans="9:11" hidden="1" x14ac:dyDescent="0.25">
      <c r="I5095" s="34" t="s">
        <v>3894</v>
      </c>
      <c r="J5095" s="53"/>
      <c r="K5095" t="e">
        <f t="shared" si="79"/>
        <v>#N/A</v>
      </c>
    </row>
    <row r="5096" spans="9:11" hidden="1" x14ac:dyDescent="0.25">
      <c r="I5096" s="34" t="s">
        <v>3894</v>
      </c>
      <c r="J5096" s="53"/>
      <c r="K5096" t="e">
        <f t="shared" si="79"/>
        <v>#N/A</v>
      </c>
    </row>
    <row r="5097" spans="9:11" hidden="1" x14ac:dyDescent="0.25">
      <c r="I5097" s="34" t="s">
        <v>3896</v>
      </c>
      <c r="J5097" s="53"/>
      <c r="K5097" t="e">
        <f t="shared" si="79"/>
        <v>#N/A</v>
      </c>
    </row>
    <row r="5098" spans="9:11" hidden="1" x14ac:dyDescent="0.25">
      <c r="I5098" s="34" t="s">
        <v>3896</v>
      </c>
      <c r="J5098" s="53"/>
      <c r="K5098" t="e">
        <f t="shared" si="79"/>
        <v>#N/A</v>
      </c>
    </row>
    <row r="5099" spans="9:11" hidden="1" x14ac:dyDescent="0.25">
      <c r="I5099" s="34" t="s">
        <v>3896</v>
      </c>
      <c r="J5099" s="53"/>
      <c r="K5099" t="e">
        <f t="shared" si="79"/>
        <v>#N/A</v>
      </c>
    </row>
    <row r="5100" spans="9:11" hidden="1" x14ac:dyDescent="0.25">
      <c r="I5100" s="34" t="s">
        <v>3898</v>
      </c>
      <c r="J5100" s="53"/>
      <c r="K5100" t="e">
        <f t="shared" si="79"/>
        <v>#N/A</v>
      </c>
    </row>
    <row r="5101" spans="9:11" hidden="1" x14ac:dyDescent="0.25">
      <c r="I5101" s="34" t="s">
        <v>3898</v>
      </c>
      <c r="J5101" s="53"/>
      <c r="K5101" t="e">
        <f t="shared" si="79"/>
        <v>#N/A</v>
      </c>
    </row>
    <row r="5102" spans="9:11" hidden="1" x14ac:dyDescent="0.25">
      <c r="I5102" s="34" t="s">
        <v>3898</v>
      </c>
      <c r="J5102" s="53"/>
      <c r="K5102" t="e">
        <f t="shared" si="79"/>
        <v>#N/A</v>
      </c>
    </row>
    <row r="5103" spans="9:11" hidden="1" x14ac:dyDescent="0.25">
      <c r="I5103" s="34" t="s">
        <v>3900</v>
      </c>
      <c r="J5103" s="53"/>
      <c r="K5103" t="e">
        <f t="shared" si="79"/>
        <v>#N/A</v>
      </c>
    </row>
    <row r="5104" spans="9:11" hidden="1" x14ac:dyDescent="0.25">
      <c r="I5104" s="34" t="s">
        <v>3900</v>
      </c>
      <c r="J5104" s="53"/>
      <c r="K5104" t="e">
        <f t="shared" si="79"/>
        <v>#N/A</v>
      </c>
    </row>
    <row r="5105" spans="9:11" hidden="1" x14ac:dyDescent="0.25">
      <c r="I5105" s="34" t="s">
        <v>3900</v>
      </c>
      <c r="J5105" s="53"/>
      <c r="K5105" t="e">
        <f t="shared" si="79"/>
        <v>#N/A</v>
      </c>
    </row>
    <row r="5106" spans="9:11" hidden="1" x14ac:dyDescent="0.25">
      <c r="I5106" s="34" t="s">
        <v>3902</v>
      </c>
      <c r="J5106" s="53"/>
      <c r="K5106" t="e">
        <f t="shared" si="79"/>
        <v>#N/A</v>
      </c>
    </row>
    <row r="5107" spans="9:11" hidden="1" x14ac:dyDescent="0.25">
      <c r="I5107" s="34" t="s">
        <v>3904</v>
      </c>
      <c r="J5107" s="53"/>
      <c r="K5107" t="e">
        <f t="shared" si="79"/>
        <v>#N/A</v>
      </c>
    </row>
    <row r="5108" spans="9:11" hidden="1" x14ac:dyDescent="0.25">
      <c r="I5108" s="34" t="s">
        <v>3904</v>
      </c>
      <c r="J5108" s="53"/>
      <c r="K5108" t="e">
        <f t="shared" si="79"/>
        <v>#N/A</v>
      </c>
    </row>
    <row r="5109" spans="9:11" hidden="1" x14ac:dyDescent="0.25">
      <c r="I5109" s="34" t="s">
        <v>3904</v>
      </c>
      <c r="J5109" s="53"/>
      <c r="K5109" t="e">
        <f t="shared" si="79"/>
        <v>#N/A</v>
      </c>
    </row>
    <row r="5110" spans="9:11" hidden="1" x14ac:dyDescent="0.25">
      <c r="I5110" s="34" t="s">
        <v>3906</v>
      </c>
      <c r="J5110" s="53"/>
      <c r="K5110" t="e">
        <f t="shared" si="79"/>
        <v>#N/A</v>
      </c>
    </row>
    <row r="5111" spans="9:11" hidden="1" x14ac:dyDescent="0.25">
      <c r="I5111" s="34" t="s">
        <v>3908</v>
      </c>
      <c r="J5111" s="53"/>
      <c r="K5111" t="e">
        <f t="shared" si="79"/>
        <v>#N/A</v>
      </c>
    </row>
    <row r="5112" spans="9:11" hidden="1" x14ac:dyDescent="0.25">
      <c r="I5112" s="34" t="s">
        <v>3910</v>
      </c>
      <c r="J5112" s="53"/>
      <c r="K5112" t="e">
        <f t="shared" si="79"/>
        <v>#N/A</v>
      </c>
    </row>
    <row r="5113" spans="9:11" hidden="1" x14ac:dyDescent="0.25">
      <c r="I5113" s="34" t="s">
        <v>3912</v>
      </c>
      <c r="J5113" s="53"/>
      <c r="K5113" t="e">
        <f t="shared" si="79"/>
        <v>#N/A</v>
      </c>
    </row>
    <row r="5114" spans="9:11" hidden="1" x14ac:dyDescent="0.25">
      <c r="I5114" s="34" t="s">
        <v>3914</v>
      </c>
      <c r="J5114" s="53"/>
      <c r="K5114" t="e">
        <f t="shared" si="79"/>
        <v>#N/A</v>
      </c>
    </row>
    <row r="5115" spans="9:11" hidden="1" x14ac:dyDescent="0.25">
      <c r="I5115" s="34" t="s">
        <v>3916</v>
      </c>
      <c r="J5115" s="53"/>
      <c r="K5115" t="e">
        <f t="shared" si="79"/>
        <v>#N/A</v>
      </c>
    </row>
    <row r="5116" spans="9:11" hidden="1" x14ac:dyDescent="0.25">
      <c r="I5116" s="34" t="s">
        <v>3918</v>
      </c>
      <c r="J5116" s="53"/>
      <c r="K5116" t="e">
        <f t="shared" si="79"/>
        <v>#N/A</v>
      </c>
    </row>
    <row r="5117" spans="9:11" hidden="1" x14ac:dyDescent="0.25">
      <c r="I5117" s="34" t="s">
        <v>3920</v>
      </c>
      <c r="J5117" s="53"/>
      <c r="K5117" t="e">
        <f t="shared" si="79"/>
        <v>#N/A</v>
      </c>
    </row>
    <row r="5118" spans="9:11" hidden="1" x14ac:dyDescent="0.25">
      <c r="I5118" s="34" t="s">
        <v>3922</v>
      </c>
      <c r="J5118" s="53"/>
      <c r="K5118" t="e">
        <f t="shared" si="79"/>
        <v>#N/A</v>
      </c>
    </row>
    <row r="5119" spans="9:11" hidden="1" x14ac:dyDescent="0.25">
      <c r="I5119" s="34" t="s">
        <v>3924</v>
      </c>
      <c r="J5119" s="53"/>
      <c r="K5119" t="e">
        <f t="shared" si="79"/>
        <v>#N/A</v>
      </c>
    </row>
    <row r="5120" spans="9:11" hidden="1" x14ac:dyDescent="0.25">
      <c r="I5120" s="34" t="s">
        <v>3926</v>
      </c>
      <c r="J5120" s="53"/>
      <c r="K5120" t="e">
        <f t="shared" si="79"/>
        <v>#N/A</v>
      </c>
    </row>
    <row r="5121" spans="9:11" hidden="1" x14ac:dyDescent="0.25">
      <c r="I5121" s="34" t="s">
        <v>3928</v>
      </c>
      <c r="J5121" s="53"/>
      <c r="K5121" t="e">
        <f t="shared" si="79"/>
        <v>#N/A</v>
      </c>
    </row>
    <row r="5122" spans="9:11" hidden="1" x14ac:dyDescent="0.25">
      <c r="I5122" s="34" t="s">
        <v>3930</v>
      </c>
      <c r="J5122" s="53"/>
      <c r="K5122" t="e">
        <f t="shared" si="79"/>
        <v>#N/A</v>
      </c>
    </row>
    <row r="5123" spans="9:11" hidden="1" x14ac:dyDescent="0.25">
      <c r="I5123" s="34" t="s">
        <v>3932</v>
      </c>
      <c r="J5123" s="53"/>
      <c r="K5123" t="e">
        <f t="shared" si="79"/>
        <v>#N/A</v>
      </c>
    </row>
    <row r="5124" spans="9:11" hidden="1" x14ac:dyDescent="0.25">
      <c r="I5124" s="34" t="s">
        <v>3934</v>
      </c>
      <c r="J5124" s="53"/>
      <c r="K5124" t="e">
        <f t="shared" si="79"/>
        <v>#N/A</v>
      </c>
    </row>
    <row r="5125" spans="9:11" hidden="1" x14ac:dyDescent="0.25">
      <c r="I5125" s="34" t="s">
        <v>3934</v>
      </c>
      <c r="J5125" s="53"/>
      <c r="K5125" t="e">
        <f t="shared" si="79"/>
        <v>#N/A</v>
      </c>
    </row>
    <row r="5126" spans="9:11" hidden="1" x14ac:dyDescent="0.25">
      <c r="I5126" s="34" t="s">
        <v>3934</v>
      </c>
      <c r="J5126" s="53"/>
      <c r="K5126" t="e">
        <f t="shared" ref="K5126:K5189" si="80">VLOOKUP(I5126,$E$4:$F$3113,1,FALSE)</f>
        <v>#N/A</v>
      </c>
    </row>
    <row r="5127" spans="9:11" hidden="1" x14ac:dyDescent="0.25">
      <c r="I5127" s="34" t="s">
        <v>3936</v>
      </c>
      <c r="J5127" s="53"/>
      <c r="K5127" t="e">
        <f t="shared" si="80"/>
        <v>#N/A</v>
      </c>
    </row>
    <row r="5128" spans="9:11" hidden="1" x14ac:dyDescent="0.25">
      <c r="I5128" s="34" t="s">
        <v>3938</v>
      </c>
      <c r="J5128" s="53"/>
      <c r="K5128" t="e">
        <f t="shared" si="80"/>
        <v>#N/A</v>
      </c>
    </row>
    <row r="5129" spans="9:11" hidden="1" x14ac:dyDescent="0.25">
      <c r="I5129" s="34" t="s">
        <v>3938</v>
      </c>
      <c r="J5129" s="53"/>
      <c r="K5129" t="e">
        <f t="shared" si="80"/>
        <v>#N/A</v>
      </c>
    </row>
    <row r="5130" spans="9:11" hidden="1" x14ac:dyDescent="0.25">
      <c r="I5130" s="34" t="s">
        <v>3938</v>
      </c>
      <c r="J5130" s="53"/>
      <c r="K5130" t="e">
        <f t="shared" si="80"/>
        <v>#N/A</v>
      </c>
    </row>
    <row r="5131" spans="9:11" hidden="1" x14ac:dyDescent="0.25">
      <c r="I5131" s="34" t="s">
        <v>3940</v>
      </c>
      <c r="J5131" s="53"/>
      <c r="K5131" t="e">
        <f t="shared" si="80"/>
        <v>#N/A</v>
      </c>
    </row>
    <row r="5132" spans="9:11" hidden="1" x14ac:dyDescent="0.25">
      <c r="I5132" s="34" t="s">
        <v>3940</v>
      </c>
      <c r="J5132" s="53"/>
      <c r="K5132" t="e">
        <f t="shared" si="80"/>
        <v>#N/A</v>
      </c>
    </row>
    <row r="5133" spans="9:11" hidden="1" x14ac:dyDescent="0.25">
      <c r="I5133" s="34" t="s">
        <v>3940</v>
      </c>
      <c r="J5133" s="53"/>
      <c r="K5133" t="e">
        <f t="shared" si="80"/>
        <v>#N/A</v>
      </c>
    </row>
    <row r="5134" spans="9:11" hidden="1" x14ac:dyDescent="0.25">
      <c r="I5134" s="34" t="s">
        <v>3942</v>
      </c>
      <c r="J5134" s="53"/>
      <c r="K5134" t="e">
        <f t="shared" si="80"/>
        <v>#N/A</v>
      </c>
    </row>
    <row r="5135" spans="9:11" hidden="1" x14ac:dyDescent="0.25">
      <c r="I5135" s="34" t="s">
        <v>3944</v>
      </c>
      <c r="J5135" s="53"/>
      <c r="K5135" t="e">
        <f t="shared" si="80"/>
        <v>#N/A</v>
      </c>
    </row>
    <row r="5136" spans="9:11" hidden="1" x14ac:dyDescent="0.25">
      <c r="I5136" s="34" t="s">
        <v>3946</v>
      </c>
      <c r="J5136" s="53"/>
      <c r="K5136" t="e">
        <f t="shared" si="80"/>
        <v>#N/A</v>
      </c>
    </row>
    <row r="5137" spans="9:11" hidden="1" x14ac:dyDescent="0.25">
      <c r="I5137" s="34" t="s">
        <v>3948</v>
      </c>
      <c r="J5137" s="53"/>
      <c r="K5137" t="e">
        <f t="shared" si="80"/>
        <v>#N/A</v>
      </c>
    </row>
    <row r="5138" spans="9:11" hidden="1" x14ac:dyDescent="0.25">
      <c r="I5138" s="34" t="s">
        <v>3950</v>
      </c>
      <c r="J5138" s="53"/>
      <c r="K5138" t="e">
        <f t="shared" si="80"/>
        <v>#N/A</v>
      </c>
    </row>
    <row r="5139" spans="9:11" hidden="1" x14ac:dyDescent="0.25">
      <c r="I5139" s="34" t="s">
        <v>3952</v>
      </c>
      <c r="J5139" s="53"/>
      <c r="K5139" t="e">
        <f t="shared" si="80"/>
        <v>#N/A</v>
      </c>
    </row>
    <row r="5140" spans="9:11" hidden="1" x14ac:dyDescent="0.25">
      <c r="I5140" s="34" t="s">
        <v>3954</v>
      </c>
      <c r="J5140" s="53"/>
      <c r="K5140" t="e">
        <f t="shared" si="80"/>
        <v>#N/A</v>
      </c>
    </row>
    <row r="5141" spans="9:11" hidden="1" x14ac:dyDescent="0.25">
      <c r="I5141" s="34" t="s">
        <v>3956</v>
      </c>
      <c r="J5141" s="53"/>
      <c r="K5141" t="e">
        <f t="shared" si="80"/>
        <v>#N/A</v>
      </c>
    </row>
    <row r="5142" spans="9:11" hidden="1" x14ac:dyDescent="0.25">
      <c r="I5142" s="34" t="s">
        <v>3958</v>
      </c>
      <c r="J5142" s="53"/>
      <c r="K5142" t="e">
        <f t="shared" si="80"/>
        <v>#N/A</v>
      </c>
    </row>
    <row r="5143" spans="9:11" hidden="1" x14ac:dyDescent="0.25">
      <c r="I5143" s="34" t="s">
        <v>3960</v>
      </c>
      <c r="J5143" s="53"/>
      <c r="K5143" t="e">
        <f t="shared" si="80"/>
        <v>#N/A</v>
      </c>
    </row>
    <row r="5144" spans="9:11" hidden="1" x14ac:dyDescent="0.25">
      <c r="I5144" s="34" t="s">
        <v>3962</v>
      </c>
      <c r="J5144" s="53"/>
      <c r="K5144" t="e">
        <f t="shared" si="80"/>
        <v>#N/A</v>
      </c>
    </row>
    <row r="5145" spans="9:11" hidden="1" x14ac:dyDescent="0.25">
      <c r="I5145" s="34" t="s">
        <v>3964</v>
      </c>
      <c r="J5145" s="53"/>
      <c r="K5145" t="e">
        <f t="shared" si="80"/>
        <v>#N/A</v>
      </c>
    </row>
    <row r="5146" spans="9:11" hidden="1" x14ac:dyDescent="0.25">
      <c r="I5146" s="34" t="s">
        <v>3966</v>
      </c>
      <c r="J5146" s="53"/>
      <c r="K5146" t="e">
        <f t="shared" si="80"/>
        <v>#N/A</v>
      </c>
    </row>
    <row r="5147" spans="9:11" hidden="1" x14ac:dyDescent="0.25">
      <c r="I5147" s="34" t="s">
        <v>3968</v>
      </c>
      <c r="J5147" s="53"/>
      <c r="K5147" t="e">
        <f t="shared" si="80"/>
        <v>#N/A</v>
      </c>
    </row>
    <row r="5148" spans="9:11" hidden="1" x14ac:dyDescent="0.25">
      <c r="I5148" s="34" t="s">
        <v>3970</v>
      </c>
      <c r="J5148" s="53"/>
      <c r="K5148" t="e">
        <f t="shared" si="80"/>
        <v>#N/A</v>
      </c>
    </row>
    <row r="5149" spans="9:11" hidden="1" x14ac:dyDescent="0.25">
      <c r="I5149" s="34" t="s">
        <v>3972</v>
      </c>
      <c r="J5149" s="53"/>
      <c r="K5149" t="e">
        <f t="shared" si="80"/>
        <v>#N/A</v>
      </c>
    </row>
    <row r="5150" spans="9:11" hidden="1" x14ac:dyDescent="0.25">
      <c r="I5150" s="34" t="s">
        <v>3974</v>
      </c>
      <c r="J5150" s="53"/>
      <c r="K5150" t="e">
        <f t="shared" si="80"/>
        <v>#N/A</v>
      </c>
    </row>
    <row r="5151" spans="9:11" hidden="1" x14ac:dyDescent="0.25">
      <c r="I5151" s="34" t="s">
        <v>3976</v>
      </c>
      <c r="J5151" s="53"/>
      <c r="K5151" t="e">
        <f t="shared" si="80"/>
        <v>#N/A</v>
      </c>
    </row>
    <row r="5152" spans="9:11" hidden="1" x14ac:dyDescent="0.25">
      <c r="I5152" s="34" t="s">
        <v>3978</v>
      </c>
      <c r="J5152" s="53"/>
      <c r="K5152" t="e">
        <f t="shared" si="80"/>
        <v>#N/A</v>
      </c>
    </row>
    <row r="5153" spans="9:11" hidden="1" x14ac:dyDescent="0.25">
      <c r="I5153" s="34" t="s">
        <v>3980</v>
      </c>
      <c r="J5153" s="53"/>
      <c r="K5153" t="e">
        <f t="shared" si="80"/>
        <v>#N/A</v>
      </c>
    </row>
    <row r="5154" spans="9:11" hidden="1" x14ac:dyDescent="0.25">
      <c r="I5154" s="34" t="s">
        <v>3982</v>
      </c>
      <c r="J5154" s="53"/>
      <c r="K5154" t="e">
        <f t="shared" si="80"/>
        <v>#N/A</v>
      </c>
    </row>
    <row r="5155" spans="9:11" hidden="1" x14ac:dyDescent="0.25">
      <c r="I5155" s="34" t="s">
        <v>3984</v>
      </c>
      <c r="J5155" s="53"/>
      <c r="K5155" t="e">
        <f t="shared" si="80"/>
        <v>#N/A</v>
      </c>
    </row>
    <row r="5156" spans="9:11" hidden="1" x14ac:dyDescent="0.25">
      <c r="I5156" s="34" t="s">
        <v>3984</v>
      </c>
      <c r="J5156" s="53"/>
      <c r="K5156" t="e">
        <f t="shared" si="80"/>
        <v>#N/A</v>
      </c>
    </row>
    <row r="5157" spans="9:11" hidden="1" x14ac:dyDescent="0.25">
      <c r="I5157" s="34" t="s">
        <v>3984</v>
      </c>
      <c r="J5157" s="53"/>
      <c r="K5157" t="e">
        <f t="shared" si="80"/>
        <v>#N/A</v>
      </c>
    </row>
    <row r="5158" spans="9:11" hidden="1" x14ac:dyDescent="0.25">
      <c r="I5158" s="34" t="s">
        <v>3986</v>
      </c>
      <c r="J5158" s="53"/>
      <c r="K5158" t="e">
        <f t="shared" si="80"/>
        <v>#N/A</v>
      </c>
    </row>
    <row r="5159" spans="9:11" hidden="1" x14ac:dyDescent="0.25">
      <c r="I5159" s="34" t="s">
        <v>3986</v>
      </c>
      <c r="J5159" s="53"/>
      <c r="K5159" t="e">
        <f t="shared" si="80"/>
        <v>#N/A</v>
      </c>
    </row>
    <row r="5160" spans="9:11" hidden="1" x14ac:dyDescent="0.25">
      <c r="I5160" s="34" t="s">
        <v>3986</v>
      </c>
      <c r="J5160" s="53"/>
      <c r="K5160" t="e">
        <f t="shared" si="80"/>
        <v>#N/A</v>
      </c>
    </row>
    <row r="5161" spans="9:11" hidden="1" x14ac:dyDescent="0.25">
      <c r="I5161" s="34" t="s">
        <v>3988</v>
      </c>
      <c r="J5161" s="53"/>
      <c r="K5161" t="e">
        <f t="shared" si="80"/>
        <v>#N/A</v>
      </c>
    </row>
    <row r="5162" spans="9:11" hidden="1" x14ac:dyDescent="0.25">
      <c r="I5162" s="34" t="s">
        <v>3988</v>
      </c>
      <c r="J5162" s="53"/>
      <c r="K5162" t="e">
        <f t="shared" si="80"/>
        <v>#N/A</v>
      </c>
    </row>
    <row r="5163" spans="9:11" hidden="1" x14ac:dyDescent="0.25">
      <c r="I5163" s="34" t="s">
        <v>3988</v>
      </c>
      <c r="J5163" s="53"/>
      <c r="K5163" t="e">
        <f t="shared" si="80"/>
        <v>#N/A</v>
      </c>
    </row>
    <row r="5164" spans="9:11" hidden="1" x14ac:dyDescent="0.25">
      <c r="I5164" s="34" t="s">
        <v>3990</v>
      </c>
      <c r="J5164" s="53"/>
      <c r="K5164" t="e">
        <f t="shared" si="80"/>
        <v>#N/A</v>
      </c>
    </row>
    <row r="5165" spans="9:11" hidden="1" x14ac:dyDescent="0.25">
      <c r="I5165" s="34" t="s">
        <v>3992</v>
      </c>
      <c r="J5165" s="53"/>
      <c r="K5165" t="e">
        <f t="shared" si="80"/>
        <v>#N/A</v>
      </c>
    </row>
    <row r="5166" spans="9:11" hidden="1" x14ac:dyDescent="0.25">
      <c r="I5166" s="34" t="s">
        <v>3994</v>
      </c>
      <c r="J5166" s="53"/>
      <c r="K5166" t="e">
        <f t="shared" si="80"/>
        <v>#N/A</v>
      </c>
    </row>
    <row r="5167" spans="9:11" hidden="1" x14ac:dyDescent="0.25">
      <c r="I5167" s="34" t="s">
        <v>3994</v>
      </c>
      <c r="J5167" s="53"/>
      <c r="K5167" t="e">
        <f t="shared" si="80"/>
        <v>#N/A</v>
      </c>
    </row>
    <row r="5168" spans="9:11" hidden="1" x14ac:dyDescent="0.25">
      <c r="I5168" s="34" t="s">
        <v>3994</v>
      </c>
      <c r="J5168" s="53"/>
      <c r="K5168" t="e">
        <f t="shared" si="80"/>
        <v>#N/A</v>
      </c>
    </row>
    <row r="5169" spans="9:11" hidden="1" x14ac:dyDescent="0.25">
      <c r="I5169" s="34" t="s">
        <v>3996</v>
      </c>
      <c r="J5169" s="53"/>
      <c r="K5169" t="e">
        <f t="shared" si="80"/>
        <v>#N/A</v>
      </c>
    </row>
    <row r="5170" spans="9:11" hidden="1" x14ac:dyDescent="0.25">
      <c r="I5170" s="34" t="s">
        <v>3996</v>
      </c>
      <c r="J5170" s="53"/>
      <c r="K5170" t="e">
        <f t="shared" si="80"/>
        <v>#N/A</v>
      </c>
    </row>
    <row r="5171" spans="9:11" hidden="1" x14ac:dyDescent="0.25">
      <c r="I5171" s="34" t="s">
        <v>3996</v>
      </c>
      <c r="J5171" s="53"/>
      <c r="K5171" t="e">
        <f t="shared" si="80"/>
        <v>#N/A</v>
      </c>
    </row>
    <row r="5172" spans="9:11" hidden="1" x14ac:dyDescent="0.25">
      <c r="I5172" s="34" t="s">
        <v>3998</v>
      </c>
      <c r="J5172" s="53"/>
      <c r="K5172" t="e">
        <f t="shared" si="80"/>
        <v>#N/A</v>
      </c>
    </row>
    <row r="5173" spans="9:11" hidden="1" x14ac:dyDescent="0.25">
      <c r="I5173" s="34" t="s">
        <v>3998</v>
      </c>
      <c r="J5173" s="53"/>
      <c r="K5173" t="e">
        <f t="shared" si="80"/>
        <v>#N/A</v>
      </c>
    </row>
    <row r="5174" spans="9:11" hidden="1" x14ac:dyDescent="0.25">
      <c r="I5174" s="34" t="s">
        <v>3998</v>
      </c>
      <c r="J5174" s="53"/>
      <c r="K5174" t="e">
        <f t="shared" si="80"/>
        <v>#N/A</v>
      </c>
    </row>
    <row r="5175" spans="9:11" hidden="1" x14ac:dyDescent="0.25">
      <c r="I5175" s="34" t="s">
        <v>4000</v>
      </c>
      <c r="J5175" s="53"/>
      <c r="K5175" t="e">
        <f t="shared" si="80"/>
        <v>#N/A</v>
      </c>
    </row>
    <row r="5176" spans="9:11" hidden="1" x14ac:dyDescent="0.25">
      <c r="I5176" s="34" t="s">
        <v>4002</v>
      </c>
      <c r="J5176" s="53"/>
      <c r="K5176" t="e">
        <f t="shared" si="80"/>
        <v>#N/A</v>
      </c>
    </row>
    <row r="5177" spans="9:11" hidden="1" x14ac:dyDescent="0.25">
      <c r="I5177" s="34" t="s">
        <v>4004</v>
      </c>
      <c r="J5177" s="53"/>
      <c r="K5177" t="e">
        <f t="shared" si="80"/>
        <v>#N/A</v>
      </c>
    </row>
    <row r="5178" spans="9:11" hidden="1" x14ac:dyDescent="0.25">
      <c r="I5178" s="34" t="s">
        <v>4006</v>
      </c>
      <c r="J5178" s="53"/>
      <c r="K5178" t="e">
        <f t="shared" si="80"/>
        <v>#N/A</v>
      </c>
    </row>
    <row r="5179" spans="9:11" hidden="1" x14ac:dyDescent="0.25">
      <c r="I5179" s="34" t="s">
        <v>4008</v>
      </c>
      <c r="J5179" s="53"/>
      <c r="K5179" t="e">
        <f t="shared" si="80"/>
        <v>#N/A</v>
      </c>
    </row>
    <row r="5180" spans="9:11" hidden="1" x14ac:dyDescent="0.25">
      <c r="I5180" s="34" t="s">
        <v>4010</v>
      </c>
      <c r="J5180" s="53"/>
      <c r="K5180" t="e">
        <f t="shared" si="80"/>
        <v>#N/A</v>
      </c>
    </row>
    <row r="5181" spans="9:11" hidden="1" x14ac:dyDescent="0.25">
      <c r="I5181" s="34" t="s">
        <v>4010</v>
      </c>
      <c r="J5181" s="53"/>
      <c r="K5181" t="e">
        <f t="shared" si="80"/>
        <v>#N/A</v>
      </c>
    </row>
    <row r="5182" spans="9:11" hidden="1" x14ac:dyDescent="0.25">
      <c r="I5182" s="34" t="s">
        <v>4010</v>
      </c>
      <c r="J5182" s="53"/>
      <c r="K5182" t="e">
        <f t="shared" si="80"/>
        <v>#N/A</v>
      </c>
    </row>
    <row r="5183" spans="9:11" hidden="1" x14ac:dyDescent="0.25">
      <c r="I5183" s="34" t="s">
        <v>4012</v>
      </c>
      <c r="J5183" s="53"/>
      <c r="K5183" t="e">
        <f t="shared" si="80"/>
        <v>#N/A</v>
      </c>
    </row>
    <row r="5184" spans="9:11" hidden="1" x14ac:dyDescent="0.25">
      <c r="I5184" s="34" t="s">
        <v>4014</v>
      </c>
      <c r="J5184" s="53"/>
      <c r="K5184" t="e">
        <f t="shared" si="80"/>
        <v>#N/A</v>
      </c>
    </row>
    <row r="5185" spans="9:11" hidden="1" x14ac:dyDescent="0.25">
      <c r="I5185" s="34" t="s">
        <v>4016</v>
      </c>
      <c r="J5185" s="53"/>
      <c r="K5185" t="e">
        <f t="shared" si="80"/>
        <v>#N/A</v>
      </c>
    </row>
    <row r="5186" spans="9:11" hidden="1" x14ac:dyDescent="0.25">
      <c r="I5186" s="34" t="s">
        <v>4018</v>
      </c>
      <c r="J5186" s="53"/>
      <c r="K5186" t="e">
        <f t="shared" si="80"/>
        <v>#N/A</v>
      </c>
    </row>
    <row r="5187" spans="9:11" hidden="1" x14ac:dyDescent="0.25">
      <c r="I5187" s="34" t="s">
        <v>4018</v>
      </c>
      <c r="J5187" s="53"/>
      <c r="K5187" t="e">
        <f t="shared" si="80"/>
        <v>#N/A</v>
      </c>
    </row>
    <row r="5188" spans="9:11" hidden="1" x14ac:dyDescent="0.25">
      <c r="I5188" s="34" t="s">
        <v>4018</v>
      </c>
      <c r="J5188" s="53"/>
      <c r="K5188" t="e">
        <f t="shared" si="80"/>
        <v>#N/A</v>
      </c>
    </row>
    <row r="5189" spans="9:11" hidden="1" x14ac:dyDescent="0.25">
      <c r="I5189" s="34" t="s">
        <v>4020</v>
      </c>
      <c r="J5189" s="53"/>
      <c r="K5189" t="e">
        <f t="shared" si="80"/>
        <v>#N/A</v>
      </c>
    </row>
    <row r="5190" spans="9:11" hidden="1" x14ac:dyDescent="0.25">
      <c r="I5190" s="34" t="s">
        <v>4020</v>
      </c>
      <c r="J5190" s="53"/>
      <c r="K5190" t="e">
        <f t="shared" ref="K5190:K5253" si="81">VLOOKUP(I5190,$E$4:$F$3113,1,FALSE)</f>
        <v>#N/A</v>
      </c>
    </row>
    <row r="5191" spans="9:11" hidden="1" x14ac:dyDescent="0.25">
      <c r="I5191" s="34" t="s">
        <v>4020</v>
      </c>
      <c r="J5191" s="53"/>
      <c r="K5191" t="e">
        <f t="shared" si="81"/>
        <v>#N/A</v>
      </c>
    </row>
    <row r="5192" spans="9:11" hidden="1" x14ac:dyDescent="0.25">
      <c r="I5192" s="34" t="s">
        <v>4022</v>
      </c>
      <c r="J5192" s="53"/>
      <c r="K5192" t="e">
        <f t="shared" si="81"/>
        <v>#N/A</v>
      </c>
    </row>
    <row r="5193" spans="9:11" hidden="1" x14ac:dyDescent="0.25">
      <c r="I5193" s="34" t="s">
        <v>4024</v>
      </c>
      <c r="J5193" s="53"/>
      <c r="K5193" t="e">
        <f t="shared" si="81"/>
        <v>#N/A</v>
      </c>
    </row>
    <row r="5194" spans="9:11" hidden="1" x14ac:dyDescent="0.25">
      <c r="I5194" s="34" t="s">
        <v>4024</v>
      </c>
      <c r="J5194" s="53"/>
      <c r="K5194" t="e">
        <f t="shared" si="81"/>
        <v>#N/A</v>
      </c>
    </row>
    <row r="5195" spans="9:11" hidden="1" x14ac:dyDescent="0.25">
      <c r="I5195" s="34" t="s">
        <v>4024</v>
      </c>
      <c r="J5195" s="53"/>
      <c r="K5195" t="e">
        <f t="shared" si="81"/>
        <v>#N/A</v>
      </c>
    </row>
    <row r="5196" spans="9:11" hidden="1" x14ac:dyDescent="0.25">
      <c r="I5196" s="34" t="s">
        <v>4026</v>
      </c>
      <c r="J5196" s="53"/>
      <c r="K5196" t="e">
        <f t="shared" si="81"/>
        <v>#N/A</v>
      </c>
    </row>
    <row r="5197" spans="9:11" hidden="1" x14ac:dyDescent="0.25">
      <c r="I5197" s="34" t="s">
        <v>4026</v>
      </c>
      <c r="J5197" s="53"/>
      <c r="K5197" t="e">
        <f t="shared" si="81"/>
        <v>#N/A</v>
      </c>
    </row>
    <row r="5198" spans="9:11" hidden="1" x14ac:dyDescent="0.25">
      <c r="I5198" s="34" t="s">
        <v>4026</v>
      </c>
      <c r="J5198" s="53"/>
      <c r="K5198" t="e">
        <f t="shared" si="81"/>
        <v>#N/A</v>
      </c>
    </row>
    <row r="5199" spans="9:11" hidden="1" x14ac:dyDescent="0.25">
      <c r="I5199" s="34" t="s">
        <v>4028</v>
      </c>
      <c r="J5199" s="53"/>
      <c r="K5199" t="e">
        <f t="shared" si="81"/>
        <v>#N/A</v>
      </c>
    </row>
    <row r="5200" spans="9:11" hidden="1" x14ac:dyDescent="0.25">
      <c r="I5200" s="34" t="s">
        <v>4028</v>
      </c>
      <c r="J5200" s="53"/>
      <c r="K5200" t="e">
        <f t="shared" si="81"/>
        <v>#N/A</v>
      </c>
    </row>
    <row r="5201" spans="9:11" hidden="1" x14ac:dyDescent="0.25">
      <c r="I5201" s="34" t="s">
        <v>4028</v>
      </c>
      <c r="J5201" s="53"/>
      <c r="K5201" t="e">
        <f t="shared" si="81"/>
        <v>#N/A</v>
      </c>
    </row>
    <row r="5202" spans="9:11" hidden="1" x14ac:dyDescent="0.25">
      <c r="I5202" s="34" t="s">
        <v>4030</v>
      </c>
      <c r="J5202" s="53"/>
      <c r="K5202" t="e">
        <f t="shared" si="81"/>
        <v>#N/A</v>
      </c>
    </row>
    <row r="5203" spans="9:11" hidden="1" x14ac:dyDescent="0.25">
      <c r="I5203" s="34" t="s">
        <v>4030</v>
      </c>
      <c r="J5203" s="53"/>
      <c r="K5203" t="e">
        <f t="shared" si="81"/>
        <v>#N/A</v>
      </c>
    </row>
    <row r="5204" spans="9:11" hidden="1" x14ac:dyDescent="0.25">
      <c r="I5204" s="34" t="s">
        <v>4032</v>
      </c>
      <c r="J5204" s="53"/>
      <c r="K5204" t="e">
        <f t="shared" si="81"/>
        <v>#N/A</v>
      </c>
    </row>
    <row r="5205" spans="9:11" hidden="1" x14ac:dyDescent="0.25">
      <c r="I5205" s="34" t="s">
        <v>4034</v>
      </c>
      <c r="J5205" s="53"/>
      <c r="K5205" t="e">
        <f t="shared" si="81"/>
        <v>#N/A</v>
      </c>
    </row>
    <row r="5206" spans="9:11" hidden="1" x14ac:dyDescent="0.25">
      <c r="I5206" s="34" t="s">
        <v>4036</v>
      </c>
      <c r="J5206" s="53"/>
      <c r="K5206" t="e">
        <f t="shared" si="81"/>
        <v>#N/A</v>
      </c>
    </row>
    <row r="5207" spans="9:11" hidden="1" x14ac:dyDescent="0.25">
      <c r="I5207" s="34" t="s">
        <v>4038</v>
      </c>
      <c r="J5207" s="53"/>
      <c r="K5207" t="e">
        <f t="shared" si="81"/>
        <v>#N/A</v>
      </c>
    </row>
    <row r="5208" spans="9:11" hidden="1" x14ac:dyDescent="0.25">
      <c r="I5208" s="34" t="s">
        <v>4038</v>
      </c>
      <c r="J5208" s="53"/>
      <c r="K5208" t="e">
        <f t="shared" si="81"/>
        <v>#N/A</v>
      </c>
    </row>
    <row r="5209" spans="9:11" hidden="1" x14ac:dyDescent="0.25">
      <c r="I5209" s="34" t="s">
        <v>4038</v>
      </c>
      <c r="J5209" s="53"/>
      <c r="K5209" t="e">
        <f t="shared" si="81"/>
        <v>#N/A</v>
      </c>
    </row>
    <row r="5210" spans="9:11" hidden="1" x14ac:dyDescent="0.25">
      <c r="I5210" s="34" t="s">
        <v>4040</v>
      </c>
      <c r="J5210" s="53"/>
      <c r="K5210" t="e">
        <f t="shared" si="81"/>
        <v>#N/A</v>
      </c>
    </row>
    <row r="5211" spans="9:11" hidden="1" x14ac:dyDescent="0.25">
      <c r="I5211" s="34" t="s">
        <v>4040</v>
      </c>
      <c r="J5211" s="53"/>
      <c r="K5211" t="e">
        <f t="shared" si="81"/>
        <v>#N/A</v>
      </c>
    </row>
    <row r="5212" spans="9:11" hidden="1" x14ac:dyDescent="0.25">
      <c r="I5212" s="34" t="s">
        <v>4040</v>
      </c>
      <c r="J5212" s="53"/>
      <c r="K5212" t="e">
        <f t="shared" si="81"/>
        <v>#N/A</v>
      </c>
    </row>
    <row r="5213" spans="9:11" hidden="1" x14ac:dyDescent="0.25">
      <c r="I5213" s="34" t="s">
        <v>4042</v>
      </c>
      <c r="J5213" s="53"/>
      <c r="K5213" t="e">
        <f t="shared" si="81"/>
        <v>#N/A</v>
      </c>
    </row>
    <row r="5214" spans="9:11" hidden="1" x14ac:dyDescent="0.25">
      <c r="I5214" s="34" t="s">
        <v>4042</v>
      </c>
      <c r="J5214" s="53"/>
      <c r="K5214" t="e">
        <f t="shared" si="81"/>
        <v>#N/A</v>
      </c>
    </row>
    <row r="5215" spans="9:11" hidden="1" x14ac:dyDescent="0.25">
      <c r="I5215" s="34" t="s">
        <v>4042</v>
      </c>
      <c r="J5215" s="53"/>
      <c r="K5215" t="e">
        <f t="shared" si="81"/>
        <v>#N/A</v>
      </c>
    </row>
    <row r="5216" spans="9:11" hidden="1" x14ac:dyDescent="0.25">
      <c r="I5216" s="34" t="s">
        <v>4044</v>
      </c>
      <c r="J5216" s="53"/>
      <c r="K5216" t="e">
        <f t="shared" si="81"/>
        <v>#N/A</v>
      </c>
    </row>
    <row r="5217" spans="9:11" hidden="1" x14ac:dyDescent="0.25">
      <c r="I5217" s="34" t="s">
        <v>4044</v>
      </c>
      <c r="J5217" s="53"/>
      <c r="K5217" t="e">
        <f t="shared" si="81"/>
        <v>#N/A</v>
      </c>
    </row>
    <row r="5218" spans="9:11" hidden="1" x14ac:dyDescent="0.25">
      <c r="I5218" s="34" t="s">
        <v>4044</v>
      </c>
      <c r="J5218" s="53"/>
      <c r="K5218" t="e">
        <f t="shared" si="81"/>
        <v>#N/A</v>
      </c>
    </row>
    <row r="5219" spans="9:11" hidden="1" x14ac:dyDescent="0.25">
      <c r="I5219" s="34" t="s">
        <v>4046</v>
      </c>
      <c r="J5219" s="53"/>
      <c r="K5219" t="e">
        <f t="shared" si="81"/>
        <v>#N/A</v>
      </c>
    </row>
    <row r="5220" spans="9:11" hidden="1" x14ac:dyDescent="0.25">
      <c r="I5220" s="34" t="s">
        <v>4048</v>
      </c>
      <c r="J5220" s="53"/>
      <c r="K5220" t="e">
        <f t="shared" si="81"/>
        <v>#N/A</v>
      </c>
    </row>
    <row r="5221" spans="9:11" hidden="1" x14ac:dyDescent="0.25">
      <c r="I5221" s="34" t="s">
        <v>4050</v>
      </c>
      <c r="J5221" s="53"/>
      <c r="K5221" t="e">
        <f t="shared" si="81"/>
        <v>#N/A</v>
      </c>
    </row>
    <row r="5222" spans="9:11" hidden="1" x14ac:dyDescent="0.25">
      <c r="I5222" s="34" t="s">
        <v>4052</v>
      </c>
      <c r="J5222" s="53"/>
      <c r="K5222" t="e">
        <f t="shared" si="81"/>
        <v>#N/A</v>
      </c>
    </row>
    <row r="5223" spans="9:11" hidden="1" x14ac:dyDescent="0.25">
      <c r="I5223" s="34" t="s">
        <v>4054</v>
      </c>
      <c r="J5223" s="53"/>
      <c r="K5223" t="e">
        <f t="shared" si="81"/>
        <v>#N/A</v>
      </c>
    </row>
    <row r="5224" spans="9:11" hidden="1" x14ac:dyDescent="0.25">
      <c r="I5224" s="34" t="s">
        <v>4056</v>
      </c>
      <c r="J5224" s="53"/>
      <c r="K5224" t="e">
        <f t="shared" si="81"/>
        <v>#N/A</v>
      </c>
    </row>
    <row r="5225" spans="9:11" hidden="1" x14ac:dyDescent="0.25">
      <c r="I5225" s="34" t="s">
        <v>4056</v>
      </c>
      <c r="J5225" s="53"/>
      <c r="K5225" t="e">
        <f t="shared" si="81"/>
        <v>#N/A</v>
      </c>
    </row>
    <row r="5226" spans="9:11" hidden="1" x14ac:dyDescent="0.25">
      <c r="I5226" s="34" t="s">
        <v>4056</v>
      </c>
      <c r="J5226" s="53"/>
      <c r="K5226" t="e">
        <f t="shared" si="81"/>
        <v>#N/A</v>
      </c>
    </row>
    <row r="5227" spans="9:11" hidden="1" x14ac:dyDescent="0.25">
      <c r="I5227" s="34" t="s">
        <v>4058</v>
      </c>
      <c r="J5227" s="53"/>
      <c r="K5227" t="e">
        <f t="shared" si="81"/>
        <v>#N/A</v>
      </c>
    </row>
    <row r="5228" spans="9:11" hidden="1" x14ac:dyDescent="0.25">
      <c r="I5228" s="34" t="s">
        <v>4058</v>
      </c>
      <c r="J5228" s="53"/>
      <c r="K5228" t="e">
        <f t="shared" si="81"/>
        <v>#N/A</v>
      </c>
    </row>
    <row r="5229" spans="9:11" hidden="1" x14ac:dyDescent="0.25">
      <c r="I5229" s="34" t="s">
        <v>4058</v>
      </c>
      <c r="J5229" s="53"/>
      <c r="K5229" t="e">
        <f t="shared" si="81"/>
        <v>#N/A</v>
      </c>
    </row>
    <row r="5230" spans="9:11" hidden="1" x14ac:dyDescent="0.25">
      <c r="I5230" s="34" t="s">
        <v>4060</v>
      </c>
      <c r="J5230" s="53"/>
      <c r="K5230" t="e">
        <f t="shared" si="81"/>
        <v>#N/A</v>
      </c>
    </row>
    <row r="5231" spans="9:11" hidden="1" x14ac:dyDescent="0.25">
      <c r="I5231" s="34" t="s">
        <v>4060</v>
      </c>
      <c r="J5231" s="53"/>
      <c r="K5231" t="e">
        <f t="shared" si="81"/>
        <v>#N/A</v>
      </c>
    </row>
    <row r="5232" spans="9:11" hidden="1" x14ac:dyDescent="0.25">
      <c r="I5232" s="34" t="s">
        <v>4060</v>
      </c>
      <c r="J5232" s="53"/>
      <c r="K5232" t="e">
        <f t="shared" si="81"/>
        <v>#N/A</v>
      </c>
    </row>
    <row r="5233" spans="9:11" hidden="1" x14ac:dyDescent="0.25">
      <c r="I5233" s="34" t="s">
        <v>4062</v>
      </c>
      <c r="J5233" s="53"/>
      <c r="K5233" t="e">
        <f t="shared" si="81"/>
        <v>#N/A</v>
      </c>
    </row>
    <row r="5234" spans="9:11" hidden="1" x14ac:dyDescent="0.25">
      <c r="I5234" s="34" t="s">
        <v>4062</v>
      </c>
      <c r="J5234" s="53"/>
      <c r="K5234" t="e">
        <f t="shared" si="81"/>
        <v>#N/A</v>
      </c>
    </row>
    <row r="5235" spans="9:11" hidden="1" x14ac:dyDescent="0.25">
      <c r="I5235" s="34" t="s">
        <v>4062</v>
      </c>
      <c r="J5235" s="53"/>
      <c r="K5235" t="e">
        <f t="shared" si="81"/>
        <v>#N/A</v>
      </c>
    </row>
    <row r="5236" spans="9:11" hidden="1" x14ac:dyDescent="0.25">
      <c r="I5236" s="34" t="s">
        <v>4064</v>
      </c>
      <c r="J5236" s="53"/>
      <c r="K5236" t="e">
        <f t="shared" si="81"/>
        <v>#N/A</v>
      </c>
    </row>
    <row r="5237" spans="9:11" hidden="1" x14ac:dyDescent="0.25">
      <c r="I5237" s="34" t="s">
        <v>4066</v>
      </c>
      <c r="J5237" s="53"/>
      <c r="K5237" t="e">
        <f t="shared" si="81"/>
        <v>#N/A</v>
      </c>
    </row>
    <row r="5238" spans="9:11" hidden="1" x14ac:dyDescent="0.25">
      <c r="I5238" s="34" t="s">
        <v>4068</v>
      </c>
      <c r="J5238" s="53"/>
      <c r="K5238" t="e">
        <f t="shared" si="81"/>
        <v>#N/A</v>
      </c>
    </row>
    <row r="5239" spans="9:11" hidden="1" x14ac:dyDescent="0.25">
      <c r="I5239" s="34" t="s">
        <v>4068</v>
      </c>
      <c r="J5239" s="53"/>
      <c r="K5239" t="e">
        <f t="shared" si="81"/>
        <v>#N/A</v>
      </c>
    </row>
    <row r="5240" spans="9:11" hidden="1" x14ac:dyDescent="0.25">
      <c r="I5240" s="34" t="s">
        <v>4068</v>
      </c>
      <c r="J5240" s="53"/>
      <c r="K5240" t="e">
        <f t="shared" si="81"/>
        <v>#N/A</v>
      </c>
    </row>
    <row r="5241" spans="9:11" hidden="1" x14ac:dyDescent="0.25">
      <c r="I5241" s="34" t="s">
        <v>4070</v>
      </c>
      <c r="J5241" s="53"/>
      <c r="K5241" t="e">
        <f t="shared" si="81"/>
        <v>#N/A</v>
      </c>
    </row>
    <row r="5242" spans="9:11" hidden="1" x14ac:dyDescent="0.25">
      <c r="I5242" s="34" t="s">
        <v>4070</v>
      </c>
      <c r="J5242" s="53"/>
      <c r="K5242" t="e">
        <f t="shared" si="81"/>
        <v>#N/A</v>
      </c>
    </row>
    <row r="5243" spans="9:11" hidden="1" x14ac:dyDescent="0.25">
      <c r="I5243" s="34" t="s">
        <v>4070</v>
      </c>
      <c r="J5243" s="53"/>
      <c r="K5243" t="e">
        <f t="shared" si="81"/>
        <v>#N/A</v>
      </c>
    </row>
    <row r="5244" spans="9:11" hidden="1" x14ac:dyDescent="0.25">
      <c r="I5244" s="34" t="s">
        <v>4072</v>
      </c>
      <c r="J5244" s="53"/>
      <c r="K5244" t="e">
        <f t="shared" si="81"/>
        <v>#N/A</v>
      </c>
    </row>
    <row r="5245" spans="9:11" hidden="1" x14ac:dyDescent="0.25">
      <c r="I5245" s="34" t="s">
        <v>4072</v>
      </c>
      <c r="J5245" s="53"/>
      <c r="K5245" t="e">
        <f t="shared" si="81"/>
        <v>#N/A</v>
      </c>
    </row>
    <row r="5246" spans="9:11" hidden="1" x14ac:dyDescent="0.25">
      <c r="I5246" s="34" t="s">
        <v>4072</v>
      </c>
      <c r="J5246" s="53"/>
      <c r="K5246" t="e">
        <f t="shared" si="81"/>
        <v>#N/A</v>
      </c>
    </row>
    <row r="5247" spans="9:11" hidden="1" x14ac:dyDescent="0.25">
      <c r="I5247" s="34" t="s">
        <v>4074</v>
      </c>
      <c r="J5247" s="53"/>
      <c r="K5247" t="e">
        <f t="shared" si="81"/>
        <v>#N/A</v>
      </c>
    </row>
    <row r="5248" spans="9:11" hidden="1" x14ac:dyDescent="0.25">
      <c r="I5248" s="34" t="s">
        <v>4074</v>
      </c>
      <c r="J5248" s="53"/>
      <c r="K5248" t="e">
        <f t="shared" si="81"/>
        <v>#N/A</v>
      </c>
    </row>
    <row r="5249" spans="9:11" hidden="1" x14ac:dyDescent="0.25">
      <c r="I5249" s="34" t="s">
        <v>4074</v>
      </c>
      <c r="J5249" s="53"/>
      <c r="K5249" t="e">
        <f t="shared" si="81"/>
        <v>#N/A</v>
      </c>
    </row>
    <row r="5250" spans="9:11" hidden="1" x14ac:dyDescent="0.25">
      <c r="I5250" s="34" t="s">
        <v>4076</v>
      </c>
      <c r="J5250" s="53"/>
      <c r="K5250" t="e">
        <f t="shared" si="81"/>
        <v>#N/A</v>
      </c>
    </row>
    <row r="5251" spans="9:11" hidden="1" x14ac:dyDescent="0.25">
      <c r="I5251" s="34" t="s">
        <v>4076</v>
      </c>
      <c r="J5251" s="53"/>
      <c r="K5251" t="e">
        <f t="shared" si="81"/>
        <v>#N/A</v>
      </c>
    </row>
    <row r="5252" spans="9:11" hidden="1" x14ac:dyDescent="0.25">
      <c r="I5252" s="34" t="s">
        <v>4076</v>
      </c>
      <c r="J5252" s="53"/>
      <c r="K5252" t="e">
        <f t="shared" si="81"/>
        <v>#N/A</v>
      </c>
    </row>
    <row r="5253" spans="9:11" hidden="1" x14ac:dyDescent="0.25">
      <c r="I5253" s="34" t="s">
        <v>4078</v>
      </c>
      <c r="J5253" s="53"/>
      <c r="K5253" t="e">
        <f t="shared" si="81"/>
        <v>#N/A</v>
      </c>
    </row>
    <row r="5254" spans="9:11" hidden="1" x14ac:dyDescent="0.25">
      <c r="I5254" s="34" t="s">
        <v>4078</v>
      </c>
      <c r="J5254" s="53"/>
      <c r="K5254" t="e">
        <f t="shared" ref="K5254:K5317" si="82">VLOOKUP(I5254,$E$4:$F$3113,1,FALSE)</f>
        <v>#N/A</v>
      </c>
    </row>
    <row r="5255" spans="9:11" hidden="1" x14ac:dyDescent="0.25">
      <c r="I5255" s="34" t="s">
        <v>4078</v>
      </c>
      <c r="J5255" s="53"/>
      <c r="K5255" t="e">
        <f t="shared" si="82"/>
        <v>#N/A</v>
      </c>
    </row>
    <row r="5256" spans="9:11" hidden="1" x14ac:dyDescent="0.25">
      <c r="I5256" s="34" t="s">
        <v>4080</v>
      </c>
      <c r="J5256" s="53"/>
      <c r="K5256" t="e">
        <f t="shared" si="82"/>
        <v>#N/A</v>
      </c>
    </row>
    <row r="5257" spans="9:11" hidden="1" x14ac:dyDescent="0.25">
      <c r="I5257" s="34" t="s">
        <v>4080</v>
      </c>
      <c r="J5257" s="53"/>
      <c r="K5257" t="e">
        <f t="shared" si="82"/>
        <v>#N/A</v>
      </c>
    </row>
    <row r="5258" spans="9:11" hidden="1" x14ac:dyDescent="0.25">
      <c r="I5258" s="34" t="s">
        <v>4080</v>
      </c>
      <c r="J5258" s="53"/>
      <c r="K5258" t="e">
        <f t="shared" si="82"/>
        <v>#N/A</v>
      </c>
    </row>
    <row r="5259" spans="9:11" hidden="1" x14ac:dyDescent="0.25">
      <c r="I5259" s="34" t="s">
        <v>4082</v>
      </c>
      <c r="J5259" s="53"/>
      <c r="K5259" t="e">
        <f t="shared" si="82"/>
        <v>#N/A</v>
      </c>
    </row>
    <row r="5260" spans="9:11" hidden="1" x14ac:dyDescent="0.25">
      <c r="I5260" s="34" t="s">
        <v>4082</v>
      </c>
      <c r="J5260" s="53"/>
      <c r="K5260" t="e">
        <f t="shared" si="82"/>
        <v>#N/A</v>
      </c>
    </row>
    <row r="5261" spans="9:11" hidden="1" x14ac:dyDescent="0.25">
      <c r="I5261" s="34" t="s">
        <v>4082</v>
      </c>
      <c r="J5261" s="53"/>
      <c r="K5261" t="e">
        <f t="shared" si="82"/>
        <v>#N/A</v>
      </c>
    </row>
    <row r="5262" spans="9:11" hidden="1" x14ac:dyDescent="0.25">
      <c r="I5262" s="34" t="s">
        <v>4084</v>
      </c>
      <c r="J5262" s="53"/>
      <c r="K5262" t="e">
        <f t="shared" si="82"/>
        <v>#N/A</v>
      </c>
    </row>
    <row r="5263" spans="9:11" hidden="1" x14ac:dyDescent="0.25">
      <c r="I5263" s="34" t="s">
        <v>4084</v>
      </c>
      <c r="J5263" s="53"/>
      <c r="K5263" t="e">
        <f t="shared" si="82"/>
        <v>#N/A</v>
      </c>
    </row>
    <row r="5264" spans="9:11" hidden="1" x14ac:dyDescent="0.25">
      <c r="I5264" s="34" t="s">
        <v>4084</v>
      </c>
      <c r="J5264" s="53"/>
      <c r="K5264" t="e">
        <f t="shared" si="82"/>
        <v>#N/A</v>
      </c>
    </row>
    <row r="5265" spans="9:11" hidden="1" x14ac:dyDescent="0.25">
      <c r="I5265" s="34" t="s">
        <v>4086</v>
      </c>
      <c r="J5265" s="53"/>
      <c r="K5265" t="e">
        <f t="shared" si="82"/>
        <v>#N/A</v>
      </c>
    </row>
    <row r="5266" spans="9:11" hidden="1" x14ac:dyDescent="0.25">
      <c r="I5266" s="34" t="s">
        <v>4086</v>
      </c>
      <c r="J5266" s="53"/>
      <c r="K5266" t="e">
        <f t="shared" si="82"/>
        <v>#N/A</v>
      </c>
    </row>
    <row r="5267" spans="9:11" hidden="1" x14ac:dyDescent="0.25">
      <c r="I5267" s="34" t="s">
        <v>4086</v>
      </c>
      <c r="J5267" s="53"/>
      <c r="K5267" t="e">
        <f t="shared" si="82"/>
        <v>#N/A</v>
      </c>
    </row>
    <row r="5268" spans="9:11" hidden="1" x14ac:dyDescent="0.25">
      <c r="I5268" s="34" t="s">
        <v>4088</v>
      </c>
      <c r="J5268" s="53"/>
      <c r="K5268" t="e">
        <f t="shared" si="82"/>
        <v>#N/A</v>
      </c>
    </row>
    <row r="5269" spans="9:11" hidden="1" x14ac:dyDescent="0.25">
      <c r="I5269" s="34" t="s">
        <v>4090</v>
      </c>
      <c r="J5269" s="53"/>
      <c r="K5269" t="e">
        <f t="shared" si="82"/>
        <v>#N/A</v>
      </c>
    </row>
    <row r="5270" spans="9:11" hidden="1" x14ac:dyDescent="0.25">
      <c r="I5270" s="34" t="s">
        <v>4090</v>
      </c>
      <c r="J5270" s="53"/>
      <c r="K5270" t="e">
        <f t="shared" si="82"/>
        <v>#N/A</v>
      </c>
    </row>
    <row r="5271" spans="9:11" hidden="1" x14ac:dyDescent="0.25">
      <c r="I5271" s="34" t="s">
        <v>4090</v>
      </c>
      <c r="J5271" s="53"/>
      <c r="K5271" t="e">
        <f t="shared" si="82"/>
        <v>#N/A</v>
      </c>
    </row>
    <row r="5272" spans="9:11" hidden="1" x14ac:dyDescent="0.25">
      <c r="I5272" s="34" t="s">
        <v>4092</v>
      </c>
      <c r="J5272" s="53"/>
      <c r="K5272" t="e">
        <f t="shared" si="82"/>
        <v>#N/A</v>
      </c>
    </row>
    <row r="5273" spans="9:11" hidden="1" x14ac:dyDescent="0.25">
      <c r="I5273" s="34" t="s">
        <v>4092</v>
      </c>
      <c r="J5273" s="53"/>
      <c r="K5273" t="e">
        <f t="shared" si="82"/>
        <v>#N/A</v>
      </c>
    </row>
    <row r="5274" spans="9:11" hidden="1" x14ac:dyDescent="0.25">
      <c r="I5274" s="34" t="s">
        <v>4092</v>
      </c>
      <c r="J5274" s="53"/>
      <c r="K5274" t="e">
        <f t="shared" si="82"/>
        <v>#N/A</v>
      </c>
    </row>
    <row r="5275" spans="9:11" hidden="1" x14ac:dyDescent="0.25">
      <c r="I5275" s="34" t="s">
        <v>4094</v>
      </c>
      <c r="J5275" s="53"/>
      <c r="K5275" t="e">
        <f t="shared" si="82"/>
        <v>#N/A</v>
      </c>
    </row>
    <row r="5276" spans="9:11" hidden="1" x14ac:dyDescent="0.25">
      <c r="I5276" s="34" t="s">
        <v>4094</v>
      </c>
      <c r="J5276" s="53"/>
      <c r="K5276" t="e">
        <f t="shared" si="82"/>
        <v>#N/A</v>
      </c>
    </row>
    <row r="5277" spans="9:11" hidden="1" x14ac:dyDescent="0.25">
      <c r="I5277" s="34" t="s">
        <v>4094</v>
      </c>
      <c r="J5277" s="53"/>
      <c r="K5277" t="e">
        <f t="shared" si="82"/>
        <v>#N/A</v>
      </c>
    </row>
    <row r="5278" spans="9:11" hidden="1" x14ac:dyDescent="0.25">
      <c r="I5278" s="34" t="s">
        <v>4096</v>
      </c>
      <c r="J5278" s="53"/>
      <c r="K5278" t="e">
        <f t="shared" si="82"/>
        <v>#N/A</v>
      </c>
    </row>
    <row r="5279" spans="9:11" hidden="1" x14ac:dyDescent="0.25">
      <c r="I5279" s="34" t="s">
        <v>4096</v>
      </c>
      <c r="J5279" s="53"/>
      <c r="K5279" t="e">
        <f t="shared" si="82"/>
        <v>#N/A</v>
      </c>
    </row>
    <row r="5280" spans="9:11" hidden="1" x14ac:dyDescent="0.25">
      <c r="I5280" s="34" t="s">
        <v>4096</v>
      </c>
      <c r="J5280" s="53"/>
      <c r="K5280" t="e">
        <f t="shared" si="82"/>
        <v>#N/A</v>
      </c>
    </row>
    <row r="5281" spans="9:11" hidden="1" x14ac:dyDescent="0.25">
      <c r="I5281" s="34" t="s">
        <v>4098</v>
      </c>
      <c r="J5281" s="53"/>
      <c r="K5281" t="e">
        <f t="shared" si="82"/>
        <v>#N/A</v>
      </c>
    </row>
    <row r="5282" spans="9:11" hidden="1" x14ac:dyDescent="0.25">
      <c r="I5282" s="34" t="s">
        <v>4098</v>
      </c>
      <c r="J5282" s="53"/>
      <c r="K5282" t="e">
        <f t="shared" si="82"/>
        <v>#N/A</v>
      </c>
    </row>
    <row r="5283" spans="9:11" hidden="1" x14ac:dyDescent="0.25">
      <c r="I5283" s="34" t="s">
        <v>4098</v>
      </c>
      <c r="J5283" s="53"/>
      <c r="K5283" t="e">
        <f t="shared" si="82"/>
        <v>#N/A</v>
      </c>
    </row>
    <row r="5284" spans="9:11" hidden="1" x14ac:dyDescent="0.25">
      <c r="I5284" s="34" t="s">
        <v>4100</v>
      </c>
      <c r="J5284" s="53"/>
      <c r="K5284" t="e">
        <f t="shared" si="82"/>
        <v>#N/A</v>
      </c>
    </row>
    <row r="5285" spans="9:11" hidden="1" x14ac:dyDescent="0.25">
      <c r="I5285" s="34" t="s">
        <v>4102</v>
      </c>
      <c r="J5285" s="53"/>
      <c r="K5285" t="e">
        <f t="shared" si="82"/>
        <v>#N/A</v>
      </c>
    </row>
    <row r="5286" spans="9:11" hidden="1" x14ac:dyDescent="0.25">
      <c r="I5286" s="34" t="s">
        <v>4104</v>
      </c>
      <c r="J5286" s="53"/>
      <c r="K5286" t="e">
        <f t="shared" si="82"/>
        <v>#N/A</v>
      </c>
    </row>
    <row r="5287" spans="9:11" hidden="1" x14ac:dyDescent="0.25">
      <c r="I5287" s="34" t="s">
        <v>4106</v>
      </c>
      <c r="J5287" s="53"/>
      <c r="K5287" t="e">
        <f t="shared" si="82"/>
        <v>#N/A</v>
      </c>
    </row>
    <row r="5288" spans="9:11" hidden="1" x14ac:dyDescent="0.25">
      <c r="I5288" s="34" t="s">
        <v>4108</v>
      </c>
      <c r="J5288" s="53"/>
      <c r="K5288" t="e">
        <f t="shared" si="82"/>
        <v>#N/A</v>
      </c>
    </row>
    <row r="5289" spans="9:11" hidden="1" x14ac:dyDescent="0.25">
      <c r="I5289" s="34" t="s">
        <v>4110</v>
      </c>
      <c r="J5289" s="53"/>
      <c r="K5289" t="e">
        <f t="shared" si="82"/>
        <v>#N/A</v>
      </c>
    </row>
    <row r="5290" spans="9:11" hidden="1" x14ac:dyDescent="0.25">
      <c r="I5290" s="34" t="s">
        <v>4112</v>
      </c>
      <c r="J5290" s="53"/>
      <c r="K5290" t="e">
        <f t="shared" si="82"/>
        <v>#N/A</v>
      </c>
    </row>
    <row r="5291" spans="9:11" hidden="1" x14ac:dyDescent="0.25">
      <c r="I5291" s="34" t="s">
        <v>4112</v>
      </c>
      <c r="J5291" s="53"/>
      <c r="K5291" t="e">
        <f t="shared" si="82"/>
        <v>#N/A</v>
      </c>
    </row>
    <row r="5292" spans="9:11" hidden="1" x14ac:dyDescent="0.25">
      <c r="I5292" s="34" t="s">
        <v>4112</v>
      </c>
      <c r="J5292" s="53"/>
      <c r="K5292" t="e">
        <f t="shared" si="82"/>
        <v>#N/A</v>
      </c>
    </row>
    <row r="5293" spans="9:11" hidden="1" x14ac:dyDescent="0.25">
      <c r="I5293" s="34" t="s">
        <v>4114</v>
      </c>
      <c r="J5293" s="53"/>
      <c r="K5293" t="e">
        <f t="shared" si="82"/>
        <v>#N/A</v>
      </c>
    </row>
    <row r="5294" spans="9:11" hidden="1" x14ac:dyDescent="0.25">
      <c r="I5294" s="34" t="s">
        <v>4114</v>
      </c>
      <c r="J5294" s="53"/>
      <c r="K5294" t="e">
        <f t="shared" si="82"/>
        <v>#N/A</v>
      </c>
    </row>
    <row r="5295" spans="9:11" hidden="1" x14ac:dyDescent="0.25">
      <c r="I5295" s="34" t="s">
        <v>4114</v>
      </c>
      <c r="J5295" s="53"/>
      <c r="K5295" t="e">
        <f t="shared" si="82"/>
        <v>#N/A</v>
      </c>
    </row>
    <row r="5296" spans="9:11" hidden="1" x14ac:dyDescent="0.25">
      <c r="I5296" s="34" t="s">
        <v>4116</v>
      </c>
      <c r="J5296" s="53"/>
      <c r="K5296" t="e">
        <f t="shared" si="82"/>
        <v>#N/A</v>
      </c>
    </row>
    <row r="5297" spans="9:11" hidden="1" x14ac:dyDescent="0.25">
      <c r="I5297" s="34" t="s">
        <v>4118</v>
      </c>
      <c r="J5297" s="53"/>
      <c r="K5297" t="e">
        <f t="shared" si="82"/>
        <v>#N/A</v>
      </c>
    </row>
    <row r="5298" spans="9:11" hidden="1" x14ac:dyDescent="0.25">
      <c r="I5298" s="34" t="s">
        <v>4118</v>
      </c>
      <c r="J5298" s="53"/>
      <c r="K5298" t="e">
        <f t="shared" si="82"/>
        <v>#N/A</v>
      </c>
    </row>
    <row r="5299" spans="9:11" hidden="1" x14ac:dyDescent="0.25">
      <c r="I5299" s="34" t="s">
        <v>4118</v>
      </c>
      <c r="J5299" s="53"/>
      <c r="K5299" t="e">
        <f t="shared" si="82"/>
        <v>#N/A</v>
      </c>
    </row>
    <row r="5300" spans="9:11" hidden="1" x14ac:dyDescent="0.25">
      <c r="I5300" s="34" t="s">
        <v>4120</v>
      </c>
      <c r="J5300" s="53"/>
      <c r="K5300" t="e">
        <f t="shared" si="82"/>
        <v>#N/A</v>
      </c>
    </row>
    <row r="5301" spans="9:11" hidden="1" x14ac:dyDescent="0.25">
      <c r="I5301" s="34" t="s">
        <v>4122</v>
      </c>
      <c r="J5301" s="53"/>
      <c r="K5301" t="e">
        <f t="shared" si="82"/>
        <v>#N/A</v>
      </c>
    </row>
    <row r="5302" spans="9:11" hidden="1" x14ac:dyDescent="0.25">
      <c r="I5302" s="34" t="s">
        <v>4124</v>
      </c>
      <c r="J5302" s="53"/>
      <c r="K5302" t="e">
        <f t="shared" si="82"/>
        <v>#N/A</v>
      </c>
    </row>
    <row r="5303" spans="9:11" hidden="1" x14ac:dyDescent="0.25">
      <c r="I5303" s="34" t="s">
        <v>4124</v>
      </c>
      <c r="J5303" s="53"/>
      <c r="K5303" t="e">
        <f t="shared" si="82"/>
        <v>#N/A</v>
      </c>
    </row>
    <row r="5304" spans="9:11" hidden="1" x14ac:dyDescent="0.25">
      <c r="I5304" s="34" t="s">
        <v>4124</v>
      </c>
      <c r="J5304" s="53"/>
      <c r="K5304" t="e">
        <f t="shared" si="82"/>
        <v>#N/A</v>
      </c>
    </row>
    <row r="5305" spans="9:11" hidden="1" x14ac:dyDescent="0.25">
      <c r="I5305" s="34" t="s">
        <v>4126</v>
      </c>
      <c r="J5305" s="53"/>
      <c r="K5305" t="e">
        <f t="shared" si="82"/>
        <v>#N/A</v>
      </c>
    </row>
    <row r="5306" spans="9:11" hidden="1" x14ac:dyDescent="0.25">
      <c r="I5306" s="34" t="s">
        <v>4126</v>
      </c>
      <c r="J5306" s="53"/>
      <c r="K5306" t="e">
        <f t="shared" si="82"/>
        <v>#N/A</v>
      </c>
    </row>
    <row r="5307" spans="9:11" hidden="1" x14ac:dyDescent="0.25">
      <c r="I5307" s="34" t="s">
        <v>4126</v>
      </c>
      <c r="J5307" s="53"/>
      <c r="K5307" t="e">
        <f t="shared" si="82"/>
        <v>#N/A</v>
      </c>
    </row>
    <row r="5308" spans="9:11" hidden="1" x14ac:dyDescent="0.25">
      <c r="I5308" s="34" t="s">
        <v>4128</v>
      </c>
      <c r="J5308" s="53"/>
      <c r="K5308" t="e">
        <f t="shared" si="82"/>
        <v>#N/A</v>
      </c>
    </row>
    <row r="5309" spans="9:11" hidden="1" x14ac:dyDescent="0.25">
      <c r="I5309" s="34" t="s">
        <v>4130</v>
      </c>
      <c r="J5309" s="53"/>
      <c r="K5309" t="e">
        <f t="shared" si="82"/>
        <v>#N/A</v>
      </c>
    </row>
    <row r="5310" spans="9:11" hidden="1" x14ac:dyDescent="0.25">
      <c r="I5310" s="34" t="s">
        <v>4132</v>
      </c>
      <c r="J5310" s="53"/>
      <c r="K5310" t="e">
        <f t="shared" si="82"/>
        <v>#N/A</v>
      </c>
    </row>
    <row r="5311" spans="9:11" hidden="1" x14ac:dyDescent="0.25">
      <c r="I5311" s="34" t="s">
        <v>4134</v>
      </c>
      <c r="J5311" s="53"/>
      <c r="K5311" t="e">
        <f t="shared" si="82"/>
        <v>#N/A</v>
      </c>
    </row>
    <row r="5312" spans="9:11" hidden="1" x14ac:dyDescent="0.25">
      <c r="I5312" s="34" t="s">
        <v>4134</v>
      </c>
      <c r="J5312" s="53"/>
      <c r="K5312" t="e">
        <f t="shared" si="82"/>
        <v>#N/A</v>
      </c>
    </row>
    <row r="5313" spans="9:11" hidden="1" x14ac:dyDescent="0.25">
      <c r="I5313" s="34" t="s">
        <v>4134</v>
      </c>
      <c r="J5313" s="53"/>
      <c r="K5313" t="e">
        <f t="shared" si="82"/>
        <v>#N/A</v>
      </c>
    </row>
    <row r="5314" spans="9:11" hidden="1" x14ac:dyDescent="0.25">
      <c r="I5314" s="34" t="s">
        <v>4136</v>
      </c>
      <c r="J5314" s="53"/>
      <c r="K5314" t="e">
        <f t="shared" si="82"/>
        <v>#N/A</v>
      </c>
    </row>
    <row r="5315" spans="9:11" hidden="1" x14ac:dyDescent="0.25">
      <c r="I5315" s="34" t="s">
        <v>4136</v>
      </c>
      <c r="J5315" s="53"/>
      <c r="K5315" t="e">
        <f t="shared" si="82"/>
        <v>#N/A</v>
      </c>
    </row>
    <row r="5316" spans="9:11" hidden="1" x14ac:dyDescent="0.25">
      <c r="I5316" s="34" t="s">
        <v>4136</v>
      </c>
      <c r="J5316" s="53"/>
      <c r="K5316" t="e">
        <f t="shared" si="82"/>
        <v>#N/A</v>
      </c>
    </row>
    <row r="5317" spans="9:11" hidden="1" x14ac:dyDescent="0.25">
      <c r="I5317" s="34" t="s">
        <v>4138</v>
      </c>
      <c r="J5317" s="53"/>
      <c r="K5317" t="e">
        <f t="shared" si="82"/>
        <v>#N/A</v>
      </c>
    </row>
    <row r="5318" spans="9:11" hidden="1" x14ac:dyDescent="0.25">
      <c r="I5318" s="34" t="s">
        <v>4140</v>
      </c>
      <c r="J5318" s="53"/>
      <c r="K5318" t="e">
        <f t="shared" ref="K5318:K5381" si="83">VLOOKUP(I5318,$E$4:$F$3113,1,FALSE)</f>
        <v>#N/A</v>
      </c>
    </row>
    <row r="5319" spans="9:11" hidden="1" x14ac:dyDescent="0.25">
      <c r="I5319" s="34" t="s">
        <v>4142</v>
      </c>
      <c r="J5319" s="53"/>
      <c r="K5319" t="e">
        <f t="shared" si="83"/>
        <v>#N/A</v>
      </c>
    </row>
    <row r="5320" spans="9:11" hidden="1" x14ac:dyDescent="0.25">
      <c r="I5320" s="34" t="s">
        <v>4142</v>
      </c>
      <c r="J5320" s="53"/>
      <c r="K5320" t="e">
        <f t="shared" si="83"/>
        <v>#N/A</v>
      </c>
    </row>
    <row r="5321" spans="9:11" hidden="1" x14ac:dyDescent="0.25">
      <c r="I5321" s="34" t="s">
        <v>4142</v>
      </c>
      <c r="J5321" s="53"/>
      <c r="K5321" t="e">
        <f t="shared" si="83"/>
        <v>#N/A</v>
      </c>
    </row>
    <row r="5322" spans="9:11" hidden="1" x14ac:dyDescent="0.25">
      <c r="I5322" s="34" t="s">
        <v>4144</v>
      </c>
      <c r="J5322" s="53"/>
      <c r="K5322" t="e">
        <f t="shared" si="83"/>
        <v>#N/A</v>
      </c>
    </row>
    <row r="5323" spans="9:11" hidden="1" x14ac:dyDescent="0.25">
      <c r="I5323" s="34" t="s">
        <v>4146</v>
      </c>
      <c r="J5323" s="53"/>
      <c r="K5323" t="e">
        <f t="shared" si="83"/>
        <v>#N/A</v>
      </c>
    </row>
    <row r="5324" spans="9:11" hidden="1" x14ac:dyDescent="0.25">
      <c r="I5324" s="34" t="s">
        <v>4146</v>
      </c>
      <c r="J5324" s="53"/>
      <c r="K5324" t="e">
        <f t="shared" si="83"/>
        <v>#N/A</v>
      </c>
    </row>
    <row r="5325" spans="9:11" hidden="1" x14ac:dyDescent="0.25">
      <c r="I5325" s="34" t="s">
        <v>4146</v>
      </c>
      <c r="J5325" s="53"/>
      <c r="K5325" t="e">
        <f t="shared" si="83"/>
        <v>#N/A</v>
      </c>
    </row>
    <row r="5326" spans="9:11" hidden="1" x14ac:dyDescent="0.25">
      <c r="I5326" s="34" t="s">
        <v>4148</v>
      </c>
      <c r="J5326" s="53"/>
      <c r="K5326" t="e">
        <f t="shared" si="83"/>
        <v>#N/A</v>
      </c>
    </row>
    <row r="5327" spans="9:11" hidden="1" x14ac:dyDescent="0.25">
      <c r="I5327" s="34" t="s">
        <v>4150</v>
      </c>
      <c r="J5327" s="53"/>
      <c r="K5327" t="e">
        <f t="shared" si="83"/>
        <v>#N/A</v>
      </c>
    </row>
    <row r="5328" spans="9:11" hidden="1" x14ac:dyDescent="0.25">
      <c r="I5328" s="34" t="s">
        <v>4150</v>
      </c>
      <c r="J5328" s="53"/>
      <c r="K5328" t="e">
        <f t="shared" si="83"/>
        <v>#N/A</v>
      </c>
    </row>
    <row r="5329" spans="9:11" hidden="1" x14ac:dyDescent="0.25">
      <c r="I5329" s="34" t="s">
        <v>4150</v>
      </c>
      <c r="J5329" s="53"/>
      <c r="K5329" t="e">
        <f t="shared" si="83"/>
        <v>#N/A</v>
      </c>
    </row>
    <row r="5330" spans="9:11" hidden="1" x14ac:dyDescent="0.25">
      <c r="I5330" s="34" t="s">
        <v>4152</v>
      </c>
      <c r="J5330" s="53"/>
      <c r="K5330" t="e">
        <f t="shared" si="83"/>
        <v>#N/A</v>
      </c>
    </row>
    <row r="5331" spans="9:11" hidden="1" x14ac:dyDescent="0.25">
      <c r="I5331" s="34" t="s">
        <v>4154</v>
      </c>
      <c r="J5331" s="53"/>
      <c r="K5331" t="e">
        <f t="shared" si="83"/>
        <v>#N/A</v>
      </c>
    </row>
    <row r="5332" spans="9:11" hidden="1" x14ac:dyDescent="0.25">
      <c r="I5332" s="34" t="s">
        <v>4156</v>
      </c>
      <c r="J5332" s="53"/>
      <c r="K5332" t="e">
        <f t="shared" si="83"/>
        <v>#N/A</v>
      </c>
    </row>
    <row r="5333" spans="9:11" hidden="1" x14ac:dyDescent="0.25">
      <c r="I5333" s="34" t="s">
        <v>4156</v>
      </c>
      <c r="J5333" s="53"/>
      <c r="K5333" t="e">
        <f t="shared" si="83"/>
        <v>#N/A</v>
      </c>
    </row>
    <row r="5334" spans="9:11" hidden="1" x14ac:dyDescent="0.25">
      <c r="I5334" s="34" t="s">
        <v>4156</v>
      </c>
      <c r="J5334" s="53"/>
      <c r="K5334" t="e">
        <f t="shared" si="83"/>
        <v>#N/A</v>
      </c>
    </row>
    <row r="5335" spans="9:11" hidden="1" x14ac:dyDescent="0.25">
      <c r="I5335" s="34" t="s">
        <v>4158</v>
      </c>
      <c r="J5335" s="53"/>
      <c r="K5335" t="e">
        <f t="shared" si="83"/>
        <v>#N/A</v>
      </c>
    </row>
    <row r="5336" spans="9:11" hidden="1" x14ac:dyDescent="0.25">
      <c r="I5336" s="34" t="s">
        <v>4158</v>
      </c>
      <c r="J5336" s="53"/>
      <c r="K5336" t="e">
        <f t="shared" si="83"/>
        <v>#N/A</v>
      </c>
    </row>
    <row r="5337" spans="9:11" hidden="1" x14ac:dyDescent="0.25">
      <c r="I5337" s="34" t="s">
        <v>4158</v>
      </c>
      <c r="J5337" s="53"/>
      <c r="K5337" t="e">
        <f t="shared" si="83"/>
        <v>#N/A</v>
      </c>
    </row>
    <row r="5338" spans="9:11" hidden="1" x14ac:dyDescent="0.25">
      <c r="I5338" s="34" t="s">
        <v>4160</v>
      </c>
      <c r="J5338" s="53"/>
      <c r="K5338" t="e">
        <f t="shared" si="83"/>
        <v>#N/A</v>
      </c>
    </row>
    <row r="5339" spans="9:11" hidden="1" x14ac:dyDescent="0.25">
      <c r="I5339" s="34" t="s">
        <v>4160</v>
      </c>
      <c r="J5339" s="53"/>
      <c r="K5339" t="e">
        <f t="shared" si="83"/>
        <v>#N/A</v>
      </c>
    </row>
    <row r="5340" spans="9:11" hidden="1" x14ac:dyDescent="0.25">
      <c r="I5340" s="34" t="s">
        <v>4160</v>
      </c>
      <c r="J5340" s="53"/>
      <c r="K5340" t="e">
        <f t="shared" si="83"/>
        <v>#N/A</v>
      </c>
    </row>
    <row r="5341" spans="9:11" hidden="1" x14ac:dyDescent="0.25">
      <c r="I5341" s="34" t="s">
        <v>4162</v>
      </c>
      <c r="J5341" s="53"/>
      <c r="K5341" t="e">
        <f t="shared" si="83"/>
        <v>#N/A</v>
      </c>
    </row>
    <row r="5342" spans="9:11" hidden="1" x14ac:dyDescent="0.25">
      <c r="I5342" s="34" t="s">
        <v>4162</v>
      </c>
      <c r="J5342" s="53"/>
      <c r="K5342" t="e">
        <f t="shared" si="83"/>
        <v>#N/A</v>
      </c>
    </row>
    <row r="5343" spans="9:11" hidden="1" x14ac:dyDescent="0.25">
      <c r="I5343" s="34" t="s">
        <v>4162</v>
      </c>
      <c r="J5343" s="53"/>
      <c r="K5343" t="e">
        <f t="shared" si="83"/>
        <v>#N/A</v>
      </c>
    </row>
    <row r="5344" spans="9:11" hidden="1" x14ac:dyDescent="0.25">
      <c r="I5344" s="34" t="s">
        <v>4164</v>
      </c>
      <c r="J5344" s="53"/>
      <c r="K5344" t="e">
        <f t="shared" si="83"/>
        <v>#N/A</v>
      </c>
    </row>
    <row r="5345" spans="9:11" hidden="1" x14ac:dyDescent="0.25">
      <c r="I5345" s="34" t="s">
        <v>4164</v>
      </c>
      <c r="J5345" s="53"/>
      <c r="K5345" t="e">
        <f t="shared" si="83"/>
        <v>#N/A</v>
      </c>
    </row>
    <row r="5346" spans="9:11" hidden="1" x14ac:dyDescent="0.25">
      <c r="I5346" s="34" t="s">
        <v>4164</v>
      </c>
      <c r="J5346" s="53"/>
      <c r="K5346" t="e">
        <f t="shared" si="83"/>
        <v>#N/A</v>
      </c>
    </row>
    <row r="5347" spans="9:11" hidden="1" x14ac:dyDescent="0.25">
      <c r="I5347" s="34" t="s">
        <v>4166</v>
      </c>
      <c r="J5347" s="53"/>
      <c r="K5347" t="e">
        <f t="shared" si="83"/>
        <v>#N/A</v>
      </c>
    </row>
    <row r="5348" spans="9:11" hidden="1" x14ac:dyDescent="0.25">
      <c r="I5348" s="34" t="s">
        <v>4168</v>
      </c>
      <c r="J5348" s="53"/>
      <c r="K5348" t="e">
        <f t="shared" si="83"/>
        <v>#N/A</v>
      </c>
    </row>
    <row r="5349" spans="9:11" hidden="1" x14ac:dyDescent="0.25">
      <c r="I5349" s="34" t="s">
        <v>4170</v>
      </c>
      <c r="J5349" s="53"/>
      <c r="K5349" t="e">
        <f t="shared" si="83"/>
        <v>#N/A</v>
      </c>
    </row>
    <row r="5350" spans="9:11" hidden="1" x14ac:dyDescent="0.25">
      <c r="I5350" s="34" t="s">
        <v>4172</v>
      </c>
      <c r="J5350" s="53"/>
      <c r="K5350" t="e">
        <f t="shared" si="83"/>
        <v>#N/A</v>
      </c>
    </row>
    <row r="5351" spans="9:11" hidden="1" x14ac:dyDescent="0.25">
      <c r="I5351" s="34" t="s">
        <v>4174</v>
      </c>
      <c r="J5351" s="53"/>
      <c r="K5351" t="e">
        <f t="shared" si="83"/>
        <v>#N/A</v>
      </c>
    </row>
    <row r="5352" spans="9:11" hidden="1" x14ac:dyDescent="0.25">
      <c r="I5352" s="34" t="s">
        <v>4176</v>
      </c>
      <c r="J5352" s="53"/>
      <c r="K5352" t="e">
        <f t="shared" si="83"/>
        <v>#N/A</v>
      </c>
    </row>
    <row r="5353" spans="9:11" hidden="1" x14ac:dyDescent="0.25">
      <c r="I5353" s="34" t="s">
        <v>4178</v>
      </c>
      <c r="J5353" s="53"/>
      <c r="K5353" t="e">
        <f t="shared" si="83"/>
        <v>#N/A</v>
      </c>
    </row>
    <row r="5354" spans="9:11" hidden="1" x14ac:dyDescent="0.25">
      <c r="I5354" s="34" t="s">
        <v>4180</v>
      </c>
      <c r="J5354" s="53"/>
      <c r="K5354" t="e">
        <f t="shared" si="83"/>
        <v>#N/A</v>
      </c>
    </row>
    <row r="5355" spans="9:11" hidden="1" x14ac:dyDescent="0.25">
      <c r="I5355" s="34" t="s">
        <v>4182</v>
      </c>
      <c r="J5355" s="53"/>
      <c r="K5355" t="e">
        <f t="shared" si="83"/>
        <v>#N/A</v>
      </c>
    </row>
    <row r="5356" spans="9:11" hidden="1" x14ac:dyDescent="0.25">
      <c r="I5356" s="34" t="s">
        <v>4182</v>
      </c>
      <c r="J5356" s="53"/>
      <c r="K5356" t="e">
        <f t="shared" si="83"/>
        <v>#N/A</v>
      </c>
    </row>
    <row r="5357" spans="9:11" hidden="1" x14ac:dyDescent="0.25">
      <c r="I5357" s="34" t="s">
        <v>4182</v>
      </c>
      <c r="J5357" s="53"/>
      <c r="K5357" t="e">
        <f t="shared" si="83"/>
        <v>#N/A</v>
      </c>
    </row>
    <row r="5358" spans="9:11" hidden="1" x14ac:dyDescent="0.25">
      <c r="I5358" s="34" t="s">
        <v>4184</v>
      </c>
      <c r="J5358" s="53"/>
      <c r="K5358" t="e">
        <f t="shared" si="83"/>
        <v>#N/A</v>
      </c>
    </row>
    <row r="5359" spans="9:11" hidden="1" x14ac:dyDescent="0.25">
      <c r="I5359" s="34" t="s">
        <v>4184</v>
      </c>
      <c r="J5359" s="53"/>
      <c r="K5359" t="e">
        <f t="shared" si="83"/>
        <v>#N/A</v>
      </c>
    </row>
    <row r="5360" spans="9:11" hidden="1" x14ac:dyDescent="0.25">
      <c r="I5360" s="34" t="s">
        <v>4184</v>
      </c>
      <c r="J5360" s="53"/>
      <c r="K5360" t="e">
        <f t="shared" si="83"/>
        <v>#N/A</v>
      </c>
    </row>
    <row r="5361" spans="9:11" hidden="1" x14ac:dyDescent="0.25">
      <c r="I5361" s="34" t="s">
        <v>4186</v>
      </c>
      <c r="J5361" s="53"/>
      <c r="K5361" t="e">
        <f t="shared" si="83"/>
        <v>#N/A</v>
      </c>
    </row>
    <row r="5362" spans="9:11" hidden="1" x14ac:dyDescent="0.25">
      <c r="I5362" s="34" t="s">
        <v>4186</v>
      </c>
      <c r="J5362" s="53"/>
      <c r="K5362" t="e">
        <f t="shared" si="83"/>
        <v>#N/A</v>
      </c>
    </row>
    <row r="5363" spans="9:11" hidden="1" x14ac:dyDescent="0.25">
      <c r="I5363" s="34" t="s">
        <v>4186</v>
      </c>
      <c r="J5363" s="53"/>
      <c r="K5363" t="e">
        <f t="shared" si="83"/>
        <v>#N/A</v>
      </c>
    </row>
    <row r="5364" spans="9:11" hidden="1" x14ac:dyDescent="0.25">
      <c r="I5364" s="34" t="s">
        <v>4188</v>
      </c>
      <c r="J5364" s="53"/>
      <c r="K5364" t="e">
        <f t="shared" si="83"/>
        <v>#N/A</v>
      </c>
    </row>
    <row r="5365" spans="9:11" hidden="1" x14ac:dyDescent="0.25">
      <c r="I5365" s="34" t="s">
        <v>4190</v>
      </c>
      <c r="J5365" s="53"/>
      <c r="K5365" t="e">
        <f t="shared" si="83"/>
        <v>#N/A</v>
      </c>
    </row>
    <row r="5366" spans="9:11" hidden="1" x14ac:dyDescent="0.25">
      <c r="I5366" s="34" t="s">
        <v>4190</v>
      </c>
      <c r="J5366" s="53"/>
      <c r="K5366" t="e">
        <f t="shared" si="83"/>
        <v>#N/A</v>
      </c>
    </row>
    <row r="5367" spans="9:11" hidden="1" x14ac:dyDescent="0.25">
      <c r="I5367" s="34" t="s">
        <v>4190</v>
      </c>
      <c r="J5367" s="53"/>
      <c r="K5367" t="e">
        <f t="shared" si="83"/>
        <v>#N/A</v>
      </c>
    </row>
    <row r="5368" spans="9:11" hidden="1" x14ac:dyDescent="0.25">
      <c r="I5368" s="34" t="s">
        <v>4192</v>
      </c>
      <c r="J5368" s="53"/>
      <c r="K5368" t="e">
        <f t="shared" si="83"/>
        <v>#N/A</v>
      </c>
    </row>
    <row r="5369" spans="9:11" hidden="1" x14ac:dyDescent="0.25">
      <c r="I5369" s="34" t="s">
        <v>4192</v>
      </c>
      <c r="J5369" s="53"/>
      <c r="K5369" t="e">
        <f t="shared" si="83"/>
        <v>#N/A</v>
      </c>
    </row>
    <row r="5370" spans="9:11" hidden="1" x14ac:dyDescent="0.25">
      <c r="I5370" s="34" t="s">
        <v>4192</v>
      </c>
      <c r="J5370" s="53"/>
      <c r="K5370" t="e">
        <f t="shared" si="83"/>
        <v>#N/A</v>
      </c>
    </row>
    <row r="5371" spans="9:11" hidden="1" x14ac:dyDescent="0.25">
      <c r="I5371" s="34" t="s">
        <v>4194</v>
      </c>
      <c r="J5371" s="53"/>
      <c r="K5371" t="e">
        <f t="shared" si="83"/>
        <v>#N/A</v>
      </c>
    </row>
    <row r="5372" spans="9:11" hidden="1" x14ac:dyDescent="0.25">
      <c r="I5372" s="34" t="s">
        <v>4194</v>
      </c>
      <c r="J5372" s="53"/>
      <c r="K5372" t="e">
        <f t="shared" si="83"/>
        <v>#N/A</v>
      </c>
    </row>
    <row r="5373" spans="9:11" hidden="1" x14ac:dyDescent="0.25">
      <c r="I5373" s="34" t="s">
        <v>4194</v>
      </c>
      <c r="J5373" s="53"/>
      <c r="K5373" t="e">
        <f t="shared" si="83"/>
        <v>#N/A</v>
      </c>
    </row>
    <row r="5374" spans="9:11" hidden="1" x14ac:dyDescent="0.25">
      <c r="I5374" s="34" t="s">
        <v>4194</v>
      </c>
      <c r="J5374" s="53"/>
      <c r="K5374" t="e">
        <f t="shared" si="83"/>
        <v>#N/A</v>
      </c>
    </row>
    <row r="5375" spans="9:11" hidden="1" x14ac:dyDescent="0.25">
      <c r="I5375" s="34" t="s">
        <v>4194</v>
      </c>
      <c r="J5375" s="53"/>
      <c r="K5375" t="e">
        <f t="shared" si="83"/>
        <v>#N/A</v>
      </c>
    </row>
    <row r="5376" spans="9:11" hidden="1" x14ac:dyDescent="0.25">
      <c r="I5376" s="34" t="s">
        <v>4194</v>
      </c>
      <c r="J5376" s="53"/>
      <c r="K5376" t="e">
        <f t="shared" si="83"/>
        <v>#N/A</v>
      </c>
    </row>
    <row r="5377" spans="9:11" hidden="1" x14ac:dyDescent="0.25">
      <c r="I5377" s="34" t="s">
        <v>4196</v>
      </c>
      <c r="J5377" s="53"/>
      <c r="K5377" t="e">
        <f t="shared" si="83"/>
        <v>#N/A</v>
      </c>
    </row>
    <row r="5378" spans="9:11" hidden="1" x14ac:dyDescent="0.25">
      <c r="I5378" s="34" t="s">
        <v>4196</v>
      </c>
      <c r="J5378" s="53"/>
      <c r="K5378" t="e">
        <f t="shared" si="83"/>
        <v>#N/A</v>
      </c>
    </row>
    <row r="5379" spans="9:11" hidden="1" x14ac:dyDescent="0.25">
      <c r="I5379" s="34" t="s">
        <v>4196</v>
      </c>
      <c r="J5379" s="53"/>
      <c r="K5379" t="e">
        <f t="shared" si="83"/>
        <v>#N/A</v>
      </c>
    </row>
    <row r="5380" spans="9:11" hidden="1" x14ac:dyDescent="0.25">
      <c r="I5380" s="34" t="s">
        <v>4196</v>
      </c>
      <c r="J5380" s="53"/>
      <c r="K5380" t="e">
        <f t="shared" si="83"/>
        <v>#N/A</v>
      </c>
    </row>
    <row r="5381" spans="9:11" hidden="1" x14ac:dyDescent="0.25">
      <c r="I5381" s="34" t="s">
        <v>4196</v>
      </c>
      <c r="J5381" s="53"/>
      <c r="K5381" t="e">
        <f t="shared" si="83"/>
        <v>#N/A</v>
      </c>
    </row>
    <row r="5382" spans="9:11" hidden="1" x14ac:dyDescent="0.25">
      <c r="I5382" s="34" t="s">
        <v>4196</v>
      </c>
      <c r="J5382" s="53"/>
      <c r="K5382" t="e">
        <f t="shared" ref="K5382:K5445" si="84">VLOOKUP(I5382,$E$4:$F$3113,1,FALSE)</f>
        <v>#N/A</v>
      </c>
    </row>
    <row r="5383" spans="9:11" hidden="1" x14ac:dyDescent="0.25">
      <c r="I5383" s="34" t="s">
        <v>4198</v>
      </c>
      <c r="J5383" s="53"/>
      <c r="K5383" t="e">
        <f t="shared" si="84"/>
        <v>#N/A</v>
      </c>
    </row>
    <row r="5384" spans="9:11" hidden="1" x14ac:dyDescent="0.25">
      <c r="I5384" s="34" t="s">
        <v>4198</v>
      </c>
      <c r="J5384" s="53"/>
      <c r="K5384" t="e">
        <f t="shared" si="84"/>
        <v>#N/A</v>
      </c>
    </row>
    <row r="5385" spans="9:11" hidden="1" x14ac:dyDescent="0.25">
      <c r="I5385" s="34" t="s">
        <v>4198</v>
      </c>
      <c r="J5385" s="53"/>
      <c r="K5385" t="e">
        <f t="shared" si="84"/>
        <v>#N/A</v>
      </c>
    </row>
    <row r="5386" spans="9:11" hidden="1" x14ac:dyDescent="0.25">
      <c r="I5386" s="34" t="s">
        <v>4198</v>
      </c>
      <c r="J5386" s="53"/>
      <c r="K5386" t="e">
        <f t="shared" si="84"/>
        <v>#N/A</v>
      </c>
    </row>
    <row r="5387" spans="9:11" hidden="1" x14ac:dyDescent="0.25">
      <c r="I5387" s="34" t="s">
        <v>4198</v>
      </c>
      <c r="J5387" s="53"/>
      <c r="K5387" t="e">
        <f t="shared" si="84"/>
        <v>#N/A</v>
      </c>
    </row>
    <row r="5388" spans="9:11" hidden="1" x14ac:dyDescent="0.25">
      <c r="I5388" s="34" t="s">
        <v>4198</v>
      </c>
      <c r="J5388" s="53"/>
      <c r="K5388" t="e">
        <f t="shared" si="84"/>
        <v>#N/A</v>
      </c>
    </row>
    <row r="5389" spans="9:11" hidden="1" x14ac:dyDescent="0.25">
      <c r="I5389" s="34" t="s">
        <v>4200</v>
      </c>
      <c r="J5389" s="53"/>
      <c r="K5389" t="e">
        <f t="shared" si="84"/>
        <v>#N/A</v>
      </c>
    </row>
    <row r="5390" spans="9:11" hidden="1" x14ac:dyDescent="0.25">
      <c r="I5390" s="34" t="s">
        <v>4200</v>
      </c>
      <c r="J5390" s="53"/>
      <c r="K5390" t="e">
        <f t="shared" si="84"/>
        <v>#N/A</v>
      </c>
    </row>
    <row r="5391" spans="9:11" hidden="1" x14ac:dyDescent="0.25">
      <c r="I5391" s="34" t="s">
        <v>4200</v>
      </c>
      <c r="J5391" s="53"/>
      <c r="K5391" t="e">
        <f t="shared" si="84"/>
        <v>#N/A</v>
      </c>
    </row>
    <row r="5392" spans="9:11" hidden="1" x14ac:dyDescent="0.25">
      <c r="I5392" s="34" t="s">
        <v>4200</v>
      </c>
      <c r="J5392" s="53"/>
      <c r="K5392" t="e">
        <f t="shared" si="84"/>
        <v>#N/A</v>
      </c>
    </row>
    <row r="5393" spans="9:11" hidden="1" x14ac:dyDescent="0.25">
      <c r="I5393" s="34" t="s">
        <v>4200</v>
      </c>
      <c r="J5393" s="53"/>
      <c r="K5393" t="e">
        <f t="shared" si="84"/>
        <v>#N/A</v>
      </c>
    </row>
    <row r="5394" spans="9:11" hidden="1" x14ac:dyDescent="0.25">
      <c r="I5394" s="34" t="s">
        <v>4200</v>
      </c>
      <c r="J5394" s="53"/>
      <c r="K5394" t="e">
        <f t="shared" si="84"/>
        <v>#N/A</v>
      </c>
    </row>
    <row r="5395" spans="9:11" hidden="1" x14ac:dyDescent="0.25">
      <c r="I5395" s="34" t="s">
        <v>4202</v>
      </c>
      <c r="J5395" s="53"/>
      <c r="K5395" t="e">
        <f t="shared" si="84"/>
        <v>#N/A</v>
      </c>
    </row>
    <row r="5396" spans="9:11" hidden="1" x14ac:dyDescent="0.25">
      <c r="I5396" s="34" t="s">
        <v>4202</v>
      </c>
      <c r="J5396" s="53"/>
      <c r="K5396" t="e">
        <f t="shared" si="84"/>
        <v>#N/A</v>
      </c>
    </row>
    <row r="5397" spans="9:11" hidden="1" x14ac:dyDescent="0.25">
      <c r="I5397" s="34" t="s">
        <v>4202</v>
      </c>
      <c r="J5397" s="53"/>
      <c r="K5397" t="e">
        <f t="shared" si="84"/>
        <v>#N/A</v>
      </c>
    </row>
    <row r="5398" spans="9:11" hidden="1" x14ac:dyDescent="0.25">
      <c r="I5398" s="34" t="s">
        <v>4202</v>
      </c>
      <c r="J5398" s="53"/>
      <c r="K5398" t="e">
        <f t="shared" si="84"/>
        <v>#N/A</v>
      </c>
    </row>
    <row r="5399" spans="9:11" hidden="1" x14ac:dyDescent="0.25">
      <c r="I5399" s="34" t="s">
        <v>4202</v>
      </c>
      <c r="J5399" s="53"/>
      <c r="K5399" t="e">
        <f t="shared" si="84"/>
        <v>#N/A</v>
      </c>
    </row>
    <row r="5400" spans="9:11" hidden="1" x14ac:dyDescent="0.25">
      <c r="I5400" s="34" t="s">
        <v>4202</v>
      </c>
      <c r="J5400" s="53"/>
      <c r="K5400" t="e">
        <f t="shared" si="84"/>
        <v>#N/A</v>
      </c>
    </row>
    <row r="5401" spans="9:11" hidden="1" x14ac:dyDescent="0.25">
      <c r="I5401" s="34" t="s">
        <v>4204</v>
      </c>
      <c r="J5401" s="53"/>
      <c r="K5401" t="e">
        <f t="shared" si="84"/>
        <v>#N/A</v>
      </c>
    </row>
    <row r="5402" spans="9:11" hidden="1" x14ac:dyDescent="0.25">
      <c r="I5402" s="34" t="s">
        <v>4204</v>
      </c>
      <c r="J5402" s="53"/>
      <c r="K5402" t="e">
        <f t="shared" si="84"/>
        <v>#N/A</v>
      </c>
    </row>
    <row r="5403" spans="9:11" hidden="1" x14ac:dyDescent="0.25">
      <c r="I5403" s="34" t="s">
        <v>4204</v>
      </c>
      <c r="J5403" s="53"/>
      <c r="K5403" t="e">
        <f t="shared" si="84"/>
        <v>#N/A</v>
      </c>
    </row>
    <row r="5404" spans="9:11" hidden="1" x14ac:dyDescent="0.25">
      <c r="I5404" s="34" t="s">
        <v>4204</v>
      </c>
      <c r="J5404" s="53"/>
      <c r="K5404" t="e">
        <f t="shared" si="84"/>
        <v>#N/A</v>
      </c>
    </row>
    <row r="5405" spans="9:11" hidden="1" x14ac:dyDescent="0.25">
      <c r="I5405" s="34" t="s">
        <v>4204</v>
      </c>
      <c r="J5405" s="53"/>
      <c r="K5405" t="e">
        <f t="shared" si="84"/>
        <v>#N/A</v>
      </c>
    </row>
    <row r="5406" spans="9:11" hidden="1" x14ac:dyDescent="0.25">
      <c r="I5406" s="34" t="s">
        <v>4204</v>
      </c>
      <c r="J5406" s="53"/>
      <c r="K5406" t="e">
        <f t="shared" si="84"/>
        <v>#N/A</v>
      </c>
    </row>
    <row r="5407" spans="9:11" hidden="1" x14ac:dyDescent="0.25">
      <c r="I5407" s="34" t="s">
        <v>4206</v>
      </c>
      <c r="J5407" s="53"/>
      <c r="K5407" t="e">
        <f t="shared" si="84"/>
        <v>#N/A</v>
      </c>
    </row>
    <row r="5408" spans="9:11" hidden="1" x14ac:dyDescent="0.25">
      <c r="I5408" s="34" t="s">
        <v>4208</v>
      </c>
      <c r="J5408" s="53"/>
      <c r="K5408" t="e">
        <f t="shared" si="84"/>
        <v>#N/A</v>
      </c>
    </row>
    <row r="5409" spans="9:11" hidden="1" x14ac:dyDescent="0.25">
      <c r="I5409" s="34" t="s">
        <v>4208</v>
      </c>
      <c r="J5409" s="53"/>
      <c r="K5409" t="e">
        <f t="shared" si="84"/>
        <v>#N/A</v>
      </c>
    </row>
    <row r="5410" spans="9:11" hidden="1" x14ac:dyDescent="0.25">
      <c r="I5410" s="34" t="s">
        <v>4208</v>
      </c>
      <c r="J5410" s="53"/>
      <c r="K5410" t="e">
        <f t="shared" si="84"/>
        <v>#N/A</v>
      </c>
    </row>
    <row r="5411" spans="9:11" hidden="1" x14ac:dyDescent="0.25">
      <c r="I5411" s="34" t="s">
        <v>4210</v>
      </c>
      <c r="J5411" s="53"/>
      <c r="K5411" t="e">
        <f t="shared" si="84"/>
        <v>#N/A</v>
      </c>
    </row>
    <row r="5412" spans="9:11" hidden="1" x14ac:dyDescent="0.25">
      <c r="I5412" s="34" t="s">
        <v>4210</v>
      </c>
      <c r="J5412" s="53"/>
      <c r="K5412" t="e">
        <f t="shared" si="84"/>
        <v>#N/A</v>
      </c>
    </row>
    <row r="5413" spans="9:11" hidden="1" x14ac:dyDescent="0.25">
      <c r="I5413" s="34" t="s">
        <v>4210</v>
      </c>
      <c r="J5413" s="53"/>
      <c r="K5413" t="e">
        <f t="shared" si="84"/>
        <v>#N/A</v>
      </c>
    </row>
    <row r="5414" spans="9:11" hidden="1" x14ac:dyDescent="0.25">
      <c r="I5414" s="34" t="s">
        <v>4210</v>
      </c>
      <c r="J5414" s="53"/>
      <c r="K5414" t="e">
        <f t="shared" si="84"/>
        <v>#N/A</v>
      </c>
    </row>
    <row r="5415" spans="9:11" hidden="1" x14ac:dyDescent="0.25">
      <c r="I5415" s="34" t="s">
        <v>4210</v>
      </c>
      <c r="J5415" s="53"/>
      <c r="K5415" t="e">
        <f t="shared" si="84"/>
        <v>#N/A</v>
      </c>
    </row>
    <row r="5416" spans="9:11" hidden="1" x14ac:dyDescent="0.25">
      <c r="I5416" s="34" t="s">
        <v>4210</v>
      </c>
      <c r="J5416" s="53"/>
      <c r="K5416" t="e">
        <f t="shared" si="84"/>
        <v>#N/A</v>
      </c>
    </row>
    <row r="5417" spans="9:11" hidden="1" x14ac:dyDescent="0.25">
      <c r="I5417" s="34" t="s">
        <v>4212</v>
      </c>
      <c r="J5417" s="53"/>
      <c r="K5417" t="e">
        <f t="shared" si="84"/>
        <v>#N/A</v>
      </c>
    </row>
    <row r="5418" spans="9:11" hidden="1" x14ac:dyDescent="0.25">
      <c r="I5418" s="34" t="s">
        <v>4212</v>
      </c>
      <c r="J5418" s="53"/>
      <c r="K5418" t="e">
        <f t="shared" si="84"/>
        <v>#N/A</v>
      </c>
    </row>
    <row r="5419" spans="9:11" hidden="1" x14ac:dyDescent="0.25">
      <c r="I5419" s="34" t="s">
        <v>4212</v>
      </c>
      <c r="J5419" s="53"/>
      <c r="K5419" t="e">
        <f t="shared" si="84"/>
        <v>#N/A</v>
      </c>
    </row>
    <row r="5420" spans="9:11" hidden="1" x14ac:dyDescent="0.25">
      <c r="I5420" s="34" t="s">
        <v>4214</v>
      </c>
      <c r="J5420" s="53"/>
      <c r="K5420" t="e">
        <f t="shared" si="84"/>
        <v>#N/A</v>
      </c>
    </row>
    <row r="5421" spans="9:11" hidden="1" x14ac:dyDescent="0.25">
      <c r="I5421" s="34" t="s">
        <v>4214</v>
      </c>
      <c r="J5421" s="53"/>
      <c r="K5421" t="e">
        <f t="shared" si="84"/>
        <v>#N/A</v>
      </c>
    </row>
    <row r="5422" spans="9:11" hidden="1" x14ac:dyDescent="0.25">
      <c r="I5422" s="34" t="s">
        <v>4214</v>
      </c>
      <c r="J5422" s="53"/>
      <c r="K5422" t="e">
        <f t="shared" si="84"/>
        <v>#N/A</v>
      </c>
    </row>
    <row r="5423" spans="9:11" hidden="1" x14ac:dyDescent="0.25">
      <c r="I5423" s="34" t="s">
        <v>4216</v>
      </c>
      <c r="J5423" s="53"/>
      <c r="K5423" t="e">
        <f t="shared" si="84"/>
        <v>#N/A</v>
      </c>
    </row>
    <row r="5424" spans="9:11" hidden="1" x14ac:dyDescent="0.25">
      <c r="I5424" s="34" t="s">
        <v>4216</v>
      </c>
      <c r="J5424" s="53"/>
      <c r="K5424" t="e">
        <f t="shared" si="84"/>
        <v>#N/A</v>
      </c>
    </row>
    <row r="5425" spans="9:11" hidden="1" x14ac:dyDescent="0.25">
      <c r="I5425" s="34" t="s">
        <v>4216</v>
      </c>
      <c r="J5425" s="53"/>
      <c r="K5425" t="e">
        <f t="shared" si="84"/>
        <v>#N/A</v>
      </c>
    </row>
    <row r="5426" spans="9:11" hidden="1" x14ac:dyDescent="0.25">
      <c r="I5426" s="34" t="s">
        <v>4218</v>
      </c>
      <c r="J5426" s="53"/>
      <c r="K5426" t="e">
        <f t="shared" si="84"/>
        <v>#N/A</v>
      </c>
    </row>
    <row r="5427" spans="9:11" hidden="1" x14ac:dyDescent="0.25">
      <c r="I5427" s="34" t="s">
        <v>4220</v>
      </c>
      <c r="J5427" s="53"/>
      <c r="K5427" t="e">
        <f t="shared" si="84"/>
        <v>#N/A</v>
      </c>
    </row>
    <row r="5428" spans="9:11" hidden="1" x14ac:dyDescent="0.25">
      <c r="I5428" s="34" t="s">
        <v>4220</v>
      </c>
      <c r="J5428" s="53"/>
      <c r="K5428" t="e">
        <f t="shared" si="84"/>
        <v>#N/A</v>
      </c>
    </row>
    <row r="5429" spans="9:11" hidden="1" x14ac:dyDescent="0.25">
      <c r="I5429" s="34" t="s">
        <v>4220</v>
      </c>
      <c r="J5429" s="53"/>
      <c r="K5429" t="e">
        <f t="shared" si="84"/>
        <v>#N/A</v>
      </c>
    </row>
    <row r="5430" spans="9:11" hidden="1" x14ac:dyDescent="0.25">
      <c r="I5430" s="34" t="s">
        <v>4222</v>
      </c>
      <c r="J5430" s="53"/>
      <c r="K5430" t="e">
        <f t="shared" si="84"/>
        <v>#N/A</v>
      </c>
    </row>
    <row r="5431" spans="9:11" hidden="1" x14ac:dyDescent="0.25">
      <c r="I5431" s="34" t="s">
        <v>4222</v>
      </c>
      <c r="J5431" s="53"/>
      <c r="K5431" t="e">
        <f t="shared" si="84"/>
        <v>#N/A</v>
      </c>
    </row>
    <row r="5432" spans="9:11" hidden="1" x14ac:dyDescent="0.25">
      <c r="I5432" s="34" t="s">
        <v>4222</v>
      </c>
      <c r="J5432" s="53"/>
      <c r="K5432" t="e">
        <f t="shared" si="84"/>
        <v>#N/A</v>
      </c>
    </row>
    <row r="5433" spans="9:11" hidden="1" x14ac:dyDescent="0.25">
      <c r="I5433" s="34" t="s">
        <v>4224</v>
      </c>
      <c r="J5433" s="53"/>
      <c r="K5433" t="e">
        <f t="shared" si="84"/>
        <v>#N/A</v>
      </c>
    </row>
    <row r="5434" spans="9:11" hidden="1" x14ac:dyDescent="0.25">
      <c r="I5434" s="34" t="s">
        <v>4224</v>
      </c>
      <c r="J5434" s="53"/>
      <c r="K5434" t="e">
        <f t="shared" si="84"/>
        <v>#N/A</v>
      </c>
    </row>
    <row r="5435" spans="9:11" hidden="1" x14ac:dyDescent="0.25">
      <c r="I5435" s="34" t="s">
        <v>4224</v>
      </c>
      <c r="J5435" s="53"/>
      <c r="K5435" t="e">
        <f t="shared" si="84"/>
        <v>#N/A</v>
      </c>
    </row>
    <row r="5436" spans="9:11" hidden="1" x14ac:dyDescent="0.25">
      <c r="I5436" s="34" t="s">
        <v>4224</v>
      </c>
      <c r="J5436" s="53"/>
      <c r="K5436" t="e">
        <f t="shared" si="84"/>
        <v>#N/A</v>
      </c>
    </row>
    <row r="5437" spans="9:11" hidden="1" x14ac:dyDescent="0.25">
      <c r="I5437" s="34" t="s">
        <v>4224</v>
      </c>
      <c r="J5437" s="53"/>
      <c r="K5437" t="e">
        <f t="shared" si="84"/>
        <v>#N/A</v>
      </c>
    </row>
    <row r="5438" spans="9:11" hidden="1" x14ac:dyDescent="0.25">
      <c r="I5438" s="34" t="s">
        <v>4224</v>
      </c>
      <c r="J5438" s="53"/>
      <c r="K5438" t="e">
        <f t="shared" si="84"/>
        <v>#N/A</v>
      </c>
    </row>
    <row r="5439" spans="9:11" hidden="1" x14ac:dyDescent="0.25">
      <c r="I5439" s="34" t="s">
        <v>4226</v>
      </c>
      <c r="J5439" s="53"/>
      <c r="K5439" t="e">
        <f t="shared" si="84"/>
        <v>#N/A</v>
      </c>
    </row>
    <row r="5440" spans="9:11" hidden="1" x14ac:dyDescent="0.25">
      <c r="I5440" s="34" t="s">
        <v>4226</v>
      </c>
      <c r="J5440" s="53"/>
      <c r="K5440" t="e">
        <f t="shared" si="84"/>
        <v>#N/A</v>
      </c>
    </row>
    <row r="5441" spans="9:11" hidden="1" x14ac:dyDescent="0.25">
      <c r="I5441" s="34" t="s">
        <v>4226</v>
      </c>
      <c r="J5441" s="53"/>
      <c r="K5441" t="e">
        <f t="shared" si="84"/>
        <v>#N/A</v>
      </c>
    </row>
    <row r="5442" spans="9:11" hidden="1" x14ac:dyDescent="0.25">
      <c r="I5442" s="34" t="s">
        <v>4228</v>
      </c>
      <c r="J5442" s="53"/>
      <c r="K5442" t="e">
        <f t="shared" si="84"/>
        <v>#N/A</v>
      </c>
    </row>
    <row r="5443" spans="9:11" hidden="1" x14ac:dyDescent="0.25">
      <c r="I5443" s="34" t="s">
        <v>4228</v>
      </c>
      <c r="J5443" s="53"/>
      <c r="K5443" t="e">
        <f t="shared" si="84"/>
        <v>#N/A</v>
      </c>
    </row>
    <row r="5444" spans="9:11" hidden="1" x14ac:dyDescent="0.25">
      <c r="I5444" s="34" t="s">
        <v>4228</v>
      </c>
      <c r="J5444" s="53"/>
      <c r="K5444" t="e">
        <f t="shared" si="84"/>
        <v>#N/A</v>
      </c>
    </row>
    <row r="5445" spans="9:11" hidden="1" x14ac:dyDescent="0.25">
      <c r="I5445" s="34" t="s">
        <v>4228</v>
      </c>
      <c r="J5445" s="53"/>
      <c r="K5445" t="e">
        <f t="shared" si="84"/>
        <v>#N/A</v>
      </c>
    </row>
    <row r="5446" spans="9:11" hidden="1" x14ac:dyDescent="0.25">
      <c r="I5446" s="34" t="s">
        <v>4228</v>
      </c>
      <c r="J5446" s="53"/>
      <c r="K5446" t="e">
        <f t="shared" ref="K5446:K5509" si="85">VLOOKUP(I5446,$E$4:$F$3113,1,FALSE)</f>
        <v>#N/A</v>
      </c>
    </row>
    <row r="5447" spans="9:11" hidden="1" x14ac:dyDescent="0.25">
      <c r="I5447" s="34" t="s">
        <v>4228</v>
      </c>
      <c r="J5447" s="53"/>
      <c r="K5447" t="e">
        <f t="shared" si="85"/>
        <v>#N/A</v>
      </c>
    </row>
    <row r="5448" spans="9:11" hidden="1" x14ac:dyDescent="0.25">
      <c r="I5448" s="34" t="s">
        <v>4230</v>
      </c>
      <c r="J5448" s="53"/>
      <c r="K5448" t="e">
        <f t="shared" si="85"/>
        <v>#N/A</v>
      </c>
    </row>
    <row r="5449" spans="9:11" hidden="1" x14ac:dyDescent="0.25">
      <c r="I5449" s="34" t="s">
        <v>4230</v>
      </c>
      <c r="J5449" s="53"/>
      <c r="K5449" t="e">
        <f t="shared" si="85"/>
        <v>#N/A</v>
      </c>
    </row>
    <row r="5450" spans="9:11" hidden="1" x14ac:dyDescent="0.25">
      <c r="I5450" s="34" t="s">
        <v>4230</v>
      </c>
      <c r="J5450" s="53"/>
      <c r="K5450" t="e">
        <f t="shared" si="85"/>
        <v>#N/A</v>
      </c>
    </row>
    <row r="5451" spans="9:11" hidden="1" x14ac:dyDescent="0.25">
      <c r="I5451" s="34" t="s">
        <v>4232</v>
      </c>
      <c r="J5451" s="53"/>
      <c r="K5451" t="e">
        <f t="shared" si="85"/>
        <v>#N/A</v>
      </c>
    </row>
    <row r="5452" spans="9:11" hidden="1" x14ac:dyDescent="0.25">
      <c r="I5452" s="34" t="s">
        <v>4232</v>
      </c>
      <c r="J5452" s="53"/>
      <c r="K5452" t="e">
        <f t="shared" si="85"/>
        <v>#N/A</v>
      </c>
    </row>
    <row r="5453" spans="9:11" hidden="1" x14ac:dyDescent="0.25">
      <c r="I5453" s="34" t="s">
        <v>4232</v>
      </c>
      <c r="J5453" s="53"/>
      <c r="K5453" t="e">
        <f t="shared" si="85"/>
        <v>#N/A</v>
      </c>
    </row>
    <row r="5454" spans="9:11" hidden="1" x14ac:dyDescent="0.25">
      <c r="I5454" s="34" t="s">
        <v>4232</v>
      </c>
      <c r="J5454" s="53"/>
      <c r="K5454" t="e">
        <f t="shared" si="85"/>
        <v>#N/A</v>
      </c>
    </row>
    <row r="5455" spans="9:11" hidden="1" x14ac:dyDescent="0.25">
      <c r="I5455" s="34" t="s">
        <v>4232</v>
      </c>
      <c r="J5455" s="53"/>
      <c r="K5455" t="e">
        <f t="shared" si="85"/>
        <v>#N/A</v>
      </c>
    </row>
    <row r="5456" spans="9:11" hidden="1" x14ac:dyDescent="0.25">
      <c r="I5456" s="34" t="s">
        <v>4232</v>
      </c>
      <c r="J5456" s="53"/>
      <c r="K5456" t="e">
        <f t="shared" si="85"/>
        <v>#N/A</v>
      </c>
    </row>
    <row r="5457" spans="9:11" hidden="1" x14ac:dyDescent="0.25">
      <c r="I5457" s="34" t="s">
        <v>4234</v>
      </c>
      <c r="J5457" s="53"/>
      <c r="K5457" t="e">
        <f t="shared" si="85"/>
        <v>#N/A</v>
      </c>
    </row>
    <row r="5458" spans="9:11" hidden="1" x14ac:dyDescent="0.25">
      <c r="I5458" s="34" t="s">
        <v>4234</v>
      </c>
      <c r="J5458" s="53"/>
      <c r="K5458" t="e">
        <f t="shared" si="85"/>
        <v>#N/A</v>
      </c>
    </row>
    <row r="5459" spans="9:11" hidden="1" x14ac:dyDescent="0.25">
      <c r="I5459" s="34" t="s">
        <v>4234</v>
      </c>
      <c r="J5459" s="53"/>
      <c r="K5459" t="e">
        <f t="shared" si="85"/>
        <v>#N/A</v>
      </c>
    </row>
    <row r="5460" spans="9:11" hidden="1" x14ac:dyDescent="0.25">
      <c r="I5460" s="34" t="s">
        <v>4234</v>
      </c>
      <c r="J5460" s="53"/>
      <c r="K5460" t="e">
        <f t="shared" si="85"/>
        <v>#N/A</v>
      </c>
    </row>
    <row r="5461" spans="9:11" hidden="1" x14ac:dyDescent="0.25">
      <c r="I5461" s="34" t="s">
        <v>4234</v>
      </c>
      <c r="J5461" s="53"/>
      <c r="K5461" t="e">
        <f t="shared" si="85"/>
        <v>#N/A</v>
      </c>
    </row>
    <row r="5462" spans="9:11" hidden="1" x14ac:dyDescent="0.25">
      <c r="I5462" s="34" t="s">
        <v>4234</v>
      </c>
      <c r="J5462" s="53"/>
      <c r="K5462" t="e">
        <f t="shared" si="85"/>
        <v>#N/A</v>
      </c>
    </row>
    <row r="5463" spans="9:11" hidden="1" x14ac:dyDescent="0.25">
      <c r="I5463" s="34" t="s">
        <v>4236</v>
      </c>
      <c r="J5463" s="53"/>
      <c r="K5463" t="e">
        <f t="shared" si="85"/>
        <v>#N/A</v>
      </c>
    </row>
    <row r="5464" spans="9:11" hidden="1" x14ac:dyDescent="0.25">
      <c r="I5464" s="34" t="s">
        <v>4238</v>
      </c>
      <c r="J5464" s="53"/>
      <c r="K5464" t="e">
        <f t="shared" si="85"/>
        <v>#N/A</v>
      </c>
    </row>
    <row r="5465" spans="9:11" hidden="1" x14ac:dyDescent="0.25">
      <c r="I5465" s="34" t="s">
        <v>4240</v>
      </c>
      <c r="J5465" s="53"/>
      <c r="K5465" t="e">
        <f t="shared" si="85"/>
        <v>#N/A</v>
      </c>
    </row>
    <row r="5466" spans="9:11" hidden="1" x14ac:dyDescent="0.25">
      <c r="I5466" s="34" t="s">
        <v>4240</v>
      </c>
      <c r="J5466" s="53"/>
      <c r="K5466" t="e">
        <f t="shared" si="85"/>
        <v>#N/A</v>
      </c>
    </row>
    <row r="5467" spans="9:11" hidden="1" x14ac:dyDescent="0.25">
      <c r="I5467" s="34" t="s">
        <v>4240</v>
      </c>
      <c r="J5467" s="53"/>
      <c r="K5467" t="e">
        <f t="shared" si="85"/>
        <v>#N/A</v>
      </c>
    </row>
    <row r="5468" spans="9:11" hidden="1" x14ac:dyDescent="0.25">
      <c r="I5468" s="34" t="s">
        <v>4242</v>
      </c>
      <c r="J5468" s="53"/>
      <c r="K5468" t="e">
        <f t="shared" si="85"/>
        <v>#N/A</v>
      </c>
    </row>
    <row r="5469" spans="9:11" hidden="1" x14ac:dyDescent="0.25">
      <c r="I5469" s="34" t="s">
        <v>4244</v>
      </c>
      <c r="J5469" s="53"/>
      <c r="K5469" t="e">
        <f t="shared" si="85"/>
        <v>#N/A</v>
      </c>
    </row>
    <row r="5470" spans="9:11" hidden="1" x14ac:dyDescent="0.25">
      <c r="I5470" s="34" t="s">
        <v>4246</v>
      </c>
      <c r="J5470" s="53"/>
      <c r="K5470" t="e">
        <f t="shared" si="85"/>
        <v>#N/A</v>
      </c>
    </row>
    <row r="5471" spans="9:11" hidden="1" x14ac:dyDescent="0.25">
      <c r="I5471" s="34" t="s">
        <v>4246</v>
      </c>
      <c r="J5471" s="53"/>
      <c r="K5471" t="e">
        <f t="shared" si="85"/>
        <v>#N/A</v>
      </c>
    </row>
    <row r="5472" spans="9:11" hidden="1" x14ac:dyDescent="0.25">
      <c r="I5472" s="34" t="s">
        <v>4246</v>
      </c>
      <c r="J5472" s="53"/>
      <c r="K5472" t="e">
        <f t="shared" si="85"/>
        <v>#N/A</v>
      </c>
    </row>
    <row r="5473" spans="9:11" hidden="1" x14ac:dyDescent="0.25">
      <c r="I5473" s="34" t="s">
        <v>4246</v>
      </c>
      <c r="J5473" s="53"/>
      <c r="K5473" t="e">
        <f t="shared" si="85"/>
        <v>#N/A</v>
      </c>
    </row>
    <row r="5474" spans="9:11" hidden="1" x14ac:dyDescent="0.25">
      <c r="I5474" s="34" t="s">
        <v>4246</v>
      </c>
      <c r="J5474" s="53"/>
      <c r="K5474" t="e">
        <f t="shared" si="85"/>
        <v>#N/A</v>
      </c>
    </row>
    <row r="5475" spans="9:11" hidden="1" x14ac:dyDescent="0.25">
      <c r="I5475" s="34" t="s">
        <v>4246</v>
      </c>
      <c r="J5475" s="53"/>
      <c r="K5475" t="e">
        <f t="shared" si="85"/>
        <v>#N/A</v>
      </c>
    </row>
    <row r="5476" spans="9:11" hidden="1" x14ac:dyDescent="0.25">
      <c r="I5476" s="34" t="s">
        <v>4248</v>
      </c>
      <c r="J5476" s="53"/>
      <c r="K5476" t="e">
        <f t="shared" si="85"/>
        <v>#N/A</v>
      </c>
    </row>
    <row r="5477" spans="9:11" hidden="1" x14ac:dyDescent="0.25">
      <c r="I5477" s="34" t="s">
        <v>4248</v>
      </c>
      <c r="J5477" s="53"/>
      <c r="K5477" t="e">
        <f t="shared" si="85"/>
        <v>#N/A</v>
      </c>
    </row>
    <row r="5478" spans="9:11" hidden="1" x14ac:dyDescent="0.25">
      <c r="I5478" s="34" t="s">
        <v>4248</v>
      </c>
      <c r="J5478" s="53"/>
      <c r="K5478" t="e">
        <f t="shared" si="85"/>
        <v>#N/A</v>
      </c>
    </row>
    <row r="5479" spans="9:11" hidden="1" x14ac:dyDescent="0.25">
      <c r="I5479" s="34" t="s">
        <v>4250</v>
      </c>
      <c r="J5479" s="53"/>
      <c r="K5479" t="e">
        <f t="shared" si="85"/>
        <v>#N/A</v>
      </c>
    </row>
    <row r="5480" spans="9:11" hidden="1" x14ac:dyDescent="0.25">
      <c r="I5480" s="34" t="s">
        <v>4250</v>
      </c>
      <c r="J5480" s="53"/>
      <c r="K5480" t="e">
        <f t="shared" si="85"/>
        <v>#N/A</v>
      </c>
    </row>
    <row r="5481" spans="9:11" hidden="1" x14ac:dyDescent="0.25">
      <c r="I5481" s="34" t="s">
        <v>4250</v>
      </c>
      <c r="J5481" s="53"/>
      <c r="K5481" t="e">
        <f t="shared" si="85"/>
        <v>#N/A</v>
      </c>
    </row>
    <row r="5482" spans="9:11" hidden="1" x14ac:dyDescent="0.25">
      <c r="I5482" s="34" t="s">
        <v>4252</v>
      </c>
      <c r="J5482" s="53"/>
      <c r="K5482" t="e">
        <f t="shared" si="85"/>
        <v>#N/A</v>
      </c>
    </row>
    <row r="5483" spans="9:11" hidden="1" x14ac:dyDescent="0.25">
      <c r="I5483" s="34" t="s">
        <v>4252</v>
      </c>
      <c r="J5483" s="53"/>
      <c r="K5483" t="e">
        <f t="shared" si="85"/>
        <v>#N/A</v>
      </c>
    </row>
    <row r="5484" spans="9:11" hidden="1" x14ac:dyDescent="0.25">
      <c r="I5484" s="34" t="s">
        <v>4252</v>
      </c>
      <c r="J5484" s="53"/>
      <c r="K5484" t="e">
        <f t="shared" si="85"/>
        <v>#N/A</v>
      </c>
    </row>
    <row r="5485" spans="9:11" hidden="1" x14ac:dyDescent="0.25">
      <c r="I5485" s="34" t="s">
        <v>4252</v>
      </c>
      <c r="J5485" s="53"/>
      <c r="K5485" t="e">
        <f t="shared" si="85"/>
        <v>#N/A</v>
      </c>
    </row>
    <row r="5486" spans="9:11" hidden="1" x14ac:dyDescent="0.25">
      <c r="I5486" s="34" t="s">
        <v>4252</v>
      </c>
      <c r="J5486" s="53"/>
      <c r="K5486" t="e">
        <f t="shared" si="85"/>
        <v>#N/A</v>
      </c>
    </row>
    <row r="5487" spans="9:11" hidden="1" x14ac:dyDescent="0.25">
      <c r="I5487" s="34" t="s">
        <v>4252</v>
      </c>
      <c r="J5487" s="53"/>
      <c r="K5487" t="e">
        <f t="shared" si="85"/>
        <v>#N/A</v>
      </c>
    </row>
    <row r="5488" spans="9:11" hidden="1" x14ac:dyDescent="0.25">
      <c r="I5488" s="34" t="s">
        <v>4254</v>
      </c>
      <c r="J5488" s="53"/>
      <c r="K5488" t="e">
        <f t="shared" si="85"/>
        <v>#N/A</v>
      </c>
    </row>
    <row r="5489" spans="9:11" hidden="1" x14ac:dyDescent="0.25">
      <c r="I5489" s="34" t="s">
        <v>4254</v>
      </c>
      <c r="J5489" s="53"/>
      <c r="K5489" t="e">
        <f t="shared" si="85"/>
        <v>#N/A</v>
      </c>
    </row>
    <row r="5490" spans="9:11" hidden="1" x14ac:dyDescent="0.25">
      <c r="I5490" s="34" t="s">
        <v>4256</v>
      </c>
      <c r="J5490" s="53"/>
      <c r="K5490" t="e">
        <f t="shared" si="85"/>
        <v>#N/A</v>
      </c>
    </row>
    <row r="5491" spans="9:11" hidden="1" x14ac:dyDescent="0.25">
      <c r="I5491" s="34" t="s">
        <v>4256</v>
      </c>
      <c r="J5491" s="53"/>
      <c r="K5491" t="e">
        <f t="shared" si="85"/>
        <v>#N/A</v>
      </c>
    </row>
    <row r="5492" spans="9:11" hidden="1" x14ac:dyDescent="0.25">
      <c r="I5492" s="34" t="s">
        <v>4258</v>
      </c>
      <c r="J5492" s="53"/>
      <c r="K5492" t="e">
        <f t="shared" si="85"/>
        <v>#N/A</v>
      </c>
    </row>
    <row r="5493" spans="9:11" hidden="1" x14ac:dyDescent="0.25">
      <c r="I5493" s="34" t="s">
        <v>4258</v>
      </c>
      <c r="J5493" s="53"/>
      <c r="K5493" t="e">
        <f t="shared" si="85"/>
        <v>#N/A</v>
      </c>
    </row>
    <row r="5494" spans="9:11" hidden="1" x14ac:dyDescent="0.25">
      <c r="I5494" s="34" t="s">
        <v>4260</v>
      </c>
      <c r="J5494" s="53"/>
      <c r="K5494" t="e">
        <f t="shared" si="85"/>
        <v>#N/A</v>
      </c>
    </row>
    <row r="5495" spans="9:11" hidden="1" x14ac:dyDescent="0.25">
      <c r="I5495" s="34" t="s">
        <v>4260</v>
      </c>
      <c r="J5495" s="53"/>
      <c r="K5495" t="e">
        <f t="shared" si="85"/>
        <v>#N/A</v>
      </c>
    </row>
    <row r="5496" spans="9:11" hidden="1" x14ac:dyDescent="0.25">
      <c r="I5496" s="34" t="s">
        <v>4262</v>
      </c>
      <c r="J5496" s="53"/>
      <c r="K5496" t="e">
        <f t="shared" si="85"/>
        <v>#N/A</v>
      </c>
    </row>
    <row r="5497" spans="9:11" hidden="1" x14ac:dyDescent="0.25">
      <c r="I5497" s="34" t="s">
        <v>4262</v>
      </c>
      <c r="J5497" s="53"/>
      <c r="K5497" t="e">
        <f t="shared" si="85"/>
        <v>#N/A</v>
      </c>
    </row>
    <row r="5498" spans="9:11" hidden="1" x14ac:dyDescent="0.25">
      <c r="I5498" s="34" t="s">
        <v>4264</v>
      </c>
      <c r="J5498" s="53"/>
      <c r="K5498" t="e">
        <f t="shared" si="85"/>
        <v>#N/A</v>
      </c>
    </row>
    <row r="5499" spans="9:11" hidden="1" x14ac:dyDescent="0.25">
      <c r="I5499" s="34" t="s">
        <v>4264</v>
      </c>
      <c r="J5499" s="53"/>
      <c r="K5499" t="e">
        <f t="shared" si="85"/>
        <v>#N/A</v>
      </c>
    </row>
    <row r="5500" spans="9:11" hidden="1" x14ac:dyDescent="0.25">
      <c r="I5500" s="34" t="s">
        <v>4266</v>
      </c>
      <c r="J5500" s="53"/>
      <c r="K5500" t="e">
        <f t="shared" si="85"/>
        <v>#N/A</v>
      </c>
    </row>
    <row r="5501" spans="9:11" hidden="1" x14ac:dyDescent="0.25">
      <c r="I5501" s="34" t="s">
        <v>4266</v>
      </c>
      <c r="J5501" s="53"/>
      <c r="K5501" t="e">
        <f t="shared" si="85"/>
        <v>#N/A</v>
      </c>
    </row>
    <row r="5502" spans="9:11" hidden="1" x14ac:dyDescent="0.25">
      <c r="I5502" s="34" t="s">
        <v>4268</v>
      </c>
      <c r="J5502" s="53"/>
      <c r="K5502" t="e">
        <f t="shared" si="85"/>
        <v>#N/A</v>
      </c>
    </row>
    <row r="5503" spans="9:11" hidden="1" x14ac:dyDescent="0.25">
      <c r="I5503" s="34" t="s">
        <v>4268</v>
      </c>
      <c r="J5503" s="53"/>
      <c r="K5503" t="e">
        <f t="shared" si="85"/>
        <v>#N/A</v>
      </c>
    </row>
    <row r="5504" spans="9:11" hidden="1" x14ac:dyDescent="0.25">
      <c r="I5504" s="34" t="s">
        <v>4268</v>
      </c>
      <c r="J5504" s="53"/>
      <c r="K5504" t="e">
        <f t="shared" si="85"/>
        <v>#N/A</v>
      </c>
    </row>
    <row r="5505" spans="9:11" hidden="1" x14ac:dyDescent="0.25">
      <c r="I5505" s="34" t="s">
        <v>4270</v>
      </c>
      <c r="J5505" s="53"/>
      <c r="K5505" t="e">
        <f t="shared" si="85"/>
        <v>#N/A</v>
      </c>
    </row>
    <row r="5506" spans="9:11" hidden="1" x14ac:dyDescent="0.25">
      <c r="I5506" s="34" t="s">
        <v>4270</v>
      </c>
      <c r="J5506" s="53"/>
      <c r="K5506" t="e">
        <f t="shared" si="85"/>
        <v>#N/A</v>
      </c>
    </row>
    <row r="5507" spans="9:11" hidden="1" x14ac:dyDescent="0.25">
      <c r="I5507" s="34" t="s">
        <v>4272</v>
      </c>
      <c r="J5507" s="53"/>
      <c r="K5507" t="e">
        <f t="shared" si="85"/>
        <v>#N/A</v>
      </c>
    </row>
    <row r="5508" spans="9:11" hidden="1" x14ac:dyDescent="0.25">
      <c r="I5508" s="34" t="s">
        <v>4272</v>
      </c>
      <c r="J5508" s="53"/>
      <c r="K5508" t="e">
        <f t="shared" si="85"/>
        <v>#N/A</v>
      </c>
    </row>
    <row r="5509" spans="9:11" hidden="1" x14ac:dyDescent="0.25">
      <c r="I5509" s="34" t="s">
        <v>4272</v>
      </c>
      <c r="J5509" s="53"/>
      <c r="K5509" t="e">
        <f t="shared" si="85"/>
        <v>#N/A</v>
      </c>
    </row>
    <row r="5510" spans="9:11" hidden="1" x14ac:dyDescent="0.25">
      <c r="I5510" s="34" t="s">
        <v>4274</v>
      </c>
      <c r="J5510" s="53"/>
      <c r="K5510" t="e">
        <f t="shared" ref="K5510:K5573" si="86">VLOOKUP(I5510,$E$4:$F$3113,1,FALSE)</f>
        <v>#N/A</v>
      </c>
    </row>
    <row r="5511" spans="9:11" hidden="1" x14ac:dyDescent="0.25">
      <c r="I5511" s="34" t="s">
        <v>4276</v>
      </c>
      <c r="J5511" s="53"/>
      <c r="K5511" t="e">
        <f t="shared" si="86"/>
        <v>#N/A</v>
      </c>
    </row>
    <row r="5512" spans="9:11" hidden="1" x14ac:dyDescent="0.25">
      <c r="I5512" s="34" t="s">
        <v>4278</v>
      </c>
      <c r="J5512" s="53"/>
      <c r="K5512" t="e">
        <f t="shared" si="86"/>
        <v>#N/A</v>
      </c>
    </row>
    <row r="5513" spans="9:11" hidden="1" x14ac:dyDescent="0.25">
      <c r="I5513" s="34" t="s">
        <v>4278</v>
      </c>
      <c r="J5513" s="53"/>
      <c r="K5513" t="e">
        <f t="shared" si="86"/>
        <v>#N/A</v>
      </c>
    </row>
    <row r="5514" spans="9:11" hidden="1" x14ac:dyDescent="0.25">
      <c r="I5514" s="34" t="s">
        <v>4278</v>
      </c>
      <c r="J5514" s="53"/>
      <c r="K5514" t="e">
        <f t="shared" si="86"/>
        <v>#N/A</v>
      </c>
    </row>
    <row r="5515" spans="9:11" hidden="1" x14ac:dyDescent="0.25">
      <c r="I5515" s="34" t="s">
        <v>4280</v>
      </c>
      <c r="J5515" s="53"/>
      <c r="K5515" t="e">
        <f t="shared" si="86"/>
        <v>#N/A</v>
      </c>
    </row>
    <row r="5516" spans="9:11" hidden="1" x14ac:dyDescent="0.25">
      <c r="I5516" s="34" t="s">
        <v>4280</v>
      </c>
      <c r="J5516" s="53"/>
      <c r="K5516" t="e">
        <f t="shared" si="86"/>
        <v>#N/A</v>
      </c>
    </row>
    <row r="5517" spans="9:11" hidden="1" x14ac:dyDescent="0.25">
      <c r="I5517" s="34" t="s">
        <v>4280</v>
      </c>
      <c r="J5517" s="53"/>
      <c r="K5517" t="e">
        <f t="shared" si="86"/>
        <v>#N/A</v>
      </c>
    </row>
    <row r="5518" spans="9:11" hidden="1" x14ac:dyDescent="0.25">
      <c r="I5518" s="34" t="s">
        <v>4280</v>
      </c>
      <c r="J5518" s="53"/>
      <c r="K5518" t="e">
        <f t="shared" si="86"/>
        <v>#N/A</v>
      </c>
    </row>
    <row r="5519" spans="9:11" hidden="1" x14ac:dyDescent="0.25">
      <c r="I5519" s="34" t="s">
        <v>4280</v>
      </c>
      <c r="J5519" s="53"/>
      <c r="K5519" t="e">
        <f t="shared" si="86"/>
        <v>#N/A</v>
      </c>
    </row>
    <row r="5520" spans="9:11" hidden="1" x14ac:dyDescent="0.25">
      <c r="I5520" s="34" t="s">
        <v>4280</v>
      </c>
      <c r="J5520" s="53"/>
      <c r="K5520" t="e">
        <f t="shared" si="86"/>
        <v>#N/A</v>
      </c>
    </row>
    <row r="5521" spans="9:11" hidden="1" x14ac:dyDescent="0.25">
      <c r="I5521" s="34" t="s">
        <v>4282</v>
      </c>
      <c r="J5521" s="53"/>
      <c r="K5521" t="e">
        <f t="shared" si="86"/>
        <v>#N/A</v>
      </c>
    </row>
    <row r="5522" spans="9:11" hidden="1" x14ac:dyDescent="0.25">
      <c r="I5522" s="34" t="s">
        <v>4282</v>
      </c>
      <c r="J5522" s="53"/>
      <c r="K5522" t="e">
        <f t="shared" si="86"/>
        <v>#N/A</v>
      </c>
    </row>
    <row r="5523" spans="9:11" hidden="1" x14ac:dyDescent="0.25">
      <c r="I5523" s="34" t="s">
        <v>4282</v>
      </c>
      <c r="J5523" s="53"/>
      <c r="K5523" t="e">
        <f t="shared" si="86"/>
        <v>#N/A</v>
      </c>
    </row>
    <row r="5524" spans="9:11" hidden="1" x14ac:dyDescent="0.25">
      <c r="I5524" s="34" t="s">
        <v>4284</v>
      </c>
      <c r="J5524" s="53"/>
      <c r="K5524" t="e">
        <f t="shared" si="86"/>
        <v>#N/A</v>
      </c>
    </row>
    <row r="5525" spans="9:11" hidden="1" x14ac:dyDescent="0.25">
      <c r="I5525" s="34" t="s">
        <v>4284</v>
      </c>
      <c r="J5525" s="53"/>
      <c r="K5525" t="e">
        <f t="shared" si="86"/>
        <v>#N/A</v>
      </c>
    </row>
    <row r="5526" spans="9:11" hidden="1" x14ac:dyDescent="0.25">
      <c r="I5526" s="34" t="s">
        <v>4284</v>
      </c>
      <c r="J5526" s="53"/>
      <c r="K5526" t="e">
        <f t="shared" si="86"/>
        <v>#N/A</v>
      </c>
    </row>
    <row r="5527" spans="9:11" hidden="1" x14ac:dyDescent="0.25">
      <c r="I5527" s="34" t="s">
        <v>4286</v>
      </c>
      <c r="J5527" s="53"/>
      <c r="K5527" t="e">
        <f t="shared" si="86"/>
        <v>#N/A</v>
      </c>
    </row>
    <row r="5528" spans="9:11" hidden="1" x14ac:dyDescent="0.25">
      <c r="I5528" s="34" t="s">
        <v>4286</v>
      </c>
      <c r="J5528" s="53"/>
      <c r="K5528" t="e">
        <f t="shared" si="86"/>
        <v>#N/A</v>
      </c>
    </row>
    <row r="5529" spans="9:11" hidden="1" x14ac:dyDescent="0.25">
      <c r="I5529" s="34" t="s">
        <v>4286</v>
      </c>
      <c r="J5529" s="53"/>
      <c r="K5529" t="e">
        <f t="shared" si="86"/>
        <v>#N/A</v>
      </c>
    </row>
    <row r="5530" spans="9:11" hidden="1" x14ac:dyDescent="0.25">
      <c r="I5530" s="34" t="s">
        <v>4286</v>
      </c>
      <c r="J5530" s="53"/>
      <c r="K5530" t="e">
        <f t="shared" si="86"/>
        <v>#N/A</v>
      </c>
    </row>
    <row r="5531" spans="9:11" hidden="1" x14ac:dyDescent="0.25">
      <c r="I5531" s="34" t="s">
        <v>4286</v>
      </c>
      <c r="J5531" s="53"/>
      <c r="K5531" t="e">
        <f t="shared" si="86"/>
        <v>#N/A</v>
      </c>
    </row>
    <row r="5532" spans="9:11" hidden="1" x14ac:dyDescent="0.25">
      <c r="I5532" s="34" t="s">
        <v>4286</v>
      </c>
      <c r="J5532" s="53"/>
      <c r="K5532" t="e">
        <f t="shared" si="86"/>
        <v>#N/A</v>
      </c>
    </row>
    <row r="5533" spans="9:11" hidden="1" x14ac:dyDescent="0.25">
      <c r="I5533" s="34" t="s">
        <v>4288</v>
      </c>
      <c r="J5533" s="53"/>
      <c r="K5533" t="e">
        <f t="shared" si="86"/>
        <v>#N/A</v>
      </c>
    </row>
    <row r="5534" spans="9:11" hidden="1" x14ac:dyDescent="0.25">
      <c r="I5534" s="34" t="s">
        <v>4288</v>
      </c>
      <c r="J5534" s="53"/>
      <c r="K5534" t="e">
        <f t="shared" si="86"/>
        <v>#N/A</v>
      </c>
    </row>
    <row r="5535" spans="9:11" hidden="1" x14ac:dyDescent="0.25">
      <c r="I5535" s="34" t="s">
        <v>4288</v>
      </c>
      <c r="J5535" s="53"/>
      <c r="K5535" t="e">
        <f t="shared" si="86"/>
        <v>#N/A</v>
      </c>
    </row>
    <row r="5536" spans="9:11" hidden="1" x14ac:dyDescent="0.25">
      <c r="I5536" s="34" t="s">
        <v>4288</v>
      </c>
      <c r="J5536" s="53"/>
      <c r="K5536" t="e">
        <f t="shared" si="86"/>
        <v>#N/A</v>
      </c>
    </row>
    <row r="5537" spans="9:11" hidden="1" x14ac:dyDescent="0.25">
      <c r="I5537" s="34" t="s">
        <v>4288</v>
      </c>
      <c r="J5537" s="53"/>
      <c r="K5537" t="e">
        <f t="shared" si="86"/>
        <v>#N/A</v>
      </c>
    </row>
    <row r="5538" spans="9:11" hidden="1" x14ac:dyDescent="0.25">
      <c r="I5538" s="34" t="s">
        <v>4288</v>
      </c>
      <c r="J5538" s="53"/>
      <c r="K5538" t="e">
        <f t="shared" si="86"/>
        <v>#N/A</v>
      </c>
    </row>
    <row r="5539" spans="9:11" hidden="1" x14ac:dyDescent="0.25">
      <c r="I5539" s="34" t="s">
        <v>4290</v>
      </c>
      <c r="J5539" s="53"/>
      <c r="K5539" t="e">
        <f t="shared" si="86"/>
        <v>#N/A</v>
      </c>
    </row>
    <row r="5540" spans="9:11" hidden="1" x14ac:dyDescent="0.25">
      <c r="I5540" s="34" t="s">
        <v>4290</v>
      </c>
      <c r="J5540" s="53"/>
      <c r="K5540" t="e">
        <f t="shared" si="86"/>
        <v>#N/A</v>
      </c>
    </row>
    <row r="5541" spans="9:11" hidden="1" x14ac:dyDescent="0.25">
      <c r="I5541" s="34" t="s">
        <v>4292</v>
      </c>
      <c r="J5541" s="53"/>
      <c r="K5541" t="e">
        <f t="shared" si="86"/>
        <v>#N/A</v>
      </c>
    </row>
    <row r="5542" spans="9:11" hidden="1" x14ac:dyDescent="0.25">
      <c r="I5542" s="34" t="s">
        <v>4292</v>
      </c>
      <c r="J5542" s="53"/>
      <c r="K5542" t="e">
        <f t="shared" si="86"/>
        <v>#N/A</v>
      </c>
    </row>
    <row r="5543" spans="9:11" hidden="1" x14ac:dyDescent="0.25">
      <c r="I5543" s="34" t="s">
        <v>4294</v>
      </c>
      <c r="J5543" s="53"/>
      <c r="K5543" t="e">
        <f t="shared" si="86"/>
        <v>#N/A</v>
      </c>
    </row>
    <row r="5544" spans="9:11" hidden="1" x14ac:dyDescent="0.25">
      <c r="I5544" s="34" t="s">
        <v>4296</v>
      </c>
      <c r="J5544" s="53"/>
      <c r="K5544" t="e">
        <f t="shared" si="86"/>
        <v>#N/A</v>
      </c>
    </row>
    <row r="5545" spans="9:11" hidden="1" x14ac:dyDescent="0.25">
      <c r="I5545" s="34" t="s">
        <v>4298</v>
      </c>
      <c r="J5545" s="53"/>
      <c r="K5545" t="e">
        <f t="shared" si="86"/>
        <v>#N/A</v>
      </c>
    </row>
    <row r="5546" spans="9:11" hidden="1" x14ac:dyDescent="0.25">
      <c r="I5546" s="34" t="s">
        <v>4300</v>
      </c>
      <c r="J5546" s="53"/>
      <c r="K5546" t="e">
        <f t="shared" si="86"/>
        <v>#N/A</v>
      </c>
    </row>
    <row r="5547" spans="9:11" hidden="1" x14ac:dyDescent="0.25">
      <c r="I5547" s="34" t="s">
        <v>4302</v>
      </c>
      <c r="J5547" s="53"/>
      <c r="K5547" t="e">
        <f t="shared" si="86"/>
        <v>#N/A</v>
      </c>
    </row>
    <row r="5548" spans="9:11" hidden="1" x14ac:dyDescent="0.25">
      <c r="I5548" s="34" t="s">
        <v>4304</v>
      </c>
      <c r="J5548" s="53"/>
      <c r="K5548" t="e">
        <f t="shared" si="86"/>
        <v>#N/A</v>
      </c>
    </row>
    <row r="5549" spans="9:11" hidden="1" x14ac:dyDescent="0.25">
      <c r="I5549" s="34" t="s">
        <v>4306</v>
      </c>
      <c r="J5549" s="53"/>
      <c r="K5549" t="e">
        <f t="shared" si="86"/>
        <v>#N/A</v>
      </c>
    </row>
    <row r="5550" spans="9:11" hidden="1" x14ac:dyDescent="0.25">
      <c r="I5550" s="34" t="s">
        <v>4308</v>
      </c>
      <c r="J5550" s="53"/>
      <c r="K5550" t="e">
        <f t="shared" si="86"/>
        <v>#N/A</v>
      </c>
    </row>
    <row r="5551" spans="9:11" hidden="1" x14ac:dyDescent="0.25">
      <c r="I5551" s="34" t="s">
        <v>4310</v>
      </c>
      <c r="J5551" s="53"/>
      <c r="K5551" t="e">
        <f t="shared" si="86"/>
        <v>#N/A</v>
      </c>
    </row>
    <row r="5552" spans="9:11" hidden="1" x14ac:dyDescent="0.25">
      <c r="I5552" s="34" t="s">
        <v>4312</v>
      </c>
      <c r="J5552" s="53"/>
      <c r="K5552" t="e">
        <f t="shared" si="86"/>
        <v>#N/A</v>
      </c>
    </row>
    <row r="5553" spans="9:11" hidden="1" x14ac:dyDescent="0.25">
      <c r="I5553" s="34" t="s">
        <v>4314</v>
      </c>
      <c r="J5553" s="53"/>
      <c r="K5553" t="e">
        <f t="shared" si="86"/>
        <v>#N/A</v>
      </c>
    </row>
    <row r="5554" spans="9:11" hidden="1" x14ac:dyDescent="0.25">
      <c r="I5554" s="34" t="s">
        <v>4316</v>
      </c>
      <c r="J5554" s="53"/>
      <c r="K5554" t="e">
        <f t="shared" si="86"/>
        <v>#N/A</v>
      </c>
    </row>
    <row r="5555" spans="9:11" hidden="1" x14ac:dyDescent="0.25">
      <c r="I5555" s="34" t="s">
        <v>4318</v>
      </c>
      <c r="J5555" s="53"/>
      <c r="K5555" t="e">
        <f t="shared" si="86"/>
        <v>#N/A</v>
      </c>
    </row>
    <row r="5556" spans="9:11" hidden="1" x14ac:dyDescent="0.25">
      <c r="I5556" s="34" t="s">
        <v>4320</v>
      </c>
      <c r="J5556" s="53"/>
      <c r="K5556" t="e">
        <f t="shared" si="86"/>
        <v>#N/A</v>
      </c>
    </row>
    <row r="5557" spans="9:11" hidden="1" x14ac:dyDescent="0.25">
      <c r="I5557" s="34" t="s">
        <v>4322</v>
      </c>
      <c r="J5557" s="53"/>
      <c r="K5557" t="e">
        <f t="shared" si="86"/>
        <v>#N/A</v>
      </c>
    </row>
    <row r="5558" spans="9:11" hidden="1" x14ac:dyDescent="0.25">
      <c r="I5558" s="34" t="s">
        <v>4324</v>
      </c>
      <c r="J5558" s="53"/>
      <c r="K5558" t="e">
        <f t="shared" si="86"/>
        <v>#N/A</v>
      </c>
    </row>
    <row r="5559" spans="9:11" hidden="1" x14ac:dyDescent="0.25">
      <c r="I5559" s="34" t="s">
        <v>4326</v>
      </c>
      <c r="J5559" s="53"/>
      <c r="K5559" t="e">
        <f t="shared" si="86"/>
        <v>#N/A</v>
      </c>
    </row>
    <row r="5560" spans="9:11" hidden="1" x14ac:dyDescent="0.25">
      <c r="I5560" s="34" t="s">
        <v>4328</v>
      </c>
      <c r="J5560" s="53"/>
      <c r="K5560" t="e">
        <f t="shared" si="86"/>
        <v>#N/A</v>
      </c>
    </row>
    <row r="5561" spans="9:11" hidden="1" x14ac:dyDescent="0.25">
      <c r="I5561" s="34" t="s">
        <v>4330</v>
      </c>
      <c r="J5561" s="53"/>
      <c r="K5561" t="e">
        <f t="shared" si="86"/>
        <v>#N/A</v>
      </c>
    </row>
    <row r="5562" spans="9:11" hidden="1" x14ac:dyDescent="0.25">
      <c r="I5562" s="34" t="s">
        <v>4332</v>
      </c>
      <c r="J5562" s="53"/>
      <c r="K5562" t="e">
        <f t="shared" si="86"/>
        <v>#N/A</v>
      </c>
    </row>
    <row r="5563" spans="9:11" hidden="1" x14ac:dyDescent="0.25">
      <c r="I5563" s="34" t="s">
        <v>4334</v>
      </c>
      <c r="J5563" s="53"/>
      <c r="K5563" t="e">
        <f t="shared" si="86"/>
        <v>#N/A</v>
      </c>
    </row>
    <row r="5564" spans="9:11" hidden="1" x14ac:dyDescent="0.25">
      <c r="I5564" s="34" t="s">
        <v>4336</v>
      </c>
      <c r="J5564" s="53"/>
      <c r="K5564" t="e">
        <f t="shared" si="86"/>
        <v>#N/A</v>
      </c>
    </row>
    <row r="5565" spans="9:11" hidden="1" x14ac:dyDescent="0.25">
      <c r="I5565" s="34" t="s">
        <v>4338</v>
      </c>
      <c r="J5565" s="53"/>
      <c r="K5565" t="e">
        <f t="shared" si="86"/>
        <v>#N/A</v>
      </c>
    </row>
    <row r="5566" spans="9:11" hidden="1" x14ac:dyDescent="0.25">
      <c r="I5566" s="34" t="s">
        <v>4340</v>
      </c>
      <c r="J5566" s="53"/>
      <c r="K5566" t="e">
        <f t="shared" si="86"/>
        <v>#N/A</v>
      </c>
    </row>
    <row r="5567" spans="9:11" hidden="1" x14ac:dyDescent="0.25">
      <c r="I5567" s="34" t="s">
        <v>4342</v>
      </c>
      <c r="J5567" s="53"/>
      <c r="K5567" t="e">
        <f t="shared" si="86"/>
        <v>#N/A</v>
      </c>
    </row>
    <row r="5568" spans="9:11" hidden="1" x14ac:dyDescent="0.25">
      <c r="I5568" s="34" t="s">
        <v>4344</v>
      </c>
      <c r="J5568" s="53"/>
      <c r="K5568" t="e">
        <f t="shared" si="86"/>
        <v>#N/A</v>
      </c>
    </row>
    <row r="5569" spans="9:11" hidden="1" x14ac:dyDescent="0.25">
      <c r="I5569" s="34" t="s">
        <v>4346</v>
      </c>
      <c r="J5569" s="53"/>
      <c r="K5569" t="e">
        <f t="shared" si="86"/>
        <v>#N/A</v>
      </c>
    </row>
    <row r="5570" spans="9:11" hidden="1" x14ac:dyDescent="0.25">
      <c r="I5570" s="34" t="s">
        <v>4348</v>
      </c>
      <c r="J5570" s="53"/>
      <c r="K5570" t="e">
        <f t="shared" si="86"/>
        <v>#N/A</v>
      </c>
    </row>
    <row r="5571" spans="9:11" hidden="1" x14ac:dyDescent="0.25">
      <c r="I5571" s="34" t="s">
        <v>4350</v>
      </c>
      <c r="J5571" s="53"/>
      <c r="K5571" t="e">
        <f t="shared" si="86"/>
        <v>#N/A</v>
      </c>
    </row>
    <row r="5572" spans="9:11" hidden="1" x14ac:dyDescent="0.25">
      <c r="I5572" s="34" t="s">
        <v>4352</v>
      </c>
      <c r="J5572" s="53"/>
      <c r="K5572" t="e">
        <f t="shared" si="86"/>
        <v>#N/A</v>
      </c>
    </row>
    <row r="5573" spans="9:11" hidden="1" x14ac:dyDescent="0.25">
      <c r="I5573" s="34" t="s">
        <v>4353</v>
      </c>
      <c r="J5573" s="53"/>
      <c r="K5573" t="e">
        <f t="shared" si="86"/>
        <v>#N/A</v>
      </c>
    </row>
    <row r="5574" spans="9:11" hidden="1" x14ac:dyDescent="0.25">
      <c r="I5574" s="34" t="s">
        <v>4354</v>
      </c>
      <c r="J5574" s="53"/>
      <c r="K5574" t="e">
        <f t="shared" ref="K5574:K5637" si="87">VLOOKUP(I5574,$E$4:$F$3113,1,FALSE)</f>
        <v>#N/A</v>
      </c>
    </row>
    <row r="5575" spans="9:11" hidden="1" x14ac:dyDescent="0.25">
      <c r="I5575" s="34" t="s">
        <v>4356</v>
      </c>
      <c r="J5575" s="53"/>
      <c r="K5575" t="e">
        <f t="shared" si="87"/>
        <v>#N/A</v>
      </c>
    </row>
    <row r="5576" spans="9:11" hidden="1" x14ac:dyDescent="0.25">
      <c r="I5576" s="34" t="s">
        <v>4356</v>
      </c>
      <c r="J5576" s="53"/>
      <c r="K5576" t="e">
        <f t="shared" si="87"/>
        <v>#N/A</v>
      </c>
    </row>
    <row r="5577" spans="9:11" hidden="1" x14ac:dyDescent="0.25">
      <c r="I5577" s="34" t="s">
        <v>4356</v>
      </c>
      <c r="J5577" s="53"/>
      <c r="K5577" t="e">
        <f t="shared" si="87"/>
        <v>#N/A</v>
      </c>
    </row>
    <row r="5578" spans="9:11" hidden="1" x14ac:dyDescent="0.25">
      <c r="I5578" s="34" t="s">
        <v>4358</v>
      </c>
      <c r="J5578" s="53"/>
      <c r="K5578" t="e">
        <f t="shared" si="87"/>
        <v>#N/A</v>
      </c>
    </row>
    <row r="5579" spans="9:11" hidden="1" x14ac:dyDescent="0.25">
      <c r="I5579" s="34" t="s">
        <v>4358</v>
      </c>
      <c r="J5579" s="53"/>
      <c r="K5579" t="e">
        <f t="shared" si="87"/>
        <v>#N/A</v>
      </c>
    </row>
    <row r="5580" spans="9:11" hidden="1" x14ac:dyDescent="0.25">
      <c r="I5580" s="34" t="s">
        <v>4358</v>
      </c>
      <c r="J5580" s="53"/>
      <c r="K5580" t="e">
        <f t="shared" si="87"/>
        <v>#N/A</v>
      </c>
    </row>
    <row r="5581" spans="9:11" hidden="1" x14ac:dyDescent="0.25">
      <c r="I5581" s="34" t="s">
        <v>4360</v>
      </c>
      <c r="J5581" s="53"/>
      <c r="K5581" t="e">
        <f t="shared" si="87"/>
        <v>#N/A</v>
      </c>
    </row>
    <row r="5582" spans="9:11" hidden="1" x14ac:dyDescent="0.25">
      <c r="I5582" s="34" t="s">
        <v>4362</v>
      </c>
      <c r="J5582" s="53"/>
      <c r="K5582" t="e">
        <f t="shared" si="87"/>
        <v>#N/A</v>
      </c>
    </row>
    <row r="5583" spans="9:11" hidden="1" x14ac:dyDescent="0.25">
      <c r="I5583" s="34" t="s">
        <v>4362</v>
      </c>
      <c r="J5583" s="53"/>
      <c r="K5583" t="e">
        <f t="shared" si="87"/>
        <v>#N/A</v>
      </c>
    </row>
    <row r="5584" spans="9:11" hidden="1" x14ac:dyDescent="0.25">
      <c r="I5584" s="34" t="s">
        <v>4362</v>
      </c>
      <c r="J5584" s="53"/>
      <c r="K5584" t="e">
        <f t="shared" si="87"/>
        <v>#N/A</v>
      </c>
    </row>
    <row r="5585" spans="9:11" hidden="1" x14ac:dyDescent="0.25">
      <c r="I5585" s="34" t="s">
        <v>4364</v>
      </c>
      <c r="J5585" s="53"/>
      <c r="K5585" t="e">
        <f t="shared" si="87"/>
        <v>#N/A</v>
      </c>
    </row>
    <row r="5586" spans="9:11" hidden="1" x14ac:dyDescent="0.25">
      <c r="I5586" s="34" t="s">
        <v>4364</v>
      </c>
      <c r="J5586" s="53"/>
      <c r="K5586" t="e">
        <f t="shared" si="87"/>
        <v>#N/A</v>
      </c>
    </row>
    <row r="5587" spans="9:11" hidden="1" x14ac:dyDescent="0.25">
      <c r="I5587" s="34" t="s">
        <v>4364</v>
      </c>
      <c r="J5587" s="53"/>
      <c r="K5587" t="e">
        <f t="shared" si="87"/>
        <v>#N/A</v>
      </c>
    </row>
    <row r="5588" spans="9:11" hidden="1" x14ac:dyDescent="0.25">
      <c r="I5588" s="34" t="s">
        <v>4366</v>
      </c>
      <c r="J5588" s="53"/>
      <c r="K5588" t="e">
        <f t="shared" si="87"/>
        <v>#N/A</v>
      </c>
    </row>
    <row r="5589" spans="9:11" hidden="1" x14ac:dyDescent="0.25">
      <c r="I5589" s="34" t="s">
        <v>4368</v>
      </c>
      <c r="J5589" s="53"/>
      <c r="K5589" t="e">
        <f t="shared" si="87"/>
        <v>#N/A</v>
      </c>
    </row>
    <row r="5590" spans="9:11" hidden="1" x14ac:dyDescent="0.25">
      <c r="I5590" s="34" t="s">
        <v>4370</v>
      </c>
      <c r="J5590" s="53"/>
      <c r="K5590" t="e">
        <f t="shared" si="87"/>
        <v>#N/A</v>
      </c>
    </row>
    <row r="5591" spans="9:11" hidden="1" x14ac:dyDescent="0.25">
      <c r="I5591" s="34" t="s">
        <v>4372</v>
      </c>
      <c r="J5591" s="53"/>
      <c r="K5591" t="e">
        <f t="shared" si="87"/>
        <v>#N/A</v>
      </c>
    </row>
    <row r="5592" spans="9:11" hidden="1" x14ac:dyDescent="0.25">
      <c r="I5592" s="34" t="s">
        <v>4374</v>
      </c>
      <c r="J5592" s="53"/>
      <c r="K5592" t="e">
        <f t="shared" si="87"/>
        <v>#N/A</v>
      </c>
    </row>
    <row r="5593" spans="9:11" hidden="1" x14ac:dyDescent="0.25">
      <c r="I5593" s="34" t="s">
        <v>4376</v>
      </c>
      <c r="J5593" s="53"/>
      <c r="K5593" t="e">
        <f t="shared" si="87"/>
        <v>#N/A</v>
      </c>
    </row>
    <row r="5594" spans="9:11" hidden="1" x14ac:dyDescent="0.25">
      <c r="I5594" s="34" t="s">
        <v>4378</v>
      </c>
      <c r="J5594" s="53"/>
      <c r="K5594" t="e">
        <f t="shared" si="87"/>
        <v>#N/A</v>
      </c>
    </row>
    <row r="5595" spans="9:11" hidden="1" x14ac:dyDescent="0.25">
      <c r="I5595" s="34" t="s">
        <v>4380</v>
      </c>
      <c r="J5595" s="53"/>
      <c r="K5595" t="e">
        <f t="shared" si="87"/>
        <v>#N/A</v>
      </c>
    </row>
    <row r="5596" spans="9:11" hidden="1" x14ac:dyDescent="0.25">
      <c r="I5596" s="34" t="s">
        <v>4382</v>
      </c>
      <c r="J5596" s="53"/>
      <c r="K5596" t="e">
        <f t="shared" si="87"/>
        <v>#N/A</v>
      </c>
    </row>
    <row r="5597" spans="9:11" hidden="1" x14ac:dyDescent="0.25">
      <c r="I5597" s="34" t="s">
        <v>4384</v>
      </c>
      <c r="J5597" s="53"/>
      <c r="K5597" t="e">
        <f t="shared" si="87"/>
        <v>#N/A</v>
      </c>
    </row>
    <row r="5598" spans="9:11" hidden="1" x14ac:dyDescent="0.25">
      <c r="I5598" s="34" t="s">
        <v>4386</v>
      </c>
      <c r="J5598" s="53"/>
      <c r="K5598" t="e">
        <f t="shared" si="87"/>
        <v>#N/A</v>
      </c>
    </row>
    <row r="5599" spans="9:11" hidden="1" x14ac:dyDescent="0.25">
      <c r="I5599" s="34" t="s">
        <v>4388</v>
      </c>
      <c r="J5599" s="53"/>
      <c r="K5599" t="e">
        <f t="shared" si="87"/>
        <v>#N/A</v>
      </c>
    </row>
    <row r="5600" spans="9:11" hidden="1" x14ac:dyDescent="0.25">
      <c r="I5600" s="34" t="s">
        <v>4388</v>
      </c>
      <c r="J5600" s="53"/>
      <c r="K5600" t="e">
        <f t="shared" si="87"/>
        <v>#N/A</v>
      </c>
    </row>
    <row r="5601" spans="9:11" hidden="1" x14ac:dyDescent="0.25">
      <c r="I5601" s="34" t="s">
        <v>4388</v>
      </c>
      <c r="J5601" s="53"/>
      <c r="K5601" t="e">
        <f t="shared" si="87"/>
        <v>#N/A</v>
      </c>
    </row>
    <row r="5602" spans="9:11" hidden="1" x14ac:dyDescent="0.25">
      <c r="I5602" s="34" t="s">
        <v>4390</v>
      </c>
      <c r="J5602" s="53"/>
      <c r="K5602" t="e">
        <f t="shared" si="87"/>
        <v>#N/A</v>
      </c>
    </row>
    <row r="5603" spans="9:11" hidden="1" x14ac:dyDescent="0.25">
      <c r="I5603" s="34" t="s">
        <v>4390</v>
      </c>
      <c r="J5603" s="53"/>
      <c r="K5603" t="e">
        <f t="shared" si="87"/>
        <v>#N/A</v>
      </c>
    </row>
    <row r="5604" spans="9:11" hidden="1" x14ac:dyDescent="0.25">
      <c r="I5604" s="34" t="s">
        <v>4390</v>
      </c>
      <c r="J5604" s="53"/>
      <c r="K5604" t="e">
        <f t="shared" si="87"/>
        <v>#N/A</v>
      </c>
    </row>
    <row r="5605" spans="9:11" hidden="1" x14ac:dyDescent="0.25">
      <c r="I5605" s="34" t="s">
        <v>4392</v>
      </c>
      <c r="J5605" s="53"/>
      <c r="K5605" t="e">
        <f t="shared" si="87"/>
        <v>#N/A</v>
      </c>
    </row>
    <row r="5606" spans="9:11" hidden="1" x14ac:dyDescent="0.25">
      <c r="I5606" s="34" t="s">
        <v>4392</v>
      </c>
      <c r="J5606" s="53"/>
      <c r="K5606" t="e">
        <f t="shared" si="87"/>
        <v>#N/A</v>
      </c>
    </row>
    <row r="5607" spans="9:11" hidden="1" x14ac:dyDescent="0.25">
      <c r="I5607" s="34" t="s">
        <v>4392</v>
      </c>
      <c r="J5607" s="53"/>
      <c r="K5607" t="e">
        <f t="shared" si="87"/>
        <v>#N/A</v>
      </c>
    </row>
    <row r="5608" spans="9:11" hidden="1" x14ac:dyDescent="0.25">
      <c r="I5608" s="34" t="s">
        <v>4394</v>
      </c>
      <c r="J5608" s="53"/>
      <c r="K5608" t="e">
        <f t="shared" si="87"/>
        <v>#N/A</v>
      </c>
    </row>
    <row r="5609" spans="9:11" hidden="1" x14ac:dyDescent="0.25">
      <c r="I5609" s="34" t="s">
        <v>4394</v>
      </c>
      <c r="J5609" s="53"/>
      <c r="K5609" t="e">
        <f t="shared" si="87"/>
        <v>#N/A</v>
      </c>
    </row>
    <row r="5610" spans="9:11" hidden="1" x14ac:dyDescent="0.25">
      <c r="I5610" s="34" t="s">
        <v>4394</v>
      </c>
      <c r="J5610" s="53"/>
      <c r="K5610" t="e">
        <f t="shared" si="87"/>
        <v>#N/A</v>
      </c>
    </row>
    <row r="5611" spans="9:11" hidden="1" x14ac:dyDescent="0.25">
      <c r="I5611" s="34" t="s">
        <v>4396</v>
      </c>
      <c r="J5611" s="53"/>
      <c r="K5611" t="e">
        <f t="shared" si="87"/>
        <v>#N/A</v>
      </c>
    </row>
    <row r="5612" spans="9:11" hidden="1" x14ac:dyDescent="0.25">
      <c r="I5612" s="34" t="s">
        <v>4398</v>
      </c>
      <c r="J5612" s="53"/>
      <c r="K5612" t="e">
        <f t="shared" si="87"/>
        <v>#N/A</v>
      </c>
    </row>
    <row r="5613" spans="9:11" hidden="1" x14ac:dyDescent="0.25">
      <c r="I5613" s="34" t="s">
        <v>4400</v>
      </c>
      <c r="J5613" s="53"/>
      <c r="K5613" t="e">
        <f t="shared" si="87"/>
        <v>#N/A</v>
      </c>
    </row>
    <row r="5614" spans="9:11" hidden="1" x14ac:dyDescent="0.25">
      <c r="I5614" s="34" t="s">
        <v>4400</v>
      </c>
      <c r="J5614" s="53"/>
      <c r="K5614" t="e">
        <f t="shared" si="87"/>
        <v>#N/A</v>
      </c>
    </row>
    <row r="5615" spans="9:11" hidden="1" x14ac:dyDescent="0.25">
      <c r="I5615" s="34" t="s">
        <v>4400</v>
      </c>
      <c r="J5615" s="53"/>
      <c r="K5615" t="e">
        <f t="shared" si="87"/>
        <v>#N/A</v>
      </c>
    </row>
    <row r="5616" spans="9:11" hidden="1" x14ac:dyDescent="0.25">
      <c r="I5616" s="34" t="s">
        <v>4402</v>
      </c>
      <c r="J5616" s="53"/>
      <c r="K5616" t="e">
        <f t="shared" si="87"/>
        <v>#N/A</v>
      </c>
    </row>
    <row r="5617" spans="9:11" hidden="1" x14ac:dyDescent="0.25">
      <c r="I5617" s="34" t="s">
        <v>4404</v>
      </c>
      <c r="J5617" s="53"/>
      <c r="K5617" t="e">
        <f t="shared" si="87"/>
        <v>#N/A</v>
      </c>
    </row>
    <row r="5618" spans="9:11" hidden="1" x14ac:dyDescent="0.25">
      <c r="I5618" s="34" t="s">
        <v>4406</v>
      </c>
      <c r="J5618" s="53"/>
      <c r="K5618" t="e">
        <f t="shared" si="87"/>
        <v>#N/A</v>
      </c>
    </row>
    <row r="5619" spans="9:11" hidden="1" x14ac:dyDescent="0.25">
      <c r="I5619" s="34" t="s">
        <v>4408</v>
      </c>
      <c r="J5619" s="53"/>
      <c r="K5619" t="e">
        <f t="shared" si="87"/>
        <v>#N/A</v>
      </c>
    </row>
    <row r="5620" spans="9:11" hidden="1" x14ac:dyDescent="0.25">
      <c r="I5620" s="34" t="s">
        <v>4410</v>
      </c>
      <c r="J5620" s="53"/>
      <c r="K5620" t="e">
        <f t="shared" si="87"/>
        <v>#N/A</v>
      </c>
    </row>
    <row r="5621" spans="9:11" hidden="1" x14ac:dyDescent="0.25">
      <c r="I5621" s="34" t="s">
        <v>4412</v>
      </c>
      <c r="J5621" s="53"/>
      <c r="K5621" t="e">
        <f t="shared" si="87"/>
        <v>#N/A</v>
      </c>
    </row>
    <row r="5622" spans="9:11" hidden="1" x14ac:dyDescent="0.25">
      <c r="I5622" s="34" t="s">
        <v>4414</v>
      </c>
      <c r="J5622" s="53"/>
      <c r="K5622" t="e">
        <f t="shared" si="87"/>
        <v>#N/A</v>
      </c>
    </row>
    <row r="5623" spans="9:11" hidden="1" x14ac:dyDescent="0.25">
      <c r="I5623" s="34" t="s">
        <v>4416</v>
      </c>
      <c r="J5623" s="53"/>
      <c r="K5623" t="e">
        <f t="shared" si="87"/>
        <v>#N/A</v>
      </c>
    </row>
    <row r="5624" spans="9:11" hidden="1" x14ac:dyDescent="0.25">
      <c r="I5624" s="34" t="s">
        <v>4418</v>
      </c>
      <c r="J5624" s="53"/>
      <c r="K5624" t="e">
        <f t="shared" si="87"/>
        <v>#N/A</v>
      </c>
    </row>
    <row r="5625" spans="9:11" hidden="1" x14ac:dyDescent="0.25">
      <c r="I5625" s="34" t="s">
        <v>4420</v>
      </c>
      <c r="J5625" s="53"/>
      <c r="K5625" t="e">
        <f t="shared" si="87"/>
        <v>#N/A</v>
      </c>
    </row>
    <row r="5626" spans="9:11" hidden="1" x14ac:dyDescent="0.25">
      <c r="I5626" s="34" t="s">
        <v>4422</v>
      </c>
      <c r="J5626" s="53"/>
      <c r="K5626" t="e">
        <f t="shared" si="87"/>
        <v>#N/A</v>
      </c>
    </row>
    <row r="5627" spans="9:11" hidden="1" x14ac:dyDescent="0.25">
      <c r="I5627" s="34" t="s">
        <v>4424</v>
      </c>
      <c r="J5627" s="53"/>
      <c r="K5627" t="e">
        <f t="shared" si="87"/>
        <v>#N/A</v>
      </c>
    </row>
    <row r="5628" spans="9:11" hidden="1" x14ac:dyDescent="0.25">
      <c r="I5628" s="34" t="s">
        <v>4426</v>
      </c>
      <c r="J5628" s="53"/>
      <c r="K5628" t="e">
        <f t="shared" si="87"/>
        <v>#N/A</v>
      </c>
    </row>
    <row r="5629" spans="9:11" hidden="1" x14ac:dyDescent="0.25">
      <c r="I5629" s="34" t="s">
        <v>4428</v>
      </c>
      <c r="J5629" s="53"/>
      <c r="K5629" t="e">
        <f t="shared" si="87"/>
        <v>#N/A</v>
      </c>
    </row>
    <row r="5630" spans="9:11" hidden="1" x14ac:dyDescent="0.25">
      <c r="I5630" s="34" t="s">
        <v>4430</v>
      </c>
      <c r="J5630" s="53"/>
      <c r="K5630" t="e">
        <f t="shared" si="87"/>
        <v>#N/A</v>
      </c>
    </row>
    <row r="5631" spans="9:11" hidden="1" x14ac:dyDescent="0.25">
      <c r="I5631" s="34" t="s">
        <v>4432</v>
      </c>
      <c r="J5631" s="53"/>
      <c r="K5631" t="e">
        <f t="shared" si="87"/>
        <v>#N/A</v>
      </c>
    </row>
    <row r="5632" spans="9:11" hidden="1" x14ac:dyDescent="0.25">
      <c r="I5632" s="34" t="s">
        <v>4434</v>
      </c>
      <c r="J5632" s="53"/>
      <c r="K5632" t="e">
        <f t="shared" si="87"/>
        <v>#N/A</v>
      </c>
    </row>
    <row r="5633" spans="9:11" hidden="1" x14ac:dyDescent="0.25">
      <c r="I5633" s="34" t="s">
        <v>4436</v>
      </c>
      <c r="J5633" s="53"/>
      <c r="K5633" t="e">
        <f t="shared" si="87"/>
        <v>#N/A</v>
      </c>
    </row>
    <row r="5634" spans="9:11" hidden="1" x14ac:dyDescent="0.25">
      <c r="I5634" s="34" t="s">
        <v>4438</v>
      </c>
      <c r="J5634" s="53"/>
      <c r="K5634" t="e">
        <f t="shared" si="87"/>
        <v>#N/A</v>
      </c>
    </row>
    <row r="5635" spans="9:11" hidden="1" x14ac:dyDescent="0.25">
      <c r="I5635" s="34" t="s">
        <v>4440</v>
      </c>
      <c r="J5635" s="53"/>
      <c r="K5635" t="e">
        <f t="shared" si="87"/>
        <v>#N/A</v>
      </c>
    </row>
    <row r="5636" spans="9:11" hidden="1" x14ac:dyDescent="0.25">
      <c r="I5636" s="34" t="s">
        <v>4440</v>
      </c>
      <c r="J5636" s="53"/>
      <c r="K5636" t="e">
        <f t="shared" si="87"/>
        <v>#N/A</v>
      </c>
    </row>
    <row r="5637" spans="9:11" hidden="1" x14ac:dyDescent="0.25">
      <c r="I5637" s="34" t="s">
        <v>4440</v>
      </c>
      <c r="J5637" s="53"/>
      <c r="K5637" t="e">
        <f t="shared" si="87"/>
        <v>#N/A</v>
      </c>
    </row>
    <row r="5638" spans="9:11" hidden="1" x14ac:dyDescent="0.25">
      <c r="I5638" s="34" t="s">
        <v>4442</v>
      </c>
      <c r="J5638" s="53"/>
      <c r="K5638" t="e">
        <f t="shared" ref="K5638:K5701" si="88">VLOOKUP(I5638,$E$4:$F$3113,1,FALSE)</f>
        <v>#N/A</v>
      </c>
    </row>
    <row r="5639" spans="9:11" hidden="1" x14ac:dyDescent="0.25">
      <c r="I5639" s="34" t="s">
        <v>4442</v>
      </c>
      <c r="J5639" s="53"/>
      <c r="K5639" t="e">
        <f t="shared" si="88"/>
        <v>#N/A</v>
      </c>
    </row>
    <row r="5640" spans="9:11" hidden="1" x14ac:dyDescent="0.25">
      <c r="I5640" s="34" t="s">
        <v>4442</v>
      </c>
      <c r="J5640" s="53"/>
      <c r="K5640" t="e">
        <f t="shared" si="88"/>
        <v>#N/A</v>
      </c>
    </row>
    <row r="5641" spans="9:11" hidden="1" x14ac:dyDescent="0.25">
      <c r="I5641" s="34" t="s">
        <v>4444</v>
      </c>
      <c r="J5641" s="53"/>
      <c r="K5641" t="e">
        <f t="shared" si="88"/>
        <v>#N/A</v>
      </c>
    </row>
    <row r="5642" spans="9:11" hidden="1" x14ac:dyDescent="0.25">
      <c r="I5642" s="34" t="s">
        <v>4446</v>
      </c>
      <c r="J5642" s="53"/>
      <c r="K5642" t="e">
        <f t="shared" si="88"/>
        <v>#N/A</v>
      </c>
    </row>
    <row r="5643" spans="9:11" hidden="1" x14ac:dyDescent="0.25">
      <c r="I5643" s="34" t="s">
        <v>4448</v>
      </c>
      <c r="J5643" s="53"/>
      <c r="K5643" t="e">
        <f t="shared" si="88"/>
        <v>#N/A</v>
      </c>
    </row>
    <row r="5644" spans="9:11" hidden="1" x14ac:dyDescent="0.25">
      <c r="I5644" s="34" t="s">
        <v>4450</v>
      </c>
      <c r="J5644" s="53"/>
      <c r="K5644" t="e">
        <f t="shared" si="88"/>
        <v>#N/A</v>
      </c>
    </row>
    <row r="5645" spans="9:11" hidden="1" x14ac:dyDescent="0.25">
      <c r="I5645" s="34" t="s">
        <v>4452</v>
      </c>
      <c r="J5645" s="53"/>
      <c r="K5645" t="e">
        <f t="shared" si="88"/>
        <v>#N/A</v>
      </c>
    </row>
    <row r="5646" spans="9:11" hidden="1" x14ac:dyDescent="0.25">
      <c r="I5646" s="34" t="s">
        <v>4454</v>
      </c>
      <c r="J5646" s="53"/>
      <c r="K5646" t="e">
        <f t="shared" si="88"/>
        <v>#N/A</v>
      </c>
    </row>
    <row r="5647" spans="9:11" hidden="1" x14ac:dyDescent="0.25">
      <c r="I5647" s="34" t="s">
        <v>4456</v>
      </c>
      <c r="J5647" s="53"/>
      <c r="K5647" t="e">
        <f t="shared" si="88"/>
        <v>#N/A</v>
      </c>
    </row>
    <row r="5648" spans="9:11" hidden="1" x14ac:dyDescent="0.25">
      <c r="I5648" s="34" t="s">
        <v>4456</v>
      </c>
      <c r="J5648" s="53"/>
      <c r="K5648" t="e">
        <f t="shared" si="88"/>
        <v>#N/A</v>
      </c>
    </row>
    <row r="5649" spans="9:11" hidden="1" x14ac:dyDescent="0.25">
      <c r="I5649" s="34" t="s">
        <v>4456</v>
      </c>
      <c r="J5649" s="53"/>
      <c r="K5649" t="e">
        <f t="shared" si="88"/>
        <v>#N/A</v>
      </c>
    </row>
    <row r="5650" spans="9:11" hidden="1" x14ac:dyDescent="0.25">
      <c r="I5650" s="34" t="s">
        <v>4458</v>
      </c>
      <c r="J5650" s="53"/>
      <c r="K5650" t="e">
        <f t="shared" si="88"/>
        <v>#N/A</v>
      </c>
    </row>
    <row r="5651" spans="9:11" hidden="1" x14ac:dyDescent="0.25">
      <c r="I5651" s="34" t="s">
        <v>4458</v>
      </c>
      <c r="J5651" s="53"/>
      <c r="K5651" t="e">
        <f t="shared" si="88"/>
        <v>#N/A</v>
      </c>
    </row>
    <row r="5652" spans="9:11" hidden="1" x14ac:dyDescent="0.25">
      <c r="I5652" s="34" t="s">
        <v>4458</v>
      </c>
      <c r="J5652" s="53"/>
      <c r="K5652" t="e">
        <f t="shared" si="88"/>
        <v>#N/A</v>
      </c>
    </row>
    <row r="5653" spans="9:11" hidden="1" x14ac:dyDescent="0.25">
      <c r="I5653" s="34" t="s">
        <v>4460</v>
      </c>
      <c r="J5653" s="53"/>
      <c r="K5653" t="e">
        <f t="shared" si="88"/>
        <v>#N/A</v>
      </c>
    </row>
    <row r="5654" spans="9:11" hidden="1" x14ac:dyDescent="0.25">
      <c r="I5654" s="34" t="s">
        <v>4462</v>
      </c>
      <c r="J5654" s="53"/>
      <c r="K5654" t="e">
        <f t="shared" si="88"/>
        <v>#N/A</v>
      </c>
    </row>
    <row r="5655" spans="9:11" hidden="1" x14ac:dyDescent="0.25">
      <c r="I5655" s="34" t="s">
        <v>4462</v>
      </c>
      <c r="J5655" s="53"/>
      <c r="K5655" t="e">
        <f t="shared" si="88"/>
        <v>#N/A</v>
      </c>
    </row>
    <row r="5656" spans="9:11" hidden="1" x14ac:dyDescent="0.25">
      <c r="I5656" s="34" t="s">
        <v>4462</v>
      </c>
      <c r="J5656" s="53"/>
      <c r="K5656" t="e">
        <f t="shared" si="88"/>
        <v>#N/A</v>
      </c>
    </row>
    <row r="5657" spans="9:11" hidden="1" x14ac:dyDescent="0.25">
      <c r="I5657" s="34" t="s">
        <v>4464</v>
      </c>
      <c r="J5657" s="53"/>
      <c r="K5657" t="e">
        <f t="shared" si="88"/>
        <v>#N/A</v>
      </c>
    </row>
    <row r="5658" spans="9:11" hidden="1" x14ac:dyDescent="0.25">
      <c r="I5658" s="34" t="s">
        <v>4464</v>
      </c>
      <c r="J5658" s="53"/>
      <c r="K5658" t="e">
        <f t="shared" si="88"/>
        <v>#N/A</v>
      </c>
    </row>
    <row r="5659" spans="9:11" hidden="1" x14ac:dyDescent="0.25">
      <c r="I5659" s="34" t="s">
        <v>4464</v>
      </c>
      <c r="J5659" s="53"/>
      <c r="K5659" t="e">
        <f t="shared" si="88"/>
        <v>#N/A</v>
      </c>
    </row>
    <row r="5660" spans="9:11" hidden="1" x14ac:dyDescent="0.25">
      <c r="I5660" s="34" t="s">
        <v>4466</v>
      </c>
      <c r="J5660" s="53"/>
      <c r="K5660" t="e">
        <f t="shared" si="88"/>
        <v>#N/A</v>
      </c>
    </row>
    <row r="5661" spans="9:11" hidden="1" x14ac:dyDescent="0.25">
      <c r="I5661" s="34" t="s">
        <v>4466</v>
      </c>
      <c r="J5661" s="53"/>
      <c r="K5661" t="e">
        <f t="shared" si="88"/>
        <v>#N/A</v>
      </c>
    </row>
    <row r="5662" spans="9:11" hidden="1" x14ac:dyDescent="0.25">
      <c r="I5662" s="34" t="s">
        <v>4466</v>
      </c>
      <c r="J5662" s="53"/>
      <c r="K5662" t="e">
        <f t="shared" si="88"/>
        <v>#N/A</v>
      </c>
    </row>
    <row r="5663" spans="9:11" hidden="1" x14ac:dyDescent="0.25">
      <c r="I5663" s="34" t="s">
        <v>4468</v>
      </c>
      <c r="J5663" s="53"/>
      <c r="K5663" t="e">
        <f t="shared" si="88"/>
        <v>#N/A</v>
      </c>
    </row>
    <row r="5664" spans="9:11" hidden="1" x14ac:dyDescent="0.25">
      <c r="I5664" s="34" t="s">
        <v>4468</v>
      </c>
      <c r="J5664" s="53"/>
      <c r="K5664" t="e">
        <f t="shared" si="88"/>
        <v>#N/A</v>
      </c>
    </row>
    <row r="5665" spans="9:11" hidden="1" x14ac:dyDescent="0.25">
      <c r="I5665" s="34" t="s">
        <v>4468</v>
      </c>
      <c r="J5665" s="53"/>
      <c r="K5665" t="e">
        <f t="shared" si="88"/>
        <v>#N/A</v>
      </c>
    </row>
    <row r="5666" spans="9:11" hidden="1" x14ac:dyDescent="0.25">
      <c r="I5666" s="34" t="s">
        <v>4470</v>
      </c>
      <c r="J5666" s="53"/>
      <c r="K5666" t="e">
        <f t="shared" si="88"/>
        <v>#N/A</v>
      </c>
    </row>
    <row r="5667" spans="9:11" hidden="1" x14ac:dyDescent="0.25">
      <c r="I5667" s="34" t="s">
        <v>4470</v>
      </c>
      <c r="J5667" s="53"/>
      <c r="K5667" t="e">
        <f t="shared" si="88"/>
        <v>#N/A</v>
      </c>
    </row>
    <row r="5668" spans="9:11" hidden="1" x14ac:dyDescent="0.25">
      <c r="I5668" s="34" t="s">
        <v>4470</v>
      </c>
      <c r="J5668" s="53"/>
      <c r="K5668" t="e">
        <f t="shared" si="88"/>
        <v>#N/A</v>
      </c>
    </row>
    <row r="5669" spans="9:11" hidden="1" x14ac:dyDescent="0.25">
      <c r="I5669" s="34" t="s">
        <v>4472</v>
      </c>
      <c r="J5669" s="53"/>
      <c r="K5669" t="e">
        <f t="shared" si="88"/>
        <v>#N/A</v>
      </c>
    </row>
    <row r="5670" spans="9:11" hidden="1" x14ac:dyDescent="0.25">
      <c r="I5670" s="34" t="s">
        <v>4472</v>
      </c>
      <c r="J5670" s="53"/>
      <c r="K5670" t="e">
        <f t="shared" si="88"/>
        <v>#N/A</v>
      </c>
    </row>
    <row r="5671" spans="9:11" hidden="1" x14ac:dyDescent="0.25">
      <c r="I5671" s="34" t="s">
        <v>4472</v>
      </c>
      <c r="J5671" s="53"/>
      <c r="K5671" t="e">
        <f t="shared" si="88"/>
        <v>#N/A</v>
      </c>
    </row>
    <row r="5672" spans="9:11" hidden="1" x14ac:dyDescent="0.25">
      <c r="I5672" s="34" t="s">
        <v>4474</v>
      </c>
      <c r="J5672" s="53"/>
      <c r="K5672" t="e">
        <f t="shared" si="88"/>
        <v>#N/A</v>
      </c>
    </row>
    <row r="5673" spans="9:11" hidden="1" x14ac:dyDescent="0.25">
      <c r="I5673" s="34" t="s">
        <v>4474</v>
      </c>
      <c r="J5673" s="53"/>
      <c r="K5673" t="e">
        <f t="shared" si="88"/>
        <v>#N/A</v>
      </c>
    </row>
    <row r="5674" spans="9:11" hidden="1" x14ac:dyDescent="0.25">
      <c r="I5674" s="34" t="s">
        <v>4474</v>
      </c>
      <c r="J5674" s="53"/>
      <c r="K5674" t="e">
        <f t="shared" si="88"/>
        <v>#N/A</v>
      </c>
    </row>
    <row r="5675" spans="9:11" hidden="1" x14ac:dyDescent="0.25">
      <c r="I5675" s="34" t="s">
        <v>4476</v>
      </c>
      <c r="J5675" s="53"/>
      <c r="K5675" t="e">
        <f t="shared" si="88"/>
        <v>#N/A</v>
      </c>
    </row>
    <row r="5676" spans="9:11" hidden="1" x14ac:dyDescent="0.25">
      <c r="I5676" s="34" t="s">
        <v>4476</v>
      </c>
      <c r="J5676" s="53"/>
      <c r="K5676" t="e">
        <f t="shared" si="88"/>
        <v>#N/A</v>
      </c>
    </row>
    <row r="5677" spans="9:11" hidden="1" x14ac:dyDescent="0.25">
      <c r="I5677" s="34" t="s">
        <v>4476</v>
      </c>
      <c r="J5677" s="53"/>
      <c r="K5677" t="e">
        <f t="shared" si="88"/>
        <v>#N/A</v>
      </c>
    </row>
    <row r="5678" spans="9:11" hidden="1" x14ac:dyDescent="0.25">
      <c r="I5678" s="34" t="s">
        <v>4476</v>
      </c>
      <c r="J5678" s="53"/>
      <c r="K5678" t="e">
        <f t="shared" si="88"/>
        <v>#N/A</v>
      </c>
    </row>
    <row r="5679" spans="9:11" hidden="1" x14ac:dyDescent="0.25">
      <c r="I5679" s="34" t="s">
        <v>4476</v>
      </c>
      <c r="J5679" s="53"/>
      <c r="K5679" t="e">
        <f t="shared" si="88"/>
        <v>#N/A</v>
      </c>
    </row>
    <row r="5680" spans="9:11" hidden="1" x14ac:dyDescent="0.25">
      <c r="I5680" s="34" t="s">
        <v>4476</v>
      </c>
      <c r="J5680" s="53"/>
      <c r="K5680" t="e">
        <f t="shared" si="88"/>
        <v>#N/A</v>
      </c>
    </row>
    <row r="5681" spans="9:11" hidden="1" x14ac:dyDescent="0.25">
      <c r="I5681" s="34" t="s">
        <v>4478</v>
      </c>
      <c r="J5681" s="53"/>
      <c r="K5681" t="e">
        <f t="shared" si="88"/>
        <v>#N/A</v>
      </c>
    </row>
    <row r="5682" spans="9:11" hidden="1" x14ac:dyDescent="0.25">
      <c r="I5682" s="34" t="s">
        <v>4478</v>
      </c>
      <c r="J5682" s="53"/>
      <c r="K5682" t="e">
        <f t="shared" si="88"/>
        <v>#N/A</v>
      </c>
    </row>
    <row r="5683" spans="9:11" hidden="1" x14ac:dyDescent="0.25">
      <c r="I5683" s="34" t="s">
        <v>4478</v>
      </c>
      <c r="J5683" s="53"/>
      <c r="K5683" t="e">
        <f t="shared" si="88"/>
        <v>#N/A</v>
      </c>
    </row>
    <row r="5684" spans="9:11" hidden="1" x14ac:dyDescent="0.25">
      <c r="I5684" s="34" t="s">
        <v>4478</v>
      </c>
      <c r="J5684" s="53"/>
      <c r="K5684" t="e">
        <f t="shared" si="88"/>
        <v>#N/A</v>
      </c>
    </row>
    <row r="5685" spans="9:11" hidden="1" x14ac:dyDescent="0.25">
      <c r="I5685" s="34" t="s">
        <v>4478</v>
      </c>
      <c r="J5685" s="53"/>
      <c r="K5685" t="e">
        <f t="shared" si="88"/>
        <v>#N/A</v>
      </c>
    </row>
    <row r="5686" spans="9:11" hidden="1" x14ac:dyDescent="0.25">
      <c r="I5686" s="34" t="s">
        <v>4478</v>
      </c>
      <c r="J5686" s="53"/>
      <c r="K5686" t="e">
        <f t="shared" si="88"/>
        <v>#N/A</v>
      </c>
    </row>
    <row r="5687" spans="9:11" hidden="1" x14ac:dyDescent="0.25">
      <c r="I5687" s="34" t="s">
        <v>4480</v>
      </c>
      <c r="J5687" s="53"/>
      <c r="K5687" t="e">
        <f t="shared" si="88"/>
        <v>#N/A</v>
      </c>
    </row>
    <row r="5688" spans="9:11" hidden="1" x14ac:dyDescent="0.25">
      <c r="I5688" s="34" t="s">
        <v>4480</v>
      </c>
      <c r="J5688" s="53"/>
      <c r="K5688" t="e">
        <f t="shared" si="88"/>
        <v>#N/A</v>
      </c>
    </row>
    <row r="5689" spans="9:11" hidden="1" x14ac:dyDescent="0.25">
      <c r="I5689" s="34" t="s">
        <v>4480</v>
      </c>
      <c r="J5689" s="53"/>
      <c r="K5689" t="e">
        <f t="shared" si="88"/>
        <v>#N/A</v>
      </c>
    </row>
    <row r="5690" spans="9:11" hidden="1" x14ac:dyDescent="0.25">
      <c r="I5690" s="34" t="s">
        <v>4480</v>
      </c>
      <c r="J5690" s="53"/>
      <c r="K5690" t="e">
        <f t="shared" si="88"/>
        <v>#N/A</v>
      </c>
    </row>
    <row r="5691" spans="9:11" hidden="1" x14ac:dyDescent="0.25">
      <c r="I5691" s="34" t="s">
        <v>4480</v>
      </c>
      <c r="J5691" s="53"/>
      <c r="K5691" t="e">
        <f t="shared" si="88"/>
        <v>#N/A</v>
      </c>
    </row>
    <row r="5692" spans="9:11" hidden="1" x14ac:dyDescent="0.25">
      <c r="I5692" s="34" t="s">
        <v>4480</v>
      </c>
      <c r="J5692" s="53"/>
      <c r="K5692" t="e">
        <f t="shared" si="88"/>
        <v>#N/A</v>
      </c>
    </row>
    <row r="5693" spans="9:11" hidden="1" x14ac:dyDescent="0.25">
      <c r="I5693" s="34" t="s">
        <v>4482</v>
      </c>
      <c r="J5693" s="53"/>
      <c r="K5693" t="e">
        <f t="shared" si="88"/>
        <v>#N/A</v>
      </c>
    </row>
    <row r="5694" spans="9:11" hidden="1" x14ac:dyDescent="0.25">
      <c r="I5694" s="34" t="s">
        <v>4482</v>
      </c>
      <c r="J5694" s="53"/>
      <c r="K5694" t="e">
        <f t="shared" si="88"/>
        <v>#N/A</v>
      </c>
    </row>
    <row r="5695" spans="9:11" hidden="1" x14ac:dyDescent="0.25">
      <c r="I5695" s="34" t="s">
        <v>4482</v>
      </c>
      <c r="J5695" s="53"/>
      <c r="K5695" t="e">
        <f t="shared" si="88"/>
        <v>#N/A</v>
      </c>
    </row>
    <row r="5696" spans="9:11" hidden="1" x14ac:dyDescent="0.25">
      <c r="I5696" s="34" t="s">
        <v>4484</v>
      </c>
      <c r="J5696" s="53"/>
      <c r="K5696" t="e">
        <f t="shared" si="88"/>
        <v>#N/A</v>
      </c>
    </row>
    <row r="5697" spans="9:11" hidden="1" x14ac:dyDescent="0.25">
      <c r="I5697" s="34" t="s">
        <v>4484</v>
      </c>
      <c r="J5697" s="53"/>
      <c r="K5697" t="e">
        <f t="shared" si="88"/>
        <v>#N/A</v>
      </c>
    </row>
    <row r="5698" spans="9:11" hidden="1" x14ac:dyDescent="0.25">
      <c r="I5698" s="34" t="s">
        <v>4484</v>
      </c>
      <c r="J5698" s="53"/>
      <c r="K5698" t="e">
        <f t="shared" si="88"/>
        <v>#N/A</v>
      </c>
    </row>
    <row r="5699" spans="9:11" hidden="1" x14ac:dyDescent="0.25">
      <c r="I5699" s="34" t="s">
        <v>4486</v>
      </c>
      <c r="J5699" s="53"/>
      <c r="K5699" t="e">
        <f t="shared" si="88"/>
        <v>#N/A</v>
      </c>
    </row>
    <row r="5700" spans="9:11" hidden="1" x14ac:dyDescent="0.25">
      <c r="I5700" s="34" t="s">
        <v>4486</v>
      </c>
      <c r="J5700" s="53"/>
      <c r="K5700" t="e">
        <f t="shared" si="88"/>
        <v>#N/A</v>
      </c>
    </row>
    <row r="5701" spans="9:11" hidden="1" x14ac:dyDescent="0.25">
      <c r="I5701" s="34" t="s">
        <v>4486</v>
      </c>
      <c r="J5701" s="53"/>
      <c r="K5701" t="e">
        <f t="shared" si="88"/>
        <v>#N/A</v>
      </c>
    </row>
    <row r="5702" spans="9:11" hidden="1" x14ac:dyDescent="0.25">
      <c r="I5702" s="34" t="s">
        <v>4488</v>
      </c>
      <c r="J5702" s="53"/>
      <c r="K5702" t="e">
        <f t="shared" ref="K5702:K5765" si="89">VLOOKUP(I5702,$E$4:$F$3113,1,FALSE)</f>
        <v>#N/A</v>
      </c>
    </row>
    <row r="5703" spans="9:11" hidden="1" x14ac:dyDescent="0.25">
      <c r="I5703" s="34" t="s">
        <v>4488</v>
      </c>
      <c r="J5703" s="53"/>
      <c r="K5703" t="e">
        <f t="shared" si="89"/>
        <v>#N/A</v>
      </c>
    </row>
    <row r="5704" spans="9:11" hidden="1" x14ac:dyDescent="0.25">
      <c r="I5704" s="34" t="s">
        <v>4488</v>
      </c>
      <c r="J5704" s="53"/>
      <c r="K5704" t="e">
        <f t="shared" si="89"/>
        <v>#N/A</v>
      </c>
    </row>
    <row r="5705" spans="9:11" hidden="1" x14ac:dyDescent="0.25">
      <c r="I5705" s="34" t="s">
        <v>4490</v>
      </c>
      <c r="J5705" s="53"/>
      <c r="K5705" t="e">
        <f t="shared" si="89"/>
        <v>#N/A</v>
      </c>
    </row>
    <row r="5706" spans="9:11" hidden="1" x14ac:dyDescent="0.25">
      <c r="I5706" s="34" t="s">
        <v>4490</v>
      </c>
      <c r="J5706" s="53"/>
      <c r="K5706" t="e">
        <f t="shared" si="89"/>
        <v>#N/A</v>
      </c>
    </row>
    <row r="5707" spans="9:11" hidden="1" x14ac:dyDescent="0.25">
      <c r="I5707" s="34" t="s">
        <v>4490</v>
      </c>
      <c r="J5707" s="53"/>
      <c r="K5707" t="e">
        <f t="shared" si="89"/>
        <v>#N/A</v>
      </c>
    </row>
    <row r="5708" spans="9:11" hidden="1" x14ac:dyDescent="0.25">
      <c r="I5708" s="34" t="s">
        <v>4492</v>
      </c>
      <c r="J5708" s="53"/>
      <c r="K5708" t="e">
        <f t="shared" si="89"/>
        <v>#N/A</v>
      </c>
    </row>
    <row r="5709" spans="9:11" hidden="1" x14ac:dyDescent="0.25">
      <c r="I5709" s="34" t="s">
        <v>4492</v>
      </c>
      <c r="J5709" s="53"/>
      <c r="K5709" t="e">
        <f t="shared" si="89"/>
        <v>#N/A</v>
      </c>
    </row>
    <row r="5710" spans="9:11" hidden="1" x14ac:dyDescent="0.25">
      <c r="I5710" s="34" t="s">
        <v>4492</v>
      </c>
      <c r="J5710" s="53"/>
      <c r="K5710" t="e">
        <f t="shared" si="89"/>
        <v>#N/A</v>
      </c>
    </row>
    <row r="5711" spans="9:11" hidden="1" x14ac:dyDescent="0.25">
      <c r="I5711" s="34" t="s">
        <v>4494</v>
      </c>
      <c r="J5711" s="53"/>
      <c r="K5711" t="e">
        <f t="shared" si="89"/>
        <v>#N/A</v>
      </c>
    </row>
    <row r="5712" spans="9:11" hidden="1" x14ac:dyDescent="0.25">
      <c r="I5712" s="34" t="s">
        <v>4494</v>
      </c>
      <c r="J5712" s="53"/>
      <c r="K5712" t="e">
        <f t="shared" si="89"/>
        <v>#N/A</v>
      </c>
    </row>
    <row r="5713" spans="9:11" hidden="1" x14ac:dyDescent="0.25">
      <c r="I5713" s="34" t="s">
        <v>4494</v>
      </c>
      <c r="J5713" s="53"/>
      <c r="K5713" t="e">
        <f t="shared" si="89"/>
        <v>#N/A</v>
      </c>
    </row>
    <row r="5714" spans="9:11" hidden="1" x14ac:dyDescent="0.25">
      <c r="I5714" s="34" t="s">
        <v>4496</v>
      </c>
      <c r="J5714" s="53"/>
      <c r="K5714" t="e">
        <f t="shared" si="89"/>
        <v>#N/A</v>
      </c>
    </row>
    <row r="5715" spans="9:11" hidden="1" x14ac:dyDescent="0.25">
      <c r="I5715" s="34" t="s">
        <v>4496</v>
      </c>
      <c r="J5715" s="53"/>
      <c r="K5715" t="e">
        <f t="shared" si="89"/>
        <v>#N/A</v>
      </c>
    </row>
    <row r="5716" spans="9:11" hidden="1" x14ac:dyDescent="0.25">
      <c r="I5716" s="34" t="s">
        <v>4496</v>
      </c>
      <c r="J5716" s="53"/>
      <c r="K5716" t="e">
        <f t="shared" si="89"/>
        <v>#N/A</v>
      </c>
    </row>
    <row r="5717" spans="9:11" hidden="1" x14ac:dyDescent="0.25">
      <c r="I5717" s="34" t="s">
        <v>4498</v>
      </c>
      <c r="J5717" s="53"/>
      <c r="K5717" t="e">
        <f t="shared" si="89"/>
        <v>#N/A</v>
      </c>
    </row>
    <row r="5718" spans="9:11" hidden="1" x14ac:dyDescent="0.25">
      <c r="I5718" s="34" t="s">
        <v>4498</v>
      </c>
      <c r="J5718" s="53"/>
      <c r="K5718" t="e">
        <f t="shared" si="89"/>
        <v>#N/A</v>
      </c>
    </row>
    <row r="5719" spans="9:11" hidden="1" x14ac:dyDescent="0.25">
      <c r="I5719" s="34" t="s">
        <v>4498</v>
      </c>
      <c r="J5719" s="53"/>
      <c r="K5719" t="e">
        <f t="shared" si="89"/>
        <v>#N/A</v>
      </c>
    </row>
    <row r="5720" spans="9:11" hidden="1" x14ac:dyDescent="0.25">
      <c r="I5720" s="34" t="s">
        <v>4500</v>
      </c>
      <c r="J5720" s="53"/>
      <c r="K5720" t="e">
        <f t="shared" si="89"/>
        <v>#N/A</v>
      </c>
    </row>
    <row r="5721" spans="9:11" hidden="1" x14ac:dyDescent="0.25">
      <c r="I5721" s="34" t="s">
        <v>4500</v>
      </c>
      <c r="J5721" s="53"/>
      <c r="K5721" t="e">
        <f t="shared" si="89"/>
        <v>#N/A</v>
      </c>
    </row>
    <row r="5722" spans="9:11" hidden="1" x14ac:dyDescent="0.25">
      <c r="I5722" s="34" t="s">
        <v>4500</v>
      </c>
      <c r="J5722" s="53"/>
      <c r="K5722" t="e">
        <f t="shared" si="89"/>
        <v>#N/A</v>
      </c>
    </row>
    <row r="5723" spans="9:11" hidden="1" x14ac:dyDescent="0.25">
      <c r="I5723" s="34" t="s">
        <v>4502</v>
      </c>
      <c r="J5723" s="53"/>
      <c r="K5723" t="e">
        <f t="shared" si="89"/>
        <v>#N/A</v>
      </c>
    </row>
    <row r="5724" spans="9:11" hidden="1" x14ac:dyDescent="0.25">
      <c r="I5724" s="34" t="s">
        <v>4502</v>
      </c>
      <c r="J5724" s="53"/>
      <c r="K5724" t="e">
        <f t="shared" si="89"/>
        <v>#N/A</v>
      </c>
    </row>
    <row r="5725" spans="9:11" hidden="1" x14ac:dyDescent="0.25">
      <c r="I5725" s="34" t="s">
        <v>4502</v>
      </c>
      <c r="J5725" s="53"/>
      <c r="K5725" t="e">
        <f t="shared" si="89"/>
        <v>#N/A</v>
      </c>
    </row>
    <row r="5726" spans="9:11" hidden="1" x14ac:dyDescent="0.25">
      <c r="I5726" s="34" t="s">
        <v>4504</v>
      </c>
      <c r="J5726" s="53"/>
      <c r="K5726" t="e">
        <f t="shared" si="89"/>
        <v>#N/A</v>
      </c>
    </row>
    <row r="5727" spans="9:11" hidden="1" x14ac:dyDescent="0.25">
      <c r="I5727" s="34" t="s">
        <v>4504</v>
      </c>
      <c r="J5727" s="53"/>
      <c r="K5727" t="e">
        <f t="shared" si="89"/>
        <v>#N/A</v>
      </c>
    </row>
    <row r="5728" spans="9:11" hidden="1" x14ac:dyDescent="0.25">
      <c r="I5728" s="34" t="s">
        <v>4504</v>
      </c>
      <c r="J5728" s="53"/>
      <c r="K5728" t="e">
        <f t="shared" si="89"/>
        <v>#N/A</v>
      </c>
    </row>
    <row r="5729" spans="9:11" hidden="1" x14ac:dyDescent="0.25">
      <c r="I5729" s="34" t="s">
        <v>4506</v>
      </c>
      <c r="J5729" s="53"/>
      <c r="K5729" t="e">
        <f t="shared" si="89"/>
        <v>#N/A</v>
      </c>
    </row>
    <row r="5730" spans="9:11" hidden="1" x14ac:dyDescent="0.25">
      <c r="I5730" s="34" t="s">
        <v>4506</v>
      </c>
      <c r="J5730" s="53"/>
      <c r="K5730" t="e">
        <f t="shared" si="89"/>
        <v>#N/A</v>
      </c>
    </row>
    <row r="5731" spans="9:11" hidden="1" x14ac:dyDescent="0.25">
      <c r="I5731" s="34" t="s">
        <v>4506</v>
      </c>
      <c r="J5731" s="53"/>
      <c r="K5731" t="e">
        <f t="shared" si="89"/>
        <v>#N/A</v>
      </c>
    </row>
    <row r="5732" spans="9:11" hidden="1" x14ac:dyDescent="0.25">
      <c r="I5732" s="34" t="s">
        <v>4508</v>
      </c>
      <c r="J5732" s="53"/>
      <c r="K5732" t="e">
        <f t="shared" si="89"/>
        <v>#N/A</v>
      </c>
    </row>
    <row r="5733" spans="9:11" hidden="1" x14ac:dyDescent="0.25">
      <c r="I5733" s="34" t="s">
        <v>4508</v>
      </c>
      <c r="J5733" s="53"/>
      <c r="K5733" t="e">
        <f t="shared" si="89"/>
        <v>#N/A</v>
      </c>
    </row>
    <row r="5734" spans="9:11" hidden="1" x14ac:dyDescent="0.25">
      <c r="I5734" s="34" t="s">
        <v>4508</v>
      </c>
      <c r="J5734" s="53"/>
      <c r="K5734" t="e">
        <f t="shared" si="89"/>
        <v>#N/A</v>
      </c>
    </row>
    <row r="5735" spans="9:11" hidden="1" x14ac:dyDescent="0.25">
      <c r="I5735" s="34" t="s">
        <v>4510</v>
      </c>
      <c r="J5735" s="53"/>
      <c r="K5735" t="e">
        <f t="shared" si="89"/>
        <v>#N/A</v>
      </c>
    </row>
    <row r="5736" spans="9:11" hidden="1" x14ac:dyDescent="0.25">
      <c r="I5736" s="34" t="s">
        <v>4510</v>
      </c>
      <c r="J5736" s="53"/>
      <c r="K5736" t="e">
        <f t="shared" si="89"/>
        <v>#N/A</v>
      </c>
    </row>
    <row r="5737" spans="9:11" hidden="1" x14ac:dyDescent="0.25">
      <c r="I5737" s="34" t="s">
        <v>4510</v>
      </c>
      <c r="J5737" s="53"/>
      <c r="K5737" t="e">
        <f t="shared" si="89"/>
        <v>#N/A</v>
      </c>
    </row>
    <row r="5738" spans="9:11" hidden="1" x14ac:dyDescent="0.25">
      <c r="I5738" s="34" t="s">
        <v>4512</v>
      </c>
      <c r="J5738" s="53"/>
      <c r="K5738" t="e">
        <f t="shared" si="89"/>
        <v>#N/A</v>
      </c>
    </row>
    <row r="5739" spans="9:11" hidden="1" x14ac:dyDescent="0.25">
      <c r="I5739" s="34" t="s">
        <v>4514</v>
      </c>
      <c r="J5739" s="53"/>
      <c r="K5739" t="e">
        <f t="shared" si="89"/>
        <v>#N/A</v>
      </c>
    </row>
    <row r="5740" spans="9:11" hidden="1" x14ac:dyDescent="0.25">
      <c r="I5740" s="34" t="s">
        <v>4514</v>
      </c>
      <c r="J5740" s="53"/>
      <c r="K5740" t="e">
        <f t="shared" si="89"/>
        <v>#N/A</v>
      </c>
    </row>
    <row r="5741" spans="9:11" hidden="1" x14ac:dyDescent="0.25">
      <c r="I5741" s="34" t="s">
        <v>4514</v>
      </c>
      <c r="J5741" s="53"/>
      <c r="K5741" t="e">
        <f t="shared" si="89"/>
        <v>#N/A</v>
      </c>
    </row>
    <row r="5742" spans="9:11" hidden="1" x14ac:dyDescent="0.25">
      <c r="I5742" s="34" t="s">
        <v>4516</v>
      </c>
      <c r="J5742" s="53"/>
      <c r="K5742" t="e">
        <f t="shared" si="89"/>
        <v>#N/A</v>
      </c>
    </row>
    <row r="5743" spans="9:11" hidden="1" x14ac:dyDescent="0.25">
      <c r="I5743" s="34" t="s">
        <v>4516</v>
      </c>
      <c r="J5743" s="53"/>
      <c r="K5743" t="e">
        <f t="shared" si="89"/>
        <v>#N/A</v>
      </c>
    </row>
    <row r="5744" spans="9:11" hidden="1" x14ac:dyDescent="0.25">
      <c r="I5744" s="34" t="s">
        <v>4516</v>
      </c>
      <c r="J5744" s="53"/>
      <c r="K5744" t="e">
        <f t="shared" si="89"/>
        <v>#N/A</v>
      </c>
    </row>
    <row r="5745" spans="9:11" hidden="1" x14ac:dyDescent="0.25">
      <c r="I5745" s="34" t="s">
        <v>4518</v>
      </c>
      <c r="J5745" s="53"/>
      <c r="K5745" t="e">
        <f t="shared" si="89"/>
        <v>#N/A</v>
      </c>
    </row>
    <row r="5746" spans="9:11" hidden="1" x14ac:dyDescent="0.25">
      <c r="I5746" s="34" t="s">
        <v>4518</v>
      </c>
      <c r="J5746" s="53"/>
      <c r="K5746" t="e">
        <f t="shared" si="89"/>
        <v>#N/A</v>
      </c>
    </row>
    <row r="5747" spans="9:11" hidden="1" x14ac:dyDescent="0.25">
      <c r="I5747" s="34" t="s">
        <v>4520</v>
      </c>
      <c r="J5747" s="53"/>
      <c r="K5747" t="e">
        <f t="shared" si="89"/>
        <v>#N/A</v>
      </c>
    </row>
    <row r="5748" spans="9:11" hidden="1" x14ac:dyDescent="0.25">
      <c r="I5748" s="34" t="s">
        <v>4520</v>
      </c>
      <c r="J5748" s="53"/>
      <c r="K5748" t="e">
        <f t="shared" si="89"/>
        <v>#N/A</v>
      </c>
    </row>
    <row r="5749" spans="9:11" hidden="1" x14ac:dyDescent="0.25">
      <c r="I5749" s="34" t="s">
        <v>4522</v>
      </c>
      <c r="J5749" s="53"/>
      <c r="K5749" t="e">
        <f t="shared" si="89"/>
        <v>#N/A</v>
      </c>
    </row>
    <row r="5750" spans="9:11" hidden="1" x14ac:dyDescent="0.25">
      <c r="I5750" s="34" t="s">
        <v>4522</v>
      </c>
      <c r="J5750" s="53"/>
      <c r="K5750" t="e">
        <f t="shared" si="89"/>
        <v>#N/A</v>
      </c>
    </row>
    <row r="5751" spans="9:11" hidden="1" x14ac:dyDescent="0.25">
      <c r="I5751" s="34" t="s">
        <v>4524</v>
      </c>
      <c r="J5751" s="53"/>
      <c r="K5751" t="e">
        <f t="shared" si="89"/>
        <v>#N/A</v>
      </c>
    </row>
    <row r="5752" spans="9:11" hidden="1" x14ac:dyDescent="0.25">
      <c r="I5752" s="34" t="s">
        <v>4526</v>
      </c>
      <c r="J5752" s="53"/>
      <c r="K5752" t="e">
        <f t="shared" si="89"/>
        <v>#N/A</v>
      </c>
    </row>
    <row r="5753" spans="9:11" hidden="1" x14ac:dyDescent="0.25">
      <c r="I5753" s="34" t="s">
        <v>4526</v>
      </c>
      <c r="J5753" s="53"/>
      <c r="K5753" t="e">
        <f t="shared" si="89"/>
        <v>#N/A</v>
      </c>
    </row>
    <row r="5754" spans="9:11" hidden="1" x14ac:dyDescent="0.25">
      <c r="I5754" s="34" t="s">
        <v>4526</v>
      </c>
      <c r="J5754" s="53"/>
      <c r="K5754" t="e">
        <f t="shared" si="89"/>
        <v>#N/A</v>
      </c>
    </row>
    <row r="5755" spans="9:11" hidden="1" x14ac:dyDescent="0.25">
      <c r="I5755" s="34" t="s">
        <v>4528</v>
      </c>
      <c r="J5755" s="53"/>
      <c r="K5755" t="e">
        <f t="shared" si="89"/>
        <v>#N/A</v>
      </c>
    </row>
    <row r="5756" spans="9:11" hidden="1" x14ac:dyDescent="0.25">
      <c r="I5756" s="34" t="s">
        <v>4528</v>
      </c>
      <c r="J5756" s="53"/>
      <c r="K5756" t="e">
        <f t="shared" si="89"/>
        <v>#N/A</v>
      </c>
    </row>
    <row r="5757" spans="9:11" hidden="1" x14ac:dyDescent="0.25">
      <c r="I5757" s="34" t="s">
        <v>4528</v>
      </c>
      <c r="J5757" s="53"/>
      <c r="K5757" t="e">
        <f t="shared" si="89"/>
        <v>#N/A</v>
      </c>
    </row>
    <row r="5758" spans="9:11" hidden="1" x14ac:dyDescent="0.25">
      <c r="I5758" s="34" t="s">
        <v>4530</v>
      </c>
      <c r="J5758" s="53"/>
      <c r="K5758" t="e">
        <f t="shared" si="89"/>
        <v>#N/A</v>
      </c>
    </row>
    <row r="5759" spans="9:11" hidden="1" x14ac:dyDescent="0.25">
      <c r="I5759" s="34" t="s">
        <v>4530</v>
      </c>
      <c r="J5759" s="53"/>
      <c r="K5759" t="e">
        <f t="shared" si="89"/>
        <v>#N/A</v>
      </c>
    </row>
    <row r="5760" spans="9:11" hidden="1" x14ac:dyDescent="0.25">
      <c r="I5760" s="34" t="s">
        <v>4530</v>
      </c>
      <c r="J5760" s="53"/>
      <c r="K5760" t="e">
        <f t="shared" si="89"/>
        <v>#N/A</v>
      </c>
    </row>
    <row r="5761" spans="9:11" hidden="1" x14ac:dyDescent="0.25">
      <c r="I5761" s="34" t="s">
        <v>4530</v>
      </c>
      <c r="J5761" s="53"/>
      <c r="K5761" t="e">
        <f t="shared" si="89"/>
        <v>#N/A</v>
      </c>
    </row>
    <row r="5762" spans="9:11" hidden="1" x14ac:dyDescent="0.25">
      <c r="I5762" s="34" t="s">
        <v>4530</v>
      </c>
      <c r="J5762" s="53"/>
      <c r="K5762" t="e">
        <f t="shared" si="89"/>
        <v>#N/A</v>
      </c>
    </row>
    <row r="5763" spans="9:11" hidden="1" x14ac:dyDescent="0.25">
      <c r="I5763" s="34" t="s">
        <v>4530</v>
      </c>
      <c r="J5763" s="53"/>
      <c r="K5763" t="e">
        <f t="shared" si="89"/>
        <v>#N/A</v>
      </c>
    </row>
    <row r="5764" spans="9:11" hidden="1" x14ac:dyDescent="0.25">
      <c r="I5764" s="34" t="s">
        <v>4532</v>
      </c>
      <c r="J5764" s="53"/>
      <c r="K5764" t="e">
        <f t="shared" si="89"/>
        <v>#N/A</v>
      </c>
    </row>
    <row r="5765" spans="9:11" hidden="1" x14ac:dyDescent="0.25">
      <c r="I5765" s="34" t="s">
        <v>4532</v>
      </c>
      <c r="J5765" s="53"/>
      <c r="K5765" t="e">
        <f t="shared" si="89"/>
        <v>#N/A</v>
      </c>
    </row>
    <row r="5766" spans="9:11" hidden="1" x14ac:dyDescent="0.25">
      <c r="I5766" s="34" t="s">
        <v>4532</v>
      </c>
      <c r="J5766" s="53"/>
      <c r="K5766" t="e">
        <f t="shared" ref="K5766:K5829" si="90">VLOOKUP(I5766,$E$4:$F$3113,1,FALSE)</f>
        <v>#N/A</v>
      </c>
    </row>
    <row r="5767" spans="9:11" hidden="1" x14ac:dyDescent="0.25">
      <c r="I5767" s="34" t="s">
        <v>4532</v>
      </c>
      <c r="J5767" s="53"/>
      <c r="K5767" t="e">
        <f t="shared" si="90"/>
        <v>#N/A</v>
      </c>
    </row>
    <row r="5768" spans="9:11" hidden="1" x14ac:dyDescent="0.25">
      <c r="I5768" s="34" t="s">
        <v>4532</v>
      </c>
      <c r="J5768" s="53"/>
      <c r="K5768" t="e">
        <f t="shared" si="90"/>
        <v>#N/A</v>
      </c>
    </row>
    <row r="5769" spans="9:11" hidden="1" x14ac:dyDescent="0.25">
      <c r="I5769" s="34" t="s">
        <v>4532</v>
      </c>
      <c r="J5769" s="53"/>
      <c r="K5769" t="e">
        <f t="shared" si="90"/>
        <v>#N/A</v>
      </c>
    </row>
    <row r="5770" spans="9:11" hidden="1" x14ac:dyDescent="0.25">
      <c r="I5770" s="34" t="s">
        <v>4534</v>
      </c>
      <c r="J5770" s="53"/>
      <c r="K5770" t="e">
        <f t="shared" si="90"/>
        <v>#N/A</v>
      </c>
    </row>
    <row r="5771" spans="9:11" hidden="1" x14ac:dyDescent="0.25">
      <c r="I5771" s="34" t="s">
        <v>4534</v>
      </c>
      <c r="J5771" s="53"/>
      <c r="K5771" t="e">
        <f t="shared" si="90"/>
        <v>#N/A</v>
      </c>
    </row>
    <row r="5772" spans="9:11" hidden="1" x14ac:dyDescent="0.25">
      <c r="I5772" s="34" t="s">
        <v>4536</v>
      </c>
      <c r="J5772" s="53"/>
      <c r="K5772" t="e">
        <f t="shared" si="90"/>
        <v>#N/A</v>
      </c>
    </row>
    <row r="5773" spans="9:11" hidden="1" x14ac:dyDescent="0.25">
      <c r="I5773" s="34" t="s">
        <v>4536</v>
      </c>
      <c r="J5773" s="53"/>
      <c r="K5773" t="e">
        <f t="shared" si="90"/>
        <v>#N/A</v>
      </c>
    </row>
    <row r="5774" spans="9:11" hidden="1" x14ac:dyDescent="0.25">
      <c r="I5774" s="34" t="s">
        <v>4538</v>
      </c>
      <c r="J5774" s="53"/>
      <c r="K5774" t="e">
        <f t="shared" si="90"/>
        <v>#N/A</v>
      </c>
    </row>
    <row r="5775" spans="9:11" hidden="1" x14ac:dyDescent="0.25">
      <c r="I5775" s="34" t="s">
        <v>4538</v>
      </c>
      <c r="J5775" s="53"/>
      <c r="K5775" t="e">
        <f t="shared" si="90"/>
        <v>#N/A</v>
      </c>
    </row>
    <row r="5776" spans="9:11" hidden="1" x14ac:dyDescent="0.25">
      <c r="I5776" s="34" t="s">
        <v>4538</v>
      </c>
      <c r="J5776" s="53"/>
      <c r="K5776" t="e">
        <f t="shared" si="90"/>
        <v>#N/A</v>
      </c>
    </row>
    <row r="5777" spans="9:11" hidden="1" x14ac:dyDescent="0.25">
      <c r="I5777" s="34" t="s">
        <v>4540</v>
      </c>
      <c r="J5777" s="53"/>
      <c r="K5777" t="e">
        <f t="shared" si="90"/>
        <v>#N/A</v>
      </c>
    </row>
    <row r="5778" spans="9:11" hidden="1" x14ac:dyDescent="0.25">
      <c r="I5778" s="34" t="s">
        <v>4540</v>
      </c>
      <c r="J5778" s="53"/>
      <c r="K5778" t="e">
        <f t="shared" si="90"/>
        <v>#N/A</v>
      </c>
    </row>
    <row r="5779" spans="9:11" hidden="1" x14ac:dyDescent="0.25">
      <c r="I5779" s="34" t="s">
        <v>4542</v>
      </c>
      <c r="J5779" s="53"/>
      <c r="K5779" t="e">
        <f t="shared" si="90"/>
        <v>#N/A</v>
      </c>
    </row>
    <row r="5780" spans="9:11" hidden="1" x14ac:dyDescent="0.25">
      <c r="I5780" s="34" t="s">
        <v>4542</v>
      </c>
      <c r="J5780" s="53"/>
      <c r="K5780" t="e">
        <f t="shared" si="90"/>
        <v>#N/A</v>
      </c>
    </row>
    <row r="5781" spans="9:11" hidden="1" x14ac:dyDescent="0.25">
      <c r="I5781" s="34" t="s">
        <v>4544</v>
      </c>
      <c r="J5781" s="53"/>
      <c r="K5781" t="e">
        <f t="shared" si="90"/>
        <v>#N/A</v>
      </c>
    </row>
    <row r="5782" spans="9:11" hidden="1" x14ac:dyDescent="0.25">
      <c r="I5782" s="34" t="s">
        <v>4544</v>
      </c>
      <c r="J5782" s="53"/>
      <c r="K5782" t="e">
        <f t="shared" si="90"/>
        <v>#N/A</v>
      </c>
    </row>
    <row r="5783" spans="9:11" hidden="1" x14ac:dyDescent="0.25">
      <c r="I5783" s="34" t="s">
        <v>4546</v>
      </c>
      <c r="J5783" s="53"/>
      <c r="K5783" t="e">
        <f t="shared" si="90"/>
        <v>#N/A</v>
      </c>
    </row>
    <row r="5784" spans="9:11" hidden="1" x14ac:dyDescent="0.25">
      <c r="I5784" s="34" t="s">
        <v>4546</v>
      </c>
      <c r="J5784" s="53"/>
      <c r="K5784" t="e">
        <f t="shared" si="90"/>
        <v>#N/A</v>
      </c>
    </row>
    <row r="5785" spans="9:11" hidden="1" x14ac:dyDescent="0.25">
      <c r="I5785" s="34" t="s">
        <v>4546</v>
      </c>
      <c r="J5785" s="53"/>
      <c r="K5785" t="e">
        <f t="shared" si="90"/>
        <v>#N/A</v>
      </c>
    </row>
    <row r="5786" spans="9:11" hidden="1" x14ac:dyDescent="0.25">
      <c r="I5786" s="34" t="s">
        <v>4548</v>
      </c>
      <c r="J5786" s="53"/>
      <c r="K5786" t="e">
        <f t="shared" si="90"/>
        <v>#N/A</v>
      </c>
    </row>
    <row r="5787" spans="9:11" hidden="1" x14ac:dyDescent="0.25">
      <c r="I5787" s="34" t="s">
        <v>4548</v>
      </c>
      <c r="J5787" s="53"/>
      <c r="K5787" t="e">
        <f t="shared" si="90"/>
        <v>#N/A</v>
      </c>
    </row>
    <row r="5788" spans="9:11" hidden="1" x14ac:dyDescent="0.25">
      <c r="I5788" s="34" t="s">
        <v>4548</v>
      </c>
      <c r="J5788" s="53"/>
      <c r="K5788" t="e">
        <f t="shared" si="90"/>
        <v>#N/A</v>
      </c>
    </row>
    <row r="5789" spans="9:11" hidden="1" x14ac:dyDescent="0.25">
      <c r="I5789" s="34" t="s">
        <v>4550</v>
      </c>
      <c r="J5789" s="53"/>
      <c r="K5789" t="e">
        <f t="shared" si="90"/>
        <v>#N/A</v>
      </c>
    </row>
    <row r="5790" spans="9:11" hidden="1" x14ac:dyDescent="0.25">
      <c r="I5790" s="34" t="s">
        <v>4550</v>
      </c>
      <c r="J5790" s="53"/>
      <c r="K5790" t="e">
        <f t="shared" si="90"/>
        <v>#N/A</v>
      </c>
    </row>
    <row r="5791" spans="9:11" hidden="1" x14ac:dyDescent="0.25">
      <c r="I5791" s="34" t="s">
        <v>4550</v>
      </c>
      <c r="J5791" s="53"/>
      <c r="K5791" t="e">
        <f t="shared" si="90"/>
        <v>#N/A</v>
      </c>
    </row>
    <row r="5792" spans="9:11" hidden="1" x14ac:dyDescent="0.25">
      <c r="I5792" s="34" t="s">
        <v>4552</v>
      </c>
      <c r="J5792" s="53"/>
      <c r="K5792" t="e">
        <f t="shared" si="90"/>
        <v>#N/A</v>
      </c>
    </row>
    <row r="5793" spans="9:11" hidden="1" x14ac:dyDescent="0.25">
      <c r="I5793" s="34" t="s">
        <v>4552</v>
      </c>
      <c r="J5793" s="53"/>
      <c r="K5793" t="e">
        <f t="shared" si="90"/>
        <v>#N/A</v>
      </c>
    </row>
    <row r="5794" spans="9:11" hidden="1" x14ac:dyDescent="0.25">
      <c r="I5794" s="34" t="s">
        <v>4552</v>
      </c>
      <c r="J5794" s="53"/>
      <c r="K5794" t="e">
        <f t="shared" si="90"/>
        <v>#N/A</v>
      </c>
    </row>
    <row r="5795" spans="9:11" hidden="1" x14ac:dyDescent="0.25">
      <c r="I5795" s="34" t="s">
        <v>4554</v>
      </c>
      <c r="J5795" s="53"/>
      <c r="K5795" t="e">
        <f t="shared" si="90"/>
        <v>#N/A</v>
      </c>
    </row>
    <row r="5796" spans="9:11" hidden="1" x14ac:dyDescent="0.25">
      <c r="I5796" s="34" t="s">
        <v>4554</v>
      </c>
      <c r="J5796" s="53"/>
      <c r="K5796" t="e">
        <f t="shared" si="90"/>
        <v>#N/A</v>
      </c>
    </row>
    <row r="5797" spans="9:11" hidden="1" x14ac:dyDescent="0.25">
      <c r="I5797" s="34" t="s">
        <v>4554</v>
      </c>
      <c r="J5797" s="53"/>
      <c r="K5797" t="e">
        <f t="shared" si="90"/>
        <v>#N/A</v>
      </c>
    </row>
    <row r="5798" spans="9:11" hidden="1" x14ac:dyDescent="0.25">
      <c r="I5798" s="34" t="s">
        <v>4554</v>
      </c>
      <c r="J5798" s="53"/>
      <c r="K5798" t="e">
        <f t="shared" si="90"/>
        <v>#N/A</v>
      </c>
    </row>
    <row r="5799" spans="9:11" hidden="1" x14ac:dyDescent="0.25">
      <c r="I5799" s="34" t="s">
        <v>4554</v>
      </c>
      <c r="J5799" s="53"/>
      <c r="K5799" t="e">
        <f t="shared" si="90"/>
        <v>#N/A</v>
      </c>
    </row>
    <row r="5800" spans="9:11" hidden="1" x14ac:dyDescent="0.25">
      <c r="I5800" s="34" t="s">
        <v>4554</v>
      </c>
      <c r="J5800" s="53"/>
      <c r="K5800" t="e">
        <f t="shared" si="90"/>
        <v>#N/A</v>
      </c>
    </row>
    <row r="5801" spans="9:11" hidden="1" x14ac:dyDescent="0.25">
      <c r="I5801" s="34" t="s">
        <v>4556</v>
      </c>
      <c r="J5801" s="53"/>
      <c r="K5801" t="e">
        <f t="shared" si="90"/>
        <v>#N/A</v>
      </c>
    </row>
    <row r="5802" spans="9:11" hidden="1" x14ac:dyDescent="0.25">
      <c r="I5802" s="34" t="s">
        <v>4556</v>
      </c>
      <c r="J5802" s="53"/>
      <c r="K5802" t="e">
        <f t="shared" si="90"/>
        <v>#N/A</v>
      </c>
    </row>
    <row r="5803" spans="9:11" hidden="1" x14ac:dyDescent="0.25">
      <c r="I5803" s="34" t="s">
        <v>4556</v>
      </c>
      <c r="J5803" s="53"/>
      <c r="K5803" t="e">
        <f t="shared" si="90"/>
        <v>#N/A</v>
      </c>
    </row>
    <row r="5804" spans="9:11" hidden="1" x14ac:dyDescent="0.25">
      <c r="I5804" s="34" t="s">
        <v>4558</v>
      </c>
      <c r="J5804" s="53"/>
      <c r="K5804" t="e">
        <f t="shared" si="90"/>
        <v>#N/A</v>
      </c>
    </row>
    <row r="5805" spans="9:11" hidden="1" x14ac:dyDescent="0.25">
      <c r="I5805" s="34" t="s">
        <v>4558</v>
      </c>
      <c r="J5805" s="53"/>
      <c r="K5805" t="e">
        <f t="shared" si="90"/>
        <v>#N/A</v>
      </c>
    </row>
    <row r="5806" spans="9:11" hidden="1" x14ac:dyDescent="0.25">
      <c r="I5806" s="34" t="s">
        <v>4558</v>
      </c>
      <c r="J5806" s="53"/>
      <c r="K5806" t="e">
        <f t="shared" si="90"/>
        <v>#N/A</v>
      </c>
    </row>
    <row r="5807" spans="9:11" hidden="1" x14ac:dyDescent="0.25">
      <c r="I5807" s="34" t="s">
        <v>4560</v>
      </c>
      <c r="J5807" s="53"/>
      <c r="K5807" t="e">
        <f t="shared" si="90"/>
        <v>#N/A</v>
      </c>
    </row>
    <row r="5808" spans="9:11" hidden="1" x14ac:dyDescent="0.25">
      <c r="I5808" s="34" t="s">
        <v>4560</v>
      </c>
      <c r="J5808" s="53"/>
      <c r="K5808" t="e">
        <f t="shared" si="90"/>
        <v>#N/A</v>
      </c>
    </row>
    <row r="5809" spans="9:11" hidden="1" x14ac:dyDescent="0.25">
      <c r="I5809" s="34" t="s">
        <v>4560</v>
      </c>
      <c r="J5809" s="53"/>
      <c r="K5809" t="e">
        <f t="shared" si="90"/>
        <v>#N/A</v>
      </c>
    </row>
    <row r="5810" spans="9:11" hidden="1" x14ac:dyDescent="0.25">
      <c r="I5810" s="34" t="s">
        <v>4560</v>
      </c>
      <c r="J5810" s="53"/>
      <c r="K5810" t="e">
        <f t="shared" si="90"/>
        <v>#N/A</v>
      </c>
    </row>
    <row r="5811" spans="9:11" hidden="1" x14ac:dyDescent="0.25">
      <c r="I5811" s="34" t="s">
        <v>4560</v>
      </c>
      <c r="J5811" s="53"/>
      <c r="K5811" t="e">
        <f t="shared" si="90"/>
        <v>#N/A</v>
      </c>
    </row>
    <row r="5812" spans="9:11" hidden="1" x14ac:dyDescent="0.25">
      <c r="I5812" s="34" t="s">
        <v>4560</v>
      </c>
      <c r="J5812" s="53"/>
      <c r="K5812" t="e">
        <f t="shared" si="90"/>
        <v>#N/A</v>
      </c>
    </row>
    <row r="5813" spans="9:11" hidden="1" x14ac:dyDescent="0.25">
      <c r="I5813" s="34" t="s">
        <v>4562</v>
      </c>
      <c r="J5813" s="53"/>
      <c r="K5813" t="e">
        <f t="shared" si="90"/>
        <v>#N/A</v>
      </c>
    </row>
    <row r="5814" spans="9:11" hidden="1" x14ac:dyDescent="0.25">
      <c r="I5814" s="34" t="s">
        <v>4562</v>
      </c>
      <c r="J5814" s="53"/>
      <c r="K5814" t="e">
        <f t="shared" si="90"/>
        <v>#N/A</v>
      </c>
    </row>
    <row r="5815" spans="9:11" hidden="1" x14ac:dyDescent="0.25">
      <c r="I5815" s="34" t="s">
        <v>4562</v>
      </c>
      <c r="J5815" s="53"/>
      <c r="K5815" t="e">
        <f t="shared" si="90"/>
        <v>#N/A</v>
      </c>
    </row>
    <row r="5816" spans="9:11" hidden="1" x14ac:dyDescent="0.25">
      <c r="I5816" s="34" t="s">
        <v>4564</v>
      </c>
      <c r="J5816" s="53"/>
      <c r="K5816" t="e">
        <f t="shared" si="90"/>
        <v>#N/A</v>
      </c>
    </row>
    <row r="5817" spans="9:11" hidden="1" x14ac:dyDescent="0.25">
      <c r="I5817" s="34" t="s">
        <v>4564</v>
      </c>
      <c r="J5817" s="53"/>
      <c r="K5817" t="e">
        <f t="shared" si="90"/>
        <v>#N/A</v>
      </c>
    </row>
    <row r="5818" spans="9:11" hidden="1" x14ac:dyDescent="0.25">
      <c r="I5818" s="34" t="s">
        <v>4564</v>
      </c>
      <c r="J5818" s="53"/>
      <c r="K5818" t="e">
        <f t="shared" si="90"/>
        <v>#N/A</v>
      </c>
    </row>
    <row r="5819" spans="9:11" hidden="1" x14ac:dyDescent="0.25">
      <c r="I5819" s="34" t="s">
        <v>4564</v>
      </c>
      <c r="J5819" s="53"/>
      <c r="K5819" t="e">
        <f t="shared" si="90"/>
        <v>#N/A</v>
      </c>
    </row>
    <row r="5820" spans="9:11" hidden="1" x14ac:dyDescent="0.25">
      <c r="I5820" s="34" t="s">
        <v>4564</v>
      </c>
      <c r="J5820" s="53"/>
      <c r="K5820" t="e">
        <f t="shared" si="90"/>
        <v>#N/A</v>
      </c>
    </row>
    <row r="5821" spans="9:11" hidden="1" x14ac:dyDescent="0.25">
      <c r="I5821" s="34" t="s">
        <v>4564</v>
      </c>
      <c r="J5821" s="53"/>
      <c r="K5821" t="e">
        <f t="shared" si="90"/>
        <v>#N/A</v>
      </c>
    </row>
    <row r="5822" spans="9:11" hidden="1" x14ac:dyDescent="0.25">
      <c r="I5822" s="34" t="s">
        <v>4566</v>
      </c>
      <c r="J5822" s="53"/>
      <c r="K5822" t="e">
        <f t="shared" si="90"/>
        <v>#N/A</v>
      </c>
    </row>
    <row r="5823" spans="9:11" hidden="1" x14ac:dyDescent="0.25">
      <c r="I5823" s="34" t="s">
        <v>4566</v>
      </c>
      <c r="J5823" s="53"/>
      <c r="K5823" t="e">
        <f t="shared" si="90"/>
        <v>#N/A</v>
      </c>
    </row>
    <row r="5824" spans="9:11" hidden="1" x14ac:dyDescent="0.25">
      <c r="I5824" s="34" t="s">
        <v>4566</v>
      </c>
      <c r="J5824" s="53"/>
      <c r="K5824" t="e">
        <f t="shared" si="90"/>
        <v>#N/A</v>
      </c>
    </row>
    <row r="5825" spans="9:11" hidden="1" x14ac:dyDescent="0.25">
      <c r="I5825" s="34" t="s">
        <v>4568</v>
      </c>
      <c r="J5825" s="53"/>
      <c r="K5825" t="e">
        <f t="shared" si="90"/>
        <v>#N/A</v>
      </c>
    </row>
    <row r="5826" spans="9:11" hidden="1" x14ac:dyDescent="0.25">
      <c r="I5826" s="34" t="s">
        <v>4568</v>
      </c>
      <c r="J5826" s="53"/>
      <c r="K5826" t="e">
        <f t="shared" si="90"/>
        <v>#N/A</v>
      </c>
    </row>
    <row r="5827" spans="9:11" hidden="1" x14ac:dyDescent="0.25">
      <c r="I5827" s="34" t="s">
        <v>4568</v>
      </c>
      <c r="J5827" s="53"/>
      <c r="K5827" t="e">
        <f t="shared" si="90"/>
        <v>#N/A</v>
      </c>
    </row>
    <row r="5828" spans="9:11" hidden="1" x14ac:dyDescent="0.25">
      <c r="I5828" s="34" t="s">
        <v>4568</v>
      </c>
      <c r="J5828" s="53"/>
      <c r="K5828" t="e">
        <f t="shared" si="90"/>
        <v>#N/A</v>
      </c>
    </row>
    <row r="5829" spans="9:11" hidden="1" x14ac:dyDescent="0.25">
      <c r="I5829" s="34" t="s">
        <v>4568</v>
      </c>
      <c r="J5829" s="53"/>
      <c r="K5829" t="e">
        <f t="shared" si="90"/>
        <v>#N/A</v>
      </c>
    </row>
    <row r="5830" spans="9:11" hidden="1" x14ac:dyDescent="0.25">
      <c r="I5830" s="34" t="s">
        <v>4568</v>
      </c>
      <c r="J5830" s="53"/>
      <c r="K5830" t="e">
        <f t="shared" ref="K5830:K5893" si="91">VLOOKUP(I5830,$E$4:$F$3113,1,FALSE)</f>
        <v>#N/A</v>
      </c>
    </row>
    <row r="5831" spans="9:11" hidden="1" x14ac:dyDescent="0.25">
      <c r="I5831" s="34" t="s">
        <v>4570</v>
      </c>
      <c r="J5831" s="53"/>
      <c r="K5831" t="e">
        <f t="shared" si="91"/>
        <v>#N/A</v>
      </c>
    </row>
    <row r="5832" spans="9:11" hidden="1" x14ac:dyDescent="0.25">
      <c r="I5832" s="34" t="s">
        <v>4570</v>
      </c>
      <c r="J5832" s="53"/>
      <c r="K5832" t="e">
        <f t="shared" si="91"/>
        <v>#N/A</v>
      </c>
    </row>
    <row r="5833" spans="9:11" hidden="1" x14ac:dyDescent="0.25">
      <c r="I5833" s="34" t="s">
        <v>4570</v>
      </c>
      <c r="J5833" s="53"/>
      <c r="K5833" t="e">
        <f t="shared" si="91"/>
        <v>#N/A</v>
      </c>
    </row>
    <row r="5834" spans="9:11" hidden="1" x14ac:dyDescent="0.25">
      <c r="I5834" s="34" t="s">
        <v>4570</v>
      </c>
      <c r="J5834" s="53"/>
      <c r="K5834" t="e">
        <f t="shared" si="91"/>
        <v>#N/A</v>
      </c>
    </row>
    <row r="5835" spans="9:11" hidden="1" x14ac:dyDescent="0.25">
      <c r="I5835" s="34" t="s">
        <v>4570</v>
      </c>
      <c r="J5835" s="53"/>
      <c r="K5835" t="e">
        <f t="shared" si="91"/>
        <v>#N/A</v>
      </c>
    </row>
    <row r="5836" spans="9:11" hidden="1" x14ac:dyDescent="0.25">
      <c r="I5836" s="34" t="s">
        <v>4570</v>
      </c>
      <c r="J5836" s="53"/>
      <c r="K5836" t="e">
        <f t="shared" si="91"/>
        <v>#N/A</v>
      </c>
    </row>
    <row r="5837" spans="9:11" hidden="1" x14ac:dyDescent="0.25">
      <c r="I5837" s="34" t="s">
        <v>4572</v>
      </c>
      <c r="J5837" s="53"/>
      <c r="K5837" t="e">
        <f t="shared" si="91"/>
        <v>#N/A</v>
      </c>
    </row>
    <row r="5838" spans="9:11" hidden="1" x14ac:dyDescent="0.25">
      <c r="I5838" s="34" t="s">
        <v>4572</v>
      </c>
      <c r="J5838" s="53"/>
      <c r="K5838" t="e">
        <f t="shared" si="91"/>
        <v>#N/A</v>
      </c>
    </row>
    <row r="5839" spans="9:11" hidden="1" x14ac:dyDescent="0.25">
      <c r="I5839" s="34" t="s">
        <v>4572</v>
      </c>
      <c r="J5839" s="53"/>
      <c r="K5839" t="e">
        <f t="shared" si="91"/>
        <v>#N/A</v>
      </c>
    </row>
    <row r="5840" spans="9:11" hidden="1" x14ac:dyDescent="0.25">
      <c r="I5840" s="34" t="s">
        <v>4572</v>
      </c>
      <c r="J5840" s="53"/>
      <c r="K5840" t="e">
        <f t="shared" si="91"/>
        <v>#N/A</v>
      </c>
    </row>
    <row r="5841" spans="9:11" hidden="1" x14ac:dyDescent="0.25">
      <c r="I5841" s="34" t="s">
        <v>4572</v>
      </c>
      <c r="J5841" s="53"/>
      <c r="K5841" t="e">
        <f t="shared" si="91"/>
        <v>#N/A</v>
      </c>
    </row>
    <row r="5842" spans="9:11" hidden="1" x14ac:dyDescent="0.25">
      <c r="I5842" s="34" t="s">
        <v>4572</v>
      </c>
      <c r="J5842" s="53"/>
      <c r="K5842" t="e">
        <f t="shared" si="91"/>
        <v>#N/A</v>
      </c>
    </row>
    <row r="5843" spans="9:11" hidden="1" x14ac:dyDescent="0.25">
      <c r="I5843" s="34" t="s">
        <v>4574</v>
      </c>
      <c r="J5843" s="53"/>
      <c r="K5843" t="e">
        <f t="shared" si="91"/>
        <v>#N/A</v>
      </c>
    </row>
    <row r="5844" spans="9:11" hidden="1" x14ac:dyDescent="0.25">
      <c r="I5844" s="34" t="s">
        <v>4574</v>
      </c>
      <c r="J5844" s="53"/>
      <c r="K5844" t="e">
        <f t="shared" si="91"/>
        <v>#N/A</v>
      </c>
    </row>
    <row r="5845" spans="9:11" hidden="1" x14ac:dyDescent="0.25">
      <c r="I5845" s="34" t="s">
        <v>4574</v>
      </c>
      <c r="J5845" s="53"/>
      <c r="K5845" t="e">
        <f t="shared" si="91"/>
        <v>#N/A</v>
      </c>
    </row>
    <row r="5846" spans="9:11" hidden="1" x14ac:dyDescent="0.25">
      <c r="I5846" s="34" t="s">
        <v>4574</v>
      </c>
      <c r="J5846" s="53"/>
      <c r="K5846" t="e">
        <f t="shared" si="91"/>
        <v>#N/A</v>
      </c>
    </row>
    <row r="5847" spans="9:11" hidden="1" x14ac:dyDescent="0.25">
      <c r="I5847" s="34" t="s">
        <v>4574</v>
      </c>
      <c r="J5847" s="53"/>
      <c r="K5847" t="e">
        <f t="shared" si="91"/>
        <v>#N/A</v>
      </c>
    </row>
    <row r="5848" spans="9:11" hidden="1" x14ac:dyDescent="0.25">
      <c r="I5848" s="34" t="s">
        <v>4574</v>
      </c>
      <c r="J5848" s="53"/>
      <c r="K5848" t="e">
        <f t="shared" si="91"/>
        <v>#N/A</v>
      </c>
    </row>
    <row r="5849" spans="9:11" hidden="1" x14ac:dyDescent="0.25">
      <c r="I5849" s="34" t="s">
        <v>4576</v>
      </c>
      <c r="J5849" s="53"/>
      <c r="K5849" t="e">
        <f t="shared" si="91"/>
        <v>#N/A</v>
      </c>
    </row>
    <row r="5850" spans="9:11" hidden="1" x14ac:dyDescent="0.25">
      <c r="I5850" s="34" t="s">
        <v>4576</v>
      </c>
      <c r="J5850" s="53"/>
      <c r="K5850" t="e">
        <f t="shared" si="91"/>
        <v>#N/A</v>
      </c>
    </row>
    <row r="5851" spans="9:11" hidden="1" x14ac:dyDescent="0.25">
      <c r="I5851" s="34" t="s">
        <v>4576</v>
      </c>
      <c r="J5851" s="53"/>
      <c r="K5851" t="e">
        <f t="shared" si="91"/>
        <v>#N/A</v>
      </c>
    </row>
    <row r="5852" spans="9:11" hidden="1" x14ac:dyDescent="0.25">
      <c r="I5852" s="34" t="s">
        <v>4576</v>
      </c>
      <c r="J5852" s="53"/>
      <c r="K5852" t="e">
        <f t="shared" si="91"/>
        <v>#N/A</v>
      </c>
    </row>
    <row r="5853" spans="9:11" hidden="1" x14ac:dyDescent="0.25">
      <c r="I5853" s="34" t="s">
        <v>4576</v>
      </c>
      <c r="J5853" s="53"/>
      <c r="K5853" t="e">
        <f t="shared" si="91"/>
        <v>#N/A</v>
      </c>
    </row>
    <row r="5854" spans="9:11" hidden="1" x14ac:dyDescent="0.25">
      <c r="I5854" s="34" t="s">
        <v>4576</v>
      </c>
      <c r="J5854" s="53"/>
      <c r="K5854" t="e">
        <f t="shared" si="91"/>
        <v>#N/A</v>
      </c>
    </row>
    <row r="5855" spans="9:11" hidden="1" x14ac:dyDescent="0.25">
      <c r="I5855" s="34" t="s">
        <v>4578</v>
      </c>
      <c r="J5855" s="53"/>
      <c r="K5855" t="e">
        <f t="shared" si="91"/>
        <v>#N/A</v>
      </c>
    </row>
    <row r="5856" spans="9:11" hidden="1" x14ac:dyDescent="0.25">
      <c r="I5856" s="34" t="s">
        <v>4578</v>
      </c>
      <c r="J5856" s="53"/>
      <c r="K5856" t="e">
        <f t="shared" si="91"/>
        <v>#N/A</v>
      </c>
    </row>
    <row r="5857" spans="9:11" hidden="1" x14ac:dyDescent="0.25">
      <c r="I5857" s="34" t="s">
        <v>4578</v>
      </c>
      <c r="J5857" s="53"/>
      <c r="K5857" t="e">
        <f t="shared" si="91"/>
        <v>#N/A</v>
      </c>
    </row>
    <row r="5858" spans="9:11" hidden="1" x14ac:dyDescent="0.25">
      <c r="I5858" s="34" t="s">
        <v>4578</v>
      </c>
      <c r="J5858" s="53"/>
      <c r="K5858" t="e">
        <f t="shared" si="91"/>
        <v>#N/A</v>
      </c>
    </row>
    <row r="5859" spans="9:11" hidden="1" x14ac:dyDescent="0.25">
      <c r="I5859" s="34" t="s">
        <v>4578</v>
      </c>
      <c r="J5859" s="53"/>
      <c r="K5859" t="e">
        <f t="shared" si="91"/>
        <v>#N/A</v>
      </c>
    </row>
    <row r="5860" spans="9:11" hidden="1" x14ac:dyDescent="0.25">
      <c r="I5860" s="34" t="s">
        <v>4578</v>
      </c>
      <c r="J5860" s="53"/>
      <c r="K5860" t="e">
        <f t="shared" si="91"/>
        <v>#N/A</v>
      </c>
    </row>
    <row r="5861" spans="9:11" hidden="1" x14ac:dyDescent="0.25">
      <c r="I5861" s="34" t="s">
        <v>4580</v>
      </c>
      <c r="J5861" s="53"/>
      <c r="K5861" t="e">
        <f t="shared" si="91"/>
        <v>#N/A</v>
      </c>
    </row>
    <row r="5862" spans="9:11" hidden="1" x14ac:dyDescent="0.25">
      <c r="I5862" s="34" t="s">
        <v>4580</v>
      </c>
      <c r="J5862" s="53"/>
      <c r="K5862" t="e">
        <f t="shared" si="91"/>
        <v>#N/A</v>
      </c>
    </row>
    <row r="5863" spans="9:11" hidden="1" x14ac:dyDescent="0.25">
      <c r="I5863" s="34" t="s">
        <v>4580</v>
      </c>
      <c r="J5863" s="53"/>
      <c r="K5863" t="e">
        <f t="shared" si="91"/>
        <v>#N/A</v>
      </c>
    </row>
    <row r="5864" spans="9:11" hidden="1" x14ac:dyDescent="0.25">
      <c r="I5864" s="34" t="s">
        <v>4580</v>
      </c>
      <c r="J5864" s="53"/>
      <c r="K5864" t="e">
        <f t="shared" si="91"/>
        <v>#N/A</v>
      </c>
    </row>
    <row r="5865" spans="9:11" hidden="1" x14ac:dyDescent="0.25">
      <c r="I5865" s="34" t="s">
        <v>4580</v>
      </c>
      <c r="J5865" s="53"/>
      <c r="K5865" t="e">
        <f t="shared" si="91"/>
        <v>#N/A</v>
      </c>
    </row>
    <row r="5866" spans="9:11" hidden="1" x14ac:dyDescent="0.25">
      <c r="I5866" s="34" t="s">
        <v>4580</v>
      </c>
      <c r="J5866" s="53"/>
      <c r="K5866" t="e">
        <f t="shared" si="91"/>
        <v>#N/A</v>
      </c>
    </row>
    <row r="5867" spans="9:11" hidden="1" x14ac:dyDescent="0.25">
      <c r="I5867" s="34" t="s">
        <v>4582</v>
      </c>
      <c r="J5867" s="53"/>
      <c r="K5867" t="e">
        <f t="shared" si="91"/>
        <v>#N/A</v>
      </c>
    </row>
    <row r="5868" spans="9:11" hidden="1" x14ac:dyDescent="0.25">
      <c r="I5868" s="34" t="s">
        <v>4582</v>
      </c>
      <c r="J5868" s="53"/>
      <c r="K5868" t="e">
        <f t="shared" si="91"/>
        <v>#N/A</v>
      </c>
    </row>
    <row r="5869" spans="9:11" hidden="1" x14ac:dyDescent="0.25">
      <c r="I5869" s="34" t="s">
        <v>4582</v>
      </c>
      <c r="J5869" s="53"/>
      <c r="K5869" t="e">
        <f t="shared" si="91"/>
        <v>#N/A</v>
      </c>
    </row>
    <row r="5870" spans="9:11" hidden="1" x14ac:dyDescent="0.25">
      <c r="I5870" s="34" t="s">
        <v>4584</v>
      </c>
      <c r="J5870" s="53"/>
      <c r="K5870" t="e">
        <f t="shared" si="91"/>
        <v>#N/A</v>
      </c>
    </row>
    <row r="5871" spans="9:11" hidden="1" x14ac:dyDescent="0.25">
      <c r="I5871" s="34" t="s">
        <v>4584</v>
      </c>
      <c r="J5871" s="53"/>
      <c r="K5871" t="e">
        <f t="shared" si="91"/>
        <v>#N/A</v>
      </c>
    </row>
    <row r="5872" spans="9:11" hidden="1" x14ac:dyDescent="0.25">
      <c r="I5872" s="34" t="s">
        <v>4584</v>
      </c>
      <c r="J5872" s="53"/>
      <c r="K5872" t="e">
        <f t="shared" si="91"/>
        <v>#N/A</v>
      </c>
    </row>
    <row r="5873" spans="9:11" hidden="1" x14ac:dyDescent="0.25">
      <c r="I5873" s="34" t="s">
        <v>4586</v>
      </c>
      <c r="J5873" s="53"/>
      <c r="K5873" t="e">
        <f t="shared" si="91"/>
        <v>#N/A</v>
      </c>
    </row>
    <row r="5874" spans="9:11" hidden="1" x14ac:dyDescent="0.25">
      <c r="I5874" s="34" t="s">
        <v>4586</v>
      </c>
      <c r="J5874" s="53"/>
      <c r="K5874" t="e">
        <f t="shared" si="91"/>
        <v>#N/A</v>
      </c>
    </row>
    <row r="5875" spans="9:11" hidden="1" x14ac:dyDescent="0.25">
      <c r="I5875" s="34" t="s">
        <v>4588</v>
      </c>
      <c r="J5875" s="53"/>
      <c r="K5875" t="e">
        <f t="shared" si="91"/>
        <v>#N/A</v>
      </c>
    </row>
    <row r="5876" spans="9:11" hidden="1" x14ac:dyDescent="0.25">
      <c r="I5876" s="34" t="s">
        <v>4588</v>
      </c>
      <c r="J5876" s="53"/>
      <c r="K5876" t="e">
        <f t="shared" si="91"/>
        <v>#N/A</v>
      </c>
    </row>
    <row r="5877" spans="9:11" hidden="1" x14ac:dyDescent="0.25">
      <c r="I5877" s="34" t="s">
        <v>4588</v>
      </c>
      <c r="J5877" s="53"/>
      <c r="K5877" t="e">
        <f t="shared" si="91"/>
        <v>#N/A</v>
      </c>
    </row>
    <row r="5878" spans="9:11" hidden="1" x14ac:dyDescent="0.25">
      <c r="I5878" s="34" t="s">
        <v>4588</v>
      </c>
      <c r="J5878" s="53"/>
      <c r="K5878" t="e">
        <f t="shared" si="91"/>
        <v>#N/A</v>
      </c>
    </row>
    <row r="5879" spans="9:11" hidden="1" x14ac:dyDescent="0.25">
      <c r="I5879" s="34" t="s">
        <v>4588</v>
      </c>
      <c r="J5879" s="53"/>
      <c r="K5879" t="e">
        <f t="shared" si="91"/>
        <v>#N/A</v>
      </c>
    </row>
    <row r="5880" spans="9:11" hidden="1" x14ac:dyDescent="0.25">
      <c r="I5880" s="34" t="s">
        <v>4588</v>
      </c>
      <c r="J5880" s="53"/>
      <c r="K5880" t="e">
        <f t="shared" si="91"/>
        <v>#N/A</v>
      </c>
    </row>
    <row r="5881" spans="9:11" hidden="1" x14ac:dyDescent="0.25">
      <c r="I5881" s="34" t="s">
        <v>4590</v>
      </c>
      <c r="J5881" s="53"/>
      <c r="K5881" t="e">
        <f t="shared" si="91"/>
        <v>#N/A</v>
      </c>
    </row>
    <row r="5882" spans="9:11" hidden="1" x14ac:dyDescent="0.25">
      <c r="I5882" s="34" t="s">
        <v>4590</v>
      </c>
      <c r="J5882" s="53"/>
      <c r="K5882" t="e">
        <f t="shared" si="91"/>
        <v>#N/A</v>
      </c>
    </row>
    <row r="5883" spans="9:11" hidden="1" x14ac:dyDescent="0.25">
      <c r="I5883" s="34" t="s">
        <v>4592</v>
      </c>
      <c r="J5883" s="53"/>
      <c r="K5883" t="e">
        <f t="shared" si="91"/>
        <v>#N/A</v>
      </c>
    </row>
    <row r="5884" spans="9:11" hidden="1" x14ac:dyDescent="0.25">
      <c r="I5884" s="34" t="s">
        <v>4592</v>
      </c>
      <c r="J5884" s="53"/>
      <c r="K5884" t="e">
        <f t="shared" si="91"/>
        <v>#N/A</v>
      </c>
    </row>
    <row r="5885" spans="9:11" hidden="1" x14ac:dyDescent="0.25">
      <c r="I5885" s="34" t="s">
        <v>4594</v>
      </c>
      <c r="J5885" s="53"/>
      <c r="K5885" t="e">
        <f t="shared" si="91"/>
        <v>#N/A</v>
      </c>
    </row>
    <row r="5886" spans="9:11" hidden="1" x14ac:dyDescent="0.25">
      <c r="I5886" s="34" t="s">
        <v>4596</v>
      </c>
      <c r="J5886" s="53"/>
      <c r="K5886" t="e">
        <f t="shared" si="91"/>
        <v>#N/A</v>
      </c>
    </row>
    <row r="5887" spans="9:11" hidden="1" x14ac:dyDescent="0.25">
      <c r="I5887" s="34" t="s">
        <v>4596</v>
      </c>
      <c r="J5887" s="53"/>
      <c r="K5887" t="e">
        <f t="shared" si="91"/>
        <v>#N/A</v>
      </c>
    </row>
    <row r="5888" spans="9:11" hidden="1" x14ac:dyDescent="0.25">
      <c r="I5888" s="34" t="s">
        <v>4596</v>
      </c>
      <c r="J5888" s="53"/>
      <c r="K5888" t="e">
        <f t="shared" si="91"/>
        <v>#N/A</v>
      </c>
    </row>
    <row r="5889" spans="9:11" hidden="1" x14ac:dyDescent="0.25">
      <c r="I5889" s="34" t="s">
        <v>4596</v>
      </c>
      <c r="J5889" s="53"/>
      <c r="K5889" t="e">
        <f t="shared" si="91"/>
        <v>#N/A</v>
      </c>
    </row>
    <row r="5890" spans="9:11" hidden="1" x14ac:dyDescent="0.25">
      <c r="I5890" s="34" t="s">
        <v>4596</v>
      </c>
      <c r="J5890" s="53"/>
      <c r="K5890" t="e">
        <f t="shared" si="91"/>
        <v>#N/A</v>
      </c>
    </row>
    <row r="5891" spans="9:11" hidden="1" x14ac:dyDescent="0.25">
      <c r="I5891" s="34" t="s">
        <v>4596</v>
      </c>
      <c r="J5891" s="53"/>
      <c r="K5891" t="e">
        <f t="shared" si="91"/>
        <v>#N/A</v>
      </c>
    </row>
    <row r="5892" spans="9:11" hidden="1" x14ac:dyDescent="0.25">
      <c r="I5892" s="34" t="s">
        <v>4598</v>
      </c>
      <c r="J5892" s="53"/>
      <c r="K5892" t="e">
        <f t="shared" si="91"/>
        <v>#N/A</v>
      </c>
    </row>
    <row r="5893" spans="9:11" hidden="1" x14ac:dyDescent="0.25">
      <c r="I5893" s="34" t="s">
        <v>4598</v>
      </c>
      <c r="J5893" s="53"/>
      <c r="K5893" t="e">
        <f t="shared" si="91"/>
        <v>#N/A</v>
      </c>
    </row>
    <row r="5894" spans="9:11" hidden="1" x14ac:dyDescent="0.25">
      <c r="I5894" s="34" t="s">
        <v>4598</v>
      </c>
      <c r="J5894" s="53"/>
      <c r="K5894" t="e">
        <f t="shared" ref="K5894:K5957" si="92">VLOOKUP(I5894,$E$4:$F$3113,1,FALSE)</f>
        <v>#N/A</v>
      </c>
    </row>
    <row r="5895" spans="9:11" hidden="1" x14ac:dyDescent="0.25">
      <c r="I5895" s="34" t="s">
        <v>4598</v>
      </c>
      <c r="J5895" s="53"/>
      <c r="K5895" t="e">
        <f t="shared" si="92"/>
        <v>#N/A</v>
      </c>
    </row>
    <row r="5896" spans="9:11" hidden="1" x14ac:dyDescent="0.25">
      <c r="I5896" s="34" t="s">
        <v>4598</v>
      </c>
      <c r="J5896" s="53"/>
      <c r="K5896" t="e">
        <f t="shared" si="92"/>
        <v>#N/A</v>
      </c>
    </row>
    <row r="5897" spans="9:11" hidden="1" x14ac:dyDescent="0.25">
      <c r="I5897" s="34" t="s">
        <v>4598</v>
      </c>
      <c r="J5897" s="53"/>
      <c r="K5897" t="e">
        <f t="shared" si="92"/>
        <v>#N/A</v>
      </c>
    </row>
    <row r="5898" spans="9:11" hidden="1" x14ac:dyDescent="0.25">
      <c r="I5898" s="34" t="s">
        <v>4600</v>
      </c>
      <c r="J5898" s="53"/>
      <c r="K5898" t="e">
        <f t="shared" si="92"/>
        <v>#N/A</v>
      </c>
    </row>
    <row r="5899" spans="9:11" hidden="1" x14ac:dyDescent="0.25">
      <c r="I5899" s="34" t="s">
        <v>4600</v>
      </c>
      <c r="J5899" s="53"/>
      <c r="K5899" t="e">
        <f t="shared" si="92"/>
        <v>#N/A</v>
      </c>
    </row>
    <row r="5900" spans="9:11" hidden="1" x14ac:dyDescent="0.25">
      <c r="I5900" s="34" t="s">
        <v>4600</v>
      </c>
      <c r="J5900" s="53"/>
      <c r="K5900" t="e">
        <f t="shared" si="92"/>
        <v>#N/A</v>
      </c>
    </row>
    <row r="5901" spans="9:11" hidden="1" x14ac:dyDescent="0.25">
      <c r="I5901" s="34" t="s">
        <v>4600</v>
      </c>
      <c r="J5901" s="53"/>
      <c r="K5901" t="e">
        <f t="shared" si="92"/>
        <v>#N/A</v>
      </c>
    </row>
    <row r="5902" spans="9:11" hidden="1" x14ac:dyDescent="0.25">
      <c r="I5902" s="34" t="s">
        <v>4600</v>
      </c>
      <c r="J5902" s="53"/>
      <c r="K5902" t="e">
        <f t="shared" si="92"/>
        <v>#N/A</v>
      </c>
    </row>
    <row r="5903" spans="9:11" hidden="1" x14ac:dyDescent="0.25">
      <c r="I5903" s="34" t="s">
        <v>4600</v>
      </c>
      <c r="J5903" s="53"/>
      <c r="K5903" t="e">
        <f t="shared" si="92"/>
        <v>#N/A</v>
      </c>
    </row>
    <row r="5904" spans="9:11" hidden="1" x14ac:dyDescent="0.25">
      <c r="I5904" s="34" t="s">
        <v>4602</v>
      </c>
      <c r="J5904" s="53"/>
      <c r="K5904" t="e">
        <f t="shared" si="92"/>
        <v>#N/A</v>
      </c>
    </row>
    <row r="5905" spans="9:11" hidden="1" x14ac:dyDescent="0.25">
      <c r="I5905" s="34" t="s">
        <v>4602</v>
      </c>
      <c r="J5905" s="53"/>
      <c r="K5905" t="e">
        <f t="shared" si="92"/>
        <v>#N/A</v>
      </c>
    </row>
    <row r="5906" spans="9:11" hidden="1" x14ac:dyDescent="0.25">
      <c r="I5906" s="34" t="s">
        <v>4602</v>
      </c>
      <c r="J5906" s="53"/>
      <c r="K5906" t="e">
        <f t="shared" si="92"/>
        <v>#N/A</v>
      </c>
    </row>
    <row r="5907" spans="9:11" hidden="1" x14ac:dyDescent="0.25">
      <c r="I5907" s="34" t="s">
        <v>4602</v>
      </c>
      <c r="J5907" s="53"/>
      <c r="K5907" t="e">
        <f t="shared" si="92"/>
        <v>#N/A</v>
      </c>
    </row>
    <row r="5908" spans="9:11" hidden="1" x14ac:dyDescent="0.25">
      <c r="I5908" s="34" t="s">
        <v>4602</v>
      </c>
      <c r="J5908" s="53"/>
      <c r="K5908" t="e">
        <f t="shared" si="92"/>
        <v>#N/A</v>
      </c>
    </row>
    <row r="5909" spans="9:11" hidden="1" x14ac:dyDescent="0.25">
      <c r="I5909" s="34" t="s">
        <v>4602</v>
      </c>
      <c r="J5909" s="53"/>
      <c r="K5909" t="e">
        <f t="shared" si="92"/>
        <v>#N/A</v>
      </c>
    </row>
    <row r="5910" spans="9:11" hidden="1" x14ac:dyDescent="0.25">
      <c r="I5910" s="34" t="s">
        <v>4604</v>
      </c>
      <c r="J5910" s="53"/>
      <c r="K5910" t="e">
        <f t="shared" si="92"/>
        <v>#N/A</v>
      </c>
    </row>
    <row r="5911" spans="9:11" hidden="1" x14ac:dyDescent="0.25">
      <c r="I5911" s="34" t="s">
        <v>4604</v>
      </c>
      <c r="J5911" s="53"/>
      <c r="K5911" t="e">
        <f t="shared" si="92"/>
        <v>#N/A</v>
      </c>
    </row>
    <row r="5912" spans="9:11" hidden="1" x14ac:dyDescent="0.25">
      <c r="I5912" s="34" t="s">
        <v>4604</v>
      </c>
      <c r="J5912" s="53"/>
      <c r="K5912" t="e">
        <f t="shared" si="92"/>
        <v>#N/A</v>
      </c>
    </row>
    <row r="5913" spans="9:11" hidden="1" x14ac:dyDescent="0.25">
      <c r="I5913" s="34" t="s">
        <v>4604</v>
      </c>
      <c r="J5913" s="53"/>
      <c r="K5913" t="e">
        <f t="shared" si="92"/>
        <v>#N/A</v>
      </c>
    </row>
    <row r="5914" spans="9:11" hidden="1" x14ac:dyDescent="0.25">
      <c r="I5914" s="34" t="s">
        <v>4604</v>
      </c>
      <c r="J5914" s="53"/>
      <c r="K5914" t="e">
        <f t="shared" si="92"/>
        <v>#N/A</v>
      </c>
    </row>
    <row r="5915" spans="9:11" hidden="1" x14ac:dyDescent="0.25">
      <c r="I5915" s="34" t="s">
        <v>4604</v>
      </c>
      <c r="J5915" s="53"/>
      <c r="K5915" t="e">
        <f t="shared" si="92"/>
        <v>#N/A</v>
      </c>
    </row>
    <row r="5916" spans="9:11" hidden="1" x14ac:dyDescent="0.25">
      <c r="I5916" s="34" t="s">
        <v>4606</v>
      </c>
      <c r="J5916" s="53"/>
      <c r="K5916" t="e">
        <f t="shared" si="92"/>
        <v>#N/A</v>
      </c>
    </row>
    <row r="5917" spans="9:11" hidden="1" x14ac:dyDescent="0.25">
      <c r="I5917" s="34" t="s">
        <v>4606</v>
      </c>
      <c r="J5917" s="53"/>
      <c r="K5917" t="e">
        <f t="shared" si="92"/>
        <v>#N/A</v>
      </c>
    </row>
    <row r="5918" spans="9:11" hidden="1" x14ac:dyDescent="0.25">
      <c r="I5918" s="34" t="s">
        <v>4606</v>
      </c>
      <c r="J5918" s="53"/>
      <c r="K5918" t="e">
        <f t="shared" si="92"/>
        <v>#N/A</v>
      </c>
    </row>
    <row r="5919" spans="9:11" hidden="1" x14ac:dyDescent="0.25">
      <c r="I5919" s="34" t="s">
        <v>4606</v>
      </c>
      <c r="J5919" s="53"/>
      <c r="K5919" t="e">
        <f t="shared" si="92"/>
        <v>#N/A</v>
      </c>
    </row>
    <row r="5920" spans="9:11" hidden="1" x14ac:dyDescent="0.25">
      <c r="I5920" s="34" t="s">
        <v>4606</v>
      </c>
      <c r="J5920" s="53"/>
      <c r="K5920" t="e">
        <f t="shared" si="92"/>
        <v>#N/A</v>
      </c>
    </row>
    <row r="5921" spans="9:11" hidden="1" x14ac:dyDescent="0.25">
      <c r="I5921" s="34" t="s">
        <v>4606</v>
      </c>
      <c r="J5921" s="53"/>
      <c r="K5921" t="e">
        <f t="shared" si="92"/>
        <v>#N/A</v>
      </c>
    </row>
    <row r="5922" spans="9:11" hidden="1" x14ac:dyDescent="0.25">
      <c r="I5922" s="34" t="s">
        <v>4608</v>
      </c>
      <c r="J5922" s="53"/>
      <c r="K5922" t="e">
        <f t="shared" si="92"/>
        <v>#N/A</v>
      </c>
    </row>
    <row r="5923" spans="9:11" hidden="1" x14ac:dyDescent="0.25">
      <c r="I5923" s="34" t="s">
        <v>4608</v>
      </c>
      <c r="J5923" s="53"/>
      <c r="K5923" t="e">
        <f t="shared" si="92"/>
        <v>#N/A</v>
      </c>
    </row>
    <row r="5924" spans="9:11" hidden="1" x14ac:dyDescent="0.25">
      <c r="I5924" s="34" t="s">
        <v>4608</v>
      </c>
      <c r="J5924" s="53"/>
      <c r="K5924" t="e">
        <f t="shared" si="92"/>
        <v>#N/A</v>
      </c>
    </row>
    <row r="5925" spans="9:11" hidden="1" x14ac:dyDescent="0.25">
      <c r="I5925" s="34" t="s">
        <v>4608</v>
      </c>
      <c r="J5925" s="53"/>
      <c r="K5925" t="e">
        <f t="shared" si="92"/>
        <v>#N/A</v>
      </c>
    </row>
    <row r="5926" spans="9:11" hidden="1" x14ac:dyDescent="0.25">
      <c r="I5926" s="34" t="s">
        <v>4608</v>
      </c>
      <c r="J5926" s="53"/>
      <c r="K5926" t="e">
        <f t="shared" si="92"/>
        <v>#N/A</v>
      </c>
    </row>
    <row r="5927" spans="9:11" hidden="1" x14ac:dyDescent="0.25">
      <c r="I5927" s="34" t="s">
        <v>4608</v>
      </c>
      <c r="J5927" s="53"/>
      <c r="K5927" t="e">
        <f t="shared" si="92"/>
        <v>#N/A</v>
      </c>
    </row>
    <row r="5928" spans="9:11" hidden="1" x14ac:dyDescent="0.25">
      <c r="I5928" s="34" t="s">
        <v>4610</v>
      </c>
      <c r="J5928" s="53"/>
      <c r="K5928" t="e">
        <f t="shared" si="92"/>
        <v>#N/A</v>
      </c>
    </row>
    <row r="5929" spans="9:11" hidden="1" x14ac:dyDescent="0.25">
      <c r="I5929" s="34" t="s">
        <v>4610</v>
      </c>
      <c r="J5929" s="53"/>
      <c r="K5929" t="e">
        <f t="shared" si="92"/>
        <v>#N/A</v>
      </c>
    </row>
    <row r="5930" spans="9:11" hidden="1" x14ac:dyDescent="0.25">
      <c r="I5930" s="34" t="s">
        <v>4610</v>
      </c>
      <c r="J5930" s="53"/>
      <c r="K5930" t="e">
        <f t="shared" si="92"/>
        <v>#N/A</v>
      </c>
    </row>
    <row r="5931" spans="9:11" hidden="1" x14ac:dyDescent="0.25">
      <c r="I5931" s="34" t="s">
        <v>4610</v>
      </c>
      <c r="J5931" s="53"/>
      <c r="K5931" t="e">
        <f t="shared" si="92"/>
        <v>#N/A</v>
      </c>
    </row>
    <row r="5932" spans="9:11" hidden="1" x14ac:dyDescent="0.25">
      <c r="I5932" s="34" t="s">
        <v>4610</v>
      </c>
      <c r="J5932" s="53"/>
      <c r="K5932" t="e">
        <f t="shared" si="92"/>
        <v>#N/A</v>
      </c>
    </row>
    <row r="5933" spans="9:11" hidden="1" x14ac:dyDescent="0.25">
      <c r="I5933" s="34" t="s">
        <v>4610</v>
      </c>
      <c r="J5933" s="53"/>
      <c r="K5933" t="e">
        <f t="shared" si="92"/>
        <v>#N/A</v>
      </c>
    </row>
    <row r="5934" spans="9:11" hidden="1" x14ac:dyDescent="0.25">
      <c r="I5934" s="34" t="s">
        <v>4612</v>
      </c>
      <c r="J5934" s="53"/>
      <c r="K5934" t="e">
        <f t="shared" si="92"/>
        <v>#N/A</v>
      </c>
    </row>
    <row r="5935" spans="9:11" hidden="1" x14ac:dyDescent="0.25">
      <c r="I5935" s="34" t="s">
        <v>4612</v>
      </c>
      <c r="J5935" s="53"/>
      <c r="K5935" t="e">
        <f t="shared" si="92"/>
        <v>#N/A</v>
      </c>
    </row>
    <row r="5936" spans="9:11" hidden="1" x14ac:dyDescent="0.25">
      <c r="I5936" s="34" t="s">
        <v>4612</v>
      </c>
      <c r="J5936" s="53"/>
      <c r="K5936" t="e">
        <f t="shared" si="92"/>
        <v>#N/A</v>
      </c>
    </row>
    <row r="5937" spans="9:11" hidden="1" x14ac:dyDescent="0.25">
      <c r="I5937" s="34" t="s">
        <v>4612</v>
      </c>
      <c r="J5937" s="53"/>
      <c r="K5937" t="e">
        <f t="shared" si="92"/>
        <v>#N/A</v>
      </c>
    </row>
    <row r="5938" spans="9:11" hidden="1" x14ac:dyDescent="0.25">
      <c r="I5938" s="34" t="s">
        <v>4612</v>
      </c>
      <c r="J5938" s="53"/>
      <c r="K5938" t="e">
        <f t="shared" si="92"/>
        <v>#N/A</v>
      </c>
    </row>
    <row r="5939" spans="9:11" hidden="1" x14ac:dyDescent="0.25">
      <c r="I5939" s="34" t="s">
        <v>4612</v>
      </c>
      <c r="J5939" s="53"/>
      <c r="K5939" t="e">
        <f t="shared" si="92"/>
        <v>#N/A</v>
      </c>
    </row>
    <row r="5940" spans="9:11" hidden="1" x14ac:dyDescent="0.25">
      <c r="I5940" s="34" t="s">
        <v>4614</v>
      </c>
      <c r="J5940" s="53"/>
      <c r="K5940" t="e">
        <f t="shared" si="92"/>
        <v>#N/A</v>
      </c>
    </row>
    <row r="5941" spans="9:11" hidden="1" x14ac:dyDescent="0.25">
      <c r="I5941" s="34" t="s">
        <v>4614</v>
      </c>
      <c r="J5941" s="53"/>
      <c r="K5941" t="e">
        <f t="shared" si="92"/>
        <v>#N/A</v>
      </c>
    </row>
    <row r="5942" spans="9:11" hidden="1" x14ac:dyDescent="0.25">
      <c r="I5942" s="34" t="s">
        <v>4614</v>
      </c>
      <c r="J5942" s="53"/>
      <c r="K5942" t="e">
        <f t="shared" si="92"/>
        <v>#N/A</v>
      </c>
    </row>
    <row r="5943" spans="9:11" hidden="1" x14ac:dyDescent="0.25">
      <c r="I5943" s="34" t="s">
        <v>4614</v>
      </c>
      <c r="J5943" s="53"/>
      <c r="K5943" t="e">
        <f t="shared" si="92"/>
        <v>#N/A</v>
      </c>
    </row>
    <row r="5944" spans="9:11" hidden="1" x14ac:dyDescent="0.25">
      <c r="I5944" s="34" t="s">
        <v>4614</v>
      </c>
      <c r="J5944" s="53"/>
      <c r="K5944" t="e">
        <f t="shared" si="92"/>
        <v>#N/A</v>
      </c>
    </row>
    <row r="5945" spans="9:11" hidden="1" x14ac:dyDescent="0.25">
      <c r="I5945" s="34" t="s">
        <v>4614</v>
      </c>
      <c r="J5945" s="53"/>
      <c r="K5945" t="e">
        <f t="shared" si="92"/>
        <v>#N/A</v>
      </c>
    </row>
    <row r="5946" spans="9:11" hidden="1" x14ac:dyDescent="0.25">
      <c r="I5946" s="34" t="s">
        <v>4616</v>
      </c>
      <c r="J5946" s="53"/>
      <c r="K5946" t="e">
        <f t="shared" si="92"/>
        <v>#N/A</v>
      </c>
    </row>
    <row r="5947" spans="9:11" hidden="1" x14ac:dyDescent="0.25">
      <c r="I5947" s="34" t="s">
        <v>4616</v>
      </c>
      <c r="J5947" s="53"/>
      <c r="K5947" t="e">
        <f t="shared" si="92"/>
        <v>#N/A</v>
      </c>
    </row>
    <row r="5948" spans="9:11" hidden="1" x14ac:dyDescent="0.25">
      <c r="I5948" s="34" t="s">
        <v>4616</v>
      </c>
      <c r="J5948" s="53"/>
      <c r="K5948" t="e">
        <f t="shared" si="92"/>
        <v>#N/A</v>
      </c>
    </row>
    <row r="5949" spans="9:11" hidden="1" x14ac:dyDescent="0.25">
      <c r="I5949" s="34" t="s">
        <v>4616</v>
      </c>
      <c r="J5949" s="53"/>
      <c r="K5949" t="e">
        <f t="shared" si="92"/>
        <v>#N/A</v>
      </c>
    </row>
    <row r="5950" spans="9:11" hidden="1" x14ac:dyDescent="0.25">
      <c r="I5950" s="34" t="s">
        <v>4616</v>
      </c>
      <c r="J5950" s="53"/>
      <c r="K5950" t="e">
        <f t="shared" si="92"/>
        <v>#N/A</v>
      </c>
    </row>
    <row r="5951" spans="9:11" hidden="1" x14ac:dyDescent="0.25">
      <c r="I5951" s="34" t="s">
        <v>4616</v>
      </c>
      <c r="J5951" s="53"/>
      <c r="K5951" t="e">
        <f t="shared" si="92"/>
        <v>#N/A</v>
      </c>
    </row>
    <row r="5952" spans="9:11" hidden="1" x14ac:dyDescent="0.25">
      <c r="I5952" s="34" t="s">
        <v>4618</v>
      </c>
      <c r="J5952" s="53"/>
      <c r="K5952" t="e">
        <f t="shared" si="92"/>
        <v>#N/A</v>
      </c>
    </row>
    <row r="5953" spans="9:11" hidden="1" x14ac:dyDescent="0.25">
      <c r="I5953" s="34" t="s">
        <v>4618</v>
      </c>
      <c r="J5953" s="53"/>
      <c r="K5953" t="e">
        <f t="shared" si="92"/>
        <v>#N/A</v>
      </c>
    </row>
    <row r="5954" spans="9:11" hidden="1" x14ac:dyDescent="0.25">
      <c r="I5954" s="34" t="s">
        <v>4618</v>
      </c>
      <c r="J5954" s="53"/>
      <c r="K5954" t="e">
        <f t="shared" si="92"/>
        <v>#N/A</v>
      </c>
    </row>
    <row r="5955" spans="9:11" hidden="1" x14ac:dyDescent="0.25">
      <c r="I5955" s="34" t="s">
        <v>4618</v>
      </c>
      <c r="J5955" s="53"/>
      <c r="K5955" t="e">
        <f t="shared" si="92"/>
        <v>#N/A</v>
      </c>
    </row>
    <row r="5956" spans="9:11" hidden="1" x14ac:dyDescent="0.25">
      <c r="I5956" s="34" t="s">
        <v>4618</v>
      </c>
      <c r="J5956" s="53"/>
      <c r="K5956" t="e">
        <f t="shared" si="92"/>
        <v>#N/A</v>
      </c>
    </row>
    <row r="5957" spans="9:11" hidden="1" x14ac:dyDescent="0.25">
      <c r="I5957" s="34" t="s">
        <v>4618</v>
      </c>
      <c r="J5957" s="53"/>
      <c r="K5957" t="e">
        <f t="shared" si="92"/>
        <v>#N/A</v>
      </c>
    </row>
    <row r="5958" spans="9:11" hidden="1" x14ac:dyDescent="0.25">
      <c r="I5958" s="34" t="s">
        <v>4620</v>
      </c>
      <c r="J5958" s="53"/>
      <c r="K5958" t="e">
        <f t="shared" ref="K5958:K6021" si="93">VLOOKUP(I5958,$E$4:$F$3113,1,FALSE)</f>
        <v>#N/A</v>
      </c>
    </row>
    <row r="5959" spans="9:11" hidden="1" x14ac:dyDescent="0.25">
      <c r="I5959" s="34" t="s">
        <v>4620</v>
      </c>
      <c r="J5959" s="53"/>
      <c r="K5959" t="e">
        <f t="shared" si="93"/>
        <v>#N/A</v>
      </c>
    </row>
    <row r="5960" spans="9:11" hidden="1" x14ac:dyDescent="0.25">
      <c r="I5960" s="34" t="s">
        <v>4620</v>
      </c>
      <c r="J5960" s="53"/>
      <c r="K5960" t="e">
        <f t="shared" si="93"/>
        <v>#N/A</v>
      </c>
    </row>
    <row r="5961" spans="9:11" hidden="1" x14ac:dyDescent="0.25">
      <c r="I5961" s="34" t="s">
        <v>4620</v>
      </c>
      <c r="J5961" s="53"/>
      <c r="K5961" t="e">
        <f t="shared" si="93"/>
        <v>#N/A</v>
      </c>
    </row>
    <row r="5962" spans="9:11" hidden="1" x14ac:dyDescent="0.25">
      <c r="I5962" s="34" t="s">
        <v>4620</v>
      </c>
      <c r="J5962" s="53"/>
      <c r="K5962" t="e">
        <f t="shared" si="93"/>
        <v>#N/A</v>
      </c>
    </row>
    <row r="5963" spans="9:11" hidden="1" x14ac:dyDescent="0.25">
      <c r="I5963" s="34" t="s">
        <v>4620</v>
      </c>
      <c r="J5963" s="53"/>
      <c r="K5963" t="e">
        <f t="shared" si="93"/>
        <v>#N/A</v>
      </c>
    </row>
    <row r="5964" spans="9:11" hidden="1" x14ac:dyDescent="0.25">
      <c r="I5964" s="34" t="s">
        <v>4622</v>
      </c>
      <c r="J5964" s="53"/>
      <c r="K5964" t="e">
        <f t="shared" si="93"/>
        <v>#N/A</v>
      </c>
    </row>
    <row r="5965" spans="9:11" hidden="1" x14ac:dyDescent="0.25">
      <c r="I5965" s="34" t="s">
        <v>4622</v>
      </c>
      <c r="J5965" s="53"/>
      <c r="K5965" t="e">
        <f t="shared" si="93"/>
        <v>#N/A</v>
      </c>
    </row>
    <row r="5966" spans="9:11" hidden="1" x14ac:dyDescent="0.25">
      <c r="I5966" s="34" t="s">
        <v>4622</v>
      </c>
      <c r="J5966" s="53"/>
      <c r="K5966" t="e">
        <f t="shared" si="93"/>
        <v>#N/A</v>
      </c>
    </row>
    <row r="5967" spans="9:11" hidden="1" x14ac:dyDescent="0.25">
      <c r="I5967" s="34" t="s">
        <v>4622</v>
      </c>
      <c r="J5967" s="53"/>
      <c r="K5967" t="e">
        <f t="shared" si="93"/>
        <v>#N/A</v>
      </c>
    </row>
    <row r="5968" spans="9:11" hidden="1" x14ac:dyDescent="0.25">
      <c r="I5968" s="34" t="s">
        <v>4622</v>
      </c>
      <c r="J5968" s="53"/>
      <c r="K5968" t="e">
        <f t="shared" si="93"/>
        <v>#N/A</v>
      </c>
    </row>
    <row r="5969" spans="9:11" hidden="1" x14ac:dyDescent="0.25">
      <c r="I5969" s="34" t="s">
        <v>4622</v>
      </c>
      <c r="J5969" s="53"/>
      <c r="K5969" t="e">
        <f t="shared" si="93"/>
        <v>#N/A</v>
      </c>
    </row>
    <row r="5970" spans="9:11" hidden="1" x14ac:dyDescent="0.25">
      <c r="I5970" s="34" t="s">
        <v>4623</v>
      </c>
      <c r="J5970" s="53"/>
      <c r="K5970" t="e">
        <f t="shared" si="93"/>
        <v>#N/A</v>
      </c>
    </row>
    <row r="5971" spans="9:11" hidden="1" x14ac:dyDescent="0.25">
      <c r="I5971" s="34" t="s">
        <v>4623</v>
      </c>
      <c r="J5971" s="53"/>
      <c r="K5971" t="e">
        <f t="shared" si="93"/>
        <v>#N/A</v>
      </c>
    </row>
    <row r="5972" spans="9:11" hidden="1" x14ac:dyDescent="0.25">
      <c r="I5972" s="34" t="s">
        <v>4623</v>
      </c>
      <c r="J5972" s="53"/>
      <c r="K5972" t="e">
        <f t="shared" si="93"/>
        <v>#N/A</v>
      </c>
    </row>
    <row r="5973" spans="9:11" hidden="1" x14ac:dyDescent="0.25">
      <c r="I5973" s="34" t="s">
        <v>4623</v>
      </c>
      <c r="J5973" s="53"/>
      <c r="K5973" t="e">
        <f t="shared" si="93"/>
        <v>#N/A</v>
      </c>
    </row>
    <row r="5974" spans="9:11" hidden="1" x14ac:dyDescent="0.25">
      <c r="I5974" s="34" t="s">
        <v>4623</v>
      </c>
      <c r="J5974" s="53"/>
      <c r="K5974" t="e">
        <f t="shared" si="93"/>
        <v>#N/A</v>
      </c>
    </row>
    <row r="5975" spans="9:11" hidden="1" x14ac:dyDescent="0.25">
      <c r="I5975" s="34" t="s">
        <v>4623</v>
      </c>
      <c r="J5975" s="53"/>
      <c r="K5975" t="e">
        <f t="shared" si="93"/>
        <v>#N/A</v>
      </c>
    </row>
    <row r="5976" spans="9:11" hidden="1" x14ac:dyDescent="0.25">
      <c r="I5976" s="34" t="s">
        <v>4625</v>
      </c>
      <c r="J5976" s="53"/>
      <c r="K5976" t="e">
        <f t="shared" si="93"/>
        <v>#N/A</v>
      </c>
    </row>
    <row r="5977" spans="9:11" hidden="1" x14ac:dyDescent="0.25">
      <c r="I5977" s="34" t="s">
        <v>4625</v>
      </c>
      <c r="J5977" s="53"/>
      <c r="K5977" t="e">
        <f t="shared" si="93"/>
        <v>#N/A</v>
      </c>
    </row>
    <row r="5978" spans="9:11" hidden="1" x14ac:dyDescent="0.25">
      <c r="I5978" s="34" t="s">
        <v>4625</v>
      </c>
      <c r="J5978" s="53"/>
      <c r="K5978" t="e">
        <f t="shared" si="93"/>
        <v>#N/A</v>
      </c>
    </row>
    <row r="5979" spans="9:11" hidden="1" x14ac:dyDescent="0.25">
      <c r="I5979" s="34" t="s">
        <v>4627</v>
      </c>
      <c r="J5979" s="53"/>
      <c r="K5979" t="e">
        <f t="shared" si="93"/>
        <v>#N/A</v>
      </c>
    </row>
    <row r="5980" spans="9:11" hidden="1" x14ac:dyDescent="0.25">
      <c r="I5980" s="34" t="s">
        <v>4629</v>
      </c>
      <c r="J5980" s="53"/>
      <c r="K5980" t="e">
        <f t="shared" si="93"/>
        <v>#N/A</v>
      </c>
    </row>
    <row r="5981" spans="9:11" hidden="1" x14ac:dyDescent="0.25">
      <c r="I5981" s="34" t="s">
        <v>4629</v>
      </c>
      <c r="J5981" s="53"/>
      <c r="K5981" t="e">
        <f t="shared" si="93"/>
        <v>#N/A</v>
      </c>
    </row>
    <row r="5982" spans="9:11" hidden="1" x14ac:dyDescent="0.25">
      <c r="I5982" s="34" t="s">
        <v>4629</v>
      </c>
      <c r="J5982" s="53"/>
      <c r="K5982" t="e">
        <f t="shared" si="93"/>
        <v>#N/A</v>
      </c>
    </row>
    <row r="5983" spans="9:11" hidden="1" x14ac:dyDescent="0.25">
      <c r="I5983" s="34" t="s">
        <v>4631</v>
      </c>
      <c r="J5983" s="53"/>
      <c r="K5983" t="e">
        <f t="shared" si="93"/>
        <v>#N/A</v>
      </c>
    </row>
    <row r="5984" spans="9:11" hidden="1" x14ac:dyDescent="0.25">
      <c r="I5984" s="34" t="s">
        <v>4631</v>
      </c>
      <c r="J5984" s="53"/>
      <c r="K5984" t="e">
        <f t="shared" si="93"/>
        <v>#N/A</v>
      </c>
    </row>
    <row r="5985" spans="9:11" hidden="1" x14ac:dyDescent="0.25">
      <c r="I5985" s="34" t="s">
        <v>4631</v>
      </c>
      <c r="J5985" s="53"/>
      <c r="K5985" t="e">
        <f t="shared" si="93"/>
        <v>#N/A</v>
      </c>
    </row>
    <row r="5986" spans="9:11" hidden="1" x14ac:dyDescent="0.25">
      <c r="I5986" s="34" t="s">
        <v>4633</v>
      </c>
      <c r="J5986" s="53"/>
      <c r="K5986" t="e">
        <f t="shared" si="93"/>
        <v>#N/A</v>
      </c>
    </row>
    <row r="5987" spans="9:11" hidden="1" x14ac:dyDescent="0.25">
      <c r="I5987" s="34" t="s">
        <v>4633</v>
      </c>
      <c r="J5987" s="53"/>
      <c r="K5987" t="e">
        <f t="shared" si="93"/>
        <v>#N/A</v>
      </c>
    </row>
    <row r="5988" spans="9:11" hidden="1" x14ac:dyDescent="0.25">
      <c r="I5988" s="34" t="s">
        <v>4633</v>
      </c>
      <c r="J5988" s="53"/>
      <c r="K5988" t="e">
        <f t="shared" si="93"/>
        <v>#N/A</v>
      </c>
    </row>
    <row r="5989" spans="9:11" hidden="1" x14ac:dyDescent="0.25">
      <c r="I5989" s="34" t="s">
        <v>4635</v>
      </c>
      <c r="J5989" s="53"/>
      <c r="K5989" t="e">
        <f t="shared" si="93"/>
        <v>#N/A</v>
      </c>
    </row>
    <row r="5990" spans="9:11" hidden="1" x14ac:dyDescent="0.25">
      <c r="I5990" s="34" t="s">
        <v>4635</v>
      </c>
      <c r="J5990" s="53"/>
      <c r="K5990" t="e">
        <f t="shared" si="93"/>
        <v>#N/A</v>
      </c>
    </row>
    <row r="5991" spans="9:11" hidden="1" x14ac:dyDescent="0.25">
      <c r="I5991" s="34" t="s">
        <v>4635</v>
      </c>
      <c r="J5991" s="53"/>
      <c r="K5991" t="e">
        <f t="shared" si="93"/>
        <v>#N/A</v>
      </c>
    </row>
    <row r="5992" spans="9:11" hidden="1" x14ac:dyDescent="0.25">
      <c r="I5992" s="34" t="s">
        <v>4637</v>
      </c>
      <c r="J5992" s="53"/>
      <c r="K5992" t="e">
        <f t="shared" si="93"/>
        <v>#N/A</v>
      </c>
    </row>
    <row r="5993" spans="9:11" hidden="1" x14ac:dyDescent="0.25">
      <c r="I5993" s="34" t="s">
        <v>4637</v>
      </c>
      <c r="J5993" s="53"/>
      <c r="K5993" t="e">
        <f t="shared" si="93"/>
        <v>#N/A</v>
      </c>
    </row>
    <row r="5994" spans="9:11" hidden="1" x14ac:dyDescent="0.25">
      <c r="I5994" s="34" t="s">
        <v>4637</v>
      </c>
      <c r="J5994" s="53"/>
      <c r="K5994" t="e">
        <f t="shared" si="93"/>
        <v>#N/A</v>
      </c>
    </row>
    <row r="5995" spans="9:11" hidden="1" x14ac:dyDescent="0.25">
      <c r="I5995" s="34" t="s">
        <v>4639</v>
      </c>
      <c r="J5995" s="53"/>
      <c r="K5995" t="e">
        <f t="shared" si="93"/>
        <v>#N/A</v>
      </c>
    </row>
    <row r="5996" spans="9:11" hidden="1" x14ac:dyDescent="0.25">
      <c r="I5996" s="34" t="s">
        <v>4639</v>
      </c>
      <c r="J5996" s="53"/>
      <c r="K5996" t="e">
        <f t="shared" si="93"/>
        <v>#N/A</v>
      </c>
    </row>
    <row r="5997" spans="9:11" hidden="1" x14ac:dyDescent="0.25">
      <c r="I5997" s="34" t="s">
        <v>4639</v>
      </c>
      <c r="J5997" s="53"/>
      <c r="K5997" t="e">
        <f t="shared" si="93"/>
        <v>#N/A</v>
      </c>
    </row>
    <row r="5998" spans="9:11" hidden="1" x14ac:dyDescent="0.25">
      <c r="I5998" s="34" t="s">
        <v>4641</v>
      </c>
      <c r="J5998" s="53"/>
      <c r="K5998" t="e">
        <f t="shared" si="93"/>
        <v>#N/A</v>
      </c>
    </row>
    <row r="5999" spans="9:11" hidden="1" x14ac:dyDescent="0.25">
      <c r="I5999" s="34" t="s">
        <v>4641</v>
      </c>
      <c r="J5999" s="53"/>
      <c r="K5999" t="e">
        <f t="shared" si="93"/>
        <v>#N/A</v>
      </c>
    </row>
    <row r="6000" spans="9:11" hidden="1" x14ac:dyDescent="0.25">
      <c r="I6000" s="34" t="s">
        <v>4641</v>
      </c>
      <c r="J6000" s="53"/>
      <c r="K6000" t="e">
        <f t="shared" si="93"/>
        <v>#N/A</v>
      </c>
    </row>
    <row r="6001" spans="9:11" hidden="1" x14ac:dyDescent="0.25">
      <c r="I6001" s="34" t="s">
        <v>4643</v>
      </c>
      <c r="J6001" s="53"/>
      <c r="K6001" t="e">
        <f t="shared" si="93"/>
        <v>#N/A</v>
      </c>
    </row>
    <row r="6002" spans="9:11" hidden="1" x14ac:dyDescent="0.25">
      <c r="I6002" s="34" t="s">
        <v>4643</v>
      </c>
      <c r="J6002" s="53"/>
      <c r="K6002" t="e">
        <f t="shared" si="93"/>
        <v>#N/A</v>
      </c>
    </row>
    <row r="6003" spans="9:11" hidden="1" x14ac:dyDescent="0.25">
      <c r="I6003" s="34" t="s">
        <v>4643</v>
      </c>
      <c r="J6003" s="53"/>
      <c r="K6003" t="e">
        <f t="shared" si="93"/>
        <v>#N/A</v>
      </c>
    </row>
    <row r="6004" spans="9:11" hidden="1" x14ac:dyDescent="0.25">
      <c r="I6004" s="34" t="s">
        <v>4645</v>
      </c>
      <c r="J6004" s="53"/>
      <c r="K6004" t="e">
        <f t="shared" si="93"/>
        <v>#N/A</v>
      </c>
    </row>
    <row r="6005" spans="9:11" hidden="1" x14ac:dyDescent="0.25">
      <c r="I6005" s="34" t="s">
        <v>4645</v>
      </c>
      <c r="J6005" s="53"/>
      <c r="K6005" t="e">
        <f t="shared" si="93"/>
        <v>#N/A</v>
      </c>
    </row>
    <row r="6006" spans="9:11" hidden="1" x14ac:dyDescent="0.25">
      <c r="I6006" s="34" t="s">
        <v>4645</v>
      </c>
      <c r="J6006" s="53"/>
      <c r="K6006" t="e">
        <f t="shared" si="93"/>
        <v>#N/A</v>
      </c>
    </row>
    <row r="6007" spans="9:11" hidden="1" x14ac:dyDescent="0.25">
      <c r="I6007" s="34" t="s">
        <v>4645</v>
      </c>
      <c r="J6007" s="53"/>
      <c r="K6007" t="e">
        <f t="shared" si="93"/>
        <v>#N/A</v>
      </c>
    </row>
    <row r="6008" spans="9:11" hidden="1" x14ac:dyDescent="0.25">
      <c r="I6008" s="34" t="s">
        <v>4645</v>
      </c>
      <c r="J6008" s="53"/>
      <c r="K6008" t="e">
        <f t="shared" si="93"/>
        <v>#N/A</v>
      </c>
    </row>
    <row r="6009" spans="9:11" hidden="1" x14ac:dyDescent="0.25">
      <c r="I6009" s="34" t="s">
        <v>4645</v>
      </c>
      <c r="J6009" s="53"/>
      <c r="K6009" t="e">
        <f t="shared" si="93"/>
        <v>#N/A</v>
      </c>
    </row>
    <row r="6010" spans="9:11" hidden="1" x14ac:dyDescent="0.25">
      <c r="I6010" s="34" t="s">
        <v>4647</v>
      </c>
      <c r="J6010" s="53"/>
      <c r="K6010" t="e">
        <f t="shared" si="93"/>
        <v>#N/A</v>
      </c>
    </row>
    <row r="6011" spans="9:11" hidden="1" x14ac:dyDescent="0.25">
      <c r="I6011" s="34" t="s">
        <v>4647</v>
      </c>
      <c r="J6011" s="53"/>
      <c r="K6011" t="e">
        <f t="shared" si="93"/>
        <v>#N/A</v>
      </c>
    </row>
    <row r="6012" spans="9:11" hidden="1" x14ac:dyDescent="0.25">
      <c r="I6012" s="34" t="s">
        <v>4647</v>
      </c>
      <c r="J6012" s="53"/>
      <c r="K6012" t="e">
        <f t="shared" si="93"/>
        <v>#N/A</v>
      </c>
    </row>
    <row r="6013" spans="9:11" hidden="1" x14ac:dyDescent="0.25">
      <c r="I6013" s="34" t="s">
        <v>4647</v>
      </c>
      <c r="J6013" s="53"/>
      <c r="K6013" t="e">
        <f t="shared" si="93"/>
        <v>#N/A</v>
      </c>
    </row>
    <row r="6014" spans="9:11" hidden="1" x14ac:dyDescent="0.25">
      <c r="I6014" s="34" t="s">
        <v>4647</v>
      </c>
      <c r="J6014" s="53"/>
      <c r="K6014" t="e">
        <f t="shared" si="93"/>
        <v>#N/A</v>
      </c>
    </row>
    <row r="6015" spans="9:11" hidden="1" x14ac:dyDescent="0.25">
      <c r="I6015" s="34" t="s">
        <v>4647</v>
      </c>
      <c r="J6015" s="53"/>
      <c r="K6015" t="e">
        <f t="shared" si="93"/>
        <v>#N/A</v>
      </c>
    </row>
    <row r="6016" spans="9:11" hidden="1" x14ac:dyDescent="0.25">
      <c r="I6016" s="34" t="s">
        <v>4649</v>
      </c>
      <c r="J6016" s="53"/>
      <c r="K6016" t="e">
        <f t="shared" si="93"/>
        <v>#N/A</v>
      </c>
    </row>
    <row r="6017" spans="9:11" hidden="1" x14ac:dyDescent="0.25">
      <c r="I6017" s="34" t="s">
        <v>4649</v>
      </c>
      <c r="J6017" s="53"/>
      <c r="K6017" t="e">
        <f t="shared" si="93"/>
        <v>#N/A</v>
      </c>
    </row>
    <row r="6018" spans="9:11" hidden="1" x14ac:dyDescent="0.25">
      <c r="I6018" s="34" t="s">
        <v>4649</v>
      </c>
      <c r="J6018" s="53"/>
      <c r="K6018" t="e">
        <f t="shared" si="93"/>
        <v>#N/A</v>
      </c>
    </row>
    <row r="6019" spans="9:11" hidden="1" x14ac:dyDescent="0.25">
      <c r="I6019" s="34" t="s">
        <v>4649</v>
      </c>
      <c r="J6019" s="53"/>
      <c r="K6019" t="e">
        <f t="shared" si="93"/>
        <v>#N/A</v>
      </c>
    </row>
    <row r="6020" spans="9:11" hidden="1" x14ac:dyDescent="0.25">
      <c r="I6020" s="34" t="s">
        <v>4649</v>
      </c>
      <c r="J6020" s="53"/>
      <c r="K6020" t="e">
        <f t="shared" si="93"/>
        <v>#N/A</v>
      </c>
    </row>
    <row r="6021" spans="9:11" hidden="1" x14ac:dyDescent="0.25">
      <c r="I6021" s="34" t="s">
        <v>4649</v>
      </c>
      <c r="J6021" s="53"/>
      <c r="K6021" t="e">
        <f t="shared" si="93"/>
        <v>#N/A</v>
      </c>
    </row>
    <row r="6022" spans="9:11" hidden="1" x14ac:dyDescent="0.25">
      <c r="I6022" s="34" t="s">
        <v>4651</v>
      </c>
      <c r="J6022" s="53"/>
      <c r="K6022" t="e">
        <f t="shared" ref="K6022:K6085" si="94">VLOOKUP(I6022,$E$4:$F$3113,1,FALSE)</f>
        <v>#N/A</v>
      </c>
    </row>
    <row r="6023" spans="9:11" hidden="1" x14ac:dyDescent="0.25">
      <c r="I6023" s="34" t="s">
        <v>4651</v>
      </c>
      <c r="J6023" s="53"/>
      <c r="K6023" t="e">
        <f t="shared" si="94"/>
        <v>#N/A</v>
      </c>
    </row>
    <row r="6024" spans="9:11" hidden="1" x14ac:dyDescent="0.25">
      <c r="I6024" s="34" t="s">
        <v>4651</v>
      </c>
      <c r="J6024" s="53"/>
      <c r="K6024" t="e">
        <f t="shared" si="94"/>
        <v>#N/A</v>
      </c>
    </row>
    <row r="6025" spans="9:11" hidden="1" x14ac:dyDescent="0.25">
      <c r="I6025" s="34" t="s">
        <v>4651</v>
      </c>
      <c r="J6025" s="53"/>
      <c r="K6025" t="e">
        <f t="shared" si="94"/>
        <v>#N/A</v>
      </c>
    </row>
    <row r="6026" spans="9:11" hidden="1" x14ac:dyDescent="0.25">
      <c r="I6026" s="34" t="s">
        <v>4651</v>
      </c>
      <c r="J6026" s="53"/>
      <c r="K6026" t="e">
        <f t="shared" si="94"/>
        <v>#N/A</v>
      </c>
    </row>
    <row r="6027" spans="9:11" hidden="1" x14ac:dyDescent="0.25">
      <c r="I6027" s="34" t="s">
        <v>4651</v>
      </c>
      <c r="J6027" s="53"/>
      <c r="K6027" t="e">
        <f t="shared" si="94"/>
        <v>#N/A</v>
      </c>
    </row>
    <row r="6028" spans="9:11" hidden="1" x14ac:dyDescent="0.25">
      <c r="I6028" s="34" t="s">
        <v>4653</v>
      </c>
      <c r="J6028" s="53"/>
      <c r="K6028" t="e">
        <f t="shared" si="94"/>
        <v>#N/A</v>
      </c>
    </row>
    <row r="6029" spans="9:11" hidden="1" x14ac:dyDescent="0.25">
      <c r="I6029" s="34" t="s">
        <v>4653</v>
      </c>
      <c r="J6029" s="53"/>
      <c r="K6029" t="e">
        <f t="shared" si="94"/>
        <v>#N/A</v>
      </c>
    </row>
    <row r="6030" spans="9:11" hidden="1" x14ac:dyDescent="0.25">
      <c r="I6030" s="34" t="s">
        <v>4653</v>
      </c>
      <c r="J6030" s="53"/>
      <c r="K6030" t="e">
        <f t="shared" si="94"/>
        <v>#N/A</v>
      </c>
    </row>
    <row r="6031" spans="9:11" hidden="1" x14ac:dyDescent="0.25">
      <c r="I6031" s="34" t="s">
        <v>4653</v>
      </c>
      <c r="J6031" s="53"/>
      <c r="K6031" t="e">
        <f t="shared" si="94"/>
        <v>#N/A</v>
      </c>
    </row>
    <row r="6032" spans="9:11" hidden="1" x14ac:dyDescent="0.25">
      <c r="I6032" s="34" t="s">
        <v>4653</v>
      </c>
      <c r="J6032" s="53"/>
      <c r="K6032" t="e">
        <f t="shared" si="94"/>
        <v>#N/A</v>
      </c>
    </row>
    <row r="6033" spans="9:11" hidden="1" x14ac:dyDescent="0.25">
      <c r="I6033" s="34" t="s">
        <v>4653</v>
      </c>
      <c r="J6033" s="53"/>
      <c r="K6033" t="e">
        <f t="shared" si="94"/>
        <v>#N/A</v>
      </c>
    </row>
    <row r="6034" spans="9:11" hidden="1" x14ac:dyDescent="0.25">
      <c r="I6034" s="34" t="s">
        <v>4655</v>
      </c>
      <c r="J6034" s="53"/>
      <c r="K6034" t="e">
        <f t="shared" si="94"/>
        <v>#N/A</v>
      </c>
    </row>
    <row r="6035" spans="9:11" hidden="1" x14ac:dyDescent="0.25">
      <c r="I6035" s="34" t="s">
        <v>4655</v>
      </c>
      <c r="J6035" s="53"/>
      <c r="K6035" t="e">
        <f t="shared" si="94"/>
        <v>#N/A</v>
      </c>
    </row>
    <row r="6036" spans="9:11" hidden="1" x14ac:dyDescent="0.25">
      <c r="I6036" s="34" t="s">
        <v>4655</v>
      </c>
      <c r="J6036" s="53"/>
      <c r="K6036" t="e">
        <f t="shared" si="94"/>
        <v>#N/A</v>
      </c>
    </row>
    <row r="6037" spans="9:11" hidden="1" x14ac:dyDescent="0.25">
      <c r="I6037" s="34" t="s">
        <v>4655</v>
      </c>
      <c r="J6037" s="53"/>
      <c r="K6037" t="e">
        <f t="shared" si="94"/>
        <v>#N/A</v>
      </c>
    </row>
    <row r="6038" spans="9:11" hidden="1" x14ac:dyDescent="0.25">
      <c r="I6038" s="34" t="s">
        <v>4655</v>
      </c>
      <c r="J6038" s="53"/>
      <c r="K6038" t="e">
        <f t="shared" si="94"/>
        <v>#N/A</v>
      </c>
    </row>
    <row r="6039" spans="9:11" hidden="1" x14ac:dyDescent="0.25">
      <c r="I6039" s="34" t="s">
        <v>4655</v>
      </c>
      <c r="J6039" s="53"/>
      <c r="K6039" t="e">
        <f t="shared" si="94"/>
        <v>#N/A</v>
      </c>
    </row>
    <row r="6040" spans="9:11" hidden="1" x14ac:dyDescent="0.25">
      <c r="I6040" s="34" t="s">
        <v>4657</v>
      </c>
      <c r="J6040" s="53"/>
      <c r="K6040" t="e">
        <f t="shared" si="94"/>
        <v>#N/A</v>
      </c>
    </row>
    <row r="6041" spans="9:11" hidden="1" x14ac:dyDescent="0.25">
      <c r="I6041" s="34" t="s">
        <v>4657</v>
      </c>
      <c r="J6041" s="53"/>
      <c r="K6041" t="e">
        <f t="shared" si="94"/>
        <v>#N/A</v>
      </c>
    </row>
    <row r="6042" spans="9:11" hidden="1" x14ac:dyDescent="0.25">
      <c r="I6042" s="34" t="s">
        <v>4657</v>
      </c>
      <c r="J6042" s="53"/>
      <c r="K6042" t="e">
        <f t="shared" si="94"/>
        <v>#N/A</v>
      </c>
    </row>
    <row r="6043" spans="9:11" hidden="1" x14ac:dyDescent="0.25">
      <c r="I6043" s="34" t="s">
        <v>4657</v>
      </c>
      <c r="J6043" s="53"/>
      <c r="K6043" t="e">
        <f t="shared" si="94"/>
        <v>#N/A</v>
      </c>
    </row>
    <row r="6044" spans="9:11" hidden="1" x14ac:dyDescent="0.25">
      <c r="I6044" s="34" t="s">
        <v>4657</v>
      </c>
      <c r="J6044" s="53"/>
      <c r="K6044" t="e">
        <f t="shared" si="94"/>
        <v>#N/A</v>
      </c>
    </row>
    <row r="6045" spans="9:11" hidden="1" x14ac:dyDescent="0.25">
      <c r="I6045" s="34" t="s">
        <v>4657</v>
      </c>
      <c r="J6045" s="53"/>
      <c r="K6045" t="e">
        <f t="shared" si="94"/>
        <v>#N/A</v>
      </c>
    </row>
    <row r="6046" spans="9:11" hidden="1" x14ac:dyDescent="0.25">
      <c r="I6046" s="34" t="s">
        <v>4659</v>
      </c>
      <c r="J6046" s="53"/>
      <c r="K6046" t="e">
        <f t="shared" si="94"/>
        <v>#N/A</v>
      </c>
    </row>
    <row r="6047" spans="9:11" hidden="1" x14ac:dyDescent="0.25">
      <c r="I6047" s="34" t="s">
        <v>4659</v>
      </c>
      <c r="J6047" s="53"/>
      <c r="K6047" t="e">
        <f t="shared" si="94"/>
        <v>#N/A</v>
      </c>
    </row>
    <row r="6048" spans="9:11" hidden="1" x14ac:dyDescent="0.25">
      <c r="I6048" s="34" t="s">
        <v>4659</v>
      </c>
      <c r="J6048" s="53"/>
      <c r="K6048" t="e">
        <f t="shared" si="94"/>
        <v>#N/A</v>
      </c>
    </row>
    <row r="6049" spans="9:11" hidden="1" x14ac:dyDescent="0.25">
      <c r="I6049" s="34" t="s">
        <v>4659</v>
      </c>
      <c r="J6049" s="53"/>
      <c r="K6049" t="e">
        <f t="shared" si="94"/>
        <v>#N/A</v>
      </c>
    </row>
    <row r="6050" spans="9:11" hidden="1" x14ac:dyDescent="0.25">
      <c r="I6050" s="34" t="s">
        <v>4659</v>
      </c>
      <c r="J6050" s="53"/>
      <c r="K6050" t="e">
        <f t="shared" si="94"/>
        <v>#N/A</v>
      </c>
    </row>
    <row r="6051" spans="9:11" hidden="1" x14ac:dyDescent="0.25">
      <c r="I6051" s="34" t="s">
        <v>4659</v>
      </c>
      <c r="J6051" s="53"/>
      <c r="K6051" t="e">
        <f t="shared" si="94"/>
        <v>#N/A</v>
      </c>
    </row>
    <row r="6052" spans="9:11" hidden="1" x14ac:dyDescent="0.25">
      <c r="I6052" s="34" t="s">
        <v>4661</v>
      </c>
      <c r="J6052" s="53"/>
      <c r="K6052" t="e">
        <f t="shared" si="94"/>
        <v>#N/A</v>
      </c>
    </row>
    <row r="6053" spans="9:11" hidden="1" x14ac:dyDescent="0.25">
      <c r="I6053" s="34" t="s">
        <v>4661</v>
      </c>
      <c r="J6053" s="53"/>
      <c r="K6053" t="e">
        <f t="shared" si="94"/>
        <v>#N/A</v>
      </c>
    </row>
    <row r="6054" spans="9:11" hidden="1" x14ac:dyDescent="0.25">
      <c r="I6054" s="34" t="s">
        <v>4661</v>
      </c>
      <c r="J6054" s="53"/>
      <c r="K6054" t="e">
        <f t="shared" si="94"/>
        <v>#N/A</v>
      </c>
    </row>
    <row r="6055" spans="9:11" hidden="1" x14ac:dyDescent="0.25">
      <c r="I6055" s="34" t="s">
        <v>4661</v>
      </c>
      <c r="J6055" s="53"/>
      <c r="K6055" t="e">
        <f t="shared" si="94"/>
        <v>#N/A</v>
      </c>
    </row>
    <row r="6056" spans="9:11" hidden="1" x14ac:dyDescent="0.25">
      <c r="I6056" s="34" t="s">
        <v>4661</v>
      </c>
      <c r="J6056" s="53"/>
      <c r="K6056" t="e">
        <f t="shared" si="94"/>
        <v>#N/A</v>
      </c>
    </row>
    <row r="6057" spans="9:11" hidden="1" x14ac:dyDescent="0.25">
      <c r="I6057" s="34" t="s">
        <v>4661</v>
      </c>
      <c r="J6057" s="53"/>
      <c r="K6057" t="e">
        <f t="shared" si="94"/>
        <v>#N/A</v>
      </c>
    </row>
    <row r="6058" spans="9:11" hidden="1" x14ac:dyDescent="0.25">
      <c r="I6058" s="34" t="s">
        <v>4663</v>
      </c>
      <c r="J6058" s="53"/>
      <c r="K6058" t="e">
        <f t="shared" si="94"/>
        <v>#N/A</v>
      </c>
    </row>
    <row r="6059" spans="9:11" hidden="1" x14ac:dyDescent="0.25">
      <c r="I6059" s="34" t="s">
        <v>4663</v>
      </c>
      <c r="J6059" s="53"/>
      <c r="K6059" t="e">
        <f t="shared" si="94"/>
        <v>#N/A</v>
      </c>
    </row>
    <row r="6060" spans="9:11" hidden="1" x14ac:dyDescent="0.25">
      <c r="I6060" s="34" t="s">
        <v>4663</v>
      </c>
      <c r="J6060" s="53"/>
      <c r="K6060" t="e">
        <f t="shared" si="94"/>
        <v>#N/A</v>
      </c>
    </row>
    <row r="6061" spans="9:11" hidden="1" x14ac:dyDescent="0.25">
      <c r="I6061" s="34" t="s">
        <v>4663</v>
      </c>
      <c r="J6061" s="53"/>
      <c r="K6061" t="e">
        <f t="shared" si="94"/>
        <v>#N/A</v>
      </c>
    </row>
    <row r="6062" spans="9:11" hidden="1" x14ac:dyDescent="0.25">
      <c r="I6062" s="34" t="s">
        <v>4663</v>
      </c>
      <c r="J6062" s="53"/>
      <c r="K6062" t="e">
        <f t="shared" si="94"/>
        <v>#N/A</v>
      </c>
    </row>
    <row r="6063" spans="9:11" hidden="1" x14ac:dyDescent="0.25">
      <c r="I6063" s="34" t="s">
        <v>4663</v>
      </c>
      <c r="J6063" s="53"/>
      <c r="K6063" t="e">
        <f t="shared" si="94"/>
        <v>#N/A</v>
      </c>
    </row>
    <row r="6064" spans="9:11" hidden="1" x14ac:dyDescent="0.25">
      <c r="I6064" s="34" t="s">
        <v>4665</v>
      </c>
      <c r="J6064" s="53"/>
      <c r="K6064" t="e">
        <f t="shared" si="94"/>
        <v>#N/A</v>
      </c>
    </row>
    <row r="6065" spans="9:11" hidden="1" x14ac:dyDescent="0.25">
      <c r="I6065" s="34" t="s">
        <v>4665</v>
      </c>
      <c r="J6065" s="53"/>
      <c r="K6065" t="e">
        <f t="shared" si="94"/>
        <v>#N/A</v>
      </c>
    </row>
    <row r="6066" spans="9:11" hidden="1" x14ac:dyDescent="0.25">
      <c r="I6066" s="34" t="s">
        <v>4665</v>
      </c>
      <c r="J6066" s="53"/>
      <c r="K6066" t="e">
        <f t="shared" si="94"/>
        <v>#N/A</v>
      </c>
    </row>
    <row r="6067" spans="9:11" hidden="1" x14ac:dyDescent="0.25">
      <c r="I6067" s="34" t="s">
        <v>4665</v>
      </c>
      <c r="J6067" s="53"/>
      <c r="K6067" t="e">
        <f t="shared" si="94"/>
        <v>#N/A</v>
      </c>
    </row>
    <row r="6068" spans="9:11" hidden="1" x14ac:dyDescent="0.25">
      <c r="I6068" s="34" t="s">
        <v>4665</v>
      </c>
      <c r="J6068" s="53"/>
      <c r="K6068" t="e">
        <f t="shared" si="94"/>
        <v>#N/A</v>
      </c>
    </row>
    <row r="6069" spans="9:11" hidden="1" x14ac:dyDescent="0.25">
      <c r="I6069" s="34" t="s">
        <v>4665</v>
      </c>
      <c r="J6069" s="53"/>
      <c r="K6069" t="e">
        <f t="shared" si="94"/>
        <v>#N/A</v>
      </c>
    </row>
    <row r="6070" spans="9:11" hidden="1" x14ac:dyDescent="0.25">
      <c r="I6070" s="34" t="s">
        <v>4667</v>
      </c>
      <c r="J6070" s="53"/>
      <c r="K6070" t="e">
        <f t="shared" si="94"/>
        <v>#N/A</v>
      </c>
    </row>
    <row r="6071" spans="9:11" hidden="1" x14ac:dyDescent="0.25">
      <c r="I6071" s="34" t="s">
        <v>4667</v>
      </c>
      <c r="J6071" s="53"/>
      <c r="K6071" t="e">
        <f t="shared" si="94"/>
        <v>#N/A</v>
      </c>
    </row>
    <row r="6072" spans="9:11" hidden="1" x14ac:dyDescent="0.25">
      <c r="I6072" s="34" t="s">
        <v>4667</v>
      </c>
      <c r="J6072" s="53"/>
      <c r="K6072" t="e">
        <f t="shared" si="94"/>
        <v>#N/A</v>
      </c>
    </row>
    <row r="6073" spans="9:11" hidden="1" x14ac:dyDescent="0.25">
      <c r="I6073" s="34" t="s">
        <v>4667</v>
      </c>
      <c r="J6073" s="53"/>
      <c r="K6073" t="e">
        <f t="shared" si="94"/>
        <v>#N/A</v>
      </c>
    </row>
    <row r="6074" spans="9:11" hidden="1" x14ac:dyDescent="0.25">
      <c r="I6074" s="34" t="s">
        <v>4667</v>
      </c>
      <c r="J6074" s="53"/>
      <c r="K6074" t="e">
        <f t="shared" si="94"/>
        <v>#N/A</v>
      </c>
    </row>
    <row r="6075" spans="9:11" hidden="1" x14ac:dyDescent="0.25">
      <c r="I6075" s="34" t="s">
        <v>4667</v>
      </c>
      <c r="J6075" s="53"/>
      <c r="K6075" t="e">
        <f t="shared" si="94"/>
        <v>#N/A</v>
      </c>
    </row>
    <row r="6076" spans="9:11" hidden="1" x14ac:dyDescent="0.25">
      <c r="I6076" s="34" t="s">
        <v>4669</v>
      </c>
      <c r="J6076" s="53"/>
      <c r="K6076" t="e">
        <f t="shared" si="94"/>
        <v>#N/A</v>
      </c>
    </row>
    <row r="6077" spans="9:11" hidden="1" x14ac:dyDescent="0.25">
      <c r="I6077" s="34" t="s">
        <v>4669</v>
      </c>
      <c r="J6077" s="53"/>
      <c r="K6077" t="e">
        <f t="shared" si="94"/>
        <v>#N/A</v>
      </c>
    </row>
    <row r="6078" spans="9:11" hidden="1" x14ac:dyDescent="0.25">
      <c r="I6078" s="34" t="s">
        <v>4669</v>
      </c>
      <c r="J6078" s="53"/>
      <c r="K6078" t="e">
        <f t="shared" si="94"/>
        <v>#N/A</v>
      </c>
    </row>
    <row r="6079" spans="9:11" hidden="1" x14ac:dyDescent="0.25">
      <c r="I6079" s="34" t="s">
        <v>4669</v>
      </c>
      <c r="J6079" s="53"/>
      <c r="K6079" t="e">
        <f t="shared" si="94"/>
        <v>#N/A</v>
      </c>
    </row>
    <row r="6080" spans="9:11" hidden="1" x14ac:dyDescent="0.25">
      <c r="I6080" s="34" t="s">
        <v>4669</v>
      </c>
      <c r="J6080" s="53"/>
      <c r="K6080" t="e">
        <f t="shared" si="94"/>
        <v>#N/A</v>
      </c>
    </row>
    <row r="6081" spans="9:11" hidden="1" x14ac:dyDescent="0.25">
      <c r="I6081" s="34" t="s">
        <v>4669</v>
      </c>
      <c r="J6081" s="53"/>
      <c r="K6081" t="e">
        <f t="shared" si="94"/>
        <v>#N/A</v>
      </c>
    </row>
    <row r="6082" spans="9:11" hidden="1" x14ac:dyDescent="0.25">
      <c r="I6082" s="34" t="s">
        <v>4671</v>
      </c>
      <c r="J6082" s="53"/>
      <c r="K6082" t="e">
        <f t="shared" si="94"/>
        <v>#N/A</v>
      </c>
    </row>
    <row r="6083" spans="9:11" hidden="1" x14ac:dyDescent="0.25">
      <c r="I6083" s="34" t="s">
        <v>4671</v>
      </c>
      <c r="J6083" s="53"/>
      <c r="K6083" t="e">
        <f t="shared" si="94"/>
        <v>#N/A</v>
      </c>
    </row>
    <row r="6084" spans="9:11" hidden="1" x14ac:dyDescent="0.25">
      <c r="I6084" s="34" t="s">
        <v>4671</v>
      </c>
      <c r="J6084" s="53"/>
      <c r="K6084" t="e">
        <f t="shared" si="94"/>
        <v>#N/A</v>
      </c>
    </row>
    <row r="6085" spans="9:11" hidden="1" x14ac:dyDescent="0.25">
      <c r="I6085" s="34" t="s">
        <v>4671</v>
      </c>
      <c r="J6085" s="53"/>
      <c r="K6085" t="e">
        <f t="shared" si="94"/>
        <v>#N/A</v>
      </c>
    </row>
    <row r="6086" spans="9:11" hidden="1" x14ac:dyDescent="0.25">
      <c r="I6086" s="34" t="s">
        <v>4671</v>
      </c>
      <c r="J6086" s="53"/>
      <c r="K6086" t="e">
        <f t="shared" ref="K6086:K6149" si="95">VLOOKUP(I6086,$E$4:$F$3113,1,FALSE)</f>
        <v>#N/A</v>
      </c>
    </row>
    <row r="6087" spans="9:11" hidden="1" x14ac:dyDescent="0.25">
      <c r="I6087" s="34" t="s">
        <v>4671</v>
      </c>
      <c r="J6087" s="53"/>
      <c r="K6087" t="e">
        <f t="shared" si="95"/>
        <v>#N/A</v>
      </c>
    </row>
    <row r="6088" spans="9:11" hidden="1" x14ac:dyDescent="0.25">
      <c r="I6088" s="34" t="s">
        <v>4673</v>
      </c>
      <c r="J6088" s="53"/>
      <c r="K6088" t="e">
        <f t="shared" si="95"/>
        <v>#N/A</v>
      </c>
    </row>
    <row r="6089" spans="9:11" hidden="1" x14ac:dyDescent="0.25">
      <c r="I6089" s="34" t="s">
        <v>4673</v>
      </c>
      <c r="J6089" s="53"/>
      <c r="K6089" t="e">
        <f t="shared" si="95"/>
        <v>#N/A</v>
      </c>
    </row>
    <row r="6090" spans="9:11" hidden="1" x14ac:dyDescent="0.25">
      <c r="I6090" s="34" t="s">
        <v>4673</v>
      </c>
      <c r="J6090" s="53"/>
      <c r="K6090" t="e">
        <f t="shared" si="95"/>
        <v>#N/A</v>
      </c>
    </row>
    <row r="6091" spans="9:11" hidden="1" x14ac:dyDescent="0.25">
      <c r="I6091" s="34" t="s">
        <v>4673</v>
      </c>
      <c r="J6091" s="53"/>
      <c r="K6091" t="e">
        <f t="shared" si="95"/>
        <v>#N/A</v>
      </c>
    </row>
    <row r="6092" spans="9:11" hidden="1" x14ac:dyDescent="0.25">
      <c r="I6092" s="34" t="s">
        <v>4673</v>
      </c>
      <c r="J6092" s="53"/>
      <c r="K6092" t="e">
        <f t="shared" si="95"/>
        <v>#N/A</v>
      </c>
    </row>
    <row r="6093" spans="9:11" hidden="1" x14ac:dyDescent="0.25">
      <c r="I6093" s="34" t="s">
        <v>4673</v>
      </c>
      <c r="J6093" s="53"/>
      <c r="K6093" t="e">
        <f t="shared" si="95"/>
        <v>#N/A</v>
      </c>
    </row>
    <row r="6094" spans="9:11" hidden="1" x14ac:dyDescent="0.25">
      <c r="I6094" s="34" t="s">
        <v>4675</v>
      </c>
      <c r="J6094" s="53"/>
      <c r="K6094" t="e">
        <f t="shared" si="95"/>
        <v>#N/A</v>
      </c>
    </row>
    <row r="6095" spans="9:11" hidden="1" x14ac:dyDescent="0.25">
      <c r="I6095" s="34" t="s">
        <v>4675</v>
      </c>
      <c r="J6095" s="53"/>
      <c r="K6095" t="e">
        <f t="shared" si="95"/>
        <v>#N/A</v>
      </c>
    </row>
    <row r="6096" spans="9:11" hidden="1" x14ac:dyDescent="0.25">
      <c r="I6096" s="34" t="s">
        <v>4675</v>
      </c>
      <c r="J6096" s="53"/>
      <c r="K6096" t="e">
        <f t="shared" si="95"/>
        <v>#N/A</v>
      </c>
    </row>
    <row r="6097" spans="9:11" hidden="1" x14ac:dyDescent="0.25">
      <c r="I6097" s="34" t="s">
        <v>4675</v>
      </c>
      <c r="J6097" s="53"/>
      <c r="K6097" t="e">
        <f t="shared" si="95"/>
        <v>#N/A</v>
      </c>
    </row>
    <row r="6098" spans="9:11" hidden="1" x14ac:dyDescent="0.25">
      <c r="I6098" s="34" t="s">
        <v>4675</v>
      </c>
      <c r="J6098" s="53"/>
      <c r="K6098" t="e">
        <f t="shared" si="95"/>
        <v>#N/A</v>
      </c>
    </row>
    <row r="6099" spans="9:11" hidden="1" x14ac:dyDescent="0.25">
      <c r="I6099" s="34" t="s">
        <v>4675</v>
      </c>
      <c r="J6099" s="53"/>
      <c r="K6099" t="e">
        <f t="shared" si="95"/>
        <v>#N/A</v>
      </c>
    </row>
    <row r="6100" spans="9:11" hidden="1" x14ac:dyDescent="0.25">
      <c r="I6100" s="34" t="s">
        <v>4677</v>
      </c>
      <c r="J6100" s="53"/>
      <c r="K6100" t="e">
        <f t="shared" si="95"/>
        <v>#N/A</v>
      </c>
    </row>
    <row r="6101" spans="9:11" hidden="1" x14ac:dyDescent="0.25">
      <c r="I6101" s="34" t="s">
        <v>4677</v>
      </c>
      <c r="J6101" s="53"/>
      <c r="K6101" t="e">
        <f t="shared" si="95"/>
        <v>#N/A</v>
      </c>
    </row>
    <row r="6102" spans="9:11" hidden="1" x14ac:dyDescent="0.25">
      <c r="I6102" s="34" t="s">
        <v>4677</v>
      </c>
      <c r="J6102" s="53"/>
      <c r="K6102" t="e">
        <f t="shared" si="95"/>
        <v>#N/A</v>
      </c>
    </row>
    <row r="6103" spans="9:11" hidden="1" x14ac:dyDescent="0.25">
      <c r="I6103" s="34" t="s">
        <v>4677</v>
      </c>
      <c r="J6103" s="53"/>
      <c r="K6103" t="e">
        <f t="shared" si="95"/>
        <v>#N/A</v>
      </c>
    </row>
    <row r="6104" spans="9:11" hidden="1" x14ac:dyDescent="0.25">
      <c r="I6104" s="34" t="s">
        <v>4677</v>
      </c>
      <c r="J6104" s="53"/>
      <c r="K6104" t="e">
        <f t="shared" si="95"/>
        <v>#N/A</v>
      </c>
    </row>
    <row r="6105" spans="9:11" hidden="1" x14ac:dyDescent="0.25">
      <c r="I6105" s="34" t="s">
        <v>4677</v>
      </c>
      <c r="J6105" s="53"/>
      <c r="K6105" t="e">
        <f t="shared" si="95"/>
        <v>#N/A</v>
      </c>
    </row>
    <row r="6106" spans="9:11" hidden="1" x14ac:dyDescent="0.25">
      <c r="I6106" s="34" t="s">
        <v>4679</v>
      </c>
      <c r="J6106" s="53"/>
      <c r="K6106" t="e">
        <f t="shared" si="95"/>
        <v>#N/A</v>
      </c>
    </row>
    <row r="6107" spans="9:11" hidden="1" x14ac:dyDescent="0.25">
      <c r="I6107" s="34" t="s">
        <v>4679</v>
      </c>
      <c r="J6107" s="53"/>
      <c r="K6107" t="e">
        <f t="shared" si="95"/>
        <v>#N/A</v>
      </c>
    </row>
    <row r="6108" spans="9:11" hidden="1" x14ac:dyDescent="0.25">
      <c r="I6108" s="34" t="s">
        <v>4679</v>
      </c>
      <c r="J6108" s="53"/>
      <c r="K6108" t="e">
        <f t="shared" si="95"/>
        <v>#N/A</v>
      </c>
    </row>
    <row r="6109" spans="9:11" hidden="1" x14ac:dyDescent="0.25">
      <c r="I6109" s="34" t="s">
        <v>4679</v>
      </c>
      <c r="J6109" s="53"/>
      <c r="K6109" t="e">
        <f t="shared" si="95"/>
        <v>#N/A</v>
      </c>
    </row>
    <row r="6110" spans="9:11" hidden="1" x14ac:dyDescent="0.25">
      <c r="I6110" s="34" t="s">
        <v>4679</v>
      </c>
      <c r="J6110" s="53"/>
      <c r="K6110" t="e">
        <f t="shared" si="95"/>
        <v>#N/A</v>
      </c>
    </row>
    <row r="6111" spans="9:11" hidden="1" x14ac:dyDescent="0.25">
      <c r="I6111" s="34" t="s">
        <v>4679</v>
      </c>
      <c r="J6111" s="53"/>
      <c r="K6111" t="e">
        <f t="shared" si="95"/>
        <v>#N/A</v>
      </c>
    </row>
    <row r="6112" spans="9:11" hidden="1" x14ac:dyDescent="0.25">
      <c r="I6112" s="34" t="s">
        <v>4681</v>
      </c>
      <c r="J6112" s="53"/>
      <c r="K6112" t="e">
        <f t="shared" si="95"/>
        <v>#N/A</v>
      </c>
    </row>
    <row r="6113" spans="9:11" hidden="1" x14ac:dyDescent="0.25">
      <c r="I6113" s="34" t="s">
        <v>4681</v>
      </c>
      <c r="J6113" s="53"/>
      <c r="K6113" t="e">
        <f t="shared" si="95"/>
        <v>#N/A</v>
      </c>
    </row>
    <row r="6114" spans="9:11" hidden="1" x14ac:dyDescent="0.25">
      <c r="I6114" s="34" t="s">
        <v>4681</v>
      </c>
      <c r="J6114" s="53"/>
      <c r="K6114" t="e">
        <f t="shared" si="95"/>
        <v>#N/A</v>
      </c>
    </row>
    <row r="6115" spans="9:11" hidden="1" x14ac:dyDescent="0.25">
      <c r="I6115" s="34" t="s">
        <v>4681</v>
      </c>
      <c r="J6115" s="53"/>
      <c r="K6115" t="e">
        <f t="shared" si="95"/>
        <v>#N/A</v>
      </c>
    </row>
    <row r="6116" spans="9:11" hidden="1" x14ac:dyDescent="0.25">
      <c r="I6116" s="34" t="s">
        <v>4681</v>
      </c>
      <c r="J6116" s="53"/>
      <c r="K6116" t="e">
        <f t="shared" si="95"/>
        <v>#N/A</v>
      </c>
    </row>
    <row r="6117" spans="9:11" hidden="1" x14ac:dyDescent="0.25">
      <c r="I6117" s="34" t="s">
        <v>4681</v>
      </c>
      <c r="J6117" s="53"/>
      <c r="K6117" t="e">
        <f t="shared" si="95"/>
        <v>#N/A</v>
      </c>
    </row>
    <row r="6118" spans="9:11" hidden="1" x14ac:dyDescent="0.25">
      <c r="I6118" s="34" t="s">
        <v>4683</v>
      </c>
      <c r="J6118" s="53"/>
      <c r="K6118" t="e">
        <f t="shared" si="95"/>
        <v>#N/A</v>
      </c>
    </row>
    <row r="6119" spans="9:11" hidden="1" x14ac:dyDescent="0.25">
      <c r="I6119" s="34" t="s">
        <v>4683</v>
      </c>
      <c r="J6119" s="53"/>
      <c r="K6119" t="e">
        <f t="shared" si="95"/>
        <v>#N/A</v>
      </c>
    </row>
    <row r="6120" spans="9:11" hidden="1" x14ac:dyDescent="0.25">
      <c r="I6120" s="34" t="s">
        <v>4683</v>
      </c>
      <c r="J6120" s="53"/>
      <c r="K6120" t="e">
        <f t="shared" si="95"/>
        <v>#N/A</v>
      </c>
    </row>
    <row r="6121" spans="9:11" hidden="1" x14ac:dyDescent="0.25">
      <c r="I6121" s="34" t="s">
        <v>4683</v>
      </c>
      <c r="J6121" s="53"/>
      <c r="K6121" t="e">
        <f t="shared" si="95"/>
        <v>#N/A</v>
      </c>
    </row>
    <row r="6122" spans="9:11" hidden="1" x14ac:dyDescent="0.25">
      <c r="I6122" s="34" t="s">
        <v>4683</v>
      </c>
      <c r="J6122" s="53"/>
      <c r="K6122" t="e">
        <f t="shared" si="95"/>
        <v>#N/A</v>
      </c>
    </row>
    <row r="6123" spans="9:11" hidden="1" x14ac:dyDescent="0.25">
      <c r="I6123" s="34" t="s">
        <v>4683</v>
      </c>
      <c r="J6123" s="53"/>
      <c r="K6123" t="e">
        <f t="shared" si="95"/>
        <v>#N/A</v>
      </c>
    </row>
    <row r="6124" spans="9:11" hidden="1" x14ac:dyDescent="0.25">
      <c r="I6124" s="34" t="s">
        <v>4685</v>
      </c>
      <c r="J6124" s="53"/>
      <c r="K6124" t="e">
        <f t="shared" si="95"/>
        <v>#N/A</v>
      </c>
    </row>
    <row r="6125" spans="9:11" hidden="1" x14ac:dyDescent="0.25">
      <c r="I6125" s="34" t="s">
        <v>4685</v>
      </c>
      <c r="J6125" s="53"/>
      <c r="K6125" t="e">
        <f t="shared" si="95"/>
        <v>#N/A</v>
      </c>
    </row>
    <row r="6126" spans="9:11" hidden="1" x14ac:dyDescent="0.25">
      <c r="I6126" s="34" t="s">
        <v>4685</v>
      </c>
      <c r="J6126" s="53"/>
      <c r="K6126" t="e">
        <f t="shared" si="95"/>
        <v>#N/A</v>
      </c>
    </row>
    <row r="6127" spans="9:11" hidden="1" x14ac:dyDescent="0.25">
      <c r="I6127" s="34" t="s">
        <v>4685</v>
      </c>
      <c r="J6127" s="53"/>
      <c r="K6127" t="e">
        <f t="shared" si="95"/>
        <v>#N/A</v>
      </c>
    </row>
    <row r="6128" spans="9:11" hidden="1" x14ac:dyDescent="0.25">
      <c r="I6128" s="34" t="s">
        <v>4685</v>
      </c>
      <c r="J6128" s="53"/>
      <c r="K6128" t="e">
        <f t="shared" si="95"/>
        <v>#N/A</v>
      </c>
    </row>
    <row r="6129" spans="9:11" hidden="1" x14ac:dyDescent="0.25">
      <c r="I6129" s="34" t="s">
        <v>4685</v>
      </c>
      <c r="J6129" s="53"/>
      <c r="K6129" t="e">
        <f t="shared" si="95"/>
        <v>#N/A</v>
      </c>
    </row>
    <row r="6130" spans="9:11" hidden="1" x14ac:dyDescent="0.25">
      <c r="I6130" s="34" t="s">
        <v>4687</v>
      </c>
      <c r="J6130" s="53"/>
      <c r="K6130" t="e">
        <f t="shared" si="95"/>
        <v>#N/A</v>
      </c>
    </row>
    <row r="6131" spans="9:11" hidden="1" x14ac:dyDescent="0.25">
      <c r="I6131" s="34" t="s">
        <v>4687</v>
      </c>
      <c r="J6131" s="53"/>
      <c r="K6131" t="e">
        <f t="shared" si="95"/>
        <v>#N/A</v>
      </c>
    </row>
    <row r="6132" spans="9:11" hidden="1" x14ac:dyDescent="0.25">
      <c r="I6132" s="34" t="s">
        <v>4687</v>
      </c>
      <c r="J6132" s="53"/>
      <c r="K6132" t="e">
        <f t="shared" si="95"/>
        <v>#N/A</v>
      </c>
    </row>
    <row r="6133" spans="9:11" hidden="1" x14ac:dyDescent="0.25">
      <c r="I6133" s="34" t="s">
        <v>4689</v>
      </c>
      <c r="J6133" s="53"/>
      <c r="K6133" t="e">
        <f t="shared" si="95"/>
        <v>#N/A</v>
      </c>
    </row>
    <row r="6134" spans="9:11" hidden="1" x14ac:dyDescent="0.25">
      <c r="I6134" s="34" t="s">
        <v>4689</v>
      </c>
      <c r="J6134" s="53"/>
      <c r="K6134" t="e">
        <f t="shared" si="95"/>
        <v>#N/A</v>
      </c>
    </row>
    <row r="6135" spans="9:11" hidden="1" x14ac:dyDescent="0.25">
      <c r="I6135" s="34" t="s">
        <v>4689</v>
      </c>
      <c r="J6135" s="53"/>
      <c r="K6135" t="e">
        <f t="shared" si="95"/>
        <v>#N/A</v>
      </c>
    </row>
    <row r="6136" spans="9:11" hidden="1" x14ac:dyDescent="0.25">
      <c r="I6136" s="34" t="s">
        <v>4691</v>
      </c>
      <c r="J6136" s="53"/>
      <c r="K6136" t="e">
        <f t="shared" si="95"/>
        <v>#N/A</v>
      </c>
    </row>
    <row r="6137" spans="9:11" hidden="1" x14ac:dyDescent="0.25">
      <c r="I6137" s="34" t="s">
        <v>4691</v>
      </c>
      <c r="J6137" s="53"/>
      <c r="K6137" t="e">
        <f t="shared" si="95"/>
        <v>#N/A</v>
      </c>
    </row>
    <row r="6138" spans="9:11" hidden="1" x14ac:dyDescent="0.25">
      <c r="I6138" s="34" t="s">
        <v>4691</v>
      </c>
      <c r="J6138" s="53"/>
      <c r="K6138" t="e">
        <f t="shared" si="95"/>
        <v>#N/A</v>
      </c>
    </row>
    <row r="6139" spans="9:11" hidden="1" x14ac:dyDescent="0.25">
      <c r="I6139" s="34" t="s">
        <v>4693</v>
      </c>
      <c r="J6139" s="53"/>
      <c r="K6139" t="e">
        <f t="shared" si="95"/>
        <v>#N/A</v>
      </c>
    </row>
    <row r="6140" spans="9:11" hidden="1" x14ac:dyDescent="0.25">
      <c r="I6140" s="34" t="s">
        <v>4693</v>
      </c>
      <c r="J6140" s="53"/>
      <c r="K6140" t="e">
        <f t="shared" si="95"/>
        <v>#N/A</v>
      </c>
    </row>
    <row r="6141" spans="9:11" hidden="1" x14ac:dyDescent="0.25">
      <c r="I6141" s="34" t="s">
        <v>4693</v>
      </c>
      <c r="J6141" s="53"/>
      <c r="K6141" t="e">
        <f t="shared" si="95"/>
        <v>#N/A</v>
      </c>
    </row>
    <row r="6142" spans="9:11" hidden="1" x14ac:dyDescent="0.25">
      <c r="I6142" s="34" t="s">
        <v>4695</v>
      </c>
      <c r="J6142" s="53"/>
      <c r="K6142" t="e">
        <f t="shared" si="95"/>
        <v>#N/A</v>
      </c>
    </row>
    <row r="6143" spans="9:11" hidden="1" x14ac:dyDescent="0.25">
      <c r="I6143" s="34" t="s">
        <v>4695</v>
      </c>
      <c r="J6143" s="53"/>
      <c r="K6143" t="e">
        <f t="shared" si="95"/>
        <v>#N/A</v>
      </c>
    </row>
    <row r="6144" spans="9:11" hidden="1" x14ac:dyDescent="0.25">
      <c r="I6144" s="34" t="s">
        <v>4695</v>
      </c>
      <c r="J6144" s="53"/>
      <c r="K6144" t="e">
        <f t="shared" si="95"/>
        <v>#N/A</v>
      </c>
    </row>
    <row r="6145" spans="9:11" hidden="1" x14ac:dyDescent="0.25">
      <c r="I6145" s="34" t="s">
        <v>4697</v>
      </c>
      <c r="J6145" s="53"/>
      <c r="K6145" t="e">
        <f t="shared" si="95"/>
        <v>#N/A</v>
      </c>
    </row>
    <row r="6146" spans="9:11" hidden="1" x14ac:dyDescent="0.25">
      <c r="I6146" s="34" t="s">
        <v>4697</v>
      </c>
      <c r="J6146" s="53"/>
      <c r="K6146" t="e">
        <f t="shared" si="95"/>
        <v>#N/A</v>
      </c>
    </row>
    <row r="6147" spans="9:11" hidden="1" x14ac:dyDescent="0.25">
      <c r="I6147" s="34" t="s">
        <v>4697</v>
      </c>
      <c r="J6147" s="53"/>
      <c r="K6147" t="e">
        <f t="shared" si="95"/>
        <v>#N/A</v>
      </c>
    </row>
    <row r="6148" spans="9:11" hidden="1" x14ac:dyDescent="0.25">
      <c r="I6148" s="34" t="s">
        <v>4699</v>
      </c>
      <c r="J6148" s="53"/>
      <c r="K6148" t="e">
        <f t="shared" si="95"/>
        <v>#N/A</v>
      </c>
    </row>
    <row r="6149" spans="9:11" hidden="1" x14ac:dyDescent="0.25">
      <c r="I6149" s="34" t="s">
        <v>4699</v>
      </c>
      <c r="J6149" s="53"/>
      <c r="K6149" t="e">
        <f t="shared" si="95"/>
        <v>#N/A</v>
      </c>
    </row>
    <row r="6150" spans="9:11" hidden="1" x14ac:dyDescent="0.25">
      <c r="I6150" s="34" t="s">
        <v>4699</v>
      </c>
      <c r="J6150" s="53"/>
      <c r="K6150" t="e">
        <f t="shared" ref="K6150:K6213" si="96">VLOOKUP(I6150,$E$4:$F$3113,1,FALSE)</f>
        <v>#N/A</v>
      </c>
    </row>
    <row r="6151" spans="9:11" hidden="1" x14ac:dyDescent="0.25">
      <c r="I6151" s="34" t="s">
        <v>4701</v>
      </c>
      <c r="J6151" s="53"/>
      <c r="K6151" t="e">
        <f t="shared" si="96"/>
        <v>#N/A</v>
      </c>
    </row>
    <row r="6152" spans="9:11" hidden="1" x14ac:dyDescent="0.25">
      <c r="I6152" s="34" t="s">
        <v>4701</v>
      </c>
      <c r="J6152" s="53"/>
      <c r="K6152" t="e">
        <f t="shared" si="96"/>
        <v>#N/A</v>
      </c>
    </row>
    <row r="6153" spans="9:11" hidden="1" x14ac:dyDescent="0.25">
      <c r="I6153" s="34" t="s">
        <v>4701</v>
      </c>
      <c r="J6153" s="53"/>
      <c r="K6153" t="e">
        <f t="shared" si="96"/>
        <v>#N/A</v>
      </c>
    </row>
    <row r="6154" spans="9:11" hidden="1" x14ac:dyDescent="0.25">
      <c r="I6154" s="37" t="s">
        <v>4703</v>
      </c>
      <c r="J6154" s="54"/>
      <c r="K6154" t="e">
        <f t="shared" si="96"/>
        <v>#N/A</v>
      </c>
    </row>
    <row r="6155" spans="9:11" hidden="1" x14ac:dyDescent="0.25">
      <c r="I6155" s="37" t="s">
        <v>4705</v>
      </c>
      <c r="J6155" s="54"/>
      <c r="K6155" t="e">
        <f t="shared" si="96"/>
        <v>#N/A</v>
      </c>
    </row>
    <row r="6156" spans="9:11" hidden="1" x14ac:dyDescent="0.25">
      <c r="I6156" s="37" t="s">
        <v>4707</v>
      </c>
      <c r="J6156" s="54"/>
      <c r="K6156" t="e">
        <f t="shared" si="96"/>
        <v>#N/A</v>
      </c>
    </row>
    <row r="6157" spans="9:11" hidden="1" x14ac:dyDescent="0.25">
      <c r="I6157" s="37" t="s">
        <v>4709</v>
      </c>
      <c r="J6157" s="54"/>
      <c r="K6157" t="e">
        <f t="shared" si="96"/>
        <v>#N/A</v>
      </c>
    </row>
    <row r="6158" spans="9:11" hidden="1" x14ac:dyDescent="0.25">
      <c r="I6158" s="37" t="s">
        <v>4711</v>
      </c>
      <c r="J6158" s="54"/>
      <c r="K6158" t="e">
        <f t="shared" si="96"/>
        <v>#N/A</v>
      </c>
    </row>
    <row r="6159" spans="9:11" hidden="1" x14ac:dyDescent="0.25">
      <c r="I6159" s="37" t="s">
        <v>4711</v>
      </c>
      <c r="J6159" s="54"/>
      <c r="K6159" t="e">
        <f t="shared" si="96"/>
        <v>#N/A</v>
      </c>
    </row>
    <row r="6160" spans="9:11" hidden="1" x14ac:dyDescent="0.25">
      <c r="I6160" s="37" t="s">
        <v>4711</v>
      </c>
      <c r="J6160" s="54"/>
      <c r="K6160" t="e">
        <f t="shared" si="96"/>
        <v>#N/A</v>
      </c>
    </row>
    <row r="6161" spans="9:11" hidden="1" x14ac:dyDescent="0.25">
      <c r="I6161" s="37" t="s">
        <v>4713</v>
      </c>
      <c r="J6161" s="54"/>
      <c r="K6161" t="e">
        <f t="shared" si="96"/>
        <v>#N/A</v>
      </c>
    </row>
    <row r="6162" spans="9:11" hidden="1" x14ac:dyDescent="0.25">
      <c r="I6162" s="37" t="s">
        <v>4715</v>
      </c>
      <c r="J6162" s="54"/>
      <c r="K6162" t="e">
        <f t="shared" si="96"/>
        <v>#N/A</v>
      </c>
    </row>
    <row r="6163" spans="9:11" hidden="1" x14ac:dyDescent="0.25">
      <c r="I6163" s="37" t="s">
        <v>4717</v>
      </c>
      <c r="J6163" s="54"/>
      <c r="K6163" t="e">
        <f t="shared" si="96"/>
        <v>#N/A</v>
      </c>
    </row>
    <row r="6164" spans="9:11" hidden="1" x14ac:dyDescent="0.25">
      <c r="I6164" s="37" t="s">
        <v>4719</v>
      </c>
      <c r="J6164" s="54"/>
      <c r="K6164" t="e">
        <f t="shared" si="96"/>
        <v>#N/A</v>
      </c>
    </row>
    <row r="6165" spans="9:11" hidden="1" x14ac:dyDescent="0.25">
      <c r="I6165" s="37" t="s">
        <v>4721</v>
      </c>
      <c r="J6165" s="54"/>
      <c r="K6165" t="e">
        <f t="shared" si="96"/>
        <v>#N/A</v>
      </c>
    </row>
    <row r="6166" spans="9:11" hidden="1" x14ac:dyDescent="0.25">
      <c r="I6166" s="37" t="s">
        <v>4721</v>
      </c>
      <c r="J6166" s="54"/>
      <c r="K6166" t="e">
        <f t="shared" si="96"/>
        <v>#N/A</v>
      </c>
    </row>
    <row r="6167" spans="9:11" hidden="1" x14ac:dyDescent="0.25">
      <c r="I6167" s="37" t="s">
        <v>4723</v>
      </c>
      <c r="J6167" s="54"/>
      <c r="K6167" t="e">
        <f t="shared" si="96"/>
        <v>#N/A</v>
      </c>
    </row>
    <row r="6168" spans="9:11" hidden="1" x14ac:dyDescent="0.25">
      <c r="I6168" s="37" t="s">
        <v>4725</v>
      </c>
      <c r="J6168" s="54"/>
      <c r="K6168" t="e">
        <f t="shared" si="96"/>
        <v>#N/A</v>
      </c>
    </row>
    <row r="6169" spans="9:11" hidden="1" x14ac:dyDescent="0.25">
      <c r="I6169" s="37" t="s">
        <v>4725</v>
      </c>
      <c r="J6169" s="54"/>
      <c r="K6169" t="e">
        <f t="shared" si="96"/>
        <v>#N/A</v>
      </c>
    </row>
    <row r="6170" spans="9:11" hidden="1" x14ac:dyDescent="0.25">
      <c r="I6170" s="37" t="s">
        <v>4725</v>
      </c>
      <c r="J6170" s="54"/>
      <c r="K6170" t="e">
        <f t="shared" si="96"/>
        <v>#N/A</v>
      </c>
    </row>
    <row r="6171" spans="9:11" hidden="1" x14ac:dyDescent="0.25">
      <c r="I6171" s="37" t="s">
        <v>4725</v>
      </c>
      <c r="J6171" s="54"/>
      <c r="K6171" t="e">
        <f t="shared" si="96"/>
        <v>#N/A</v>
      </c>
    </row>
    <row r="6172" spans="9:11" hidden="1" x14ac:dyDescent="0.25">
      <c r="I6172" s="37" t="s">
        <v>4725</v>
      </c>
      <c r="J6172" s="54"/>
      <c r="K6172" t="e">
        <f t="shared" si="96"/>
        <v>#N/A</v>
      </c>
    </row>
    <row r="6173" spans="9:11" hidden="1" x14ac:dyDescent="0.25">
      <c r="I6173" s="37" t="s">
        <v>4725</v>
      </c>
      <c r="J6173" s="54"/>
      <c r="K6173" t="e">
        <f t="shared" si="96"/>
        <v>#N/A</v>
      </c>
    </row>
    <row r="6174" spans="9:11" hidden="1" x14ac:dyDescent="0.25">
      <c r="I6174" s="37" t="s">
        <v>4727</v>
      </c>
      <c r="J6174" s="54"/>
      <c r="K6174" t="e">
        <f t="shared" si="96"/>
        <v>#N/A</v>
      </c>
    </row>
    <row r="6175" spans="9:11" hidden="1" x14ac:dyDescent="0.25">
      <c r="I6175" s="37" t="s">
        <v>4727</v>
      </c>
      <c r="J6175" s="54"/>
      <c r="K6175" t="e">
        <f t="shared" si="96"/>
        <v>#N/A</v>
      </c>
    </row>
    <row r="6176" spans="9:11" hidden="1" x14ac:dyDescent="0.25">
      <c r="I6176" s="37" t="s">
        <v>4727</v>
      </c>
      <c r="J6176" s="54"/>
      <c r="K6176" t="e">
        <f t="shared" si="96"/>
        <v>#N/A</v>
      </c>
    </row>
    <row r="6177" spans="9:11" hidden="1" x14ac:dyDescent="0.25">
      <c r="I6177" s="37" t="s">
        <v>4727</v>
      </c>
      <c r="J6177" s="54"/>
      <c r="K6177" t="e">
        <f t="shared" si="96"/>
        <v>#N/A</v>
      </c>
    </row>
    <row r="6178" spans="9:11" hidden="1" x14ac:dyDescent="0.25">
      <c r="I6178" s="37" t="s">
        <v>4727</v>
      </c>
      <c r="J6178" s="54"/>
      <c r="K6178" t="e">
        <f t="shared" si="96"/>
        <v>#N/A</v>
      </c>
    </row>
    <row r="6179" spans="9:11" hidden="1" x14ac:dyDescent="0.25">
      <c r="I6179" s="37" t="s">
        <v>4727</v>
      </c>
      <c r="J6179" s="54"/>
      <c r="K6179" t="e">
        <f t="shared" si="96"/>
        <v>#N/A</v>
      </c>
    </row>
    <row r="6180" spans="9:11" hidden="1" x14ac:dyDescent="0.25">
      <c r="I6180" s="37" t="s">
        <v>4729</v>
      </c>
      <c r="J6180" s="54"/>
      <c r="K6180" t="e">
        <f t="shared" si="96"/>
        <v>#N/A</v>
      </c>
    </row>
    <row r="6181" spans="9:11" hidden="1" x14ac:dyDescent="0.25">
      <c r="I6181" s="37" t="s">
        <v>4729</v>
      </c>
      <c r="J6181" s="54"/>
      <c r="K6181" t="e">
        <f t="shared" si="96"/>
        <v>#N/A</v>
      </c>
    </row>
    <row r="6182" spans="9:11" hidden="1" x14ac:dyDescent="0.25">
      <c r="I6182" s="37" t="s">
        <v>4729</v>
      </c>
      <c r="J6182" s="54"/>
      <c r="K6182" t="e">
        <f t="shared" si="96"/>
        <v>#N/A</v>
      </c>
    </row>
    <row r="6183" spans="9:11" hidden="1" x14ac:dyDescent="0.25">
      <c r="I6183" s="37" t="s">
        <v>4729</v>
      </c>
      <c r="J6183" s="54"/>
      <c r="K6183" t="e">
        <f t="shared" si="96"/>
        <v>#N/A</v>
      </c>
    </row>
    <row r="6184" spans="9:11" hidden="1" x14ac:dyDescent="0.25">
      <c r="I6184" s="37" t="s">
        <v>4729</v>
      </c>
      <c r="J6184" s="54"/>
      <c r="K6184" t="e">
        <f t="shared" si="96"/>
        <v>#N/A</v>
      </c>
    </row>
    <row r="6185" spans="9:11" hidden="1" x14ac:dyDescent="0.25">
      <c r="I6185" s="37" t="s">
        <v>4729</v>
      </c>
      <c r="J6185" s="54"/>
      <c r="K6185" t="e">
        <f t="shared" si="96"/>
        <v>#N/A</v>
      </c>
    </row>
    <row r="6186" spans="9:11" hidden="1" x14ac:dyDescent="0.25">
      <c r="I6186" s="37" t="s">
        <v>4731</v>
      </c>
      <c r="J6186" s="54"/>
      <c r="K6186" t="e">
        <f t="shared" si="96"/>
        <v>#N/A</v>
      </c>
    </row>
    <row r="6187" spans="9:11" hidden="1" x14ac:dyDescent="0.25">
      <c r="I6187" s="37" t="s">
        <v>4731</v>
      </c>
      <c r="J6187" s="54"/>
      <c r="K6187" t="e">
        <f t="shared" si="96"/>
        <v>#N/A</v>
      </c>
    </row>
    <row r="6188" spans="9:11" hidden="1" x14ac:dyDescent="0.25">
      <c r="I6188" s="37" t="s">
        <v>4731</v>
      </c>
      <c r="J6188" s="54"/>
      <c r="K6188" t="e">
        <f t="shared" si="96"/>
        <v>#N/A</v>
      </c>
    </row>
    <row r="6189" spans="9:11" hidden="1" x14ac:dyDescent="0.25">
      <c r="I6189" s="37" t="s">
        <v>4731</v>
      </c>
      <c r="J6189" s="54"/>
      <c r="K6189" t="e">
        <f t="shared" si="96"/>
        <v>#N/A</v>
      </c>
    </row>
    <row r="6190" spans="9:11" hidden="1" x14ac:dyDescent="0.25">
      <c r="I6190" s="37" t="s">
        <v>4731</v>
      </c>
      <c r="J6190" s="54"/>
      <c r="K6190" t="e">
        <f t="shared" si="96"/>
        <v>#N/A</v>
      </c>
    </row>
    <row r="6191" spans="9:11" hidden="1" x14ac:dyDescent="0.25">
      <c r="I6191" s="37" t="s">
        <v>4731</v>
      </c>
      <c r="J6191" s="54"/>
      <c r="K6191" t="e">
        <f t="shared" si="96"/>
        <v>#N/A</v>
      </c>
    </row>
    <row r="6192" spans="9:11" hidden="1" x14ac:dyDescent="0.25">
      <c r="I6192" s="37" t="s">
        <v>4733</v>
      </c>
      <c r="J6192" s="54"/>
      <c r="K6192" t="e">
        <f t="shared" si="96"/>
        <v>#N/A</v>
      </c>
    </row>
    <row r="6193" spans="9:11" hidden="1" x14ac:dyDescent="0.25">
      <c r="I6193" s="37" t="s">
        <v>4733</v>
      </c>
      <c r="J6193" s="54"/>
      <c r="K6193" t="e">
        <f t="shared" si="96"/>
        <v>#N/A</v>
      </c>
    </row>
    <row r="6194" spans="9:11" hidden="1" x14ac:dyDescent="0.25">
      <c r="I6194" s="37" t="s">
        <v>4733</v>
      </c>
      <c r="J6194" s="54"/>
      <c r="K6194" t="e">
        <f t="shared" si="96"/>
        <v>#N/A</v>
      </c>
    </row>
    <row r="6195" spans="9:11" hidden="1" x14ac:dyDescent="0.25">
      <c r="I6195" s="37" t="s">
        <v>4733</v>
      </c>
      <c r="J6195" s="54"/>
      <c r="K6195" t="e">
        <f t="shared" si="96"/>
        <v>#N/A</v>
      </c>
    </row>
    <row r="6196" spans="9:11" hidden="1" x14ac:dyDescent="0.25">
      <c r="I6196" s="37" t="s">
        <v>4733</v>
      </c>
      <c r="J6196" s="54"/>
      <c r="K6196" t="e">
        <f t="shared" si="96"/>
        <v>#N/A</v>
      </c>
    </row>
    <row r="6197" spans="9:11" hidden="1" x14ac:dyDescent="0.25">
      <c r="I6197" s="37" t="s">
        <v>4733</v>
      </c>
      <c r="J6197" s="54"/>
      <c r="K6197" t="e">
        <f t="shared" si="96"/>
        <v>#N/A</v>
      </c>
    </row>
    <row r="6198" spans="9:11" hidden="1" x14ac:dyDescent="0.25">
      <c r="I6198" s="37" t="s">
        <v>4735</v>
      </c>
      <c r="J6198" s="54"/>
      <c r="K6198" t="e">
        <f t="shared" si="96"/>
        <v>#N/A</v>
      </c>
    </row>
    <row r="6199" spans="9:11" hidden="1" x14ac:dyDescent="0.25">
      <c r="I6199" s="37" t="s">
        <v>4735</v>
      </c>
      <c r="J6199" s="54"/>
      <c r="K6199" t="e">
        <f t="shared" si="96"/>
        <v>#N/A</v>
      </c>
    </row>
    <row r="6200" spans="9:11" hidden="1" x14ac:dyDescent="0.25">
      <c r="I6200" s="37" t="s">
        <v>4735</v>
      </c>
      <c r="J6200" s="54"/>
      <c r="K6200" t="e">
        <f t="shared" si="96"/>
        <v>#N/A</v>
      </c>
    </row>
    <row r="6201" spans="9:11" hidden="1" x14ac:dyDescent="0.25">
      <c r="I6201" s="37" t="s">
        <v>4735</v>
      </c>
      <c r="J6201" s="54"/>
      <c r="K6201" t="e">
        <f t="shared" si="96"/>
        <v>#N/A</v>
      </c>
    </row>
    <row r="6202" spans="9:11" hidden="1" x14ac:dyDescent="0.25">
      <c r="I6202" s="37" t="s">
        <v>4735</v>
      </c>
      <c r="J6202" s="54"/>
      <c r="K6202" t="e">
        <f t="shared" si="96"/>
        <v>#N/A</v>
      </c>
    </row>
    <row r="6203" spans="9:11" hidden="1" x14ac:dyDescent="0.25">
      <c r="I6203" s="37" t="s">
        <v>4735</v>
      </c>
      <c r="J6203" s="54"/>
      <c r="K6203" t="e">
        <f t="shared" si="96"/>
        <v>#N/A</v>
      </c>
    </row>
    <row r="6204" spans="9:11" hidden="1" x14ac:dyDescent="0.25">
      <c r="I6204" s="37" t="s">
        <v>4737</v>
      </c>
      <c r="J6204" s="54"/>
      <c r="K6204" t="e">
        <f t="shared" si="96"/>
        <v>#N/A</v>
      </c>
    </row>
    <row r="6205" spans="9:11" hidden="1" x14ac:dyDescent="0.25">
      <c r="I6205" s="37" t="s">
        <v>4737</v>
      </c>
      <c r="J6205" s="54"/>
      <c r="K6205" t="e">
        <f t="shared" si="96"/>
        <v>#N/A</v>
      </c>
    </row>
    <row r="6206" spans="9:11" hidden="1" x14ac:dyDescent="0.25">
      <c r="I6206" s="37" t="s">
        <v>4737</v>
      </c>
      <c r="J6206" s="54"/>
      <c r="K6206" t="e">
        <f t="shared" si="96"/>
        <v>#N/A</v>
      </c>
    </row>
    <row r="6207" spans="9:11" hidden="1" x14ac:dyDescent="0.25">
      <c r="I6207" s="37" t="s">
        <v>4737</v>
      </c>
      <c r="J6207" s="54"/>
      <c r="K6207" t="e">
        <f t="shared" si="96"/>
        <v>#N/A</v>
      </c>
    </row>
    <row r="6208" spans="9:11" hidden="1" x14ac:dyDescent="0.25">
      <c r="I6208" s="37" t="s">
        <v>4737</v>
      </c>
      <c r="J6208" s="54"/>
      <c r="K6208" t="e">
        <f t="shared" si="96"/>
        <v>#N/A</v>
      </c>
    </row>
    <row r="6209" spans="9:11" hidden="1" x14ac:dyDescent="0.25">
      <c r="I6209" s="37" t="s">
        <v>4737</v>
      </c>
      <c r="J6209" s="54"/>
      <c r="K6209" t="e">
        <f t="shared" si="96"/>
        <v>#N/A</v>
      </c>
    </row>
    <row r="6210" spans="9:11" hidden="1" x14ac:dyDescent="0.25">
      <c r="I6210" s="37" t="s">
        <v>4739</v>
      </c>
      <c r="J6210" s="54"/>
      <c r="K6210" t="e">
        <f t="shared" si="96"/>
        <v>#N/A</v>
      </c>
    </row>
    <row r="6211" spans="9:11" hidden="1" x14ac:dyDescent="0.25">
      <c r="I6211" s="37" t="s">
        <v>4739</v>
      </c>
      <c r="J6211" s="54"/>
      <c r="K6211" t="e">
        <f t="shared" si="96"/>
        <v>#N/A</v>
      </c>
    </row>
    <row r="6212" spans="9:11" hidden="1" x14ac:dyDescent="0.25">
      <c r="I6212" s="37" t="s">
        <v>4739</v>
      </c>
      <c r="J6212" s="54"/>
      <c r="K6212" t="e">
        <f t="shared" si="96"/>
        <v>#N/A</v>
      </c>
    </row>
    <row r="6213" spans="9:11" hidden="1" x14ac:dyDescent="0.25">
      <c r="I6213" s="37" t="s">
        <v>4739</v>
      </c>
      <c r="J6213" s="54"/>
      <c r="K6213" t="e">
        <f t="shared" si="96"/>
        <v>#N/A</v>
      </c>
    </row>
    <row r="6214" spans="9:11" hidden="1" x14ac:dyDescent="0.25">
      <c r="I6214" s="37" t="s">
        <v>4739</v>
      </c>
      <c r="J6214" s="54"/>
      <c r="K6214" t="e">
        <f t="shared" ref="K6214:K6277" si="97">VLOOKUP(I6214,$E$4:$F$3113,1,FALSE)</f>
        <v>#N/A</v>
      </c>
    </row>
    <row r="6215" spans="9:11" hidden="1" x14ac:dyDescent="0.25">
      <c r="I6215" s="37" t="s">
        <v>4739</v>
      </c>
      <c r="J6215" s="54"/>
      <c r="K6215" t="e">
        <f t="shared" si="97"/>
        <v>#N/A</v>
      </c>
    </row>
    <row r="6216" spans="9:11" hidden="1" x14ac:dyDescent="0.25">
      <c r="I6216" s="37" t="s">
        <v>4741</v>
      </c>
      <c r="J6216" s="54"/>
      <c r="K6216" t="e">
        <f t="shared" si="97"/>
        <v>#N/A</v>
      </c>
    </row>
    <row r="6217" spans="9:11" hidden="1" x14ac:dyDescent="0.25">
      <c r="I6217" s="37" t="s">
        <v>4741</v>
      </c>
      <c r="J6217" s="54"/>
      <c r="K6217" t="e">
        <f t="shared" si="97"/>
        <v>#N/A</v>
      </c>
    </row>
    <row r="6218" spans="9:11" hidden="1" x14ac:dyDescent="0.25">
      <c r="I6218" s="37" t="s">
        <v>4741</v>
      </c>
      <c r="J6218" s="54"/>
      <c r="K6218" t="e">
        <f t="shared" si="97"/>
        <v>#N/A</v>
      </c>
    </row>
    <row r="6219" spans="9:11" hidden="1" x14ac:dyDescent="0.25">
      <c r="I6219" s="37" t="s">
        <v>4741</v>
      </c>
      <c r="J6219" s="54"/>
      <c r="K6219" t="e">
        <f t="shared" si="97"/>
        <v>#N/A</v>
      </c>
    </row>
    <row r="6220" spans="9:11" hidden="1" x14ac:dyDescent="0.25">
      <c r="I6220" s="37" t="s">
        <v>4741</v>
      </c>
      <c r="J6220" s="54"/>
      <c r="K6220" t="e">
        <f t="shared" si="97"/>
        <v>#N/A</v>
      </c>
    </row>
    <row r="6221" spans="9:11" hidden="1" x14ac:dyDescent="0.25">
      <c r="I6221" s="37" t="s">
        <v>4741</v>
      </c>
      <c r="J6221" s="54"/>
      <c r="K6221" t="e">
        <f t="shared" si="97"/>
        <v>#N/A</v>
      </c>
    </row>
    <row r="6222" spans="9:11" hidden="1" x14ac:dyDescent="0.25">
      <c r="I6222" s="37" t="s">
        <v>4743</v>
      </c>
      <c r="J6222" s="54"/>
      <c r="K6222" t="e">
        <f t="shared" si="97"/>
        <v>#N/A</v>
      </c>
    </row>
    <row r="6223" spans="9:11" hidden="1" x14ac:dyDescent="0.25">
      <c r="I6223" s="37" t="s">
        <v>4743</v>
      </c>
      <c r="J6223" s="54"/>
      <c r="K6223" t="e">
        <f t="shared" si="97"/>
        <v>#N/A</v>
      </c>
    </row>
    <row r="6224" spans="9:11" hidden="1" x14ac:dyDescent="0.25">
      <c r="I6224" s="37" t="s">
        <v>4743</v>
      </c>
      <c r="J6224" s="54"/>
      <c r="K6224" t="e">
        <f t="shared" si="97"/>
        <v>#N/A</v>
      </c>
    </row>
    <row r="6225" spans="9:11" hidden="1" x14ac:dyDescent="0.25">
      <c r="I6225" s="37" t="s">
        <v>4743</v>
      </c>
      <c r="J6225" s="54"/>
      <c r="K6225" t="e">
        <f t="shared" si="97"/>
        <v>#N/A</v>
      </c>
    </row>
    <row r="6226" spans="9:11" hidden="1" x14ac:dyDescent="0.25">
      <c r="I6226" s="37" t="s">
        <v>4743</v>
      </c>
      <c r="J6226" s="54"/>
      <c r="K6226" t="e">
        <f t="shared" si="97"/>
        <v>#N/A</v>
      </c>
    </row>
    <row r="6227" spans="9:11" hidden="1" x14ac:dyDescent="0.25">
      <c r="I6227" s="37" t="s">
        <v>4743</v>
      </c>
      <c r="J6227" s="54"/>
      <c r="K6227" t="e">
        <f t="shared" si="97"/>
        <v>#N/A</v>
      </c>
    </row>
    <row r="6228" spans="9:11" hidden="1" x14ac:dyDescent="0.25">
      <c r="I6228" s="37" t="s">
        <v>4745</v>
      </c>
      <c r="J6228" s="54"/>
      <c r="K6228" t="e">
        <f t="shared" si="97"/>
        <v>#N/A</v>
      </c>
    </row>
    <row r="6229" spans="9:11" hidden="1" x14ac:dyDescent="0.25">
      <c r="I6229" s="37" t="s">
        <v>4745</v>
      </c>
      <c r="J6229" s="54"/>
      <c r="K6229" t="e">
        <f t="shared" si="97"/>
        <v>#N/A</v>
      </c>
    </row>
    <row r="6230" spans="9:11" hidden="1" x14ac:dyDescent="0.25">
      <c r="I6230" s="37" t="s">
        <v>4745</v>
      </c>
      <c r="J6230" s="54"/>
      <c r="K6230" t="e">
        <f t="shared" si="97"/>
        <v>#N/A</v>
      </c>
    </row>
    <row r="6231" spans="9:11" hidden="1" x14ac:dyDescent="0.25">
      <c r="I6231" s="37" t="s">
        <v>4745</v>
      </c>
      <c r="J6231" s="54"/>
      <c r="K6231" t="e">
        <f t="shared" si="97"/>
        <v>#N/A</v>
      </c>
    </row>
    <row r="6232" spans="9:11" hidden="1" x14ac:dyDescent="0.25">
      <c r="I6232" s="37" t="s">
        <v>4745</v>
      </c>
      <c r="J6232" s="54"/>
      <c r="K6232" t="e">
        <f t="shared" si="97"/>
        <v>#N/A</v>
      </c>
    </row>
    <row r="6233" spans="9:11" hidden="1" x14ac:dyDescent="0.25">
      <c r="I6233" s="37" t="s">
        <v>4745</v>
      </c>
      <c r="J6233" s="54"/>
      <c r="K6233" t="e">
        <f t="shared" si="97"/>
        <v>#N/A</v>
      </c>
    </row>
    <row r="6234" spans="9:11" hidden="1" x14ac:dyDescent="0.25">
      <c r="I6234" s="37" t="s">
        <v>4747</v>
      </c>
      <c r="J6234" s="54"/>
      <c r="K6234" t="e">
        <f t="shared" si="97"/>
        <v>#N/A</v>
      </c>
    </row>
    <row r="6235" spans="9:11" hidden="1" x14ac:dyDescent="0.25">
      <c r="I6235" s="37" t="s">
        <v>4747</v>
      </c>
      <c r="J6235" s="54"/>
      <c r="K6235" t="e">
        <f t="shared" si="97"/>
        <v>#N/A</v>
      </c>
    </row>
    <row r="6236" spans="9:11" hidden="1" x14ac:dyDescent="0.25">
      <c r="I6236" s="37" t="s">
        <v>4747</v>
      </c>
      <c r="J6236" s="54"/>
      <c r="K6236" t="e">
        <f t="shared" si="97"/>
        <v>#N/A</v>
      </c>
    </row>
    <row r="6237" spans="9:11" hidden="1" x14ac:dyDescent="0.25">
      <c r="I6237" s="37" t="s">
        <v>4747</v>
      </c>
      <c r="J6237" s="54"/>
      <c r="K6237" t="e">
        <f t="shared" si="97"/>
        <v>#N/A</v>
      </c>
    </row>
    <row r="6238" spans="9:11" hidden="1" x14ac:dyDescent="0.25">
      <c r="I6238" s="37" t="s">
        <v>4747</v>
      </c>
      <c r="J6238" s="54"/>
      <c r="K6238" t="e">
        <f t="shared" si="97"/>
        <v>#N/A</v>
      </c>
    </row>
    <row r="6239" spans="9:11" hidden="1" x14ac:dyDescent="0.25">
      <c r="I6239" s="37" t="s">
        <v>4747</v>
      </c>
      <c r="J6239" s="54"/>
      <c r="K6239" t="e">
        <f t="shared" si="97"/>
        <v>#N/A</v>
      </c>
    </row>
    <row r="6240" spans="9:11" hidden="1" x14ac:dyDescent="0.25">
      <c r="I6240" s="37" t="s">
        <v>4749</v>
      </c>
      <c r="J6240" s="54"/>
      <c r="K6240" t="e">
        <f t="shared" si="97"/>
        <v>#N/A</v>
      </c>
    </row>
    <row r="6241" spans="9:11" hidden="1" x14ac:dyDescent="0.25">
      <c r="I6241" s="37" t="s">
        <v>4749</v>
      </c>
      <c r="J6241" s="54"/>
      <c r="K6241" t="e">
        <f t="shared" si="97"/>
        <v>#N/A</v>
      </c>
    </row>
    <row r="6242" spans="9:11" hidden="1" x14ac:dyDescent="0.25">
      <c r="I6242" s="37" t="s">
        <v>4749</v>
      </c>
      <c r="J6242" s="54"/>
      <c r="K6242" t="e">
        <f t="shared" si="97"/>
        <v>#N/A</v>
      </c>
    </row>
    <row r="6243" spans="9:11" hidden="1" x14ac:dyDescent="0.25">
      <c r="I6243" s="37" t="s">
        <v>4749</v>
      </c>
      <c r="J6243" s="54"/>
      <c r="K6243" t="e">
        <f t="shared" si="97"/>
        <v>#N/A</v>
      </c>
    </row>
    <row r="6244" spans="9:11" hidden="1" x14ac:dyDescent="0.25">
      <c r="I6244" s="37" t="s">
        <v>4749</v>
      </c>
      <c r="J6244" s="54"/>
      <c r="K6244" t="e">
        <f t="shared" si="97"/>
        <v>#N/A</v>
      </c>
    </row>
    <row r="6245" spans="9:11" hidden="1" x14ac:dyDescent="0.25">
      <c r="I6245" s="37" t="s">
        <v>4749</v>
      </c>
      <c r="J6245" s="54"/>
      <c r="K6245" t="e">
        <f t="shared" si="97"/>
        <v>#N/A</v>
      </c>
    </row>
    <row r="6246" spans="9:11" hidden="1" x14ac:dyDescent="0.25">
      <c r="I6246" s="37" t="s">
        <v>4751</v>
      </c>
      <c r="J6246" s="54"/>
      <c r="K6246" t="e">
        <f t="shared" si="97"/>
        <v>#N/A</v>
      </c>
    </row>
    <row r="6247" spans="9:11" hidden="1" x14ac:dyDescent="0.25">
      <c r="I6247" s="37" t="s">
        <v>4751</v>
      </c>
      <c r="J6247" s="54"/>
      <c r="K6247" t="e">
        <f t="shared" si="97"/>
        <v>#N/A</v>
      </c>
    </row>
    <row r="6248" spans="9:11" hidden="1" x14ac:dyDescent="0.25">
      <c r="I6248" s="37" t="s">
        <v>4751</v>
      </c>
      <c r="J6248" s="54"/>
      <c r="K6248" t="e">
        <f t="shared" si="97"/>
        <v>#N/A</v>
      </c>
    </row>
    <row r="6249" spans="9:11" hidden="1" x14ac:dyDescent="0.25">
      <c r="I6249" s="37" t="s">
        <v>4751</v>
      </c>
      <c r="J6249" s="54"/>
      <c r="K6249" t="e">
        <f t="shared" si="97"/>
        <v>#N/A</v>
      </c>
    </row>
    <row r="6250" spans="9:11" hidden="1" x14ac:dyDescent="0.25">
      <c r="I6250" s="37" t="s">
        <v>4751</v>
      </c>
      <c r="J6250" s="54"/>
      <c r="K6250" t="e">
        <f t="shared" si="97"/>
        <v>#N/A</v>
      </c>
    </row>
    <row r="6251" spans="9:11" hidden="1" x14ac:dyDescent="0.25">
      <c r="I6251" s="37" t="s">
        <v>4751</v>
      </c>
      <c r="J6251" s="54"/>
      <c r="K6251" t="e">
        <f t="shared" si="97"/>
        <v>#N/A</v>
      </c>
    </row>
    <row r="6252" spans="9:11" hidden="1" x14ac:dyDescent="0.25">
      <c r="I6252" s="37" t="s">
        <v>4753</v>
      </c>
      <c r="J6252" s="54"/>
      <c r="K6252" t="e">
        <f t="shared" si="97"/>
        <v>#N/A</v>
      </c>
    </row>
    <row r="6253" spans="9:11" hidden="1" x14ac:dyDescent="0.25">
      <c r="I6253" s="37" t="s">
        <v>4753</v>
      </c>
      <c r="J6253" s="54"/>
      <c r="K6253" t="e">
        <f t="shared" si="97"/>
        <v>#N/A</v>
      </c>
    </row>
    <row r="6254" spans="9:11" hidden="1" x14ac:dyDescent="0.25">
      <c r="I6254" s="37" t="s">
        <v>4753</v>
      </c>
      <c r="J6254" s="54"/>
      <c r="K6254" t="e">
        <f t="shared" si="97"/>
        <v>#N/A</v>
      </c>
    </row>
    <row r="6255" spans="9:11" hidden="1" x14ac:dyDescent="0.25">
      <c r="I6255" s="37" t="s">
        <v>4753</v>
      </c>
      <c r="J6255" s="54"/>
      <c r="K6255" t="e">
        <f t="shared" si="97"/>
        <v>#N/A</v>
      </c>
    </row>
    <row r="6256" spans="9:11" hidden="1" x14ac:dyDescent="0.25">
      <c r="I6256" s="37" t="s">
        <v>4753</v>
      </c>
      <c r="J6256" s="54"/>
      <c r="K6256" t="e">
        <f t="shared" si="97"/>
        <v>#N/A</v>
      </c>
    </row>
    <row r="6257" spans="9:11" hidden="1" x14ac:dyDescent="0.25">
      <c r="I6257" s="37" t="s">
        <v>4753</v>
      </c>
      <c r="J6257" s="54"/>
      <c r="K6257" t="e">
        <f t="shared" si="97"/>
        <v>#N/A</v>
      </c>
    </row>
    <row r="6258" spans="9:11" hidden="1" x14ac:dyDescent="0.25">
      <c r="I6258" s="37" t="s">
        <v>4755</v>
      </c>
      <c r="J6258" s="54"/>
      <c r="K6258" t="e">
        <f t="shared" si="97"/>
        <v>#N/A</v>
      </c>
    </row>
    <row r="6259" spans="9:11" hidden="1" x14ac:dyDescent="0.25">
      <c r="I6259" s="37" t="s">
        <v>4755</v>
      </c>
      <c r="J6259" s="54"/>
      <c r="K6259" t="e">
        <f t="shared" si="97"/>
        <v>#N/A</v>
      </c>
    </row>
    <row r="6260" spans="9:11" hidden="1" x14ac:dyDescent="0.25">
      <c r="I6260" s="37" t="s">
        <v>4755</v>
      </c>
      <c r="J6260" s="54"/>
      <c r="K6260" t="e">
        <f t="shared" si="97"/>
        <v>#N/A</v>
      </c>
    </row>
    <row r="6261" spans="9:11" hidden="1" x14ac:dyDescent="0.25">
      <c r="I6261" s="37" t="s">
        <v>4755</v>
      </c>
      <c r="J6261" s="54"/>
      <c r="K6261" t="e">
        <f t="shared" si="97"/>
        <v>#N/A</v>
      </c>
    </row>
    <row r="6262" spans="9:11" hidden="1" x14ac:dyDescent="0.25">
      <c r="I6262" s="37" t="s">
        <v>4755</v>
      </c>
      <c r="J6262" s="54"/>
      <c r="K6262" t="e">
        <f t="shared" si="97"/>
        <v>#N/A</v>
      </c>
    </row>
    <row r="6263" spans="9:11" hidden="1" x14ac:dyDescent="0.25">
      <c r="I6263" s="37" t="s">
        <v>4755</v>
      </c>
      <c r="J6263" s="54"/>
      <c r="K6263" t="e">
        <f t="shared" si="97"/>
        <v>#N/A</v>
      </c>
    </row>
    <row r="6264" spans="9:11" hidden="1" x14ac:dyDescent="0.25">
      <c r="I6264" s="37" t="s">
        <v>4757</v>
      </c>
      <c r="J6264" s="54"/>
      <c r="K6264" t="e">
        <f t="shared" si="97"/>
        <v>#N/A</v>
      </c>
    </row>
    <row r="6265" spans="9:11" hidden="1" x14ac:dyDescent="0.25">
      <c r="I6265" s="37" t="s">
        <v>4757</v>
      </c>
      <c r="J6265" s="54"/>
      <c r="K6265" t="e">
        <f t="shared" si="97"/>
        <v>#N/A</v>
      </c>
    </row>
    <row r="6266" spans="9:11" hidden="1" x14ac:dyDescent="0.25">
      <c r="I6266" s="37" t="s">
        <v>4757</v>
      </c>
      <c r="J6266" s="54"/>
      <c r="K6266" t="e">
        <f t="shared" si="97"/>
        <v>#N/A</v>
      </c>
    </row>
    <row r="6267" spans="9:11" hidden="1" x14ac:dyDescent="0.25">
      <c r="I6267" s="37" t="s">
        <v>4757</v>
      </c>
      <c r="J6267" s="54"/>
      <c r="K6267" t="e">
        <f t="shared" si="97"/>
        <v>#N/A</v>
      </c>
    </row>
    <row r="6268" spans="9:11" hidden="1" x14ac:dyDescent="0.25">
      <c r="I6268" s="37" t="s">
        <v>4757</v>
      </c>
      <c r="J6268" s="54"/>
      <c r="K6268" t="e">
        <f t="shared" si="97"/>
        <v>#N/A</v>
      </c>
    </row>
    <row r="6269" spans="9:11" hidden="1" x14ac:dyDescent="0.25">
      <c r="I6269" s="37" t="s">
        <v>4757</v>
      </c>
      <c r="J6269" s="54"/>
      <c r="K6269" t="e">
        <f t="shared" si="97"/>
        <v>#N/A</v>
      </c>
    </row>
    <row r="6270" spans="9:11" hidden="1" x14ac:dyDescent="0.25">
      <c r="I6270" s="37" t="s">
        <v>4759</v>
      </c>
      <c r="J6270" s="54"/>
      <c r="K6270" t="e">
        <f t="shared" si="97"/>
        <v>#N/A</v>
      </c>
    </row>
    <row r="6271" spans="9:11" hidden="1" x14ac:dyDescent="0.25">
      <c r="I6271" s="37" t="s">
        <v>4759</v>
      </c>
      <c r="J6271" s="54"/>
      <c r="K6271" t="e">
        <f t="shared" si="97"/>
        <v>#N/A</v>
      </c>
    </row>
    <row r="6272" spans="9:11" hidden="1" x14ac:dyDescent="0.25">
      <c r="I6272" s="37" t="s">
        <v>4759</v>
      </c>
      <c r="J6272" s="54"/>
      <c r="K6272" t="e">
        <f t="shared" si="97"/>
        <v>#N/A</v>
      </c>
    </row>
    <row r="6273" spans="9:11" hidden="1" x14ac:dyDescent="0.25">
      <c r="I6273" s="37" t="s">
        <v>4759</v>
      </c>
      <c r="J6273" s="54"/>
      <c r="K6273" t="e">
        <f t="shared" si="97"/>
        <v>#N/A</v>
      </c>
    </row>
    <row r="6274" spans="9:11" hidden="1" x14ac:dyDescent="0.25">
      <c r="I6274" s="37" t="s">
        <v>4759</v>
      </c>
      <c r="J6274" s="54"/>
      <c r="K6274" t="e">
        <f t="shared" si="97"/>
        <v>#N/A</v>
      </c>
    </row>
    <row r="6275" spans="9:11" hidden="1" x14ac:dyDescent="0.25">
      <c r="I6275" s="37" t="s">
        <v>4759</v>
      </c>
      <c r="J6275" s="54"/>
      <c r="K6275" t="e">
        <f t="shared" si="97"/>
        <v>#N/A</v>
      </c>
    </row>
    <row r="6276" spans="9:11" hidden="1" x14ac:dyDescent="0.25">
      <c r="I6276" s="37" t="s">
        <v>4761</v>
      </c>
      <c r="J6276" s="54"/>
      <c r="K6276" t="e">
        <f t="shared" si="97"/>
        <v>#N/A</v>
      </c>
    </row>
    <row r="6277" spans="9:11" hidden="1" x14ac:dyDescent="0.25">
      <c r="I6277" s="37" t="s">
        <v>4761</v>
      </c>
      <c r="J6277" s="54"/>
      <c r="K6277" t="e">
        <f t="shared" si="97"/>
        <v>#N/A</v>
      </c>
    </row>
    <row r="6278" spans="9:11" hidden="1" x14ac:dyDescent="0.25">
      <c r="I6278" s="37" t="s">
        <v>4761</v>
      </c>
      <c r="J6278" s="54"/>
      <c r="K6278" t="e">
        <f t="shared" ref="K6278:K6341" si="98">VLOOKUP(I6278,$E$4:$F$3113,1,FALSE)</f>
        <v>#N/A</v>
      </c>
    </row>
    <row r="6279" spans="9:11" hidden="1" x14ac:dyDescent="0.25">
      <c r="I6279" s="37" t="s">
        <v>4761</v>
      </c>
      <c r="J6279" s="54"/>
      <c r="K6279" t="e">
        <f t="shared" si="98"/>
        <v>#N/A</v>
      </c>
    </row>
    <row r="6280" spans="9:11" hidden="1" x14ac:dyDescent="0.25">
      <c r="I6280" s="37" t="s">
        <v>4761</v>
      </c>
      <c r="J6280" s="54"/>
      <c r="K6280" t="e">
        <f t="shared" si="98"/>
        <v>#N/A</v>
      </c>
    </row>
    <row r="6281" spans="9:11" hidden="1" x14ac:dyDescent="0.25">
      <c r="I6281" s="37" t="s">
        <v>4761</v>
      </c>
      <c r="J6281" s="54"/>
      <c r="K6281" t="e">
        <f t="shared" si="98"/>
        <v>#N/A</v>
      </c>
    </row>
    <row r="6282" spans="9:11" hidden="1" x14ac:dyDescent="0.25">
      <c r="I6282" s="37" t="s">
        <v>4763</v>
      </c>
      <c r="J6282" s="54"/>
      <c r="K6282" t="e">
        <f t="shared" si="98"/>
        <v>#N/A</v>
      </c>
    </row>
    <row r="6283" spans="9:11" hidden="1" x14ac:dyDescent="0.25">
      <c r="I6283" s="37" t="s">
        <v>4763</v>
      </c>
      <c r="J6283" s="54"/>
      <c r="K6283" t="e">
        <f t="shared" si="98"/>
        <v>#N/A</v>
      </c>
    </row>
    <row r="6284" spans="9:11" hidden="1" x14ac:dyDescent="0.25">
      <c r="I6284" s="37" t="s">
        <v>4763</v>
      </c>
      <c r="J6284" s="54"/>
      <c r="K6284" t="e">
        <f t="shared" si="98"/>
        <v>#N/A</v>
      </c>
    </row>
    <row r="6285" spans="9:11" hidden="1" x14ac:dyDescent="0.25">
      <c r="I6285" s="37" t="s">
        <v>4763</v>
      </c>
      <c r="J6285" s="54"/>
      <c r="K6285" t="e">
        <f t="shared" si="98"/>
        <v>#N/A</v>
      </c>
    </row>
    <row r="6286" spans="9:11" hidden="1" x14ac:dyDescent="0.25">
      <c r="I6286" s="37" t="s">
        <v>4763</v>
      </c>
      <c r="J6286" s="54"/>
      <c r="K6286" t="e">
        <f t="shared" si="98"/>
        <v>#N/A</v>
      </c>
    </row>
    <row r="6287" spans="9:11" hidden="1" x14ac:dyDescent="0.25">
      <c r="I6287" s="37" t="s">
        <v>4763</v>
      </c>
      <c r="J6287" s="54"/>
      <c r="K6287" t="e">
        <f t="shared" si="98"/>
        <v>#N/A</v>
      </c>
    </row>
    <row r="6288" spans="9:11" hidden="1" x14ac:dyDescent="0.25">
      <c r="I6288" s="37" t="s">
        <v>4765</v>
      </c>
      <c r="J6288" s="54"/>
      <c r="K6288" t="e">
        <f t="shared" si="98"/>
        <v>#N/A</v>
      </c>
    </row>
    <row r="6289" spans="9:11" hidden="1" x14ac:dyDescent="0.25">
      <c r="I6289" s="37" t="s">
        <v>4765</v>
      </c>
      <c r="J6289" s="54"/>
      <c r="K6289" t="e">
        <f t="shared" si="98"/>
        <v>#N/A</v>
      </c>
    </row>
    <row r="6290" spans="9:11" hidden="1" x14ac:dyDescent="0.25">
      <c r="I6290" s="37" t="s">
        <v>4765</v>
      </c>
      <c r="J6290" s="54"/>
      <c r="K6290" t="e">
        <f t="shared" si="98"/>
        <v>#N/A</v>
      </c>
    </row>
    <row r="6291" spans="9:11" hidden="1" x14ac:dyDescent="0.25">
      <c r="I6291" s="37" t="s">
        <v>4767</v>
      </c>
      <c r="J6291" s="54"/>
      <c r="K6291" t="e">
        <f t="shared" si="98"/>
        <v>#N/A</v>
      </c>
    </row>
    <row r="6292" spans="9:11" hidden="1" x14ac:dyDescent="0.25">
      <c r="I6292" s="37" t="s">
        <v>4767</v>
      </c>
      <c r="J6292" s="54"/>
      <c r="K6292" t="e">
        <f t="shared" si="98"/>
        <v>#N/A</v>
      </c>
    </row>
    <row r="6293" spans="9:11" hidden="1" x14ac:dyDescent="0.25">
      <c r="I6293" s="37" t="s">
        <v>4767</v>
      </c>
      <c r="J6293" s="54"/>
      <c r="K6293" t="e">
        <f t="shared" si="98"/>
        <v>#N/A</v>
      </c>
    </row>
    <row r="6294" spans="9:11" hidden="1" x14ac:dyDescent="0.25">
      <c r="I6294" s="37" t="s">
        <v>4769</v>
      </c>
      <c r="J6294" s="54"/>
      <c r="K6294" t="e">
        <f t="shared" si="98"/>
        <v>#N/A</v>
      </c>
    </row>
    <row r="6295" spans="9:11" hidden="1" x14ac:dyDescent="0.25">
      <c r="I6295" s="37" t="s">
        <v>4769</v>
      </c>
      <c r="J6295" s="54"/>
      <c r="K6295" t="e">
        <f t="shared" si="98"/>
        <v>#N/A</v>
      </c>
    </row>
    <row r="6296" spans="9:11" hidden="1" x14ac:dyDescent="0.25">
      <c r="I6296" s="37" t="s">
        <v>4769</v>
      </c>
      <c r="J6296" s="54"/>
      <c r="K6296" t="e">
        <f t="shared" si="98"/>
        <v>#N/A</v>
      </c>
    </row>
    <row r="6297" spans="9:11" hidden="1" x14ac:dyDescent="0.25">
      <c r="I6297" s="37" t="s">
        <v>4771</v>
      </c>
      <c r="J6297" s="54"/>
      <c r="K6297" t="e">
        <f t="shared" si="98"/>
        <v>#N/A</v>
      </c>
    </row>
    <row r="6298" spans="9:11" hidden="1" x14ac:dyDescent="0.25">
      <c r="I6298" s="37" t="s">
        <v>4771</v>
      </c>
      <c r="J6298" s="54"/>
      <c r="K6298" t="e">
        <f t="shared" si="98"/>
        <v>#N/A</v>
      </c>
    </row>
    <row r="6299" spans="9:11" hidden="1" x14ac:dyDescent="0.25">
      <c r="I6299" s="37" t="s">
        <v>4771</v>
      </c>
      <c r="J6299" s="54"/>
      <c r="K6299" t="e">
        <f t="shared" si="98"/>
        <v>#N/A</v>
      </c>
    </row>
    <row r="6300" spans="9:11" hidden="1" x14ac:dyDescent="0.25">
      <c r="I6300" s="37" t="s">
        <v>4773</v>
      </c>
      <c r="J6300" s="54"/>
      <c r="K6300" t="e">
        <f t="shared" si="98"/>
        <v>#N/A</v>
      </c>
    </row>
    <row r="6301" spans="9:11" hidden="1" x14ac:dyDescent="0.25">
      <c r="I6301" s="37" t="s">
        <v>4773</v>
      </c>
      <c r="J6301" s="54"/>
      <c r="K6301" t="e">
        <f t="shared" si="98"/>
        <v>#N/A</v>
      </c>
    </row>
    <row r="6302" spans="9:11" hidden="1" x14ac:dyDescent="0.25">
      <c r="I6302" s="37" t="s">
        <v>4773</v>
      </c>
      <c r="J6302" s="54"/>
      <c r="K6302" t="e">
        <f t="shared" si="98"/>
        <v>#N/A</v>
      </c>
    </row>
    <row r="6303" spans="9:11" hidden="1" x14ac:dyDescent="0.25">
      <c r="I6303" s="37" t="s">
        <v>4775</v>
      </c>
      <c r="J6303" s="54"/>
      <c r="K6303" t="e">
        <f t="shared" si="98"/>
        <v>#N/A</v>
      </c>
    </row>
    <row r="6304" spans="9:11" hidden="1" x14ac:dyDescent="0.25">
      <c r="I6304" s="37" t="s">
        <v>4775</v>
      </c>
      <c r="J6304" s="54"/>
      <c r="K6304" t="e">
        <f t="shared" si="98"/>
        <v>#N/A</v>
      </c>
    </row>
    <row r="6305" spans="9:11" hidden="1" x14ac:dyDescent="0.25">
      <c r="I6305" s="37" t="s">
        <v>4775</v>
      </c>
      <c r="J6305" s="54"/>
      <c r="K6305" t="e">
        <f t="shared" si="98"/>
        <v>#N/A</v>
      </c>
    </row>
    <row r="6306" spans="9:11" hidden="1" x14ac:dyDescent="0.25">
      <c r="I6306" s="37" t="s">
        <v>4777</v>
      </c>
      <c r="J6306" s="54"/>
      <c r="K6306" t="e">
        <f t="shared" si="98"/>
        <v>#N/A</v>
      </c>
    </row>
    <row r="6307" spans="9:11" hidden="1" x14ac:dyDescent="0.25">
      <c r="I6307" s="37" t="s">
        <v>4777</v>
      </c>
      <c r="J6307" s="54"/>
      <c r="K6307" t="e">
        <f t="shared" si="98"/>
        <v>#N/A</v>
      </c>
    </row>
    <row r="6308" spans="9:11" hidden="1" x14ac:dyDescent="0.25">
      <c r="I6308" s="37" t="s">
        <v>4777</v>
      </c>
      <c r="J6308" s="54"/>
      <c r="K6308" t="e">
        <f t="shared" si="98"/>
        <v>#N/A</v>
      </c>
    </row>
    <row r="6309" spans="9:11" hidden="1" x14ac:dyDescent="0.25">
      <c r="I6309" s="37" t="s">
        <v>4779</v>
      </c>
      <c r="J6309" s="54"/>
      <c r="K6309" t="e">
        <f t="shared" si="98"/>
        <v>#N/A</v>
      </c>
    </row>
    <row r="6310" spans="9:11" hidden="1" x14ac:dyDescent="0.25">
      <c r="I6310" s="37" t="s">
        <v>4779</v>
      </c>
      <c r="J6310" s="54"/>
      <c r="K6310" t="e">
        <f t="shared" si="98"/>
        <v>#N/A</v>
      </c>
    </row>
    <row r="6311" spans="9:11" hidden="1" x14ac:dyDescent="0.25">
      <c r="I6311" s="37" t="s">
        <v>4779</v>
      </c>
      <c r="J6311" s="54"/>
      <c r="K6311" t="e">
        <f t="shared" si="98"/>
        <v>#N/A</v>
      </c>
    </row>
    <row r="6312" spans="9:11" hidden="1" x14ac:dyDescent="0.25">
      <c r="I6312" s="37" t="s">
        <v>4781</v>
      </c>
      <c r="J6312" s="54"/>
      <c r="K6312" t="e">
        <f t="shared" si="98"/>
        <v>#N/A</v>
      </c>
    </row>
    <row r="6313" spans="9:11" hidden="1" x14ac:dyDescent="0.25">
      <c r="I6313" s="37" t="s">
        <v>4781</v>
      </c>
      <c r="J6313" s="54"/>
      <c r="K6313" t="e">
        <f t="shared" si="98"/>
        <v>#N/A</v>
      </c>
    </row>
    <row r="6314" spans="9:11" hidden="1" x14ac:dyDescent="0.25">
      <c r="I6314" s="37" t="s">
        <v>4781</v>
      </c>
      <c r="J6314" s="54"/>
      <c r="K6314" t="e">
        <f t="shared" si="98"/>
        <v>#N/A</v>
      </c>
    </row>
    <row r="6315" spans="9:11" hidden="1" x14ac:dyDescent="0.25">
      <c r="I6315" s="37" t="s">
        <v>4781</v>
      </c>
      <c r="J6315" s="54"/>
      <c r="K6315" t="e">
        <f t="shared" si="98"/>
        <v>#N/A</v>
      </c>
    </row>
    <row r="6316" spans="9:11" hidden="1" x14ac:dyDescent="0.25">
      <c r="I6316" s="37" t="s">
        <v>4781</v>
      </c>
      <c r="J6316" s="54"/>
      <c r="K6316" t="e">
        <f t="shared" si="98"/>
        <v>#N/A</v>
      </c>
    </row>
    <row r="6317" spans="9:11" hidden="1" x14ac:dyDescent="0.25">
      <c r="I6317" s="37" t="s">
        <v>4781</v>
      </c>
      <c r="J6317" s="54"/>
      <c r="K6317" t="e">
        <f t="shared" si="98"/>
        <v>#N/A</v>
      </c>
    </row>
    <row r="6318" spans="9:11" hidden="1" x14ac:dyDescent="0.25">
      <c r="I6318" s="37" t="s">
        <v>4783</v>
      </c>
      <c r="J6318" s="54"/>
      <c r="K6318" t="e">
        <f t="shared" si="98"/>
        <v>#N/A</v>
      </c>
    </row>
    <row r="6319" spans="9:11" hidden="1" x14ac:dyDescent="0.25">
      <c r="I6319" s="37" t="s">
        <v>4783</v>
      </c>
      <c r="J6319" s="54"/>
      <c r="K6319" t="e">
        <f t="shared" si="98"/>
        <v>#N/A</v>
      </c>
    </row>
    <row r="6320" spans="9:11" hidden="1" x14ac:dyDescent="0.25">
      <c r="I6320" s="37" t="s">
        <v>4783</v>
      </c>
      <c r="J6320" s="54"/>
      <c r="K6320" t="e">
        <f t="shared" si="98"/>
        <v>#N/A</v>
      </c>
    </row>
    <row r="6321" spans="9:11" hidden="1" x14ac:dyDescent="0.25">
      <c r="I6321" s="37" t="s">
        <v>4785</v>
      </c>
      <c r="J6321" s="54"/>
      <c r="K6321" t="e">
        <f t="shared" si="98"/>
        <v>#N/A</v>
      </c>
    </row>
    <row r="6322" spans="9:11" hidden="1" x14ac:dyDescent="0.25">
      <c r="I6322" s="37" t="s">
        <v>4785</v>
      </c>
      <c r="J6322" s="54"/>
      <c r="K6322" t="e">
        <f t="shared" si="98"/>
        <v>#N/A</v>
      </c>
    </row>
    <row r="6323" spans="9:11" hidden="1" x14ac:dyDescent="0.25">
      <c r="I6323" s="37" t="s">
        <v>4787</v>
      </c>
      <c r="J6323" s="54"/>
      <c r="K6323" t="e">
        <f t="shared" si="98"/>
        <v>#N/A</v>
      </c>
    </row>
    <row r="6324" spans="9:11" hidden="1" x14ac:dyDescent="0.25">
      <c r="I6324" s="37" t="s">
        <v>4789</v>
      </c>
      <c r="J6324" s="54"/>
      <c r="K6324" t="e">
        <f t="shared" si="98"/>
        <v>#N/A</v>
      </c>
    </row>
    <row r="6325" spans="9:11" hidden="1" x14ac:dyDescent="0.25">
      <c r="I6325" s="37" t="s">
        <v>4791</v>
      </c>
      <c r="J6325" s="54"/>
      <c r="K6325" t="e">
        <f t="shared" si="98"/>
        <v>#N/A</v>
      </c>
    </row>
    <row r="6326" spans="9:11" hidden="1" x14ac:dyDescent="0.25">
      <c r="I6326" s="37" t="s">
        <v>4793</v>
      </c>
      <c r="J6326" s="54"/>
      <c r="K6326" t="e">
        <f t="shared" si="98"/>
        <v>#N/A</v>
      </c>
    </row>
    <row r="6327" spans="9:11" hidden="1" x14ac:dyDescent="0.25">
      <c r="I6327" s="37" t="s">
        <v>4795</v>
      </c>
      <c r="J6327" s="54"/>
      <c r="K6327" t="e">
        <f t="shared" si="98"/>
        <v>#N/A</v>
      </c>
    </row>
    <row r="6328" spans="9:11" hidden="1" x14ac:dyDescent="0.25">
      <c r="I6328" s="37" t="s">
        <v>4797</v>
      </c>
      <c r="J6328" s="54"/>
      <c r="K6328" t="e">
        <f t="shared" si="98"/>
        <v>#N/A</v>
      </c>
    </row>
    <row r="6329" spans="9:11" hidden="1" x14ac:dyDescent="0.25">
      <c r="I6329" s="37" t="s">
        <v>4799</v>
      </c>
      <c r="J6329" s="54"/>
      <c r="K6329" t="e">
        <f t="shared" si="98"/>
        <v>#N/A</v>
      </c>
    </row>
    <row r="6330" spans="9:11" hidden="1" x14ac:dyDescent="0.25">
      <c r="I6330" s="37" t="s">
        <v>4801</v>
      </c>
      <c r="J6330" s="54"/>
      <c r="K6330" t="e">
        <f t="shared" si="98"/>
        <v>#N/A</v>
      </c>
    </row>
    <row r="6331" spans="9:11" hidden="1" x14ac:dyDescent="0.25">
      <c r="I6331" s="37" t="s">
        <v>4803</v>
      </c>
      <c r="J6331" s="54"/>
      <c r="K6331" t="e">
        <f t="shared" si="98"/>
        <v>#N/A</v>
      </c>
    </row>
    <row r="6332" spans="9:11" hidden="1" x14ac:dyDescent="0.25">
      <c r="I6332" s="37" t="s">
        <v>4803</v>
      </c>
      <c r="J6332" s="54"/>
      <c r="K6332" t="e">
        <f t="shared" si="98"/>
        <v>#N/A</v>
      </c>
    </row>
    <row r="6333" spans="9:11" hidden="1" x14ac:dyDescent="0.25">
      <c r="I6333" s="37" t="s">
        <v>4805</v>
      </c>
      <c r="J6333" s="54"/>
      <c r="K6333" t="e">
        <f t="shared" si="98"/>
        <v>#N/A</v>
      </c>
    </row>
    <row r="6334" spans="9:11" hidden="1" x14ac:dyDescent="0.25">
      <c r="I6334" s="37" t="s">
        <v>4805</v>
      </c>
      <c r="J6334" s="54"/>
      <c r="K6334" t="e">
        <f t="shared" si="98"/>
        <v>#N/A</v>
      </c>
    </row>
    <row r="6335" spans="9:11" hidden="1" x14ac:dyDescent="0.25">
      <c r="I6335" s="37" t="s">
        <v>4805</v>
      </c>
      <c r="J6335" s="54"/>
      <c r="K6335" t="e">
        <f t="shared" si="98"/>
        <v>#N/A</v>
      </c>
    </row>
    <row r="6336" spans="9:11" hidden="1" x14ac:dyDescent="0.25">
      <c r="I6336" s="37" t="s">
        <v>4805</v>
      </c>
      <c r="J6336" s="54"/>
      <c r="K6336" t="e">
        <f t="shared" si="98"/>
        <v>#N/A</v>
      </c>
    </row>
    <row r="6337" spans="9:11" hidden="1" x14ac:dyDescent="0.25">
      <c r="I6337" s="37" t="s">
        <v>4805</v>
      </c>
      <c r="J6337" s="54"/>
      <c r="K6337" t="e">
        <f t="shared" si="98"/>
        <v>#N/A</v>
      </c>
    </row>
    <row r="6338" spans="9:11" hidden="1" x14ac:dyDescent="0.25">
      <c r="I6338" s="37" t="s">
        <v>4805</v>
      </c>
      <c r="J6338" s="54"/>
      <c r="K6338" t="e">
        <f t="shared" si="98"/>
        <v>#N/A</v>
      </c>
    </row>
    <row r="6339" spans="9:11" hidden="1" x14ac:dyDescent="0.25">
      <c r="I6339" s="37" t="s">
        <v>4807</v>
      </c>
      <c r="J6339" s="54"/>
      <c r="K6339" t="e">
        <f t="shared" si="98"/>
        <v>#N/A</v>
      </c>
    </row>
    <row r="6340" spans="9:11" hidden="1" x14ac:dyDescent="0.25">
      <c r="I6340" s="37" t="s">
        <v>4807</v>
      </c>
      <c r="J6340" s="54"/>
      <c r="K6340" t="e">
        <f t="shared" si="98"/>
        <v>#N/A</v>
      </c>
    </row>
    <row r="6341" spans="9:11" hidden="1" x14ac:dyDescent="0.25">
      <c r="I6341" s="37" t="s">
        <v>4809</v>
      </c>
      <c r="J6341" s="54"/>
      <c r="K6341" t="e">
        <f t="shared" si="98"/>
        <v>#N/A</v>
      </c>
    </row>
    <row r="6342" spans="9:11" hidden="1" x14ac:dyDescent="0.25">
      <c r="I6342" s="37" t="s">
        <v>4811</v>
      </c>
      <c r="J6342" s="54"/>
      <c r="K6342" t="e">
        <f t="shared" ref="K6342:K6405" si="99">VLOOKUP(I6342,$E$4:$F$3113,1,FALSE)</f>
        <v>#N/A</v>
      </c>
    </row>
    <row r="6343" spans="9:11" hidden="1" x14ac:dyDescent="0.25">
      <c r="I6343" s="37" t="s">
        <v>4813</v>
      </c>
      <c r="J6343" s="54"/>
      <c r="K6343" t="e">
        <f t="shared" si="99"/>
        <v>#N/A</v>
      </c>
    </row>
    <row r="6344" spans="9:11" hidden="1" x14ac:dyDescent="0.25">
      <c r="I6344" s="37" t="s">
        <v>4813</v>
      </c>
      <c r="J6344" s="54"/>
      <c r="K6344" t="e">
        <f t="shared" si="99"/>
        <v>#N/A</v>
      </c>
    </row>
    <row r="6345" spans="9:11" hidden="1" x14ac:dyDescent="0.25">
      <c r="I6345" s="37" t="s">
        <v>4813</v>
      </c>
      <c r="J6345" s="54"/>
      <c r="K6345" t="e">
        <f t="shared" si="99"/>
        <v>#N/A</v>
      </c>
    </row>
    <row r="6346" spans="9:11" hidden="1" x14ac:dyDescent="0.25">
      <c r="I6346" s="37" t="s">
        <v>4813</v>
      </c>
      <c r="J6346" s="54"/>
      <c r="K6346" t="e">
        <f t="shared" si="99"/>
        <v>#N/A</v>
      </c>
    </row>
    <row r="6347" spans="9:11" hidden="1" x14ac:dyDescent="0.25">
      <c r="I6347" s="37" t="s">
        <v>4813</v>
      </c>
      <c r="J6347" s="54"/>
      <c r="K6347" t="e">
        <f t="shared" si="99"/>
        <v>#N/A</v>
      </c>
    </row>
    <row r="6348" spans="9:11" hidden="1" x14ac:dyDescent="0.25">
      <c r="I6348" s="37" t="s">
        <v>4813</v>
      </c>
      <c r="J6348" s="54"/>
      <c r="K6348" t="e">
        <f t="shared" si="99"/>
        <v>#N/A</v>
      </c>
    </row>
    <row r="6349" spans="9:11" hidden="1" x14ac:dyDescent="0.25">
      <c r="I6349" s="37" t="s">
        <v>4815</v>
      </c>
      <c r="J6349" s="54"/>
      <c r="K6349" t="e">
        <f t="shared" si="99"/>
        <v>#N/A</v>
      </c>
    </row>
    <row r="6350" spans="9:11" hidden="1" x14ac:dyDescent="0.25">
      <c r="I6350" s="37" t="s">
        <v>4817</v>
      </c>
      <c r="J6350" s="54"/>
      <c r="K6350" t="e">
        <f t="shared" si="99"/>
        <v>#N/A</v>
      </c>
    </row>
    <row r="6351" spans="9:11" hidden="1" x14ac:dyDescent="0.25">
      <c r="I6351" s="37" t="s">
        <v>4817</v>
      </c>
      <c r="J6351" s="54"/>
      <c r="K6351" t="e">
        <f t="shared" si="99"/>
        <v>#N/A</v>
      </c>
    </row>
    <row r="6352" spans="9:11" hidden="1" x14ac:dyDescent="0.25">
      <c r="I6352" s="37" t="s">
        <v>4817</v>
      </c>
      <c r="J6352" s="54"/>
      <c r="K6352" t="e">
        <f t="shared" si="99"/>
        <v>#N/A</v>
      </c>
    </row>
    <row r="6353" spans="9:11" hidden="1" x14ac:dyDescent="0.25">
      <c r="I6353" s="37" t="s">
        <v>4819</v>
      </c>
      <c r="J6353" s="54"/>
      <c r="K6353" t="e">
        <f t="shared" si="99"/>
        <v>#N/A</v>
      </c>
    </row>
    <row r="6354" spans="9:11" hidden="1" x14ac:dyDescent="0.25">
      <c r="I6354" s="37" t="s">
        <v>4819</v>
      </c>
      <c r="J6354" s="54"/>
      <c r="K6354" t="e">
        <f t="shared" si="99"/>
        <v>#N/A</v>
      </c>
    </row>
    <row r="6355" spans="9:11" hidden="1" x14ac:dyDescent="0.25">
      <c r="I6355" s="37" t="s">
        <v>4819</v>
      </c>
      <c r="J6355" s="54"/>
      <c r="K6355" t="e">
        <f t="shared" si="99"/>
        <v>#N/A</v>
      </c>
    </row>
    <row r="6356" spans="9:11" hidden="1" x14ac:dyDescent="0.25">
      <c r="I6356" s="37" t="s">
        <v>4821</v>
      </c>
      <c r="J6356" s="54"/>
      <c r="K6356" t="e">
        <f t="shared" si="99"/>
        <v>#N/A</v>
      </c>
    </row>
    <row r="6357" spans="9:11" hidden="1" x14ac:dyDescent="0.25">
      <c r="I6357" s="37" t="s">
        <v>4821</v>
      </c>
      <c r="J6357" s="54"/>
      <c r="K6357" t="e">
        <f t="shared" si="99"/>
        <v>#N/A</v>
      </c>
    </row>
    <row r="6358" spans="9:11" hidden="1" x14ac:dyDescent="0.25">
      <c r="I6358" s="37" t="s">
        <v>4821</v>
      </c>
      <c r="J6358" s="54"/>
      <c r="K6358" t="e">
        <f t="shared" si="99"/>
        <v>#N/A</v>
      </c>
    </row>
    <row r="6359" spans="9:11" hidden="1" x14ac:dyDescent="0.25">
      <c r="I6359" s="37" t="s">
        <v>4823</v>
      </c>
      <c r="J6359" s="54"/>
      <c r="K6359" t="e">
        <f t="shared" si="99"/>
        <v>#N/A</v>
      </c>
    </row>
    <row r="6360" spans="9:11" hidden="1" x14ac:dyDescent="0.25">
      <c r="I6360" s="37" t="s">
        <v>4823</v>
      </c>
      <c r="J6360" s="54"/>
      <c r="K6360" t="e">
        <f t="shared" si="99"/>
        <v>#N/A</v>
      </c>
    </row>
    <row r="6361" spans="9:11" hidden="1" x14ac:dyDescent="0.25">
      <c r="I6361" s="37" t="s">
        <v>4823</v>
      </c>
      <c r="J6361" s="54"/>
      <c r="K6361" t="e">
        <f t="shared" si="99"/>
        <v>#N/A</v>
      </c>
    </row>
    <row r="6362" spans="9:11" hidden="1" x14ac:dyDescent="0.25">
      <c r="I6362" s="37" t="s">
        <v>4825</v>
      </c>
      <c r="J6362" s="54"/>
      <c r="K6362" t="e">
        <f t="shared" si="99"/>
        <v>#N/A</v>
      </c>
    </row>
    <row r="6363" spans="9:11" hidden="1" x14ac:dyDescent="0.25">
      <c r="I6363" s="37" t="s">
        <v>4825</v>
      </c>
      <c r="J6363" s="54"/>
      <c r="K6363" t="e">
        <f t="shared" si="99"/>
        <v>#N/A</v>
      </c>
    </row>
    <row r="6364" spans="9:11" hidden="1" x14ac:dyDescent="0.25">
      <c r="I6364" s="37" t="s">
        <v>4825</v>
      </c>
      <c r="J6364" s="54"/>
      <c r="K6364" t="e">
        <f t="shared" si="99"/>
        <v>#N/A</v>
      </c>
    </row>
    <row r="6365" spans="9:11" hidden="1" x14ac:dyDescent="0.25">
      <c r="I6365" s="37" t="s">
        <v>4827</v>
      </c>
      <c r="J6365" s="54"/>
      <c r="K6365" t="e">
        <f t="shared" si="99"/>
        <v>#N/A</v>
      </c>
    </row>
    <row r="6366" spans="9:11" hidden="1" x14ac:dyDescent="0.25">
      <c r="I6366" s="37" t="s">
        <v>4827</v>
      </c>
      <c r="J6366" s="54"/>
      <c r="K6366" t="e">
        <f t="shared" si="99"/>
        <v>#N/A</v>
      </c>
    </row>
    <row r="6367" spans="9:11" hidden="1" x14ac:dyDescent="0.25">
      <c r="I6367" s="37" t="s">
        <v>4827</v>
      </c>
      <c r="J6367" s="54"/>
      <c r="K6367" t="e">
        <f t="shared" si="99"/>
        <v>#N/A</v>
      </c>
    </row>
    <row r="6368" spans="9:11" hidden="1" x14ac:dyDescent="0.25">
      <c r="I6368" s="37" t="s">
        <v>4829</v>
      </c>
      <c r="J6368" s="54"/>
      <c r="K6368" t="e">
        <f t="shared" si="99"/>
        <v>#N/A</v>
      </c>
    </row>
    <row r="6369" spans="9:11" hidden="1" x14ac:dyDescent="0.25">
      <c r="I6369" s="37" t="s">
        <v>4831</v>
      </c>
      <c r="J6369" s="54"/>
      <c r="K6369" t="e">
        <f t="shared" si="99"/>
        <v>#N/A</v>
      </c>
    </row>
    <row r="6370" spans="9:11" hidden="1" x14ac:dyDescent="0.25">
      <c r="I6370" s="37" t="s">
        <v>4833</v>
      </c>
      <c r="J6370" s="54"/>
      <c r="K6370" t="e">
        <f t="shared" si="99"/>
        <v>#N/A</v>
      </c>
    </row>
    <row r="6371" spans="9:11" hidden="1" x14ac:dyDescent="0.25">
      <c r="I6371" s="37" t="s">
        <v>4835</v>
      </c>
      <c r="J6371" s="54"/>
      <c r="K6371" t="e">
        <f t="shared" si="99"/>
        <v>#N/A</v>
      </c>
    </row>
    <row r="6372" spans="9:11" hidden="1" x14ac:dyDescent="0.25">
      <c r="I6372" s="37" t="s">
        <v>4837</v>
      </c>
      <c r="J6372" s="54"/>
      <c r="K6372" t="e">
        <f t="shared" si="99"/>
        <v>#N/A</v>
      </c>
    </row>
    <row r="6373" spans="9:11" hidden="1" x14ac:dyDescent="0.25">
      <c r="I6373" s="37" t="s">
        <v>4839</v>
      </c>
      <c r="J6373" s="54"/>
      <c r="K6373" t="e">
        <f t="shared" si="99"/>
        <v>#N/A</v>
      </c>
    </row>
    <row r="6374" spans="9:11" hidden="1" x14ac:dyDescent="0.25">
      <c r="I6374" s="37" t="s">
        <v>4841</v>
      </c>
      <c r="J6374" s="54"/>
      <c r="K6374" t="e">
        <f t="shared" si="99"/>
        <v>#N/A</v>
      </c>
    </row>
    <row r="6375" spans="9:11" hidden="1" x14ac:dyDescent="0.25">
      <c r="I6375" s="37" t="s">
        <v>4843</v>
      </c>
      <c r="J6375" s="54"/>
      <c r="K6375" t="e">
        <f t="shared" si="99"/>
        <v>#N/A</v>
      </c>
    </row>
    <row r="6376" spans="9:11" hidden="1" x14ac:dyDescent="0.25">
      <c r="I6376" s="37" t="s">
        <v>4845</v>
      </c>
      <c r="J6376" s="54"/>
      <c r="K6376" t="e">
        <f t="shared" si="99"/>
        <v>#N/A</v>
      </c>
    </row>
    <row r="6377" spans="9:11" hidden="1" x14ac:dyDescent="0.25">
      <c r="I6377" s="37" t="s">
        <v>4847</v>
      </c>
      <c r="J6377" s="54"/>
      <c r="K6377" t="e">
        <f t="shared" si="99"/>
        <v>#N/A</v>
      </c>
    </row>
    <row r="6378" spans="9:11" hidden="1" x14ac:dyDescent="0.25">
      <c r="I6378" s="37" t="s">
        <v>4849</v>
      </c>
      <c r="J6378" s="54"/>
      <c r="K6378" t="e">
        <f t="shared" si="99"/>
        <v>#N/A</v>
      </c>
    </row>
    <row r="6379" spans="9:11" hidden="1" x14ac:dyDescent="0.25">
      <c r="I6379" s="37" t="s">
        <v>4851</v>
      </c>
      <c r="J6379" s="54"/>
      <c r="K6379" t="e">
        <f t="shared" si="99"/>
        <v>#N/A</v>
      </c>
    </row>
    <row r="6380" spans="9:11" hidden="1" x14ac:dyDescent="0.25">
      <c r="I6380" s="37" t="s">
        <v>4853</v>
      </c>
      <c r="J6380" s="54"/>
      <c r="K6380" t="e">
        <f t="shared" si="99"/>
        <v>#N/A</v>
      </c>
    </row>
    <row r="6381" spans="9:11" hidden="1" x14ac:dyDescent="0.25">
      <c r="I6381" s="37" t="s">
        <v>4855</v>
      </c>
      <c r="J6381" s="54"/>
      <c r="K6381" t="e">
        <f t="shared" si="99"/>
        <v>#N/A</v>
      </c>
    </row>
    <row r="6382" spans="9:11" hidden="1" x14ac:dyDescent="0.25">
      <c r="I6382" s="37" t="s">
        <v>4857</v>
      </c>
      <c r="J6382" s="54"/>
      <c r="K6382" t="e">
        <f t="shared" si="99"/>
        <v>#N/A</v>
      </c>
    </row>
    <row r="6383" spans="9:11" hidden="1" x14ac:dyDescent="0.25">
      <c r="I6383" s="37" t="s">
        <v>4859</v>
      </c>
      <c r="J6383" s="54"/>
      <c r="K6383" t="e">
        <f t="shared" si="99"/>
        <v>#N/A</v>
      </c>
    </row>
    <row r="6384" spans="9:11" hidden="1" x14ac:dyDescent="0.25">
      <c r="I6384" s="37" t="s">
        <v>4861</v>
      </c>
      <c r="J6384" s="54"/>
      <c r="K6384" t="e">
        <f t="shared" si="99"/>
        <v>#N/A</v>
      </c>
    </row>
    <row r="6385" spans="9:11" hidden="1" x14ac:dyDescent="0.25">
      <c r="I6385" s="37" t="s">
        <v>4863</v>
      </c>
      <c r="J6385" s="54"/>
      <c r="K6385" t="e">
        <f t="shared" si="99"/>
        <v>#N/A</v>
      </c>
    </row>
    <row r="6386" spans="9:11" hidden="1" x14ac:dyDescent="0.25">
      <c r="I6386" s="37" t="s">
        <v>4865</v>
      </c>
      <c r="J6386" s="54"/>
      <c r="K6386" t="e">
        <f t="shared" si="99"/>
        <v>#N/A</v>
      </c>
    </row>
    <row r="6387" spans="9:11" hidden="1" x14ac:dyDescent="0.25">
      <c r="I6387" s="37" t="s">
        <v>4867</v>
      </c>
      <c r="J6387" s="54"/>
      <c r="K6387" t="e">
        <f t="shared" si="99"/>
        <v>#N/A</v>
      </c>
    </row>
    <row r="6388" spans="9:11" hidden="1" x14ac:dyDescent="0.25">
      <c r="I6388" s="37" t="s">
        <v>4869</v>
      </c>
      <c r="J6388" s="54"/>
      <c r="K6388" t="e">
        <f t="shared" si="99"/>
        <v>#N/A</v>
      </c>
    </row>
    <row r="6389" spans="9:11" hidden="1" x14ac:dyDescent="0.25">
      <c r="I6389" s="37" t="s">
        <v>4871</v>
      </c>
      <c r="J6389" s="54"/>
      <c r="K6389" t="e">
        <f t="shared" si="99"/>
        <v>#N/A</v>
      </c>
    </row>
    <row r="6390" spans="9:11" hidden="1" x14ac:dyDescent="0.25">
      <c r="I6390" s="37" t="s">
        <v>4873</v>
      </c>
      <c r="J6390" s="54"/>
      <c r="K6390" t="e">
        <f t="shared" si="99"/>
        <v>#N/A</v>
      </c>
    </row>
    <row r="6391" spans="9:11" hidden="1" x14ac:dyDescent="0.25">
      <c r="I6391" s="37" t="s">
        <v>4875</v>
      </c>
      <c r="J6391" s="54"/>
      <c r="K6391" t="e">
        <f t="shared" si="99"/>
        <v>#N/A</v>
      </c>
    </row>
    <row r="6392" spans="9:11" hidden="1" x14ac:dyDescent="0.25">
      <c r="I6392" s="37" t="s">
        <v>4877</v>
      </c>
      <c r="J6392" s="54"/>
      <c r="K6392" t="e">
        <f t="shared" si="99"/>
        <v>#N/A</v>
      </c>
    </row>
    <row r="6393" spans="9:11" hidden="1" x14ac:dyDescent="0.25">
      <c r="I6393" s="37" t="s">
        <v>4879</v>
      </c>
      <c r="J6393" s="54"/>
      <c r="K6393" t="e">
        <f t="shared" si="99"/>
        <v>#N/A</v>
      </c>
    </row>
    <row r="6394" spans="9:11" hidden="1" x14ac:dyDescent="0.25">
      <c r="I6394" s="37" t="s">
        <v>4881</v>
      </c>
      <c r="J6394" s="54"/>
      <c r="K6394" t="e">
        <f t="shared" si="99"/>
        <v>#N/A</v>
      </c>
    </row>
    <row r="6395" spans="9:11" hidden="1" x14ac:dyDescent="0.25">
      <c r="I6395" s="37" t="s">
        <v>4883</v>
      </c>
      <c r="J6395" s="54"/>
      <c r="K6395" t="e">
        <f t="shared" si="99"/>
        <v>#N/A</v>
      </c>
    </row>
    <row r="6396" spans="9:11" hidden="1" x14ac:dyDescent="0.25">
      <c r="I6396" s="37" t="s">
        <v>4885</v>
      </c>
      <c r="J6396" s="54"/>
      <c r="K6396" t="e">
        <f t="shared" si="99"/>
        <v>#N/A</v>
      </c>
    </row>
    <row r="6397" spans="9:11" hidden="1" x14ac:dyDescent="0.25">
      <c r="I6397" s="37" t="s">
        <v>4887</v>
      </c>
      <c r="J6397" s="54"/>
      <c r="K6397" t="e">
        <f t="shared" si="99"/>
        <v>#N/A</v>
      </c>
    </row>
    <row r="6398" spans="9:11" hidden="1" x14ac:dyDescent="0.25">
      <c r="I6398" s="37" t="s">
        <v>4889</v>
      </c>
      <c r="J6398" s="54"/>
      <c r="K6398" t="e">
        <f t="shared" si="99"/>
        <v>#N/A</v>
      </c>
    </row>
    <row r="6399" spans="9:11" hidden="1" x14ac:dyDescent="0.25">
      <c r="I6399" s="37" t="s">
        <v>4891</v>
      </c>
      <c r="J6399" s="54"/>
      <c r="K6399" t="e">
        <f t="shared" si="99"/>
        <v>#N/A</v>
      </c>
    </row>
    <row r="6400" spans="9:11" hidden="1" x14ac:dyDescent="0.25">
      <c r="I6400" s="37" t="s">
        <v>4893</v>
      </c>
      <c r="J6400" s="54"/>
      <c r="K6400" t="e">
        <f t="shared" si="99"/>
        <v>#N/A</v>
      </c>
    </row>
    <row r="6401" spans="9:11" hidden="1" x14ac:dyDescent="0.25">
      <c r="I6401" s="37" t="s">
        <v>4895</v>
      </c>
      <c r="J6401" s="54"/>
      <c r="K6401" t="e">
        <f t="shared" si="99"/>
        <v>#N/A</v>
      </c>
    </row>
    <row r="6402" spans="9:11" hidden="1" x14ac:dyDescent="0.25">
      <c r="I6402" s="37" t="s">
        <v>4897</v>
      </c>
      <c r="J6402" s="54"/>
      <c r="K6402" t="e">
        <f t="shared" si="99"/>
        <v>#N/A</v>
      </c>
    </row>
    <row r="6403" spans="9:11" hidden="1" x14ac:dyDescent="0.25">
      <c r="I6403" s="37" t="s">
        <v>4899</v>
      </c>
      <c r="J6403" s="54"/>
      <c r="K6403" t="e">
        <f t="shared" si="99"/>
        <v>#N/A</v>
      </c>
    </row>
    <row r="6404" spans="9:11" hidden="1" x14ac:dyDescent="0.25">
      <c r="I6404" s="37" t="s">
        <v>4901</v>
      </c>
      <c r="J6404" s="54"/>
      <c r="K6404" t="e">
        <f t="shared" si="99"/>
        <v>#N/A</v>
      </c>
    </row>
    <row r="6405" spans="9:11" hidden="1" x14ac:dyDescent="0.25">
      <c r="I6405" s="37" t="s">
        <v>4901</v>
      </c>
      <c r="J6405" s="54"/>
      <c r="K6405" t="e">
        <f t="shared" si="99"/>
        <v>#N/A</v>
      </c>
    </row>
    <row r="6406" spans="9:11" hidden="1" x14ac:dyDescent="0.25">
      <c r="I6406" s="37" t="s">
        <v>4903</v>
      </c>
      <c r="J6406" s="54"/>
      <c r="K6406" t="e">
        <f t="shared" ref="K6406:K6469" si="100">VLOOKUP(I6406,$E$4:$F$3113,1,FALSE)</f>
        <v>#N/A</v>
      </c>
    </row>
    <row r="6407" spans="9:11" hidden="1" x14ac:dyDescent="0.25">
      <c r="I6407" s="37" t="s">
        <v>4905</v>
      </c>
      <c r="J6407" s="54"/>
      <c r="K6407" t="e">
        <f t="shared" si="100"/>
        <v>#N/A</v>
      </c>
    </row>
    <row r="6408" spans="9:11" hidden="1" x14ac:dyDescent="0.25">
      <c r="I6408" s="37" t="s">
        <v>4907</v>
      </c>
      <c r="J6408" s="54"/>
      <c r="K6408" t="e">
        <f t="shared" si="100"/>
        <v>#N/A</v>
      </c>
    </row>
    <row r="6409" spans="9:11" hidden="1" x14ac:dyDescent="0.25">
      <c r="I6409" s="37" t="s">
        <v>4909</v>
      </c>
      <c r="J6409" s="54"/>
      <c r="K6409" t="e">
        <f t="shared" si="100"/>
        <v>#N/A</v>
      </c>
    </row>
    <row r="6410" spans="9:11" hidden="1" x14ac:dyDescent="0.25">
      <c r="I6410" s="37" t="s">
        <v>4911</v>
      </c>
      <c r="J6410" s="54"/>
      <c r="K6410" t="e">
        <f t="shared" si="100"/>
        <v>#N/A</v>
      </c>
    </row>
    <row r="6411" spans="9:11" hidden="1" x14ac:dyDescent="0.25">
      <c r="I6411" s="39" t="s">
        <v>4964</v>
      </c>
      <c r="J6411" s="55"/>
      <c r="K6411" t="e">
        <f t="shared" si="100"/>
        <v>#N/A</v>
      </c>
    </row>
    <row r="6412" spans="9:11" hidden="1" x14ac:dyDescent="0.25">
      <c r="I6412" s="39" t="s">
        <v>4966</v>
      </c>
      <c r="J6412" s="55"/>
      <c r="K6412" t="e">
        <f t="shared" si="100"/>
        <v>#N/A</v>
      </c>
    </row>
    <row r="6413" spans="9:11" hidden="1" x14ac:dyDescent="0.25">
      <c r="I6413" s="39" t="s">
        <v>4968</v>
      </c>
      <c r="J6413" s="55"/>
      <c r="K6413" t="e">
        <f t="shared" si="100"/>
        <v>#N/A</v>
      </c>
    </row>
    <row r="6414" spans="9:11" hidden="1" x14ac:dyDescent="0.25">
      <c r="I6414" s="39" t="s">
        <v>4970</v>
      </c>
      <c r="J6414" s="55"/>
      <c r="K6414" t="e">
        <f t="shared" si="100"/>
        <v>#N/A</v>
      </c>
    </row>
    <row r="6415" spans="9:11" hidden="1" x14ac:dyDescent="0.25">
      <c r="I6415" s="39" t="s">
        <v>4972</v>
      </c>
      <c r="J6415" s="55"/>
      <c r="K6415" t="e">
        <f t="shared" si="100"/>
        <v>#N/A</v>
      </c>
    </row>
    <row r="6416" spans="9:11" hidden="1" x14ac:dyDescent="0.25">
      <c r="I6416" s="39" t="s">
        <v>4974</v>
      </c>
      <c r="J6416" s="55"/>
      <c r="K6416" t="e">
        <f t="shared" si="100"/>
        <v>#N/A</v>
      </c>
    </row>
    <row r="6417" spans="9:11" hidden="1" x14ac:dyDescent="0.25">
      <c r="I6417" s="39" t="s">
        <v>4976</v>
      </c>
      <c r="J6417" s="55"/>
      <c r="K6417" t="e">
        <f t="shared" si="100"/>
        <v>#N/A</v>
      </c>
    </row>
    <row r="6418" spans="9:11" hidden="1" x14ac:dyDescent="0.25">
      <c r="I6418" s="39" t="s">
        <v>4978</v>
      </c>
      <c r="J6418" s="55"/>
      <c r="K6418" t="e">
        <f t="shared" si="100"/>
        <v>#N/A</v>
      </c>
    </row>
    <row r="6419" spans="9:11" hidden="1" x14ac:dyDescent="0.25">
      <c r="I6419" s="39" t="s">
        <v>4980</v>
      </c>
      <c r="J6419" s="55"/>
      <c r="K6419" t="e">
        <f t="shared" si="100"/>
        <v>#N/A</v>
      </c>
    </row>
    <row r="6420" spans="9:11" hidden="1" x14ac:dyDescent="0.25">
      <c r="I6420" s="39" t="s">
        <v>4982</v>
      </c>
      <c r="J6420" s="55"/>
      <c r="K6420" t="e">
        <f t="shared" si="100"/>
        <v>#N/A</v>
      </c>
    </row>
    <row r="6421" spans="9:11" hidden="1" x14ac:dyDescent="0.25">
      <c r="I6421" s="39" t="s">
        <v>4984</v>
      </c>
      <c r="J6421" s="55"/>
      <c r="K6421" t="e">
        <f t="shared" si="100"/>
        <v>#N/A</v>
      </c>
    </row>
    <row r="6422" spans="9:11" hidden="1" x14ac:dyDescent="0.25">
      <c r="I6422" s="39" t="s">
        <v>4986</v>
      </c>
      <c r="J6422" s="55"/>
      <c r="K6422" t="e">
        <f t="shared" si="100"/>
        <v>#N/A</v>
      </c>
    </row>
    <row r="6423" spans="9:11" hidden="1" x14ac:dyDescent="0.25">
      <c r="I6423" s="39" t="s">
        <v>4988</v>
      </c>
      <c r="J6423" s="55"/>
      <c r="K6423" t="e">
        <f t="shared" si="100"/>
        <v>#N/A</v>
      </c>
    </row>
    <row r="6424" spans="9:11" hidden="1" x14ac:dyDescent="0.25">
      <c r="I6424" s="39" t="s">
        <v>4990</v>
      </c>
      <c r="J6424" s="55"/>
      <c r="K6424" t="e">
        <f t="shared" si="100"/>
        <v>#N/A</v>
      </c>
    </row>
    <row r="6425" spans="9:11" hidden="1" x14ac:dyDescent="0.25">
      <c r="I6425" s="39" t="s">
        <v>4992</v>
      </c>
      <c r="J6425" s="55"/>
      <c r="K6425" t="e">
        <f t="shared" si="100"/>
        <v>#N/A</v>
      </c>
    </row>
    <row r="6426" spans="9:11" hidden="1" x14ac:dyDescent="0.25">
      <c r="I6426" s="39" t="s">
        <v>4994</v>
      </c>
      <c r="J6426" s="55"/>
      <c r="K6426" t="e">
        <f t="shared" si="100"/>
        <v>#N/A</v>
      </c>
    </row>
    <row r="6427" spans="9:11" hidden="1" x14ac:dyDescent="0.25">
      <c r="I6427" s="39" t="s">
        <v>4996</v>
      </c>
      <c r="J6427" s="55"/>
      <c r="K6427" t="e">
        <f t="shared" si="100"/>
        <v>#N/A</v>
      </c>
    </row>
    <row r="6428" spans="9:11" hidden="1" x14ac:dyDescent="0.25">
      <c r="I6428" s="39" t="s">
        <v>4998</v>
      </c>
      <c r="J6428" s="55"/>
      <c r="K6428" t="e">
        <f t="shared" si="100"/>
        <v>#N/A</v>
      </c>
    </row>
    <row r="6429" spans="9:11" hidden="1" x14ac:dyDescent="0.25">
      <c r="I6429" s="39" t="s">
        <v>5000</v>
      </c>
      <c r="J6429" s="55"/>
      <c r="K6429" t="e">
        <f t="shared" si="100"/>
        <v>#N/A</v>
      </c>
    </row>
    <row r="6430" spans="9:11" hidden="1" x14ac:dyDescent="0.25">
      <c r="I6430" s="39" t="s">
        <v>5002</v>
      </c>
      <c r="J6430" s="55"/>
      <c r="K6430" t="e">
        <f t="shared" si="100"/>
        <v>#N/A</v>
      </c>
    </row>
    <row r="6431" spans="9:11" hidden="1" x14ac:dyDescent="0.25">
      <c r="I6431" s="39" t="s">
        <v>5004</v>
      </c>
      <c r="J6431" s="55"/>
      <c r="K6431" t="e">
        <f t="shared" si="100"/>
        <v>#N/A</v>
      </c>
    </row>
    <row r="6432" spans="9:11" hidden="1" x14ac:dyDescent="0.25">
      <c r="I6432" s="39" t="s">
        <v>5006</v>
      </c>
      <c r="J6432" s="55"/>
      <c r="K6432" t="e">
        <f t="shared" si="100"/>
        <v>#N/A</v>
      </c>
    </row>
    <row r="6433" spans="9:11" hidden="1" x14ac:dyDescent="0.25">
      <c r="I6433" s="39" t="s">
        <v>5008</v>
      </c>
      <c r="J6433" s="55"/>
      <c r="K6433" t="e">
        <f t="shared" si="100"/>
        <v>#N/A</v>
      </c>
    </row>
    <row r="6434" spans="9:11" hidden="1" x14ac:dyDescent="0.25">
      <c r="I6434" s="39" t="s">
        <v>5010</v>
      </c>
      <c r="J6434" s="55"/>
      <c r="K6434" t="e">
        <f t="shared" si="100"/>
        <v>#N/A</v>
      </c>
    </row>
    <row r="6435" spans="9:11" hidden="1" x14ac:dyDescent="0.25">
      <c r="I6435" s="39" t="s">
        <v>5012</v>
      </c>
      <c r="J6435" s="55"/>
      <c r="K6435" t="e">
        <f t="shared" si="100"/>
        <v>#N/A</v>
      </c>
    </row>
    <row r="6436" spans="9:11" hidden="1" x14ac:dyDescent="0.25">
      <c r="I6436" s="39" t="s">
        <v>5014</v>
      </c>
      <c r="J6436" s="55"/>
      <c r="K6436" t="e">
        <f t="shared" si="100"/>
        <v>#N/A</v>
      </c>
    </row>
    <row r="6437" spans="9:11" hidden="1" x14ac:dyDescent="0.25">
      <c r="I6437" s="39" t="s">
        <v>5016</v>
      </c>
      <c r="J6437" s="55"/>
      <c r="K6437" t="e">
        <f t="shared" si="100"/>
        <v>#N/A</v>
      </c>
    </row>
    <row r="6438" spans="9:11" hidden="1" x14ac:dyDescent="0.25">
      <c r="I6438" s="39" t="s">
        <v>5018</v>
      </c>
      <c r="J6438" s="55"/>
      <c r="K6438" t="e">
        <f t="shared" si="100"/>
        <v>#N/A</v>
      </c>
    </row>
    <row r="6439" spans="9:11" hidden="1" x14ac:dyDescent="0.25">
      <c r="I6439" s="39" t="s">
        <v>5020</v>
      </c>
      <c r="J6439" s="55"/>
      <c r="K6439" t="e">
        <f t="shared" si="100"/>
        <v>#N/A</v>
      </c>
    </row>
    <row r="6440" spans="9:11" hidden="1" x14ac:dyDescent="0.25">
      <c r="I6440" s="39" t="s">
        <v>5022</v>
      </c>
      <c r="J6440" s="55"/>
      <c r="K6440" t="e">
        <f t="shared" si="100"/>
        <v>#N/A</v>
      </c>
    </row>
    <row r="6441" spans="9:11" hidden="1" x14ac:dyDescent="0.25">
      <c r="I6441" s="39" t="s">
        <v>5024</v>
      </c>
      <c r="J6441" s="55"/>
      <c r="K6441" t="e">
        <f t="shared" si="100"/>
        <v>#N/A</v>
      </c>
    </row>
    <row r="6442" spans="9:11" hidden="1" x14ac:dyDescent="0.25">
      <c r="I6442" s="39" t="s">
        <v>5026</v>
      </c>
      <c r="J6442" s="55"/>
      <c r="K6442" t="e">
        <f t="shared" si="100"/>
        <v>#N/A</v>
      </c>
    </row>
    <row r="6443" spans="9:11" hidden="1" x14ac:dyDescent="0.25">
      <c r="I6443" s="39" t="s">
        <v>5028</v>
      </c>
      <c r="J6443" s="55"/>
      <c r="K6443" t="e">
        <f t="shared" si="100"/>
        <v>#N/A</v>
      </c>
    </row>
    <row r="6444" spans="9:11" hidden="1" x14ac:dyDescent="0.25">
      <c r="I6444" s="39" t="s">
        <v>5030</v>
      </c>
      <c r="J6444" s="55"/>
      <c r="K6444" t="e">
        <f t="shared" si="100"/>
        <v>#N/A</v>
      </c>
    </row>
    <row r="6445" spans="9:11" hidden="1" x14ac:dyDescent="0.25">
      <c r="I6445" s="39" t="s">
        <v>5032</v>
      </c>
      <c r="J6445" s="55"/>
      <c r="K6445" t="e">
        <f t="shared" si="100"/>
        <v>#N/A</v>
      </c>
    </row>
    <row r="6446" spans="9:11" hidden="1" x14ac:dyDescent="0.25">
      <c r="I6446" s="39" t="s">
        <v>5034</v>
      </c>
      <c r="J6446" s="55"/>
      <c r="K6446" t="e">
        <f t="shared" si="100"/>
        <v>#N/A</v>
      </c>
    </row>
    <row r="6447" spans="9:11" hidden="1" x14ac:dyDescent="0.25">
      <c r="I6447" s="39" t="s">
        <v>5036</v>
      </c>
      <c r="J6447" s="55"/>
      <c r="K6447" t="e">
        <f t="shared" si="100"/>
        <v>#N/A</v>
      </c>
    </row>
    <row r="6448" spans="9:11" hidden="1" x14ac:dyDescent="0.25">
      <c r="I6448" s="39" t="s">
        <v>5038</v>
      </c>
      <c r="J6448" s="55"/>
      <c r="K6448" t="e">
        <f t="shared" si="100"/>
        <v>#N/A</v>
      </c>
    </row>
    <row r="6449" spans="9:11" hidden="1" x14ac:dyDescent="0.25">
      <c r="I6449" s="39" t="s">
        <v>5040</v>
      </c>
      <c r="J6449" s="55"/>
      <c r="K6449" t="e">
        <f t="shared" si="100"/>
        <v>#N/A</v>
      </c>
    </row>
    <row r="6450" spans="9:11" hidden="1" x14ac:dyDescent="0.25">
      <c r="I6450" s="39" t="s">
        <v>5042</v>
      </c>
      <c r="J6450" s="55"/>
      <c r="K6450" t="e">
        <f t="shared" si="100"/>
        <v>#N/A</v>
      </c>
    </row>
    <row r="6451" spans="9:11" hidden="1" x14ac:dyDescent="0.25">
      <c r="I6451" s="39" t="s">
        <v>5044</v>
      </c>
      <c r="J6451" s="55"/>
      <c r="K6451" t="e">
        <f t="shared" si="100"/>
        <v>#N/A</v>
      </c>
    </row>
    <row r="6452" spans="9:11" hidden="1" x14ac:dyDescent="0.25">
      <c r="I6452" s="39" t="s">
        <v>5046</v>
      </c>
      <c r="J6452" s="55"/>
      <c r="K6452" t="e">
        <f t="shared" si="100"/>
        <v>#N/A</v>
      </c>
    </row>
    <row r="6453" spans="9:11" hidden="1" x14ac:dyDescent="0.25">
      <c r="I6453" s="39" t="s">
        <v>5048</v>
      </c>
      <c r="J6453" s="55"/>
      <c r="K6453" t="e">
        <f t="shared" si="100"/>
        <v>#N/A</v>
      </c>
    </row>
    <row r="6454" spans="9:11" hidden="1" x14ac:dyDescent="0.25">
      <c r="I6454" s="39" t="s">
        <v>5050</v>
      </c>
      <c r="J6454" s="55"/>
      <c r="K6454" t="e">
        <f t="shared" si="100"/>
        <v>#N/A</v>
      </c>
    </row>
    <row r="6455" spans="9:11" hidden="1" x14ac:dyDescent="0.25">
      <c r="I6455" s="39" t="s">
        <v>5052</v>
      </c>
      <c r="J6455" s="55"/>
      <c r="K6455" t="e">
        <f t="shared" si="100"/>
        <v>#N/A</v>
      </c>
    </row>
    <row r="6456" spans="9:11" hidden="1" x14ac:dyDescent="0.25">
      <c r="I6456" s="39" t="s">
        <v>5054</v>
      </c>
      <c r="J6456" s="55"/>
      <c r="K6456" t="e">
        <f t="shared" si="100"/>
        <v>#N/A</v>
      </c>
    </row>
    <row r="6457" spans="9:11" hidden="1" x14ac:dyDescent="0.25">
      <c r="I6457" s="39" t="s">
        <v>5056</v>
      </c>
      <c r="J6457" s="55"/>
      <c r="K6457" t="e">
        <f t="shared" si="100"/>
        <v>#N/A</v>
      </c>
    </row>
    <row r="6458" spans="9:11" hidden="1" x14ac:dyDescent="0.25">
      <c r="I6458" s="39" t="s">
        <v>5058</v>
      </c>
      <c r="J6458" s="55"/>
      <c r="K6458" t="e">
        <f t="shared" si="100"/>
        <v>#N/A</v>
      </c>
    </row>
    <row r="6459" spans="9:11" hidden="1" x14ac:dyDescent="0.25">
      <c r="I6459" s="39" t="s">
        <v>5060</v>
      </c>
      <c r="J6459" s="55"/>
      <c r="K6459" t="e">
        <f t="shared" si="100"/>
        <v>#N/A</v>
      </c>
    </row>
    <row r="6460" spans="9:11" hidden="1" x14ac:dyDescent="0.25">
      <c r="I6460" s="39" t="s">
        <v>5062</v>
      </c>
      <c r="J6460" s="55"/>
      <c r="K6460" t="e">
        <f t="shared" si="100"/>
        <v>#N/A</v>
      </c>
    </row>
    <row r="6461" spans="9:11" hidden="1" x14ac:dyDescent="0.25">
      <c r="I6461" s="39" t="s">
        <v>5064</v>
      </c>
      <c r="J6461" s="55"/>
      <c r="K6461" t="e">
        <f t="shared" si="100"/>
        <v>#N/A</v>
      </c>
    </row>
    <row r="6462" spans="9:11" hidden="1" x14ac:dyDescent="0.25">
      <c r="I6462" s="39" t="s">
        <v>5066</v>
      </c>
      <c r="J6462" s="55"/>
      <c r="K6462" t="e">
        <f t="shared" si="100"/>
        <v>#N/A</v>
      </c>
    </row>
    <row r="6463" spans="9:11" hidden="1" x14ac:dyDescent="0.25">
      <c r="I6463" s="39" t="s">
        <v>5068</v>
      </c>
      <c r="J6463" s="55"/>
      <c r="K6463" t="e">
        <f t="shared" si="100"/>
        <v>#N/A</v>
      </c>
    </row>
    <row r="6464" spans="9:11" hidden="1" x14ac:dyDescent="0.25">
      <c r="I6464" s="39" t="s">
        <v>5070</v>
      </c>
      <c r="J6464" s="55"/>
      <c r="K6464" t="e">
        <f t="shared" si="100"/>
        <v>#N/A</v>
      </c>
    </row>
    <row r="6465" spans="9:11" hidden="1" x14ac:dyDescent="0.25">
      <c r="I6465" s="39" t="s">
        <v>5072</v>
      </c>
      <c r="J6465" s="55"/>
      <c r="K6465" t="e">
        <f t="shared" si="100"/>
        <v>#N/A</v>
      </c>
    </row>
    <row r="6466" spans="9:11" hidden="1" x14ac:dyDescent="0.25">
      <c r="I6466" s="39" t="s">
        <v>5074</v>
      </c>
      <c r="J6466" s="55"/>
      <c r="K6466" t="e">
        <f t="shared" si="100"/>
        <v>#N/A</v>
      </c>
    </row>
    <row r="6467" spans="9:11" hidden="1" x14ac:dyDescent="0.25">
      <c r="I6467" s="39" t="s">
        <v>5076</v>
      </c>
      <c r="J6467" s="55"/>
      <c r="K6467" t="e">
        <f t="shared" si="100"/>
        <v>#N/A</v>
      </c>
    </row>
    <row r="6468" spans="9:11" hidden="1" x14ac:dyDescent="0.25">
      <c r="I6468" s="39" t="s">
        <v>5078</v>
      </c>
      <c r="J6468" s="55"/>
      <c r="K6468" t="e">
        <f t="shared" si="100"/>
        <v>#N/A</v>
      </c>
    </row>
    <row r="6469" spans="9:11" hidden="1" x14ac:dyDescent="0.25">
      <c r="I6469" s="39" t="s">
        <v>5080</v>
      </c>
      <c r="J6469" s="55"/>
      <c r="K6469" t="e">
        <f t="shared" si="100"/>
        <v>#N/A</v>
      </c>
    </row>
    <row r="6470" spans="9:11" hidden="1" x14ac:dyDescent="0.25">
      <c r="I6470" s="39" t="s">
        <v>5082</v>
      </c>
      <c r="J6470" s="55"/>
      <c r="K6470" t="e">
        <f t="shared" ref="K6470:K6533" si="101">VLOOKUP(I6470,$E$4:$F$3113,1,FALSE)</f>
        <v>#N/A</v>
      </c>
    </row>
    <row r="6471" spans="9:11" hidden="1" x14ac:dyDescent="0.25">
      <c r="I6471" s="39" t="s">
        <v>5084</v>
      </c>
      <c r="J6471" s="55"/>
      <c r="K6471" t="e">
        <f t="shared" si="101"/>
        <v>#N/A</v>
      </c>
    </row>
    <row r="6472" spans="9:11" hidden="1" x14ac:dyDescent="0.25">
      <c r="I6472" s="39" t="s">
        <v>5086</v>
      </c>
      <c r="J6472" s="55"/>
      <c r="K6472" t="e">
        <f t="shared" si="101"/>
        <v>#N/A</v>
      </c>
    </row>
    <row r="6473" spans="9:11" hidden="1" x14ac:dyDescent="0.25">
      <c r="I6473" s="39" t="s">
        <v>5088</v>
      </c>
      <c r="J6473" s="55"/>
      <c r="K6473" t="e">
        <f t="shared" si="101"/>
        <v>#N/A</v>
      </c>
    </row>
    <row r="6474" spans="9:11" hidden="1" x14ac:dyDescent="0.25">
      <c r="I6474" s="39" t="s">
        <v>5090</v>
      </c>
      <c r="J6474" s="55"/>
      <c r="K6474" t="e">
        <f t="shared" si="101"/>
        <v>#N/A</v>
      </c>
    </row>
    <row r="6475" spans="9:11" hidden="1" x14ac:dyDescent="0.25">
      <c r="I6475" s="39" t="s">
        <v>5092</v>
      </c>
      <c r="J6475" s="55"/>
      <c r="K6475" t="e">
        <f t="shared" si="101"/>
        <v>#N/A</v>
      </c>
    </row>
    <row r="6476" spans="9:11" hidden="1" x14ac:dyDescent="0.25">
      <c r="I6476" s="39" t="s">
        <v>5094</v>
      </c>
      <c r="J6476" s="55"/>
      <c r="K6476" t="e">
        <f t="shared" si="101"/>
        <v>#N/A</v>
      </c>
    </row>
    <row r="6477" spans="9:11" hidden="1" x14ac:dyDescent="0.25">
      <c r="I6477" s="39" t="s">
        <v>5096</v>
      </c>
      <c r="J6477" s="55"/>
      <c r="K6477" t="e">
        <f t="shared" si="101"/>
        <v>#N/A</v>
      </c>
    </row>
    <row r="6478" spans="9:11" hidden="1" x14ac:dyDescent="0.25">
      <c r="I6478" s="39" t="s">
        <v>5098</v>
      </c>
      <c r="J6478" s="55"/>
      <c r="K6478" t="e">
        <f t="shared" si="101"/>
        <v>#N/A</v>
      </c>
    </row>
    <row r="6479" spans="9:11" hidden="1" x14ac:dyDescent="0.25">
      <c r="I6479" s="39" t="s">
        <v>5100</v>
      </c>
      <c r="J6479" s="55"/>
      <c r="K6479" t="e">
        <f t="shared" si="101"/>
        <v>#N/A</v>
      </c>
    </row>
    <row r="6480" spans="9:11" hidden="1" x14ac:dyDescent="0.25">
      <c r="I6480" s="39" t="s">
        <v>5102</v>
      </c>
      <c r="J6480" s="55"/>
      <c r="K6480" t="e">
        <f t="shared" si="101"/>
        <v>#N/A</v>
      </c>
    </row>
    <row r="6481" spans="9:11" hidden="1" x14ac:dyDescent="0.25">
      <c r="I6481" s="39" t="s">
        <v>5104</v>
      </c>
      <c r="J6481" s="55"/>
      <c r="K6481" t="e">
        <f t="shared" si="101"/>
        <v>#N/A</v>
      </c>
    </row>
    <row r="6482" spans="9:11" hidden="1" x14ac:dyDescent="0.25">
      <c r="I6482" s="39" t="s">
        <v>5106</v>
      </c>
      <c r="J6482" s="55"/>
      <c r="K6482" t="e">
        <f t="shared" si="101"/>
        <v>#N/A</v>
      </c>
    </row>
    <row r="6483" spans="9:11" hidden="1" x14ac:dyDescent="0.25">
      <c r="I6483" s="39" t="s">
        <v>5108</v>
      </c>
      <c r="J6483" s="55"/>
      <c r="K6483" t="e">
        <f t="shared" si="101"/>
        <v>#N/A</v>
      </c>
    </row>
    <row r="6484" spans="9:11" hidden="1" x14ac:dyDescent="0.25">
      <c r="I6484" s="39" t="s">
        <v>5110</v>
      </c>
      <c r="J6484" s="55"/>
      <c r="K6484" t="e">
        <f t="shared" si="101"/>
        <v>#N/A</v>
      </c>
    </row>
    <row r="6485" spans="9:11" hidden="1" x14ac:dyDescent="0.25">
      <c r="I6485" s="39" t="s">
        <v>5112</v>
      </c>
      <c r="J6485" s="55"/>
      <c r="K6485" t="e">
        <f t="shared" si="101"/>
        <v>#N/A</v>
      </c>
    </row>
    <row r="6486" spans="9:11" hidden="1" x14ac:dyDescent="0.25">
      <c r="I6486" s="39" t="s">
        <v>5114</v>
      </c>
      <c r="J6486" s="55"/>
      <c r="K6486" t="e">
        <f t="shared" si="101"/>
        <v>#N/A</v>
      </c>
    </row>
    <row r="6487" spans="9:11" hidden="1" x14ac:dyDescent="0.25">
      <c r="I6487" t="s">
        <v>5116</v>
      </c>
      <c r="K6487" t="e">
        <f t="shared" si="101"/>
        <v>#N/A</v>
      </c>
    </row>
    <row r="6488" spans="9:11" hidden="1" x14ac:dyDescent="0.25">
      <c r="I6488" t="s">
        <v>5118</v>
      </c>
      <c r="K6488" t="e">
        <f t="shared" si="101"/>
        <v>#N/A</v>
      </c>
    </row>
    <row r="6489" spans="9:11" hidden="1" x14ac:dyDescent="0.25">
      <c r="I6489" t="s">
        <v>5120</v>
      </c>
      <c r="K6489" t="e">
        <f t="shared" si="101"/>
        <v>#N/A</v>
      </c>
    </row>
    <row r="6490" spans="9:11" hidden="1" x14ac:dyDescent="0.25">
      <c r="I6490" t="s">
        <v>5122</v>
      </c>
      <c r="K6490" t="e">
        <f t="shared" si="101"/>
        <v>#N/A</v>
      </c>
    </row>
    <row r="6491" spans="9:11" hidden="1" x14ac:dyDescent="0.25">
      <c r="I6491" t="s">
        <v>5124</v>
      </c>
      <c r="K6491" t="e">
        <f t="shared" si="101"/>
        <v>#N/A</v>
      </c>
    </row>
    <row r="6492" spans="9:11" hidden="1" x14ac:dyDescent="0.25">
      <c r="I6492" t="s">
        <v>5126</v>
      </c>
      <c r="K6492" t="e">
        <f t="shared" si="101"/>
        <v>#N/A</v>
      </c>
    </row>
    <row r="6493" spans="9:11" hidden="1" x14ac:dyDescent="0.25">
      <c r="I6493" t="s">
        <v>5128</v>
      </c>
      <c r="K6493" t="e">
        <f t="shared" si="101"/>
        <v>#N/A</v>
      </c>
    </row>
    <row r="6494" spans="9:11" hidden="1" x14ac:dyDescent="0.25">
      <c r="I6494" t="s">
        <v>5130</v>
      </c>
      <c r="K6494" t="e">
        <f t="shared" si="101"/>
        <v>#N/A</v>
      </c>
    </row>
    <row r="6495" spans="9:11" hidden="1" x14ac:dyDescent="0.25">
      <c r="I6495" t="s">
        <v>5132</v>
      </c>
      <c r="K6495" t="e">
        <f t="shared" si="101"/>
        <v>#N/A</v>
      </c>
    </row>
    <row r="6496" spans="9:11" hidden="1" x14ac:dyDescent="0.25">
      <c r="I6496" t="s">
        <v>5134</v>
      </c>
      <c r="K6496" t="e">
        <f t="shared" si="101"/>
        <v>#N/A</v>
      </c>
    </row>
    <row r="6497" spans="9:11" hidden="1" x14ac:dyDescent="0.25">
      <c r="I6497" t="s">
        <v>5136</v>
      </c>
      <c r="K6497" t="e">
        <f t="shared" si="101"/>
        <v>#N/A</v>
      </c>
    </row>
    <row r="6498" spans="9:11" hidden="1" x14ac:dyDescent="0.25">
      <c r="I6498" t="s">
        <v>5138</v>
      </c>
      <c r="K6498" t="e">
        <f t="shared" si="101"/>
        <v>#N/A</v>
      </c>
    </row>
    <row r="6499" spans="9:11" hidden="1" x14ac:dyDescent="0.25">
      <c r="I6499" t="s">
        <v>5140</v>
      </c>
      <c r="K6499" t="e">
        <f t="shared" si="101"/>
        <v>#N/A</v>
      </c>
    </row>
    <row r="6500" spans="9:11" hidden="1" x14ac:dyDescent="0.25">
      <c r="I6500" t="s">
        <v>5142</v>
      </c>
      <c r="K6500" t="e">
        <f t="shared" si="101"/>
        <v>#N/A</v>
      </c>
    </row>
    <row r="6501" spans="9:11" hidden="1" x14ac:dyDescent="0.25">
      <c r="I6501" t="s">
        <v>5144</v>
      </c>
      <c r="K6501" t="e">
        <f t="shared" si="101"/>
        <v>#N/A</v>
      </c>
    </row>
    <row r="6502" spans="9:11" hidden="1" x14ac:dyDescent="0.25">
      <c r="I6502" t="s">
        <v>5146</v>
      </c>
      <c r="K6502" t="e">
        <f t="shared" si="101"/>
        <v>#N/A</v>
      </c>
    </row>
    <row r="6503" spans="9:11" hidden="1" x14ac:dyDescent="0.25">
      <c r="I6503" t="s">
        <v>5148</v>
      </c>
      <c r="K6503" t="e">
        <f t="shared" si="101"/>
        <v>#N/A</v>
      </c>
    </row>
    <row r="6504" spans="9:11" hidden="1" x14ac:dyDescent="0.25">
      <c r="I6504" t="s">
        <v>5150</v>
      </c>
      <c r="K6504" t="e">
        <f t="shared" si="101"/>
        <v>#N/A</v>
      </c>
    </row>
    <row r="6505" spans="9:11" hidden="1" x14ac:dyDescent="0.25">
      <c r="I6505" t="s">
        <v>5152</v>
      </c>
      <c r="K6505" t="e">
        <f t="shared" si="101"/>
        <v>#N/A</v>
      </c>
    </row>
    <row r="6506" spans="9:11" hidden="1" x14ac:dyDescent="0.25">
      <c r="I6506" t="s">
        <v>5154</v>
      </c>
      <c r="K6506" t="e">
        <f t="shared" si="101"/>
        <v>#N/A</v>
      </c>
    </row>
    <row r="6507" spans="9:11" hidden="1" x14ac:dyDescent="0.25">
      <c r="I6507" t="s">
        <v>5156</v>
      </c>
      <c r="K6507" t="e">
        <f t="shared" si="101"/>
        <v>#N/A</v>
      </c>
    </row>
    <row r="6508" spans="9:11" hidden="1" x14ac:dyDescent="0.25">
      <c r="I6508" t="s">
        <v>5158</v>
      </c>
      <c r="K6508" t="e">
        <f t="shared" si="101"/>
        <v>#N/A</v>
      </c>
    </row>
    <row r="6509" spans="9:11" hidden="1" x14ac:dyDescent="0.25">
      <c r="I6509" t="s">
        <v>5160</v>
      </c>
      <c r="K6509" t="e">
        <f t="shared" si="101"/>
        <v>#N/A</v>
      </c>
    </row>
    <row r="6510" spans="9:11" hidden="1" x14ac:dyDescent="0.25">
      <c r="I6510" t="s">
        <v>5162</v>
      </c>
      <c r="K6510" t="e">
        <f t="shared" si="101"/>
        <v>#N/A</v>
      </c>
    </row>
    <row r="6511" spans="9:11" hidden="1" x14ac:dyDescent="0.25">
      <c r="I6511" t="s">
        <v>5164</v>
      </c>
      <c r="K6511" t="e">
        <f t="shared" si="101"/>
        <v>#N/A</v>
      </c>
    </row>
    <row r="6512" spans="9:11" hidden="1" x14ac:dyDescent="0.25">
      <c r="I6512" t="s">
        <v>5166</v>
      </c>
      <c r="K6512" t="e">
        <f t="shared" si="101"/>
        <v>#N/A</v>
      </c>
    </row>
    <row r="6513" spans="9:11" hidden="1" x14ac:dyDescent="0.25">
      <c r="I6513" t="s">
        <v>5168</v>
      </c>
      <c r="K6513" t="e">
        <f t="shared" si="101"/>
        <v>#N/A</v>
      </c>
    </row>
    <row r="6514" spans="9:11" hidden="1" x14ac:dyDescent="0.25">
      <c r="I6514" t="s">
        <v>5170</v>
      </c>
      <c r="K6514" t="e">
        <f t="shared" si="101"/>
        <v>#N/A</v>
      </c>
    </row>
    <row r="6515" spans="9:11" hidden="1" x14ac:dyDescent="0.25">
      <c r="I6515" t="s">
        <v>5172</v>
      </c>
      <c r="K6515" t="e">
        <f t="shared" si="101"/>
        <v>#N/A</v>
      </c>
    </row>
    <row r="6516" spans="9:11" hidden="1" x14ac:dyDescent="0.25">
      <c r="I6516" t="s">
        <v>5174</v>
      </c>
      <c r="K6516" t="e">
        <f t="shared" si="101"/>
        <v>#N/A</v>
      </c>
    </row>
    <row r="6517" spans="9:11" hidden="1" x14ac:dyDescent="0.25">
      <c r="I6517" t="s">
        <v>5176</v>
      </c>
      <c r="K6517" t="e">
        <f t="shared" si="101"/>
        <v>#N/A</v>
      </c>
    </row>
    <row r="6518" spans="9:11" hidden="1" x14ac:dyDescent="0.25">
      <c r="I6518" t="s">
        <v>5178</v>
      </c>
      <c r="K6518" t="e">
        <f t="shared" si="101"/>
        <v>#N/A</v>
      </c>
    </row>
    <row r="6519" spans="9:11" hidden="1" x14ac:dyDescent="0.25">
      <c r="I6519" t="s">
        <v>5180</v>
      </c>
      <c r="K6519" t="e">
        <f t="shared" si="101"/>
        <v>#N/A</v>
      </c>
    </row>
    <row r="6520" spans="9:11" hidden="1" x14ac:dyDescent="0.25">
      <c r="I6520" t="s">
        <v>5182</v>
      </c>
      <c r="K6520" t="e">
        <f t="shared" si="101"/>
        <v>#N/A</v>
      </c>
    </row>
    <row r="6521" spans="9:11" hidden="1" x14ac:dyDescent="0.25">
      <c r="I6521" t="s">
        <v>5184</v>
      </c>
      <c r="K6521" t="e">
        <f t="shared" si="101"/>
        <v>#N/A</v>
      </c>
    </row>
    <row r="6522" spans="9:11" hidden="1" x14ac:dyDescent="0.25">
      <c r="I6522" t="s">
        <v>5185</v>
      </c>
      <c r="K6522" t="e">
        <f t="shared" si="101"/>
        <v>#N/A</v>
      </c>
    </row>
    <row r="6523" spans="9:11" hidden="1" x14ac:dyDescent="0.25">
      <c r="I6523" t="s">
        <v>5187</v>
      </c>
      <c r="K6523" t="e">
        <f t="shared" si="101"/>
        <v>#N/A</v>
      </c>
    </row>
    <row r="6524" spans="9:11" hidden="1" x14ac:dyDescent="0.25">
      <c r="I6524" t="s">
        <v>5189</v>
      </c>
      <c r="K6524" t="e">
        <f t="shared" si="101"/>
        <v>#N/A</v>
      </c>
    </row>
    <row r="6525" spans="9:11" hidden="1" x14ac:dyDescent="0.25">
      <c r="I6525" t="s">
        <v>5191</v>
      </c>
      <c r="K6525" t="e">
        <f t="shared" si="101"/>
        <v>#N/A</v>
      </c>
    </row>
    <row r="6526" spans="9:11" hidden="1" x14ac:dyDescent="0.25">
      <c r="I6526" t="s">
        <v>5193</v>
      </c>
      <c r="K6526" t="e">
        <f t="shared" si="101"/>
        <v>#N/A</v>
      </c>
    </row>
    <row r="6527" spans="9:11" hidden="1" x14ac:dyDescent="0.25">
      <c r="I6527" t="s">
        <v>5195</v>
      </c>
      <c r="K6527" t="e">
        <f t="shared" si="101"/>
        <v>#N/A</v>
      </c>
    </row>
    <row r="6528" spans="9:11" hidden="1" x14ac:dyDescent="0.25">
      <c r="I6528" t="s">
        <v>5197</v>
      </c>
      <c r="K6528" t="e">
        <f t="shared" si="101"/>
        <v>#N/A</v>
      </c>
    </row>
    <row r="6529" spans="9:11" hidden="1" x14ac:dyDescent="0.25">
      <c r="I6529" t="s">
        <v>5199</v>
      </c>
      <c r="K6529" t="e">
        <f t="shared" si="101"/>
        <v>#N/A</v>
      </c>
    </row>
    <row r="6530" spans="9:11" hidden="1" x14ac:dyDescent="0.25">
      <c r="I6530" t="s">
        <v>5201</v>
      </c>
      <c r="K6530" t="e">
        <f t="shared" si="101"/>
        <v>#N/A</v>
      </c>
    </row>
    <row r="6531" spans="9:11" hidden="1" x14ac:dyDescent="0.25">
      <c r="I6531" t="s">
        <v>5203</v>
      </c>
      <c r="K6531" t="e">
        <f t="shared" si="101"/>
        <v>#N/A</v>
      </c>
    </row>
    <row r="6532" spans="9:11" hidden="1" x14ac:dyDescent="0.25">
      <c r="I6532" t="s">
        <v>5205</v>
      </c>
      <c r="K6532" t="e">
        <f t="shared" si="101"/>
        <v>#N/A</v>
      </c>
    </row>
    <row r="6533" spans="9:11" hidden="1" x14ac:dyDescent="0.25">
      <c r="I6533" t="s">
        <v>5207</v>
      </c>
      <c r="K6533" t="e">
        <f t="shared" si="101"/>
        <v>#N/A</v>
      </c>
    </row>
    <row r="6534" spans="9:11" hidden="1" x14ac:dyDescent="0.25">
      <c r="I6534" t="s">
        <v>5209</v>
      </c>
      <c r="K6534" t="e">
        <f t="shared" ref="K6534:K6587" si="102">VLOOKUP(I6534,$E$4:$F$3113,1,FALSE)</f>
        <v>#N/A</v>
      </c>
    </row>
    <row r="6535" spans="9:11" hidden="1" x14ac:dyDescent="0.25">
      <c r="I6535" t="s">
        <v>5211</v>
      </c>
      <c r="K6535" t="e">
        <f t="shared" si="102"/>
        <v>#N/A</v>
      </c>
    </row>
    <row r="6536" spans="9:11" hidden="1" x14ac:dyDescent="0.25">
      <c r="I6536" t="s">
        <v>5213</v>
      </c>
      <c r="K6536" t="e">
        <f t="shared" si="102"/>
        <v>#N/A</v>
      </c>
    </row>
    <row r="6537" spans="9:11" hidden="1" x14ac:dyDescent="0.25">
      <c r="I6537" t="s">
        <v>5215</v>
      </c>
      <c r="K6537" t="e">
        <f t="shared" si="102"/>
        <v>#N/A</v>
      </c>
    </row>
    <row r="6538" spans="9:11" hidden="1" x14ac:dyDescent="0.25">
      <c r="I6538" t="s">
        <v>5217</v>
      </c>
      <c r="K6538" t="e">
        <f t="shared" si="102"/>
        <v>#N/A</v>
      </c>
    </row>
    <row r="6539" spans="9:11" hidden="1" x14ac:dyDescent="0.25">
      <c r="I6539" t="s">
        <v>5219</v>
      </c>
      <c r="K6539" t="e">
        <f t="shared" si="102"/>
        <v>#N/A</v>
      </c>
    </row>
    <row r="6540" spans="9:11" hidden="1" x14ac:dyDescent="0.25">
      <c r="I6540" t="s">
        <v>5221</v>
      </c>
      <c r="K6540" t="e">
        <f t="shared" si="102"/>
        <v>#N/A</v>
      </c>
    </row>
    <row r="6541" spans="9:11" hidden="1" x14ac:dyDescent="0.25">
      <c r="I6541" t="s">
        <v>5223</v>
      </c>
      <c r="K6541" t="e">
        <f t="shared" si="102"/>
        <v>#N/A</v>
      </c>
    </row>
    <row r="6542" spans="9:11" hidden="1" x14ac:dyDescent="0.25">
      <c r="I6542" t="s">
        <v>5225</v>
      </c>
      <c r="K6542" t="e">
        <f t="shared" si="102"/>
        <v>#N/A</v>
      </c>
    </row>
    <row r="6543" spans="9:11" hidden="1" x14ac:dyDescent="0.25">
      <c r="I6543" t="s">
        <v>5227</v>
      </c>
      <c r="K6543" t="e">
        <f t="shared" si="102"/>
        <v>#N/A</v>
      </c>
    </row>
    <row r="6544" spans="9:11" hidden="1" x14ac:dyDescent="0.25">
      <c r="I6544" t="s">
        <v>5229</v>
      </c>
      <c r="K6544" t="e">
        <f t="shared" si="102"/>
        <v>#N/A</v>
      </c>
    </row>
    <row r="6545" spans="9:11" hidden="1" x14ac:dyDescent="0.25">
      <c r="I6545" t="s">
        <v>5231</v>
      </c>
      <c r="K6545" t="e">
        <f t="shared" si="102"/>
        <v>#N/A</v>
      </c>
    </row>
    <row r="6546" spans="9:11" hidden="1" x14ac:dyDescent="0.25">
      <c r="I6546" t="s">
        <v>5233</v>
      </c>
      <c r="K6546" t="e">
        <f t="shared" si="102"/>
        <v>#N/A</v>
      </c>
    </row>
    <row r="6547" spans="9:11" hidden="1" x14ac:dyDescent="0.25">
      <c r="I6547" t="s">
        <v>5235</v>
      </c>
      <c r="K6547" t="e">
        <f t="shared" si="102"/>
        <v>#N/A</v>
      </c>
    </row>
    <row r="6548" spans="9:11" hidden="1" x14ac:dyDescent="0.25">
      <c r="I6548" t="s">
        <v>5237</v>
      </c>
      <c r="K6548" t="e">
        <f t="shared" si="102"/>
        <v>#N/A</v>
      </c>
    </row>
    <row r="6549" spans="9:11" hidden="1" x14ac:dyDescent="0.25">
      <c r="I6549" t="s">
        <v>5239</v>
      </c>
      <c r="K6549" t="e">
        <f t="shared" si="102"/>
        <v>#N/A</v>
      </c>
    </row>
    <row r="6550" spans="9:11" hidden="1" x14ac:dyDescent="0.25">
      <c r="I6550" t="s">
        <v>5241</v>
      </c>
      <c r="K6550" t="e">
        <f t="shared" si="102"/>
        <v>#N/A</v>
      </c>
    </row>
    <row r="6551" spans="9:11" hidden="1" x14ac:dyDescent="0.25">
      <c r="I6551" t="s">
        <v>5243</v>
      </c>
      <c r="K6551" t="e">
        <f t="shared" si="102"/>
        <v>#N/A</v>
      </c>
    </row>
    <row r="6552" spans="9:11" hidden="1" x14ac:dyDescent="0.25">
      <c r="I6552" t="s">
        <v>5245</v>
      </c>
      <c r="K6552" t="e">
        <f t="shared" si="102"/>
        <v>#N/A</v>
      </c>
    </row>
    <row r="6553" spans="9:11" hidden="1" x14ac:dyDescent="0.25">
      <c r="I6553" t="s">
        <v>5247</v>
      </c>
      <c r="K6553" t="e">
        <f t="shared" si="102"/>
        <v>#N/A</v>
      </c>
    </row>
    <row r="6554" spans="9:11" hidden="1" x14ac:dyDescent="0.25">
      <c r="I6554" t="s">
        <v>5249</v>
      </c>
      <c r="K6554" t="e">
        <f t="shared" si="102"/>
        <v>#N/A</v>
      </c>
    </row>
    <row r="6555" spans="9:11" hidden="1" x14ac:dyDescent="0.25">
      <c r="I6555" t="s">
        <v>5251</v>
      </c>
      <c r="K6555" t="e">
        <f t="shared" si="102"/>
        <v>#N/A</v>
      </c>
    </row>
    <row r="6556" spans="9:11" hidden="1" x14ac:dyDescent="0.25">
      <c r="I6556" t="s">
        <v>5253</v>
      </c>
      <c r="K6556" t="e">
        <f t="shared" si="102"/>
        <v>#N/A</v>
      </c>
    </row>
    <row r="6557" spans="9:11" hidden="1" x14ac:dyDescent="0.25">
      <c r="I6557" t="s">
        <v>5255</v>
      </c>
      <c r="K6557" t="e">
        <f t="shared" si="102"/>
        <v>#N/A</v>
      </c>
    </row>
    <row r="6558" spans="9:11" hidden="1" x14ac:dyDescent="0.25">
      <c r="I6558" t="s">
        <v>5257</v>
      </c>
      <c r="K6558" t="e">
        <f t="shared" si="102"/>
        <v>#N/A</v>
      </c>
    </row>
    <row r="6559" spans="9:11" hidden="1" x14ac:dyDescent="0.25">
      <c r="I6559" t="s">
        <v>5259</v>
      </c>
      <c r="K6559" t="e">
        <f t="shared" si="102"/>
        <v>#N/A</v>
      </c>
    </row>
    <row r="6560" spans="9:11" hidden="1" x14ac:dyDescent="0.25">
      <c r="I6560" t="s">
        <v>5261</v>
      </c>
      <c r="K6560" t="e">
        <f t="shared" si="102"/>
        <v>#N/A</v>
      </c>
    </row>
    <row r="6561" spans="9:11" hidden="1" x14ac:dyDescent="0.25">
      <c r="I6561" t="s">
        <v>5263</v>
      </c>
      <c r="K6561" t="e">
        <f t="shared" si="102"/>
        <v>#N/A</v>
      </c>
    </row>
    <row r="6562" spans="9:11" hidden="1" x14ac:dyDescent="0.25">
      <c r="I6562" t="s">
        <v>5265</v>
      </c>
      <c r="K6562" t="e">
        <f t="shared" si="102"/>
        <v>#N/A</v>
      </c>
    </row>
    <row r="6563" spans="9:11" hidden="1" x14ac:dyDescent="0.25">
      <c r="I6563" t="s">
        <v>5267</v>
      </c>
      <c r="K6563" t="e">
        <f t="shared" si="102"/>
        <v>#N/A</v>
      </c>
    </row>
    <row r="6564" spans="9:11" hidden="1" x14ac:dyDescent="0.25">
      <c r="I6564" t="s">
        <v>5269</v>
      </c>
      <c r="K6564" t="e">
        <f t="shared" si="102"/>
        <v>#N/A</v>
      </c>
    </row>
    <row r="6565" spans="9:11" hidden="1" x14ac:dyDescent="0.25">
      <c r="I6565" t="s">
        <v>5271</v>
      </c>
      <c r="K6565" t="e">
        <f t="shared" si="102"/>
        <v>#N/A</v>
      </c>
    </row>
    <row r="6566" spans="9:11" hidden="1" x14ac:dyDescent="0.25">
      <c r="I6566" t="s">
        <v>5273</v>
      </c>
      <c r="K6566" t="e">
        <f t="shared" si="102"/>
        <v>#N/A</v>
      </c>
    </row>
    <row r="6567" spans="9:11" hidden="1" x14ac:dyDescent="0.25">
      <c r="I6567" t="s">
        <v>5275</v>
      </c>
      <c r="K6567" t="e">
        <f t="shared" si="102"/>
        <v>#N/A</v>
      </c>
    </row>
    <row r="6568" spans="9:11" hidden="1" x14ac:dyDescent="0.25">
      <c r="I6568" t="s">
        <v>5277</v>
      </c>
      <c r="K6568" t="e">
        <f t="shared" si="102"/>
        <v>#N/A</v>
      </c>
    </row>
    <row r="6569" spans="9:11" hidden="1" x14ac:dyDescent="0.25">
      <c r="I6569" t="s">
        <v>5279</v>
      </c>
      <c r="K6569" t="e">
        <f t="shared" si="102"/>
        <v>#N/A</v>
      </c>
    </row>
    <row r="6570" spans="9:11" hidden="1" x14ac:dyDescent="0.25">
      <c r="I6570" t="s">
        <v>5281</v>
      </c>
      <c r="K6570" t="e">
        <f t="shared" si="102"/>
        <v>#N/A</v>
      </c>
    </row>
    <row r="6571" spans="9:11" hidden="1" x14ac:dyDescent="0.25">
      <c r="I6571" t="s">
        <v>5283</v>
      </c>
      <c r="K6571" t="e">
        <f t="shared" si="102"/>
        <v>#N/A</v>
      </c>
    </row>
    <row r="6572" spans="9:11" hidden="1" x14ac:dyDescent="0.25">
      <c r="I6572" t="s">
        <v>5285</v>
      </c>
      <c r="K6572" t="e">
        <f t="shared" si="102"/>
        <v>#N/A</v>
      </c>
    </row>
    <row r="6573" spans="9:11" hidden="1" x14ac:dyDescent="0.25">
      <c r="I6573" t="s">
        <v>5287</v>
      </c>
      <c r="K6573" t="e">
        <f t="shared" si="102"/>
        <v>#N/A</v>
      </c>
    </row>
    <row r="6574" spans="9:11" hidden="1" x14ac:dyDescent="0.25">
      <c r="I6574" t="s">
        <v>5289</v>
      </c>
      <c r="K6574" t="e">
        <f t="shared" si="102"/>
        <v>#N/A</v>
      </c>
    </row>
    <row r="6575" spans="9:11" hidden="1" x14ac:dyDescent="0.25">
      <c r="I6575" t="s">
        <v>5291</v>
      </c>
      <c r="K6575" t="e">
        <f t="shared" si="102"/>
        <v>#N/A</v>
      </c>
    </row>
    <row r="6576" spans="9:11" hidden="1" x14ac:dyDescent="0.25">
      <c r="I6576" t="s">
        <v>5293</v>
      </c>
      <c r="K6576" t="e">
        <f t="shared" si="102"/>
        <v>#N/A</v>
      </c>
    </row>
    <row r="6577" spans="9:11" hidden="1" x14ac:dyDescent="0.25">
      <c r="I6577" t="s">
        <v>5295</v>
      </c>
      <c r="K6577" t="e">
        <f t="shared" si="102"/>
        <v>#N/A</v>
      </c>
    </row>
    <row r="6578" spans="9:11" hidden="1" x14ac:dyDescent="0.25">
      <c r="I6578" t="s">
        <v>5297</v>
      </c>
      <c r="K6578" t="e">
        <f t="shared" si="102"/>
        <v>#N/A</v>
      </c>
    </row>
    <row r="6579" spans="9:11" hidden="1" x14ac:dyDescent="0.25">
      <c r="I6579" t="s">
        <v>5299</v>
      </c>
      <c r="K6579" t="e">
        <f t="shared" si="102"/>
        <v>#N/A</v>
      </c>
    </row>
    <row r="6580" spans="9:11" hidden="1" x14ac:dyDescent="0.25">
      <c r="I6580" t="s">
        <v>5301</v>
      </c>
      <c r="K6580" t="e">
        <f t="shared" si="102"/>
        <v>#N/A</v>
      </c>
    </row>
    <row r="6581" spans="9:11" hidden="1" x14ac:dyDescent="0.25">
      <c r="I6581" t="s">
        <v>5303</v>
      </c>
      <c r="K6581" t="e">
        <f t="shared" si="102"/>
        <v>#N/A</v>
      </c>
    </row>
    <row r="6582" spans="9:11" hidden="1" x14ac:dyDescent="0.25">
      <c r="I6582" t="s">
        <v>5305</v>
      </c>
      <c r="K6582" t="e">
        <f t="shared" si="102"/>
        <v>#N/A</v>
      </c>
    </row>
    <row r="6583" spans="9:11" hidden="1" x14ac:dyDescent="0.25">
      <c r="I6583" t="s">
        <v>5307</v>
      </c>
      <c r="K6583" t="e">
        <f t="shared" si="102"/>
        <v>#N/A</v>
      </c>
    </row>
    <row r="6584" spans="9:11" hidden="1" x14ac:dyDescent="0.25">
      <c r="I6584" t="s">
        <v>5309</v>
      </c>
      <c r="K6584" t="e">
        <f t="shared" si="102"/>
        <v>#N/A</v>
      </c>
    </row>
    <row r="6585" spans="9:11" hidden="1" x14ac:dyDescent="0.25">
      <c r="I6585" t="s">
        <v>5311</v>
      </c>
      <c r="K6585" t="e">
        <f t="shared" si="102"/>
        <v>#N/A</v>
      </c>
    </row>
    <row r="6586" spans="9:11" hidden="1" x14ac:dyDescent="0.25">
      <c r="I6586" t="s">
        <v>5313</v>
      </c>
      <c r="K6586" t="e">
        <f t="shared" si="102"/>
        <v>#N/A</v>
      </c>
    </row>
    <row r="6587" spans="9:11" hidden="1" x14ac:dyDescent="0.25">
      <c r="I6587" t="s">
        <v>5315</v>
      </c>
      <c r="K6587" t="e">
        <f t="shared" si="102"/>
        <v>#N/A</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Office Code Lookup</vt:lpstr>
      <vt:lpstr>DME PRICE LOOKUP LINKED</vt:lpstr>
      <vt:lpstr>verified office code lookup</vt:lpstr>
      <vt:lpstr>Medicare Code Price Master List</vt:lpstr>
      <vt:lpstr>Noridian DME 2023</vt:lpstr>
      <vt:lpstr>DME 2023</vt:lpstr>
      <vt:lpstr>Novitas non-facility</vt:lpstr>
      <vt:lpstr>Novitas facilty</vt:lpstr>
      <vt:lpstr>Sheet6</vt:lpstr>
      <vt:lpstr>ASP drug price 2023</vt:lpstr>
      <vt:lpstr>Common Codes</vt:lpstr>
      <vt:lpstr>Xray sheet</vt:lpstr>
      <vt:lpstr>DME Self 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Palladino</dc:creator>
  <cp:lastModifiedBy>Kevin Munoz</cp:lastModifiedBy>
  <cp:lastPrinted>2019-09-04T18:16:50Z</cp:lastPrinted>
  <dcterms:created xsi:type="dcterms:W3CDTF">2016-06-30T18:57:07Z</dcterms:created>
  <dcterms:modified xsi:type="dcterms:W3CDTF">2026-06-15T19:17:40Z</dcterms:modified>
</cp:coreProperties>
</file>